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0" yWindow="0" windowWidth="19440" windowHeight="11040" activeTab="1"/>
  </bookViews>
  <sheets>
    <sheet name="封面" sheetId="5" r:id="rId1"/>
    <sheet name="全市一般公共预算收入" sheetId="1" r:id="rId2"/>
    <sheet name="全市一般公共预算支出" sheetId="2" r:id="rId3"/>
    <sheet name="市级一般公共预算收入" sheetId="6" r:id="rId4"/>
    <sheet name="市级一般公共预算支出" sheetId="7" r:id="rId5"/>
  </sheets>
  <definedNames>
    <definedName name="_xlnm._FilterDatabase" localSheetId="4" hidden="1">市级一般公共预算支出!$I$1:$I$590</definedName>
    <definedName name="_xlnm.Print_Area" localSheetId="1">全市一般公共预算收入!$A$1:$K$123</definedName>
    <definedName name="_xlnm.Print_Area" localSheetId="2">全市一般公共预算支出!$A$1:$K$221</definedName>
    <definedName name="_xlnm.Print_Titles" localSheetId="1">全市一般公共预算收入!$1:$6</definedName>
    <definedName name="_xlnm.Print_Titles" localSheetId="2">全市一般公共预算支出!$1:$6</definedName>
    <definedName name="_xlnm.Print_Titles" localSheetId="3">市级一般公共预算收入!$2:$6</definedName>
    <definedName name="_xlnm.Print_Titles" localSheetId="4">市级一般公共预算支出!$1:$6</definedName>
  </definedNames>
  <calcPr calcId="125725"/>
</workbook>
</file>

<file path=xl/calcChain.xml><?xml version="1.0" encoding="utf-8"?>
<calcChain xmlns="http://schemas.openxmlformats.org/spreadsheetml/2006/main">
  <c r="I369" i="7"/>
  <c r="I10"/>
  <c r="I8" s="1"/>
  <c r="C582"/>
  <c r="D581"/>
  <c r="C581"/>
  <c r="D580"/>
  <c r="D578" s="1"/>
  <c r="D574" s="1"/>
  <c r="I578"/>
  <c r="C578"/>
  <c r="C574" s="1"/>
  <c r="B578"/>
  <c r="B574" s="1"/>
  <c r="N574"/>
  <c r="M574"/>
  <c r="J574"/>
  <c r="I574"/>
  <c r="O572"/>
  <c r="J572"/>
  <c r="H572"/>
  <c r="G572"/>
  <c r="E572"/>
  <c r="N571"/>
  <c r="M571"/>
  <c r="I571"/>
  <c r="J571" s="1"/>
  <c r="F571"/>
  <c r="D571"/>
  <c r="C571"/>
  <c r="B571"/>
  <c r="O570"/>
  <c r="K570"/>
  <c r="J570"/>
  <c r="G570"/>
  <c r="H570" s="1"/>
  <c r="E570"/>
  <c r="N569"/>
  <c r="M569"/>
  <c r="O569" s="1"/>
  <c r="I569"/>
  <c r="G569"/>
  <c r="H569" s="1"/>
  <c r="F569"/>
  <c r="D569"/>
  <c r="C569"/>
  <c r="B569"/>
  <c r="O568"/>
  <c r="J568"/>
  <c r="K568" s="1"/>
  <c r="H568"/>
  <c r="E568"/>
  <c r="O567"/>
  <c r="K567"/>
  <c r="J567"/>
  <c r="N566"/>
  <c r="M566"/>
  <c r="O566" s="1"/>
  <c r="I566"/>
  <c r="J566" s="1"/>
  <c r="K566" s="1"/>
  <c r="F566"/>
  <c r="D566"/>
  <c r="C566"/>
  <c r="B566"/>
  <c r="O565"/>
  <c r="K565"/>
  <c r="J565"/>
  <c r="G565"/>
  <c r="O564"/>
  <c r="K564"/>
  <c r="J564"/>
  <c r="G564"/>
  <c r="O563"/>
  <c r="K563"/>
  <c r="J563"/>
  <c r="G563"/>
  <c r="E563"/>
  <c r="O562"/>
  <c r="J562"/>
  <c r="G562"/>
  <c r="O561"/>
  <c r="O560"/>
  <c r="O559"/>
  <c r="O558"/>
  <c r="O557"/>
  <c r="O556"/>
  <c r="N555"/>
  <c r="M555"/>
  <c r="O555" s="1"/>
  <c r="K555"/>
  <c r="J555"/>
  <c r="I555"/>
  <c r="G555"/>
  <c r="E555"/>
  <c r="O554"/>
  <c r="J554"/>
  <c r="K554" s="1"/>
  <c r="G554"/>
  <c r="E554"/>
  <c r="O553"/>
  <c r="N552"/>
  <c r="N542" s="1"/>
  <c r="M552"/>
  <c r="M542" s="1"/>
  <c r="I552"/>
  <c r="J552" s="1"/>
  <c r="G552"/>
  <c r="O551"/>
  <c r="O550"/>
  <c r="O549"/>
  <c r="O548"/>
  <c r="N548"/>
  <c r="M548"/>
  <c r="J548"/>
  <c r="K548" s="1"/>
  <c r="I548"/>
  <c r="G548"/>
  <c r="E548"/>
  <c r="O547"/>
  <c r="O546"/>
  <c r="O545"/>
  <c r="O544"/>
  <c r="O543"/>
  <c r="N543"/>
  <c r="M543"/>
  <c r="J543"/>
  <c r="K543" s="1"/>
  <c r="I543"/>
  <c r="G543"/>
  <c r="E543"/>
  <c r="O542"/>
  <c r="J542"/>
  <c r="K542" s="1"/>
  <c r="I542"/>
  <c r="F542"/>
  <c r="E542"/>
  <c r="D542"/>
  <c r="G542" s="1"/>
  <c r="C542"/>
  <c r="B542"/>
  <c r="O541"/>
  <c r="J541"/>
  <c r="G541"/>
  <c r="O540"/>
  <c r="J540"/>
  <c r="H540"/>
  <c r="G540"/>
  <c r="E540"/>
  <c r="O539"/>
  <c r="K539"/>
  <c r="J539"/>
  <c r="G539"/>
  <c r="H539" s="1"/>
  <c r="E539"/>
  <c r="O538"/>
  <c r="J538"/>
  <c r="K538" s="1"/>
  <c r="H538"/>
  <c r="G538"/>
  <c r="E538"/>
  <c r="O537"/>
  <c r="O536"/>
  <c r="N535"/>
  <c r="M535"/>
  <c r="I535"/>
  <c r="J535" s="1"/>
  <c r="K535" s="1"/>
  <c r="H535"/>
  <c r="G535"/>
  <c r="E535"/>
  <c r="N534"/>
  <c r="I534"/>
  <c r="J534" s="1"/>
  <c r="K534" s="1"/>
  <c r="F534"/>
  <c r="E534"/>
  <c r="D534"/>
  <c r="G534" s="1"/>
  <c r="H534" s="1"/>
  <c r="C534"/>
  <c r="B534"/>
  <c r="O533"/>
  <c r="O532"/>
  <c r="N531"/>
  <c r="M531"/>
  <c r="O531" s="1"/>
  <c r="I531"/>
  <c r="J531" s="1"/>
  <c r="K531" s="1"/>
  <c r="H531"/>
  <c r="G531"/>
  <c r="E531"/>
  <c r="O530"/>
  <c r="O529"/>
  <c r="N529"/>
  <c r="M529"/>
  <c r="J529"/>
  <c r="K529" s="1"/>
  <c r="I529"/>
  <c r="G529"/>
  <c r="H529" s="1"/>
  <c r="E529"/>
  <c r="O528"/>
  <c r="O527"/>
  <c r="O526"/>
  <c r="O525"/>
  <c r="O524"/>
  <c r="N523"/>
  <c r="M523"/>
  <c r="I523"/>
  <c r="J523" s="1"/>
  <c r="K523" s="1"/>
  <c r="H523"/>
  <c r="G523"/>
  <c r="C523"/>
  <c r="E523" s="1"/>
  <c r="N522"/>
  <c r="J522"/>
  <c r="K522" s="1"/>
  <c r="I522"/>
  <c r="F522"/>
  <c r="G522" s="1"/>
  <c r="H522" s="1"/>
  <c r="E522"/>
  <c r="D522"/>
  <c r="C522"/>
  <c r="B522"/>
  <c r="O521"/>
  <c r="J521"/>
  <c r="K521" s="1"/>
  <c r="H521"/>
  <c r="G521"/>
  <c r="F521"/>
  <c r="O520"/>
  <c r="O519"/>
  <c r="O518"/>
  <c r="O517"/>
  <c r="N516"/>
  <c r="N508" s="1"/>
  <c r="M516"/>
  <c r="I516"/>
  <c r="H516"/>
  <c r="G516"/>
  <c r="E516"/>
  <c r="O515"/>
  <c r="O514"/>
  <c r="O513"/>
  <c r="O512"/>
  <c r="O511"/>
  <c r="O510"/>
  <c r="N509"/>
  <c r="M509"/>
  <c r="I509"/>
  <c r="J509" s="1"/>
  <c r="K509" s="1"/>
  <c r="H509"/>
  <c r="G509"/>
  <c r="C509"/>
  <c r="E509" s="1"/>
  <c r="F508"/>
  <c r="G508" s="1"/>
  <c r="H508" s="1"/>
  <c r="E508"/>
  <c r="D508"/>
  <c r="C508"/>
  <c r="B508"/>
  <c r="O507"/>
  <c r="J507"/>
  <c r="K507" s="1"/>
  <c r="H507"/>
  <c r="G507"/>
  <c r="E507"/>
  <c r="O506"/>
  <c r="K506"/>
  <c r="H506"/>
  <c r="E506"/>
  <c r="O505"/>
  <c r="O504"/>
  <c r="N504"/>
  <c r="M504"/>
  <c r="J504"/>
  <c r="K504" s="1"/>
  <c r="I504"/>
  <c r="G504"/>
  <c r="H504" s="1"/>
  <c r="E504"/>
  <c r="O503"/>
  <c r="O502"/>
  <c r="N501"/>
  <c r="N499" s="1"/>
  <c r="M501"/>
  <c r="I501"/>
  <c r="O500"/>
  <c r="J500"/>
  <c r="G500"/>
  <c r="H500" s="1"/>
  <c r="E500"/>
  <c r="M499"/>
  <c r="F499"/>
  <c r="D499"/>
  <c r="C499"/>
  <c r="B499"/>
  <c r="O498"/>
  <c r="K498"/>
  <c r="J498"/>
  <c r="F498"/>
  <c r="O497"/>
  <c r="J497"/>
  <c r="K497" s="1"/>
  <c r="H497"/>
  <c r="G497"/>
  <c r="E497"/>
  <c r="O496"/>
  <c r="O495"/>
  <c r="O494"/>
  <c r="N493"/>
  <c r="M493"/>
  <c r="I493"/>
  <c r="J493" s="1"/>
  <c r="K493" s="1"/>
  <c r="H493"/>
  <c r="G493"/>
  <c r="E493"/>
  <c r="N492"/>
  <c r="I492"/>
  <c r="J492" s="1"/>
  <c r="K492" s="1"/>
  <c r="E492"/>
  <c r="D492"/>
  <c r="C492"/>
  <c r="B492"/>
  <c r="O491"/>
  <c r="K491"/>
  <c r="J491"/>
  <c r="G491"/>
  <c r="H491" s="1"/>
  <c r="F491"/>
  <c r="C491"/>
  <c r="E491" s="1"/>
  <c r="O490"/>
  <c r="O489"/>
  <c r="N488"/>
  <c r="M488"/>
  <c r="O488" s="1"/>
  <c r="I488"/>
  <c r="J488" s="1"/>
  <c r="K488" s="1"/>
  <c r="H488"/>
  <c r="G488"/>
  <c r="E488"/>
  <c r="O487"/>
  <c r="O486"/>
  <c r="O485"/>
  <c r="N485"/>
  <c r="M485"/>
  <c r="K485"/>
  <c r="J485"/>
  <c r="I485"/>
  <c r="G485"/>
  <c r="H485" s="1"/>
  <c r="E485"/>
  <c r="O484"/>
  <c r="O483"/>
  <c r="O482"/>
  <c r="O481"/>
  <c r="O480"/>
  <c r="N479"/>
  <c r="N469" s="1"/>
  <c r="M479"/>
  <c r="I479"/>
  <c r="J479" s="1"/>
  <c r="K479" s="1"/>
  <c r="H479"/>
  <c r="G479"/>
  <c r="E479"/>
  <c r="O478"/>
  <c r="O477"/>
  <c r="N477"/>
  <c r="M477"/>
  <c r="K477"/>
  <c r="J477"/>
  <c r="I477"/>
  <c r="G477"/>
  <c r="H477" s="1"/>
  <c r="E477"/>
  <c r="O476"/>
  <c r="O475"/>
  <c r="O474"/>
  <c r="O473"/>
  <c r="N473"/>
  <c r="M473"/>
  <c r="K473"/>
  <c r="J473"/>
  <c r="I473"/>
  <c r="G473"/>
  <c r="H473" s="1"/>
  <c r="E473"/>
  <c r="O472"/>
  <c r="I472"/>
  <c r="I470" s="1"/>
  <c r="O471"/>
  <c r="O470"/>
  <c r="N470"/>
  <c r="M470"/>
  <c r="G470"/>
  <c r="H470" s="1"/>
  <c r="E470"/>
  <c r="F469"/>
  <c r="D469"/>
  <c r="C469"/>
  <c r="B469"/>
  <c r="O468"/>
  <c r="K468"/>
  <c r="J468"/>
  <c r="G468"/>
  <c r="H468" s="1"/>
  <c r="E468"/>
  <c r="O467"/>
  <c r="N466"/>
  <c r="M466"/>
  <c r="O466" s="1"/>
  <c r="J466"/>
  <c r="I466"/>
  <c r="G466"/>
  <c r="H466" s="1"/>
  <c r="E466"/>
  <c r="O465"/>
  <c r="J465"/>
  <c r="H465"/>
  <c r="G465"/>
  <c r="O464"/>
  <c r="J464"/>
  <c r="H464"/>
  <c r="G464"/>
  <c r="E464"/>
  <c r="O463"/>
  <c r="O462"/>
  <c r="N462"/>
  <c r="M462"/>
  <c r="J462"/>
  <c r="K462" s="1"/>
  <c r="I462"/>
  <c r="G462"/>
  <c r="H462" s="1"/>
  <c r="E462"/>
  <c r="O461"/>
  <c r="J461"/>
  <c r="G461"/>
  <c r="H461" s="1"/>
  <c r="E461"/>
  <c r="O460"/>
  <c r="O459"/>
  <c r="O458"/>
  <c r="O457"/>
  <c r="N457"/>
  <c r="M457"/>
  <c r="K457"/>
  <c r="J457"/>
  <c r="I457"/>
  <c r="G457"/>
  <c r="H457" s="1"/>
  <c r="E457"/>
  <c r="N456"/>
  <c r="M456"/>
  <c r="O456" s="1"/>
  <c r="I456"/>
  <c r="J456" s="1"/>
  <c r="K456" s="1"/>
  <c r="F456"/>
  <c r="D456"/>
  <c r="C456"/>
  <c r="B456"/>
  <c r="O455"/>
  <c r="K455"/>
  <c r="J455"/>
  <c r="F455"/>
  <c r="E455"/>
  <c r="O454"/>
  <c r="K454"/>
  <c r="H454"/>
  <c r="E454"/>
  <c r="O453"/>
  <c r="J453"/>
  <c r="K453" s="1"/>
  <c r="G453"/>
  <c r="H453" s="1"/>
  <c r="E453"/>
  <c r="O452"/>
  <c r="N451"/>
  <c r="M451"/>
  <c r="O451" s="1"/>
  <c r="I451"/>
  <c r="J451" s="1"/>
  <c r="K451" s="1"/>
  <c r="G451"/>
  <c r="H451" s="1"/>
  <c r="D451"/>
  <c r="E451" s="1"/>
  <c r="C451"/>
  <c r="O450"/>
  <c r="O449"/>
  <c r="O448"/>
  <c r="O447"/>
  <c r="O446"/>
  <c r="N446"/>
  <c r="M446"/>
  <c r="J446"/>
  <c r="K446" s="1"/>
  <c r="I446"/>
  <c r="H446"/>
  <c r="G446"/>
  <c r="E446"/>
  <c r="C446"/>
  <c r="O445"/>
  <c r="J445"/>
  <c r="K445" s="1"/>
  <c r="G445"/>
  <c r="H445" s="1"/>
  <c r="E445"/>
  <c r="O444"/>
  <c r="O443"/>
  <c r="O442"/>
  <c r="O441"/>
  <c r="O440"/>
  <c r="O439"/>
  <c r="O438"/>
  <c r="O437"/>
  <c r="O436"/>
  <c r="O435"/>
  <c r="O434"/>
  <c r="O433"/>
  <c r="O432"/>
  <c r="O431"/>
  <c r="N430"/>
  <c r="M430"/>
  <c r="O430" s="1"/>
  <c r="I430"/>
  <c r="J430" s="1"/>
  <c r="K430" s="1"/>
  <c r="H430"/>
  <c r="G430"/>
  <c r="C430"/>
  <c r="E430" s="1"/>
  <c r="O429"/>
  <c r="O428"/>
  <c r="O427"/>
  <c r="O426"/>
  <c r="O425"/>
  <c r="O424"/>
  <c r="O423"/>
  <c r="O422"/>
  <c r="O421"/>
  <c r="N420"/>
  <c r="M420"/>
  <c r="O420" s="1"/>
  <c r="K420"/>
  <c r="I420"/>
  <c r="J420" s="1"/>
  <c r="G420"/>
  <c r="H420" s="1"/>
  <c r="C420"/>
  <c r="E420" s="1"/>
  <c r="O419"/>
  <c r="O418"/>
  <c r="O417"/>
  <c r="O416"/>
  <c r="O415"/>
  <c r="O414"/>
  <c r="O413"/>
  <c r="O412"/>
  <c r="O411"/>
  <c r="O410"/>
  <c r="N409"/>
  <c r="M409"/>
  <c r="O409" s="1"/>
  <c r="K409"/>
  <c r="I409"/>
  <c r="J409" s="1"/>
  <c r="G409"/>
  <c r="H409" s="1"/>
  <c r="E409"/>
  <c r="N408"/>
  <c r="I408"/>
  <c r="J408" s="1"/>
  <c r="K408" s="1"/>
  <c r="D408"/>
  <c r="C408"/>
  <c r="B408"/>
  <c r="O407"/>
  <c r="K407"/>
  <c r="J407"/>
  <c r="G407"/>
  <c r="H407" s="1"/>
  <c r="E407"/>
  <c r="O406"/>
  <c r="J406"/>
  <c r="K406" s="1"/>
  <c r="H406"/>
  <c r="G406"/>
  <c r="E406"/>
  <c r="O405"/>
  <c r="K405"/>
  <c r="J405"/>
  <c r="G405"/>
  <c r="H405" s="1"/>
  <c r="E405"/>
  <c r="C405"/>
  <c r="O404"/>
  <c r="N403"/>
  <c r="O403" s="1"/>
  <c r="M403"/>
  <c r="I403"/>
  <c r="J403" s="1"/>
  <c r="K403" s="1"/>
  <c r="G403"/>
  <c r="H403" s="1"/>
  <c r="C403"/>
  <c r="O402"/>
  <c r="J402"/>
  <c r="G402"/>
  <c r="H402" s="1"/>
  <c r="O401"/>
  <c r="O400"/>
  <c r="O399"/>
  <c r="O398"/>
  <c r="O397"/>
  <c r="N396"/>
  <c r="M396"/>
  <c r="I396"/>
  <c r="J396" s="1"/>
  <c r="K396" s="1"/>
  <c r="H396"/>
  <c r="G396"/>
  <c r="C396"/>
  <c r="E396" s="1"/>
  <c r="F395"/>
  <c r="G395" s="1"/>
  <c r="H395" s="1"/>
  <c r="D395"/>
  <c r="B395"/>
  <c r="O394"/>
  <c r="J394"/>
  <c r="K394" s="1"/>
  <c r="H394"/>
  <c r="G394"/>
  <c r="C394"/>
  <c r="E394" s="1"/>
  <c r="O393"/>
  <c r="J393"/>
  <c r="K393" s="1"/>
  <c r="G393"/>
  <c r="H393" s="1"/>
  <c r="E393"/>
  <c r="O392"/>
  <c r="J392"/>
  <c r="H392"/>
  <c r="G392"/>
  <c r="O391"/>
  <c r="J391"/>
  <c r="H391"/>
  <c r="G391"/>
  <c r="E391"/>
  <c r="O390"/>
  <c r="O389"/>
  <c r="O388"/>
  <c r="O387"/>
  <c r="N386"/>
  <c r="O386" s="1"/>
  <c r="M386"/>
  <c r="I386"/>
  <c r="J386" s="1"/>
  <c r="K386" s="1"/>
  <c r="G386"/>
  <c r="H386" s="1"/>
  <c r="E386"/>
  <c r="O385"/>
  <c r="J385"/>
  <c r="G385"/>
  <c r="H385" s="1"/>
  <c r="O384"/>
  <c r="J384"/>
  <c r="G384"/>
  <c r="H384" s="1"/>
  <c r="O383"/>
  <c r="J383"/>
  <c r="G383"/>
  <c r="H383" s="1"/>
  <c r="O382"/>
  <c r="J382"/>
  <c r="G382"/>
  <c r="H382" s="1"/>
  <c r="O381"/>
  <c r="J381"/>
  <c r="G381"/>
  <c r="H381" s="1"/>
  <c r="O380"/>
  <c r="J380"/>
  <c r="G380"/>
  <c r="H380" s="1"/>
  <c r="O379"/>
  <c r="N378"/>
  <c r="M378"/>
  <c r="O378" s="1"/>
  <c r="J378"/>
  <c r="I378"/>
  <c r="G378"/>
  <c r="H378" s="1"/>
  <c r="O377"/>
  <c r="O376"/>
  <c r="O375"/>
  <c r="N374"/>
  <c r="N366" s="1"/>
  <c r="M374"/>
  <c r="I374"/>
  <c r="J374" s="1"/>
  <c r="K374" s="1"/>
  <c r="H374"/>
  <c r="G374"/>
  <c r="C374"/>
  <c r="O373"/>
  <c r="K373"/>
  <c r="H373"/>
  <c r="E373"/>
  <c r="O372"/>
  <c r="O371"/>
  <c r="O370"/>
  <c r="O369"/>
  <c r="O368"/>
  <c r="N367"/>
  <c r="M367"/>
  <c r="I367"/>
  <c r="J367" s="1"/>
  <c r="K367" s="1"/>
  <c r="G367"/>
  <c r="H367" s="1"/>
  <c r="E367"/>
  <c r="F366"/>
  <c r="D366"/>
  <c r="B366"/>
  <c r="O365"/>
  <c r="K365"/>
  <c r="J365"/>
  <c r="F365"/>
  <c r="E365"/>
  <c r="O364"/>
  <c r="J364"/>
  <c r="K364" s="1"/>
  <c r="G364"/>
  <c r="E364"/>
  <c r="O363"/>
  <c r="O362"/>
  <c r="O361"/>
  <c r="O360"/>
  <c r="M360"/>
  <c r="J360"/>
  <c r="I360"/>
  <c r="G360"/>
  <c r="E360"/>
  <c r="O359"/>
  <c r="N358"/>
  <c r="O358" s="1"/>
  <c r="M358"/>
  <c r="J358"/>
  <c r="I358"/>
  <c r="H358"/>
  <c r="G358"/>
  <c r="E358"/>
  <c r="O357"/>
  <c r="N356"/>
  <c r="M356"/>
  <c r="O356" s="1"/>
  <c r="J356"/>
  <c r="K356" s="1"/>
  <c r="I356"/>
  <c r="H356"/>
  <c r="G356"/>
  <c r="E356"/>
  <c r="O355"/>
  <c r="O354"/>
  <c r="N353"/>
  <c r="O353" s="1"/>
  <c r="M353"/>
  <c r="K353"/>
  <c r="I353"/>
  <c r="J353" s="1"/>
  <c r="G353"/>
  <c r="H353" s="1"/>
  <c r="C353"/>
  <c r="E353" s="1"/>
  <c r="O352"/>
  <c r="O351"/>
  <c r="O350"/>
  <c r="O349"/>
  <c r="N348"/>
  <c r="M348"/>
  <c r="I348"/>
  <c r="J348" s="1"/>
  <c r="K348" s="1"/>
  <c r="G348"/>
  <c r="H348" s="1"/>
  <c r="E348"/>
  <c r="O347"/>
  <c r="O346"/>
  <c r="N345"/>
  <c r="M345"/>
  <c r="O345" s="1"/>
  <c r="J345"/>
  <c r="K345" s="1"/>
  <c r="I345"/>
  <c r="H345"/>
  <c r="G345"/>
  <c r="E345"/>
  <c r="O344"/>
  <c r="K344"/>
  <c r="J344"/>
  <c r="H344"/>
  <c r="G344"/>
  <c r="E344"/>
  <c r="O343"/>
  <c r="O342"/>
  <c r="O341"/>
  <c r="O340"/>
  <c r="O339"/>
  <c r="O338"/>
  <c r="O337"/>
  <c r="O336"/>
  <c r="O335"/>
  <c r="O334"/>
  <c r="N333"/>
  <c r="N321" s="1"/>
  <c r="M333"/>
  <c r="I333"/>
  <c r="J333" s="1"/>
  <c r="K333" s="1"/>
  <c r="G333"/>
  <c r="H333" s="1"/>
  <c r="E333"/>
  <c r="O332"/>
  <c r="N331"/>
  <c r="O331" s="1"/>
  <c r="M331"/>
  <c r="K331"/>
  <c r="I331"/>
  <c r="J331" s="1"/>
  <c r="G331"/>
  <c r="H331" s="1"/>
  <c r="E331"/>
  <c r="O330"/>
  <c r="O329"/>
  <c r="O328"/>
  <c r="O327"/>
  <c r="N327"/>
  <c r="M327"/>
  <c r="K327"/>
  <c r="J327"/>
  <c r="I327"/>
  <c r="G327"/>
  <c r="H327" s="1"/>
  <c r="E327"/>
  <c r="O326"/>
  <c r="O325"/>
  <c r="O324"/>
  <c r="O323"/>
  <c r="N322"/>
  <c r="M322"/>
  <c r="K322"/>
  <c r="J322"/>
  <c r="I322"/>
  <c r="H322"/>
  <c r="G322"/>
  <c r="E322"/>
  <c r="E321"/>
  <c r="D321"/>
  <c r="C321"/>
  <c r="B321"/>
  <c r="O320"/>
  <c r="J320"/>
  <c r="K320" s="1"/>
  <c r="G320"/>
  <c r="H320" s="1"/>
  <c r="F320"/>
  <c r="E320"/>
  <c r="O319"/>
  <c r="K319"/>
  <c r="H319"/>
  <c r="E319"/>
  <c r="O318"/>
  <c r="O317"/>
  <c r="O316"/>
  <c r="O315"/>
  <c r="O314"/>
  <c r="O313"/>
  <c r="N312"/>
  <c r="M312"/>
  <c r="O312" s="1"/>
  <c r="K312"/>
  <c r="I312"/>
  <c r="G312"/>
  <c r="E312"/>
  <c r="O311"/>
  <c r="K311"/>
  <c r="O310"/>
  <c r="J310"/>
  <c r="K310" s="1"/>
  <c r="H310"/>
  <c r="G310"/>
  <c r="E310"/>
  <c r="O309"/>
  <c r="K309"/>
  <c r="J309"/>
  <c r="G309"/>
  <c r="H309" s="1"/>
  <c r="E309"/>
  <c r="O308"/>
  <c r="J308"/>
  <c r="K308" s="1"/>
  <c r="H308"/>
  <c r="G308"/>
  <c r="E308"/>
  <c r="O307"/>
  <c r="J307"/>
  <c r="G307"/>
  <c r="H307" s="1"/>
  <c r="E307"/>
  <c r="O306"/>
  <c r="N305"/>
  <c r="M305"/>
  <c r="O305" s="1"/>
  <c r="I305"/>
  <c r="J305" s="1"/>
  <c r="K305" s="1"/>
  <c r="H305"/>
  <c r="G305"/>
  <c r="E305"/>
  <c r="O304"/>
  <c r="J304"/>
  <c r="H304"/>
  <c r="G304"/>
  <c r="O303"/>
  <c r="O302"/>
  <c r="O301"/>
  <c r="N300"/>
  <c r="M300"/>
  <c r="O300" s="1"/>
  <c r="I300"/>
  <c r="J300" s="1"/>
  <c r="K300" s="1"/>
  <c r="H300"/>
  <c r="G300"/>
  <c r="E300"/>
  <c r="O299"/>
  <c r="O298"/>
  <c r="O297"/>
  <c r="O296"/>
  <c r="O295"/>
  <c r="O294"/>
  <c r="O293"/>
  <c r="N292"/>
  <c r="M292"/>
  <c r="O292" s="1"/>
  <c r="I292"/>
  <c r="J292" s="1"/>
  <c r="K292" s="1"/>
  <c r="H292"/>
  <c r="G292"/>
  <c r="E292"/>
  <c r="O291"/>
  <c r="O290"/>
  <c r="O289"/>
  <c r="O288"/>
  <c r="O287"/>
  <c r="O286"/>
  <c r="N286"/>
  <c r="M286"/>
  <c r="J286"/>
  <c r="K286" s="1"/>
  <c r="I286"/>
  <c r="G286"/>
  <c r="H286" s="1"/>
  <c r="E286"/>
  <c r="O285"/>
  <c r="O284"/>
  <c r="N283"/>
  <c r="M283"/>
  <c r="I283"/>
  <c r="J283" s="1"/>
  <c r="K283" s="1"/>
  <c r="G283"/>
  <c r="H283" s="1"/>
  <c r="C283"/>
  <c r="E283" s="1"/>
  <c r="O282"/>
  <c r="O281"/>
  <c r="O280"/>
  <c r="O279"/>
  <c r="N279"/>
  <c r="M279"/>
  <c r="J279"/>
  <c r="K279" s="1"/>
  <c r="I279"/>
  <c r="G279"/>
  <c r="H279" s="1"/>
  <c r="E279"/>
  <c r="O278"/>
  <c r="N277"/>
  <c r="M277"/>
  <c r="O277" s="1"/>
  <c r="J277"/>
  <c r="K277" s="1"/>
  <c r="I277"/>
  <c r="H277"/>
  <c r="G277"/>
  <c r="E277"/>
  <c r="O276"/>
  <c r="K276"/>
  <c r="J276"/>
  <c r="G276"/>
  <c r="H276" s="1"/>
  <c r="E276"/>
  <c r="O275"/>
  <c r="O274"/>
  <c r="O273"/>
  <c r="O272"/>
  <c r="O271"/>
  <c r="O270"/>
  <c r="N269"/>
  <c r="M269"/>
  <c r="I269"/>
  <c r="J269" s="1"/>
  <c r="K269" s="1"/>
  <c r="H269"/>
  <c r="G269"/>
  <c r="E269"/>
  <c r="O268"/>
  <c r="K268"/>
  <c r="J268"/>
  <c r="G268"/>
  <c r="H268" s="1"/>
  <c r="E268"/>
  <c r="O267"/>
  <c r="O266"/>
  <c r="O265"/>
  <c r="O264"/>
  <c r="O263"/>
  <c r="N262"/>
  <c r="M262"/>
  <c r="I262"/>
  <c r="J262" s="1"/>
  <c r="K262" s="1"/>
  <c r="H262"/>
  <c r="G262"/>
  <c r="C262"/>
  <c r="O261"/>
  <c r="O260"/>
  <c r="O259"/>
  <c r="O258"/>
  <c r="O257"/>
  <c r="O256"/>
  <c r="O255"/>
  <c r="O254"/>
  <c r="O253"/>
  <c r="O252"/>
  <c r="N251"/>
  <c r="M251"/>
  <c r="I251"/>
  <c r="H251"/>
  <c r="G251"/>
  <c r="E251"/>
  <c r="F250"/>
  <c r="D250"/>
  <c r="B250"/>
  <c r="O249"/>
  <c r="O248"/>
  <c r="N247"/>
  <c r="M247"/>
  <c r="O247" s="1"/>
  <c r="I247"/>
  <c r="J247" s="1"/>
  <c r="K247" s="1"/>
  <c r="G247"/>
  <c r="H247" s="1"/>
  <c r="E247"/>
  <c r="O246"/>
  <c r="O245"/>
  <c r="O244"/>
  <c r="O243"/>
  <c r="O242"/>
  <c r="N242"/>
  <c r="M242"/>
  <c r="J242"/>
  <c r="K242" s="1"/>
  <c r="I242"/>
  <c r="G242"/>
  <c r="E242"/>
  <c r="O241"/>
  <c r="O240"/>
  <c r="N239"/>
  <c r="M239"/>
  <c r="O239" s="1"/>
  <c r="J239"/>
  <c r="K239" s="1"/>
  <c r="I239"/>
  <c r="H239"/>
  <c r="G239"/>
  <c r="E239"/>
  <c r="O238"/>
  <c r="O237"/>
  <c r="O236"/>
  <c r="O235"/>
  <c r="N234"/>
  <c r="M234"/>
  <c r="I234"/>
  <c r="J234" s="1"/>
  <c r="K234" s="1"/>
  <c r="G234"/>
  <c r="H234" s="1"/>
  <c r="E234"/>
  <c r="O233"/>
  <c r="O232"/>
  <c r="O231"/>
  <c r="N230"/>
  <c r="N218" s="1"/>
  <c r="M230"/>
  <c r="I230"/>
  <c r="J230" s="1"/>
  <c r="K230" s="1"/>
  <c r="G230"/>
  <c r="H230" s="1"/>
  <c r="E230"/>
  <c r="O229"/>
  <c r="O228"/>
  <c r="O227"/>
  <c r="O226"/>
  <c r="O225"/>
  <c r="O224"/>
  <c r="O223"/>
  <c r="O222"/>
  <c r="O221"/>
  <c r="O220"/>
  <c r="N219"/>
  <c r="M219"/>
  <c r="J219"/>
  <c r="K219" s="1"/>
  <c r="I219"/>
  <c r="H219"/>
  <c r="G219"/>
  <c r="E219"/>
  <c r="F218"/>
  <c r="E218"/>
  <c r="D218"/>
  <c r="G218" s="1"/>
  <c r="H218" s="1"/>
  <c r="C218"/>
  <c r="B218"/>
  <c r="O217"/>
  <c r="J217"/>
  <c r="K217" s="1"/>
  <c r="G217"/>
  <c r="H217" s="1"/>
  <c r="C217"/>
  <c r="E217" s="1"/>
  <c r="O216"/>
  <c r="K216"/>
  <c r="J216"/>
  <c r="H216"/>
  <c r="G216"/>
  <c r="E216"/>
  <c r="O215"/>
  <c r="K215"/>
  <c r="J215"/>
  <c r="H215"/>
  <c r="G215"/>
  <c r="E215"/>
  <c r="O214"/>
  <c r="O213"/>
  <c r="N213"/>
  <c r="M213"/>
  <c r="J213"/>
  <c r="K213" s="1"/>
  <c r="I213"/>
  <c r="H213"/>
  <c r="G213"/>
  <c r="E213"/>
  <c r="O212"/>
  <c r="K212"/>
  <c r="J212"/>
  <c r="H212"/>
  <c r="G212"/>
  <c r="E212"/>
  <c r="O211"/>
  <c r="K211"/>
  <c r="J211"/>
  <c r="H211"/>
  <c r="G211"/>
  <c r="E211"/>
  <c r="O210"/>
  <c r="O209"/>
  <c r="N208"/>
  <c r="N202" s="1"/>
  <c r="M208"/>
  <c r="I208"/>
  <c r="J208" s="1"/>
  <c r="K208" s="1"/>
  <c r="G208"/>
  <c r="H208" s="1"/>
  <c r="E208"/>
  <c r="O207"/>
  <c r="J207"/>
  <c r="K207" s="1"/>
  <c r="G207"/>
  <c r="H207" s="1"/>
  <c r="E207"/>
  <c r="O206"/>
  <c r="J206"/>
  <c r="K206" s="1"/>
  <c r="G206"/>
  <c r="H206" s="1"/>
  <c r="E206"/>
  <c r="O205"/>
  <c r="O204"/>
  <c r="N203"/>
  <c r="M203"/>
  <c r="J203"/>
  <c r="K203" s="1"/>
  <c r="I203"/>
  <c r="H203"/>
  <c r="G203"/>
  <c r="E203"/>
  <c r="F202"/>
  <c r="E202"/>
  <c r="D202"/>
  <c r="G202" s="1"/>
  <c r="H202" s="1"/>
  <c r="C202"/>
  <c r="B202"/>
  <c r="O201"/>
  <c r="J201"/>
  <c r="K201" s="1"/>
  <c r="G201"/>
  <c r="H201" s="1"/>
  <c r="C201"/>
  <c r="E201" s="1"/>
  <c r="O200"/>
  <c r="K200"/>
  <c r="J200"/>
  <c r="G200"/>
  <c r="H200" s="1"/>
  <c r="E200"/>
  <c r="O199"/>
  <c r="O198"/>
  <c r="N197"/>
  <c r="M197"/>
  <c r="I197"/>
  <c r="J197" s="1"/>
  <c r="K197" s="1"/>
  <c r="G197"/>
  <c r="H197" s="1"/>
  <c r="E197"/>
  <c r="O196"/>
  <c r="J196"/>
  <c r="K196" s="1"/>
  <c r="G196"/>
  <c r="H196" s="1"/>
  <c r="E196"/>
  <c r="O195"/>
  <c r="J195"/>
  <c r="K195" s="1"/>
  <c r="G195"/>
  <c r="H195" s="1"/>
  <c r="E195"/>
  <c r="O194"/>
  <c r="J194"/>
  <c r="K194" s="1"/>
  <c r="G194"/>
  <c r="H194" s="1"/>
  <c r="E194"/>
  <c r="O193"/>
  <c r="J193"/>
  <c r="K193" s="1"/>
  <c r="G193"/>
  <c r="H193" s="1"/>
  <c r="E193"/>
  <c r="O192"/>
  <c r="O191"/>
  <c r="O190"/>
  <c r="N189"/>
  <c r="M189"/>
  <c r="I189"/>
  <c r="J189" s="1"/>
  <c r="K189" s="1"/>
  <c r="G189"/>
  <c r="H189" s="1"/>
  <c r="E189"/>
  <c r="O188"/>
  <c r="O187"/>
  <c r="O186"/>
  <c r="O185"/>
  <c r="O184"/>
  <c r="O183"/>
  <c r="N182"/>
  <c r="M182"/>
  <c r="I182"/>
  <c r="J182" s="1"/>
  <c r="K182" s="1"/>
  <c r="H182"/>
  <c r="G182"/>
  <c r="C182"/>
  <c r="E182" s="1"/>
  <c r="O181"/>
  <c r="O180"/>
  <c r="O179"/>
  <c r="N178"/>
  <c r="N177" s="1"/>
  <c r="M178"/>
  <c r="I178"/>
  <c r="G178"/>
  <c r="H178" s="1"/>
  <c r="E178"/>
  <c r="F177"/>
  <c r="D177"/>
  <c r="E177" s="1"/>
  <c r="C177"/>
  <c r="B177"/>
  <c r="O176"/>
  <c r="J176"/>
  <c r="K176" s="1"/>
  <c r="H176"/>
  <c r="G176"/>
  <c r="E176"/>
  <c r="O175"/>
  <c r="K175"/>
  <c r="J175"/>
  <c r="G175"/>
  <c r="H175" s="1"/>
  <c r="E175"/>
  <c r="O174"/>
  <c r="J174"/>
  <c r="K174" s="1"/>
  <c r="H174"/>
  <c r="G174"/>
  <c r="E174"/>
  <c r="O173"/>
  <c r="O172"/>
  <c r="O171"/>
  <c r="N170"/>
  <c r="M170"/>
  <c r="O170" s="1"/>
  <c r="I170"/>
  <c r="J170" s="1"/>
  <c r="K170" s="1"/>
  <c r="H170"/>
  <c r="G170"/>
  <c r="E170"/>
  <c r="O169"/>
  <c r="K169"/>
  <c r="J169"/>
  <c r="G169"/>
  <c r="H169" s="1"/>
  <c r="E169"/>
  <c r="O168"/>
  <c r="O167"/>
  <c r="O166"/>
  <c r="O165"/>
  <c r="O164"/>
  <c r="O163"/>
  <c r="O162"/>
  <c r="O161"/>
  <c r="N160"/>
  <c r="M160"/>
  <c r="O160" s="1"/>
  <c r="K160"/>
  <c r="I160"/>
  <c r="J160" s="1"/>
  <c r="G160"/>
  <c r="H160" s="1"/>
  <c r="E160"/>
  <c r="O159"/>
  <c r="O158"/>
  <c r="O157"/>
  <c r="N157"/>
  <c r="M157"/>
  <c r="J157"/>
  <c r="K157" s="1"/>
  <c r="I157"/>
  <c r="G157"/>
  <c r="H157" s="1"/>
  <c r="E157"/>
  <c r="O156"/>
  <c r="O155"/>
  <c r="O154"/>
  <c r="O153"/>
  <c r="N153"/>
  <c r="M153"/>
  <c r="J153"/>
  <c r="K153" s="1"/>
  <c r="I153"/>
  <c r="G153"/>
  <c r="H153" s="1"/>
  <c r="E153"/>
  <c r="O152"/>
  <c r="N151"/>
  <c r="M151"/>
  <c r="O151" s="1"/>
  <c r="I151"/>
  <c r="J151" s="1"/>
  <c r="K151" s="1"/>
  <c r="H151"/>
  <c r="G151"/>
  <c r="E151"/>
  <c r="O150"/>
  <c r="O149"/>
  <c r="O148"/>
  <c r="O147"/>
  <c r="O146"/>
  <c r="O145"/>
  <c r="O144"/>
  <c r="N143"/>
  <c r="M143"/>
  <c r="I143"/>
  <c r="J143" s="1"/>
  <c r="K143" s="1"/>
  <c r="H143"/>
  <c r="G143"/>
  <c r="E143"/>
  <c r="O142"/>
  <c r="O141"/>
  <c r="N141"/>
  <c r="M141"/>
  <c r="J141"/>
  <c r="K141" s="1"/>
  <c r="I141"/>
  <c r="G141"/>
  <c r="H141" s="1"/>
  <c r="E141"/>
  <c r="N140"/>
  <c r="K140"/>
  <c r="I140"/>
  <c r="J140" s="1"/>
  <c r="G140"/>
  <c r="H140" s="1"/>
  <c r="F140"/>
  <c r="D140"/>
  <c r="C140"/>
  <c r="E140" s="1"/>
  <c r="B140"/>
  <c r="O139"/>
  <c r="J139"/>
  <c r="K139" s="1"/>
  <c r="G139"/>
  <c r="H139" s="1"/>
  <c r="E139"/>
  <c r="O138"/>
  <c r="O137"/>
  <c r="O136"/>
  <c r="O135"/>
  <c r="O134"/>
  <c r="N134"/>
  <c r="M134"/>
  <c r="J134"/>
  <c r="K134" s="1"/>
  <c r="I134"/>
  <c r="H134"/>
  <c r="G134"/>
  <c r="E134"/>
  <c r="O133"/>
  <c r="K133"/>
  <c r="J133"/>
  <c r="H133"/>
  <c r="G133"/>
  <c r="E133"/>
  <c r="O132"/>
  <c r="K132"/>
  <c r="J132"/>
  <c r="H132"/>
  <c r="G132"/>
  <c r="E132"/>
  <c r="O131"/>
  <c r="K131"/>
  <c r="J131"/>
  <c r="H131"/>
  <c r="G131"/>
  <c r="E131"/>
  <c r="N130"/>
  <c r="M130"/>
  <c r="O130" s="1"/>
  <c r="I130"/>
  <c r="J130" s="1"/>
  <c r="K130" s="1"/>
  <c r="F130"/>
  <c r="E130"/>
  <c r="D130"/>
  <c r="G130" s="1"/>
  <c r="H130" s="1"/>
  <c r="C130"/>
  <c r="B130"/>
  <c r="O129"/>
  <c r="N128"/>
  <c r="O128" s="1"/>
  <c r="M128"/>
  <c r="K128"/>
  <c r="I128"/>
  <c r="J128" s="1"/>
  <c r="G128"/>
  <c r="H128" s="1"/>
  <c r="F128"/>
  <c r="E128"/>
  <c r="C128"/>
  <c r="O127"/>
  <c r="O126"/>
  <c r="O125"/>
  <c r="O124"/>
  <c r="O123"/>
  <c r="O122"/>
  <c r="O121"/>
  <c r="N120"/>
  <c r="M120"/>
  <c r="O120" s="1"/>
  <c r="K120"/>
  <c r="H120"/>
  <c r="E120"/>
  <c r="O119"/>
  <c r="K119"/>
  <c r="H119"/>
  <c r="E119"/>
  <c r="O118"/>
  <c r="O117"/>
  <c r="O116"/>
  <c r="O115"/>
  <c r="N115"/>
  <c r="M115"/>
  <c r="J115"/>
  <c r="K115" s="1"/>
  <c r="I115"/>
  <c r="H115"/>
  <c r="G115"/>
  <c r="E115"/>
  <c r="O114"/>
  <c r="K114"/>
  <c r="J114"/>
  <c r="H114"/>
  <c r="G114"/>
  <c r="E114"/>
  <c r="O113"/>
  <c r="O112"/>
  <c r="O111"/>
  <c r="O110"/>
  <c r="N109"/>
  <c r="M109"/>
  <c r="O109" s="1"/>
  <c r="I109"/>
  <c r="J109" s="1"/>
  <c r="K109" s="1"/>
  <c r="G109"/>
  <c r="H109" s="1"/>
  <c r="F109"/>
  <c r="E109"/>
  <c r="O108"/>
  <c r="O107"/>
  <c r="O106"/>
  <c r="O105"/>
  <c r="N105"/>
  <c r="M105"/>
  <c r="J105"/>
  <c r="K105" s="1"/>
  <c r="I105"/>
  <c r="H105"/>
  <c r="G105"/>
  <c r="E105"/>
  <c r="O104"/>
  <c r="O103"/>
  <c r="O102"/>
  <c r="O101"/>
  <c r="N100"/>
  <c r="O100" s="1"/>
  <c r="M100"/>
  <c r="K100"/>
  <c r="I100"/>
  <c r="J100" s="1"/>
  <c r="G100"/>
  <c r="H100" s="1"/>
  <c r="E100"/>
  <c r="O99"/>
  <c r="O98"/>
  <c r="O97"/>
  <c r="O96"/>
  <c r="O95"/>
  <c r="N94"/>
  <c r="M94"/>
  <c r="O94" s="1"/>
  <c r="I94"/>
  <c r="J94" s="1"/>
  <c r="K94" s="1"/>
  <c r="G94"/>
  <c r="H94" s="1"/>
  <c r="C94"/>
  <c r="O93"/>
  <c r="O92"/>
  <c r="O91"/>
  <c r="O90"/>
  <c r="O89"/>
  <c r="N88"/>
  <c r="M88"/>
  <c r="O88" s="1"/>
  <c r="J88"/>
  <c r="K88" s="1"/>
  <c r="I88"/>
  <c r="H88"/>
  <c r="G88"/>
  <c r="E88"/>
  <c r="O87"/>
  <c r="O86"/>
  <c r="N85"/>
  <c r="O85" s="1"/>
  <c r="M85"/>
  <c r="K85"/>
  <c r="I85"/>
  <c r="J85" s="1"/>
  <c r="G85"/>
  <c r="H85" s="1"/>
  <c r="E85"/>
  <c r="O84"/>
  <c r="O83"/>
  <c r="O82"/>
  <c r="N82"/>
  <c r="M82"/>
  <c r="J82"/>
  <c r="K82" s="1"/>
  <c r="I82"/>
  <c r="H82"/>
  <c r="G82"/>
  <c r="E82"/>
  <c r="O81"/>
  <c r="K81"/>
  <c r="J81"/>
  <c r="H81"/>
  <c r="G81"/>
  <c r="E81"/>
  <c r="O80"/>
  <c r="O79"/>
  <c r="N79"/>
  <c r="M79"/>
  <c r="J79"/>
  <c r="K79" s="1"/>
  <c r="I79"/>
  <c r="H79"/>
  <c r="G79"/>
  <c r="E79"/>
  <c r="O78"/>
  <c r="K78"/>
  <c r="J78"/>
  <c r="H78"/>
  <c r="G78"/>
  <c r="E78"/>
  <c r="O77"/>
  <c r="O76"/>
  <c r="O75"/>
  <c r="O74"/>
  <c r="N73"/>
  <c r="M73"/>
  <c r="O73" s="1"/>
  <c r="I73"/>
  <c r="J73" s="1"/>
  <c r="K73" s="1"/>
  <c r="H73"/>
  <c r="G73"/>
  <c r="E73"/>
  <c r="O72"/>
  <c r="O71"/>
  <c r="O70"/>
  <c r="O69"/>
  <c r="O68"/>
  <c r="N67"/>
  <c r="O67" s="1"/>
  <c r="M67"/>
  <c r="K67"/>
  <c r="I67"/>
  <c r="J67" s="1"/>
  <c r="G67"/>
  <c r="H67" s="1"/>
  <c r="E67"/>
  <c r="O66"/>
  <c r="O65"/>
  <c r="O64"/>
  <c r="O63"/>
  <c r="N62"/>
  <c r="M62"/>
  <c r="O62" s="1"/>
  <c r="J62"/>
  <c r="K62" s="1"/>
  <c r="I62"/>
  <c r="H62"/>
  <c r="G62"/>
  <c r="E62"/>
  <c r="O61"/>
  <c r="H61"/>
  <c r="G61"/>
  <c r="E61"/>
  <c r="O60"/>
  <c r="O59"/>
  <c r="O58"/>
  <c r="O57"/>
  <c r="O56"/>
  <c r="O55"/>
  <c r="N54"/>
  <c r="O54" s="1"/>
  <c r="M54"/>
  <c r="I54"/>
  <c r="J54" s="1"/>
  <c r="K54" s="1"/>
  <c r="G54"/>
  <c r="H54" s="1"/>
  <c r="E54"/>
  <c r="O53"/>
  <c r="N52"/>
  <c r="M52"/>
  <c r="I52"/>
  <c r="J52" s="1"/>
  <c r="K52" s="1"/>
  <c r="G52"/>
  <c r="H52" s="1"/>
  <c r="E52"/>
  <c r="O51"/>
  <c r="O50"/>
  <c r="O49"/>
  <c r="O48"/>
  <c r="O47"/>
  <c r="O46"/>
  <c r="O45"/>
  <c r="O44"/>
  <c r="O43"/>
  <c r="N43"/>
  <c r="M43"/>
  <c r="J43"/>
  <c r="K43" s="1"/>
  <c r="I43"/>
  <c r="H43"/>
  <c r="G43"/>
  <c r="E43"/>
  <c r="O42"/>
  <c r="O41"/>
  <c r="O40"/>
  <c r="O39"/>
  <c r="O38"/>
  <c r="O37"/>
  <c r="N36"/>
  <c r="M36"/>
  <c r="O36" s="1"/>
  <c r="I36"/>
  <c r="J36" s="1"/>
  <c r="K36" s="1"/>
  <c r="H36"/>
  <c r="G36"/>
  <c r="E36"/>
  <c r="O35"/>
  <c r="O34"/>
  <c r="O33"/>
  <c r="O32"/>
  <c r="O31"/>
  <c r="O30"/>
  <c r="N30"/>
  <c r="M30"/>
  <c r="K30"/>
  <c r="J30"/>
  <c r="I30"/>
  <c r="G30"/>
  <c r="H30" s="1"/>
  <c r="E30"/>
  <c r="C30"/>
  <c r="O29"/>
  <c r="O28"/>
  <c r="O27"/>
  <c r="O26"/>
  <c r="O25"/>
  <c r="O24"/>
  <c r="O23"/>
  <c r="O22"/>
  <c r="N21"/>
  <c r="M21"/>
  <c r="O21" s="1"/>
  <c r="I21"/>
  <c r="J21" s="1"/>
  <c r="K21" s="1"/>
  <c r="H21"/>
  <c r="G21"/>
  <c r="E21"/>
  <c r="O20"/>
  <c r="O19"/>
  <c r="O18"/>
  <c r="O17"/>
  <c r="O16"/>
  <c r="O15"/>
  <c r="N14"/>
  <c r="M14"/>
  <c r="O14" s="1"/>
  <c r="K14"/>
  <c r="J14"/>
  <c r="I14"/>
  <c r="H14"/>
  <c r="G14"/>
  <c r="E14"/>
  <c r="O13"/>
  <c r="O12"/>
  <c r="O11"/>
  <c r="O10"/>
  <c r="O9"/>
  <c r="O8"/>
  <c r="N8"/>
  <c r="M8"/>
  <c r="G8"/>
  <c r="H8" s="1"/>
  <c r="E8"/>
  <c r="F7"/>
  <c r="D7"/>
  <c r="G7" s="1"/>
  <c r="H7" s="1"/>
  <c r="B7"/>
  <c r="I119" i="6"/>
  <c r="D119"/>
  <c r="C119"/>
  <c r="B119"/>
  <c r="I94"/>
  <c r="D94"/>
  <c r="C94"/>
  <c r="B94"/>
  <c r="B93"/>
  <c r="B59" s="1"/>
  <c r="B51" s="1"/>
  <c r="B50" s="1"/>
  <c r="B67"/>
  <c r="I59"/>
  <c r="D59"/>
  <c r="C59"/>
  <c r="C51" s="1"/>
  <c r="C50" s="1"/>
  <c r="B56"/>
  <c r="B55"/>
  <c r="I52"/>
  <c r="I51" s="1"/>
  <c r="I50" s="1"/>
  <c r="I124" s="1"/>
  <c r="D52"/>
  <c r="C52"/>
  <c r="B52"/>
  <c r="D51"/>
  <c r="D50"/>
  <c r="C49"/>
  <c r="C124" s="1"/>
  <c r="J48"/>
  <c r="K48" s="1"/>
  <c r="H48"/>
  <c r="G48"/>
  <c r="E48"/>
  <c r="J47"/>
  <c r="K47" s="1"/>
  <c r="H47"/>
  <c r="G47"/>
  <c r="E47"/>
  <c r="J46"/>
  <c r="H46"/>
  <c r="G46"/>
  <c r="E46"/>
  <c r="K45"/>
  <c r="J45"/>
  <c r="G45"/>
  <c r="H45" s="1"/>
  <c r="E45"/>
  <c r="J44"/>
  <c r="K44" s="1"/>
  <c r="G44"/>
  <c r="H44" s="1"/>
  <c r="E44"/>
  <c r="K43"/>
  <c r="J43"/>
  <c r="H43"/>
  <c r="G43"/>
  <c r="E43"/>
  <c r="J42"/>
  <c r="K42" s="1"/>
  <c r="G42"/>
  <c r="H42" s="1"/>
  <c r="E42"/>
  <c r="K41"/>
  <c r="J41"/>
  <c r="G41"/>
  <c r="H41" s="1"/>
  <c r="E41"/>
  <c r="J40"/>
  <c r="K40" s="1"/>
  <c r="G40"/>
  <c r="H40" s="1"/>
  <c r="E40"/>
  <c r="K39"/>
  <c r="J39"/>
  <c r="H39"/>
  <c r="G39"/>
  <c r="E39"/>
  <c r="J38"/>
  <c r="K38" s="1"/>
  <c r="G38"/>
  <c r="H38" s="1"/>
  <c r="E38"/>
  <c r="K37"/>
  <c r="J37"/>
  <c r="H37"/>
  <c r="G37"/>
  <c r="E37"/>
  <c r="J36"/>
  <c r="K36" s="1"/>
  <c r="G36"/>
  <c r="H36" s="1"/>
  <c r="E36"/>
  <c r="K35"/>
  <c r="J35"/>
  <c r="H35"/>
  <c r="G35"/>
  <c r="E35"/>
  <c r="J34"/>
  <c r="K34" s="1"/>
  <c r="G34"/>
  <c r="H34" s="1"/>
  <c r="E34"/>
  <c r="K33"/>
  <c r="J33"/>
  <c r="H33"/>
  <c r="G33"/>
  <c r="E33"/>
  <c r="J32"/>
  <c r="K32" s="1"/>
  <c r="G32"/>
  <c r="H32" s="1"/>
  <c r="E32"/>
  <c r="K31"/>
  <c r="J31"/>
  <c r="H31"/>
  <c r="G31"/>
  <c r="E31"/>
  <c r="J30"/>
  <c r="K30" s="1"/>
  <c r="G30"/>
  <c r="H30" s="1"/>
  <c r="E30"/>
  <c r="K29"/>
  <c r="J29"/>
  <c r="H29"/>
  <c r="G29"/>
  <c r="E29"/>
  <c r="J28"/>
  <c r="K28" s="1"/>
  <c r="G28"/>
  <c r="H28" s="1"/>
  <c r="E28"/>
  <c r="J27"/>
  <c r="K27" s="1"/>
  <c r="H27"/>
  <c r="G27"/>
  <c r="E27"/>
  <c r="J26"/>
  <c r="K26" s="1"/>
  <c r="H26"/>
  <c r="G26"/>
  <c r="E26"/>
  <c r="K25"/>
  <c r="J25"/>
  <c r="H25"/>
  <c r="G25"/>
  <c r="E25"/>
  <c r="I24"/>
  <c r="I49" s="1"/>
  <c r="F24"/>
  <c r="D24"/>
  <c r="C24"/>
  <c r="B24"/>
  <c r="J23"/>
  <c r="K23" s="1"/>
  <c r="G23"/>
  <c r="E23"/>
  <c r="J22"/>
  <c r="K22" s="1"/>
  <c r="G22"/>
  <c r="H22" s="1"/>
  <c r="E22"/>
  <c r="K21"/>
  <c r="J21"/>
  <c r="H21"/>
  <c r="G21"/>
  <c r="E21"/>
  <c r="J20"/>
  <c r="H20"/>
  <c r="G20"/>
  <c r="K19"/>
  <c r="J19"/>
  <c r="H19"/>
  <c r="G19"/>
  <c r="E19"/>
  <c r="J18"/>
  <c r="K18" s="1"/>
  <c r="G18"/>
  <c r="H18" s="1"/>
  <c r="E18"/>
  <c r="K17"/>
  <c r="J17"/>
  <c r="H17"/>
  <c r="G17"/>
  <c r="E17"/>
  <c r="J16"/>
  <c r="K16" s="1"/>
  <c r="G16"/>
  <c r="H16" s="1"/>
  <c r="E16"/>
  <c r="K15"/>
  <c r="J15"/>
  <c r="H15"/>
  <c r="G15"/>
  <c r="E15"/>
  <c r="J14"/>
  <c r="K14" s="1"/>
  <c r="G14"/>
  <c r="H14" s="1"/>
  <c r="E14"/>
  <c r="J13"/>
  <c r="G13"/>
  <c r="H13" s="1"/>
  <c r="E13"/>
  <c r="K12"/>
  <c r="J12"/>
  <c r="H12"/>
  <c r="G12"/>
  <c r="E12"/>
  <c r="J11"/>
  <c r="K11" s="1"/>
  <c r="G11"/>
  <c r="H11" s="1"/>
  <c r="E11"/>
  <c r="K9"/>
  <c r="J9"/>
  <c r="F9"/>
  <c r="G9" s="1"/>
  <c r="H9" s="1"/>
  <c r="E9"/>
  <c r="K8"/>
  <c r="J8"/>
  <c r="H8"/>
  <c r="G8"/>
  <c r="E8"/>
  <c r="J7"/>
  <c r="K7" s="1"/>
  <c r="I7"/>
  <c r="F7"/>
  <c r="D7"/>
  <c r="E7" s="1"/>
  <c r="C7"/>
  <c r="B7"/>
  <c r="D215" i="2"/>
  <c r="C215"/>
  <c r="I214"/>
  <c r="I213"/>
  <c r="I212" s="1"/>
  <c r="I208" s="1"/>
  <c r="D212"/>
  <c r="D208" s="1"/>
  <c r="C212"/>
  <c r="B212"/>
  <c r="J208"/>
  <c r="G208"/>
  <c r="F208"/>
  <c r="C208"/>
  <c r="B208"/>
  <c r="K206"/>
  <c r="J206"/>
  <c r="G206"/>
  <c r="H206" s="1"/>
  <c r="E206"/>
  <c r="I205"/>
  <c r="J205" s="1"/>
  <c r="K205" s="1"/>
  <c r="F205"/>
  <c r="D205"/>
  <c r="C205"/>
  <c r="B205"/>
  <c r="J204"/>
  <c r="K204" s="1"/>
  <c r="G204"/>
  <c r="H204" s="1"/>
  <c r="E204"/>
  <c r="I203"/>
  <c r="J203" s="1"/>
  <c r="K203" s="1"/>
  <c r="G203"/>
  <c r="H203" s="1"/>
  <c r="F203"/>
  <c r="D203"/>
  <c r="C203"/>
  <c r="B203"/>
  <c r="J202"/>
  <c r="K202" s="1"/>
  <c r="H202"/>
  <c r="G202"/>
  <c r="E202"/>
  <c r="J201"/>
  <c r="K201" s="1"/>
  <c r="G201"/>
  <c r="I200"/>
  <c r="J200" s="1"/>
  <c r="K200" s="1"/>
  <c r="F200"/>
  <c r="E200"/>
  <c r="D200"/>
  <c r="G200" s="1"/>
  <c r="H200" s="1"/>
  <c r="C200"/>
  <c r="B200"/>
  <c r="K199"/>
  <c r="J199"/>
  <c r="G199"/>
  <c r="J198"/>
  <c r="K198" s="1"/>
  <c r="K197"/>
  <c r="J197"/>
  <c r="C197"/>
  <c r="K196"/>
  <c r="J196"/>
  <c r="E196"/>
  <c r="K195"/>
  <c r="J195"/>
  <c r="E195"/>
  <c r="J194"/>
  <c r="K193"/>
  <c r="J193"/>
  <c r="E193"/>
  <c r="J192"/>
  <c r="K192" s="1"/>
  <c r="E192"/>
  <c r="C192"/>
  <c r="J191"/>
  <c r="K191" s="1"/>
  <c r="E191"/>
  <c r="C191"/>
  <c r="J190"/>
  <c r="K190" s="1"/>
  <c r="I190"/>
  <c r="F190"/>
  <c r="D190"/>
  <c r="B190"/>
  <c r="J189"/>
  <c r="K189" s="1"/>
  <c r="H189"/>
  <c r="G189"/>
  <c r="E189"/>
  <c r="K188"/>
  <c r="J188"/>
  <c r="H188"/>
  <c r="G188"/>
  <c r="E188"/>
  <c r="C188"/>
  <c r="J187"/>
  <c r="G187"/>
  <c r="J186"/>
  <c r="H186"/>
  <c r="G186"/>
  <c r="E186"/>
  <c r="K185"/>
  <c r="J185"/>
  <c r="H185"/>
  <c r="G185"/>
  <c r="E185"/>
  <c r="I184"/>
  <c r="F184"/>
  <c r="D184"/>
  <c r="C184"/>
  <c r="B184"/>
  <c r="J184" s="1"/>
  <c r="K184" s="1"/>
  <c r="J183"/>
  <c r="K183" s="1"/>
  <c r="G183"/>
  <c r="H183" s="1"/>
  <c r="E183"/>
  <c r="K182"/>
  <c r="I182"/>
  <c r="J182" s="1"/>
  <c r="G182"/>
  <c r="H182" s="1"/>
  <c r="C182"/>
  <c r="E182" s="1"/>
  <c r="J181"/>
  <c r="K181" s="1"/>
  <c r="I181"/>
  <c r="H181"/>
  <c r="G181"/>
  <c r="E181"/>
  <c r="C181"/>
  <c r="I180"/>
  <c r="J180" s="1"/>
  <c r="K180" s="1"/>
  <c r="F180"/>
  <c r="E180"/>
  <c r="D180"/>
  <c r="G180" s="1"/>
  <c r="H180" s="1"/>
  <c r="C180"/>
  <c r="B180"/>
  <c r="K179"/>
  <c r="J179"/>
  <c r="F179"/>
  <c r="J178"/>
  <c r="K178" s="1"/>
  <c r="G178"/>
  <c r="H178" s="1"/>
  <c r="E178"/>
  <c r="K177"/>
  <c r="J177"/>
  <c r="H177"/>
  <c r="G177"/>
  <c r="E177"/>
  <c r="C177"/>
  <c r="K176"/>
  <c r="I176"/>
  <c r="J176" s="1"/>
  <c r="D176"/>
  <c r="C176"/>
  <c r="E176" s="1"/>
  <c r="B176"/>
  <c r="K175"/>
  <c r="J175"/>
  <c r="H175"/>
  <c r="G175"/>
  <c r="E175"/>
  <c r="J174"/>
  <c r="G174"/>
  <c r="J173"/>
  <c r="K173" s="1"/>
  <c r="G173"/>
  <c r="H173" s="1"/>
  <c r="C173"/>
  <c r="E173" s="1"/>
  <c r="J172"/>
  <c r="G172"/>
  <c r="J171"/>
  <c r="K171" s="1"/>
  <c r="G171"/>
  <c r="H171" s="1"/>
  <c r="E171"/>
  <c r="I170"/>
  <c r="J170" s="1"/>
  <c r="K170" s="1"/>
  <c r="F170"/>
  <c r="E170"/>
  <c r="D170"/>
  <c r="G170" s="1"/>
  <c r="H170" s="1"/>
  <c r="C170"/>
  <c r="B170"/>
  <c r="K169"/>
  <c r="J169"/>
  <c r="F169"/>
  <c r="E169"/>
  <c r="K168"/>
  <c r="J168"/>
  <c r="H168"/>
  <c r="G168"/>
  <c r="E168"/>
  <c r="J167"/>
  <c r="K167" s="1"/>
  <c r="G167"/>
  <c r="H167" s="1"/>
  <c r="C167"/>
  <c r="I166"/>
  <c r="D166"/>
  <c r="B166"/>
  <c r="J166" s="1"/>
  <c r="K166" s="1"/>
  <c r="J165"/>
  <c r="K165" s="1"/>
  <c r="I165"/>
  <c r="F165"/>
  <c r="G165" s="1"/>
  <c r="H165" s="1"/>
  <c r="C165"/>
  <c r="E165" s="1"/>
  <c r="J164"/>
  <c r="K164" s="1"/>
  <c r="G164"/>
  <c r="H164" s="1"/>
  <c r="C164"/>
  <c r="J163"/>
  <c r="K163" s="1"/>
  <c r="G163"/>
  <c r="H163" s="1"/>
  <c r="E163"/>
  <c r="K162"/>
  <c r="J162"/>
  <c r="H162"/>
  <c r="G162"/>
  <c r="E162"/>
  <c r="J161"/>
  <c r="K161" s="1"/>
  <c r="G161"/>
  <c r="H161" s="1"/>
  <c r="E161"/>
  <c r="K160"/>
  <c r="J160"/>
  <c r="H160"/>
  <c r="G160"/>
  <c r="E160"/>
  <c r="J159"/>
  <c r="K159" s="1"/>
  <c r="I159"/>
  <c r="H159"/>
  <c r="G159"/>
  <c r="E159"/>
  <c r="I158"/>
  <c r="F158"/>
  <c r="D158"/>
  <c r="B158"/>
  <c r="J158" s="1"/>
  <c r="K158" s="1"/>
  <c r="J157"/>
  <c r="K157" s="1"/>
  <c r="G157"/>
  <c r="H157" s="1"/>
  <c r="E157"/>
  <c r="K156"/>
  <c r="J156"/>
  <c r="H156"/>
  <c r="G156"/>
  <c r="E156"/>
  <c r="C156"/>
  <c r="J155"/>
  <c r="G155"/>
  <c r="K154"/>
  <c r="J154"/>
  <c r="H154"/>
  <c r="G154"/>
  <c r="E154"/>
  <c r="C154"/>
  <c r="K153"/>
  <c r="J153"/>
  <c r="H153"/>
  <c r="G153"/>
  <c r="E153"/>
  <c r="C153"/>
  <c r="J152"/>
  <c r="G152"/>
  <c r="H152" s="1"/>
  <c r="J151"/>
  <c r="K151" s="1"/>
  <c r="I151"/>
  <c r="H151"/>
  <c r="G151"/>
  <c r="E151"/>
  <c r="C151"/>
  <c r="I150"/>
  <c r="J150" s="1"/>
  <c r="K150" s="1"/>
  <c r="G150"/>
  <c r="H150" s="1"/>
  <c r="F150"/>
  <c r="D150"/>
  <c r="C150"/>
  <c r="E150" s="1"/>
  <c r="B150"/>
  <c r="H149"/>
  <c r="F149"/>
  <c r="G149" s="1"/>
  <c r="E149"/>
  <c r="B149"/>
  <c r="J148"/>
  <c r="G148"/>
  <c r="E148"/>
  <c r="K147"/>
  <c r="J147"/>
  <c r="H147"/>
  <c r="G147"/>
  <c r="E147"/>
  <c r="J146"/>
  <c r="K146" s="1"/>
  <c r="G146"/>
  <c r="H146" s="1"/>
  <c r="D146"/>
  <c r="E146" s="1"/>
  <c r="C146"/>
  <c r="K145"/>
  <c r="J145"/>
  <c r="H145"/>
  <c r="G145"/>
  <c r="E145"/>
  <c r="C145"/>
  <c r="K144"/>
  <c r="J144"/>
  <c r="H144"/>
  <c r="G144"/>
  <c r="E144"/>
  <c r="C144"/>
  <c r="K143"/>
  <c r="J143"/>
  <c r="H143"/>
  <c r="G143"/>
  <c r="E143"/>
  <c r="C143"/>
  <c r="K142"/>
  <c r="J142"/>
  <c r="H142"/>
  <c r="G142"/>
  <c r="E142"/>
  <c r="C142"/>
  <c r="I141"/>
  <c r="G141"/>
  <c r="H141" s="1"/>
  <c r="F141"/>
  <c r="D141"/>
  <c r="C141"/>
  <c r="E141" s="1"/>
  <c r="I140"/>
  <c r="G140"/>
  <c r="H140" s="1"/>
  <c r="C140"/>
  <c r="E140" s="1"/>
  <c r="J139"/>
  <c r="K139" s="1"/>
  <c r="G139"/>
  <c r="H139" s="1"/>
  <c r="E139"/>
  <c r="K138"/>
  <c r="J138"/>
  <c r="H138"/>
  <c r="G138"/>
  <c r="E138"/>
  <c r="J137"/>
  <c r="K137" s="1"/>
  <c r="G137"/>
  <c r="H137" s="1"/>
  <c r="C137"/>
  <c r="J136"/>
  <c r="K136" s="1"/>
  <c r="G136"/>
  <c r="H136" s="1"/>
  <c r="E136"/>
  <c r="K135"/>
  <c r="J135"/>
  <c r="H135"/>
  <c r="G135"/>
  <c r="E135"/>
  <c r="F134"/>
  <c r="D134"/>
  <c r="G134" s="1"/>
  <c r="H134" s="1"/>
  <c r="B134"/>
  <c r="K133"/>
  <c r="J133"/>
  <c r="H133"/>
  <c r="G133"/>
  <c r="E133"/>
  <c r="G132"/>
  <c r="H132" s="1"/>
  <c r="E132"/>
  <c r="J131"/>
  <c r="G131"/>
  <c r="H131" s="1"/>
  <c r="J130"/>
  <c r="K130" s="1"/>
  <c r="G130"/>
  <c r="H130" s="1"/>
  <c r="E130"/>
  <c r="K129"/>
  <c r="J129"/>
  <c r="H129"/>
  <c r="G129"/>
  <c r="E129"/>
  <c r="J128"/>
  <c r="K128" s="1"/>
  <c r="G128"/>
  <c r="H128" s="1"/>
  <c r="E128"/>
  <c r="J127"/>
  <c r="G127"/>
  <c r="J126"/>
  <c r="G126"/>
  <c r="J125"/>
  <c r="G125"/>
  <c r="K124"/>
  <c r="J124"/>
  <c r="H124"/>
  <c r="G124"/>
  <c r="E124"/>
  <c r="J123"/>
  <c r="K123" s="1"/>
  <c r="G123"/>
  <c r="H123" s="1"/>
  <c r="J122"/>
  <c r="K122" s="1"/>
  <c r="G122"/>
  <c r="H122" s="1"/>
  <c r="E122"/>
  <c r="I121"/>
  <c r="I118" s="1"/>
  <c r="J118" s="1"/>
  <c r="K118" s="1"/>
  <c r="G121"/>
  <c r="H121" s="1"/>
  <c r="C121"/>
  <c r="E121" s="1"/>
  <c r="J120"/>
  <c r="K120" s="1"/>
  <c r="G120"/>
  <c r="H120" s="1"/>
  <c r="E120"/>
  <c r="K119"/>
  <c r="J119"/>
  <c r="H119"/>
  <c r="G119"/>
  <c r="E119"/>
  <c r="F118"/>
  <c r="D118"/>
  <c r="B118"/>
  <c r="J117"/>
  <c r="K117" s="1"/>
  <c r="G117"/>
  <c r="H117" s="1"/>
  <c r="F117"/>
  <c r="E117"/>
  <c r="C117"/>
  <c r="K116"/>
  <c r="J116"/>
  <c r="G116"/>
  <c r="E116"/>
  <c r="I115"/>
  <c r="J115" s="1"/>
  <c r="K115" s="1"/>
  <c r="G115"/>
  <c r="E115"/>
  <c r="J114"/>
  <c r="K114" s="1"/>
  <c r="G114"/>
  <c r="H114" s="1"/>
  <c r="E114"/>
  <c r="K113"/>
  <c r="J113"/>
  <c r="H113"/>
  <c r="G113"/>
  <c r="E113"/>
  <c r="C113"/>
  <c r="I112"/>
  <c r="J112" s="1"/>
  <c r="K112" s="1"/>
  <c r="G112"/>
  <c r="H112" s="1"/>
  <c r="C112"/>
  <c r="E112" s="1"/>
  <c r="J111"/>
  <c r="K111" s="1"/>
  <c r="G111"/>
  <c r="H111" s="1"/>
  <c r="E111"/>
  <c r="K110"/>
  <c r="J110"/>
  <c r="H110"/>
  <c r="G110"/>
  <c r="E110"/>
  <c r="J109"/>
  <c r="K109" s="1"/>
  <c r="G109"/>
  <c r="H109" s="1"/>
  <c r="E109"/>
  <c r="K108"/>
  <c r="J108"/>
  <c r="H108"/>
  <c r="G108"/>
  <c r="E108"/>
  <c r="C108"/>
  <c r="I107"/>
  <c r="J107" s="1"/>
  <c r="K107" s="1"/>
  <c r="G107"/>
  <c r="H107" s="1"/>
  <c r="C107"/>
  <c r="E107" s="1"/>
  <c r="J106"/>
  <c r="K106" s="1"/>
  <c r="I106"/>
  <c r="H106"/>
  <c r="G106"/>
  <c r="E106"/>
  <c r="J105"/>
  <c r="K105" s="1"/>
  <c r="G105"/>
  <c r="H105" s="1"/>
  <c r="E105"/>
  <c r="G104"/>
  <c r="H104" s="1"/>
  <c r="F104"/>
  <c r="D104"/>
  <c r="C104"/>
  <c r="E104" s="1"/>
  <c r="B104"/>
  <c r="K103"/>
  <c r="J103"/>
  <c r="F103"/>
  <c r="F82" s="1"/>
  <c r="G82" s="1"/>
  <c r="H82" s="1"/>
  <c r="E103"/>
  <c r="K101"/>
  <c r="J101"/>
  <c r="G101"/>
  <c r="E101"/>
  <c r="K100"/>
  <c r="J100"/>
  <c r="H100"/>
  <c r="G100"/>
  <c r="E100"/>
  <c r="J99"/>
  <c r="K99" s="1"/>
  <c r="G99"/>
  <c r="H99" s="1"/>
  <c r="E99"/>
  <c r="K98"/>
  <c r="J98"/>
  <c r="H98"/>
  <c r="G98"/>
  <c r="E98"/>
  <c r="J97"/>
  <c r="G97"/>
  <c r="J96"/>
  <c r="K96" s="1"/>
  <c r="G96"/>
  <c r="H96" s="1"/>
  <c r="E96"/>
  <c r="K95"/>
  <c r="J95"/>
  <c r="H95"/>
  <c r="G95"/>
  <c r="E95"/>
  <c r="J94"/>
  <c r="K94" s="1"/>
  <c r="G94"/>
  <c r="H94" s="1"/>
  <c r="C94"/>
  <c r="E94" s="1"/>
  <c r="J93"/>
  <c r="K93" s="1"/>
  <c r="G93"/>
  <c r="H93" s="1"/>
  <c r="E93"/>
  <c r="K92"/>
  <c r="J92"/>
  <c r="H92"/>
  <c r="G92"/>
  <c r="E92"/>
  <c r="J91"/>
  <c r="K91" s="1"/>
  <c r="G91"/>
  <c r="H91" s="1"/>
  <c r="E91"/>
  <c r="K90"/>
  <c r="J90"/>
  <c r="H90"/>
  <c r="G90"/>
  <c r="E90"/>
  <c r="J89"/>
  <c r="K89" s="1"/>
  <c r="I89"/>
  <c r="H89"/>
  <c r="G89"/>
  <c r="E89"/>
  <c r="C89"/>
  <c r="K88"/>
  <c r="J88"/>
  <c r="H88"/>
  <c r="G88"/>
  <c r="E88"/>
  <c r="J87"/>
  <c r="K87" s="1"/>
  <c r="G87"/>
  <c r="H87" s="1"/>
  <c r="C87"/>
  <c r="E87" s="1"/>
  <c r="J86"/>
  <c r="K86" s="1"/>
  <c r="I86"/>
  <c r="H86"/>
  <c r="G86"/>
  <c r="E86"/>
  <c r="C86"/>
  <c r="J85"/>
  <c r="G85"/>
  <c r="K84"/>
  <c r="J84"/>
  <c r="H84"/>
  <c r="G84"/>
  <c r="E84"/>
  <c r="J83"/>
  <c r="K83" s="1"/>
  <c r="G83"/>
  <c r="H83" s="1"/>
  <c r="E83"/>
  <c r="I82"/>
  <c r="J82" s="1"/>
  <c r="K82" s="1"/>
  <c r="D82"/>
  <c r="B82"/>
  <c r="K81"/>
  <c r="J81"/>
  <c r="H81"/>
  <c r="G81"/>
  <c r="E81"/>
  <c r="C81"/>
  <c r="K80"/>
  <c r="J80"/>
  <c r="G80"/>
  <c r="C80"/>
  <c r="E80" s="1"/>
  <c r="J79"/>
  <c r="K79" s="1"/>
  <c r="G79"/>
  <c r="H79" s="1"/>
  <c r="E79"/>
  <c r="K78"/>
  <c r="J78"/>
  <c r="H78"/>
  <c r="G78"/>
  <c r="E78"/>
  <c r="C78"/>
  <c r="K77"/>
  <c r="J77"/>
  <c r="H77"/>
  <c r="G77"/>
  <c r="E77"/>
  <c r="C77"/>
  <c r="I76"/>
  <c r="J76" s="1"/>
  <c r="K76" s="1"/>
  <c r="G76"/>
  <c r="H76" s="1"/>
  <c r="C76"/>
  <c r="C75" s="1"/>
  <c r="F75"/>
  <c r="D75"/>
  <c r="G75" s="1"/>
  <c r="H75" s="1"/>
  <c r="B75"/>
  <c r="J74"/>
  <c r="K74" s="1"/>
  <c r="G74"/>
  <c r="H74" s="1"/>
  <c r="C74"/>
  <c r="E74" s="1"/>
  <c r="J73"/>
  <c r="G73"/>
  <c r="J72"/>
  <c r="G72"/>
  <c r="J71"/>
  <c r="K71" s="1"/>
  <c r="G71"/>
  <c r="H71" s="1"/>
  <c r="E71"/>
  <c r="J70"/>
  <c r="G70"/>
  <c r="H70" s="1"/>
  <c r="E70"/>
  <c r="K69"/>
  <c r="J69"/>
  <c r="H69"/>
  <c r="G69"/>
  <c r="E69"/>
  <c r="J68"/>
  <c r="K68" s="1"/>
  <c r="G68"/>
  <c r="H68" s="1"/>
  <c r="E68"/>
  <c r="K67"/>
  <c r="J67"/>
  <c r="H67"/>
  <c r="G67"/>
  <c r="E67"/>
  <c r="J66"/>
  <c r="K66" s="1"/>
  <c r="G66"/>
  <c r="H66" s="1"/>
  <c r="E66"/>
  <c r="K65"/>
  <c r="J65"/>
  <c r="H65"/>
  <c r="G65"/>
  <c r="E65"/>
  <c r="I64"/>
  <c r="F64"/>
  <c r="D64"/>
  <c r="B64"/>
  <c r="J64" s="1"/>
  <c r="K64" s="1"/>
  <c r="J63"/>
  <c r="K63" s="1"/>
  <c r="G63"/>
  <c r="H63" s="1"/>
  <c r="E63"/>
  <c r="K62"/>
  <c r="J62"/>
  <c r="H62"/>
  <c r="G62"/>
  <c r="E62"/>
  <c r="C62"/>
  <c r="K61"/>
  <c r="J61"/>
  <c r="H61"/>
  <c r="G61"/>
  <c r="E61"/>
  <c r="J60"/>
  <c r="K60" s="1"/>
  <c r="G60"/>
  <c r="H60" s="1"/>
  <c r="E60"/>
  <c r="J59"/>
  <c r="G59"/>
  <c r="J58"/>
  <c r="G58"/>
  <c r="E58"/>
  <c r="J57"/>
  <c r="K57" s="1"/>
  <c r="G57"/>
  <c r="H57" s="1"/>
  <c r="E57"/>
  <c r="K56"/>
  <c r="J56"/>
  <c r="H56"/>
  <c r="G56"/>
  <c r="E56"/>
  <c r="J55"/>
  <c r="K55" s="1"/>
  <c r="I55"/>
  <c r="H55"/>
  <c r="G55"/>
  <c r="E55"/>
  <c r="C55"/>
  <c r="K54"/>
  <c r="J54"/>
  <c r="H54"/>
  <c r="G54"/>
  <c r="E54"/>
  <c r="I53"/>
  <c r="F53"/>
  <c r="D53"/>
  <c r="G53" s="1"/>
  <c r="H53" s="1"/>
  <c r="C53"/>
  <c r="B53"/>
  <c r="J53" s="1"/>
  <c r="K53" s="1"/>
  <c r="J52"/>
  <c r="K52" s="1"/>
  <c r="G52"/>
  <c r="H52" s="1"/>
  <c r="E52"/>
  <c r="J51"/>
  <c r="G51"/>
  <c r="J50"/>
  <c r="G50"/>
  <c r="J49"/>
  <c r="G49"/>
  <c r="H49" s="1"/>
  <c r="E49"/>
  <c r="K48"/>
  <c r="J48"/>
  <c r="G48"/>
  <c r="E48"/>
  <c r="K47"/>
  <c r="J47"/>
  <c r="H47"/>
  <c r="G47"/>
  <c r="E47"/>
  <c r="J46"/>
  <c r="K46" s="1"/>
  <c r="G46"/>
  <c r="H46" s="1"/>
  <c r="E46"/>
  <c r="I45"/>
  <c r="J45" s="1"/>
  <c r="K45" s="1"/>
  <c r="G45"/>
  <c r="H45" s="1"/>
  <c r="E45"/>
  <c r="K44"/>
  <c r="J44"/>
  <c r="H44"/>
  <c r="G44"/>
  <c r="E44"/>
  <c r="J43"/>
  <c r="K43" s="1"/>
  <c r="I43"/>
  <c r="H43"/>
  <c r="G43"/>
  <c r="E43"/>
  <c r="C43"/>
  <c r="K42"/>
  <c r="J42"/>
  <c r="H42"/>
  <c r="G42"/>
  <c r="E42"/>
  <c r="F41"/>
  <c r="D41"/>
  <c r="G41" s="1"/>
  <c r="H41" s="1"/>
  <c r="C41"/>
  <c r="B41"/>
  <c r="J40"/>
  <c r="K40" s="1"/>
  <c r="G40"/>
  <c r="H40" s="1"/>
  <c r="C40"/>
  <c r="E40" s="1"/>
  <c r="J39"/>
  <c r="K39" s="1"/>
  <c r="G39"/>
  <c r="H39" s="1"/>
  <c r="E39"/>
  <c r="J36"/>
  <c r="G36"/>
  <c r="I35"/>
  <c r="J35" s="1"/>
  <c r="K35" s="1"/>
  <c r="G35"/>
  <c r="H35" s="1"/>
  <c r="F35"/>
  <c r="E35"/>
  <c r="D35"/>
  <c r="C35"/>
  <c r="B35"/>
  <c r="K34"/>
  <c r="J34"/>
  <c r="F34"/>
  <c r="G34" s="1"/>
  <c r="H34" s="1"/>
  <c r="C34"/>
  <c r="E34" s="1"/>
  <c r="K33"/>
  <c r="E33"/>
  <c r="C33"/>
  <c r="K31"/>
  <c r="J31"/>
  <c r="H31"/>
  <c r="G31"/>
  <c r="E31"/>
  <c r="C31"/>
  <c r="K30"/>
  <c r="J30"/>
  <c r="H30"/>
  <c r="G30"/>
  <c r="K29"/>
  <c r="J29"/>
  <c r="H29"/>
  <c r="G29"/>
  <c r="E29"/>
  <c r="J28"/>
  <c r="K28" s="1"/>
  <c r="G28"/>
  <c r="H28" s="1"/>
  <c r="E28"/>
  <c r="K27"/>
  <c r="J27"/>
  <c r="H27"/>
  <c r="G27"/>
  <c r="E27"/>
  <c r="J26"/>
  <c r="K26" s="1"/>
  <c r="G26"/>
  <c r="H26" s="1"/>
  <c r="E26"/>
  <c r="K25"/>
  <c r="J25"/>
  <c r="H25"/>
  <c r="G25"/>
  <c r="E25"/>
  <c r="J24"/>
  <c r="K24" s="1"/>
  <c r="G24"/>
  <c r="H24" s="1"/>
  <c r="E24"/>
  <c r="K23"/>
  <c r="J23"/>
  <c r="H23"/>
  <c r="G23"/>
  <c r="E23"/>
  <c r="J22"/>
  <c r="K22" s="1"/>
  <c r="G22"/>
  <c r="H22" s="1"/>
  <c r="E22"/>
  <c r="K21"/>
  <c r="J21"/>
  <c r="H21"/>
  <c r="G21"/>
  <c r="E21"/>
  <c r="J20"/>
  <c r="K20" s="1"/>
  <c r="J19"/>
  <c r="K19" s="1"/>
  <c r="G19"/>
  <c r="H19" s="1"/>
  <c r="E19"/>
  <c r="K18"/>
  <c r="J18"/>
  <c r="H18"/>
  <c r="G18"/>
  <c r="E18"/>
  <c r="J17"/>
  <c r="K17" s="1"/>
  <c r="G17"/>
  <c r="H17" s="1"/>
  <c r="E17"/>
  <c r="J16"/>
  <c r="G16"/>
  <c r="H16" s="1"/>
  <c r="E16"/>
  <c r="K15"/>
  <c r="J15"/>
  <c r="H15"/>
  <c r="G15"/>
  <c r="E15"/>
  <c r="J14"/>
  <c r="K14" s="1"/>
  <c r="G14"/>
  <c r="H14" s="1"/>
  <c r="E14"/>
  <c r="K13"/>
  <c r="J13"/>
  <c r="H13"/>
  <c r="G13"/>
  <c r="E13"/>
  <c r="C13"/>
  <c r="K12"/>
  <c r="J12"/>
  <c r="H12"/>
  <c r="G12"/>
  <c r="E12"/>
  <c r="J11"/>
  <c r="K11" s="1"/>
  <c r="G11"/>
  <c r="H11" s="1"/>
  <c r="E11"/>
  <c r="K10"/>
  <c r="J10"/>
  <c r="H10"/>
  <c r="G10"/>
  <c r="E10"/>
  <c r="C10"/>
  <c r="K9"/>
  <c r="J9"/>
  <c r="H9"/>
  <c r="G9"/>
  <c r="E9"/>
  <c r="J8"/>
  <c r="K8" s="1"/>
  <c r="G8"/>
  <c r="H8" s="1"/>
  <c r="E8"/>
  <c r="I7"/>
  <c r="J7" s="1"/>
  <c r="K7" s="1"/>
  <c r="D7"/>
  <c r="C7"/>
  <c r="E7" s="1"/>
  <c r="B7"/>
  <c r="C119" i="1"/>
  <c r="I118"/>
  <c r="D118"/>
  <c r="C118"/>
  <c r="B118"/>
  <c r="I112"/>
  <c r="I94" s="1"/>
  <c r="I107"/>
  <c r="I106"/>
  <c r="I99"/>
  <c r="D99"/>
  <c r="D94" s="1"/>
  <c r="C99"/>
  <c r="C94"/>
  <c r="C51" s="1"/>
  <c r="C50" s="1"/>
  <c r="B94"/>
  <c r="I93"/>
  <c r="I59" s="1"/>
  <c r="I51" s="1"/>
  <c r="I50" s="1"/>
  <c r="M120" s="1"/>
  <c r="B93"/>
  <c r="D79"/>
  <c r="D59" s="1"/>
  <c r="D51" s="1"/>
  <c r="D50" s="1"/>
  <c r="C59"/>
  <c r="B59"/>
  <c r="I52"/>
  <c r="D52"/>
  <c r="C52"/>
  <c r="B52"/>
  <c r="B51"/>
  <c r="B50" s="1"/>
  <c r="F49"/>
  <c r="D49"/>
  <c r="B49"/>
  <c r="B123" s="1"/>
  <c r="J48"/>
  <c r="K48" s="1"/>
  <c r="G48"/>
  <c r="H48" s="1"/>
  <c r="E48"/>
  <c r="K47"/>
  <c r="J47"/>
  <c r="H47"/>
  <c r="G47"/>
  <c r="E47"/>
  <c r="J46"/>
  <c r="K46" s="1"/>
  <c r="G46"/>
  <c r="H46" s="1"/>
  <c r="E46"/>
  <c r="K45"/>
  <c r="J45"/>
  <c r="H45"/>
  <c r="G45"/>
  <c r="E45"/>
  <c r="J44"/>
  <c r="K44" s="1"/>
  <c r="G44"/>
  <c r="H44" s="1"/>
  <c r="E44"/>
  <c r="K43"/>
  <c r="J43"/>
  <c r="H43"/>
  <c r="G43"/>
  <c r="E43"/>
  <c r="J42"/>
  <c r="K42" s="1"/>
  <c r="G42"/>
  <c r="H42" s="1"/>
  <c r="E42"/>
  <c r="K41"/>
  <c r="J41"/>
  <c r="H41"/>
  <c r="G41"/>
  <c r="E41"/>
  <c r="J40"/>
  <c r="K40" s="1"/>
  <c r="G40"/>
  <c r="H40" s="1"/>
  <c r="C40"/>
  <c r="E40" s="1"/>
  <c r="J39"/>
  <c r="K39" s="1"/>
  <c r="G39"/>
  <c r="H39" s="1"/>
  <c r="E39"/>
  <c r="K38"/>
  <c r="J38"/>
  <c r="H38"/>
  <c r="G38"/>
  <c r="E38"/>
  <c r="J37"/>
  <c r="K37" s="1"/>
  <c r="G37"/>
  <c r="H37" s="1"/>
  <c r="E37"/>
  <c r="K36"/>
  <c r="J36"/>
  <c r="H36"/>
  <c r="G36"/>
  <c r="E36"/>
  <c r="J35"/>
  <c r="K35" s="1"/>
  <c r="G35"/>
  <c r="H35" s="1"/>
  <c r="E35"/>
  <c r="K34"/>
  <c r="J34"/>
  <c r="H34"/>
  <c r="G34"/>
  <c r="E34"/>
  <c r="J33"/>
  <c r="K33" s="1"/>
  <c r="G33"/>
  <c r="H33" s="1"/>
  <c r="E33"/>
  <c r="K32"/>
  <c r="J32"/>
  <c r="H32"/>
  <c r="G32"/>
  <c r="E32"/>
  <c r="J31"/>
  <c r="K31" s="1"/>
  <c r="G31"/>
  <c r="H31" s="1"/>
  <c r="E31"/>
  <c r="K30"/>
  <c r="J30"/>
  <c r="H30"/>
  <c r="G30"/>
  <c r="E30"/>
  <c r="J29"/>
  <c r="K29" s="1"/>
  <c r="G29"/>
  <c r="H29" s="1"/>
  <c r="E29"/>
  <c r="K28"/>
  <c r="J28"/>
  <c r="H28"/>
  <c r="G28"/>
  <c r="E28"/>
  <c r="J27"/>
  <c r="K27" s="1"/>
  <c r="G27"/>
  <c r="H27" s="1"/>
  <c r="E27"/>
  <c r="K26"/>
  <c r="J26"/>
  <c r="H26"/>
  <c r="G26"/>
  <c r="E26"/>
  <c r="J25"/>
  <c r="K25" s="1"/>
  <c r="G25"/>
  <c r="H25" s="1"/>
  <c r="E25"/>
  <c r="I24"/>
  <c r="I49" s="1"/>
  <c r="G24"/>
  <c r="H24" s="1"/>
  <c r="F24"/>
  <c r="D24"/>
  <c r="C24"/>
  <c r="E24" s="1"/>
  <c r="B24"/>
  <c r="I23"/>
  <c r="J23" s="1"/>
  <c r="K23" s="1"/>
  <c r="G23"/>
  <c r="E23"/>
  <c r="J22"/>
  <c r="K22" s="1"/>
  <c r="G22"/>
  <c r="H22" s="1"/>
  <c r="E22"/>
  <c r="K21"/>
  <c r="J21"/>
  <c r="H21"/>
  <c r="G21"/>
  <c r="E21"/>
  <c r="J20"/>
  <c r="K20" s="1"/>
  <c r="I20"/>
  <c r="H20"/>
  <c r="G20"/>
  <c r="E20"/>
  <c r="J19"/>
  <c r="K19" s="1"/>
  <c r="G19"/>
  <c r="H19" s="1"/>
  <c r="E19"/>
  <c r="I18"/>
  <c r="J18" s="1"/>
  <c r="K18" s="1"/>
  <c r="G18"/>
  <c r="H18" s="1"/>
  <c r="E18"/>
  <c r="K17"/>
  <c r="J17"/>
  <c r="H17"/>
  <c r="G17"/>
  <c r="E17"/>
  <c r="J16"/>
  <c r="K16" s="1"/>
  <c r="G16"/>
  <c r="H16" s="1"/>
  <c r="E16"/>
  <c r="K15"/>
  <c r="J15"/>
  <c r="H15"/>
  <c r="G15"/>
  <c r="E15"/>
  <c r="J14"/>
  <c r="K14" s="1"/>
  <c r="G14"/>
  <c r="H14" s="1"/>
  <c r="E14"/>
  <c r="K13"/>
  <c r="J13"/>
  <c r="H13"/>
  <c r="G13"/>
  <c r="E13"/>
  <c r="J12"/>
  <c r="K12" s="1"/>
  <c r="G12"/>
  <c r="H12" s="1"/>
  <c r="E12"/>
  <c r="I11"/>
  <c r="J11" s="1"/>
  <c r="K11" s="1"/>
  <c r="G11"/>
  <c r="H11" s="1"/>
  <c r="E11"/>
  <c r="J10"/>
  <c r="G10"/>
  <c r="H10" s="1"/>
  <c r="E10"/>
  <c r="I9"/>
  <c r="J9" s="1"/>
  <c r="K9" s="1"/>
  <c r="G9"/>
  <c r="H9" s="1"/>
  <c r="C9"/>
  <c r="E9" s="1"/>
  <c r="J8"/>
  <c r="K8" s="1"/>
  <c r="G8"/>
  <c r="H8" s="1"/>
  <c r="E8"/>
  <c r="I7"/>
  <c r="J7" s="1"/>
  <c r="K7" s="1"/>
  <c r="G7"/>
  <c r="H7" s="1"/>
  <c r="F7"/>
  <c r="D7"/>
  <c r="B7"/>
  <c r="I123" l="1"/>
  <c r="J49"/>
  <c r="K49" s="1"/>
  <c r="D123"/>
  <c r="C166" i="2"/>
  <c r="E166" s="1"/>
  <c r="E167"/>
  <c r="O203" i="7"/>
  <c r="M202"/>
  <c r="O202" s="1"/>
  <c r="O219"/>
  <c r="M218"/>
  <c r="O218" s="1"/>
  <c r="I250"/>
  <c r="J250" s="1"/>
  <c r="K250" s="1"/>
  <c r="J251"/>
  <c r="K251" s="1"/>
  <c r="E403"/>
  <c r="C395"/>
  <c r="G456"/>
  <c r="H456" s="1"/>
  <c r="E456"/>
  <c r="G498"/>
  <c r="H498" s="1"/>
  <c r="F492"/>
  <c r="G566"/>
  <c r="H566" s="1"/>
  <c r="E566"/>
  <c r="J24" i="6"/>
  <c r="K24" s="1"/>
  <c r="G24"/>
  <c r="H24" s="1"/>
  <c r="D49"/>
  <c r="E24"/>
  <c r="C7" i="7"/>
  <c r="E7" s="1"/>
  <c r="E94"/>
  <c r="G365"/>
  <c r="H365" s="1"/>
  <c r="F321"/>
  <c r="J470"/>
  <c r="K470" s="1"/>
  <c r="I469"/>
  <c r="J469" s="1"/>
  <c r="K469" s="1"/>
  <c r="O509"/>
  <c r="M508"/>
  <c r="O508" s="1"/>
  <c r="O523"/>
  <c r="M522"/>
  <c r="O522" s="1"/>
  <c r="F49" i="6"/>
  <c r="J24" i="1"/>
  <c r="K24" s="1"/>
  <c r="G49"/>
  <c r="H49" s="1"/>
  <c r="F7" i="2"/>
  <c r="G7" s="1"/>
  <c r="H7" s="1"/>
  <c r="E41"/>
  <c r="I41"/>
  <c r="J41" s="1"/>
  <c r="K41" s="1"/>
  <c r="E53"/>
  <c r="C64"/>
  <c r="E64" s="1"/>
  <c r="G64"/>
  <c r="H64" s="1"/>
  <c r="E75"/>
  <c r="I75"/>
  <c r="J75" s="1"/>
  <c r="K75" s="1"/>
  <c r="E76"/>
  <c r="G103"/>
  <c r="H103" s="1"/>
  <c r="C118"/>
  <c r="E118" s="1"/>
  <c r="G118"/>
  <c r="H118" s="1"/>
  <c r="J121"/>
  <c r="K121" s="1"/>
  <c r="E203"/>
  <c r="B207"/>
  <c r="B221" s="1"/>
  <c r="O178" i="7"/>
  <c r="O189"/>
  <c r="O197"/>
  <c r="O208"/>
  <c r="O230"/>
  <c r="O234"/>
  <c r="O283"/>
  <c r="O348"/>
  <c r="N395"/>
  <c r="M408"/>
  <c r="O408" s="1"/>
  <c r="M469"/>
  <c r="O469" s="1"/>
  <c r="O501"/>
  <c r="O516"/>
  <c r="E569"/>
  <c r="O143"/>
  <c r="M140"/>
  <c r="O140" s="1"/>
  <c r="O182"/>
  <c r="M177"/>
  <c r="O177" s="1"/>
  <c r="G366"/>
  <c r="H366" s="1"/>
  <c r="E366"/>
  <c r="E408"/>
  <c r="G469"/>
  <c r="H469" s="1"/>
  <c r="E469"/>
  <c r="I134" i="2"/>
  <c r="J134" s="1"/>
  <c r="K134" s="1"/>
  <c r="J140"/>
  <c r="K140" s="1"/>
  <c r="C190"/>
  <c r="C207" s="1"/>
  <c r="C221" s="1"/>
  <c r="E197"/>
  <c r="I177" i="7"/>
  <c r="J177" s="1"/>
  <c r="K177" s="1"/>
  <c r="J178"/>
  <c r="K178" s="1"/>
  <c r="O322"/>
  <c r="M321"/>
  <c r="O321" s="1"/>
  <c r="O367"/>
  <c r="M366"/>
  <c r="O366" s="1"/>
  <c r="O396"/>
  <c r="M395"/>
  <c r="O395" s="1"/>
  <c r="F408"/>
  <c r="F573" s="1"/>
  <c r="G455"/>
  <c r="H455" s="1"/>
  <c r="O493"/>
  <c r="M492"/>
  <c r="O492" s="1"/>
  <c r="G499"/>
  <c r="H499" s="1"/>
  <c r="E499"/>
  <c r="J501"/>
  <c r="K501" s="1"/>
  <c r="I499"/>
  <c r="J499" s="1"/>
  <c r="K499" s="1"/>
  <c r="I508"/>
  <c r="J508" s="1"/>
  <c r="K508" s="1"/>
  <c r="J516"/>
  <c r="K516" s="1"/>
  <c r="O571"/>
  <c r="G321"/>
  <c r="H321" s="1"/>
  <c r="C82" i="2"/>
  <c r="E82" s="1"/>
  <c r="I104"/>
  <c r="J104" s="1"/>
  <c r="K104" s="1"/>
  <c r="E190"/>
  <c r="J49" i="6"/>
  <c r="K49" s="1"/>
  <c r="N250" i="7"/>
  <c r="N573" s="1"/>
  <c r="I321"/>
  <c r="J321" s="1"/>
  <c r="K321" s="1"/>
  <c r="E395"/>
  <c r="G492"/>
  <c r="H492" s="1"/>
  <c r="F176" i="2"/>
  <c r="G176" s="1"/>
  <c r="H176" s="1"/>
  <c r="G179"/>
  <c r="H179" s="1"/>
  <c r="G184"/>
  <c r="H184" s="1"/>
  <c r="E184"/>
  <c r="E137"/>
  <c r="C134"/>
  <c r="B141"/>
  <c r="J141" s="1"/>
  <c r="K141" s="1"/>
  <c r="J149"/>
  <c r="K149" s="1"/>
  <c r="E164"/>
  <c r="C158"/>
  <c r="E158" s="1"/>
  <c r="F166"/>
  <c r="G166" s="1"/>
  <c r="H166" s="1"/>
  <c r="G169"/>
  <c r="H169" s="1"/>
  <c r="D207"/>
  <c r="G205"/>
  <c r="H205" s="1"/>
  <c r="E205"/>
  <c r="E262" i="7"/>
  <c r="C250"/>
  <c r="E250" s="1"/>
  <c r="C366"/>
  <c r="E374"/>
  <c r="O535"/>
  <c r="M534"/>
  <c r="O534" s="1"/>
  <c r="G571"/>
  <c r="H571" s="1"/>
  <c r="D573"/>
  <c r="E571"/>
  <c r="C7" i="1"/>
  <c r="E7" s="1"/>
  <c r="E134" i="2"/>
  <c r="B49" i="6"/>
  <c r="B124" s="1"/>
  <c r="M7" i="7"/>
  <c r="O7" s="1"/>
  <c r="N7"/>
  <c r="O52"/>
  <c r="I202"/>
  <c r="J202" s="1"/>
  <c r="K202" s="1"/>
  <c r="I218"/>
  <c r="J218" s="1"/>
  <c r="K218" s="1"/>
  <c r="M250"/>
  <c r="O250" s="1"/>
  <c r="O262"/>
  <c r="O269"/>
  <c r="O333"/>
  <c r="O374"/>
  <c r="O479"/>
  <c r="O499"/>
  <c r="B573"/>
  <c r="B587" s="1"/>
  <c r="B590" s="1"/>
  <c r="M573"/>
  <c r="G158" i="2"/>
  <c r="H158" s="1"/>
  <c r="G7" i="6"/>
  <c r="H7" s="1"/>
  <c r="G177" i="7"/>
  <c r="H177" s="1"/>
  <c r="G250"/>
  <c r="H250" s="1"/>
  <c r="O251"/>
  <c r="O552"/>
  <c r="I395"/>
  <c r="J395" s="1"/>
  <c r="K395" s="1"/>
  <c r="J569"/>
  <c r="K569" s="1"/>
  <c r="I366"/>
  <c r="J366" s="1"/>
  <c r="K366" s="1"/>
  <c r="I7"/>
  <c r="J8"/>
  <c r="K8" s="1"/>
  <c r="D587" l="1"/>
  <c r="G573"/>
  <c r="H573" s="1"/>
  <c r="C49" i="1"/>
  <c r="O573" i="7"/>
  <c r="F207" i="2"/>
  <c r="G408" i="7"/>
  <c r="H408" s="1"/>
  <c r="C573"/>
  <c r="C587" s="1"/>
  <c r="G207" i="2"/>
  <c r="H207" s="1"/>
  <c r="E207"/>
  <c r="D221"/>
  <c r="D223" s="1"/>
  <c r="E49" i="6"/>
  <c r="D124"/>
  <c r="G49"/>
  <c r="H49" s="1"/>
  <c r="I207" i="2"/>
  <c r="I573" i="7"/>
  <c r="J7"/>
  <c r="K7" s="1"/>
  <c r="C123" i="1" l="1"/>
  <c r="C223" i="2" s="1"/>
  <c r="E49" i="1"/>
  <c r="E573" i="7"/>
  <c r="I221" i="2"/>
  <c r="J207"/>
  <c r="K207" s="1"/>
  <c r="I587" i="7"/>
  <c r="J573"/>
  <c r="K573" s="1"/>
</calcChain>
</file>

<file path=xl/sharedStrings.xml><?xml version="1.0" encoding="utf-8"?>
<sst xmlns="http://schemas.openxmlformats.org/spreadsheetml/2006/main" count="1112" uniqueCount="612">
  <si>
    <t>附件1</t>
  </si>
  <si>
    <r>
      <rPr>
        <b/>
        <sz val="30"/>
        <rFont val="方正小标宋简体"/>
        <charset val="134"/>
      </rPr>
      <t>玉林市全市与市级
一般公共预算收支20</t>
    </r>
    <r>
      <rPr>
        <b/>
        <sz val="30"/>
        <rFont val="方正小标宋简体"/>
        <charset val="134"/>
      </rPr>
      <t>20</t>
    </r>
    <r>
      <rPr>
        <b/>
        <sz val="30"/>
        <rFont val="方正小标宋简体"/>
        <charset val="134"/>
      </rPr>
      <t>年预算（草案）</t>
    </r>
  </si>
  <si>
    <t>玉林市财政局编制</t>
  </si>
  <si>
    <r>
      <rPr>
        <sz val="24"/>
        <rFont val="方正小标宋简体"/>
        <charset val="134"/>
      </rPr>
      <t>20</t>
    </r>
    <r>
      <rPr>
        <sz val="24"/>
        <rFont val="方正小标宋简体"/>
        <charset val="134"/>
      </rPr>
      <t>20</t>
    </r>
    <r>
      <rPr>
        <sz val="24"/>
        <rFont val="方正小标宋简体"/>
        <charset val="134"/>
      </rPr>
      <t>年1</t>
    </r>
    <r>
      <rPr>
        <sz val="24"/>
        <rFont val="方正小标宋简体"/>
        <charset val="134"/>
      </rPr>
      <t>月</t>
    </r>
  </si>
  <si>
    <t>玉林市一般公共预算2020年收入预算(草案)</t>
  </si>
  <si>
    <t>单位:万元</t>
  </si>
  <si>
    <t>项          目</t>
  </si>
  <si>
    <t>2019年完成情况</t>
  </si>
  <si>
    <t>2020年预算</t>
  </si>
  <si>
    <t>年初预算</t>
  </si>
  <si>
    <t>年度预算</t>
  </si>
  <si>
    <t>执行数</t>
  </si>
  <si>
    <t>完成年度预算%</t>
  </si>
  <si>
    <t>2018年完成数</t>
  </si>
  <si>
    <t>比上年增减</t>
  </si>
  <si>
    <t>建议数</t>
  </si>
  <si>
    <t>比2019年执行数增减</t>
  </si>
  <si>
    <t>金额</t>
  </si>
  <si>
    <t>%</t>
  </si>
  <si>
    <t>一、税收收入</t>
  </si>
  <si>
    <t xml:space="preserve">       增值税</t>
  </si>
  <si>
    <t xml:space="preserve">       改征增值税</t>
  </si>
  <si>
    <t xml:space="preserve">       营业税</t>
  </si>
  <si>
    <t xml:space="preserve">       企业所得税</t>
  </si>
  <si>
    <t xml:space="preserve">       个人所得税</t>
  </si>
  <si>
    <t xml:space="preserve">       资源税</t>
  </si>
  <si>
    <t xml:space="preserve">       城市维护建设税</t>
  </si>
  <si>
    <t xml:space="preserve">       房产税</t>
  </si>
  <si>
    <t xml:space="preserve">       印花税</t>
  </si>
  <si>
    <t xml:space="preserve">       城镇土地使用税</t>
  </si>
  <si>
    <t xml:space="preserve">       土地增值税</t>
  </si>
  <si>
    <t xml:space="preserve">       车船税</t>
  </si>
  <si>
    <t xml:space="preserve">       耕地占用税</t>
  </si>
  <si>
    <t xml:space="preserve">       契税</t>
  </si>
  <si>
    <t xml:space="preserve">       环境保护税</t>
  </si>
  <si>
    <t xml:space="preserve">       其他税收收入</t>
  </si>
  <si>
    <t>二、非税收入</t>
  </si>
  <si>
    <t xml:space="preserve">       专项收入</t>
  </si>
  <si>
    <t xml:space="preserve">           其中：排污费收入</t>
  </si>
  <si>
    <t xml:space="preserve">                教育费附加收入 </t>
  </si>
  <si>
    <t xml:space="preserve">                矿产资源补偿费收入</t>
  </si>
  <si>
    <t xml:space="preserve">                探矿权采矿权使用费及价款收入</t>
  </si>
  <si>
    <t xml:space="preserve">       行政事业性收费收入</t>
  </si>
  <si>
    <t xml:space="preserve">           其中：国土资源行政事业性收费收入</t>
  </si>
  <si>
    <t xml:space="preserve">                公安行政事业性收费收入 </t>
  </si>
  <si>
    <t xml:space="preserve">                工商行政事业性收费收入</t>
  </si>
  <si>
    <t xml:space="preserve">                法院行政事业性收费收入</t>
  </si>
  <si>
    <t xml:space="preserve">       罚没收入</t>
  </si>
  <si>
    <t xml:space="preserve">           其中：质量技术监督罚没收入</t>
  </si>
  <si>
    <t xml:space="preserve">                公安罚没收入 </t>
  </si>
  <si>
    <t xml:space="preserve">                工商罚没收入</t>
  </si>
  <si>
    <t xml:space="preserve">                交通罚没收入</t>
  </si>
  <si>
    <t xml:space="preserve">       国有资本经营收入</t>
  </si>
  <si>
    <t xml:space="preserve">           其中：国有企业计划亏损补贴</t>
  </si>
  <si>
    <t xml:space="preserve">                产权转让收入 </t>
  </si>
  <si>
    <t xml:space="preserve">       国有资源（资产）有偿使用收入</t>
  </si>
  <si>
    <t xml:space="preserve">           其中：海域使用金收入</t>
  </si>
  <si>
    <t xml:space="preserve">                 非经营性国有资产收入</t>
  </si>
  <si>
    <t xml:space="preserve">       捐赠收入</t>
  </si>
  <si>
    <t xml:space="preserve">       政府住房基金收入</t>
  </si>
  <si>
    <t xml:space="preserve">       其他收入</t>
  </si>
  <si>
    <t>一般公共预算收入合计</t>
  </si>
  <si>
    <t>转移性收入</t>
  </si>
  <si>
    <t xml:space="preserve">  上级补助收入</t>
  </si>
  <si>
    <t xml:space="preserve">    返还性收入</t>
  </si>
  <si>
    <t xml:space="preserve">       所得税基数返还收入</t>
  </si>
  <si>
    <t xml:space="preserve">       成品油税费改革税收返还收入</t>
  </si>
  <si>
    <t xml:space="preserve">       增值税税收返还收入</t>
  </si>
  <si>
    <t xml:space="preserve">       消费税税收返还收入</t>
  </si>
  <si>
    <t xml:space="preserve">       增值税“五五分享”税收返还收入</t>
  </si>
  <si>
    <t xml:space="preserve">       其他返还性收入</t>
  </si>
  <si>
    <t xml:space="preserve">    一般性转移支付收入</t>
  </si>
  <si>
    <t xml:space="preserve">       体制补助收入</t>
  </si>
  <si>
    <t xml:space="preserve">       均衡性转移支付收入</t>
  </si>
  <si>
    <t xml:space="preserve">       县级基本财力保障机制奖补资金收入</t>
  </si>
  <si>
    <t xml:space="preserve">       结算补助收入</t>
  </si>
  <si>
    <t xml:space="preserve">       资源枯竭型城市转移支付补助收入</t>
  </si>
  <si>
    <t xml:space="preserve">       企业事业单位划转补助收入</t>
  </si>
  <si>
    <t xml:space="preserve">       产粮（油）大县奖励资金收入</t>
  </si>
  <si>
    <t xml:space="preserve">       固定数额补助收入</t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</si>
  <si>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革命老区转移支付收入</t>
    </r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</si>
  <si>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民族地区转移支付收入</t>
    </r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</si>
  <si>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边境地区转移支付收入</t>
    </r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</si>
  <si>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贫困地区转移支付收入</t>
    </r>
  </si>
  <si>
    <r>
      <rPr>
        <sz val="11"/>
        <rFont val="宋体"/>
        <charset val="134"/>
      </rPr>
      <t xml:space="preserve"> </t>
    </r>
    <r>
      <rPr>
        <sz val="11"/>
        <rFont val="宋体"/>
        <charset val="134"/>
      </rPr>
      <t xml:space="preserve">      一般公共服务共同财政事权转移支付收入</t>
    </r>
  </si>
  <si>
    <r>
      <rPr>
        <sz val="11"/>
        <rFont val="宋体"/>
        <charset val="134"/>
      </rPr>
      <t xml:space="preserve"> </t>
    </r>
    <r>
      <rPr>
        <sz val="11"/>
        <rFont val="宋体"/>
        <charset val="134"/>
      </rPr>
      <t xml:space="preserve">      外交共同财政事权转移支付收入</t>
    </r>
  </si>
  <si>
    <t xml:space="preserve">       国防共同财政事权转移支付收入</t>
  </si>
  <si>
    <t xml:space="preserve">       公共安全共同财政事权转移支付收入</t>
  </si>
  <si>
    <t xml:space="preserve">       教育共同财政事权转移支付收入</t>
  </si>
  <si>
    <t xml:space="preserve">       科学技术共同财政事权转移支付收入</t>
  </si>
  <si>
    <t xml:space="preserve">       文化旅游体育与传媒共同财政事权转移支付收入</t>
  </si>
  <si>
    <t xml:space="preserve">       社会保障和就业共同财政事权转移支付收入</t>
  </si>
  <si>
    <t xml:space="preserve">       医疗卫生共同财政事权转移支付收入</t>
  </si>
  <si>
    <t xml:space="preserve">       节能环保共同财政事权转移支付收入</t>
  </si>
  <si>
    <t xml:space="preserve">       城乡社区共同财政事权转移支付收入</t>
  </si>
  <si>
    <t xml:space="preserve">       农林水共同财政事权转移支付收入</t>
  </si>
  <si>
    <t xml:space="preserve">       交通运输共同财政事权转移支付收入</t>
  </si>
  <si>
    <t xml:space="preserve">       资源勘探信息等共同财政事权转移支付收入</t>
  </si>
  <si>
    <t xml:space="preserve">       商业服务业等共同财政事权转移支付收入</t>
  </si>
  <si>
    <t xml:space="preserve">       金融共同财政事权转移支付收入</t>
  </si>
  <si>
    <t xml:space="preserve">       自然资源海洋气象等共同财政事权转移支付收入</t>
  </si>
  <si>
    <t xml:space="preserve">       住房保障共同财政事权转移支付收入</t>
  </si>
  <si>
    <t xml:space="preserve">       粮油物资储备共同财政事权转移支付收入</t>
  </si>
  <si>
    <r>
      <rPr>
        <sz val="11"/>
        <rFont val="宋体"/>
        <charset val="134"/>
      </rPr>
      <t xml:space="preserve"> </t>
    </r>
    <r>
      <rPr>
        <sz val="11"/>
        <rFont val="宋体"/>
        <charset val="134"/>
      </rPr>
      <t xml:space="preserve">      灾害防治及应急管理共同财政事权转移支付收入</t>
    </r>
  </si>
  <si>
    <r>
      <rPr>
        <sz val="11"/>
        <rFont val="宋体"/>
        <charset val="134"/>
      </rPr>
      <t xml:space="preserve"> </t>
    </r>
    <r>
      <rPr>
        <sz val="11"/>
        <rFont val="宋体"/>
        <charset val="134"/>
      </rPr>
      <t xml:space="preserve">      其他共同财政事权转移支付收入</t>
    </r>
  </si>
  <si>
    <r>
      <rPr>
        <sz val="11"/>
        <rFont val="宋体"/>
        <charset val="134"/>
      </rPr>
      <t xml:space="preserve"> </t>
    </r>
    <r>
      <rPr>
        <sz val="11"/>
        <rFont val="宋体"/>
        <charset val="134"/>
      </rPr>
      <t xml:space="preserve">      其他一般性转移支付收入</t>
    </r>
  </si>
  <si>
    <t xml:space="preserve">    专项转移支付收入</t>
  </si>
  <si>
    <t xml:space="preserve">       一般公共服务</t>
  </si>
  <si>
    <t xml:space="preserve">       外交</t>
  </si>
  <si>
    <t xml:space="preserve">       国防</t>
  </si>
  <si>
    <t xml:space="preserve">       公共安全</t>
  </si>
  <si>
    <t xml:space="preserve">       教育</t>
  </si>
  <si>
    <t xml:space="preserve">       科学技术</t>
  </si>
  <si>
    <t xml:space="preserve">       文化旅游体育与传媒</t>
  </si>
  <si>
    <t xml:space="preserve">       社会保障和就业</t>
  </si>
  <si>
    <t xml:space="preserve">       卫生健康</t>
  </si>
  <si>
    <t xml:space="preserve">       节能环保</t>
  </si>
  <si>
    <t xml:space="preserve">       城乡社区</t>
  </si>
  <si>
    <t xml:space="preserve">       农林水</t>
  </si>
  <si>
    <t xml:space="preserve">       交通运输</t>
  </si>
  <si>
    <t xml:space="preserve">       资源勘探信息等</t>
  </si>
  <si>
    <t xml:space="preserve">       商业服务业等</t>
  </si>
  <si>
    <t xml:space="preserve">       金融</t>
  </si>
  <si>
    <t xml:space="preserve">       自然资源海洋气象等</t>
  </si>
  <si>
    <t xml:space="preserve">       住房保障</t>
  </si>
  <si>
    <t xml:space="preserve">       粮油物资储备</t>
  </si>
  <si>
    <r>
      <rPr>
        <sz val="11"/>
        <rFont val="宋体"/>
        <charset val="134"/>
      </rPr>
      <t xml:space="preserve"> </t>
    </r>
    <r>
      <rPr>
        <sz val="11"/>
        <rFont val="宋体"/>
        <charset val="134"/>
      </rPr>
      <t xml:space="preserve">      灾害防治及应急管理</t>
    </r>
  </si>
  <si>
    <t xml:space="preserve">  上年结余收入</t>
  </si>
  <si>
    <t xml:space="preserve">  动用预算稳定调节基金</t>
  </si>
  <si>
    <t xml:space="preserve">  调入资金</t>
  </si>
  <si>
    <t xml:space="preserve">     从政府性基金预算调入一般公共预算</t>
  </si>
  <si>
    <t xml:space="preserve">     从国有资本经营预算调入一般公共预算</t>
  </si>
  <si>
    <r>
      <rPr>
        <sz val="11"/>
        <rFont val="宋体"/>
        <charset val="134"/>
      </rPr>
      <t xml:space="preserve"> </t>
    </r>
    <r>
      <rPr>
        <sz val="11"/>
        <rFont val="宋体"/>
        <charset val="134"/>
      </rPr>
      <t xml:space="preserve">    从其他资金调入一般公共预算</t>
    </r>
  </si>
  <si>
    <r>
      <rPr>
        <sz val="11"/>
        <rFont val="宋体"/>
        <charset val="134"/>
      </rPr>
      <t xml:space="preserve"> </t>
    </r>
    <r>
      <rPr>
        <sz val="11"/>
        <rFont val="宋体"/>
        <charset val="134"/>
      </rPr>
      <t xml:space="preserve"> 债务转贷收入</t>
    </r>
  </si>
  <si>
    <t>总计</t>
  </si>
  <si>
    <r>
      <rPr>
        <sz val="16"/>
        <rFont val="方正小标宋简体"/>
        <charset val="134"/>
      </rPr>
      <t>玉林市一般公共预算20</t>
    </r>
    <r>
      <rPr>
        <sz val="16"/>
        <rFont val="方正小标宋简体"/>
        <charset val="134"/>
      </rPr>
      <t>20</t>
    </r>
    <r>
      <rPr>
        <sz val="16"/>
        <rFont val="方正小标宋简体"/>
        <charset val="134"/>
      </rPr>
      <t>年支出预算(草案)</t>
    </r>
  </si>
  <si>
    <t>比2019年年初预算增减</t>
  </si>
  <si>
    <t>1、一般公共服务支出</t>
  </si>
  <si>
    <t xml:space="preserve">    人大事务</t>
  </si>
  <si>
    <t xml:space="preserve">    政协事务</t>
  </si>
  <si>
    <t xml:space="preserve">    政府办公厅（室）及相关机构事务</t>
  </si>
  <si>
    <t xml:space="preserve">    发展与改革事务</t>
  </si>
  <si>
    <t xml:space="preserve">    统计信息事务</t>
  </si>
  <si>
    <t xml:space="preserve">    财政事务</t>
  </si>
  <si>
    <t xml:space="preserve">    税收事务</t>
  </si>
  <si>
    <t xml:space="preserve">    审计事务</t>
  </si>
  <si>
    <t xml:space="preserve">    海关事务</t>
  </si>
  <si>
    <t xml:space="preserve">    人力资源事务</t>
  </si>
  <si>
    <t xml:space="preserve">    纪检监察事务</t>
  </si>
  <si>
    <t xml:space="preserve">    商贸事务</t>
  </si>
  <si>
    <t xml:space="preserve">    知识产权事务</t>
  </si>
  <si>
    <t xml:space="preserve">    民族事务</t>
  </si>
  <si>
    <t xml:space="preserve">    港澳台事务</t>
  </si>
  <si>
    <t xml:space="preserve">    档案事务</t>
  </si>
  <si>
    <t xml:space="preserve">    民主党派及工商联事务</t>
  </si>
  <si>
    <t xml:space="preserve">    群众团体事务</t>
  </si>
  <si>
    <t xml:space="preserve">    党委办公厅（室）及相关机构事务</t>
  </si>
  <si>
    <t xml:space="preserve">    组织事务</t>
  </si>
  <si>
    <t xml:space="preserve">    宣传事务</t>
  </si>
  <si>
    <t xml:space="preserve">    统战事务</t>
  </si>
  <si>
    <t xml:space="preserve">    对外联络事务</t>
  </si>
  <si>
    <t xml:space="preserve">    其他共产党事务支出</t>
  </si>
  <si>
    <t xml:space="preserve">    网信事务</t>
  </si>
  <si>
    <t xml:space="preserve">    市场监督管理事务</t>
  </si>
  <si>
    <t xml:space="preserve">    其他一般公共服务支出</t>
  </si>
  <si>
    <t>2、国防支出</t>
  </si>
  <si>
    <t xml:space="preserve">    现役部队</t>
  </si>
  <si>
    <r>
      <rPr>
        <sz val="11"/>
        <rFont val="宋体"/>
        <charset val="134"/>
      </rPr>
      <t xml:space="preserve"> </t>
    </r>
    <r>
      <rPr>
        <sz val="11"/>
        <rFont val="宋体"/>
        <charset val="134"/>
      </rPr>
      <t xml:space="preserve">   国防科研事业</t>
    </r>
  </si>
  <si>
    <r>
      <rPr>
        <sz val="11"/>
        <rFont val="宋体"/>
        <charset val="134"/>
      </rPr>
      <t xml:space="preserve"> </t>
    </r>
    <r>
      <rPr>
        <sz val="11"/>
        <rFont val="宋体"/>
        <charset val="134"/>
      </rPr>
      <t xml:space="preserve">   专项工程</t>
    </r>
  </si>
  <si>
    <t xml:space="preserve">    国防动员</t>
  </si>
  <si>
    <t xml:space="preserve">    其他国防支出</t>
  </si>
  <si>
    <t>3、公共安全支出</t>
  </si>
  <si>
    <t xml:space="preserve">    武装警察部队</t>
  </si>
  <si>
    <t xml:space="preserve">    公安</t>
  </si>
  <si>
    <t xml:space="preserve">    国家安全</t>
  </si>
  <si>
    <t xml:space="preserve">    检察</t>
  </si>
  <si>
    <t xml:space="preserve">    法院</t>
  </si>
  <si>
    <t xml:space="preserve">    司法</t>
  </si>
  <si>
    <t xml:space="preserve">    监狱</t>
  </si>
  <si>
    <t xml:space="preserve">    强制隔离戒毒</t>
  </si>
  <si>
    <t xml:space="preserve">    国家保密</t>
  </si>
  <si>
    <t xml:space="preserve">    缉私警察</t>
  </si>
  <si>
    <t xml:space="preserve">    其他公共安全支出</t>
  </si>
  <si>
    <t>4、教育支出</t>
  </si>
  <si>
    <t xml:space="preserve">    教育管理事务</t>
  </si>
  <si>
    <t xml:space="preserve">    普通教育</t>
  </si>
  <si>
    <t xml:space="preserve">    职业教育</t>
  </si>
  <si>
    <t xml:space="preserve">    成人教育</t>
  </si>
  <si>
    <t xml:space="preserve">    广播电视教育</t>
  </si>
  <si>
    <t xml:space="preserve">    留学教育</t>
  </si>
  <si>
    <t xml:space="preserve">    特殊教育</t>
  </si>
  <si>
    <t xml:space="preserve">    进修及培训</t>
  </si>
  <si>
    <t xml:space="preserve">    教育费附加安排的支出</t>
  </si>
  <si>
    <t xml:space="preserve">    其他教育支出</t>
  </si>
  <si>
    <t>5、科学技术支出</t>
  </si>
  <si>
    <t xml:space="preserve">    科学技术管理事务</t>
  </si>
  <si>
    <t xml:space="preserve">    基础研究</t>
  </si>
  <si>
    <t xml:space="preserve">    应用研究</t>
  </si>
  <si>
    <t xml:space="preserve">    技术研究与开发</t>
  </si>
  <si>
    <t xml:space="preserve">    科技条件与服务</t>
  </si>
  <si>
    <t xml:space="preserve">    社会科学</t>
  </si>
  <si>
    <t xml:space="preserve">    科学技术普及</t>
  </si>
  <si>
    <t xml:space="preserve">    科技交流与合作</t>
  </si>
  <si>
    <t xml:space="preserve">    科技重大项目</t>
  </si>
  <si>
    <t xml:space="preserve">    其他科学技术支出</t>
  </si>
  <si>
    <t>6、文化旅游体育与传媒支出</t>
  </si>
  <si>
    <t xml:space="preserve">    文化和旅游</t>
  </si>
  <si>
    <t xml:space="preserve">    文物</t>
  </si>
  <si>
    <t xml:space="preserve">    体育</t>
  </si>
  <si>
    <t xml:space="preserve">    新闻出版电影</t>
  </si>
  <si>
    <t xml:space="preserve">    广播电视</t>
  </si>
  <si>
    <t xml:space="preserve">    其他文化体育与传媒支出</t>
  </si>
  <si>
    <t>7、社会保障和就业支出</t>
  </si>
  <si>
    <t xml:space="preserve">    人力资源和社会保障管理事务</t>
  </si>
  <si>
    <t xml:space="preserve">    民政管理事务</t>
  </si>
  <si>
    <t xml:space="preserve">    补充全国社会保障基金</t>
  </si>
  <si>
    <t xml:space="preserve">    行政事业单位养老支出</t>
  </si>
  <si>
    <t xml:space="preserve">    企业改革补助</t>
  </si>
  <si>
    <t xml:space="preserve">    就业补助</t>
  </si>
  <si>
    <t xml:space="preserve">    抚恤</t>
  </si>
  <si>
    <t xml:space="preserve">    退役安置</t>
  </si>
  <si>
    <t xml:space="preserve">    社会福利</t>
  </si>
  <si>
    <t xml:space="preserve">    残疾人事业</t>
  </si>
  <si>
    <t xml:space="preserve">    红十字事业</t>
  </si>
  <si>
    <t xml:space="preserve">    最低生活保障</t>
  </si>
  <si>
    <t xml:space="preserve">    临时救助</t>
  </si>
  <si>
    <t xml:space="preserve">    特困人员救助供养</t>
  </si>
  <si>
    <t xml:space="preserve">    补充道路交通事故社会救助基金</t>
  </si>
  <si>
    <t xml:space="preserve">    财政对基本养老保险基金的补助</t>
  </si>
  <si>
    <t xml:space="preserve">    财政对其他社会保险基金的补助</t>
  </si>
  <si>
    <t xml:space="preserve">    其他生活救助</t>
  </si>
  <si>
    <t xml:space="preserve">    退役军人管理事务</t>
  </si>
  <si>
    <t xml:space="preserve">    财政代缴社会保险费支出</t>
  </si>
  <si>
    <t xml:space="preserve">    其他社会保障和就业支出</t>
  </si>
  <si>
    <t>8、卫生健康支出</t>
  </si>
  <si>
    <t xml:space="preserve">    卫生健康管理事务</t>
  </si>
  <si>
    <t xml:space="preserve">    公立医院</t>
  </si>
  <si>
    <t xml:space="preserve">    基层医疗卫生机构</t>
  </si>
  <si>
    <t xml:space="preserve">    公共卫生</t>
  </si>
  <si>
    <t xml:space="preserve">    中医药</t>
  </si>
  <si>
    <t xml:space="preserve">    计划生育事务</t>
  </si>
  <si>
    <t xml:space="preserve">    行政事业单位医疗</t>
  </si>
  <si>
    <t xml:space="preserve">    财政对基本医疗保险基金的补助</t>
  </si>
  <si>
    <t xml:space="preserve">    医疗救助</t>
  </si>
  <si>
    <t xml:space="preserve">    优抚对象医疗</t>
  </si>
  <si>
    <t xml:space="preserve">    医疗保障管理事务</t>
  </si>
  <si>
    <t xml:space="preserve">    老龄卫生健康事务</t>
  </si>
  <si>
    <t xml:space="preserve">    其他卫生健康事务</t>
  </si>
  <si>
    <t>9、节能环保支出</t>
  </si>
  <si>
    <t xml:space="preserve">    环境保护管理事务</t>
  </si>
  <si>
    <t xml:space="preserve">    环境监测与监察</t>
  </si>
  <si>
    <t xml:space="preserve">    污染防治</t>
  </si>
  <si>
    <t xml:space="preserve">    自然生态保护</t>
  </si>
  <si>
    <t xml:space="preserve">    天然林保护</t>
  </si>
  <si>
    <t xml:space="preserve">    退耕还林还草</t>
  </si>
  <si>
    <t xml:space="preserve">    风沙荒漠治理</t>
  </si>
  <si>
    <t xml:space="preserve">    退牧还草</t>
  </si>
  <si>
    <t xml:space="preserve">    已垦草原退耕还草</t>
  </si>
  <si>
    <t xml:space="preserve">    能源节约利用</t>
  </si>
  <si>
    <t xml:space="preserve">    污染减排</t>
  </si>
  <si>
    <t xml:space="preserve">    可再生能源</t>
  </si>
  <si>
    <t xml:space="preserve">    循环经济</t>
  </si>
  <si>
    <t xml:space="preserve">    能源管理事务</t>
  </si>
  <si>
    <t xml:space="preserve">    其他节能环保支出</t>
  </si>
  <si>
    <t>10、城乡社区支出</t>
  </si>
  <si>
    <t xml:space="preserve">    城乡社区管理事务</t>
  </si>
  <si>
    <t xml:space="preserve">    城乡社区规划与管理</t>
  </si>
  <si>
    <t xml:space="preserve">    城乡社区公共设施</t>
  </si>
  <si>
    <t xml:space="preserve">    城乡社区环境卫生</t>
  </si>
  <si>
    <t xml:space="preserve">    建设市场管理与监督</t>
  </si>
  <si>
    <t xml:space="preserve">    其他城乡社区支出</t>
  </si>
  <si>
    <t>11、农林水支出</t>
  </si>
  <si>
    <t xml:space="preserve">    农业农村</t>
  </si>
  <si>
    <t xml:space="preserve">    林业和草原</t>
  </si>
  <si>
    <t xml:space="preserve">    水利</t>
  </si>
  <si>
    <t xml:space="preserve">    扶贫</t>
  </si>
  <si>
    <t xml:space="preserve">    农村综合改革</t>
  </si>
  <si>
    <t xml:space="preserve">    普惠金融发展支出</t>
  </si>
  <si>
    <t xml:space="preserve">    目标价格补贴</t>
  </si>
  <si>
    <t xml:space="preserve">    其他农林水支出</t>
  </si>
  <si>
    <t>12、交通运输支出</t>
  </si>
  <si>
    <t xml:space="preserve">    公路水路运输</t>
  </si>
  <si>
    <t xml:space="preserve">    铁路运输</t>
  </si>
  <si>
    <t xml:space="preserve">    民用航空运输</t>
  </si>
  <si>
    <t xml:space="preserve">    成品油价格改革对交通运输的补贴</t>
  </si>
  <si>
    <t xml:space="preserve">    邮政业支出</t>
  </si>
  <si>
    <t xml:space="preserve">    车辆购置税支出</t>
  </si>
  <si>
    <t xml:space="preserve">    其他交通运输支出</t>
  </si>
  <si>
    <t>13、资源勘探工业信息等支出</t>
  </si>
  <si>
    <t xml:space="preserve">    资源勘探开发</t>
  </si>
  <si>
    <t xml:space="preserve">    制造业</t>
  </si>
  <si>
    <t xml:space="preserve">    建筑业</t>
  </si>
  <si>
    <t xml:space="preserve">    工业和信息产业监管</t>
  </si>
  <si>
    <t xml:space="preserve">    国有资产监管</t>
  </si>
  <si>
    <t xml:space="preserve">    支持中小企业发展和管理支出</t>
  </si>
  <si>
    <t xml:space="preserve">    其他资源勘探电力信息等支出</t>
  </si>
  <si>
    <t>14、商业服务业等支出</t>
  </si>
  <si>
    <t xml:space="preserve">    商业流通事务</t>
  </si>
  <si>
    <t xml:space="preserve">    涉外发展服务支出</t>
  </si>
  <si>
    <t xml:space="preserve">    其他商业服务业等支出</t>
  </si>
  <si>
    <t>15、金融支出</t>
  </si>
  <si>
    <t xml:space="preserve">    金融部门行政支出</t>
  </si>
  <si>
    <t xml:space="preserve">    金融部门监管支出</t>
  </si>
  <si>
    <t xml:space="preserve">    金融发展支出</t>
  </si>
  <si>
    <t xml:space="preserve">    金融调控支出</t>
  </si>
  <si>
    <t xml:space="preserve">    其他金融支出</t>
  </si>
  <si>
    <t>16、自然资源海洋气象等支出</t>
  </si>
  <si>
    <t xml:space="preserve">    自然资源事务</t>
  </si>
  <si>
    <t xml:space="preserve">    气象事务</t>
  </si>
  <si>
    <t xml:space="preserve">    其他自然资源海洋气象等支出</t>
  </si>
  <si>
    <t>17、住房保障支出</t>
  </si>
  <si>
    <t xml:space="preserve">    保障性安居工程支出</t>
  </si>
  <si>
    <t xml:space="preserve">    住房改革支出</t>
  </si>
  <si>
    <t xml:space="preserve">    城乡社区住宅</t>
  </si>
  <si>
    <t>18、粮油物资储备支出</t>
  </si>
  <si>
    <t xml:space="preserve">    粮油事务</t>
  </si>
  <si>
    <t xml:space="preserve">    物资事务</t>
  </si>
  <si>
    <t xml:space="preserve">    能源储备</t>
  </si>
  <si>
    <t xml:space="preserve">    粮油储备</t>
  </si>
  <si>
    <t xml:space="preserve">    重要商品储备</t>
  </si>
  <si>
    <t>19、灾害防治及应急管理支出</t>
  </si>
  <si>
    <t xml:space="preserve">    应急管理事务</t>
  </si>
  <si>
    <t xml:space="preserve">    消防事务</t>
  </si>
  <si>
    <t xml:space="preserve">    森林消防事务</t>
  </si>
  <si>
    <t xml:space="preserve">    煤矿安全</t>
  </si>
  <si>
    <t xml:space="preserve">    地震事务</t>
  </si>
  <si>
    <t xml:space="preserve">    自然灾害防治</t>
  </si>
  <si>
    <t xml:space="preserve">    自然灾害救灾及恢复重建支出</t>
  </si>
  <si>
    <t xml:space="preserve">    其他灾害防治及应急管理支出</t>
  </si>
  <si>
    <t>20、预备费</t>
  </si>
  <si>
    <t>21、其他支出</t>
  </si>
  <si>
    <t xml:space="preserve">    年初预留</t>
  </si>
  <si>
    <t xml:space="preserve">    其他支出</t>
  </si>
  <si>
    <t>22、债务付息支出</t>
  </si>
  <si>
    <t xml:space="preserve">  地方政府一般债务付息支出</t>
  </si>
  <si>
    <t>23、债务发行费用支出</t>
  </si>
  <si>
    <t xml:space="preserve">  地方政府一般债务发行费用支出</t>
  </si>
  <si>
    <t>一般公共预算支出合计</t>
  </si>
  <si>
    <t>转移性支出</t>
  </si>
  <si>
    <t xml:space="preserve">  返还性支出</t>
  </si>
  <si>
    <t xml:space="preserve">  一般性转移支付</t>
  </si>
  <si>
    <t xml:space="preserve">  专项转移支付</t>
  </si>
  <si>
    <t xml:space="preserve">  上解支出</t>
  </si>
  <si>
    <t xml:space="preserve">    体制上解支出</t>
  </si>
  <si>
    <t xml:space="preserve">    专项上解支出</t>
  </si>
  <si>
    <t xml:space="preserve">  调出资金</t>
  </si>
  <si>
    <t xml:space="preserve">     安排预算稳定调节基金</t>
  </si>
  <si>
    <t xml:space="preserve">     补充预算周转金</t>
  </si>
  <si>
    <t xml:space="preserve">  债务转贷支出</t>
  </si>
  <si>
    <t xml:space="preserve">  年终结余</t>
  </si>
  <si>
    <t>债务还本支出</t>
  </si>
  <si>
    <t>支出总计</t>
  </si>
  <si>
    <t>玉林市市级一般公共预算2020年收入预算(草案)</t>
  </si>
  <si>
    <r>
      <rPr>
        <sz val="11"/>
        <rFont val="宋体"/>
        <charset val="134"/>
      </rPr>
      <t xml:space="preserve"> </t>
    </r>
    <r>
      <rPr>
        <sz val="11"/>
        <rFont val="宋体"/>
        <charset val="134"/>
      </rPr>
      <t xml:space="preserve"> 上解收入</t>
    </r>
  </si>
  <si>
    <r>
      <rPr>
        <sz val="16"/>
        <rFont val="方正小标宋简体"/>
        <charset val="134"/>
      </rPr>
      <t>玉林市市级一般公共预算20</t>
    </r>
    <r>
      <rPr>
        <sz val="16"/>
        <rFont val="方正小标宋简体"/>
        <charset val="134"/>
      </rPr>
      <t>20</t>
    </r>
    <r>
      <rPr>
        <sz val="16"/>
        <rFont val="方正小标宋简体"/>
        <charset val="134"/>
      </rPr>
      <t>年支出预算(草案)</t>
    </r>
  </si>
  <si>
    <t>市直</t>
  </si>
  <si>
    <t>玉东</t>
  </si>
  <si>
    <t>市级合计</t>
  </si>
  <si>
    <t xml:space="preserve">        行政运行</t>
  </si>
  <si>
    <t xml:space="preserve">        一般行政管理事务</t>
  </si>
  <si>
    <t xml:space="preserve">        人大会议</t>
  </si>
  <si>
    <t xml:space="preserve">        事业运行</t>
  </si>
  <si>
    <t xml:space="preserve">        其他人大事务支出</t>
  </si>
  <si>
    <t xml:space="preserve">        委员视察</t>
  </si>
  <si>
    <t xml:space="preserve">        参政议政</t>
  </si>
  <si>
    <t xml:space="preserve">        其他政协事务支出</t>
  </si>
  <si>
    <t xml:space="preserve">        机关服务</t>
  </si>
  <si>
    <t xml:space="preserve">        专项业务活动</t>
  </si>
  <si>
    <t xml:space="preserve">        政务公开审批</t>
  </si>
  <si>
    <t xml:space="preserve">        信访事务</t>
  </si>
  <si>
    <t xml:space="preserve">        其他政府办公厅（室）及相关机构事务支出</t>
  </si>
  <si>
    <t xml:space="preserve">        物价管理</t>
  </si>
  <si>
    <t xml:space="preserve">        其他发展与改革事务支出</t>
  </si>
  <si>
    <t xml:space="preserve">        专项统计业务</t>
  </si>
  <si>
    <t xml:space="preserve">        统计管理</t>
  </si>
  <si>
    <t xml:space="preserve">        专项普查活动</t>
  </si>
  <si>
    <t xml:space="preserve">        预算改革业务</t>
  </si>
  <si>
    <t xml:space="preserve">        财政国库业务</t>
  </si>
  <si>
    <t xml:space="preserve">        财政监察</t>
  </si>
  <si>
    <t xml:space="preserve">        信息化建设</t>
  </si>
  <si>
    <t xml:space="preserve">        其他财政事务支出</t>
  </si>
  <si>
    <t xml:space="preserve">        其他税收事务支出</t>
  </si>
  <si>
    <t xml:space="preserve">        审计业务</t>
  </si>
  <si>
    <t xml:space="preserve">        其他审计事务支出</t>
  </si>
  <si>
    <t xml:space="preserve">        其他人力资源事务支出</t>
  </si>
  <si>
    <t xml:space="preserve">        大案要案查处</t>
  </si>
  <si>
    <t xml:space="preserve">        其他纪检监察事务支出</t>
  </si>
  <si>
    <t xml:space="preserve">        招商引资</t>
  </si>
  <si>
    <t xml:space="preserve">        其他商贸事务支出</t>
  </si>
  <si>
    <t xml:space="preserve">        其他民族事务支出</t>
  </si>
  <si>
    <t xml:space="preserve">    港澳台侨事务</t>
  </si>
  <si>
    <t xml:space="preserve">        工会事务</t>
  </si>
  <si>
    <t xml:space="preserve">        其他群众团体事务支出</t>
  </si>
  <si>
    <t xml:space="preserve">        专项业务</t>
  </si>
  <si>
    <t xml:space="preserve">        其他党委办公厅（室）及相关机构事务支出</t>
  </si>
  <si>
    <t xml:space="preserve">        其他组织事务支出</t>
  </si>
  <si>
    <t xml:space="preserve">        其他宣传事务支出</t>
  </si>
  <si>
    <t xml:space="preserve">        宗教事务</t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</si>
  <si>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其他统战事务支出</t>
    </r>
  </si>
  <si>
    <t xml:space="preserve">        市场主体管理   </t>
  </si>
  <si>
    <t xml:space="preserve">        市场秩序执法</t>
  </si>
  <si>
    <t xml:space="preserve">        药品事务</t>
  </si>
  <si>
    <t xml:space="preserve">        其他市场监督管理事务</t>
  </si>
  <si>
    <t xml:space="preserve">        其他一般公共服务支出</t>
  </si>
  <si>
    <t xml:space="preserve">    国防科研事业</t>
  </si>
  <si>
    <t xml:space="preserve">    专项工程</t>
  </si>
  <si>
    <t xml:space="preserve">        人民防空</t>
  </si>
  <si>
    <t xml:space="preserve">        预备役部队</t>
  </si>
  <si>
    <t xml:space="preserve">        民兵</t>
  </si>
  <si>
    <t xml:space="preserve">        其他国防动员支出</t>
  </si>
  <si>
    <t xml:space="preserve">        其他武装警察部队支出</t>
  </si>
  <si>
    <t xml:space="preserve">        执法办案</t>
  </si>
  <si>
    <t xml:space="preserve">        移民事务</t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</si>
  <si>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事业运行</t>
    </r>
  </si>
  <si>
    <t xml:space="preserve">        其他公安支出</t>
  </si>
  <si>
    <t xml:space="preserve">        其他检察支出</t>
  </si>
  <si>
    <t xml:space="preserve">        普法宣传</t>
  </si>
  <si>
    <t xml:space="preserve">        法律援助</t>
  </si>
  <si>
    <t xml:space="preserve">        仲裁</t>
  </si>
  <si>
    <t xml:space="preserve">        社区矫正</t>
  </si>
  <si>
    <t xml:space="preserve">        法制建设</t>
  </si>
  <si>
    <t xml:space="preserve">        其他强制隔离戒毒支出</t>
  </si>
  <si>
    <t xml:space="preserve">        其他教育管理事务支出</t>
  </si>
  <si>
    <t xml:space="preserve">        学前教育</t>
  </si>
  <si>
    <t xml:space="preserve">        小学教育</t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</si>
  <si>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初中教育</t>
    </r>
  </si>
  <si>
    <t xml:space="preserve">        高中教育</t>
  </si>
  <si>
    <t xml:space="preserve">        高等教育</t>
  </si>
  <si>
    <t xml:space="preserve">        其他普通教育支出</t>
  </si>
  <si>
    <t xml:space="preserve">        中等职业教育</t>
  </si>
  <si>
    <t xml:space="preserve">        技校教育</t>
  </si>
  <si>
    <t xml:space="preserve">        其他职业教育支出</t>
  </si>
  <si>
    <t xml:space="preserve">        教师进修</t>
  </si>
  <si>
    <t xml:space="preserve">        干部教育</t>
  </si>
  <si>
    <t xml:space="preserve">        科技成果转化与扩散</t>
  </si>
  <si>
    <t xml:space="preserve">        其他技术研究与开发支出</t>
  </si>
  <si>
    <t xml:space="preserve">        科普活动</t>
  </si>
  <si>
    <t xml:space="preserve">        图书馆</t>
  </si>
  <si>
    <t xml:space="preserve">        文化活动</t>
  </si>
  <si>
    <t xml:space="preserve">        群众文化</t>
  </si>
  <si>
    <t xml:space="preserve">        文化和旅游交流与合作</t>
  </si>
  <si>
    <t xml:space="preserve">        文化创作与保护</t>
  </si>
  <si>
    <t xml:space="preserve">        旅游宣传</t>
  </si>
  <si>
    <t xml:space="preserve">        文化和旅游管理事务</t>
  </si>
  <si>
    <t xml:space="preserve">        其他文化和旅游支出</t>
  </si>
  <si>
    <t xml:space="preserve">        文物保护</t>
  </si>
  <si>
    <t xml:space="preserve">        博物馆</t>
  </si>
  <si>
    <t xml:space="preserve">        其他文物支出</t>
  </si>
  <si>
    <t xml:space="preserve">        体育训练</t>
  </si>
  <si>
    <t xml:space="preserve">        体育场馆</t>
  </si>
  <si>
    <t xml:space="preserve">        群众体育</t>
  </si>
  <si>
    <t xml:space="preserve">        出版发行</t>
  </si>
  <si>
    <t xml:space="preserve">        其他新闻出版电影支出</t>
  </si>
  <si>
    <t xml:space="preserve">        广播</t>
  </si>
  <si>
    <t xml:space="preserve">        电视</t>
  </si>
  <si>
    <t xml:space="preserve">        其他广播电视支出</t>
  </si>
  <si>
    <t xml:space="preserve">    其他文化旅游体育与传媒支出</t>
  </si>
  <si>
    <t xml:space="preserve">        文化产业发展专项支出</t>
  </si>
  <si>
    <t xml:space="preserve">        其他文化旅游体育与传媒支出</t>
  </si>
  <si>
    <t xml:space="preserve">        综合业务管理</t>
  </si>
  <si>
    <t xml:space="preserve">        劳动保障监察</t>
  </si>
  <si>
    <t xml:space="preserve">        就业管理事务</t>
  </si>
  <si>
    <t xml:space="preserve">        社会保险业务管理事务</t>
  </si>
  <si>
    <t xml:space="preserve">        社会保险经办机构</t>
  </si>
  <si>
    <t xml:space="preserve">        劳动关系和维权</t>
  </si>
  <si>
    <t xml:space="preserve">        公共就业服务和职业技能鉴定机构</t>
  </si>
  <si>
    <t xml:space="preserve">        劳动人事争议调解仲裁</t>
  </si>
  <si>
    <t xml:space="preserve">        其他人力资源和社会保障管理事务支出</t>
  </si>
  <si>
    <t xml:space="preserve">        社会组织和管理</t>
  </si>
  <si>
    <t xml:space="preserve">        行政区划和地名管理</t>
  </si>
  <si>
    <t xml:space="preserve">        其他民政管理事务支出</t>
  </si>
  <si>
    <t xml:space="preserve">        行政单位离退休</t>
  </si>
  <si>
    <t xml:space="preserve">        事业单位离退休</t>
  </si>
  <si>
    <t xml:space="preserve">        机关事业单位基本养老保险缴费支出</t>
  </si>
  <si>
    <t xml:space="preserve">        机关事业单位职业年金缴费支出</t>
  </si>
  <si>
    <t xml:space="preserve">        对机关事业单位基本养老保险基金的补助</t>
  </si>
  <si>
    <t xml:space="preserve">        其他行政事业单位养老支出</t>
  </si>
  <si>
    <t xml:space="preserve">        其他就业补助支出</t>
  </si>
  <si>
    <t xml:space="preserve">        死亡抚恤</t>
  </si>
  <si>
    <t xml:space="preserve">        优抚事业单位支出</t>
  </si>
  <si>
    <t xml:space="preserve">        其他优抚支出</t>
  </si>
  <si>
    <t xml:space="preserve">        军队移交政府离退休干部管理机构</t>
  </si>
  <si>
    <t xml:space="preserve">        军队转业干部安置</t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</si>
  <si>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儿童福利</t>
    </r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</si>
  <si>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老年福利</t>
    </r>
  </si>
  <si>
    <t xml:space="preserve">        殡葬</t>
  </si>
  <si>
    <t xml:space="preserve">        社会福利事业单位</t>
  </si>
  <si>
    <t xml:space="preserve">        其他社会福利支出</t>
  </si>
  <si>
    <t xml:space="preserve">        残疾人康复</t>
  </si>
  <si>
    <t xml:space="preserve">        残疾人就业和扶贫</t>
  </si>
  <si>
    <t xml:space="preserve">        残疾人体育</t>
  </si>
  <si>
    <t xml:space="preserve">        残疾人生活和护理补贴</t>
  </si>
  <si>
    <t xml:space="preserve">        其他残疾人事业支出</t>
  </si>
  <si>
    <t xml:space="preserve">        其他红十字事业支出</t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</si>
  <si>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流浪乞讨人员救助支出</t>
    </r>
  </si>
  <si>
    <t xml:space="preserve">        拥军优属</t>
  </si>
  <si>
    <t xml:space="preserve">        部队供应</t>
  </si>
  <si>
    <t xml:space="preserve">        其他退役军人事务管理支出</t>
  </si>
  <si>
    <t xml:space="preserve">        其他卫生健康管理事务支出</t>
  </si>
  <si>
    <t xml:space="preserve">        综合医院</t>
  </si>
  <si>
    <t xml:space="preserve">        中医（民族）医院</t>
  </si>
  <si>
    <t xml:space="preserve">        其他专科医院</t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</si>
  <si>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其他基层医疗卫生机构支出</t>
    </r>
  </si>
  <si>
    <t xml:space="preserve">        疾病预防控制机构</t>
  </si>
  <si>
    <t xml:space="preserve">        卫生监督机构</t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</si>
  <si>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妇幼保健机构</t>
    </r>
  </si>
  <si>
    <t xml:space="preserve">        精神卫生机构</t>
  </si>
  <si>
    <t xml:space="preserve">        采供血机构</t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</si>
  <si>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其他专业公共卫生机构</t>
    </r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</si>
  <si>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基本公共卫生服务</t>
    </r>
  </si>
  <si>
    <t xml:space="preserve">        重大公共卫生服务</t>
  </si>
  <si>
    <t xml:space="preserve">        突发公共卫生事件应急处理</t>
  </si>
  <si>
    <t xml:space="preserve">        其他公共卫生支出</t>
  </si>
  <si>
    <t xml:space="preserve">        计划生育机构</t>
  </si>
  <si>
    <t xml:space="preserve">        其他计划生育事务支出</t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</si>
  <si>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行政单位医疗</t>
    </r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</si>
  <si>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事业单位医疗</t>
    </r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</si>
  <si>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公务员医疗补助</t>
    </r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</si>
  <si>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其他行政事业单位医疗支出</t>
    </r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</si>
  <si>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财政对城乡居民基本医疗保险基金的补助</t>
    </r>
  </si>
  <si>
    <t xml:space="preserve">        财政对其他基本医疗保险基金的补助</t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</si>
  <si>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城乡医疗救助</t>
    </r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</si>
  <si>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优抚对象医疗补助</t>
    </r>
  </si>
  <si>
    <t xml:space="preserve">        医疗保障政策管理</t>
  </si>
  <si>
    <t xml:space="preserve">        生态环境保护宣传</t>
  </si>
  <si>
    <t xml:space="preserve">        环境保护法规、规划及标准</t>
  </si>
  <si>
    <t xml:space="preserve">        其他环境保护管理事务支出</t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</si>
  <si>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水体</t>
    </r>
  </si>
  <si>
    <t xml:space="preserve">        固体废弃物与化学品</t>
  </si>
  <si>
    <t xml:space="preserve">        其他污染防治支出</t>
  </si>
  <si>
    <t xml:space="preserve">        农村环境保护</t>
  </si>
  <si>
    <t xml:space="preserve">        生态环境监测与信息</t>
  </si>
  <si>
    <t xml:space="preserve">        生态环境执法监察</t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</si>
  <si>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减排专项支出</t>
    </r>
  </si>
  <si>
    <t xml:space="preserve">        其他污染减排支出</t>
  </si>
  <si>
    <t xml:space="preserve">        城管执法</t>
  </si>
  <si>
    <t xml:space="preserve">        市政公用行业市场监管</t>
  </si>
  <si>
    <t xml:space="preserve">        其他城乡社区管理事务支出</t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</si>
  <si>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其他城乡社区公共设施支出</t>
    </r>
  </si>
  <si>
    <t xml:space="preserve">        科技转化与推广服务</t>
  </si>
  <si>
    <t xml:space="preserve">        病虫害控制</t>
  </si>
  <si>
    <t xml:space="preserve">        农产品质量安全</t>
  </si>
  <si>
    <t xml:space="preserve">        执法监管</t>
  </si>
  <si>
    <t xml:space="preserve">        农业行业业务管理</t>
  </si>
  <si>
    <t xml:space="preserve">        农业生产发展</t>
  </si>
  <si>
    <t xml:space="preserve">        其他农业农村支出</t>
  </si>
  <si>
    <t xml:space="preserve">        事业机构</t>
  </si>
  <si>
    <t xml:space="preserve">        森林资源培育</t>
  </si>
  <si>
    <t xml:space="preserve">        技术推广与转化</t>
  </si>
  <si>
    <t xml:space="preserve">        森林资源管理</t>
  </si>
  <si>
    <t xml:space="preserve">        森林生态效益补偿</t>
  </si>
  <si>
    <t xml:space="preserve">        执法与监督</t>
  </si>
  <si>
    <t xml:space="preserve">        林业草原防灾减灾</t>
  </si>
  <si>
    <t xml:space="preserve">        其他林业和草原支出</t>
  </si>
  <si>
    <t xml:space="preserve">        水利行业业务管理</t>
  </si>
  <si>
    <t xml:space="preserve">        水利工程建设</t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</si>
  <si>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水利工程运行与维护</t>
    </r>
  </si>
  <si>
    <t xml:space="preserve">        水利前期工作</t>
  </si>
  <si>
    <t xml:space="preserve">        水利执法监督</t>
  </si>
  <si>
    <t xml:space="preserve">        防汛</t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</si>
  <si>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抗旱</t>
    </r>
  </si>
  <si>
    <t xml:space="preserve">        农村水利</t>
  </si>
  <si>
    <t xml:space="preserve">        江河湖库水系综合整治</t>
  </si>
  <si>
    <t xml:space="preserve">        水利安全监督</t>
  </si>
  <si>
    <t xml:space="preserve">        农村人畜饮水</t>
  </si>
  <si>
    <t xml:space="preserve">        其他水利支出</t>
  </si>
  <si>
    <t xml:space="preserve">    南水北调</t>
  </si>
  <si>
    <t xml:space="preserve">        扶贫事业机构</t>
  </si>
  <si>
    <t xml:space="preserve">        其他扶贫支出</t>
  </si>
  <si>
    <t xml:space="preserve">        其他农村综合改革支出</t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</si>
  <si>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其他公路水路运输支出</t>
    </r>
  </si>
  <si>
    <t xml:space="preserve">        机场建设</t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</si>
  <si>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车辆购置税其他支出</t>
    </r>
  </si>
  <si>
    <t xml:space="preserve">        其他资源勘探业支出</t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</si>
  <si>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其他制造业支出</t>
    </r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</si>
  <si>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其他建筑业支出</t>
    </r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</si>
  <si>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行政运行</t>
    </r>
  </si>
  <si>
    <t xml:space="preserve">        专用通信</t>
  </si>
  <si>
    <t xml:space="preserve">        行业监管</t>
  </si>
  <si>
    <t xml:space="preserve">        其他工业和信息产业监管支出</t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</si>
  <si>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中小企业发展专项</t>
    </r>
  </si>
  <si>
    <t xml:space="preserve">        其他支持中小企业发展和管理支出</t>
  </si>
  <si>
    <t xml:space="preserve">    其他资源勘探工业信息等支出</t>
  </si>
  <si>
    <t xml:space="preserve">        民贸民品贷款贴息</t>
  </si>
  <si>
    <t xml:space="preserve">        金融行业电子化建设</t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</si>
  <si>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金融部门其他监管支出</t>
    </r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</si>
  <si>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其他金融发展支出</t>
    </r>
  </si>
  <si>
    <t xml:space="preserve">        土地资源利用与保护</t>
  </si>
  <si>
    <t xml:space="preserve">        其他自然资源事务支出</t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</si>
  <si>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气象事业机构</t>
    </r>
  </si>
  <si>
    <t xml:space="preserve">        气象服务</t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</si>
  <si>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其他气象事务支出</t>
    </r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</si>
  <si>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廉租住房</t>
    </r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</si>
  <si>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棚户区改造</t>
    </r>
  </si>
  <si>
    <t xml:space="preserve">        农村危房改造</t>
  </si>
  <si>
    <t xml:space="preserve">        老旧小区改造</t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</si>
  <si>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其他保障性安居工程支出</t>
    </r>
  </si>
  <si>
    <t xml:space="preserve">        住房公积金</t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</si>
  <si>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住房公积金管理</t>
    </r>
  </si>
  <si>
    <r>
      <rPr>
        <sz val="11"/>
        <color indexed="8"/>
        <rFont val="宋体"/>
        <charset val="134"/>
      </rPr>
      <t xml:space="preserve"> </t>
    </r>
    <r>
      <rPr>
        <sz val="11"/>
        <color indexed="8"/>
        <rFont val="宋体"/>
        <charset val="134"/>
      </rPr>
      <t xml:space="preserve">       其他城乡社区住宅支出</t>
    </r>
  </si>
  <si>
    <t xml:space="preserve">        粮食专项业务活动</t>
  </si>
  <si>
    <t xml:space="preserve">        其他粮油事务支出</t>
  </si>
  <si>
    <t xml:space="preserve">        灾害风险防治</t>
  </si>
  <si>
    <t xml:space="preserve">        安全监管</t>
  </si>
  <si>
    <t xml:space="preserve">        其他应急管理支出</t>
  </si>
  <si>
    <t xml:space="preserve">        消防应急救援</t>
  </si>
  <si>
    <t xml:space="preserve">        其他消防事务支出</t>
  </si>
  <si>
    <t xml:space="preserve">        其他森林消防事务支出</t>
  </si>
  <si>
    <t xml:space="preserve">        地震监测</t>
  </si>
  <si>
    <t xml:space="preserve">        地震预测预报</t>
  </si>
  <si>
    <t xml:space="preserve">        防震减灾信息管理</t>
  </si>
  <si>
    <t xml:space="preserve">        其他地震事务支出</t>
  </si>
</sst>
</file>

<file path=xl/styles.xml><?xml version="1.0" encoding="utf-8"?>
<styleSheet xmlns="http://schemas.openxmlformats.org/spreadsheetml/2006/main">
  <numFmts count="8">
    <numFmt numFmtId="176" formatCode="0.00_ "/>
    <numFmt numFmtId="177" formatCode="0_ "/>
    <numFmt numFmtId="178" formatCode="0.0_ "/>
    <numFmt numFmtId="179" formatCode=";;"/>
    <numFmt numFmtId="180" formatCode="#,##0_ "/>
    <numFmt numFmtId="181" formatCode="#,##0.0_ "/>
    <numFmt numFmtId="182" formatCode="#,##0_ ;[Red]\-#,##0\ "/>
    <numFmt numFmtId="183" formatCode="#,##0.000_ "/>
  </numFmts>
  <fonts count="25">
    <font>
      <sz val="12"/>
      <color theme="1"/>
      <name val="宋体"/>
      <charset val="134"/>
    </font>
    <font>
      <sz val="12"/>
      <name val="宋体"/>
      <charset val="134"/>
    </font>
    <font>
      <b/>
      <sz val="10"/>
      <name val="Arial"/>
      <family val="2"/>
    </font>
    <font>
      <sz val="10"/>
      <color rgb="FFFF0000"/>
      <name val="Arial"/>
      <family val="2"/>
    </font>
    <font>
      <sz val="11"/>
      <name val="宋体"/>
      <charset val="134"/>
    </font>
    <font>
      <sz val="10"/>
      <name val="Arial"/>
      <family val="2"/>
    </font>
    <font>
      <sz val="16"/>
      <name val="黑体"/>
      <charset val="134"/>
    </font>
    <font>
      <sz val="16"/>
      <name val="方正小标宋简体"/>
      <charset val="134"/>
    </font>
    <font>
      <sz val="11"/>
      <color rgb="FFFF0000"/>
      <name val="宋体"/>
      <charset val="134"/>
    </font>
    <font>
      <b/>
      <sz val="11"/>
      <name val="宋体"/>
      <charset val="134"/>
    </font>
    <font>
      <b/>
      <sz val="11"/>
      <color indexed="8"/>
      <name val="宋体"/>
      <charset val="134"/>
    </font>
    <font>
      <sz val="11"/>
      <color indexed="8"/>
      <name val="宋体"/>
      <charset val="134"/>
    </font>
    <font>
      <b/>
      <sz val="11"/>
      <color rgb="FFFF0000"/>
      <name val="宋体"/>
      <charset val="134"/>
    </font>
    <font>
      <b/>
      <sz val="10"/>
      <color rgb="FFFF0000"/>
      <name val="Arial"/>
      <family val="2"/>
    </font>
    <font>
      <sz val="11"/>
      <color theme="1"/>
      <name val="宋体"/>
      <charset val="134"/>
    </font>
    <font>
      <b/>
      <sz val="11"/>
      <color theme="1"/>
      <name val="宋体"/>
      <charset val="134"/>
    </font>
    <font>
      <sz val="10"/>
      <color theme="1"/>
      <name val="Arial"/>
      <family val="2"/>
    </font>
    <font>
      <b/>
      <sz val="12"/>
      <name val="宋体"/>
      <charset val="134"/>
    </font>
    <font>
      <sz val="10"/>
      <name val="宋体"/>
      <charset val="134"/>
    </font>
    <font>
      <sz val="12"/>
      <name val="方正小标宋简体"/>
      <charset val="134"/>
    </font>
    <font>
      <sz val="24"/>
      <name val="方正小标宋简体"/>
      <charset val="134"/>
    </font>
    <font>
      <b/>
      <sz val="30"/>
      <name val="方正小标宋简体"/>
      <charset val="134"/>
    </font>
    <font>
      <sz val="18"/>
      <name val="仿宋_GB2312"/>
      <charset val="134"/>
    </font>
    <font>
      <sz val="12"/>
      <name val="Times New Roman"/>
      <family val="1"/>
    </font>
    <font>
      <sz val="9"/>
      <name val="宋体"/>
      <charset val="134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1">
    <xf numFmtId="0" fontId="0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5" fillId="0" borderId="0"/>
    <xf numFmtId="0" fontId="1" fillId="0" borderId="0">
      <alignment vertical="center"/>
    </xf>
    <xf numFmtId="0" fontId="1" fillId="0" borderId="0"/>
    <xf numFmtId="0" fontId="1" fillId="0" borderId="0"/>
    <xf numFmtId="0" fontId="23" fillId="0" borderId="0"/>
  </cellStyleXfs>
  <cellXfs count="156">
    <xf numFmtId="0" fontId="0" fillId="0" borderId="0" xfId="0">
      <alignment vertical="center"/>
    </xf>
    <xf numFmtId="0" fontId="1" fillId="0" borderId="0" xfId="6" applyFont="1" applyFill="1"/>
    <xf numFmtId="0" fontId="2" fillId="0" borderId="0" xfId="6" applyFont="1" applyFill="1"/>
    <xf numFmtId="0" fontId="3" fillId="0" borderId="0" xfId="6" applyFont="1" applyFill="1"/>
    <xf numFmtId="0" fontId="4" fillId="0" borderId="0" xfId="6" applyFont="1" applyFill="1"/>
    <xf numFmtId="0" fontId="5" fillId="0" borderId="0" xfId="6" applyFont="1" applyFill="1" applyAlignment="1">
      <alignment vertical="center" wrapText="1"/>
    </xf>
    <xf numFmtId="0" fontId="5" fillId="0" borderId="0" xfId="6" applyFont="1" applyFill="1"/>
    <xf numFmtId="178" fontId="5" fillId="0" borderId="0" xfId="6" applyNumberFormat="1" applyFont="1" applyFill="1"/>
    <xf numFmtId="177" fontId="5" fillId="0" borderId="0" xfId="6" applyNumberFormat="1" applyFont="1" applyFill="1"/>
    <xf numFmtId="0" fontId="6" fillId="0" borderId="0" xfId="6" applyFont="1" applyFill="1" applyAlignment="1">
      <alignment vertical="center" wrapText="1"/>
    </xf>
    <xf numFmtId="0" fontId="1" fillId="0" borderId="0" xfId="6" applyFont="1" applyFill="1" applyAlignment="1">
      <alignment vertical="center" wrapText="1"/>
    </xf>
    <xf numFmtId="177" fontId="1" fillId="0" borderId="0" xfId="6" applyNumberFormat="1" applyFont="1" applyFill="1"/>
    <xf numFmtId="178" fontId="1" fillId="0" borderId="0" xfId="6" applyNumberFormat="1" applyFont="1" applyFill="1"/>
    <xf numFmtId="0" fontId="8" fillId="0" borderId="0" xfId="6" applyFont="1" applyFill="1" applyAlignment="1">
      <alignment vertical="center"/>
    </xf>
    <xf numFmtId="0" fontId="4" fillId="0" borderId="0" xfId="6" applyFont="1" applyFill="1" applyAlignment="1">
      <alignment vertical="center" wrapText="1"/>
    </xf>
    <xf numFmtId="176" fontId="4" fillId="0" borderId="0" xfId="6" applyNumberFormat="1" applyFont="1" applyFill="1" applyAlignment="1">
      <alignment vertical="center"/>
    </xf>
    <xf numFmtId="178" fontId="4" fillId="0" borderId="0" xfId="6" applyNumberFormat="1" applyFont="1" applyFill="1" applyAlignment="1">
      <alignment vertical="center"/>
    </xf>
    <xf numFmtId="0" fontId="9" fillId="0" borderId="1" xfId="9" applyFont="1" applyFill="1" applyBorder="1" applyAlignment="1">
      <alignment horizontal="center" vertical="center"/>
    </xf>
    <xf numFmtId="178" fontId="9" fillId="0" borderId="1" xfId="9" applyNumberFormat="1" applyFont="1" applyFill="1" applyBorder="1" applyAlignment="1">
      <alignment horizontal="center" vertical="center"/>
    </xf>
    <xf numFmtId="179" fontId="10" fillId="0" borderId="1" xfId="8" applyNumberFormat="1" applyFont="1" applyFill="1" applyBorder="1" applyAlignment="1" applyProtection="1"/>
    <xf numFmtId="180" fontId="10" fillId="0" borderId="1" xfId="5" applyNumberFormat="1" applyFont="1" applyFill="1" applyBorder="1" applyAlignment="1">
      <alignment horizontal="right" vertical="center"/>
    </xf>
    <xf numFmtId="181" fontId="10" fillId="0" borderId="1" xfId="5" applyNumberFormat="1" applyFont="1" applyFill="1" applyBorder="1" applyAlignment="1">
      <alignment horizontal="right" vertical="center"/>
    </xf>
    <xf numFmtId="179" fontId="11" fillId="0" borderId="1" xfId="8" applyNumberFormat="1" applyFont="1" applyFill="1" applyBorder="1" applyAlignment="1" applyProtection="1"/>
    <xf numFmtId="180" fontId="11" fillId="0" borderId="1" xfId="5" applyNumberFormat="1" applyFont="1" applyFill="1" applyBorder="1" applyAlignment="1">
      <alignment horizontal="right" vertical="center"/>
    </xf>
    <xf numFmtId="181" fontId="10" fillId="0" borderId="1" xfId="9" applyNumberFormat="1" applyFont="1" applyFill="1" applyBorder="1" applyAlignment="1">
      <alignment horizontal="right" vertical="center"/>
    </xf>
    <xf numFmtId="179" fontId="11" fillId="0" borderId="2" xfId="8" applyNumberFormat="1" applyFont="1" applyFill="1" applyBorder="1" applyAlignment="1" applyProtection="1"/>
    <xf numFmtId="177" fontId="1" fillId="0" borderId="0" xfId="6" applyNumberFormat="1" applyFont="1" applyFill="1" applyAlignment="1">
      <alignment vertical="center"/>
    </xf>
    <xf numFmtId="0" fontId="5" fillId="0" borderId="0" xfId="6" applyFont="1" applyFill="1" applyBorder="1"/>
    <xf numFmtId="177" fontId="4" fillId="0" borderId="0" xfId="6" applyNumberFormat="1" applyFont="1" applyFill="1" applyAlignment="1">
      <alignment vertical="center"/>
    </xf>
    <xf numFmtId="0" fontId="4" fillId="0" borderId="0" xfId="6" applyFont="1" applyFill="1" applyAlignment="1">
      <alignment vertical="center"/>
    </xf>
    <xf numFmtId="0" fontId="4" fillId="0" borderId="1" xfId="6" applyFont="1" applyFill="1" applyBorder="1" applyAlignment="1">
      <alignment horizontal="center"/>
    </xf>
    <xf numFmtId="177" fontId="9" fillId="0" borderId="1" xfId="9" applyNumberFormat="1" applyFont="1" applyFill="1" applyBorder="1" applyAlignment="1">
      <alignment horizontal="center" vertical="center"/>
    </xf>
    <xf numFmtId="180" fontId="9" fillId="0" borderId="1" xfId="6" applyNumberFormat="1" applyFont="1" applyFill="1" applyBorder="1"/>
    <xf numFmtId="180" fontId="2" fillId="0" borderId="0" xfId="6" applyNumberFormat="1" applyFont="1" applyFill="1"/>
    <xf numFmtId="49" fontId="4" fillId="0" borderId="2" xfId="7" applyNumberFormat="1" applyFont="1" applyFill="1" applyBorder="1" applyAlignment="1" applyProtection="1">
      <alignment horizontal="left" vertical="center"/>
    </xf>
    <xf numFmtId="179" fontId="8" fillId="0" borderId="2" xfId="8" applyNumberFormat="1" applyFont="1" applyFill="1" applyBorder="1" applyAlignment="1" applyProtection="1"/>
    <xf numFmtId="180" fontId="8" fillId="0" borderId="1" xfId="5" applyNumberFormat="1" applyFont="1" applyFill="1" applyBorder="1" applyAlignment="1">
      <alignment horizontal="right" vertical="center"/>
    </xf>
    <xf numFmtId="181" fontId="12" fillId="0" borderId="1" xfId="9" applyNumberFormat="1" applyFont="1" applyFill="1" applyBorder="1" applyAlignment="1">
      <alignment horizontal="right" vertical="center"/>
    </xf>
    <xf numFmtId="180" fontId="12" fillId="0" borderId="1" xfId="5" applyNumberFormat="1" applyFont="1" applyFill="1" applyBorder="1" applyAlignment="1">
      <alignment horizontal="right" vertical="center"/>
    </xf>
    <xf numFmtId="181" fontId="12" fillId="0" borderId="1" xfId="5" applyNumberFormat="1" applyFont="1" applyFill="1" applyBorder="1" applyAlignment="1">
      <alignment horizontal="right" vertical="center"/>
    </xf>
    <xf numFmtId="180" fontId="4" fillId="0" borderId="1" xfId="5" applyNumberFormat="1" applyFont="1" applyFill="1" applyBorder="1" applyAlignment="1">
      <alignment horizontal="center" vertical="center"/>
    </xf>
    <xf numFmtId="180" fontId="8" fillId="0" borderId="1" xfId="5" applyNumberFormat="1" applyFont="1" applyFill="1" applyBorder="1" applyAlignment="1">
      <alignment horizontal="center" vertical="center"/>
    </xf>
    <xf numFmtId="180" fontId="12" fillId="0" borderId="1" xfId="5" applyNumberFormat="1" applyFont="1" applyFill="1" applyBorder="1" applyAlignment="1">
      <alignment horizontal="center" vertical="center"/>
    </xf>
    <xf numFmtId="180" fontId="11" fillId="0" borderId="1" xfId="5" applyNumberFormat="1" applyFont="1" applyFill="1" applyBorder="1" applyAlignment="1">
      <alignment horizontal="center" vertical="center"/>
    </xf>
    <xf numFmtId="180" fontId="10" fillId="0" borderId="1" xfId="5" applyNumberFormat="1" applyFont="1" applyFill="1" applyBorder="1" applyAlignment="1">
      <alignment horizontal="center" vertical="center"/>
    </xf>
    <xf numFmtId="179" fontId="10" fillId="0" borderId="2" xfId="8" applyNumberFormat="1" applyFont="1" applyFill="1" applyBorder="1" applyAlignment="1" applyProtection="1"/>
    <xf numFmtId="0" fontId="13" fillId="0" borderId="0" xfId="6" applyFont="1" applyFill="1"/>
    <xf numFmtId="179" fontId="14" fillId="0" borderId="2" xfId="8" applyNumberFormat="1" applyFont="1" applyFill="1" applyBorder="1" applyAlignment="1" applyProtection="1"/>
    <xf numFmtId="180" fontId="14" fillId="0" borderId="1" xfId="5" applyNumberFormat="1" applyFont="1" applyFill="1" applyBorder="1" applyAlignment="1">
      <alignment horizontal="right" vertical="center"/>
    </xf>
    <xf numFmtId="181" fontId="15" fillId="0" borderId="1" xfId="9" applyNumberFormat="1" applyFont="1" applyFill="1" applyBorder="1" applyAlignment="1">
      <alignment horizontal="right" vertical="center"/>
    </xf>
    <xf numFmtId="180" fontId="15" fillId="0" borderId="1" xfId="5" applyNumberFormat="1" applyFont="1" applyFill="1" applyBorder="1" applyAlignment="1">
      <alignment horizontal="right" vertical="center"/>
    </xf>
    <xf numFmtId="181" fontId="15" fillId="0" borderId="1" xfId="5" applyNumberFormat="1" applyFont="1" applyFill="1" applyBorder="1" applyAlignment="1">
      <alignment horizontal="right" vertical="center"/>
    </xf>
    <xf numFmtId="0" fontId="16" fillId="0" borderId="0" xfId="6" applyFont="1" applyFill="1"/>
    <xf numFmtId="180" fontId="11" fillId="0" borderId="1" xfId="5" applyNumberFormat="1" applyFont="1" applyFill="1" applyBorder="1" applyAlignment="1">
      <alignment vertical="center"/>
    </xf>
    <xf numFmtId="182" fontId="11" fillId="0" borderId="1" xfId="5" applyNumberFormat="1" applyFont="1" applyFill="1" applyBorder="1" applyAlignment="1">
      <alignment horizontal="right" vertical="center"/>
    </xf>
    <xf numFmtId="180" fontId="4" fillId="0" borderId="1" xfId="5" applyNumberFormat="1" applyFont="1" applyFill="1" applyBorder="1" applyAlignment="1">
      <alignment horizontal="right" vertical="center"/>
    </xf>
    <xf numFmtId="180" fontId="9" fillId="0" borderId="1" xfId="5" applyNumberFormat="1" applyFont="1" applyFill="1" applyBorder="1" applyAlignment="1">
      <alignment horizontal="right" vertical="center"/>
    </xf>
    <xf numFmtId="181" fontId="9" fillId="0" borderId="1" xfId="5" applyNumberFormat="1" applyFont="1" applyFill="1" applyBorder="1" applyAlignment="1">
      <alignment horizontal="right" vertical="center"/>
    </xf>
    <xf numFmtId="1" fontId="10" fillId="0" borderId="1" xfId="9" applyNumberFormat="1" applyFont="1" applyFill="1" applyBorder="1" applyAlignment="1" applyProtection="1">
      <alignment vertical="center"/>
      <protection locked="0"/>
    </xf>
    <xf numFmtId="180" fontId="10" fillId="0" borderId="1" xfId="2" applyNumberFormat="1" applyFont="1" applyFill="1" applyBorder="1" applyAlignment="1">
      <alignment horizontal="right" vertical="center"/>
    </xf>
    <xf numFmtId="1" fontId="11" fillId="0" borderId="1" xfId="9" applyNumberFormat="1" applyFont="1" applyFill="1" applyBorder="1" applyAlignment="1" applyProtection="1">
      <alignment vertical="center"/>
      <protection locked="0"/>
    </xf>
    <xf numFmtId="180" fontId="11" fillId="0" borderId="1" xfId="2" applyNumberFormat="1" applyFont="1" applyFill="1" applyBorder="1" applyAlignment="1">
      <alignment horizontal="right" vertical="center"/>
    </xf>
    <xf numFmtId="180" fontId="11" fillId="0" borderId="1" xfId="9" applyNumberFormat="1" applyFont="1" applyFill="1" applyBorder="1" applyAlignment="1">
      <alignment horizontal="right" vertical="center" wrapText="1"/>
    </xf>
    <xf numFmtId="0" fontId="10" fillId="0" borderId="1" xfId="9" applyFont="1" applyFill="1" applyBorder="1" applyAlignment="1">
      <alignment horizontal="left" vertical="center"/>
    </xf>
    <xf numFmtId="1" fontId="9" fillId="0" borderId="1" xfId="9" applyNumberFormat="1" applyFont="1" applyFill="1" applyBorder="1" applyAlignment="1" applyProtection="1">
      <alignment vertical="center"/>
      <protection locked="0"/>
    </xf>
    <xf numFmtId="1" fontId="4" fillId="0" borderId="1" xfId="9" applyNumberFormat="1" applyFont="1" applyFill="1" applyBorder="1" applyAlignment="1" applyProtection="1">
      <alignment vertical="center"/>
      <protection locked="0"/>
    </xf>
    <xf numFmtId="180" fontId="9" fillId="0" borderId="0" xfId="5" applyNumberFormat="1" applyFont="1" applyFill="1" applyBorder="1" applyAlignment="1">
      <alignment horizontal="right" vertical="center"/>
    </xf>
    <xf numFmtId="180" fontId="2" fillId="0" borderId="0" xfId="6" applyNumberFormat="1" applyFont="1" applyFill="1" applyBorder="1"/>
    <xf numFmtId="180" fontId="9" fillId="0" borderId="1" xfId="9" applyNumberFormat="1" applyFont="1" applyFill="1" applyBorder="1" applyAlignment="1">
      <alignment horizontal="right" vertical="center" wrapText="1"/>
    </xf>
    <xf numFmtId="1" fontId="4" fillId="0" borderId="1" xfId="9" applyNumberFormat="1" applyFont="1" applyFill="1" applyBorder="1" applyAlignment="1" applyProtection="1">
      <alignment horizontal="left" vertical="center"/>
      <protection locked="0"/>
    </xf>
    <xf numFmtId="180" fontId="4" fillId="0" borderId="1" xfId="9" applyNumberFormat="1" applyFont="1" applyFill="1" applyBorder="1" applyAlignment="1">
      <alignment horizontal="right" vertical="center"/>
    </xf>
    <xf numFmtId="180" fontId="4" fillId="0" borderId="1" xfId="9" applyNumberFormat="1" applyFont="1" applyFill="1" applyBorder="1" applyAlignment="1">
      <alignment horizontal="right" vertical="center" wrapText="1"/>
    </xf>
    <xf numFmtId="0" fontId="4" fillId="0" borderId="1" xfId="9" applyNumberFormat="1" applyFont="1" applyFill="1" applyBorder="1" applyAlignment="1" applyProtection="1">
      <alignment vertical="center"/>
      <protection locked="0"/>
    </xf>
    <xf numFmtId="180" fontId="1" fillId="0" borderId="0" xfId="6" applyNumberFormat="1" applyFont="1" applyFill="1"/>
    <xf numFmtId="180" fontId="5" fillId="0" borderId="0" xfId="6" applyNumberFormat="1" applyFont="1" applyFill="1" applyAlignment="1">
      <alignment vertical="center" wrapText="1"/>
    </xf>
    <xf numFmtId="180" fontId="4" fillId="0" borderId="0" xfId="5" applyNumberFormat="1" applyFont="1" applyFill="1" applyBorder="1" applyAlignment="1">
      <alignment horizontal="right" vertical="center"/>
    </xf>
    <xf numFmtId="180" fontId="4" fillId="0" borderId="1" xfId="6" applyNumberFormat="1" applyFont="1" applyFill="1" applyBorder="1" applyAlignment="1">
      <alignment horizontal="right"/>
    </xf>
    <xf numFmtId="180" fontId="4" fillId="0" borderId="0" xfId="6" applyNumberFormat="1" applyFont="1" applyFill="1" applyBorder="1" applyAlignment="1">
      <alignment horizontal="right"/>
    </xf>
    <xf numFmtId="180" fontId="5" fillId="0" borderId="0" xfId="6" applyNumberFormat="1" applyFont="1" applyFill="1"/>
    <xf numFmtId="180" fontId="5" fillId="0" borderId="0" xfId="6" applyNumberFormat="1" applyFont="1" applyFill="1" applyBorder="1"/>
    <xf numFmtId="0" fontId="17" fillId="0" borderId="0" xfId="6" applyFont="1" applyFill="1"/>
    <xf numFmtId="0" fontId="1" fillId="0" borderId="0" xfId="6" applyFont="1" applyFill="1" applyAlignment="1">
      <alignment vertical="center"/>
    </xf>
    <xf numFmtId="0" fontId="4" fillId="0" borderId="0" xfId="6" applyFont="1" applyFill="1" applyAlignment="1">
      <alignment wrapText="1"/>
    </xf>
    <xf numFmtId="0" fontId="1" fillId="0" borderId="0" xfId="6" applyFont="1" applyFill="1" applyAlignment="1">
      <alignment wrapText="1"/>
    </xf>
    <xf numFmtId="178" fontId="1" fillId="0" borderId="0" xfId="6" applyNumberFormat="1" applyFont="1" applyFill="1" applyAlignment="1"/>
    <xf numFmtId="177" fontId="9" fillId="0" borderId="5" xfId="8" applyNumberFormat="1" applyFont="1" applyFill="1" applyBorder="1" applyAlignment="1">
      <alignment horizontal="center" vertical="center"/>
    </xf>
    <xf numFmtId="178" fontId="9" fillId="0" borderId="5" xfId="8" applyNumberFormat="1" applyFont="1" applyFill="1" applyBorder="1" applyAlignment="1">
      <alignment horizontal="center" vertical="center"/>
    </xf>
    <xf numFmtId="0" fontId="4" fillId="0" borderId="1" xfId="8" applyFont="1" applyFill="1" applyBorder="1" applyAlignment="1">
      <alignment vertical="center" wrapText="1"/>
    </xf>
    <xf numFmtId="180" fontId="9" fillId="0" borderId="1" xfId="8" applyNumberFormat="1" applyFont="1" applyFill="1" applyBorder="1" applyAlignment="1">
      <alignment horizontal="right" vertical="center" wrapText="1"/>
    </xf>
    <xf numFmtId="178" fontId="9" fillId="0" borderId="1" xfId="8" applyNumberFormat="1" applyFont="1" applyFill="1" applyBorder="1" applyAlignment="1">
      <alignment horizontal="right" vertical="center"/>
    </xf>
    <xf numFmtId="180" fontId="4" fillId="0" borderId="1" xfId="8" applyNumberFormat="1" applyFont="1" applyFill="1" applyBorder="1" applyAlignment="1">
      <alignment horizontal="right" vertical="center" wrapText="1"/>
    </xf>
    <xf numFmtId="178" fontId="4" fillId="0" borderId="1" xfId="8" applyNumberFormat="1" applyFont="1" applyFill="1" applyBorder="1" applyAlignment="1">
      <alignment horizontal="right" vertical="center"/>
    </xf>
    <xf numFmtId="180" fontId="4" fillId="0" borderId="1" xfId="1" applyNumberFormat="1" applyFont="1" applyFill="1" applyBorder="1" applyAlignment="1">
      <alignment horizontal="right" vertical="center"/>
    </xf>
    <xf numFmtId="0" fontId="4" fillId="0" borderId="1" xfId="8" applyFont="1" applyFill="1" applyBorder="1" applyAlignment="1">
      <alignment horizontal="left" vertical="center" wrapText="1"/>
    </xf>
    <xf numFmtId="0" fontId="9" fillId="0" borderId="1" xfId="8" applyFont="1" applyFill="1" applyBorder="1" applyAlignment="1">
      <alignment horizontal="center" vertical="center" wrapText="1"/>
    </xf>
    <xf numFmtId="1" fontId="9" fillId="0" borderId="1" xfId="8" applyNumberFormat="1" applyFont="1" applyFill="1" applyBorder="1" applyAlignment="1" applyProtection="1">
      <alignment vertical="center" wrapText="1"/>
      <protection locked="0"/>
    </xf>
    <xf numFmtId="1" fontId="4" fillId="0" borderId="1" xfId="8" applyNumberFormat="1" applyFont="1" applyFill="1" applyBorder="1" applyAlignment="1" applyProtection="1">
      <alignment horizontal="left" vertical="center" wrapText="1"/>
      <protection locked="0"/>
    </xf>
    <xf numFmtId="1" fontId="4" fillId="0" borderId="1" xfId="8" applyNumberFormat="1" applyFont="1" applyFill="1" applyBorder="1" applyAlignment="1" applyProtection="1">
      <alignment vertical="center" wrapText="1"/>
      <protection locked="0"/>
    </xf>
    <xf numFmtId="1" fontId="4" fillId="0" borderId="1" xfId="0" applyNumberFormat="1" applyFont="1" applyFill="1" applyBorder="1" applyAlignment="1" applyProtection="1">
      <alignment horizontal="left" vertical="center"/>
      <protection locked="0"/>
    </xf>
    <xf numFmtId="0" fontId="1" fillId="0" borderId="0" xfId="6" applyFont="1" applyFill="1" applyAlignment="1"/>
    <xf numFmtId="180" fontId="4" fillId="0" borderId="1" xfId="8" applyNumberFormat="1" applyFont="1" applyFill="1" applyBorder="1" applyAlignment="1">
      <alignment horizontal="right" vertical="center"/>
    </xf>
    <xf numFmtId="1" fontId="4" fillId="0" borderId="1" xfId="0" applyNumberFormat="1" applyFont="1" applyFill="1" applyBorder="1" applyAlignment="1" applyProtection="1">
      <alignment horizontal="left" vertical="center" wrapText="1"/>
      <protection locked="0"/>
    </xf>
    <xf numFmtId="1" fontId="11" fillId="0" borderId="1" xfId="0" applyNumberFormat="1" applyFont="1" applyFill="1" applyBorder="1" applyAlignment="1" applyProtection="1">
      <alignment horizontal="left" vertical="center"/>
      <protection locked="0"/>
    </xf>
    <xf numFmtId="180" fontId="4" fillId="0" borderId="1" xfId="2" applyNumberFormat="1" applyFont="1" applyFill="1" applyBorder="1" applyAlignment="1">
      <alignment horizontal="right" vertical="center"/>
    </xf>
    <xf numFmtId="180" fontId="1" fillId="0" borderId="0" xfId="6" applyNumberFormat="1" applyFont="1" applyFill="1" applyAlignment="1">
      <alignment vertical="center" wrapText="1"/>
    </xf>
    <xf numFmtId="1" fontId="4" fillId="0" borderId="0" xfId="8" applyNumberFormat="1" applyFont="1" applyFill="1" applyBorder="1" applyAlignment="1" applyProtection="1">
      <alignment vertical="center" wrapText="1"/>
      <protection locked="0"/>
    </xf>
    <xf numFmtId="180" fontId="1" fillId="0" borderId="0" xfId="6" applyNumberFormat="1" applyFont="1" applyFill="1" applyBorder="1"/>
    <xf numFmtId="0" fontId="1" fillId="0" borderId="0" xfId="6" applyFont="1" applyFill="1" applyBorder="1"/>
    <xf numFmtId="179" fontId="9" fillId="0" borderId="2" xfId="8" applyNumberFormat="1" applyFont="1" applyFill="1" applyBorder="1" applyAlignment="1" applyProtection="1"/>
    <xf numFmtId="179" fontId="4" fillId="0" borderId="2" xfId="8" applyNumberFormat="1" applyFont="1" applyFill="1" applyBorder="1" applyAlignment="1" applyProtection="1"/>
    <xf numFmtId="180" fontId="4" fillId="0" borderId="1" xfId="5" applyNumberFormat="1" applyFont="1" applyFill="1" applyBorder="1" applyAlignment="1">
      <alignment vertical="center"/>
    </xf>
    <xf numFmtId="180" fontId="9" fillId="0" borderId="1" xfId="5" applyNumberFormat="1" applyFont="1" applyFill="1" applyBorder="1" applyAlignment="1">
      <alignment vertical="center"/>
    </xf>
    <xf numFmtId="181" fontId="9" fillId="0" borderId="1" xfId="9" applyNumberFormat="1" applyFont="1" applyFill="1" applyBorder="1" applyAlignment="1">
      <alignment horizontal="right" vertical="center"/>
    </xf>
    <xf numFmtId="0" fontId="4" fillId="0" borderId="0" xfId="8" applyFont="1" applyFill="1" applyBorder="1" applyAlignment="1">
      <alignment vertical="center" wrapText="1"/>
    </xf>
    <xf numFmtId="180" fontId="9" fillId="0" borderId="0" xfId="5" applyNumberFormat="1" applyFont="1" applyFill="1" applyBorder="1" applyAlignment="1">
      <alignment vertical="center"/>
    </xf>
    <xf numFmtId="0" fontId="18" fillId="0" borderId="0" xfId="6" applyFont="1" applyFill="1"/>
    <xf numFmtId="180" fontId="9" fillId="0" borderId="1" xfId="2" applyNumberFormat="1" applyFont="1" applyFill="1" applyBorder="1" applyAlignment="1">
      <alignment horizontal="right" vertical="center"/>
    </xf>
    <xf numFmtId="0" fontId="9" fillId="0" borderId="1" xfId="9" applyFont="1" applyFill="1" applyBorder="1" applyAlignment="1">
      <alignment horizontal="left" vertical="center"/>
    </xf>
    <xf numFmtId="183" fontId="1" fillId="0" borderId="0" xfId="6" applyNumberFormat="1" applyFont="1" applyFill="1"/>
    <xf numFmtId="0" fontId="19" fillId="0" borderId="0" xfId="4" applyFont="1">
      <alignment vertical="center"/>
    </xf>
    <xf numFmtId="0" fontId="20" fillId="0" borderId="0" xfId="4" applyFont="1">
      <alignment vertical="center"/>
    </xf>
    <xf numFmtId="0" fontId="1" fillId="0" borderId="0" xfId="4">
      <alignment vertical="center"/>
    </xf>
    <xf numFmtId="0" fontId="6" fillId="0" borderId="0" xfId="4" applyFont="1">
      <alignment vertical="center"/>
    </xf>
    <xf numFmtId="0" fontId="17" fillId="0" borderId="0" xfId="4" applyFont="1">
      <alignment vertical="center"/>
    </xf>
    <xf numFmtId="0" fontId="22" fillId="0" borderId="0" xfId="4" applyFont="1">
      <alignment vertical="center"/>
    </xf>
    <xf numFmtId="0" fontId="22" fillId="0" borderId="0" xfId="4" applyFont="1" applyAlignment="1">
      <alignment horizontal="center"/>
    </xf>
    <xf numFmtId="0" fontId="21" fillId="0" borderId="0" xfId="4" applyFont="1" applyAlignment="1">
      <alignment horizontal="center" wrapText="1"/>
    </xf>
    <xf numFmtId="0" fontId="21" fillId="0" borderId="0" xfId="4" applyFont="1" applyAlignment="1">
      <alignment horizontal="center"/>
    </xf>
    <xf numFmtId="0" fontId="20" fillId="0" borderId="0" xfId="4" applyFont="1" applyAlignment="1">
      <alignment horizontal="center"/>
    </xf>
    <xf numFmtId="49" fontId="20" fillId="0" borderId="0" xfId="4" applyNumberFormat="1" applyFont="1" applyAlignment="1">
      <alignment horizontal="center"/>
    </xf>
    <xf numFmtId="0" fontId="22" fillId="0" borderId="0" xfId="4" applyFont="1" applyAlignment="1"/>
    <xf numFmtId="0" fontId="9" fillId="0" borderId="2" xfId="8" applyFont="1" applyFill="1" applyBorder="1" applyAlignment="1">
      <alignment horizontal="center" vertical="center"/>
    </xf>
    <xf numFmtId="0" fontId="9" fillId="0" borderId="8" xfId="8" applyFont="1" applyFill="1" applyBorder="1" applyAlignment="1">
      <alignment horizontal="center" vertical="center"/>
    </xf>
    <xf numFmtId="0" fontId="9" fillId="0" borderId="3" xfId="8" applyFont="1" applyFill="1" applyBorder="1" applyAlignment="1">
      <alignment horizontal="center" vertical="center" wrapText="1"/>
    </xf>
    <xf numFmtId="0" fontId="9" fillId="0" borderId="4" xfId="8" applyFont="1" applyFill="1" applyBorder="1" applyAlignment="1">
      <alignment horizontal="center" vertical="center" wrapText="1"/>
    </xf>
    <xf numFmtId="0" fontId="9" fillId="0" borderId="5" xfId="8" applyFont="1" applyFill="1" applyBorder="1" applyAlignment="1">
      <alignment horizontal="center" vertical="center" wrapText="1"/>
    </xf>
    <xf numFmtId="0" fontId="9" fillId="0" borderId="3" xfId="8" applyFont="1" applyFill="1" applyBorder="1" applyAlignment="1">
      <alignment horizontal="center" vertical="center"/>
    </xf>
    <xf numFmtId="0" fontId="9" fillId="0" borderId="5" xfId="8" applyFont="1" applyFill="1" applyBorder="1" applyAlignment="1">
      <alignment horizontal="center" vertical="center"/>
    </xf>
    <xf numFmtId="178" fontId="9" fillId="0" borderId="3" xfId="8" applyNumberFormat="1" applyFont="1" applyFill="1" applyBorder="1" applyAlignment="1">
      <alignment horizontal="center" vertical="center" wrapText="1"/>
    </xf>
    <xf numFmtId="178" fontId="9" fillId="0" borderId="5" xfId="8" applyNumberFormat="1" applyFont="1" applyFill="1" applyBorder="1" applyAlignment="1">
      <alignment horizontal="center" vertical="center" wrapText="1"/>
    </xf>
    <xf numFmtId="0" fontId="7" fillId="0" borderId="0" xfId="3" applyFont="1" applyFill="1" applyAlignment="1">
      <alignment horizontal="center" vertical="center"/>
    </xf>
    <xf numFmtId="0" fontId="1" fillId="0" borderId="6" xfId="6" applyFont="1" applyFill="1" applyBorder="1" applyAlignment="1">
      <alignment horizontal="center"/>
    </xf>
    <xf numFmtId="178" fontId="4" fillId="0" borderId="6" xfId="6" applyNumberFormat="1" applyFont="1" applyFill="1" applyBorder="1" applyAlignment="1">
      <alignment horizontal="right" vertical="center"/>
    </xf>
    <xf numFmtId="0" fontId="9" fillId="0" borderId="7" xfId="8" applyFont="1" applyFill="1" applyBorder="1" applyAlignment="1">
      <alignment horizontal="center" vertical="center"/>
    </xf>
    <xf numFmtId="0" fontId="4" fillId="0" borderId="0" xfId="6" applyFont="1" applyFill="1" applyBorder="1" applyAlignment="1">
      <alignment horizontal="center" vertical="center"/>
    </xf>
    <xf numFmtId="0" fontId="9" fillId="0" borderId="1" xfId="9" applyFont="1" applyFill="1" applyBorder="1" applyAlignment="1">
      <alignment horizontal="center" vertical="center"/>
    </xf>
    <xf numFmtId="0" fontId="9" fillId="0" borderId="3" xfId="9" applyFont="1" applyFill="1" applyBorder="1" applyAlignment="1">
      <alignment horizontal="center" vertical="center"/>
    </xf>
    <xf numFmtId="0" fontId="9" fillId="0" borderId="4" xfId="9" applyFont="1" applyFill="1" applyBorder="1" applyAlignment="1">
      <alignment horizontal="center" vertical="center"/>
    </xf>
    <xf numFmtId="0" fontId="9" fillId="0" borderId="5" xfId="9" applyFont="1" applyFill="1" applyBorder="1" applyAlignment="1">
      <alignment horizontal="center" vertical="center"/>
    </xf>
    <xf numFmtId="0" fontId="9" fillId="0" borderId="1" xfId="9" applyFont="1" applyFill="1" applyBorder="1" applyAlignment="1">
      <alignment horizontal="center" vertical="center" wrapText="1"/>
    </xf>
    <xf numFmtId="0" fontId="9" fillId="0" borderId="3" xfId="9" applyFont="1" applyFill="1" applyBorder="1" applyAlignment="1">
      <alignment horizontal="center" vertical="center" wrapText="1"/>
    </xf>
    <xf numFmtId="0" fontId="9" fillId="0" borderId="5" xfId="9" applyFont="1" applyFill="1" applyBorder="1" applyAlignment="1">
      <alignment horizontal="center" vertical="center" wrapText="1"/>
    </xf>
    <xf numFmtId="0" fontId="4" fillId="0" borderId="1" xfId="9" applyFont="1" applyFill="1" applyBorder="1" applyAlignment="1">
      <alignment horizontal="center" vertical="center"/>
    </xf>
    <xf numFmtId="0" fontId="4" fillId="0" borderId="3" xfId="6" applyFont="1" applyFill="1" applyBorder="1" applyAlignment="1">
      <alignment horizontal="center" vertical="center"/>
    </xf>
    <xf numFmtId="0" fontId="4" fillId="0" borderId="4" xfId="6" applyFont="1" applyFill="1" applyBorder="1" applyAlignment="1">
      <alignment horizontal="center" vertical="center"/>
    </xf>
    <xf numFmtId="0" fontId="4" fillId="0" borderId="5" xfId="6" applyFont="1" applyFill="1" applyBorder="1" applyAlignment="1">
      <alignment horizontal="center" vertical="center"/>
    </xf>
  </cellXfs>
  <cellStyles count="11">
    <cellStyle name="常规" xfId="0" builtinId="0"/>
    <cellStyle name="常规 2" xfId="7"/>
    <cellStyle name="常规_01玉林市" xfId="5"/>
    <cellStyle name="常规_2008年北流市预算表格" xfId="3"/>
    <cellStyle name="常规_Sheet1" xfId="8"/>
    <cellStyle name="常规_Sheet1_1" xfId="9"/>
    <cellStyle name="常规_Sheet1_2011年市直组织收入表" xfId="1"/>
    <cellStyle name="常规_北流" xfId="2"/>
    <cellStyle name="常规_附件1：2013年玉林市社会保险基金收入、支出预算表" xfId="4"/>
    <cellStyle name="常规_市直" xfId="6"/>
    <cellStyle name="样式 1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15"/>
  <sheetViews>
    <sheetView workbookViewId="0">
      <selection activeCell="K18" sqref="K18"/>
    </sheetView>
  </sheetViews>
  <sheetFormatPr defaultColWidth="9" defaultRowHeight="14.25"/>
  <cols>
    <col min="1" max="1" width="6.375" style="121" customWidth="1"/>
    <col min="2" max="2" width="2.875" style="121" customWidth="1"/>
    <col min="3" max="3" width="6.125" style="121" customWidth="1"/>
    <col min="4" max="4" width="9" style="121"/>
    <col min="5" max="5" width="16.125" style="121" customWidth="1"/>
    <col min="6" max="7" width="9" style="121"/>
    <col min="8" max="8" width="9.125" style="121" customWidth="1"/>
    <col min="9" max="256" width="9" style="121"/>
    <col min="257" max="257" width="6.375" style="121" customWidth="1"/>
    <col min="258" max="258" width="2.875" style="121" customWidth="1"/>
    <col min="259" max="259" width="6.125" style="121" customWidth="1"/>
    <col min="260" max="260" width="9" style="121"/>
    <col min="261" max="261" width="16.125" style="121" customWidth="1"/>
    <col min="262" max="512" width="9" style="121"/>
    <col min="513" max="513" width="6.375" style="121" customWidth="1"/>
    <col min="514" max="514" width="2.875" style="121" customWidth="1"/>
    <col min="515" max="515" width="6.125" style="121" customWidth="1"/>
    <col min="516" max="516" width="9" style="121"/>
    <col min="517" max="517" width="16.125" style="121" customWidth="1"/>
    <col min="518" max="768" width="9" style="121"/>
    <col min="769" max="769" width="6.375" style="121" customWidth="1"/>
    <col min="770" max="770" width="2.875" style="121" customWidth="1"/>
    <col min="771" max="771" width="6.125" style="121" customWidth="1"/>
    <col min="772" max="772" width="9" style="121"/>
    <col min="773" max="773" width="16.125" style="121" customWidth="1"/>
    <col min="774" max="1024" width="9" style="121"/>
    <col min="1025" max="1025" width="6.375" style="121" customWidth="1"/>
    <col min="1026" max="1026" width="2.875" style="121" customWidth="1"/>
    <col min="1027" max="1027" width="6.125" style="121" customWidth="1"/>
    <col min="1028" max="1028" width="9" style="121"/>
    <col min="1029" max="1029" width="16.125" style="121" customWidth="1"/>
    <col min="1030" max="1280" width="9" style="121"/>
    <col min="1281" max="1281" width="6.375" style="121" customWidth="1"/>
    <col min="1282" max="1282" width="2.875" style="121" customWidth="1"/>
    <col min="1283" max="1283" width="6.125" style="121" customWidth="1"/>
    <col min="1284" max="1284" width="9" style="121"/>
    <col min="1285" max="1285" width="16.125" style="121" customWidth="1"/>
    <col min="1286" max="1536" width="9" style="121"/>
    <col min="1537" max="1537" width="6.375" style="121" customWidth="1"/>
    <col min="1538" max="1538" width="2.875" style="121" customWidth="1"/>
    <col min="1539" max="1539" width="6.125" style="121" customWidth="1"/>
    <col min="1540" max="1540" width="9" style="121"/>
    <col min="1541" max="1541" width="16.125" style="121" customWidth="1"/>
    <col min="1542" max="1792" width="9" style="121"/>
    <col min="1793" max="1793" width="6.375" style="121" customWidth="1"/>
    <col min="1794" max="1794" width="2.875" style="121" customWidth="1"/>
    <col min="1795" max="1795" width="6.125" style="121" customWidth="1"/>
    <col min="1796" max="1796" width="9" style="121"/>
    <col min="1797" max="1797" width="16.125" style="121" customWidth="1"/>
    <col min="1798" max="2048" width="9" style="121"/>
    <col min="2049" max="2049" width="6.375" style="121" customWidth="1"/>
    <col min="2050" max="2050" width="2.875" style="121" customWidth="1"/>
    <col min="2051" max="2051" width="6.125" style="121" customWidth="1"/>
    <col min="2052" max="2052" width="9" style="121"/>
    <col min="2053" max="2053" width="16.125" style="121" customWidth="1"/>
    <col min="2054" max="2304" width="9" style="121"/>
    <col min="2305" max="2305" width="6.375" style="121" customWidth="1"/>
    <col min="2306" max="2306" width="2.875" style="121" customWidth="1"/>
    <col min="2307" max="2307" width="6.125" style="121" customWidth="1"/>
    <col min="2308" max="2308" width="9" style="121"/>
    <col min="2309" max="2309" width="16.125" style="121" customWidth="1"/>
    <col min="2310" max="2560" width="9" style="121"/>
    <col min="2561" max="2561" width="6.375" style="121" customWidth="1"/>
    <col min="2562" max="2562" width="2.875" style="121" customWidth="1"/>
    <col min="2563" max="2563" width="6.125" style="121" customWidth="1"/>
    <col min="2564" max="2564" width="9" style="121"/>
    <col min="2565" max="2565" width="16.125" style="121" customWidth="1"/>
    <col min="2566" max="2816" width="9" style="121"/>
    <col min="2817" max="2817" width="6.375" style="121" customWidth="1"/>
    <col min="2818" max="2818" width="2.875" style="121" customWidth="1"/>
    <col min="2819" max="2819" width="6.125" style="121" customWidth="1"/>
    <col min="2820" max="2820" width="9" style="121"/>
    <col min="2821" max="2821" width="16.125" style="121" customWidth="1"/>
    <col min="2822" max="3072" width="9" style="121"/>
    <col min="3073" max="3073" width="6.375" style="121" customWidth="1"/>
    <col min="3074" max="3074" width="2.875" style="121" customWidth="1"/>
    <col min="3075" max="3075" width="6.125" style="121" customWidth="1"/>
    <col min="3076" max="3076" width="9" style="121"/>
    <col min="3077" max="3077" width="16.125" style="121" customWidth="1"/>
    <col min="3078" max="3328" width="9" style="121"/>
    <col min="3329" max="3329" width="6.375" style="121" customWidth="1"/>
    <col min="3330" max="3330" width="2.875" style="121" customWidth="1"/>
    <col min="3331" max="3331" width="6.125" style="121" customWidth="1"/>
    <col min="3332" max="3332" width="9" style="121"/>
    <col min="3333" max="3333" width="16.125" style="121" customWidth="1"/>
    <col min="3334" max="3584" width="9" style="121"/>
    <col min="3585" max="3585" width="6.375" style="121" customWidth="1"/>
    <col min="3586" max="3586" width="2.875" style="121" customWidth="1"/>
    <col min="3587" max="3587" width="6.125" style="121" customWidth="1"/>
    <col min="3588" max="3588" width="9" style="121"/>
    <col min="3589" max="3589" width="16.125" style="121" customWidth="1"/>
    <col min="3590" max="3840" width="9" style="121"/>
    <col min="3841" max="3841" width="6.375" style="121" customWidth="1"/>
    <col min="3842" max="3842" width="2.875" style="121" customWidth="1"/>
    <col min="3843" max="3843" width="6.125" style="121" customWidth="1"/>
    <col min="3844" max="3844" width="9" style="121"/>
    <col min="3845" max="3845" width="16.125" style="121" customWidth="1"/>
    <col min="3846" max="4096" width="9" style="121"/>
    <col min="4097" max="4097" width="6.375" style="121" customWidth="1"/>
    <col min="4098" max="4098" width="2.875" style="121" customWidth="1"/>
    <col min="4099" max="4099" width="6.125" style="121" customWidth="1"/>
    <col min="4100" max="4100" width="9" style="121"/>
    <col min="4101" max="4101" width="16.125" style="121" customWidth="1"/>
    <col min="4102" max="4352" width="9" style="121"/>
    <col min="4353" max="4353" width="6.375" style="121" customWidth="1"/>
    <col min="4354" max="4354" width="2.875" style="121" customWidth="1"/>
    <col min="4355" max="4355" width="6.125" style="121" customWidth="1"/>
    <col min="4356" max="4356" width="9" style="121"/>
    <col min="4357" max="4357" width="16.125" style="121" customWidth="1"/>
    <col min="4358" max="4608" width="9" style="121"/>
    <col min="4609" max="4609" width="6.375" style="121" customWidth="1"/>
    <col min="4610" max="4610" width="2.875" style="121" customWidth="1"/>
    <col min="4611" max="4611" width="6.125" style="121" customWidth="1"/>
    <col min="4612" max="4612" width="9" style="121"/>
    <col min="4613" max="4613" width="16.125" style="121" customWidth="1"/>
    <col min="4614" max="4864" width="9" style="121"/>
    <col min="4865" max="4865" width="6.375" style="121" customWidth="1"/>
    <col min="4866" max="4866" width="2.875" style="121" customWidth="1"/>
    <col min="4867" max="4867" width="6.125" style="121" customWidth="1"/>
    <col min="4868" max="4868" width="9" style="121"/>
    <col min="4869" max="4869" width="16.125" style="121" customWidth="1"/>
    <col min="4870" max="5120" width="9" style="121"/>
    <col min="5121" max="5121" width="6.375" style="121" customWidth="1"/>
    <col min="5122" max="5122" width="2.875" style="121" customWidth="1"/>
    <col min="5123" max="5123" width="6.125" style="121" customWidth="1"/>
    <col min="5124" max="5124" width="9" style="121"/>
    <col min="5125" max="5125" width="16.125" style="121" customWidth="1"/>
    <col min="5126" max="5376" width="9" style="121"/>
    <col min="5377" max="5377" width="6.375" style="121" customWidth="1"/>
    <col min="5378" max="5378" width="2.875" style="121" customWidth="1"/>
    <col min="5379" max="5379" width="6.125" style="121" customWidth="1"/>
    <col min="5380" max="5380" width="9" style="121"/>
    <col min="5381" max="5381" width="16.125" style="121" customWidth="1"/>
    <col min="5382" max="5632" width="9" style="121"/>
    <col min="5633" max="5633" width="6.375" style="121" customWidth="1"/>
    <col min="5634" max="5634" width="2.875" style="121" customWidth="1"/>
    <col min="5635" max="5635" width="6.125" style="121" customWidth="1"/>
    <col min="5636" max="5636" width="9" style="121"/>
    <col min="5637" max="5637" width="16.125" style="121" customWidth="1"/>
    <col min="5638" max="5888" width="9" style="121"/>
    <col min="5889" max="5889" width="6.375" style="121" customWidth="1"/>
    <col min="5890" max="5890" width="2.875" style="121" customWidth="1"/>
    <col min="5891" max="5891" width="6.125" style="121" customWidth="1"/>
    <col min="5892" max="5892" width="9" style="121"/>
    <col min="5893" max="5893" width="16.125" style="121" customWidth="1"/>
    <col min="5894" max="6144" width="9" style="121"/>
    <col min="6145" max="6145" width="6.375" style="121" customWidth="1"/>
    <col min="6146" max="6146" width="2.875" style="121" customWidth="1"/>
    <col min="6147" max="6147" width="6.125" style="121" customWidth="1"/>
    <col min="6148" max="6148" width="9" style="121"/>
    <col min="6149" max="6149" width="16.125" style="121" customWidth="1"/>
    <col min="6150" max="6400" width="9" style="121"/>
    <col min="6401" max="6401" width="6.375" style="121" customWidth="1"/>
    <col min="6402" max="6402" width="2.875" style="121" customWidth="1"/>
    <col min="6403" max="6403" width="6.125" style="121" customWidth="1"/>
    <col min="6404" max="6404" width="9" style="121"/>
    <col min="6405" max="6405" width="16.125" style="121" customWidth="1"/>
    <col min="6406" max="6656" width="9" style="121"/>
    <col min="6657" max="6657" width="6.375" style="121" customWidth="1"/>
    <col min="6658" max="6658" width="2.875" style="121" customWidth="1"/>
    <col min="6659" max="6659" width="6.125" style="121" customWidth="1"/>
    <col min="6660" max="6660" width="9" style="121"/>
    <col min="6661" max="6661" width="16.125" style="121" customWidth="1"/>
    <col min="6662" max="6912" width="9" style="121"/>
    <col min="6913" max="6913" width="6.375" style="121" customWidth="1"/>
    <col min="6914" max="6914" width="2.875" style="121" customWidth="1"/>
    <col min="6915" max="6915" width="6.125" style="121" customWidth="1"/>
    <col min="6916" max="6916" width="9" style="121"/>
    <col min="6917" max="6917" width="16.125" style="121" customWidth="1"/>
    <col min="6918" max="7168" width="9" style="121"/>
    <col min="7169" max="7169" width="6.375" style="121" customWidth="1"/>
    <col min="7170" max="7170" width="2.875" style="121" customWidth="1"/>
    <col min="7171" max="7171" width="6.125" style="121" customWidth="1"/>
    <col min="7172" max="7172" width="9" style="121"/>
    <col min="7173" max="7173" width="16.125" style="121" customWidth="1"/>
    <col min="7174" max="7424" width="9" style="121"/>
    <col min="7425" max="7425" width="6.375" style="121" customWidth="1"/>
    <col min="7426" max="7426" width="2.875" style="121" customWidth="1"/>
    <col min="7427" max="7427" width="6.125" style="121" customWidth="1"/>
    <col min="7428" max="7428" width="9" style="121"/>
    <col min="7429" max="7429" width="16.125" style="121" customWidth="1"/>
    <col min="7430" max="7680" width="9" style="121"/>
    <col min="7681" max="7681" width="6.375" style="121" customWidth="1"/>
    <col min="7682" max="7682" width="2.875" style="121" customWidth="1"/>
    <col min="7683" max="7683" width="6.125" style="121" customWidth="1"/>
    <col min="7684" max="7684" width="9" style="121"/>
    <col min="7685" max="7685" width="16.125" style="121" customWidth="1"/>
    <col min="7686" max="7936" width="9" style="121"/>
    <col min="7937" max="7937" width="6.375" style="121" customWidth="1"/>
    <col min="7938" max="7938" width="2.875" style="121" customWidth="1"/>
    <col min="7939" max="7939" width="6.125" style="121" customWidth="1"/>
    <col min="7940" max="7940" width="9" style="121"/>
    <col min="7941" max="7941" width="16.125" style="121" customWidth="1"/>
    <col min="7942" max="8192" width="9" style="121"/>
    <col min="8193" max="8193" width="6.375" style="121" customWidth="1"/>
    <col min="8194" max="8194" width="2.875" style="121" customWidth="1"/>
    <col min="8195" max="8195" width="6.125" style="121" customWidth="1"/>
    <col min="8196" max="8196" width="9" style="121"/>
    <col min="8197" max="8197" width="16.125" style="121" customWidth="1"/>
    <col min="8198" max="8448" width="9" style="121"/>
    <col min="8449" max="8449" width="6.375" style="121" customWidth="1"/>
    <col min="8450" max="8450" width="2.875" style="121" customWidth="1"/>
    <col min="8451" max="8451" width="6.125" style="121" customWidth="1"/>
    <col min="8452" max="8452" width="9" style="121"/>
    <col min="8453" max="8453" width="16.125" style="121" customWidth="1"/>
    <col min="8454" max="8704" width="9" style="121"/>
    <col min="8705" max="8705" width="6.375" style="121" customWidth="1"/>
    <col min="8706" max="8706" width="2.875" style="121" customWidth="1"/>
    <col min="8707" max="8707" width="6.125" style="121" customWidth="1"/>
    <col min="8708" max="8708" width="9" style="121"/>
    <col min="8709" max="8709" width="16.125" style="121" customWidth="1"/>
    <col min="8710" max="8960" width="9" style="121"/>
    <col min="8961" max="8961" width="6.375" style="121" customWidth="1"/>
    <col min="8962" max="8962" width="2.875" style="121" customWidth="1"/>
    <col min="8963" max="8963" width="6.125" style="121" customWidth="1"/>
    <col min="8964" max="8964" width="9" style="121"/>
    <col min="8965" max="8965" width="16.125" style="121" customWidth="1"/>
    <col min="8966" max="9216" width="9" style="121"/>
    <col min="9217" max="9217" width="6.375" style="121" customWidth="1"/>
    <col min="9218" max="9218" width="2.875" style="121" customWidth="1"/>
    <col min="9219" max="9219" width="6.125" style="121" customWidth="1"/>
    <col min="9220" max="9220" width="9" style="121"/>
    <col min="9221" max="9221" width="16.125" style="121" customWidth="1"/>
    <col min="9222" max="9472" width="9" style="121"/>
    <col min="9473" max="9473" width="6.375" style="121" customWidth="1"/>
    <col min="9474" max="9474" width="2.875" style="121" customWidth="1"/>
    <col min="9475" max="9475" width="6.125" style="121" customWidth="1"/>
    <col min="9476" max="9476" width="9" style="121"/>
    <col min="9477" max="9477" width="16.125" style="121" customWidth="1"/>
    <col min="9478" max="9728" width="9" style="121"/>
    <col min="9729" max="9729" width="6.375" style="121" customWidth="1"/>
    <col min="9730" max="9730" width="2.875" style="121" customWidth="1"/>
    <col min="9731" max="9731" width="6.125" style="121" customWidth="1"/>
    <col min="9732" max="9732" width="9" style="121"/>
    <col min="9733" max="9733" width="16.125" style="121" customWidth="1"/>
    <col min="9734" max="9984" width="9" style="121"/>
    <col min="9985" max="9985" width="6.375" style="121" customWidth="1"/>
    <col min="9986" max="9986" width="2.875" style="121" customWidth="1"/>
    <col min="9987" max="9987" width="6.125" style="121" customWidth="1"/>
    <col min="9988" max="9988" width="9" style="121"/>
    <col min="9989" max="9989" width="16.125" style="121" customWidth="1"/>
    <col min="9990" max="10240" width="9" style="121"/>
    <col min="10241" max="10241" width="6.375" style="121" customWidth="1"/>
    <col min="10242" max="10242" width="2.875" style="121" customWidth="1"/>
    <col min="10243" max="10243" width="6.125" style="121" customWidth="1"/>
    <col min="10244" max="10244" width="9" style="121"/>
    <col min="10245" max="10245" width="16.125" style="121" customWidth="1"/>
    <col min="10246" max="10496" width="9" style="121"/>
    <col min="10497" max="10497" width="6.375" style="121" customWidth="1"/>
    <col min="10498" max="10498" width="2.875" style="121" customWidth="1"/>
    <col min="10499" max="10499" width="6.125" style="121" customWidth="1"/>
    <col min="10500" max="10500" width="9" style="121"/>
    <col min="10501" max="10501" width="16.125" style="121" customWidth="1"/>
    <col min="10502" max="10752" width="9" style="121"/>
    <col min="10753" max="10753" width="6.375" style="121" customWidth="1"/>
    <col min="10754" max="10754" width="2.875" style="121" customWidth="1"/>
    <col min="10755" max="10755" width="6.125" style="121" customWidth="1"/>
    <col min="10756" max="10756" width="9" style="121"/>
    <col min="10757" max="10757" width="16.125" style="121" customWidth="1"/>
    <col min="10758" max="11008" width="9" style="121"/>
    <col min="11009" max="11009" width="6.375" style="121" customWidth="1"/>
    <col min="11010" max="11010" width="2.875" style="121" customWidth="1"/>
    <col min="11011" max="11011" width="6.125" style="121" customWidth="1"/>
    <col min="11012" max="11012" width="9" style="121"/>
    <col min="11013" max="11013" width="16.125" style="121" customWidth="1"/>
    <col min="11014" max="11264" width="9" style="121"/>
    <col min="11265" max="11265" width="6.375" style="121" customWidth="1"/>
    <col min="11266" max="11266" width="2.875" style="121" customWidth="1"/>
    <col min="11267" max="11267" width="6.125" style="121" customWidth="1"/>
    <col min="11268" max="11268" width="9" style="121"/>
    <col min="11269" max="11269" width="16.125" style="121" customWidth="1"/>
    <col min="11270" max="11520" width="9" style="121"/>
    <col min="11521" max="11521" width="6.375" style="121" customWidth="1"/>
    <col min="11522" max="11522" width="2.875" style="121" customWidth="1"/>
    <col min="11523" max="11523" width="6.125" style="121" customWidth="1"/>
    <col min="11524" max="11524" width="9" style="121"/>
    <col min="11525" max="11525" width="16.125" style="121" customWidth="1"/>
    <col min="11526" max="11776" width="9" style="121"/>
    <col min="11777" max="11777" width="6.375" style="121" customWidth="1"/>
    <col min="11778" max="11778" width="2.875" style="121" customWidth="1"/>
    <col min="11779" max="11779" width="6.125" style="121" customWidth="1"/>
    <col min="11780" max="11780" width="9" style="121"/>
    <col min="11781" max="11781" width="16.125" style="121" customWidth="1"/>
    <col min="11782" max="12032" width="9" style="121"/>
    <col min="12033" max="12033" width="6.375" style="121" customWidth="1"/>
    <col min="12034" max="12034" width="2.875" style="121" customWidth="1"/>
    <col min="12035" max="12035" width="6.125" style="121" customWidth="1"/>
    <col min="12036" max="12036" width="9" style="121"/>
    <col min="12037" max="12037" width="16.125" style="121" customWidth="1"/>
    <col min="12038" max="12288" width="9" style="121"/>
    <col min="12289" max="12289" width="6.375" style="121" customWidth="1"/>
    <col min="12290" max="12290" width="2.875" style="121" customWidth="1"/>
    <col min="12291" max="12291" width="6.125" style="121" customWidth="1"/>
    <col min="12292" max="12292" width="9" style="121"/>
    <col min="12293" max="12293" width="16.125" style="121" customWidth="1"/>
    <col min="12294" max="12544" width="9" style="121"/>
    <col min="12545" max="12545" width="6.375" style="121" customWidth="1"/>
    <col min="12546" max="12546" width="2.875" style="121" customWidth="1"/>
    <col min="12547" max="12547" width="6.125" style="121" customWidth="1"/>
    <col min="12548" max="12548" width="9" style="121"/>
    <col min="12549" max="12549" width="16.125" style="121" customWidth="1"/>
    <col min="12550" max="12800" width="9" style="121"/>
    <col min="12801" max="12801" width="6.375" style="121" customWidth="1"/>
    <col min="12802" max="12802" width="2.875" style="121" customWidth="1"/>
    <col min="12803" max="12803" width="6.125" style="121" customWidth="1"/>
    <col min="12804" max="12804" width="9" style="121"/>
    <col min="12805" max="12805" width="16.125" style="121" customWidth="1"/>
    <col min="12806" max="13056" width="9" style="121"/>
    <col min="13057" max="13057" width="6.375" style="121" customWidth="1"/>
    <col min="13058" max="13058" width="2.875" style="121" customWidth="1"/>
    <col min="13059" max="13059" width="6.125" style="121" customWidth="1"/>
    <col min="13060" max="13060" width="9" style="121"/>
    <col min="13061" max="13061" width="16.125" style="121" customWidth="1"/>
    <col min="13062" max="13312" width="9" style="121"/>
    <col min="13313" max="13313" width="6.375" style="121" customWidth="1"/>
    <col min="13314" max="13314" width="2.875" style="121" customWidth="1"/>
    <col min="13315" max="13315" width="6.125" style="121" customWidth="1"/>
    <col min="13316" max="13316" width="9" style="121"/>
    <col min="13317" max="13317" width="16.125" style="121" customWidth="1"/>
    <col min="13318" max="13568" width="9" style="121"/>
    <col min="13569" max="13569" width="6.375" style="121" customWidth="1"/>
    <col min="13570" max="13570" width="2.875" style="121" customWidth="1"/>
    <col min="13571" max="13571" width="6.125" style="121" customWidth="1"/>
    <col min="13572" max="13572" width="9" style="121"/>
    <col min="13573" max="13573" width="16.125" style="121" customWidth="1"/>
    <col min="13574" max="13824" width="9" style="121"/>
    <col min="13825" max="13825" width="6.375" style="121" customWidth="1"/>
    <col min="13826" max="13826" width="2.875" style="121" customWidth="1"/>
    <col min="13827" max="13827" width="6.125" style="121" customWidth="1"/>
    <col min="13828" max="13828" width="9" style="121"/>
    <col min="13829" max="13829" width="16.125" style="121" customWidth="1"/>
    <col min="13830" max="14080" width="9" style="121"/>
    <col min="14081" max="14081" width="6.375" style="121" customWidth="1"/>
    <col min="14082" max="14082" width="2.875" style="121" customWidth="1"/>
    <col min="14083" max="14083" width="6.125" style="121" customWidth="1"/>
    <col min="14084" max="14084" width="9" style="121"/>
    <col min="14085" max="14085" width="16.125" style="121" customWidth="1"/>
    <col min="14086" max="14336" width="9" style="121"/>
    <col min="14337" max="14337" width="6.375" style="121" customWidth="1"/>
    <col min="14338" max="14338" width="2.875" style="121" customWidth="1"/>
    <col min="14339" max="14339" width="6.125" style="121" customWidth="1"/>
    <col min="14340" max="14340" width="9" style="121"/>
    <col min="14341" max="14341" width="16.125" style="121" customWidth="1"/>
    <col min="14342" max="14592" width="9" style="121"/>
    <col min="14593" max="14593" width="6.375" style="121" customWidth="1"/>
    <col min="14594" max="14594" width="2.875" style="121" customWidth="1"/>
    <col min="14595" max="14595" width="6.125" style="121" customWidth="1"/>
    <col min="14596" max="14596" width="9" style="121"/>
    <col min="14597" max="14597" width="16.125" style="121" customWidth="1"/>
    <col min="14598" max="14848" width="9" style="121"/>
    <col min="14849" max="14849" width="6.375" style="121" customWidth="1"/>
    <col min="14850" max="14850" width="2.875" style="121" customWidth="1"/>
    <col min="14851" max="14851" width="6.125" style="121" customWidth="1"/>
    <col min="14852" max="14852" width="9" style="121"/>
    <col min="14853" max="14853" width="16.125" style="121" customWidth="1"/>
    <col min="14854" max="15104" width="9" style="121"/>
    <col min="15105" max="15105" width="6.375" style="121" customWidth="1"/>
    <col min="15106" max="15106" width="2.875" style="121" customWidth="1"/>
    <col min="15107" max="15107" width="6.125" style="121" customWidth="1"/>
    <col min="15108" max="15108" width="9" style="121"/>
    <col min="15109" max="15109" width="16.125" style="121" customWidth="1"/>
    <col min="15110" max="15360" width="9" style="121"/>
    <col min="15361" max="15361" width="6.375" style="121" customWidth="1"/>
    <col min="15362" max="15362" width="2.875" style="121" customWidth="1"/>
    <col min="15363" max="15363" width="6.125" style="121" customWidth="1"/>
    <col min="15364" max="15364" width="9" style="121"/>
    <col min="15365" max="15365" width="16.125" style="121" customWidth="1"/>
    <col min="15366" max="15616" width="9" style="121"/>
    <col min="15617" max="15617" width="6.375" style="121" customWidth="1"/>
    <col min="15618" max="15618" width="2.875" style="121" customWidth="1"/>
    <col min="15619" max="15619" width="6.125" style="121" customWidth="1"/>
    <col min="15620" max="15620" width="9" style="121"/>
    <col min="15621" max="15621" width="16.125" style="121" customWidth="1"/>
    <col min="15622" max="15872" width="9" style="121"/>
    <col min="15873" max="15873" width="6.375" style="121" customWidth="1"/>
    <col min="15874" max="15874" width="2.875" style="121" customWidth="1"/>
    <col min="15875" max="15875" width="6.125" style="121" customWidth="1"/>
    <col min="15876" max="15876" width="9" style="121"/>
    <col min="15877" max="15877" width="16.125" style="121" customWidth="1"/>
    <col min="15878" max="16128" width="9" style="121"/>
    <col min="16129" max="16129" width="6.375" style="121" customWidth="1"/>
    <col min="16130" max="16130" width="2.875" style="121" customWidth="1"/>
    <col min="16131" max="16131" width="6.125" style="121" customWidth="1"/>
    <col min="16132" max="16132" width="9" style="121"/>
    <col min="16133" max="16133" width="16.125" style="121" customWidth="1"/>
    <col min="16134" max="16384" width="9" style="121"/>
  </cols>
  <sheetData>
    <row r="1" spans="1:14" ht="20.25">
      <c r="A1" s="122" t="s">
        <v>0</v>
      </c>
    </row>
    <row r="2" spans="1:14" ht="20.25">
      <c r="D2" s="123"/>
      <c r="N2" s="122"/>
    </row>
    <row r="6" spans="1:14" s="119" customFormat="1" ht="107.25" customHeight="1">
      <c r="A6" s="126" t="s">
        <v>1</v>
      </c>
      <c r="B6" s="127"/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</row>
    <row r="7" spans="1:14" s="119" customFormat="1" ht="16.5"/>
    <row r="8" spans="1:14" s="119" customFormat="1" ht="16.5"/>
    <row r="9" spans="1:14" s="119" customFormat="1" ht="16.5"/>
    <row r="10" spans="1:14" s="119" customFormat="1" ht="16.5"/>
    <row r="11" spans="1:14" s="119" customFormat="1" ht="16.5"/>
    <row r="12" spans="1:14" s="120" customFormat="1" ht="31.5">
      <c r="A12" s="128" t="s">
        <v>2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</row>
    <row r="13" spans="1:14" s="120" customFormat="1" ht="31.5">
      <c r="A13" s="129" t="s">
        <v>3</v>
      </c>
      <c r="B13" s="129"/>
      <c r="C13" s="129"/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</row>
    <row r="14" spans="1:14" ht="22.5">
      <c r="D14" s="124"/>
      <c r="E14" s="124"/>
      <c r="F14" s="124"/>
      <c r="G14" s="124"/>
      <c r="H14" s="124"/>
      <c r="I14" s="124"/>
      <c r="J14" s="124"/>
      <c r="K14" s="124"/>
      <c r="L14" s="125"/>
    </row>
    <row r="15" spans="1:14" ht="22.5">
      <c r="D15" s="130"/>
      <c r="E15" s="130"/>
      <c r="F15" s="130"/>
      <c r="G15" s="130"/>
      <c r="H15" s="130"/>
      <c r="I15" s="130"/>
      <c r="J15" s="130"/>
      <c r="K15" s="130"/>
      <c r="L15" s="125"/>
    </row>
  </sheetData>
  <mergeCells count="4">
    <mergeCell ref="A6:N6"/>
    <mergeCell ref="A12:N12"/>
    <mergeCell ref="A13:N13"/>
    <mergeCell ref="D15:K15"/>
  </mergeCells>
  <phoneticPr fontId="24" type="noConversion"/>
  <pageMargins left="0.69930555555555596" right="0.69930555555555596" top="1.1000000000000001" bottom="0.75" header="0.3" footer="0.3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>
  <dimension ref="A1:O128"/>
  <sheetViews>
    <sheetView tabSelected="1" view="pageBreakPreview" zoomScaleSheetLayoutView="100" workbookViewId="0">
      <selection activeCell="M14" sqref="M14"/>
    </sheetView>
  </sheetViews>
  <sheetFormatPr defaultColWidth="9" defaultRowHeight="14.25"/>
  <cols>
    <col min="1" max="1" width="49.125" style="14" customWidth="1"/>
    <col min="2" max="2" width="13.625" style="10" customWidth="1"/>
    <col min="3" max="3" width="12.875" style="10" customWidth="1"/>
    <col min="4" max="4" width="12.875" style="1" customWidth="1"/>
    <col min="5" max="5" width="9.375" style="12" customWidth="1"/>
    <col min="6" max="6" width="13.75" style="1" hidden="1" customWidth="1"/>
    <col min="7" max="7" width="10.875" style="11" customWidth="1"/>
    <col min="8" max="8" width="11" style="12" customWidth="1"/>
    <col min="9" max="9" width="12.875" style="81" customWidth="1"/>
    <col min="10" max="10" width="10.75" style="11" customWidth="1"/>
    <col min="11" max="11" width="8.375" style="12" customWidth="1"/>
    <col min="12" max="12" width="9" style="1"/>
    <col min="13" max="13" width="29.75" style="1" customWidth="1"/>
    <col min="14" max="14" width="9" style="1"/>
    <col min="15" max="15" width="9.5" style="1" customWidth="1"/>
    <col min="16" max="256" width="9" style="1"/>
    <col min="257" max="257" width="38" style="1" customWidth="1"/>
    <col min="258" max="258" width="13.25" style="1" customWidth="1"/>
    <col min="259" max="260" width="12.875" style="1" customWidth="1"/>
    <col min="261" max="262" width="13.75" style="1" customWidth="1"/>
    <col min="263" max="263" width="11" style="1" customWidth="1"/>
    <col min="264" max="264" width="10.375" style="1" customWidth="1"/>
    <col min="265" max="265" width="12.875" style="1" customWidth="1"/>
    <col min="266" max="266" width="11.625" style="1" customWidth="1"/>
    <col min="267" max="267" width="9.75" style="1" customWidth="1"/>
    <col min="268" max="512" width="9" style="1"/>
    <col min="513" max="513" width="38" style="1" customWidth="1"/>
    <col min="514" max="514" width="13.25" style="1" customWidth="1"/>
    <col min="515" max="516" width="12.875" style="1" customWidth="1"/>
    <col min="517" max="518" width="13.75" style="1" customWidth="1"/>
    <col min="519" max="519" width="11" style="1" customWidth="1"/>
    <col min="520" max="520" width="10.375" style="1" customWidth="1"/>
    <col min="521" max="521" width="12.875" style="1" customWidth="1"/>
    <col min="522" max="522" width="11.625" style="1" customWidth="1"/>
    <col min="523" max="523" width="9.75" style="1" customWidth="1"/>
    <col min="524" max="768" width="9" style="1"/>
    <col min="769" max="769" width="38" style="1" customWidth="1"/>
    <col min="770" max="770" width="13.25" style="1" customWidth="1"/>
    <col min="771" max="772" width="12.875" style="1" customWidth="1"/>
    <col min="773" max="774" width="13.75" style="1" customWidth="1"/>
    <col min="775" max="775" width="11" style="1" customWidth="1"/>
    <col min="776" max="776" width="10.375" style="1" customWidth="1"/>
    <col min="777" max="777" width="12.875" style="1" customWidth="1"/>
    <col min="778" max="778" width="11.625" style="1" customWidth="1"/>
    <col min="779" max="779" width="9.75" style="1" customWidth="1"/>
    <col min="780" max="1024" width="9" style="1"/>
    <col min="1025" max="1025" width="38" style="1" customWidth="1"/>
    <col min="1026" max="1026" width="13.25" style="1" customWidth="1"/>
    <col min="1027" max="1028" width="12.875" style="1" customWidth="1"/>
    <col min="1029" max="1030" width="13.75" style="1" customWidth="1"/>
    <col min="1031" max="1031" width="11" style="1" customWidth="1"/>
    <col min="1032" max="1032" width="10.375" style="1" customWidth="1"/>
    <col min="1033" max="1033" width="12.875" style="1" customWidth="1"/>
    <col min="1034" max="1034" width="11.625" style="1" customWidth="1"/>
    <col min="1035" max="1035" width="9.75" style="1" customWidth="1"/>
    <col min="1036" max="1280" width="9" style="1"/>
    <col min="1281" max="1281" width="38" style="1" customWidth="1"/>
    <col min="1282" max="1282" width="13.25" style="1" customWidth="1"/>
    <col min="1283" max="1284" width="12.875" style="1" customWidth="1"/>
    <col min="1285" max="1286" width="13.75" style="1" customWidth="1"/>
    <col min="1287" max="1287" width="11" style="1" customWidth="1"/>
    <col min="1288" max="1288" width="10.375" style="1" customWidth="1"/>
    <col min="1289" max="1289" width="12.875" style="1" customWidth="1"/>
    <col min="1290" max="1290" width="11.625" style="1" customWidth="1"/>
    <col min="1291" max="1291" width="9.75" style="1" customWidth="1"/>
    <col min="1292" max="1536" width="9" style="1"/>
    <col min="1537" max="1537" width="38" style="1" customWidth="1"/>
    <col min="1538" max="1538" width="13.25" style="1" customWidth="1"/>
    <col min="1539" max="1540" width="12.875" style="1" customWidth="1"/>
    <col min="1541" max="1542" width="13.75" style="1" customWidth="1"/>
    <col min="1543" max="1543" width="11" style="1" customWidth="1"/>
    <col min="1544" max="1544" width="10.375" style="1" customWidth="1"/>
    <col min="1545" max="1545" width="12.875" style="1" customWidth="1"/>
    <col min="1546" max="1546" width="11.625" style="1" customWidth="1"/>
    <col min="1547" max="1547" width="9.75" style="1" customWidth="1"/>
    <col min="1548" max="1792" width="9" style="1"/>
    <col min="1793" max="1793" width="38" style="1" customWidth="1"/>
    <col min="1794" max="1794" width="13.25" style="1" customWidth="1"/>
    <col min="1795" max="1796" width="12.875" style="1" customWidth="1"/>
    <col min="1797" max="1798" width="13.75" style="1" customWidth="1"/>
    <col min="1799" max="1799" width="11" style="1" customWidth="1"/>
    <col min="1800" max="1800" width="10.375" style="1" customWidth="1"/>
    <col min="1801" max="1801" width="12.875" style="1" customWidth="1"/>
    <col min="1802" max="1802" width="11.625" style="1" customWidth="1"/>
    <col min="1803" max="1803" width="9.75" style="1" customWidth="1"/>
    <col min="1804" max="2048" width="9" style="1"/>
    <col min="2049" max="2049" width="38" style="1" customWidth="1"/>
    <col min="2050" max="2050" width="13.25" style="1" customWidth="1"/>
    <col min="2051" max="2052" width="12.875" style="1" customWidth="1"/>
    <col min="2053" max="2054" width="13.75" style="1" customWidth="1"/>
    <col min="2055" max="2055" width="11" style="1" customWidth="1"/>
    <col min="2056" max="2056" width="10.375" style="1" customWidth="1"/>
    <col min="2057" max="2057" width="12.875" style="1" customWidth="1"/>
    <col min="2058" max="2058" width="11.625" style="1" customWidth="1"/>
    <col min="2059" max="2059" width="9.75" style="1" customWidth="1"/>
    <col min="2060" max="2304" width="9" style="1"/>
    <col min="2305" max="2305" width="38" style="1" customWidth="1"/>
    <col min="2306" max="2306" width="13.25" style="1" customWidth="1"/>
    <col min="2307" max="2308" width="12.875" style="1" customWidth="1"/>
    <col min="2309" max="2310" width="13.75" style="1" customWidth="1"/>
    <col min="2311" max="2311" width="11" style="1" customWidth="1"/>
    <col min="2312" max="2312" width="10.375" style="1" customWidth="1"/>
    <col min="2313" max="2313" width="12.875" style="1" customWidth="1"/>
    <col min="2314" max="2314" width="11.625" style="1" customWidth="1"/>
    <col min="2315" max="2315" width="9.75" style="1" customWidth="1"/>
    <col min="2316" max="2560" width="9" style="1"/>
    <col min="2561" max="2561" width="38" style="1" customWidth="1"/>
    <col min="2562" max="2562" width="13.25" style="1" customWidth="1"/>
    <col min="2563" max="2564" width="12.875" style="1" customWidth="1"/>
    <col min="2565" max="2566" width="13.75" style="1" customWidth="1"/>
    <col min="2567" max="2567" width="11" style="1" customWidth="1"/>
    <col min="2568" max="2568" width="10.375" style="1" customWidth="1"/>
    <col min="2569" max="2569" width="12.875" style="1" customWidth="1"/>
    <col min="2570" max="2570" width="11.625" style="1" customWidth="1"/>
    <col min="2571" max="2571" width="9.75" style="1" customWidth="1"/>
    <col min="2572" max="2816" width="9" style="1"/>
    <col min="2817" max="2817" width="38" style="1" customWidth="1"/>
    <col min="2818" max="2818" width="13.25" style="1" customWidth="1"/>
    <col min="2819" max="2820" width="12.875" style="1" customWidth="1"/>
    <col min="2821" max="2822" width="13.75" style="1" customWidth="1"/>
    <col min="2823" max="2823" width="11" style="1" customWidth="1"/>
    <col min="2824" max="2824" width="10.375" style="1" customWidth="1"/>
    <col min="2825" max="2825" width="12.875" style="1" customWidth="1"/>
    <col min="2826" max="2826" width="11.625" style="1" customWidth="1"/>
    <col min="2827" max="2827" width="9.75" style="1" customWidth="1"/>
    <col min="2828" max="3072" width="9" style="1"/>
    <col min="3073" max="3073" width="38" style="1" customWidth="1"/>
    <col min="3074" max="3074" width="13.25" style="1" customWidth="1"/>
    <col min="3075" max="3076" width="12.875" style="1" customWidth="1"/>
    <col min="3077" max="3078" width="13.75" style="1" customWidth="1"/>
    <col min="3079" max="3079" width="11" style="1" customWidth="1"/>
    <col min="3080" max="3080" width="10.375" style="1" customWidth="1"/>
    <col min="3081" max="3081" width="12.875" style="1" customWidth="1"/>
    <col min="3082" max="3082" width="11.625" style="1" customWidth="1"/>
    <col min="3083" max="3083" width="9.75" style="1" customWidth="1"/>
    <col min="3084" max="3328" width="9" style="1"/>
    <col min="3329" max="3329" width="38" style="1" customWidth="1"/>
    <col min="3330" max="3330" width="13.25" style="1" customWidth="1"/>
    <col min="3331" max="3332" width="12.875" style="1" customWidth="1"/>
    <col min="3333" max="3334" width="13.75" style="1" customWidth="1"/>
    <col min="3335" max="3335" width="11" style="1" customWidth="1"/>
    <col min="3336" max="3336" width="10.375" style="1" customWidth="1"/>
    <col min="3337" max="3337" width="12.875" style="1" customWidth="1"/>
    <col min="3338" max="3338" width="11.625" style="1" customWidth="1"/>
    <col min="3339" max="3339" width="9.75" style="1" customWidth="1"/>
    <col min="3340" max="3584" width="9" style="1"/>
    <col min="3585" max="3585" width="38" style="1" customWidth="1"/>
    <col min="3586" max="3586" width="13.25" style="1" customWidth="1"/>
    <col min="3587" max="3588" width="12.875" style="1" customWidth="1"/>
    <col min="3589" max="3590" width="13.75" style="1" customWidth="1"/>
    <col min="3591" max="3591" width="11" style="1" customWidth="1"/>
    <col min="3592" max="3592" width="10.375" style="1" customWidth="1"/>
    <col min="3593" max="3593" width="12.875" style="1" customWidth="1"/>
    <col min="3594" max="3594" width="11.625" style="1" customWidth="1"/>
    <col min="3595" max="3595" width="9.75" style="1" customWidth="1"/>
    <col min="3596" max="3840" width="9" style="1"/>
    <col min="3841" max="3841" width="38" style="1" customWidth="1"/>
    <col min="3842" max="3842" width="13.25" style="1" customWidth="1"/>
    <col min="3843" max="3844" width="12.875" style="1" customWidth="1"/>
    <col min="3845" max="3846" width="13.75" style="1" customWidth="1"/>
    <col min="3847" max="3847" width="11" style="1" customWidth="1"/>
    <col min="3848" max="3848" width="10.375" style="1" customWidth="1"/>
    <col min="3849" max="3849" width="12.875" style="1" customWidth="1"/>
    <col min="3850" max="3850" width="11.625" style="1" customWidth="1"/>
    <col min="3851" max="3851" width="9.75" style="1" customWidth="1"/>
    <col min="3852" max="4096" width="9" style="1"/>
    <col min="4097" max="4097" width="38" style="1" customWidth="1"/>
    <col min="4098" max="4098" width="13.25" style="1" customWidth="1"/>
    <col min="4099" max="4100" width="12.875" style="1" customWidth="1"/>
    <col min="4101" max="4102" width="13.75" style="1" customWidth="1"/>
    <col min="4103" max="4103" width="11" style="1" customWidth="1"/>
    <col min="4104" max="4104" width="10.375" style="1" customWidth="1"/>
    <col min="4105" max="4105" width="12.875" style="1" customWidth="1"/>
    <col min="4106" max="4106" width="11.625" style="1" customWidth="1"/>
    <col min="4107" max="4107" width="9.75" style="1" customWidth="1"/>
    <col min="4108" max="4352" width="9" style="1"/>
    <col min="4353" max="4353" width="38" style="1" customWidth="1"/>
    <col min="4354" max="4354" width="13.25" style="1" customWidth="1"/>
    <col min="4355" max="4356" width="12.875" style="1" customWidth="1"/>
    <col min="4357" max="4358" width="13.75" style="1" customWidth="1"/>
    <col min="4359" max="4359" width="11" style="1" customWidth="1"/>
    <col min="4360" max="4360" width="10.375" style="1" customWidth="1"/>
    <col min="4361" max="4361" width="12.875" style="1" customWidth="1"/>
    <col min="4362" max="4362" width="11.625" style="1" customWidth="1"/>
    <col min="4363" max="4363" width="9.75" style="1" customWidth="1"/>
    <col min="4364" max="4608" width="9" style="1"/>
    <col min="4609" max="4609" width="38" style="1" customWidth="1"/>
    <col min="4610" max="4610" width="13.25" style="1" customWidth="1"/>
    <col min="4611" max="4612" width="12.875" style="1" customWidth="1"/>
    <col min="4613" max="4614" width="13.75" style="1" customWidth="1"/>
    <col min="4615" max="4615" width="11" style="1" customWidth="1"/>
    <col min="4616" max="4616" width="10.375" style="1" customWidth="1"/>
    <col min="4617" max="4617" width="12.875" style="1" customWidth="1"/>
    <col min="4618" max="4618" width="11.625" style="1" customWidth="1"/>
    <col min="4619" max="4619" width="9.75" style="1" customWidth="1"/>
    <col min="4620" max="4864" width="9" style="1"/>
    <col min="4865" max="4865" width="38" style="1" customWidth="1"/>
    <col min="4866" max="4866" width="13.25" style="1" customWidth="1"/>
    <col min="4867" max="4868" width="12.875" style="1" customWidth="1"/>
    <col min="4869" max="4870" width="13.75" style="1" customWidth="1"/>
    <col min="4871" max="4871" width="11" style="1" customWidth="1"/>
    <col min="4872" max="4872" width="10.375" style="1" customWidth="1"/>
    <col min="4873" max="4873" width="12.875" style="1" customWidth="1"/>
    <col min="4874" max="4874" width="11.625" style="1" customWidth="1"/>
    <col min="4875" max="4875" width="9.75" style="1" customWidth="1"/>
    <col min="4876" max="5120" width="9" style="1"/>
    <col min="5121" max="5121" width="38" style="1" customWidth="1"/>
    <col min="5122" max="5122" width="13.25" style="1" customWidth="1"/>
    <col min="5123" max="5124" width="12.875" style="1" customWidth="1"/>
    <col min="5125" max="5126" width="13.75" style="1" customWidth="1"/>
    <col min="5127" max="5127" width="11" style="1" customWidth="1"/>
    <col min="5128" max="5128" width="10.375" style="1" customWidth="1"/>
    <col min="5129" max="5129" width="12.875" style="1" customWidth="1"/>
    <col min="5130" max="5130" width="11.625" style="1" customWidth="1"/>
    <col min="5131" max="5131" width="9.75" style="1" customWidth="1"/>
    <col min="5132" max="5376" width="9" style="1"/>
    <col min="5377" max="5377" width="38" style="1" customWidth="1"/>
    <col min="5378" max="5378" width="13.25" style="1" customWidth="1"/>
    <col min="5379" max="5380" width="12.875" style="1" customWidth="1"/>
    <col min="5381" max="5382" width="13.75" style="1" customWidth="1"/>
    <col min="5383" max="5383" width="11" style="1" customWidth="1"/>
    <col min="5384" max="5384" width="10.375" style="1" customWidth="1"/>
    <col min="5385" max="5385" width="12.875" style="1" customWidth="1"/>
    <col min="5386" max="5386" width="11.625" style="1" customWidth="1"/>
    <col min="5387" max="5387" width="9.75" style="1" customWidth="1"/>
    <col min="5388" max="5632" width="9" style="1"/>
    <col min="5633" max="5633" width="38" style="1" customWidth="1"/>
    <col min="5634" max="5634" width="13.25" style="1" customWidth="1"/>
    <col min="5635" max="5636" width="12.875" style="1" customWidth="1"/>
    <col min="5637" max="5638" width="13.75" style="1" customWidth="1"/>
    <col min="5639" max="5639" width="11" style="1" customWidth="1"/>
    <col min="5640" max="5640" width="10.375" style="1" customWidth="1"/>
    <col min="5641" max="5641" width="12.875" style="1" customWidth="1"/>
    <col min="5642" max="5642" width="11.625" style="1" customWidth="1"/>
    <col min="5643" max="5643" width="9.75" style="1" customWidth="1"/>
    <col min="5644" max="5888" width="9" style="1"/>
    <col min="5889" max="5889" width="38" style="1" customWidth="1"/>
    <col min="5890" max="5890" width="13.25" style="1" customWidth="1"/>
    <col min="5891" max="5892" width="12.875" style="1" customWidth="1"/>
    <col min="5893" max="5894" width="13.75" style="1" customWidth="1"/>
    <col min="5895" max="5895" width="11" style="1" customWidth="1"/>
    <col min="5896" max="5896" width="10.375" style="1" customWidth="1"/>
    <col min="5897" max="5897" width="12.875" style="1" customWidth="1"/>
    <col min="5898" max="5898" width="11.625" style="1" customWidth="1"/>
    <col min="5899" max="5899" width="9.75" style="1" customWidth="1"/>
    <col min="5900" max="6144" width="9" style="1"/>
    <col min="6145" max="6145" width="38" style="1" customWidth="1"/>
    <col min="6146" max="6146" width="13.25" style="1" customWidth="1"/>
    <col min="6147" max="6148" width="12.875" style="1" customWidth="1"/>
    <col min="6149" max="6150" width="13.75" style="1" customWidth="1"/>
    <col min="6151" max="6151" width="11" style="1" customWidth="1"/>
    <col min="6152" max="6152" width="10.375" style="1" customWidth="1"/>
    <col min="6153" max="6153" width="12.875" style="1" customWidth="1"/>
    <col min="6154" max="6154" width="11.625" style="1" customWidth="1"/>
    <col min="6155" max="6155" width="9.75" style="1" customWidth="1"/>
    <col min="6156" max="6400" width="9" style="1"/>
    <col min="6401" max="6401" width="38" style="1" customWidth="1"/>
    <col min="6402" max="6402" width="13.25" style="1" customWidth="1"/>
    <col min="6403" max="6404" width="12.875" style="1" customWidth="1"/>
    <col min="6405" max="6406" width="13.75" style="1" customWidth="1"/>
    <col min="6407" max="6407" width="11" style="1" customWidth="1"/>
    <col min="6408" max="6408" width="10.375" style="1" customWidth="1"/>
    <col min="6409" max="6409" width="12.875" style="1" customWidth="1"/>
    <col min="6410" max="6410" width="11.625" style="1" customWidth="1"/>
    <col min="6411" max="6411" width="9.75" style="1" customWidth="1"/>
    <col min="6412" max="6656" width="9" style="1"/>
    <col min="6657" max="6657" width="38" style="1" customWidth="1"/>
    <col min="6658" max="6658" width="13.25" style="1" customWidth="1"/>
    <col min="6659" max="6660" width="12.875" style="1" customWidth="1"/>
    <col min="6661" max="6662" width="13.75" style="1" customWidth="1"/>
    <col min="6663" max="6663" width="11" style="1" customWidth="1"/>
    <col min="6664" max="6664" width="10.375" style="1" customWidth="1"/>
    <col min="6665" max="6665" width="12.875" style="1" customWidth="1"/>
    <col min="6666" max="6666" width="11.625" style="1" customWidth="1"/>
    <col min="6667" max="6667" width="9.75" style="1" customWidth="1"/>
    <col min="6668" max="6912" width="9" style="1"/>
    <col min="6913" max="6913" width="38" style="1" customWidth="1"/>
    <col min="6914" max="6914" width="13.25" style="1" customWidth="1"/>
    <col min="6915" max="6916" width="12.875" style="1" customWidth="1"/>
    <col min="6917" max="6918" width="13.75" style="1" customWidth="1"/>
    <col min="6919" max="6919" width="11" style="1" customWidth="1"/>
    <col min="6920" max="6920" width="10.375" style="1" customWidth="1"/>
    <col min="6921" max="6921" width="12.875" style="1" customWidth="1"/>
    <col min="6922" max="6922" width="11.625" style="1" customWidth="1"/>
    <col min="6923" max="6923" width="9.75" style="1" customWidth="1"/>
    <col min="6924" max="7168" width="9" style="1"/>
    <col min="7169" max="7169" width="38" style="1" customWidth="1"/>
    <col min="7170" max="7170" width="13.25" style="1" customWidth="1"/>
    <col min="7171" max="7172" width="12.875" style="1" customWidth="1"/>
    <col min="7173" max="7174" width="13.75" style="1" customWidth="1"/>
    <col min="7175" max="7175" width="11" style="1" customWidth="1"/>
    <col min="7176" max="7176" width="10.375" style="1" customWidth="1"/>
    <col min="7177" max="7177" width="12.875" style="1" customWidth="1"/>
    <col min="7178" max="7178" width="11.625" style="1" customWidth="1"/>
    <col min="7179" max="7179" width="9.75" style="1" customWidth="1"/>
    <col min="7180" max="7424" width="9" style="1"/>
    <col min="7425" max="7425" width="38" style="1" customWidth="1"/>
    <col min="7426" max="7426" width="13.25" style="1" customWidth="1"/>
    <col min="7427" max="7428" width="12.875" style="1" customWidth="1"/>
    <col min="7429" max="7430" width="13.75" style="1" customWidth="1"/>
    <col min="7431" max="7431" width="11" style="1" customWidth="1"/>
    <col min="7432" max="7432" width="10.375" style="1" customWidth="1"/>
    <col min="7433" max="7433" width="12.875" style="1" customWidth="1"/>
    <col min="7434" max="7434" width="11.625" style="1" customWidth="1"/>
    <col min="7435" max="7435" width="9.75" style="1" customWidth="1"/>
    <col min="7436" max="7680" width="9" style="1"/>
    <col min="7681" max="7681" width="38" style="1" customWidth="1"/>
    <col min="7682" max="7682" width="13.25" style="1" customWidth="1"/>
    <col min="7683" max="7684" width="12.875" style="1" customWidth="1"/>
    <col min="7685" max="7686" width="13.75" style="1" customWidth="1"/>
    <col min="7687" max="7687" width="11" style="1" customWidth="1"/>
    <col min="7688" max="7688" width="10.375" style="1" customWidth="1"/>
    <col min="7689" max="7689" width="12.875" style="1" customWidth="1"/>
    <col min="7690" max="7690" width="11.625" style="1" customWidth="1"/>
    <col min="7691" max="7691" width="9.75" style="1" customWidth="1"/>
    <col min="7692" max="7936" width="9" style="1"/>
    <col min="7937" max="7937" width="38" style="1" customWidth="1"/>
    <col min="7938" max="7938" width="13.25" style="1" customWidth="1"/>
    <col min="7939" max="7940" width="12.875" style="1" customWidth="1"/>
    <col min="7941" max="7942" width="13.75" style="1" customWidth="1"/>
    <col min="7943" max="7943" width="11" style="1" customWidth="1"/>
    <col min="7944" max="7944" width="10.375" style="1" customWidth="1"/>
    <col min="7945" max="7945" width="12.875" style="1" customWidth="1"/>
    <col min="7946" max="7946" width="11.625" style="1" customWidth="1"/>
    <col min="7947" max="7947" width="9.75" style="1" customWidth="1"/>
    <col min="7948" max="8192" width="9" style="1"/>
    <col min="8193" max="8193" width="38" style="1" customWidth="1"/>
    <col min="8194" max="8194" width="13.25" style="1" customWidth="1"/>
    <col min="8195" max="8196" width="12.875" style="1" customWidth="1"/>
    <col min="8197" max="8198" width="13.75" style="1" customWidth="1"/>
    <col min="8199" max="8199" width="11" style="1" customWidth="1"/>
    <col min="8200" max="8200" width="10.375" style="1" customWidth="1"/>
    <col min="8201" max="8201" width="12.875" style="1" customWidth="1"/>
    <col min="8202" max="8202" width="11.625" style="1" customWidth="1"/>
    <col min="8203" max="8203" width="9.75" style="1" customWidth="1"/>
    <col min="8204" max="8448" width="9" style="1"/>
    <col min="8449" max="8449" width="38" style="1" customWidth="1"/>
    <col min="8450" max="8450" width="13.25" style="1" customWidth="1"/>
    <col min="8451" max="8452" width="12.875" style="1" customWidth="1"/>
    <col min="8453" max="8454" width="13.75" style="1" customWidth="1"/>
    <col min="8455" max="8455" width="11" style="1" customWidth="1"/>
    <col min="8456" max="8456" width="10.375" style="1" customWidth="1"/>
    <col min="8457" max="8457" width="12.875" style="1" customWidth="1"/>
    <col min="8458" max="8458" width="11.625" style="1" customWidth="1"/>
    <col min="8459" max="8459" width="9.75" style="1" customWidth="1"/>
    <col min="8460" max="8704" width="9" style="1"/>
    <col min="8705" max="8705" width="38" style="1" customWidth="1"/>
    <col min="8706" max="8706" width="13.25" style="1" customWidth="1"/>
    <col min="8707" max="8708" width="12.875" style="1" customWidth="1"/>
    <col min="8709" max="8710" width="13.75" style="1" customWidth="1"/>
    <col min="8711" max="8711" width="11" style="1" customWidth="1"/>
    <col min="8712" max="8712" width="10.375" style="1" customWidth="1"/>
    <col min="8713" max="8713" width="12.875" style="1" customWidth="1"/>
    <col min="8714" max="8714" width="11.625" style="1" customWidth="1"/>
    <col min="8715" max="8715" width="9.75" style="1" customWidth="1"/>
    <col min="8716" max="8960" width="9" style="1"/>
    <col min="8961" max="8961" width="38" style="1" customWidth="1"/>
    <col min="8962" max="8962" width="13.25" style="1" customWidth="1"/>
    <col min="8963" max="8964" width="12.875" style="1" customWidth="1"/>
    <col min="8965" max="8966" width="13.75" style="1" customWidth="1"/>
    <col min="8967" max="8967" width="11" style="1" customWidth="1"/>
    <col min="8968" max="8968" width="10.375" style="1" customWidth="1"/>
    <col min="8969" max="8969" width="12.875" style="1" customWidth="1"/>
    <col min="8970" max="8970" width="11.625" style="1" customWidth="1"/>
    <col min="8971" max="8971" width="9.75" style="1" customWidth="1"/>
    <col min="8972" max="9216" width="9" style="1"/>
    <col min="9217" max="9217" width="38" style="1" customWidth="1"/>
    <col min="9218" max="9218" width="13.25" style="1" customWidth="1"/>
    <col min="9219" max="9220" width="12.875" style="1" customWidth="1"/>
    <col min="9221" max="9222" width="13.75" style="1" customWidth="1"/>
    <col min="9223" max="9223" width="11" style="1" customWidth="1"/>
    <col min="9224" max="9224" width="10.375" style="1" customWidth="1"/>
    <col min="9225" max="9225" width="12.875" style="1" customWidth="1"/>
    <col min="9226" max="9226" width="11.625" style="1" customWidth="1"/>
    <col min="9227" max="9227" width="9.75" style="1" customWidth="1"/>
    <col min="9228" max="9472" width="9" style="1"/>
    <col min="9473" max="9473" width="38" style="1" customWidth="1"/>
    <col min="9474" max="9474" width="13.25" style="1" customWidth="1"/>
    <col min="9475" max="9476" width="12.875" style="1" customWidth="1"/>
    <col min="9477" max="9478" width="13.75" style="1" customWidth="1"/>
    <col min="9479" max="9479" width="11" style="1" customWidth="1"/>
    <col min="9480" max="9480" width="10.375" style="1" customWidth="1"/>
    <col min="9481" max="9481" width="12.875" style="1" customWidth="1"/>
    <col min="9482" max="9482" width="11.625" style="1" customWidth="1"/>
    <col min="9483" max="9483" width="9.75" style="1" customWidth="1"/>
    <col min="9484" max="9728" width="9" style="1"/>
    <col min="9729" max="9729" width="38" style="1" customWidth="1"/>
    <col min="9730" max="9730" width="13.25" style="1" customWidth="1"/>
    <col min="9731" max="9732" width="12.875" style="1" customWidth="1"/>
    <col min="9733" max="9734" width="13.75" style="1" customWidth="1"/>
    <col min="9735" max="9735" width="11" style="1" customWidth="1"/>
    <col min="9736" max="9736" width="10.375" style="1" customWidth="1"/>
    <col min="9737" max="9737" width="12.875" style="1" customWidth="1"/>
    <col min="9738" max="9738" width="11.625" style="1" customWidth="1"/>
    <col min="9739" max="9739" width="9.75" style="1" customWidth="1"/>
    <col min="9740" max="9984" width="9" style="1"/>
    <col min="9985" max="9985" width="38" style="1" customWidth="1"/>
    <col min="9986" max="9986" width="13.25" style="1" customWidth="1"/>
    <col min="9987" max="9988" width="12.875" style="1" customWidth="1"/>
    <col min="9989" max="9990" width="13.75" style="1" customWidth="1"/>
    <col min="9991" max="9991" width="11" style="1" customWidth="1"/>
    <col min="9992" max="9992" width="10.375" style="1" customWidth="1"/>
    <col min="9993" max="9993" width="12.875" style="1" customWidth="1"/>
    <col min="9994" max="9994" width="11.625" style="1" customWidth="1"/>
    <col min="9995" max="9995" width="9.75" style="1" customWidth="1"/>
    <col min="9996" max="10240" width="9" style="1"/>
    <col min="10241" max="10241" width="38" style="1" customWidth="1"/>
    <col min="10242" max="10242" width="13.25" style="1" customWidth="1"/>
    <col min="10243" max="10244" width="12.875" style="1" customWidth="1"/>
    <col min="10245" max="10246" width="13.75" style="1" customWidth="1"/>
    <col min="10247" max="10247" width="11" style="1" customWidth="1"/>
    <col min="10248" max="10248" width="10.375" style="1" customWidth="1"/>
    <col min="10249" max="10249" width="12.875" style="1" customWidth="1"/>
    <col min="10250" max="10250" width="11.625" style="1" customWidth="1"/>
    <col min="10251" max="10251" width="9.75" style="1" customWidth="1"/>
    <col min="10252" max="10496" width="9" style="1"/>
    <col min="10497" max="10497" width="38" style="1" customWidth="1"/>
    <col min="10498" max="10498" width="13.25" style="1" customWidth="1"/>
    <col min="10499" max="10500" width="12.875" style="1" customWidth="1"/>
    <col min="10501" max="10502" width="13.75" style="1" customWidth="1"/>
    <col min="10503" max="10503" width="11" style="1" customWidth="1"/>
    <col min="10504" max="10504" width="10.375" style="1" customWidth="1"/>
    <col min="10505" max="10505" width="12.875" style="1" customWidth="1"/>
    <col min="10506" max="10506" width="11.625" style="1" customWidth="1"/>
    <col min="10507" max="10507" width="9.75" style="1" customWidth="1"/>
    <col min="10508" max="10752" width="9" style="1"/>
    <col min="10753" max="10753" width="38" style="1" customWidth="1"/>
    <col min="10754" max="10754" width="13.25" style="1" customWidth="1"/>
    <col min="10755" max="10756" width="12.875" style="1" customWidth="1"/>
    <col min="10757" max="10758" width="13.75" style="1" customWidth="1"/>
    <col min="10759" max="10759" width="11" style="1" customWidth="1"/>
    <col min="10760" max="10760" width="10.375" style="1" customWidth="1"/>
    <col min="10761" max="10761" width="12.875" style="1" customWidth="1"/>
    <col min="10762" max="10762" width="11.625" style="1" customWidth="1"/>
    <col min="10763" max="10763" width="9.75" style="1" customWidth="1"/>
    <col min="10764" max="11008" width="9" style="1"/>
    <col min="11009" max="11009" width="38" style="1" customWidth="1"/>
    <col min="11010" max="11010" width="13.25" style="1" customWidth="1"/>
    <col min="11011" max="11012" width="12.875" style="1" customWidth="1"/>
    <col min="11013" max="11014" width="13.75" style="1" customWidth="1"/>
    <col min="11015" max="11015" width="11" style="1" customWidth="1"/>
    <col min="11016" max="11016" width="10.375" style="1" customWidth="1"/>
    <col min="11017" max="11017" width="12.875" style="1" customWidth="1"/>
    <col min="11018" max="11018" width="11.625" style="1" customWidth="1"/>
    <col min="11019" max="11019" width="9.75" style="1" customWidth="1"/>
    <col min="11020" max="11264" width="9" style="1"/>
    <col min="11265" max="11265" width="38" style="1" customWidth="1"/>
    <col min="11266" max="11266" width="13.25" style="1" customWidth="1"/>
    <col min="11267" max="11268" width="12.875" style="1" customWidth="1"/>
    <col min="11269" max="11270" width="13.75" style="1" customWidth="1"/>
    <col min="11271" max="11271" width="11" style="1" customWidth="1"/>
    <col min="11272" max="11272" width="10.375" style="1" customWidth="1"/>
    <col min="11273" max="11273" width="12.875" style="1" customWidth="1"/>
    <col min="11274" max="11274" width="11.625" style="1" customWidth="1"/>
    <col min="11275" max="11275" width="9.75" style="1" customWidth="1"/>
    <col min="11276" max="11520" width="9" style="1"/>
    <col min="11521" max="11521" width="38" style="1" customWidth="1"/>
    <col min="11522" max="11522" width="13.25" style="1" customWidth="1"/>
    <col min="11523" max="11524" width="12.875" style="1" customWidth="1"/>
    <col min="11525" max="11526" width="13.75" style="1" customWidth="1"/>
    <col min="11527" max="11527" width="11" style="1" customWidth="1"/>
    <col min="11528" max="11528" width="10.375" style="1" customWidth="1"/>
    <col min="11529" max="11529" width="12.875" style="1" customWidth="1"/>
    <col min="11530" max="11530" width="11.625" style="1" customWidth="1"/>
    <col min="11531" max="11531" width="9.75" style="1" customWidth="1"/>
    <col min="11532" max="11776" width="9" style="1"/>
    <col min="11777" max="11777" width="38" style="1" customWidth="1"/>
    <col min="11778" max="11778" width="13.25" style="1" customWidth="1"/>
    <col min="11779" max="11780" width="12.875" style="1" customWidth="1"/>
    <col min="11781" max="11782" width="13.75" style="1" customWidth="1"/>
    <col min="11783" max="11783" width="11" style="1" customWidth="1"/>
    <col min="11784" max="11784" width="10.375" style="1" customWidth="1"/>
    <col min="11785" max="11785" width="12.875" style="1" customWidth="1"/>
    <col min="11786" max="11786" width="11.625" style="1" customWidth="1"/>
    <col min="11787" max="11787" width="9.75" style="1" customWidth="1"/>
    <col min="11788" max="12032" width="9" style="1"/>
    <col min="12033" max="12033" width="38" style="1" customWidth="1"/>
    <col min="12034" max="12034" width="13.25" style="1" customWidth="1"/>
    <col min="12035" max="12036" width="12.875" style="1" customWidth="1"/>
    <col min="12037" max="12038" width="13.75" style="1" customWidth="1"/>
    <col min="12039" max="12039" width="11" style="1" customWidth="1"/>
    <col min="12040" max="12040" width="10.375" style="1" customWidth="1"/>
    <col min="12041" max="12041" width="12.875" style="1" customWidth="1"/>
    <col min="12042" max="12042" width="11.625" style="1" customWidth="1"/>
    <col min="12043" max="12043" width="9.75" style="1" customWidth="1"/>
    <col min="12044" max="12288" width="9" style="1"/>
    <col min="12289" max="12289" width="38" style="1" customWidth="1"/>
    <col min="12290" max="12290" width="13.25" style="1" customWidth="1"/>
    <col min="12291" max="12292" width="12.875" style="1" customWidth="1"/>
    <col min="12293" max="12294" width="13.75" style="1" customWidth="1"/>
    <col min="12295" max="12295" width="11" style="1" customWidth="1"/>
    <col min="12296" max="12296" width="10.375" style="1" customWidth="1"/>
    <col min="12297" max="12297" width="12.875" style="1" customWidth="1"/>
    <col min="12298" max="12298" width="11.625" style="1" customWidth="1"/>
    <col min="12299" max="12299" width="9.75" style="1" customWidth="1"/>
    <col min="12300" max="12544" width="9" style="1"/>
    <col min="12545" max="12545" width="38" style="1" customWidth="1"/>
    <col min="12546" max="12546" width="13.25" style="1" customWidth="1"/>
    <col min="12547" max="12548" width="12.875" style="1" customWidth="1"/>
    <col min="12549" max="12550" width="13.75" style="1" customWidth="1"/>
    <col min="12551" max="12551" width="11" style="1" customWidth="1"/>
    <col min="12552" max="12552" width="10.375" style="1" customWidth="1"/>
    <col min="12553" max="12553" width="12.875" style="1" customWidth="1"/>
    <col min="12554" max="12554" width="11.625" style="1" customWidth="1"/>
    <col min="12555" max="12555" width="9.75" style="1" customWidth="1"/>
    <col min="12556" max="12800" width="9" style="1"/>
    <col min="12801" max="12801" width="38" style="1" customWidth="1"/>
    <col min="12802" max="12802" width="13.25" style="1" customWidth="1"/>
    <col min="12803" max="12804" width="12.875" style="1" customWidth="1"/>
    <col min="12805" max="12806" width="13.75" style="1" customWidth="1"/>
    <col min="12807" max="12807" width="11" style="1" customWidth="1"/>
    <col min="12808" max="12808" width="10.375" style="1" customWidth="1"/>
    <col min="12809" max="12809" width="12.875" style="1" customWidth="1"/>
    <col min="12810" max="12810" width="11.625" style="1" customWidth="1"/>
    <col min="12811" max="12811" width="9.75" style="1" customWidth="1"/>
    <col min="12812" max="13056" width="9" style="1"/>
    <col min="13057" max="13057" width="38" style="1" customWidth="1"/>
    <col min="13058" max="13058" width="13.25" style="1" customWidth="1"/>
    <col min="13059" max="13060" width="12.875" style="1" customWidth="1"/>
    <col min="13061" max="13062" width="13.75" style="1" customWidth="1"/>
    <col min="13063" max="13063" width="11" style="1" customWidth="1"/>
    <col min="13064" max="13064" width="10.375" style="1" customWidth="1"/>
    <col min="13065" max="13065" width="12.875" style="1" customWidth="1"/>
    <col min="13066" max="13066" width="11.625" style="1" customWidth="1"/>
    <col min="13067" max="13067" width="9.75" style="1" customWidth="1"/>
    <col min="13068" max="13312" width="9" style="1"/>
    <col min="13313" max="13313" width="38" style="1" customWidth="1"/>
    <col min="13314" max="13314" width="13.25" style="1" customWidth="1"/>
    <col min="13315" max="13316" width="12.875" style="1" customWidth="1"/>
    <col min="13317" max="13318" width="13.75" style="1" customWidth="1"/>
    <col min="13319" max="13319" width="11" style="1" customWidth="1"/>
    <col min="13320" max="13320" width="10.375" style="1" customWidth="1"/>
    <col min="13321" max="13321" width="12.875" style="1" customWidth="1"/>
    <col min="13322" max="13322" width="11.625" style="1" customWidth="1"/>
    <col min="13323" max="13323" width="9.75" style="1" customWidth="1"/>
    <col min="13324" max="13568" width="9" style="1"/>
    <col min="13569" max="13569" width="38" style="1" customWidth="1"/>
    <col min="13570" max="13570" width="13.25" style="1" customWidth="1"/>
    <col min="13571" max="13572" width="12.875" style="1" customWidth="1"/>
    <col min="13573" max="13574" width="13.75" style="1" customWidth="1"/>
    <col min="13575" max="13575" width="11" style="1" customWidth="1"/>
    <col min="13576" max="13576" width="10.375" style="1" customWidth="1"/>
    <col min="13577" max="13577" width="12.875" style="1" customWidth="1"/>
    <col min="13578" max="13578" width="11.625" style="1" customWidth="1"/>
    <col min="13579" max="13579" width="9.75" style="1" customWidth="1"/>
    <col min="13580" max="13824" width="9" style="1"/>
    <col min="13825" max="13825" width="38" style="1" customWidth="1"/>
    <col min="13826" max="13826" width="13.25" style="1" customWidth="1"/>
    <col min="13827" max="13828" width="12.875" style="1" customWidth="1"/>
    <col min="13829" max="13830" width="13.75" style="1" customWidth="1"/>
    <col min="13831" max="13831" width="11" style="1" customWidth="1"/>
    <col min="13832" max="13832" width="10.375" style="1" customWidth="1"/>
    <col min="13833" max="13833" width="12.875" style="1" customWidth="1"/>
    <col min="13834" max="13834" width="11.625" style="1" customWidth="1"/>
    <col min="13835" max="13835" width="9.75" style="1" customWidth="1"/>
    <col min="13836" max="14080" width="9" style="1"/>
    <col min="14081" max="14081" width="38" style="1" customWidth="1"/>
    <col min="14082" max="14082" width="13.25" style="1" customWidth="1"/>
    <col min="14083" max="14084" width="12.875" style="1" customWidth="1"/>
    <col min="14085" max="14086" width="13.75" style="1" customWidth="1"/>
    <col min="14087" max="14087" width="11" style="1" customWidth="1"/>
    <col min="14088" max="14088" width="10.375" style="1" customWidth="1"/>
    <col min="14089" max="14089" width="12.875" style="1" customWidth="1"/>
    <col min="14090" max="14090" width="11.625" style="1" customWidth="1"/>
    <col min="14091" max="14091" width="9.75" style="1" customWidth="1"/>
    <col min="14092" max="14336" width="9" style="1"/>
    <col min="14337" max="14337" width="38" style="1" customWidth="1"/>
    <col min="14338" max="14338" width="13.25" style="1" customWidth="1"/>
    <col min="14339" max="14340" width="12.875" style="1" customWidth="1"/>
    <col min="14341" max="14342" width="13.75" style="1" customWidth="1"/>
    <col min="14343" max="14343" width="11" style="1" customWidth="1"/>
    <col min="14344" max="14344" width="10.375" style="1" customWidth="1"/>
    <col min="14345" max="14345" width="12.875" style="1" customWidth="1"/>
    <col min="14346" max="14346" width="11.625" style="1" customWidth="1"/>
    <col min="14347" max="14347" width="9.75" style="1" customWidth="1"/>
    <col min="14348" max="14592" width="9" style="1"/>
    <col min="14593" max="14593" width="38" style="1" customWidth="1"/>
    <col min="14594" max="14594" width="13.25" style="1" customWidth="1"/>
    <col min="14595" max="14596" width="12.875" style="1" customWidth="1"/>
    <col min="14597" max="14598" width="13.75" style="1" customWidth="1"/>
    <col min="14599" max="14599" width="11" style="1" customWidth="1"/>
    <col min="14600" max="14600" width="10.375" style="1" customWidth="1"/>
    <col min="14601" max="14601" width="12.875" style="1" customWidth="1"/>
    <col min="14602" max="14602" width="11.625" style="1" customWidth="1"/>
    <col min="14603" max="14603" width="9.75" style="1" customWidth="1"/>
    <col min="14604" max="14848" width="9" style="1"/>
    <col min="14849" max="14849" width="38" style="1" customWidth="1"/>
    <col min="14850" max="14850" width="13.25" style="1" customWidth="1"/>
    <col min="14851" max="14852" width="12.875" style="1" customWidth="1"/>
    <col min="14853" max="14854" width="13.75" style="1" customWidth="1"/>
    <col min="14855" max="14855" width="11" style="1" customWidth="1"/>
    <col min="14856" max="14856" width="10.375" style="1" customWidth="1"/>
    <col min="14857" max="14857" width="12.875" style="1" customWidth="1"/>
    <col min="14858" max="14858" width="11.625" style="1" customWidth="1"/>
    <col min="14859" max="14859" width="9.75" style="1" customWidth="1"/>
    <col min="14860" max="15104" width="9" style="1"/>
    <col min="15105" max="15105" width="38" style="1" customWidth="1"/>
    <col min="15106" max="15106" width="13.25" style="1" customWidth="1"/>
    <col min="15107" max="15108" width="12.875" style="1" customWidth="1"/>
    <col min="15109" max="15110" width="13.75" style="1" customWidth="1"/>
    <col min="15111" max="15111" width="11" style="1" customWidth="1"/>
    <col min="15112" max="15112" width="10.375" style="1" customWidth="1"/>
    <col min="15113" max="15113" width="12.875" style="1" customWidth="1"/>
    <col min="15114" max="15114" width="11.625" style="1" customWidth="1"/>
    <col min="15115" max="15115" width="9.75" style="1" customWidth="1"/>
    <col min="15116" max="15360" width="9" style="1"/>
    <col min="15361" max="15361" width="38" style="1" customWidth="1"/>
    <col min="15362" max="15362" width="13.25" style="1" customWidth="1"/>
    <col min="15363" max="15364" width="12.875" style="1" customWidth="1"/>
    <col min="15365" max="15366" width="13.75" style="1" customWidth="1"/>
    <col min="15367" max="15367" width="11" style="1" customWidth="1"/>
    <col min="15368" max="15368" width="10.375" style="1" customWidth="1"/>
    <col min="15369" max="15369" width="12.875" style="1" customWidth="1"/>
    <col min="15370" max="15370" width="11.625" style="1" customWidth="1"/>
    <col min="15371" max="15371" width="9.75" style="1" customWidth="1"/>
    <col min="15372" max="15616" width="9" style="1"/>
    <col min="15617" max="15617" width="38" style="1" customWidth="1"/>
    <col min="15618" max="15618" width="13.25" style="1" customWidth="1"/>
    <col min="15619" max="15620" width="12.875" style="1" customWidth="1"/>
    <col min="15621" max="15622" width="13.75" style="1" customWidth="1"/>
    <col min="15623" max="15623" width="11" style="1" customWidth="1"/>
    <col min="15624" max="15624" width="10.375" style="1" customWidth="1"/>
    <col min="15625" max="15625" width="12.875" style="1" customWidth="1"/>
    <col min="15626" max="15626" width="11.625" style="1" customWidth="1"/>
    <col min="15627" max="15627" width="9.75" style="1" customWidth="1"/>
    <col min="15628" max="15872" width="9" style="1"/>
    <col min="15873" max="15873" width="38" style="1" customWidth="1"/>
    <col min="15874" max="15874" width="13.25" style="1" customWidth="1"/>
    <col min="15875" max="15876" width="12.875" style="1" customWidth="1"/>
    <col min="15877" max="15878" width="13.75" style="1" customWidth="1"/>
    <col min="15879" max="15879" width="11" style="1" customWidth="1"/>
    <col min="15880" max="15880" width="10.375" style="1" customWidth="1"/>
    <col min="15881" max="15881" width="12.875" style="1" customWidth="1"/>
    <col min="15882" max="15882" width="11.625" style="1" customWidth="1"/>
    <col min="15883" max="15883" width="9.75" style="1" customWidth="1"/>
    <col min="15884" max="16128" width="9" style="1"/>
    <col min="16129" max="16129" width="38" style="1" customWidth="1"/>
    <col min="16130" max="16130" width="13.25" style="1" customWidth="1"/>
    <col min="16131" max="16132" width="12.875" style="1" customWidth="1"/>
    <col min="16133" max="16134" width="13.75" style="1" customWidth="1"/>
    <col min="16135" max="16135" width="11" style="1" customWidth="1"/>
    <col min="16136" max="16136" width="10.375" style="1" customWidth="1"/>
    <col min="16137" max="16137" width="12.875" style="1" customWidth="1"/>
    <col min="16138" max="16138" width="11.625" style="1" customWidth="1"/>
    <col min="16139" max="16139" width="9.75" style="1" customWidth="1"/>
    <col min="16140" max="16384" width="9" style="1"/>
  </cols>
  <sheetData>
    <row r="1" spans="1:13" ht="20.25">
      <c r="A1" s="9" t="s">
        <v>0</v>
      </c>
    </row>
    <row r="2" spans="1:13" ht="19.5" customHeight="1">
      <c r="A2" s="140" t="s">
        <v>4</v>
      </c>
      <c r="B2" s="140"/>
      <c r="C2" s="140"/>
      <c r="D2" s="140"/>
      <c r="E2" s="140"/>
      <c r="F2" s="140"/>
      <c r="G2" s="140"/>
      <c r="H2" s="140"/>
      <c r="I2" s="140"/>
      <c r="J2" s="140"/>
      <c r="K2" s="140"/>
    </row>
    <row r="3" spans="1:13" ht="21" customHeight="1">
      <c r="A3" s="82"/>
      <c r="B3" s="83"/>
      <c r="C3" s="83"/>
      <c r="D3" s="141"/>
      <c r="E3" s="141"/>
      <c r="F3" s="141"/>
      <c r="G3" s="141"/>
      <c r="H3" s="84"/>
      <c r="I3" s="99"/>
      <c r="J3" s="142" t="s">
        <v>5</v>
      </c>
      <c r="K3" s="142"/>
    </row>
    <row r="4" spans="1:13" s="80" customFormat="1" ht="17.25" customHeight="1">
      <c r="A4" s="133" t="s">
        <v>6</v>
      </c>
      <c r="B4" s="131" t="s">
        <v>7</v>
      </c>
      <c r="C4" s="143"/>
      <c r="D4" s="143"/>
      <c r="E4" s="143"/>
      <c r="F4" s="143"/>
      <c r="G4" s="143"/>
      <c r="H4" s="132"/>
      <c r="I4" s="131" t="s">
        <v>8</v>
      </c>
      <c r="J4" s="143"/>
      <c r="K4" s="132"/>
    </row>
    <row r="5" spans="1:13" s="80" customFormat="1" ht="15.75" customHeight="1">
      <c r="A5" s="134"/>
      <c r="B5" s="133" t="s">
        <v>9</v>
      </c>
      <c r="C5" s="133" t="s">
        <v>10</v>
      </c>
      <c r="D5" s="136" t="s">
        <v>11</v>
      </c>
      <c r="E5" s="138" t="s">
        <v>12</v>
      </c>
      <c r="F5" s="136" t="s">
        <v>13</v>
      </c>
      <c r="G5" s="131" t="s">
        <v>14</v>
      </c>
      <c r="H5" s="132"/>
      <c r="I5" s="136" t="s">
        <v>15</v>
      </c>
      <c r="J5" s="131" t="s">
        <v>16</v>
      </c>
      <c r="K5" s="132"/>
    </row>
    <row r="6" spans="1:13" s="80" customFormat="1" ht="15.75" customHeight="1">
      <c r="A6" s="135"/>
      <c r="B6" s="135"/>
      <c r="C6" s="135"/>
      <c r="D6" s="137"/>
      <c r="E6" s="139"/>
      <c r="F6" s="137"/>
      <c r="G6" s="85" t="s">
        <v>17</v>
      </c>
      <c r="H6" s="86" t="s">
        <v>18</v>
      </c>
      <c r="I6" s="137"/>
      <c r="J6" s="85" t="s">
        <v>17</v>
      </c>
      <c r="K6" s="86" t="s">
        <v>18</v>
      </c>
    </row>
    <row r="7" spans="1:13" ht="19.5" customHeight="1">
      <c r="A7" s="87" t="s">
        <v>19</v>
      </c>
      <c r="B7" s="56">
        <f>SUM(B8:B23)</f>
        <v>671114</v>
      </c>
      <c r="C7" s="56">
        <f t="shared" ref="C7:D7" si="0">SUM(C8:C23)</f>
        <v>627974</v>
      </c>
      <c r="D7" s="56">
        <f t="shared" si="0"/>
        <v>611133</v>
      </c>
      <c r="E7" s="89">
        <f>D7/C7*100</f>
        <v>97.318201072018908</v>
      </c>
      <c r="F7" s="56">
        <f>SUM(F8:F23)</f>
        <v>629630</v>
      </c>
      <c r="G7" s="56">
        <f>D7-F7</f>
        <v>-18497</v>
      </c>
      <c r="H7" s="57">
        <f>G7/F7*100</f>
        <v>-2.9377570954370027</v>
      </c>
      <c r="I7" s="56">
        <f>SUM(I8:I23)</f>
        <v>653245.44000000006</v>
      </c>
      <c r="J7" s="56">
        <f>I7-D7</f>
        <v>42112.440000000061</v>
      </c>
      <c r="K7" s="89">
        <f>J7/D7*100</f>
        <v>6.8908797266716189</v>
      </c>
    </row>
    <row r="8" spans="1:13" ht="19.5" customHeight="1">
      <c r="A8" s="87" t="s">
        <v>20</v>
      </c>
      <c r="B8" s="55">
        <v>107781</v>
      </c>
      <c r="C8" s="55">
        <v>93046</v>
      </c>
      <c r="D8" s="55">
        <v>92772</v>
      </c>
      <c r="E8" s="91">
        <f t="shared" ref="E8:E49" si="1">D8/C8*100</f>
        <v>99.705521999871024</v>
      </c>
      <c r="F8" s="55">
        <v>90620</v>
      </c>
      <c r="G8" s="55">
        <f t="shared" ref="G8:G49" si="2">D8-F8</f>
        <v>2152</v>
      </c>
      <c r="H8" s="89">
        <f t="shared" ref="H8:H49" si="3">G8/F8*100</f>
        <v>2.3747517104391966</v>
      </c>
      <c r="I8" s="55">
        <v>93244.06</v>
      </c>
      <c r="J8" s="55">
        <f t="shared" ref="J8:J49" si="4">I8-D8</f>
        <v>472.05999999999767</v>
      </c>
      <c r="K8" s="89">
        <f t="shared" ref="K8:K49" si="5">J8/D8*100</f>
        <v>0.5088388737981262</v>
      </c>
      <c r="M8" s="73"/>
    </row>
    <row r="9" spans="1:13" ht="19.5" customHeight="1">
      <c r="A9" s="87" t="s">
        <v>21</v>
      </c>
      <c r="B9" s="55">
        <v>95580</v>
      </c>
      <c r="C9" s="55">
        <f>90551-10000</f>
        <v>80551</v>
      </c>
      <c r="D9" s="55">
        <v>86790</v>
      </c>
      <c r="E9" s="91">
        <f t="shared" si="1"/>
        <v>107.74540353316533</v>
      </c>
      <c r="F9" s="55">
        <v>79033</v>
      </c>
      <c r="G9" s="55">
        <f t="shared" si="2"/>
        <v>7757</v>
      </c>
      <c r="H9" s="89">
        <f t="shared" si="3"/>
        <v>9.8148874520769791</v>
      </c>
      <c r="I9" s="55">
        <f>100414.385-7800</f>
        <v>92614.384999999995</v>
      </c>
      <c r="J9" s="55">
        <f t="shared" si="4"/>
        <v>5824.3849999999948</v>
      </c>
      <c r="K9" s="89">
        <f t="shared" si="5"/>
        <v>6.7108941122249046</v>
      </c>
    </row>
    <row r="10" spans="1:13" ht="19.5" customHeight="1">
      <c r="A10" s="87" t="s">
        <v>22</v>
      </c>
      <c r="B10" s="55"/>
      <c r="C10" s="55">
        <v>42</v>
      </c>
      <c r="D10" s="55">
        <v>0</v>
      </c>
      <c r="E10" s="91">
        <f t="shared" si="1"/>
        <v>0</v>
      </c>
      <c r="F10" s="55">
        <v>720</v>
      </c>
      <c r="G10" s="55">
        <f t="shared" si="2"/>
        <v>-720</v>
      </c>
      <c r="H10" s="89">
        <f t="shared" si="3"/>
        <v>-100</v>
      </c>
      <c r="I10" s="55"/>
      <c r="J10" s="55">
        <f t="shared" si="4"/>
        <v>0</v>
      </c>
      <c r="K10" s="89"/>
      <c r="M10" s="73"/>
    </row>
    <row r="11" spans="1:13" ht="19.5" customHeight="1">
      <c r="A11" s="87" t="s">
        <v>23</v>
      </c>
      <c r="B11" s="55">
        <v>67528</v>
      </c>
      <c r="C11" s="55">
        <v>73899</v>
      </c>
      <c r="D11" s="55">
        <v>71790</v>
      </c>
      <c r="E11" s="91">
        <f t="shared" si="1"/>
        <v>97.14610481873909</v>
      </c>
      <c r="F11" s="55">
        <v>61013</v>
      </c>
      <c r="G11" s="55">
        <f t="shared" si="2"/>
        <v>10777</v>
      </c>
      <c r="H11" s="89">
        <f t="shared" si="3"/>
        <v>17.663448773212266</v>
      </c>
      <c r="I11" s="55">
        <f>76375.345</f>
        <v>76375.345000000001</v>
      </c>
      <c r="J11" s="55">
        <f t="shared" si="4"/>
        <v>4585.3450000000012</v>
      </c>
      <c r="K11" s="89">
        <f t="shared" si="5"/>
        <v>6.3871639504109217</v>
      </c>
      <c r="M11" s="118"/>
    </row>
    <row r="12" spans="1:13" ht="19.5" customHeight="1">
      <c r="A12" s="87" t="s">
        <v>24</v>
      </c>
      <c r="B12" s="55">
        <v>17691</v>
      </c>
      <c r="C12" s="55">
        <v>13939</v>
      </c>
      <c r="D12" s="55">
        <v>13312</v>
      </c>
      <c r="E12" s="91">
        <f t="shared" si="1"/>
        <v>95.5018293995265</v>
      </c>
      <c r="F12" s="55">
        <v>22298</v>
      </c>
      <c r="G12" s="55">
        <f t="shared" si="2"/>
        <v>-8986</v>
      </c>
      <c r="H12" s="89">
        <f t="shared" si="3"/>
        <v>-40.299578437528027</v>
      </c>
      <c r="I12" s="55">
        <v>14565.96</v>
      </c>
      <c r="J12" s="55">
        <f t="shared" si="4"/>
        <v>1253.9599999999991</v>
      </c>
      <c r="K12" s="89">
        <f t="shared" si="5"/>
        <v>9.4197716346153779</v>
      </c>
    </row>
    <row r="13" spans="1:13" ht="19.5" customHeight="1">
      <c r="A13" s="87" t="s">
        <v>25</v>
      </c>
      <c r="B13" s="55">
        <v>8625</v>
      </c>
      <c r="C13" s="55">
        <v>8377</v>
      </c>
      <c r="D13" s="55">
        <v>7938</v>
      </c>
      <c r="E13" s="91">
        <f t="shared" si="1"/>
        <v>94.759460427360636</v>
      </c>
      <c r="F13" s="55">
        <v>6142</v>
      </c>
      <c r="G13" s="55">
        <f t="shared" si="2"/>
        <v>1796</v>
      </c>
      <c r="H13" s="89">
        <f t="shared" si="3"/>
        <v>29.241289482253336</v>
      </c>
      <c r="I13" s="55">
        <v>9894.1350000000002</v>
      </c>
      <c r="J13" s="55">
        <f t="shared" si="4"/>
        <v>1956.1350000000002</v>
      </c>
      <c r="K13" s="89">
        <f t="shared" si="5"/>
        <v>24.642668178382468</v>
      </c>
      <c r="M13" s="73"/>
    </row>
    <row r="14" spans="1:13" ht="19.5" customHeight="1">
      <c r="A14" s="87" t="s">
        <v>26</v>
      </c>
      <c r="B14" s="55">
        <v>39286</v>
      </c>
      <c r="C14" s="55">
        <v>36091</v>
      </c>
      <c r="D14" s="55">
        <v>36617</v>
      </c>
      <c r="E14" s="91">
        <f t="shared" si="1"/>
        <v>101.45742705937768</v>
      </c>
      <c r="F14" s="55">
        <v>37602</v>
      </c>
      <c r="G14" s="55">
        <f t="shared" si="2"/>
        <v>-985</v>
      </c>
      <c r="H14" s="89">
        <f t="shared" si="3"/>
        <v>-2.6195415137492688</v>
      </c>
      <c r="I14" s="55">
        <v>38144.15</v>
      </c>
      <c r="J14" s="55">
        <f t="shared" si="4"/>
        <v>1527.1500000000015</v>
      </c>
      <c r="K14" s="89">
        <f t="shared" si="5"/>
        <v>4.1706038178987948</v>
      </c>
    </row>
    <row r="15" spans="1:13" ht="19.5" customHeight="1">
      <c r="A15" s="87" t="s">
        <v>27</v>
      </c>
      <c r="B15" s="55">
        <v>17842</v>
      </c>
      <c r="C15" s="55">
        <v>16500</v>
      </c>
      <c r="D15" s="55">
        <v>17157</v>
      </c>
      <c r="E15" s="91">
        <f t="shared" si="1"/>
        <v>103.98181818181817</v>
      </c>
      <c r="F15" s="55">
        <v>14933</v>
      </c>
      <c r="G15" s="55">
        <f t="shared" si="2"/>
        <v>2224</v>
      </c>
      <c r="H15" s="89">
        <f t="shared" si="3"/>
        <v>14.893189580124556</v>
      </c>
      <c r="I15" s="55">
        <v>16663.189999999999</v>
      </c>
      <c r="J15" s="55">
        <f t="shared" si="4"/>
        <v>-493.81000000000131</v>
      </c>
      <c r="K15" s="89">
        <f t="shared" si="5"/>
        <v>-2.8781838316722115</v>
      </c>
    </row>
    <row r="16" spans="1:13" ht="19.5" customHeight="1">
      <c r="A16" s="87" t="s">
        <v>28</v>
      </c>
      <c r="B16" s="55">
        <v>12128</v>
      </c>
      <c r="C16" s="55">
        <v>10144</v>
      </c>
      <c r="D16" s="55">
        <v>10460</v>
      </c>
      <c r="E16" s="91">
        <f t="shared" si="1"/>
        <v>103.11514195583595</v>
      </c>
      <c r="F16" s="55">
        <v>10192</v>
      </c>
      <c r="G16" s="55">
        <f t="shared" si="2"/>
        <v>268</v>
      </c>
      <c r="H16" s="89">
        <f t="shared" si="3"/>
        <v>2.6295133437990579</v>
      </c>
      <c r="I16" s="55">
        <v>10975.92</v>
      </c>
      <c r="J16" s="55">
        <f t="shared" si="4"/>
        <v>515.92000000000007</v>
      </c>
      <c r="K16" s="89">
        <f t="shared" si="5"/>
        <v>4.9323135755258134</v>
      </c>
    </row>
    <row r="17" spans="1:15" ht="19.5" customHeight="1">
      <c r="A17" s="87" t="s">
        <v>29</v>
      </c>
      <c r="B17" s="55">
        <v>15921</v>
      </c>
      <c r="C17" s="55">
        <v>12362</v>
      </c>
      <c r="D17" s="55">
        <v>13263</v>
      </c>
      <c r="E17" s="91">
        <f t="shared" si="1"/>
        <v>107.28846464973304</v>
      </c>
      <c r="F17" s="55">
        <v>13461</v>
      </c>
      <c r="G17" s="55">
        <f t="shared" si="2"/>
        <v>-198</v>
      </c>
      <c r="H17" s="89">
        <f t="shared" si="3"/>
        <v>-1.4709159794963227</v>
      </c>
      <c r="I17" s="55">
        <v>12363.53</v>
      </c>
      <c r="J17" s="55">
        <f t="shared" si="4"/>
        <v>-899.46999999999935</v>
      </c>
      <c r="K17" s="89">
        <f t="shared" si="5"/>
        <v>-6.7817989896705066</v>
      </c>
      <c r="O17" s="73"/>
    </row>
    <row r="18" spans="1:15" ht="19.5" customHeight="1">
      <c r="A18" s="87" t="s">
        <v>30</v>
      </c>
      <c r="B18" s="55">
        <v>91796</v>
      </c>
      <c r="C18" s="55">
        <v>134326</v>
      </c>
      <c r="D18" s="55">
        <v>131391</v>
      </c>
      <c r="E18" s="91">
        <f t="shared" si="1"/>
        <v>97.815017196968569</v>
      </c>
      <c r="F18" s="55">
        <v>86470</v>
      </c>
      <c r="G18" s="55">
        <f t="shared" si="2"/>
        <v>44921</v>
      </c>
      <c r="H18" s="89">
        <f t="shared" si="3"/>
        <v>51.949809182375397</v>
      </c>
      <c r="I18" s="55">
        <f>133488.36+7000</f>
        <v>140488.35999999999</v>
      </c>
      <c r="J18" s="55">
        <f t="shared" si="4"/>
        <v>9097.359999999986</v>
      </c>
      <c r="K18" s="89">
        <f t="shared" si="5"/>
        <v>6.9238836754419912</v>
      </c>
      <c r="O18" s="73"/>
    </row>
    <row r="19" spans="1:15" ht="19.5" customHeight="1">
      <c r="A19" s="87" t="s">
        <v>31</v>
      </c>
      <c r="B19" s="55">
        <v>18310</v>
      </c>
      <c r="C19" s="55">
        <v>18239</v>
      </c>
      <c r="D19" s="55">
        <v>18650</v>
      </c>
      <c r="E19" s="91">
        <f t="shared" si="1"/>
        <v>102.25341301606447</v>
      </c>
      <c r="F19" s="55">
        <v>16255</v>
      </c>
      <c r="G19" s="55">
        <f t="shared" si="2"/>
        <v>2395</v>
      </c>
      <c r="H19" s="89">
        <f t="shared" si="3"/>
        <v>14.73392802214703</v>
      </c>
      <c r="I19" s="55">
        <v>19249.41</v>
      </c>
      <c r="J19" s="55">
        <f t="shared" si="4"/>
        <v>599.40999999999985</v>
      </c>
      <c r="K19" s="89">
        <f t="shared" si="5"/>
        <v>3.2139946380697046</v>
      </c>
      <c r="O19" s="73"/>
    </row>
    <row r="20" spans="1:15" ht="19.5" customHeight="1">
      <c r="A20" s="87" t="s">
        <v>32</v>
      </c>
      <c r="B20" s="55">
        <v>77486</v>
      </c>
      <c r="C20" s="55">
        <v>48113</v>
      </c>
      <c r="D20" s="55">
        <v>37369</v>
      </c>
      <c r="E20" s="91">
        <f t="shared" si="1"/>
        <v>77.669237004551789</v>
      </c>
      <c r="F20" s="55">
        <v>94530</v>
      </c>
      <c r="G20" s="55">
        <f t="shared" si="2"/>
        <v>-57161</v>
      </c>
      <c r="H20" s="89">
        <f t="shared" si="3"/>
        <v>-60.46863429599069</v>
      </c>
      <c r="I20" s="55">
        <f>34082.995+5000</f>
        <v>39082.995000000003</v>
      </c>
      <c r="J20" s="55">
        <f t="shared" si="4"/>
        <v>1713.9950000000026</v>
      </c>
      <c r="K20" s="89">
        <f t="shared" si="5"/>
        <v>4.5866761219192451</v>
      </c>
    </row>
    <row r="21" spans="1:15" ht="19.5" customHeight="1">
      <c r="A21" s="87" t="s">
        <v>33</v>
      </c>
      <c r="B21" s="55">
        <v>99180</v>
      </c>
      <c r="C21" s="55">
        <v>80465</v>
      </c>
      <c r="D21" s="55">
        <v>72248</v>
      </c>
      <c r="E21" s="91">
        <f t="shared" si="1"/>
        <v>89.7881066302119</v>
      </c>
      <c r="F21" s="55">
        <v>95299</v>
      </c>
      <c r="G21" s="55">
        <f t="shared" si="2"/>
        <v>-23051</v>
      </c>
      <c r="H21" s="89">
        <f t="shared" si="3"/>
        <v>-24.18808172173895</v>
      </c>
      <c r="I21" s="55">
        <v>87690</v>
      </c>
      <c r="J21" s="55">
        <f t="shared" si="4"/>
        <v>15442</v>
      </c>
      <c r="K21" s="89">
        <f t="shared" si="5"/>
        <v>21.373602037426643</v>
      </c>
    </row>
    <row r="22" spans="1:15" ht="19.5" customHeight="1">
      <c r="A22" s="87" t="s">
        <v>34</v>
      </c>
      <c r="B22" s="55">
        <v>1899</v>
      </c>
      <c r="C22" s="55">
        <v>1819</v>
      </c>
      <c r="D22" s="55">
        <v>1233</v>
      </c>
      <c r="E22" s="91">
        <f t="shared" si="1"/>
        <v>67.784496976360643</v>
      </c>
      <c r="F22" s="55">
        <v>1062</v>
      </c>
      <c r="G22" s="55">
        <f t="shared" si="2"/>
        <v>171</v>
      </c>
      <c r="H22" s="89">
        <f t="shared" si="3"/>
        <v>16.101694915254235</v>
      </c>
      <c r="I22" s="55">
        <v>1846</v>
      </c>
      <c r="J22" s="55">
        <f t="shared" si="4"/>
        <v>613</v>
      </c>
      <c r="K22" s="89">
        <f t="shared" si="5"/>
        <v>49.716139497161393</v>
      </c>
    </row>
    <row r="23" spans="1:15" ht="19.5" customHeight="1">
      <c r="A23" s="87" t="s">
        <v>35</v>
      </c>
      <c r="B23" s="55">
        <v>61</v>
      </c>
      <c r="C23" s="55">
        <v>61</v>
      </c>
      <c r="D23" s="55">
        <v>143</v>
      </c>
      <c r="E23" s="91">
        <f t="shared" si="1"/>
        <v>234.42622950819674</v>
      </c>
      <c r="F23" s="90"/>
      <c r="G23" s="55">
        <f t="shared" si="2"/>
        <v>143</v>
      </c>
      <c r="H23" s="89"/>
      <c r="I23" s="55">
        <f>35+13</f>
        <v>48</v>
      </c>
      <c r="J23" s="55">
        <f t="shared" si="4"/>
        <v>-95</v>
      </c>
      <c r="K23" s="89">
        <f t="shared" si="5"/>
        <v>-66.43356643356644</v>
      </c>
    </row>
    <row r="24" spans="1:15" ht="19.5" customHeight="1">
      <c r="A24" s="87" t="s">
        <v>36</v>
      </c>
      <c r="B24" s="56">
        <f t="shared" ref="B24:D24" si="6">SUM(B25:B48)</f>
        <v>426382</v>
      </c>
      <c r="C24" s="56">
        <f t="shared" si="6"/>
        <v>470823</v>
      </c>
      <c r="D24" s="56">
        <f t="shared" si="6"/>
        <v>499749</v>
      </c>
      <c r="E24" s="89">
        <f t="shared" si="1"/>
        <v>106.14371005664549</v>
      </c>
      <c r="F24" s="56">
        <f>SUM(F25:F48)</f>
        <v>431640</v>
      </c>
      <c r="G24" s="56">
        <f t="shared" si="2"/>
        <v>68109</v>
      </c>
      <c r="H24" s="57">
        <f t="shared" si="3"/>
        <v>15.779121490130665</v>
      </c>
      <c r="I24" s="56">
        <f>SUM(I25:I48)</f>
        <v>485414.69500000001</v>
      </c>
      <c r="J24" s="56">
        <f t="shared" si="4"/>
        <v>-14334.304999999993</v>
      </c>
      <c r="K24" s="89">
        <f t="shared" si="5"/>
        <v>-2.8683008870452951</v>
      </c>
    </row>
    <row r="25" spans="1:15" ht="19.5" customHeight="1">
      <c r="A25" s="87" t="s">
        <v>37</v>
      </c>
      <c r="B25" s="55">
        <v>62704</v>
      </c>
      <c r="C25" s="55">
        <v>56483</v>
      </c>
      <c r="D25" s="55">
        <v>60800</v>
      </c>
      <c r="E25" s="91">
        <f t="shared" si="1"/>
        <v>107.64300763061452</v>
      </c>
      <c r="F25" s="92">
        <v>69898</v>
      </c>
      <c r="G25" s="55">
        <f t="shared" si="2"/>
        <v>-9098</v>
      </c>
      <c r="H25" s="89">
        <f t="shared" si="3"/>
        <v>-13.016109187673466</v>
      </c>
      <c r="I25" s="55">
        <v>47775.025000000001</v>
      </c>
      <c r="J25" s="55">
        <f t="shared" si="4"/>
        <v>-13024.974999999999</v>
      </c>
      <c r="K25" s="89">
        <f t="shared" si="5"/>
        <v>-21.422656249999996</v>
      </c>
    </row>
    <row r="26" spans="1:15" ht="19.5" hidden="1" customHeight="1">
      <c r="A26" s="87" t="s">
        <v>38</v>
      </c>
      <c r="B26" s="55"/>
      <c r="C26" s="55"/>
      <c r="D26" s="55"/>
      <c r="E26" s="91" t="e">
        <f t="shared" si="1"/>
        <v>#DIV/0!</v>
      </c>
      <c r="F26" s="90"/>
      <c r="G26" s="55">
        <f t="shared" si="2"/>
        <v>0</v>
      </c>
      <c r="H26" s="89" t="e">
        <f t="shared" si="3"/>
        <v>#DIV/0!</v>
      </c>
      <c r="I26" s="55">
        <v>0</v>
      </c>
      <c r="J26" s="55">
        <f t="shared" si="4"/>
        <v>0</v>
      </c>
      <c r="K26" s="89" t="e">
        <f t="shared" si="5"/>
        <v>#DIV/0!</v>
      </c>
    </row>
    <row r="27" spans="1:15" ht="19.5" hidden="1" customHeight="1">
      <c r="A27" s="87" t="s">
        <v>39</v>
      </c>
      <c r="B27" s="55"/>
      <c r="C27" s="55"/>
      <c r="D27" s="55"/>
      <c r="E27" s="91" t="e">
        <f t="shared" si="1"/>
        <v>#DIV/0!</v>
      </c>
      <c r="F27" s="90"/>
      <c r="G27" s="55">
        <f t="shared" si="2"/>
        <v>0</v>
      </c>
      <c r="H27" s="89" t="e">
        <f t="shared" si="3"/>
        <v>#DIV/0!</v>
      </c>
      <c r="I27" s="55">
        <v>0</v>
      </c>
      <c r="J27" s="55">
        <f t="shared" si="4"/>
        <v>0</v>
      </c>
      <c r="K27" s="89" t="e">
        <f t="shared" si="5"/>
        <v>#DIV/0!</v>
      </c>
    </row>
    <row r="28" spans="1:15" ht="19.5" hidden="1" customHeight="1">
      <c r="A28" s="87" t="s">
        <v>40</v>
      </c>
      <c r="B28" s="55"/>
      <c r="C28" s="55"/>
      <c r="D28" s="55"/>
      <c r="E28" s="91" t="e">
        <f t="shared" si="1"/>
        <v>#DIV/0!</v>
      </c>
      <c r="F28" s="90"/>
      <c r="G28" s="55">
        <f t="shared" si="2"/>
        <v>0</v>
      </c>
      <c r="H28" s="89" t="e">
        <f t="shared" si="3"/>
        <v>#DIV/0!</v>
      </c>
      <c r="I28" s="55">
        <v>0</v>
      </c>
      <c r="J28" s="55">
        <f t="shared" si="4"/>
        <v>0</v>
      </c>
      <c r="K28" s="89" t="e">
        <f t="shared" si="5"/>
        <v>#DIV/0!</v>
      </c>
    </row>
    <row r="29" spans="1:15" ht="19.5" hidden="1" customHeight="1">
      <c r="A29" s="87" t="s">
        <v>41</v>
      </c>
      <c r="B29" s="55"/>
      <c r="C29" s="55"/>
      <c r="D29" s="55"/>
      <c r="E29" s="91" t="e">
        <f t="shared" si="1"/>
        <v>#DIV/0!</v>
      </c>
      <c r="F29" s="90"/>
      <c r="G29" s="55">
        <f t="shared" si="2"/>
        <v>0</v>
      </c>
      <c r="H29" s="89" t="e">
        <f t="shared" si="3"/>
        <v>#DIV/0!</v>
      </c>
      <c r="I29" s="55">
        <v>0</v>
      </c>
      <c r="J29" s="55">
        <f t="shared" si="4"/>
        <v>0</v>
      </c>
      <c r="K29" s="89" t="e">
        <f t="shared" si="5"/>
        <v>#DIV/0!</v>
      </c>
    </row>
    <row r="30" spans="1:15" ht="19.5" customHeight="1">
      <c r="A30" s="87" t="s">
        <v>42</v>
      </c>
      <c r="B30" s="55">
        <v>64275</v>
      </c>
      <c r="C30" s="55">
        <v>82725</v>
      </c>
      <c r="D30" s="55">
        <v>81697</v>
      </c>
      <c r="E30" s="91">
        <f t="shared" si="1"/>
        <v>98.757328498035662</v>
      </c>
      <c r="F30" s="92">
        <v>64195</v>
      </c>
      <c r="G30" s="55">
        <f t="shared" si="2"/>
        <v>17502</v>
      </c>
      <c r="H30" s="89">
        <f t="shared" si="3"/>
        <v>27.263805592335849</v>
      </c>
      <c r="I30" s="55">
        <v>83342.77</v>
      </c>
      <c r="J30" s="55">
        <f t="shared" si="4"/>
        <v>1645.7700000000041</v>
      </c>
      <c r="K30" s="89">
        <f t="shared" si="5"/>
        <v>2.0144803358752514</v>
      </c>
    </row>
    <row r="31" spans="1:15" ht="19.5" hidden="1" customHeight="1">
      <c r="A31" s="87" t="s">
        <v>43</v>
      </c>
      <c r="B31" s="55"/>
      <c r="C31" s="55"/>
      <c r="D31" s="55"/>
      <c r="E31" s="91" t="e">
        <f t="shared" si="1"/>
        <v>#DIV/0!</v>
      </c>
      <c r="F31" s="90"/>
      <c r="G31" s="55">
        <f t="shared" si="2"/>
        <v>0</v>
      </c>
      <c r="H31" s="89" t="e">
        <f t="shared" si="3"/>
        <v>#DIV/0!</v>
      </c>
      <c r="I31" s="55">
        <v>0</v>
      </c>
      <c r="J31" s="55">
        <f t="shared" si="4"/>
        <v>0</v>
      </c>
      <c r="K31" s="89" t="e">
        <f t="shared" si="5"/>
        <v>#DIV/0!</v>
      </c>
    </row>
    <row r="32" spans="1:15" ht="19.5" hidden="1" customHeight="1">
      <c r="A32" s="87" t="s">
        <v>44</v>
      </c>
      <c r="B32" s="55"/>
      <c r="C32" s="55"/>
      <c r="D32" s="55"/>
      <c r="E32" s="91" t="e">
        <f t="shared" si="1"/>
        <v>#DIV/0!</v>
      </c>
      <c r="F32" s="90"/>
      <c r="G32" s="55">
        <f t="shared" si="2"/>
        <v>0</v>
      </c>
      <c r="H32" s="89" t="e">
        <f t="shared" si="3"/>
        <v>#DIV/0!</v>
      </c>
      <c r="I32" s="55">
        <v>0</v>
      </c>
      <c r="J32" s="55">
        <f t="shared" si="4"/>
        <v>0</v>
      </c>
      <c r="K32" s="89" t="e">
        <f t="shared" si="5"/>
        <v>#DIV/0!</v>
      </c>
    </row>
    <row r="33" spans="1:13" ht="19.5" hidden="1" customHeight="1">
      <c r="A33" s="87" t="s">
        <v>45</v>
      </c>
      <c r="B33" s="55"/>
      <c r="C33" s="55"/>
      <c r="D33" s="55"/>
      <c r="E33" s="91" t="e">
        <f t="shared" si="1"/>
        <v>#DIV/0!</v>
      </c>
      <c r="F33" s="90"/>
      <c r="G33" s="55">
        <f t="shared" si="2"/>
        <v>0</v>
      </c>
      <c r="H33" s="89" t="e">
        <f t="shared" si="3"/>
        <v>#DIV/0!</v>
      </c>
      <c r="I33" s="55">
        <v>0</v>
      </c>
      <c r="J33" s="55">
        <f t="shared" si="4"/>
        <v>0</v>
      </c>
      <c r="K33" s="89" t="e">
        <f t="shared" si="5"/>
        <v>#DIV/0!</v>
      </c>
    </row>
    <row r="34" spans="1:13" ht="19.5" hidden="1" customHeight="1">
      <c r="A34" s="87" t="s">
        <v>46</v>
      </c>
      <c r="B34" s="55"/>
      <c r="C34" s="55"/>
      <c r="D34" s="55"/>
      <c r="E34" s="91" t="e">
        <f t="shared" si="1"/>
        <v>#DIV/0!</v>
      </c>
      <c r="F34" s="90"/>
      <c r="G34" s="55">
        <f t="shared" si="2"/>
        <v>0</v>
      </c>
      <c r="H34" s="89" t="e">
        <f t="shared" si="3"/>
        <v>#DIV/0!</v>
      </c>
      <c r="I34" s="55">
        <v>0</v>
      </c>
      <c r="J34" s="55">
        <f t="shared" si="4"/>
        <v>0</v>
      </c>
      <c r="K34" s="89" t="e">
        <f t="shared" si="5"/>
        <v>#DIV/0!</v>
      </c>
    </row>
    <row r="35" spans="1:13" ht="19.5" customHeight="1">
      <c r="A35" s="87" t="s">
        <v>47</v>
      </c>
      <c r="B35" s="55">
        <v>41606</v>
      </c>
      <c r="C35" s="55">
        <v>48167</v>
      </c>
      <c r="D35" s="55">
        <v>48374</v>
      </c>
      <c r="E35" s="91">
        <f t="shared" si="1"/>
        <v>100.42975481138538</v>
      </c>
      <c r="F35" s="92">
        <v>42691</v>
      </c>
      <c r="G35" s="55">
        <f t="shared" si="2"/>
        <v>5683</v>
      </c>
      <c r="H35" s="89">
        <f t="shared" si="3"/>
        <v>13.311939284626737</v>
      </c>
      <c r="I35" s="55">
        <v>51084.81</v>
      </c>
      <c r="J35" s="55">
        <f t="shared" si="4"/>
        <v>2710.8099999999977</v>
      </c>
      <c r="K35" s="89">
        <f t="shared" si="5"/>
        <v>5.6038574440815268</v>
      </c>
      <c r="M35" s="73"/>
    </row>
    <row r="36" spans="1:13" ht="19.5" hidden="1" customHeight="1">
      <c r="A36" s="87" t="s">
        <v>48</v>
      </c>
      <c r="B36" s="55"/>
      <c r="C36" s="55"/>
      <c r="D36" s="55"/>
      <c r="E36" s="91" t="e">
        <f t="shared" si="1"/>
        <v>#DIV/0!</v>
      </c>
      <c r="F36" s="90"/>
      <c r="G36" s="55">
        <f t="shared" si="2"/>
        <v>0</v>
      </c>
      <c r="H36" s="89" t="e">
        <f t="shared" si="3"/>
        <v>#DIV/0!</v>
      </c>
      <c r="I36" s="55">
        <v>0</v>
      </c>
      <c r="J36" s="55">
        <f t="shared" si="4"/>
        <v>0</v>
      </c>
      <c r="K36" s="89" t="e">
        <f t="shared" si="5"/>
        <v>#DIV/0!</v>
      </c>
    </row>
    <row r="37" spans="1:13" ht="19.5" hidden="1" customHeight="1">
      <c r="A37" s="87" t="s">
        <v>49</v>
      </c>
      <c r="B37" s="55"/>
      <c r="C37" s="55"/>
      <c r="D37" s="55"/>
      <c r="E37" s="91" t="e">
        <f t="shared" si="1"/>
        <v>#DIV/0!</v>
      </c>
      <c r="F37" s="90"/>
      <c r="G37" s="55">
        <f t="shared" si="2"/>
        <v>0</v>
      </c>
      <c r="H37" s="89" t="e">
        <f t="shared" si="3"/>
        <v>#DIV/0!</v>
      </c>
      <c r="I37" s="55">
        <v>0</v>
      </c>
      <c r="J37" s="55">
        <f t="shared" si="4"/>
        <v>0</v>
      </c>
      <c r="K37" s="89" t="e">
        <f t="shared" si="5"/>
        <v>#DIV/0!</v>
      </c>
    </row>
    <row r="38" spans="1:13" ht="19.5" hidden="1" customHeight="1">
      <c r="A38" s="87" t="s">
        <v>50</v>
      </c>
      <c r="B38" s="55"/>
      <c r="C38" s="55"/>
      <c r="D38" s="55"/>
      <c r="E38" s="91" t="e">
        <f t="shared" si="1"/>
        <v>#DIV/0!</v>
      </c>
      <c r="F38" s="90"/>
      <c r="G38" s="55">
        <f t="shared" si="2"/>
        <v>0</v>
      </c>
      <c r="H38" s="89" t="e">
        <f t="shared" si="3"/>
        <v>#DIV/0!</v>
      </c>
      <c r="I38" s="55">
        <v>0</v>
      </c>
      <c r="J38" s="55">
        <f t="shared" si="4"/>
        <v>0</v>
      </c>
      <c r="K38" s="89" t="e">
        <f t="shared" si="5"/>
        <v>#DIV/0!</v>
      </c>
    </row>
    <row r="39" spans="1:13" ht="19.5" hidden="1" customHeight="1">
      <c r="A39" s="87" t="s">
        <v>51</v>
      </c>
      <c r="B39" s="55"/>
      <c r="C39" s="55"/>
      <c r="D39" s="55"/>
      <c r="E39" s="91" t="e">
        <f t="shared" si="1"/>
        <v>#DIV/0!</v>
      </c>
      <c r="F39" s="90"/>
      <c r="G39" s="55">
        <f t="shared" si="2"/>
        <v>0</v>
      </c>
      <c r="H39" s="89" t="e">
        <f t="shared" si="3"/>
        <v>#DIV/0!</v>
      </c>
      <c r="I39" s="55">
        <v>0</v>
      </c>
      <c r="J39" s="55">
        <f t="shared" si="4"/>
        <v>0</v>
      </c>
      <c r="K39" s="89" t="e">
        <f t="shared" si="5"/>
        <v>#DIV/0!</v>
      </c>
    </row>
    <row r="40" spans="1:13" ht="19.5" customHeight="1">
      <c r="A40" s="87" t="s">
        <v>52</v>
      </c>
      <c r="B40" s="55">
        <v>131763</v>
      </c>
      <c r="C40" s="55">
        <f>126417-3400</f>
        <v>123017</v>
      </c>
      <c r="D40" s="55">
        <v>122329</v>
      </c>
      <c r="E40" s="91">
        <f t="shared" si="1"/>
        <v>99.44072770430104</v>
      </c>
      <c r="F40" s="92">
        <v>109230</v>
      </c>
      <c r="G40" s="55">
        <f t="shared" si="2"/>
        <v>13099</v>
      </c>
      <c r="H40" s="89">
        <f t="shared" si="3"/>
        <v>11.992126705117641</v>
      </c>
      <c r="I40" s="55">
        <v>102139.25</v>
      </c>
      <c r="J40" s="55">
        <f t="shared" si="4"/>
        <v>-20189.75</v>
      </c>
      <c r="K40" s="89">
        <f t="shared" si="5"/>
        <v>-16.504467460700241</v>
      </c>
    </row>
    <row r="41" spans="1:13" ht="19.5" hidden="1" customHeight="1">
      <c r="A41" s="87" t="s">
        <v>53</v>
      </c>
      <c r="B41" s="55"/>
      <c r="C41" s="55"/>
      <c r="D41" s="55"/>
      <c r="E41" s="91" t="e">
        <f t="shared" si="1"/>
        <v>#DIV/0!</v>
      </c>
      <c r="F41" s="90"/>
      <c r="G41" s="55">
        <f t="shared" si="2"/>
        <v>0</v>
      </c>
      <c r="H41" s="89" t="e">
        <f t="shared" si="3"/>
        <v>#DIV/0!</v>
      </c>
      <c r="I41" s="55">
        <v>0</v>
      </c>
      <c r="J41" s="55">
        <f t="shared" si="4"/>
        <v>0</v>
      </c>
      <c r="K41" s="89" t="e">
        <f t="shared" si="5"/>
        <v>#DIV/0!</v>
      </c>
    </row>
    <row r="42" spans="1:13" ht="19.5" hidden="1" customHeight="1">
      <c r="A42" s="87" t="s">
        <v>54</v>
      </c>
      <c r="B42" s="55"/>
      <c r="C42" s="55"/>
      <c r="D42" s="55"/>
      <c r="E42" s="91" t="e">
        <f t="shared" si="1"/>
        <v>#DIV/0!</v>
      </c>
      <c r="F42" s="90"/>
      <c r="G42" s="55">
        <f t="shared" si="2"/>
        <v>0</v>
      </c>
      <c r="H42" s="89" t="e">
        <f t="shared" si="3"/>
        <v>#DIV/0!</v>
      </c>
      <c r="I42" s="55">
        <v>0</v>
      </c>
      <c r="J42" s="55">
        <f t="shared" si="4"/>
        <v>0</v>
      </c>
      <c r="K42" s="89" t="e">
        <f t="shared" si="5"/>
        <v>#DIV/0!</v>
      </c>
    </row>
    <row r="43" spans="1:13" ht="19.5" customHeight="1">
      <c r="A43" s="87" t="s">
        <v>55</v>
      </c>
      <c r="B43" s="55">
        <v>109348</v>
      </c>
      <c r="C43" s="55">
        <v>136401</v>
      </c>
      <c r="D43" s="55">
        <v>160074</v>
      </c>
      <c r="E43" s="91">
        <f t="shared" si="1"/>
        <v>117.35544460817735</v>
      </c>
      <c r="F43" s="92">
        <v>126123</v>
      </c>
      <c r="G43" s="55">
        <f t="shared" si="2"/>
        <v>33951</v>
      </c>
      <c r="H43" s="89">
        <f t="shared" si="3"/>
        <v>26.918960062795843</v>
      </c>
      <c r="I43" s="55">
        <v>182774.89</v>
      </c>
      <c r="J43" s="55">
        <f t="shared" si="4"/>
        <v>22700.890000000014</v>
      </c>
      <c r="K43" s="89">
        <f t="shared" si="5"/>
        <v>14.181497307495292</v>
      </c>
    </row>
    <row r="44" spans="1:13" ht="19.5" hidden="1" customHeight="1">
      <c r="A44" s="87" t="s">
        <v>56</v>
      </c>
      <c r="B44" s="55"/>
      <c r="C44" s="55"/>
      <c r="D44" s="55"/>
      <c r="E44" s="91" t="e">
        <f t="shared" si="1"/>
        <v>#DIV/0!</v>
      </c>
      <c r="F44" s="92"/>
      <c r="G44" s="55">
        <f t="shared" si="2"/>
        <v>0</v>
      </c>
      <c r="H44" s="89" t="e">
        <f t="shared" si="3"/>
        <v>#DIV/0!</v>
      </c>
      <c r="I44" s="55">
        <v>0</v>
      </c>
      <c r="J44" s="55">
        <f t="shared" si="4"/>
        <v>0</v>
      </c>
      <c r="K44" s="89" t="e">
        <f t="shared" si="5"/>
        <v>#DIV/0!</v>
      </c>
    </row>
    <row r="45" spans="1:13" ht="19.5" hidden="1" customHeight="1">
      <c r="A45" s="87" t="s">
        <v>57</v>
      </c>
      <c r="B45" s="55"/>
      <c r="C45" s="55"/>
      <c r="D45" s="55"/>
      <c r="E45" s="91" t="e">
        <f t="shared" si="1"/>
        <v>#DIV/0!</v>
      </c>
      <c r="F45" s="92"/>
      <c r="G45" s="55">
        <f t="shared" si="2"/>
        <v>0</v>
      </c>
      <c r="H45" s="89" t="e">
        <f t="shared" si="3"/>
        <v>#DIV/0!</v>
      </c>
      <c r="I45" s="55">
        <v>0</v>
      </c>
      <c r="J45" s="55">
        <f t="shared" si="4"/>
        <v>0</v>
      </c>
      <c r="K45" s="89" t="e">
        <f t="shared" si="5"/>
        <v>#DIV/0!</v>
      </c>
    </row>
    <row r="46" spans="1:13" ht="19.5" customHeight="1">
      <c r="A46" s="87" t="s">
        <v>58</v>
      </c>
      <c r="B46" s="55">
        <v>406</v>
      </c>
      <c r="C46" s="55">
        <v>1202</v>
      </c>
      <c r="D46" s="55">
        <v>1176</v>
      </c>
      <c r="E46" s="91">
        <f t="shared" si="1"/>
        <v>97.836938435940098</v>
      </c>
      <c r="F46" s="92">
        <v>1205</v>
      </c>
      <c r="G46" s="55">
        <f t="shared" si="2"/>
        <v>-29</v>
      </c>
      <c r="H46" s="89">
        <f t="shared" si="3"/>
        <v>-2.4066390041493779</v>
      </c>
      <c r="I46" s="55">
        <v>610</v>
      </c>
      <c r="J46" s="55">
        <f t="shared" si="4"/>
        <v>-566</v>
      </c>
      <c r="K46" s="89">
        <f t="shared" si="5"/>
        <v>-48.129251700680271</v>
      </c>
    </row>
    <row r="47" spans="1:13" ht="19.5" customHeight="1">
      <c r="A47" s="93" t="s">
        <v>59</v>
      </c>
      <c r="B47" s="55">
        <v>5790</v>
      </c>
      <c r="C47" s="55">
        <v>6756</v>
      </c>
      <c r="D47" s="55">
        <v>7057</v>
      </c>
      <c r="E47" s="91">
        <f t="shared" si="1"/>
        <v>104.45529899348726</v>
      </c>
      <c r="F47" s="92">
        <v>7022</v>
      </c>
      <c r="G47" s="55">
        <f t="shared" si="2"/>
        <v>35</v>
      </c>
      <c r="H47" s="89">
        <f t="shared" si="3"/>
        <v>0.49843349473084592</v>
      </c>
      <c r="I47" s="55">
        <v>6250</v>
      </c>
      <c r="J47" s="55">
        <f t="shared" si="4"/>
        <v>-807</v>
      </c>
      <c r="K47" s="89">
        <f t="shared" si="5"/>
        <v>-11.435454158991073</v>
      </c>
    </row>
    <row r="48" spans="1:13" ht="19.5" customHeight="1">
      <c r="A48" s="87" t="s">
        <v>60</v>
      </c>
      <c r="B48" s="55">
        <v>10490</v>
      </c>
      <c r="C48" s="55">
        <v>16072</v>
      </c>
      <c r="D48" s="55">
        <v>18242</v>
      </c>
      <c r="E48" s="91">
        <f t="shared" si="1"/>
        <v>113.50174216027875</v>
      </c>
      <c r="F48" s="92">
        <v>11276</v>
      </c>
      <c r="G48" s="55">
        <f t="shared" si="2"/>
        <v>6966</v>
      </c>
      <c r="H48" s="89">
        <f t="shared" si="3"/>
        <v>61.777225966654846</v>
      </c>
      <c r="I48" s="55">
        <v>11437.95</v>
      </c>
      <c r="J48" s="55">
        <f t="shared" si="4"/>
        <v>-6804.0499999999993</v>
      </c>
      <c r="K48" s="89">
        <f t="shared" si="5"/>
        <v>-37.298815919307089</v>
      </c>
    </row>
    <row r="49" spans="1:13" ht="19.5" customHeight="1">
      <c r="A49" s="94" t="s">
        <v>61</v>
      </c>
      <c r="B49" s="56">
        <f>B24+B7</f>
        <v>1097496</v>
      </c>
      <c r="C49" s="56">
        <f t="shared" ref="C49:D49" si="7">C24+C7</f>
        <v>1098797</v>
      </c>
      <c r="D49" s="56">
        <f t="shared" si="7"/>
        <v>1110882</v>
      </c>
      <c r="E49" s="89">
        <f t="shared" si="1"/>
        <v>101.09983918776626</v>
      </c>
      <c r="F49" s="56">
        <f>F24+F7</f>
        <v>1061270</v>
      </c>
      <c r="G49" s="56">
        <f t="shared" si="2"/>
        <v>49612</v>
      </c>
      <c r="H49" s="89">
        <f t="shared" si="3"/>
        <v>4.6747764470869804</v>
      </c>
      <c r="I49" s="56">
        <f>I24+I7</f>
        <v>1138660.135</v>
      </c>
      <c r="J49" s="56">
        <f t="shared" si="4"/>
        <v>27778.135000000009</v>
      </c>
      <c r="K49" s="89">
        <f t="shared" si="5"/>
        <v>2.5005477629487207</v>
      </c>
    </row>
    <row r="50" spans="1:13" ht="19.5" customHeight="1">
      <c r="A50" s="95" t="s">
        <v>62</v>
      </c>
      <c r="B50" s="56">
        <f>B51+B116+B117+B118+B122</f>
        <v>2522623</v>
      </c>
      <c r="C50" s="56">
        <f>C51+C116+C117+C118+C122</f>
        <v>3309528</v>
      </c>
      <c r="D50" s="56">
        <f t="shared" ref="D50:I50" si="8">D51+D116+D117+D118+D122</f>
        <v>3308523</v>
      </c>
      <c r="E50" s="56"/>
      <c r="F50" s="56"/>
      <c r="G50" s="56"/>
      <c r="H50" s="56"/>
      <c r="I50" s="56">
        <f t="shared" si="8"/>
        <v>2748465.7800000003</v>
      </c>
      <c r="J50" s="55"/>
      <c r="K50" s="100"/>
      <c r="M50" s="73"/>
    </row>
    <row r="51" spans="1:13" ht="19.5" customHeight="1">
      <c r="A51" s="96" t="s">
        <v>63</v>
      </c>
      <c r="B51" s="55">
        <f>B52+B59+B94</f>
        <v>2012984</v>
      </c>
      <c r="C51" s="55">
        <f>C52+C59+C94</f>
        <v>2302347</v>
      </c>
      <c r="D51" s="55">
        <f>D52+D59+D94</f>
        <v>2297785</v>
      </c>
      <c r="E51" s="55"/>
      <c r="F51" s="55"/>
      <c r="G51" s="55"/>
      <c r="H51" s="55"/>
      <c r="I51" s="55">
        <f>I52+I59+I94</f>
        <v>2120274.7800000003</v>
      </c>
      <c r="J51" s="55"/>
      <c r="K51" s="100"/>
    </row>
    <row r="52" spans="1:13" ht="19.5" customHeight="1">
      <c r="A52" s="96" t="s">
        <v>64</v>
      </c>
      <c r="B52" s="55">
        <f>SUM(B53:B58)</f>
        <v>105989</v>
      </c>
      <c r="C52" s="55">
        <f t="shared" ref="C52:I52" si="9">SUM(C53:C58)</f>
        <v>102546</v>
      </c>
      <c r="D52" s="55">
        <f t="shared" si="9"/>
        <v>102546</v>
      </c>
      <c r="E52" s="55"/>
      <c r="F52" s="55"/>
      <c r="G52" s="55"/>
      <c r="H52" s="55"/>
      <c r="I52" s="55">
        <f t="shared" si="9"/>
        <v>102546</v>
      </c>
      <c r="J52" s="55"/>
      <c r="K52" s="100"/>
    </row>
    <row r="53" spans="1:13" ht="19.5" customHeight="1">
      <c r="A53" s="97" t="s">
        <v>65</v>
      </c>
      <c r="B53" s="55">
        <v>13860</v>
      </c>
      <c r="C53" s="55">
        <v>13860</v>
      </c>
      <c r="D53" s="55">
        <v>13860</v>
      </c>
      <c r="E53" s="55"/>
      <c r="F53" s="55"/>
      <c r="G53" s="55"/>
      <c r="H53" s="55"/>
      <c r="I53" s="55">
        <v>13860</v>
      </c>
      <c r="J53" s="55"/>
      <c r="K53" s="100"/>
    </row>
    <row r="54" spans="1:13" ht="19.5" customHeight="1">
      <c r="A54" s="97" t="s">
        <v>66</v>
      </c>
      <c r="B54" s="55">
        <v>15740</v>
      </c>
      <c r="C54" s="55">
        <v>15687</v>
      </c>
      <c r="D54" s="55">
        <v>15687</v>
      </c>
      <c r="E54" s="55"/>
      <c r="F54" s="55"/>
      <c r="G54" s="55"/>
      <c r="H54" s="55"/>
      <c r="I54" s="55">
        <v>15687</v>
      </c>
      <c r="J54" s="55"/>
      <c r="K54" s="100"/>
      <c r="M54" s="73"/>
    </row>
    <row r="55" spans="1:13" ht="19.5" customHeight="1">
      <c r="A55" s="97" t="s">
        <v>67</v>
      </c>
      <c r="B55" s="55">
        <v>46520</v>
      </c>
      <c r="C55" s="55">
        <v>41697</v>
      </c>
      <c r="D55" s="55">
        <v>41697</v>
      </c>
      <c r="E55" s="55"/>
      <c r="F55" s="55"/>
      <c r="G55" s="55"/>
      <c r="H55" s="55"/>
      <c r="I55" s="55">
        <v>41697</v>
      </c>
      <c r="J55" s="55"/>
      <c r="K55" s="100"/>
    </row>
    <row r="56" spans="1:13" ht="19.5" customHeight="1">
      <c r="A56" s="97" t="s">
        <v>68</v>
      </c>
      <c r="B56" s="55">
        <v>4089</v>
      </c>
      <c r="C56" s="55">
        <v>4103</v>
      </c>
      <c r="D56" s="55">
        <v>4103</v>
      </c>
      <c r="E56" s="55"/>
      <c r="F56" s="55"/>
      <c r="G56" s="55"/>
      <c r="H56" s="55"/>
      <c r="I56" s="55">
        <v>4103</v>
      </c>
      <c r="J56" s="55"/>
      <c r="K56" s="100"/>
    </row>
    <row r="57" spans="1:13" ht="19.5" customHeight="1">
      <c r="A57" s="97" t="s">
        <v>69</v>
      </c>
      <c r="B57" s="55">
        <v>-60</v>
      </c>
      <c r="C57" s="55">
        <v>1163</v>
      </c>
      <c r="D57" s="55">
        <v>1163</v>
      </c>
      <c r="E57" s="55"/>
      <c r="F57" s="55"/>
      <c r="G57" s="55"/>
      <c r="H57" s="55"/>
      <c r="I57" s="55">
        <v>1163</v>
      </c>
      <c r="J57" s="55"/>
      <c r="K57" s="100"/>
    </row>
    <row r="58" spans="1:13" ht="19.5" customHeight="1">
      <c r="A58" s="97" t="s">
        <v>70</v>
      </c>
      <c r="B58" s="55">
        <v>25840</v>
      </c>
      <c r="C58" s="55">
        <v>26036</v>
      </c>
      <c r="D58" s="55">
        <v>26036</v>
      </c>
      <c r="E58" s="55"/>
      <c r="F58" s="55"/>
      <c r="G58" s="55"/>
      <c r="H58" s="55"/>
      <c r="I58" s="55">
        <v>26036</v>
      </c>
      <c r="J58" s="55"/>
      <c r="K58" s="100"/>
    </row>
    <row r="59" spans="1:13" ht="19.5" customHeight="1">
      <c r="A59" s="97" t="s">
        <v>71</v>
      </c>
      <c r="B59" s="55">
        <f>SUM(B60:B93)</f>
        <v>1343584</v>
      </c>
      <c r="C59" s="55">
        <f>SUM(C60:C93)</f>
        <v>1633726</v>
      </c>
      <c r="D59" s="55">
        <f>SUM(D60:D93)</f>
        <v>1628776</v>
      </c>
      <c r="E59" s="55"/>
      <c r="F59" s="55"/>
      <c r="G59" s="55"/>
      <c r="H59" s="55"/>
      <c r="I59" s="55">
        <f>SUM(I60:I93)</f>
        <v>1585805</v>
      </c>
      <c r="J59" s="55"/>
      <c r="K59" s="100"/>
    </row>
    <row r="60" spans="1:13" ht="19.5" customHeight="1">
      <c r="A60" s="98" t="s">
        <v>72</v>
      </c>
      <c r="B60" s="55">
        <v>17081</v>
      </c>
      <c r="C60" s="55">
        <v>17081</v>
      </c>
      <c r="D60" s="55">
        <v>16686</v>
      </c>
      <c r="E60" s="55"/>
      <c r="F60" s="55"/>
      <c r="G60" s="55"/>
      <c r="H60" s="55"/>
      <c r="I60" s="55">
        <v>16686</v>
      </c>
      <c r="J60" s="55"/>
      <c r="K60" s="100"/>
    </row>
    <row r="61" spans="1:13" ht="19.5" customHeight="1">
      <c r="A61" s="98" t="s">
        <v>73</v>
      </c>
      <c r="B61" s="55">
        <v>286407</v>
      </c>
      <c r="C61" s="55">
        <v>302088</v>
      </c>
      <c r="D61" s="55">
        <v>311506</v>
      </c>
      <c r="E61" s="55"/>
      <c r="F61" s="55"/>
      <c r="G61" s="55"/>
      <c r="H61" s="55"/>
      <c r="I61" s="55">
        <v>311532</v>
      </c>
      <c r="J61" s="55"/>
      <c r="K61" s="100"/>
    </row>
    <row r="62" spans="1:13" ht="19.5" customHeight="1">
      <c r="A62" s="98" t="s">
        <v>74</v>
      </c>
      <c r="B62" s="55">
        <v>178804</v>
      </c>
      <c r="C62" s="55">
        <v>186199</v>
      </c>
      <c r="D62" s="55">
        <v>186114</v>
      </c>
      <c r="E62" s="55"/>
      <c r="F62" s="55"/>
      <c r="G62" s="55"/>
      <c r="H62" s="55"/>
      <c r="I62" s="55">
        <v>189330</v>
      </c>
      <c r="J62" s="55"/>
      <c r="K62" s="100"/>
    </row>
    <row r="63" spans="1:13" ht="19.5" customHeight="1">
      <c r="A63" s="98" t="s">
        <v>75</v>
      </c>
      <c r="B63" s="55">
        <v>10328</v>
      </c>
      <c r="C63" s="55">
        <v>34923</v>
      </c>
      <c r="D63" s="55">
        <v>35747</v>
      </c>
      <c r="E63" s="55"/>
      <c r="F63" s="55"/>
      <c r="G63" s="55"/>
      <c r="H63" s="55"/>
      <c r="I63" s="55">
        <v>26588</v>
      </c>
      <c r="J63" s="55"/>
      <c r="K63" s="100"/>
    </row>
    <row r="64" spans="1:13" ht="19.5" customHeight="1">
      <c r="A64" s="98" t="s">
        <v>76</v>
      </c>
      <c r="B64" s="55"/>
      <c r="C64" s="55">
        <v>0</v>
      </c>
      <c r="D64" s="55">
        <v>0</v>
      </c>
      <c r="E64" s="55"/>
      <c r="F64" s="55"/>
      <c r="G64" s="55"/>
      <c r="H64" s="55"/>
      <c r="I64" s="55">
        <v>0</v>
      </c>
      <c r="J64" s="55"/>
      <c r="K64" s="100"/>
    </row>
    <row r="65" spans="1:11" ht="19.5" customHeight="1">
      <c r="A65" s="98" t="s">
        <v>77</v>
      </c>
      <c r="B65" s="55"/>
      <c r="C65" s="55">
        <v>0</v>
      </c>
      <c r="D65" s="55">
        <v>0</v>
      </c>
      <c r="E65" s="55"/>
      <c r="F65" s="55"/>
      <c r="G65" s="55"/>
      <c r="H65" s="55"/>
      <c r="I65" s="55">
        <v>0</v>
      </c>
      <c r="J65" s="55"/>
      <c r="K65" s="100"/>
    </row>
    <row r="66" spans="1:11" ht="25.5" customHeight="1">
      <c r="A66" s="101" t="s">
        <v>78</v>
      </c>
      <c r="B66" s="55">
        <v>3598</v>
      </c>
      <c r="C66" s="55">
        <v>8604</v>
      </c>
      <c r="D66" s="55">
        <v>8144</v>
      </c>
      <c r="E66" s="55"/>
      <c r="F66" s="55"/>
      <c r="G66" s="55"/>
      <c r="H66" s="55"/>
      <c r="I66" s="55">
        <v>5112</v>
      </c>
      <c r="J66" s="55"/>
      <c r="K66" s="100"/>
    </row>
    <row r="67" spans="1:11" ht="19.5" customHeight="1">
      <c r="A67" s="98" t="s">
        <v>79</v>
      </c>
      <c r="B67" s="55">
        <v>126630</v>
      </c>
      <c r="C67" s="55">
        <v>125244</v>
      </c>
      <c r="D67" s="55">
        <v>125800</v>
      </c>
      <c r="E67" s="55"/>
      <c r="F67" s="55"/>
      <c r="G67" s="55"/>
      <c r="H67" s="55"/>
      <c r="I67" s="55">
        <v>125800</v>
      </c>
      <c r="J67" s="55"/>
      <c r="K67" s="100"/>
    </row>
    <row r="68" spans="1:11" ht="19.5" customHeight="1">
      <c r="A68" s="102" t="s">
        <v>80</v>
      </c>
      <c r="B68" s="55">
        <v>4522</v>
      </c>
      <c r="C68" s="55">
        <v>10209</v>
      </c>
      <c r="D68" s="55">
        <v>10209</v>
      </c>
      <c r="E68" s="55"/>
      <c r="F68" s="55"/>
      <c r="G68" s="55"/>
      <c r="H68" s="55"/>
      <c r="I68" s="55">
        <v>9116</v>
      </c>
      <c r="J68" s="55"/>
      <c r="K68" s="100"/>
    </row>
    <row r="69" spans="1:11" ht="19.5" customHeight="1">
      <c r="A69" s="102" t="s">
        <v>81</v>
      </c>
      <c r="B69" s="55">
        <v>913</v>
      </c>
      <c r="C69" s="55">
        <v>1211</v>
      </c>
      <c r="D69" s="55">
        <v>1211</v>
      </c>
      <c r="E69" s="55"/>
      <c r="F69" s="55"/>
      <c r="G69" s="55"/>
      <c r="H69" s="55"/>
      <c r="I69" s="55">
        <v>1066</v>
      </c>
      <c r="J69" s="55"/>
      <c r="K69" s="100"/>
    </row>
    <row r="70" spans="1:11" ht="19.5" customHeight="1">
      <c r="A70" s="102" t="s">
        <v>82</v>
      </c>
      <c r="B70" s="55"/>
      <c r="C70" s="55">
        <v>0</v>
      </c>
      <c r="D70" s="55">
        <v>0</v>
      </c>
      <c r="E70" s="55"/>
      <c r="F70" s="55"/>
      <c r="G70" s="55"/>
      <c r="H70" s="55"/>
      <c r="I70" s="55">
        <v>0</v>
      </c>
      <c r="J70" s="55"/>
      <c r="K70" s="100"/>
    </row>
    <row r="71" spans="1:11" ht="19.5" customHeight="1">
      <c r="A71" s="102" t="s">
        <v>83</v>
      </c>
      <c r="B71" s="55">
        <v>50237</v>
      </c>
      <c r="C71" s="55">
        <v>78087</v>
      </c>
      <c r="D71" s="55">
        <v>78087</v>
      </c>
      <c r="E71" s="55"/>
      <c r="F71" s="55"/>
      <c r="G71" s="55"/>
      <c r="H71" s="55"/>
      <c r="I71" s="55">
        <v>59912</v>
      </c>
      <c r="J71" s="55"/>
      <c r="K71" s="100"/>
    </row>
    <row r="72" spans="1:11" ht="19.5" customHeight="1">
      <c r="A72" s="98" t="s">
        <v>84</v>
      </c>
      <c r="B72" s="103"/>
      <c r="C72" s="55">
        <v>167</v>
      </c>
      <c r="D72" s="55">
        <v>167</v>
      </c>
      <c r="E72" s="100"/>
      <c r="F72" s="55"/>
      <c r="G72" s="55"/>
      <c r="H72" s="100"/>
      <c r="I72" s="55">
        <v>20</v>
      </c>
      <c r="J72" s="55"/>
      <c r="K72" s="100"/>
    </row>
    <row r="73" spans="1:11" ht="19.5" customHeight="1">
      <c r="A73" s="98" t="s">
        <v>85</v>
      </c>
      <c r="B73" s="103"/>
      <c r="C73" s="55">
        <v>0</v>
      </c>
      <c r="D73" s="55">
        <v>0</v>
      </c>
      <c r="E73" s="100"/>
      <c r="F73" s="55"/>
      <c r="G73" s="55"/>
      <c r="H73" s="100"/>
      <c r="I73" s="55">
        <v>0</v>
      </c>
      <c r="J73" s="55"/>
      <c r="K73" s="100"/>
    </row>
    <row r="74" spans="1:11" ht="19.5" customHeight="1">
      <c r="A74" s="97" t="s">
        <v>86</v>
      </c>
      <c r="B74" s="103"/>
      <c r="C74" s="55"/>
      <c r="D74" s="55"/>
      <c r="E74" s="100"/>
      <c r="F74" s="55"/>
      <c r="G74" s="55"/>
      <c r="H74" s="100"/>
      <c r="I74" s="55"/>
      <c r="J74" s="55"/>
      <c r="K74" s="100"/>
    </row>
    <row r="75" spans="1:11" ht="19.5" customHeight="1">
      <c r="A75" s="97" t="s">
        <v>87</v>
      </c>
      <c r="B75" s="103"/>
      <c r="C75" s="55">
        <v>12750</v>
      </c>
      <c r="D75" s="55">
        <v>17280</v>
      </c>
      <c r="E75" s="100"/>
      <c r="F75" s="55"/>
      <c r="G75" s="55"/>
      <c r="H75" s="100"/>
      <c r="I75" s="55">
        <v>13917</v>
      </c>
      <c r="J75" s="55"/>
      <c r="K75" s="100"/>
    </row>
    <row r="76" spans="1:11" ht="19.5" customHeight="1">
      <c r="A76" s="97" t="s">
        <v>88</v>
      </c>
      <c r="B76" s="103">
        <v>42619</v>
      </c>
      <c r="C76" s="55">
        <v>170476</v>
      </c>
      <c r="D76" s="55">
        <v>182458</v>
      </c>
      <c r="E76" s="100"/>
      <c r="F76" s="55"/>
      <c r="G76" s="55"/>
      <c r="H76" s="100"/>
      <c r="I76" s="55">
        <v>160327</v>
      </c>
      <c r="J76" s="55"/>
      <c r="K76" s="100"/>
    </row>
    <row r="77" spans="1:11" ht="19.5" customHeight="1">
      <c r="A77" s="97" t="s">
        <v>89</v>
      </c>
      <c r="B77" s="103"/>
      <c r="C77" s="55">
        <v>0</v>
      </c>
      <c r="D77" s="55">
        <v>0</v>
      </c>
      <c r="E77" s="100"/>
      <c r="F77" s="55"/>
      <c r="G77" s="55"/>
      <c r="H77" s="100"/>
      <c r="I77" s="55">
        <v>0</v>
      </c>
      <c r="J77" s="55"/>
      <c r="K77" s="100"/>
    </row>
    <row r="78" spans="1:11" ht="22.5" customHeight="1">
      <c r="A78" s="97" t="s">
        <v>90</v>
      </c>
      <c r="B78" s="103"/>
      <c r="C78" s="55">
        <v>722</v>
      </c>
      <c r="D78" s="55">
        <v>898</v>
      </c>
      <c r="E78" s="100"/>
      <c r="F78" s="55"/>
      <c r="G78" s="55"/>
      <c r="H78" s="100"/>
      <c r="I78" s="55">
        <v>615</v>
      </c>
      <c r="J78" s="55"/>
      <c r="K78" s="100"/>
    </row>
    <row r="79" spans="1:11" ht="19.5" customHeight="1">
      <c r="A79" s="97" t="s">
        <v>91</v>
      </c>
      <c r="B79" s="103">
        <v>59468</v>
      </c>
      <c r="C79" s="55">
        <v>163210</v>
      </c>
      <c r="D79" s="55">
        <f>166979</f>
        <v>166979</v>
      </c>
      <c r="E79" s="100"/>
      <c r="F79" s="55"/>
      <c r="G79" s="55"/>
      <c r="H79" s="100"/>
      <c r="I79" s="55">
        <v>188684</v>
      </c>
      <c r="J79" s="55"/>
      <c r="K79" s="100"/>
    </row>
    <row r="80" spans="1:11" ht="19.5" customHeight="1">
      <c r="A80" s="97" t="s">
        <v>92</v>
      </c>
      <c r="B80" s="103">
        <v>25546</v>
      </c>
      <c r="C80" s="55">
        <v>92994</v>
      </c>
      <c r="D80" s="55">
        <v>97699</v>
      </c>
      <c r="E80" s="100"/>
      <c r="F80" s="55"/>
      <c r="G80" s="55"/>
      <c r="H80" s="100"/>
      <c r="I80" s="55">
        <v>177110</v>
      </c>
      <c r="J80" s="55"/>
      <c r="K80" s="100"/>
    </row>
    <row r="81" spans="1:14" ht="19.5" customHeight="1">
      <c r="A81" s="97" t="s">
        <v>93</v>
      </c>
      <c r="B81" s="103"/>
      <c r="C81" s="55">
        <v>0</v>
      </c>
      <c r="D81" s="55">
        <v>182</v>
      </c>
      <c r="E81" s="100"/>
      <c r="F81" s="55"/>
      <c r="G81" s="55"/>
      <c r="H81" s="100"/>
      <c r="I81" s="55">
        <v>0</v>
      </c>
      <c r="J81" s="55"/>
      <c r="K81" s="100"/>
    </row>
    <row r="82" spans="1:14" ht="19.5" customHeight="1">
      <c r="A82" s="97" t="s">
        <v>94</v>
      </c>
      <c r="B82" s="103"/>
      <c r="C82" s="55">
        <v>0</v>
      </c>
      <c r="D82" s="55">
        <v>0</v>
      </c>
      <c r="E82" s="100"/>
      <c r="F82" s="55"/>
      <c r="G82" s="55"/>
      <c r="H82" s="100"/>
      <c r="I82" s="55">
        <v>0</v>
      </c>
      <c r="J82" s="55"/>
      <c r="K82" s="100"/>
    </row>
    <row r="83" spans="1:14" ht="19.5" customHeight="1">
      <c r="A83" s="97" t="s">
        <v>95</v>
      </c>
      <c r="B83" s="103"/>
      <c r="C83" s="55">
        <v>21786</v>
      </c>
      <c r="D83" s="55">
        <v>22662</v>
      </c>
      <c r="E83" s="100"/>
      <c r="F83" s="55"/>
      <c r="G83" s="55"/>
      <c r="H83" s="100"/>
      <c r="I83" s="55">
        <v>19014</v>
      </c>
      <c r="J83" s="55"/>
      <c r="K83" s="100"/>
    </row>
    <row r="84" spans="1:14" ht="19.5" customHeight="1">
      <c r="A84" s="97" t="s">
        <v>96</v>
      </c>
      <c r="B84" s="103"/>
      <c r="C84" s="55">
        <v>507</v>
      </c>
      <c r="D84" s="55">
        <v>507</v>
      </c>
      <c r="E84" s="100"/>
      <c r="F84" s="55"/>
      <c r="G84" s="55"/>
      <c r="H84" s="100"/>
      <c r="I84" s="55">
        <v>507</v>
      </c>
      <c r="J84" s="55"/>
      <c r="K84" s="100"/>
    </row>
    <row r="85" spans="1:14" ht="19.5" customHeight="1">
      <c r="A85" s="97" t="s">
        <v>97</v>
      </c>
      <c r="B85" s="103"/>
      <c r="C85" s="55">
        <v>0</v>
      </c>
      <c r="D85" s="55">
        <v>0</v>
      </c>
      <c r="E85" s="100"/>
      <c r="F85" s="55"/>
      <c r="G85" s="55"/>
      <c r="H85" s="100"/>
      <c r="I85" s="55">
        <v>0</v>
      </c>
      <c r="J85" s="55"/>
      <c r="K85" s="100"/>
    </row>
    <row r="86" spans="1:14" ht="19.5" customHeight="1">
      <c r="A86" s="97" t="s">
        <v>98</v>
      </c>
      <c r="B86" s="103"/>
      <c r="C86" s="55">
        <v>0</v>
      </c>
      <c r="D86" s="55">
        <v>0</v>
      </c>
      <c r="E86" s="100"/>
      <c r="F86" s="55"/>
      <c r="G86" s="55"/>
      <c r="H86" s="100"/>
      <c r="I86" s="55">
        <v>0</v>
      </c>
      <c r="J86" s="55"/>
      <c r="K86" s="100"/>
    </row>
    <row r="87" spans="1:14" ht="19.5" customHeight="1">
      <c r="A87" s="97" t="s">
        <v>99</v>
      </c>
      <c r="B87" s="103"/>
      <c r="C87" s="55">
        <v>0</v>
      </c>
      <c r="D87" s="55">
        <v>0</v>
      </c>
      <c r="E87" s="100"/>
      <c r="F87" s="55"/>
      <c r="G87" s="55"/>
      <c r="H87" s="100"/>
      <c r="I87" s="55">
        <v>0</v>
      </c>
      <c r="J87" s="55"/>
      <c r="K87" s="100"/>
    </row>
    <row r="88" spans="1:14" ht="19.5" customHeight="1">
      <c r="A88" s="97" t="s">
        <v>100</v>
      </c>
      <c r="B88" s="103"/>
      <c r="C88" s="55">
        <v>0</v>
      </c>
      <c r="D88" s="55">
        <v>0</v>
      </c>
      <c r="E88" s="100"/>
      <c r="F88" s="55"/>
      <c r="G88" s="55"/>
      <c r="H88" s="100"/>
      <c r="I88" s="55">
        <v>0</v>
      </c>
      <c r="J88" s="55"/>
      <c r="K88" s="100"/>
    </row>
    <row r="89" spans="1:14" ht="19.5" customHeight="1">
      <c r="A89" s="97" t="s">
        <v>101</v>
      </c>
      <c r="B89" s="103">
        <v>768</v>
      </c>
      <c r="C89" s="55">
        <v>14247</v>
      </c>
      <c r="D89" s="55">
        <v>15757</v>
      </c>
      <c r="E89" s="100"/>
      <c r="F89" s="55"/>
      <c r="G89" s="55"/>
      <c r="H89" s="100"/>
      <c r="I89" s="55">
        <v>13163</v>
      </c>
      <c r="J89" s="55"/>
      <c r="K89" s="100"/>
    </row>
    <row r="90" spans="1:14" ht="19.5" customHeight="1">
      <c r="A90" s="97" t="s">
        <v>102</v>
      </c>
      <c r="B90" s="55"/>
      <c r="C90" s="55">
        <v>1181</v>
      </c>
      <c r="D90" s="55">
        <v>1181</v>
      </c>
      <c r="E90" s="55"/>
      <c r="F90" s="55"/>
      <c r="G90" s="55"/>
      <c r="H90" s="55"/>
      <c r="I90" s="55">
        <v>1249</v>
      </c>
      <c r="J90" s="55"/>
      <c r="K90" s="100"/>
    </row>
    <row r="91" spans="1:14" ht="19.5" customHeight="1">
      <c r="A91" s="97" t="s">
        <v>103</v>
      </c>
      <c r="B91" s="55"/>
      <c r="C91" s="55"/>
      <c r="D91" s="55"/>
      <c r="E91" s="55"/>
      <c r="F91" s="55"/>
      <c r="G91" s="55"/>
      <c r="H91" s="55"/>
      <c r="I91" s="55"/>
      <c r="J91" s="55"/>
      <c r="K91" s="100"/>
    </row>
    <row r="92" spans="1:14" ht="19.5" customHeight="1">
      <c r="A92" s="98" t="s">
        <v>104</v>
      </c>
      <c r="B92" s="55">
        <v>1613</v>
      </c>
      <c r="C92" s="55">
        <v>4630</v>
      </c>
      <c r="D92" s="55">
        <v>805</v>
      </c>
      <c r="E92" s="55"/>
      <c r="F92" s="55"/>
      <c r="G92" s="55"/>
      <c r="H92" s="55"/>
      <c r="I92" s="55">
        <v>170</v>
      </c>
      <c r="J92" s="55"/>
      <c r="K92" s="100"/>
    </row>
    <row r="93" spans="1:14" ht="19.5" customHeight="1">
      <c r="A93" s="98" t="s">
        <v>105</v>
      </c>
      <c r="B93" s="55">
        <f>7243+15080+79362+113155+21873+108+15857+282372</f>
        <v>535050</v>
      </c>
      <c r="C93" s="55">
        <v>387410</v>
      </c>
      <c r="D93" s="55">
        <v>348697</v>
      </c>
      <c r="E93" s="55"/>
      <c r="F93" s="55"/>
      <c r="G93" s="55"/>
      <c r="H93" s="55"/>
      <c r="I93" s="55">
        <f>146998+107181+60000-56092+7800</f>
        <v>265887</v>
      </c>
      <c r="J93" s="55"/>
      <c r="K93" s="100"/>
    </row>
    <row r="94" spans="1:14" ht="19.5" customHeight="1">
      <c r="A94" s="97" t="s">
        <v>106</v>
      </c>
      <c r="B94" s="55">
        <f>SUM(B95:B115)</f>
        <v>563411</v>
      </c>
      <c r="C94" s="55">
        <f t="shared" ref="C94:I94" si="10">SUM(C95:C115)</f>
        <v>566075</v>
      </c>
      <c r="D94" s="55">
        <f t="shared" si="10"/>
        <v>566463</v>
      </c>
      <c r="E94" s="55"/>
      <c r="F94" s="55"/>
      <c r="G94" s="55"/>
      <c r="H94" s="55"/>
      <c r="I94" s="55">
        <f t="shared" si="10"/>
        <v>431923.78</v>
      </c>
      <c r="J94" s="55"/>
      <c r="K94" s="100"/>
      <c r="M94" s="105"/>
      <c r="N94" s="106"/>
    </row>
    <row r="95" spans="1:14" ht="19.5" customHeight="1">
      <c r="A95" s="97" t="s">
        <v>107</v>
      </c>
      <c r="B95" s="55">
        <v>2618</v>
      </c>
      <c r="C95" s="55">
        <v>4620</v>
      </c>
      <c r="D95" s="55">
        <v>4967</v>
      </c>
      <c r="E95" s="55"/>
      <c r="F95" s="55"/>
      <c r="G95" s="55"/>
      <c r="H95" s="55"/>
      <c r="I95" s="55">
        <v>4196</v>
      </c>
      <c r="J95" s="55"/>
      <c r="K95" s="100"/>
      <c r="M95" s="105"/>
      <c r="N95" s="106"/>
    </row>
    <row r="96" spans="1:14" ht="19.5" customHeight="1">
      <c r="A96" s="97" t="s">
        <v>108</v>
      </c>
      <c r="B96" s="55"/>
      <c r="C96" s="55">
        <v>0</v>
      </c>
      <c r="D96" s="55">
        <v>0</v>
      </c>
      <c r="E96" s="55"/>
      <c r="F96" s="55"/>
      <c r="G96" s="55"/>
      <c r="H96" s="55"/>
      <c r="I96" s="55">
        <v>0</v>
      </c>
      <c r="J96" s="55"/>
      <c r="K96" s="100"/>
      <c r="M96" s="105"/>
      <c r="N96" s="106"/>
    </row>
    <row r="97" spans="1:14" ht="19.5" customHeight="1">
      <c r="A97" s="97" t="s">
        <v>109</v>
      </c>
      <c r="B97" s="55">
        <v>90</v>
      </c>
      <c r="C97" s="55">
        <v>90</v>
      </c>
      <c r="D97" s="55">
        <v>90</v>
      </c>
      <c r="E97" s="55"/>
      <c r="F97" s="55"/>
      <c r="G97" s="55"/>
      <c r="H97" s="55"/>
      <c r="I97" s="55">
        <v>50</v>
      </c>
      <c r="J97" s="55"/>
      <c r="K97" s="100"/>
      <c r="M97" s="105"/>
      <c r="N97" s="106"/>
    </row>
    <row r="98" spans="1:14" ht="19.5" customHeight="1">
      <c r="A98" s="97" t="s">
        <v>110</v>
      </c>
      <c r="B98" s="55">
        <v>4696</v>
      </c>
      <c r="C98" s="55">
        <v>6212</v>
      </c>
      <c r="D98" s="55">
        <v>5835</v>
      </c>
      <c r="E98" s="55"/>
      <c r="F98" s="55"/>
      <c r="G98" s="55"/>
      <c r="H98" s="55"/>
      <c r="I98" s="55">
        <v>3971</v>
      </c>
      <c r="J98" s="55"/>
      <c r="K98" s="100"/>
      <c r="M98" s="105"/>
      <c r="N98" s="106"/>
    </row>
    <row r="99" spans="1:14" ht="19.5" customHeight="1">
      <c r="A99" s="97" t="s">
        <v>111</v>
      </c>
      <c r="B99" s="55">
        <v>106409</v>
      </c>
      <c r="C99" s="55">
        <f>37120+13400</f>
        <v>50520</v>
      </c>
      <c r="D99" s="55">
        <f>31143+20000</f>
        <v>51143</v>
      </c>
      <c r="E99" s="55"/>
      <c r="F99" s="55"/>
      <c r="G99" s="55"/>
      <c r="H99" s="55"/>
      <c r="I99" s="55">
        <f>28905.22</f>
        <v>28905.22</v>
      </c>
      <c r="J99" s="55"/>
      <c r="K99" s="100"/>
      <c r="M99" s="105"/>
      <c r="N99" s="106"/>
    </row>
    <row r="100" spans="1:14" ht="19.5" customHeight="1">
      <c r="A100" s="97" t="s">
        <v>112</v>
      </c>
      <c r="B100" s="55">
        <v>3321</v>
      </c>
      <c r="C100" s="55">
        <v>681</v>
      </c>
      <c r="D100" s="55">
        <v>718</v>
      </c>
      <c r="E100" s="55"/>
      <c r="F100" s="55"/>
      <c r="G100" s="55"/>
      <c r="H100" s="55"/>
      <c r="I100" s="55">
        <v>620.62</v>
      </c>
      <c r="J100" s="55"/>
      <c r="K100" s="100"/>
      <c r="M100" s="105"/>
      <c r="N100" s="106"/>
    </row>
    <row r="101" spans="1:14" ht="19.5" customHeight="1">
      <c r="A101" s="97" t="s">
        <v>113</v>
      </c>
      <c r="B101" s="55">
        <v>3888</v>
      </c>
      <c r="C101" s="55">
        <v>5290</v>
      </c>
      <c r="D101" s="55">
        <v>5414</v>
      </c>
      <c r="E101" s="55"/>
      <c r="F101" s="55"/>
      <c r="G101" s="55"/>
      <c r="H101" s="55"/>
      <c r="I101" s="55">
        <v>4827.9799999999996</v>
      </c>
      <c r="J101" s="55"/>
      <c r="K101" s="100"/>
      <c r="M101" s="105"/>
      <c r="N101" s="106"/>
    </row>
    <row r="102" spans="1:14" ht="19.5" customHeight="1">
      <c r="A102" s="97" t="s">
        <v>114</v>
      </c>
      <c r="B102" s="55">
        <v>67613</v>
      </c>
      <c r="C102" s="55">
        <v>21123</v>
      </c>
      <c r="D102" s="55">
        <v>17005</v>
      </c>
      <c r="E102" s="55"/>
      <c r="F102" s="55"/>
      <c r="G102" s="55"/>
      <c r="H102" s="55"/>
      <c r="I102" s="55">
        <v>16416.02</v>
      </c>
      <c r="J102" s="55"/>
      <c r="K102" s="100"/>
      <c r="M102" s="105"/>
      <c r="N102" s="106"/>
    </row>
    <row r="103" spans="1:14" ht="19.5" customHeight="1">
      <c r="A103" s="97" t="s">
        <v>115</v>
      </c>
      <c r="B103" s="55">
        <v>66321</v>
      </c>
      <c r="C103" s="55">
        <v>55248</v>
      </c>
      <c r="D103" s="55">
        <v>54031</v>
      </c>
      <c r="E103" s="55"/>
      <c r="F103" s="55"/>
      <c r="G103" s="55"/>
      <c r="H103" s="55"/>
      <c r="I103" s="55">
        <v>47773.52</v>
      </c>
      <c r="J103" s="55"/>
      <c r="K103" s="100"/>
      <c r="M103" s="105"/>
      <c r="N103" s="106"/>
    </row>
    <row r="104" spans="1:14" ht="19.5" customHeight="1">
      <c r="A104" s="97" t="s">
        <v>116</v>
      </c>
      <c r="B104" s="55">
        <v>23566</v>
      </c>
      <c r="C104" s="55">
        <v>72771</v>
      </c>
      <c r="D104" s="55">
        <v>76257</v>
      </c>
      <c r="E104" s="55"/>
      <c r="F104" s="55"/>
      <c r="G104" s="55"/>
      <c r="H104" s="55"/>
      <c r="I104" s="55">
        <v>46845.64</v>
      </c>
      <c r="J104" s="55"/>
      <c r="K104" s="100"/>
      <c r="M104" s="105"/>
      <c r="N104" s="106"/>
    </row>
    <row r="105" spans="1:14" ht="19.5" customHeight="1">
      <c r="A105" s="97" t="s">
        <v>117</v>
      </c>
      <c r="B105" s="55">
        <v>28448</v>
      </c>
      <c r="C105" s="55">
        <v>37476</v>
      </c>
      <c r="D105" s="55">
        <v>33322</v>
      </c>
      <c r="E105" s="55"/>
      <c r="F105" s="55"/>
      <c r="G105" s="55"/>
      <c r="H105" s="55"/>
      <c r="I105" s="55">
        <v>28888</v>
      </c>
      <c r="J105" s="55"/>
      <c r="K105" s="100"/>
      <c r="M105" s="105"/>
      <c r="N105" s="106"/>
    </row>
    <row r="106" spans="1:14" ht="19.5" customHeight="1">
      <c r="A106" s="97" t="s">
        <v>118</v>
      </c>
      <c r="B106" s="55">
        <v>110997</v>
      </c>
      <c r="C106" s="55">
        <v>157407</v>
      </c>
      <c r="D106" s="55">
        <v>156050</v>
      </c>
      <c r="E106" s="55"/>
      <c r="F106" s="55"/>
      <c r="G106" s="55"/>
      <c r="H106" s="55"/>
      <c r="I106" s="55">
        <f>132249+3000</f>
        <v>135249</v>
      </c>
      <c r="J106" s="55"/>
      <c r="K106" s="100"/>
      <c r="M106" s="105"/>
      <c r="N106" s="106"/>
    </row>
    <row r="107" spans="1:14" ht="19.5" customHeight="1">
      <c r="A107" s="97" t="s">
        <v>119</v>
      </c>
      <c r="B107" s="55">
        <v>70441</v>
      </c>
      <c r="C107" s="55">
        <v>74544</v>
      </c>
      <c r="D107" s="55">
        <v>78781</v>
      </c>
      <c r="E107" s="55"/>
      <c r="F107" s="55"/>
      <c r="G107" s="55"/>
      <c r="H107" s="55"/>
      <c r="I107" s="55">
        <f>57368.86</f>
        <v>57368.86</v>
      </c>
      <c r="J107" s="55"/>
      <c r="K107" s="100"/>
      <c r="M107" s="105"/>
      <c r="N107" s="106"/>
    </row>
    <row r="108" spans="1:14" ht="19.5" customHeight="1">
      <c r="A108" s="97" t="s">
        <v>120</v>
      </c>
      <c r="B108" s="55">
        <v>34015</v>
      </c>
      <c r="C108" s="55">
        <v>28210</v>
      </c>
      <c r="D108" s="55">
        <v>34450</v>
      </c>
      <c r="E108" s="55"/>
      <c r="F108" s="55"/>
      <c r="G108" s="55"/>
      <c r="H108" s="55"/>
      <c r="I108" s="55">
        <v>12550</v>
      </c>
      <c r="J108" s="55"/>
      <c r="K108" s="100"/>
      <c r="M108" s="105"/>
      <c r="N108" s="106"/>
    </row>
    <row r="109" spans="1:14" ht="19.5" customHeight="1">
      <c r="A109" s="97" t="s">
        <v>121</v>
      </c>
      <c r="B109" s="55">
        <v>2201</v>
      </c>
      <c r="C109" s="55">
        <v>3216</v>
      </c>
      <c r="D109" s="55">
        <v>4131</v>
      </c>
      <c r="E109" s="55"/>
      <c r="F109" s="55"/>
      <c r="G109" s="55"/>
      <c r="H109" s="55"/>
      <c r="I109" s="55">
        <v>3692.02</v>
      </c>
      <c r="J109" s="55"/>
      <c r="K109" s="100"/>
      <c r="M109" s="105"/>
      <c r="N109" s="106"/>
    </row>
    <row r="110" spans="1:14" ht="19.5" customHeight="1">
      <c r="A110" s="97" t="s">
        <v>122</v>
      </c>
      <c r="B110" s="55">
        <v>285</v>
      </c>
      <c r="C110" s="55">
        <v>243</v>
      </c>
      <c r="D110" s="55">
        <v>620</v>
      </c>
      <c r="E110" s="55"/>
      <c r="F110" s="55"/>
      <c r="G110" s="55"/>
      <c r="H110" s="55"/>
      <c r="I110" s="55">
        <v>60</v>
      </c>
      <c r="J110" s="55"/>
      <c r="K110" s="100"/>
      <c r="M110" s="105"/>
      <c r="N110" s="106"/>
    </row>
    <row r="111" spans="1:14" ht="19.5" customHeight="1">
      <c r="A111" s="97" t="s">
        <v>123</v>
      </c>
      <c r="B111" s="55">
        <v>6415</v>
      </c>
      <c r="C111" s="55">
        <v>15635</v>
      </c>
      <c r="D111" s="55">
        <v>15515</v>
      </c>
      <c r="E111" s="55"/>
      <c r="F111" s="55"/>
      <c r="G111" s="55"/>
      <c r="H111" s="55"/>
      <c r="I111" s="55">
        <v>14808</v>
      </c>
      <c r="J111" s="55"/>
      <c r="K111" s="100"/>
      <c r="M111" s="105"/>
      <c r="N111" s="106"/>
    </row>
    <row r="112" spans="1:14" ht="19.5" customHeight="1">
      <c r="A112" s="97" t="s">
        <v>124</v>
      </c>
      <c r="B112" s="55">
        <v>30959</v>
      </c>
      <c r="C112" s="55">
        <v>31327</v>
      </c>
      <c r="D112" s="55">
        <v>26622</v>
      </c>
      <c r="E112" s="55"/>
      <c r="F112" s="55"/>
      <c r="G112" s="55"/>
      <c r="H112" s="55"/>
      <c r="I112" s="55">
        <f>24487.34</f>
        <v>24487.34</v>
      </c>
      <c r="J112" s="55"/>
      <c r="K112" s="100"/>
      <c r="M112" s="105"/>
      <c r="N112" s="106"/>
    </row>
    <row r="113" spans="1:14" ht="19.5" customHeight="1">
      <c r="A113" s="97" t="s">
        <v>125</v>
      </c>
      <c r="B113" s="55">
        <v>124</v>
      </c>
      <c r="C113" s="55">
        <v>268</v>
      </c>
      <c r="D113" s="55">
        <v>347</v>
      </c>
      <c r="E113" s="55"/>
      <c r="F113" s="55"/>
      <c r="G113" s="55"/>
      <c r="H113" s="55"/>
      <c r="I113" s="55">
        <v>260</v>
      </c>
      <c r="J113" s="55"/>
      <c r="K113" s="100"/>
      <c r="M113" s="105"/>
      <c r="N113" s="106"/>
    </row>
    <row r="114" spans="1:14" ht="19.5" customHeight="1">
      <c r="A114" s="97" t="s">
        <v>126</v>
      </c>
      <c r="B114" s="55"/>
      <c r="C114" s="55">
        <v>947</v>
      </c>
      <c r="D114" s="55">
        <v>1090</v>
      </c>
      <c r="E114" s="55"/>
      <c r="F114" s="55"/>
      <c r="G114" s="55"/>
      <c r="H114" s="55"/>
      <c r="I114" s="55">
        <v>950.5</v>
      </c>
      <c r="J114" s="55"/>
      <c r="K114" s="100"/>
      <c r="M114" s="105"/>
      <c r="N114" s="106"/>
    </row>
    <row r="115" spans="1:14" ht="19.5" customHeight="1">
      <c r="A115" s="97" t="s">
        <v>60</v>
      </c>
      <c r="B115" s="55">
        <v>1004</v>
      </c>
      <c r="C115" s="55">
        <v>247</v>
      </c>
      <c r="D115" s="55">
        <v>75</v>
      </c>
      <c r="E115" s="55"/>
      <c r="F115" s="55"/>
      <c r="G115" s="55"/>
      <c r="H115" s="55"/>
      <c r="I115" s="55">
        <v>4.0599999999999996</v>
      </c>
      <c r="J115" s="55"/>
      <c r="K115" s="100"/>
      <c r="M115" s="107"/>
      <c r="N115" s="107"/>
    </row>
    <row r="116" spans="1:14" ht="19.5" customHeight="1">
      <c r="A116" s="93" t="s">
        <v>127</v>
      </c>
      <c r="B116" s="55">
        <v>93399</v>
      </c>
      <c r="C116" s="55">
        <v>90451</v>
      </c>
      <c r="D116" s="55">
        <v>90451</v>
      </c>
      <c r="E116" s="55"/>
      <c r="F116" s="55"/>
      <c r="G116" s="55"/>
      <c r="H116" s="55"/>
      <c r="I116" s="55">
        <v>86281</v>
      </c>
      <c r="J116" s="55"/>
      <c r="K116" s="100"/>
      <c r="M116" s="107"/>
      <c r="N116" s="107"/>
    </row>
    <row r="117" spans="1:14" ht="19.5" customHeight="1">
      <c r="A117" s="93" t="s">
        <v>128</v>
      </c>
      <c r="B117" s="55">
        <v>96680</v>
      </c>
      <c r="C117" s="55">
        <v>103770</v>
      </c>
      <c r="D117" s="55">
        <v>103770</v>
      </c>
      <c r="E117" s="55"/>
      <c r="F117" s="55"/>
      <c r="G117" s="55"/>
      <c r="H117" s="55"/>
      <c r="I117" s="55">
        <v>13708</v>
      </c>
      <c r="J117" s="55"/>
      <c r="K117" s="100"/>
    </row>
    <row r="118" spans="1:14" ht="19.5" customHeight="1">
      <c r="A118" s="93" t="s">
        <v>129</v>
      </c>
      <c r="B118" s="55">
        <f>SUM(B119:B121)</f>
        <v>254715</v>
      </c>
      <c r="C118" s="55">
        <f t="shared" ref="C118:I118" si="11">SUM(C119:C121)</f>
        <v>658197</v>
      </c>
      <c r="D118" s="55">
        <f t="shared" si="11"/>
        <v>661754</v>
      </c>
      <c r="E118" s="55"/>
      <c r="F118" s="55"/>
      <c r="G118" s="55"/>
      <c r="H118" s="55"/>
      <c r="I118" s="55">
        <f t="shared" si="11"/>
        <v>390302</v>
      </c>
      <c r="J118" s="55"/>
      <c r="K118" s="100"/>
    </row>
    <row r="119" spans="1:14" ht="19.5" customHeight="1">
      <c r="A119" s="93" t="s">
        <v>130</v>
      </c>
      <c r="B119" s="55">
        <v>227237</v>
      </c>
      <c r="C119" s="55">
        <f>348557+164464+134187</f>
        <v>647208</v>
      </c>
      <c r="D119" s="55">
        <v>650765</v>
      </c>
      <c r="E119" s="55"/>
      <c r="F119" s="55"/>
      <c r="G119" s="55"/>
      <c r="H119" s="55"/>
      <c r="I119" s="55">
        <v>389892</v>
      </c>
      <c r="J119" s="55"/>
      <c r="K119" s="100"/>
    </row>
    <row r="120" spans="1:14" ht="19.5" customHeight="1">
      <c r="A120" s="93" t="s">
        <v>131</v>
      </c>
      <c r="B120" s="55">
        <v>260</v>
      </c>
      <c r="C120" s="55">
        <v>1123</v>
      </c>
      <c r="D120" s="55">
        <v>1123</v>
      </c>
      <c r="E120" s="55"/>
      <c r="F120" s="55"/>
      <c r="G120" s="55"/>
      <c r="H120" s="55"/>
      <c r="I120" s="55">
        <v>410</v>
      </c>
      <c r="J120" s="55"/>
      <c r="K120" s="100"/>
      <c r="M120" s="73">
        <f>I50-I122</f>
        <v>2610565.7800000003</v>
      </c>
    </row>
    <row r="121" spans="1:14" ht="19.5" customHeight="1">
      <c r="A121" s="93" t="s">
        <v>132</v>
      </c>
      <c r="B121" s="55">
        <v>27218</v>
      </c>
      <c r="C121" s="55">
        <v>9866</v>
      </c>
      <c r="D121" s="55">
        <v>9866</v>
      </c>
      <c r="E121" s="55"/>
      <c r="F121" s="55"/>
      <c r="G121" s="55"/>
      <c r="H121" s="55"/>
      <c r="I121" s="55"/>
      <c r="J121" s="55"/>
      <c r="K121" s="100"/>
    </row>
    <row r="122" spans="1:14" ht="19.5" customHeight="1">
      <c r="A122" s="93" t="s">
        <v>133</v>
      </c>
      <c r="B122" s="55">
        <v>64845</v>
      </c>
      <c r="C122" s="55">
        <v>154763</v>
      </c>
      <c r="D122" s="55">
        <v>154763</v>
      </c>
      <c r="E122" s="55"/>
      <c r="F122" s="55"/>
      <c r="G122" s="55"/>
      <c r="H122" s="55"/>
      <c r="I122" s="55">
        <v>137900</v>
      </c>
      <c r="J122" s="55"/>
      <c r="K122" s="100"/>
    </row>
    <row r="123" spans="1:14" ht="19.5" customHeight="1">
      <c r="A123" s="94" t="s">
        <v>134</v>
      </c>
      <c r="B123" s="56">
        <f>B49+B50</f>
        <v>3620119</v>
      </c>
      <c r="C123" s="56">
        <f>C49+C50</f>
        <v>4408325</v>
      </c>
      <c r="D123" s="56">
        <f>D49+D50</f>
        <v>4419405</v>
      </c>
      <c r="E123" s="56"/>
      <c r="F123" s="56"/>
      <c r="G123" s="56"/>
      <c r="H123" s="56"/>
      <c r="I123" s="56">
        <f>I49+I50</f>
        <v>3887125.915</v>
      </c>
      <c r="J123" s="55"/>
      <c r="K123" s="100"/>
    </row>
    <row r="127" spans="1:14">
      <c r="C127" s="104"/>
      <c r="D127" s="73"/>
    </row>
    <row r="128" spans="1:14">
      <c r="A128" s="1"/>
      <c r="B128" s="1"/>
      <c r="C128" s="1"/>
      <c r="D128" s="73"/>
      <c r="E128" s="1"/>
      <c r="G128" s="1"/>
      <c r="H128" s="1"/>
      <c r="I128" s="1"/>
      <c r="J128" s="1"/>
      <c r="K128" s="1"/>
    </row>
  </sheetData>
  <mergeCells count="14">
    <mergeCell ref="A2:K2"/>
    <mergeCell ref="D3:G3"/>
    <mergeCell ref="J3:K3"/>
    <mergeCell ref="B4:H4"/>
    <mergeCell ref="I4:K4"/>
    <mergeCell ref="G5:H5"/>
    <mergeCell ref="J5:K5"/>
    <mergeCell ref="A4:A6"/>
    <mergeCell ref="B5:B6"/>
    <mergeCell ref="C5:C6"/>
    <mergeCell ref="D5:D6"/>
    <mergeCell ref="E5:E6"/>
    <mergeCell ref="F5:F6"/>
    <mergeCell ref="I5:I6"/>
  </mergeCells>
  <phoneticPr fontId="24" type="noConversion"/>
  <printOptions horizontalCentered="1"/>
  <pageMargins left="0.70763888888888904" right="0.70763888888888904" top="0.74791666666666701" bottom="0.74791666666666701" header="0.31388888888888899" footer="0.31388888888888899"/>
  <pageSetup paperSize="9" scale="80" orientation="landscape" r:id="rId1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WVX226"/>
  <sheetViews>
    <sheetView showZeros="0" topLeftCell="A22" workbookViewId="0">
      <selection activeCell="G28" sqref="G28"/>
    </sheetView>
  </sheetViews>
  <sheetFormatPr defaultColWidth="9" defaultRowHeight="15"/>
  <cols>
    <col min="1" max="1" width="45.75" style="4" customWidth="1"/>
    <col min="2" max="2" width="14" style="5" customWidth="1"/>
    <col min="3" max="3" width="13.25" style="1" customWidth="1"/>
    <col min="4" max="4" width="12.125" style="1" customWidth="1"/>
    <col min="5" max="5" width="8.875" style="6" customWidth="1"/>
    <col min="6" max="6" width="12.875" style="6" hidden="1" customWidth="1"/>
    <col min="7" max="7" width="12" style="6" customWidth="1"/>
    <col min="8" max="8" width="12.625" style="7" customWidth="1"/>
    <col min="9" max="9" width="13.25" style="6" customWidth="1"/>
    <col min="10" max="10" width="11.25" style="8" customWidth="1"/>
    <col min="11" max="11" width="10.125" style="7" customWidth="1"/>
    <col min="12" max="12" width="9" style="6"/>
    <col min="13" max="13" width="9" style="6" customWidth="1"/>
    <col min="14" max="14" width="9.125" style="6" customWidth="1"/>
    <col min="15" max="16" width="9" style="6" customWidth="1"/>
    <col min="17" max="17" width="9.125" style="6" customWidth="1"/>
    <col min="18" max="18" width="9" style="6"/>
    <col min="19" max="19" width="10.875" style="6" customWidth="1"/>
    <col min="20" max="20" width="9.125" style="6" customWidth="1"/>
    <col min="21" max="21" width="10.125" style="6" customWidth="1"/>
    <col min="22" max="255" width="9" style="6"/>
    <col min="256" max="256" width="50.75" style="6" customWidth="1"/>
    <col min="257" max="257" width="14" style="6" customWidth="1"/>
    <col min="258" max="258" width="9" style="6" hidden="1" customWidth="1"/>
    <col min="259" max="259" width="12.125" style="6" customWidth="1"/>
    <col min="260" max="260" width="9" style="6" hidden="1" customWidth="1"/>
    <col min="261" max="261" width="8.875" style="6" customWidth="1"/>
    <col min="262" max="262" width="12.375" style="6" customWidth="1"/>
    <col min="263" max="263" width="12" style="6" customWidth="1"/>
    <col min="264" max="264" width="8.75" style="6" customWidth="1"/>
    <col min="265" max="265" width="12" style="6" customWidth="1"/>
    <col min="266" max="266" width="11.25" style="6" customWidth="1"/>
    <col min="267" max="267" width="8.75" style="6" customWidth="1"/>
    <col min="268" max="268" width="9" style="6"/>
    <col min="269" max="272" width="9" style="6" hidden="1" customWidth="1"/>
    <col min="273" max="273" width="9.125" style="6" customWidth="1"/>
    <col min="274" max="274" width="9" style="6"/>
    <col min="275" max="275" width="9.125" style="6" customWidth="1"/>
    <col min="276" max="511" width="9" style="6"/>
    <col min="512" max="512" width="50.75" style="6" customWidth="1"/>
    <col min="513" max="513" width="14" style="6" customWidth="1"/>
    <col min="514" max="514" width="9" style="6" hidden="1" customWidth="1"/>
    <col min="515" max="515" width="12.125" style="6" customWidth="1"/>
    <col min="516" max="516" width="9" style="6" hidden="1" customWidth="1"/>
    <col min="517" max="517" width="8.875" style="6" customWidth="1"/>
    <col min="518" max="518" width="12.375" style="6" customWidth="1"/>
    <col min="519" max="519" width="12" style="6" customWidth="1"/>
    <col min="520" max="520" width="8.75" style="6" customWidth="1"/>
    <col min="521" max="521" width="12" style="6" customWidth="1"/>
    <col min="522" max="522" width="11.25" style="6" customWidth="1"/>
    <col min="523" max="523" width="8.75" style="6" customWidth="1"/>
    <col min="524" max="524" width="9" style="6"/>
    <col min="525" max="528" width="9" style="6" hidden="1" customWidth="1"/>
    <col min="529" max="529" width="9.125" style="6" customWidth="1"/>
    <col min="530" max="530" width="9" style="6"/>
    <col min="531" max="531" width="9.125" style="6" customWidth="1"/>
    <col min="532" max="767" width="9" style="6"/>
    <col min="768" max="768" width="50.75" style="6" customWidth="1"/>
    <col min="769" max="769" width="14" style="6" customWidth="1"/>
    <col min="770" max="770" width="9" style="6" hidden="1" customWidth="1"/>
    <col min="771" max="771" width="12.125" style="6" customWidth="1"/>
    <col min="772" max="772" width="9" style="6" hidden="1" customWidth="1"/>
    <col min="773" max="773" width="8.875" style="6" customWidth="1"/>
    <col min="774" max="774" width="12.375" style="6" customWidth="1"/>
    <col min="775" max="775" width="12" style="6" customWidth="1"/>
    <col min="776" max="776" width="8.75" style="6" customWidth="1"/>
    <col min="777" max="777" width="12" style="6" customWidth="1"/>
    <col min="778" max="778" width="11.25" style="6" customWidth="1"/>
    <col min="779" max="779" width="8.75" style="6" customWidth="1"/>
    <col min="780" max="780" width="9" style="6"/>
    <col min="781" max="784" width="9" style="6" hidden="1" customWidth="1"/>
    <col min="785" max="785" width="9.125" style="6" customWidth="1"/>
    <col min="786" max="786" width="9" style="6"/>
    <col min="787" max="787" width="9.125" style="6" customWidth="1"/>
    <col min="788" max="1023" width="9" style="6"/>
    <col min="1024" max="1024" width="50.75" style="6" customWidth="1"/>
    <col min="1025" max="1025" width="14" style="6" customWidth="1"/>
    <col min="1026" max="1026" width="9" style="6" hidden="1" customWidth="1"/>
    <col min="1027" max="1027" width="12.125" style="6" customWidth="1"/>
    <col min="1028" max="1028" width="9" style="6" hidden="1" customWidth="1"/>
    <col min="1029" max="1029" width="8.875" style="6" customWidth="1"/>
    <col min="1030" max="1030" width="12.375" style="6" customWidth="1"/>
    <col min="1031" max="1031" width="12" style="6" customWidth="1"/>
    <col min="1032" max="1032" width="8.75" style="6" customWidth="1"/>
    <col min="1033" max="1033" width="12" style="6" customWidth="1"/>
    <col min="1034" max="1034" width="11.25" style="6" customWidth="1"/>
    <col min="1035" max="1035" width="8.75" style="6" customWidth="1"/>
    <col min="1036" max="1036" width="9" style="6"/>
    <col min="1037" max="1040" width="9" style="6" hidden="1" customWidth="1"/>
    <col min="1041" max="1041" width="9.125" style="6" customWidth="1"/>
    <col min="1042" max="1042" width="9" style="6"/>
    <col min="1043" max="1043" width="9.125" style="6" customWidth="1"/>
    <col min="1044" max="1279" width="9" style="6"/>
    <col min="1280" max="1280" width="50.75" style="6" customWidth="1"/>
    <col min="1281" max="1281" width="14" style="6" customWidth="1"/>
    <col min="1282" max="1282" width="9" style="6" hidden="1" customWidth="1"/>
    <col min="1283" max="1283" width="12.125" style="6" customWidth="1"/>
    <col min="1284" max="1284" width="9" style="6" hidden="1" customWidth="1"/>
    <col min="1285" max="1285" width="8.875" style="6" customWidth="1"/>
    <col min="1286" max="1286" width="12.375" style="6" customWidth="1"/>
    <col min="1287" max="1287" width="12" style="6" customWidth="1"/>
    <col min="1288" max="1288" width="8.75" style="6" customWidth="1"/>
    <col min="1289" max="1289" width="12" style="6" customWidth="1"/>
    <col min="1290" max="1290" width="11.25" style="6" customWidth="1"/>
    <col min="1291" max="1291" width="8.75" style="6" customWidth="1"/>
    <col min="1292" max="1292" width="9" style="6"/>
    <col min="1293" max="1296" width="9" style="6" hidden="1" customWidth="1"/>
    <col min="1297" max="1297" width="9.125" style="6" customWidth="1"/>
    <col min="1298" max="1298" width="9" style="6"/>
    <col min="1299" max="1299" width="9.125" style="6" customWidth="1"/>
    <col min="1300" max="1535" width="9" style="6"/>
    <col min="1536" max="1536" width="50.75" style="6" customWidth="1"/>
    <col min="1537" max="1537" width="14" style="6" customWidth="1"/>
    <col min="1538" max="1538" width="9" style="6" hidden="1" customWidth="1"/>
    <col min="1539" max="1539" width="12.125" style="6" customWidth="1"/>
    <col min="1540" max="1540" width="9" style="6" hidden="1" customWidth="1"/>
    <col min="1541" max="1541" width="8.875" style="6" customWidth="1"/>
    <col min="1542" max="1542" width="12.375" style="6" customWidth="1"/>
    <col min="1543" max="1543" width="12" style="6" customWidth="1"/>
    <col min="1544" max="1544" width="8.75" style="6" customWidth="1"/>
    <col min="1545" max="1545" width="12" style="6" customWidth="1"/>
    <col min="1546" max="1546" width="11.25" style="6" customWidth="1"/>
    <col min="1547" max="1547" width="8.75" style="6" customWidth="1"/>
    <col min="1548" max="1548" width="9" style="6"/>
    <col min="1549" max="1552" width="9" style="6" hidden="1" customWidth="1"/>
    <col min="1553" max="1553" width="9.125" style="6" customWidth="1"/>
    <col min="1554" max="1554" width="9" style="6"/>
    <col min="1555" max="1555" width="9.125" style="6" customWidth="1"/>
    <col min="1556" max="1791" width="9" style="6"/>
    <col min="1792" max="1792" width="50.75" style="6" customWidth="1"/>
    <col min="1793" max="1793" width="14" style="6" customWidth="1"/>
    <col min="1794" max="1794" width="9" style="6" hidden="1" customWidth="1"/>
    <col min="1795" max="1795" width="12.125" style="6" customWidth="1"/>
    <col min="1796" max="1796" width="9" style="6" hidden="1" customWidth="1"/>
    <col min="1797" max="1797" width="8.875" style="6" customWidth="1"/>
    <col min="1798" max="1798" width="12.375" style="6" customWidth="1"/>
    <col min="1799" max="1799" width="12" style="6" customWidth="1"/>
    <col min="1800" max="1800" width="8.75" style="6" customWidth="1"/>
    <col min="1801" max="1801" width="12" style="6" customWidth="1"/>
    <col min="1802" max="1802" width="11.25" style="6" customWidth="1"/>
    <col min="1803" max="1803" width="8.75" style="6" customWidth="1"/>
    <col min="1804" max="1804" width="9" style="6"/>
    <col min="1805" max="1808" width="9" style="6" hidden="1" customWidth="1"/>
    <col min="1809" max="1809" width="9.125" style="6" customWidth="1"/>
    <col min="1810" max="1810" width="9" style="6"/>
    <col min="1811" max="1811" width="9.125" style="6" customWidth="1"/>
    <col min="1812" max="2047" width="9" style="6"/>
    <col min="2048" max="2048" width="50.75" style="6" customWidth="1"/>
    <col min="2049" max="2049" width="14" style="6" customWidth="1"/>
    <col min="2050" max="2050" width="9" style="6" hidden="1" customWidth="1"/>
    <col min="2051" max="2051" width="12.125" style="6" customWidth="1"/>
    <col min="2052" max="2052" width="9" style="6" hidden="1" customWidth="1"/>
    <col min="2053" max="2053" width="8.875" style="6" customWidth="1"/>
    <col min="2054" max="2054" width="12.375" style="6" customWidth="1"/>
    <col min="2055" max="2055" width="12" style="6" customWidth="1"/>
    <col min="2056" max="2056" width="8.75" style="6" customWidth="1"/>
    <col min="2057" max="2057" width="12" style="6" customWidth="1"/>
    <col min="2058" max="2058" width="11.25" style="6" customWidth="1"/>
    <col min="2059" max="2059" width="8.75" style="6" customWidth="1"/>
    <col min="2060" max="2060" width="9" style="6"/>
    <col min="2061" max="2064" width="9" style="6" hidden="1" customWidth="1"/>
    <col min="2065" max="2065" width="9.125" style="6" customWidth="1"/>
    <col min="2066" max="2066" width="9" style="6"/>
    <col min="2067" max="2067" width="9.125" style="6" customWidth="1"/>
    <col min="2068" max="2303" width="9" style="6"/>
    <col min="2304" max="2304" width="50.75" style="6" customWidth="1"/>
    <col min="2305" max="2305" width="14" style="6" customWidth="1"/>
    <col min="2306" max="2306" width="9" style="6" hidden="1" customWidth="1"/>
    <col min="2307" max="2307" width="12.125" style="6" customWidth="1"/>
    <col min="2308" max="2308" width="9" style="6" hidden="1" customWidth="1"/>
    <col min="2309" max="2309" width="8.875" style="6" customWidth="1"/>
    <col min="2310" max="2310" width="12.375" style="6" customWidth="1"/>
    <col min="2311" max="2311" width="12" style="6" customWidth="1"/>
    <col min="2312" max="2312" width="8.75" style="6" customWidth="1"/>
    <col min="2313" max="2313" width="12" style="6" customWidth="1"/>
    <col min="2314" max="2314" width="11.25" style="6" customWidth="1"/>
    <col min="2315" max="2315" width="8.75" style="6" customWidth="1"/>
    <col min="2316" max="2316" width="9" style="6"/>
    <col min="2317" max="2320" width="9" style="6" hidden="1" customWidth="1"/>
    <col min="2321" max="2321" width="9.125" style="6" customWidth="1"/>
    <col min="2322" max="2322" width="9" style="6"/>
    <col min="2323" max="2323" width="9.125" style="6" customWidth="1"/>
    <col min="2324" max="2559" width="9" style="6"/>
    <col min="2560" max="2560" width="50.75" style="6" customWidth="1"/>
    <col min="2561" max="2561" width="14" style="6" customWidth="1"/>
    <col min="2562" max="2562" width="9" style="6" hidden="1" customWidth="1"/>
    <col min="2563" max="2563" width="12.125" style="6" customWidth="1"/>
    <col min="2564" max="2564" width="9" style="6" hidden="1" customWidth="1"/>
    <col min="2565" max="2565" width="8.875" style="6" customWidth="1"/>
    <col min="2566" max="2566" width="12.375" style="6" customWidth="1"/>
    <col min="2567" max="2567" width="12" style="6" customWidth="1"/>
    <col min="2568" max="2568" width="8.75" style="6" customWidth="1"/>
    <col min="2569" max="2569" width="12" style="6" customWidth="1"/>
    <col min="2570" max="2570" width="11.25" style="6" customWidth="1"/>
    <col min="2571" max="2571" width="8.75" style="6" customWidth="1"/>
    <col min="2572" max="2572" width="9" style="6"/>
    <col min="2573" max="2576" width="9" style="6" hidden="1" customWidth="1"/>
    <col min="2577" max="2577" width="9.125" style="6" customWidth="1"/>
    <col min="2578" max="2578" width="9" style="6"/>
    <col min="2579" max="2579" width="9.125" style="6" customWidth="1"/>
    <col min="2580" max="2815" width="9" style="6"/>
    <col min="2816" max="2816" width="50.75" style="6" customWidth="1"/>
    <col min="2817" max="2817" width="14" style="6" customWidth="1"/>
    <col min="2818" max="2818" width="9" style="6" hidden="1" customWidth="1"/>
    <col min="2819" max="2819" width="12.125" style="6" customWidth="1"/>
    <col min="2820" max="2820" width="9" style="6" hidden="1" customWidth="1"/>
    <col min="2821" max="2821" width="8.875" style="6" customWidth="1"/>
    <col min="2822" max="2822" width="12.375" style="6" customWidth="1"/>
    <col min="2823" max="2823" width="12" style="6" customWidth="1"/>
    <col min="2824" max="2824" width="8.75" style="6" customWidth="1"/>
    <col min="2825" max="2825" width="12" style="6" customWidth="1"/>
    <col min="2826" max="2826" width="11.25" style="6" customWidth="1"/>
    <col min="2827" max="2827" width="8.75" style="6" customWidth="1"/>
    <col min="2828" max="2828" width="9" style="6"/>
    <col min="2829" max="2832" width="9" style="6" hidden="1" customWidth="1"/>
    <col min="2833" max="2833" width="9.125" style="6" customWidth="1"/>
    <col min="2834" max="2834" width="9" style="6"/>
    <col min="2835" max="2835" width="9.125" style="6" customWidth="1"/>
    <col min="2836" max="3071" width="9" style="6"/>
    <col min="3072" max="3072" width="50.75" style="6" customWidth="1"/>
    <col min="3073" max="3073" width="14" style="6" customWidth="1"/>
    <col min="3074" max="3074" width="9" style="6" hidden="1" customWidth="1"/>
    <col min="3075" max="3075" width="12.125" style="6" customWidth="1"/>
    <col min="3076" max="3076" width="9" style="6" hidden="1" customWidth="1"/>
    <col min="3077" max="3077" width="8.875" style="6" customWidth="1"/>
    <col min="3078" max="3078" width="12.375" style="6" customWidth="1"/>
    <col min="3079" max="3079" width="12" style="6" customWidth="1"/>
    <col min="3080" max="3080" width="8.75" style="6" customWidth="1"/>
    <col min="3081" max="3081" width="12" style="6" customWidth="1"/>
    <col min="3082" max="3082" width="11.25" style="6" customWidth="1"/>
    <col min="3083" max="3083" width="8.75" style="6" customWidth="1"/>
    <col min="3084" max="3084" width="9" style="6"/>
    <col min="3085" max="3088" width="9" style="6" hidden="1" customWidth="1"/>
    <col min="3089" max="3089" width="9.125" style="6" customWidth="1"/>
    <col min="3090" max="3090" width="9" style="6"/>
    <col min="3091" max="3091" width="9.125" style="6" customWidth="1"/>
    <col min="3092" max="3327" width="9" style="6"/>
    <col min="3328" max="3328" width="50.75" style="6" customWidth="1"/>
    <col min="3329" max="3329" width="14" style="6" customWidth="1"/>
    <col min="3330" max="3330" width="9" style="6" hidden="1" customWidth="1"/>
    <col min="3331" max="3331" width="12.125" style="6" customWidth="1"/>
    <col min="3332" max="3332" width="9" style="6" hidden="1" customWidth="1"/>
    <col min="3333" max="3333" width="8.875" style="6" customWidth="1"/>
    <col min="3334" max="3334" width="12.375" style="6" customWidth="1"/>
    <col min="3335" max="3335" width="12" style="6" customWidth="1"/>
    <col min="3336" max="3336" width="8.75" style="6" customWidth="1"/>
    <col min="3337" max="3337" width="12" style="6" customWidth="1"/>
    <col min="3338" max="3338" width="11.25" style="6" customWidth="1"/>
    <col min="3339" max="3339" width="8.75" style="6" customWidth="1"/>
    <col min="3340" max="3340" width="9" style="6"/>
    <col min="3341" max="3344" width="9" style="6" hidden="1" customWidth="1"/>
    <col min="3345" max="3345" width="9.125" style="6" customWidth="1"/>
    <col min="3346" max="3346" width="9" style="6"/>
    <col min="3347" max="3347" width="9.125" style="6" customWidth="1"/>
    <col min="3348" max="3583" width="9" style="6"/>
    <col min="3584" max="3584" width="50.75" style="6" customWidth="1"/>
    <col min="3585" max="3585" width="14" style="6" customWidth="1"/>
    <col min="3586" max="3586" width="9" style="6" hidden="1" customWidth="1"/>
    <col min="3587" max="3587" width="12.125" style="6" customWidth="1"/>
    <col min="3588" max="3588" width="9" style="6" hidden="1" customWidth="1"/>
    <col min="3589" max="3589" width="8.875" style="6" customWidth="1"/>
    <col min="3590" max="3590" width="12.375" style="6" customWidth="1"/>
    <col min="3591" max="3591" width="12" style="6" customWidth="1"/>
    <col min="3592" max="3592" width="8.75" style="6" customWidth="1"/>
    <col min="3593" max="3593" width="12" style="6" customWidth="1"/>
    <col min="3594" max="3594" width="11.25" style="6" customWidth="1"/>
    <col min="3595" max="3595" width="8.75" style="6" customWidth="1"/>
    <col min="3596" max="3596" width="9" style="6"/>
    <col min="3597" max="3600" width="9" style="6" hidden="1" customWidth="1"/>
    <col min="3601" max="3601" width="9.125" style="6" customWidth="1"/>
    <col min="3602" max="3602" width="9" style="6"/>
    <col min="3603" max="3603" width="9.125" style="6" customWidth="1"/>
    <col min="3604" max="3839" width="9" style="6"/>
    <col min="3840" max="3840" width="50.75" style="6" customWidth="1"/>
    <col min="3841" max="3841" width="14" style="6" customWidth="1"/>
    <col min="3842" max="3842" width="9" style="6" hidden="1" customWidth="1"/>
    <col min="3843" max="3843" width="12.125" style="6" customWidth="1"/>
    <col min="3844" max="3844" width="9" style="6" hidden="1" customWidth="1"/>
    <col min="3845" max="3845" width="8.875" style="6" customWidth="1"/>
    <col min="3846" max="3846" width="12.375" style="6" customWidth="1"/>
    <col min="3847" max="3847" width="12" style="6" customWidth="1"/>
    <col min="3848" max="3848" width="8.75" style="6" customWidth="1"/>
    <col min="3849" max="3849" width="12" style="6" customWidth="1"/>
    <col min="3850" max="3850" width="11.25" style="6" customWidth="1"/>
    <col min="3851" max="3851" width="8.75" style="6" customWidth="1"/>
    <col min="3852" max="3852" width="9" style="6"/>
    <col min="3853" max="3856" width="9" style="6" hidden="1" customWidth="1"/>
    <col min="3857" max="3857" width="9.125" style="6" customWidth="1"/>
    <col min="3858" max="3858" width="9" style="6"/>
    <col min="3859" max="3859" width="9.125" style="6" customWidth="1"/>
    <col min="3860" max="4095" width="9" style="6"/>
    <col min="4096" max="4096" width="50.75" style="6" customWidth="1"/>
    <col min="4097" max="4097" width="14" style="6" customWidth="1"/>
    <col min="4098" max="4098" width="9" style="6" hidden="1" customWidth="1"/>
    <col min="4099" max="4099" width="12.125" style="6" customWidth="1"/>
    <col min="4100" max="4100" width="9" style="6" hidden="1" customWidth="1"/>
    <col min="4101" max="4101" width="8.875" style="6" customWidth="1"/>
    <col min="4102" max="4102" width="12.375" style="6" customWidth="1"/>
    <col min="4103" max="4103" width="12" style="6" customWidth="1"/>
    <col min="4104" max="4104" width="8.75" style="6" customWidth="1"/>
    <col min="4105" max="4105" width="12" style="6" customWidth="1"/>
    <col min="4106" max="4106" width="11.25" style="6" customWidth="1"/>
    <col min="4107" max="4107" width="8.75" style="6" customWidth="1"/>
    <col min="4108" max="4108" width="9" style="6"/>
    <col min="4109" max="4112" width="9" style="6" hidden="1" customWidth="1"/>
    <col min="4113" max="4113" width="9.125" style="6" customWidth="1"/>
    <col min="4114" max="4114" width="9" style="6"/>
    <col min="4115" max="4115" width="9.125" style="6" customWidth="1"/>
    <col min="4116" max="4351" width="9" style="6"/>
    <col min="4352" max="4352" width="50.75" style="6" customWidth="1"/>
    <col min="4353" max="4353" width="14" style="6" customWidth="1"/>
    <col min="4354" max="4354" width="9" style="6" hidden="1" customWidth="1"/>
    <col min="4355" max="4355" width="12.125" style="6" customWidth="1"/>
    <col min="4356" max="4356" width="9" style="6" hidden="1" customWidth="1"/>
    <col min="4357" max="4357" width="8.875" style="6" customWidth="1"/>
    <col min="4358" max="4358" width="12.375" style="6" customWidth="1"/>
    <col min="4359" max="4359" width="12" style="6" customWidth="1"/>
    <col min="4360" max="4360" width="8.75" style="6" customWidth="1"/>
    <col min="4361" max="4361" width="12" style="6" customWidth="1"/>
    <col min="4362" max="4362" width="11.25" style="6" customWidth="1"/>
    <col min="4363" max="4363" width="8.75" style="6" customWidth="1"/>
    <col min="4364" max="4364" width="9" style="6"/>
    <col min="4365" max="4368" width="9" style="6" hidden="1" customWidth="1"/>
    <col min="4369" max="4369" width="9.125" style="6" customWidth="1"/>
    <col min="4370" max="4370" width="9" style="6"/>
    <col min="4371" max="4371" width="9.125" style="6" customWidth="1"/>
    <col min="4372" max="4607" width="9" style="6"/>
    <col min="4608" max="4608" width="50.75" style="6" customWidth="1"/>
    <col min="4609" max="4609" width="14" style="6" customWidth="1"/>
    <col min="4610" max="4610" width="9" style="6" hidden="1" customWidth="1"/>
    <col min="4611" max="4611" width="12.125" style="6" customWidth="1"/>
    <col min="4612" max="4612" width="9" style="6" hidden="1" customWidth="1"/>
    <col min="4613" max="4613" width="8.875" style="6" customWidth="1"/>
    <col min="4614" max="4614" width="12.375" style="6" customWidth="1"/>
    <col min="4615" max="4615" width="12" style="6" customWidth="1"/>
    <col min="4616" max="4616" width="8.75" style="6" customWidth="1"/>
    <col min="4617" max="4617" width="12" style="6" customWidth="1"/>
    <col min="4618" max="4618" width="11.25" style="6" customWidth="1"/>
    <col min="4619" max="4619" width="8.75" style="6" customWidth="1"/>
    <col min="4620" max="4620" width="9" style="6"/>
    <col min="4621" max="4624" width="9" style="6" hidden="1" customWidth="1"/>
    <col min="4625" max="4625" width="9.125" style="6" customWidth="1"/>
    <col min="4626" max="4626" width="9" style="6"/>
    <col min="4627" max="4627" width="9.125" style="6" customWidth="1"/>
    <col min="4628" max="4863" width="9" style="6"/>
    <col min="4864" max="4864" width="50.75" style="6" customWidth="1"/>
    <col min="4865" max="4865" width="14" style="6" customWidth="1"/>
    <col min="4866" max="4866" width="9" style="6" hidden="1" customWidth="1"/>
    <col min="4867" max="4867" width="12.125" style="6" customWidth="1"/>
    <col min="4868" max="4868" width="9" style="6" hidden="1" customWidth="1"/>
    <col min="4869" max="4869" width="8.875" style="6" customWidth="1"/>
    <col min="4870" max="4870" width="12.375" style="6" customWidth="1"/>
    <col min="4871" max="4871" width="12" style="6" customWidth="1"/>
    <col min="4872" max="4872" width="8.75" style="6" customWidth="1"/>
    <col min="4873" max="4873" width="12" style="6" customWidth="1"/>
    <col min="4874" max="4874" width="11.25" style="6" customWidth="1"/>
    <col min="4875" max="4875" width="8.75" style="6" customWidth="1"/>
    <col min="4876" max="4876" width="9" style="6"/>
    <col min="4877" max="4880" width="9" style="6" hidden="1" customWidth="1"/>
    <col min="4881" max="4881" width="9.125" style="6" customWidth="1"/>
    <col min="4882" max="4882" width="9" style="6"/>
    <col min="4883" max="4883" width="9.125" style="6" customWidth="1"/>
    <col min="4884" max="5119" width="9" style="6"/>
    <col min="5120" max="5120" width="50.75" style="6" customWidth="1"/>
    <col min="5121" max="5121" width="14" style="6" customWidth="1"/>
    <col min="5122" max="5122" width="9" style="6" hidden="1" customWidth="1"/>
    <col min="5123" max="5123" width="12.125" style="6" customWidth="1"/>
    <col min="5124" max="5124" width="9" style="6" hidden="1" customWidth="1"/>
    <col min="5125" max="5125" width="8.875" style="6" customWidth="1"/>
    <col min="5126" max="5126" width="12.375" style="6" customWidth="1"/>
    <col min="5127" max="5127" width="12" style="6" customWidth="1"/>
    <col min="5128" max="5128" width="8.75" style="6" customWidth="1"/>
    <col min="5129" max="5129" width="12" style="6" customWidth="1"/>
    <col min="5130" max="5130" width="11.25" style="6" customWidth="1"/>
    <col min="5131" max="5131" width="8.75" style="6" customWidth="1"/>
    <col min="5132" max="5132" width="9" style="6"/>
    <col min="5133" max="5136" width="9" style="6" hidden="1" customWidth="1"/>
    <col min="5137" max="5137" width="9.125" style="6" customWidth="1"/>
    <col min="5138" max="5138" width="9" style="6"/>
    <col min="5139" max="5139" width="9.125" style="6" customWidth="1"/>
    <col min="5140" max="5375" width="9" style="6"/>
    <col min="5376" max="5376" width="50.75" style="6" customWidth="1"/>
    <col min="5377" max="5377" width="14" style="6" customWidth="1"/>
    <col min="5378" max="5378" width="9" style="6" hidden="1" customWidth="1"/>
    <col min="5379" max="5379" width="12.125" style="6" customWidth="1"/>
    <col min="5380" max="5380" width="9" style="6" hidden="1" customWidth="1"/>
    <col min="5381" max="5381" width="8.875" style="6" customWidth="1"/>
    <col min="5382" max="5382" width="12.375" style="6" customWidth="1"/>
    <col min="5383" max="5383" width="12" style="6" customWidth="1"/>
    <col min="5384" max="5384" width="8.75" style="6" customWidth="1"/>
    <col min="5385" max="5385" width="12" style="6" customWidth="1"/>
    <col min="5386" max="5386" width="11.25" style="6" customWidth="1"/>
    <col min="5387" max="5387" width="8.75" style="6" customWidth="1"/>
    <col min="5388" max="5388" width="9" style="6"/>
    <col min="5389" max="5392" width="9" style="6" hidden="1" customWidth="1"/>
    <col min="5393" max="5393" width="9.125" style="6" customWidth="1"/>
    <col min="5394" max="5394" width="9" style="6"/>
    <col min="5395" max="5395" width="9.125" style="6" customWidth="1"/>
    <col min="5396" max="5631" width="9" style="6"/>
    <col min="5632" max="5632" width="50.75" style="6" customWidth="1"/>
    <col min="5633" max="5633" width="14" style="6" customWidth="1"/>
    <col min="5634" max="5634" width="9" style="6" hidden="1" customWidth="1"/>
    <col min="5635" max="5635" width="12.125" style="6" customWidth="1"/>
    <col min="5636" max="5636" width="9" style="6" hidden="1" customWidth="1"/>
    <col min="5637" max="5637" width="8.875" style="6" customWidth="1"/>
    <col min="5638" max="5638" width="12.375" style="6" customWidth="1"/>
    <col min="5639" max="5639" width="12" style="6" customWidth="1"/>
    <col min="5640" max="5640" width="8.75" style="6" customWidth="1"/>
    <col min="5641" max="5641" width="12" style="6" customWidth="1"/>
    <col min="5642" max="5642" width="11.25" style="6" customWidth="1"/>
    <col min="5643" max="5643" width="8.75" style="6" customWidth="1"/>
    <col min="5644" max="5644" width="9" style="6"/>
    <col min="5645" max="5648" width="9" style="6" hidden="1" customWidth="1"/>
    <col min="5649" max="5649" width="9.125" style="6" customWidth="1"/>
    <col min="5650" max="5650" width="9" style="6"/>
    <col min="5651" max="5651" width="9.125" style="6" customWidth="1"/>
    <col min="5652" max="5887" width="9" style="6"/>
    <col min="5888" max="5888" width="50.75" style="6" customWidth="1"/>
    <col min="5889" max="5889" width="14" style="6" customWidth="1"/>
    <col min="5890" max="5890" width="9" style="6" hidden="1" customWidth="1"/>
    <col min="5891" max="5891" width="12.125" style="6" customWidth="1"/>
    <col min="5892" max="5892" width="9" style="6" hidden="1" customWidth="1"/>
    <col min="5893" max="5893" width="8.875" style="6" customWidth="1"/>
    <col min="5894" max="5894" width="12.375" style="6" customWidth="1"/>
    <col min="5895" max="5895" width="12" style="6" customWidth="1"/>
    <col min="5896" max="5896" width="8.75" style="6" customWidth="1"/>
    <col min="5897" max="5897" width="12" style="6" customWidth="1"/>
    <col min="5898" max="5898" width="11.25" style="6" customWidth="1"/>
    <col min="5899" max="5899" width="8.75" style="6" customWidth="1"/>
    <col min="5900" max="5900" width="9" style="6"/>
    <col min="5901" max="5904" width="9" style="6" hidden="1" customWidth="1"/>
    <col min="5905" max="5905" width="9.125" style="6" customWidth="1"/>
    <col min="5906" max="5906" width="9" style="6"/>
    <col min="5907" max="5907" width="9.125" style="6" customWidth="1"/>
    <col min="5908" max="6143" width="9" style="6"/>
    <col min="6144" max="6144" width="50.75" style="6" customWidth="1"/>
    <col min="6145" max="6145" width="14" style="6" customWidth="1"/>
    <col min="6146" max="6146" width="9" style="6" hidden="1" customWidth="1"/>
    <col min="6147" max="6147" width="12.125" style="6" customWidth="1"/>
    <col min="6148" max="6148" width="9" style="6" hidden="1" customWidth="1"/>
    <col min="6149" max="6149" width="8.875" style="6" customWidth="1"/>
    <col min="6150" max="6150" width="12.375" style="6" customWidth="1"/>
    <col min="6151" max="6151" width="12" style="6" customWidth="1"/>
    <col min="6152" max="6152" width="8.75" style="6" customWidth="1"/>
    <col min="6153" max="6153" width="12" style="6" customWidth="1"/>
    <col min="6154" max="6154" width="11.25" style="6" customWidth="1"/>
    <col min="6155" max="6155" width="8.75" style="6" customWidth="1"/>
    <col min="6156" max="6156" width="9" style="6"/>
    <col min="6157" max="6160" width="9" style="6" hidden="1" customWidth="1"/>
    <col min="6161" max="6161" width="9.125" style="6" customWidth="1"/>
    <col min="6162" max="6162" width="9" style="6"/>
    <col min="6163" max="6163" width="9.125" style="6" customWidth="1"/>
    <col min="6164" max="6399" width="9" style="6"/>
    <col min="6400" max="6400" width="50.75" style="6" customWidth="1"/>
    <col min="6401" max="6401" width="14" style="6" customWidth="1"/>
    <col min="6402" max="6402" width="9" style="6" hidden="1" customWidth="1"/>
    <col min="6403" max="6403" width="12.125" style="6" customWidth="1"/>
    <col min="6404" max="6404" width="9" style="6" hidden="1" customWidth="1"/>
    <col min="6405" max="6405" width="8.875" style="6" customWidth="1"/>
    <col min="6406" max="6406" width="12.375" style="6" customWidth="1"/>
    <col min="6407" max="6407" width="12" style="6" customWidth="1"/>
    <col min="6408" max="6408" width="8.75" style="6" customWidth="1"/>
    <col min="6409" max="6409" width="12" style="6" customWidth="1"/>
    <col min="6410" max="6410" width="11.25" style="6" customWidth="1"/>
    <col min="6411" max="6411" width="8.75" style="6" customWidth="1"/>
    <col min="6412" max="6412" width="9" style="6"/>
    <col min="6413" max="6416" width="9" style="6" hidden="1" customWidth="1"/>
    <col min="6417" max="6417" width="9.125" style="6" customWidth="1"/>
    <col min="6418" max="6418" width="9" style="6"/>
    <col min="6419" max="6419" width="9.125" style="6" customWidth="1"/>
    <col min="6420" max="6655" width="9" style="6"/>
    <col min="6656" max="6656" width="50.75" style="6" customWidth="1"/>
    <col min="6657" max="6657" width="14" style="6" customWidth="1"/>
    <col min="6658" max="6658" width="9" style="6" hidden="1" customWidth="1"/>
    <col min="6659" max="6659" width="12.125" style="6" customWidth="1"/>
    <col min="6660" max="6660" width="9" style="6" hidden="1" customWidth="1"/>
    <col min="6661" max="6661" width="8.875" style="6" customWidth="1"/>
    <col min="6662" max="6662" width="12.375" style="6" customWidth="1"/>
    <col min="6663" max="6663" width="12" style="6" customWidth="1"/>
    <col min="6664" max="6664" width="8.75" style="6" customWidth="1"/>
    <col min="6665" max="6665" width="12" style="6" customWidth="1"/>
    <col min="6666" max="6666" width="11.25" style="6" customWidth="1"/>
    <col min="6667" max="6667" width="8.75" style="6" customWidth="1"/>
    <col min="6668" max="6668" width="9" style="6"/>
    <col min="6669" max="6672" width="9" style="6" hidden="1" customWidth="1"/>
    <col min="6673" max="6673" width="9.125" style="6" customWidth="1"/>
    <col min="6674" max="6674" width="9" style="6"/>
    <col min="6675" max="6675" width="9.125" style="6" customWidth="1"/>
    <col min="6676" max="6911" width="9" style="6"/>
    <col min="6912" max="6912" width="50.75" style="6" customWidth="1"/>
    <col min="6913" max="6913" width="14" style="6" customWidth="1"/>
    <col min="6914" max="6914" width="9" style="6" hidden="1" customWidth="1"/>
    <col min="6915" max="6915" width="12.125" style="6" customWidth="1"/>
    <col min="6916" max="6916" width="9" style="6" hidden="1" customWidth="1"/>
    <col min="6917" max="6917" width="8.875" style="6" customWidth="1"/>
    <col min="6918" max="6918" width="12.375" style="6" customWidth="1"/>
    <col min="6919" max="6919" width="12" style="6" customWidth="1"/>
    <col min="6920" max="6920" width="8.75" style="6" customWidth="1"/>
    <col min="6921" max="6921" width="12" style="6" customWidth="1"/>
    <col min="6922" max="6922" width="11.25" style="6" customWidth="1"/>
    <col min="6923" max="6923" width="8.75" style="6" customWidth="1"/>
    <col min="6924" max="6924" width="9" style="6"/>
    <col min="6925" max="6928" width="9" style="6" hidden="1" customWidth="1"/>
    <col min="6929" max="6929" width="9.125" style="6" customWidth="1"/>
    <col min="6930" max="6930" width="9" style="6"/>
    <col min="6931" max="6931" width="9.125" style="6" customWidth="1"/>
    <col min="6932" max="7167" width="9" style="6"/>
    <col min="7168" max="7168" width="50.75" style="6" customWidth="1"/>
    <col min="7169" max="7169" width="14" style="6" customWidth="1"/>
    <col min="7170" max="7170" width="9" style="6" hidden="1" customWidth="1"/>
    <col min="7171" max="7171" width="12.125" style="6" customWidth="1"/>
    <col min="7172" max="7172" width="9" style="6" hidden="1" customWidth="1"/>
    <col min="7173" max="7173" width="8.875" style="6" customWidth="1"/>
    <col min="7174" max="7174" width="12.375" style="6" customWidth="1"/>
    <col min="7175" max="7175" width="12" style="6" customWidth="1"/>
    <col min="7176" max="7176" width="8.75" style="6" customWidth="1"/>
    <col min="7177" max="7177" width="12" style="6" customWidth="1"/>
    <col min="7178" max="7178" width="11.25" style="6" customWidth="1"/>
    <col min="7179" max="7179" width="8.75" style="6" customWidth="1"/>
    <col min="7180" max="7180" width="9" style="6"/>
    <col min="7181" max="7184" width="9" style="6" hidden="1" customWidth="1"/>
    <col min="7185" max="7185" width="9.125" style="6" customWidth="1"/>
    <col min="7186" max="7186" width="9" style="6"/>
    <col min="7187" max="7187" width="9.125" style="6" customWidth="1"/>
    <col min="7188" max="7423" width="9" style="6"/>
    <col min="7424" max="7424" width="50.75" style="6" customWidth="1"/>
    <col min="7425" max="7425" width="14" style="6" customWidth="1"/>
    <col min="7426" max="7426" width="9" style="6" hidden="1" customWidth="1"/>
    <col min="7427" max="7427" width="12.125" style="6" customWidth="1"/>
    <col min="7428" max="7428" width="9" style="6" hidden="1" customWidth="1"/>
    <col min="7429" max="7429" width="8.875" style="6" customWidth="1"/>
    <col min="7430" max="7430" width="12.375" style="6" customWidth="1"/>
    <col min="7431" max="7431" width="12" style="6" customWidth="1"/>
    <col min="7432" max="7432" width="8.75" style="6" customWidth="1"/>
    <col min="7433" max="7433" width="12" style="6" customWidth="1"/>
    <col min="7434" max="7434" width="11.25" style="6" customWidth="1"/>
    <col min="7435" max="7435" width="8.75" style="6" customWidth="1"/>
    <col min="7436" max="7436" width="9" style="6"/>
    <col min="7437" max="7440" width="9" style="6" hidden="1" customWidth="1"/>
    <col min="7441" max="7441" width="9.125" style="6" customWidth="1"/>
    <col min="7442" max="7442" width="9" style="6"/>
    <col min="7443" max="7443" width="9.125" style="6" customWidth="1"/>
    <col min="7444" max="7679" width="9" style="6"/>
    <col min="7680" max="7680" width="50.75" style="6" customWidth="1"/>
    <col min="7681" max="7681" width="14" style="6" customWidth="1"/>
    <col min="7682" max="7682" width="9" style="6" hidden="1" customWidth="1"/>
    <col min="7683" max="7683" width="12.125" style="6" customWidth="1"/>
    <col min="7684" max="7684" width="9" style="6" hidden="1" customWidth="1"/>
    <col min="7685" max="7685" width="8.875" style="6" customWidth="1"/>
    <col min="7686" max="7686" width="12.375" style="6" customWidth="1"/>
    <col min="7687" max="7687" width="12" style="6" customWidth="1"/>
    <col min="7688" max="7688" width="8.75" style="6" customWidth="1"/>
    <col min="7689" max="7689" width="12" style="6" customWidth="1"/>
    <col min="7690" max="7690" width="11.25" style="6" customWidth="1"/>
    <col min="7691" max="7691" width="8.75" style="6" customWidth="1"/>
    <col min="7692" max="7692" width="9" style="6"/>
    <col min="7693" max="7696" width="9" style="6" hidden="1" customWidth="1"/>
    <col min="7697" max="7697" width="9.125" style="6" customWidth="1"/>
    <col min="7698" max="7698" width="9" style="6"/>
    <col min="7699" max="7699" width="9.125" style="6" customWidth="1"/>
    <col min="7700" max="7935" width="9" style="6"/>
    <col min="7936" max="7936" width="50.75" style="6" customWidth="1"/>
    <col min="7937" max="7937" width="14" style="6" customWidth="1"/>
    <col min="7938" max="7938" width="9" style="6" hidden="1" customWidth="1"/>
    <col min="7939" max="7939" width="12.125" style="6" customWidth="1"/>
    <col min="7940" max="7940" width="9" style="6" hidden="1" customWidth="1"/>
    <col min="7941" max="7941" width="8.875" style="6" customWidth="1"/>
    <col min="7942" max="7942" width="12.375" style="6" customWidth="1"/>
    <col min="7943" max="7943" width="12" style="6" customWidth="1"/>
    <col min="7944" max="7944" width="8.75" style="6" customWidth="1"/>
    <col min="7945" max="7945" width="12" style="6" customWidth="1"/>
    <col min="7946" max="7946" width="11.25" style="6" customWidth="1"/>
    <col min="7947" max="7947" width="8.75" style="6" customWidth="1"/>
    <col min="7948" max="7948" width="9" style="6"/>
    <col min="7949" max="7952" width="9" style="6" hidden="1" customWidth="1"/>
    <col min="7953" max="7953" width="9.125" style="6" customWidth="1"/>
    <col min="7954" max="7954" width="9" style="6"/>
    <col min="7955" max="7955" width="9.125" style="6" customWidth="1"/>
    <col min="7956" max="8191" width="9" style="6"/>
    <col min="8192" max="8192" width="50.75" style="6" customWidth="1"/>
    <col min="8193" max="8193" width="14" style="6" customWidth="1"/>
    <col min="8194" max="8194" width="9" style="6" hidden="1" customWidth="1"/>
    <col min="8195" max="8195" width="12.125" style="6" customWidth="1"/>
    <col min="8196" max="8196" width="9" style="6" hidden="1" customWidth="1"/>
    <col min="8197" max="8197" width="8.875" style="6" customWidth="1"/>
    <col min="8198" max="8198" width="12.375" style="6" customWidth="1"/>
    <col min="8199" max="8199" width="12" style="6" customWidth="1"/>
    <col min="8200" max="8200" width="8.75" style="6" customWidth="1"/>
    <col min="8201" max="8201" width="12" style="6" customWidth="1"/>
    <col min="8202" max="8202" width="11.25" style="6" customWidth="1"/>
    <col min="8203" max="8203" width="8.75" style="6" customWidth="1"/>
    <col min="8204" max="8204" width="9" style="6"/>
    <col min="8205" max="8208" width="9" style="6" hidden="1" customWidth="1"/>
    <col min="8209" max="8209" width="9.125" style="6" customWidth="1"/>
    <col min="8210" max="8210" width="9" style="6"/>
    <col min="8211" max="8211" width="9.125" style="6" customWidth="1"/>
    <col min="8212" max="8447" width="9" style="6"/>
    <col min="8448" max="8448" width="50.75" style="6" customWidth="1"/>
    <col min="8449" max="8449" width="14" style="6" customWidth="1"/>
    <col min="8450" max="8450" width="9" style="6" hidden="1" customWidth="1"/>
    <col min="8451" max="8451" width="12.125" style="6" customWidth="1"/>
    <col min="8452" max="8452" width="9" style="6" hidden="1" customWidth="1"/>
    <col min="8453" max="8453" width="8.875" style="6" customWidth="1"/>
    <col min="8454" max="8454" width="12.375" style="6" customWidth="1"/>
    <col min="8455" max="8455" width="12" style="6" customWidth="1"/>
    <col min="8456" max="8456" width="8.75" style="6" customWidth="1"/>
    <col min="8457" max="8457" width="12" style="6" customWidth="1"/>
    <col min="8458" max="8458" width="11.25" style="6" customWidth="1"/>
    <col min="8459" max="8459" width="8.75" style="6" customWidth="1"/>
    <col min="8460" max="8460" width="9" style="6"/>
    <col min="8461" max="8464" width="9" style="6" hidden="1" customWidth="1"/>
    <col min="8465" max="8465" width="9.125" style="6" customWidth="1"/>
    <col min="8466" max="8466" width="9" style="6"/>
    <col min="8467" max="8467" width="9.125" style="6" customWidth="1"/>
    <col min="8468" max="8703" width="9" style="6"/>
    <col min="8704" max="8704" width="50.75" style="6" customWidth="1"/>
    <col min="8705" max="8705" width="14" style="6" customWidth="1"/>
    <col min="8706" max="8706" width="9" style="6" hidden="1" customWidth="1"/>
    <col min="8707" max="8707" width="12.125" style="6" customWidth="1"/>
    <col min="8708" max="8708" width="9" style="6" hidden="1" customWidth="1"/>
    <col min="8709" max="8709" width="8.875" style="6" customWidth="1"/>
    <col min="8710" max="8710" width="12.375" style="6" customWidth="1"/>
    <col min="8711" max="8711" width="12" style="6" customWidth="1"/>
    <col min="8712" max="8712" width="8.75" style="6" customWidth="1"/>
    <col min="8713" max="8713" width="12" style="6" customWidth="1"/>
    <col min="8714" max="8714" width="11.25" style="6" customWidth="1"/>
    <col min="8715" max="8715" width="8.75" style="6" customWidth="1"/>
    <col min="8716" max="8716" width="9" style="6"/>
    <col min="8717" max="8720" width="9" style="6" hidden="1" customWidth="1"/>
    <col min="8721" max="8721" width="9.125" style="6" customWidth="1"/>
    <col min="8722" max="8722" width="9" style="6"/>
    <col min="8723" max="8723" width="9.125" style="6" customWidth="1"/>
    <col min="8724" max="8959" width="9" style="6"/>
    <col min="8960" max="8960" width="50.75" style="6" customWidth="1"/>
    <col min="8961" max="8961" width="14" style="6" customWidth="1"/>
    <col min="8962" max="8962" width="9" style="6" hidden="1" customWidth="1"/>
    <col min="8963" max="8963" width="12.125" style="6" customWidth="1"/>
    <col min="8964" max="8964" width="9" style="6" hidden="1" customWidth="1"/>
    <col min="8965" max="8965" width="8.875" style="6" customWidth="1"/>
    <col min="8966" max="8966" width="12.375" style="6" customWidth="1"/>
    <col min="8967" max="8967" width="12" style="6" customWidth="1"/>
    <col min="8968" max="8968" width="8.75" style="6" customWidth="1"/>
    <col min="8969" max="8969" width="12" style="6" customWidth="1"/>
    <col min="8970" max="8970" width="11.25" style="6" customWidth="1"/>
    <col min="8971" max="8971" width="8.75" style="6" customWidth="1"/>
    <col min="8972" max="8972" width="9" style="6"/>
    <col min="8973" max="8976" width="9" style="6" hidden="1" customWidth="1"/>
    <col min="8977" max="8977" width="9.125" style="6" customWidth="1"/>
    <col min="8978" max="8978" width="9" style="6"/>
    <col min="8979" max="8979" width="9.125" style="6" customWidth="1"/>
    <col min="8980" max="9215" width="9" style="6"/>
    <col min="9216" max="9216" width="50.75" style="6" customWidth="1"/>
    <col min="9217" max="9217" width="14" style="6" customWidth="1"/>
    <col min="9218" max="9218" width="9" style="6" hidden="1" customWidth="1"/>
    <col min="9219" max="9219" width="12.125" style="6" customWidth="1"/>
    <col min="9220" max="9220" width="9" style="6" hidden="1" customWidth="1"/>
    <col min="9221" max="9221" width="8.875" style="6" customWidth="1"/>
    <col min="9222" max="9222" width="12.375" style="6" customWidth="1"/>
    <col min="9223" max="9223" width="12" style="6" customWidth="1"/>
    <col min="9224" max="9224" width="8.75" style="6" customWidth="1"/>
    <col min="9225" max="9225" width="12" style="6" customWidth="1"/>
    <col min="9226" max="9226" width="11.25" style="6" customWidth="1"/>
    <col min="9227" max="9227" width="8.75" style="6" customWidth="1"/>
    <col min="9228" max="9228" width="9" style="6"/>
    <col min="9229" max="9232" width="9" style="6" hidden="1" customWidth="1"/>
    <col min="9233" max="9233" width="9.125" style="6" customWidth="1"/>
    <col min="9234" max="9234" width="9" style="6"/>
    <col min="9235" max="9235" width="9.125" style="6" customWidth="1"/>
    <col min="9236" max="9471" width="9" style="6"/>
    <col min="9472" max="9472" width="50.75" style="6" customWidth="1"/>
    <col min="9473" max="9473" width="14" style="6" customWidth="1"/>
    <col min="9474" max="9474" width="9" style="6" hidden="1" customWidth="1"/>
    <col min="9475" max="9475" width="12.125" style="6" customWidth="1"/>
    <col min="9476" max="9476" width="9" style="6" hidden="1" customWidth="1"/>
    <col min="9477" max="9477" width="8.875" style="6" customWidth="1"/>
    <col min="9478" max="9478" width="12.375" style="6" customWidth="1"/>
    <col min="9479" max="9479" width="12" style="6" customWidth="1"/>
    <col min="9480" max="9480" width="8.75" style="6" customWidth="1"/>
    <col min="9481" max="9481" width="12" style="6" customWidth="1"/>
    <col min="9482" max="9482" width="11.25" style="6" customWidth="1"/>
    <col min="9483" max="9483" width="8.75" style="6" customWidth="1"/>
    <col min="9484" max="9484" width="9" style="6"/>
    <col min="9485" max="9488" width="9" style="6" hidden="1" customWidth="1"/>
    <col min="9489" max="9489" width="9.125" style="6" customWidth="1"/>
    <col min="9490" max="9490" width="9" style="6"/>
    <col min="9491" max="9491" width="9.125" style="6" customWidth="1"/>
    <col min="9492" max="9727" width="9" style="6"/>
    <col min="9728" max="9728" width="50.75" style="6" customWidth="1"/>
    <col min="9729" max="9729" width="14" style="6" customWidth="1"/>
    <col min="9730" max="9730" width="9" style="6" hidden="1" customWidth="1"/>
    <col min="9731" max="9731" width="12.125" style="6" customWidth="1"/>
    <col min="9732" max="9732" width="9" style="6" hidden="1" customWidth="1"/>
    <col min="9733" max="9733" width="8.875" style="6" customWidth="1"/>
    <col min="9734" max="9734" width="12.375" style="6" customWidth="1"/>
    <col min="9735" max="9735" width="12" style="6" customWidth="1"/>
    <col min="9736" max="9736" width="8.75" style="6" customWidth="1"/>
    <col min="9737" max="9737" width="12" style="6" customWidth="1"/>
    <col min="9738" max="9738" width="11.25" style="6" customWidth="1"/>
    <col min="9739" max="9739" width="8.75" style="6" customWidth="1"/>
    <col min="9740" max="9740" width="9" style="6"/>
    <col min="9741" max="9744" width="9" style="6" hidden="1" customWidth="1"/>
    <col min="9745" max="9745" width="9.125" style="6" customWidth="1"/>
    <col min="9746" max="9746" width="9" style="6"/>
    <col min="9747" max="9747" width="9.125" style="6" customWidth="1"/>
    <col min="9748" max="9983" width="9" style="6"/>
    <col min="9984" max="9984" width="50.75" style="6" customWidth="1"/>
    <col min="9985" max="9985" width="14" style="6" customWidth="1"/>
    <col min="9986" max="9986" width="9" style="6" hidden="1" customWidth="1"/>
    <col min="9987" max="9987" width="12.125" style="6" customWidth="1"/>
    <col min="9988" max="9988" width="9" style="6" hidden="1" customWidth="1"/>
    <col min="9989" max="9989" width="8.875" style="6" customWidth="1"/>
    <col min="9990" max="9990" width="12.375" style="6" customWidth="1"/>
    <col min="9991" max="9991" width="12" style="6" customWidth="1"/>
    <col min="9992" max="9992" width="8.75" style="6" customWidth="1"/>
    <col min="9993" max="9993" width="12" style="6" customWidth="1"/>
    <col min="9994" max="9994" width="11.25" style="6" customWidth="1"/>
    <col min="9995" max="9995" width="8.75" style="6" customWidth="1"/>
    <col min="9996" max="9996" width="9" style="6"/>
    <col min="9997" max="10000" width="9" style="6" hidden="1" customWidth="1"/>
    <col min="10001" max="10001" width="9.125" style="6" customWidth="1"/>
    <col min="10002" max="10002" width="9" style="6"/>
    <col min="10003" max="10003" width="9.125" style="6" customWidth="1"/>
    <col min="10004" max="10239" width="9" style="6"/>
    <col min="10240" max="10240" width="50.75" style="6" customWidth="1"/>
    <col min="10241" max="10241" width="14" style="6" customWidth="1"/>
    <col min="10242" max="10242" width="9" style="6" hidden="1" customWidth="1"/>
    <col min="10243" max="10243" width="12.125" style="6" customWidth="1"/>
    <col min="10244" max="10244" width="9" style="6" hidden="1" customWidth="1"/>
    <col min="10245" max="10245" width="8.875" style="6" customWidth="1"/>
    <col min="10246" max="10246" width="12.375" style="6" customWidth="1"/>
    <col min="10247" max="10247" width="12" style="6" customWidth="1"/>
    <col min="10248" max="10248" width="8.75" style="6" customWidth="1"/>
    <col min="10249" max="10249" width="12" style="6" customWidth="1"/>
    <col min="10250" max="10250" width="11.25" style="6" customWidth="1"/>
    <col min="10251" max="10251" width="8.75" style="6" customWidth="1"/>
    <col min="10252" max="10252" width="9" style="6"/>
    <col min="10253" max="10256" width="9" style="6" hidden="1" customWidth="1"/>
    <col min="10257" max="10257" width="9.125" style="6" customWidth="1"/>
    <col min="10258" max="10258" width="9" style="6"/>
    <col min="10259" max="10259" width="9.125" style="6" customWidth="1"/>
    <col min="10260" max="10495" width="9" style="6"/>
    <col min="10496" max="10496" width="50.75" style="6" customWidth="1"/>
    <col min="10497" max="10497" width="14" style="6" customWidth="1"/>
    <col min="10498" max="10498" width="9" style="6" hidden="1" customWidth="1"/>
    <col min="10499" max="10499" width="12.125" style="6" customWidth="1"/>
    <col min="10500" max="10500" width="9" style="6" hidden="1" customWidth="1"/>
    <col min="10501" max="10501" width="8.875" style="6" customWidth="1"/>
    <col min="10502" max="10502" width="12.375" style="6" customWidth="1"/>
    <col min="10503" max="10503" width="12" style="6" customWidth="1"/>
    <col min="10504" max="10504" width="8.75" style="6" customWidth="1"/>
    <col min="10505" max="10505" width="12" style="6" customWidth="1"/>
    <col min="10506" max="10506" width="11.25" style="6" customWidth="1"/>
    <col min="10507" max="10507" width="8.75" style="6" customWidth="1"/>
    <col min="10508" max="10508" width="9" style="6"/>
    <col min="10509" max="10512" width="9" style="6" hidden="1" customWidth="1"/>
    <col min="10513" max="10513" width="9.125" style="6" customWidth="1"/>
    <col min="10514" max="10514" width="9" style="6"/>
    <col min="10515" max="10515" width="9.125" style="6" customWidth="1"/>
    <col min="10516" max="10751" width="9" style="6"/>
    <col min="10752" max="10752" width="50.75" style="6" customWidth="1"/>
    <col min="10753" max="10753" width="14" style="6" customWidth="1"/>
    <col min="10754" max="10754" width="9" style="6" hidden="1" customWidth="1"/>
    <col min="10755" max="10755" width="12.125" style="6" customWidth="1"/>
    <col min="10756" max="10756" width="9" style="6" hidden="1" customWidth="1"/>
    <col min="10757" max="10757" width="8.875" style="6" customWidth="1"/>
    <col min="10758" max="10758" width="12.375" style="6" customWidth="1"/>
    <col min="10759" max="10759" width="12" style="6" customWidth="1"/>
    <col min="10760" max="10760" width="8.75" style="6" customWidth="1"/>
    <col min="10761" max="10761" width="12" style="6" customWidth="1"/>
    <col min="10762" max="10762" width="11.25" style="6" customWidth="1"/>
    <col min="10763" max="10763" width="8.75" style="6" customWidth="1"/>
    <col min="10764" max="10764" width="9" style="6"/>
    <col min="10765" max="10768" width="9" style="6" hidden="1" customWidth="1"/>
    <col min="10769" max="10769" width="9.125" style="6" customWidth="1"/>
    <col min="10770" max="10770" width="9" style="6"/>
    <col min="10771" max="10771" width="9.125" style="6" customWidth="1"/>
    <col min="10772" max="11007" width="9" style="6"/>
    <col min="11008" max="11008" width="50.75" style="6" customWidth="1"/>
    <col min="11009" max="11009" width="14" style="6" customWidth="1"/>
    <col min="11010" max="11010" width="9" style="6" hidden="1" customWidth="1"/>
    <col min="11011" max="11011" width="12.125" style="6" customWidth="1"/>
    <col min="11012" max="11012" width="9" style="6" hidden="1" customWidth="1"/>
    <col min="11013" max="11013" width="8.875" style="6" customWidth="1"/>
    <col min="11014" max="11014" width="12.375" style="6" customWidth="1"/>
    <col min="11015" max="11015" width="12" style="6" customWidth="1"/>
    <col min="11016" max="11016" width="8.75" style="6" customWidth="1"/>
    <col min="11017" max="11017" width="12" style="6" customWidth="1"/>
    <col min="11018" max="11018" width="11.25" style="6" customWidth="1"/>
    <col min="11019" max="11019" width="8.75" style="6" customWidth="1"/>
    <col min="11020" max="11020" width="9" style="6"/>
    <col min="11021" max="11024" width="9" style="6" hidden="1" customWidth="1"/>
    <col min="11025" max="11025" width="9.125" style="6" customWidth="1"/>
    <col min="11026" max="11026" width="9" style="6"/>
    <col min="11027" max="11027" width="9.125" style="6" customWidth="1"/>
    <col min="11028" max="11263" width="9" style="6"/>
    <col min="11264" max="11264" width="50.75" style="6" customWidth="1"/>
    <col min="11265" max="11265" width="14" style="6" customWidth="1"/>
    <col min="11266" max="11266" width="9" style="6" hidden="1" customWidth="1"/>
    <col min="11267" max="11267" width="12.125" style="6" customWidth="1"/>
    <col min="11268" max="11268" width="9" style="6" hidden="1" customWidth="1"/>
    <col min="11269" max="11269" width="8.875" style="6" customWidth="1"/>
    <col min="11270" max="11270" width="12.375" style="6" customWidth="1"/>
    <col min="11271" max="11271" width="12" style="6" customWidth="1"/>
    <col min="11272" max="11272" width="8.75" style="6" customWidth="1"/>
    <col min="11273" max="11273" width="12" style="6" customWidth="1"/>
    <col min="11274" max="11274" width="11.25" style="6" customWidth="1"/>
    <col min="11275" max="11275" width="8.75" style="6" customWidth="1"/>
    <col min="11276" max="11276" width="9" style="6"/>
    <col min="11277" max="11280" width="9" style="6" hidden="1" customWidth="1"/>
    <col min="11281" max="11281" width="9.125" style="6" customWidth="1"/>
    <col min="11282" max="11282" width="9" style="6"/>
    <col min="11283" max="11283" width="9.125" style="6" customWidth="1"/>
    <col min="11284" max="11519" width="9" style="6"/>
    <col min="11520" max="11520" width="50.75" style="6" customWidth="1"/>
    <col min="11521" max="11521" width="14" style="6" customWidth="1"/>
    <col min="11522" max="11522" width="9" style="6" hidden="1" customWidth="1"/>
    <col min="11523" max="11523" width="12.125" style="6" customWidth="1"/>
    <col min="11524" max="11524" width="9" style="6" hidden="1" customWidth="1"/>
    <col min="11525" max="11525" width="8.875" style="6" customWidth="1"/>
    <col min="11526" max="11526" width="12.375" style="6" customWidth="1"/>
    <col min="11527" max="11527" width="12" style="6" customWidth="1"/>
    <col min="11528" max="11528" width="8.75" style="6" customWidth="1"/>
    <col min="11529" max="11529" width="12" style="6" customWidth="1"/>
    <col min="11530" max="11530" width="11.25" style="6" customWidth="1"/>
    <col min="11531" max="11531" width="8.75" style="6" customWidth="1"/>
    <col min="11532" max="11532" width="9" style="6"/>
    <col min="11533" max="11536" width="9" style="6" hidden="1" customWidth="1"/>
    <col min="11537" max="11537" width="9.125" style="6" customWidth="1"/>
    <col min="11538" max="11538" width="9" style="6"/>
    <col min="11539" max="11539" width="9.125" style="6" customWidth="1"/>
    <col min="11540" max="11775" width="9" style="6"/>
    <col min="11776" max="11776" width="50.75" style="6" customWidth="1"/>
    <col min="11777" max="11777" width="14" style="6" customWidth="1"/>
    <col min="11778" max="11778" width="9" style="6" hidden="1" customWidth="1"/>
    <col min="11779" max="11779" width="12.125" style="6" customWidth="1"/>
    <col min="11780" max="11780" width="9" style="6" hidden="1" customWidth="1"/>
    <col min="11781" max="11781" width="8.875" style="6" customWidth="1"/>
    <col min="11782" max="11782" width="12.375" style="6" customWidth="1"/>
    <col min="11783" max="11783" width="12" style="6" customWidth="1"/>
    <col min="11784" max="11784" width="8.75" style="6" customWidth="1"/>
    <col min="11785" max="11785" width="12" style="6" customWidth="1"/>
    <col min="11786" max="11786" width="11.25" style="6" customWidth="1"/>
    <col min="11787" max="11787" width="8.75" style="6" customWidth="1"/>
    <col min="11788" max="11788" width="9" style="6"/>
    <col min="11789" max="11792" width="9" style="6" hidden="1" customWidth="1"/>
    <col min="11793" max="11793" width="9.125" style="6" customWidth="1"/>
    <col min="11794" max="11794" width="9" style="6"/>
    <col min="11795" max="11795" width="9.125" style="6" customWidth="1"/>
    <col min="11796" max="12031" width="9" style="6"/>
    <col min="12032" max="12032" width="50.75" style="6" customWidth="1"/>
    <col min="12033" max="12033" width="14" style="6" customWidth="1"/>
    <col min="12034" max="12034" width="9" style="6" hidden="1" customWidth="1"/>
    <col min="12035" max="12035" width="12.125" style="6" customWidth="1"/>
    <col min="12036" max="12036" width="9" style="6" hidden="1" customWidth="1"/>
    <col min="12037" max="12037" width="8.875" style="6" customWidth="1"/>
    <col min="12038" max="12038" width="12.375" style="6" customWidth="1"/>
    <col min="12039" max="12039" width="12" style="6" customWidth="1"/>
    <col min="12040" max="12040" width="8.75" style="6" customWidth="1"/>
    <col min="12041" max="12041" width="12" style="6" customWidth="1"/>
    <col min="12042" max="12042" width="11.25" style="6" customWidth="1"/>
    <col min="12043" max="12043" width="8.75" style="6" customWidth="1"/>
    <col min="12044" max="12044" width="9" style="6"/>
    <col min="12045" max="12048" width="9" style="6" hidden="1" customWidth="1"/>
    <col min="12049" max="12049" width="9.125" style="6" customWidth="1"/>
    <col min="12050" max="12050" width="9" style="6"/>
    <col min="12051" max="12051" width="9.125" style="6" customWidth="1"/>
    <col min="12052" max="12287" width="9" style="6"/>
    <col min="12288" max="12288" width="50.75" style="6" customWidth="1"/>
    <col min="12289" max="12289" width="14" style="6" customWidth="1"/>
    <col min="12290" max="12290" width="9" style="6" hidden="1" customWidth="1"/>
    <col min="12291" max="12291" width="12.125" style="6" customWidth="1"/>
    <col min="12292" max="12292" width="9" style="6" hidden="1" customWidth="1"/>
    <col min="12293" max="12293" width="8.875" style="6" customWidth="1"/>
    <col min="12294" max="12294" width="12.375" style="6" customWidth="1"/>
    <col min="12295" max="12295" width="12" style="6" customWidth="1"/>
    <col min="12296" max="12296" width="8.75" style="6" customWidth="1"/>
    <col min="12297" max="12297" width="12" style="6" customWidth="1"/>
    <col min="12298" max="12298" width="11.25" style="6" customWidth="1"/>
    <col min="12299" max="12299" width="8.75" style="6" customWidth="1"/>
    <col min="12300" max="12300" width="9" style="6"/>
    <col min="12301" max="12304" width="9" style="6" hidden="1" customWidth="1"/>
    <col min="12305" max="12305" width="9.125" style="6" customWidth="1"/>
    <col min="12306" max="12306" width="9" style="6"/>
    <col min="12307" max="12307" width="9.125" style="6" customWidth="1"/>
    <col min="12308" max="12543" width="9" style="6"/>
    <col min="12544" max="12544" width="50.75" style="6" customWidth="1"/>
    <col min="12545" max="12545" width="14" style="6" customWidth="1"/>
    <col min="12546" max="12546" width="9" style="6" hidden="1" customWidth="1"/>
    <col min="12547" max="12547" width="12.125" style="6" customWidth="1"/>
    <col min="12548" max="12548" width="9" style="6" hidden="1" customWidth="1"/>
    <col min="12549" max="12549" width="8.875" style="6" customWidth="1"/>
    <col min="12550" max="12550" width="12.375" style="6" customWidth="1"/>
    <col min="12551" max="12551" width="12" style="6" customWidth="1"/>
    <col min="12552" max="12552" width="8.75" style="6" customWidth="1"/>
    <col min="12553" max="12553" width="12" style="6" customWidth="1"/>
    <col min="12554" max="12554" width="11.25" style="6" customWidth="1"/>
    <col min="12555" max="12555" width="8.75" style="6" customWidth="1"/>
    <col min="12556" max="12556" width="9" style="6"/>
    <col min="12557" max="12560" width="9" style="6" hidden="1" customWidth="1"/>
    <col min="12561" max="12561" width="9.125" style="6" customWidth="1"/>
    <col min="12562" max="12562" width="9" style="6"/>
    <col min="12563" max="12563" width="9.125" style="6" customWidth="1"/>
    <col min="12564" max="12799" width="9" style="6"/>
    <col min="12800" max="12800" width="50.75" style="6" customWidth="1"/>
    <col min="12801" max="12801" width="14" style="6" customWidth="1"/>
    <col min="12802" max="12802" width="9" style="6" hidden="1" customWidth="1"/>
    <col min="12803" max="12803" width="12.125" style="6" customWidth="1"/>
    <col min="12804" max="12804" width="9" style="6" hidden="1" customWidth="1"/>
    <col min="12805" max="12805" width="8.875" style="6" customWidth="1"/>
    <col min="12806" max="12806" width="12.375" style="6" customWidth="1"/>
    <col min="12807" max="12807" width="12" style="6" customWidth="1"/>
    <col min="12808" max="12808" width="8.75" style="6" customWidth="1"/>
    <col min="12809" max="12809" width="12" style="6" customWidth="1"/>
    <col min="12810" max="12810" width="11.25" style="6" customWidth="1"/>
    <col min="12811" max="12811" width="8.75" style="6" customWidth="1"/>
    <col min="12812" max="12812" width="9" style="6"/>
    <col min="12813" max="12816" width="9" style="6" hidden="1" customWidth="1"/>
    <col min="12817" max="12817" width="9.125" style="6" customWidth="1"/>
    <col min="12818" max="12818" width="9" style="6"/>
    <col min="12819" max="12819" width="9.125" style="6" customWidth="1"/>
    <col min="12820" max="13055" width="9" style="6"/>
    <col min="13056" max="13056" width="50.75" style="6" customWidth="1"/>
    <col min="13057" max="13057" width="14" style="6" customWidth="1"/>
    <col min="13058" max="13058" width="9" style="6" hidden="1" customWidth="1"/>
    <col min="13059" max="13059" width="12.125" style="6" customWidth="1"/>
    <col min="13060" max="13060" width="9" style="6" hidden="1" customWidth="1"/>
    <col min="13061" max="13061" width="8.875" style="6" customWidth="1"/>
    <col min="13062" max="13062" width="12.375" style="6" customWidth="1"/>
    <col min="13063" max="13063" width="12" style="6" customWidth="1"/>
    <col min="13064" max="13064" width="8.75" style="6" customWidth="1"/>
    <col min="13065" max="13065" width="12" style="6" customWidth="1"/>
    <col min="13066" max="13066" width="11.25" style="6" customWidth="1"/>
    <col min="13067" max="13067" width="8.75" style="6" customWidth="1"/>
    <col min="13068" max="13068" width="9" style="6"/>
    <col min="13069" max="13072" width="9" style="6" hidden="1" customWidth="1"/>
    <col min="13073" max="13073" width="9.125" style="6" customWidth="1"/>
    <col min="13074" max="13074" width="9" style="6"/>
    <col min="13075" max="13075" width="9.125" style="6" customWidth="1"/>
    <col min="13076" max="13311" width="9" style="6"/>
    <col min="13312" max="13312" width="50.75" style="6" customWidth="1"/>
    <col min="13313" max="13313" width="14" style="6" customWidth="1"/>
    <col min="13314" max="13314" width="9" style="6" hidden="1" customWidth="1"/>
    <col min="13315" max="13315" width="12.125" style="6" customWidth="1"/>
    <col min="13316" max="13316" width="9" style="6" hidden="1" customWidth="1"/>
    <col min="13317" max="13317" width="8.875" style="6" customWidth="1"/>
    <col min="13318" max="13318" width="12.375" style="6" customWidth="1"/>
    <col min="13319" max="13319" width="12" style="6" customWidth="1"/>
    <col min="13320" max="13320" width="8.75" style="6" customWidth="1"/>
    <col min="13321" max="13321" width="12" style="6" customWidth="1"/>
    <col min="13322" max="13322" width="11.25" style="6" customWidth="1"/>
    <col min="13323" max="13323" width="8.75" style="6" customWidth="1"/>
    <col min="13324" max="13324" width="9" style="6"/>
    <col min="13325" max="13328" width="9" style="6" hidden="1" customWidth="1"/>
    <col min="13329" max="13329" width="9.125" style="6" customWidth="1"/>
    <col min="13330" max="13330" width="9" style="6"/>
    <col min="13331" max="13331" width="9.125" style="6" customWidth="1"/>
    <col min="13332" max="13567" width="9" style="6"/>
    <col min="13568" max="13568" width="50.75" style="6" customWidth="1"/>
    <col min="13569" max="13569" width="14" style="6" customWidth="1"/>
    <col min="13570" max="13570" width="9" style="6" hidden="1" customWidth="1"/>
    <col min="13571" max="13571" width="12.125" style="6" customWidth="1"/>
    <col min="13572" max="13572" width="9" style="6" hidden="1" customWidth="1"/>
    <col min="13573" max="13573" width="8.875" style="6" customWidth="1"/>
    <col min="13574" max="13574" width="12.375" style="6" customWidth="1"/>
    <col min="13575" max="13575" width="12" style="6" customWidth="1"/>
    <col min="13576" max="13576" width="8.75" style="6" customWidth="1"/>
    <col min="13577" max="13577" width="12" style="6" customWidth="1"/>
    <col min="13578" max="13578" width="11.25" style="6" customWidth="1"/>
    <col min="13579" max="13579" width="8.75" style="6" customWidth="1"/>
    <col min="13580" max="13580" width="9" style="6"/>
    <col min="13581" max="13584" width="9" style="6" hidden="1" customWidth="1"/>
    <col min="13585" max="13585" width="9.125" style="6" customWidth="1"/>
    <col min="13586" max="13586" width="9" style="6"/>
    <col min="13587" max="13587" width="9.125" style="6" customWidth="1"/>
    <col min="13588" max="13823" width="9" style="6"/>
    <col min="13824" max="13824" width="50.75" style="6" customWidth="1"/>
    <col min="13825" max="13825" width="14" style="6" customWidth="1"/>
    <col min="13826" max="13826" width="9" style="6" hidden="1" customWidth="1"/>
    <col min="13827" max="13827" width="12.125" style="6" customWidth="1"/>
    <col min="13828" max="13828" width="9" style="6" hidden="1" customWidth="1"/>
    <col min="13829" max="13829" width="8.875" style="6" customWidth="1"/>
    <col min="13830" max="13830" width="12.375" style="6" customWidth="1"/>
    <col min="13831" max="13831" width="12" style="6" customWidth="1"/>
    <col min="13832" max="13832" width="8.75" style="6" customWidth="1"/>
    <col min="13833" max="13833" width="12" style="6" customWidth="1"/>
    <col min="13834" max="13834" width="11.25" style="6" customWidth="1"/>
    <col min="13835" max="13835" width="8.75" style="6" customWidth="1"/>
    <col min="13836" max="13836" width="9" style="6"/>
    <col min="13837" max="13840" width="9" style="6" hidden="1" customWidth="1"/>
    <col min="13841" max="13841" width="9.125" style="6" customWidth="1"/>
    <col min="13842" max="13842" width="9" style="6"/>
    <col min="13843" max="13843" width="9.125" style="6" customWidth="1"/>
    <col min="13844" max="14079" width="9" style="6"/>
    <col min="14080" max="14080" width="50.75" style="6" customWidth="1"/>
    <col min="14081" max="14081" width="14" style="6" customWidth="1"/>
    <col min="14082" max="14082" width="9" style="6" hidden="1" customWidth="1"/>
    <col min="14083" max="14083" width="12.125" style="6" customWidth="1"/>
    <col min="14084" max="14084" width="9" style="6" hidden="1" customWidth="1"/>
    <col min="14085" max="14085" width="8.875" style="6" customWidth="1"/>
    <col min="14086" max="14086" width="12.375" style="6" customWidth="1"/>
    <col min="14087" max="14087" width="12" style="6" customWidth="1"/>
    <col min="14088" max="14088" width="8.75" style="6" customWidth="1"/>
    <col min="14089" max="14089" width="12" style="6" customWidth="1"/>
    <col min="14090" max="14090" width="11.25" style="6" customWidth="1"/>
    <col min="14091" max="14091" width="8.75" style="6" customWidth="1"/>
    <col min="14092" max="14092" width="9" style="6"/>
    <col min="14093" max="14096" width="9" style="6" hidden="1" customWidth="1"/>
    <col min="14097" max="14097" width="9.125" style="6" customWidth="1"/>
    <col min="14098" max="14098" width="9" style="6"/>
    <col min="14099" max="14099" width="9.125" style="6" customWidth="1"/>
    <col min="14100" max="14335" width="9" style="6"/>
    <col min="14336" max="14336" width="50.75" style="6" customWidth="1"/>
    <col min="14337" max="14337" width="14" style="6" customWidth="1"/>
    <col min="14338" max="14338" width="9" style="6" hidden="1" customWidth="1"/>
    <col min="14339" max="14339" width="12.125" style="6" customWidth="1"/>
    <col min="14340" max="14340" width="9" style="6" hidden="1" customWidth="1"/>
    <col min="14341" max="14341" width="8.875" style="6" customWidth="1"/>
    <col min="14342" max="14342" width="12.375" style="6" customWidth="1"/>
    <col min="14343" max="14343" width="12" style="6" customWidth="1"/>
    <col min="14344" max="14344" width="8.75" style="6" customWidth="1"/>
    <col min="14345" max="14345" width="12" style="6" customWidth="1"/>
    <col min="14346" max="14346" width="11.25" style="6" customWidth="1"/>
    <col min="14347" max="14347" width="8.75" style="6" customWidth="1"/>
    <col min="14348" max="14348" width="9" style="6"/>
    <col min="14349" max="14352" width="9" style="6" hidden="1" customWidth="1"/>
    <col min="14353" max="14353" width="9.125" style="6" customWidth="1"/>
    <col min="14354" max="14354" width="9" style="6"/>
    <col min="14355" max="14355" width="9.125" style="6" customWidth="1"/>
    <col min="14356" max="14591" width="9" style="6"/>
    <col min="14592" max="14592" width="50.75" style="6" customWidth="1"/>
    <col min="14593" max="14593" width="14" style="6" customWidth="1"/>
    <col min="14594" max="14594" width="9" style="6" hidden="1" customWidth="1"/>
    <col min="14595" max="14595" width="12.125" style="6" customWidth="1"/>
    <col min="14596" max="14596" width="9" style="6" hidden="1" customWidth="1"/>
    <col min="14597" max="14597" width="8.875" style="6" customWidth="1"/>
    <col min="14598" max="14598" width="12.375" style="6" customWidth="1"/>
    <col min="14599" max="14599" width="12" style="6" customWidth="1"/>
    <col min="14600" max="14600" width="8.75" style="6" customWidth="1"/>
    <col min="14601" max="14601" width="12" style="6" customWidth="1"/>
    <col min="14602" max="14602" width="11.25" style="6" customWidth="1"/>
    <col min="14603" max="14603" width="8.75" style="6" customWidth="1"/>
    <col min="14604" max="14604" width="9" style="6"/>
    <col min="14605" max="14608" width="9" style="6" hidden="1" customWidth="1"/>
    <col min="14609" max="14609" width="9.125" style="6" customWidth="1"/>
    <col min="14610" max="14610" width="9" style="6"/>
    <col min="14611" max="14611" width="9.125" style="6" customWidth="1"/>
    <col min="14612" max="14847" width="9" style="6"/>
    <col min="14848" max="14848" width="50.75" style="6" customWidth="1"/>
    <col min="14849" max="14849" width="14" style="6" customWidth="1"/>
    <col min="14850" max="14850" width="9" style="6" hidden="1" customWidth="1"/>
    <col min="14851" max="14851" width="12.125" style="6" customWidth="1"/>
    <col min="14852" max="14852" width="9" style="6" hidden="1" customWidth="1"/>
    <col min="14853" max="14853" width="8.875" style="6" customWidth="1"/>
    <col min="14854" max="14854" width="12.375" style="6" customWidth="1"/>
    <col min="14855" max="14855" width="12" style="6" customWidth="1"/>
    <col min="14856" max="14856" width="8.75" style="6" customWidth="1"/>
    <col min="14857" max="14857" width="12" style="6" customWidth="1"/>
    <col min="14858" max="14858" width="11.25" style="6" customWidth="1"/>
    <col min="14859" max="14859" width="8.75" style="6" customWidth="1"/>
    <col min="14860" max="14860" width="9" style="6"/>
    <col min="14861" max="14864" width="9" style="6" hidden="1" customWidth="1"/>
    <col min="14865" max="14865" width="9.125" style="6" customWidth="1"/>
    <col min="14866" max="14866" width="9" style="6"/>
    <col min="14867" max="14867" width="9.125" style="6" customWidth="1"/>
    <col min="14868" max="15103" width="9" style="6"/>
    <col min="15104" max="15104" width="50.75" style="6" customWidth="1"/>
    <col min="15105" max="15105" width="14" style="6" customWidth="1"/>
    <col min="15106" max="15106" width="9" style="6" hidden="1" customWidth="1"/>
    <col min="15107" max="15107" width="12.125" style="6" customWidth="1"/>
    <col min="15108" max="15108" width="9" style="6" hidden="1" customWidth="1"/>
    <col min="15109" max="15109" width="8.875" style="6" customWidth="1"/>
    <col min="15110" max="15110" width="12.375" style="6" customWidth="1"/>
    <col min="15111" max="15111" width="12" style="6" customWidth="1"/>
    <col min="15112" max="15112" width="8.75" style="6" customWidth="1"/>
    <col min="15113" max="15113" width="12" style="6" customWidth="1"/>
    <col min="15114" max="15114" width="11.25" style="6" customWidth="1"/>
    <col min="15115" max="15115" width="8.75" style="6" customWidth="1"/>
    <col min="15116" max="15116" width="9" style="6"/>
    <col min="15117" max="15120" width="9" style="6" hidden="1" customWidth="1"/>
    <col min="15121" max="15121" width="9.125" style="6" customWidth="1"/>
    <col min="15122" max="15122" width="9" style="6"/>
    <col min="15123" max="15123" width="9.125" style="6" customWidth="1"/>
    <col min="15124" max="15359" width="9" style="6"/>
    <col min="15360" max="15360" width="50.75" style="6" customWidth="1"/>
    <col min="15361" max="15361" width="14" style="6" customWidth="1"/>
    <col min="15362" max="15362" width="9" style="6" hidden="1" customWidth="1"/>
    <col min="15363" max="15363" width="12.125" style="6" customWidth="1"/>
    <col min="15364" max="15364" width="9" style="6" hidden="1" customWidth="1"/>
    <col min="15365" max="15365" width="8.875" style="6" customWidth="1"/>
    <col min="15366" max="15366" width="12.375" style="6" customWidth="1"/>
    <col min="15367" max="15367" width="12" style="6" customWidth="1"/>
    <col min="15368" max="15368" width="8.75" style="6" customWidth="1"/>
    <col min="15369" max="15369" width="12" style="6" customWidth="1"/>
    <col min="15370" max="15370" width="11.25" style="6" customWidth="1"/>
    <col min="15371" max="15371" width="8.75" style="6" customWidth="1"/>
    <col min="15372" max="15372" width="9" style="6"/>
    <col min="15373" max="15376" width="9" style="6" hidden="1" customWidth="1"/>
    <col min="15377" max="15377" width="9.125" style="6" customWidth="1"/>
    <col min="15378" max="15378" width="9" style="6"/>
    <col min="15379" max="15379" width="9.125" style="6" customWidth="1"/>
    <col min="15380" max="15615" width="9" style="6"/>
    <col min="15616" max="15616" width="50.75" style="6" customWidth="1"/>
    <col min="15617" max="15617" width="14" style="6" customWidth="1"/>
    <col min="15618" max="15618" width="9" style="6" hidden="1" customWidth="1"/>
    <col min="15619" max="15619" width="12.125" style="6" customWidth="1"/>
    <col min="15620" max="15620" width="9" style="6" hidden="1" customWidth="1"/>
    <col min="15621" max="15621" width="8.875" style="6" customWidth="1"/>
    <col min="15622" max="15622" width="12.375" style="6" customWidth="1"/>
    <col min="15623" max="15623" width="12" style="6" customWidth="1"/>
    <col min="15624" max="15624" width="8.75" style="6" customWidth="1"/>
    <col min="15625" max="15625" width="12" style="6" customWidth="1"/>
    <col min="15626" max="15626" width="11.25" style="6" customWidth="1"/>
    <col min="15627" max="15627" width="8.75" style="6" customWidth="1"/>
    <col min="15628" max="15628" width="9" style="6"/>
    <col min="15629" max="15632" width="9" style="6" hidden="1" customWidth="1"/>
    <col min="15633" max="15633" width="9.125" style="6" customWidth="1"/>
    <col min="15634" max="15634" width="9" style="6"/>
    <col min="15635" max="15635" width="9.125" style="6" customWidth="1"/>
    <col min="15636" max="15871" width="9" style="6"/>
    <col min="15872" max="15872" width="50.75" style="6" customWidth="1"/>
    <col min="15873" max="15873" width="14" style="6" customWidth="1"/>
    <col min="15874" max="15874" width="9" style="6" hidden="1" customWidth="1"/>
    <col min="15875" max="15875" width="12.125" style="6" customWidth="1"/>
    <col min="15876" max="15876" width="9" style="6" hidden="1" customWidth="1"/>
    <col min="15877" max="15877" width="8.875" style="6" customWidth="1"/>
    <col min="15878" max="15878" width="12.375" style="6" customWidth="1"/>
    <col min="15879" max="15879" width="12" style="6" customWidth="1"/>
    <col min="15880" max="15880" width="8.75" style="6" customWidth="1"/>
    <col min="15881" max="15881" width="12" style="6" customWidth="1"/>
    <col min="15882" max="15882" width="11.25" style="6" customWidth="1"/>
    <col min="15883" max="15883" width="8.75" style="6" customWidth="1"/>
    <col min="15884" max="15884" width="9" style="6"/>
    <col min="15885" max="15888" width="9" style="6" hidden="1" customWidth="1"/>
    <col min="15889" max="15889" width="9.125" style="6" customWidth="1"/>
    <col min="15890" max="15890" width="9" style="6"/>
    <col min="15891" max="15891" width="9.125" style="6" customWidth="1"/>
    <col min="15892" max="16127" width="9" style="6"/>
    <col min="16128" max="16128" width="50.75" style="6" customWidth="1"/>
    <col min="16129" max="16129" width="14" style="6" customWidth="1"/>
    <col min="16130" max="16130" width="9" style="6" hidden="1" customWidth="1"/>
    <col min="16131" max="16131" width="12.125" style="6" customWidth="1"/>
    <col min="16132" max="16132" width="9" style="6" hidden="1" customWidth="1"/>
    <col min="16133" max="16133" width="8.875" style="6" customWidth="1"/>
    <col min="16134" max="16134" width="12.375" style="6" customWidth="1"/>
    <col min="16135" max="16135" width="12" style="6" customWidth="1"/>
    <col min="16136" max="16136" width="8.75" style="6" customWidth="1"/>
    <col min="16137" max="16137" width="12" style="6" customWidth="1"/>
    <col min="16138" max="16138" width="11.25" style="6" customWidth="1"/>
    <col min="16139" max="16139" width="8.75" style="6" customWidth="1"/>
    <col min="16140" max="16140" width="9" style="6"/>
    <col min="16141" max="16144" width="9" style="6" hidden="1" customWidth="1"/>
    <col min="16145" max="16145" width="9.125" style="6" customWidth="1"/>
    <col min="16146" max="16146" width="9" style="6"/>
    <col min="16147" max="16147" width="9.125" style="6" customWidth="1"/>
    <col min="16148" max="16384" width="9" style="6"/>
  </cols>
  <sheetData>
    <row r="1" spans="1:22" s="1" customFormat="1" ht="20.25">
      <c r="A1" s="9" t="s">
        <v>0</v>
      </c>
      <c r="B1" s="10"/>
      <c r="C1" s="10"/>
      <c r="F1" s="11"/>
      <c r="G1" s="12"/>
      <c r="I1" s="26"/>
      <c r="J1" s="12"/>
    </row>
    <row r="2" spans="1:22" ht="21">
      <c r="A2" s="140" t="s">
        <v>135</v>
      </c>
      <c r="B2" s="140"/>
      <c r="C2" s="140"/>
      <c r="D2" s="140"/>
      <c r="E2" s="140"/>
      <c r="F2" s="140"/>
      <c r="G2" s="140"/>
      <c r="H2" s="140"/>
      <c r="I2" s="140"/>
      <c r="J2" s="140"/>
      <c r="K2" s="140"/>
      <c r="Q2" s="27"/>
      <c r="R2" s="113"/>
      <c r="S2" s="27"/>
    </row>
    <row r="3" spans="1:22" ht="13.5">
      <c r="A3" s="29"/>
      <c r="B3" s="14"/>
      <c r="C3" s="144"/>
      <c r="D3" s="144"/>
      <c r="E3" s="144"/>
      <c r="F3" s="144"/>
      <c r="G3" s="15"/>
      <c r="H3" s="16"/>
      <c r="I3" s="28"/>
      <c r="J3" s="29" t="s">
        <v>5</v>
      </c>
      <c r="K3" s="16"/>
      <c r="Q3" s="27"/>
      <c r="R3" s="114"/>
      <c r="S3" s="27"/>
    </row>
    <row r="4" spans="1:22" ht="18" customHeight="1">
      <c r="A4" s="146" t="s">
        <v>6</v>
      </c>
      <c r="B4" s="145" t="s">
        <v>7</v>
      </c>
      <c r="C4" s="145"/>
      <c r="D4" s="145"/>
      <c r="E4" s="145"/>
      <c r="F4" s="145"/>
      <c r="G4" s="145"/>
      <c r="H4" s="145"/>
      <c r="I4" s="145" t="s">
        <v>8</v>
      </c>
      <c r="J4" s="145"/>
      <c r="K4" s="145"/>
      <c r="Q4" s="27"/>
      <c r="R4" s="27"/>
      <c r="S4" s="27"/>
    </row>
    <row r="5" spans="1:22" ht="18" customHeight="1">
      <c r="A5" s="147"/>
      <c r="B5" s="149" t="s">
        <v>9</v>
      </c>
      <c r="C5" s="150" t="s">
        <v>10</v>
      </c>
      <c r="D5" s="145" t="s">
        <v>11</v>
      </c>
      <c r="E5" s="149" t="s">
        <v>12</v>
      </c>
      <c r="F5" s="149" t="s">
        <v>13</v>
      </c>
      <c r="G5" s="145" t="s">
        <v>14</v>
      </c>
      <c r="H5" s="145"/>
      <c r="I5" s="145" t="s">
        <v>15</v>
      </c>
      <c r="J5" s="145" t="s">
        <v>136</v>
      </c>
      <c r="K5" s="145"/>
      <c r="Q5" s="27"/>
      <c r="R5" s="27"/>
      <c r="S5" s="27"/>
    </row>
    <row r="6" spans="1:22" ht="18" customHeight="1">
      <c r="A6" s="148"/>
      <c r="B6" s="149"/>
      <c r="C6" s="151"/>
      <c r="D6" s="145"/>
      <c r="E6" s="149"/>
      <c r="F6" s="149"/>
      <c r="G6" s="17" t="s">
        <v>17</v>
      </c>
      <c r="H6" s="18" t="s">
        <v>18</v>
      </c>
      <c r="I6" s="145"/>
      <c r="J6" s="31" t="s">
        <v>17</v>
      </c>
      <c r="K6" s="18" t="s">
        <v>18</v>
      </c>
    </row>
    <row r="7" spans="1:22" s="2" customFormat="1" ht="18" customHeight="1">
      <c r="A7" s="108" t="s">
        <v>137</v>
      </c>
      <c r="B7" s="56">
        <f t="shared" ref="B7" si="0">SUM(B8:B34)</f>
        <v>408253</v>
      </c>
      <c r="C7" s="56">
        <f t="shared" ref="C7:I7" si="1">SUM(C8:C34)</f>
        <v>483692</v>
      </c>
      <c r="D7" s="56">
        <f t="shared" si="1"/>
        <v>482733</v>
      </c>
      <c r="E7" s="57">
        <f>D7/C7*100</f>
        <v>99.801733334435966</v>
      </c>
      <c r="F7" s="56">
        <f t="shared" si="1"/>
        <v>423077</v>
      </c>
      <c r="G7" s="56">
        <f t="shared" ref="G7:G31" si="2">D7-F7</f>
        <v>59656</v>
      </c>
      <c r="H7" s="57">
        <f>G7/F7*100</f>
        <v>14.100506527180631</v>
      </c>
      <c r="I7" s="56">
        <f t="shared" si="1"/>
        <v>419931.49</v>
      </c>
      <c r="J7" s="56">
        <f t="shared" ref="J7:J20" si="3">I7-B7</f>
        <v>11678.489999999991</v>
      </c>
      <c r="K7" s="112">
        <f t="shared" ref="K7:K69" si="4">J7/B7*100</f>
        <v>2.8606011468378654</v>
      </c>
    </row>
    <row r="8" spans="1:22" ht="18" customHeight="1">
      <c r="A8" s="109" t="s">
        <v>138</v>
      </c>
      <c r="B8" s="55">
        <v>7210</v>
      </c>
      <c r="C8" s="55">
        <v>7411</v>
      </c>
      <c r="D8" s="55">
        <v>7411</v>
      </c>
      <c r="E8" s="57">
        <f t="shared" ref="E8:E70" si="5">D8/C8*100</f>
        <v>100</v>
      </c>
      <c r="F8" s="55">
        <v>8563</v>
      </c>
      <c r="G8" s="56">
        <f t="shared" si="2"/>
        <v>-1152</v>
      </c>
      <c r="H8" s="57">
        <f t="shared" ref="H8:H70" si="6">G8/F8*100</f>
        <v>-13.453229008525049</v>
      </c>
      <c r="I8" s="55">
        <v>8344.36</v>
      </c>
      <c r="J8" s="56">
        <f t="shared" si="3"/>
        <v>1134.3600000000006</v>
      </c>
      <c r="K8" s="112">
        <f t="shared" si="4"/>
        <v>15.733148404993072</v>
      </c>
    </row>
    <row r="9" spans="1:22" ht="18" customHeight="1">
      <c r="A9" s="109" t="s">
        <v>139</v>
      </c>
      <c r="B9" s="55">
        <v>3494</v>
      </c>
      <c r="C9" s="55">
        <v>5243</v>
      </c>
      <c r="D9" s="55">
        <v>5243</v>
      </c>
      <c r="E9" s="57">
        <f t="shared" si="5"/>
        <v>100</v>
      </c>
      <c r="F9" s="55">
        <v>4145</v>
      </c>
      <c r="G9" s="56">
        <f t="shared" si="2"/>
        <v>1098</v>
      </c>
      <c r="H9" s="57">
        <f t="shared" si="6"/>
        <v>26.489746682750305</v>
      </c>
      <c r="I9" s="55">
        <v>4834.62</v>
      </c>
      <c r="J9" s="56">
        <f t="shared" si="3"/>
        <v>1340.62</v>
      </c>
      <c r="K9" s="112">
        <f t="shared" si="4"/>
        <v>38.369204350314824</v>
      </c>
      <c r="T9" s="78"/>
    </row>
    <row r="10" spans="1:22" ht="18" customHeight="1">
      <c r="A10" s="109" t="s">
        <v>140</v>
      </c>
      <c r="B10" s="55">
        <v>90314</v>
      </c>
      <c r="C10" s="55">
        <f>106055+150</f>
        <v>106205</v>
      </c>
      <c r="D10" s="55">
        <v>106055</v>
      </c>
      <c r="E10" s="57">
        <f t="shared" si="5"/>
        <v>99.858763711689662</v>
      </c>
      <c r="F10" s="55">
        <v>108444</v>
      </c>
      <c r="G10" s="56">
        <f t="shared" si="2"/>
        <v>-2389</v>
      </c>
      <c r="H10" s="57">
        <f t="shared" si="6"/>
        <v>-2.2029803400833612</v>
      </c>
      <c r="I10" s="55">
        <v>89689.45</v>
      </c>
      <c r="J10" s="56">
        <f t="shared" si="3"/>
        <v>-624.55000000000291</v>
      </c>
      <c r="K10" s="112">
        <f t="shared" si="4"/>
        <v>-0.69153176694643459</v>
      </c>
      <c r="T10" s="78"/>
    </row>
    <row r="11" spans="1:22" ht="18" customHeight="1">
      <c r="A11" s="109" t="s">
        <v>141</v>
      </c>
      <c r="B11" s="55">
        <v>11681</v>
      </c>
      <c r="C11" s="55">
        <v>11853</v>
      </c>
      <c r="D11" s="55">
        <v>11853</v>
      </c>
      <c r="E11" s="57">
        <f t="shared" si="5"/>
        <v>100</v>
      </c>
      <c r="F11" s="55">
        <v>16181</v>
      </c>
      <c r="G11" s="56">
        <f t="shared" si="2"/>
        <v>-4328</v>
      </c>
      <c r="H11" s="57">
        <f t="shared" si="6"/>
        <v>-26.747419813361351</v>
      </c>
      <c r="I11" s="55">
        <v>13504.84</v>
      </c>
      <c r="J11" s="56">
        <f t="shared" si="3"/>
        <v>1823.8400000000001</v>
      </c>
      <c r="K11" s="112">
        <f t="shared" si="4"/>
        <v>15.613731701052993</v>
      </c>
      <c r="S11" s="115"/>
      <c r="T11" s="78"/>
    </row>
    <row r="12" spans="1:22" ht="18" customHeight="1">
      <c r="A12" s="109" t="s">
        <v>142</v>
      </c>
      <c r="B12" s="55">
        <v>3072</v>
      </c>
      <c r="C12" s="55">
        <v>3529</v>
      </c>
      <c r="D12" s="55">
        <v>3529</v>
      </c>
      <c r="E12" s="57">
        <f t="shared" si="5"/>
        <v>100</v>
      </c>
      <c r="F12" s="55">
        <v>3445</v>
      </c>
      <c r="G12" s="56">
        <f t="shared" si="2"/>
        <v>84</v>
      </c>
      <c r="H12" s="57">
        <f t="shared" si="6"/>
        <v>2.4383164005805513</v>
      </c>
      <c r="I12" s="55">
        <v>3090.92</v>
      </c>
      <c r="J12" s="56">
        <f t="shared" si="3"/>
        <v>18.920000000000073</v>
      </c>
      <c r="K12" s="112">
        <f t="shared" si="4"/>
        <v>0.61588541666666896</v>
      </c>
      <c r="R12" s="78"/>
      <c r="S12" s="115"/>
      <c r="T12" s="78"/>
      <c r="U12" s="78"/>
      <c r="V12" s="115"/>
    </row>
    <row r="13" spans="1:22" ht="18" customHeight="1">
      <c r="A13" s="109" t="s">
        <v>143</v>
      </c>
      <c r="B13" s="55">
        <v>32761</v>
      </c>
      <c r="C13" s="55">
        <f>25794+200</f>
        <v>25994</v>
      </c>
      <c r="D13" s="55">
        <v>25794</v>
      </c>
      <c r="E13" s="57">
        <f t="shared" si="5"/>
        <v>99.230591675001918</v>
      </c>
      <c r="F13" s="55">
        <v>25917</v>
      </c>
      <c r="G13" s="56">
        <f t="shared" si="2"/>
        <v>-123</v>
      </c>
      <c r="H13" s="57">
        <f t="shared" si="6"/>
        <v>-0.47459196666280823</v>
      </c>
      <c r="I13" s="55">
        <v>33636.47</v>
      </c>
      <c r="J13" s="56">
        <f t="shared" si="3"/>
        <v>875.47000000000116</v>
      </c>
      <c r="K13" s="112">
        <f t="shared" si="4"/>
        <v>2.6722932755410431</v>
      </c>
      <c r="S13" s="78"/>
      <c r="T13" s="78"/>
      <c r="V13" s="78"/>
    </row>
    <row r="14" spans="1:22" ht="18" customHeight="1">
      <c r="A14" s="109" t="s">
        <v>144</v>
      </c>
      <c r="B14" s="55">
        <v>20547</v>
      </c>
      <c r="C14" s="55">
        <v>11415</v>
      </c>
      <c r="D14" s="55">
        <v>11415</v>
      </c>
      <c r="E14" s="57">
        <f t="shared" si="5"/>
        <v>100</v>
      </c>
      <c r="F14" s="55">
        <v>17390</v>
      </c>
      <c r="G14" s="56">
        <f t="shared" si="2"/>
        <v>-5975</v>
      </c>
      <c r="H14" s="57">
        <f t="shared" si="6"/>
        <v>-34.358826912018401</v>
      </c>
      <c r="I14" s="55">
        <v>21204</v>
      </c>
      <c r="J14" s="56">
        <f t="shared" si="3"/>
        <v>657</v>
      </c>
      <c r="K14" s="112">
        <f t="shared" si="4"/>
        <v>3.1975470871660097</v>
      </c>
    </row>
    <row r="15" spans="1:22" ht="18" customHeight="1">
      <c r="A15" s="109" t="s">
        <v>145</v>
      </c>
      <c r="B15" s="55">
        <v>3240</v>
      </c>
      <c r="C15" s="55">
        <v>3242</v>
      </c>
      <c r="D15" s="55">
        <v>3242</v>
      </c>
      <c r="E15" s="57">
        <f t="shared" si="5"/>
        <v>100</v>
      </c>
      <c r="F15" s="55">
        <v>2722</v>
      </c>
      <c r="G15" s="56">
        <f t="shared" si="2"/>
        <v>520</v>
      </c>
      <c r="H15" s="57">
        <f t="shared" si="6"/>
        <v>19.103600293901543</v>
      </c>
      <c r="I15" s="55">
        <v>3228.95</v>
      </c>
      <c r="J15" s="56">
        <f t="shared" si="3"/>
        <v>-11.050000000000182</v>
      </c>
      <c r="K15" s="112">
        <f t="shared" si="4"/>
        <v>-0.34104938271605501</v>
      </c>
      <c r="S15" s="78"/>
      <c r="T15" s="78"/>
    </row>
    <row r="16" spans="1:22" ht="18" customHeight="1">
      <c r="A16" s="109" t="s">
        <v>146</v>
      </c>
      <c r="B16" s="55"/>
      <c r="C16" s="55">
        <v>20</v>
      </c>
      <c r="D16" s="55">
        <v>20</v>
      </c>
      <c r="E16" s="57">
        <f t="shared" si="5"/>
        <v>100</v>
      </c>
      <c r="F16" s="55">
        <v>12</v>
      </c>
      <c r="G16" s="56">
        <f t="shared" si="2"/>
        <v>8</v>
      </c>
      <c r="H16" s="57">
        <f t="shared" si="6"/>
        <v>66.666666666666657</v>
      </c>
      <c r="I16" s="55">
        <v>0</v>
      </c>
      <c r="J16" s="56">
        <f t="shared" si="3"/>
        <v>0</v>
      </c>
      <c r="K16" s="112"/>
      <c r="S16" s="78"/>
      <c r="T16" s="78"/>
    </row>
    <row r="17" spans="1:20" ht="18" customHeight="1">
      <c r="A17" s="109" t="s">
        <v>147</v>
      </c>
      <c r="B17" s="55">
        <v>2321</v>
      </c>
      <c r="C17" s="55">
        <v>2555</v>
      </c>
      <c r="D17" s="55">
        <v>2555</v>
      </c>
      <c r="E17" s="57">
        <f t="shared" si="5"/>
        <v>100</v>
      </c>
      <c r="F17" s="55">
        <v>4504</v>
      </c>
      <c r="G17" s="56">
        <f t="shared" si="2"/>
        <v>-1949</v>
      </c>
      <c r="H17" s="57">
        <f t="shared" si="6"/>
        <v>-43.272646536412083</v>
      </c>
      <c r="I17" s="55">
        <v>1966.17</v>
      </c>
      <c r="J17" s="56">
        <f t="shared" si="3"/>
        <v>-354.82999999999993</v>
      </c>
      <c r="K17" s="112">
        <f t="shared" si="4"/>
        <v>-15.287806979750105</v>
      </c>
    </row>
    <row r="18" spans="1:20" ht="18" customHeight="1">
      <c r="A18" s="109" t="s">
        <v>148</v>
      </c>
      <c r="B18" s="55">
        <v>9793</v>
      </c>
      <c r="C18" s="55">
        <v>10954</v>
      </c>
      <c r="D18" s="55">
        <v>10954</v>
      </c>
      <c r="E18" s="57">
        <f t="shared" si="5"/>
        <v>100</v>
      </c>
      <c r="F18" s="55">
        <v>10964</v>
      </c>
      <c r="G18" s="56">
        <f t="shared" si="2"/>
        <v>-10</v>
      </c>
      <c r="H18" s="57">
        <f t="shared" si="6"/>
        <v>-9.1207588471360818E-2</v>
      </c>
      <c r="I18" s="55">
        <v>11023.48</v>
      </c>
      <c r="J18" s="56">
        <f t="shared" si="3"/>
        <v>1230.4799999999996</v>
      </c>
      <c r="K18" s="112">
        <f t="shared" si="4"/>
        <v>12.56489329112631</v>
      </c>
    </row>
    <row r="19" spans="1:20" ht="18.75" customHeight="1">
      <c r="A19" s="109" t="s">
        <v>149</v>
      </c>
      <c r="B19" s="55">
        <v>5862</v>
      </c>
      <c r="C19" s="55">
        <v>11437</v>
      </c>
      <c r="D19" s="55">
        <v>11437</v>
      </c>
      <c r="E19" s="57">
        <f t="shared" si="5"/>
        <v>100</v>
      </c>
      <c r="F19" s="55">
        <v>14563</v>
      </c>
      <c r="G19" s="56">
        <f t="shared" si="2"/>
        <v>-3126</v>
      </c>
      <c r="H19" s="57">
        <f t="shared" si="6"/>
        <v>-21.465357412621024</v>
      </c>
      <c r="I19" s="55">
        <v>7475.75</v>
      </c>
      <c r="J19" s="56">
        <f t="shared" si="3"/>
        <v>1613.75</v>
      </c>
      <c r="K19" s="112">
        <f t="shared" si="4"/>
        <v>27.529000341180481</v>
      </c>
      <c r="T19" s="78"/>
    </row>
    <row r="20" spans="1:20" ht="18" customHeight="1">
      <c r="A20" s="109" t="s">
        <v>150</v>
      </c>
      <c r="B20" s="55">
        <v>10</v>
      </c>
      <c r="C20" s="55"/>
      <c r="D20" s="55"/>
      <c r="E20" s="57"/>
      <c r="F20" s="55"/>
      <c r="G20" s="56"/>
      <c r="H20" s="57"/>
      <c r="I20" s="55">
        <v>0</v>
      </c>
      <c r="J20" s="56">
        <f t="shared" si="3"/>
        <v>-10</v>
      </c>
      <c r="K20" s="112">
        <f t="shared" si="4"/>
        <v>-100</v>
      </c>
    </row>
    <row r="21" spans="1:20" ht="18" customHeight="1">
      <c r="A21" s="109" t="s">
        <v>151</v>
      </c>
      <c r="B21" s="55">
        <v>307</v>
      </c>
      <c r="C21" s="55">
        <v>303</v>
      </c>
      <c r="D21" s="55">
        <v>303</v>
      </c>
      <c r="E21" s="57">
        <f t="shared" si="5"/>
        <v>100</v>
      </c>
      <c r="F21" s="55">
        <v>472</v>
      </c>
      <c r="G21" s="56">
        <f t="shared" si="2"/>
        <v>-169</v>
      </c>
      <c r="H21" s="57">
        <f t="shared" si="6"/>
        <v>-35.805084745762713</v>
      </c>
      <c r="I21" s="55">
        <v>175</v>
      </c>
      <c r="J21" s="56">
        <f t="shared" ref="J21:J31" si="7">I21-B21</f>
        <v>-132</v>
      </c>
      <c r="K21" s="112">
        <f t="shared" si="4"/>
        <v>-42.996742671009777</v>
      </c>
    </row>
    <row r="22" spans="1:20" ht="18" customHeight="1">
      <c r="A22" s="109" t="s">
        <v>152</v>
      </c>
      <c r="B22" s="55">
        <v>520</v>
      </c>
      <c r="C22" s="55">
        <v>522</v>
      </c>
      <c r="D22" s="55">
        <v>522</v>
      </c>
      <c r="E22" s="57">
        <f t="shared" si="5"/>
        <v>100</v>
      </c>
      <c r="F22" s="55">
        <v>971</v>
      </c>
      <c r="G22" s="56">
        <f t="shared" si="2"/>
        <v>-449</v>
      </c>
      <c r="H22" s="57">
        <f t="shared" si="6"/>
        <v>-46.240988671472714</v>
      </c>
      <c r="I22" s="55">
        <v>463</v>
      </c>
      <c r="J22" s="56">
        <f t="shared" si="7"/>
        <v>-57</v>
      </c>
      <c r="K22" s="112">
        <f t="shared" si="4"/>
        <v>-10.961538461538462</v>
      </c>
    </row>
    <row r="23" spans="1:20" ht="18" customHeight="1">
      <c r="A23" s="109" t="s">
        <v>153</v>
      </c>
      <c r="B23" s="55">
        <v>1362</v>
      </c>
      <c r="C23" s="55">
        <v>2077</v>
      </c>
      <c r="D23" s="55">
        <v>2077</v>
      </c>
      <c r="E23" s="57">
        <f t="shared" si="5"/>
        <v>100</v>
      </c>
      <c r="F23" s="55">
        <v>1482</v>
      </c>
      <c r="G23" s="56">
        <f t="shared" si="2"/>
        <v>595</v>
      </c>
      <c r="H23" s="57">
        <f t="shared" si="6"/>
        <v>40.148448043184885</v>
      </c>
      <c r="I23" s="55">
        <v>984.87</v>
      </c>
      <c r="J23" s="56">
        <f t="shared" si="7"/>
        <v>-377.13</v>
      </c>
      <c r="K23" s="112">
        <f t="shared" si="4"/>
        <v>-27.689427312775329</v>
      </c>
    </row>
    <row r="24" spans="1:20" ht="18" customHeight="1">
      <c r="A24" s="109" t="s">
        <v>154</v>
      </c>
      <c r="B24" s="55">
        <v>681</v>
      </c>
      <c r="C24" s="55">
        <v>760</v>
      </c>
      <c r="D24" s="55">
        <v>760</v>
      </c>
      <c r="E24" s="57">
        <f t="shared" si="5"/>
        <v>100</v>
      </c>
      <c r="F24" s="55">
        <v>781</v>
      </c>
      <c r="G24" s="56">
        <f t="shared" si="2"/>
        <v>-21</v>
      </c>
      <c r="H24" s="57">
        <f t="shared" si="6"/>
        <v>-2.6888604353393086</v>
      </c>
      <c r="I24" s="55">
        <v>713.16</v>
      </c>
      <c r="J24" s="56">
        <f t="shared" si="7"/>
        <v>32.159999999999968</v>
      </c>
      <c r="K24" s="112">
        <f t="shared" si="4"/>
        <v>4.7224669603524179</v>
      </c>
      <c r="Q24" s="78"/>
      <c r="R24" s="78"/>
      <c r="S24" s="78"/>
    </row>
    <row r="25" spans="1:20" ht="18" customHeight="1">
      <c r="A25" s="109" t="s">
        <v>155</v>
      </c>
      <c r="B25" s="55">
        <v>4747</v>
      </c>
      <c r="C25" s="55">
        <v>11251</v>
      </c>
      <c r="D25" s="55">
        <v>11251</v>
      </c>
      <c r="E25" s="57">
        <f t="shared" si="5"/>
        <v>100</v>
      </c>
      <c r="F25" s="55">
        <v>10476</v>
      </c>
      <c r="G25" s="56">
        <f t="shared" si="2"/>
        <v>775</v>
      </c>
      <c r="H25" s="57">
        <f t="shared" si="6"/>
        <v>7.3978617793050789</v>
      </c>
      <c r="I25" s="55">
        <v>6231.27</v>
      </c>
      <c r="J25" s="56">
        <f t="shared" si="7"/>
        <v>1484.2700000000004</v>
      </c>
      <c r="K25" s="112">
        <f t="shared" si="4"/>
        <v>31.267537392037088</v>
      </c>
    </row>
    <row r="26" spans="1:20" ht="18" customHeight="1">
      <c r="A26" s="109" t="s">
        <v>156</v>
      </c>
      <c r="B26" s="55">
        <v>11127</v>
      </c>
      <c r="C26" s="55">
        <v>11771</v>
      </c>
      <c r="D26" s="55">
        <v>11771</v>
      </c>
      <c r="E26" s="57">
        <f t="shared" si="5"/>
        <v>100</v>
      </c>
      <c r="F26" s="55">
        <v>12500</v>
      </c>
      <c r="G26" s="56">
        <f t="shared" si="2"/>
        <v>-729</v>
      </c>
      <c r="H26" s="57">
        <f t="shared" si="6"/>
        <v>-5.8319999999999999</v>
      </c>
      <c r="I26" s="55">
        <v>10992.9</v>
      </c>
      <c r="J26" s="56">
        <f t="shared" si="7"/>
        <v>-134.10000000000036</v>
      </c>
      <c r="K26" s="112">
        <f t="shared" si="4"/>
        <v>-1.2051765974656274</v>
      </c>
    </row>
    <row r="27" spans="1:20" ht="18" customHeight="1">
      <c r="A27" s="109" t="s">
        <v>157</v>
      </c>
      <c r="B27" s="55">
        <v>16940</v>
      </c>
      <c r="C27" s="55">
        <v>15514</v>
      </c>
      <c r="D27" s="55">
        <v>15514</v>
      </c>
      <c r="E27" s="57">
        <f t="shared" si="5"/>
        <v>100</v>
      </c>
      <c r="F27" s="55">
        <v>12430</v>
      </c>
      <c r="G27" s="56">
        <f t="shared" si="2"/>
        <v>3084</v>
      </c>
      <c r="H27" s="57">
        <f t="shared" si="6"/>
        <v>24.81094127111826</v>
      </c>
      <c r="I27" s="55">
        <v>20287.72</v>
      </c>
      <c r="J27" s="56">
        <f t="shared" si="7"/>
        <v>3347.7200000000012</v>
      </c>
      <c r="K27" s="112">
        <f t="shared" si="4"/>
        <v>19.762219598583243</v>
      </c>
      <c r="S27" s="78"/>
    </row>
    <row r="28" spans="1:20" ht="18" customHeight="1">
      <c r="A28" s="109" t="s">
        <v>158</v>
      </c>
      <c r="B28" s="55">
        <v>5209</v>
      </c>
      <c r="C28" s="110">
        <v>5658</v>
      </c>
      <c r="D28" s="55">
        <v>5658</v>
      </c>
      <c r="E28" s="57">
        <f t="shared" si="5"/>
        <v>100</v>
      </c>
      <c r="F28" s="55">
        <v>5148</v>
      </c>
      <c r="G28" s="56">
        <f t="shared" si="2"/>
        <v>510</v>
      </c>
      <c r="H28" s="57">
        <f t="shared" si="6"/>
        <v>9.9067599067599073</v>
      </c>
      <c r="I28" s="55">
        <v>5723.49</v>
      </c>
      <c r="J28" s="56">
        <f t="shared" si="7"/>
        <v>514.48999999999978</v>
      </c>
      <c r="K28" s="112">
        <f t="shared" si="4"/>
        <v>9.8769437511998426</v>
      </c>
    </row>
    <row r="29" spans="1:20" ht="18" customHeight="1">
      <c r="A29" s="109" t="s">
        <v>159</v>
      </c>
      <c r="B29" s="55">
        <v>1433</v>
      </c>
      <c r="C29" s="110">
        <v>2017</v>
      </c>
      <c r="D29" s="55">
        <v>2017</v>
      </c>
      <c r="E29" s="57">
        <f t="shared" si="5"/>
        <v>100</v>
      </c>
      <c r="F29" s="55">
        <v>1603</v>
      </c>
      <c r="G29" s="56">
        <f t="shared" si="2"/>
        <v>414</v>
      </c>
      <c r="H29" s="57">
        <f t="shared" si="6"/>
        <v>25.82657517155334</v>
      </c>
      <c r="I29" s="55">
        <v>1734.26</v>
      </c>
      <c r="J29" s="56">
        <f t="shared" si="7"/>
        <v>301.26</v>
      </c>
      <c r="K29" s="112">
        <f t="shared" si="4"/>
        <v>21.023028611304952</v>
      </c>
    </row>
    <row r="30" spans="1:20" ht="18" customHeight="1">
      <c r="A30" s="109" t="s">
        <v>160</v>
      </c>
      <c r="B30" s="55">
        <v>690</v>
      </c>
      <c r="C30" s="110"/>
      <c r="D30" s="55"/>
      <c r="E30" s="57"/>
      <c r="F30" s="55">
        <v>17</v>
      </c>
      <c r="G30" s="56">
        <f t="shared" si="2"/>
        <v>-17</v>
      </c>
      <c r="H30" s="57">
        <f t="shared" si="6"/>
        <v>-100</v>
      </c>
      <c r="I30" s="55">
        <v>0</v>
      </c>
      <c r="J30" s="56">
        <f t="shared" si="7"/>
        <v>-690</v>
      </c>
      <c r="K30" s="112">
        <f t="shared" si="4"/>
        <v>-100</v>
      </c>
    </row>
    <row r="31" spans="1:20" ht="18" customHeight="1">
      <c r="A31" s="109" t="s">
        <v>161</v>
      </c>
      <c r="B31" s="55">
        <v>7568</v>
      </c>
      <c r="C31" s="110">
        <f>8900+50</f>
        <v>8950</v>
      </c>
      <c r="D31" s="55">
        <v>8900</v>
      </c>
      <c r="E31" s="57">
        <f t="shared" si="5"/>
        <v>99.441340782122893</v>
      </c>
      <c r="F31" s="55">
        <v>6660</v>
      </c>
      <c r="G31" s="56">
        <f t="shared" si="2"/>
        <v>2240</v>
      </c>
      <c r="H31" s="57">
        <f t="shared" si="6"/>
        <v>33.633633633633636</v>
      </c>
      <c r="I31" s="55">
        <v>8011.62</v>
      </c>
      <c r="J31" s="56">
        <f t="shared" si="7"/>
        <v>443.61999999999989</v>
      </c>
      <c r="K31" s="112">
        <f t="shared" si="4"/>
        <v>5.861786469344608</v>
      </c>
    </row>
    <row r="32" spans="1:20" ht="18" customHeight="1">
      <c r="A32" s="109" t="s">
        <v>162</v>
      </c>
      <c r="B32" s="40"/>
      <c r="C32" s="110"/>
      <c r="D32" s="40"/>
      <c r="E32" s="57"/>
      <c r="F32" s="40"/>
      <c r="G32" s="56"/>
      <c r="H32" s="57"/>
      <c r="I32" s="55">
        <v>0</v>
      </c>
      <c r="J32" s="56"/>
      <c r="K32" s="112"/>
    </row>
    <row r="33" spans="1:11" ht="18" customHeight="1">
      <c r="A33" s="109" t="s">
        <v>163</v>
      </c>
      <c r="B33" s="55">
        <v>23270</v>
      </c>
      <c r="C33" s="110">
        <f>29657+400</f>
        <v>30057</v>
      </c>
      <c r="D33" s="55">
        <v>29657</v>
      </c>
      <c r="E33" s="57">
        <f t="shared" si="5"/>
        <v>98.669195195794657</v>
      </c>
      <c r="F33" s="40"/>
      <c r="G33" s="56"/>
      <c r="H33" s="57"/>
      <c r="I33" s="55">
        <v>20436.189999999999</v>
      </c>
      <c r="J33" s="56"/>
      <c r="K33" s="112">
        <f t="shared" si="4"/>
        <v>0</v>
      </c>
    </row>
    <row r="34" spans="1:11" ht="18" customHeight="1">
      <c r="A34" s="109" t="s">
        <v>164</v>
      </c>
      <c r="B34" s="55">
        <v>144094</v>
      </c>
      <c r="C34" s="110">
        <f>194795+159</f>
        <v>194954</v>
      </c>
      <c r="D34" s="55">
        <v>194795</v>
      </c>
      <c r="E34" s="57">
        <f t="shared" si="5"/>
        <v>99.918442299209048</v>
      </c>
      <c r="F34" s="55">
        <f>15661+3950+28+134048</f>
        <v>153687</v>
      </c>
      <c r="G34" s="56">
        <f>D34-F34</f>
        <v>41108</v>
      </c>
      <c r="H34" s="57">
        <f t="shared" si="6"/>
        <v>26.7478706722104</v>
      </c>
      <c r="I34" s="55">
        <v>146179</v>
      </c>
      <c r="J34" s="56">
        <f>I34-B34</f>
        <v>2085</v>
      </c>
      <c r="K34" s="112">
        <f t="shared" si="4"/>
        <v>1.4469721154246533</v>
      </c>
    </row>
    <row r="35" spans="1:11" s="2" customFormat="1" ht="18" customHeight="1">
      <c r="A35" s="108" t="s">
        <v>165</v>
      </c>
      <c r="B35" s="56">
        <f>SUM(B36:B40)</f>
        <v>3224</v>
      </c>
      <c r="C35" s="111">
        <f t="shared" ref="C35:I35" si="8">SUM(C36:C40)</f>
        <v>3484</v>
      </c>
      <c r="D35" s="56">
        <f t="shared" si="8"/>
        <v>3339</v>
      </c>
      <c r="E35" s="57">
        <f t="shared" si="5"/>
        <v>95.838117106773822</v>
      </c>
      <c r="F35" s="56">
        <f t="shared" si="8"/>
        <v>4852</v>
      </c>
      <c r="G35" s="56">
        <f>D35-F35</f>
        <v>-1513</v>
      </c>
      <c r="H35" s="57">
        <f t="shared" si="6"/>
        <v>-31.183017312448474</v>
      </c>
      <c r="I35" s="56">
        <f t="shared" si="8"/>
        <v>3706.71</v>
      </c>
      <c r="J35" s="56">
        <f>I35-B35</f>
        <v>482.71000000000004</v>
      </c>
      <c r="K35" s="112">
        <f t="shared" si="4"/>
        <v>14.972394540942929</v>
      </c>
    </row>
    <row r="36" spans="1:11" s="2" customFormat="1" ht="18" customHeight="1">
      <c r="A36" s="109" t="s">
        <v>166</v>
      </c>
      <c r="B36" s="55"/>
      <c r="C36" s="56"/>
      <c r="D36" s="56"/>
      <c r="E36" s="57"/>
      <c r="F36" s="56"/>
      <c r="G36" s="56">
        <f>D36-F36</f>
        <v>0</v>
      </c>
      <c r="H36" s="57"/>
      <c r="I36" s="56"/>
      <c r="J36" s="56">
        <f>I36-B36</f>
        <v>0</v>
      </c>
      <c r="K36" s="112"/>
    </row>
    <row r="37" spans="1:11" s="2" customFormat="1" ht="18" customHeight="1">
      <c r="A37" s="109" t="s">
        <v>167</v>
      </c>
      <c r="B37" s="55"/>
      <c r="C37" s="56"/>
      <c r="D37" s="56"/>
      <c r="E37" s="57"/>
      <c r="F37" s="56"/>
      <c r="G37" s="56"/>
      <c r="H37" s="57"/>
      <c r="I37" s="56"/>
      <c r="J37" s="56"/>
      <c r="K37" s="112"/>
    </row>
    <row r="38" spans="1:11" s="2" customFormat="1" ht="18" customHeight="1">
      <c r="A38" s="109" t="s">
        <v>168</v>
      </c>
      <c r="B38" s="55"/>
      <c r="C38" s="56"/>
      <c r="D38" s="56"/>
      <c r="E38" s="57"/>
      <c r="F38" s="56"/>
      <c r="G38" s="56"/>
      <c r="H38" s="57"/>
      <c r="I38" s="56"/>
      <c r="J38" s="56"/>
      <c r="K38" s="112"/>
    </row>
    <row r="39" spans="1:11" ht="18" customHeight="1">
      <c r="A39" s="109" t="s">
        <v>169</v>
      </c>
      <c r="B39" s="55">
        <v>1772</v>
      </c>
      <c r="C39" s="55">
        <v>2485</v>
      </c>
      <c r="D39" s="55">
        <v>2485</v>
      </c>
      <c r="E39" s="57">
        <f t="shared" si="5"/>
        <v>100</v>
      </c>
      <c r="F39" s="55">
        <v>3063</v>
      </c>
      <c r="G39" s="56">
        <f t="shared" ref="G39:G70" si="9">D39-F39</f>
        <v>-578</v>
      </c>
      <c r="H39" s="57">
        <f t="shared" si="6"/>
        <v>-18.870388507998694</v>
      </c>
      <c r="I39" s="55">
        <v>1886</v>
      </c>
      <c r="J39" s="56">
        <f t="shared" ref="J39:J70" si="10">I39-B39</f>
        <v>114</v>
      </c>
      <c r="K39" s="112">
        <f t="shared" si="4"/>
        <v>6.4334085778781036</v>
      </c>
    </row>
    <row r="40" spans="1:11" ht="18" customHeight="1">
      <c r="A40" s="109" t="s">
        <v>170</v>
      </c>
      <c r="B40" s="55">
        <v>1452</v>
      </c>
      <c r="C40" s="55">
        <f>854+145</f>
        <v>999</v>
      </c>
      <c r="D40" s="55">
        <v>854</v>
      </c>
      <c r="E40" s="57">
        <f t="shared" si="5"/>
        <v>85.485485485485498</v>
      </c>
      <c r="F40" s="55">
        <v>1789</v>
      </c>
      <c r="G40" s="56">
        <f t="shared" si="9"/>
        <v>-935</v>
      </c>
      <c r="H40" s="57">
        <f t="shared" si="6"/>
        <v>-52.26383454443824</v>
      </c>
      <c r="I40" s="55">
        <v>1820.71</v>
      </c>
      <c r="J40" s="56">
        <f t="shared" si="10"/>
        <v>368.71000000000004</v>
      </c>
      <c r="K40" s="112">
        <f t="shared" si="4"/>
        <v>25.393250688705237</v>
      </c>
    </row>
    <row r="41" spans="1:11" s="2" customFormat="1" ht="18" customHeight="1">
      <c r="A41" s="108" t="s">
        <v>171</v>
      </c>
      <c r="B41" s="56">
        <f>SUM(B42:B52)</f>
        <v>157720</v>
      </c>
      <c r="C41" s="56">
        <f t="shared" ref="C41:I41" si="11">SUM(C42:C52)</f>
        <v>178257</v>
      </c>
      <c r="D41" s="56">
        <f t="shared" si="11"/>
        <v>178202</v>
      </c>
      <c r="E41" s="57">
        <f t="shared" si="5"/>
        <v>99.969145671698726</v>
      </c>
      <c r="F41" s="56">
        <f t="shared" si="11"/>
        <v>183858</v>
      </c>
      <c r="G41" s="56">
        <f t="shared" si="9"/>
        <v>-5656</v>
      </c>
      <c r="H41" s="57">
        <f t="shared" si="6"/>
        <v>-3.0762871346365128</v>
      </c>
      <c r="I41" s="56">
        <f t="shared" si="11"/>
        <v>167701.4</v>
      </c>
      <c r="J41" s="56">
        <f t="shared" si="10"/>
        <v>9981.3999999999942</v>
      </c>
      <c r="K41" s="112">
        <f t="shared" si="4"/>
        <v>6.3285569363428831</v>
      </c>
    </row>
    <row r="42" spans="1:11" ht="18" customHeight="1">
      <c r="A42" s="109" t="s">
        <v>172</v>
      </c>
      <c r="B42" s="55">
        <v>2328</v>
      </c>
      <c r="C42" s="55">
        <v>1011</v>
      </c>
      <c r="D42" s="55">
        <v>1011</v>
      </c>
      <c r="E42" s="57">
        <f t="shared" si="5"/>
        <v>100</v>
      </c>
      <c r="F42" s="55">
        <v>13915</v>
      </c>
      <c r="G42" s="56">
        <f t="shared" si="9"/>
        <v>-12904</v>
      </c>
      <c r="H42" s="57">
        <f t="shared" si="6"/>
        <v>-92.734459216672661</v>
      </c>
      <c r="I42" s="55">
        <v>2921</v>
      </c>
      <c r="J42" s="56">
        <f t="shared" si="10"/>
        <v>593</v>
      </c>
      <c r="K42" s="112">
        <f t="shared" si="4"/>
        <v>25.472508591065292</v>
      </c>
    </row>
    <row r="43" spans="1:11" ht="18" customHeight="1">
      <c r="A43" s="109" t="s">
        <v>173</v>
      </c>
      <c r="B43" s="55">
        <v>104676</v>
      </c>
      <c r="C43" s="55">
        <f>114926+55</f>
        <v>114981</v>
      </c>
      <c r="D43" s="55">
        <v>114926</v>
      </c>
      <c r="E43" s="57">
        <f t="shared" si="5"/>
        <v>99.952166010036436</v>
      </c>
      <c r="F43" s="55">
        <v>113782</v>
      </c>
      <c r="G43" s="56">
        <f t="shared" si="9"/>
        <v>1144</v>
      </c>
      <c r="H43" s="57">
        <f t="shared" si="6"/>
        <v>1.0054314390676908</v>
      </c>
      <c r="I43" s="55">
        <f>104618.99+5000</f>
        <v>109618.99</v>
      </c>
      <c r="J43" s="56">
        <f t="shared" si="10"/>
        <v>4942.9900000000052</v>
      </c>
      <c r="K43" s="112">
        <f t="shared" si="4"/>
        <v>4.722180824639846</v>
      </c>
    </row>
    <row r="44" spans="1:11" ht="18" customHeight="1">
      <c r="A44" s="109" t="s">
        <v>174</v>
      </c>
      <c r="B44" s="55">
        <v>166</v>
      </c>
      <c r="C44" s="55">
        <v>40</v>
      </c>
      <c r="D44" s="55">
        <v>40</v>
      </c>
      <c r="E44" s="57">
        <f t="shared" si="5"/>
        <v>100</v>
      </c>
      <c r="F44" s="55">
        <v>6</v>
      </c>
      <c r="G44" s="56">
        <f t="shared" si="9"/>
        <v>34</v>
      </c>
      <c r="H44" s="57">
        <f t="shared" si="6"/>
        <v>566.66666666666674</v>
      </c>
      <c r="I44" s="55">
        <v>162</v>
      </c>
      <c r="J44" s="56">
        <f t="shared" si="10"/>
        <v>-4</v>
      </c>
      <c r="K44" s="112">
        <f t="shared" si="4"/>
        <v>-2.4096385542168677</v>
      </c>
    </row>
    <row r="45" spans="1:11" ht="18" customHeight="1">
      <c r="A45" s="109" t="s">
        <v>175</v>
      </c>
      <c r="B45" s="55">
        <v>13791</v>
      </c>
      <c r="C45" s="55">
        <v>14559</v>
      </c>
      <c r="D45" s="55">
        <v>14559</v>
      </c>
      <c r="E45" s="57">
        <f t="shared" si="5"/>
        <v>100</v>
      </c>
      <c r="F45" s="55">
        <v>12330</v>
      </c>
      <c r="G45" s="56">
        <f t="shared" si="9"/>
        <v>2229</v>
      </c>
      <c r="H45" s="57">
        <f t="shared" si="6"/>
        <v>18.077858880778589</v>
      </c>
      <c r="I45" s="55">
        <f>10790.32+5000</f>
        <v>15790.32</v>
      </c>
      <c r="J45" s="56">
        <f t="shared" si="10"/>
        <v>1999.3199999999997</v>
      </c>
      <c r="K45" s="112">
        <f t="shared" si="4"/>
        <v>14.497280835327386</v>
      </c>
    </row>
    <row r="46" spans="1:11" ht="18" customHeight="1">
      <c r="A46" s="109" t="s">
        <v>176</v>
      </c>
      <c r="B46" s="55">
        <v>18448</v>
      </c>
      <c r="C46" s="55">
        <v>27354</v>
      </c>
      <c r="D46" s="55">
        <v>27354</v>
      </c>
      <c r="E46" s="57">
        <f t="shared" si="5"/>
        <v>100</v>
      </c>
      <c r="F46" s="55">
        <v>24871</v>
      </c>
      <c r="G46" s="56">
        <f t="shared" si="9"/>
        <v>2483</v>
      </c>
      <c r="H46" s="57">
        <f t="shared" si="6"/>
        <v>9.9835149370753076</v>
      </c>
      <c r="I46" s="55">
        <v>19033.28</v>
      </c>
      <c r="J46" s="56">
        <f t="shared" si="10"/>
        <v>585.27999999999884</v>
      </c>
      <c r="K46" s="112">
        <f t="shared" si="4"/>
        <v>3.172593235039022</v>
      </c>
    </row>
    <row r="47" spans="1:11" ht="18" customHeight="1">
      <c r="A47" s="109" t="s">
        <v>177</v>
      </c>
      <c r="B47" s="55">
        <v>7016</v>
      </c>
      <c r="C47" s="55">
        <v>8932</v>
      </c>
      <c r="D47" s="55">
        <v>8932</v>
      </c>
      <c r="E47" s="57">
        <f t="shared" si="5"/>
        <v>100</v>
      </c>
      <c r="F47" s="55">
        <v>8030</v>
      </c>
      <c r="G47" s="56">
        <f t="shared" si="9"/>
        <v>902</v>
      </c>
      <c r="H47" s="57">
        <f t="shared" si="6"/>
        <v>11.232876712328768</v>
      </c>
      <c r="I47" s="55">
        <v>8065.73</v>
      </c>
      <c r="J47" s="56">
        <f t="shared" si="10"/>
        <v>1049.7299999999996</v>
      </c>
      <c r="K47" s="112">
        <f t="shared" si="4"/>
        <v>14.96194412770809</v>
      </c>
    </row>
    <row r="48" spans="1:11" ht="18" customHeight="1">
      <c r="A48" s="109" t="s">
        <v>178</v>
      </c>
      <c r="B48" s="55">
        <v>1219</v>
      </c>
      <c r="C48" s="55">
        <v>183</v>
      </c>
      <c r="D48" s="55">
        <v>183</v>
      </c>
      <c r="E48" s="57">
        <f t="shared" si="5"/>
        <v>100</v>
      </c>
      <c r="F48" s="55"/>
      <c r="G48" s="56">
        <f t="shared" si="9"/>
        <v>183</v>
      </c>
      <c r="H48" s="57"/>
      <c r="I48" s="55">
        <v>0</v>
      </c>
      <c r="J48" s="56">
        <f t="shared" si="10"/>
        <v>-1219</v>
      </c>
      <c r="K48" s="112">
        <f t="shared" si="4"/>
        <v>-100</v>
      </c>
    </row>
    <row r="49" spans="1:17" ht="18" customHeight="1">
      <c r="A49" s="109" t="s">
        <v>179</v>
      </c>
      <c r="B49" s="55"/>
      <c r="C49" s="55">
        <v>3591</v>
      </c>
      <c r="D49" s="55">
        <v>3591</v>
      </c>
      <c r="E49" s="57">
        <f t="shared" si="5"/>
        <v>100</v>
      </c>
      <c r="F49" s="55">
        <v>1436</v>
      </c>
      <c r="G49" s="56">
        <f t="shared" si="9"/>
        <v>2155</v>
      </c>
      <c r="H49" s="57">
        <f t="shared" si="6"/>
        <v>150.06963788300837</v>
      </c>
      <c r="I49" s="55">
        <v>1196.08</v>
      </c>
      <c r="J49" s="56">
        <f t="shared" si="10"/>
        <v>1196.08</v>
      </c>
      <c r="K49" s="112"/>
    </row>
    <row r="50" spans="1:17" ht="18" customHeight="1">
      <c r="A50" s="109" t="s">
        <v>180</v>
      </c>
      <c r="B50" s="55"/>
      <c r="C50" s="55"/>
      <c r="D50" s="55"/>
      <c r="E50" s="57"/>
      <c r="F50" s="55"/>
      <c r="G50" s="56">
        <f t="shared" si="9"/>
        <v>0</v>
      </c>
      <c r="H50" s="57"/>
      <c r="I50" s="55">
        <v>0</v>
      </c>
      <c r="J50" s="56">
        <f t="shared" si="10"/>
        <v>0</v>
      </c>
      <c r="K50" s="112"/>
    </row>
    <row r="51" spans="1:17" ht="18" customHeight="1">
      <c r="A51" s="109" t="s">
        <v>181</v>
      </c>
      <c r="B51" s="55"/>
      <c r="C51" s="55"/>
      <c r="D51" s="55"/>
      <c r="E51" s="57"/>
      <c r="F51" s="55"/>
      <c r="G51" s="56">
        <f t="shared" si="9"/>
        <v>0</v>
      </c>
      <c r="H51" s="57"/>
      <c r="I51" s="55">
        <v>0</v>
      </c>
      <c r="J51" s="56">
        <f t="shared" si="10"/>
        <v>0</v>
      </c>
      <c r="K51" s="112"/>
    </row>
    <row r="52" spans="1:17" ht="18" customHeight="1">
      <c r="A52" s="109" t="s">
        <v>182</v>
      </c>
      <c r="B52" s="55">
        <v>10076</v>
      </c>
      <c r="C52" s="55">
        <v>7606</v>
      </c>
      <c r="D52" s="55">
        <v>7606</v>
      </c>
      <c r="E52" s="57">
        <f t="shared" si="5"/>
        <v>100</v>
      </c>
      <c r="F52" s="55">
        <v>9488</v>
      </c>
      <c r="G52" s="56">
        <f t="shared" si="9"/>
        <v>-1882</v>
      </c>
      <c r="H52" s="57">
        <f t="shared" si="6"/>
        <v>-19.835581787521079</v>
      </c>
      <c r="I52" s="55">
        <v>10914</v>
      </c>
      <c r="J52" s="56">
        <f t="shared" si="10"/>
        <v>838</v>
      </c>
      <c r="K52" s="112">
        <f t="shared" si="4"/>
        <v>8.3167923779277491</v>
      </c>
    </row>
    <row r="53" spans="1:17" s="2" customFormat="1" ht="18" customHeight="1">
      <c r="A53" s="108" t="s">
        <v>183</v>
      </c>
      <c r="B53" s="56">
        <f>SUM(B54:B63)</f>
        <v>799336</v>
      </c>
      <c r="C53" s="56">
        <f t="shared" ref="C53:I53" si="12">SUM(C54:C63)</f>
        <v>943441</v>
      </c>
      <c r="D53" s="56">
        <f t="shared" si="12"/>
        <v>941023</v>
      </c>
      <c r="E53" s="57">
        <f t="shared" si="5"/>
        <v>99.743704163800388</v>
      </c>
      <c r="F53" s="56">
        <f t="shared" si="12"/>
        <v>877476</v>
      </c>
      <c r="G53" s="56">
        <f t="shared" si="9"/>
        <v>63547</v>
      </c>
      <c r="H53" s="57">
        <f t="shared" si="6"/>
        <v>7.2420214342044682</v>
      </c>
      <c r="I53" s="56">
        <f t="shared" si="12"/>
        <v>823315.74</v>
      </c>
      <c r="J53" s="56">
        <f t="shared" si="10"/>
        <v>23979.739999999991</v>
      </c>
      <c r="K53" s="112">
        <f t="shared" si="4"/>
        <v>2.9999574646956964</v>
      </c>
    </row>
    <row r="54" spans="1:17" ht="18" customHeight="1">
      <c r="A54" s="109" t="s">
        <v>184</v>
      </c>
      <c r="B54" s="55">
        <v>8920</v>
      </c>
      <c r="C54" s="55">
        <v>3830</v>
      </c>
      <c r="D54" s="55">
        <v>3830</v>
      </c>
      <c r="E54" s="57">
        <f t="shared" si="5"/>
        <v>100</v>
      </c>
      <c r="F54" s="55">
        <v>5138</v>
      </c>
      <c r="G54" s="56">
        <f t="shared" si="9"/>
        <v>-1308</v>
      </c>
      <c r="H54" s="57">
        <f t="shared" si="6"/>
        <v>-25.457376411054884</v>
      </c>
      <c r="I54" s="55">
        <v>9462.2900000000009</v>
      </c>
      <c r="J54" s="56">
        <f t="shared" si="10"/>
        <v>542.29000000000087</v>
      </c>
      <c r="K54" s="112">
        <f t="shared" si="4"/>
        <v>6.0794843049327456</v>
      </c>
    </row>
    <row r="55" spans="1:17" ht="18" customHeight="1">
      <c r="A55" s="109" t="s">
        <v>185</v>
      </c>
      <c r="B55" s="55">
        <v>679899</v>
      </c>
      <c r="C55" s="55">
        <f>882597+1418</f>
        <v>884015</v>
      </c>
      <c r="D55" s="55">
        <v>882597</v>
      </c>
      <c r="E55" s="57">
        <f t="shared" si="5"/>
        <v>99.839595481977113</v>
      </c>
      <c r="F55" s="55">
        <v>817463</v>
      </c>
      <c r="G55" s="56">
        <f t="shared" si="9"/>
        <v>65134</v>
      </c>
      <c r="H55" s="57">
        <f t="shared" si="6"/>
        <v>7.9678223968546584</v>
      </c>
      <c r="I55" s="55">
        <f>725652.22-5000+60000-43131</f>
        <v>737521.22</v>
      </c>
      <c r="J55" s="56">
        <f t="shared" si="10"/>
        <v>57622.219999999972</v>
      </c>
      <c r="K55" s="112">
        <f t="shared" si="4"/>
        <v>8.47511468615191</v>
      </c>
    </row>
    <row r="56" spans="1:17" ht="18" customHeight="1">
      <c r="A56" s="109" t="s">
        <v>186</v>
      </c>
      <c r="B56" s="55">
        <v>14172</v>
      </c>
      <c r="C56" s="55">
        <v>27297</v>
      </c>
      <c r="D56" s="55">
        <v>27297</v>
      </c>
      <c r="E56" s="57">
        <f t="shared" si="5"/>
        <v>100</v>
      </c>
      <c r="F56" s="55">
        <v>26266</v>
      </c>
      <c r="G56" s="56">
        <f t="shared" si="9"/>
        <v>1031</v>
      </c>
      <c r="H56" s="57">
        <f t="shared" si="6"/>
        <v>3.9252265285920962</v>
      </c>
      <c r="I56" s="55">
        <v>15238.22</v>
      </c>
      <c r="J56" s="56">
        <f t="shared" si="10"/>
        <v>1066.2199999999993</v>
      </c>
      <c r="K56" s="112">
        <f t="shared" si="4"/>
        <v>7.5234264747389172</v>
      </c>
      <c r="Q56" s="78"/>
    </row>
    <row r="57" spans="1:17" ht="18" customHeight="1">
      <c r="A57" s="109" t="s">
        <v>187</v>
      </c>
      <c r="B57" s="55">
        <v>5</v>
      </c>
      <c r="C57" s="55">
        <v>5</v>
      </c>
      <c r="D57" s="55">
        <v>5</v>
      </c>
      <c r="E57" s="57">
        <f t="shared" si="5"/>
        <v>100</v>
      </c>
      <c r="F57" s="55">
        <v>5</v>
      </c>
      <c r="G57" s="56">
        <f t="shared" si="9"/>
        <v>0</v>
      </c>
      <c r="H57" s="57">
        <f t="shared" si="6"/>
        <v>0</v>
      </c>
      <c r="I57" s="55">
        <v>5</v>
      </c>
      <c r="J57" s="56">
        <f t="shared" si="10"/>
        <v>0</v>
      </c>
      <c r="K57" s="112">
        <f t="shared" si="4"/>
        <v>0</v>
      </c>
    </row>
    <row r="58" spans="1:17" ht="18" customHeight="1">
      <c r="A58" s="109" t="s">
        <v>188</v>
      </c>
      <c r="B58" s="55"/>
      <c r="C58" s="55">
        <v>12</v>
      </c>
      <c r="D58" s="55">
        <v>12</v>
      </c>
      <c r="E58" s="57">
        <f t="shared" si="5"/>
        <v>100</v>
      </c>
      <c r="F58" s="55"/>
      <c r="G58" s="56">
        <f t="shared" si="9"/>
        <v>12</v>
      </c>
      <c r="H58" s="57"/>
      <c r="I58" s="55">
        <v>0</v>
      </c>
      <c r="J58" s="56">
        <f t="shared" si="10"/>
        <v>0</v>
      </c>
      <c r="K58" s="112"/>
    </row>
    <row r="59" spans="1:17" ht="18" customHeight="1">
      <c r="A59" s="109" t="s">
        <v>189</v>
      </c>
      <c r="B59" s="55"/>
      <c r="C59" s="55"/>
      <c r="D59" s="55"/>
      <c r="E59" s="57"/>
      <c r="F59" s="55"/>
      <c r="G59" s="56">
        <f t="shared" si="9"/>
        <v>0</v>
      </c>
      <c r="H59" s="57"/>
      <c r="I59" s="55">
        <v>0</v>
      </c>
      <c r="J59" s="56">
        <f t="shared" si="10"/>
        <v>0</v>
      </c>
      <c r="K59" s="112"/>
    </row>
    <row r="60" spans="1:17" ht="18" customHeight="1">
      <c r="A60" s="109" t="s">
        <v>190</v>
      </c>
      <c r="B60" s="55">
        <v>1394</v>
      </c>
      <c r="C60" s="55">
        <v>1889</v>
      </c>
      <c r="D60" s="55">
        <v>1889</v>
      </c>
      <c r="E60" s="57">
        <f t="shared" si="5"/>
        <v>100</v>
      </c>
      <c r="F60" s="55">
        <v>1475</v>
      </c>
      <c r="G60" s="56">
        <f t="shared" si="9"/>
        <v>414</v>
      </c>
      <c r="H60" s="57">
        <f t="shared" si="6"/>
        <v>28.067796610169495</v>
      </c>
      <c r="I60" s="55">
        <v>1948.14</v>
      </c>
      <c r="J60" s="56">
        <f t="shared" si="10"/>
        <v>554.1400000000001</v>
      </c>
      <c r="K60" s="112">
        <f t="shared" si="4"/>
        <v>39.75179340028695</v>
      </c>
    </row>
    <row r="61" spans="1:17" ht="18" customHeight="1">
      <c r="A61" s="109" t="s">
        <v>191</v>
      </c>
      <c r="B61" s="55">
        <v>3417</v>
      </c>
      <c r="C61" s="55">
        <v>3095</v>
      </c>
      <c r="D61" s="55">
        <v>3095</v>
      </c>
      <c r="E61" s="57">
        <f t="shared" si="5"/>
        <v>100</v>
      </c>
      <c r="F61" s="55">
        <v>3820</v>
      </c>
      <c r="G61" s="56">
        <f t="shared" si="9"/>
        <v>-725</v>
      </c>
      <c r="H61" s="57">
        <f t="shared" si="6"/>
        <v>-18.979057591623036</v>
      </c>
      <c r="I61" s="55">
        <v>2964.92</v>
      </c>
      <c r="J61" s="56">
        <f t="shared" si="10"/>
        <v>-452.07999999999993</v>
      </c>
      <c r="K61" s="112">
        <f t="shared" si="4"/>
        <v>-13.230318993268947</v>
      </c>
    </row>
    <row r="62" spans="1:17" ht="18" customHeight="1">
      <c r="A62" s="109" t="s">
        <v>192</v>
      </c>
      <c r="B62" s="55">
        <v>27542</v>
      </c>
      <c r="C62" s="55">
        <f>15778+1000</f>
        <v>16778</v>
      </c>
      <c r="D62" s="55">
        <v>15778</v>
      </c>
      <c r="E62" s="57">
        <f t="shared" si="5"/>
        <v>94.039814042198117</v>
      </c>
      <c r="F62" s="55">
        <v>13532</v>
      </c>
      <c r="G62" s="56">
        <f t="shared" si="9"/>
        <v>2246</v>
      </c>
      <c r="H62" s="57">
        <f t="shared" si="6"/>
        <v>16.597694354123561</v>
      </c>
      <c r="I62" s="55">
        <v>28769</v>
      </c>
      <c r="J62" s="56">
        <f t="shared" si="10"/>
        <v>1227</v>
      </c>
      <c r="K62" s="112">
        <f t="shared" si="4"/>
        <v>4.4550141601917073</v>
      </c>
    </row>
    <row r="63" spans="1:17" ht="18" customHeight="1">
      <c r="A63" s="109" t="s">
        <v>193</v>
      </c>
      <c r="B63" s="55">
        <v>63987</v>
      </c>
      <c r="C63" s="55">
        <v>6520</v>
      </c>
      <c r="D63" s="55">
        <v>6520</v>
      </c>
      <c r="E63" s="57">
        <f t="shared" si="5"/>
        <v>100</v>
      </c>
      <c r="F63" s="55">
        <v>9777</v>
      </c>
      <c r="G63" s="56">
        <f t="shared" si="9"/>
        <v>-3257</v>
      </c>
      <c r="H63" s="57">
        <f t="shared" si="6"/>
        <v>-33.312877160683236</v>
      </c>
      <c r="I63" s="55">
        <v>27406.95</v>
      </c>
      <c r="J63" s="56">
        <f t="shared" si="10"/>
        <v>-36580.050000000003</v>
      </c>
      <c r="K63" s="112">
        <f t="shared" si="4"/>
        <v>-57.167940362886213</v>
      </c>
    </row>
    <row r="64" spans="1:17" s="2" customFormat="1" ht="18" customHeight="1">
      <c r="A64" s="108" t="s">
        <v>194</v>
      </c>
      <c r="B64" s="56">
        <f>SUM(B65:B74)</f>
        <v>21278</v>
      </c>
      <c r="C64" s="56">
        <f t="shared" ref="C64:I64" si="13">SUM(C65:C74)</f>
        <v>17234</v>
      </c>
      <c r="D64" s="56">
        <f t="shared" si="13"/>
        <v>17151</v>
      </c>
      <c r="E64" s="57">
        <f t="shared" si="5"/>
        <v>99.518393872577462</v>
      </c>
      <c r="F64" s="56">
        <f t="shared" si="13"/>
        <v>18421</v>
      </c>
      <c r="G64" s="56">
        <f t="shared" si="9"/>
        <v>-1270</v>
      </c>
      <c r="H64" s="57">
        <f t="shared" si="6"/>
        <v>-6.8943054123011782</v>
      </c>
      <c r="I64" s="56">
        <f t="shared" si="13"/>
        <v>21719.260000000002</v>
      </c>
      <c r="J64" s="56">
        <f t="shared" si="10"/>
        <v>441.26000000000204</v>
      </c>
      <c r="K64" s="112">
        <f t="shared" si="4"/>
        <v>2.0737851301814176</v>
      </c>
    </row>
    <row r="65" spans="1:11" ht="18" customHeight="1">
      <c r="A65" s="109" t="s">
        <v>195</v>
      </c>
      <c r="B65" s="55">
        <v>1081</v>
      </c>
      <c r="C65" s="55">
        <v>2973</v>
      </c>
      <c r="D65" s="55">
        <v>2973</v>
      </c>
      <c r="E65" s="57">
        <f t="shared" si="5"/>
        <v>100</v>
      </c>
      <c r="F65" s="55">
        <v>2058</v>
      </c>
      <c r="G65" s="56">
        <f t="shared" si="9"/>
        <v>915</v>
      </c>
      <c r="H65" s="57">
        <f t="shared" si="6"/>
        <v>44.460641399416915</v>
      </c>
      <c r="I65" s="55">
        <v>1928.63</v>
      </c>
      <c r="J65" s="56">
        <f t="shared" si="10"/>
        <v>847.63000000000011</v>
      </c>
      <c r="K65" s="112">
        <f t="shared" si="4"/>
        <v>78.411655874190572</v>
      </c>
    </row>
    <row r="66" spans="1:11" ht="18" customHeight="1">
      <c r="A66" s="109" t="s">
        <v>196</v>
      </c>
      <c r="B66" s="55">
        <v>10</v>
      </c>
      <c r="C66" s="55">
        <v>10</v>
      </c>
      <c r="D66" s="55">
        <v>10</v>
      </c>
      <c r="E66" s="57">
        <f t="shared" si="5"/>
        <v>100</v>
      </c>
      <c r="F66" s="55">
        <v>8</v>
      </c>
      <c r="G66" s="56">
        <f t="shared" si="9"/>
        <v>2</v>
      </c>
      <c r="H66" s="57">
        <f t="shared" si="6"/>
        <v>25</v>
      </c>
      <c r="I66" s="55">
        <v>10</v>
      </c>
      <c r="J66" s="56">
        <f t="shared" si="10"/>
        <v>0</v>
      </c>
      <c r="K66" s="112">
        <f t="shared" si="4"/>
        <v>0</v>
      </c>
    </row>
    <row r="67" spans="1:11" ht="18" customHeight="1">
      <c r="A67" s="109" t="s">
        <v>197</v>
      </c>
      <c r="B67" s="55">
        <v>194</v>
      </c>
      <c r="C67" s="55">
        <v>381</v>
      </c>
      <c r="D67" s="55">
        <v>381</v>
      </c>
      <c r="E67" s="57">
        <f t="shared" si="5"/>
        <v>100</v>
      </c>
      <c r="F67" s="55">
        <v>436</v>
      </c>
      <c r="G67" s="56">
        <f t="shared" si="9"/>
        <v>-55</v>
      </c>
      <c r="H67" s="57">
        <f t="shared" si="6"/>
        <v>-12.614678899082568</v>
      </c>
      <c r="I67" s="55">
        <v>238</v>
      </c>
      <c r="J67" s="56">
        <f t="shared" si="10"/>
        <v>44</v>
      </c>
      <c r="K67" s="112">
        <f t="shared" si="4"/>
        <v>22.680412371134022</v>
      </c>
    </row>
    <row r="68" spans="1:11" ht="18" customHeight="1">
      <c r="A68" s="109" t="s">
        <v>198</v>
      </c>
      <c r="B68" s="55">
        <v>13953</v>
      </c>
      <c r="C68" s="55">
        <v>9646</v>
      </c>
      <c r="D68" s="55">
        <v>9646</v>
      </c>
      <c r="E68" s="57">
        <f t="shared" si="5"/>
        <v>100</v>
      </c>
      <c r="F68" s="55">
        <v>10164</v>
      </c>
      <c r="G68" s="56">
        <f t="shared" si="9"/>
        <v>-518</v>
      </c>
      <c r="H68" s="57">
        <f t="shared" si="6"/>
        <v>-5.0964187327823689</v>
      </c>
      <c r="I68" s="55">
        <v>14180.5</v>
      </c>
      <c r="J68" s="56">
        <f t="shared" si="10"/>
        <v>227.5</v>
      </c>
      <c r="K68" s="112">
        <f t="shared" si="4"/>
        <v>1.6304737332473302</v>
      </c>
    </row>
    <row r="69" spans="1:11" ht="18" customHeight="1">
      <c r="A69" s="109" t="s">
        <v>199</v>
      </c>
      <c r="B69" s="55">
        <v>352</v>
      </c>
      <c r="C69" s="55">
        <v>1456</v>
      </c>
      <c r="D69" s="55">
        <v>1456</v>
      </c>
      <c r="E69" s="57">
        <f t="shared" si="5"/>
        <v>100</v>
      </c>
      <c r="F69" s="55">
        <v>305</v>
      </c>
      <c r="G69" s="56">
        <f t="shared" si="9"/>
        <v>1151</v>
      </c>
      <c r="H69" s="57">
        <f t="shared" si="6"/>
        <v>377.3770491803279</v>
      </c>
      <c r="I69" s="55">
        <v>180</v>
      </c>
      <c r="J69" s="56">
        <f t="shared" si="10"/>
        <v>-172</v>
      </c>
      <c r="K69" s="112">
        <f t="shared" si="4"/>
        <v>-48.863636363636367</v>
      </c>
    </row>
    <row r="70" spans="1:11" ht="18" customHeight="1">
      <c r="A70" s="109" t="s">
        <v>200</v>
      </c>
      <c r="B70" s="55"/>
      <c r="C70" s="55">
        <v>4</v>
      </c>
      <c r="D70" s="55">
        <v>4</v>
      </c>
      <c r="E70" s="57">
        <f t="shared" si="5"/>
        <v>100</v>
      </c>
      <c r="F70" s="55">
        <v>3</v>
      </c>
      <c r="G70" s="56">
        <f t="shared" si="9"/>
        <v>1</v>
      </c>
      <c r="H70" s="57">
        <f t="shared" si="6"/>
        <v>33.333333333333329</v>
      </c>
      <c r="I70" s="55">
        <v>2</v>
      </c>
      <c r="J70" s="56">
        <f t="shared" si="10"/>
        <v>2</v>
      </c>
      <c r="K70" s="112"/>
    </row>
    <row r="71" spans="1:11" ht="18" customHeight="1">
      <c r="A71" s="109" t="s">
        <v>201</v>
      </c>
      <c r="B71" s="55">
        <v>449</v>
      </c>
      <c r="C71" s="55">
        <v>714</v>
      </c>
      <c r="D71" s="55">
        <v>714</v>
      </c>
      <c r="E71" s="57">
        <f t="shared" ref="E71:E135" si="14">D71/C71*100</f>
        <v>100</v>
      </c>
      <c r="F71" s="55">
        <v>561</v>
      </c>
      <c r="G71" s="56">
        <f t="shared" ref="G71:G101" si="15">D71-F71</f>
        <v>153</v>
      </c>
      <c r="H71" s="57">
        <f t="shared" ref="H71:H135" si="16">G71/F71*100</f>
        <v>27.27272727272727</v>
      </c>
      <c r="I71" s="55">
        <v>456</v>
      </c>
      <c r="J71" s="56">
        <f t="shared" ref="J71:J101" si="17">I71-B71</f>
        <v>7</v>
      </c>
      <c r="K71" s="112">
        <f t="shared" ref="K71:K133" si="18">J71/B71*100</f>
        <v>1.5590200445434299</v>
      </c>
    </row>
    <row r="72" spans="1:11" ht="18" customHeight="1">
      <c r="A72" s="109" t="s">
        <v>202</v>
      </c>
      <c r="B72" s="55"/>
      <c r="C72" s="55"/>
      <c r="D72" s="55"/>
      <c r="E72" s="57"/>
      <c r="F72" s="55"/>
      <c r="G72" s="56">
        <f t="shared" si="15"/>
        <v>0</v>
      </c>
      <c r="H72" s="57"/>
      <c r="I72" s="55">
        <v>0</v>
      </c>
      <c r="J72" s="56">
        <f t="shared" si="17"/>
        <v>0</v>
      </c>
      <c r="K72" s="112"/>
    </row>
    <row r="73" spans="1:11" ht="18" customHeight="1">
      <c r="A73" s="109" t="s">
        <v>203</v>
      </c>
      <c r="B73" s="55"/>
      <c r="C73" s="55"/>
      <c r="D73" s="55"/>
      <c r="E73" s="57"/>
      <c r="F73" s="55"/>
      <c r="G73" s="56">
        <f t="shared" si="15"/>
        <v>0</v>
      </c>
      <c r="H73" s="57"/>
      <c r="I73" s="55">
        <v>0</v>
      </c>
      <c r="J73" s="56">
        <f t="shared" si="17"/>
        <v>0</v>
      </c>
      <c r="K73" s="112"/>
    </row>
    <row r="74" spans="1:11" ht="18" customHeight="1">
      <c r="A74" s="109" t="s">
        <v>204</v>
      </c>
      <c r="B74" s="55">
        <v>5239</v>
      </c>
      <c r="C74" s="55">
        <f>1967+83</f>
        <v>2050</v>
      </c>
      <c r="D74" s="55">
        <v>1967</v>
      </c>
      <c r="E74" s="57">
        <f t="shared" si="14"/>
        <v>95.951219512195124</v>
      </c>
      <c r="F74" s="55">
        <v>4886</v>
      </c>
      <c r="G74" s="56">
        <f t="shared" si="15"/>
        <v>-2919</v>
      </c>
      <c r="H74" s="57">
        <f t="shared" si="16"/>
        <v>-59.742120343839545</v>
      </c>
      <c r="I74" s="55">
        <v>4724.13</v>
      </c>
      <c r="J74" s="56">
        <f t="shared" si="17"/>
        <v>-514.86999999999989</v>
      </c>
      <c r="K74" s="112">
        <f t="shared" si="18"/>
        <v>-9.8276388623783149</v>
      </c>
    </row>
    <row r="75" spans="1:11" s="2" customFormat="1" ht="18" customHeight="1">
      <c r="A75" s="108" t="s">
        <v>205</v>
      </c>
      <c r="B75" s="56">
        <f>SUM(B76:B81)</f>
        <v>29862</v>
      </c>
      <c r="C75" s="56">
        <f t="shared" ref="C75:I75" si="19">SUM(C76:C81)</f>
        <v>29184</v>
      </c>
      <c r="D75" s="56">
        <f t="shared" si="19"/>
        <v>26376</v>
      </c>
      <c r="E75" s="57">
        <f t="shared" si="14"/>
        <v>90.37828947368422</v>
      </c>
      <c r="F75" s="56">
        <f t="shared" si="19"/>
        <v>29870</v>
      </c>
      <c r="G75" s="56">
        <f t="shared" si="15"/>
        <v>-3494</v>
      </c>
      <c r="H75" s="57">
        <f t="shared" si="16"/>
        <v>-11.697355205892199</v>
      </c>
      <c r="I75" s="56">
        <f t="shared" si="19"/>
        <v>31340.530000000006</v>
      </c>
      <c r="J75" s="56">
        <f t="shared" si="17"/>
        <v>1478.5300000000061</v>
      </c>
      <c r="K75" s="112">
        <f t="shared" si="18"/>
        <v>4.9512088942468901</v>
      </c>
    </row>
    <row r="76" spans="1:11" ht="18" customHeight="1">
      <c r="A76" s="109" t="s">
        <v>206</v>
      </c>
      <c r="B76" s="55">
        <v>14625</v>
      </c>
      <c r="C76" s="55">
        <f>15888+810-2</f>
        <v>16696</v>
      </c>
      <c r="D76" s="55">
        <v>15888</v>
      </c>
      <c r="E76" s="57">
        <f t="shared" si="14"/>
        <v>95.160517489218975</v>
      </c>
      <c r="F76" s="55">
        <v>14032</v>
      </c>
      <c r="G76" s="56">
        <f t="shared" si="15"/>
        <v>1856</v>
      </c>
      <c r="H76" s="57">
        <f t="shared" si="16"/>
        <v>13.22690992018244</v>
      </c>
      <c r="I76" s="55">
        <f>13933.87+3000</f>
        <v>16933.870000000003</v>
      </c>
      <c r="J76" s="56">
        <f t="shared" si="17"/>
        <v>2308.8700000000026</v>
      </c>
      <c r="K76" s="112">
        <f t="shared" si="18"/>
        <v>15.787145299145317</v>
      </c>
    </row>
    <row r="77" spans="1:11" ht="18" customHeight="1">
      <c r="A77" s="109" t="s">
        <v>207</v>
      </c>
      <c r="B77" s="55">
        <v>1913</v>
      </c>
      <c r="C77" s="55">
        <f>1329+500</f>
        <v>1829</v>
      </c>
      <c r="D77" s="55">
        <v>1329</v>
      </c>
      <c r="E77" s="57">
        <f t="shared" si="14"/>
        <v>72.662657189721159</v>
      </c>
      <c r="F77" s="55">
        <v>2678</v>
      </c>
      <c r="G77" s="56">
        <f t="shared" si="15"/>
        <v>-1349</v>
      </c>
      <c r="H77" s="57">
        <f t="shared" si="16"/>
        <v>-50.373412994772217</v>
      </c>
      <c r="I77" s="55">
        <v>2415.81</v>
      </c>
      <c r="J77" s="56">
        <f t="shared" si="17"/>
        <v>502.80999999999995</v>
      </c>
      <c r="K77" s="112">
        <f t="shared" si="18"/>
        <v>26.283847360167272</v>
      </c>
    </row>
    <row r="78" spans="1:11" ht="18" customHeight="1">
      <c r="A78" s="109" t="s">
        <v>208</v>
      </c>
      <c r="B78" s="55">
        <v>2635</v>
      </c>
      <c r="C78" s="55">
        <f>2957+500</f>
        <v>3457</v>
      </c>
      <c r="D78" s="55">
        <v>2957</v>
      </c>
      <c r="E78" s="57">
        <f t="shared" si="14"/>
        <v>85.536592421174433</v>
      </c>
      <c r="F78" s="55">
        <v>3565</v>
      </c>
      <c r="G78" s="56">
        <f t="shared" si="15"/>
        <v>-608</v>
      </c>
      <c r="H78" s="57">
        <f t="shared" si="16"/>
        <v>-17.054698457223001</v>
      </c>
      <c r="I78" s="55">
        <v>1690.51</v>
      </c>
      <c r="J78" s="56">
        <f t="shared" si="17"/>
        <v>-944.49</v>
      </c>
      <c r="K78" s="112">
        <f t="shared" si="18"/>
        <v>-35.844022770398482</v>
      </c>
    </row>
    <row r="79" spans="1:11" ht="18" customHeight="1">
      <c r="A79" s="109" t="s">
        <v>209</v>
      </c>
      <c r="B79" s="55">
        <v>278</v>
      </c>
      <c r="C79" s="55">
        <v>316</v>
      </c>
      <c r="D79" s="55">
        <v>316</v>
      </c>
      <c r="E79" s="57">
        <f t="shared" si="14"/>
        <v>100</v>
      </c>
      <c r="F79" s="55">
        <v>6087</v>
      </c>
      <c r="G79" s="56">
        <f t="shared" si="15"/>
        <v>-5771</v>
      </c>
      <c r="H79" s="57">
        <f t="shared" si="16"/>
        <v>-94.808608509939219</v>
      </c>
      <c r="I79" s="55">
        <v>385.49</v>
      </c>
      <c r="J79" s="56">
        <f t="shared" si="17"/>
        <v>107.49000000000001</v>
      </c>
      <c r="K79" s="112">
        <f t="shared" si="18"/>
        <v>38.665467625899282</v>
      </c>
    </row>
    <row r="80" spans="1:11" ht="18" customHeight="1">
      <c r="A80" s="109" t="s">
        <v>210</v>
      </c>
      <c r="B80" s="55">
        <v>6975</v>
      </c>
      <c r="C80" s="55">
        <f>3451+500</f>
        <v>3951</v>
      </c>
      <c r="D80" s="55">
        <v>3451</v>
      </c>
      <c r="E80" s="57">
        <f t="shared" si="14"/>
        <v>87.344975955454316</v>
      </c>
      <c r="F80" s="55"/>
      <c r="G80" s="56">
        <f t="shared" si="15"/>
        <v>3451</v>
      </c>
      <c r="H80" s="57"/>
      <c r="I80" s="55">
        <v>6851.85</v>
      </c>
      <c r="J80" s="56">
        <f t="shared" si="17"/>
        <v>-123.14999999999964</v>
      </c>
      <c r="K80" s="112">
        <f t="shared" si="18"/>
        <v>-1.7655913978494573</v>
      </c>
    </row>
    <row r="81" spans="1:11" ht="18" customHeight="1">
      <c r="A81" s="109" t="s">
        <v>211</v>
      </c>
      <c r="B81" s="55">
        <v>3436</v>
      </c>
      <c r="C81" s="55">
        <f>2435+500</f>
        <v>2935</v>
      </c>
      <c r="D81" s="55">
        <v>2435</v>
      </c>
      <c r="E81" s="57">
        <f t="shared" si="14"/>
        <v>82.964224872231682</v>
      </c>
      <c r="F81" s="55">
        <v>3508</v>
      </c>
      <c r="G81" s="56">
        <f t="shared" si="15"/>
        <v>-1073</v>
      </c>
      <c r="H81" s="57">
        <f t="shared" si="16"/>
        <v>-30.587229190421894</v>
      </c>
      <c r="I81" s="55">
        <v>3063</v>
      </c>
      <c r="J81" s="56">
        <f t="shared" si="17"/>
        <v>-373</v>
      </c>
      <c r="K81" s="112">
        <f t="shared" si="18"/>
        <v>-10.855646100116415</v>
      </c>
    </row>
    <row r="82" spans="1:11" s="2" customFormat="1" ht="18" customHeight="1">
      <c r="A82" s="108" t="s">
        <v>212</v>
      </c>
      <c r="B82" s="56">
        <f>SUM(B83:B103)</f>
        <v>510791</v>
      </c>
      <c r="C82" s="56">
        <f t="shared" ref="C82:I82" si="20">SUM(C83:C103)</f>
        <v>539206</v>
      </c>
      <c r="D82" s="56">
        <f t="shared" si="20"/>
        <v>538153</v>
      </c>
      <c r="E82" s="57">
        <f t="shared" si="14"/>
        <v>99.804712855569107</v>
      </c>
      <c r="F82" s="56">
        <f t="shared" si="20"/>
        <v>516939</v>
      </c>
      <c r="G82" s="56">
        <f t="shared" si="15"/>
        <v>21214</v>
      </c>
      <c r="H82" s="57">
        <f t="shared" si="16"/>
        <v>4.1037723986775996</v>
      </c>
      <c r="I82" s="56">
        <f t="shared" si="20"/>
        <v>540427.37</v>
      </c>
      <c r="J82" s="56">
        <f t="shared" si="17"/>
        <v>29636.369999999995</v>
      </c>
      <c r="K82" s="112">
        <f t="shared" si="18"/>
        <v>5.8020540690810911</v>
      </c>
    </row>
    <row r="83" spans="1:11" ht="18" customHeight="1">
      <c r="A83" s="109" t="s">
        <v>213</v>
      </c>
      <c r="B83" s="55">
        <v>24062</v>
      </c>
      <c r="C83" s="55">
        <v>24169</v>
      </c>
      <c r="D83" s="55">
        <v>24169</v>
      </c>
      <c r="E83" s="57">
        <f t="shared" si="14"/>
        <v>100</v>
      </c>
      <c r="F83" s="55">
        <v>24969</v>
      </c>
      <c r="G83" s="56">
        <f t="shared" si="15"/>
        <v>-800</v>
      </c>
      <c r="H83" s="57">
        <f t="shared" si="16"/>
        <v>-3.2039729264287722</v>
      </c>
      <c r="I83" s="55">
        <v>22378.44</v>
      </c>
      <c r="J83" s="56">
        <f t="shared" si="17"/>
        <v>-1683.5600000000013</v>
      </c>
      <c r="K83" s="112">
        <f t="shared" si="18"/>
        <v>-6.996758374199989</v>
      </c>
    </row>
    <row r="84" spans="1:11" ht="18" customHeight="1">
      <c r="A84" s="109" t="s">
        <v>214</v>
      </c>
      <c r="B84" s="55">
        <v>7500</v>
      </c>
      <c r="C84" s="55">
        <v>5237</v>
      </c>
      <c r="D84" s="55">
        <v>5237</v>
      </c>
      <c r="E84" s="57">
        <f t="shared" si="14"/>
        <v>100</v>
      </c>
      <c r="F84" s="55">
        <v>11430</v>
      </c>
      <c r="G84" s="56">
        <f t="shared" si="15"/>
        <v>-6193</v>
      </c>
      <c r="H84" s="57">
        <f t="shared" si="16"/>
        <v>-54.181977252843396</v>
      </c>
      <c r="I84" s="55">
        <v>6497.23</v>
      </c>
      <c r="J84" s="56">
        <f t="shared" si="17"/>
        <v>-1002.7700000000004</v>
      </c>
      <c r="K84" s="112">
        <f t="shared" si="18"/>
        <v>-13.370266666666671</v>
      </c>
    </row>
    <row r="85" spans="1:11" ht="18" customHeight="1">
      <c r="A85" s="109" t="s">
        <v>215</v>
      </c>
      <c r="B85" s="55"/>
      <c r="C85" s="55"/>
      <c r="D85" s="55"/>
      <c r="E85" s="57"/>
      <c r="F85" s="55"/>
      <c r="G85" s="56">
        <f t="shared" si="15"/>
        <v>0</v>
      </c>
      <c r="H85" s="57"/>
      <c r="I85" s="55">
        <v>0</v>
      </c>
      <c r="J85" s="56">
        <f t="shared" si="17"/>
        <v>0</v>
      </c>
      <c r="K85" s="112"/>
    </row>
    <row r="86" spans="1:11" ht="18" customHeight="1">
      <c r="A86" s="109" t="s">
        <v>216</v>
      </c>
      <c r="B86" s="55">
        <v>166119</v>
      </c>
      <c r="C86" s="55">
        <f>185709+53</f>
        <v>185762</v>
      </c>
      <c r="D86" s="55">
        <v>185709</v>
      </c>
      <c r="E86" s="57">
        <f t="shared" si="14"/>
        <v>99.971468868767559</v>
      </c>
      <c r="F86" s="55">
        <v>231282</v>
      </c>
      <c r="G86" s="56">
        <f t="shared" si="15"/>
        <v>-45573</v>
      </c>
      <c r="H86" s="57">
        <f t="shared" si="16"/>
        <v>-19.70451656419436</v>
      </c>
      <c r="I86" s="55">
        <f>177792.15+3000</f>
        <v>180792.15</v>
      </c>
      <c r="J86" s="56">
        <f t="shared" si="17"/>
        <v>14673.149999999994</v>
      </c>
      <c r="K86" s="112">
        <f t="shared" si="18"/>
        <v>8.832914958553804</v>
      </c>
    </row>
    <row r="87" spans="1:11" ht="18" customHeight="1">
      <c r="A87" s="109" t="s">
        <v>217</v>
      </c>
      <c r="B87" s="55">
        <v>2155</v>
      </c>
      <c r="C87" s="55">
        <f>32956+500</f>
        <v>33456</v>
      </c>
      <c r="D87" s="55">
        <v>32956</v>
      </c>
      <c r="E87" s="57">
        <f t="shared" si="14"/>
        <v>98.505499760879971</v>
      </c>
      <c r="F87" s="55">
        <v>9293</v>
      </c>
      <c r="G87" s="56">
        <f t="shared" si="15"/>
        <v>23663</v>
      </c>
      <c r="H87" s="57">
        <f t="shared" si="16"/>
        <v>254.63251910039816</v>
      </c>
      <c r="I87" s="55">
        <v>11312</v>
      </c>
      <c r="J87" s="56">
        <f t="shared" si="17"/>
        <v>9157</v>
      </c>
      <c r="K87" s="112">
        <f t="shared" si="18"/>
        <v>424.91879350348023</v>
      </c>
    </row>
    <row r="88" spans="1:11" ht="18" customHeight="1">
      <c r="A88" s="109" t="s">
        <v>218</v>
      </c>
      <c r="B88" s="55">
        <v>5488</v>
      </c>
      <c r="C88" s="55">
        <v>7143</v>
      </c>
      <c r="D88" s="55">
        <v>7143</v>
      </c>
      <c r="E88" s="57">
        <f t="shared" si="14"/>
        <v>100</v>
      </c>
      <c r="F88" s="55">
        <v>9281</v>
      </c>
      <c r="G88" s="56">
        <f t="shared" si="15"/>
        <v>-2138</v>
      </c>
      <c r="H88" s="57">
        <f t="shared" si="16"/>
        <v>-23.036310742376902</v>
      </c>
      <c r="I88" s="55">
        <v>4010</v>
      </c>
      <c r="J88" s="56">
        <f t="shared" si="17"/>
        <v>-1478</v>
      </c>
      <c r="K88" s="112">
        <f t="shared" si="18"/>
        <v>-26.931486880466473</v>
      </c>
    </row>
    <row r="89" spans="1:11" ht="18" customHeight="1">
      <c r="A89" s="109" t="s">
        <v>219</v>
      </c>
      <c r="B89" s="55">
        <v>41281</v>
      </c>
      <c r="C89" s="55">
        <f>33156+200</f>
        <v>33356</v>
      </c>
      <c r="D89" s="55">
        <v>33156</v>
      </c>
      <c r="E89" s="57">
        <f t="shared" si="14"/>
        <v>99.400407722748525</v>
      </c>
      <c r="F89" s="55">
        <v>23404</v>
      </c>
      <c r="G89" s="56">
        <f t="shared" si="15"/>
        <v>9752</v>
      </c>
      <c r="H89" s="57">
        <f t="shared" si="16"/>
        <v>41.668090924628274</v>
      </c>
      <c r="I89" s="55">
        <f>40845.84+10000</f>
        <v>50845.84</v>
      </c>
      <c r="J89" s="56">
        <f t="shared" si="17"/>
        <v>9564.8399999999965</v>
      </c>
      <c r="K89" s="112">
        <f t="shared" si="18"/>
        <v>23.17007824422857</v>
      </c>
    </row>
    <row r="90" spans="1:11" ht="18" customHeight="1">
      <c r="A90" s="109" t="s">
        <v>220</v>
      </c>
      <c r="B90" s="55">
        <v>4467</v>
      </c>
      <c r="C90" s="55">
        <v>3986</v>
      </c>
      <c r="D90" s="55">
        <v>3986</v>
      </c>
      <c r="E90" s="57">
        <f t="shared" si="14"/>
        <v>100</v>
      </c>
      <c r="F90" s="55">
        <v>2828</v>
      </c>
      <c r="G90" s="56">
        <f t="shared" si="15"/>
        <v>1158</v>
      </c>
      <c r="H90" s="57">
        <f t="shared" si="16"/>
        <v>40.947666195190948</v>
      </c>
      <c r="I90" s="55">
        <v>4468.58</v>
      </c>
      <c r="J90" s="56">
        <f t="shared" si="17"/>
        <v>1.5799999999999272</v>
      </c>
      <c r="K90" s="112">
        <f t="shared" si="18"/>
        <v>3.5370494739196942E-2</v>
      </c>
    </row>
    <row r="91" spans="1:11" ht="18" customHeight="1">
      <c r="A91" s="109" t="s">
        <v>221</v>
      </c>
      <c r="B91" s="55">
        <v>10460</v>
      </c>
      <c r="C91" s="55">
        <v>14293</v>
      </c>
      <c r="D91" s="55">
        <v>14293</v>
      </c>
      <c r="E91" s="57">
        <f t="shared" si="14"/>
        <v>100</v>
      </c>
      <c r="F91" s="55">
        <v>11027</v>
      </c>
      <c r="G91" s="56">
        <f t="shared" si="15"/>
        <v>3266</v>
      </c>
      <c r="H91" s="57">
        <f t="shared" si="16"/>
        <v>29.618209848553551</v>
      </c>
      <c r="I91" s="55">
        <v>11926.49</v>
      </c>
      <c r="J91" s="56">
        <f t="shared" si="17"/>
        <v>1466.4899999999998</v>
      </c>
      <c r="K91" s="112">
        <f t="shared" si="18"/>
        <v>14.019980879541109</v>
      </c>
    </row>
    <row r="92" spans="1:11" ht="18" customHeight="1">
      <c r="A92" s="109" t="s">
        <v>222</v>
      </c>
      <c r="B92" s="55">
        <v>7754</v>
      </c>
      <c r="C92" s="55">
        <v>13224</v>
      </c>
      <c r="D92" s="55">
        <v>13224</v>
      </c>
      <c r="E92" s="57">
        <f t="shared" si="14"/>
        <v>100</v>
      </c>
      <c r="F92" s="55">
        <v>9390</v>
      </c>
      <c r="G92" s="56">
        <f t="shared" si="15"/>
        <v>3834</v>
      </c>
      <c r="H92" s="57">
        <f t="shared" si="16"/>
        <v>40.83067092651757</v>
      </c>
      <c r="I92" s="55">
        <v>8598.66</v>
      </c>
      <c r="J92" s="56">
        <f t="shared" si="17"/>
        <v>844.65999999999985</v>
      </c>
      <c r="K92" s="112">
        <f t="shared" si="18"/>
        <v>10.893216404436417</v>
      </c>
    </row>
    <row r="93" spans="1:11" ht="18" customHeight="1">
      <c r="A93" s="109" t="s">
        <v>223</v>
      </c>
      <c r="B93" s="55">
        <v>139</v>
      </c>
      <c r="C93" s="55">
        <v>134</v>
      </c>
      <c r="D93" s="55">
        <v>134</v>
      </c>
      <c r="E93" s="57">
        <f t="shared" si="14"/>
        <v>100</v>
      </c>
      <c r="F93" s="55">
        <v>76</v>
      </c>
      <c r="G93" s="56">
        <f t="shared" si="15"/>
        <v>58</v>
      </c>
      <c r="H93" s="57">
        <f t="shared" si="16"/>
        <v>76.31578947368422</v>
      </c>
      <c r="I93" s="55">
        <v>91.85</v>
      </c>
      <c r="J93" s="56">
        <f t="shared" si="17"/>
        <v>-47.150000000000006</v>
      </c>
      <c r="K93" s="112">
        <f t="shared" si="18"/>
        <v>-33.920863309352519</v>
      </c>
    </row>
    <row r="94" spans="1:11" ht="18" customHeight="1">
      <c r="A94" s="109" t="s">
        <v>224</v>
      </c>
      <c r="B94" s="55">
        <v>21645</v>
      </c>
      <c r="C94" s="55">
        <f>46112+300</f>
        <v>46412</v>
      </c>
      <c r="D94" s="55">
        <v>46112</v>
      </c>
      <c r="E94" s="57">
        <f t="shared" si="14"/>
        <v>99.353615444281644</v>
      </c>
      <c r="F94" s="55">
        <v>30792</v>
      </c>
      <c r="G94" s="56">
        <f t="shared" si="15"/>
        <v>15320</v>
      </c>
      <c r="H94" s="57">
        <f t="shared" si="16"/>
        <v>49.753182644842816</v>
      </c>
      <c r="I94" s="55">
        <v>27994</v>
      </c>
      <c r="J94" s="56">
        <f t="shared" si="17"/>
        <v>6349</v>
      </c>
      <c r="K94" s="112">
        <f t="shared" si="18"/>
        <v>29.33240933240933</v>
      </c>
    </row>
    <row r="95" spans="1:11" ht="18" customHeight="1">
      <c r="A95" s="109" t="s">
        <v>225</v>
      </c>
      <c r="B95" s="55">
        <v>20378</v>
      </c>
      <c r="C95" s="55">
        <v>2866</v>
      </c>
      <c r="D95" s="55">
        <v>2866</v>
      </c>
      <c r="E95" s="57">
        <f t="shared" si="14"/>
        <v>100</v>
      </c>
      <c r="F95" s="55">
        <v>2394</v>
      </c>
      <c r="G95" s="56">
        <f t="shared" si="15"/>
        <v>472</v>
      </c>
      <c r="H95" s="57">
        <f t="shared" si="16"/>
        <v>19.715956558061819</v>
      </c>
      <c r="I95" s="55">
        <v>19244.650000000001</v>
      </c>
      <c r="J95" s="56">
        <f t="shared" si="17"/>
        <v>-1133.3499999999985</v>
      </c>
      <c r="K95" s="112">
        <f t="shared" si="18"/>
        <v>-5.5616350966728758</v>
      </c>
    </row>
    <row r="96" spans="1:11" ht="18" customHeight="1">
      <c r="A96" s="109" t="s">
        <v>226</v>
      </c>
      <c r="B96" s="55">
        <v>22651</v>
      </c>
      <c r="C96" s="55">
        <v>17061</v>
      </c>
      <c r="D96" s="55">
        <v>17061</v>
      </c>
      <c r="E96" s="57">
        <f t="shared" si="14"/>
        <v>100</v>
      </c>
      <c r="F96" s="55">
        <v>13613</v>
      </c>
      <c r="G96" s="56">
        <f t="shared" si="15"/>
        <v>3448</v>
      </c>
      <c r="H96" s="57">
        <f t="shared" si="16"/>
        <v>25.328729890545805</v>
      </c>
      <c r="I96" s="55">
        <v>22584</v>
      </c>
      <c r="J96" s="56">
        <f t="shared" si="17"/>
        <v>-67</v>
      </c>
      <c r="K96" s="112">
        <f t="shared" si="18"/>
        <v>-0.29579268023486821</v>
      </c>
    </row>
    <row r="97" spans="1:11" ht="18" customHeight="1">
      <c r="A97" s="109" t="s">
        <v>227</v>
      </c>
      <c r="B97" s="55"/>
      <c r="C97" s="55"/>
      <c r="D97" s="55"/>
      <c r="E97" s="57"/>
      <c r="F97" s="55"/>
      <c r="G97" s="56">
        <f t="shared" si="15"/>
        <v>0</v>
      </c>
      <c r="H97" s="57"/>
      <c r="I97" s="55">
        <v>0</v>
      </c>
      <c r="J97" s="56">
        <f t="shared" si="17"/>
        <v>0</v>
      </c>
      <c r="K97" s="112"/>
    </row>
    <row r="98" spans="1:11" ht="18" customHeight="1">
      <c r="A98" s="109" t="s">
        <v>228</v>
      </c>
      <c r="B98" s="55">
        <v>124931</v>
      </c>
      <c r="C98" s="55">
        <v>132249</v>
      </c>
      <c r="D98" s="55">
        <v>132249</v>
      </c>
      <c r="E98" s="57">
        <f t="shared" ref="E98:E103" si="21">D98/C98*100</f>
        <v>100</v>
      </c>
      <c r="F98" s="55">
        <v>123172</v>
      </c>
      <c r="G98" s="56">
        <f t="shared" si="15"/>
        <v>9077</v>
      </c>
      <c r="H98" s="57">
        <f t="shared" ref="H98:H103" si="22">G98/F98*100</f>
        <v>7.3693696619361537</v>
      </c>
      <c r="I98" s="55">
        <v>134637</v>
      </c>
      <c r="J98" s="56">
        <f t="shared" si="17"/>
        <v>9706</v>
      </c>
      <c r="K98" s="112">
        <f t="shared" si="18"/>
        <v>7.7690885368723537</v>
      </c>
    </row>
    <row r="99" spans="1:11" ht="18" customHeight="1">
      <c r="A99" s="109" t="s">
        <v>229</v>
      </c>
      <c r="B99" s="55">
        <v>2912</v>
      </c>
      <c r="C99" s="55">
        <v>553</v>
      </c>
      <c r="D99" s="55">
        <v>553</v>
      </c>
      <c r="E99" s="57">
        <f t="shared" si="21"/>
        <v>100</v>
      </c>
      <c r="F99" s="55">
        <v>1320</v>
      </c>
      <c r="G99" s="56">
        <f t="shared" si="15"/>
        <v>-767</v>
      </c>
      <c r="H99" s="57">
        <f t="shared" si="22"/>
        <v>-58.106060606060609</v>
      </c>
      <c r="I99" s="55">
        <v>1301</v>
      </c>
      <c r="J99" s="56">
        <f t="shared" si="17"/>
        <v>-1611</v>
      </c>
      <c r="K99" s="112">
        <f t="shared" si="18"/>
        <v>-55.322802197802204</v>
      </c>
    </row>
    <row r="100" spans="1:11" ht="18" customHeight="1">
      <c r="A100" s="109" t="s">
        <v>230</v>
      </c>
      <c r="B100" s="55">
        <v>621</v>
      </c>
      <c r="C100" s="55">
        <v>278</v>
      </c>
      <c r="D100" s="55">
        <v>278</v>
      </c>
      <c r="E100" s="57">
        <f t="shared" si="21"/>
        <v>100</v>
      </c>
      <c r="F100" s="55">
        <v>935</v>
      </c>
      <c r="G100" s="56">
        <f t="shared" si="15"/>
        <v>-657</v>
      </c>
      <c r="H100" s="57">
        <f t="shared" si="22"/>
        <v>-70.267379679144383</v>
      </c>
      <c r="I100" s="55">
        <v>613</v>
      </c>
      <c r="J100" s="56">
        <f t="shared" si="17"/>
        <v>-8</v>
      </c>
      <c r="K100" s="112">
        <f t="shared" si="18"/>
        <v>-1.288244766505636</v>
      </c>
    </row>
    <row r="101" spans="1:11" ht="18" customHeight="1">
      <c r="A101" s="109" t="s">
        <v>231</v>
      </c>
      <c r="B101" s="55">
        <v>3672</v>
      </c>
      <c r="C101" s="55">
        <v>2167</v>
      </c>
      <c r="D101" s="55">
        <v>2167</v>
      </c>
      <c r="E101" s="57">
        <f t="shared" si="21"/>
        <v>100</v>
      </c>
      <c r="F101" s="55"/>
      <c r="G101" s="56">
        <f t="shared" si="15"/>
        <v>2167</v>
      </c>
      <c r="H101" s="57"/>
      <c r="I101" s="55">
        <v>4877.4799999999996</v>
      </c>
      <c r="J101" s="56">
        <f t="shared" si="17"/>
        <v>1205.4799999999996</v>
      </c>
      <c r="K101" s="112">
        <f t="shared" si="18"/>
        <v>32.828976034858378</v>
      </c>
    </row>
    <row r="102" spans="1:11" ht="18" customHeight="1">
      <c r="A102" s="109" t="s">
        <v>232</v>
      </c>
      <c r="B102" s="55"/>
      <c r="C102" s="55"/>
      <c r="D102" s="55"/>
      <c r="E102" s="57"/>
      <c r="F102" s="55"/>
      <c r="G102" s="56"/>
      <c r="H102" s="57"/>
      <c r="I102" s="55">
        <v>0</v>
      </c>
      <c r="J102" s="56"/>
      <c r="K102" s="112"/>
    </row>
    <row r="103" spans="1:11" ht="18" customHeight="1">
      <c r="A103" s="109" t="s">
        <v>233</v>
      </c>
      <c r="B103" s="55">
        <v>44556</v>
      </c>
      <c r="C103" s="55">
        <v>16860</v>
      </c>
      <c r="D103" s="55">
        <v>16860</v>
      </c>
      <c r="E103" s="57">
        <f t="shared" si="21"/>
        <v>100</v>
      </c>
      <c r="F103" s="55">
        <f>825+10908</f>
        <v>11733</v>
      </c>
      <c r="G103" s="56">
        <f t="shared" ref="G103:G132" si="23">D103-F103</f>
        <v>5127</v>
      </c>
      <c r="H103" s="57">
        <f t="shared" si="22"/>
        <v>43.697264126821786</v>
      </c>
      <c r="I103" s="55">
        <v>28255</v>
      </c>
      <c r="J103" s="56">
        <f t="shared" ref="J103:J131" si="24">I103-B103</f>
        <v>-16301</v>
      </c>
      <c r="K103" s="112">
        <f t="shared" si="18"/>
        <v>-36.585420594308289</v>
      </c>
    </row>
    <row r="104" spans="1:11" s="2" customFormat="1" ht="18" customHeight="1">
      <c r="A104" s="108" t="s">
        <v>234</v>
      </c>
      <c r="B104" s="56">
        <f>SUM(B105:B117)</f>
        <v>509268</v>
      </c>
      <c r="C104" s="56">
        <f t="shared" ref="C104:I104" si="25">SUM(C105:C117)</f>
        <v>521035</v>
      </c>
      <c r="D104" s="56">
        <f t="shared" si="25"/>
        <v>517989</v>
      </c>
      <c r="E104" s="57">
        <f t="shared" si="14"/>
        <v>99.415394359304074</v>
      </c>
      <c r="F104" s="56">
        <f t="shared" si="25"/>
        <v>500057</v>
      </c>
      <c r="G104" s="56">
        <f t="shared" si="23"/>
        <v>17932</v>
      </c>
      <c r="H104" s="57">
        <f t="shared" si="16"/>
        <v>3.5859911970035414</v>
      </c>
      <c r="I104" s="56">
        <f t="shared" si="25"/>
        <v>550725.41</v>
      </c>
      <c r="J104" s="56">
        <f t="shared" si="24"/>
        <v>41457.410000000033</v>
      </c>
      <c r="K104" s="112">
        <f t="shared" si="18"/>
        <v>8.1405880597249443</v>
      </c>
    </row>
    <row r="105" spans="1:11" ht="18" customHeight="1">
      <c r="A105" s="109" t="s">
        <v>235</v>
      </c>
      <c r="B105" s="55">
        <v>4708</v>
      </c>
      <c r="C105" s="55">
        <v>4483</v>
      </c>
      <c r="D105" s="55">
        <v>4483</v>
      </c>
      <c r="E105" s="57">
        <f t="shared" si="14"/>
        <v>100</v>
      </c>
      <c r="F105" s="55">
        <v>7930</v>
      </c>
      <c r="G105" s="56">
        <f t="shared" si="23"/>
        <v>-3447</v>
      </c>
      <c r="H105" s="57">
        <f t="shared" si="16"/>
        <v>-43.467843631778059</v>
      </c>
      <c r="I105" s="55">
        <v>5142.2299999999996</v>
      </c>
      <c r="J105" s="56">
        <f t="shared" si="24"/>
        <v>434.22999999999956</v>
      </c>
      <c r="K105" s="112">
        <f t="shared" si="18"/>
        <v>9.2232370433304922</v>
      </c>
    </row>
    <row r="106" spans="1:11" ht="18" customHeight="1">
      <c r="A106" s="109" t="s">
        <v>236</v>
      </c>
      <c r="B106" s="55">
        <v>8767</v>
      </c>
      <c r="C106" s="55">
        <v>19739</v>
      </c>
      <c r="D106" s="55">
        <v>19739</v>
      </c>
      <c r="E106" s="57">
        <f t="shared" si="14"/>
        <v>100</v>
      </c>
      <c r="F106" s="55">
        <v>25843</v>
      </c>
      <c r="G106" s="56">
        <f t="shared" si="23"/>
        <v>-6104</v>
      </c>
      <c r="H106" s="57">
        <f t="shared" si="16"/>
        <v>-23.619548813992182</v>
      </c>
      <c r="I106" s="55">
        <f>15320.29-5000</f>
        <v>10320.290000000001</v>
      </c>
      <c r="J106" s="56">
        <f t="shared" si="24"/>
        <v>1553.2900000000009</v>
      </c>
      <c r="K106" s="112">
        <f t="shared" si="18"/>
        <v>17.717463214326461</v>
      </c>
    </row>
    <row r="107" spans="1:11" ht="18" customHeight="1">
      <c r="A107" s="109" t="s">
        <v>237</v>
      </c>
      <c r="B107" s="55">
        <v>17030</v>
      </c>
      <c r="C107" s="55">
        <f>57688+100</f>
        <v>57788</v>
      </c>
      <c r="D107" s="55">
        <v>57688</v>
      </c>
      <c r="E107" s="57">
        <f t="shared" si="14"/>
        <v>99.826953692808189</v>
      </c>
      <c r="F107" s="55">
        <v>27497</v>
      </c>
      <c r="G107" s="56">
        <f t="shared" si="23"/>
        <v>30191</v>
      </c>
      <c r="H107" s="57">
        <f t="shared" si="16"/>
        <v>109.79743244717606</v>
      </c>
      <c r="I107" s="55">
        <f>23083-5000</f>
        <v>18083</v>
      </c>
      <c r="J107" s="56">
        <f t="shared" si="24"/>
        <v>1053</v>
      </c>
      <c r="K107" s="112">
        <f t="shared" si="18"/>
        <v>6.1832061068702284</v>
      </c>
    </row>
    <row r="108" spans="1:11" ht="18" customHeight="1">
      <c r="A108" s="109" t="s">
        <v>238</v>
      </c>
      <c r="B108" s="55">
        <v>63910</v>
      </c>
      <c r="C108" s="55">
        <f>69523+400</f>
        <v>69923</v>
      </c>
      <c r="D108" s="55">
        <v>69523</v>
      </c>
      <c r="E108" s="57">
        <f t="shared" si="14"/>
        <v>99.427942164952881</v>
      </c>
      <c r="F108" s="55">
        <v>59699</v>
      </c>
      <c r="G108" s="56">
        <f t="shared" si="23"/>
        <v>9824</v>
      </c>
      <c r="H108" s="57">
        <f t="shared" si="16"/>
        <v>16.455887033283638</v>
      </c>
      <c r="I108" s="55">
        <v>70219.58</v>
      </c>
      <c r="J108" s="56">
        <f t="shared" si="24"/>
        <v>6309.5800000000017</v>
      </c>
      <c r="K108" s="112">
        <f t="shared" si="18"/>
        <v>9.8726020966984844</v>
      </c>
    </row>
    <row r="109" spans="1:11" ht="18" customHeight="1">
      <c r="A109" s="109" t="s">
        <v>239</v>
      </c>
      <c r="B109" s="55">
        <v>250</v>
      </c>
      <c r="C109" s="55">
        <v>1088</v>
      </c>
      <c r="D109" s="55">
        <v>1088</v>
      </c>
      <c r="E109" s="57">
        <f t="shared" si="14"/>
        <v>100</v>
      </c>
      <c r="F109" s="55">
        <v>418</v>
      </c>
      <c r="G109" s="56">
        <f t="shared" si="23"/>
        <v>670</v>
      </c>
      <c r="H109" s="57">
        <f t="shared" si="16"/>
        <v>160.28708133971293</v>
      </c>
      <c r="I109" s="55">
        <v>245</v>
      </c>
      <c r="J109" s="56">
        <f t="shared" si="24"/>
        <v>-5</v>
      </c>
      <c r="K109" s="112">
        <f t="shared" si="18"/>
        <v>-2</v>
      </c>
    </row>
    <row r="110" spans="1:11" ht="18" customHeight="1">
      <c r="A110" s="109" t="s">
        <v>240</v>
      </c>
      <c r="B110" s="55">
        <v>11717</v>
      </c>
      <c r="C110" s="55">
        <v>12442</v>
      </c>
      <c r="D110" s="55">
        <v>12442</v>
      </c>
      <c r="E110" s="57">
        <f t="shared" si="14"/>
        <v>100</v>
      </c>
      <c r="F110" s="55">
        <v>13588</v>
      </c>
      <c r="G110" s="56">
        <f t="shared" si="23"/>
        <v>-1146</v>
      </c>
      <c r="H110" s="57">
        <f t="shared" si="16"/>
        <v>-8.4339122755372387</v>
      </c>
      <c r="I110" s="55">
        <v>12416.3</v>
      </c>
      <c r="J110" s="56">
        <f t="shared" si="24"/>
        <v>699.29999999999927</v>
      </c>
      <c r="K110" s="112">
        <f t="shared" si="18"/>
        <v>5.9682512588546492</v>
      </c>
    </row>
    <row r="111" spans="1:11" ht="18" customHeight="1">
      <c r="A111" s="109" t="s">
        <v>241</v>
      </c>
      <c r="B111" s="55">
        <v>39333</v>
      </c>
      <c r="C111" s="55">
        <v>39506</v>
      </c>
      <c r="D111" s="55">
        <v>39506</v>
      </c>
      <c r="E111" s="57">
        <f t="shared" si="14"/>
        <v>100</v>
      </c>
      <c r="F111" s="55">
        <v>39367</v>
      </c>
      <c r="G111" s="56">
        <f t="shared" si="23"/>
        <v>139</v>
      </c>
      <c r="H111" s="57">
        <f t="shared" si="16"/>
        <v>0.35308761145121548</v>
      </c>
      <c r="I111" s="55">
        <v>44100.56</v>
      </c>
      <c r="J111" s="56">
        <f t="shared" si="24"/>
        <v>4767.5599999999977</v>
      </c>
      <c r="K111" s="112">
        <f t="shared" si="18"/>
        <v>12.121017974728593</v>
      </c>
    </row>
    <row r="112" spans="1:11" ht="18" customHeight="1">
      <c r="A112" s="109" t="s">
        <v>242</v>
      </c>
      <c r="B112" s="55">
        <v>305049</v>
      </c>
      <c r="C112" s="55">
        <f>278998+2046</f>
        <v>281044</v>
      </c>
      <c r="D112" s="55">
        <v>278998</v>
      </c>
      <c r="E112" s="57">
        <f t="shared" si="14"/>
        <v>99.272000113861168</v>
      </c>
      <c r="F112" s="55">
        <v>263105</v>
      </c>
      <c r="G112" s="56">
        <f t="shared" si="23"/>
        <v>15893</v>
      </c>
      <c r="H112" s="57">
        <f t="shared" si="16"/>
        <v>6.0405541513844279</v>
      </c>
      <c r="I112" s="55">
        <f>280249+20000+6000</f>
        <v>306249</v>
      </c>
      <c r="J112" s="56">
        <f t="shared" si="24"/>
        <v>1200</v>
      </c>
      <c r="K112" s="112">
        <f t="shared" si="18"/>
        <v>0.39337942428921258</v>
      </c>
    </row>
    <row r="113" spans="1:11" ht="18" customHeight="1">
      <c r="A113" s="109" t="s">
        <v>243</v>
      </c>
      <c r="B113" s="55">
        <v>8606</v>
      </c>
      <c r="C113" s="55">
        <f>10283+300</f>
        <v>10583</v>
      </c>
      <c r="D113" s="55">
        <v>10283</v>
      </c>
      <c r="E113" s="57">
        <f t="shared" si="14"/>
        <v>97.165265047718037</v>
      </c>
      <c r="F113" s="55">
        <v>10136</v>
      </c>
      <c r="G113" s="56">
        <f t="shared" si="23"/>
        <v>147</v>
      </c>
      <c r="H113" s="57">
        <f t="shared" si="16"/>
        <v>1.4502762430939227</v>
      </c>
      <c r="I113" s="55">
        <v>8685</v>
      </c>
      <c r="J113" s="56">
        <f t="shared" si="24"/>
        <v>79</v>
      </c>
      <c r="K113" s="112">
        <f t="shared" si="18"/>
        <v>0.91796421101557057</v>
      </c>
    </row>
    <row r="114" spans="1:11" ht="18" customHeight="1">
      <c r="A114" s="109" t="s">
        <v>244</v>
      </c>
      <c r="B114" s="55">
        <v>1309</v>
      </c>
      <c r="C114" s="55">
        <v>2500</v>
      </c>
      <c r="D114" s="55">
        <v>2500</v>
      </c>
      <c r="E114" s="57">
        <f t="shared" si="14"/>
        <v>100</v>
      </c>
      <c r="F114" s="55">
        <v>1205</v>
      </c>
      <c r="G114" s="56">
        <f t="shared" si="23"/>
        <v>1295</v>
      </c>
      <c r="H114" s="57">
        <f t="shared" si="16"/>
        <v>107.46887966804979</v>
      </c>
      <c r="I114" s="55">
        <v>1826</v>
      </c>
      <c r="J114" s="56">
        <f t="shared" si="24"/>
        <v>517</v>
      </c>
      <c r="K114" s="112">
        <f t="shared" si="18"/>
        <v>39.495798319327733</v>
      </c>
    </row>
    <row r="115" spans="1:11" ht="18" customHeight="1">
      <c r="A115" s="109" t="s">
        <v>245</v>
      </c>
      <c r="B115" s="55">
        <v>21665</v>
      </c>
      <c r="C115" s="55">
        <v>2473</v>
      </c>
      <c r="D115" s="55">
        <v>2473</v>
      </c>
      <c r="E115" s="57">
        <f t="shared" si="14"/>
        <v>100</v>
      </c>
      <c r="F115" s="55"/>
      <c r="G115" s="56">
        <f t="shared" si="23"/>
        <v>2473</v>
      </c>
      <c r="H115" s="57"/>
      <c r="I115" s="55">
        <f>387.45+40131</f>
        <v>40518.449999999997</v>
      </c>
      <c r="J115" s="56">
        <f t="shared" si="24"/>
        <v>18853.449999999997</v>
      </c>
      <c r="K115" s="112">
        <f t="shared" si="18"/>
        <v>87.022617124394174</v>
      </c>
    </row>
    <row r="116" spans="1:11" ht="18" customHeight="1">
      <c r="A116" s="109" t="s">
        <v>246</v>
      </c>
      <c r="B116" s="55">
        <v>1298</v>
      </c>
      <c r="C116" s="55">
        <v>2016</v>
      </c>
      <c r="D116" s="55">
        <v>2016</v>
      </c>
      <c r="E116" s="57">
        <f t="shared" si="14"/>
        <v>100</v>
      </c>
      <c r="F116" s="55"/>
      <c r="G116" s="56">
        <f t="shared" si="23"/>
        <v>2016</v>
      </c>
      <c r="H116" s="57"/>
      <c r="I116" s="55">
        <v>1251</v>
      </c>
      <c r="J116" s="56">
        <f t="shared" si="24"/>
        <v>-47</v>
      </c>
      <c r="K116" s="112">
        <f t="shared" si="18"/>
        <v>-3.6209553158705701</v>
      </c>
    </row>
    <row r="117" spans="1:11" ht="18" customHeight="1">
      <c r="A117" s="109" t="s">
        <v>247</v>
      </c>
      <c r="B117" s="55">
        <v>25626</v>
      </c>
      <c r="C117" s="55">
        <f>17250+200</f>
        <v>17450</v>
      </c>
      <c r="D117" s="55">
        <v>17250</v>
      </c>
      <c r="E117" s="57">
        <f t="shared" si="14"/>
        <v>98.853868194842406</v>
      </c>
      <c r="F117" s="55">
        <f>12985+38284</f>
        <v>51269</v>
      </c>
      <c r="G117" s="56">
        <f t="shared" si="23"/>
        <v>-34019</v>
      </c>
      <c r="H117" s="57">
        <f t="shared" si="16"/>
        <v>-66.353937076986085</v>
      </c>
      <c r="I117" s="55">
        <v>31669</v>
      </c>
      <c r="J117" s="56">
        <f t="shared" si="24"/>
        <v>6043</v>
      </c>
      <c r="K117" s="112">
        <f t="shared" si="18"/>
        <v>23.581518769999217</v>
      </c>
    </row>
    <row r="118" spans="1:11" s="2" customFormat="1" ht="18" customHeight="1">
      <c r="A118" s="108" t="s">
        <v>248</v>
      </c>
      <c r="B118" s="56">
        <f>SUM(B119:B133)</f>
        <v>47111</v>
      </c>
      <c r="C118" s="56">
        <f>SUM(C119:C133)</f>
        <v>112371</v>
      </c>
      <c r="D118" s="56">
        <f>SUM(D119:D133)</f>
        <v>112176</v>
      </c>
      <c r="E118" s="57">
        <f t="shared" si="14"/>
        <v>99.826467682943104</v>
      </c>
      <c r="F118" s="56">
        <f>SUM(F119:F133)</f>
        <v>102857</v>
      </c>
      <c r="G118" s="56">
        <f t="shared" si="23"/>
        <v>9319</v>
      </c>
      <c r="H118" s="57">
        <f t="shared" si="16"/>
        <v>9.0601514724326009</v>
      </c>
      <c r="I118" s="56">
        <f>SUM(I119:I133)</f>
        <v>48673.94</v>
      </c>
      <c r="J118" s="56">
        <f t="shared" si="24"/>
        <v>1562.9400000000023</v>
      </c>
      <c r="K118" s="112">
        <f t="shared" si="18"/>
        <v>3.3175691452102529</v>
      </c>
    </row>
    <row r="119" spans="1:11" ht="18" customHeight="1">
      <c r="A119" s="109" t="s">
        <v>249</v>
      </c>
      <c r="B119" s="55">
        <v>5282</v>
      </c>
      <c r="C119" s="55">
        <v>4323</v>
      </c>
      <c r="D119" s="55">
        <v>4323</v>
      </c>
      <c r="E119" s="57">
        <f t="shared" si="14"/>
        <v>100</v>
      </c>
      <c r="F119" s="55">
        <v>8156</v>
      </c>
      <c r="G119" s="56">
        <f t="shared" si="23"/>
        <v>-3833</v>
      </c>
      <c r="H119" s="57">
        <f t="shared" si="16"/>
        <v>-46.996076508092202</v>
      </c>
      <c r="I119" s="55">
        <v>6722.88</v>
      </c>
      <c r="J119" s="56">
        <f t="shared" si="24"/>
        <v>1440.88</v>
      </c>
      <c r="K119" s="112">
        <f t="shared" si="18"/>
        <v>27.279060961756912</v>
      </c>
    </row>
    <row r="120" spans="1:11" ht="18" customHeight="1">
      <c r="A120" s="109" t="s">
        <v>250</v>
      </c>
      <c r="B120" s="55">
        <v>82</v>
      </c>
      <c r="C120" s="55">
        <v>39</v>
      </c>
      <c r="D120" s="55">
        <v>39</v>
      </c>
      <c r="E120" s="57">
        <f t="shared" si="14"/>
        <v>100</v>
      </c>
      <c r="F120" s="55">
        <v>667</v>
      </c>
      <c r="G120" s="56">
        <f t="shared" si="23"/>
        <v>-628</v>
      </c>
      <c r="H120" s="57">
        <f t="shared" si="16"/>
        <v>-94.15292353823088</v>
      </c>
      <c r="I120" s="55">
        <v>88</v>
      </c>
      <c r="J120" s="56">
        <f t="shared" si="24"/>
        <v>6</v>
      </c>
      <c r="K120" s="112">
        <f t="shared" si="18"/>
        <v>7.3170731707317067</v>
      </c>
    </row>
    <row r="121" spans="1:11" ht="18" customHeight="1">
      <c r="A121" s="109" t="s">
        <v>251</v>
      </c>
      <c r="B121" s="55">
        <v>12892</v>
      </c>
      <c r="C121" s="55">
        <f>71183+195</f>
        <v>71378</v>
      </c>
      <c r="D121" s="55">
        <v>71183</v>
      </c>
      <c r="E121" s="57">
        <f t="shared" si="14"/>
        <v>99.726806579057964</v>
      </c>
      <c r="F121" s="55">
        <v>78564</v>
      </c>
      <c r="G121" s="56">
        <f t="shared" si="23"/>
        <v>-7381</v>
      </c>
      <c r="H121" s="57">
        <f t="shared" si="16"/>
        <v>-9.3948882439794303</v>
      </c>
      <c r="I121" s="55">
        <f>20373.37-2000</f>
        <v>18373.37</v>
      </c>
      <c r="J121" s="56">
        <f t="shared" si="24"/>
        <v>5481.369999999999</v>
      </c>
      <c r="K121" s="112">
        <f t="shared" si="18"/>
        <v>42.517607818802347</v>
      </c>
    </row>
    <row r="122" spans="1:11" ht="18" customHeight="1">
      <c r="A122" s="109" t="s">
        <v>252</v>
      </c>
      <c r="B122" s="55">
        <v>1577</v>
      </c>
      <c r="C122" s="55">
        <v>7641</v>
      </c>
      <c r="D122" s="55">
        <v>7641</v>
      </c>
      <c r="E122" s="57">
        <f t="shared" si="14"/>
        <v>100</v>
      </c>
      <c r="F122" s="55">
        <v>7144</v>
      </c>
      <c r="G122" s="56">
        <f t="shared" si="23"/>
        <v>497</v>
      </c>
      <c r="H122" s="57">
        <f t="shared" si="16"/>
        <v>6.9568868980963057</v>
      </c>
      <c r="I122" s="55">
        <v>5071</v>
      </c>
      <c r="J122" s="56">
        <f t="shared" si="24"/>
        <v>3494</v>
      </c>
      <c r="K122" s="112">
        <f t="shared" si="18"/>
        <v>221.55992390615094</v>
      </c>
    </row>
    <row r="123" spans="1:11" ht="18" customHeight="1">
      <c r="A123" s="109" t="s">
        <v>253</v>
      </c>
      <c r="B123" s="55">
        <v>117</v>
      </c>
      <c r="C123" s="55"/>
      <c r="D123" s="55"/>
      <c r="E123" s="57"/>
      <c r="F123" s="55">
        <v>572</v>
      </c>
      <c r="G123" s="56">
        <f t="shared" si="23"/>
        <v>-572</v>
      </c>
      <c r="H123" s="57">
        <f t="shared" si="16"/>
        <v>-100</v>
      </c>
      <c r="I123" s="55">
        <v>117</v>
      </c>
      <c r="J123" s="56">
        <f t="shared" si="24"/>
        <v>0</v>
      </c>
      <c r="K123" s="112">
        <f t="shared" si="18"/>
        <v>0</v>
      </c>
    </row>
    <row r="124" spans="1:11" ht="18" customHeight="1">
      <c r="A124" s="109" t="s">
        <v>254</v>
      </c>
      <c r="B124" s="55">
        <v>90</v>
      </c>
      <c r="C124" s="55">
        <v>38</v>
      </c>
      <c r="D124" s="55">
        <v>38</v>
      </c>
      <c r="E124" s="57">
        <f t="shared" si="14"/>
        <v>100</v>
      </c>
      <c r="F124" s="55">
        <v>90</v>
      </c>
      <c r="G124" s="56">
        <f t="shared" si="23"/>
        <v>-52</v>
      </c>
      <c r="H124" s="57">
        <f t="shared" si="16"/>
        <v>-57.777777777777771</v>
      </c>
      <c r="I124" s="55">
        <v>90</v>
      </c>
      <c r="J124" s="56">
        <f t="shared" si="24"/>
        <v>0</v>
      </c>
      <c r="K124" s="112">
        <f t="shared" si="18"/>
        <v>0</v>
      </c>
    </row>
    <row r="125" spans="1:11" ht="18" customHeight="1">
      <c r="A125" s="109" t="s">
        <v>255</v>
      </c>
      <c r="B125" s="55"/>
      <c r="C125" s="55"/>
      <c r="D125" s="55"/>
      <c r="E125" s="57"/>
      <c r="F125" s="55"/>
      <c r="G125" s="56">
        <f t="shared" si="23"/>
        <v>0</v>
      </c>
      <c r="H125" s="57"/>
      <c r="I125" s="55">
        <v>0</v>
      </c>
      <c r="J125" s="56">
        <f t="shared" si="24"/>
        <v>0</v>
      </c>
      <c r="K125" s="112"/>
    </row>
    <row r="126" spans="1:11" ht="18" customHeight="1">
      <c r="A126" s="109" t="s">
        <v>256</v>
      </c>
      <c r="B126" s="55"/>
      <c r="C126" s="55"/>
      <c r="D126" s="55"/>
      <c r="E126" s="57"/>
      <c r="F126" s="55"/>
      <c r="G126" s="56">
        <f t="shared" si="23"/>
        <v>0</v>
      </c>
      <c r="H126" s="57"/>
      <c r="I126" s="55">
        <v>0</v>
      </c>
      <c r="J126" s="56">
        <f t="shared" si="24"/>
        <v>0</v>
      </c>
      <c r="K126" s="112"/>
    </row>
    <row r="127" spans="1:11" ht="18" customHeight="1">
      <c r="A127" s="109" t="s">
        <v>257</v>
      </c>
      <c r="B127" s="55"/>
      <c r="C127" s="55"/>
      <c r="D127" s="55"/>
      <c r="E127" s="57"/>
      <c r="F127" s="55"/>
      <c r="G127" s="56">
        <f t="shared" si="23"/>
        <v>0</v>
      </c>
      <c r="H127" s="57"/>
      <c r="I127" s="55">
        <v>0</v>
      </c>
      <c r="J127" s="56">
        <f t="shared" si="24"/>
        <v>0</v>
      </c>
      <c r="K127" s="112"/>
    </row>
    <row r="128" spans="1:11" ht="18" customHeight="1">
      <c r="A128" s="109" t="s">
        <v>258</v>
      </c>
      <c r="B128" s="55">
        <v>405</v>
      </c>
      <c r="C128" s="55">
        <v>191</v>
      </c>
      <c r="D128" s="55">
        <v>191</v>
      </c>
      <c r="E128" s="57">
        <f t="shared" si="14"/>
        <v>100</v>
      </c>
      <c r="F128" s="55">
        <v>346</v>
      </c>
      <c r="G128" s="56">
        <f t="shared" si="23"/>
        <v>-155</v>
      </c>
      <c r="H128" s="57">
        <f t="shared" si="16"/>
        <v>-44.797687861271676</v>
      </c>
      <c r="I128" s="55">
        <v>0</v>
      </c>
      <c r="J128" s="56">
        <f t="shared" si="24"/>
        <v>-405</v>
      </c>
      <c r="K128" s="112">
        <f t="shared" si="18"/>
        <v>-100</v>
      </c>
    </row>
    <row r="129" spans="1:11" ht="18" customHeight="1">
      <c r="A129" s="109" t="s">
        <v>259</v>
      </c>
      <c r="B129" s="55">
        <v>10315</v>
      </c>
      <c r="C129" s="55">
        <v>26762</v>
      </c>
      <c r="D129" s="55">
        <v>26762</v>
      </c>
      <c r="E129" s="57">
        <f t="shared" si="14"/>
        <v>100</v>
      </c>
      <c r="F129" s="55">
        <v>4095</v>
      </c>
      <c r="G129" s="56">
        <f t="shared" si="23"/>
        <v>22667</v>
      </c>
      <c r="H129" s="57">
        <f t="shared" si="16"/>
        <v>553.52869352869357</v>
      </c>
      <c r="I129" s="55">
        <v>6988.69</v>
      </c>
      <c r="J129" s="56">
        <f t="shared" si="24"/>
        <v>-3326.3100000000004</v>
      </c>
      <c r="K129" s="112">
        <f t="shared" si="18"/>
        <v>-32.247309743092586</v>
      </c>
    </row>
    <row r="130" spans="1:11" ht="18" customHeight="1">
      <c r="A130" s="109" t="s">
        <v>260</v>
      </c>
      <c r="B130" s="55">
        <v>130</v>
      </c>
      <c r="C130" s="55">
        <v>641</v>
      </c>
      <c r="D130" s="55">
        <v>641</v>
      </c>
      <c r="E130" s="57">
        <f t="shared" si="14"/>
        <v>100</v>
      </c>
      <c r="F130" s="55">
        <v>367</v>
      </c>
      <c r="G130" s="56">
        <f t="shared" si="23"/>
        <v>274</v>
      </c>
      <c r="H130" s="57">
        <f t="shared" si="16"/>
        <v>74.659400544959126</v>
      </c>
      <c r="I130" s="55">
        <v>130</v>
      </c>
      <c r="J130" s="56">
        <f t="shared" si="24"/>
        <v>0</v>
      </c>
      <c r="K130" s="112">
        <f t="shared" si="18"/>
        <v>0</v>
      </c>
    </row>
    <row r="131" spans="1:11" ht="18" customHeight="1">
      <c r="A131" s="109" t="s">
        <v>261</v>
      </c>
      <c r="B131" s="55"/>
      <c r="C131" s="55"/>
      <c r="D131" s="55"/>
      <c r="E131" s="57"/>
      <c r="F131" s="55">
        <v>1495</v>
      </c>
      <c r="G131" s="56">
        <f t="shared" si="23"/>
        <v>-1495</v>
      </c>
      <c r="H131" s="57">
        <f t="shared" si="16"/>
        <v>-100</v>
      </c>
      <c r="I131" s="55">
        <v>0</v>
      </c>
      <c r="J131" s="56">
        <f t="shared" si="24"/>
        <v>0</v>
      </c>
      <c r="K131" s="112"/>
    </row>
    <row r="132" spans="1:11" ht="18" customHeight="1">
      <c r="A132" s="109" t="s">
        <v>262</v>
      </c>
      <c r="B132" s="55"/>
      <c r="C132" s="55">
        <v>38</v>
      </c>
      <c r="D132" s="55">
        <v>38</v>
      </c>
      <c r="E132" s="57">
        <f t="shared" si="14"/>
        <v>100</v>
      </c>
      <c r="F132" s="55">
        <v>27</v>
      </c>
      <c r="G132" s="56">
        <f t="shared" si="23"/>
        <v>11</v>
      </c>
      <c r="H132" s="57">
        <f t="shared" si="16"/>
        <v>40.74074074074074</v>
      </c>
      <c r="I132" s="55">
        <v>0</v>
      </c>
      <c r="J132" s="56"/>
      <c r="K132" s="112"/>
    </row>
    <row r="133" spans="1:11" ht="18" customHeight="1">
      <c r="A133" s="109" t="s">
        <v>263</v>
      </c>
      <c r="B133" s="55">
        <v>16221</v>
      </c>
      <c r="C133" s="55">
        <v>1320</v>
      </c>
      <c r="D133" s="55">
        <v>1320</v>
      </c>
      <c r="E133" s="57">
        <f t="shared" si="14"/>
        <v>100</v>
      </c>
      <c r="F133" s="55">
        <v>1334</v>
      </c>
      <c r="G133" s="56">
        <f t="shared" ref="G133:G164" si="26">D133-F133</f>
        <v>-14</v>
      </c>
      <c r="H133" s="57">
        <f t="shared" si="16"/>
        <v>-1.0494752623688157</v>
      </c>
      <c r="I133" s="55">
        <v>11093</v>
      </c>
      <c r="J133" s="56">
        <f t="shared" ref="J133:J164" si="27">I133-B133</f>
        <v>-5128</v>
      </c>
      <c r="K133" s="112">
        <f t="shared" si="18"/>
        <v>-31.613340731150981</v>
      </c>
    </row>
    <row r="134" spans="1:11" s="2" customFormat="1" ht="18" customHeight="1">
      <c r="A134" s="108" t="s">
        <v>264</v>
      </c>
      <c r="B134" s="56">
        <f>SUM(B135:B140)</f>
        <v>144298</v>
      </c>
      <c r="C134" s="56">
        <f t="shared" ref="C134:I134" si="28">SUM(C135:C140)</f>
        <v>632587</v>
      </c>
      <c r="D134" s="56">
        <f t="shared" si="28"/>
        <v>631165</v>
      </c>
      <c r="E134" s="57">
        <f t="shared" si="14"/>
        <v>99.775208785510927</v>
      </c>
      <c r="F134" s="56">
        <f t="shared" si="28"/>
        <v>401561</v>
      </c>
      <c r="G134" s="56">
        <f t="shared" si="26"/>
        <v>229604</v>
      </c>
      <c r="H134" s="57">
        <f t="shared" si="16"/>
        <v>57.17786338812784</v>
      </c>
      <c r="I134" s="56">
        <f t="shared" si="28"/>
        <v>147076.69</v>
      </c>
      <c r="J134" s="56">
        <f t="shared" si="27"/>
        <v>2778.6900000000023</v>
      </c>
      <c r="K134" s="112">
        <f t="shared" ref="K134:K197" si="29">J134/B134*100</f>
        <v>1.9256607853192713</v>
      </c>
    </row>
    <row r="135" spans="1:11" ht="18" customHeight="1">
      <c r="A135" s="109" t="s">
        <v>265</v>
      </c>
      <c r="B135" s="55">
        <v>27102</v>
      </c>
      <c r="C135" s="55">
        <v>35590</v>
      </c>
      <c r="D135" s="55">
        <v>35590</v>
      </c>
      <c r="E135" s="57">
        <f t="shared" si="14"/>
        <v>100</v>
      </c>
      <c r="F135" s="55">
        <v>40452</v>
      </c>
      <c r="G135" s="56">
        <f t="shared" si="26"/>
        <v>-4862</v>
      </c>
      <c r="H135" s="57">
        <f t="shared" si="16"/>
        <v>-12.019183229506575</v>
      </c>
      <c r="I135" s="55">
        <v>36322.42</v>
      </c>
      <c r="J135" s="56">
        <f t="shared" si="27"/>
        <v>9220.4199999999983</v>
      </c>
      <c r="K135" s="112">
        <f t="shared" si="29"/>
        <v>34.021179248763922</v>
      </c>
    </row>
    <row r="136" spans="1:11" ht="18" customHeight="1">
      <c r="A136" s="109" t="s">
        <v>266</v>
      </c>
      <c r="B136" s="55">
        <v>5857</v>
      </c>
      <c r="C136" s="55">
        <v>6222</v>
      </c>
      <c r="D136" s="55">
        <v>6222</v>
      </c>
      <c r="E136" s="57">
        <f t="shared" ref="E136:E192" si="30">D136/C136*100</f>
        <v>100</v>
      </c>
      <c r="F136" s="55">
        <v>62170</v>
      </c>
      <c r="G136" s="56">
        <f t="shared" si="26"/>
        <v>-55948</v>
      </c>
      <c r="H136" s="57">
        <f t="shared" ref="H136:H189" si="31">G136/F136*100</f>
        <v>-89.99195753578897</v>
      </c>
      <c r="I136" s="55">
        <v>5879</v>
      </c>
      <c r="J136" s="56">
        <f t="shared" si="27"/>
        <v>22</v>
      </c>
      <c r="K136" s="112">
        <f t="shared" si="29"/>
        <v>0.37561891753457399</v>
      </c>
    </row>
    <row r="137" spans="1:11" ht="18" customHeight="1">
      <c r="A137" s="109" t="s">
        <v>267</v>
      </c>
      <c r="B137" s="55">
        <v>26274</v>
      </c>
      <c r="C137" s="55">
        <f>298491+1000</f>
        <v>299491</v>
      </c>
      <c r="D137" s="55">
        <v>298491</v>
      </c>
      <c r="E137" s="57">
        <f t="shared" si="30"/>
        <v>99.666100149921036</v>
      </c>
      <c r="F137" s="55">
        <v>151581</v>
      </c>
      <c r="G137" s="56">
        <f t="shared" si="26"/>
        <v>146910</v>
      </c>
      <c r="H137" s="57">
        <f t="shared" si="31"/>
        <v>96.918479228927112</v>
      </c>
      <c r="I137" s="55">
        <v>33155.089999999997</v>
      </c>
      <c r="J137" s="56">
        <f t="shared" si="27"/>
        <v>6881.0899999999965</v>
      </c>
      <c r="K137" s="112">
        <f t="shared" si="29"/>
        <v>26.18973129329374</v>
      </c>
    </row>
    <row r="138" spans="1:11" ht="18" customHeight="1">
      <c r="A138" s="109" t="s">
        <v>268</v>
      </c>
      <c r="B138" s="55">
        <v>28538</v>
      </c>
      <c r="C138" s="55">
        <v>33818</v>
      </c>
      <c r="D138" s="55">
        <v>33818</v>
      </c>
      <c r="E138" s="57">
        <f t="shared" si="30"/>
        <v>100</v>
      </c>
      <c r="F138" s="55">
        <v>32190</v>
      </c>
      <c r="G138" s="56">
        <f t="shared" si="26"/>
        <v>1628</v>
      </c>
      <c r="H138" s="57">
        <f t="shared" si="31"/>
        <v>5.0574712643678161</v>
      </c>
      <c r="I138" s="55">
        <v>28909.18</v>
      </c>
      <c r="J138" s="56">
        <f t="shared" si="27"/>
        <v>371.18000000000029</v>
      </c>
      <c r="K138" s="112">
        <f t="shared" si="29"/>
        <v>1.3006517625621989</v>
      </c>
    </row>
    <row r="139" spans="1:11" ht="18" customHeight="1">
      <c r="A139" s="109" t="s">
        <v>269</v>
      </c>
      <c r="B139" s="55">
        <v>338</v>
      </c>
      <c r="C139" s="55">
        <v>583</v>
      </c>
      <c r="D139" s="55">
        <v>583</v>
      </c>
      <c r="E139" s="57">
        <f t="shared" si="30"/>
        <v>100</v>
      </c>
      <c r="F139" s="55">
        <v>444</v>
      </c>
      <c r="G139" s="56">
        <f t="shared" si="26"/>
        <v>139</v>
      </c>
      <c r="H139" s="57">
        <f t="shared" si="31"/>
        <v>31.306306306306308</v>
      </c>
      <c r="I139" s="55">
        <v>109</v>
      </c>
      <c r="J139" s="56">
        <f t="shared" si="27"/>
        <v>-229</v>
      </c>
      <c r="K139" s="112">
        <f t="shared" si="29"/>
        <v>-67.751479289940832</v>
      </c>
    </row>
    <row r="140" spans="1:11" ht="18" customHeight="1">
      <c r="A140" s="109" t="s">
        <v>270</v>
      </c>
      <c r="B140" s="55">
        <v>56189</v>
      </c>
      <c r="C140" s="55">
        <f>256461+422</f>
        <v>256883</v>
      </c>
      <c r="D140" s="55">
        <v>256461</v>
      </c>
      <c r="E140" s="57">
        <f t="shared" si="30"/>
        <v>99.835722877730319</v>
      </c>
      <c r="F140" s="55">
        <v>114724</v>
      </c>
      <c r="G140" s="56">
        <f t="shared" si="26"/>
        <v>141737</v>
      </c>
      <c r="H140" s="57">
        <f t="shared" si="31"/>
        <v>123.54607579930965</v>
      </c>
      <c r="I140" s="55">
        <f>27702+15000</f>
        <v>42702</v>
      </c>
      <c r="J140" s="56">
        <f t="shared" si="27"/>
        <v>-13487</v>
      </c>
      <c r="K140" s="112">
        <f t="shared" si="29"/>
        <v>-24.002918720746052</v>
      </c>
    </row>
    <row r="141" spans="1:11" s="2" customFormat="1" ht="18" customHeight="1">
      <c r="A141" s="108" t="s">
        <v>271</v>
      </c>
      <c r="B141" s="56">
        <f>SUM(B142:B149)</f>
        <v>383306</v>
      </c>
      <c r="C141" s="56">
        <f t="shared" ref="C141:I141" si="32">SUM(C142:C149)</f>
        <v>440415</v>
      </c>
      <c r="D141" s="56">
        <f t="shared" si="32"/>
        <v>394010</v>
      </c>
      <c r="E141" s="57">
        <f t="shared" si="30"/>
        <v>89.463347070376813</v>
      </c>
      <c r="F141" s="56">
        <f t="shared" si="32"/>
        <v>320273</v>
      </c>
      <c r="G141" s="56">
        <f t="shared" si="26"/>
        <v>73737</v>
      </c>
      <c r="H141" s="57">
        <f t="shared" si="31"/>
        <v>23.023170857362313</v>
      </c>
      <c r="I141" s="56">
        <f t="shared" si="32"/>
        <v>393180.30000000005</v>
      </c>
      <c r="J141" s="56">
        <f t="shared" si="27"/>
        <v>9874.3000000000466</v>
      </c>
      <c r="K141" s="112">
        <f t="shared" si="29"/>
        <v>2.5760880341033134</v>
      </c>
    </row>
    <row r="142" spans="1:11" ht="18" customHeight="1">
      <c r="A142" s="109" t="s">
        <v>272</v>
      </c>
      <c r="B142" s="55">
        <v>94495</v>
      </c>
      <c r="C142" s="55">
        <f>77165+10000</f>
        <v>87165</v>
      </c>
      <c r="D142" s="55">
        <v>77165</v>
      </c>
      <c r="E142" s="57">
        <f t="shared" si="30"/>
        <v>88.5275053060288</v>
      </c>
      <c r="F142" s="55">
        <v>55988</v>
      </c>
      <c r="G142" s="56">
        <f t="shared" si="26"/>
        <v>21177</v>
      </c>
      <c r="H142" s="57">
        <f t="shared" si="31"/>
        <v>37.824176609273415</v>
      </c>
      <c r="I142" s="55">
        <v>96143.06</v>
      </c>
      <c r="J142" s="56">
        <f t="shared" si="27"/>
        <v>1648.0599999999977</v>
      </c>
      <c r="K142" s="112">
        <f t="shared" si="29"/>
        <v>1.7440711148738002</v>
      </c>
    </row>
    <row r="143" spans="1:11" ht="18" customHeight="1">
      <c r="A143" s="109" t="s">
        <v>273</v>
      </c>
      <c r="B143" s="55">
        <v>29047</v>
      </c>
      <c r="C143" s="55">
        <f>25452+2000</f>
        <v>27452</v>
      </c>
      <c r="D143" s="55">
        <v>25452</v>
      </c>
      <c r="E143" s="57">
        <f t="shared" si="30"/>
        <v>92.714556316479673</v>
      </c>
      <c r="F143" s="55">
        <v>22426</v>
      </c>
      <c r="G143" s="56">
        <f t="shared" si="26"/>
        <v>3026</v>
      </c>
      <c r="H143" s="57">
        <f t="shared" si="31"/>
        <v>13.493266743957907</v>
      </c>
      <c r="I143" s="55">
        <v>28101.85</v>
      </c>
      <c r="J143" s="56">
        <f t="shared" si="27"/>
        <v>-945.15000000000146</v>
      </c>
      <c r="K143" s="112">
        <f t="shared" si="29"/>
        <v>-3.2538644266189332</v>
      </c>
    </row>
    <row r="144" spans="1:11" ht="18" customHeight="1">
      <c r="A144" s="109" t="s">
        <v>274</v>
      </c>
      <c r="B144" s="55">
        <v>61294</v>
      </c>
      <c r="C144" s="55">
        <f>61752+5000</f>
        <v>66752</v>
      </c>
      <c r="D144" s="55">
        <v>61752</v>
      </c>
      <c r="E144" s="57">
        <f t="shared" si="30"/>
        <v>92.509587727708535</v>
      </c>
      <c r="F144" s="55">
        <v>37070</v>
      </c>
      <c r="G144" s="56">
        <f t="shared" si="26"/>
        <v>24682</v>
      </c>
      <c r="H144" s="57">
        <f t="shared" si="31"/>
        <v>66.582141893714592</v>
      </c>
      <c r="I144" s="55">
        <v>63337.18</v>
      </c>
      <c r="J144" s="56">
        <f t="shared" si="27"/>
        <v>2043.1800000000003</v>
      </c>
      <c r="K144" s="112">
        <f t="shared" si="29"/>
        <v>3.3334094691160638</v>
      </c>
    </row>
    <row r="145" spans="1:11" ht="18" customHeight="1">
      <c r="A145" s="109" t="s">
        <v>275</v>
      </c>
      <c r="B145" s="55">
        <v>106295</v>
      </c>
      <c r="C145" s="55">
        <f>141775+16405+8000</f>
        <v>166180</v>
      </c>
      <c r="D145" s="55">
        <v>141775</v>
      </c>
      <c r="E145" s="57">
        <f t="shared" si="30"/>
        <v>85.314117222289084</v>
      </c>
      <c r="F145" s="55">
        <v>135916</v>
      </c>
      <c r="G145" s="56">
        <f t="shared" si="26"/>
        <v>5859</v>
      </c>
      <c r="H145" s="57">
        <f t="shared" si="31"/>
        <v>4.3107507578210074</v>
      </c>
      <c r="I145" s="55">
        <v>121013.49</v>
      </c>
      <c r="J145" s="56">
        <f t="shared" si="27"/>
        <v>14718.490000000005</v>
      </c>
      <c r="K145" s="112">
        <f t="shared" si="29"/>
        <v>13.84683193000612</v>
      </c>
    </row>
    <row r="146" spans="1:11" ht="18" customHeight="1">
      <c r="A146" s="109" t="s">
        <v>276</v>
      </c>
      <c r="B146" s="55">
        <v>55617</v>
      </c>
      <c r="C146" s="55">
        <f>58524+5000</f>
        <v>63524</v>
      </c>
      <c r="D146" s="55">
        <f>5055+53469</f>
        <v>58524</v>
      </c>
      <c r="E146" s="57">
        <f t="shared" si="30"/>
        <v>92.128959133555824</v>
      </c>
      <c r="F146" s="55">
        <v>41309</v>
      </c>
      <c r="G146" s="56">
        <f t="shared" si="26"/>
        <v>17215</v>
      </c>
      <c r="H146" s="57">
        <f t="shared" si="31"/>
        <v>41.673727274927977</v>
      </c>
      <c r="I146" s="55">
        <v>57787</v>
      </c>
      <c r="J146" s="56">
        <f t="shared" si="27"/>
        <v>2170</v>
      </c>
      <c r="K146" s="112">
        <f t="shared" si="29"/>
        <v>3.9016847366812302</v>
      </c>
    </row>
    <row r="147" spans="1:11" ht="18" customHeight="1">
      <c r="A147" s="109" t="s">
        <v>277</v>
      </c>
      <c r="B147" s="55">
        <v>15768</v>
      </c>
      <c r="C147" s="55">
        <v>28799</v>
      </c>
      <c r="D147" s="55">
        <v>28799</v>
      </c>
      <c r="E147" s="57">
        <f t="shared" si="30"/>
        <v>100</v>
      </c>
      <c r="F147" s="55">
        <v>17293</v>
      </c>
      <c r="G147" s="56">
        <f t="shared" si="26"/>
        <v>11506</v>
      </c>
      <c r="H147" s="57">
        <f t="shared" si="31"/>
        <v>66.535592436245878</v>
      </c>
      <c r="I147" s="55">
        <v>17536.72</v>
      </c>
      <c r="J147" s="56">
        <f t="shared" si="27"/>
        <v>1768.7200000000012</v>
      </c>
      <c r="K147" s="112">
        <f t="shared" si="29"/>
        <v>11.217148655504827</v>
      </c>
    </row>
    <row r="148" spans="1:11" ht="18" customHeight="1">
      <c r="A148" s="109" t="s">
        <v>278</v>
      </c>
      <c r="B148" s="55"/>
      <c r="C148" s="55">
        <v>18</v>
      </c>
      <c r="D148" s="55">
        <v>18</v>
      </c>
      <c r="E148" s="57">
        <f t="shared" si="30"/>
        <v>100</v>
      </c>
      <c r="F148" s="55"/>
      <c r="G148" s="56">
        <f t="shared" si="26"/>
        <v>18</v>
      </c>
      <c r="H148" s="57"/>
      <c r="I148" s="55">
        <v>0</v>
      </c>
      <c r="J148" s="56">
        <f t="shared" si="27"/>
        <v>0</v>
      </c>
      <c r="K148" s="112"/>
    </row>
    <row r="149" spans="1:11" ht="18" customHeight="1">
      <c r="A149" s="109" t="s">
        <v>279</v>
      </c>
      <c r="B149" s="55">
        <f>7626+13164</f>
        <v>20790</v>
      </c>
      <c r="C149" s="55">
        <v>525</v>
      </c>
      <c r="D149" s="55">
        <v>525</v>
      </c>
      <c r="E149" s="57">
        <f t="shared" si="30"/>
        <v>100</v>
      </c>
      <c r="F149" s="55">
        <f>8193+2078</f>
        <v>10271</v>
      </c>
      <c r="G149" s="56">
        <f t="shared" si="26"/>
        <v>-9746</v>
      </c>
      <c r="H149" s="57">
        <f t="shared" si="31"/>
        <v>-94.88852107876545</v>
      </c>
      <c r="I149" s="55">
        <v>9261</v>
      </c>
      <c r="J149" s="56">
        <f t="shared" si="27"/>
        <v>-11529</v>
      </c>
      <c r="K149" s="112">
        <f t="shared" si="29"/>
        <v>-55.454545454545453</v>
      </c>
    </row>
    <row r="150" spans="1:11" s="2" customFormat="1" ht="18" customHeight="1">
      <c r="A150" s="108" t="s">
        <v>280</v>
      </c>
      <c r="B150" s="56">
        <f>SUM(B151:B157)</f>
        <v>107005</v>
      </c>
      <c r="C150" s="56">
        <f t="shared" ref="C150:I150" si="33">SUM(C151:C157)</f>
        <v>123904</v>
      </c>
      <c r="D150" s="56">
        <f t="shared" si="33"/>
        <v>118400</v>
      </c>
      <c r="E150" s="57">
        <f t="shared" si="30"/>
        <v>95.557851239669418</v>
      </c>
      <c r="F150" s="56">
        <f t="shared" si="33"/>
        <v>122148</v>
      </c>
      <c r="G150" s="56">
        <f t="shared" si="26"/>
        <v>-3748</v>
      </c>
      <c r="H150" s="57">
        <f t="shared" si="31"/>
        <v>-3.0684088155352525</v>
      </c>
      <c r="I150" s="56">
        <f t="shared" si="33"/>
        <v>107814.78</v>
      </c>
      <c r="J150" s="56">
        <f t="shared" si="27"/>
        <v>809.77999999999884</v>
      </c>
      <c r="K150" s="112">
        <f t="shared" si="29"/>
        <v>0.75676837530956387</v>
      </c>
    </row>
    <row r="151" spans="1:11" ht="18" customHeight="1">
      <c r="A151" s="109" t="s">
        <v>281</v>
      </c>
      <c r="B151" s="55">
        <v>30170</v>
      </c>
      <c r="C151" s="55">
        <f>64983+2072</f>
        <v>67055</v>
      </c>
      <c r="D151" s="55">
        <v>64983</v>
      </c>
      <c r="E151" s="57">
        <f t="shared" si="30"/>
        <v>96.909999254343447</v>
      </c>
      <c r="F151" s="55">
        <v>68397</v>
      </c>
      <c r="G151" s="56">
        <f t="shared" si="26"/>
        <v>-3414</v>
      </c>
      <c r="H151" s="57">
        <f t="shared" si="31"/>
        <v>-4.9914469932891796</v>
      </c>
      <c r="I151" s="55">
        <f>31862.78+30000-15000</f>
        <v>46862.78</v>
      </c>
      <c r="J151" s="56">
        <f t="shared" si="27"/>
        <v>16692.78</v>
      </c>
      <c r="K151" s="112">
        <f t="shared" si="29"/>
        <v>55.329068611203184</v>
      </c>
    </row>
    <row r="152" spans="1:11" ht="18" customHeight="1">
      <c r="A152" s="109" t="s">
        <v>282</v>
      </c>
      <c r="B152" s="55"/>
      <c r="C152" s="55"/>
      <c r="D152" s="55">
        <v>-432</v>
      </c>
      <c r="E152" s="57"/>
      <c r="F152" s="55">
        <v>1500</v>
      </c>
      <c r="G152" s="56">
        <f t="shared" si="26"/>
        <v>-1932</v>
      </c>
      <c r="H152" s="57">
        <f t="shared" si="31"/>
        <v>-128.80000000000001</v>
      </c>
      <c r="I152" s="55">
        <v>0</v>
      </c>
      <c r="J152" s="56">
        <f t="shared" si="27"/>
        <v>0</v>
      </c>
      <c r="K152" s="112"/>
    </row>
    <row r="153" spans="1:11" ht="18" customHeight="1">
      <c r="A153" s="109" t="s">
        <v>283</v>
      </c>
      <c r="B153" s="55">
        <v>6961</v>
      </c>
      <c r="C153" s="55">
        <f>33983+1000</f>
        <v>34983</v>
      </c>
      <c r="D153" s="55">
        <v>33983</v>
      </c>
      <c r="E153" s="57">
        <f t="shared" si="30"/>
        <v>97.141468713375062</v>
      </c>
      <c r="F153" s="55">
        <v>23117</v>
      </c>
      <c r="G153" s="56">
        <f t="shared" si="26"/>
        <v>10866</v>
      </c>
      <c r="H153" s="57">
        <f t="shared" si="31"/>
        <v>47.004369079032749</v>
      </c>
      <c r="I153" s="55">
        <v>0</v>
      </c>
      <c r="J153" s="56">
        <f t="shared" si="27"/>
        <v>-6961</v>
      </c>
      <c r="K153" s="112">
        <f t="shared" si="29"/>
        <v>-100</v>
      </c>
    </row>
    <row r="154" spans="1:11" ht="18" customHeight="1">
      <c r="A154" s="109" t="s">
        <v>284</v>
      </c>
      <c r="B154" s="55">
        <v>1967</v>
      </c>
      <c r="C154" s="55">
        <f>3871+500</f>
        <v>4371</v>
      </c>
      <c r="D154" s="55">
        <v>3871</v>
      </c>
      <c r="E154" s="57">
        <f t="shared" si="30"/>
        <v>88.560970029741483</v>
      </c>
      <c r="F154" s="55">
        <v>5953</v>
      </c>
      <c r="G154" s="56">
        <f t="shared" si="26"/>
        <v>-2082</v>
      </c>
      <c r="H154" s="57">
        <f t="shared" si="31"/>
        <v>-34.973962707878378</v>
      </c>
      <c r="I154" s="55">
        <v>1951</v>
      </c>
      <c r="J154" s="56">
        <f t="shared" si="27"/>
        <v>-16</v>
      </c>
      <c r="K154" s="112">
        <f t="shared" si="29"/>
        <v>-0.81342145399084897</v>
      </c>
    </row>
    <row r="155" spans="1:11" ht="18" customHeight="1">
      <c r="A155" s="109" t="s">
        <v>285</v>
      </c>
      <c r="B155" s="55"/>
      <c r="C155" s="55"/>
      <c r="D155" s="55"/>
      <c r="E155" s="57"/>
      <c r="F155" s="55"/>
      <c r="G155" s="56">
        <f t="shared" si="26"/>
        <v>0</v>
      </c>
      <c r="H155" s="57"/>
      <c r="I155" s="55">
        <v>0</v>
      </c>
      <c r="J155" s="56">
        <f t="shared" si="27"/>
        <v>0</v>
      </c>
      <c r="K155" s="112"/>
    </row>
    <row r="156" spans="1:11" ht="18" customHeight="1">
      <c r="A156" s="109" t="s">
        <v>286</v>
      </c>
      <c r="B156" s="55">
        <v>16845</v>
      </c>
      <c r="C156" s="55">
        <f>15917+1500</f>
        <v>17417</v>
      </c>
      <c r="D156" s="55">
        <v>15917</v>
      </c>
      <c r="E156" s="57">
        <f t="shared" si="30"/>
        <v>91.387724636849057</v>
      </c>
      <c r="F156" s="55">
        <v>21636</v>
      </c>
      <c r="G156" s="56">
        <f t="shared" si="26"/>
        <v>-5719</v>
      </c>
      <c r="H156" s="57">
        <f t="shared" si="31"/>
        <v>-26.43279718986874</v>
      </c>
      <c r="I156" s="55">
        <v>16373</v>
      </c>
      <c r="J156" s="56">
        <f t="shared" si="27"/>
        <v>-472</v>
      </c>
      <c r="K156" s="112">
        <f t="shared" si="29"/>
        <v>-2.8020184030869695</v>
      </c>
    </row>
    <row r="157" spans="1:11" ht="18" customHeight="1">
      <c r="A157" s="109" t="s">
        <v>287</v>
      </c>
      <c r="B157" s="55">
        <v>51062</v>
      </c>
      <c r="C157" s="55">
        <v>78</v>
      </c>
      <c r="D157" s="55">
        <v>78</v>
      </c>
      <c r="E157" s="57">
        <f t="shared" si="30"/>
        <v>100</v>
      </c>
      <c r="F157" s="55">
        <v>1545</v>
      </c>
      <c r="G157" s="56">
        <f t="shared" si="26"/>
        <v>-1467</v>
      </c>
      <c r="H157" s="57">
        <f t="shared" si="31"/>
        <v>-94.951456310679617</v>
      </c>
      <c r="I157" s="55">
        <v>42628</v>
      </c>
      <c r="J157" s="56">
        <f t="shared" si="27"/>
        <v>-8434</v>
      </c>
      <c r="K157" s="112">
        <f t="shared" si="29"/>
        <v>-16.517175198777956</v>
      </c>
    </row>
    <row r="158" spans="1:11" s="2" customFormat="1" ht="18" customHeight="1">
      <c r="A158" s="108" t="s">
        <v>288</v>
      </c>
      <c r="B158" s="56">
        <f>SUM(B159:B165)</f>
        <v>69302</v>
      </c>
      <c r="C158" s="56">
        <f t="shared" ref="C158:I158" si="34">SUM(C159:C165)</f>
        <v>52674</v>
      </c>
      <c r="D158" s="56">
        <f t="shared" si="34"/>
        <v>49101</v>
      </c>
      <c r="E158" s="57">
        <f t="shared" si="30"/>
        <v>93.21676728556784</v>
      </c>
      <c r="F158" s="56">
        <f t="shared" si="34"/>
        <v>42831</v>
      </c>
      <c r="G158" s="56">
        <f t="shared" si="26"/>
        <v>6270</v>
      </c>
      <c r="H158" s="57">
        <f t="shared" si="31"/>
        <v>14.63892974714576</v>
      </c>
      <c r="I158" s="56">
        <f t="shared" si="34"/>
        <v>82159.28</v>
      </c>
      <c r="J158" s="56">
        <f t="shared" si="27"/>
        <v>12857.279999999999</v>
      </c>
      <c r="K158" s="112">
        <f t="shared" si="29"/>
        <v>18.552538166286688</v>
      </c>
    </row>
    <row r="159" spans="1:11" ht="18" customHeight="1">
      <c r="A159" s="109" t="s">
        <v>289</v>
      </c>
      <c r="B159" s="55">
        <v>526</v>
      </c>
      <c r="C159" s="55">
        <v>242</v>
      </c>
      <c r="D159" s="55">
        <v>242</v>
      </c>
      <c r="E159" s="57">
        <f t="shared" si="30"/>
        <v>100</v>
      </c>
      <c r="F159" s="55">
        <v>344</v>
      </c>
      <c r="G159" s="56">
        <f t="shared" si="26"/>
        <v>-102</v>
      </c>
      <c r="H159" s="57">
        <f t="shared" si="31"/>
        <v>-29.651162790697676</v>
      </c>
      <c r="I159" s="55">
        <f>8108.4+15000</f>
        <v>23108.400000000001</v>
      </c>
      <c r="J159" s="56">
        <f t="shared" si="27"/>
        <v>22582.400000000001</v>
      </c>
      <c r="K159" s="112">
        <f t="shared" si="29"/>
        <v>4293.2319391634983</v>
      </c>
    </row>
    <row r="160" spans="1:11" ht="18" customHeight="1">
      <c r="A160" s="109" t="s">
        <v>290</v>
      </c>
      <c r="B160" s="55">
        <v>2298</v>
      </c>
      <c r="C160" s="55">
        <v>3557</v>
      </c>
      <c r="D160" s="55">
        <v>3557</v>
      </c>
      <c r="E160" s="57">
        <f t="shared" si="30"/>
        <v>100</v>
      </c>
      <c r="F160" s="55">
        <v>3602</v>
      </c>
      <c r="G160" s="56">
        <f t="shared" si="26"/>
        <v>-45</v>
      </c>
      <c r="H160" s="57">
        <f t="shared" si="31"/>
        <v>-1.249305941143809</v>
      </c>
      <c r="I160" s="55">
        <v>22425.26</v>
      </c>
      <c r="J160" s="56">
        <f t="shared" si="27"/>
        <v>20127.259999999998</v>
      </c>
      <c r="K160" s="112">
        <f t="shared" si="29"/>
        <v>875.85987815491728</v>
      </c>
    </row>
    <row r="161" spans="1:11" ht="18" customHeight="1">
      <c r="A161" s="109" t="s">
        <v>291</v>
      </c>
      <c r="B161" s="55">
        <v>53</v>
      </c>
      <c r="C161" s="55">
        <v>60</v>
      </c>
      <c r="D161" s="55">
        <v>60</v>
      </c>
      <c r="E161" s="57">
        <f t="shared" si="30"/>
        <v>100</v>
      </c>
      <c r="F161" s="55">
        <v>68</v>
      </c>
      <c r="G161" s="56">
        <f t="shared" si="26"/>
        <v>-8</v>
      </c>
      <c r="H161" s="57">
        <f t="shared" si="31"/>
        <v>-11.76470588235294</v>
      </c>
      <c r="I161" s="55">
        <v>56.24</v>
      </c>
      <c r="J161" s="56">
        <f t="shared" si="27"/>
        <v>3.240000000000002</v>
      </c>
      <c r="K161" s="112">
        <f t="shared" si="29"/>
        <v>6.1132075471698153</v>
      </c>
    </row>
    <row r="162" spans="1:11" ht="18" customHeight="1">
      <c r="A162" s="109" t="s">
        <v>292</v>
      </c>
      <c r="B162" s="55">
        <v>24606</v>
      </c>
      <c r="C162" s="55">
        <v>1221</v>
      </c>
      <c r="D162" s="55">
        <v>1221</v>
      </c>
      <c r="E162" s="57">
        <f t="shared" si="30"/>
        <v>100</v>
      </c>
      <c r="F162" s="55">
        <v>903</v>
      </c>
      <c r="G162" s="56">
        <f t="shared" si="26"/>
        <v>318</v>
      </c>
      <c r="H162" s="57">
        <f t="shared" si="31"/>
        <v>35.215946843853821</v>
      </c>
      <c r="I162" s="55">
        <v>2572.33</v>
      </c>
      <c r="J162" s="56">
        <f t="shared" si="27"/>
        <v>-22033.67</v>
      </c>
      <c r="K162" s="112">
        <f t="shared" si="29"/>
        <v>-89.545923758432906</v>
      </c>
    </row>
    <row r="163" spans="1:11" ht="18" customHeight="1">
      <c r="A163" s="109" t="s">
        <v>293</v>
      </c>
      <c r="B163" s="55">
        <v>439</v>
      </c>
      <c r="C163" s="55">
        <v>465</v>
      </c>
      <c r="D163" s="55">
        <v>465</v>
      </c>
      <c r="E163" s="57">
        <f t="shared" si="30"/>
        <v>100</v>
      </c>
      <c r="F163" s="55">
        <v>467</v>
      </c>
      <c r="G163" s="56">
        <f t="shared" si="26"/>
        <v>-2</v>
      </c>
      <c r="H163" s="57">
        <f t="shared" si="31"/>
        <v>-0.42826552462526768</v>
      </c>
      <c r="I163" s="55">
        <v>395.05</v>
      </c>
      <c r="J163" s="56">
        <f t="shared" si="27"/>
        <v>-43.949999999999989</v>
      </c>
      <c r="K163" s="112">
        <f t="shared" si="29"/>
        <v>-10.011389521640089</v>
      </c>
    </row>
    <row r="164" spans="1:11" ht="18" customHeight="1">
      <c r="A164" s="109" t="s">
        <v>294</v>
      </c>
      <c r="B164" s="55">
        <v>16611</v>
      </c>
      <c r="C164" s="55">
        <f>13892+1573</f>
        <v>15465</v>
      </c>
      <c r="D164" s="55">
        <v>13892</v>
      </c>
      <c r="E164" s="57">
        <f t="shared" si="30"/>
        <v>89.828645328160363</v>
      </c>
      <c r="F164" s="55">
        <v>10789</v>
      </c>
      <c r="G164" s="56">
        <f t="shared" si="26"/>
        <v>3103</v>
      </c>
      <c r="H164" s="57">
        <f t="shared" si="31"/>
        <v>28.760774863286681</v>
      </c>
      <c r="I164" s="55">
        <v>15832</v>
      </c>
      <c r="J164" s="56">
        <f t="shared" si="27"/>
        <v>-779</v>
      </c>
      <c r="K164" s="112">
        <f t="shared" si="29"/>
        <v>-4.6896634760098728</v>
      </c>
    </row>
    <row r="165" spans="1:11" ht="18" customHeight="1">
      <c r="A165" s="109" t="s">
        <v>295</v>
      </c>
      <c r="B165" s="55">
        <v>24769</v>
      </c>
      <c r="C165" s="55">
        <f>29664+2000</f>
        <v>31664</v>
      </c>
      <c r="D165" s="55">
        <v>29664</v>
      </c>
      <c r="E165" s="57">
        <f t="shared" si="30"/>
        <v>93.683678625568461</v>
      </c>
      <c r="F165" s="55">
        <f>2938+23720</f>
        <v>26658</v>
      </c>
      <c r="G165" s="56">
        <f t="shared" ref="G165:G189" si="35">D165-F165</f>
        <v>3006</v>
      </c>
      <c r="H165" s="57">
        <f t="shared" si="31"/>
        <v>11.276164753544903</v>
      </c>
      <c r="I165" s="55">
        <f>12770+5000</f>
        <v>17770</v>
      </c>
      <c r="J165" s="56">
        <f t="shared" ref="J165:J196" si="36">I165-B165</f>
        <v>-6999</v>
      </c>
      <c r="K165" s="112">
        <f t="shared" si="29"/>
        <v>-28.257095563002139</v>
      </c>
    </row>
    <row r="166" spans="1:11" s="2" customFormat="1" ht="18" customHeight="1">
      <c r="A166" s="108" t="s">
        <v>296</v>
      </c>
      <c r="B166" s="56">
        <f>SUM(B167:B169)</f>
        <v>4757</v>
      </c>
      <c r="C166" s="56">
        <f t="shared" ref="C166:I166" si="37">SUM(C167:C169)</f>
        <v>4278</v>
      </c>
      <c r="D166" s="56">
        <f t="shared" si="37"/>
        <v>3931</v>
      </c>
      <c r="E166" s="57">
        <f t="shared" si="30"/>
        <v>91.888733052828414</v>
      </c>
      <c r="F166" s="56">
        <f t="shared" si="37"/>
        <v>9071</v>
      </c>
      <c r="G166" s="56">
        <f t="shared" si="35"/>
        <v>-5140</v>
      </c>
      <c r="H166" s="57">
        <f t="shared" si="31"/>
        <v>-56.664094366662987</v>
      </c>
      <c r="I166" s="56">
        <f t="shared" si="37"/>
        <v>4586.7800000000007</v>
      </c>
      <c r="J166" s="56">
        <f t="shared" si="36"/>
        <v>-170.21999999999935</v>
      </c>
      <c r="K166" s="112">
        <f t="shared" si="29"/>
        <v>-3.5783056548244554</v>
      </c>
    </row>
    <row r="167" spans="1:11" s="2" customFormat="1" ht="18" customHeight="1">
      <c r="A167" s="34" t="s">
        <v>297</v>
      </c>
      <c r="B167" s="55">
        <v>2889</v>
      </c>
      <c r="C167" s="55">
        <f>3333+192</f>
        <v>3525</v>
      </c>
      <c r="D167" s="55">
        <v>3296</v>
      </c>
      <c r="E167" s="57">
        <f t="shared" si="30"/>
        <v>93.503546099290773</v>
      </c>
      <c r="F167" s="55">
        <v>4818</v>
      </c>
      <c r="G167" s="56">
        <f t="shared" si="35"/>
        <v>-1522</v>
      </c>
      <c r="H167" s="57">
        <f t="shared" si="31"/>
        <v>-31.589871315898716</v>
      </c>
      <c r="I167" s="55">
        <v>2560.7800000000002</v>
      </c>
      <c r="J167" s="56">
        <f t="shared" si="36"/>
        <v>-328.2199999999998</v>
      </c>
      <c r="K167" s="112">
        <f t="shared" si="29"/>
        <v>-11.36102457597784</v>
      </c>
    </row>
    <row r="168" spans="1:11" s="2" customFormat="1" ht="18" customHeight="1">
      <c r="A168" s="34" t="s">
        <v>298</v>
      </c>
      <c r="B168" s="55">
        <v>1062</v>
      </c>
      <c r="C168" s="55">
        <v>453</v>
      </c>
      <c r="D168" s="55">
        <v>347</v>
      </c>
      <c r="E168" s="57">
        <f t="shared" si="30"/>
        <v>76.600441501103759</v>
      </c>
      <c r="F168" s="55">
        <v>217</v>
      </c>
      <c r="G168" s="56">
        <f t="shared" si="35"/>
        <v>130</v>
      </c>
      <c r="H168" s="57">
        <f t="shared" si="31"/>
        <v>59.907834101382484</v>
      </c>
      <c r="I168" s="55">
        <v>250</v>
      </c>
      <c r="J168" s="56">
        <f t="shared" si="36"/>
        <v>-812</v>
      </c>
      <c r="K168" s="112">
        <f t="shared" si="29"/>
        <v>-76.459510357815446</v>
      </c>
    </row>
    <row r="169" spans="1:11" s="2" customFormat="1" ht="18" customHeight="1">
      <c r="A169" s="34" t="s">
        <v>299</v>
      </c>
      <c r="B169" s="55">
        <v>806</v>
      </c>
      <c r="C169" s="55">
        <v>300</v>
      </c>
      <c r="D169" s="55">
        <v>288</v>
      </c>
      <c r="E169" s="57">
        <f t="shared" si="30"/>
        <v>96</v>
      </c>
      <c r="F169" s="55">
        <f>4036</f>
        <v>4036</v>
      </c>
      <c r="G169" s="56">
        <f t="shared" si="35"/>
        <v>-3748</v>
      </c>
      <c r="H169" s="57">
        <f t="shared" si="31"/>
        <v>-92.864222001982156</v>
      </c>
      <c r="I169" s="55">
        <v>1776</v>
      </c>
      <c r="J169" s="56">
        <f t="shared" si="36"/>
        <v>970</v>
      </c>
      <c r="K169" s="112">
        <f t="shared" si="29"/>
        <v>120.34739454094291</v>
      </c>
    </row>
    <row r="170" spans="1:11" s="2" customFormat="1" ht="18" customHeight="1">
      <c r="A170" s="108" t="s">
        <v>300</v>
      </c>
      <c r="B170" s="56">
        <f>SUM(B171:B175)</f>
        <v>3310</v>
      </c>
      <c r="C170" s="56">
        <f t="shared" ref="C170:I170" si="38">SUM(C171:C175)</f>
        <v>1990</v>
      </c>
      <c r="D170" s="56">
        <f t="shared" si="38"/>
        <v>1839</v>
      </c>
      <c r="E170" s="57">
        <f t="shared" si="30"/>
        <v>92.412060301507537</v>
      </c>
      <c r="F170" s="56">
        <f t="shared" si="38"/>
        <v>543</v>
      </c>
      <c r="G170" s="56">
        <f t="shared" si="35"/>
        <v>1296</v>
      </c>
      <c r="H170" s="57">
        <f t="shared" si="31"/>
        <v>238.67403314917129</v>
      </c>
      <c r="I170" s="56">
        <f t="shared" si="38"/>
        <v>934</v>
      </c>
      <c r="J170" s="56">
        <f t="shared" si="36"/>
        <v>-2376</v>
      </c>
      <c r="K170" s="112">
        <f t="shared" si="29"/>
        <v>-71.782477341389722</v>
      </c>
    </row>
    <row r="171" spans="1:11" s="2" customFormat="1" ht="18" customHeight="1">
      <c r="A171" s="109" t="s">
        <v>301</v>
      </c>
      <c r="B171" s="55">
        <v>7</v>
      </c>
      <c r="C171" s="55">
        <v>50</v>
      </c>
      <c r="D171" s="55">
        <v>50</v>
      </c>
      <c r="E171" s="57">
        <f t="shared" si="30"/>
        <v>100</v>
      </c>
      <c r="F171" s="55">
        <v>30</v>
      </c>
      <c r="G171" s="56">
        <f t="shared" si="35"/>
        <v>20</v>
      </c>
      <c r="H171" s="57">
        <f t="shared" si="31"/>
        <v>66.666666666666657</v>
      </c>
      <c r="I171" s="55">
        <v>0</v>
      </c>
      <c r="J171" s="56">
        <f t="shared" si="36"/>
        <v>-7</v>
      </c>
      <c r="K171" s="112">
        <f t="shared" si="29"/>
        <v>-100</v>
      </c>
    </row>
    <row r="172" spans="1:11" s="2" customFormat="1" ht="18" customHeight="1">
      <c r="A172" s="109" t="s">
        <v>302</v>
      </c>
      <c r="B172" s="55"/>
      <c r="C172" s="55"/>
      <c r="D172" s="55"/>
      <c r="E172" s="57"/>
      <c r="F172" s="55"/>
      <c r="G172" s="56">
        <f t="shared" si="35"/>
        <v>0</v>
      </c>
      <c r="H172" s="57"/>
      <c r="I172" s="55">
        <v>7</v>
      </c>
      <c r="J172" s="56">
        <f t="shared" si="36"/>
        <v>7</v>
      </c>
      <c r="K172" s="112"/>
    </row>
    <row r="173" spans="1:11" s="2" customFormat="1" ht="18" customHeight="1">
      <c r="A173" s="109" t="s">
        <v>303</v>
      </c>
      <c r="B173" s="55">
        <v>255</v>
      </c>
      <c r="C173" s="55">
        <f>1733+151</f>
        <v>1884</v>
      </c>
      <c r="D173" s="55">
        <v>1733</v>
      </c>
      <c r="E173" s="57">
        <f t="shared" si="30"/>
        <v>91.985138004246281</v>
      </c>
      <c r="F173" s="55">
        <v>288</v>
      </c>
      <c r="G173" s="56">
        <f t="shared" si="35"/>
        <v>1445</v>
      </c>
      <c r="H173" s="57">
        <f t="shared" si="31"/>
        <v>501.73611111111109</v>
      </c>
      <c r="I173" s="55">
        <v>182</v>
      </c>
      <c r="J173" s="56">
        <f t="shared" si="36"/>
        <v>-73</v>
      </c>
      <c r="K173" s="112">
        <f t="shared" si="29"/>
        <v>-28.627450980392155</v>
      </c>
    </row>
    <row r="174" spans="1:11" s="2" customFormat="1" ht="18" customHeight="1">
      <c r="A174" s="109" t="s">
        <v>304</v>
      </c>
      <c r="B174" s="55"/>
      <c r="C174" s="55"/>
      <c r="D174" s="55"/>
      <c r="E174" s="57"/>
      <c r="F174" s="55"/>
      <c r="G174" s="56">
        <f t="shared" si="35"/>
        <v>0</v>
      </c>
      <c r="H174" s="57"/>
      <c r="I174" s="55">
        <v>0</v>
      </c>
      <c r="J174" s="56">
        <f t="shared" si="36"/>
        <v>0</v>
      </c>
      <c r="K174" s="112"/>
    </row>
    <row r="175" spans="1:11" s="2" customFormat="1" ht="18" customHeight="1">
      <c r="A175" s="109" t="s">
        <v>305</v>
      </c>
      <c r="B175" s="55">
        <v>3048</v>
      </c>
      <c r="C175" s="55">
        <v>56</v>
      </c>
      <c r="D175" s="55">
        <v>56</v>
      </c>
      <c r="E175" s="57">
        <f t="shared" si="30"/>
        <v>100</v>
      </c>
      <c r="F175" s="55">
        <v>225</v>
      </c>
      <c r="G175" s="56">
        <f t="shared" si="35"/>
        <v>-169</v>
      </c>
      <c r="H175" s="57">
        <f t="shared" si="31"/>
        <v>-75.1111111111111</v>
      </c>
      <c r="I175" s="55">
        <v>745</v>
      </c>
      <c r="J175" s="56">
        <f t="shared" si="36"/>
        <v>-2303</v>
      </c>
      <c r="K175" s="112">
        <f t="shared" si="29"/>
        <v>-75.557742782152232</v>
      </c>
    </row>
    <row r="176" spans="1:11" s="2" customFormat="1" ht="18" customHeight="1">
      <c r="A176" s="108" t="s">
        <v>306</v>
      </c>
      <c r="B176" s="56">
        <f>SUM(B177:B179)</f>
        <v>19501</v>
      </c>
      <c r="C176" s="56">
        <f t="shared" ref="C176:I176" si="39">SUM(C177:C179)</f>
        <v>28070</v>
      </c>
      <c r="D176" s="56">
        <f t="shared" si="39"/>
        <v>26201</v>
      </c>
      <c r="E176" s="57">
        <f t="shared" si="30"/>
        <v>93.341645885286781</v>
      </c>
      <c r="F176" s="56">
        <f t="shared" si="39"/>
        <v>22549</v>
      </c>
      <c r="G176" s="56">
        <f t="shared" si="35"/>
        <v>3652</v>
      </c>
      <c r="H176" s="57">
        <f t="shared" si="31"/>
        <v>16.195840170295799</v>
      </c>
      <c r="I176" s="56">
        <f t="shared" si="39"/>
        <v>22962.34</v>
      </c>
      <c r="J176" s="56">
        <f t="shared" si="36"/>
        <v>3461.34</v>
      </c>
      <c r="K176" s="112">
        <f t="shared" si="29"/>
        <v>17.749551305061278</v>
      </c>
    </row>
    <row r="177" spans="1:11" s="2" customFormat="1" ht="18" customHeight="1">
      <c r="A177" s="109" t="s">
        <v>307</v>
      </c>
      <c r="B177" s="55">
        <v>16835</v>
      </c>
      <c r="C177" s="55">
        <f>25467+1869</f>
        <v>27336</v>
      </c>
      <c r="D177" s="55">
        <v>25467</v>
      </c>
      <c r="E177" s="57">
        <f t="shared" si="30"/>
        <v>93.162862159789285</v>
      </c>
      <c r="F177" s="55">
        <v>21336</v>
      </c>
      <c r="G177" s="56">
        <f t="shared" si="35"/>
        <v>4131</v>
      </c>
      <c r="H177" s="57">
        <f t="shared" si="31"/>
        <v>19.36164229471316</v>
      </c>
      <c r="I177" s="55">
        <v>20995.14</v>
      </c>
      <c r="J177" s="56">
        <f t="shared" si="36"/>
        <v>4160.1399999999994</v>
      </c>
      <c r="K177" s="112">
        <f t="shared" si="29"/>
        <v>24.711256311256307</v>
      </c>
    </row>
    <row r="178" spans="1:11" s="2" customFormat="1" ht="18" customHeight="1">
      <c r="A178" s="109" t="s">
        <v>308</v>
      </c>
      <c r="B178" s="55">
        <v>695</v>
      </c>
      <c r="C178" s="55">
        <v>734</v>
      </c>
      <c r="D178" s="55">
        <v>734</v>
      </c>
      <c r="E178" s="57">
        <f t="shared" si="30"/>
        <v>100</v>
      </c>
      <c r="F178" s="55">
        <v>570</v>
      </c>
      <c r="G178" s="56">
        <f t="shared" si="35"/>
        <v>164</v>
      </c>
      <c r="H178" s="57">
        <f t="shared" si="31"/>
        <v>28.771929824561404</v>
      </c>
      <c r="I178" s="55">
        <v>736.2</v>
      </c>
      <c r="J178" s="56">
        <f t="shared" si="36"/>
        <v>41.200000000000045</v>
      </c>
      <c r="K178" s="112">
        <f t="shared" si="29"/>
        <v>5.9280575539568412</v>
      </c>
    </row>
    <row r="179" spans="1:11" s="2" customFormat="1" ht="18" customHeight="1">
      <c r="A179" s="109" t="s">
        <v>309</v>
      </c>
      <c r="B179" s="55">
        <v>1971</v>
      </c>
      <c r="C179" s="55">
        <v>0</v>
      </c>
      <c r="D179" s="55">
        <v>0</v>
      </c>
      <c r="E179" s="57"/>
      <c r="F179" s="55">
        <f>4+580+59</f>
        <v>643</v>
      </c>
      <c r="G179" s="56">
        <f t="shared" si="35"/>
        <v>-643</v>
      </c>
      <c r="H179" s="57">
        <f t="shared" si="31"/>
        <v>-100</v>
      </c>
      <c r="I179" s="55">
        <v>1231</v>
      </c>
      <c r="J179" s="56">
        <f t="shared" si="36"/>
        <v>-740</v>
      </c>
      <c r="K179" s="112">
        <f t="shared" si="29"/>
        <v>-37.544393708777271</v>
      </c>
    </row>
    <row r="180" spans="1:11" s="2" customFormat="1" ht="18" customHeight="1">
      <c r="A180" s="108" t="s">
        <v>310</v>
      </c>
      <c r="B180" s="56">
        <f>SUM(B181:B183)</f>
        <v>101292</v>
      </c>
      <c r="C180" s="56">
        <f t="shared" ref="C180:I180" si="40">SUM(C181:C183)</f>
        <v>87643</v>
      </c>
      <c r="D180" s="56">
        <f t="shared" si="40"/>
        <v>77356</v>
      </c>
      <c r="E180" s="57">
        <f t="shared" si="30"/>
        <v>88.26261081889028</v>
      </c>
      <c r="F180" s="56">
        <f t="shared" si="40"/>
        <v>68104</v>
      </c>
      <c r="G180" s="56">
        <f t="shared" si="35"/>
        <v>9252</v>
      </c>
      <c r="H180" s="57">
        <f t="shared" si="31"/>
        <v>13.585105133325504</v>
      </c>
      <c r="I180" s="56">
        <f t="shared" si="40"/>
        <v>139574.03</v>
      </c>
      <c r="J180" s="56">
        <f t="shared" si="36"/>
        <v>38282.03</v>
      </c>
      <c r="K180" s="112">
        <f t="shared" si="29"/>
        <v>37.793734944516842</v>
      </c>
    </row>
    <row r="181" spans="1:11" s="2" customFormat="1" ht="18" customHeight="1">
      <c r="A181" s="109" t="s">
        <v>311</v>
      </c>
      <c r="B181" s="55">
        <v>35579</v>
      </c>
      <c r="C181" s="55">
        <f>43265-2046</f>
        <v>41219</v>
      </c>
      <c r="D181" s="55">
        <v>33682</v>
      </c>
      <c r="E181" s="57">
        <f t="shared" si="30"/>
        <v>81.71474320095102</v>
      </c>
      <c r="F181" s="55">
        <v>29121</v>
      </c>
      <c r="G181" s="56">
        <f t="shared" si="35"/>
        <v>4561</v>
      </c>
      <c r="H181" s="57">
        <f t="shared" si="31"/>
        <v>15.662236873733731</v>
      </c>
      <c r="I181" s="55">
        <f>91470.3-10000+9000</f>
        <v>90470.3</v>
      </c>
      <c r="J181" s="56">
        <f t="shared" si="36"/>
        <v>54891.3</v>
      </c>
      <c r="K181" s="112">
        <f t="shared" si="29"/>
        <v>154.28005284015853</v>
      </c>
    </row>
    <row r="182" spans="1:11" s="2" customFormat="1" ht="18" customHeight="1">
      <c r="A182" s="109" t="s">
        <v>312</v>
      </c>
      <c r="B182" s="55">
        <v>60945</v>
      </c>
      <c r="C182" s="55">
        <f>44875-2987+925</f>
        <v>42813</v>
      </c>
      <c r="D182" s="55">
        <v>40339</v>
      </c>
      <c r="E182" s="57">
        <f t="shared" si="30"/>
        <v>94.221381356130152</v>
      </c>
      <c r="F182" s="55">
        <v>31890</v>
      </c>
      <c r="G182" s="56">
        <f t="shared" si="35"/>
        <v>8449</v>
      </c>
      <c r="H182" s="57">
        <f t="shared" si="31"/>
        <v>26.49419880840389</v>
      </c>
      <c r="I182" s="55">
        <f>60660.29-18000</f>
        <v>42660.29</v>
      </c>
      <c r="J182" s="56">
        <f t="shared" si="36"/>
        <v>-18284.71</v>
      </c>
      <c r="K182" s="112">
        <f t="shared" si="29"/>
        <v>-30.001985396669127</v>
      </c>
    </row>
    <row r="183" spans="1:11" s="2" customFormat="1" ht="18" customHeight="1">
      <c r="A183" s="109" t="s">
        <v>313</v>
      </c>
      <c r="B183" s="55">
        <v>4768</v>
      </c>
      <c r="C183" s="55">
        <v>3611</v>
      </c>
      <c r="D183" s="55">
        <v>3335</v>
      </c>
      <c r="E183" s="57">
        <f t="shared" si="30"/>
        <v>92.356687898089177</v>
      </c>
      <c r="F183" s="55">
        <v>7093</v>
      </c>
      <c r="G183" s="56">
        <f t="shared" si="35"/>
        <v>-3758</v>
      </c>
      <c r="H183" s="57">
        <f t="shared" si="31"/>
        <v>-52.981813055124775</v>
      </c>
      <c r="I183" s="55">
        <v>6443.44</v>
      </c>
      <c r="J183" s="56">
        <f t="shared" si="36"/>
        <v>1675.4399999999996</v>
      </c>
      <c r="K183" s="112">
        <f t="shared" si="29"/>
        <v>35.139261744966433</v>
      </c>
    </row>
    <row r="184" spans="1:11" s="2" customFormat="1" ht="18" customHeight="1">
      <c r="A184" s="108" t="s">
        <v>314</v>
      </c>
      <c r="B184" s="56">
        <f>SUM(B185:B189)</f>
        <v>7493</v>
      </c>
      <c r="C184" s="56">
        <f t="shared" ref="C184:I184" si="41">SUM(C185:C189)</f>
        <v>4253</v>
      </c>
      <c r="D184" s="56">
        <f t="shared" si="41"/>
        <v>2756</v>
      </c>
      <c r="E184" s="57">
        <f t="shared" si="30"/>
        <v>64.801316717611101</v>
      </c>
      <c r="F184" s="56">
        <f t="shared" si="41"/>
        <v>4340</v>
      </c>
      <c r="G184" s="56">
        <f t="shared" si="35"/>
        <v>-1584</v>
      </c>
      <c r="H184" s="57">
        <f t="shared" si="31"/>
        <v>-36.497695852534562</v>
      </c>
      <c r="I184" s="56">
        <f t="shared" si="41"/>
        <v>6953.07</v>
      </c>
      <c r="J184" s="56">
        <f t="shared" si="36"/>
        <v>-539.93000000000029</v>
      </c>
      <c r="K184" s="112">
        <f t="shared" si="29"/>
        <v>-7.2057920726010982</v>
      </c>
    </row>
    <row r="185" spans="1:11" ht="18" customHeight="1">
      <c r="A185" s="109" t="s">
        <v>315</v>
      </c>
      <c r="B185" s="55">
        <v>5744</v>
      </c>
      <c r="C185" s="55">
        <v>2358</v>
      </c>
      <c r="D185" s="55">
        <v>1787</v>
      </c>
      <c r="E185" s="57">
        <f t="shared" si="30"/>
        <v>75.784563189143341</v>
      </c>
      <c r="F185" s="55">
        <v>3035</v>
      </c>
      <c r="G185" s="56">
        <f t="shared" si="35"/>
        <v>-1248</v>
      </c>
      <c r="H185" s="57">
        <f t="shared" si="31"/>
        <v>-41.120263591433279</v>
      </c>
      <c r="I185" s="55">
        <v>4517</v>
      </c>
      <c r="J185" s="56">
        <f t="shared" si="36"/>
        <v>-1227</v>
      </c>
      <c r="K185" s="112">
        <f t="shared" si="29"/>
        <v>-21.361420612813369</v>
      </c>
    </row>
    <row r="186" spans="1:11" ht="18" customHeight="1">
      <c r="A186" s="109" t="s">
        <v>316</v>
      </c>
      <c r="B186" s="55"/>
      <c r="C186" s="55">
        <v>300</v>
      </c>
      <c r="D186" s="55">
        <v>214</v>
      </c>
      <c r="E186" s="57">
        <f t="shared" si="30"/>
        <v>71.333333333333343</v>
      </c>
      <c r="F186" s="55">
        <v>231</v>
      </c>
      <c r="G186" s="56">
        <f t="shared" si="35"/>
        <v>-17</v>
      </c>
      <c r="H186" s="57">
        <f t="shared" si="31"/>
        <v>-7.3593073593073601</v>
      </c>
      <c r="I186" s="55">
        <v>65</v>
      </c>
      <c r="J186" s="56">
        <f t="shared" si="36"/>
        <v>65</v>
      </c>
      <c r="K186" s="112"/>
    </row>
    <row r="187" spans="1:11" ht="18" customHeight="1">
      <c r="A187" s="109" t="s">
        <v>317</v>
      </c>
      <c r="B187" s="55"/>
      <c r="C187" s="55"/>
      <c r="D187" s="55"/>
      <c r="E187" s="57"/>
      <c r="F187" s="55"/>
      <c r="G187" s="56">
        <f t="shared" si="35"/>
        <v>0</v>
      </c>
      <c r="H187" s="57"/>
      <c r="I187" s="55">
        <v>0</v>
      </c>
      <c r="J187" s="56">
        <f t="shared" si="36"/>
        <v>0</v>
      </c>
      <c r="K187" s="112"/>
    </row>
    <row r="188" spans="1:11" ht="18" customHeight="1">
      <c r="A188" s="109" t="s">
        <v>318</v>
      </c>
      <c r="B188" s="55">
        <v>1689</v>
      </c>
      <c r="C188" s="55">
        <f>1586-25</f>
        <v>1561</v>
      </c>
      <c r="D188" s="55">
        <v>721</v>
      </c>
      <c r="E188" s="57">
        <f t="shared" si="30"/>
        <v>46.188340807174889</v>
      </c>
      <c r="F188" s="55">
        <v>1019</v>
      </c>
      <c r="G188" s="56">
        <f t="shared" si="35"/>
        <v>-298</v>
      </c>
      <c r="H188" s="57">
        <f t="shared" si="31"/>
        <v>-29.244357212953876</v>
      </c>
      <c r="I188" s="55">
        <v>1883</v>
      </c>
      <c r="J188" s="56">
        <f t="shared" si="36"/>
        <v>194</v>
      </c>
      <c r="K188" s="112">
        <f t="shared" si="29"/>
        <v>11.486086441681469</v>
      </c>
    </row>
    <row r="189" spans="1:11" ht="18" customHeight="1">
      <c r="A189" s="109" t="s">
        <v>319</v>
      </c>
      <c r="B189" s="55">
        <v>60</v>
      </c>
      <c r="C189" s="55">
        <v>34</v>
      </c>
      <c r="D189" s="55">
        <v>34</v>
      </c>
      <c r="E189" s="57">
        <f t="shared" si="30"/>
        <v>100</v>
      </c>
      <c r="F189" s="55">
        <v>55</v>
      </c>
      <c r="G189" s="56">
        <f t="shared" si="35"/>
        <v>-21</v>
      </c>
      <c r="H189" s="57">
        <f t="shared" si="31"/>
        <v>-38.181818181818187</v>
      </c>
      <c r="I189" s="55">
        <v>488.07</v>
      </c>
      <c r="J189" s="56">
        <f t="shared" si="36"/>
        <v>428.07</v>
      </c>
      <c r="K189" s="112">
        <f t="shared" si="29"/>
        <v>713.45</v>
      </c>
    </row>
    <row r="190" spans="1:11" s="2" customFormat="1" ht="18" customHeight="1">
      <c r="A190" s="108" t="s">
        <v>320</v>
      </c>
      <c r="B190" s="56">
        <f>SUM(B191:B198)</f>
        <v>9980</v>
      </c>
      <c r="C190" s="56">
        <f t="shared" ref="C190:D190" si="42">SUM(C191:C198)</f>
        <v>11936</v>
      </c>
      <c r="D190" s="56">
        <f t="shared" si="42"/>
        <v>11373</v>
      </c>
      <c r="E190" s="57">
        <f t="shared" si="30"/>
        <v>95.283176943699729</v>
      </c>
      <c r="F190" s="56">
        <f>SUM(F191:F198)</f>
        <v>0</v>
      </c>
      <c r="G190" s="56"/>
      <c r="H190" s="57"/>
      <c r="I190" s="56">
        <f>SUM(I191:I198)</f>
        <v>15517.589999999998</v>
      </c>
      <c r="J190" s="56">
        <f t="shared" si="36"/>
        <v>5537.5899999999983</v>
      </c>
      <c r="K190" s="112">
        <f t="shared" si="29"/>
        <v>55.486873747494968</v>
      </c>
    </row>
    <row r="191" spans="1:11" ht="18" customHeight="1">
      <c r="A191" s="109" t="s">
        <v>321</v>
      </c>
      <c r="B191" s="55">
        <v>2133</v>
      </c>
      <c r="C191" s="55">
        <f>3231+200</f>
        <v>3431</v>
      </c>
      <c r="D191" s="55">
        <v>3231</v>
      </c>
      <c r="E191" s="57">
        <f t="shared" si="30"/>
        <v>94.170795686388814</v>
      </c>
      <c r="F191" s="55"/>
      <c r="G191" s="56"/>
      <c r="H191" s="57"/>
      <c r="I191" s="55">
        <v>2846.57</v>
      </c>
      <c r="J191" s="56">
        <f t="shared" si="36"/>
        <v>713.57000000000016</v>
      </c>
      <c r="K191" s="112">
        <f t="shared" si="29"/>
        <v>33.45382090951712</v>
      </c>
    </row>
    <row r="192" spans="1:11" ht="18" customHeight="1">
      <c r="A192" s="109" t="s">
        <v>322</v>
      </c>
      <c r="B192" s="55">
        <v>5966</v>
      </c>
      <c r="C192" s="55">
        <f>5937+263</f>
        <v>6200</v>
      </c>
      <c r="D192" s="55">
        <v>5937</v>
      </c>
      <c r="E192" s="57">
        <f t="shared" si="30"/>
        <v>95.758064516129039</v>
      </c>
      <c r="F192" s="55"/>
      <c r="G192" s="56"/>
      <c r="H192" s="57"/>
      <c r="I192" s="55">
        <v>10501.71</v>
      </c>
      <c r="J192" s="56">
        <f t="shared" si="36"/>
        <v>4535.7099999999991</v>
      </c>
      <c r="K192" s="112">
        <f t="shared" si="29"/>
        <v>76.025980556486743</v>
      </c>
    </row>
    <row r="193" spans="1:18" ht="18" customHeight="1">
      <c r="A193" s="109" t="s">
        <v>323</v>
      </c>
      <c r="B193" s="55">
        <v>235</v>
      </c>
      <c r="C193" s="55">
        <v>231</v>
      </c>
      <c r="D193" s="55">
        <v>231</v>
      </c>
      <c r="E193" s="57">
        <f t="shared" ref="E193:E207" si="43">D193/C193*100</f>
        <v>100</v>
      </c>
      <c r="F193" s="55"/>
      <c r="G193" s="56"/>
      <c r="H193" s="57"/>
      <c r="I193" s="55">
        <v>314</v>
      </c>
      <c r="J193" s="56">
        <f t="shared" si="36"/>
        <v>79</v>
      </c>
      <c r="K193" s="112">
        <f t="shared" si="29"/>
        <v>33.617021276595743</v>
      </c>
    </row>
    <row r="194" spans="1:18" ht="18" customHeight="1">
      <c r="A194" s="109" t="s">
        <v>324</v>
      </c>
      <c r="B194" s="55"/>
      <c r="C194" s="55"/>
      <c r="D194" s="55"/>
      <c r="E194" s="57"/>
      <c r="F194" s="55"/>
      <c r="G194" s="56"/>
      <c r="H194" s="57"/>
      <c r="I194" s="55">
        <v>0</v>
      </c>
      <c r="J194" s="56">
        <f t="shared" si="36"/>
        <v>0</v>
      </c>
      <c r="K194" s="112"/>
    </row>
    <row r="195" spans="1:18" ht="18" customHeight="1">
      <c r="A195" s="109" t="s">
        <v>325</v>
      </c>
      <c r="B195" s="55">
        <v>540</v>
      </c>
      <c r="C195" s="55">
        <v>544</v>
      </c>
      <c r="D195" s="55">
        <v>544</v>
      </c>
      <c r="E195" s="57">
        <f t="shared" si="43"/>
        <v>100</v>
      </c>
      <c r="F195" s="55"/>
      <c r="G195" s="56"/>
      <c r="H195" s="57"/>
      <c r="I195" s="55">
        <v>671.31</v>
      </c>
      <c r="J195" s="56">
        <f t="shared" si="36"/>
        <v>131.30999999999995</v>
      </c>
      <c r="K195" s="112">
        <f t="shared" si="29"/>
        <v>24.316666666666656</v>
      </c>
    </row>
    <row r="196" spans="1:18" ht="18" customHeight="1">
      <c r="A196" s="109" t="s">
        <v>326</v>
      </c>
      <c r="B196" s="55">
        <v>85</v>
      </c>
      <c r="C196" s="55">
        <v>341</v>
      </c>
      <c r="D196" s="55">
        <v>341</v>
      </c>
      <c r="E196" s="57">
        <f t="shared" si="43"/>
        <v>100</v>
      </c>
      <c r="F196" s="55"/>
      <c r="G196" s="56"/>
      <c r="H196" s="57"/>
      <c r="I196" s="55">
        <v>205</v>
      </c>
      <c r="J196" s="56">
        <f t="shared" si="36"/>
        <v>120</v>
      </c>
      <c r="K196" s="112">
        <f t="shared" si="29"/>
        <v>141.1764705882353</v>
      </c>
    </row>
    <row r="197" spans="1:18" ht="18" customHeight="1">
      <c r="A197" s="109" t="s">
        <v>327</v>
      </c>
      <c r="B197" s="55">
        <v>330</v>
      </c>
      <c r="C197" s="55">
        <f>1089+100</f>
        <v>1189</v>
      </c>
      <c r="D197" s="55">
        <v>1089</v>
      </c>
      <c r="E197" s="57">
        <f t="shared" si="43"/>
        <v>91.589571068124471</v>
      </c>
      <c r="F197" s="55"/>
      <c r="G197" s="56"/>
      <c r="H197" s="57"/>
      <c r="I197" s="55">
        <v>613</v>
      </c>
      <c r="J197" s="56">
        <f t="shared" ref="J197:J207" si="44">I197-B197</f>
        <v>283</v>
      </c>
      <c r="K197" s="112">
        <f t="shared" si="29"/>
        <v>85.757575757575751</v>
      </c>
    </row>
    <row r="198" spans="1:18" ht="18" customHeight="1">
      <c r="A198" s="109" t="s">
        <v>328</v>
      </c>
      <c r="B198" s="55">
        <v>691</v>
      </c>
      <c r="C198" s="55"/>
      <c r="D198" s="55"/>
      <c r="E198" s="57"/>
      <c r="F198" s="55"/>
      <c r="G198" s="56"/>
      <c r="H198" s="57"/>
      <c r="I198" s="55">
        <v>366</v>
      </c>
      <c r="J198" s="56">
        <f t="shared" si="44"/>
        <v>-325</v>
      </c>
      <c r="K198" s="112">
        <f t="shared" ref="K198:K207" si="45">J198/B198*100</f>
        <v>-47.033285094066571</v>
      </c>
    </row>
    <row r="199" spans="1:18" s="2" customFormat="1" ht="18" customHeight="1">
      <c r="A199" s="108" t="s">
        <v>329</v>
      </c>
      <c r="B199" s="56">
        <v>22555</v>
      </c>
      <c r="C199" s="56"/>
      <c r="D199" s="56"/>
      <c r="E199" s="57"/>
      <c r="F199" s="56"/>
      <c r="G199" s="56">
        <f t="shared" ref="G199:G207" si="46">D199-F199</f>
        <v>0</v>
      </c>
      <c r="H199" s="57"/>
      <c r="I199" s="56">
        <v>36000</v>
      </c>
      <c r="J199" s="56">
        <f t="shared" si="44"/>
        <v>13445</v>
      </c>
      <c r="K199" s="112">
        <f t="shared" si="45"/>
        <v>59.609842606960761</v>
      </c>
    </row>
    <row r="200" spans="1:18" s="2" customFormat="1" ht="18" customHeight="1">
      <c r="A200" s="108" t="s">
        <v>330</v>
      </c>
      <c r="B200" s="56">
        <f>SUM(B201:B202)</f>
        <v>93374</v>
      </c>
      <c r="C200" s="56">
        <f t="shared" ref="C200:I200" si="47">SUM(C201:C202)</f>
        <v>1520</v>
      </c>
      <c r="D200" s="56">
        <f t="shared" si="47"/>
        <v>199</v>
      </c>
      <c r="E200" s="57">
        <f t="shared" si="43"/>
        <v>13.092105263157894</v>
      </c>
      <c r="F200" s="56">
        <f t="shared" si="47"/>
        <v>2054</v>
      </c>
      <c r="G200" s="56">
        <f t="shared" si="46"/>
        <v>-1855</v>
      </c>
      <c r="H200" s="57">
        <f t="shared" ref="H200:H207" si="48">G200/F200*100</f>
        <v>-90.311587147030181</v>
      </c>
      <c r="I200" s="56">
        <f t="shared" si="47"/>
        <v>94007</v>
      </c>
      <c r="J200" s="56">
        <f t="shared" si="44"/>
        <v>633</v>
      </c>
      <c r="K200" s="112">
        <f t="shared" si="45"/>
        <v>0.67791890676205369</v>
      </c>
    </row>
    <row r="201" spans="1:18" ht="18" customHeight="1">
      <c r="A201" s="109" t="s">
        <v>331</v>
      </c>
      <c r="B201" s="55">
        <v>93162</v>
      </c>
      <c r="C201" s="55"/>
      <c r="D201" s="55"/>
      <c r="E201" s="57"/>
      <c r="F201" s="55"/>
      <c r="G201" s="56">
        <f t="shared" si="46"/>
        <v>0</v>
      </c>
      <c r="H201" s="57"/>
      <c r="I201" s="55">
        <v>92155</v>
      </c>
      <c r="J201" s="56">
        <f t="shared" si="44"/>
        <v>-1007</v>
      </c>
      <c r="K201" s="112">
        <f t="shared" si="45"/>
        <v>-1.0809128185311607</v>
      </c>
    </row>
    <row r="202" spans="1:18" ht="18" customHeight="1">
      <c r="A202" s="109" t="s">
        <v>332</v>
      </c>
      <c r="B202" s="55">
        <v>212</v>
      </c>
      <c r="C202" s="55">
        <v>1520</v>
      </c>
      <c r="D202" s="55">
        <v>199</v>
      </c>
      <c r="E202" s="57">
        <f t="shared" si="43"/>
        <v>13.092105263157894</v>
      </c>
      <c r="F202" s="55">
        <v>2054</v>
      </c>
      <c r="G202" s="56">
        <f t="shared" si="46"/>
        <v>-1855</v>
      </c>
      <c r="H202" s="57">
        <f t="shared" si="48"/>
        <v>-90.311587147030181</v>
      </c>
      <c r="I202" s="55">
        <v>1852</v>
      </c>
      <c r="J202" s="56">
        <f t="shared" si="44"/>
        <v>1640</v>
      </c>
      <c r="K202" s="112">
        <f t="shared" si="45"/>
        <v>773.58490566037733</v>
      </c>
    </row>
    <row r="203" spans="1:18" s="2" customFormat="1" ht="18" customHeight="1">
      <c r="A203" s="64" t="s">
        <v>333</v>
      </c>
      <c r="B203" s="116">
        <f>B204</f>
        <v>54687</v>
      </c>
      <c r="C203" s="116">
        <f t="shared" ref="C203:I203" si="49">C204</f>
        <v>56339</v>
      </c>
      <c r="D203" s="116">
        <f t="shared" si="49"/>
        <v>56119</v>
      </c>
      <c r="E203" s="57">
        <f t="shared" si="43"/>
        <v>99.609506736008797</v>
      </c>
      <c r="F203" s="116">
        <f t="shared" si="49"/>
        <v>40893</v>
      </c>
      <c r="G203" s="56">
        <f t="shared" si="46"/>
        <v>15226</v>
      </c>
      <c r="H203" s="57">
        <f t="shared" si="48"/>
        <v>37.233756388623966</v>
      </c>
      <c r="I203" s="116">
        <f t="shared" si="49"/>
        <v>60763</v>
      </c>
      <c r="J203" s="56">
        <f t="shared" si="44"/>
        <v>6076</v>
      </c>
      <c r="K203" s="112">
        <f t="shared" si="45"/>
        <v>11.110501581728748</v>
      </c>
    </row>
    <row r="204" spans="1:18" ht="18" customHeight="1">
      <c r="A204" s="65" t="s">
        <v>334</v>
      </c>
      <c r="B204" s="103">
        <v>54687</v>
      </c>
      <c r="C204" s="55">
        <v>56339</v>
      </c>
      <c r="D204" s="55">
        <v>56119</v>
      </c>
      <c r="E204" s="57">
        <f t="shared" si="43"/>
        <v>99.609506736008797</v>
      </c>
      <c r="F204" s="55">
        <v>40893</v>
      </c>
      <c r="G204" s="56">
        <f t="shared" si="46"/>
        <v>15226</v>
      </c>
      <c r="H204" s="57">
        <f t="shared" si="48"/>
        <v>37.233756388623966</v>
      </c>
      <c r="I204" s="55">
        <v>60763</v>
      </c>
      <c r="J204" s="56">
        <f t="shared" si="44"/>
        <v>6076</v>
      </c>
      <c r="K204" s="112">
        <f t="shared" si="45"/>
        <v>11.110501581728748</v>
      </c>
    </row>
    <row r="205" spans="1:18" ht="18" customHeight="1">
      <c r="A205" s="64" t="s">
        <v>335</v>
      </c>
      <c r="B205" s="56">
        <f>B206</f>
        <v>988</v>
      </c>
      <c r="C205" s="56">
        <f t="shared" ref="C205:I205" si="50">C206</f>
        <v>169</v>
      </c>
      <c r="D205" s="56">
        <f t="shared" si="50"/>
        <v>165</v>
      </c>
      <c r="E205" s="57">
        <f t="shared" si="43"/>
        <v>97.633136094674555</v>
      </c>
      <c r="F205" s="56">
        <f t="shared" si="50"/>
        <v>406</v>
      </c>
      <c r="G205" s="56">
        <f t="shared" si="46"/>
        <v>-241</v>
      </c>
      <c r="H205" s="57">
        <f t="shared" si="48"/>
        <v>-59.35960591133005</v>
      </c>
      <c r="I205" s="56">
        <f t="shared" si="50"/>
        <v>135</v>
      </c>
      <c r="J205" s="56">
        <f t="shared" si="44"/>
        <v>-853</v>
      </c>
      <c r="K205" s="112">
        <f t="shared" si="45"/>
        <v>-86.336032388663966</v>
      </c>
    </row>
    <row r="206" spans="1:18" ht="18" customHeight="1">
      <c r="A206" s="65" t="s">
        <v>336</v>
      </c>
      <c r="B206" s="103">
        <v>988</v>
      </c>
      <c r="C206" s="55">
        <v>169</v>
      </c>
      <c r="D206" s="55">
        <v>165</v>
      </c>
      <c r="E206" s="57">
        <f t="shared" si="43"/>
        <v>97.633136094674555</v>
      </c>
      <c r="F206" s="55">
        <v>406</v>
      </c>
      <c r="G206" s="56">
        <f t="shared" si="46"/>
        <v>-241</v>
      </c>
      <c r="H206" s="57">
        <f t="shared" si="48"/>
        <v>-59.35960591133005</v>
      </c>
      <c r="I206" s="55">
        <v>135</v>
      </c>
      <c r="J206" s="56">
        <f t="shared" si="44"/>
        <v>-853</v>
      </c>
      <c r="K206" s="112">
        <f t="shared" si="45"/>
        <v>-86.336032388663966</v>
      </c>
    </row>
    <row r="207" spans="1:18" ht="18" customHeight="1">
      <c r="A207" s="117" t="s">
        <v>337</v>
      </c>
      <c r="B207" s="56">
        <f>B205+B203+B200+B199+B190+B184+B180+B176+B170+B166+B158+B150+B141+B134+B118+B104+B82+B75+B64+B53+B41+B35+B7</f>
        <v>3508691</v>
      </c>
      <c r="C207" s="56">
        <f>C205+C203+C200+C199+C190+C184+C180+C176+C170+C166+C158+C150+C141+C134+C118+C104+C82+C75+C64+C53+C41+C35+C7</f>
        <v>4273682</v>
      </c>
      <c r="D207" s="56">
        <f>D205+D203+D200+D199+D190+D184+D180+D176+D170+D166+D158+D150+D141+D134+D118+D104+D82+D75+D64+D53+D41+D35+D7</f>
        <v>4189757</v>
      </c>
      <c r="E207" s="57">
        <f t="shared" si="43"/>
        <v>98.036236668989403</v>
      </c>
      <c r="F207" s="56">
        <f>F205+F203+F200+F199+F190+F184+F180+F176+F170+F166+F158+F150+F141+F134+F118+F104+F82+F75+F64+F53+F41+F35+F7</f>
        <v>3692180</v>
      </c>
      <c r="G207" s="56">
        <f t="shared" si="46"/>
        <v>497577</v>
      </c>
      <c r="H207" s="57">
        <f t="shared" si="48"/>
        <v>13.476509812631022</v>
      </c>
      <c r="I207" s="56">
        <f>I205+I203+I200+I199+I190+I184+I180+I176+I170+I166+I158+I150+I141+I134+I118+I104+I82+I75+I64+I53+I41+I35+I7</f>
        <v>3719205.709999999</v>
      </c>
      <c r="J207" s="56">
        <f t="shared" si="44"/>
        <v>210514.70999999903</v>
      </c>
      <c r="K207" s="112">
        <f t="shared" si="45"/>
        <v>5.9998076205627404</v>
      </c>
    </row>
    <row r="208" spans="1:18" ht="18" customHeight="1">
      <c r="A208" s="64" t="s">
        <v>338</v>
      </c>
      <c r="B208" s="56">
        <f>B209+B210+B211+B212+B215+B218+B219</f>
        <v>36533</v>
      </c>
      <c r="C208" s="56">
        <f>C209+C210+C211+C212+C215+C218+C219</f>
        <v>57898</v>
      </c>
      <c r="D208" s="56">
        <f>D209+D210+D211+D212+D215+D218+D219</f>
        <v>152903</v>
      </c>
      <c r="E208" s="56"/>
      <c r="F208" s="56">
        <f t="shared" ref="F208:J208" si="51">F212+F215+F216+F217+F218+F219+F209+F210+F211</f>
        <v>0</v>
      </c>
      <c r="G208" s="56">
        <f t="shared" si="51"/>
        <v>0</v>
      </c>
      <c r="H208" s="56"/>
      <c r="I208" s="56">
        <f t="shared" si="51"/>
        <v>30020</v>
      </c>
      <c r="J208" s="56">
        <f t="shared" si="51"/>
        <v>0</v>
      </c>
      <c r="K208" s="56"/>
      <c r="Q208" s="78"/>
      <c r="R208" s="78"/>
    </row>
    <row r="209" spans="1:17" ht="18" customHeight="1">
      <c r="A209" s="65" t="s">
        <v>339</v>
      </c>
      <c r="B209" s="55"/>
      <c r="C209" s="55"/>
      <c r="D209" s="55"/>
      <c r="E209" s="56"/>
      <c r="F209" s="56"/>
      <c r="G209" s="56"/>
      <c r="H209" s="56"/>
      <c r="I209" s="56"/>
      <c r="J209" s="56"/>
      <c r="K209" s="68"/>
      <c r="Q209" s="78"/>
    </row>
    <row r="210" spans="1:17" ht="18" customHeight="1">
      <c r="A210" s="65" t="s">
        <v>340</v>
      </c>
      <c r="B210" s="55"/>
      <c r="C210" s="55"/>
      <c r="D210" s="55"/>
      <c r="E210" s="56"/>
      <c r="F210" s="56"/>
      <c r="G210" s="56"/>
      <c r="H210" s="56"/>
      <c r="I210" s="56"/>
      <c r="J210" s="56"/>
      <c r="K210" s="68"/>
      <c r="Q210" s="78"/>
    </row>
    <row r="211" spans="1:17" ht="18" customHeight="1">
      <c r="A211" s="65" t="s">
        <v>341</v>
      </c>
      <c r="B211" s="55"/>
      <c r="C211" s="55"/>
      <c r="D211" s="55"/>
      <c r="E211" s="56"/>
      <c r="F211" s="56"/>
      <c r="G211" s="56"/>
      <c r="H211" s="56"/>
      <c r="I211" s="56"/>
      <c r="J211" s="56"/>
      <c r="K211" s="68"/>
      <c r="Q211" s="78"/>
    </row>
    <row r="212" spans="1:17" ht="18" customHeight="1">
      <c r="A212" s="69" t="s">
        <v>342</v>
      </c>
      <c r="B212" s="55">
        <f>B213+B214</f>
        <v>36533</v>
      </c>
      <c r="C212" s="55">
        <f t="shared" ref="C212:I212" si="52">C213+C214</f>
        <v>27714</v>
      </c>
      <c r="D212" s="55">
        <f t="shared" si="52"/>
        <v>27714</v>
      </c>
      <c r="E212" s="55"/>
      <c r="F212" s="55"/>
      <c r="G212" s="55"/>
      <c r="H212" s="55"/>
      <c r="I212" s="55">
        <f t="shared" si="52"/>
        <v>30020</v>
      </c>
      <c r="J212" s="55"/>
      <c r="K212" s="71"/>
      <c r="Q212" s="78"/>
    </row>
    <row r="213" spans="1:17" ht="18" customHeight="1">
      <c r="A213" s="69" t="s">
        <v>343</v>
      </c>
      <c r="B213" s="55">
        <v>4223</v>
      </c>
      <c r="C213" s="55">
        <v>4223</v>
      </c>
      <c r="D213" s="55">
        <v>4223</v>
      </c>
      <c r="E213" s="70"/>
      <c r="F213" s="55"/>
      <c r="G213" s="55"/>
      <c r="H213" s="71"/>
      <c r="I213" s="55">
        <f>426+2183</f>
        <v>2609</v>
      </c>
      <c r="J213" s="55"/>
      <c r="K213" s="71"/>
    </row>
    <row r="214" spans="1:17" ht="18" customHeight="1">
      <c r="A214" s="65" t="s">
        <v>344</v>
      </c>
      <c r="B214" s="55">
        <v>32310</v>
      </c>
      <c r="C214" s="55">
        <v>23491</v>
      </c>
      <c r="D214" s="55">
        <v>23491</v>
      </c>
      <c r="E214" s="70"/>
      <c r="F214" s="71"/>
      <c r="G214" s="55"/>
      <c r="H214" s="71"/>
      <c r="I214" s="55">
        <f>27411</f>
        <v>27411</v>
      </c>
      <c r="J214" s="55"/>
      <c r="K214" s="71"/>
    </row>
    <row r="215" spans="1:17" ht="18" customHeight="1">
      <c r="A215" s="72" t="s">
        <v>345</v>
      </c>
      <c r="B215" s="55"/>
      <c r="C215" s="55">
        <f>C216+C217</f>
        <v>30184</v>
      </c>
      <c r="D215" s="55">
        <f>D216+D217</f>
        <v>38908</v>
      </c>
      <c r="E215" s="55"/>
      <c r="F215" s="55"/>
      <c r="G215" s="55"/>
      <c r="H215" s="55"/>
      <c r="I215" s="55"/>
      <c r="J215" s="55"/>
      <c r="K215" s="71"/>
    </row>
    <row r="216" spans="1:17" ht="18" customHeight="1">
      <c r="A216" s="65" t="s">
        <v>346</v>
      </c>
      <c r="B216" s="55"/>
      <c r="C216" s="55">
        <v>30184</v>
      </c>
      <c r="D216" s="55">
        <v>38908</v>
      </c>
      <c r="E216" s="70"/>
      <c r="F216" s="71"/>
      <c r="G216" s="55"/>
      <c r="H216" s="71"/>
      <c r="I216" s="55"/>
      <c r="J216" s="55"/>
      <c r="K216" s="71"/>
    </row>
    <row r="217" spans="1:17" ht="18" customHeight="1">
      <c r="A217" s="65" t="s">
        <v>347</v>
      </c>
      <c r="B217" s="55"/>
      <c r="C217" s="55"/>
      <c r="D217" s="55"/>
      <c r="E217" s="70"/>
      <c r="F217" s="71"/>
      <c r="G217" s="55"/>
      <c r="H217" s="71"/>
      <c r="I217" s="76"/>
      <c r="J217" s="55"/>
      <c r="K217" s="55"/>
    </row>
    <row r="218" spans="1:17" ht="18" customHeight="1">
      <c r="A218" s="65" t="s">
        <v>348</v>
      </c>
      <c r="B218" s="55"/>
      <c r="C218" s="55"/>
      <c r="D218" s="55"/>
      <c r="E218" s="70"/>
      <c r="F218" s="71"/>
      <c r="G218" s="55"/>
      <c r="H218" s="71"/>
      <c r="I218" s="76"/>
      <c r="J218" s="55"/>
      <c r="K218" s="55"/>
    </row>
    <row r="219" spans="1:17" ht="18" customHeight="1">
      <c r="A219" s="72" t="s">
        <v>349</v>
      </c>
      <c r="B219" s="55"/>
      <c r="C219" s="55"/>
      <c r="D219" s="55">
        <v>86281</v>
      </c>
      <c r="E219" s="70"/>
      <c r="F219" s="71"/>
      <c r="G219" s="55"/>
      <c r="H219" s="71"/>
      <c r="I219" s="76"/>
      <c r="J219" s="55"/>
      <c r="K219" s="55"/>
    </row>
    <row r="220" spans="1:17" s="2" customFormat="1" ht="18" customHeight="1">
      <c r="A220" s="64" t="s">
        <v>350</v>
      </c>
      <c r="B220" s="56">
        <v>74895</v>
      </c>
      <c r="C220" s="56">
        <v>76745</v>
      </c>
      <c r="D220" s="56">
        <v>76745</v>
      </c>
      <c r="E220" s="56"/>
      <c r="F220" s="56"/>
      <c r="G220" s="56"/>
      <c r="H220" s="56"/>
      <c r="I220" s="56">
        <v>137900</v>
      </c>
      <c r="J220" s="56"/>
      <c r="K220" s="68"/>
    </row>
    <row r="221" spans="1:17" ht="18" customHeight="1">
      <c r="A221" s="17" t="s">
        <v>351</v>
      </c>
      <c r="B221" s="56">
        <f>B207+B208+B220</f>
        <v>3620119</v>
      </c>
      <c r="C221" s="56">
        <f>C207+C208+C220</f>
        <v>4408325</v>
      </c>
      <c r="D221" s="56">
        <f>D207+D208+D220</f>
        <v>4419405</v>
      </c>
      <c r="E221" s="56"/>
      <c r="F221" s="56"/>
      <c r="G221" s="56"/>
      <c r="H221" s="56"/>
      <c r="I221" s="56">
        <f>I207+I208+I220</f>
        <v>3887125.709999999</v>
      </c>
      <c r="J221" s="56"/>
      <c r="K221" s="68"/>
    </row>
    <row r="223" spans="1:17">
      <c r="C223" s="73">
        <f>C221-全市一般公共预算收入!C123</f>
        <v>0</v>
      </c>
      <c r="D223" s="73">
        <f>D221-全市一般公共预算收入!D123</f>
        <v>0</v>
      </c>
      <c r="I223" s="78"/>
    </row>
    <row r="224" spans="1:17" ht="19.5" customHeight="1">
      <c r="B224" s="74"/>
      <c r="C224" s="74"/>
      <c r="D224" s="74"/>
      <c r="E224" s="74"/>
      <c r="F224" s="74"/>
      <c r="G224" s="74"/>
      <c r="H224" s="74"/>
      <c r="I224" s="74"/>
    </row>
    <row r="226" spans="3:9">
      <c r="C226" s="73"/>
      <c r="D226" s="73"/>
      <c r="I226" s="78"/>
    </row>
  </sheetData>
  <mergeCells count="13">
    <mergeCell ref="A2:K2"/>
    <mergeCell ref="C3:F3"/>
    <mergeCell ref="B4:H4"/>
    <mergeCell ref="I4:K4"/>
    <mergeCell ref="G5:H5"/>
    <mergeCell ref="J5:K5"/>
    <mergeCell ref="A4:A6"/>
    <mergeCell ref="B5:B6"/>
    <mergeCell ref="C5:C6"/>
    <mergeCell ref="D5:D6"/>
    <mergeCell ref="E5:E6"/>
    <mergeCell ref="F5:F6"/>
    <mergeCell ref="I5:I6"/>
  </mergeCells>
  <phoneticPr fontId="24" type="noConversion"/>
  <pageMargins left="0.70763888888888904" right="0.70763888888888904" top="0.74791666666666701" bottom="0.74791666666666701" header="0.31388888888888899" footer="0.31388888888888899"/>
  <pageSetup paperSize="9" scale="80" orientation="landscape"/>
  <headerFooter>
    <oddFooter>&amp;C第 &amp;P 页，共 &amp;N 页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:O129"/>
  <sheetViews>
    <sheetView showZeros="0" topLeftCell="A97" workbookViewId="0">
      <selection activeCell="I118" sqref="I118"/>
    </sheetView>
  </sheetViews>
  <sheetFormatPr defaultColWidth="9" defaultRowHeight="14.25"/>
  <cols>
    <col min="1" max="1" width="47.75" style="14" customWidth="1"/>
    <col min="2" max="2" width="13.625" style="10" customWidth="1"/>
    <col min="3" max="3" width="12.875" style="10" customWidth="1"/>
    <col min="4" max="4" width="12.875" style="1" customWidth="1"/>
    <col min="5" max="5" width="11.625" style="12" customWidth="1"/>
    <col min="6" max="6" width="13.75" style="1" hidden="1" customWidth="1"/>
    <col min="7" max="7" width="11" style="11" customWidth="1"/>
    <col min="8" max="8" width="10.375" style="12" customWidth="1"/>
    <col min="9" max="9" width="12.875" style="81" customWidth="1"/>
    <col min="10" max="10" width="11.625" style="11" customWidth="1"/>
    <col min="11" max="11" width="8.75" style="12" customWidth="1"/>
    <col min="12" max="12" width="9" style="1"/>
    <col min="13" max="13" width="29.75" style="1" customWidth="1"/>
    <col min="14" max="14" width="9" style="1"/>
    <col min="15" max="15" width="9.5" style="1" customWidth="1"/>
    <col min="16" max="256" width="9" style="1"/>
    <col min="257" max="257" width="38" style="1" customWidth="1"/>
    <col min="258" max="258" width="13.25" style="1" customWidth="1"/>
    <col min="259" max="260" width="12.875" style="1" customWidth="1"/>
    <col min="261" max="262" width="13.75" style="1" customWidth="1"/>
    <col min="263" max="263" width="11" style="1" customWidth="1"/>
    <col min="264" max="264" width="10.375" style="1" customWidth="1"/>
    <col min="265" max="265" width="12.875" style="1" customWidth="1"/>
    <col min="266" max="266" width="11.625" style="1" customWidth="1"/>
    <col min="267" max="267" width="9.75" style="1" customWidth="1"/>
    <col min="268" max="512" width="9" style="1"/>
    <col min="513" max="513" width="38" style="1" customWidth="1"/>
    <col min="514" max="514" width="13.25" style="1" customWidth="1"/>
    <col min="515" max="516" width="12.875" style="1" customWidth="1"/>
    <col min="517" max="518" width="13.75" style="1" customWidth="1"/>
    <col min="519" max="519" width="11" style="1" customWidth="1"/>
    <col min="520" max="520" width="10.375" style="1" customWidth="1"/>
    <col min="521" max="521" width="12.875" style="1" customWidth="1"/>
    <col min="522" max="522" width="11.625" style="1" customWidth="1"/>
    <col min="523" max="523" width="9.75" style="1" customWidth="1"/>
    <col min="524" max="768" width="9" style="1"/>
    <col min="769" max="769" width="38" style="1" customWidth="1"/>
    <col min="770" max="770" width="13.25" style="1" customWidth="1"/>
    <col min="771" max="772" width="12.875" style="1" customWidth="1"/>
    <col min="773" max="774" width="13.75" style="1" customWidth="1"/>
    <col min="775" max="775" width="11" style="1" customWidth="1"/>
    <col min="776" max="776" width="10.375" style="1" customWidth="1"/>
    <col min="777" max="777" width="12.875" style="1" customWidth="1"/>
    <col min="778" max="778" width="11.625" style="1" customWidth="1"/>
    <col min="779" max="779" width="9.75" style="1" customWidth="1"/>
    <col min="780" max="1024" width="9" style="1"/>
    <col min="1025" max="1025" width="38" style="1" customWidth="1"/>
    <col min="1026" max="1026" width="13.25" style="1" customWidth="1"/>
    <col min="1027" max="1028" width="12.875" style="1" customWidth="1"/>
    <col min="1029" max="1030" width="13.75" style="1" customWidth="1"/>
    <col min="1031" max="1031" width="11" style="1" customWidth="1"/>
    <col min="1032" max="1032" width="10.375" style="1" customWidth="1"/>
    <col min="1033" max="1033" width="12.875" style="1" customWidth="1"/>
    <col min="1034" max="1034" width="11.625" style="1" customWidth="1"/>
    <col min="1035" max="1035" width="9.75" style="1" customWidth="1"/>
    <col min="1036" max="1280" width="9" style="1"/>
    <col min="1281" max="1281" width="38" style="1" customWidth="1"/>
    <col min="1282" max="1282" width="13.25" style="1" customWidth="1"/>
    <col min="1283" max="1284" width="12.875" style="1" customWidth="1"/>
    <col min="1285" max="1286" width="13.75" style="1" customWidth="1"/>
    <col min="1287" max="1287" width="11" style="1" customWidth="1"/>
    <col min="1288" max="1288" width="10.375" style="1" customWidth="1"/>
    <col min="1289" max="1289" width="12.875" style="1" customWidth="1"/>
    <col min="1290" max="1290" width="11.625" style="1" customWidth="1"/>
    <col min="1291" max="1291" width="9.75" style="1" customWidth="1"/>
    <col min="1292" max="1536" width="9" style="1"/>
    <col min="1537" max="1537" width="38" style="1" customWidth="1"/>
    <col min="1538" max="1538" width="13.25" style="1" customWidth="1"/>
    <col min="1539" max="1540" width="12.875" style="1" customWidth="1"/>
    <col min="1541" max="1542" width="13.75" style="1" customWidth="1"/>
    <col min="1543" max="1543" width="11" style="1" customWidth="1"/>
    <col min="1544" max="1544" width="10.375" style="1" customWidth="1"/>
    <col min="1545" max="1545" width="12.875" style="1" customWidth="1"/>
    <col min="1546" max="1546" width="11.625" style="1" customWidth="1"/>
    <col min="1547" max="1547" width="9.75" style="1" customWidth="1"/>
    <col min="1548" max="1792" width="9" style="1"/>
    <col min="1793" max="1793" width="38" style="1" customWidth="1"/>
    <col min="1794" max="1794" width="13.25" style="1" customWidth="1"/>
    <col min="1795" max="1796" width="12.875" style="1" customWidth="1"/>
    <col min="1797" max="1798" width="13.75" style="1" customWidth="1"/>
    <col min="1799" max="1799" width="11" style="1" customWidth="1"/>
    <col min="1800" max="1800" width="10.375" style="1" customWidth="1"/>
    <col min="1801" max="1801" width="12.875" style="1" customWidth="1"/>
    <col min="1802" max="1802" width="11.625" style="1" customWidth="1"/>
    <col min="1803" max="1803" width="9.75" style="1" customWidth="1"/>
    <col min="1804" max="2048" width="9" style="1"/>
    <col min="2049" max="2049" width="38" style="1" customWidth="1"/>
    <col min="2050" max="2050" width="13.25" style="1" customWidth="1"/>
    <col min="2051" max="2052" width="12.875" style="1" customWidth="1"/>
    <col min="2053" max="2054" width="13.75" style="1" customWidth="1"/>
    <col min="2055" max="2055" width="11" style="1" customWidth="1"/>
    <col min="2056" max="2056" width="10.375" style="1" customWidth="1"/>
    <col min="2057" max="2057" width="12.875" style="1" customWidth="1"/>
    <col min="2058" max="2058" width="11.625" style="1" customWidth="1"/>
    <col min="2059" max="2059" width="9.75" style="1" customWidth="1"/>
    <col min="2060" max="2304" width="9" style="1"/>
    <col min="2305" max="2305" width="38" style="1" customWidth="1"/>
    <col min="2306" max="2306" width="13.25" style="1" customWidth="1"/>
    <col min="2307" max="2308" width="12.875" style="1" customWidth="1"/>
    <col min="2309" max="2310" width="13.75" style="1" customWidth="1"/>
    <col min="2311" max="2311" width="11" style="1" customWidth="1"/>
    <col min="2312" max="2312" width="10.375" style="1" customWidth="1"/>
    <col min="2313" max="2313" width="12.875" style="1" customWidth="1"/>
    <col min="2314" max="2314" width="11.625" style="1" customWidth="1"/>
    <col min="2315" max="2315" width="9.75" style="1" customWidth="1"/>
    <col min="2316" max="2560" width="9" style="1"/>
    <col min="2561" max="2561" width="38" style="1" customWidth="1"/>
    <col min="2562" max="2562" width="13.25" style="1" customWidth="1"/>
    <col min="2563" max="2564" width="12.875" style="1" customWidth="1"/>
    <col min="2565" max="2566" width="13.75" style="1" customWidth="1"/>
    <col min="2567" max="2567" width="11" style="1" customWidth="1"/>
    <col min="2568" max="2568" width="10.375" style="1" customWidth="1"/>
    <col min="2569" max="2569" width="12.875" style="1" customWidth="1"/>
    <col min="2570" max="2570" width="11.625" style="1" customWidth="1"/>
    <col min="2571" max="2571" width="9.75" style="1" customWidth="1"/>
    <col min="2572" max="2816" width="9" style="1"/>
    <col min="2817" max="2817" width="38" style="1" customWidth="1"/>
    <col min="2818" max="2818" width="13.25" style="1" customWidth="1"/>
    <col min="2819" max="2820" width="12.875" style="1" customWidth="1"/>
    <col min="2821" max="2822" width="13.75" style="1" customWidth="1"/>
    <col min="2823" max="2823" width="11" style="1" customWidth="1"/>
    <col min="2824" max="2824" width="10.375" style="1" customWidth="1"/>
    <col min="2825" max="2825" width="12.875" style="1" customWidth="1"/>
    <col min="2826" max="2826" width="11.625" style="1" customWidth="1"/>
    <col min="2827" max="2827" width="9.75" style="1" customWidth="1"/>
    <col min="2828" max="3072" width="9" style="1"/>
    <col min="3073" max="3073" width="38" style="1" customWidth="1"/>
    <col min="3074" max="3074" width="13.25" style="1" customWidth="1"/>
    <col min="3075" max="3076" width="12.875" style="1" customWidth="1"/>
    <col min="3077" max="3078" width="13.75" style="1" customWidth="1"/>
    <col min="3079" max="3079" width="11" style="1" customWidth="1"/>
    <col min="3080" max="3080" width="10.375" style="1" customWidth="1"/>
    <col min="3081" max="3081" width="12.875" style="1" customWidth="1"/>
    <col min="3082" max="3082" width="11.625" style="1" customWidth="1"/>
    <col min="3083" max="3083" width="9.75" style="1" customWidth="1"/>
    <col min="3084" max="3328" width="9" style="1"/>
    <col min="3329" max="3329" width="38" style="1" customWidth="1"/>
    <col min="3330" max="3330" width="13.25" style="1" customWidth="1"/>
    <col min="3331" max="3332" width="12.875" style="1" customWidth="1"/>
    <col min="3333" max="3334" width="13.75" style="1" customWidth="1"/>
    <col min="3335" max="3335" width="11" style="1" customWidth="1"/>
    <col min="3336" max="3336" width="10.375" style="1" customWidth="1"/>
    <col min="3337" max="3337" width="12.875" style="1" customWidth="1"/>
    <col min="3338" max="3338" width="11.625" style="1" customWidth="1"/>
    <col min="3339" max="3339" width="9.75" style="1" customWidth="1"/>
    <col min="3340" max="3584" width="9" style="1"/>
    <col min="3585" max="3585" width="38" style="1" customWidth="1"/>
    <col min="3586" max="3586" width="13.25" style="1" customWidth="1"/>
    <col min="3587" max="3588" width="12.875" style="1" customWidth="1"/>
    <col min="3589" max="3590" width="13.75" style="1" customWidth="1"/>
    <col min="3591" max="3591" width="11" style="1" customWidth="1"/>
    <col min="3592" max="3592" width="10.375" style="1" customWidth="1"/>
    <col min="3593" max="3593" width="12.875" style="1" customWidth="1"/>
    <col min="3594" max="3594" width="11.625" style="1" customWidth="1"/>
    <col min="3595" max="3595" width="9.75" style="1" customWidth="1"/>
    <col min="3596" max="3840" width="9" style="1"/>
    <col min="3841" max="3841" width="38" style="1" customWidth="1"/>
    <col min="3842" max="3842" width="13.25" style="1" customWidth="1"/>
    <col min="3843" max="3844" width="12.875" style="1" customWidth="1"/>
    <col min="3845" max="3846" width="13.75" style="1" customWidth="1"/>
    <col min="3847" max="3847" width="11" style="1" customWidth="1"/>
    <col min="3848" max="3848" width="10.375" style="1" customWidth="1"/>
    <col min="3849" max="3849" width="12.875" style="1" customWidth="1"/>
    <col min="3850" max="3850" width="11.625" style="1" customWidth="1"/>
    <col min="3851" max="3851" width="9.75" style="1" customWidth="1"/>
    <col min="3852" max="4096" width="9" style="1"/>
    <col min="4097" max="4097" width="38" style="1" customWidth="1"/>
    <col min="4098" max="4098" width="13.25" style="1" customWidth="1"/>
    <col min="4099" max="4100" width="12.875" style="1" customWidth="1"/>
    <col min="4101" max="4102" width="13.75" style="1" customWidth="1"/>
    <col min="4103" max="4103" width="11" style="1" customWidth="1"/>
    <col min="4104" max="4104" width="10.375" style="1" customWidth="1"/>
    <col min="4105" max="4105" width="12.875" style="1" customWidth="1"/>
    <col min="4106" max="4106" width="11.625" style="1" customWidth="1"/>
    <col min="4107" max="4107" width="9.75" style="1" customWidth="1"/>
    <col min="4108" max="4352" width="9" style="1"/>
    <col min="4353" max="4353" width="38" style="1" customWidth="1"/>
    <col min="4354" max="4354" width="13.25" style="1" customWidth="1"/>
    <col min="4355" max="4356" width="12.875" style="1" customWidth="1"/>
    <col min="4357" max="4358" width="13.75" style="1" customWidth="1"/>
    <col min="4359" max="4359" width="11" style="1" customWidth="1"/>
    <col min="4360" max="4360" width="10.375" style="1" customWidth="1"/>
    <col min="4361" max="4361" width="12.875" style="1" customWidth="1"/>
    <col min="4362" max="4362" width="11.625" style="1" customWidth="1"/>
    <col min="4363" max="4363" width="9.75" style="1" customWidth="1"/>
    <col min="4364" max="4608" width="9" style="1"/>
    <col min="4609" max="4609" width="38" style="1" customWidth="1"/>
    <col min="4610" max="4610" width="13.25" style="1" customWidth="1"/>
    <col min="4611" max="4612" width="12.875" style="1" customWidth="1"/>
    <col min="4613" max="4614" width="13.75" style="1" customWidth="1"/>
    <col min="4615" max="4615" width="11" style="1" customWidth="1"/>
    <col min="4616" max="4616" width="10.375" style="1" customWidth="1"/>
    <col min="4617" max="4617" width="12.875" style="1" customWidth="1"/>
    <col min="4618" max="4618" width="11.625" style="1" customWidth="1"/>
    <col min="4619" max="4619" width="9.75" style="1" customWidth="1"/>
    <col min="4620" max="4864" width="9" style="1"/>
    <col min="4865" max="4865" width="38" style="1" customWidth="1"/>
    <col min="4866" max="4866" width="13.25" style="1" customWidth="1"/>
    <col min="4867" max="4868" width="12.875" style="1" customWidth="1"/>
    <col min="4869" max="4870" width="13.75" style="1" customWidth="1"/>
    <col min="4871" max="4871" width="11" style="1" customWidth="1"/>
    <col min="4872" max="4872" width="10.375" style="1" customWidth="1"/>
    <col min="4873" max="4873" width="12.875" style="1" customWidth="1"/>
    <col min="4874" max="4874" width="11.625" style="1" customWidth="1"/>
    <col min="4875" max="4875" width="9.75" style="1" customWidth="1"/>
    <col min="4876" max="5120" width="9" style="1"/>
    <col min="5121" max="5121" width="38" style="1" customWidth="1"/>
    <col min="5122" max="5122" width="13.25" style="1" customWidth="1"/>
    <col min="5123" max="5124" width="12.875" style="1" customWidth="1"/>
    <col min="5125" max="5126" width="13.75" style="1" customWidth="1"/>
    <col min="5127" max="5127" width="11" style="1" customWidth="1"/>
    <col min="5128" max="5128" width="10.375" style="1" customWidth="1"/>
    <col min="5129" max="5129" width="12.875" style="1" customWidth="1"/>
    <col min="5130" max="5130" width="11.625" style="1" customWidth="1"/>
    <col min="5131" max="5131" width="9.75" style="1" customWidth="1"/>
    <col min="5132" max="5376" width="9" style="1"/>
    <col min="5377" max="5377" width="38" style="1" customWidth="1"/>
    <col min="5378" max="5378" width="13.25" style="1" customWidth="1"/>
    <col min="5379" max="5380" width="12.875" style="1" customWidth="1"/>
    <col min="5381" max="5382" width="13.75" style="1" customWidth="1"/>
    <col min="5383" max="5383" width="11" style="1" customWidth="1"/>
    <col min="5384" max="5384" width="10.375" style="1" customWidth="1"/>
    <col min="5385" max="5385" width="12.875" style="1" customWidth="1"/>
    <col min="5386" max="5386" width="11.625" style="1" customWidth="1"/>
    <col min="5387" max="5387" width="9.75" style="1" customWidth="1"/>
    <col min="5388" max="5632" width="9" style="1"/>
    <col min="5633" max="5633" width="38" style="1" customWidth="1"/>
    <col min="5634" max="5634" width="13.25" style="1" customWidth="1"/>
    <col min="5635" max="5636" width="12.875" style="1" customWidth="1"/>
    <col min="5637" max="5638" width="13.75" style="1" customWidth="1"/>
    <col min="5639" max="5639" width="11" style="1" customWidth="1"/>
    <col min="5640" max="5640" width="10.375" style="1" customWidth="1"/>
    <col min="5641" max="5641" width="12.875" style="1" customWidth="1"/>
    <col min="5642" max="5642" width="11.625" style="1" customWidth="1"/>
    <col min="5643" max="5643" width="9.75" style="1" customWidth="1"/>
    <col min="5644" max="5888" width="9" style="1"/>
    <col min="5889" max="5889" width="38" style="1" customWidth="1"/>
    <col min="5890" max="5890" width="13.25" style="1" customWidth="1"/>
    <col min="5891" max="5892" width="12.875" style="1" customWidth="1"/>
    <col min="5893" max="5894" width="13.75" style="1" customWidth="1"/>
    <col min="5895" max="5895" width="11" style="1" customWidth="1"/>
    <col min="5896" max="5896" width="10.375" style="1" customWidth="1"/>
    <col min="5897" max="5897" width="12.875" style="1" customWidth="1"/>
    <col min="5898" max="5898" width="11.625" style="1" customWidth="1"/>
    <col min="5899" max="5899" width="9.75" style="1" customWidth="1"/>
    <col min="5900" max="6144" width="9" style="1"/>
    <col min="6145" max="6145" width="38" style="1" customWidth="1"/>
    <col min="6146" max="6146" width="13.25" style="1" customWidth="1"/>
    <col min="6147" max="6148" width="12.875" style="1" customWidth="1"/>
    <col min="6149" max="6150" width="13.75" style="1" customWidth="1"/>
    <col min="6151" max="6151" width="11" style="1" customWidth="1"/>
    <col min="6152" max="6152" width="10.375" style="1" customWidth="1"/>
    <col min="6153" max="6153" width="12.875" style="1" customWidth="1"/>
    <col min="6154" max="6154" width="11.625" style="1" customWidth="1"/>
    <col min="6155" max="6155" width="9.75" style="1" customWidth="1"/>
    <col min="6156" max="6400" width="9" style="1"/>
    <col min="6401" max="6401" width="38" style="1" customWidth="1"/>
    <col min="6402" max="6402" width="13.25" style="1" customWidth="1"/>
    <col min="6403" max="6404" width="12.875" style="1" customWidth="1"/>
    <col min="6405" max="6406" width="13.75" style="1" customWidth="1"/>
    <col min="6407" max="6407" width="11" style="1" customWidth="1"/>
    <col min="6408" max="6408" width="10.375" style="1" customWidth="1"/>
    <col min="6409" max="6409" width="12.875" style="1" customWidth="1"/>
    <col min="6410" max="6410" width="11.625" style="1" customWidth="1"/>
    <col min="6411" max="6411" width="9.75" style="1" customWidth="1"/>
    <col min="6412" max="6656" width="9" style="1"/>
    <col min="6657" max="6657" width="38" style="1" customWidth="1"/>
    <col min="6658" max="6658" width="13.25" style="1" customWidth="1"/>
    <col min="6659" max="6660" width="12.875" style="1" customWidth="1"/>
    <col min="6661" max="6662" width="13.75" style="1" customWidth="1"/>
    <col min="6663" max="6663" width="11" style="1" customWidth="1"/>
    <col min="6664" max="6664" width="10.375" style="1" customWidth="1"/>
    <col min="6665" max="6665" width="12.875" style="1" customWidth="1"/>
    <col min="6666" max="6666" width="11.625" style="1" customWidth="1"/>
    <col min="6667" max="6667" width="9.75" style="1" customWidth="1"/>
    <col min="6668" max="6912" width="9" style="1"/>
    <col min="6913" max="6913" width="38" style="1" customWidth="1"/>
    <col min="6914" max="6914" width="13.25" style="1" customWidth="1"/>
    <col min="6915" max="6916" width="12.875" style="1" customWidth="1"/>
    <col min="6917" max="6918" width="13.75" style="1" customWidth="1"/>
    <col min="6919" max="6919" width="11" style="1" customWidth="1"/>
    <col min="6920" max="6920" width="10.375" style="1" customWidth="1"/>
    <col min="6921" max="6921" width="12.875" style="1" customWidth="1"/>
    <col min="6922" max="6922" width="11.625" style="1" customWidth="1"/>
    <col min="6923" max="6923" width="9.75" style="1" customWidth="1"/>
    <col min="6924" max="7168" width="9" style="1"/>
    <col min="7169" max="7169" width="38" style="1" customWidth="1"/>
    <col min="7170" max="7170" width="13.25" style="1" customWidth="1"/>
    <col min="7171" max="7172" width="12.875" style="1" customWidth="1"/>
    <col min="7173" max="7174" width="13.75" style="1" customWidth="1"/>
    <col min="7175" max="7175" width="11" style="1" customWidth="1"/>
    <col min="7176" max="7176" width="10.375" style="1" customWidth="1"/>
    <col min="7177" max="7177" width="12.875" style="1" customWidth="1"/>
    <col min="7178" max="7178" width="11.625" style="1" customWidth="1"/>
    <col min="7179" max="7179" width="9.75" style="1" customWidth="1"/>
    <col min="7180" max="7424" width="9" style="1"/>
    <col min="7425" max="7425" width="38" style="1" customWidth="1"/>
    <col min="7426" max="7426" width="13.25" style="1" customWidth="1"/>
    <col min="7427" max="7428" width="12.875" style="1" customWidth="1"/>
    <col min="7429" max="7430" width="13.75" style="1" customWidth="1"/>
    <col min="7431" max="7431" width="11" style="1" customWidth="1"/>
    <col min="7432" max="7432" width="10.375" style="1" customWidth="1"/>
    <col min="7433" max="7433" width="12.875" style="1" customWidth="1"/>
    <col min="7434" max="7434" width="11.625" style="1" customWidth="1"/>
    <col min="7435" max="7435" width="9.75" style="1" customWidth="1"/>
    <col min="7436" max="7680" width="9" style="1"/>
    <col min="7681" max="7681" width="38" style="1" customWidth="1"/>
    <col min="7682" max="7682" width="13.25" style="1" customWidth="1"/>
    <col min="7683" max="7684" width="12.875" style="1" customWidth="1"/>
    <col min="7685" max="7686" width="13.75" style="1" customWidth="1"/>
    <col min="7687" max="7687" width="11" style="1" customWidth="1"/>
    <col min="7688" max="7688" width="10.375" style="1" customWidth="1"/>
    <col min="7689" max="7689" width="12.875" style="1" customWidth="1"/>
    <col min="7690" max="7690" width="11.625" style="1" customWidth="1"/>
    <col min="7691" max="7691" width="9.75" style="1" customWidth="1"/>
    <col min="7692" max="7936" width="9" style="1"/>
    <col min="7937" max="7937" width="38" style="1" customWidth="1"/>
    <col min="7938" max="7938" width="13.25" style="1" customWidth="1"/>
    <col min="7939" max="7940" width="12.875" style="1" customWidth="1"/>
    <col min="7941" max="7942" width="13.75" style="1" customWidth="1"/>
    <col min="7943" max="7943" width="11" style="1" customWidth="1"/>
    <col min="7944" max="7944" width="10.375" style="1" customWidth="1"/>
    <col min="7945" max="7945" width="12.875" style="1" customWidth="1"/>
    <col min="7946" max="7946" width="11.625" style="1" customWidth="1"/>
    <col min="7947" max="7947" width="9.75" style="1" customWidth="1"/>
    <col min="7948" max="8192" width="9" style="1"/>
    <col min="8193" max="8193" width="38" style="1" customWidth="1"/>
    <col min="8194" max="8194" width="13.25" style="1" customWidth="1"/>
    <col min="8195" max="8196" width="12.875" style="1" customWidth="1"/>
    <col min="8197" max="8198" width="13.75" style="1" customWidth="1"/>
    <col min="8199" max="8199" width="11" style="1" customWidth="1"/>
    <col min="8200" max="8200" width="10.375" style="1" customWidth="1"/>
    <col min="8201" max="8201" width="12.875" style="1" customWidth="1"/>
    <col min="8202" max="8202" width="11.625" style="1" customWidth="1"/>
    <col min="8203" max="8203" width="9.75" style="1" customWidth="1"/>
    <col min="8204" max="8448" width="9" style="1"/>
    <col min="8449" max="8449" width="38" style="1" customWidth="1"/>
    <col min="8450" max="8450" width="13.25" style="1" customWidth="1"/>
    <col min="8451" max="8452" width="12.875" style="1" customWidth="1"/>
    <col min="8453" max="8454" width="13.75" style="1" customWidth="1"/>
    <col min="8455" max="8455" width="11" style="1" customWidth="1"/>
    <col min="8456" max="8456" width="10.375" style="1" customWidth="1"/>
    <col min="8457" max="8457" width="12.875" style="1" customWidth="1"/>
    <col min="8458" max="8458" width="11.625" style="1" customWidth="1"/>
    <col min="8459" max="8459" width="9.75" style="1" customWidth="1"/>
    <col min="8460" max="8704" width="9" style="1"/>
    <col min="8705" max="8705" width="38" style="1" customWidth="1"/>
    <col min="8706" max="8706" width="13.25" style="1" customWidth="1"/>
    <col min="8707" max="8708" width="12.875" style="1" customWidth="1"/>
    <col min="8709" max="8710" width="13.75" style="1" customWidth="1"/>
    <col min="8711" max="8711" width="11" style="1" customWidth="1"/>
    <col min="8712" max="8712" width="10.375" style="1" customWidth="1"/>
    <col min="8713" max="8713" width="12.875" style="1" customWidth="1"/>
    <col min="8714" max="8714" width="11.625" style="1" customWidth="1"/>
    <col min="8715" max="8715" width="9.75" style="1" customWidth="1"/>
    <col min="8716" max="8960" width="9" style="1"/>
    <col min="8961" max="8961" width="38" style="1" customWidth="1"/>
    <col min="8962" max="8962" width="13.25" style="1" customWidth="1"/>
    <col min="8963" max="8964" width="12.875" style="1" customWidth="1"/>
    <col min="8965" max="8966" width="13.75" style="1" customWidth="1"/>
    <col min="8967" max="8967" width="11" style="1" customWidth="1"/>
    <col min="8968" max="8968" width="10.375" style="1" customWidth="1"/>
    <col min="8969" max="8969" width="12.875" style="1" customWidth="1"/>
    <col min="8970" max="8970" width="11.625" style="1" customWidth="1"/>
    <col min="8971" max="8971" width="9.75" style="1" customWidth="1"/>
    <col min="8972" max="9216" width="9" style="1"/>
    <col min="9217" max="9217" width="38" style="1" customWidth="1"/>
    <col min="9218" max="9218" width="13.25" style="1" customWidth="1"/>
    <col min="9219" max="9220" width="12.875" style="1" customWidth="1"/>
    <col min="9221" max="9222" width="13.75" style="1" customWidth="1"/>
    <col min="9223" max="9223" width="11" style="1" customWidth="1"/>
    <col min="9224" max="9224" width="10.375" style="1" customWidth="1"/>
    <col min="9225" max="9225" width="12.875" style="1" customWidth="1"/>
    <col min="9226" max="9226" width="11.625" style="1" customWidth="1"/>
    <col min="9227" max="9227" width="9.75" style="1" customWidth="1"/>
    <col min="9228" max="9472" width="9" style="1"/>
    <col min="9473" max="9473" width="38" style="1" customWidth="1"/>
    <col min="9474" max="9474" width="13.25" style="1" customWidth="1"/>
    <col min="9475" max="9476" width="12.875" style="1" customWidth="1"/>
    <col min="9477" max="9478" width="13.75" style="1" customWidth="1"/>
    <col min="9479" max="9479" width="11" style="1" customWidth="1"/>
    <col min="9480" max="9480" width="10.375" style="1" customWidth="1"/>
    <col min="9481" max="9481" width="12.875" style="1" customWidth="1"/>
    <col min="9482" max="9482" width="11.625" style="1" customWidth="1"/>
    <col min="9483" max="9483" width="9.75" style="1" customWidth="1"/>
    <col min="9484" max="9728" width="9" style="1"/>
    <col min="9729" max="9729" width="38" style="1" customWidth="1"/>
    <col min="9730" max="9730" width="13.25" style="1" customWidth="1"/>
    <col min="9731" max="9732" width="12.875" style="1" customWidth="1"/>
    <col min="9733" max="9734" width="13.75" style="1" customWidth="1"/>
    <col min="9735" max="9735" width="11" style="1" customWidth="1"/>
    <col min="9736" max="9736" width="10.375" style="1" customWidth="1"/>
    <col min="9737" max="9737" width="12.875" style="1" customWidth="1"/>
    <col min="9738" max="9738" width="11.625" style="1" customWidth="1"/>
    <col min="9739" max="9739" width="9.75" style="1" customWidth="1"/>
    <col min="9740" max="9984" width="9" style="1"/>
    <col min="9985" max="9985" width="38" style="1" customWidth="1"/>
    <col min="9986" max="9986" width="13.25" style="1" customWidth="1"/>
    <col min="9987" max="9988" width="12.875" style="1" customWidth="1"/>
    <col min="9989" max="9990" width="13.75" style="1" customWidth="1"/>
    <col min="9991" max="9991" width="11" style="1" customWidth="1"/>
    <col min="9992" max="9992" width="10.375" style="1" customWidth="1"/>
    <col min="9993" max="9993" width="12.875" style="1" customWidth="1"/>
    <col min="9994" max="9994" width="11.625" style="1" customWidth="1"/>
    <col min="9995" max="9995" width="9.75" style="1" customWidth="1"/>
    <col min="9996" max="10240" width="9" style="1"/>
    <col min="10241" max="10241" width="38" style="1" customWidth="1"/>
    <col min="10242" max="10242" width="13.25" style="1" customWidth="1"/>
    <col min="10243" max="10244" width="12.875" style="1" customWidth="1"/>
    <col min="10245" max="10246" width="13.75" style="1" customWidth="1"/>
    <col min="10247" max="10247" width="11" style="1" customWidth="1"/>
    <col min="10248" max="10248" width="10.375" style="1" customWidth="1"/>
    <col min="10249" max="10249" width="12.875" style="1" customWidth="1"/>
    <col min="10250" max="10250" width="11.625" style="1" customWidth="1"/>
    <col min="10251" max="10251" width="9.75" style="1" customWidth="1"/>
    <col min="10252" max="10496" width="9" style="1"/>
    <col min="10497" max="10497" width="38" style="1" customWidth="1"/>
    <col min="10498" max="10498" width="13.25" style="1" customWidth="1"/>
    <col min="10499" max="10500" width="12.875" style="1" customWidth="1"/>
    <col min="10501" max="10502" width="13.75" style="1" customWidth="1"/>
    <col min="10503" max="10503" width="11" style="1" customWidth="1"/>
    <col min="10504" max="10504" width="10.375" style="1" customWidth="1"/>
    <col min="10505" max="10505" width="12.875" style="1" customWidth="1"/>
    <col min="10506" max="10506" width="11.625" style="1" customWidth="1"/>
    <col min="10507" max="10507" width="9.75" style="1" customWidth="1"/>
    <col min="10508" max="10752" width="9" style="1"/>
    <col min="10753" max="10753" width="38" style="1" customWidth="1"/>
    <col min="10754" max="10754" width="13.25" style="1" customWidth="1"/>
    <col min="10755" max="10756" width="12.875" style="1" customWidth="1"/>
    <col min="10757" max="10758" width="13.75" style="1" customWidth="1"/>
    <col min="10759" max="10759" width="11" style="1" customWidth="1"/>
    <col min="10760" max="10760" width="10.375" style="1" customWidth="1"/>
    <col min="10761" max="10761" width="12.875" style="1" customWidth="1"/>
    <col min="10762" max="10762" width="11.625" style="1" customWidth="1"/>
    <col min="10763" max="10763" width="9.75" style="1" customWidth="1"/>
    <col min="10764" max="11008" width="9" style="1"/>
    <col min="11009" max="11009" width="38" style="1" customWidth="1"/>
    <col min="11010" max="11010" width="13.25" style="1" customWidth="1"/>
    <col min="11011" max="11012" width="12.875" style="1" customWidth="1"/>
    <col min="11013" max="11014" width="13.75" style="1" customWidth="1"/>
    <col min="11015" max="11015" width="11" style="1" customWidth="1"/>
    <col min="11016" max="11016" width="10.375" style="1" customWidth="1"/>
    <col min="11017" max="11017" width="12.875" style="1" customWidth="1"/>
    <col min="11018" max="11018" width="11.625" style="1" customWidth="1"/>
    <col min="11019" max="11019" width="9.75" style="1" customWidth="1"/>
    <col min="11020" max="11264" width="9" style="1"/>
    <col min="11265" max="11265" width="38" style="1" customWidth="1"/>
    <col min="11266" max="11266" width="13.25" style="1" customWidth="1"/>
    <col min="11267" max="11268" width="12.875" style="1" customWidth="1"/>
    <col min="11269" max="11270" width="13.75" style="1" customWidth="1"/>
    <col min="11271" max="11271" width="11" style="1" customWidth="1"/>
    <col min="11272" max="11272" width="10.375" style="1" customWidth="1"/>
    <col min="11273" max="11273" width="12.875" style="1" customWidth="1"/>
    <col min="11274" max="11274" width="11.625" style="1" customWidth="1"/>
    <col min="11275" max="11275" width="9.75" style="1" customWidth="1"/>
    <col min="11276" max="11520" width="9" style="1"/>
    <col min="11521" max="11521" width="38" style="1" customWidth="1"/>
    <col min="11522" max="11522" width="13.25" style="1" customWidth="1"/>
    <col min="11523" max="11524" width="12.875" style="1" customWidth="1"/>
    <col min="11525" max="11526" width="13.75" style="1" customWidth="1"/>
    <col min="11527" max="11527" width="11" style="1" customWidth="1"/>
    <col min="11528" max="11528" width="10.375" style="1" customWidth="1"/>
    <col min="11529" max="11529" width="12.875" style="1" customWidth="1"/>
    <col min="11530" max="11530" width="11.625" style="1" customWidth="1"/>
    <col min="11531" max="11531" width="9.75" style="1" customWidth="1"/>
    <col min="11532" max="11776" width="9" style="1"/>
    <col min="11777" max="11777" width="38" style="1" customWidth="1"/>
    <col min="11778" max="11778" width="13.25" style="1" customWidth="1"/>
    <col min="11779" max="11780" width="12.875" style="1" customWidth="1"/>
    <col min="11781" max="11782" width="13.75" style="1" customWidth="1"/>
    <col min="11783" max="11783" width="11" style="1" customWidth="1"/>
    <col min="11784" max="11784" width="10.375" style="1" customWidth="1"/>
    <col min="11785" max="11785" width="12.875" style="1" customWidth="1"/>
    <col min="11786" max="11786" width="11.625" style="1" customWidth="1"/>
    <col min="11787" max="11787" width="9.75" style="1" customWidth="1"/>
    <col min="11788" max="12032" width="9" style="1"/>
    <col min="12033" max="12033" width="38" style="1" customWidth="1"/>
    <col min="12034" max="12034" width="13.25" style="1" customWidth="1"/>
    <col min="12035" max="12036" width="12.875" style="1" customWidth="1"/>
    <col min="12037" max="12038" width="13.75" style="1" customWidth="1"/>
    <col min="12039" max="12039" width="11" style="1" customWidth="1"/>
    <col min="12040" max="12040" width="10.375" style="1" customWidth="1"/>
    <col min="12041" max="12041" width="12.875" style="1" customWidth="1"/>
    <col min="12042" max="12042" width="11.625" style="1" customWidth="1"/>
    <col min="12043" max="12043" width="9.75" style="1" customWidth="1"/>
    <col min="12044" max="12288" width="9" style="1"/>
    <col min="12289" max="12289" width="38" style="1" customWidth="1"/>
    <col min="12290" max="12290" width="13.25" style="1" customWidth="1"/>
    <col min="12291" max="12292" width="12.875" style="1" customWidth="1"/>
    <col min="12293" max="12294" width="13.75" style="1" customWidth="1"/>
    <col min="12295" max="12295" width="11" style="1" customWidth="1"/>
    <col min="12296" max="12296" width="10.375" style="1" customWidth="1"/>
    <col min="12297" max="12297" width="12.875" style="1" customWidth="1"/>
    <col min="12298" max="12298" width="11.625" style="1" customWidth="1"/>
    <col min="12299" max="12299" width="9.75" style="1" customWidth="1"/>
    <col min="12300" max="12544" width="9" style="1"/>
    <col min="12545" max="12545" width="38" style="1" customWidth="1"/>
    <col min="12546" max="12546" width="13.25" style="1" customWidth="1"/>
    <col min="12547" max="12548" width="12.875" style="1" customWidth="1"/>
    <col min="12549" max="12550" width="13.75" style="1" customWidth="1"/>
    <col min="12551" max="12551" width="11" style="1" customWidth="1"/>
    <col min="12552" max="12552" width="10.375" style="1" customWidth="1"/>
    <col min="12553" max="12553" width="12.875" style="1" customWidth="1"/>
    <col min="12554" max="12554" width="11.625" style="1" customWidth="1"/>
    <col min="12555" max="12555" width="9.75" style="1" customWidth="1"/>
    <col min="12556" max="12800" width="9" style="1"/>
    <col min="12801" max="12801" width="38" style="1" customWidth="1"/>
    <col min="12802" max="12802" width="13.25" style="1" customWidth="1"/>
    <col min="12803" max="12804" width="12.875" style="1" customWidth="1"/>
    <col min="12805" max="12806" width="13.75" style="1" customWidth="1"/>
    <col min="12807" max="12807" width="11" style="1" customWidth="1"/>
    <col min="12808" max="12808" width="10.375" style="1" customWidth="1"/>
    <col min="12809" max="12809" width="12.875" style="1" customWidth="1"/>
    <col min="12810" max="12810" width="11.625" style="1" customWidth="1"/>
    <col min="12811" max="12811" width="9.75" style="1" customWidth="1"/>
    <col min="12812" max="13056" width="9" style="1"/>
    <col min="13057" max="13057" width="38" style="1" customWidth="1"/>
    <col min="13058" max="13058" width="13.25" style="1" customWidth="1"/>
    <col min="13059" max="13060" width="12.875" style="1" customWidth="1"/>
    <col min="13061" max="13062" width="13.75" style="1" customWidth="1"/>
    <col min="13063" max="13063" width="11" style="1" customWidth="1"/>
    <col min="13064" max="13064" width="10.375" style="1" customWidth="1"/>
    <col min="13065" max="13065" width="12.875" style="1" customWidth="1"/>
    <col min="13066" max="13066" width="11.625" style="1" customWidth="1"/>
    <col min="13067" max="13067" width="9.75" style="1" customWidth="1"/>
    <col min="13068" max="13312" width="9" style="1"/>
    <col min="13313" max="13313" width="38" style="1" customWidth="1"/>
    <col min="13314" max="13314" width="13.25" style="1" customWidth="1"/>
    <col min="13315" max="13316" width="12.875" style="1" customWidth="1"/>
    <col min="13317" max="13318" width="13.75" style="1" customWidth="1"/>
    <col min="13319" max="13319" width="11" style="1" customWidth="1"/>
    <col min="13320" max="13320" width="10.375" style="1" customWidth="1"/>
    <col min="13321" max="13321" width="12.875" style="1" customWidth="1"/>
    <col min="13322" max="13322" width="11.625" style="1" customWidth="1"/>
    <col min="13323" max="13323" width="9.75" style="1" customWidth="1"/>
    <col min="13324" max="13568" width="9" style="1"/>
    <col min="13569" max="13569" width="38" style="1" customWidth="1"/>
    <col min="13570" max="13570" width="13.25" style="1" customWidth="1"/>
    <col min="13571" max="13572" width="12.875" style="1" customWidth="1"/>
    <col min="13573" max="13574" width="13.75" style="1" customWidth="1"/>
    <col min="13575" max="13575" width="11" style="1" customWidth="1"/>
    <col min="13576" max="13576" width="10.375" style="1" customWidth="1"/>
    <col min="13577" max="13577" width="12.875" style="1" customWidth="1"/>
    <col min="13578" max="13578" width="11.625" style="1" customWidth="1"/>
    <col min="13579" max="13579" width="9.75" style="1" customWidth="1"/>
    <col min="13580" max="13824" width="9" style="1"/>
    <col min="13825" max="13825" width="38" style="1" customWidth="1"/>
    <col min="13826" max="13826" width="13.25" style="1" customWidth="1"/>
    <col min="13827" max="13828" width="12.875" style="1" customWidth="1"/>
    <col min="13829" max="13830" width="13.75" style="1" customWidth="1"/>
    <col min="13831" max="13831" width="11" style="1" customWidth="1"/>
    <col min="13832" max="13832" width="10.375" style="1" customWidth="1"/>
    <col min="13833" max="13833" width="12.875" style="1" customWidth="1"/>
    <col min="13834" max="13834" width="11.625" style="1" customWidth="1"/>
    <col min="13835" max="13835" width="9.75" style="1" customWidth="1"/>
    <col min="13836" max="14080" width="9" style="1"/>
    <col min="14081" max="14081" width="38" style="1" customWidth="1"/>
    <col min="14082" max="14082" width="13.25" style="1" customWidth="1"/>
    <col min="14083" max="14084" width="12.875" style="1" customWidth="1"/>
    <col min="14085" max="14086" width="13.75" style="1" customWidth="1"/>
    <col min="14087" max="14087" width="11" style="1" customWidth="1"/>
    <col min="14088" max="14088" width="10.375" style="1" customWidth="1"/>
    <col min="14089" max="14089" width="12.875" style="1" customWidth="1"/>
    <col min="14090" max="14090" width="11.625" style="1" customWidth="1"/>
    <col min="14091" max="14091" width="9.75" style="1" customWidth="1"/>
    <col min="14092" max="14336" width="9" style="1"/>
    <col min="14337" max="14337" width="38" style="1" customWidth="1"/>
    <col min="14338" max="14338" width="13.25" style="1" customWidth="1"/>
    <col min="14339" max="14340" width="12.875" style="1" customWidth="1"/>
    <col min="14341" max="14342" width="13.75" style="1" customWidth="1"/>
    <col min="14343" max="14343" width="11" style="1" customWidth="1"/>
    <col min="14344" max="14344" width="10.375" style="1" customWidth="1"/>
    <col min="14345" max="14345" width="12.875" style="1" customWidth="1"/>
    <col min="14346" max="14346" width="11.625" style="1" customWidth="1"/>
    <col min="14347" max="14347" width="9.75" style="1" customWidth="1"/>
    <col min="14348" max="14592" width="9" style="1"/>
    <col min="14593" max="14593" width="38" style="1" customWidth="1"/>
    <col min="14594" max="14594" width="13.25" style="1" customWidth="1"/>
    <col min="14595" max="14596" width="12.875" style="1" customWidth="1"/>
    <col min="14597" max="14598" width="13.75" style="1" customWidth="1"/>
    <col min="14599" max="14599" width="11" style="1" customWidth="1"/>
    <col min="14600" max="14600" width="10.375" style="1" customWidth="1"/>
    <col min="14601" max="14601" width="12.875" style="1" customWidth="1"/>
    <col min="14602" max="14602" width="11.625" style="1" customWidth="1"/>
    <col min="14603" max="14603" width="9.75" style="1" customWidth="1"/>
    <col min="14604" max="14848" width="9" style="1"/>
    <col min="14849" max="14849" width="38" style="1" customWidth="1"/>
    <col min="14850" max="14850" width="13.25" style="1" customWidth="1"/>
    <col min="14851" max="14852" width="12.875" style="1" customWidth="1"/>
    <col min="14853" max="14854" width="13.75" style="1" customWidth="1"/>
    <col min="14855" max="14855" width="11" style="1" customWidth="1"/>
    <col min="14856" max="14856" width="10.375" style="1" customWidth="1"/>
    <col min="14857" max="14857" width="12.875" style="1" customWidth="1"/>
    <col min="14858" max="14858" width="11.625" style="1" customWidth="1"/>
    <col min="14859" max="14859" width="9.75" style="1" customWidth="1"/>
    <col min="14860" max="15104" width="9" style="1"/>
    <col min="15105" max="15105" width="38" style="1" customWidth="1"/>
    <col min="15106" max="15106" width="13.25" style="1" customWidth="1"/>
    <col min="15107" max="15108" width="12.875" style="1" customWidth="1"/>
    <col min="15109" max="15110" width="13.75" style="1" customWidth="1"/>
    <col min="15111" max="15111" width="11" style="1" customWidth="1"/>
    <col min="15112" max="15112" width="10.375" style="1" customWidth="1"/>
    <col min="15113" max="15113" width="12.875" style="1" customWidth="1"/>
    <col min="15114" max="15114" width="11.625" style="1" customWidth="1"/>
    <col min="15115" max="15115" width="9.75" style="1" customWidth="1"/>
    <col min="15116" max="15360" width="9" style="1"/>
    <col min="15361" max="15361" width="38" style="1" customWidth="1"/>
    <col min="15362" max="15362" width="13.25" style="1" customWidth="1"/>
    <col min="15363" max="15364" width="12.875" style="1" customWidth="1"/>
    <col min="15365" max="15366" width="13.75" style="1" customWidth="1"/>
    <col min="15367" max="15367" width="11" style="1" customWidth="1"/>
    <col min="15368" max="15368" width="10.375" style="1" customWidth="1"/>
    <col min="15369" max="15369" width="12.875" style="1" customWidth="1"/>
    <col min="15370" max="15370" width="11.625" style="1" customWidth="1"/>
    <col min="15371" max="15371" width="9.75" style="1" customWidth="1"/>
    <col min="15372" max="15616" width="9" style="1"/>
    <col min="15617" max="15617" width="38" style="1" customWidth="1"/>
    <col min="15618" max="15618" width="13.25" style="1" customWidth="1"/>
    <col min="15619" max="15620" width="12.875" style="1" customWidth="1"/>
    <col min="15621" max="15622" width="13.75" style="1" customWidth="1"/>
    <col min="15623" max="15623" width="11" style="1" customWidth="1"/>
    <col min="15624" max="15624" width="10.375" style="1" customWidth="1"/>
    <col min="15625" max="15625" width="12.875" style="1" customWidth="1"/>
    <col min="15626" max="15626" width="11.625" style="1" customWidth="1"/>
    <col min="15627" max="15627" width="9.75" style="1" customWidth="1"/>
    <col min="15628" max="15872" width="9" style="1"/>
    <col min="15873" max="15873" width="38" style="1" customWidth="1"/>
    <col min="15874" max="15874" width="13.25" style="1" customWidth="1"/>
    <col min="15875" max="15876" width="12.875" style="1" customWidth="1"/>
    <col min="15877" max="15878" width="13.75" style="1" customWidth="1"/>
    <col min="15879" max="15879" width="11" style="1" customWidth="1"/>
    <col min="15880" max="15880" width="10.375" style="1" customWidth="1"/>
    <col min="15881" max="15881" width="12.875" style="1" customWidth="1"/>
    <col min="15882" max="15882" width="11.625" style="1" customWidth="1"/>
    <col min="15883" max="15883" width="9.75" style="1" customWidth="1"/>
    <col min="15884" max="16128" width="9" style="1"/>
    <col min="16129" max="16129" width="38" style="1" customWidth="1"/>
    <col min="16130" max="16130" width="13.25" style="1" customWidth="1"/>
    <col min="16131" max="16132" width="12.875" style="1" customWidth="1"/>
    <col min="16133" max="16134" width="13.75" style="1" customWidth="1"/>
    <col min="16135" max="16135" width="11" style="1" customWidth="1"/>
    <col min="16136" max="16136" width="10.375" style="1" customWidth="1"/>
    <col min="16137" max="16137" width="12.875" style="1" customWidth="1"/>
    <col min="16138" max="16138" width="11.625" style="1" customWidth="1"/>
    <col min="16139" max="16139" width="9.75" style="1" customWidth="1"/>
    <col min="16140" max="16384" width="9" style="1"/>
  </cols>
  <sheetData>
    <row r="1" spans="1:13" ht="20.25">
      <c r="A1" s="9" t="s">
        <v>0</v>
      </c>
    </row>
    <row r="2" spans="1:13" ht="25.5" customHeight="1">
      <c r="A2" s="140" t="s">
        <v>352</v>
      </c>
      <c r="B2" s="140"/>
      <c r="C2" s="140"/>
      <c r="D2" s="140"/>
      <c r="E2" s="140"/>
      <c r="F2" s="140"/>
      <c r="G2" s="140"/>
      <c r="H2" s="140"/>
      <c r="I2" s="140"/>
      <c r="J2" s="140"/>
      <c r="K2" s="140"/>
    </row>
    <row r="3" spans="1:13" ht="25.5" customHeight="1">
      <c r="A3" s="82"/>
      <c r="B3" s="83"/>
      <c r="C3" s="83"/>
      <c r="D3" s="141"/>
      <c r="E3" s="141"/>
      <c r="F3" s="141"/>
      <c r="G3" s="141"/>
      <c r="H3" s="84"/>
      <c r="I3" s="99"/>
      <c r="J3" s="142" t="s">
        <v>5</v>
      </c>
      <c r="K3" s="142"/>
    </row>
    <row r="4" spans="1:13" s="80" customFormat="1" ht="18.75" customHeight="1">
      <c r="A4" s="133" t="s">
        <v>6</v>
      </c>
      <c r="B4" s="131" t="s">
        <v>7</v>
      </c>
      <c r="C4" s="143"/>
      <c r="D4" s="143"/>
      <c r="E4" s="143"/>
      <c r="F4" s="143"/>
      <c r="G4" s="143"/>
      <c r="H4" s="132"/>
      <c r="I4" s="131" t="s">
        <v>8</v>
      </c>
      <c r="J4" s="143"/>
      <c r="K4" s="132"/>
    </row>
    <row r="5" spans="1:13" s="80" customFormat="1" ht="18.75" customHeight="1">
      <c r="A5" s="134"/>
      <c r="B5" s="133" t="s">
        <v>9</v>
      </c>
      <c r="C5" s="133" t="s">
        <v>10</v>
      </c>
      <c r="D5" s="136" t="s">
        <v>11</v>
      </c>
      <c r="E5" s="138" t="s">
        <v>12</v>
      </c>
      <c r="F5" s="136" t="s">
        <v>13</v>
      </c>
      <c r="G5" s="131" t="s">
        <v>14</v>
      </c>
      <c r="H5" s="132"/>
      <c r="I5" s="136" t="s">
        <v>15</v>
      </c>
      <c r="J5" s="131" t="s">
        <v>16</v>
      </c>
      <c r="K5" s="132"/>
    </row>
    <row r="6" spans="1:13" s="80" customFormat="1" ht="18.75" customHeight="1">
      <c r="A6" s="135"/>
      <c r="B6" s="135"/>
      <c r="C6" s="135"/>
      <c r="D6" s="137"/>
      <c r="E6" s="139"/>
      <c r="F6" s="137"/>
      <c r="G6" s="85" t="s">
        <v>17</v>
      </c>
      <c r="H6" s="86" t="s">
        <v>18</v>
      </c>
      <c r="I6" s="137"/>
      <c r="J6" s="85" t="s">
        <v>17</v>
      </c>
      <c r="K6" s="86" t="s">
        <v>18</v>
      </c>
    </row>
    <row r="7" spans="1:13" ht="18" customHeight="1">
      <c r="A7" s="87" t="s">
        <v>19</v>
      </c>
      <c r="B7" s="88">
        <f>SUM(B8:B23)</f>
        <v>214792</v>
      </c>
      <c r="C7" s="88">
        <f t="shared" ref="C7:D7" si="0">SUM(C8:C23)</f>
        <v>184428</v>
      </c>
      <c r="D7" s="88">
        <f t="shared" si="0"/>
        <v>198367.2</v>
      </c>
      <c r="E7" s="89">
        <f>D7/C7*100</f>
        <v>107.55807144251415</v>
      </c>
      <c r="F7" s="88">
        <f>SUM(F8:F23)</f>
        <v>189405</v>
      </c>
      <c r="G7" s="56">
        <f>D7-F7</f>
        <v>8962.2000000000116</v>
      </c>
      <c r="H7" s="89">
        <f>G7/F7*100</f>
        <v>4.7317652649085353</v>
      </c>
      <c r="I7" s="56">
        <f>SUM(I8:I23)</f>
        <v>204446.1</v>
      </c>
      <c r="J7" s="56">
        <f>I7-D7</f>
        <v>6078.8999999999942</v>
      </c>
      <c r="K7" s="89">
        <f>J7/D7*100</f>
        <v>3.0644683193592459</v>
      </c>
    </row>
    <row r="8" spans="1:13" ht="18" customHeight="1">
      <c r="A8" s="87" t="s">
        <v>20</v>
      </c>
      <c r="B8" s="90">
        <v>36385</v>
      </c>
      <c r="C8" s="55">
        <v>35923</v>
      </c>
      <c r="D8" s="55">
        <v>30931</v>
      </c>
      <c r="E8" s="91">
        <f t="shared" ref="E8:E49" si="1">D8/C8*100</f>
        <v>86.103610500236613</v>
      </c>
      <c r="F8" s="55">
        <v>35180</v>
      </c>
      <c r="G8" s="55">
        <f t="shared" ref="G8:G49" si="2">D8-F8</f>
        <v>-4249</v>
      </c>
      <c r="H8" s="89">
        <f t="shared" ref="H8:H49" si="3">G8/F8*100</f>
        <v>-12.077885162023877</v>
      </c>
      <c r="I8" s="55">
        <v>29950.6</v>
      </c>
      <c r="J8" s="55">
        <f t="shared" ref="J8:J49" si="4">I8-D8</f>
        <v>-980.40000000000146</v>
      </c>
      <c r="K8" s="89">
        <f t="shared" ref="K8:K49" si="5">J8/D8*100</f>
        <v>-3.1696356406194481</v>
      </c>
    </row>
    <row r="9" spans="1:13" ht="18" customHeight="1">
      <c r="A9" s="87" t="s">
        <v>21</v>
      </c>
      <c r="B9" s="90">
        <v>26653</v>
      </c>
      <c r="C9" s="55">
        <v>24342</v>
      </c>
      <c r="D9" s="55">
        <v>22714</v>
      </c>
      <c r="E9" s="91">
        <f t="shared" si="1"/>
        <v>93.31197107879386</v>
      </c>
      <c r="F9" s="55">
        <f>17380+144</f>
        <v>17524</v>
      </c>
      <c r="G9" s="55">
        <f t="shared" si="2"/>
        <v>5190</v>
      </c>
      <c r="H9" s="89">
        <f t="shared" si="3"/>
        <v>29.616525907327095</v>
      </c>
      <c r="I9" s="55">
        <v>32961</v>
      </c>
      <c r="J9" s="55">
        <f t="shared" si="4"/>
        <v>10247</v>
      </c>
      <c r="K9" s="89">
        <f t="shared" si="5"/>
        <v>45.113146077309146</v>
      </c>
    </row>
    <row r="10" spans="1:13" ht="18" customHeight="1">
      <c r="A10" s="87" t="s">
        <v>22</v>
      </c>
      <c r="B10" s="90"/>
      <c r="C10" s="55"/>
      <c r="D10" s="55"/>
      <c r="E10" s="91"/>
      <c r="F10" s="55"/>
      <c r="G10" s="55"/>
      <c r="H10" s="89"/>
      <c r="I10" s="55"/>
      <c r="J10" s="55"/>
      <c r="K10" s="89"/>
    </row>
    <row r="11" spans="1:13" ht="18" customHeight="1">
      <c r="A11" s="87" t="s">
        <v>23</v>
      </c>
      <c r="B11" s="90">
        <v>27048</v>
      </c>
      <c r="C11" s="55">
        <v>33450</v>
      </c>
      <c r="D11" s="55">
        <v>32369</v>
      </c>
      <c r="E11" s="91">
        <f t="shared" si="1"/>
        <v>96.768310911808669</v>
      </c>
      <c r="F11" s="55">
        <v>23216</v>
      </c>
      <c r="G11" s="55">
        <f t="shared" si="2"/>
        <v>9153</v>
      </c>
      <c r="H11" s="89">
        <f t="shared" si="3"/>
        <v>39.425396278428671</v>
      </c>
      <c r="I11" s="55">
        <v>34797</v>
      </c>
      <c r="J11" s="55">
        <f t="shared" si="4"/>
        <v>2428</v>
      </c>
      <c r="K11" s="89">
        <f t="shared" si="5"/>
        <v>7.501004047082084</v>
      </c>
      <c r="M11" s="73"/>
    </row>
    <row r="12" spans="1:13" ht="18" customHeight="1">
      <c r="A12" s="87" t="s">
        <v>24</v>
      </c>
      <c r="B12" s="90">
        <v>10415</v>
      </c>
      <c r="C12" s="55">
        <v>5321</v>
      </c>
      <c r="D12" s="55">
        <v>5261</v>
      </c>
      <c r="E12" s="91">
        <f t="shared" si="1"/>
        <v>98.872392407442206</v>
      </c>
      <c r="F12" s="55">
        <v>12018</v>
      </c>
      <c r="G12" s="55">
        <f t="shared" si="2"/>
        <v>-6757</v>
      </c>
      <c r="H12" s="89">
        <f t="shared" si="3"/>
        <v>-56.223997337327347</v>
      </c>
      <c r="I12" s="55">
        <v>7142.5</v>
      </c>
      <c r="J12" s="55">
        <f t="shared" si="4"/>
        <v>1881.5</v>
      </c>
      <c r="K12" s="89">
        <f t="shared" si="5"/>
        <v>35.763162896787684</v>
      </c>
    </row>
    <row r="13" spans="1:13" ht="18" customHeight="1">
      <c r="A13" s="87" t="s">
        <v>25</v>
      </c>
      <c r="B13" s="90"/>
      <c r="C13" s="55">
        <v>8</v>
      </c>
      <c r="D13" s="55"/>
      <c r="E13" s="91">
        <f t="shared" si="1"/>
        <v>0</v>
      </c>
      <c r="F13" s="55">
        <v>8</v>
      </c>
      <c r="G13" s="55">
        <f t="shared" si="2"/>
        <v>-8</v>
      </c>
      <c r="H13" s="89">
        <f t="shared" si="3"/>
        <v>-100</v>
      </c>
      <c r="I13" s="55"/>
      <c r="J13" s="55">
        <f t="shared" si="4"/>
        <v>0</v>
      </c>
      <c r="K13" s="89"/>
      <c r="M13" s="73"/>
    </row>
    <row r="14" spans="1:13" ht="18" customHeight="1">
      <c r="A14" s="87" t="s">
        <v>26</v>
      </c>
      <c r="B14" s="90">
        <v>16140</v>
      </c>
      <c r="C14" s="55">
        <v>14845</v>
      </c>
      <c r="D14" s="55">
        <v>15859</v>
      </c>
      <c r="E14" s="91">
        <f t="shared" si="1"/>
        <v>106.83058268777366</v>
      </c>
      <c r="F14" s="55">
        <v>15990</v>
      </c>
      <c r="G14" s="55">
        <f t="shared" si="2"/>
        <v>-131</v>
      </c>
      <c r="H14" s="89">
        <f t="shared" si="3"/>
        <v>-0.81926203877423398</v>
      </c>
      <c r="I14" s="55">
        <v>16080</v>
      </c>
      <c r="J14" s="55">
        <f t="shared" si="4"/>
        <v>221</v>
      </c>
      <c r="K14" s="89">
        <f t="shared" si="5"/>
        <v>1.3935304874203922</v>
      </c>
    </row>
    <row r="15" spans="1:13" ht="18" customHeight="1">
      <c r="A15" s="87" t="s">
        <v>27</v>
      </c>
      <c r="B15" s="90">
        <v>7830</v>
      </c>
      <c r="C15" s="55">
        <v>6654</v>
      </c>
      <c r="D15" s="55">
        <v>7248</v>
      </c>
      <c r="E15" s="91">
        <f t="shared" si="1"/>
        <v>108.92696122633004</v>
      </c>
      <c r="F15" s="55">
        <v>5658</v>
      </c>
      <c r="G15" s="55">
        <f t="shared" si="2"/>
        <v>1590</v>
      </c>
      <c r="H15" s="89">
        <f t="shared" si="3"/>
        <v>28.101802757158005</v>
      </c>
      <c r="I15" s="55">
        <v>6960</v>
      </c>
      <c r="J15" s="55">
        <f t="shared" si="4"/>
        <v>-288</v>
      </c>
      <c r="K15" s="89">
        <f t="shared" si="5"/>
        <v>-3.9735099337748347</v>
      </c>
    </row>
    <row r="16" spans="1:13" ht="18" customHeight="1">
      <c r="A16" s="87" t="s">
        <v>28</v>
      </c>
      <c r="B16" s="90">
        <v>5530</v>
      </c>
      <c r="C16" s="55">
        <v>4181</v>
      </c>
      <c r="D16" s="55">
        <v>4342</v>
      </c>
      <c r="E16" s="91">
        <f t="shared" si="1"/>
        <v>103.85075340827554</v>
      </c>
      <c r="F16" s="55">
        <v>3976</v>
      </c>
      <c r="G16" s="55">
        <f t="shared" si="2"/>
        <v>366</v>
      </c>
      <c r="H16" s="89">
        <f t="shared" si="3"/>
        <v>9.205231388329981</v>
      </c>
      <c r="I16" s="55">
        <v>4470</v>
      </c>
      <c r="J16" s="55">
        <f t="shared" si="4"/>
        <v>128</v>
      </c>
      <c r="K16" s="89">
        <f t="shared" si="5"/>
        <v>2.9479502533394748</v>
      </c>
    </row>
    <row r="17" spans="1:15" ht="18" customHeight="1">
      <c r="A17" s="87" t="s">
        <v>29</v>
      </c>
      <c r="B17" s="90">
        <v>5850</v>
      </c>
      <c r="C17" s="55">
        <v>3530</v>
      </c>
      <c r="D17" s="55">
        <v>3770</v>
      </c>
      <c r="E17" s="91">
        <f t="shared" si="1"/>
        <v>106.79886685552408</v>
      </c>
      <c r="F17" s="55">
        <v>3655</v>
      </c>
      <c r="G17" s="55">
        <f t="shared" si="2"/>
        <v>115</v>
      </c>
      <c r="H17" s="89">
        <f t="shared" si="3"/>
        <v>3.1463748290013678</v>
      </c>
      <c r="I17" s="55">
        <v>3630</v>
      </c>
      <c r="J17" s="55">
        <f t="shared" si="4"/>
        <v>-140</v>
      </c>
      <c r="K17" s="89">
        <f t="shared" si="5"/>
        <v>-3.7135278514588856</v>
      </c>
      <c r="O17" s="73"/>
    </row>
    <row r="18" spans="1:15" ht="18" customHeight="1">
      <c r="A18" s="87" t="s">
        <v>30</v>
      </c>
      <c r="B18" s="90">
        <v>24500</v>
      </c>
      <c r="C18" s="55">
        <v>26042</v>
      </c>
      <c r="D18" s="55">
        <v>44934</v>
      </c>
      <c r="E18" s="91">
        <f t="shared" si="1"/>
        <v>172.54435143230168</v>
      </c>
      <c r="F18" s="55">
        <v>20641</v>
      </c>
      <c r="G18" s="55">
        <f t="shared" si="2"/>
        <v>24293</v>
      </c>
      <c r="H18" s="89">
        <f t="shared" si="3"/>
        <v>117.69294123346737</v>
      </c>
      <c r="I18" s="55">
        <v>33200</v>
      </c>
      <c r="J18" s="55">
        <f t="shared" si="4"/>
        <v>-11734</v>
      </c>
      <c r="K18" s="89">
        <f t="shared" si="5"/>
        <v>-26.113855877509234</v>
      </c>
      <c r="O18" s="73"/>
    </row>
    <row r="19" spans="1:15" ht="18" customHeight="1">
      <c r="A19" s="87" t="s">
        <v>31</v>
      </c>
      <c r="B19" s="90">
        <v>4060</v>
      </c>
      <c r="C19" s="55">
        <v>2930</v>
      </c>
      <c r="D19" s="55">
        <v>3412</v>
      </c>
      <c r="E19" s="91">
        <f t="shared" si="1"/>
        <v>116.45051194539249</v>
      </c>
      <c r="F19" s="55">
        <v>2878</v>
      </c>
      <c r="G19" s="55">
        <f t="shared" si="2"/>
        <v>534</v>
      </c>
      <c r="H19" s="89">
        <f t="shared" si="3"/>
        <v>18.554551772063931</v>
      </c>
      <c r="I19" s="55">
        <v>3440</v>
      </c>
      <c r="J19" s="55">
        <f t="shared" si="4"/>
        <v>28</v>
      </c>
      <c r="K19" s="89">
        <f t="shared" si="5"/>
        <v>0.82063305978898016</v>
      </c>
      <c r="O19" s="73"/>
    </row>
    <row r="20" spans="1:15" ht="18" customHeight="1">
      <c r="A20" s="87" t="s">
        <v>32</v>
      </c>
      <c r="B20" s="90">
        <v>2000</v>
      </c>
      <c r="C20" s="55"/>
      <c r="D20" s="55">
        <v>0</v>
      </c>
      <c r="E20" s="91"/>
      <c r="F20" s="55">
        <v>2058</v>
      </c>
      <c r="G20" s="55">
        <f t="shared" si="2"/>
        <v>-2058</v>
      </c>
      <c r="H20" s="89">
        <f t="shared" si="3"/>
        <v>-100</v>
      </c>
      <c r="I20" s="55">
        <v>0</v>
      </c>
      <c r="J20" s="55">
        <f t="shared" si="4"/>
        <v>0</v>
      </c>
      <c r="K20" s="89"/>
    </row>
    <row r="21" spans="1:15" ht="18" customHeight="1">
      <c r="A21" s="87" t="s">
        <v>33</v>
      </c>
      <c r="B21" s="90">
        <v>48220</v>
      </c>
      <c r="C21" s="55">
        <v>27055</v>
      </c>
      <c r="D21" s="55">
        <v>27456</v>
      </c>
      <c r="E21" s="91">
        <f t="shared" si="1"/>
        <v>101.48216595823322</v>
      </c>
      <c r="F21" s="55">
        <v>46456</v>
      </c>
      <c r="G21" s="55">
        <f t="shared" si="2"/>
        <v>-19000</v>
      </c>
      <c r="H21" s="89">
        <f t="shared" si="3"/>
        <v>-40.898915102462546</v>
      </c>
      <c r="I21" s="55">
        <v>31770</v>
      </c>
      <c r="J21" s="55">
        <f t="shared" si="4"/>
        <v>4314</v>
      </c>
      <c r="K21" s="89">
        <f t="shared" si="5"/>
        <v>15.712412587412588</v>
      </c>
    </row>
    <row r="22" spans="1:15" ht="18" customHeight="1">
      <c r="A22" s="87" t="s">
        <v>34</v>
      </c>
      <c r="B22" s="90">
        <v>161</v>
      </c>
      <c r="C22" s="55">
        <v>118</v>
      </c>
      <c r="D22" s="55">
        <v>38.200000000000003</v>
      </c>
      <c r="E22" s="91">
        <f t="shared" si="1"/>
        <v>32.372881355932201</v>
      </c>
      <c r="F22" s="55">
        <v>147</v>
      </c>
      <c r="G22" s="55">
        <f t="shared" si="2"/>
        <v>-108.8</v>
      </c>
      <c r="H22" s="89">
        <f t="shared" si="3"/>
        <v>-74.013605442176868</v>
      </c>
      <c r="I22" s="55">
        <v>35</v>
      </c>
      <c r="J22" s="55">
        <f t="shared" si="4"/>
        <v>-3.2000000000000028</v>
      </c>
      <c r="K22" s="89">
        <f t="shared" si="5"/>
        <v>-8.3769633507853474</v>
      </c>
    </row>
    <row r="23" spans="1:15" ht="18" customHeight="1">
      <c r="A23" s="87" t="s">
        <v>35</v>
      </c>
      <c r="B23" s="90"/>
      <c r="C23" s="55">
        <v>29</v>
      </c>
      <c r="D23" s="55">
        <v>33</v>
      </c>
      <c r="E23" s="91">
        <f t="shared" si="1"/>
        <v>113.79310344827587</v>
      </c>
      <c r="F23" s="90"/>
      <c r="G23" s="55">
        <f t="shared" si="2"/>
        <v>33</v>
      </c>
      <c r="H23" s="89"/>
      <c r="I23" s="55">
        <v>10</v>
      </c>
      <c r="J23" s="55">
        <f t="shared" si="4"/>
        <v>-23</v>
      </c>
      <c r="K23" s="89">
        <f t="shared" si="5"/>
        <v>-69.696969696969703</v>
      </c>
    </row>
    <row r="24" spans="1:15" ht="18" customHeight="1">
      <c r="A24" s="87" t="s">
        <v>36</v>
      </c>
      <c r="B24" s="88">
        <f t="shared" ref="B24:D24" si="6">SUM(B25:B48)</f>
        <v>111062</v>
      </c>
      <c r="C24" s="88">
        <f t="shared" si="6"/>
        <v>114836</v>
      </c>
      <c r="D24" s="88">
        <f t="shared" si="6"/>
        <v>116069</v>
      </c>
      <c r="E24" s="89">
        <f t="shared" si="1"/>
        <v>101.07370510989585</v>
      </c>
      <c r="F24" s="88">
        <f>SUM(F25:F48)</f>
        <v>119863</v>
      </c>
      <c r="G24" s="56">
        <f t="shared" si="2"/>
        <v>-3794</v>
      </c>
      <c r="H24" s="89">
        <f t="shared" si="3"/>
        <v>-3.1652803617463268</v>
      </c>
      <c r="I24" s="56">
        <f>SUM(I25:I48)</f>
        <v>120200</v>
      </c>
      <c r="J24" s="56">
        <f t="shared" si="4"/>
        <v>4131</v>
      </c>
      <c r="K24" s="89">
        <f t="shared" si="5"/>
        <v>3.5590898517261285</v>
      </c>
    </row>
    <row r="25" spans="1:15" ht="18" customHeight="1">
      <c r="A25" s="87" t="s">
        <v>37</v>
      </c>
      <c r="B25" s="90">
        <v>23252</v>
      </c>
      <c r="C25" s="55">
        <v>16435</v>
      </c>
      <c r="D25" s="55">
        <v>20836</v>
      </c>
      <c r="E25" s="91">
        <f t="shared" si="1"/>
        <v>126.77821721934895</v>
      </c>
      <c r="F25" s="92">
        <v>27710</v>
      </c>
      <c r="G25" s="55">
        <f t="shared" si="2"/>
        <v>-6874</v>
      </c>
      <c r="H25" s="89">
        <f t="shared" si="3"/>
        <v>-24.80692890653194</v>
      </c>
      <c r="I25" s="55">
        <v>17330</v>
      </c>
      <c r="J25" s="55">
        <f t="shared" si="4"/>
        <v>-3506</v>
      </c>
      <c r="K25" s="89">
        <f t="shared" si="5"/>
        <v>-16.826646189287771</v>
      </c>
    </row>
    <row r="26" spans="1:15" ht="18" hidden="1" customHeight="1">
      <c r="A26" s="87" t="s">
        <v>38</v>
      </c>
      <c r="B26" s="90"/>
      <c r="C26" s="55"/>
      <c r="D26" s="55"/>
      <c r="E26" s="91" t="e">
        <f t="shared" si="1"/>
        <v>#DIV/0!</v>
      </c>
      <c r="F26" s="90"/>
      <c r="G26" s="55">
        <f t="shared" si="2"/>
        <v>0</v>
      </c>
      <c r="H26" s="89" t="e">
        <f t="shared" si="3"/>
        <v>#DIV/0!</v>
      </c>
      <c r="I26" s="55"/>
      <c r="J26" s="55">
        <f t="shared" si="4"/>
        <v>0</v>
      </c>
      <c r="K26" s="89" t="e">
        <f t="shared" si="5"/>
        <v>#DIV/0!</v>
      </c>
    </row>
    <row r="27" spans="1:15" ht="18" hidden="1" customHeight="1">
      <c r="A27" s="87" t="s">
        <v>39</v>
      </c>
      <c r="B27" s="90"/>
      <c r="C27" s="55"/>
      <c r="D27" s="55"/>
      <c r="E27" s="91" t="e">
        <f t="shared" si="1"/>
        <v>#DIV/0!</v>
      </c>
      <c r="F27" s="90"/>
      <c r="G27" s="55">
        <f t="shared" si="2"/>
        <v>0</v>
      </c>
      <c r="H27" s="89" t="e">
        <f t="shared" si="3"/>
        <v>#DIV/0!</v>
      </c>
      <c r="I27" s="55"/>
      <c r="J27" s="55">
        <f t="shared" si="4"/>
        <v>0</v>
      </c>
      <c r="K27" s="89" t="e">
        <f t="shared" si="5"/>
        <v>#DIV/0!</v>
      </c>
    </row>
    <row r="28" spans="1:15" ht="18" hidden="1" customHeight="1">
      <c r="A28" s="87" t="s">
        <v>40</v>
      </c>
      <c r="B28" s="90"/>
      <c r="C28" s="55"/>
      <c r="D28" s="55"/>
      <c r="E28" s="91" t="e">
        <f t="shared" si="1"/>
        <v>#DIV/0!</v>
      </c>
      <c r="F28" s="90"/>
      <c r="G28" s="55">
        <f t="shared" si="2"/>
        <v>0</v>
      </c>
      <c r="H28" s="89" t="e">
        <f t="shared" si="3"/>
        <v>#DIV/0!</v>
      </c>
      <c r="I28" s="55"/>
      <c r="J28" s="55">
        <f t="shared" si="4"/>
        <v>0</v>
      </c>
      <c r="K28" s="89" t="e">
        <f t="shared" si="5"/>
        <v>#DIV/0!</v>
      </c>
    </row>
    <row r="29" spans="1:15" ht="18" hidden="1" customHeight="1">
      <c r="A29" s="87" t="s">
        <v>41</v>
      </c>
      <c r="B29" s="90"/>
      <c r="C29" s="55"/>
      <c r="D29" s="55"/>
      <c r="E29" s="91" t="e">
        <f t="shared" si="1"/>
        <v>#DIV/0!</v>
      </c>
      <c r="F29" s="90"/>
      <c r="G29" s="55">
        <f t="shared" si="2"/>
        <v>0</v>
      </c>
      <c r="H29" s="89" t="e">
        <f t="shared" si="3"/>
        <v>#DIV/0!</v>
      </c>
      <c r="I29" s="55"/>
      <c r="J29" s="55">
        <f t="shared" si="4"/>
        <v>0</v>
      </c>
      <c r="K29" s="89" t="e">
        <f t="shared" si="5"/>
        <v>#DIV/0!</v>
      </c>
    </row>
    <row r="30" spans="1:15" ht="18" customHeight="1">
      <c r="A30" s="87" t="s">
        <v>42</v>
      </c>
      <c r="B30" s="90">
        <v>21570</v>
      </c>
      <c r="C30" s="55">
        <v>25608</v>
      </c>
      <c r="D30" s="55">
        <v>23640</v>
      </c>
      <c r="E30" s="91">
        <f t="shared" si="1"/>
        <v>92.314901593252102</v>
      </c>
      <c r="F30" s="92">
        <v>21433</v>
      </c>
      <c r="G30" s="55">
        <f t="shared" si="2"/>
        <v>2207</v>
      </c>
      <c r="H30" s="89">
        <f t="shared" si="3"/>
        <v>10.297205244249522</v>
      </c>
      <c r="I30" s="55">
        <v>23570</v>
      </c>
      <c r="J30" s="55">
        <f t="shared" si="4"/>
        <v>-70</v>
      </c>
      <c r="K30" s="89">
        <f t="shared" si="5"/>
        <v>-0.29610829103214892</v>
      </c>
    </row>
    <row r="31" spans="1:15" ht="18" hidden="1" customHeight="1">
      <c r="A31" s="87" t="s">
        <v>43</v>
      </c>
      <c r="B31" s="90"/>
      <c r="C31" s="55"/>
      <c r="D31" s="55"/>
      <c r="E31" s="91" t="e">
        <f t="shared" si="1"/>
        <v>#DIV/0!</v>
      </c>
      <c r="F31" s="90"/>
      <c r="G31" s="55">
        <f t="shared" si="2"/>
        <v>0</v>
      </c>
      <c r="H31" s="89" t="e">
        <f t="shared" si="3"/>
        <v>#DIV/0!</v>
      </c>
      <c r="I31" s="55"/>
      <c r="J31" s="55">
        <f t="shared" si="4"/>
        <v>0</v>
      </c>
      <c r="K31" s="89" t="e">
        <f t="shared" si="5"/>
        <v>#DIV/0!</v>
      </c>
    </row>
    <row r="32" spans="1:15" ht="18" hidden="1" customHeight="1">
      <c r="A32" s="87" t="s">
        <v>44</v>
      </c>
      <c r="B32" s="90"/>
      <c r="C32" s="55"/>
      <c r="D32" s="55"/>
      <c r="E32" s="91" t="e">
        <f t="shared" si="1"/>
        <v>#DIV/0!</v>
      </c>
      <c r="F32" s="90"/>
      <c r="G32" s="55">
        <f t="shared" si="2"/>
        <v>0</v>
      </c>
      <c r="H32" s="89" t="e">
        <f t="shared" si="3"/>
        <v>#DIV/0!</v>
      </c>
      <c r="I32" s="55"/>
      <c r="J32" s="55">
        <f t="shared" si="4"/>
        <v>0</v>
      </c>
      <c r="K32" s="89" t="e">
        <f t="shared" si="5"/>
        <v>#DIV/0!</v>
      </c>
    </row>
    <row r="33" spans="1:11" ht="18" hidden="1" customHeight="1">
      <c r="A33" s="87" t="s">
        <v>45</v>
      </c>
      <c r="B33" s="90"/>
      <c r="C33" s="55"/>
      <c r="D33" s="55"/>
      <c r="E33" s="91" t="e">
        <f t="shared" si="1"/>
        <v>#DIV/0!</v>
      </c>
      <c r="F33" s="90"/>
      <c r="G33" s="55">
        <f t="shared" si="2"/>
        <v>0</v>
      </c>
      <c r="H33" s="89" t="e">
        <f t="shared" si="3"/>
        <v>#DIV/0!</v>
      </c>
      <c r="I33" s="55"/>
      <c r="J33" s="55">
        <f t="shared" si="4"/>
        <v>0</v>
      </c>
      <c r="K33" s="89" t="e">
        <f t="shared" si="5"/>
        <v>#DIV/0!</v>
      </c>
    </row>
    <row r="34" spans="1:11" ht="18" hidden="1" customHeight="1">
      <c r="A34" s="87" t="s">
        <v>46</v>
      </c>
      <c r="B34" s="90"/>
      <c r="C34" s="55"/>
      <c r="D34" s="55"/>
      <c r="E34" s="91" t="e">
        <f t="shared" si="1"/>
        <v>#DIV/0!</v>
      </c>
      <c r="F34" s="90"/>
      <c r="G34" s="55">
        <f t="shared" si="2"/>
        <v>0</v>
      </c>
      <c r="H34" s="89" t="e">
        <f t="shared" si="3"/>
        <v>#DIV/0!</v>
      </c>
      <c r="I34" s="55"/>
      <c r="J34" s="55">
        <f t="shared" si="4"/>
        <v>0</v>
      </c>
      <c r="K34" s="89" t="e">
        <f t="shared" si="5"/>
        <v>#DIV/0!</v>
      </c>
    </row>
    <row r="35" spans="1:11" ht="18" customHeight="1">
      <c r="A35" s="87" t="s">
        <v>47</v>
      </c>
      <c r="B35" s="90">
        <v>13250</v>
      </c>
      <c r="C35" s="55">
        <v>21529</v>
      </c>
      <c r="D35" s="55">
        <v>18298</v>
      </c>
      <c r="E35" s="91">
        <f t="shared" si="1"/>
        <v>84.992335918992993</v>
      </c>
      <c r="F35" s="92">
        <v>12194</v>
      </c>
      <c r="G35" s="55">
        <f t="shared" si="2"/>
        <v>6104</v>
      </c>
      <c r="H35" s="89">
        <f t="shared" si="3"/>
        <v>50.057405281285881</v>
      </c>
      <c r="I35" s="55">
        <v>21450</v>
      </c>
      <c r="J35" s="55">
        <f t="shared" si="4"/>
        <v>3152</v>
      </c>
      <c r="K35" s="89">
        <f t="shared" si="5"/>
        <v>17.225926330746528</v>
      </c>
    </row>
    <row r="36" spans="1:11" ht="18" hidden="1" customHeight="1">
      <c r="A36" s="87" t="s">
        <v>48</v>
      </c>
      <c r="B36" s="90"/>
      <c r="C36" s="55"/>
      <c r="D36" s="55"/>
      <c r="E36" s="91" t="e">
        <f t="shared" si="1"/>
        <v>#DIV/0!</v>
      </c>
      <c r="F36" s="90"/>
      <c r="G36" s="55">
        <f t="shared" si="2"/>
        <v>0</v>
      </c>
      <c r="H36" s="89" t="e">
        <f t="shared" si="3"/>
        <v>#DIV/0!</v>
      </c>
      <c r="I36" s="55"/>
      <c r="J36" s="55">
        <f t="shared" si="4"/>
        <v>0</v>
      </c>
      <c r="K36" s="89" t="e">
        <f t="shared" si="5"/>
        <v>#DIV/0!</v>
      </c>
    </row>
    <row r="37" spans="1:11" ht="18" hidden="1" customHeight="1">
      <c r="A37" s="87" t="s">
        <v>49</v>
      </c>
      <c r="B37" s="90"/>
      <c r="C37" s="55"/>
      <c r="D37" s="55"/>
      <c r="E37" s="91" t="e">
        <f t="shared" si="1"/>
        <v>#DIV/0!</v>
      </c>
      <c r="F37" s="90"/>
      <c r="G37" s="55">
        <f t="shared" si="2"/>
        <v>0</v>
      </c>
      <c r="H37" s="89" t="e">
        <f t="shared" si="3"/>
        <v>#DIV/0!</v>
      </c>
      <c r="I37" s="55"/>
      <c r="J37" s="55">
        <f t="shared" si="4"/>
        <v>0</v>
      </c>
      <c r="K37" s="89" t="e">
        <f t="shared" si="5"/>
        <v>#DIV/0!</v>
      </c>
    </row>
    <row r="38" spans="1:11" ht="18" hidden="1" customHeight="1">
      <c r="A38" s="87" t="s">
        <v>50</v>
      </c>
      <c r="B38" s="90"/>
      <c r="C38" s="55"/>
      <c r="D38" s="55"/>
      <c r="E38" s="91" t="e">
        <f t="shared" si="1"/>
        <v>#DIV/0!</v>
      </c>
      <c r="F38" s="90"/>
      <c r="G38" s="55">
        <f t="shared" si="2"/>
        <v>0</v>
      </c>
      <c r="H38" s="89" t="e">
        <f t="shared" si="3"/>
        <v>#DIV/0!</v>
      </c>
      <c r="I38" s="55"/>
      <c r="J38" s="55">
        <f t="shared" si="4"/>
        <v>0</v>
      </c>
      <c r="K38" s="89" t="e">
        <f t="shared" si="5"/>
        <v>#DIV/0!</v>
      </c>
    </row>
    <row r="39" spans="1:11" ht="18" hidden="1" customHeight="1">
      <c r="A39" s="87" t="s">
        <v>51</v>
      </c>
      <c r="B39" s="90"/>
      <c r="C39" s="55"/>
      <c r="D39" s="55"/>
      <c r="E39" s="91" t="e">
        <f t="shared" si="1"/>
        <v>#DIV/0!</v>
      </c>
      <c r="F39" s="90"/>
      <c r="G39" s="55">
        <f t="shared" si="2"/>
        <v>0</v>
      </c>
      <c r="H39" s="89" t="e">
        <f t="shared" si="3"/>
        <v>#DIV/0!</v>
      </c>
      <c r="I39" s="55"/>
      <c r="J39" s="55">
        <f t="shared" si="4"/>
        <v>0</v>
      </c>
      <c r="K39" s="89" t="e">
        <f t="shared" si="5"/>
        <v>#DIV/0!</v>
      </c>
    </row>
    <row r="40" spans="1:11" ht="18" customHeight="1">
      <c r="A40" s="87" t="s">
        <v>52</v>
      </c>
      <c r="B40" s="90">
        <v>46050</v>
      </c>
      <c r="C40" s="55">
        <v>34077</v>
      </c>
      <c r="D40" s="55">
        <v>33605</v>
      </c>
      <c r="E40" s="91">
        <f t="shared" si="1"/>
        <v>98.614901546497634</v>
      </c>
      <c r="F40" s="92">
        <v>32077</v>
      </c>
      <c r="G40" s="55">
        <f t="shared" si="2"/>
        <v>1528</v>
      </c>
      <c r="H40" s="89">
        <f t="shared" si="3"/>
        <v>4.7635377373195746</v>
      </c>
      <c r="I40" s="55">
        <v>38020</v>
      </c>
      <c r="J40" s="55">
        <f t="shared" si="4"/>
        <v>4415</v>
      </c>
      <c r="K40" s="89">
        <f t="shared" si="5"/>
        <v>13.137925903883351</v>
      </c>
    </row>
    <row r="41" spans="1:11" ht="18" hidden="1" customHeight="1">
      <c r="A41" s="87" t="s">
        <v>53</v>
      </c>
      <c r="B41" s="90"/>
      <c r="C41" s="55"/>
      <c r="D41" s="55"/>
      <c r="E41" s="91" t="e">
        <f t="shared" si="1"/>
        <v>#DIV/0!</v>
      </c>
      <c r="F41" s="90"/>
      <c r="G41" s="55">
        <f t="shared" si="2"/>
        <v>0</v>
      </c>
      <c r="H41" s="89" t="e">
        <f t="shared" si="3"/>
        <v>#DIV/0!</v>
      </c>
      <c r="I41" s="55"/>
      <c r="J41" s="55">
        <f t="shared" si="4"/>
        <v>0</v>
      </c>
      <c r="K41" s="89" t="e">
        <f t="shared" si="5"/>
        <v>#DIV/0!</v>
      </c>
    </row>
    <row r="42" spans="1:11" ht="18" hidden="1" customHeight="1">
      <c r="A42" s="87" t="s">
        <v>54</v>
      </c>
      <c r="B42" s="90"/>
      <c r="C42" s="55"/>
      <c r="D42" s="55"/>
      <c r="E42" s="91" t="e">
        <f t="shared" si="1"/>
        <v>#DIV/0!</v>
      </c>
      <c r="F42" s="90"/>
      <c r="G42" s="55">
        <f t="shared" si="2"/>
        <v>0</v>
      </c>
      <c r="H42" s="89" t="e">
        <f t="shared" si="3"/>
        <v>#DIV/0!</v>
      </c>
      <c r="I42" s="55"/>
      <c r="J42" s="55">
        <f t="shared" si="4"/>
        <v>0</v>
      </c>
      <c r="K42" s="89" t="e">
        <f t="shared" si="5"/>
        <v>#DIV/0!</v>
      </c>
    </row>
    <row r="43" spans="1:11" ht="18" customHeight="1">
      <c r="A43" s="87" t="s">
        <v>55</v>
      </c>
      <c r="B43" s="90">
        <v>1710</v>
      </c>
      <c r="C43" s="55">
        <v>11684</v>
      </c>
      <c r="D43" s="55">
        <v>13291</v>
      </c>
      <c r="E43" s="91">
        <f t="shared" si="1"/>
        <v>113.75385142074632</v>
      </c>
      <c r="F43" s="92">
        <v>19005</v>
      </c>
      <c r="G43" s="55">
        <f t="shared" si="2"/>
        <v>-5714</v>
      </c>
      <c r="H43" s="89">
        <f t="shared" si="3"/>
        <v>-30.065772165219677</v>
      </c>
      <c r="I43" s="55">
        <v>14480</v>
      </c>
      <c r="J43" s="55">
        <f t="shared" si="4"/>
        <v>1189</v>
      </c>
      <c r="K43" s="89">
        <f t="shared" si="5"/>
        <v>8.9459032427958771</v>
      </c>
    </row>
    <row r="44" spans="1:11" ht="18" hidden="1" customHeight="1">
      <c r="A44" s="87" t="s">
        <v>56</v>
      </c>
      <c r="B44" s="90"/>
      <c r="C44" s="55"/>
      <c r="D44" s="55"/>
      <c r="E44" s="91" t="e">
        <f t="shared" si="1"/>
        <v>#DIV/0!</v>
      </c>
      <c r="F44" s="92"/>
      <c r="G44" s="55">
        <f t="shared" si="2"/>
        <v>0</v>
      </c>
      <c r="H44" s="89" t="e">
        <f t="shared" si="3"/>
        <v>#DIV/0!</v>
      </c>
      <c r="I44" s="55"/>
      <c r="J44" s="55">
        <f t="shared" si="4"/>
        <v>0</v>
      </c>
      <c r="K44" s="89" t="e">
        <f t="shared" si="5"/>
        <v>#DIV/0!</v>
      </c>
    </row>
    <row r="45" spans="1:11" ht="18" hidden="1" customHeight="1">
      <c r="A45" s="87" t="s">
        <v>57</v>
      </c>
      <c r="B45" s="90"/>
      <c r="C45" s="55"/>
      <c r="D45" s="55"/>
      <c r="E45" s="91" t="e">
        <f t="shared" si="1"/>
        <v>#DIV/0!</v>
      </c>
      <c r="F45" s="92"/>
      <c r="G45" s="55">
        <f t="shared" si="2"/>
        <v>0</v>
      </c>
      <c r="H45" s="89" t="e">
        <f t="shared" si="3"/>
        <v>#DIV/0!</v>
      </c>
      <c r="I45" s="55"/>
      <c r="J45" s="55">
        <f t="shared" si="4"/>
        <v>0</v>
      </c>
      <c r="K45" s="89" t="e">
        <f t="shared" si="5"/>
        <v>#DIV/0!</v>
      </c>
    </row>
    <row r="46" spans="1:11" ht="18" customHeight="1">
      <c r="A46" s="87" t="s">
        <v>58</v>
      </c>
      <c r="B46" s="90"/>
      <c r="C46" s="55"/>
      <c r="D46" s="55"/>
      <c r="E46" s="91" t="e">
        <f t="shared" si="1"/>
        <v>#DIV/0!</v>
      </c>
      <c r="F46" s="92">
        <v>152</v>
      </c>
      <c r="G46" s="55">
        <f t="shared" si="2"/>
        <v>-152</v>
      </c>
      <c r="H46" s="89">
        <f t="shared" si="3"/>
        <v>-100</v>
      </c>
      <c r="I46" s="55"/>
      <c r="J46" s="55">
        <f t="shared" si="4"/>
        <v>0</v>
      </c>
      <c r="K46" s="89"/>
    </row>
    <row r="47" spans="1:11" ht="18" customHeight="1">
      <c r="A47" s="93" t="s">
        <v>59</v>
      </c>
      <c r="B47" s="90">
        <v>5000</v>
      </c>
      <c r="C47" s="55">
        <v>5306</v>
      </c>
      <c r="D47" s="55">
        <v>5580</v>
      </c>
      <c r="E47" s="91">
        <f t="shared" si="1"/>
        <v>105.16396532227668</v>
      </c>
      <c r="F47" s="92">
        <v>5950</v>
      </c>
      <c r="G47" s="55">
        <f t="shared" si="2"/>
        <v>-370</v>
      </c>
      <c r="H47" s="89">
        <f t="shared" si="3"/>
        <v>-6.2184873949579833</v>
      </c>
      <c r="I47" s="55">
        <v>5230</v>
      </c>
      <c r="J47" s="55">
        <f t="shared" si="4"/>
        <v>-350</v>
      </c>
      <c r="K47" s="89">
        <f t="shared" si="5"/>
        <v>-6.2724014336917557</v>
      </c>
    </row>
    <row r="48" spans="1:11" ht="18" customHeight="1">
      <c r="A48" s="87" t="s">
        <v>60</v>
      </c>
      <c r="B48" s="90">
        <v>230</v>
      </c>
      <c r="C48" s="55">
        <v>197</v>
      </c>
      <c r="D48" s="55">
        <v>819</v>
      </c>
      <c r="E48" s="91">
        <f t="shared" si="1"/>
        <v>415.73604060913709</v>
      </c>
      <c r="F48" s="92">
        <v>1342</v>
      </c>
      <c r="G48" s="55">
        <f t="shared" si="2"/>
        <v>-523</v>
      </c>
      <c r="H48" s="89">
        <f t="shared" si="3"/>
        <v>-38.971684053651266</v>
      </c>
      <c r="I48" s="55">
        <v>120</v>
      </c>
      <c r="J48" s="55">
        <f t="shared" si="4"/>
        <v>-699</v>
      </c>
      <c r="K48" s="89">
        <f t="shared" si="5"/>
        <v>-85.347985347985343</v>
      </c>
    </row>
    <row r="49" spans="1:13" ht="18" customHeight="1">
      <c r="A49" s="94" t="s">
        <v>61</v>
      </c>
      <c r="B49" s="88">
        <f>B24+B7</f>
        <v>325854</v>
      </c>
      <c r="C49" s="88">
        <f t="shared" ref="C49:D49" si="7">C24+C7</f>
        <v>299264</v>
      </c>
      <c r="D49" s="88">
        <f t="shared" si="7"/>
        <v>314436.2</v>
      </c>
      <c r="E49" s="89">
        <f t="shared" si="1"/>
        <v>105.06983800256631</v>
      </c>
      <c r="F49" s="88">
        <f>F24+F7</f>
        <v>309268</v>
      </c>
      <c r="G49" s="56">
        <f t="shared" si="2"/>
        <v>5168.2000000000116</v>
      </c>
      <c r="H49" s="89">
        <f t="shared" si="3"/>
        <v>1.6711072597229624</v>
      </c>
      <c r="I49" s="56">
        <f>I24+I7</f>
        <v>324646.09999999998</v>
      </c>
      <c r="J49" s="56">
        <f t="shared" si="4"/>
        <v>10209.899999999965</v>
      </c>
      <c r="K49" s="89">
        <f t="shared" si="5"/>
        <v>3.2470497989735172</v>
      </c>
    </row>
    <row r="50" spans="1:13" ht="18" customHeight="1">
      <c r="A50" s="95" t="s">
        <v>62</v>
      </c>
      <c r="B50" s="88">
        <f>B51+B116+B117+B118+B119+B123</f>
        <v>413892</v>
      </c>
      <c r="C50" s="88">
        <f t="shared" ref="C50:I50" si="8">C51+C116+C117+C118+C119+C123</f>
        <v>613229.70119199995</v>
      </c>
      <c r="D50" s="88">
        <f t="shared" si="8"/>
        <v>667837.32169200003</v>
      </c>
      <c r="E50" s="88"/>
      <c r="F50" s="88"/>
      <c r="G50" s="88"/>
      <c r="H50" s="88"/>
      <c r="I50" s="56">
        <f t="shared" si="8"/>
        <v>466330.45039999997</v>
      </c>
      <c r="J50" s="55"/>
      <c r="K50" s="100"/>
      <c r="M50" s="73"/>
    </row>
    <row r="51" spans="1:13" ht="18" customHeight="1">
      <c r="A51" s="96" t="s">
        <v>63</v>
      </c>
      <c r="B51" s="55">
        <f>B52+B59+B94</f>
        <v>230365</v>
      </c>
      <c r="C51" s="55">
        <f>C52+C59+C94</f>
        <v>253873.70119200001</v>
      </c>
      <c r="D51" s="55">
        <f>D52+D59+D94</f>
        <v>252172.32169200003</v>
      </c>
      <c r="E51" s="55"/>
      <c r="F51" s="55"/>
      <c r="G51" s="55"/>
      <c r="H51" s="55"/>
      <c r="I51" s="55">
        <f>I52+I59+I94</f>
        <v>186151.4504</v>
      </c>
      <c r="J51" s="55"/>
      <c r="K51" s="100"/>
    </row>
    <row r="52" spans="1:13" ht="18" customHeight="1">
      <c r="A52" s="96" t="s">
        <v>64</v>
      </c>
      <c r="B52" s="55">
        <f>SUM(B53:B58)</f>
        <v>34895</v>
      </c>
      <c r="C52" s="55">
        <f t="shared" ref="C52:I52" si="9">SUM(C53:C58)</f>
        <v>34837</v>
      </c>
      <c r="D52" s="55">
        <f t="shared" si="9"/>
        <v>34837</v>
      </c>
      <c r="E52" s="55"/>
      <c r="F52" s="55"/>
      <c r="G52" s="55"/>
      <c r="H52" s="55"/>
      <c r="I52" s="55">
        <f t="shared" si="9"/>
        <v>34895</v>
      </c>
      <c r="J52" s="55"/>
      <c r="K52" s="100"/>
    </row>
    <row r="53" spans="1:13" ht="18" customHeight="1">
      <c r="A53" s="97" t="s">
        <v>65</v>
      </c>
      <c r="B53" s="55">
        <v>5503</v>
      </c>
      <c r="C53" s="55">
        <v>5503</v>
      </c>
      <c r="D53" s="55">
        <v>5503</v>
      </c>
      <c r="E53" s="55"/>
      <c r="F53" s="55"/>
      <c r="G53" s="55"/>
      <c r="H53" s="55"/>
      <c r="I53" s="55">
        <v>5503</v>
      </c>
      <c r="J53" s="55"/>
      <c r="K53" s="100"/>
    </row>
    <row r="54" spans="1:13" ht="18" customHeight="1">
      <c r="A54" s="97" t="s">
        <v>66</v>
      </c>
      <c r="B54" s="55">
        <v>5450</v>
      </c>
      <c r="C54" s="55">
        <v>5392</v>
      </c>
      <c r="D54" s="55">
        <v>5392</v>
      </c>
      <c r="E54" s="55"/>
      <c r="F54" s="55"/>
      <c r="G54" s="55"/>
      <c r="H54" s="55"/>
      <c r="I54" s="55">
        <v>5450</v>
      </c>
      <c r="J54" s="55"/>
      <c r="K54" s="100"/>
    </row>
    <row r="55" spans="1:13" ht="18" customHeight="1">
      <c r="A55" s="97" t="s">
        <v>67</v>
      </c>
      <c r="B55" s="55">
        <f>13152+885</f>
        <v>14037</v>
      </c>
      <c r="C55" s="55">
        <v>14037</v>
      </c>
      <c r="D55" s="55">
        <v>14037</v>
      </c>
      <c r="E55" s="55"/>
      <c r="F55" s="55"/>
      <c r="G55" s="55"/>
      <c r="H55" s="55"/>
      <c r="I55" s="55">
        <v>14037</v>
      </c>
      <c r="J55" s="55"/>
      <c r="K55" s="100"/>
    </row>
    <row r="56" spans="1:13" ht="18" customHeight="1">
      <c r="A56" s="97" t="s">
        <v>68</v>
      </c>
      <c r="B56" s="55">
        <f>3368+3</f>
        <v>3371</v>
      </c>
      <c r="C56" s="55">
        <v>3371</v>
      </c>
      <c r="D56" s="55">
        <v>3371</v>
      </c>
      <c r="E56" s="55"/>
      <c r="F56" s="55"/>
      <c r="G56" s="55"/>
      <c r="H56" s="55"/>
      <c r="I56" s="55">
        <v>3371</v>
      </c>
      <c r="J56" s="55"/>
      <c r="K56" s="100"/>
    </row>
    <row r="57" spans="1:13" ht="18" customHeight="1">
      <c r="A57" s="97" t="s">
        <v>69</v>
      </c>
      <c r="B57" s="55">
        <v>-3784</v>
      </c>
      <c r="C57" s="55">
        <v>-3784</v>
      </c>
      <c r="D57" s="55">
        <v>-3784</v>
      </c>
      <c r="E57" s="55"/>
      <c r="F57" s="55"/>
      <c r="G57" s="55"/>
      <c r="H57" s="55"/>
      <c r="I57" s="55">
        <v>-3784</v>
      </c>
      <c r="J57" s="55"/>
      <c r="K57" s="100"/>
    </row>
    <row r="58" spans="1:13" ht="18" customHeight="1">
      <c r="A58" s="97" t="s">
        <v>70</v>
      </c>
      <c r="B58" s="55">
        <v>10318</v>
      </c>
      <c r="C58" s="55">
        <v>10318</v>
      </c>
      <c r="D58" s="55">
        <v>10318</v>
      </c>
      <c r="E58" s="55"/>
      <c r="F58" s="55"/>
      <c r="G58" s="55"/>
      <c r="H58" s="55"/>
      <c r="I58" s="55">
        <v>10318</v>
      </c>
      <c r="J58" s="55"/>
      <c r="K58" s="100"/>
    </row>
    <row r="59" spans="1:13" ht="18" customHeight="1">
      <c r="A59" s="97" t="s">
        <v>71</v>
      </c>
      <c r="B59" s="55">
        <f>SUM(B60:B93)</f>
        <v>75037</v>
      </c>
      <c r="C59" s="55">
        <f>SUM(C60:C93)</f>
        <v>98603.701192000022</v>
      </c>
      <c r="D59" s="55">
        <f>SUM(D60:D93)</f>
        <v>98603.701192000022</v>
      </c>
      <c r="E59" s="55"/>
      <c r="F59" s="55"/>
      <c r="G59" s="55"/>
      <c r="H59" s="55"/>
      <c r="I59" s="55">
        <f>SUM(I60:I93)</f>
        <v>37074</v>
      </c>
      <c r="J59" s="55"/>
      <c r="K59" s="100"/>
    </row>
    <row r="60" spans="1:13" ht="18" customHeight="1">
      <c r="A60" s="98" t="s">
        <v>72</v>
      </c>
      <c r="B60" s="55">
        <v>6709</v>
      </c>
      <c r="C60" s="55">
        <v>6314</v>
      </c>
      <c r="D60" s="55">
        <v>6314</v>
      </c>
      <c r="E60" s="55"/>
      <c r="F60" s="55"/>
      <c r="G60" s="55"/>
      <c r="H60" s="55"/>
      <c r="I60" s="55">
        <v>6314</v>
      </c>
      <c r="J60" s="55"/>
      <c r="K60" s="100"/>
    </row>
    <row r="61" spans="1:13" ht="18" customHeight="1">
      <c r="A61" s="98" t="s">
        <v>73</v>
      </c>
      <c r="B61" s="55">
        <v>6439</v>
      </c>
      <c r="C61" s="55">
        <v>17487</v>
      </c>
      <c r="D61" s="55">
        <v>17487</v>
      </c>
      <c r="E61" s="55"/>
      <c r="F61" s="55"/>
      <c r="G61" s="55"/>
      <c r="H61" s="55"/>
      <c r="I61" s="55">
        <v>7766</v>
      </c>
      <c r="J61" s="55"/>
      <c r="K61" s="100"/>
    </row>
    <row r="62" spans="1:13" ht="18" customHeight="1">
      <c r="A62" s="98" t="s">
        <v>74</v>
      </c>
      <c r="B62" s="55">
        <v>4530</v>
      </c>
      <c r="C62" s="55">
        <v>4445</v>
      </c>
      <c r="D62" s="55">
        <v>4445</v>
      </c>
      <c r="E62" s="55"/>
      <c r="F62" s="55"/>
      <c r="G62" s="55"/>
      <c r="H62" s="55"/>
      <c r="I62" s="55">
        <v>4445</v>
      </c>
      <c r="J62" s="55"/>
      <c r="K62" s="100"/>
    </row>
    <row r="63" spans="1:13" ht="18" customHeight="1">
      <c r="A63" s="98" t="s">
        <v>75</v>
      </c>
      <c r="B63" s="55">
        <v>2544</v>
      </c>
      <c r="C63" s="55">
        <v>3368.451192</v>
      </c>
      <c r="D63" s="55">
        <v>3368.451192</v>
      </c>
      <c r="E63" s="55"/>
      <c r="F63" s="55"/>
      <c r="G63" s="55"/>
      <c r="H63" s="55"/>
      <c r="I63" s="55">
        <v>249</v>
      </c>
      <c r="J63" s="55"/>
      <c r="K63" s="100"/>
    </row>
    <row r="64" spans="1:13" ht="18" customHeight="1">
      <c r="A64" s="98" t="s">
        <v>76</v>
      </c>
      <c r="B64" s="55"/>
      <c r="C64" s="55">
        <v>0</v>
      </c>
      <c r="D64" s="55">
        <v>0</v>
      </c>
      <c r="E64" s="55"/>
      <c r="F64" s="55"/>
      <c r="G64" s="55"/>
      <c r="H64" s="55"/>
      <c r="I64" s="55">
        <v>0</v>
      </c>
      <c r="J64" s="55"/>
      <c r="K64" s="100"/>
    </row>
    <row r="65" spans="1:13" ht="18" customHeight="1">
      <c r="A65" s="98" t="s">
        <v>77</v>
      </c>
      <c r="B65" s="55"/>
      <c r="C65" s="55">
        <v>0</v>
      </c>
      <c r="D65" s="55">
        <v>0</v>
      </c>
      <c r="E65" s="55"/>
      <c r="F65" s="55"/>
      <c r="G65" s="55"/>
      <c r="H65" s="55"/>
      <c r="I65" s="55">
        <v>0</v>
      </c>
      <c r="J65" s="55"/>
      <c r="K65" s="100"/>
    </row>
    <row r="66" spans="1:13" ht="18" customHeight="1">
      <c r="A66" s="101" t="s">
        <v>78</v>
      </c>
      <c r="B66" s="55">
        <v>460</v>
      </c>
      <c r="C66" s="55">
        <v>0</v>
      </c>
      <c r="D66" s="55">
        <v>0</v>
      </c>
      <c r="E66" s="55"/>
      <c r="F66" s="55"/>
      <c r="G66" s="55"/>
      <c r="H66" s="55"/>
      <c r="I66" s="55">
        <v>0</v>
      </c>
      <c r="J66" s="55"/>
      <c r="K66" s="100"/>
    </row>
    <row r="67" spans="1:13" ht="18" customHeight="1">
      <c r="A67" s="98" t="s">
        <v>79</v>
      </c>
      <c r="B67" s="55">
        <f>1807+5390</f>
        <v>7197</v>
      </c>
      <c r="C67" s="55">
        <v>7753</v>
      </c>
      <c r="D67" s="55">
        <v>7753</v>
      </c>
      <c r="E67" s="55"/>
      <c r="F67" s="55"/>
      <c r="G67" s="55"/>
      <c r="H67" s="55"/>
      <c r="I67" s="55">
        <v>9012</v>
      </c>
      <c r="J67" s="55"/>
      <c r="K67" s="100"/>
    </row>
    <row r="68" spans="1:13" ht="18" customHeight="1">
      <c r="A68" s="102" t="s">
        <v>80</v>
      </c>
      <c r="B68" s="55">
        <v>4</v>
      </c>
      <c r="C68" s="55">
        <v>0</v>
      </c>
      <c r="D68" s="55">
        <v>0</v>
      </c>
      <c r="E68" s="55"/>
      <c r="F68" s="55"/>
      <c r="G68" s="55"/>
      <c r="H68" s="55"/>
      <c r="I68" s="55">
        <v>0</v>
      </c>
      <c r="J68" s="55"/>
      <c r="K68" s="100"/>
    </row>
    <row r="69" spans="1:13" ht="18" customHeight="1">
      <c r="A69" s="102" t="s">
        <v>81</v>
      </c>
      <c r="B69" s="55"/>
      <c r="C69" s="55">
        <v>4</v>
      </c>
      <c r="D69" s="55">
        <v>4</v>
      </c>
      <c r="E69" s="55"/>
      <c r="F69" s="55"/>
      <c r="G69" s="55"/>
      <c r="H69" s="55"/>
      <c r="I69" s="55">
        <v>0</v>
      </c>
      <c r="J69" s="55"/>
      <c r="K69" s="100"/>
      <c r="M69" s="73"/>
    </row>
    <row r="70" spans="1:13" ht="18" customHeight="1">
      <c r="A70" s="102" t="s">
        <v>82</v>
      </c>
      <c r="B70" s="55"/>
      <c r="C70" s="55">
        <v>0</v>
      </c>
      <c r="D70" s="55">
        <v>0</v>
      </c>
      <c r="E70" s="55"/>
      <c r="F70" s="55"/>
      <c r="G70" s="55"/>
      <c r="H70" s="55"/>
      <c r="I70" s="55">
        <v>0</v>
      </c>
      <c r="J70" s="55"/>
      <c r="K70" s="100"/>
    </row>
    <row r="71" spans="1:13" ht="18" customHeight="1">
      <c r="A71" s="102" t="s">
        <v>83</v>
      </c>
      <c r="B71" s="55"/>
      <c r="C71" s="55">
        <v>0</v>
      </c>
      <c r="D71" s="55">
        <v>0</v>
      </c>
      <c r="E71" s="55"/>
      <c r="F71" s="55"/>
      <c r="G71" s="55"/>
      <c r="H71" s="55"/>
      <c r="I71" s="55">
        <v>0</v>
      </c>
      <c r="J71" s="55"/>
      <c r="K71" s="100"/>
    </row>
    <row r="72" spans="1:13" ht="18" customHeight="1">
      <c r="A72" s="98" t="s">
        <v>84</v>
      </c>
      <c r="B72" s="103"/>
      <c r="C72" s="55">
        <v>0</v>
      </c>
      <c r="D72" s="55">
        <v>0</v>
      </c>
      <c r="E72" s="100"/>
      <c r="F72" s="55"/>
      <c r="G72" s="55"/>
      <c r="H72" s="100"/>
      <c r="I72" s="55">
        <v>0</v>
      </c>
      <c r="J72" s="55"/>
      <c r="K72" s="100"/>
    </row>
    <row r="73" spans="1:13" ht="18" customHeight="1">
      <c r="A73" s="98" t="s">
        <v>85</v>
      </c>
      <c r="B73" s="103"/>
      <c r="C73" s="55">
        <v>0</v>
      </c>
      <c r="D73" s="55">
        <v>0</v>
      </c>
      <c r="E73" s="100"/>
      <c r="F73" s="55"/>
      <c r="G73" s="55"/>
      <c r="H73" s="100"/>
      <c r="I73" s="55">
        <v>0</v>
      </c>
      <c r="J73" s="55"/>
      <c r="K73" s="100"/>
    </row>
    <row r="74" spans="1:13" ht="18" customHeight="1">
      <c r="A74" s="97" t="s">
        <v>86</v>
      </c>
      <c r="B74" s="103"/>
      <c r="C74" s="55">
        <v>0</v>
      </c>
      <c r="D74" s="55">
        <v>0</v>
      </c>
      <c r="E74" s="100"/>
      <c r="F74" s="55"/>
      <c r="G74" s="55"/>
      <c r="H74" s="100"/>
      <c r="I74" s="55">
        <v>0</v>
      </c>
      <c r="J74" s="55"/>
      <c r="K74" s="100"/>
    </row>
    <row r="75" spans="1:13" ht="18" customHeight="1">
      <c r="A75" s="97" t="s">
        <v>87</v>
      </c>
      <c r="B75" s="103"/>
      <c r="C75" s="55">
        <v>4530</v>
      </c>
      <c r="D75" s="55">
        <v>4530</v>
      </c>
      <c r="E75" s="100"/>
      <c r="F75" s="55"/>
      <c r="G75" s="55"/>
      <c r="H75" s="100"/>
      <c r="I75" s="55">
        <v>0</v>
      </c>
      <c r="J75" s="55"/>
      <c r="K75" s="100"/>
    </row>
    <row r="76" spans="1:13" ht="18" customHeight="1">
      <c r="A76" s="97" t="s">
        <v>88</v>
      </c>
      <c r="B76" s="103"/>
      <c r="C76" s="55">
        <v>12581.59</v>
      </c>
      <c r="D76" s="55">
        <v>12581.59</v>
      </c>
      <c r="E76" s="100"/>
      <c r="F76" s="55"/>
      <c r="G76" s="55"/>
      <c r="H76" s="100"/>
      <c r="I76" s="55">
        <v>3000</v>
      </c>
      <c r="J76" s="55"/>
      <c r="K76" s="100"/>
    </row>
    <row r="77" spans="1:13" ht="18" customHeight="1">
      <c r="A77" s="97" t="s">
        <v>89</v>
      </c>
      <c r="B77" s="103"/>
      <c r="C77" s="55">
        <v>0</v>
      </c>
      <c r="D77" s="55">
        <v>0</v>
      </c>
      <c r="E77" s="100"/>
      <c r="F77" s="55"/>
      <c r="G77" s="55"/>
      <c r="H77" s="100"/>
      <c r="I77" s="55">
        <v>0</v>
      </c>
      <c r="J77" s="55"/>
      <c r="K77" s="100"/>
    </row>
    <row r="78" spans="1:13" ht="18" customHeight="1">
      <c r="A78" s="97" t="s">
        <v>90</v>
      </c>
      <c r="B78" s="103"/>
      <c r="C78" s="55">
        <v>176</v>
      </c>
      <c r="D78" s="55">
        <v>176</v>
      </c>
      <c r="E78" s="100"/>
      <c r="F78" s="55"/>
      <c r="G78" s="55"/>
      <c r="H78" s="100"/>
      <c r="I78" s="55">
        <v>0</v>
      </c>
      <c r="J78" s="55"/>
      <c r="K78" s="100"/>
    </row>
    <row r="79" spans="1:13" ht="18" customHeight="1">
      <c r="A79" s="97" t="s">
        <v>91</v>
      </c>
      <c r="B79" s="103"/>
      <c r="C79" s="55">
        <v>5141.8999999999996</v>
      </c>
      <c r="D79" s="55">
        <v>5141.8999999999996</v>
      </c>
      <c r="E79" s="100"/>
      <c r="F79" s="55"/>
      <c r="G79" s="55"/>
      <c r="H79" s="100"/>
      <c r="I79" s="55">
        <v>2500</v>
      </c>
      <c r="J79" s="55"/>
      <c r="K79" s="100"/>
    </row>
    <row r="80" spans="1:13" ht="18" customHeight="1">
      <c r="A80" s="97" t="s">
        <v>92</v>
      </c>
      <c r="B80" s="103"/>
      <c r="C80" s="55">
        <v>6902.03</v>
      </c>
      <c r="D80" s="55">
        <v>6902.03</v>
      </c>
      <c r="E80" s="100"/>
      <c r="F80" s="55"/>
      <c r="G80" s="55"/>
      <c r="H80" s="100"/>
      <c r="I80" s="55">
        <v>2600</v>
      </c>
      <c r="J80" s="55"/>
      <c r="K80" s="100"/>
    </row>
    <row r="81" spans="1:14" ht="18" customHeight="1">
      <c r="A81" s="97" t="s">
        <v>93</v>
      </c>
      <c r="B81" s="103"/>
      <c r="C81" s="55">
        <v>182.07</v>
      </c>
      <c r="D81" s="55">
        <v>182.07</v>
      </c>
      <c r="E81" s="100"/>
      <c r="F81" s="55"/>
      <c r="G81" s="55"/>
      <c r="H81" s="100"/>
      <c r="I81" s="55">
        <v>0</v>
      </c>
      <c r="J81" s="55"/>
      <c r="K81" s="100"/>
    </row>
    <row r="82" spans="1:14" ht="18" customHeight="1">
      <c r="A82" s="97" t="s">
        <v>94</v>
      </c>
      <c r="B82" s="103"/>
      <c r="C82" s="55">
        <v>0</v>
      </c>
      <c r="D82" s="55">
        <v>0</v>
      </c>
      <c r="E82" s="100"/>
      <c r="F82" s="55"/>
      <c r="G82" s="55"/>
      <c r="H82" s="100"/>
      <c r="I82" s="55">
        <v>0</v>
      </c>
      <c r="J82" s="55"/>
      <c r="K82" s="100"/>
    </row>
    <row r="83" spans="1:14" ht="18" customHeight="1">
      <c r="A83" s="97" t="s">
        <v>95</v>
      </c>
      <c r="B83" s="103"/>
      <c r="C83" s="55">
        <v>875.66</v>
      </c>
      <c r="D83" s="55">
        <v>875.66</v>
      </c>
      <c r="E83" s="100"/>
      <c r="F83" s="55"/>
      <c r="G83" s="55"/>
      <c r="H83" s="100"/>
      <c r="I83" s="55">
        <v>150</v>
      </c>
      <c r="J83" s="55"/>
      <c r="K83" s="100"/>
    </row>
    <row r="84" spans="1:14" ht="18" customHeight="1">
      <c r="A84" s="97" t="s">
        <v>96</v>
      </c>
      <c r="B84" s="103"/>
      <c r="C84" s="55">
        <v>0</v>
      </c>
      <c r="D84" s="55">
        <v>0</v>
      </c>
      <c r="E84" s="100"/>
      <c r="F84" s="55"/>
      <c r="G84" s="55"/>
      <c r="H84" s="100"/>
      <c r="I84" s="55">
        <v>0</v>
      </c>
      <c r="J84" s="55"/>
      <c r="K84" s="100"/>
    </row>
    <row r="85" spans="1:14" ht="18" customHeight="1">
      <c r="A85" s="97" t="s">
        <v>97</v>
      </c>
      <c r="B85" s="103"/>
      <c r="C85" s="55">
        <v>0</v>
      </c>
      <c r="D85" s="55">
        <v>0</v>
      </c>
      <c r="E85" s="100"/>
      <c r="F85" s="55"/>
      <c r="G85" s="55"/>
      <c r="H85" s="100"/>
      <c r="I85" s="55">
        <v>0</v>
      </c>
      <c r="J85" s="55"/>
      <c r="K85" s="100"/>
    </row>
    <row r="86" spans="1:14" ht="18" customHeight="1">
      <c r="A86" s="97" t="s">
        <v>98</v>
      </c>
      <c r="B86" s="103"/>
      <c r="C86" s="55">
        <v>0</v>
      </c>
      <c r="D86" s="55">
        <v>0</v>
      </c>
      <c r="E86" s="100"/>
      <c r="F86" s="55"/>
      <c r="G86" s="55"/>
      <c r="H86" s="100"/>
      <c r="I86" s="55">
        <v>0</v>
      </c>
      <c r="J86" s="55"/>
      <c r="K86" s="100"/>
    </row>
    <row r="87" spans="1:14" ht="18" customHeight="1">
      <c r="A87" s="97" t="s">
        <v>99</v>
      </c>
      <c r="B87" s="103"/>
      <c r="C87" s="55">
        <v>0</v>
      </c>
      <c r="D87" s="55">
        <v>0</v>
      </c>
      <c r="E87" s="100"/>
      <c r="F87" s="55"/>
      <c r="G87" s="55"/>
      <c r="H87" s="100"/>
      <c r="I87" s="55">
        <v>0</v>
      </c>
      <c r="J87" s="55"/>
      <c r="K87" s="100"/>
    </row>
    <row r="88" spans="1:14" ht="18" customHeight="1">
      <c r="A88" s="97" t="s">
        <v>100</v>
      </c>
      <c r="B88" s="103"/>
      <c r="C88" s="55">
        <v>0</v>
      </c>
      <c r="D88" s="55">
        <v>0</v>
      </c>
      <c r="E88" s="100"/>
      <c r="F88" s="55"/>
      <c r="G88" s="55"/>
      <c r="H88" s="100"/>
      <c r="I88" s="55">
        <v>0</v>
      </c>
      <c r="J88" s="55"/>
      <c r="K88" s="100"/>
    </row>
    <row r="89" spans="1:14" ht="18" customHeight="1">
      <c r="A89" s="97" t="s">
        <v>101</v>
      </c>
      <c r="B89" s="103"/>
      <c r="C89" s="55">
        <v>1510</v>
      </c>
      <c r="D89" s="55">
        <v>1510</v>
      </c>
      <c r="E89" s="100"/>
      <c r="F89" s="55"/>
      <c r="G89" s="55"/>
      <c r="H89" s="100"/>
      <c r="I89" s="55">
        <v>1000</v>
      </c>
      <c r="J89" s="55"/>
      <c r="K89" s="100"/>
    </row>
    <row r="90" spans="1:14" ht="18" customHeight="1">
      <c r="A90" s="97" t="s">
        <v>102</v>
      </c>
      <c r="B90" s="55"/>
      <c r="C90" s="55">
        <v>0</v>
      </c>
      <c r="D90" s="55">
        <v>0</v>
      </c>
      <c r="E90" s="55"/>
      <c r="F90" s="55"/>
      <c r="G90" s="55"/>
      <c r="H90" s="55"/>
      <c r="I90" s="55">
        <v>0</v>
      </c>
      <c r="J90" s="55"/>
      <c r="K90" s="100"/>
    </row>
    <row r="91" spans="1:14" ht="18" customHeight="1">
      <c r="A91" s="97" t="s">
        <v>103</v>
      </c>
      <c r="B91" s="55"/>
      <c r="C91" s="55">
        <v>0</v>
      </c>
      <c r="D91" s="55">
        <v>0</v>
      </c>
      <c r="E91" s="55"/>
      <c r="F91" s="55"/>
      <c r="G91" s="55"/>
      <c r="H91" s="55"/>
      <c r="I91" s="55">
        <v>0</v>
      </c>
      <c r="J91" s="55"/>
      <c r="K91" s="100"/>
    </row>
    <row r="92" spans="1:14" ht="18" customHeight="1">
      <c r="A92" s="98" t="s">
        <v>104</v>
      </c>
      <c r="B92" s="55">
        <v>1613</v>
      </c>
      <c r="C92" s="55">
        <v>460</v>
      </c>
      <c r="D92" s="55">
        <v>460</v>
      </c>
      <c r="E92" s="55"/>
      <c r="F92" s="55"/>
      <c r="G92" s="55"/>
      <c r="H92" s="55"/>
      <c r="I92" s="55">
        <v>0</v>
      </c>
      <c r="J92" s="55"/>
      <c r="K92" s="100"/>
    </row>
    <row r="93" spans="1:14" ht="18" customHeight="1">
      <c r="A93" s="98" t="s">
        <v>105</v>
      </c>
      <c r="B93" s="55">
        <f>1562+4625+3772+35435+147</f>
        <v>45541</v>
      </c>
      <c r="C93" s="55">
        <v>26873</v>
      </c>
      <c r="D93" s="55">
        <v>26873</v>
      </c>
      <c r="E93" s="55"/>
      <c r="F93" s="55"/>
      <c r="G93" s="55"/>
      <c r="H93" s="55"/>
      <c r="I93" s="55">
        <v>38</v>
      </c>
      <c r="J93" s="55"/>
      <c r="K93" s="100"/>
    </row>
    <row r="94" spans="1:14" ht="18" customHeight="1">
      <c r="A94" s="97" t="s">
        <v>106</v>
      </c>
      <c r="B94" s="55">
        <f>SUM(B95:B115)</f>
        <v>120433</v>
      </c>
      <c r="C94" s="55">
        <f t="shared" ref="C94:I94" si="10">SUM(C95:C115)</f>
        <v>120433</v>
      </c>
      <c r="D94" s="55">
        <f t="shared" si="10"/>
        <v>118731.6205</v>
      </c>
      <c r="E94" s="55"/>
      <c r="F94" s="55"/>
      <c r="G94" s="55"/>
      <c r="H94" s="55"/>
      <c r="I94" s="55">
        <f t="shared" si="10"/>
        <v>114182.4504</v>
      </c>
      <c r="J94" s="55"/>
      <c r="K94" s="100"/>
      <c r="M94" s="105"/>
      <c r="N94" s="106"/>
    </row>
    <row r="95" spans="1:14" ht="18" customHeight="1">
      <c r="A95" s="97" t="s">
        <v>107</v>
      </c>
      <c r="B95" s="55">
        <v>715</v>
      </c>
      <c r="C95" s="55">
        <v>715</v>
      </c>
      <c r="D95" s="55">
        <v>1212.42</v>
      </c>
      <c r="E95" s="55"/>
      <c r="F95" s="55"/>
      <c r="G95" s="55"/>
      <c r="H95" s="55"/>
      <c r="I95" s="55">
        <v>1079.7360000000001</v>
      </c>
      <c r="J95" s="55"/>
      <c r="K95" s="100"/>
      <c r="M95" s="105"/>
      <c r="N95" s="106"/>
    </row>
    <row r="96" spans="1:14" ht="18" customHeight="1">
      <c r="A96" s="97" t="s">
        <v>108</v>
      </c>
      <c r="B96" s="55"/>
      <c r="C96" s="55"/>
      <c r="D96" s="55">
        <v>0</v>
      </c>
      <c r="E96" s="55"/>
      <c r="F96" s="55"/>
      <c r="G96" s="55"/>
      <c r="H96" s="55"/>
      <c r="I96" s="55">
        <v>0</v>
      </c>
      <c r="J96" s="55"/>
      <c r="K96" s="100"/>
      <c r="M96" s="105"/>
      <c r="N96" s="106"/>
    </row>
    <row r="97" spans="1:14" ht="18" customHeight="1">
      <c r="A97" s="97" t="s">
        <v>109</v>
      </c>
      <c r="B97" s="55"/>
      <c r="C97" s="55"/>
      <c r="D97" s="55">
        <v>0</v>
      </c>
      <c r="E97" s="55"/>
      <c r="F97" s="55"/>
      <c r="G97" s="55"/>
      <c r="H97" s="55"/>
      <c r="I97" s="55">
        <v>0</v>
      </c>
      <c r="J97" s="55"/>
      <c r="K97" s="100"/>
      <c r="M97" s="105"/>
      <c r="N97" s="106"/>
    </row>
    <row r="98" spans="1:14" ht="18" customHeight="1">
      <c r="A98" s="97" t="s">
        <v>110</v>
      </c>
      <c r="B98" s="55">
        <v>2377</v>
      </c>
      <c r="C98" s="55">
        <v>2377</v>
      </c>
      <c r="D98" s="55">
        <v>2000</v>
      </c>
      <c r="E98" s="55"/>
      <c r="F98" s="55"/>
      <c r="G98" s="55"/>
      <c r="H98" s="55"/>
      <c r="I98" s="55">
        <v>3040</v>
      </c>
      <c r="J98" s="55"/>
      <c r="K98" s="100"/>
      <c r="M98" s="105"/>
      <c r="N98" s="106"/>
    </row>
    <row r="99" spans="1:14" ht="18" customHeight="1">
      <c r="A99" s="97" t="s">
        <v>111</v>
      </c>
      <c r="B99" s="55">
        <v>12623</v>
      </c>
      <c r="C99" s="55">
        <v>12623</v>
      </c>
      <c r="D99" s="55">
        <v>6665.92</v>
      </c>
      <c r="E99" s="55"/>
      <c r="F99" s="55"/>
      <c r="G99" s="55"/>
      <c r="H99" s="55"/>
      <c r="I99" s="55">
        <v>7831</v>
      </c>
      <c r="J99" s="55"/>
      <c r="K99" s="100"/>
      <c r="M99" s="105"/>
      <c r="N99" s="106"/>
    </row>
    <row r="100" spans="1:14" ht="18" customHeight="1">
      <c r="A100" s="97" t="s">
        <v>112</v>
      </c>
      <c r="B100" s="55">
        <v>96</v>
      </c>
      <c r="C100" s="55">
        <v>96</v>
      </c>
      <c r="D100" s="55">
        <v>150</v>
      </c>
      <c r="E100" s="55"/>
      <c r="F100" s="55"/>
      <c r="G100" s="55"/>
      <c r="H100" s="55"/>
      <c r="I100" s="55">
        <v>103.2</v>
      </c>
      <c r="J100" s="55"/>
      <c r="K100" s="100"/>
      <c r="M100" s="105"/>
      <c r="N100" s="106"/>
    </row>
    <row r="101" spans="1:14" ht="18" customHeight="1">
      <c r="A101" s="97" t="s">
        <v>113</v>
      </c>
      <c r="B101" s="55">
        <v>498</v>
      </c>
      <c r="C101" s="55">
        <v>498</v>
      </c>
      <c r="D101" s="55">
        <v>682.75</v>
      </c>
      <c r="E101" s="55"/>
      <c r="F101" s="55"/>
      <c r="G101" s="55"/>
      <c r="H101" s="55"/>
      <c r="I101" s="55">
        <v>747.4</v>
      </c>
      <c r="J101" s="55"/>
      <c r="K101" s="100"/>
      <c r="M101" s="105"/>
      <c r="N101" s="106"/>
    </row>
    <row r="102" spans="1:14" ht="18" customHeight="1">
      <c r="A102" s="97" t="s">
        <v>114</v>
      </c>
      <c r="B102" s="55">
        <v>5388</v>
      </c>
      <c r="C102" s="55">
        <v>5388</v>
      </c>
      <c r="D102" s="55">
        <v>1298.27</v>
      </c>
      <c r="E102" s="55"/>
      <c r="F102" s="55"/>
      <c r="G102" s="55"/>
      <c r="H102" s="55"/>
      <c r="I102" s="55">
        <v>4159.2160000000003</v>
      </c>
      <c r="J102" s="55"/>
      <c r="K102" s="100"/>
      <c r="M102" s="105"/>
      <c r="N102" s="106"/>
    </row>
    <row r="103" spans="1:14" ht="18" customHeight="1">
      <c r="A103" s="97" t="s">
        <v>115</v>
      </c>
      <c r="B103" s="55">
        <v>5222</v>
      </c>
      <c r="C103" s="55">
        <v>5222</v>
      </c>
      <c r="D103" s="55">
        <v>4652.91</v>
      </c>
      <c r="E103" s="55"/>
      <c r="F103" s="55"/>
      <c r="G103" s="55"/>
      <c r="H103" s="55"/>
      <c r="I103" s="55">
        <v>3536</v>
      </c>
      <c r="J103" s="55"/>
      <c r="K103" s="100"/>
      <c r="M103" s="105"/>
      <c r="N103" s="106"/>
    </row>
    <row r="104" spans="1:14" ht="18" customHeight="1">
      <c r="A104" s="97" t="s">
        <v>116</v>
      </c>
      <c r="B104" s="55">
        <v>339</v>
      </c>
      <c r="C104" s="55">
        <v>339</v>
      </c>
      <c r="D104" s="55">
        <v>3974.96</v>
      </c>
      <c r="E104" s="55"/>
      <c r="F104" s="55"/>
      <c r="G104" s="55"/>
      <c r="H104" s="55"/>
      <c r="I104" s="55">
        <v>5215.1679999999997</v>
      </c>
      <c r="J104" s="55"/>
      <c r="K104" s="100"/>
      <c r="M104" s="105"/>
      <c r="N104" s="106"/>
    </row>
    <row r="105" spans="1:14" ht="18" customHeight="1">
      <c r="A105" s="97" t="s">
        <v>117</v>
      </c>
      <c r="B105" s="55">
        <v>5200</v>
      </c>
      <c r="C105" s="55">
        <v>5200</v>
      </c>
      <c r="D105" s="55">
        <v>1271</v>
      </c>
      <c r="E105" s="55"/>
      <c r="F105" s="55"/>
      <c r="G105" s="55"/>
      <c r="H105" s="55"/>
      <c r="I105" s="55">
        <v>1016</v>
      </c>
      <c r="J105" s="55"/>
      <c r="K105" s="100"/>
      <c r="M105" s="105"/>
      <c r="N105" s="106"/>
    </row>
    <row r="106" spans="1:14" ht="18" customHeight="1">
      <c r="A106" s="97" t="s">
        <v>118</v>
      </c>
      <c r="B106" s="55">
        <v>7345</v>
      </c>
      <c r="C106" s="55">
        <v>7345</v>
      </c>
      <c r="D106" s="55">
        <v>7593.02</v>
      </c>
      <c r="E106" s="55"/>
      <c r="F106" s="55"/>
      <c r="G106" s="55"/>
      <c r="H106" s="55"/>
      <c r="I106" s="55">
        <v>4368.4160000000002</v>
      </c>
      <c r="J106" s="55"/>
      <c r="K106" s="100"/>
      <c r="M106" s="105"/>
      <c r="N106" s="106"/>
    </row>
    <row r="107" spans="1:14" ht="18" customHeight="1">
      <c r="A107" s="97" t="s">
        <v>119</v>
      </c>
      <c r="B107" s="55">
        <v>56508</v>
      </c>
      <c r="C107" s="55">
        <v>56508</v>
      </c>
      <c r="D107" s="55">
        <v>60867.839999999997</v>
      </c>
      <c r="E107" s="55"/>
      <c r="F107" s="55"/>
      <c r="G107" s="55"/>
      <c r="H107" s="55"/>
      <c r="I107" s="55">
        <v>40698.1</v>
      </c>
      <c r="J107" s="55"/>
      <c r="K107" s="100"/>
      <c r="M107" s="105"/>
      <c r="N107" s="106"/>
    </row>
    <row r="108" spans="1:14" ht="18" customHeight="1">
      <c r="A108" s="97" t="s">
        <v>120</v>
      </c>
      <c r="B108" s="55">
        <v>16400</v>
      </c>
      <c r="C108" s="55">
        <v>16400</v>
      </c>
      <c r="D108" s="55">
        <v>23040</v>
      </c>
      <c r="E108" s="55"/>
      <c r="F108" s="55"/>
      <c r="G108" s="55"/>
      <c r="H108" s="55"/>
      <c r="I108" s="55">
        <v>2960</v>
      </c>
      <c r="J108" s="55"/>
      <c r="K108" s="100"/>
      <c r="M108" s="105"/>
      <c r="N108" s="106"/>
    </row>
    <row r="109" spans="1:14" ht="18" customHeight="1">
      <c r="A109" s="97" t="s">
        <v>121</v>
      </c>
      <c r="B109" s="55">
        <v>929</v>
      </c>
      <c r="C109" s="55">
        <v>929</v>
      </c>
      <c r="D109" s="55">
        <v>1844.3</v>
      </c>
      <c r="E109" s="55"/>
      <c r="F109" s="55"/>
      <c r="G109" s="55"/>
      <c r="H109" s="55"/>
      <c r="I109" s="55">
        <v>1466.64</v>
      </c>
      <c r="J109" s="55"/>
      <c r="K109" s="100"/>
      <c r="M109" s="105"/>
      <c r="N109" s="106"/>
    </row>
    <row r="110" spans="1:14" ht="18" customHeight="1">
      <c r="A110" s="97" t="s">
        <v>122</v>
      </c>
      <c r="B110" s="55">
        <v>123</v>
      </c>
      <c r="C110" s="55">
        <v>123</v>
      </c>
      <c r="D110" s="55">
        <v>500</v>
      </c>
      <c r="E110" s="55"/>
      <c r="F110" s="55"/>
      <c r="G110" s="55"/>
      <c r="H110" s="55"/>
      <c r="I110" s="55">
        <v>0</v>
      </c>
      <c r="J110" s="55"/>
      <c r="K110" s="100"/>
      <c r="M110" s="105"/>
      <c r="N110" s="106"/>
    </row>
    <row r="111" spans="1:14" ht="18" customHeight="1">
      <c r="A111" s="97" t="s">
        <v>123</v>
      </c>
      <c r="B111" s="55">
        <v>991</v>
      </c>
      <c r="C111" s="55">
        <v>991</v>
      </c>
      <c r="D111" s="55">
        <v>874.23050000000001</v>
      </c>
      <c r="E111" s="55"/>
      <c r="F111" s="55"/>
      <c r="G111" s="55"/>
      <c r="H111" s="55"/>
      <c r="I111" s="55">
        <v>699.38440000000003</v>
      </c>
      <c r="J111" s="55"/>
      <c r="K111" s="100"/>
      <c r="M111" s="105"/>
      <c r="N111" s="106"/>
    </row>
    <row r="112" spans="1:14" ht="18" customHeight="1">
      <c r="A112" s="97" t="s">
        <v>124</v>
      </c>
      <c r="B112" s="55">
        <v>5499</v>
      </c>
      <c r="C112" s="55">
        <v>5499</v>
      </c>
      <c r="D112" s="55">
        <v>1873</v>
      </c>
      <c r="E112" s="55"/>
      <c r="F112" s="55"/>
      <c r="G112" s="55"/>
      <c r="H112" s="55"/>
      <c r="I112" s="55">
        <v>37150.19</v>
      </c>
      <c r="J112" s="55"/>
      <c r="K112" s="100"/>
      <c r="M112" s="105"/>
      <c r="N112" s="106"/>
    </row>
    <row r="113" spans="1:14" ht="18" customHeight="1">
      <c r="A113" s="97" t="s">
        <v>125</v>
      </c>
      <c r="B113" s="55">
        <v>8</v>
      </c>
      <c r="C113" s="55">
        <v>8</v>
      </c>
      <c r="D113" s="55">
        <v>87</v>
      </c>
      <c r="E113" s="55"/>
      <c r="F113" s="55"/>
      <c r="G113" s="55"/>
      <c r="H113" s="55"/>
      <c r="I113" s="55">
        <v>0</v>
      </c>
      <c r="J113" s="55"/>
      <c r="K113" s="100"/>
      <c r="M113" s="105"/>
      <c r="N113" s="106"/>
    </row>
    <row r="114" spans="1:14" ht="18" customHeight="1">
      <c r="A114" s="97" t="s">
        <v>126</v>
      </c>
      <c r="B114" s="55"/>
      <c r="C114" s="55"/>
      <c r="D114" s="55">
        <v>143</v>
      </c>
      <c r="E114" s="55"/>
      <c r="F114" s="55"/>
      <c r="G114" s="55"/>
      <c r="H114" s="55"/>
      <c r="I114" s="55">
        <v>112</v>
      </c>
      <c r="J114" s="55"/>
      <c r="K114" s="100"/>
      <c r="M114" s="105"/>
      <c r="N114" s="106"/>
    </row>
    <row r="115" spans="1:14" ht="18" customHeight="1">
      <c r="A115" s="97" t="s">
        <v>60</v>
      </c>
      <c r="B115" s="55">
        <v>172</v>
      </c>
      <c r="C115" s="55">
        <v>172</v>
      </c>
      <c r="D115" s="55">
        <v>1</v>
      </c>
      <c r="E115" s="55"/>
      <c r="F115" s="55"/>
      <c r="G115" s="55"/>
      <c r="H115" s="55"/>
      <c r="I115" s="55">
        <v>0</v>
      </c>
      <c r="J115" s="55"/>
      <c r="K115" s="100"/>
      <c r="M115" s="107"/>
      <c r="N115" s="107"/>
    </row>
    <row r="116" spans="1:14" ht="18" customHeight="1">
      <c r="A116" s="97" t="s">
        <v>353</v>
      </c>
      <c r="B116" s="55">
        <v>11423</v>
      </c>
      <c r="C116" s="55">
        <v>15029</v>
      </c>
      <c r="D116" s="55">
        <v>15029</v>
      </c>
      <c r="E116" s="55"/>
      <c r="F116" s="55"/>
      <c r="G116" s="55"/>
      <c r="H116" s="55"/>
      <c r="I116" s="55">
        <v>16021</v>
      </c>
      <c r="J116" s="55"/>
      <c r="K116" s="100"/>
      <c r="M116" s="107"/>
      <c r="N116" s="107"/>
    </row>
    <row r="117" spans="1:14" ht="18" customHeight="1">
      <c r="A117" s="93" t="s">
        <v>127</v>
      </c>
      <c r="B117" s="55">
        <v>16360</v>
      </c>
      <c r="C117" s="55">
        <v>16465</v>
      </c>
      <c r="D117" s="55">
        <v>16465</v>
      </c>
      <c r="E117" s="55"/>
      <c r="F117" s="55"/>
      <c r="G117" s="55"/>
      <c r="H117" s="55"/>
      <c r="I117" s="55">
        <v>10238</v>
      </c>
      <c r="J117" s="55"/>
      <c r="K117" s="100"/>
      <c r="M117" s="107"/>
      <c r="N117" s="107"/>
    </row>
    <row r="118" spans="1:14" ht="18" customHeight="1">
      <c r="A118" s="93" t="s">
        <v>128</v>
      </c>
      <c r="B118" s="55">
        <v>80000</v>
      </c>
      <c r="C118" s="55">
        <v>87090</v>
      </c>
      <c r="D118" s="55">
        <v>87090</v>
      </c>
      <c r="E118" s="55"/>
      <c r="F118" s="55"/>
      <c r="G118" s="55"/>
      <c r="H118" s="55"/>
      <c r="I118" s="55">
        <v>40285</v>
      </c>
      <c r="J118" s="55"/>
      <c r="K118" s="100"/>
    </row>
    <row r="119" spans="1:14" ht="18" customHeight="1">
      <c r="A119" s="93" t="s">
        <v>129</v>
      </c>
      <c r="B119" s="55">
        <f>SUM(B120:B122)</f>
        <v>16999</v>
      </c>
      <c r="C119" s="55">
        <f t="shared" ref="C119:I119" si="11">SUM(C120:C122)</f>
        <v>173071</v>
      </c>
      <c r="D119" s="55">
        <f t="shared" si="11"/>
        <v>229380</v>
      </c>
      <c r="E119" s="55"/>
      <c r="F119" s="55"/>
      <c r="G119" s="55"/>
      <c r="H119" s="55"/>
      <c r="I119" s="55">
        <f t="shared" si="11"/>
        <v>132045</v>
      </c>
      <c r="J119" s="55"/>
      <c r="K119" s="100"/>
    </row>
    <row r="120" spans="1:14" ht="18" customHeight="1">
      <c r="A120" s="93" t="s">
        <v>130</v>
      </c>
      <c r="B120" s="55">
        <v>16739</v>
      </c>
      <c r="C120" s="55">
        <v>165082</v>
      </c>
      <c r="D120" s="55">
        <v>221391</v>
      </c>
      <c r="E120" s="55"/>
      <c r="F120" s="55"/>
      <c r="G120" s="55"/>
      <c r="H120" s="55"/>
      <c r="I120" s="55">
        <v>410</v>
      </c>
      <c r="J120" s="55"/>
      <c r="K120" s="100"/>
    </row>
    <row r="121" spans="1:14" ht="18" customHeight="1">
      <c r="A121" s="93" t="s">
        <v>131</v>
      </c>
      <c r="B121" s="55">
        <v>260</v>
      </c>
      <c r="C121" s="55">
        <v>1123</v>
      </c>
      <c r="D121" s="55">
        <v>1123</v>
      </c>
      <c r="E121" s="55"/>
      <c r="F121" s="55"/>
      <c r="G121" s="55"/>
      <c r="H121" s="55"/>
      <c r="I121" s="55">
        <v>129635</v>
      </c>
      <c r="J121" s="55"/>
      <c r="K121" s="100"/>
    </row>
    <row r="122" spans="1:14" ht="18" customHeight="1">
      <c r="A122" s="93" t="s">
        <v>132</v>
      </c>
      <c r="B122" s="55"/>
      <c r="C122" s="55">
        <v>6866</v>
      </c>
      <c r="D122" s="55">
        <v>6866</v>
      </c>
      <c r="E122" s="55"/>
      <c r="F122" s="55"/>
      <c r="G122" s="55"/>
      <c r="H122" s="55"/>
      <c r="I122" s="55">
        <v>2000</v>
      </c>
      <c r="J122" s="55"/>
      <c r="K122" s="100"/>
    </row>
    <row r="123" spans="1:14" ht="18" customHeight="1">
      <c r="A123" s="93" t="s">
        <v>133</v>
      </c>
      <c r="B123" s="55">
        <v>58745</v>
      </c>
      <c r="C123" s="55">
        <v>67701</v>
      </c>
      <c r="D123" s="55">
        <v>67701</v>
      </c>
      <c r="E123" s="55"/>
      <c r="F123" s="55"/>
      <c r="G123" s="55"/>
      <c r="H123" s="55"/>
      <c r="I123" s="55">
        <v>81590</v>
      </c>
      <c r="J123" s="55"/>
      <c r="K123" s="100"/>
      <c r="M123" s="73"/>
    </row>
    <row r="124" spans="1:14" ht="18" customHeight="1">
      <c r="A124" s="94" t="s">
        <v>134</v>
      </c>
      <c r="B124" s="56">
        <f>B49+B50</f>
        <v>739746</v>
      </c>
      <c r="C124" s="56">
        <f>C49+C50</f>
        <v>912493.70119199995</v>
      </c>
      <c r="D124" s="56">
        <f>D49+D50</f>
        <v>982273.5216920001</v>
      </c>
      <c r="E124" s="56"/>
      <c r="F124" s="56"/>
      <c r="G124" s="56"/>
      <c r="H124" s="56"/>
      <c r="I124" s="56">
        <f>I49+I50</f>
        <v>790976.55039999995</v>
      </c>
      <c r="J124" s="55"/>
      <c r="K124" s="100"/>
    </row>
    <row r="127" spans="1:14">
      <c r="C127" s="104"/>
      <c r="D127" s="104"/>
    </row>
    <row r="128" spans="1:14">
      <c r="C128" s="104"/>
      <c r="D128" s="73"/>
    </row>
    <row r="129" spans="1:11">
      <c r="A129" s="1"/>
      <c r="B129" s="1"/>
      <c r="C129" s="1"/>
      <c r="D129" s="73"/>
      <c r="E129" s="1"/>
      <c r="G129" s="1"/>
      <c r="H129" s="1"/>
      <c r="I129" s="1"/>
      <c r="J129" s="1"/>
      <c r="K129" s="1"/>
    </row>
  </sheetData>
  <mergeCells count="14">
    <mergeCell ref="A2:K2"/>
    <mergeCell ref="D3:G3"/>
    <mergeCell ref="J3:K3"/>
    <mergeCell ref="B4:H4"/>
    <mergeCell ref="I4:K4"/>
    <mergeCell ref="G5:H5"/>
    <mergeCell ref="J5:K5"/>
    <mergeCell ref="A4:A6"/>
    <mergeCell ref="B5:B6"/>
    <mergeCell ref="C5:C6"/>
    <mergeCell ref="D5:D6"/>
    <mergeCell ref="E5:E6"/>
    <mergeCell ref="F5:F6"/>
    <mergeCell ref="I5:I6"/>
  </mergeCells>
  <phoneticPr fontId="24" type="noConversion"/>
  <printOptions horizontalCentered="1"/>
  <pageMargins left="0.70833333333333304" right="0.70833333333333304" top="0.74791666666666701" bottom="0.74791666666666701" header="0.31458333333333299" footer="0.31458333333333299"/>
  <pageSetup paperSize="9" scale="80" orientation="landscape"/>
  <headerFooter>
    <oddFooter>&amp;C第 &amp;P 页，共 &amp;N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XEY590"/>
  <sheetViews>
    <sheetView showZeros="0" topLeftCell="A561" workbookViewId="0">
      <selection activeCell="I370" sqref="I370"/>
    </sheetView>
  </sheetViews>
  <sheetFormatPr defaultColWidth="9" defaultRowHeight="15"/>
  <cols>
    <col min="1" max="1" width="45.75" style="4" customWidth="1"/>
    <col min="2" max="2" width="14" style="5" customWidth="1"/>
    <col min="3" max="3" width="12" style="1" customWidth="1"/>
    <col min="4" max="4" width="11.625" style="1" customWidth="1"/>
    <col min="5" max="5" width="9.25" style="6" customWidth="1"/>
    <col min="6" max="6" width="12.375" style="6" hidden="1" customWidth="1"/>
    <col min="7" max="7" width="12" style="6" customWidth="1"/>
    <col min="8" max="8" width="12.625" style="7" customWidth="1"/>
    <col min="9" max="9" width="12" style="6" customWidth="1"/>
    <col min="10" max="10" width="11.25" style="8" customWidth="1"/>
    <col min="11" max="11" width="10.125" style="7" customWidth="1"/>
    <col min="12" max="12" width="9" style="6"/>
    <col min="13" max="14" width="12" style="6" hidden="1" customWidth="1"/>
    <col min="15" max="15" width="11.375" style="6" hidden="1" customWidth="1"/>
    <col min="16" max="249" width="9" style="6"/>
    <col min="250" max="250" width="50.75" style="6" customWidth="1"/>
    <col min="251" max="251" width="14" style="6" customWidth="1"/>
    <col min="252" max="252" width="9" style="6" hidden="1" customWidth="1"/>
    <col min="253" max="253" width="12.125" style="6" customWidth="1"/>
    <col min="254" max="254" width="9" style="6" hidden="1" customWidth="1"/>
    <col min="255" max="255" width="8.875" style="6" customWidth="1"/>
    <col min="256" max="256" width="12.375" style="6" customWidth="1"/>
    <col min="257" max="257" width="12" style="6" customWidth="1"/>
    <col min="258" max="258" width="8.75" style="6" customWidth="1"/>
    <col min="259" max="259" width="12" style="6" customWidth="1"/>
    <col min="260" max="260" width="11.25" style="6" customWidth="1"/>
    <col min="261" max="261" width="8.75" style="6" customWidth="1"/>
    <col min="262" max="262" width="9" style="6"/>
    <col min="263" max="266" width="9" style="6" hidden="1" customWidth="1"/>
    <col min="267" max="267" width="9.125" style="6" customWidth="1"/>
    <col min="268" max="268" width="9" style="6"/>
    <col min="269" max="269" width="9.125" style="6" customWidth="1"/>
    <col min="270" max="505" width="9" style="6"/>
    <col min="506" max="506" width="50.75" style="6" customWidth="1"/>
    <col min="507" max="507" width="14" style="6" customWidth="1"/>
    <col min="508" max="508" width="9" style="6" hidden="1" customWidth="1"/>
    <col min="509" max="509" width="12.125" style="6" customWidth="1"/>
    <col min="510" max="510" width="9" style="6" hidden="1" customWidth="1"/>
    <col min="511" max="511" width="8.875" style="6" customWidth="1"/>
    <col min="512" max="512" width="12.375" style="6" customWidth="1"/>
    <col min="513" max="513" width="12" style="6" customWidth="1"/>
    <col min="514" max="514" width="8.75" style="6" customWidth="1"/>
    <col min="515" max="515" width="12" style="6" customWidth="1"/>
    <col min="516" max="516" width="11.25" style="6" customWidth="1"/>
    <col min="517" max="517" width="8.75" style="6" customWidth="1"/>
    <col min="518" max="518" width="9" style="6"/>
    <col min="519" max="522" width="9" style="6" hidden="1" customWidth="1"/>
    <col min="523" max="523" width="9.125" style="6" customWidth="1"/>
    <col min="524" max="524" width="9" style="6"/>
    <col min="525" max="525" width="9.125" style="6" customWidth="1"/>
    <col min="526" max="761" width="9" style="6"/>
    <col min="762" max="762" width="50.75" style="6" customWidth="1"/>
    <col min="763" max="763" width="14" style="6" customWidth="1"/>
    <col min="764" max="764" width="9" style="6" hidden="1" customWidth="1"/>
    <col min="765" max="765" width="12.125" style="6" customWidth="1"/>
    <col min="766" max="766" width="9" style="6" hidden="1" customWidth="1"/>
    <col min="767" max="767" width="8.875" style="6" customWidth="1"/>
    <col min="768" max="768" width="12.375" style="6" customWidth="1"/>
    <col min="769" max="769" width="12" style="6" customWidth="1"/>
    <col min="770" max="770" width="8.75" style="6" customWidth="1"/>
    <col min="771" max="771" width="12" style="6" customWidth="1"/>
    <col min="772" max="772" width="11.25" style="6" customWidth="1"/>
    <col min="773" max="773" width="8.75" style="6" customWidth="1"/>
    <col min="774" max="774" width="9" style="6"/>
    <col min="775" max="778" width="9" style="6" hidden="1" customWidth="1"/>
    <col min="779" max="779" width="9.125" style="6" customWidth="1"/>
    <col min="780" max="780" width="9" style="6"/>
    <col min="781" max="781" width="9.125" style="6" customWidth="1"/>
    <col min="782" max="1017" width="9" style="6"/>
    <col min="1018" max="1018" width="50.75" style="6" customWidth="1"/>
    <col min="1019" max="1019" width="14" style="6" customWidth="1"/>
    <col min="1020" max="1020" width="9" style="6" hidden="1" customWidth="1"/>
    <col min="1021" max="1021" width="12.125" style="6" customWidth="1"/>
    <col min="1022" max="1022" width="9" style="6" hidden="1" customWidth="1"/>
    <col min="1023" max="1023" width="8.875" style="6" customWidth="1"/>
    <col min="1024" max="1024" width="12.375" style="6" customWidth="1"/>
    <col min="1025" max="1025" width="12" style="6" customWidth="1"/>
    <col min="1026" max="1026" width="8.75" style="6" customWidth="1"/>
    <col min="1027" max="1027" width="12" style="6" customWidth="1"/>
    <col min="1028" max="1028" width="11.25" style="6" customWidth="1"/>
    <col min="1029" max="1029" width="8.75" style="6" customWidth="1"/>
    <col min="1030" max="1030" width="9" style="6"/>
    <col min="1031" max="1034" width="9" style="6" hidden="1" customWidth="1"/>
    <col min="1035" max="1035" width="9.125" style="6" customWidth="1"/>
    <col min="1036" max="1036" width="9" style="6"/>
    <col min="1037" max="1037" width="9.125" style="6" customWidth="1"/>
    <col min="1038" max="1273" width="9" style="6"/>
    <col min="1274" max="1274" width="50.75" style="6" customWidth="1"/>
    <col min="1275" max="1275" width="14" style="6" customWidth="1"/>
    <col min="1276" max="1276" width="9" style="6" hidden="1" customWidth="1"/>
    <col min="1277" max="1277" width="12.125" style="6" customWidth="1"/>
    <col min="1278" max="1278" width="9" style="6" hidden="1" customWidth="1"/>
    <col min="1279" max="1279" width="8.875" style="6" customWidth="1"/>
    <col min="1280" max="1280" width="12.375" style="6" customWidth="1"/>
    <col min="1281" max="1281" width="12" style="6" customWidth="1"/>
    <col min="1282" max="1282" width="8.75" style="6" customWidth="1"/>
    <col min="1283" max="1283" width="12" style="6" customWidth="1"/>
    <col min="1284" max="1284" width="11.25" style="6" customWidth="1"/>
    <col min="1285" max="1285" width="8.75" style="6" customWidth="1"/>
    <col min="1286" max="1286" width="9" style="6"/>
    <col min="1287" max="1290" width="9" style="6" hidden="1" customWidth="1"/>
    <col min="1291" max="1291" width="9.125" style="6" customWidth="1"/>
    <col min="1292" max="1292" width="9" style="6"/>
    <col min="1293" max="1293" width="9.125" style="6" customWidth="1"/>
    <col min="1294" max="1529" width="9" style="6"/>
    <col min="1530" max="1530" width="50.75" style="6" customWidth="1"/>
    <col min="1531" max="1531" width="14" style="6" customWidth="1"/>
    <col min="1532" max="1532" width="9" style="6" hidden="1" customWidth="1"/>
    <col min="1533" max="1533" width="12.125" style="6" customWidth="1"/>
    <col min="1534" max="1534" width="9" style="6" hidden="1" customWidth="1"/>
    <col min="1535" max="1535" width="8.875" style="6" customWidth="1"/>
    <col min="1536" max="1536" width="12.375" style="6" customWidth="1"/>
    <col min="1537" max="1537" width="12" style="6" customWidth="1"/>
    <col min="1538" max="1538" width="8.75" style="6" customWidth="1"/>
    <col min="1539" max="1539" width="12" style="6" customWidth="1"/>
    <col min="1540" max="1540" width="11.25" style="6" customWidth="1"/>
    <col min="1541" max="1541" width="8.75" style="6" customWidth="1"/>
    <col min="1542" max="1542" width="9" style="6"/>
    <col min="1543" max="1546" width="9" style="6" hidden="1" customWidth="1"/>
    <col min="1547" max="1547" width="9.125" style="6" customWidth="1"/>
    <col min="1548" max="1548" width="9" style="6"/>
    <col min="1549" max="1549" width="9.125" style="6" customWidth="1"/>
    <col min="1550" max="1785" width="9" style="6"/>
    <col min="1786" max="1786" width="50.75" style="6" customWidth="1"/>
    <col min="1787" max="1787" width="14" style="6" customWidth="1"/>
    <col min="1788" max="1788" width="9" style="6" hidden="1" customWidth="1"/>
    <col min="1789" max="1789" width="12.125" style="6" customWidth="1"/>
    <col min="1790" max="1790" width="9" style="6" hidden="1" customWidth="1"/>
    <col min="1791" max="1791" width="8.875" style="6" customWidth="1"/>
    <col min="1792" max="1792" width="12.375" style="6" customWidth="1"/>
    <col min="1793" max="1793" width="12" style="6" customWidth="1"/>
    <col min="1794" max="1794" width="8.75" style="6" customWidth="1"/>
    <col min="1795" max="1795" width="12" style="6" customWidth="1"/>
    <col min="1796" max="1796" width="11.25" style="6" customWidth="1"/>
    <col min="1797" max="1797" width="8.75" style="6" customWidth="1"/>
    <col min="1798" max="1798" width="9" style="6"/>
    <col min="1799" max="1802" width="9" style="6" hidden="1" customWidth="1"/>
    <col min="1803" max="1803" width="9.125" style="6" customWidth="1"/>
    <col min="1804" max="1804" width="9" style="6"/>
    <col min="1805" max="1805" width="9.125" style="6" customWidth="1"/>
    <col min="1806" max="2041" width="9" style="6"/>
    <col min="2042" max="2042" width="50.75" style="6" customWidth="1"/>
    <col min="2043" max="2043" width="14" style="6" customWidth="1"/>
    <col min="2044" max="2044" width="9" style="6" hidden="1" customWidth="1"/>
    <col min="2045" max="2045" width="12.125" style="6" customWidth="1"/>
    <col min="2046" max="2046" width="9" style="6" hidden="1" customWidth="1"/>
    <col min="2047" max="2047" width="8.875" style="6" customWidth="1"/>
    <col min="2048" max="2048" width="12.375" style="6" customWidth="1"/>
    <col min="2049" max="2049" width="12" style="6" customWidth="1"/>
    <col min="2050" max="2050" width="8.75" style="6" customWidth="1"/>
    <col min="2051" max="2051" width="12" style="6" customWidth="1"/>
    <col min="2052" max="2052" width="11.25" style="6" customWidth="1"/>
    <col min="2053" max="2053" width="8.75" style="6" customWidth="1"/>
    <col min="2054" max="2054" width="9" style="6"/>
    <col min="2055" max="2058" width="9" style="6" hidden="1" customWidth="1"/>
    <col min="2059" max="2059" width="9.125" style="6" customWidth="1"/>
    <col min="2060" max="2060" width="9" style="6"/>
    <col min="2061" max="2061" width="9.125" style="6" customWidth="1"/>
    <col min="2062" max="2297" width="9" style="6"/>
    <col min="2298" max="2298" width="50.75" style="6" customWidth="1"/>
    <col min="2299" max="2299" width="14" style="6" customWidth="1"/>
    <col min="2300" max="2300" width="9" style="6" hidden="1" customWidth="1"/>
    <col min="2301" max="2301" width="12.125" style="6" customWidth="1"/>
    <col min="2302" max="2302" width="9" style="6" hidden="1" customWidth="1"/>
    <col min="2303" max="2303" width="8.875" style="6" customWidth="1"/>
    <col min="2304" max="2304" width="12.375" style="6" customWidth="1"/>
    <col min="2305" max="2305" width="12" style="6" customWidth="1"/>
    <col min="2306" max="2306" width="8.75" style="6" customWidth="1"/>
    <col min="2307" max="2307" width="12" style="6" customWidth="1"/>
    <col min="2308" max="2308" width="11.25" style="6" customWidth="1"/>
    <col min="2309" max="2309" width="8.75" style="6" customWidth="1"/>
    <col min="2310" max="2310" width="9" style="6"/>
    <col min="2311" max="2314" width="9" style="6" hidden="1" customWidth="1"/>
    <col min="2315" max="2315" width="9.125" style="6" customWidth="1"/>
    <col min="2316" max="2316" width="9" style="6"/>
    <col min="2317" max="2317" width="9.125" style="6" customWidth="1"/>
    <col min="2318" max="2553" width="9" style="6"/>
    <col min="2554" max="2554" width="50.75" style="6" customWidth="1"/>
    <col min="2555" max="2555" width="14" style="6" customWidth="1"/>
    <col min="2556" max="2556" width="9" style="6" hidden="1" customWidth="1"/>
    <col min="2557" max="2557" width="12.125" style="6" customWidth="1"/>
    <col min="2558" max="2558" width="9" style="6" hidden="1" customWidth="1"/>
    <col min="2559" max="2559" width="8.875" style="6" customWidth="1"/>
    <col min="2560" max="2560" width="12.375" style="6" customWidth="1"/>
    <col min="2561" max="2561" width="12" style="6" customWidth="1"/>
    <col min="2562" max="2562" width="8.75" style="6" customWidth="1"/>
    <col min="2563" max="2563" width="12" style="6" customWidth="1"/>
    <col min="2564" max="2564" width="11.25" style="6" customWidth="1"/>
    <col min="2565" max="2565" width="8.75" style="6" customWidth="1"/>
    <col min="2566" max="2566" width="9" style="6"/>
    <col min="2567" max="2570" width="9" style="6" hidden="1" customWidth="1"/>
    <col min="2571" max="2571" width="9.125" style="6" customWidth="1"/>
    <col min="2572" max="2572" width="9" style="6"/>
    <col min="2573" max="2573" width="9.125" style="6" customWidth="1"/>
    <col min="2574" max="2809" width="9" style="6"/>
    <col min="2810" max="2810" width="50.75" style="6" customWidth="1"/>
    <col min="2811" max="2811" width="14" style="6" customWidth="1"/>
    <col min="2812" max="2812" width="9" style="6" hidden="1" customWidth="1"/>
    <col min="2813" max="2813" width="12.125" style="6" customWidth="1"/>
    <col min="2814" max="2814" width="9" style="6" hidden="1" customWidth="1"/>
    <col min="2815" max="2815" width="8.875" style="6" customWidth="1"/>
    <col min="2816" max="2816" width="12.375" style="6" customWidth="1"/>
    <col min="2817" max="2817" width="12" style="6" customWidth="1"/>
    <col min="2818" max="2818" width="8.75" style="6" customWidth="1"/>
    <col min="2819" max="2819" width="12" style="6" customWidth="1"/>
    <col min="2820" max="2820" width="11.25" style="6" customWidth="1"/>
    <col min="2821" max="2821" width="8.75" style="6" customWidth="1"/>
    <col min="2822" max="2822" width="9" style="6"/>
    <col min="2823" max="2826" width="9" style="6" hidden="1" customWidth="1"/>
    <col min="2827" max="2827" width="9.125" style="6" customWidth="1"/>
    <col min="2828" max="2828" width="9" style="6"/>
    <col min="2829" max="2829" width="9.125" style="6" customWidth="1"/>
    <col min="2830" max="3065" width="9" style="6"/>
    <col min="3066" max="3066" width="50.75" style="6" customWidth="1"/>
    <col min="3067" max="3067" width="14" style="6" customWidth="1"/>
    <col min="3068" max="3068" width="9" style="6" hidden="1" customWidth="1"/>
    <col min="3069" max="3069" width="12.125" style="6" customWidth="1"/>
    <col min="3070" max="3070" width="9" style="6" hidden="1" customWidth="1"/>
    <col min="3071" max="3071" width="8.875" style="6" customWidth="1"/>
    <col min="3072" max="3072" width="12.375" style="6" customWidth="1"/>
    <col min="3073" max="3073" width="12" style="6" customWidth="1"/>
    <col min="3074" max="3074" width="8.75" style="6" customWidth="1"/>
    <col min="3075" max="3075" width="12" style="6" customWidth="1"/>
    <col min="3076" max="3076" width="11.25" style="6" customWidth="1"/>
    <col min="3077" max="3077" width="8.75" style="6" customWidth="1"/>
    <col min="3078" max="3078" width="9" style="6"/>
    <col min="3079" max="3082" width="9" style="6" hidden="1" customWidth="1"/>
    <col min="3083" max="3083" width="9.125" style="6" customWidth="1"/>
    <col min="3084" max="3084" width="9" style="6"/>
    <col min="3085" max="3085" width="9.125" style="6" customWidth="1"/>
    <col min="3086" max="3321" width="9" style="6"/>
    <col min="3322" max="3322" width="50.75" style="6" customWidth="1"/>
    <col min="3323" max="3323" width="14" style="6" customWidth="1"/>
    <col min="3324" max="3324" width="9" style="6" hidden="1" customWidth="1"/>
    <col min="3325" max="3325" width="12.125" style="6" customWidth="1"/>
    <col min="3326" max="3326" width="9" style="6" hidden="1" customWidth="1"/>
    <col min="3327" max="3327" width="8.875" style="6" customWidth="1"/>
    <col min="3328" max="3328" width="12.375" style="6" customWidth="1"/>
    <col min="3329" max="3329" width="12" style="6" customWidth="1"/>
    <col min="3330" max="3330" width="8.75" style="6" customWidth="1"/>
    <col min="3331" max="3331" width="12" style="6" customWidth="1"/>
    <col min="3332" max="3332" width="11.25" style="6" customWidth="1"/>
    <col min="3333" max="3333" width="8.75" style="6" customWidth="1"/>
    <col min="3334" max="3334" width="9" style="6"/>
    <col min="3335" max="3338" width="9" style="6" hidden="1" customWidth="1"/>
    <col min="3339" max="3339" width="9.125" style="6" customWidth="1"/>
    <col min="3340" max="3340" width="9" style="6"/>
    <col min="3341" max="3341" width="9.125" style="6" customWidth="1"/>
    <col min="3342" max="3577" width="9" style="6"/>
    <col min="3578" max="3578" width="50.75" style="6" customWidth="1"/>
    <col min="3579" max="3579" width="14" style="6" customWidth="1"/>
    <col min="3580" max="3580" width="9" style="6" hidden="1" customWidth="1"/>
    <col min="3581" max="3581" width="12.125" style="6" customWidth="1"/>
    <col min="3582" max="3582" width="9" style="6" hidden="1" customWidth="1"/>
    <col min="3583" max="3583" width="8.875" style="6" customWidth="1"/>
    <col min="3584" max="3584" width="12.375" style="6" customWidth="1"/>
    <col min="3585" max="3585" width="12" style="6" customWidth="1"/>
    <col min="3586" max="3586" width="8.75" style="6" customWidth="1"/>
    <col min="3587" max="3587" width="12" style="6" customWidth="1"/>
    <col min="3588" max="3588" width="11.25" style="6" customWidth="1"/>
    <col min="3589" max="3589" width="8.75" style="6" customWidth="1"/>
    <col min="3590" max="3590" width="9" style="6"/>
    <col min="3591" max="3594" width="9" style="6" hidden="1" customWidth="1"/>
    <col min="3595" max="3595" width="9.125" style="6" customWidth="1"/>
    <col min="3596" max="3596" width="9" style="6"/>
    <col min="3597" max="3597" width="9.125" style="6" customWidth="1"/>
    <col min="3598" max="3833" width="9" style="6"/>
    <col min="3834" max="3834" width="50.75" style="6" customWidth="1"/>
    <col min="3835" max="3835" width="14" style="6" customWidth="1"/>
    <col min="3836" max="3836" width="9" style="6" hidden="1" customWidth="1"/>
    <col min="3837" max="3837" width="12.125" style="6" customWidth="1"/>
    <col min="3838" max="3838" width="9" style="6" hidden="1" customWidth="1"/>
    <col min="3839" max="3839" width="8.875" style="6" customWidth="1"/>
    <col min="3840" max="3840" width="12.375" style="6" customWidth="1"/>
    <col min="3841" max="3841" width="12" style="6" customWidth="1"/>
    <col min="3842" max="3842" width="8.75" style="6" customWidth="1"/>
    <col min="3843" max="3843" width="12" style="6" customWidth="1"/>
    <col min="3844" max="3844" width="11.25" style="6" customWidth="1"/>
    <col min="3845" max="3845" width="8.75" style="6" customWidth="1"/>
    <col min="3846" max="3846" width="9" style="6"/>
    <col min="3847" max="3850" width="9" style="6" hidden="1" customWidth="1"/>
    <col min="3851" max="3851" width="9.125" style="6" customWidth="1"/>
    <col min="3852" max="3852" width="9" style="6"/>
    <col min="3853" max="3853" width="9.125" style="6" customWidth="1"/>
    <col min="3854" max="4089" width="9" style="6"/>
    <col min="4090" max="4090" width="50.75" style="6" customWidth="1"/>
    <col min="4091" max="4091" width="14" style="6" customWidth="1"/>
    <col min="4092" max="4092" width="9" style="6" hidden="1" customWidth="1"/>
    <col min="4093" max="4093" width="12.125" style="6" customWidth="1"/>
    <col min="4094" max="4094" width="9" style="6" hidden="1" customWidth="1"/>
    <col min="4095" max="4095" width="8.875" style="6" customWidth="1"/>
    <col min="4096" max="4096" width="12.375" style="6" customWidth="1"/>
    <col min="4097" max="4097" width="12" style="6" customWidth="1"/>
    <col min="4098" max="4098" width="8.75" style="6" customWidth="1"/>
    <col min="4099" max="4099" width="12" style="6" customWidth="1"/>
    <col min="4100" max="4100" width="11.25" style="6" customWidth="1"/>
    <col min="4101" max="4101" width="8.75" style="6" customWidth="1"/>
    <col min="4102" max="4102" width="9" style="6"/>
    <col min="4103" max="4106" width="9" style="6" hidden="1" customWidth="1"/>
    <col min="4107" max="4107" width="9.125" style="6" customWidth="1"/>
    <col min="4108" max="4108" width="9" style="6"/>
    <col min="4109" max="4109" width="9.125" style="6" customWidth="1"/>
    <col min="4110" max="4345" width="9" style="6"/>
    <col min="4346" max="4346" width="50.75" style="6" customWidth="1"/>
    <col min="4347" max="4347" width="14" style="6" customWidth="1"/>
    <col min="4348" max="4348" width="9" style="6" hidden="1" customWidth="1"/>
    <col min="4349" max="4349" width="12.125" style="6" customWidth="1"/>
    <col min="4350" max="4350" width="9" style="6" hidden="1" customWidth="1"/>
    <col min="4351" max="4351" width="8.875" style="6" customWidth="1"/>
    <col min="4352" max="4352" width="12.375" style="6" customWidth="1"/>
    <col min="4353" max="4353" width="12" style="6" customWidth="1"/>
    <col min="4354" max="4354" width="8.75" style="6" customWidth="1"/>
    <col min="4355" max="4355" width="12" style="6" customWidth="1"/>
    <col min="4356" max="4356" width="11.25" style="6" customWidth="1"/>
    <col min="4357" max="4357" width="8.75" style="6" customWidth="1"/>
    <col min="4358" max="4358" width="9" style="6"/>
    <col min="4359" max="4362" width="9" style="6" hidden="1" customWidth="1"/>
    <col min="4363" max="4363" width="9.125" style="6" customWidth="1"/>
    <col min="4364" max="4364" width="9" style="6"/>
    <col min="4365" max="4365" width="9.125" style="6" customWidth="1"/>
    <col min="4366" max="4601" width="9" style="6"/>
    <col min="4602" max="4602" width="50.75" style="6" customWidth="1"/>
    <col min="4603" max="4603" width="14" style="6" customWidth="1"/>
    <col min="4604" max="4604" width="9" style="6" hidden="1" customWidth="1"/>
    <col min="4605" max="4605" width="12.125" style="6" customWidth="1"/>
    <col min="4606" max="4606" width="9" style="6" hidden="1" customWidth="1"/>
    <col min="4607" max="4607" width="8.875" style="6" customWidth="1"/>
    <col min="4608" max="4608" width="12.375" style="6" customWidth="1"/>
    <col min="4609" max="4609" width="12" style="6" customWidth="1"/>
    <col min="4610" max="4610" width="8.75" style="6" customWidth="1"/>
    <col min="4611" max="4611" width="12" style="6" customWidth="1"/>
    <col min="4612" max="4612" width="11.25" style="6" customWidth="1"/>
    <col min="4613" max="4613" width="8.75" style="6" customWidth="1"/>
    <col min="4614" max="4614" width="9" style="6"/>
    <col min="4615" max="4618" width="9" style="6" hidden="1" customWidth="1"/>
    <col min="4619" max="4619" width="9.125" style="6" customWidth="1"/>
    <col min="4620" max="4620" width="9" style="6"/>
    <col min="4621" max="4621" width="9.125" style="6" customWidth="1"/>
    <col min="4622" max="4857" width="9" style="6"/>
    <col min="4858" max="4858" width="50.75" style="6" customWidth="1"/>
    <col min="4859" max="4859" width="14" style="6" customWidth="1"/>
    <col min="4860" max="4860" width="9" style="6" hidden="1" customWidth="1"/>
    <col min="4861" max="4861" width="12.125" style="6" customWidth="1"/>
    <col min="4862" max="4862" width="9" style="6" hidden="1" customWidth="1"/>
    <col min="4863" max="4863" width="8.875" style="6" customWidth="1"/>
    <col min="4864" max="4864" width="12.375" style="6" customWidth="1"/>
    <col min="4865" max="4865" width="12" style="6" customWidth="1"/>
    <col min="4866" max="4866" width="8.75" style="6" customWidth="1"/>
    <col min="4867" max="4867" width="12" style="6" customWidth="1"/>
    <col min="4868" max="4868" width="11.25" style="6" customWidth="1"/>
    <col min="4869" max="4869" width="8.75" style="6" customWidth="1"/>
    <col min="4870" max="4870" width="9" style="6"/>
    <col min="4871" max="4874" width="9" style="6" hidden="1" customWidth="1"/>
    <col min="4875" max="4875" width="9.125" style="6" customWidth="1"/>
    <col min="4876" max="4876" width="9" style="6"/>
    <col min="4877" max="4877" width="9.125" style="6" customWidth="1"/>
    <col min="4878" max="5113" width="9" style="6"/>
    <col min="5114" max="5114" width="50.75" style="6" customWidth="1"/>
    <col min="5115" max="5115" width="14" style="6" customWidth="1"/>
    <col min="5116" max="5116" width="9" style="6" hidden="1" customWidth="1"/>
    <col min="5117" max="5117" width="12.125" style="6" customWidth="1"/>
    <col min="5118" max="5118" width="9" style="6" hidden="1" customWidth="1"/>
    <col min="5119" max="5119" width="8.875" style="6" customWidth="1"/>
    <col min="5120" max="5120" width="12.375" style="6" customWidth="1"/>
    <col min="5121" max="5121" width="12" style="6" customWidth="1"/>
    <col min="5122" max="5122" width="8.75" style="6" customWidth="1"/>
    <col min="5123" max="5123" width="12" style="6" customWidth="1"/>
    <col min="5124" max="5124" width="11.25" style="6" customWidth="1"/>
    <col min="5125" max="5125" width="8.75" style="6" customWidth="1"/>
    <col min="5126" max="5126" width="9" style="6"/>
    <col min="5127" max="5130" width="9" style="6" hidden="1" customWidth="1"/>
    <col min="5131" max="5131" width="9.125" style="6" customWidth="1"/>
    <col min="5132" max="5132" width="9" style="6"/>
    <col min="5133" max="5133" width="9.125" style="6" customWidth="1"/>
    <col min="5134" max="5369" width="9" style="6"/>
    <col min="5370" max="5370" width="50.75" style="6" customWidth="1"/>
    <col min="5371" max="5371" width="14" style="6" customWidth="1"/>
    <col min="5372" max="5372" width="9" style="6" hidden="1" customWidth="1"/>
    <col min="5373" max="5373" width="12.125" style="6" customWidth="1"/>
    <col min="5374" max="5374" width="9" style="6" hidden="1" customWidth="1"/>
    <col min="5375" max="5375" width="8.875" style="6" customWidth="1"/>
    <col min="5376" max="5376" width="12.375" style="6" customWidth="1"/>
    <col min="5377" max="5377" width="12" style="6" customWidth="1"/>
    <col min="5378" max="5378" width="8.75" style="6" customWidth="1"/>
    <col min="5379" max="5379" width="12" style="6" customWidth="1"/>
    <col min="5380" max="5380" width="11.25" style="6" customWidth="1"/>
    <col min="5381" max="5381" width="8.75" style="6" customWidth="1"/>
    <col min="5382" max="5382" width="9" style="6"/>
    <col min="5383" max="5386" width="9" style="6" hidden="1" customWidth="1"/>
    <col min="5387" max="5387" width="9.125" style="6" customWidth="1"/>
    <col min="5388" max="5388" width="9" style="6"/>
    <col min="5389" max="5389" width="9.125" style="6" customWidth="1"/>
    <col min="5390" max="5625" width="9" style="6"/>
    <col min="5626" max="5626" width="50.75" style="6" customWidth="1"/>
    <col min="5627" max="5627" width="14" style="6" customWidth="1"/>
    <col min="5628" max="5628" width="9" style="6" hidden="1" customWidth="1"/>
    <col min="5629" max="5629" width="12.125" style="6" customWidth="1"/>
    <col min="5630" max="5630" width="9" style="6" hidden="1" customWidth="1"/>
    <col min="5631" max="5631" width="8.875" style="6" customWidth="1"/>
    <col min="5632" max="5632" width="12.375" style="6" customWidth="1"/>
    <col min="5633" max="5633" width="12" style="6" customWidth="1"/>
    <col min="5634" max="5634" width="8.75" style="6" customWidth="1"/>
    <col min="5635" max="5635" width="12" style="6" customWidth="1"/>
    <col min="5636" max="5636" width="11.25" style="6" customWidth="1"/>
    <col min="5637" max="5637" width="8.75" style="6" customWidth="1"/>
    <col min="5638" max="5638" width="9" style="6"/>
    <col min="5639" max="5642" width="9" style="6" hidden="1" customWidth="1"/>
    <col min="5643" max="5643" width="9.125" style="6" customWidth="1"/>
    <col min="5644" max="5644" width="9" style="6"/>
    <col min="5645" max="5645" width="9.125" style="6" customWidth="1"/>
    <col min="5646" max="5881" width="9" style="6"/>
    <col min="5882" max="5882" width="50.75" style="6" customWidth="1"/>
    <col min="5883" max="5883" width="14" style="6" customWidth="1"/>
    <col min="5884" max="5884" width="9" style="6" hidden="1" customWidth="1"/>
    <col min="5885" max="5885" width="12.125" style="6" customWidth="1"/>
    <col min="5886" max="5886" width="9" style="6" hidden="1" customWidth="1"/>
    <col min="5887" max="5887" width="8.875" style="6" customWidth="1"/>
    <col min="5888" max="5888" width="12.375" style="6" customWidth="1"/>
    <col min="5889" max="5889" width="12" style="6" customWidth="1"/>
    <col min="5890" max="5890" width="8.75" style="6" customWidth="1"/>
    <col min="5891" max="5891" width="12" style="6" customWidth="1"/>
    <col min="5892" max="5892" width="11.25" style="6" customWidth="1"/>
    <col min="5893" max="5893" width="8.75" style="6" customWidth="1"/>
    <col min="5894" max="5894" width="9" style="6"/>
    <col min="5895" max="5898" width="9" style="6" hidden="1" customWidth="1"/>
    <col min="5899" max="5899" width="9.125" style="6" customWidth="1"/>
    <col min="5900" max="5900" width="9" style="6"/>
    <col min="5901" max="5901" width="9.125" style="6" customWidth="1"/>
    <col min="5902" max="6137" width="9" style="6"/>
    <col min="6138" max="6138" width="50.75" style="6" customWidth="1"/>
    <col min="6139" max="6139" width="14" style="6" customWidth="1"/>
    <col min="6140" max="6140" width="9" style="6" hidden="1" customWidth="1"/>
    <col min="6141" max="6141" width="12.125" style="6" customWidth="1"/>
    <col min="6142" max="6142" width="9" style="6" hidden="1" customWidth="1"/>
    <col min="6143" max="6143" width="8.875" style="6" customWidth="1"/>
    <col min="6144" max="6144" width="12.375" style="6" customWidth="1"/>
    <col min="6145" max="6145" width="12" style="6" customWidth="1"/>
    <col min="6146" max="6146" width="8.75" style="6" customWidth="1"/>
    <col min="6147" max="6147" width="12" style="6" customWidth="1"/>
    <col min="6148" max="6148" width="11.25" style="6" customWidth="1"/>
    <col min="6149" max="6149" width="8.75" style="6" customWidth="1"/>
    <col min="6150" max="6150" width="9" style="6"/>
    <col min="6151" max="6154" width="9" style="6" hidden="1" customWidth="1"/>
    <col min="6155" max="6155" width="9.125" style="6" customWidth="1"/>
    <col min="6156" max="6156" width="9" style="6"/>
    <col min="6157" max="6157" width="9.125" style="6" customWidth="1"/>
    <col min="6158" max="6393" width="9" style="6"/>
    <col min="6394" max="6394" width="50.75" style="6" customWidth="1"/>
    <col min="6395" max="6395" width="14" style="6" customWidth="1"/>
    <col min="6396" max="6396" width="9" style="6" hidden="1" customWidth="1"/>
    <col min="6397" max="6397" width="12.125" style="6" customWidth="1"/>
    <col min="6398" max="6398" width="9" style="6" hidden="1" customWidth="1"/>
    <col min="6399" max="6399" width="8.875" style="6" customWidth="1"/>
    <col min="6400" max="6400" width="12.375" style="6" customWidth="1"/>
    <col min="6401" max="6401" width="12" style="6" customWidth="1"/>
    <col min="6402" max="6402" width="8.75" style="6" customWidth="1"/>
    <col min="6403" max="6403" width="12" style="6" customWidth="1"/>
    <col min="6404" max="6404" width="11.25" style="6" customWidth="1"/>
    <col min="6405" max="6405" width="8.75" style="6" customWidth="1"/>
    <col min="6406" max="6406" width="9" style="6"/>
    <col min="6407" max="6410" width="9" style="6" hidden="1" customWidth="1"/>
    <col min="6411" max="6411" width="9.125" style="6" customWidth="1"/>
    <col min="6412" max="6412" width="9" style="6"/>
    <col min="6413" max="6413" width="9.125" style="6" customWidth="1"/>
    <col min="6414" max="6649" width="9" style="6"/>
    <col min="6650" max="6650" width="50.75" style="6" customWidth="1"/>
    <col min="6651" max="6651" width="14" style="6" customWidth="1"/>
    <col min="6652" max="6652" width="9" style="6" hidden="1" customWidth="1"/>
    <col min="6653" max="6653" width="12.125" style="6" customWidth="1"/>
    <col min="6654" max="6654" width="9" style="6" hidden="1" customWidth="1"/>
    <col min="6655" max="6655" width="8.875" style="6" customWidth="1"/>
    <col min="6656" max="6656" width="12.375" style="6" customWidth="1"/>
    <col min="6657" max="6657" width="12" style="6" customWidth="1"/>
    <col min="6658" max="6658" width="8.75" style="6" customWidth="1"/>
    <col min="6659" max="6659" width="12" style="6" customWidth="1"/>
    <col min="6660" max="6660" width="11.25" style="6" customWidth="1"/>
    <col min="6661" max="6661" width="8.75" style="6" customWidth="1"/>
    <col min="6662" max="6662" width="9" style="6"/>
    <col min="6663" max="6666" width="9" style="6" hidden="1" customWidth="1"/>
    <col min="6667" max="6667" width="9.125" style="6" customWidth="1"/>
    <col min="6668" max="6668" width="9" style="6"/>
    <col min="6669" max="6669" width="9.125" style="6" customWidth="1"/>
    <col min="6670" max="6905" width="9" style="6"/>
    <col min="6906" max="6906" width="50.75" style="6" customWidth="1"/>
    <col min="6907" max="6907" width="14" style="6" customWidth="1"/>
    <col min="6908" max="6908" width="9" style="6" hidden="1" customWidth="1"/>
    <col min="6909" max="6909" width="12.125" style="6" customWidth="1"/>
    <col min="6910" max="6910" width="9" style="6" hidden="1" customWidth="1"/>
    <col min="6911" max="6911" width="8.875" style="6" customWidth="1"/>
    <col min="6912" max="6912" width="12.375" style="6" customWidth="1"/>
    <col min="6913" max="6913" width="12" style="6" customWidth="1"/>
    <col min="6914" max="6914" width="8.75" style="6" customWidth="1"/>
    <col min="6915" max="6915" width="12" style="6" customWidth="1"/>
    <col min="6916" max="6916" width="11.25" style="6" customWidth="1"/>
    <col min="6917" max="6917" width="8.75" style="6" customWidth="1"/>
    <col min="6918" max="6918" width="9" style="6"/>
    <col min="6919" max="6922" width="9" style="6" hidden="1" customWidth="1"/>
    <col min="6923" max="6923" width="9.125" style="6" customWidth="1"/>
    <col min="6924" max="6924" width="9" style="6"/>
    <col min="6925" max="6925" width="9.125" style="6" customWidth="1"/>
    <col min="6926" max="7161" width="9" style="6"/>
    <col min="7162" max="7162" width="50.75" style="6" customWidth="1"/>
    <col min="7163" max="7163" width="14" style="6" customWidth="1"/>
    <col min="7164" max="7164" width="9" style="6" hidden="1" customWidth="1"/>
    <col min="7165" max="7165" width="12.125" style="6" customWidth="1"/>
    <col min="7166" max="7166" width="9" style="6" hidden="1" customWidth="1"/>
    <col min="7167" max="7167" width="8.875" style="6" customWidth="1"/>
    <col min="7168" max="7168" width="12.375" style="6" customWidth="1"/>
    <col min="7169" max="7169" width="12" style="6" customWidth="1"/>
    <col min="7170" max="7170" width="8.75" style="6" customWidth="1"/>
    <col min="7171" max="7171" width="12" style="6" customWidth="1"/>
    <col min="7172" max="7172" width="11.25" style="6" customWidth="1"/>
    <col min="7173" max="7173" width="8.75" style="6" customWidth="1"/>
    <col min="7174" max="7174" width="9" style="6"/>
    <col min="7175" max="7178" width="9" style="6" hidden="1" customWidth="1"/>
    <col min="7179" max="7179" width="9.125" style="6" customWidth="1"/>
    <col min="7180" max="7180" width="9" style="6"/>
    <col min="7181" max="7181" width="9.125" style="6" customWidth="1"/>
    <col min="7182" max="7417" width="9" style="6"/>
    <col min="7418" max="7418" width="50.75" style="6" customWidth="1"/>
    <col min="7419" max="7419" width="14" style="6" customWidth="1"/>
    <col min="7420" max="7420" width="9" style="6" hidden="1" customWidth="1"/>
    <col min="7421" max="7421" width="12.125" style="6" customWidth="1"/>
    <col min="7422" max="7422" width="9" style="6" hidden="1" customWidth="1"/>
    <col min="7423" max="7423" width="8.875" style="6" customWidth="1"/>
    <col min="7424" max="7424" width="12.375" style="6" customWidth="1"/>
    <col min="7425" max="7425" width="12" style="6" customWidth="1"/>
    <col min="7426" max="7426" width="8.75" style="6" customWidth="1"/>
    <col min="7427" max="7427" width="12" style="6" customWidth="1"/>
    <col min="7428" max="7428" width="11.25" style="6" customWidth="1"/>
    <col min="7429" max="7429" width="8.75" style="6" customWidth="1"/>
    <col min="7430" max="7430" width="9" style="6"/>
    <col min="7431" max="7434" width="9" style="6" hidden="1" customWidth="1"/>
    <col min="7435" max="7435" width="9.125" style="6" customWidth="1"/>
    <col min="7436" max="7436" width="9" style="6"/>
    <col min="7437" max="7437" width="9.125" style="6" customWidth="1"/>
    <col min="7438" max="7673" width="9" style="6"/>
    <col min="7674" max="7674" width="50.75" style="6" customWidth="1"/>
    <col min="7675" max="7675" width="14" style="6" customWidth="1"/>
    <col min="7676" max="7676" width="9" style="6" hidden="1" customWidth="1"/>
    <col min="7677" max="7677" width="12.125" style="6" customWidth="1"/>
    <col min="7678" max="7678" width="9" style="6" hidden="1" customWidth="1"/>
    <col min="7679" max="7679" width="8.875" style="6" customWidth="1"/>
    <col min="7680" max="7680" width="12.375" style="6" customWidth="1"/>
    <col min="7681" max="7681" width="12" style="6" customWidth="1"/>
    <col min="7682" max="7682" width="8.75" style="6" customWidth="1"/>
    <col min="7683" max="7683" width="12" style="6" customWidth="1"/>
    <col min="7684" max="7684" width="11.25" style="6" customWidth="1"/>
    <col min="7685" max="7685" width="8.75" style="6" customWidth="1"/>
    <col min="7686" max="7686" width="9" style="6"/>
    <col min="7687" max="7690" width="9" style="6" hidden="1" customWidth="1"/>
    <col min="7691" max="7691" width="9.125" style="6" customWidth="1"/>
    <col min="7692" max="7692" width="9" style="6"/>
    <col min="7693" max="7693" width="9.125" style="6" customWidth="1"/>
    <col min="7694" max="7929" width="9" style="6"/>
    <col min="7930" max="7930" width="50.75" style="6" customWidth="1"/>
    <col min="7931" max="7931" width="14" style="6" customWidth="1"/>
    <col min="7932" max="7932" width="9" style="6" hidden="1" customWidth="1"/>
    <col min="7933" max="7933" width="12.125" style="6" customWidth="1"/>
    <col min="7934" max="7934" width="9" style="6" hidden="1" customWidth="1"/>
    <col min="7935" max="7935" width="8.875" style="6" customWidth="1"/>
    <col min="7936" max="7936" width="12.375" style="6" customWidth="1"/>
    <col min="7937" max="7937" width="12" style="6" customWidth="1"/>
    <col min="7938" max="7938" width="8.75" style="6" customWidth="1"/>
    <col min="7939" max="7939" width="12" style="6" customWidth="1"/>
    <col min="7940" max="7940" width="11.25" style="6" customWidth="1"/>
    <col min="7941" max="7941" width="8.75" style="6" customWidth="1"/>
    <col min="7942" max="7942" width="9" style="6"/>
    <col min="7943" max="7946" width="9" style="6" hidden="1" customWidth="1"/>
    <col min="7947" max="7947" width="9.125" style="6" customWidth="1"/>
    <col min="7948" max="7948" width="9" style="6"/>
    <col min="7949" max="7949" width="9.125" style="6" customWidth="1"/>
    <col min="7950" max="8185" width="9" style="6"/>
    <col min="8186" max="8186" width="50.75" style="6" customWidth="1"/>
    <col min="8187" max="8187" width="14" style="6" customWidth="1"/>
    <col min="8188" max="8188" width="9" style="6" hidden="1" customWidth="1"/>
    <col min="8189" max="8189" width="12.125" style="6" customWidth="1"/>
    <col min="8190" max="8190" width="9" style="6" hidden="1" customWidth="1"/>
    <col min="8191" max="8191" width="8.875" style="6" customWidth="1"/>
    <col min="8192" max="8192" width="12.375" style="6" customWidth="1"/>
    <col min="8193" max="8193" width="12" style="6" customWidth="1"/>
    <col min="8194" max="8194" width="8.75" style="6" customWidth="1"/>
    <col min="8195" max="8195" width="12" style="6" customWidth="1"/>
    <col min="8196" max="8196" width="11.25" style="6" customWidth="1"/>
    <col min="8197" max="8197" width="8.75" style="6" customWidth="1"/>
    <col min="8198" max="8198" width="9" style="6"/>
    <col min="8199" max="8202" width="9" style="6" hidden="1" customWidth="1"/>
    <col min="8203" max="8203" width="9.125" style="6" customWidth="1"/>
    <col min="8204" max="8204" width="9" style="6"/>
    <col min="8205" max="8205" width="9.125" style="6" customWidth="1"/>
    <col min="8206" max="8441" width="9" style="6"/>
    <col min="8442" max="8442" width="50.75" style="6" customWidth="1"/>
    <col min="8443" max="8443" width="14" style="6" customWidth="1"/>
    <col min="8444" max="8444" width="9" style="6" hidden="1" customWidth="1"/>
    <col min="8445" max="8445" width="12.125" style="6" customWidth="1"/>
    <col min="8446" max="8446" width="9" style="6" hidden="1" customWidth="1"/>
    <col min="8447" max="8447" width="8.875" style="6" customWidth="1"/>
    <col min="8448" max="8448" width="12.375" style="6" customWidth="1"/>
    <col min="8449" max="8449" width="12" style="6" customWidth="1"/>
    <col min="8450" max="8450" width="8.75" style="6" customWidth="1"/>
    <col min="8451" max="8451" width="12" style="6" customWidth="1"/>
    <col min="8452" max="8452" width="11.25" style="6" customWidth="1"/>
    <col min="8453" max="8453" width="8.75" style="6" customWidth="1"/>
    <col min="8454" max="8454" width="9" style="6"/>
    <col min="8455" max="8458" width="9" style="6" hidden="1" customWidth="1"/>
    <col min="8459" max="8459" width="9.125" style="6" customWidth="1"/>
    <col min="8460" max="8460" width="9" style="6"/>
    <col min="8461" max="8461" width="9.125" style="6" customWidth="1"/>
    <col min="8462" max="8697" width="9" style="6"/>
    <col min="8698" max="8698" width="50.75" style="6" customWidth="1"/>
    <col min="8699" max="8699" width="14" style="6" customWidth="1"/>
    <col min="8700" max="8700" width="9" style="6" hidden="1" customWidth="1"/>
    <col min="8701" max="8701" width="12.125" style="6" customWidth="1"/>
    <col min="8702" max="8702" width="9" style="6" hidden="1" customWidth="1"/>
    <col min="8703" max="8703" width="8.875" style="6" customWidth="1"/>
    <col min="8704" max="8704" width="12.375" style="6" customWidth="1"/>
    <col min="8705" max="8705" width="12" style="6" customWidth="1"/>
    <col min="8706" max="8706" width="8.75" style="6" customWidth="1"/>
    <col min="8707" max="8707" width="12" style="6" customWidth="1"/>
    <col min="8708" max="8708" width="11.25" style="6" customWidth="1"/>
    <col min="8709" max="8709" width="8.75" style="6" customWidth="1"/>
    <col min="8710" max="8710" width="9" style="6"/>
    <col min="8711" max="8714" width="9" style="6" hidden="1" customWidth="1"/>
    <col min="8715" max="8715" width="9.125" style="6" customWidth="1"/>
    <col min="8716" max="8716" width="9" style="6"/>
    <col min="8717" max="8717" width="9.125" style="6" customWidth="1"/>
    <col min="8718" max="8953" width="9" style="6"/>
    <col min="8954" max="8954" width="50.75" style="6" customWidth="1"/>
    <col min="8955" max="8955" width="14" style="6" customWidth="1"/>
    <col min="8956" max="8956" width="9" style="6" hidden="1" customWidth="1"/>
    <col min="8957" max="8957" width="12.125" style="6" customWidth="1"/>
    <col min="8958" max="8958" width="9" style="6" hidden="1" customWidth="1"/>
    <col min="8959" max="8959" width="8.875" style="6" customWidth="1"/>
    <col min="8960" max="8960" width="12.375" style="6" customWidth="1"/>
    <col min="8961" max="8961" width="12" style="6" customWidth="1"/>
    <col min="8962" max="8962" width="8.75" style="6" customWidth="1"/>
    <col min="8963" max="8963" width="12" style="6" customWidth="1"/>
    <col min="8964" max="8964" width="11.25" style="6" customWidth="1"/>
    <col min="8965" max="8965" width="8.75" style="6" customWidth="1"/>
    <col min="8966" max="8966" width="9" style="6"/>
    <col min="8967" max="8970" width="9" style="6" hidden="1" customWidth="1"/>
    <col min="8971" max="8971" width="9.125" style="6" customWidth="1"/>
    <col min="8972" max="8972" width="9" style="6"/>
    <col min="8973" max="8973" width="9.125" style="6" customWidth="1"/>
    <col min="8974" max="9209" width="9" style="6"/>
    <col min="9210" max="9210" width="50.75" style="6" customWidth="1"/>
    <col min="9211" max="9211" width="14" style="6" customWidth="1"/>
    <col min="9212" max="9212" width="9" style="6" hidden="1" customWidth="1"/>
    <col min="9213" max="9213" width="12.125" style="6" customWidth="1"/>
    <col min="9214" max="9214" width="9" style="6" hidden="1" customWidth="1"/>
    <col min="9215" max="9215" width="8.875" style="6" customWidth="1"/>
    <col min="9216" max="9216" width="12.375" style="6" customWidth="1"/>
    <col min="9217" max="9217" width="12" style="6" customWidth="1"/>
    <col min="9218" max="9218" width="8.75" style="6" customWidth="1"/>
    <col min="9219" max="9219" width="12" style="6" customWidth="1"/>
    <col min="9220" max="9220" width="11.25" style="6" customWidth="1"/>
    <col min="9221" max="9221" width="8.75" style="6" customWidth="1"/>
    <col min="9222" max="9222" width="9" style="6"/>
    <col min="9223" max="9226" width="9" style="6" hidden="1" customWidth="1"/>
    <col min="9227" max="9227" width="9.125" style="6" customWidth="1"/>
    <col min="9228" max="9228" width="9" style="6"/>
    <col min="9229" max="9229" width="9.125" style="6" customWidth="1"/>
    <col min="9230" max="9465" width="9" style="6"/>
    <col min="9466" max="9466" width="50.75" style="6" customWidth="1"/>
    <col min="9467" max="9467" width="14" style="6" customWidth="1"/>
    <col min="9468" max="9468" width="9" style="6" hidden="1" customWidth="1"/>
    <col min="9469" max="9469" width="12.125" style="6" customWidth="1"/>
    <col min="9470" max="9470" width="9" style="6" hidden="1" customWidth="1"/>
    <col min="9471" max="9471" width="8.875" style="6" customWidth="1"/>
    <col min="9472" max="9472" width="12.375" style="6" customWidth="1"/>
    <col min="9473" max="9473" width="12" style="6" customWidth="1"/>
    <col min="9474" max="9474" width="8.75" style="6" customWidth="1"/>
    <col min="9475" max="9475" width="12" style="6" customWidth="1"/>
    <col min="9476" max="9476" width="11.25" style="6" customWidth="1"/>
    <col min="9477" max="9477" width="8.75" style="6" customWidth="1"/>
    <col min="9478" max="9478" width="9" style="6"/>
    <col min="9479" max="9482" width="9" style="6" hidden="1" customWidth="1"/>
    <col min="9483" max="9483" width="9.125" style="6" customWidth="1"/>
    <col min="9484" max="9484" width="9" style="6"/>
    <col min="9485" max="9485" width="9.125" style="6" customWidth="1"/>
    <col min="9486" max="9721" width="9" style="6"/>
    <col min="9722" max="9722" width="50.75" style="6" customWidth="1"/>
    <col min="9723" max="9723" width="14" style="6" customWidth="1"/>
    <col min="9724" max="9724" width="9" style="6" hidden="1" customWidth="1"/>
    <col min="9725" max="9725" width="12.125" style="6" customWidth="1"/>
    <col min="9726" max="9726" width="9" style="6" hidden="1" customWidth="1"/>
    <col min="9727" max="9727" width="8.875" style="6" customWidth="1"/>
    <col min="9728" max="9728" width="12.375" style="6" customWidth="1"/>
    <col min="9729" max="9729" width="12" style="6" customWidth="1"/>
    <col min="9730" max="9730" width="8.75" style="6" customWidth="1"/>
    <col min="9731" max="9731" width="12" style="6" customWidth="1"/>
    <col min="9732" max="9732" width="11.25" style="6" customWidth="1"/>
    <col min="9733" max="9733" width="8.75" style="6" customWidth="1"/>
    <col min="9734" max="9734" width="9" style="6"/>
    <col min="9735" max="9738" width="9" style="6" hidden="1" customWidth="1"/>
    <col min="9739" max="9739" width="9.125" style="6" customWidth="1"/>
    <col min="9740" max="9740" width="9" style="6"/>
    <col min="9741" max="9741" width="9.125" style="6" customWidth="1"/>
    <col min="9742" max="9977" width="9" style="6"/>
    <col min="9978" max="9978" width="50.75" style="6" customWidth="1"/>
    <col min="9979" max="9979" width="14" style="6" customWidth="1"/>
    <col min="9980" max="9980" width="9" style="6" hidden="1" customWidth="1"/>
    <col min="9981" max="9981" width="12.125" style="6" customWidth="1"/>
    <col min="9982" max="9982" width="9" style="6" hidden="1" customWidth="1"/>
    <col min="9983" max="9983" width="8.875" style="6" customWidth="1"/>
    <col min="9984" max="9984" width="12.375" style="6" customWidth="1"/>
    <col min="9985" max="9985" width="12" style="6" customWidth="1"/>
    <col min="9986" max="9986" width="8.75" style="6" customWidth="1"/>
    <col min="9987" max="9987" width="12" style="6" customWidth="1"/>
    <col min="9988" max="9988" width="11.25" style="6" customWidth="1"/>
    <col min="9989" max="9989" width="8.75" style="6" customWidth="1"/>
    <col min="9990" max="9990" width="9" style="6"/>
    <col min="9991" max="9994" width="9" style="6" hidden="1" customWidth="1"/>
    <col min="9995" max="9995" width="9.125" style="6" customWidth="1"/>
    <col min="9996" max="9996" width="9" style="6"/>
    <col min="9997" max="9997" width="9.125" style="6" customWidth="1"/>
    <col min="9998" max="10233" width="9" style="6"/>
    <col min="10234" max="10234" width="50.75" style="6" customWidth="1"/>
    <col min="10235" max="10235" width="14" style="6" customWidth="1"/>
    <col min="10236" max="10236" width="9" style="6" hidden="1" customWidth="1"/>
    <col min="10237" max="10237" width="12.125" style="6" customWidth="1"/>
    <col min="10238" max="10238" width="9" style="6" hidden="1" customWidth="1"/>
    <col min="10239" max="10239" width="8.875" style="6" customWidth="1"/>
    <col min="10240" max="10240" width="12.375" style="6" customWidth="1"/>
    <col min="10241" max="10241" width="12" style="6" customWidth="1"/>
    <col min="10242" max="10242" width="8.75" style="6" customWidth="1"/>
    <col min="10243" max="10243" width="12" style="6" customWidth="1"/>
    <col min="10244" max="10244" width="11.25" style="6" customWidth="1"/>
    <col min="10245" max="10245" width="8.75" style="6" customWidth="1"/>
    <col min="10246" max="10246" width="9" style="6"/>
    <col min="10247" max="10250" width="9" style="6" hidden="1" customWidth="1"/>
    <col min="10251" max="10251" width="9.125" style="6" customWidth="1"/>
    <col min="10252" max="10252" width="9" style="6"/>
    <col min="10253" max="10253" width="9.125" style="6" customWidth="1"/>
    <col min="10254" max="10489" width="9" style="6"/>
    <col min="10490" max="10490" width="50.75" style="6" customWidth="1"/>
    <col min="10491" max="10491" width="14" style="6" customWidth="1"/>
    <col min="10492" max="10492" width="9" style="6" hidden="1" customWidth="1"/>
    <col min="10493" max="10493" width="12.125" style="6" customWidth="1"/>
    <col min="10494" max="10494" width="9" style="6" hidden="1" customWidth="1"/>
    <col min="10495" max="10495" width="8.875" style="6" customWidth="1"/>
    <col min="10496" max="10496" width="12.375" style="6" customWidth="1"/>
    <col min="10497" max="10497" width="12" style="6" customWidth="1"/>
    <col min="10498" max="10498" width="8.75" style="6" customWidth="1"/>
    <col min="10499" max="10499" width="12" style="6" customWidth="1"/>
    <col min="10500" max="10500" width="11.25" style="6" customWidth="1"/>
    <col min="10501" max="10501" width="8.75" style="6" customWidth="1"/>
    <col min="10502" max="10502" width="9" style="6"/>
    <col min="10503" max="10506" width="9" style="6" hidden="1" customWidth="1"/>
    <col min="10507" max="10507" width="9.125" style="6" customWidth="1"/>
    <col min="10508" max="10508" width="9" style="6"/>
    <col min="10509" max="10509" width="9.125" style="6" customWidth="1"/>
    <col min="10510" max="10745" width="9" style="6"/>
    <col min="10746" max="10746" width="50.75" style="6" customWidth="1"/>
    <col min="10747" max="10747" width="14" style="6" customWidth="1"/>
    <col min="10748" max="10748" width="9" style="6" hidden="1" customWidth="1"/>
    <col min="10749" max="10749" width="12.125" style="6" customWidth="1"/>
    <col min="10750" max="10750" width="9" style="6" hidden="1" customWidth="1"/>
    <col min="10751" max="10751" width="8.875" style="6" customWidth="1"/>
    <col min="10752" max="10752" width="12.375" style="6" customWidth="1"/>
    <col min="10753" max="10753" width="12" style="6" customWidth="1"/>
    <col min="10754" max="10754" width="8.75" style="6" customWidth="1"/>
    <col min="10755" max="10755" width="12" style="6" customWidth="1"/>
    <col min="10756" max="10756" width="11.25" style="6" customWidth="1"/>
    <col min="10757" max="10757" width="8.75" style="6" customWidth="1"/>
    <col min="10758" max="10758" width="9" style="6"/>
    <col min="10759" max="10762" width="9" style="6" hidden="1" customWidth="1"/>
    <col min="10763" max="10763" width="9.125" style="6" customWidth="1"/>
    <col min="10764" max="10764" width="9" style="6"/>
    <col min="10765" max="10765" width="9.125" style="6" customWidth="1"/>
    <col min="10766" max="11001" width="9" style="6"/>
    <col min="11002" max="11002" width="50.75" style="6" customWidth="1"/>
    <col min="11003" max="11003" width="14" style="6" customWidth="1"/>
    <col min="11004" max="11004" width="9" style="6" hidden="1" customWidth="1"/>
    <col min="11005" max="11005" width="12.125" style="6" customWidth="1"/>
    <col min="11006" max="11006" width="9" style="6" hidden="1" customWidth="1"/>
    <col min="11007" max="11007" width="8.875" style="6" customWidth="1"/>
    <col min="11008" max="11008" width="12.375" style="6" customWidth="1"/>
    <col min="11009" max="11009" width="12" style="6" customWidth="1"/>
    <col min="11010" max="11010" width="8.75" style="6" customWidth="1"/>
    <col min="11011" max="11011" width="12" style="6" customWidth="1"/>
    <col min="11012" max="11012" width="11.25" style="6" customWidth="1"/>
    <col min="11013" max="11013" width="8.75" style="6" customWidth="1"/>
    <col min="11014" max="11014" width="9" style="6"/>
    <col min="11015" max="11018" width="9" style="6" hidden="1" customWidth="1"/>
    <col min="11019" max="11019" width="9.125" style="6" customWidth="1"/>
    <col min="11020" max="11020" width="9" style="6"/>
    <col min="11021" max="11021" width="9.125" style="6" customWidth="1"/>
    <col min="11022" max="11257" width="9" style="6"/>
    <col min="11258" max="11258" width="50.75" style="6" customWidth="1"/>
    <col min="11259" max="11259" width="14" style="6" customWidth="1"/>
    <col min="11260" max="11260" width="9" style="6" hidden="1" customWidth="1"/>
    <col min="11261" max="11261" width="12.125" style="6" customWidth="1"/>
    <col min="11262" max="11262" width="9" style="6" hidden="1" customWidth="1"/>
    <col min="11263" max="11263" width="8.875" style="6" customWidth="1"/>
    <col min="11264" max="11264" width="12.375" style="6" customWidth="1"/>
    <col min="11265" max="11265" width="12" style="6" customWidth="1"/>
    <col min="11266" max="11266" width="8.75" style="6" customWidth="1"/>
    <col min="11267" max="11267" width="12" style="6" customWidth="1"/>
    <col min="11268" max="11268" width="11.25" style="6" customWidth="1"/>
    <col min="11269" max="11269" width="8.75" style="6" customWidth="1"/>
    <col min="11270" max="11270" width="9" style="6"/>
    <col min="11271" max="11274" width="9" style="6" hidden="1" customWidth="1"/>
    <col min="11275" max="11275" width="9.125" style="6" customWidth="1"/>
    <col min="11276" max="11276" width="9" style="6"/>
    <col min="11277" max="11277" width="9.125" style="6" customWidth="1"/>
    <col min="11278" max="11513" width="9" style="6"/>
    <col min="11514" max="11514" width="50.75" style="6" customWidth="1"/>
    <col min="11515" max="11515" width="14" style="6" customWidth="1"/>
    <col min="11516" max="11516" width="9" style="6" hidden="1" customWidth="1"/>
    <col min="11517" max="11517" width="12.125" style="6" customWidth="1"/>
    <col min="11518" max="11518" width="9" style="6" hidden="1" customWidth="1"/>
    <col min="11519" max="11519" width="8.875" style="6" customWidth="1"/>
    <col min="11520" max="11520" width="12.375" style="6" customWidth="1"/>
    <col min="11521" max="11521" width="12" style="6" customWidth="1"/>
    <col min="11522" max="11522" width="8.75" style="6" customWidth="1"/>
    <col min="11523" max="11523" width="12" style="6" customWidth="1"/>
    <col min="11524" max="11524" width="11.25" style="6" customWidth="1"/>
    <col min="11525" max="11525" width="8.75" style="6" customWidth="1"/>
    <col min="11526" max="11526" width="9" style="6"/>
    <col min="11527" max="11530" width="9" style="6" hidden="1" customWidth="1"/>
    <col min="11531" max="11531" width="9.125" style="6" customWidth="1"/>
    <col min="11532" max="11532" width="9" style="6"/>
    <col min="11533" max="11533" width="9.125" style="6" customWidth="1"/>
    <col min="11534" max="11769" width="9" style="6"/>
    <col min="11770" max="11770" width="50.75" style="6" customWidth="1"/>
    <col min="11771" max="11771" width="14" style="6" customWidth="1"/>
    <col min="11772" max="11772" width="9" style="6" hidden="1" customWidth="1"/>
    <col min="11773" max="11773" width="12.125" style="6" customWidth="1"/>
    <col min="11774" max="11774" width="9" style="6" hidden="1" customWidth="1"/>
    <col min="11775" max="11775" width="8.875" style="6" customWidth="1"/>
    <col min="11776" max="11776" width="12.375" style="6" customWidth="1"/>
    <col min="11777" max="11777" width="12" style="6" customWidth="1"/>
    <col min="11778" max="11778" width="8.75" style="6" customWidth="1"/>
    <col min="11779" max="11779" width="12" style="6" customWidth="1"/>
    <col min="11780" max="11780" width="11.25" style="6" customWidth="1"/>
    <col min="11781" max="11781" width="8.75" style="6" customWidth="1"/>
    <col min="11782" max="11782" width="9" style="6"/>
    <col min="11783" max="11786" width="9" style="6" hidden="1" customWidth="1"/>
    <col min="11787" max="11787" width="9.125" style="6" customWidth="1"/>
    <col min="11788" max="11788" width="9" style="6"/>
    <col min="11789" max="11789" width="9.125" style="6" customWidth="1"/>
    <col min="11790" max="12025" width="9" style="6"/>
    <col min="12026" max="12026" width="50.75" style="6" customWidth="1"/>
    <col min="12027" max="12027" width="14" style="6" customWidth="1"/>
    <col min="12028" max="12028" width="9" style="6" hidden="1" customWidth="1"/>
    <col min="12029" max="12029" width="12.125" style="6" customWidth="1"/>
    <col min="12030" max="12030" width="9" style="6" hidden="1" customWidth="1"/>
    <col min="12031" max="12031" width="8.875" style="6" customWidth="1"/>
    <col min="12032" max="12032" width="12.375" style="6" customWidth="1"/>
    <col min="12033" max="12033" width="12" style="6" customWidth="1"/>
    <col min="12034" max="12034" width="8.75" style="6" customWidth="1"/>
    <col min="12035" max="12035" width="12" style="6" customWidth="1"/>
    <col min="12036" max="12036" width="11.25" style="6" customWidth="1"/>
    <col min="12037" max="12037" width="8.75" style="6" customWidth="1"/>
    <col min="12038" max="12038" width="9" style="6"/>
    <col min="12039" max="12042" width="9" style="6" hidden="1" customWidth="1"/>
    <col min="12043" max="12043" width="9.125" style="6" customWidth="1"/>
    <col min="12044" max="12044" width="9" style="6"/>
    <col min="12045" max="12045" width="9.125" style="6" customWidth="1"/>
    <col min="12046" max="12281" width="9" style="6"/>
    <col min="12282" max="12282" width="50.75" style="6" customWidth="1"/>
    <col min="12283" max="12283" width="14" style="6" customWidth="1"/>
    <col min="12284" max="12284" width="9" style="6" hidden="1" customWidth="1"/>
    <col min="12285" max="12285" width="12.125" style="6" customWidth="1"/>
    <col min="12286" max="12286" width="9" style="6" hidden="1" customWidth="1"/>
    <col min="12287" max="12287" width="8.875" style="6" customWidth="1"/>
    <col min="12288" max="12288" width="12.375" style="6" customWidth="1"/>
    <col min="12289" max="12289" width="12" style="6" customWidth="1"/>
    <col min="12290" max="12290" width="8.75" style="6" customWidth="1"/>
    <col min="12291" max="12291" width="12" style="6" customWidth="1"/>
    <col min="12292" max="12292" width="11.25" style="6" customWidth="1"/>
    <col min="12293" max="12293" width="8.75" style="6" customWidth="1"/>
    <col min="12294" max="12294" width="9" style="6"/>
    <col min="12295" max="12298" width="9" style="6" hidden="1" customWidth="1"/>
    <col min="12299" max="12299" width="9.125" style="6" customWidth="1"/>
    <col min="12300" max="12300" width="9" style="6"/>
    <col min="12301" max="12301" width="9.125" style="6" customWidth="1"/>
    <col min="12302" max="12537" width="9" style="6"/>
    <col min="12538" max="12538" width="50.75" style="6" customWidth="1"/>
    <col min="12539" max="12539" width="14" style="6" customWidth="1"/>
    <col min="12540" max="12540" width="9" style="6" hidden="1" customWidth="1"/>
    <col min="12541" max="12541" width="12.125" style="6" customWidth="1"/>
    <col min="12542" max="12542" width="9" style="6" hidden="1" customWidth="1"/>
    <col min="12543" max="12543" width="8.875" style="6" customWidth="1"/>
    <col min="12544" max="12544" width="12.375" style="6" customWidth="1"/>
    <col min="12545" max="12545" width="12" style="6" customWidth="1"/>
    <col min="12546" max="12546" width="8.75" style="6" customWidth="1"/>
    <col min="12547" max="12547" width="12" style="6" customWidth="1"/>
    <col min="12548" max="12548" width="11.25" style="6" customWidth="1"/>
    <col min="12549" max="12549" width="8.75" style="6" customWidth="1"/>
    <col min="12550" max="12550" width="9" style="6"/>
    <col min="12551" max="12554" width="9" style="6" hidden="1" customWidth="1"/>
    <col min="12555" max="12555" width="9.125" style="6" customWidth="1"/>
    <col min="12556" max="12556" width="9" style="6"/>
    <col min="12557" max="12557" width="9.125" style="6" customWidth="1"/>
    <col min="12558" max="12793" width="9" style="6"/>
    <col min="12794" max="12794" width="50.75" style="6" customWidth="1"/>
    <col min="12795" max="12795" width="14" style="6" customWidth="1"/>
    <col min="12796" max="12796" width="9" style="6" hidden="1" customWidth="1"/>
    <col min="12797" max="12797" width="12.125" style="6" customWidth="1"/>
    <col min="12798" max="12798" width="9" style="6" hidden="1" customWidth="1"/>
    <col min="12799" max="12799" width="8.875" style="6" customWidth="1"/>
    <col min="12800" max="12800" width="12.375" style="6" customWidth="1"/>
    <col min="12801" max="12801" width="12" style="6" customWidth="1"/>
    <col min="12802" max="12802" width="8.75" style="6" customWidth="1"/>
    <col min="12803" max="12803" width="12" style="6" customWidth="1"/>
    <col min="12804" max="12804" width="11.25" style="6" customWidth="1"/>
    <col min="12805" max="12805" width="8.75" style="6" customWidth="1"/>
    <col min="12806" max="12806" width="9" style="6"/>
    <col min="12807" max="12810" width="9" style="6" hidden="1" customWidth="1"/>
    <col min="12811" max="12811" width="9.125" style="6" customWidth="1"/>
    <col min="12812" max="12812" width="9" style="6"/>
    <col min="12813" max="12813" width="9.125" style="6" customWidth="1"/>
    <col min="12814" max="13049" width="9" style="6"/>
    <col min="13050" max="13050" width="50.75" style="6" customWidth="1"/>
    <col min="13051" max="13051" width="14" style="6" customWidth="1"/>
    <col min="13052" max="13052" width="9" style="6" hidden="1" customWidth="1"/>
    <col min="13053" max="13053" width="12.125" style="6" customWidth="1"/>
    <col min="13054" max="13054" width="9" style="6" hidden="1" customWidth="1"/>
    <col min="13055" max="13055" width="8.875" style="6" customWidth="1"/>
    <col min="13056" max="13056" width="12.375" style="6" customWidth="1"/>
    <col min="13057" max="13057" width="12" style="6" customWidth="1"/>
    <col min="13058" max="13058" width="8.75" style="6" customWidth="1"/>
    <col min="13059" max="13059" width="12" style="6" customWidth="1"/>
    <col min="13060" max="13060" width="11.25" style="6" customWidth="1"/>
    <col min="13061" max="13061" width="8.75" style="6" customWidth="1"/>
    <col min="13062" max="13062" width="9" style="6"/>
    <col min="13063" max="13066" width="9" style="6" hidden="1" customWidth="1"/>
    <col min="13067" max="13067" width="9.125" style="6" customWidth="1"/>
    <col min="13068" max="13068" width="9" style="6"/>
    <col min="13069" max="13069" width="9.125" style="6" customWidth="1"/>
    <col min="13070" max="13305" width="9" style="6"/>
    <col min="13306" max="13306" width="50.75" style="6" customWidth="1"/>
    <col min="13307" max="13307" width="14" style="6" customWidth="1"/>
    <col min="13308" max="13308" width="9" style="6" hidden="1" customWidth="1"/>
    <col min="13309" max="13309" width="12.125" style="6" customWidth="1"/>
    <col min="13310" max="13310" width="9" style="6" hidden="1" customWidth="1"/>
    <col min="13311" max="13311" width="8.875" style="6" customWidth="1"/>
    <col min="13312" max="13312" width="12.375" style="6" customWidth="1"/>
    <col min="13313" max="13313" width="12" style="6" customWidth="1"/>
    <col min="13314" max="13314" width="8.75" style="6" customWidth="1"/>
    <col min="13315" max="13315" width="12" style="6" customWidth="1"/>
    <col min="13316" max="13316" width="11.25" style="6" customWidth="1"/>
    <col min="13317" max="13317" width="8.75" style="6" customWidth="1"/>
    <col min="13318" max="13318" width="9" style="6"/>
    <col min="13319" max="13322" width="9" style="6" hidden="1" customWidth="1"/>
    <col min="13323" max="13323" width="9.125" style="6" customWidth="1"/>
    <col min="13324" max="13324" width="9" style="6"/>
    <col min="13325" max="13325" width="9.125" style="6" customWidth="1"/>
    <col min="13326" max="13561" width="9" style="6"/>
    <col min="13562" max="13562" width="50.75" style="6" customWidth="1"/>
    <col min="13563" max="13563" width="14" style="6" customWidth="1"/>
    <col min="13564" max="13564" width="9" style="6" hidden="1" customWidth="1"/>
    <col min="13565" max="13565" width="12.125" style="6" customWidth="1"/>
    <col min="13566" max="13566" width="9" style="6" hidden="1" customWidth="1"/>
    <col min="13567" max="13567" width="8.875" style="6" customWidth="1"/>
    <col min="13568" max="13568" width="12.375" style="6" customWidth="1"/>
    <col min="13569" max="13569" width="12" style="6" customWidth="1"/>
    <col min="13570" max="13570" width="8.75" style="6" customWidth="1"/>
    <col min="13571" max="13571" width="12" style="6" customWidth="1"/>
    <col min="13572" max="13572" width="11.25" style="6" customWidth="1"/>
    <col min="13573" max="13573" width="8.75" style="6" customWidth="1"/>
    <col min="13574" max="13574" width="9" style="6"/>
    <col min="13575" max="13578" width="9" style="6" hidden="1" customWidth="1"/>
    <col min="13579" max="13579" width="9.125" style="6" customWidth="1"/>
    <col min="13580" max="13580" width="9" style="6"/>
    <col min="13581" max="13581" width="9.125" style="6" customWidth="1"/>
    <col min="13582" max="13817" width="9" style="6"/>
    <col min="13818" max="13818" width="50.75" style="6" customWidth="1"/>
    <col min="13819" max="13819" width="14" style="6" customWidth="1"/>
    <col min="13820" max="13820" width="9" style="6" hidden="1" customWidth="1"/>
    <col min="13821" max="13821" width="12.125" style="6" customWidth="1"/>
    <col min="13822" max="13822" width="9" style="6" hidden="1" customWidth="1"/>
    <col min="13823" max="13823" width="8.875" style="6" customWidth="1"/>
    <col min="13824" max="13824" width="12.375" style="6" customWidth="1"/>
    <col min="13825" max="13825" width="12" style="6" customWidth="1"/>
    <col min="13826" max="13826" width="8.75" style="6" customWidth="1"/>
    <col min="13827" max="13827" width="12" style="6" customWidth="1"/>
    <col min="13828" max="13828" width="11.25" style="6" customWidth="1"/>
    <col min="13829" max="13829" width="8.75" style="6" customWidth="1"/>
    <col min="13830" max="13830" width="9" style="6"/>
    <col min="13831" max="13834" width="9" style="6" hidden="1" customWidth="1"/>
    <col min="13835" max="13835" width="9.125" style="6" customWidth="1"/>
    <col min="13836" max="13836" width="9" style="6"/>
    <col min="13837" max="13837" width="9.125" style="6" customWidth="1"/>
    <col min="13838" max="14073" width="9" style="6"/>
    <col min="14074" max="14074" width="50.75" style="6" customWidth="1"/>
    <col min="14075" max="14075" width="14" style="6" customWidth="1"/>
    <col min="14076" max="14076" width="9" style="6" hidden="1" customWidth="1"/>
    <col min="14077" max="14077" width="12.125" style="6" customWidth="1"/>
    <col min="14078" max="14078" width="9" style="6" hidden="1" customWidth="1"/>
    <col min="14079" max="14079" width="8.875" style="6" customWidth="1"/>
    <col min="14080" max="14080" width="12.375" style="6" customWidth="1"/>
    <col min="14081" max="14081" width="12" style="6" customWidth="1"/>
    <col min="14082" max="14082" width="8.75" style="6" customWidth="1"/>
    <col min="14083" max="14083" width="12" style="6" customWidth="1"/>
    <col min="14084" max="14084" width="11.25" style="6" customWidth="1"/>
    <col min="14085" max="14085" width="8.75" style="6" customWidth="1"/>
    <col min="14086" max="14086" width="9" style="6"/>
    <col min="14087" max="14090" width="9" style="6" hidden="1" customWidth="1"/>
    <col min="14091" max="14091" width="9.125" style="6" customWidth="1"/>
    <col min="14092" max="14092" width="9" style="6"/>
    <col min="14093" max="14093" width="9.125" style="6" customWidth="1"/>
    <col min="14094" max="14329" width="9" style="6"/>
    <col min="14330" max="14330" width="50.75" style="6" customWidth="1"/>
    <col min="14331" max="14331" width="14" style="6" customWidth="1"/>
    <col min="14332" max="14332" width="9" style="6" hidden="1" customWidth="1"/>
    <col min="14333" max="14333" width="12.125" style="6" customWidth="1"/>
    <col min="14334" max="14334" width="9" style="6" hidden="1" customWidth="1"/>
    <col min="14335" max="14335" width="8.875" style="6" customWidth="1"/>
    <col min="14336" max="14336" width="12.375" style="6" customWidth="1"/>
    <col min="14337" max="14337" width="12" style="6" customWidth="1"/>
    <col min="14338" max="14338" width="8.75" style="6" customWidth="1"/>
    <col min="14339" max="14339" width="12" style="6" customWidth="1"/>
    <col min="14340" max="14340" width="11.25" style="6" customWidth="1"/>
    <col min="14341" max="14341" width="8.75" style="6" customWidth="1"/>
    <col min="14342" max="14342" width="9" style="6"/>
    <col min="14343" max="14346" width="9" style="6" hidden="1" customWidth="1"/>
    <col min="14347" max="14347" width="9.125" style="6" customWidth="1"/>
    <col min="14348" max="14348" width="9" style="6"/>
    <col min="14349" max="14349" width="9.125" style="6" customWidth="1"/>
    <col min="14350" max="14585" width="9" style="6"/>
    <col min="14586" max="14586" width="50.75" style="6" customWidth="1"/>
    <col min="14587" max="14587" width="14" style="6" customWidth="1"/>
    <col min="14588" max="14588" width="9" style="6" hidden="1" customWidth="1"/>
    <col min="14589" max="14589" width="12.125" style="6" customWidth="1"/>
    <col min="14590" max="14590" width="9" style="6" hidden="1" customWidth="1"/>
    <col min="14591" max="14591" width="8.875" style="6" customWidth="1"/>
    <col min="14592" max="14592" width="12.375" style="6" customWidth="1"/>
    <col min="14593" max="14593" width="12" style="6" customWidth="1"/>
    <col min="14594" max="14594" width="8.75" style="6" customWidth="1"/>
    <col min="14595" max="14595" width="12" style="6" customWidth="1"/>
    <col min="14596" max="14596" width="11.25" style="6" customWidth="1"/>
    <col min="14597" max="14597" width="8.75" style="6" customWidth="1"/>
    <col min="14598" max="14598" width="9" style="6"/>
    <col min="14599" max="14602" width="9" style="6" hidden="1" customWidth="1"/>
    <col min="14603" max="14603" width="9.125" style="6" customWidth="1"/>
    <col min="14604" max="14604" width="9" style="6"/>
    <col min="14605" max="14605" width="9.125" style="6" customWidth="1"/>
    <col min="14606" max="14841" width="9" style="6"/>
    <col min="14842" max="14842" width="50.75" style="6" customWidth="1"/>
    <col min="14843" max="14843" width="14" style="6" customWidth="1"/>
    <col min="14844" max="14844" width="9" style="6" hidden="1" customWidth="1"/>
    <col min="14845" max="14845" width="12.125" style="6" customWidth="1"/>
    <col min="14846" max="14846" width="9" style="6" hidden="1" customWidth="1"/>
    <col min="14847" max="14847" width="8.875" style="6" customWidth="1"/>
    <col min="14848" max="14848" width="12.375" style="6" customWidth="1"/>
    <col min="14849" max="14849" width="12" style="6" customWidth="1"/>
    <col min="14850" max="14850" width="8.75" style="6" customWidth="1"/>
    <col min="14851" max="14851" width="12" style="6" customWidth="1"/>
    <col min="14852" max="14852" width="11.25" style="6" customWidth="1"/>
    <col min="14853" max="14853" width="8.75" style="6" customWidth="1"/>
    <col min="14854" max="14854" width="9" style="6"/>
    <col min="14855" max="14858" width="9" style="6" hidden="1" customWidth="1"/>
    <col min="14859" max="14859" width="9.125" style="6" customWidth="1"/>
    <col min="14860" max="14860" width="9" style="6"/>
    <col min="14861" max="14861" width="9.125" style="6" customWidth="1"/>
    <col min="14862" max="15097" width="9" style="6"/>
    <col min="15098" max="15098" width="50.75" style="6" customWidth="1"/>
    <col min="15099" max="15099" width="14" style="6" customWidth="1"/>
    <col min="15100" max="15100" width="9" style="6" hidden="1" customWidth="1"/>
    <col min="15101" max="15101" width="12.125" style="6" customWidth="1"/>
    <col min="15102" max="15102" width="9" style="6" hidden="1" customWidth="1"/>
    <col min="15103" max="15103" width="8.875" style="6" customWidth="1"/>
    <col min="15104" max="15104" width="12.375" style="6" customWidth="1"/>
    <col min="15105" max="15105" width="12" style="6" customWidth="1"/>
    <col min="15106" max="15106" width="8.75" style="6" customWidth="1"/>
    <col min="15107" max="15107" width="12" style="6" customWidth="1"/>
    <col min="15108" max="15108" width="11.25" style="6" customWidth="1"/>
    <col min="15109" max="15109" width="8.75" style="6" customWidth="1"/>
    <col min="15110" max="15110" width="9" style="6"/>
    <col min="15111" max="15114" width="9" style="6" hidden="1" customWidth="1"/>
    <col min="15115" max="15115" width="9.125" style="6" customWidth="1"/>
    <col min="15116" max="15116" width="9" style="6"/>
    <col min="15117" max="15117" width="9.125" style="6" customWidth="1"/>
    <col min="15118" max="15353" width="9" style="6"/>
    <col min="15354" max="15354" width="50.75" style="6" customWidth="1"/>
    <col min="15355" max="15355" width="14" style="6" customWidth="1"/>
    <col min="15356" max="15356" width="9" style="6" hidden="1" customWidth="1"/>
    <col min="15357" max="15357" width="12.125" style="6" customWidth="1"/>
    <col min="15358" max="15358" width="9" style="6" hidden="1" customWidth="1"/>
    <col min="15359" max="15359" width="8.875" style="6" customWidth="1"/>
    <col min="15360" max="15360" width="12.375" style="6" customWidth="1"/>
    <col min="15361" max="15361" width="12" style="6" customWidth="1"/>
    <col min="15362" max="15362" width="8.75" style="6" customWidth="1"/>
    <col min="15363" max="15363" width="12" style="6" customWidth="1"/>
    <col min="15364" max="15364" width="11.25" style="6" customWidth="1"/>
    <col min="15365" max="15365" width="8.75" style="6" customWidth="1"/>
    <col min="15366" max="15366" width="9" style="6"/>
    <col min="15367" max="15370" width="9" style="6" hidden="1" customWidth="1"/>
    <col min="15371" max="15371" width="9.125" style="6" customWidth="1"/>
    <col min="15372" max="15372" width="9" style="6"/>
    <col min="15373" max="15373" width="9.125" style="6" customWidth="1"/>
    <col min="15374" max="15609" width="9" style="6"/>
    <col min="15610" max="15610" width="50.75" style="6" customWidth="1"/>
    <col min="15611" max="15611" width="14" style="6" customWidth="1"/>
    <col min="15612" max="15612" width="9" style="6" hidden="1" customWidth="1"/>
    <col min="15613" max="15613" width="12.125" style="6" customWidth="1"/>
    <col min="15614" max="15614" width="9" style="6" hidden="1" customWidth="1"/>
    <col min="15615" max="15615" width="8.875" style="6" customWidth="1"/>
    <col min="15616" max="15616" width="12.375" style="6" customWidth="1"/>
    <col min="15617" max="15617" width="12" style="6" customWidth="1"/>
    <col min="15618" max="15618" width="8.75" style="6" customWidth="1"/>
    <col min="15619" max="15619" width="12" style="6" customWidth="1"/>
    <col min="15620" max="15620" width="11.25" style="6" customWidth="1"/>
    <col min="15621" max="15621" width="8.75" style="6" customWidth="1"/>
    <col min="15622" max="15622" width="9" style="6"/>
    <col min="15623" max="15626" width="9" style="6" hidden="1" customWidth="1"/>
    <col min="15627" max="15627" width="9.125" style="6" customWidth="1"/>
    <col min="15628" max="15628" width="9" style="6"/>
    <col min="15629" max="15629" width="9.125" style="6" customWidth="1"/>
    <col min="15630" max="15865" width="9" style="6"/>
    <col min="15866" max="15866" width="50.75" style="6" customWidth="1"/>
    <col min="15867" max="15867" width="14" style="6" customWidth="1"/>
    <col min="15868" max="15868" width="9" style="6" hidden="1" customWidth="1"/>
    <col min="15869" max="15869" width="12.125" style="6" customWidth="1"/>
    <col min="15870" max="15870" width="9" style="6" hidden="1" customWidth="1"/>
    <col min="15871" max="15871" width="8.875" style="6" customWidth="1"/>
    <col min="15872" max="15872" width="12.375" style="6" customWidth="1"/>
    <col min="15873" max="15873" width="12" style="6" customWidth="1"/>
    <col min="15874" max="15874" width="8.75" style="6" customWidth="1"/>
    <col min="15875" max="15875" width="12" style="6" customWidth="1"/>
    <col min="15876" max="15876" width="11.25" style="6" customWidth="1"/>
    <col min="15877" max="15877" width="8.75" style="6" customWidth="1"/>
    <col min="15878" max="15878" width="9" style="6"/>
    <col min="15879" max="15882" width="9" style="6" hidden="1" customWidth="1"/>
    <col min="15883" max="15883" width="9.125" style="6" customWidth="1"/>
    <col min="15884" max="15884" width="9" style="6"/>
    <col min="15885" max="15885" width="9.125" style="6" customWidth="1"/>
    <col min="15886" max="16121" width="9" style="6"/>
    <col min="16122" max="16122" width="50.75" style="6" customWidth="1"/>
    <col min="16123" max="16123" width="14" style="6" customWidth="1"/>
    <col min="16124" max="16124" width="9" style="6" hidden="1" customWidth="1"/>
    <col min="16125" max="16125" width="12.125" style="6" customWidth="1"/>
    <col min="16126" max="16126" width="9" style="6" hidden="1" customWidth="1"/>
    <col min="16127" max="16127" width="8.875" style="6" customWidth="1"/>
    <col min="16128" max="16128" width="12.375" style="6" customWidth="1"/>
    <col min="16129" max="16129" width="12" style="6" customWidth="1"/>
    <col min="16130" max="16130" width="8.75" style="6" customWidth="1"/>
    <col min="16131" max="16131" width="12" style="6" customWidth="1"/>
    <col min="16132" max="16132" width="11.25" style="6" customWidth="1"/>
    <col min="16133" max="16133" width="8.75" style="6" customWidth="1"/>
    <col min="16134" max="16134" width="9" style="6"/>
    <col min="16135" max="16138" width="9" style="6" hidden="1" customWidth="1"/>
    <col min="16139" max="16139" width="9.125" style="6" customWidth="1"/>
    <col min="16140" max="16140" width="9" style="6"/>
    <col min="16141" max="16141" width="9.125" style="6" customWidth="1"/>
    <col min="16142" max="16384" width="9" style="6"/>
  </cols>
  <sheetData>
    <row r="1" spans="1:17" s="1" customFormat="1" ht="20.25">
      <c r="A1" s="9" t="s">
        <v>0</v>
      </c>
      <c r="B1" s="10"/>
      <c r="C1" s="10"/>
      <c r="F1" s="11"/>
      <c r="G1" s="12"/>
      <c r="I1" s="26"/>
      <c r="J1" s="12"/>
      <c r="M1" s="26"/>
      <c r="N1" s="26"/>
    </row>
    <row r="2" spans="1:17" ht="21">
      <c r="A2" s="140" t="s">
        <v>354</v>
      </c>
      <c r="B2" s="140"/>
      <c r="C2" s="140"/>
      <c r="D2" s="140"/>
      <c r="E2" s="140"/>
      <c r="F2" s="140"/>
      <c r="G2" s="140"/>
      <c r="H2" s="140"/>
      <c r="I2" s="140"/>
      <c r="J2" s="140"/>
      <c r="K2" s="140"/>
      <c r="M2" s="27"/>
    </row>
    <row r="3" spans="1:17" ht="17.25" customHeight="1">
      <c r="A3" s="13"/>
      <c r="B3" s="14"/>
      <c r="C3" s="144"/>
      <c r="D3" s="144"/>
      <c r="E3" s="144"/>
      <c r="F3" s="144"/>
      <c r="G3" s="15"/>
      <c r="H3" s="16"/>
      <c r="I3" s="28"/>
      <c r="J3" s="29" t="s">
        <v>5</v>
      </c>
      <c r="K3" s="16"/>
      <c r="M3" s="28"/>
      <c r="N3" s="28"/>
    </row>
    <row r="4" spans="1:17" ht="23.25" customHeight="1">
      <c r="A4" s="145" t="s">
        <v>6</v>
      </c>
      <c r="B4" s="145" t="s">
        <v>7</v>
      </c>
      <c r="C4" s="145"/>
      <c r="D4" s="145"/>
      <c r="E4" s="145"/>
      <c r="F4" s="145"/>
      <c r="G4" s="145"/>
      <c r="H4" s="145"/>
      <c r="I4" s="145" t="s">
        <v>8</v>
      </c>
      <c r="J4" s="145"/>
      <c r="K4" s="145"/>
      <c r="M4" s="30" t="s">
        <v>355</v>
      </c>
      <c r="N4" s="30" t="s">
        <v>356</v>
      </c>
      <c r="O4" s="153" t="s">
        <v>357</v>
      </c>
    </row>
    <row r="5" spans="1:17" ht="23.25" customHeight="1">
      <c r="A5" s="145"/>
      <c r="B5" s="149" t="s">
        <v>9</v>
      </c>
      <c r="C5" s="149" t="s">
        <v>10</v>
      </c>
      <c r="D5" s="145" t="s">
        <v>11</v>
      </c>
      <c r="E5" s="149" t="s">
        <v>12</v>
      </c>
      <c r="F5" s="145" t="s">
        <v>13</v>
      </c>
      <c r="G5" s="145" t="s">
        <v>14</v>
      </c>
      <c r="H5" s="145"/>
      <c r="I5" s="145" t="s">
        <v>15</v>
      </c>
      <c r="J5" s="145" t="s">
        <v>136</v>
      </c>
      <c r="K5" s="145"/>
      <c r="M5" s="152" t="s">
        <v>15</v>
      </c>
      <c r="N5" s="152" t="s">
        <v>15</v>
      </c>
      <c r="O5" s="154"/>
    </row>
    <row r="6" spans="1:17" ht="23.25" customHeight="1">
      <c r="A6" s="145"/>
      <c r="B6" s="149"/>
      <c r="C6" s="149"/>
      <c r="D6" s="145"/>
      <c r="E6" s="149"/>
      <c r="F6" s="145"/>
      <c r="G6" s="17" t="s">
        <v>17</v>
      </c>
      <c r="H6" s="18" t="s">
        <v>18</v>
      </c>
      <c r="I6" s="145"/>
      <c r="J6" s="31" t="s">
        <v>17</v>
      </c>
      <c r="K6" s="18" t="s">
        <v>18</v>
      </c>
      <c r="M6" s="152"/>
      <c r="N6" s="152"/>
      <c r="O6" s="155"/>
    </row>
    <row r="7" spans="1:17" s="2" customFormat="1" ht="16.5" customHeight="1">
      <c r="A7" s="19" t="s">
        <v>137</v>
      </c>
      <c r="B7" s="20">
        <f>B8+B14+B21+B30+B36+B43+B52+B54+B61+B62+B67+B73+B78+B79+B81+B82+B85+B88+B94+B100+B105+B109+B114+B115+B119+B120+B128</f>
        <v>90772</v>
      </c>
      <c r="C7" s="20">
        <f>C8+C14+C21+C30+C36+C43+C52+C54+C61+C62+C67+C73+C78+C79+C81+C82+C85+C88+C94+C100+C105+C109+C114+C115+C119+C120+C128</f>
        <v>76049</v>
      </c>
      <c r="D7" s="20">
        <f>D8+D14+D21+D30+D36+D43+D52+D54+D61+D62+D67+D73+D78+D79+D81+D82+D85+D88+D94+D100+D105+D109+D114+D115+D119+D120+D128</f>
        <v>75414</v>
      </c>
      <c r="E7" s="21">
        <f>D7/C7*100</f>
        <v>99.165012031716387</v>
      </c>
      <c r="F7" s="20">
        <f>F8+F14+F21+F30+F36+F43+F52+F54+F61+F62+F67+F73+F78+F79+F81+F82+F85+F88+F94+F100+F105+F109+F114+F115+F119+F120+F128</f>
        <v>63557</v>
      </c>
      <c r="G7" s="20">
        <f>D7-F7</f>
        <v>11857</v>
      </c>
      <c r="H7" s="21">
        <f t="shared" ref="H7:H43" si="0">G7/F7*100</f>
        <v>18.655694888053244</v>
      </c>
      <c r="I7" s="20">
        <f>I8+I14+I21+I30+I36+I43+I52+I54+I61+I62+I67+I73+I78+I79+I81+I82+I85+I88+I94+I100+I105+I109+I114+I115+I119+I120+I128</f>
        <v>106487.97000000002</v>
      </c>
      <c r="J7" s="20">
        <f>I7-B7</f>
        <v>15715.970000000016</v>
      </c>
      <c r="K7" s="24">
        <f>J7/B7*100</f>
        <v>17.313676023443371</v>
      </c>
      <c r="M7" s="20">
        <f>M8+M14+M21+M30+M36+M43+M52+M54+M61+M62+M67+M73+M78+M79+M81+M82+M85+M88+M94+M100+M105+M109+M114+M115+M119+M120+M128</f>
        <v>97113.290000000008</v>
      </c>
      <c r="N7" s="20">
        <f>N8+N14+N21+N30+N36+N43+N52+N54+N61+N62+N67+N73+N78+N79+N81+N82+N85+N88+N94+N100+N105+N109+N114+N115+N119+N120+N128</f>
        <v>9495</v>
      </c>
      <c r="O7" s="32">
        <f>M7+N7</f>
        <v>106608.29000000001</v>
      </c>
      <c r="Q7" s="33"/>
    </row>
    <row r="8" spans="1:17" ht="16.5" customHeight="1">
      <c r="A8" s="22" t="s">
        <v>138</v>
      </c>
      <c r="B8" s="23">
        <v>2033</v>
      </c>
      <c r="C8" s="23">
        <v>1631</v>
      </c>
      <c r="D8" s="23">
        <v>1631</v>
      </c>
      <c r="E8" s="24">
        <f t="shared" ref="E8:E43" si="1">D8/C8*100</f>
        <v>100</v>
      </c>
      <c r="F8" s="23">
        <v>1925</v>
      </c>
      <c r="G8" s="20">
        <f>D8-F8</f>
        <v>-294</v>
      </c>
      <c r="H8" s="21">
        <f t="shared" si="0"/>
        <v>-15.272727272727273</v>
      </c>
      <c r="I8" s="23">
        <f>SUM(I9:I13)</f>
        <v>2434.39</v>
      </c>
      <c r="J8" s="20">
        <f>I8-B8</f>
        <v>401.38999999999987</v>
      </c>
      <c r="K8" s="24">
        <f>J8/B8*100</f>
        <v>19.743728480078694</v>
      </c>
      <c r="M8" s="23">
        <f>SUM(M9:M13)</f>
        <v>2539.71</v>
      </c>
      <c r="N8" s="23">
        <f>SUM(N9:N13)</f>
        <v>15</v>
      </c>
      <c r="O8" s="32">
        <f t="shared" ref="O8:O51" si="2">M8+N8</f>
        <v>2554.71</v>
      </c>
      <c r="Q8" s="33"/>
    </row>
    <row r="9" spans="1:17" ht="16.5" customHeight="1">
      <c r="A9" s="22" t="s">
        <v>358</v>
      </c>
      <c r="B9" s="23"/>
      <c r="C9" s="23"/>
      <c r="D9" s="23"/>
      <c r="E9" s="24"/>
      <c r="F9" s="23"/>
      <c r="G9" s="20"/>
      <c r="H9" s="21"/>
      <c r="I9" s="23">
        <v>909</v>
      </c>
      <c r="J9" s="20"/>
      <c r="K9" s="24"/>
      <c r="M9" s="23">
        <v>909.32</v>
      </c>
      <c r="N9" s="23"/>
      <c r="O9" s="32">
        <f t="shared" si="2"/>
        <v>909.32</v>
      </c>
      <c r="Q9" s="33"/>
    </row>
    <row r="10" spans="1:17" ht="16.5" customHeight="1">
      <c r="A10" s="22" t="s">
        <v>359</v>
      </c>
      <c r="B10" s="23"/>
      <c r="C10" s="23"/>
      <c r="D10" s="23"/>
      <c r="E10" s="24"/>
      <c r="F10" s="23"/>
      <c r="G10" s="20"/>
      <c r="H10" s="21"/>
      <c r="I10" s="23">
        <f>1554.4-120</f>
        <v>1434.4</v>
      </c>
      <c r="J10" s="20"/>
      <c r="K10" s="24"/>
      <c r="M10" s="23">
        <v>1554.4</v>
      </c>
      <c r="N10" s="23"/>
      <c r="O10" s="32">
        <f t="shared" si="2"/>
        <v>1554.4</v>
      </c>
      <c r="Q10" s="33"/>
    </row>
    <row r="11" spans="1:17" ht="16.5" customHeight="1">
      <c r="A11" s="22" t="s">
        <v>360</v>
      </c>
      <c r="B11" s="23"/>
      <c r="C11" s="23"/>
      <c r="D11" s="23"/>
      <c r="E11" s="24"/>
      <c r="F11" s="23"/>
      <c r="G11" s="20"/>
      <c r="H11" s="21"/>
      <c r="I11" s="23">
        <v>4.3499999999999996</v>
      </c>
      <c r="J11" s="20"/>
      <c r="K11" s="24"/>
      <c r="M11" s="23">
        <v>4.3499999999999996</v>
      </c>
      <c r="N11" s="23"/>
      <c r="O11" s="32">
        <f t="shared" si="2"/>
        <v>4.3499999999999996</v>
      </c>
      <c r="Q11" s="33"/>
    </row>
    <row r="12" spans="1:17" ht="16.5" customHeight="1">
      <c r="A12" s="22" t="s">
        <v>361</v>
      </c>
      <c r="B12" s="23"/>
      <c r="C12" s="23"/>
      <c r="D12" s="23"/>
      <c r="E12" s="24"/>
      <c r="F12" s="23"/>
      <c r="G12" s="20"/>
      <c r="H12" s="21"/>
      <c r="I12" s="23">
        <v>56.64</v>
      </c>
      <c r="J12" s="20"/>
      <c r="K12" s="24"/>
      <c r="M12" s="23">
        <v>56.64</v>
      </c>
      <c r="N12" s="23"/>
      <c r="O12" s="32">
        <f t="shared" si="2"/>
        <v>56.64</v>
      </c>
      <c r="Q12" s="33"/>
    </row>
    <row r="13" spans="1:17" ht="16.5" customHeight="1">
      <c r="A13" s="25" t="s">
        <v>362</v>
      </c>
      <c r="B13" s="23"/>
      <c r="C13" s="23"/>
      <c r="D13" s="23"/>
      <c r="E13" s="24"/>
      <c r="F13" s="23"/>
      <c r="G13" s="20"/>
      <c r="H13" s="21"/>
      <c r="I13" s="23">
        <v>30</v>
      </c>
      <c r="J13" s="20"/>
      <c r="K13" s="24"/>
      <c r="M13" s="23">
        <v>15</v>
      </c>
      <c r="N13" s="23">
        <v>15</v>
      </c>
      <c r="O13" s="32">
        <f t="shared" si="2"/>
        <v>30</v>
      </c>
      <c r="Q13" s="33"/>
    </row>
    <row r="14" spans="1:17" ht="16.5" customHeight="1">
      <c r="A14" s="25" t="s">
        <v>139</v>
      </c>
      <c r="B14" s="23">
        <v>1035</v>
      </c>
      <c r="C14" s="23">
        <v>2058</v>
      </c>
      <c r="D14" s="23">
        <v>2058</v>
      </c>
      <c r="E14" s="24">
        <f t="shared" si="1"/>
        <v>100</v>
      </c>
      <c r="F14" s="23">
        <v>1153</v>
      </c>
      <c r="G14" s="20">
        <f>D14-F14</f>
        <v>905</v>
      </c>
      <c r="H14" s="21">
        <f t="shared" si="0"/>
        <v>78.490893321769292</v>
      </c>
      <c r="I14" s="23">
        <f>SUM(I15:I20)</f>
        <v>1818.27</v>
      </c>
      <c r="J14" s="20">
        <f>I14-B14</f>
        <v>783.27</v>
      </c>
      <c r="K14" s="24">
        <f>J14/B14*100</f>
        <v>75.678260869565221</v>
      </c>
      <c r="M14" s="23">
        <f>SUM(M15:M20)</f>
        <v>1818.27</v>
      </c>
      <c r="N14" s="23">
        <f>SUM(N15:N20)</f>
        <v>0</v>
      </c>
      <c r="O14" s="32">
        <f t="shared" si="2"/>
        <v>1818.27</v>
      </c>
      <c r="Q14" s="33"/>
    </row>
    <row r="15" spans="1:17" ht="16.5" customHeight="1">
      <c r="A15" s="25" t="s">
        <v>358</v>
      </c>
      <c r="B15" s="23"/>
      <c r="C15" s="23"/>
      <c r="D15" s="23"/>
      <c r="E15" s="24"/>
      <c r="F15" s="23"/>
      <c r="G15" s="20"/>
      <c r="H15" s="21"/>
      <c r="I15" s="23">
        <v>691.65</v>
      </c>
      <c r="J15" s="20"/>
      <c r="K15" s="24"/>
      <c r="M15" s="23">
        <v>691.65</v>
      </c>
      <c r="N15" s="23"/>
      <c r="O15" s="32">
        <f t="shared" si="2"/>
        <v>691.65</v>
      </c>
      <c r="Q15" s="33"/>
    </row>
    <row r="16" spans="1:17" ht="16.5" customHeight="1">
      <c r="A16" s="25" t="s">
        <v>359</v>
      </c>
      <c r="B16" s="23"/>
      <c r="C16" s="23"/>
      <c r="D16" s="23"/>
      <c r="E16" s="24"/>
      <c r="F16" s="23"/>
      <c r="G16" s="20"/>
      <c r="H16" s="21"/>
      <c r="I16" s="23">
        <v>605</v>
      </c>
      <c r="J16" s="20"/>
      <c r="K16" s="24"/>
      <c r="M16" s="23">
        <v>605</v>
      </c>
      <c r="N16" s="23"/>
      <c r="O16" s="32">
        <f t="shared" si="2"/>
        <v>605</v>
      </c>
      <c r="Q16" s="33"/>
    </row>
    <row r="17" spans="1:17" ht="16.5" customHeight="1">
      <c r="A17" s="25" t="s">
        <v>363</v>
      </c>
      <c r="B17" s="23"/>
      <c r="C17" s="23"/>
      <c r="D17" s="23"/>
      <c r="E17" s="24"/>
      <c r="F17" s="23"/>
      <c r="G17" s="20"/>
      <c r="H17" s="21"/>
      <c r="I17" s="23">
        <v>102.25</v>
      </c>
      <c r="J17" s="20"/>
      <c r="K17" s="24"/>
      <c r="M17" s="23">
        <v>102.25</v>
      </c>
      <c r="N17" s="23"/>
      <c r="O17" s="32">
        <f t="shared" si="2"/>
        <v>102.25</v>
      </c>
      <c r="Q17" s="33"/>
    </row>
    <row r="18" spans="1:17" ht="16.5" customHeight="1">
      <c r="A18" s="25" t="s">
        <v>364</v>
      </c>
      <c r="B18" s="23"/>
      <c r="C18" s="23"/>
      <c r="D18" s="23"/>
      <c r="E18" s="24"/>
      <c r="F18" s="23"/>
      <c r="G18" s="20"/>
      <c r="H18" s="21"/>
      <c r="I18" s="23">
        <v>45</v>
      </c>
      <c r="J18" s="20"/>
      <c r="K18" s="24"/>
      <c r="M18" s="23">
        <v>45</v>
      </c>
      <c r="N18" s="23"/>
      <c r="O18" s="32">
        <f t="shared" si="2"/>
        <v>45</v>
      </c>
      <c r="Q18" s="33"/>
    </row>
    <row r="19" spans="1:17" ht="16.5" customHeight="1">
      <c r="A19" s="25" t="s">
        <v>361</v>
      </c>
      <c r="B19" s="23"/>
      <c r="C19" s="23"/>
      <c r="D19" s="23"/>
      <c r="E19" s="24"/>
      <c r="F19" s="23"/>
      <c r="G19" s="20"/>
      <c r="H19" s="21"/>
      <c r="I19" s="23">
        <v>372.37</v>
      </c>
      <c r="J19" s="20"/>
      <c r="K19" s="24"/>
      <c r="M19" s="23">
        <v>372.37</v>
      </c>
      <c r="N19" s="23"/>
      <c r="O19" s="32">
        <f t="shared" si="2"/>
        <v>372.37</v>
      </c>
      <c r="Q19" s="33"/>
    </row>
    <row r="20" spans="1:17" ht="16.5" customHeight="1">
      <c r="A20" s="25" t="s">
        <v>365</v>
      </c>
      <c r="B20" s="23"/>
      <c r="C20" s="23"/>
      <c r="D20" s="23"/>
      <c r="E20" s="24"/>
      <c r="F20" s="23"/>
      <c r="G20" s="20"/>
      <c r="H20" s="21"/>
      <c r="I20" s="23">
        <v>2</v>
      </c>
      <c r="J20" s="20"/>
      <c r="K20" s="24"/>
      <c r="M20" s="23">
        <v>2</v>
      </c>
      <c r="N20" s="23"/>
      <c r="O20" s="32">
        <f t="shared" si="2"/>
        <v>2</v>
      </c>
      <c r="Q20" s="33"/>
    </row>
    <row r="21" spans="1:17" ht="16.5" customHeight="1">
      <c r="A21" s="25" t="s">
        <v>140</v>
      </c>
      <c r="B21" s="23">
        <v>18036</v>
      </c>
      <c r="C21" s="23">
        <v>17411</v>
      </c>
      <c r="D21" s="23">
        <v>17089</v>
      </c>
      <c r="E21" s="24">
        <f t="shared" si="1"/>
        <v>98.150594451783363</v>
      </c>
      <c r="F21" s="23">
        <v>17911</v>
      </c>
      <c r="G21" s="20">
        <f>D21-F21</f>
        <v>-822</v>
      </c>
      <c r="H21" s="21">
        <f t="shared" si="0"/>
        <v>-4.589358494779745</v>
      </c>
      <c r="I21" s="23">
        <f>SUM(I22:I29)</f>
        <v>15286.83</v>
      </c>
      <c r="J21" s="20">
        <f>I21-B21</f>
        <v>-2749.17</v>
      </c>
      <c r="K21" s="24">
        <f>J21/B21*100</f>
        <v>-15.24268130405855</v>
      </c>
      <c r="M21" s="23">
        <f>SUM(M22:M29)</f>
        <v>9797.83</v>
      </c>
      <c r="N21" s="23">
        <f>SUM(N22:N29)</f>
        <v>5489</v>
      </c>
      <c r="O21" s="32">
        <f t="shared" si="2"/>
        <v>15286.83</v>
      </c>
      <c r="Q21" s="33"/>
    </row>
    <row r="22" spans="1:17" ht="16.5" customHeight="1">
      <c r="A22" s="25" t="s">
        <v>358</v>
      </c>
      <c r="B22" s="23"/>
      <c r="C22" s="23"/>
      <c r="D22" s="23"/>
      <c r="E22" s="24"/>
      <c r="F22" s="23"/>
      <c r="G22" s="20"/>
      <c r="H22" s="21"/>
      <c r="I22" s="23">
        <v>3905.89</v>
      </c>
      <c r="J22" s="20"/>
      <c r="K22" s="24"/>
      <c r="M22" s="23">
        <v>1629.89</v>
      </c>
      <c r="N22" s="23">
        <v>2276</v>
      </c>
      <c r="O22" s="32">
        <f t="shared" si="2"/>
        <v>3905.8900000000003</v>
      </c>
      <c r="Q22" s="33"/>
    </row>
    <row r="23" spans="1:17" ht="16.5" customHeight="1">
      <c r="A23" s="25" t="s">
        <v>359</v>
      </c>
      <c r="B23" s="23"/>
      <c r="C23" s="23"/>
      <c r="D23" s="23"/>
      <c r="E23" s="24"/>
      <c r="F23" s="23"/>
      <c r="G23" s="20"/>
      <c r="H23" s="21"/>
      <c r="I23" s="23">
        <v>2525.7199999999998</v>
      </c>
      <c r="J23" s="20"/>
      <c r="K23" s="24"/>
      <c r="M23" s="23">
        <v>2525.7199999999998</v>
      </c>
      <c r="N23" s="23"/>
      <c r="O23" s="32">
        <f t="shared" si="2"/>
        <v>2525.7199999999998</v>
      </c>
      <c r="Q23" s="33"/>
    </row>
    <row r="24" spans="1:17" ht="16.5" customHeight="1">
      <c r="A24" s="25" t="s">
        <v>366</v>
      </c>
      <c r="B24" s="23"/>
      <c r="C24" s="23"/>
      <c r="D24" s="23"/>
      <c r="E24" s="24"/>
      <c r="F24" s="23"/>
      <c r="G24" s="20"/>
      <c r="H24" s="21"/>
      <c r="I24" s="23">
        <v>5431.88</v>
      </c>
      <c r="J24" s="20"/>
      <c r="K24" s="24"/>
      <c r="M24" s="23">
        <v>5160.88</v>
      </c>
      <c r="N24" s="23">
        <v>271</v>
      </c>
      <c r="O24" s="32">
        <f t="shared" si="2"/>
        <v>5431.88</v>
      </c>
      <c r="Q24" s="33"/>
    </row>
    <row r="25" spans="1:17" ht="16.5" customHeight="1">
      <c r="A25" s="25" t="s">
        <v>367</v>
      </c>
      <c r="B25" s="23"/>
      <c r="C25" s="23"/>
      <c r="D25" s="23"/>
      <c r="E25" s="24"/>
      <c r="F25" s="23"/>
      <c r="G25" s="20"/>
      <c r="H25" s="21"/>
      <c r="I25" s="23">
        <v>15</v>
      </c>
      <c r="J25" s="20"/>
      <c r="K25" s="24"/>
      <c r="M25" s="23">
        <v>15</v>
      </c>
      <c r="N25" s="23"/>
      <c r="O25" s="32">
        <f t="shared" si="2"/>
        <v>15</v>
      </c>
      <c r="Q25" s="33"/>
    </row>
    <row r="26" spans="1:17" ht="16.5" customHeight="1">
      <c r="A26" s="25" t="s">
        <v>368</v>
      </c>
      <c r="B26" s="23"/>
      <c r="C26" s="23"/>
      <c r="D26" s="23"/>
      <c r="E26" s="24"/>
      <c r="F26" s="23"/>
      <c r="G26" s="20"/>
      <c r="H26" s="21"/>
      <c r="I26" s="23">
        <v>483</v>
      </c>
      <c r="J26" s="20"/>
      <c r="K26" s="24"/>
      <c r="M26" s="23"/>
      <c r="N26" s="23">
        <v>483</v>
      </c>
      <c r="O26" s="32">
        <f t="shared" si="2"/>
        <v>483</v>
      </c>
      <c r="Q26" s="33"/>
    </row>
    <row r="27" spans="1:17" ht="16.5" customHeight="1">
      <c r="A27" s="25" t="s">
        <v>369</v>
      </c>
      <c r="B27" s="23"/>
      <c r="C27" s="23"/>
      <c r="D27" s="23"/>
      <c r="E27" s="24"/>
      <c r="F27" s="23"/>
      <c r="G27" s="20"/>
      <c r="H27" s="21"/>
      <c r="I27" s="23">
        <v>324</v>
      </c>
      <c r="J27" s="20"/>
      <c r="K27" s="24"/>
      <c r="M27" s="23">
        <v>324</v>
      </c>
      <c r="N27" s="23"/>
      <c r="O27" s="32">
        <f t="shared" si="2"/>
        <v>324</v>
      </c>
      <c r="Q27" s="33"/>
    </row>
    <row r="28" spans="1:17" ht="16.5" customHeight="1">
      <c r="A28" s="25" t="s">
        <v>361</v>
      </c>
      <c r="B28" s="23"/>
      <c r="C28" s="23"/>
      <c r="D28" s="23"/>
      <c r="E28" s="24"/>
      <c r="F28" s="23"/>
      <c r="G28" s="20"/>
      <c r="H28" s="21"/>
      <c r="I28" s="23">
        <v>129.34</v>
      </c>
      <c r="J28" s="20"/>
      <c r="K28" s="24"/>
      <c r="M28" s="23">
        <v>129.34</v>
      </c>
      <c r="N28" s="23"/>
      <c r="O28" s="32">
        <f t="shared" si="2"/>
        <v>129.34</v>
      </c>
      <c r="Q28" s="33"/>
    </row>
    <row r="29" spans="1:17" ht="16.5" customHeight="1">
      <c r="A29" s="25" t="s">
        <v>370</v>
      </c>
      <c r="B29" s="23"/>
      <c r="C29" s="23"/>
      <c r="D29" s="23"/>
      <c r="E29" s="24"/>
      <c r="F29" s="23"/>
      <c r="G29" s="20"/>
      <c r="H29" s="21"/>
      <c r="I29" s="23">
        <v>2472</v>
      </c>
      <c r="J29" s="20"/>
      <c r="K29" s="24"/>
      <c r="M29" s="23">
        <v>13</v>
      </c>
      <c r="N29" s="23">
        <v>2459</v>
      </c>
      <c r="O29" s="32">
        <f t="shared" si="2"/>
        <v>2472</v>
      </c>
      <c r="Q29" s="33"/>
    </row>
    <row r="30" spans="1:17" ht="16.5" customHeight="1">
      <c r="A30" s="25" t="s">
        <v>141</v>
      </c>
      <c r="B30" s="23">
        <v>2444</v>
      </c>
      <c r="C30" s="23">
        <f>2003-200</f>
        <v>1803</v>
      </c>
      <c r="D30" s="23">
        <v>1703</v>
      </c>
      <c r="E30" s="24">
        <f t="shared" si="1"/>
        <v>94.453688297282312</v>
      </c>
      <c r="F30" s="23">
        <v>3499</v>
      </c>
      <c r="G30" s="20">
        <f>D30-F30</f>
        <v>-1796</v>
      </c>
      <c r="H30" s="21">
        <f t="shared" si="0"/>
        <v>-51.328951128893976</v>
      </c>
      <c r="I30" s="23">
        <f>SUM(I31:I35)</f>
        <v>2147.84</v>
      </c>
      <c r="J30" s="20">
        <f>I30-B30</f>
        <v>-296.15999999999985</v>
      </c>
      <c r="K30" s="24">
        <f>J30/B30*100</f>
        <v>-12.117839607201303</v>
      </c>
      <c r="M30" s="23">
        <f>SUM(M31:M35)</f>
        <v>1534.84</v>
      </c>
      <c r="N30" s="23">
        <f>SUM(N31:N35)</f>
        <v>613</v>
      </c>
      <c r="O30" s="32">
        <f t="shared" si="2"/>
        <v>2147.84</v>
      </c>
      <c r="Q30" s="33"/>
    </row>
    <row r="31" spans="1:17" ht="16.5" customHeight="1">
      <c r="A31" s="25" t="s">
        <v>358</v>
      </c>
      <c r="B31" s="23"/>
      <c r="C31" s="23"/>
      <c r="D31" s="23"/>
      <c r="E31" s="24"/>
      <c r="F31" s="23"/>
      <c r="G31" s="20"/>
      <c r="H31" s="21"/>
      <c r="I31" s="23">
        <v>1188.54</v>
      </c>
      <c r="J31" s="20"/>
      <c r="K31" s="24"/>
      <c r="M31" s="23">
        <v>1115.54</v>
      </c>
      <c r="N31" s="23">
        <v>73</v>
      </c>
      <c r="O31" s="32">
        <f t="shared" si="2"/>
        <v>1188.54</v>
      </c>
      <c r="Q31" s="33"/>
    </row>
    <row r="32" spans="1:17" ht="16.5" customHeight="1">
      <c r="A32" s="25" t="s">
        <v>359</v>
      </c>
      <c r="B32" s="23"/>
      <c r="C32" s="23"/>
      <c r="D32" s="23"/>
      <c r="E32" s="24"/>
      <c r="F32" s="23"/>
      <c r="G32" s="20"/>
      <c r="H32" s="21"/>
      <c r="I32" s="23">
        <v>19</v>
      </c>
      <c r="J32" s="20"/>
      <c r="K32" s="24"/>
      <c r="M32" s="23">
        <v>19</v>
      </c>
      <c r="N32" s="23"/>
      <c r="O32" s="32">
        <f t="shared" si="2"/>
        <v>19</v>
      </c>
      <c r="Q32" s="33"/>
    </row>
    <row r="33" spans="1:17" ht="16.5" customHeight="1">
      <c r="A33" s="25" t="s">
        <v>371</v>
      </c>
      <c r="B33" s="23"/>
      <c r="C33" s="23"/>
      <c r="D33" s="23"/>
      <c r="E33" s="24"/>
      <c r="F33" s="23"/>
      <c r="G33" s="20"/>
      <c r="H33" s="21"/>
      <c r="I33" s="23">
        <v>270</v>
      </c>
      <c r="J33" s="20"/>
      <c r="K33" s="24"/>
      <c r="M33" s="23">
        <v>270</v>
      </c>
      <c r="N33" s="23"/>
      <c r="O33" s="32">
        <f t="shared" si="2"/>
        <v>270</v>
      </c>
      <c r="Q33" s="33"/>
    </row>
    <row r="34" spans="1:17" ht="16.5" customHeight="1">
      <c r="A34" s="25" t="s">
        <v>361</v>
      </c>
      <c r="B34" s="23"/>
      <c r="C34" s="23"/>
      <c r="D34" s="23"/>
      <c r="E34" s="24"/>
      <c r="F34" s="23"/>
      <c r="G34" s="20"/>
      <c r="H34" s="21"/>
      <c r="I34" s="23">
        <v>130.30000000000001</v>
      </c>
      <c r="J34" s="20"/>
      <c r="K34" s="24"/>
      <c r="M34" s="23">
        <v>130.30000000000001</v>
      </c>
      <c r="N34" s="23"/>
      <c r="O34" s="32">
        <f t="shared" si="2"/>
        <v>130.30000000000001</v>
      </c>
      <c r="Q34" s="33"/>
    </row>
    <row r="35" spans="1:17" ht="16.5" customHeight="1">
      <c r="A35" s="25" t="s">
        <v>372</v>
      </c>
      <c r="B35" s="23"/>
      <c r="C35" s="23"/>
      <c r="D35" s="23"/>
      <c r="E35" s="24"/>
      <c r="F35" s="23"/>
      <c r="G35" s="20"/>
      <c r="H35" s="21"/>
      <c r="I35" s="23">
        <v>540</v>
      </c>
      <c r="J35" s="20"/>
      <c r="K35" s="24"/>
      <c r="M35" s="23"/>
      <c r="N35" s="23">
        <v>540</v>
      </c>
      <c r="O35" s="32">
        <f t="shared" si="2"/>
        <v>540</v>
      </c>
      <c r="Q35" s="33"/>
    </row>
    <row r="36" spans="1:17" ht="16.5" customHeight="1">
      <c r="A36" s="25" t="s">
        <v>142</v>
      </c>
      <c r="B36" s="23">
        <v>625</v>
      </c>
      <c r="C36" s="23">
        <v>733</v>
      </c>
      <c r="D36" s="23">
        <v>733</v>
      </c>
      <c r="E36" s="24">
        <f t="shared" si="1"/>
        <v>100</v>
      </c>
      <c r="F36" s="23">
        <v>755</v>
      </c>
      <c r="G36" s="20">
        <f>D36-F36</f>
        <v>-22</v>
      </c>
      <c r="H36" s="21">
        <f t="shared" si="0"/>
        <v>-2.9139072847682121</v>
      </c>
      <c r="I36" s="23">
        <f>SUM(I37:I42)</f>
        <v>756.92000000000007</v>
      </c>
      <c r="J36" s="20">
        <f>I36-B36</f>
        <v>131.92000000000007</v>
      </c>
      <c r="K36" s="24">
        <f>J36/B36*100</f>
        <v>21.107200000000013</v>
      </c>
      <c r="M36" s="23">
        <f>SUM(M37:M42)</f>
        <v>696.92000000000007</v>
      </c>
      <c r="N36" s="23">
        <f>SUM(N37:N42)</f>
        <v>60</v>
      </c>
      <c r="O36" s="32">
        <f t="shared" si="2"/>
        <v>756.92000000000007</v>
      </c>
      <c r="Q36" s="33"/>
    </row>
    <row r="37" spans="1:17" ht="16.5" customHeight="1">
      <c r="A37" s="25" t="s">
        <v>358</v>
      </c>
      <c r="B37" s="23"/>
      <c r="C37" s="23"/>
      <c r="D37" s="23"/>
      <c r="E37" s="24"/>
      <c r="F37" s="23"/>
      <c r="G37" s="20"/>
      <c r="H37" s="21"/>
      <c r="I37" s="23">
        <v>171.68</v>
      </c>
      <c r="J37" s="20"/>
      <c r="K37" s="24"/>
      <c r="M37" s="23">
        <v>171.68</v>
      </c>
      <c r="N37" s="23"/>
      <c r="O37" s="32">
        <f t="shared" si="2"/>
        <v>171.68</v>
      </c>
      <c r="Q37" s="33"/>
    </row>
    <row r="38" spans="1:17" ht="16.5" customHeight="1">
      <c r="A38" s="25" t="s">
        <v>359</v>
      </c>
      <c r="B38" s="23"/>
      <c r="C38" s="23"/>
      <c r="D38" s="23"/>
      <c r="E38" s="24"/>
      <c r="F38" s="23"/>
      <c r="G38" s="20"/>
      <c r="H38" s="21"/>
      <c r="I38" s="23">
        <v>50</v>
      </c>
      <c r="J38" s="20"/>
      <c r="K38" s="24"/>
      <c r="M38" s="23">
        <v>50</v>
      </c>
      <c r="N38" s="23"/>
      <c r="O38" s="32">
        <f t="shared" si="2"/>
        <v>50</v>
      </c>
      <c r="Q38" s="33"/>
    </row>
    <row r="39" spans="1:17" ht="16.5" customHeight="1">
      <c r="A39" s="25" t="s">
        <v>373</v>
      </c>
      <c r="B39" s="23"/>
      <c r="C39" s="23"/>
      <c r="D39" s="23"/>
      <c r="E39" s="24"/>
      <c r="F39" s="23"/>
      <c r="G39" s="20"/>
      <c r="H39" s="21"/>
      <c r="I39" s="23">
        <v>110</v>
      </c>
      <c r="J39" s="20"/>
      <c r="K39" s="24"/>
      <c r="M39" s="23">
        <v>80</v>
      </c>
      <c r="N39" s="23">
        <v>30</v>
      </c>
      <c r="O39" s="32">
        <f t="shared" si="2"/>
        <v>110</v>
      </c>
      <c r="Q39" s="33"/>
    </row>
    <row r="40" spans="1:17" ht="16.5" customHeight="1">
      <c r="A40" s="25" t="s">
        <v>374</v>
      </c>
      <c r="B40" s="23"/>
      <c r="C40" s="23"/>
      <c r="D40" s="23"/>
      <c r="E40" s="24"/>
      <c r="F40" s="23"/>
      <c r="G40" s="20"/>
      <c r="H40" s="21"/>
      <c r="I40" s="23">
        <v>30</v>
      </c>
      <c r="J40" s="20"/>
      <c r="K40" s="24"/>
      <c r="M40" s="23"/>
      <c r="N40" s="23">
        <v>30</v>
      </c>
      <c r="O40" s="32">
        <f t="shared" si="2"/>
        <v>30</v>
      </c>
      <c r="Q40" s="33"/>
    </row>
    <row r="41" spans="1:17" ht="16.5" customHeight="1">
      <c r="A41" s="25" t="s">
        <v>375</v>
      </c>
      <c r="B41" s="23"/>
      <c r="C41" s="23"/>
      <c r="D41" s="23"/>
      <c r="E41" s="24"/>
      <c r="F41" s="23"/>
      <c r="G41" s="20"/>
      <c r="H41" s="21"/>
      <c r="I41" s="23">
        <v>200</v>
      </c>
      <c r="J41" s="20"/>
      <c r="K41" s="24"/>
      <c r="M41" s="23">
        <v>200</v>
      </c>
      <c r="N41" s="23"/>
      <c r="O41" s="32">
        <f t="shared" si="2"/>
        <v>200</v>
      </c>
      <c r="Q41" s="33"/>
    </row>
    <row r="42" spans="1:17" ht="16.5" customHeight="1">
      <c r="A42" s="25" t="s">
        <v>361</v>
      </c>
      <c r="B42" s="23"/>
      <c r="C42" s="23"/>
      <c r="D42" s="23"/>
      <c r="E42" s="24"/>
      <c r="F42" s="23"/>
      <c r="G42" s="20"/>
      <c r="H42" s="21"/>
      <c r="I42" s="23">
        <v>195.24</v>
      </c>
      <c r="J42" s="20"/>
      <c r="K42" s="24"/>
      <c r="M42" s="23">
        <v>195.24</v>
      </c>
      <c r="N42" s="23"/>
      <c r="O42" s="32">
        <f t="shared" si="2"/>
        <v>195.24</v>
      </c>
      <c r="Q42" s="33"/>
    </row>
    <row r="43" spans="1:17" ht="16.5" customHeight="1">
      <c r="A43" s="25" t="s">
        <v>143</v>
      </c>
      <c r="B43" s="23">
        <v>4474</v>
      </c>
      <c r="C43" s="23">
        <v>4747</v>
      </c>
      <c r="D43" s="23">
        <v>4747</v>
      </c>
      <c r="E43" s="24">
        <f t="shared" si="1"/>
        <v>100</v>
      </c>
      <c r="F43" s="23">
        <v>3486</v>
      </c>
      <c r="G43" s="20">
        <f>D43-F43</f>
        <v>1261</v>
      </c>
      <c r="H43" s="21">
        <f t="shared" si="0"/>
        <v>36.173264486517496</v>
      </c>
      <c r="I43" s="23">
        <f>SUM(I44:I51)</f>
        <v>3836.55</v>
      </c>
      <c r="J43" s="20">
        <f>I43-B43</f>
        <v>-637.44999999999982</v>
      </c>
      <c r="K43" s="24">
        <f>J43/B43*100</f>
        <v>-14.247876620473846</v>
      </c>
      <c r="M43" s="23">
        <f>SUM(M44:M51)</f>
        <v>3157.55</v>
      </c>
      <c r="N43" s="23">
        <f>SUM(N44:N51)</f>
        <v>679</v>
      </c>
      <c r="O43" s="32">
        <f t="shared" si="2"/>
        <v>3836.55</v>
      </c>
      <c r="Q43" s="33"/>
    </row>
    <row r="44" spans="1:17" ht="16.5" customHeight="1">
      <c r="A44" s="25" t="s">
        <v>358</v>
      </c>
      <c r="B44" s="23"/>
      <c r="C44" s="23"/>
      <c r="D44" s="23"/>
      <c r="E44" s="24"/>
      <c r="F44" s="23"/>
      <c r="G44" s="20"/>
      <c r="H44" s="21"/>
      <c r="I44" s="23">
        <v>1360.97</v>
      </c>
      <c r="J44" s="20"/>
      <c r="K44" s="24"/>
      <c r="M44" s="23">
        <v>720.97</v>
      </c>
      <c r="N44" s="23">
        <v>640</v>
      </c>
      <c r="O44" s="32">
        <f t="shared" si="2"/>
        <v>1360.97</v>
      </c>
      <c r="Q44" s="33"/>
    </row>
    <row r="45" spans="1:17" ht="16.5" customHeight="1">
      <c r="A45" s="25" t="s">
        <v>359</v>
      </c>
      <c r="B45" s="23"/>
      <c r="C45" s="23"/>
      <c r="D45" s="23"/>
      <c r="E45" s="24"/>
      <c r="F45" s="23"/>
      <c r="G45" s="20"/>
      <c r="H45" s="21"/>
      <c r="I45" s="23">
        <v>1117</v>
      </c>
      <c r="J45" s="20"/>
      <c r="K45" s="24"/>
      <c r="M45" s="23">
        <v>1117</v>
      </c>
      <c r="N45" s="23"/>
      <c r="O45" s="32">
        <f t="shared" si="2"/>
        <v>1117</v>
      </c>
      <c r="Q45" s="33"/>
    </row>
    <row r="46" spans="1:17" ht="16.5" customHeight="1">
      <c r="A46" s="25" t="s">
        <v>376</v>
      </c>
      <c r="B46" s="23"/>
      <c r="C46" s="23"/>
      <c r="D46" s="23"/>
      <c r="E46" s="24"/>
      <c r="F46" s="23"/>
      <c r="G46" s="20"/>
      <c r="H46" s="21"/>
      <c r="I46" s="23">
        <v>115</v>
      </c>
      <c r="J46" s="20"/>
      <c r="K46" s="24"/>
      <c r="M46" s="23">
        <v>115</v>
      </c>
      <c r="N46" s="23"/>
      <c r="O46" s="32">
        <f t="shared" si="2"/>
        <v>115</v>
      </c>
      <c r="Q46" s="33"/>
    </row>
    <row r="47" spans="1:17" ht="16.5" customHeight="1">
      <c r="A47" s="25" t="s">
        <v>377</v>
      </c>
      <c r="B47" s="23"/>
      <c r="C47" s="23"/>
      <c r="D47" s="23"/>
      <c r="E47" s="24"/>
      <c r="F47" s="23"/>
      <c r="G47" s="20"/>
      <c r="H47" s="21"/>
      <c r="I47" s="23">
        <v>346</v>
      </c>
      <c r="J47" s="20"/>
      <c r="K47" s="24"/>
      <c r="M47" s="23">
        <v>346</v>
      </c>
      <c r="N47" s="23"/>
      <c r="O47" s="32">
        <f t="shared" si="2"/>
        <v>346</v>
      </c>
      <c r="Q47" s="33"/>
    </row>
    <row r="48" spans="1:17" ht="16.5" customHeight="1">
      <c r="A48" s="25" t="s">
        <v>378</v>
      </c>
      <c r="B48" s="23"/>
      <c r="C48" s="23"/>
      <c r="D48" s="23"/>
      <c r="E48" s="24"/>
      <c r="F48" s="23"/>
      <c r="G48" s="20"/>
      <c r="H48" s="21"/>
      <c r="I48" s="23">
        <v>30</v>
      </c>
      <c r="J48" s="20"/>
      <c r="K48" s="24"/>
      <c r="M48" s="23">
        <v>30</v>
      </c>
      <c r="N48" s="23"/>
      <c r="O48" s="32">
        <f t="shared" si="2"/>
        <v>30</v>
      </c>
      <c r="Q48" s="33"/>
    </row>
    <row r="49" spans="1:17" ht="16.5" customHeight="1">
      <c r="A49" s="25" t="s">
        <v>379</v>
      </c>
      <c r="B49" s="23"/>
      <c r="C49" s="23"/>
      <c r="D49" s="23"/>
      <c r="E49" s="24"/>
      <c r="F49" s="23"/>
      <c r="G49" s="20"/>
      <c r="H49" s="21"/>
      <c r="I49" s="23">
        <v>161</v>
      </c>
      <c r="J49" s="20"/>
      <c r="K49" s="24"/>
      <c r="M49" s="23">
        <v>161</v>
      </c>
      <c r="N49" s="23"/>
      <c r="O49" s="32">
        <f t="shared" si="2"/>
        <v>161</v>
      </c>
      <c r="Q49" s="33"/>
    </row>
    <row r="50" spans="1:17" ht="16.5" customHeight="1">
      <c r="A50" s="25" t="s">
        <v>361</v>
      </c>
      <c r="B50" s="23"/>
      <c r="C50" s="23"/>
      <c r="D50" s="23"/>
      <c r="E50" s="24"/>
      <c r="F50" s="23"/>
      <c r="G50" s="20"/>
      <c r="H50" s="21"/>
      <c r="I50" s="23">
        <v>692.58</v>
      </c>
      <c r="J50" s="20"/>
      <c r="K50" s="24"/>
      <c r="M50" s="23">
        <v>658.58</v>
      </c>
      <c r="N50" s="23">
        <v>34</v>
      </c>
      <c r="O50" s="32">
        <f t="shared" si="2"/>
        <v>692.58</v>
      </c>
      <c r="Q50" s="33"/>
    </row>
    <row r="51" spans="1:17" ht="16.5" customHeight="1">
      <c r="A51" s="25" t="s">
        <v>380</v>
      </c>
      <c r="B51" s="23"/>
      <c r="C51" s="23"/>
      <c r="D51" s="23"/>
      <c r="E51" s="24"/>
      <c r="F51" s="23"/>
      <c r="G51" s="20"/>
      <c r="H51" s="21"/>
      <c r="I51" s="23">
        <v>14</v>
      </c>
      <c r="J51" s="20"/>
      <c r="K51" s="24"/>
      <c r="M51" s="23">
        <v>9</v>
      </c>
      <c r="N51" s="23">
        <v>5</v>
      </c>
      <c r="O51" s="32">
        <f t="shared" si="2"/>
        <v>14</v>
      </c>
      <c r="Q51" s="33"/>
    </row>
    <row r="52" spans="1:17" ht="16.5" customHeight="1">
      <c r="A52" s="25" t="s">
        <v>144</v>
      </c>
      <c r="B52" s="23">
        <v>5224</v>
      </c>
      <c r="C52" s="23">
        <v>4336</v>
      </c>
      <c r="D52" s="23">
        <v>4286</v>
      </c>
      <c r="E52" s="24">
        <f t="shared" ref="E52:E73" si="3">D52/C52*100</f>
        <v>98.84686346863468</v>
      </c>
      <c r="F52" s="23">
        <v>5127</v>
      </c>
      <c r="G52" s="20">
        <f>D52-F52</f>
        <v>-841</v>
      </c>
      <c r="H52" s="21">
        <f t="shared" ref="H52:H73" si="4">G52/F52*100</f>
        <v>-16.403354788375268</v>
      </c>
      <c r="I52" s="23">
        <f>SUM(I53:I53)</f>
        <v>4200</v>
      </c>
      <c r="J52" s="20">
        <f>I52-B52</f>
        <v>-1024</v>
      </c>
      <c r="K52" s="24">
        <f>J52/B52*100</f>
        <v>-19.601837672281778</v>
      </c>
      <c r="M52" s="23">
        <f>SUM(M53:M53)</f>
        <v>3000</v>
      </c>
      <c r="N52" s="23">
        <f>SUM(N53:N53)</f>
        <v>1200</v>
      </c>
      <c r="O52" s="32">
        <f t="shared" ref="O52:O81" si="5">M52+N52</f>
        <v>4200</v>
      </c>
      <c r="Q52" s="33"/>
    </row>
    <row r="53" spans="1:17" ht="16.5" customHeight="1">
      <c r="A53" s="25" t="s">
        <v>381</v>
      </c>
      <c r="B53" s="23"/>
      <c r="C53" s="23"/>
      <c r="D53" s="23"/>
      <c r="E53" s="24"/>
      <c r="F53" s="23"/>
      <c r="G53" s="20"/>
      <c r="H53" s="21"/>
      <c r="I53" s="23">
        <v>4200</v>
      </c>
      <c r="J53" s="20"/>
      <c r="K53" s="24"/>
      <c r="M53" s="23">
        <v>3000</v>
      </c>
      <c r="N53" s="23">
        <v>1200</v>
      </c>
      <c r="O53" s="32">
        <f t="shared" si="5"/>
        <v>4200</v>
      </c>
      <c r="Q53" s="33"/>
    </row>
    <row r="54" spans="1:17" ht="16.5" customHeight="1">
      <c r="A54" s="25" t="s">
        <v>145</v>
      </c>
      <c r="B54" s="23">
        <v>823</v>
      </c>
      <c r="C54" s="23">
        <v>818</v>
      </c>
      <c r="D54" s="23">
        <v>818</v>
      </c>
      <c r="E54" s="24">
        <f t="shared" si="3"/>
        <v>100</v>
      </c>
      <c r="F54" s="23">
        <v>659</v>
      </c>
      <c r="G54" s="20">
        <f>D54-F54</f>
        <v>159</v>
      </c>
      <c r="H54" s="21">
        <f t="shared" si="4"/>
        <v>24.127465857359638</v>
      </c>
      <c r="I54" s="23">
        <f>SUM(I55:I60)</f>
        <v>850.95</v>
      </c>
      <c r="J54" s="20">
        <f>I54-B54</f>
        <v>27.950000000000045</v>
      </c>
      <c r="K54" s="24">
        <f>J54/B54*100</f>
        <v>3.3961117861482442</v>
      </c>
      <c r="M54" s="23">
        <f>SUM(M55:M60)</f>
        <v>850.95</v>
      </c>
      <c r="N54" s="23">
        <f>SUM(N55:N60)</f>
        <v>0</v>
      </c>
      <c r="O54" s="32">
        <f t="shared" si="5"/>
        <v>850.95</v>
      </c>
      <c r="Q54" s="33"/>
    </row>
    <row r="55" spans="1:17" ht="16.5" customHeight="1">
      <c r="A55" s="25" t="s">
        <v>358</v>
      </c>
      <c r="B55" s="23"/>
      <c r="C55" s="23"/>
      <c r="D55" s="23"/>
      <c r="E55" s="24"/>
      <c r="F55" s="23"/>
      <c r="G55" s="20"/>
      <c r="H55" s="21"/>
      <c r="I55" s="23">
        <v>388.2</v>
      </c>
      <c r="J55" s="20"/>
      <c r="K55" s="24"/>
      <c r="M55" s="23">
        <v>388.2</v>
      </c>
      <c r="N55" s="23"/>
      <c r="O55" s="32">
        <f t="shared" si="5"/>
        <v>388.2</v>
      </c>
      <c r="Q55" s="33"/>
    </row>
    <row r="56" spans="1:17" ht="16.5" customHeight="1">
      <c r="A56" s="25" t="s">
        <v>359</v>
      </c>
      <c r="B56" s="23"/>
      <c r="C56" s="23"/>
      <c r="D56" s="23"/>
      <c r="E56" s="24"/>
      <c r="F56" s="23"/>
      <c r="G56" s="20"/>
      <c r="H56" s="21"/>
      <c r="I56" s="23">
        <v>80</v>
      </c>
      <c r="J56" s="20"/>
      <c r="K56" s="24"/>
      <c r="M56" s="23">
        <v>80</v>
      </c>
      <c r="N56" s="23"/>
      <c r="O56" s="32">
        <f t="shared" si="5"/>
        <v>80</v>
      </c>
      <c r="Q56" s="33"/>
    </row>
    <row r="57" spans="1:17" ht="16.5" customHeight="1">
      <c r="A57" s="25" t="s">
        <v>382</v>
      </c>
      <c r="B57" s="23"/>
      <c r="C57" s="23"/>
      <c r="D57" s="23"/>
      <c r="E57" s="24"/>
      <c r="F57" s="23"/>
      <c r="G57" s="20"/>
      <c r="H57" s="21"/>
      <c r="I57" s="23">
        <v>201</v>
      </c>
      <c r="J57" s="20"/>
      <c r="K57" s="24"/>
      <c r="M57" s="23">
        <v>201</v>
      </c>
      <c r="N57" s="23"/>
      <c r="O57" s="32">
        <f t="shared" si="5"/>
        <v>201</v>
      </c>
      <c r="Q57" s="33"/>
    </row>
    <row r="58" spans="1:17" ht="16.5" customHeight="1">
      <c r="A58" s="25" t="s">
        <v>379</v>
      </c>
      <c r="B58" s="23"/>
      <c r="C58" s="23"/>
      <c r="D58" s="23"/>
      <c r="E58" s="24"/>
      <c r="F58" s="23"/>
      <c r="G58" s="20"/>
      <c r="H58" s="21"/>
      <c r="I58" s="23">
        <v>20</v>
      </c>
      <c r="J58" s="20"/>
      <c r="K58" s="24"/>
      <c r="M58" s="23">
        <v>20</v>
      </c>
      <c r="N58" s="23"/>
      <c r="O58" s="32">
        <f t="shared" si="5"/>
        <v>20</v>
      </c>
      <c r="Q58" s="33"/>
    </row>
    <row r="59" spans="1:17" ht="16.5" customHeight="1">
      <c r="A59" s="25" t="s">
        <v>361</v>
      </c>
      <c r="B59" s="23"/>
      <c r="C59" s="23"/>
      <c r="D59" s="23"/>
      <c r="E59" s="24"/>
      <c r="F59" s="23"/>
      <c r="G59" s="20"/>
      <c r="H59" s="21"/>
      <c r="I59" s="23">
        <v>112.75</v>
      </c>
      <c r="J59" s="20"/>
      <c r="K59" s="24"/>
      <c r="M59" s="23">
        <v>112.75</v>
      </c>
      <c r="N59" s="23"/>
      <c r="O59" s="32">
        <f t="shared" si="5"/>
        <v>112.75</v>
      </c>
      <c r="Q59" s="33"/>
    </row>
    <row r="60" spans="1:17" ht="16.5" customHeight="1">
      <c r="A60" s="25" t="s">
        <v>383</v>
      </c>
      <c r="B60" s="23"/>
      <c r="C60" s="23"/>
      <c r="D60" s="23"/>
      <c r="E60" s="24"/>
      <c r="F60" s="23"/>
      <c r="G60" s="20"/>
      <c r="H60" s="21"/>
      <c r="I60" s="23">
        <v>49</v>
      </c>
      <c r="J60" s="20"/>
      <c r="K60" s="24"/>
      <c r="M60" s="23">
        <v>49</v>
      </c>
      <c r="N60" s="23"/>
      <c r="O60" s="32">
        <f t="shared" si="5"/>
        <v>49</v>
      </c>
      <c r="Q60" s="33"/>
    </row>
    <row r="61" spans="1:17" ht="16.5" customHeight="1">
      <c r="A61" s="25" t="s">
        <v>146</v>
      </c>
      <c r="B61" s="23"/>
      <c r="C61" s="23">
        <v>20</v>
      </c>
      <c r="D61" s="23">
        <v>20</v>
      </c>
      <c r="E61" s="24">
        <f t="shared" si="3"/>
        <v>100</v>
      </c>
      <c r="F61" s="23">
        <v>12</v>
      </c>
      <c r="G61" s="20">
        <f>D61-F61</f>
        <v>8</v>
      </c>
      <c r="H61" s="21">
        <f t="shared" si="4"/>
        <v>66.666666666666657</v>
      </c>
      <c r="I61" s="23"/>
      <c r="J61" s="20"/>
      <c r="K61" s="24"/>
      <c r="M61" s="23"/>
      <c r="N61" s="23"/>
      <c r="O61" s="32">
        <f t="shared" si="5"/>
        <v>0</v>
      </c>
      <c r="Q61" s="33"/>
    </row>
    <row r="62" spans="1:17" ht="16.5" customHeight="1">
      <c r="A62" s="25" t="s">
        <v>147</v>
      </c>
      <c r="B62" s="23">
        <v>759</v>
      </c>
      <c r="C62" s="23">
        <v>685</v>
      </c>
      <c r="D62" s="23">
        <v>674</v>
      </c>
      <c r="E62" s="24">
        <f t="shared" si="3"/>
        <v>98.394160583941598</v>
      </c>
      <c r="F62" s="23">
        <v>1474</v>
      </c>
      <c r="G62" s="20">
        <f>D62-F62</f>
        <v>-800</v>
      </c>
      <c r="H62" s="21">
        <f t="shared" si="4"/>
        <v>-54.274084124830388</v>
      </c>
      <c r="I62" s="23">
        <f>SUM(I63:I66)</f>
        <v>230.17000000000002</v>
      </c>
      <c r="J62" s="20">
        <f>I62-B62</f>
        <v>-528.82999999999993</v>
      </c>
      <c r="K62" s="24">
        <f>J62/B62*100</f>
        <v>-69.674571805006579</v>
      </c>
      <c r="M62" s="23">
        <f>SUM(M63:M66)</f>
        <v>106.17</v>
      </c>
      <c r="N62" s="23">
        <f>SUM(N63:N66)</f>
        <v>124</v>
      </c>
      <c r="O62" s="32">
        <f t="shared" si="5"/>
        <v>230.17000000000002</v>
      </c>
      <c r="Q62" s="33"/>
    </row>
    <row r="63" spans="1:17" ht="16.5" customHeight="1">
      <c r="A63" s="25" t="s">
        <v>358</v>
      </c>
      <c r="B63" s="23"/>
      <c r="C63" s="23"/>
      <c r="D63" s="23"/>
      <c r="E63" s="24"/>
      <c r="F63" s="23"/>
      <c r="G63" s="20"/>
      <c r="H63" s="21"/>
      <c r="I63" s="23">
        <v>109</v>
      </c>
      <c r="J63" s="20"/>
      <c r="K63" s="24"/>
      <c r="M63" s="23"/>
      <c r="N63" s="23">
        <v>109</v>
      </c>
      <c r="O63" s="32">
        <f t="shared" si="5"/>
        <v>109</v>
      </c>
      <c r="Q63" s="33"/>
    </row>
    <row r="64" spans="1:17" ht="16.5" customHeight="1">
      <c r="A64" s="25" t="s">
        <v>359</v>
      </c>
      <c r="B64" s="23"/>
      <c r="C64" s="23"/>
      <c r="D64" s="23"/>
      <c r="E64" s="24"/>
      <c r="F64" s="23"/>
      <c r="G64" s="20"/>
      <c r="H64" s="21"/>
      <c r="I64" s="23">
        <v>45</v>
      </c>
      <c r="J64" s="20"/>
      <c r="K64" s="24"/>
      <c r="M64" s="23">
        <v>45</v>
      </c>
      <c r="N64" s="23"/>
      <c r="O64" s="32">
        <f t="shared" si="5"/>
        <v>45</v>
      </c>
      <c r="Q64" s="33"/>
    </row>
    <row r="65" spans="1:16379" ht="16.5" customHeight="1">
      <c r="A65" s="25" t="s">
        <v>361</v>
      </c>
      <c r="B65" s="23"/>
      <c r="C65" s="23"/>
      <c r="D65" s="23"/>
      <c r="E65" s="24"/>
      <c r="F65" s="23"/>
      <c r="G65" s="20"/>
      <c r="H65" s="21"/>
      <c r="I65" s="23">
        <v>61.17</v>
      </c>
      <c r="J65" s="20"/>
      <c r="K65" s="24"/>
      <c r="M65" s="23">
        <v>61.17</v>
      </c>
      <c r="N65" s="23"/>
      <c r="O65" s="32">
        <f t="shared" si="5"/>
        <v>61.17</v>
      </c>
      <c r="Q65" s="33"/>
    </row>
    <row r="66" spans="1:16379" ht="16.5" customHeight="1">
      <c r="A66" s="25" t="s">
        <v>384</v>
      </c>
      <c r="B66" s="23"/>
      <c r="C66" s="23"/>
      <c r="D66" s="23"/>
      <c r="E66" s="24"/>
      <c r="F66" s="23"/>
      <c r="G66" s="20"/>
      <c r="H66" s="21"/>
      <c r="I66" s="23">
        <v>15</v>
      </c>
      <c r="J66" s="20"/>
      <c r="K66" s="24"/>
      <c r="M66" s="23"/>
      <c r="N66" s="23">
        <v>15</v>
      </c>
      <c r="O66" s="32">
        <f t="shared" si="5"/>
        <v>15</v>
      </c>
      <c r="Q66" s="33"/>
    </row>
    <row r="67" spans="1:16379" ht="16.5" customHeight="1">
      <c r="A67" s="25" t="s">
        <v>148</v>
      </c>
      <c r="B67" s="23">
        <v>2066</v>
      </c>
      <c r="C67" s="23">
        <v>1970</v>
      </c>
      <c r="D67" s="23">
        <v>1970</v>
      </c>
      <c r="E67" s="24">
        <f t="shared" si="3"/>
        <v>100</v>
      </c>
      <c r="F67" s="23">
        <v>3127</v>
      </c>
      <c r="G67" s="20">
        <f>D67-F67</f>
        <v>-1157</v>
      </c>
      <c r="H67" s="21">
        <f t="shared" si="4"/>
        <v>-37.000319795330988</v>
      </c>
      <c r="I67" s="23">
        <f>SUM(I68:I72)</f>
        <v>2597.48</v>
      </c>
      <c r="J67" s="20">
        <f>I67-B67</f>
        <v>531.48</v>
      </c>
      <c r="K67" s="24">
        <f>J67/B67*100</f>
        <v>25.725072604065829</v>
      </c>
      <c r="M67" s="23">
        <f>SUM(M68:M72)</f>
        <v>2542.48</v>
      </c>
      <c r="N67" s="23">
        <f>SUM(N68:N72)</f>
        <v>55</v>
      </c>
      <c r="O67" s="32">
        <f t="shared" si="5"/>
        <v>2597.48</v>
      </c>
      <c r="Q67" s="33"/>
    </row>
    <row r="68" spans="1:16379" ht="16.5" customHeight="1">
      <c r="A68" s="34" t="s">
        <v>358</v>
      </c>
      <c r="B68" s="23"/>
      <c r="C68" s="23"/>
      <c r="D68" s="23"/>
      <c r="E68" s="24"/>
      <c r="F68" s="23"/>
      <c r="G68" s="20"/>
      <c r="H68" s="21"/>
      <c r="I68" s="23">
        <v>1212.6199999999999</v>
      </c>
      <c r="J68" s="20"/>
      <c r="K68" s="24"/>
      <c r="M68" s="23">
        <v>1162.6199999999999</v>
      </c>
      <c r="N68" s="23">
        <v>50</v>
      </c>
      <c r="O68" s="32">
        <f t="shared" si="5"/>
        <v>1212.6199999999999</v>
      </c>
      <c r="Q68" s="33"/>
    </row>
    <row r="69" spans="1:16379" ht="16.5" customHeight="1">
      <c r="A69" s="34" t="s">
        <v>359</v>
      </c>
      <c r="B69" s="23"/>
      <c r="C69" s="23"/>
      <c r="D69" s="23"/>
      <c r="E69" s="24"/>
      <c r="F69" s="23"/>
      <c r="G69" s="20"/>
      <c r="H69" s="21"/>
      <c r="I69" s="23">
        <v>513</v>
      </c>
      <c r="J69" s="20"/>
      <c r="K69" s="24"/>
      <c r="M69" s="23">
        <v>513</v>
      </c>
      <c r="N69" s="23"/>
      <c r="O69" s="32">
        <f t="shared" si="5"/>
        <v>513</v>
      </c>
      <c r="Q69" s="33"/>
    </row>
    <row r="70" spans="1:16379" ht="16.5" customHeight="1">
      <c r="A70" s="34" t="s">
        <v>385</v>
      </c>
      <c r="B70" s="23"/>
      <c r="C70" s="23"/>
      <c r="D70" s="23"/>
      <c r="E70" s="24"/>
      <c r="F70" s="23"/>
      <c r="G70" s="20"/>
      <c r="H70" s="21"/>
      <c r="I70" s="23">
        <v>800</v>
      </c>
      <c r="J70" s="20"/>
      <c r="K70" s="24"/>
      <c r="M70" s="23">
        <v>800</v>
      </c>
      <c r="N70" s="23"/>
      <c r="O70" s="32">
        <f t="shared" si="5"/>
        <v>800</v>
      </c>
      <c r="Q70" s="33"/>
    </row>
    <row r="71" spans="1:16379" ht="16.5" customHeight="1">
      <c r="A71" s="34" t="s">
        <v>361</v>
      </c>
      <c r="B71" s="23"/>
      <c r="C71" s="23"/>
      <c r="D71" s="23"/>
      <c r="E71" s="24"/>
      <c r="F71" s="23"/>
      <c r="G71" s="20"/>
      <c r="H71" s="21"/>
      <c r="I71" s="23">
        <v>66.86</v>
      </c>
      <c r="J71" s="20"/>
      <c r="K71" s="24"/>
      <c r="M71" s="23">
        <v>66.86</v>
      </c>
      <c r="N71" s="23"/>
      <c r="O71" s="32">
        <f t="shared" si="5"/>
        <v>66.86</v>
      </c>
      <c r="Q71" s="33"/>
    </row>
    <row r="72" spans="1:16379" ht="16.5" customHeight="1">
      <c r="A72" s="34" t="s">
        <v>386</v>
      </c>
      <c r="B72" s="23"/>
      <c r="C72" s="23"/>
      <c r="D72" s="23"/>
      <c r="E72" s="24"/>
      <c r="F72" s="23"/>
      <c r="G72" s="20"/>
      <c r="H72" s="21"/>
      <c r="I72" s="23">
        <v>5</v>
      </c>
      <c r="J72" s="20"/>
      <c r="K72" s="24"/>
      <c r="M72" s="23"/>
      <c r="N72" s="23">
        <v>5</v>
      </c>
      <c r="O72" s="32">
        <f t="shared" si="5"/>
        <v>5</v>
      </c>
      <c r="Q72" s="33"/>
    </row>
    <row r="73" spans="1:16379" ht="16.5" customHeight="1">
      <c r="A73" s="25" t="s">
        <v>149</v>
      </c>
      <c r="B73" s="23">
        <v>1648</v>
      </c>
      <c r="C73" s="23">
        <v>2723</v>
      </c>
      <c r="D73" s="23">
        <v>2702</v>
      </c>
      <c r="E73" s="24">
        <f t="shared" si="3"/>
        <v>99.228791773778923</v>
      </c>
      <c r="F73" s="23">
        <v>3358</v>
      </c>
      <c r="G73" s="20">
        <f>D73-F73</f>
        <v>-656</v>
      </c>
      <c r="H73" s="21">
        <f t="shared" si="4"/>
        <v>-19.535437760571771</v>
      </c>
      <c r="I73" s="23">
        <f>SUM(I74:I77)</f>
        <v>1221.75</v>
      </c>
      <c r="J73" s="20">
        <f>I73-B73</f>
        <v>-426.25</v>
      </c>
      <c r="K73" s="24">
        <f>J73/B73*100</f>
        <v>-25.864684466019416</v>
      </c>
      <c r="M73" s="23">
        <f>SUM(M74:M77)</f>
        <v>1091.75</v>
      </c>
      <c r="N73" s="23">
        <f>SUM(N74:N77)</f>
        <v>130</v>
      </c>
      <c r="O73" s="32">
        <f t="shared" si="5"/>
        <v>1221.75</v>
      </c>
      <c r="Q73" s="33"/>
    </row>
    <row r="74" spans="1:16379" ht="16.5" customHeight="1">
      <c r="A74" s="25" t="s">
        <v>358</v>
      </c>
      <c r="B74" s="23"/>
      <c r="C74" s="23"/>
      <c r="D74" s="23"/>
      <c r="E74" s="24"/>
      <c r="F74" s="23"/>
      <c r="G74" s="20"/>
      <c r="H74" s="21"/>
      <c r="I74" s="23">
        <v>729.83</v>
      </c>
      <c r="J74" s="20"/>
      <c r="K74" s="24"/>
      <c r="M74" s="23">
        <v>669.83</v>
      </c>
      <c r="N74" s="23">
        <v>60</v>
      </c>
      <c r="O74" s="32">
        <f t="shared" si="5"/>
        <v>729.83</v>
      </c>
      <c r="Q74" s="33"/>
    </row>
    <row r="75" spans="1:16379" ht="16.5" customHeight="1">
      <c r="A75" s="25" t="s">
        <v>359</v>
      </c>
      <c r="B75" s="23"/>
      <c r="C75" s="23"/>
      <c r="D75" s="23"/>
      <c r="E75" s="24"/>
      <c r="F75" s="23"/>
      <c r="G75" s="20"/>
      <c r="H75" s="21"/>
      <c r="I75" s="23">
        <v>154.41999999999999</v>
      </c>
      <c r="J75" s="20"/>
      <c r="K75" s="24"/>
      <c r="M75" s="23">
        <v>154.41999999999999</v>
      </c>
      <c r="N75" s="23"/>
      <c r="O75" s="32">
        <f t="shared" si="5"/>
        <v>154.41999999999999</v>
      </c>
      <c r="Q75" s="33"/>
    </row>
    <row r="76" spans="1:16379" ht="16.5" customHeight="1">
      <c r="A76" s="25" t="s">
        <v>387</v>
      </c>
      <c r="B76" s="23"/>
      <c r="C76" s="23"/>
      <c r="D76" s="23"/>
      <c r="E76" s="24"/>
      <c r="F76" s="23"/>
      <c r="G76" s="20"/>
      <c r="H76" s="21"/>
      <c r="I76" s="23">
        <v>220</v>
      </c>
      <c r="J76" s="20"/>
      <c r="K76" s="24"/>
      <c r="M76" s="23">
        <v>150</v>
      </c>
      <c r="N76" s="23">
        <v>70</v>
      </c>
      <c r="O76" s="32">
        <f t="shared" si="5"/>
        <v>220</v>
      </c>
      <c r="Q76" s="33"/>
    </row>
    <row r="77" spans="1:16379" ht="16.5" customHeight="1">
      <c r="A77" s="25" t="s">
        <v>388</v>
      </c>
      <c r="B77" s="23"/>
      <c r="C77" s="23"/>
      <c r="D77" s="23"/>
      <c r="E77" s="24"/>
      <c r="F77" s="23"/>
      <c r="G77" s="20"/>
      <c r="H77" s="21"/>
      <c r="I77" s="23">
        <v>117.5</v>
      </c>
      <c r="J77" s="20"/>
      <c r="K77" s="24"/>
      <c r="M77" s="23">
        <v>117.5</v>
      </c>
      <c r="N77" s="23"/>
      <c r="O77" s="32">
        <f t="shared" si="5"/>
        <v>117.5</v>
      </c>
      <c r="Q77" s="33"/>
    </row>
    <row r="78" spans="1:16379" ht="16.5" hidden="1" customHeight="1">
      <c r="A78" s="35" t="s">
        <v>150</v>
      </c>
      <c r="B78" s="36"/>
      <c r="C78" s="36"/>
      <c r="D78" s="36"/>
      <c r="E78" s="37" t="e">
        <f t="shared" ref="E78:E85" si="6">D78/C78*100</f>
        <v>#DIV/0!</v>
      </c>
      <c r="F78" s="23"/>
      <c r="G78" s="38">
        <f>D78-F78</f>
        <v>0</v>
      </c>
      <c r="H78" s="39" t="e">
        <f t="shared" ref="H78:H85" si="7">G78/F78*100</f>
        <v>#DIV/0!</v>
      </c>
      <c r="I78" s="36"/>
      <c r="J78" s="38">
        <f>I78-B78</f>
        <v>0</v>
      </c>
      <c r="K78" s="37" t="e">
        <f t="shared" ref="K78:K79" si="8">J78/B78*100</f>
        <v>#DIV/0!</v>
      </c>
      <c r="L78" s="3"/>
      <c r="M78" s="23"/>
      <c r="N78" s="23"/>
      <c r="O78" s="32">
        <f t="shared" si="5"/>
        <v>0</v>
      </c>
      <c r="P78" s="3"/>
      <c r="Q78" s="3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S78" s="3"/>
      <c r="IU78" s="3"/>
      <c r="IV78" s="3"/>
      <c r="IW78" s="3"/>
      <c r="IX78" s="3"/>
      <c r="IY78" s="3"/>
      <c r="IZ78" s="3"/>
      <c r="JA78" s="3"/>
      <c r="JB78" s="3"/>
      <c r="JG78" s="3"/>
      <c r="JH78" s="3"/>
      <c r="JI78" s="3"/>
      <c r="JJ78" s="3"/>
      <c r="JK78" s="3"/>
      <c r="JL78" s="3"/>
      <c r="JM78" s="3"/>
      <c r="JN78" s="3"/>
      <c r="JO78" s="3"/>
      <c r="JP78" s="3"/>
      <c r="JQ78" s="3"/>
      <c r="JR78" s="3"/>
      <c r="JS78" s="3"/>
      <c r="JT78" s="3"/>
      <c r="JU78" s="3"/>
      <c r="JV78" s="3"/>
      <c r="JW78" s="3"/>
      <c r="JX78" s="3"/>
      <c r="JY78" s="3"/>
      <c r="JZ78" s="3"/>
      <c r="KA78" s="3"/>
      <c r="KB78" s="3"/>
      <c r="KC78" s="3"/>
      <c r="KD78" s="3"/>
      <c r="KE78" s="3"/>
      <c r="KF78" s="3"/>
      <c r="KG78" s="3"/>
      <c r="KH78" s="3"/>
      <c r="KI78" s="3"/>
      <c r="KJ78" s="3"/>
      <c r="KK78" s="3"/>
      <c r="KL78" s="3"/>
      <c r="KM78" s="3"/>
      <c r="KN78" s="3"/>
      <c r="KO78" s="3"/>
      <c r="KP78" s="3"/>
      <c r="KQ78" s="3"/>
      <c r="KR78" s="3"/>
      <c r="KS78" s="3"/>
      <c r="KT78" s="3"/>
      <c r="KU78" s="3"/>
      <c r="KV78" s="3"/>
      <c r="KW78" s="3"/>
      <c r="KX78" s="3"/>
      <c r="KY78" s="3"/>
      <c r="KZ78" s="3"/>
      <c r="LA78" s="3"/>
      <c r="LB78" s="3"/>
      <c r="LC78" s="3"/>
      <c r="LD78" s="3"/>
      <c r="LE78" s="3"/>
      <c r="LF78" s="3"/>
      <c r="LG78" s="3"/>
      <c r="LH78" s="3"/>
      <c r="LI78" s="3"/>
      <c r="LJ78" s="3"/>
      <c r="LK78" s="3"/>
      <c r="LL78" s="3"/>
      <c r="LM78" s="3"/>
      <c r="LN78" s="3"/>
      <c r="LO78" s="3"/>
      <c r="LP78" s="3"/>
      <c r="LQ78" s="3"/>
      <c r="LR78" s="3"/>
      <c r="LS78" s="3"/>
      <c r="LT78" s="3"/>
      <c r="LU78" s="3"/>
      <c r="LV78" s="3"/>
      <c r="LW78" s="3"/>
      <c r="LX78" s="3"/>
      <c r="LY78" s="3"/>
      <c r="LZ78" s="3"/>
      <c r="MA78" s="3"/>
      <c r="MB78" s="3"/>
      <c r="MC78" s="3"/>
      <c r="MD78" s="3"/>
      <c r="ME78" s="3"/>
      <c r="MF78" s="3"/>
      <c r="MG78" s="3"/>
      <c r="MH78" s="3"/>
      <c r="MI78" s="3"/>
      <c r="MJ78" s="3"/>
      <c r="MK78" s="3"/>
      <c r="ML78" s="3"/>
      <c r="MM78" s="3"/>
      <c r="MN78" s="3"/>
      <c r="MO78" s="3"/>
      <c r="MP78" s="3"/>
      <c r="MQ78" s="3"/>
      <c r="MR78" s="3"/>
      <c r="MS78" s="3"/>
      <c r="MT78" s="3"/>
      <c r="MU78" s="3"/>
      <c r="MV78" s="3"/>
      <c r="MW78" s="3"/>
      <c r="MX78" s="3"/>
      <c r="MY78" s="3"/>
      <c r="MZ78" s="3"/>
      <c r="NA78" s="3"/>
      <c r="NB78" s="3"/>
      <c r="NC78" s="3"/>
      <c r="ND78" s="3"/>
      <c r="NE78" s="3"/>
      <c r="NF78" s="3"/>
      <c r="NG78" s="3"/>
      <c r="NH78" s="3"/>
      <c r="NI78" s="3"/>
      <c r="NJ78" s="3"/>
      <c r="NK78" s="3"/>
      <c r="NL78" s="3"/>
      <c r="NM78" s="3"/>
      <c r="NN78" s="3"/>
      <c r="NO78" s="3"/>
      <c r="NP78" s="3"/>
      <c r="NQ78" s="3"/>
      <c r="NR78" s="3"/>
      <c r="NS78" s="3"/>
      <c r="NT78" s="3"/>
      <c r="NU78" s="3"/>
      <c r="NV78" s="3"/>
      <c r="NW78" s="3"/>
      <c r="NX78" s="3"/>
      <c r="NY78" s="3"/>
      <c r="NZ78" s="3"/>
      <c r="OA78" s="3"/>
      <c r="OB78" s="3"/>
      <c r="OC78" s="3"/>
      <c r="OD78" s="3"/>
      <c r="OE78" s="3"/>
      <c r="OF78" s="3"/>
      <c r="OG78" s="3"/>
      <c r="OH78" s="3"/>
      <c r="OI78" s="3"/>
      <c r="OJ78" s="3"/>
      <c r="OK78" s="3"/>
      <c r="OL78" s="3"/>
      <c r="OM78" s="3"/>
      <c r="ON78" s="3"/>
      <c r="OO78" s="3"/>
      <c r="OP78" s="3"/>
      <c r="OQ78" s="3"/>
      <c r="OR78" s="3"/>
      <c r="OS78" s="3"/>
      <c r="OT78" s="3"/>
      <c r="OU78" s="3"/>
      <c r="OV78" s="3"/>
      <c r="OW78" s="3"/>
      <c r="OX78" s="3"/>
      <c r="OY78" s="3"/>
      <c r="OZ78" s="3"/>
      <c r="PA78" s="3"/>
      <c r="PB78" s="3"/>
      <c r="PC78" s="3"/>
      <c r="PD78" s="3"/>
      <c r="PE78" s="3"/>
      <c r="PF78" s="3"/>
      <c r="PG78" s="3"/>
      <c r="PH78" s="3"/>
      <c r="PI78" s="3"/>
      <c r="PJ78" s="3"/>
      <c r="PK78" s="3"/>
      <c r="PL78" s="3"/>
      <c r="PM78" s="3"/>
      <c r="PN78" s="3"/>
      <c r="PO78" s="3"/>
      <c r="PP78" s="3"/>
      <c r="PQ78" s="3"/>
      <c r="PR78" s="3"/>
      <c r="PS78" s="3"/>
      <c r="PT78" s="3"/>
      <c r="PU78" s="3"/>
      <c r="PV78" s="3"/>
      <c r="PW78" s="3"/>
      <c r="PX78" s="3"/>
      <c r="PY78" s="3"/>
      <c r="PZ78" s="3"/>
      <c r="QA78" s="3"/>
      <c r="QB78" s="3"/>
      <c r="QC78" s="3"/>
      <c r="QD78" s="3"/>
      <c r="QE78" s="3"/>
      <c r="QF78" s="3"/>
      <c r="QG78" s="3"/>
      <c r="QH78" s="3"/>
      <c r="QI78" s="3"/>
      <c r="QJ78" s="3"/>
      <c r="QK78" s="3"/>
      <c r="QL78" s="3"/>
      <c r="QM78" s="3"/>
      <c r="QN78" s="3"/>
      <c r="QO78" s="3"/>
      <c r="QP78" s="3"/>
      <c r="QQ78" s="3"/>
      <c r="QR78" s="3"/>
      <c r="QS78" s="3"/>
      <c r="QT78" s="3"/>
      <c r="QU78" s="3"/>
      <c r="QV78" s="3"/>
      <c r="QW78" s="3"/>
      <c r="QX78" s="3"/>
      <c r="QY78" s="3"/>
      <c r="QZ78" s="3"/>
      <c r="RA78" s="3"/>
      <c r="RB78" s="3"/>
      <c r="RC78" s="3"/>
      <c r="RD78" s="3"/>
      <c r="RE78" s="3"/>
      <c r="RF78" s="3"/>
      <c r="RG78" s="3"/>
      <c r="RH78" s="3"/>
      <c r="RI78" s="3"/>
      <c r="RJ78" s="3"/>
      <c r="RK78" s="3"/>
      <c r="RL78" s="3"/>
      <c r="RM78" s="3"/>
      <c r="RN78" s="3"/>
      <c r="RO78" s="3"/>
      <c r="RP78" s="3"/>
      <c r="RQ78" s="3"/>
      <c r="RR78" s="3"/>
      <c r="RS78" s="3"/>
      <c r="RT78" s="3"/>
      <c r="RU78" s="3"/>
      <c r="RV78" s="3"/>
      <c r="RW78" s="3"/>
      <c r="RX78" s="3"/>
      <c r="RY78" s="3"/>
      <c r="RZ78" s="3"/>
      <c r="SA78" s="3"/>
      <c r="SB78" s="3"/>
      <c r="SC78" s="3"/>
      <c r="SD78" s="3"/>
      <c r="SE78" s="3"/>
      <c r="SF78" s="3"/>
      <c r="SG78" s="3"/>
      <c r="SH78" s="3"/>
      <c r="SI78" s="3"/>
      <c r="SJ78" s="3"/>
      <c r="SK78" s="3"/>
      <c r="SL78" s="3"/>
      <c r="SM78" s="3"/>
      <c r="SO78" s="3"/>
      <c r="SQ78" s="3"/>
      <c r="SR78" s="3"/>
      <c r="SS78" s="3"/>
      <c r="ST78" s="3"/>
      <c r="SU78" s="3"/>
      <c r="SV78" s="3"/>
      <c r="SW78" s="3"/>
      <c r="SX78" s="3"/>
      <c r="TC78" s="3"/>
      <c r="TD78" s="3"/>
      <c r="TE78" s="3"/>
      <c r="TF78" s="3"/>
      <c r="TG78" s="3"/>
      <c r="TH78" s="3"/>
      <c r="TI78" s="3"/>
      <c r="TJ78" s="3"/>
      <c r="TK78" s="3"/>
      <c r="TL78" s="3"/>
      <c r="TM78" s="3"/>
      <c r="TN78" s="3"/>
      <c r="TO78" s="3"/>
      <c r="TP78" s="3"/>
      <c r="TQ78" s="3"/>
      <c r="TR78" s="3"/>
      <c r="TS78" s="3"/>
      <c r="TT78" s="3"/>
      <c r="TU78" s="3"/>
      <c r="TV78" s="3"/>
      <c r="TW78" s="3"/>
      <c r="TX78" s="3"/>
      <c r="TY78" s="3"/>
      <c r="TZ78" s="3"/>
      <c r="UA78" s="3"/>
      <c r="UB78" s="3"/>
      <c r="UC78" s="3"/>
      <c r="UD78" s="3"/>
      <c r="UE78" s="3"/>
      <c r="UF78" s="3"/>
      <c r="UG78" s="3"/>
      <c r="UH78" s="3"/>
      <c r="UI78" s="3"/>
      <c r="UJ78" s="3"/>
      <c r="UK78" s="3"/>
      <c r="UL78" s="3"/>
      <c r="UM78" s="3"/>
      <c r="UN78" s="3"/>
      <c r="UO78" s="3"/>
      <c r="UP78" s="3"/>
      <c r="UQ78" s="3"/>
      <c r="UR78" s="3"/>
      <c r="US78" s="3"/>
      <c r="UT78" s="3"/>
      <c r="UU78" s="3"/>
      <c r="UV78" s="3"/>
      <c r="UW78" s="3"/>
      <c r="UX78" s="3"/>
      <c r="UY78" s="3"/>
      <c r="UZ78" s="3"/>
      <c r="VA78" s="3"/>
      <c r="VB78" s="3"/>
      <c r="VC78" s="3"/>
      <c r="VD78" s="3"/>
      <c r="VE78" s="3"/>
      <c r="VF78" s="3"/>
      <c r="VG78" s="3"/>
      <c r="VH78" s="3"/>
      <c r="VI78" s="3"/>
      <c r="VJ78" s="3"/>
      <c r="VK78" s="3"/>
      <c r="VL78" s="3"/>
      <c r="VM78" s="3"/>
      <c r="VN78" s="3"/>
      <c r="VO78" s="3"/>
      <c r="VP78" s="3"/>
      <c r="VQ78" s="3"/>
      <c r="VR78" s="3"/>
      <c r="VS78" s="3"/>
      <c r="VT78" s="3"/>
      <c r="VU78" s="3"/>
      <c r="VV78" s="3"/>
      <c r="VW78" s="3"/>
      <c r="VX78" s="3"/>
      <c r="VY78" s="3"/>
      <c r="VZ78" s="3"/>
      <c r="WA78" s="3"/>
      <c r="WB78" s="3"/>
      <c r="WC78" s="3"/>
      <c r="WD78" s="3"/>
      <c r="WE78" s="3"/>
      <c r="WF78" s="3"/>
      <c r="WG78" s="3"/>
      <c r="WH78" s="3"/>
      <c r="WI78" s="3"/>
      <c r="WJ78" s="3"/>
      <c r="WK78" s="3"/>
      <c r="WL78" s="3"/>
      <c r="WM78" s="3"/>
      <c r="WN78" s="3"/>
      <c r="WO78" s="3"/>
      <c r="WP78" s="3"/>
      <c r="WQ78" s="3"/>
      <c r="WR78" s="3"/>
      <c r="WS78" s="3"/>
      <c r="WT78" s="3"/>
      <c r="WU78" s="3"/>
      <c r="WV78" s="3"/>
      <c r="WW78" s="3"/>
      <c r="WX78" s="3"/>
      <c r="WY78" s="3"/>
      <c r="WZ78" s="3"/>
      <c r="XA78" s="3"/>
      <c r="XB78" s="3"/>
      <c r="XC78" s="3"/>
      <c r="XD78" s="3"/>
      <c r="XE78" s="3"/>
      <c r="XF78" s="3"/>
      <c r="XG78" s="3"/>
      <c r="XH78" s="3"/>
      <c r="XI78" s="3"/>
      <c r="XJ78" s="3"/>
      <c r="XK78" s="3"/>
      <c r="XL78" s="3"/>
      <c r="XM78" s="3"/>
      <c r="XN78" s="3"/>
      <c r="XO78" s="3"/>
      <c r="XP78" s="3"/>
      <c r="XQ78" s="3"/>
      <c r="XR78" s="3"/>
      <c r="XS78" s="3"/>
      <c r="XT78" s="3"/>
      <c r="XU78" s="3"/>
      <c r="XV78" s="3"/>
      <c r="XW78" s="3"/>
      <c r="XX78" s="3"/>
      <c r="XY78" s="3"/>
      <c r="XZ78" s="3"/>
      <c r="YA78" s="3"/>
      <c r="YB78" s="3"/>
      <c r="YC78" s="3"/>
      <c r="YD78" s="3"/>
      <c r="YE78" s="3"/>
      <c r="YF78" s="3"/>
      <c r="YG78" s="3"/>
      <c r="YH78" s="3"/>
      <c r="YI78" s="3"/>
      <c r="YJ78" s="3"/>
      <c r="YK78" s="3"/>
      <c r="YL78" s="3"/>
      <c r="YM78" s="3"/>
      <c r="YN78" s="3"/>
      <c r="YO78" s="3"/>
      <c r="YP78" s="3"/>
      <c r="YQ78" s="3"/>
      <c r="YR78" s="3"/>
      <c r="YS78" s="3"/>
      <c r="YT78" s="3"/>
      <c r="YU78" s="3"/>
      <c r="YV78" s="3"/>
      <c r="YW78" s="3"/>
      <c r="YX78" s="3"/>
      <c r="YY78" s="3"/>
      <c r="YZ78" s="3"/>
      <c r="ZA78" s="3"/>
      <c r="ZB78" s="3"/>
      <c r="ZC78" s="3"/>
      <c r="ZD78" s="3"/>
      <c r="ZE78" s="3"/>
      <c r="ZF78" s="3"/>
      <c r="ZG78" s="3"/>
      <c r="ZH78" s="3"/>
      <c r="ZI78" s="3"/>
      <c r="ZJ78" s="3"/>
      <c r="ZK78" s="3"/>
      <c r="ZL78" s="3"/>
      <c r="ZM78" s="3"/>
      <c r="ZN78" s="3"/>
      <c r="ZO78" s="3"/>
      <c r="ZP78" s="3"/>
      <c r="ZQ78" s="3"/>
      <c r="ZR78" s="3"/>
      <c r="ZS78" s="3"/>
      <c r="ZT78" s="3"/>
      <c r="ZU78" s="3"/>
      <c r="ZV78" s="3"/>
      <c r="ZW78" s="3"/>
      <c r="ZX78" s="3"/>
      <c r="ZY78" s="3"/>
      <c r="ZZ78" s="3"/>
      <c r="AAA78" s="3"/>
      <c r="AAB78" s="3"/>
      <c r="AAC78" s="3"/>
      <c r="AAD78" s="3"/>
      <c r="AAE78" s="3"/>
      <c r="AAF78" s="3"/>
      <c r="AAG78" s="3"/>
      <c r="AAH78" s="3"/>
      <c r="AAI78" s="3"/>
      <c r="AAJ78" s="3"/>
      <c r="AAK78" s="3"/>
      <c r="AAL78" s="3"/>
      <c r="AAM78" s="3"/>
      <c r="AAN78" s="3"/>
      <c r="AAO78" s="3"/>
      <c r="AAP78" s="3"/>
      <c r="AAQ78" s="3"/>
      <c r="AAR78" s="3"/>
      <c r="AAS78" s="3"/>
      <c r="AAT78" s="3"/>
      <c r="AAU78" s="3"/>
      <c r="AAV78" s="3"/>
      <c r="AAW78" s="3"/>
      <c r="AAX78" s="3"/>
      <c r="AAY78" s="3"/>
      <c r="AAZ78" s="3"/>
      <c r="ABA78" s="3"/>
      <c r="ABB78" s="3"/>
      <c r="ABC78" s="3"/>
      <c r="ABD78" s="3"/>
      <c r="ABE78" s="3"/>
      <c r="ABF78" s="3"/>
      <c r="ABG78" s="3"/>
      <c r="ABH78" s="3"/>
      <c r="ABI78" s="3"/>
      <c r="ABJ78" s="3"/>
      <c r="ABK78" s="3"/>
      <c r="ABL78" s="3"/>
      <c r="ABM78" s="3"/>
      <c r="ABN78" s="3"/>
      <c r="ABO78" s="3"/>
      <c r="ABP78" s="3"/>
      <c r="ABQ78" s="3"/>
      <c r="ABR78" s="3"/>
      <c r="ABS78" s="3"/>
      <c r="ABT78" s="3"/>
      <c r="ABU78" s="3"/>
      <c r="ABV78" s="3"/>
      <c r="ABW78" s="3"/>
      <c r="ABX78" s="3"/>
      <c r="ABY78" s="3"/>
      <c r="ABZ78" s="3"/>
      <c r="ACA78" s="3"/>
      <c r="ACB78" s="3"/>
      <c r="ACC78" s="3"/>
      <c r="ACD78" s="3"/>
      <c r="ACE78" s="3"/>
      <c r="ACF78" s="3"/>
      <c r="ACG78" s="3"/>
      <c r="ACH78" s="3"/>
      <c r="ACI78" s="3"/>
      <c r="ACK78" s="3"/>
      <c r="ACM78" s="3"/>
      <c r="ACN78" s="3"/>
      <c r="ACO78" s="3"/>
      <c r="ACP78" s="3"/>
      <c r="ACQ78" s="3"/>
      <c r="ACR78" s="3"/>
      <c r="ACS78" s="3"/>
      <c r="ACT78" s="3"/>
      <c r="ACY78" s="3"/>
      <c r="ACZ78" s="3"/>
      <c r="ADA78" s="3"/>
      <c r="ADB78" s="3"/>
      <c r="ADC78" s="3"/>
      <c r="ADD78" s="3"/>
      <c r="ADE78" s="3"/>
      <c r="ADF78" s="3"/>
      <c r="ADG78" s="3"/>
      <c r="ADH78" s="3"/>
      <c r="ADI78" s="3"/>
      <c r="ADJ78" s="3"/>
      <c r="ADK78" s="3"/>
      <c r="ADL78" s="3"/>
      <c r="ADM78" s="3"/>
      <c r="ADN78" s="3"/>
      <c r="ADO78" s="3"/>
      <c r="ADP78" s="3"/>
      <c r="ADQ78" s="3"/>
      <c r="ADR78" s="3"/>
      <c r="ADS78" s="3"/>
      <c r="ADT78" s="3"/>
      <c r="ADU78" s="3"/>
      <c r="ADV78" s="3"/>
      <c r="ADW78" s="3"/>
      <c r="ADX78" s="3"/>
      <c r="ADY78" s="3"/>
      <c r="ADZ78" s="3"/>
      <c r="AEA78" s="3"/>
      <c r="AEB78" s="3"/>
      <c r="AEC78" s="3"/>
      <c r="AED78" s="3"/>
      <c r="AEE78" s="3"/>
      <c r="AEF78" s="3"/>
      <c r="AEG78" s="3"/>
      <c r="AEH78" s="3"/>
      <c r="AEI78" s="3"/>
      <c r="AEJ78" s="3"/>
      <c r="AEK78" s="3"/>
      <c r="AEL78" s="3"/>
      <c r="AEM78" s="3"/>
      <c r="AEN78" s="3"/>
      <c r="AEO78" s="3"/>
      <c r="AEP78" s="3"/>
      <c r="AEQ78" s="3"/>
      <c r="AER78" s="3"/>
      <c r="AES78" s="3"/>
      <c r="AET78" s="3"/>
      <c r="AEU78" s="3"/>
      <c r="AEV78" s="3"/>
      <c r="AEW78" s="3"/>
      <c r="AEX78" s="3"/>
      <c r="AEY78" s="3"/>
      <c r="AEZ78" s="3"/>
      <c r="AFA78" s="3"/>
      <c r="AFB78" s="3"/>
      <c r="AFC78" s="3"/>
      <c r="AFD78" s="3"/>
      <c r="AFE78" s="3"/>
      <c r="AFF78" s="3"/>
      <c r="AFG78" s="3"/>
      <c r="AFH78" s="3"/>
      <c r="AFI78" s="3"/>
      <c r="AFJ78" s="3"/>
      <c r="AFK78" s="3"/>
      <c r="AFL78" s="3"/>
      <c r="AFM78" s="3"/>
      <c r="AFN78" s="3"/>
      <c r="AFO78" s="3"/>
      <c r="AFP78" s="3"/>
      <c r="AFQ78" s="3"/>
      <c r="AFR78" s="3"/>
      <c r="AFS78" s="3"/>
      <c r="AFT78" s="3"/>
      <c r="AFU78" s="3"/>
      <c r="AFV78" s="3"/>
      <c r="AFW78" s="3"/>
      <c r="AFX78" s="3"/>
      <c r="AFY78" s="3"/>
      <c r="AFZ78" s="3"/>
      <c r="AGA78" s="3"/>
      <c r="AGB78" s="3"/>
      <c r="AGC78" s="3"/>
      <c r="AGD78" s="3"/>
      <c r="AGE78" s="3"/>
      <c r="AGF78" s="3"/>
      <c r="AGG78" s="3"/>
      <c r="AGH78" s="3"/>
      <c r="AGI78" s="3"/>
      <c r="AGJ78" s="3"/>
      <c r="AGK78" s="3"/>
      <c r="AGL78" s="3"/>
      <c r="AGM78" s="3"/>
      <c r="AGN78" s="3"/>
      <c r="AGO78" s="3"/>
      <c r="AGP78" s="3"/>
      <c r="AGQ78" s="3"/>
      <c r="AGR78" s="3"/>
      <c r="AGS78" s="3"/>
      <c r="AGT78" s="3"/>
      <c r="AGU78" s="3"/>
      <c r="AGV78" s="3"/>
      <c r="AGW78" s="3"/>
      <c r="AGX78" s="3"/>
      <c r="AGY78" s="3"/>
      <c r="AGZ78" s="3"/>
      <c r="AHA78" s="3"/>
      <c r="AHB78" s="3"/>
      <c r="AHC78" s="3"/>
      <c r="AHD78" s="3"/>
      <c r="AHE78" s="3"/>
      <c r="AHF78" s="3"/>
      <c r="AHG78" s="3"/>
      <c r="AHH78" s="3"/>
      <c r="AHI78" s="3"/>
      <c r="AHJ78" s="3"/>
      <c r="AHK78" s="3"/>
      <c r="AHL78" s="3"/>
      <c r="AHM78" s="3"/>
      <c r="AHN78" s="3"/>
      <c r="AHO78" s="3"/>
      <c r="AHP78" s="3"/>
      <c r="AHQ78" s="3"/>
      <c r="AHR78" s="3"/>
      <c r="AHS78" s="3"/>
      <c r="AHT78" s="3"/>
      <c r="AHU78" s="3"/>
      <c r="AHV78" s="3"/>
      <c r="AHW78" s="3"/>
      <c r="AHX78" s="3"/>
      <c r="AHY78" s="3"/>
      <c r="AHZ78" s="3"/>
      <c r="AIA78" s="3"/>
      <c r="AIB78" s="3"/>
      <c r="AIC78" s="3"/>
      <c r="AID78" s="3"/>
      <c r="AIE78" s="3"/>
      <c r="AIF78" s="3"/>
      <c r="AIG78" s="3"/>
      <c r="AIH78" s="3"/>
      <c r="AII78" s="3"/>
      <c r="AIJ78" s="3"/>
      <c r="AIK78" s="3"/>
      <c r="AIL78" s="3"/>
      <c r="AIM78" s="3"/>
      <c r="AIN78" s="3"/>
      <c r="AIO78" s="3"/>
      <c r="AIP78" s="3"/>
      <c r="AIQ78" s="3"/>
      <c r="AIR78" s="3"/>
      <c r="AIS78" s="3"/>
      <c r="AIT78" s="3"/>
      <c r="AIU78" s="3"/>
      <c r="AIV78" s="3"/>
      <c r="AIW78" s="3"/>
      <c r="AIX78" s="3"/>
      <c r="AIY78" s="3"/>
      <c r="AIZ78" s="3"/>
      <c r="AJA78" s="3"/>
      <c r="AJB78" s="3"/>
      <c r="AJC78" s="3"/>
      <c r="AJD78" s="3"/>
      <c r="AJE78" s="3"/>
      <c r="AJF78" s="3"/>
      <c r="AJG78" s="3"/>
      <c r="AJH78" s="3"/>
      <c r="AJI78" s="3"/>
      <c r="AJJ78" s="3"/>
      <c r="AJK78" s="3"/>
      <c r="AJL78" s="3"/>
      <c r="AJM78" s="3"/>
      <c r="AJN78" s="3"/>
      <c r="AJO78" s="3"/>
      <c r="AJP78" s="3"/>
      <c r="AJQ78" s="3"/>
      <c r="AJR78" s="3"/>
      <c r="AJS78" s="3"/>
      <c r="AJT78" s="3"/>
      <c r="AJU78" s="3"/>
      <c r="AJV78" s="3"/>
      <c r="AJW78" s="3"/>
      <c r="AJX78" s="3"/>
      <c r="AJY78" s="3"/>
      <c r="AJZ78" s="3"/>
      <c r="AKA78" s="3"/>
      <c r="AKB78" s="3"/>
      <c r="AKC78" s="3"/>
      <c r="AKD78" s="3"/>
      <c r="AKE78" s="3"/>
      <c r="AKF78" s="3"/>
      <c r="AKG78" s="3"/>
      <c r="AKH78" s="3"/>
      <c r="AKI78" s="3"/>
      <c r="AKJ78" s="3"/>
      <c r="AKK78" s="3"/>
      <c r="AKL78" s="3"/>
      <c r="AKM78" s="3"/>
      <c r="AKN78" s="3"/>
      <c r="AKO78" s="3"/>
      <c r="AKP78" s="3"/>
      <c r="AKQ78" s="3"/>
      <c r="AKR78" s="3"/>
      <c r="AKS78" s="3"/>
      <c r="AKT78" s="3"/>
      <c r="AKU78" s="3"/>
      <c r="AKV78" s="3"/>
      <c r="AKW78" s="3"/>
      <c r="AKX78" s="3"/>
      <c r="AKY78" s="3"/>
      <c r="AKZ78" s="3"/>
      <c r="ALA78" s="3"/>
      <c r="ALB78" s="3"/>
      <c r="ALC78" s="3"/>
      <c r="ALD78" s="3"/>
      <c r="ALE78" s="3"/>
      <c r="ALF78" s="3"/>
      <c r="ALG78" s="3"/>
      <c r="ALH78" s="3"/>
      <c r="ALI78" s="3"/>
      <c r="ALJ78" s="3"/>
      <c r="ALK78" s="3"/>
      <c r="ALL78" s="3"/>
      <c r="ALM78" s="3"/>
      <c r="ALN78" s="3"/>
      <c r="ALO78" s="3"/>
      <c r="ALP78" s="3"/>
      <c r="ALQ78" s="3"/>
      <c r="ALR78" s="3"/>
      <c r="ALS78" s="3"/>
      <c r="ALT78" s="3"/>
      <c r="ALU78" s="3"/>
      <c r="ALV78" s="3"/>
      <c r="ALW78" s="3"/>
      <c r="ALX78" s="3"/>
      <c r="ALY78" s="3"/>
      <c r="ALZ78" s="3"/>
      <c r="AMA78" s="3"/>
      <c r="AMB78" s="3"/>
      <c r="AMC78" s="3"/>
      <c r="AMD78" s="3"/>
      <c r="AME78" s="3"/>
      <c r="AMG78" s="3"/>
      <c r="AMI78" s="3"/>
      <c r="AMJ78" s="3"/>
      <c r="AMK78" s="3"/>
      <c r="AML78" s="3"/>
      <c r="AMM78" s="3"/>
      <c r="AMN78" s="3"/>
      <c r="AMO78" s="3"/>
      <c r="AMP78" s="3"/>
      <c r="AMU78" s="3"/>
      <c r="AMV78" s="3"/>
      <c r="AMW78" s="3"/>
      <c r="AMX78" s="3"/>
      <c r="AMY78" s="3"/>
      <c r="AMZ78" s="3"/>
      <c r="ANA78" s="3"/>
      <c r="ANB78" s="3"/>
      <c r="ANC78" s="3"/>
      <c r="AND78" s="3"/>
      <c r="ANE78" s="3"/>
      <c r="ANF78" s="3"/>
      <c r="ANG78" s="3"/>
      <c r="ANH78" s="3"/>
      <c r="ANI78" s="3"/>
      <c r="ANJ78" s="3"/>
      <c r="ANK78" s="3"/>
      <c r="ANL78" s="3"/>
      <c r="ANM78" s="3"/>
      <c r="ANN78" s="3"/>
      <c r="ANO78" s="3"/>
      <c r="ANP78" s="3"/>
      <c r="ANQ78" s="3"/>
      <c r="ANR78" s="3"/>
      <c r="ANS78" s="3"/>
      <c r="ANT78" s="3"/>
      <c r="ANU78" s="3"/>
      <c r="ANV78" s="3"/>
      <c r="ANW78" s="3"/>
      <c r="ANX78" s="3"/>
      <c r="ANY78" s="3"/>
      <c r="ANZ78" s="3"/>
      <c r="AOA78" s="3"/>
      <c r="AOB78" s="3"/>
      <c r="AOC78" s="3"/>
      <c r="AOD78" s="3"/>
      <c r="AOE78" s="3"/>
      <c r="AOF78" s="3"/>
      <c r="AOG78" s="3"/>
      <c r="AOH78" s="3"/>
      <c r="AOI78" s="3"/>
      <c r="AOJ78" s="3"/>
      <c r="AOK78" s="3"/>
      <c r="AOL78" s="3"/>
      <c r="AOM78" s="3"/>
      <c r="AON78" s="3"/>
      <c r="AOO78" s="3"/>
      <c r="AOP78" s="3"/>
      <c r="AOQ78" s="3"/>
      <c r="AOR78" s="3"/>
      <c r="AOS78" s="3"/>
      <c r="AOT78" s="3"/>
      <c r="AOU78" s="3"/>
      <c r="AOV78" s="3"/>
      <c r="AOW78" s="3"/>
      <c r="AOX78" s="3"/>
      <c r="AOY78" s="3"/>
      <c r="AOZ78" s="3"/>
      <c r="APA78" s="3"/>
      <c r="APB78" s="3"/>
      <c r="APC78" s="3"/>
      <c r="APD78" s="3"/>
      <c r="APE78" s="3"/>
      <c r="APF78" s="3"/>
      <c r="APG78" s="3"/>
      <c r="APH78" s="3"/>
      <c r="API78" s="3"/>
      <c r="APJ78" s="3"/>
      <c r="APK78" s="3"/>
      <c r="APL78" s="3"/>
      <c r="APM78" s="3"/>
      <c r="APN78" s="3"/>
      <c r="APO78" s="3"/>
      <c r="APP78" s="3"/>
      <c r="APQ78" s="3"/>
      <c r="APR78" s="3"/>
      <c r="APS78" s="3"/>
      <c r="APT78" s="3"/>
      <c r="APU78" s="3"/>
      <c r="APV78" s="3"/>
      <c r="APW78" s="3"/>
      <c r="APX78" s="3"/>
      <c r="APY78" s="3"/>
      <c r="APZ78" s="3"/>
      <c r="AQA78" s="3"/>
      <c r="AQB78" s="3"/>
      <c r="AQC78" s="3"/>
      <c r="AQD78" s="3"/>
      <c r="AQE78" s="3"/>
      <c r="AQF78" s="3"/>
      <c r="AQG78" s="3"/>
      <c r="AQH78" s="3"/>
      <c r="AQI78" s="3"/>
      <c r="AQJ78" s="3"/>
      <c r="AQK78" s="3"/>
      <c r="AQL78" s="3"/>
      <c r="AQM78" s="3"/>
      <c r="AQN78" s="3"/>
      <c r="AQO78" s="3"/>
      <c r="AQP78" s="3"/>
      <c r="AQQ78" s="3"/>
      <c r="AQR78" s="3"/>
      <c r="AQS78" s="3"/>
      <c r="AQT78" s="3"/>
      <c r="AQU78" s="3"/>
      <c r="AQV78" s="3"/>
      <c r="AQW78" s="3"/>
      <c r="AQX78" s="3"/>
      <c r="AQY78" s="3"/>
      <c r="AQZ78" s="3"/>
      <c r="ARA78" s="3"/>
      <c r="ARB78" s="3"/>
      <c r="ARC78" s="3"/>
      <c r="ARD78" s="3"/>
      <c r="ARE78" s="3"/>
      <c r="ARF78" s="3"/>
      <c r="ARG78" s="3"/>
      <c r="ARH78" s="3"/>
      <c r="ARI78" s="3"/>
      <c r="ARJ78" s="3"/>
      <c r="ARK78" s="3"/>
      <c r="ARL78" s="3"/>
      <c r="ARM78" s="3"/>
      <c r="ARN78" s="3"/>
      <c r="ARO78" s="3"/>
      <c r="ARP78" s="3"/>
      <c r="ARQ78" s="3"/>
      <c r="ARR78" s="3"/>
      <c r="ARS78" s="3"/>
      <c r="ART78" s="3"/>
      <c r="ARU78" s="3"/>
      <c r="ARV78" s="3"/>
      <c r="ARW78" s="3"/>
      <c r="ARX78" s="3"/>
      <c r="ARY78" s="3"/>
      <c r="ARZ78" s="3"/>
      <c r="ASA78" s="3"/>
      <c r="ASB78" s="3"/>
      <c r="ASC78" s="3"/>
      <c r="ASD78" s="3"/>
      <c r="ASE78" s="3"/>
      <c r="ASF78" s="3"/>
      <c r="ASG78" s="3"/>
      <c r="ASH78" s="3"/>
      <c r="ASI78" s="3"/>
      <c r="ASJ78" s="3"/>
      <c r="ASK78" s="3"/>
      <c r="ASL78" s="3"/>
      <c r="ASM78" s="3"/>
      <c r="ASN78" s="3"/>
      <c r="ASO78" s="3"/>
      <c r="ASP78" s="3"/>
      <c r="ASQ78" s="3"/>
      <c r="ASR78" s="3"/>
      <c r="ASS78" s="3"/>
      <c r="AST78" s="3"/>
      <c r="ASU78" s="3"/>
      <c r="ASV78" s="3"/>
      <c r="ASW78" s="3"/>
      <c r="ASX78" s="3"/>
      <c r="ASY78" s="3"/>
      <c r="ASZ78" s="3"/>
      <c r="ATA78" s="3"/>
      <c r="ATB78" s="3"/>
      <c r="ATC78" s="3"/>
      <c r="ATD78" s="3"/>
      <c r="ATE78" s="3"/>
      <c r="ATF78" s="3"/>
      <c r="ATG78" s="3"/>
      <c r="ATH78" s="3"/>
      <c r="ATI78" s="3"/>
      <c r="ATJ78" s="3"/>
      <c r="ATK78" s="3"/>
      <c r="ATL78" s="3"/>
      <c r="ATM78" s="3"/>
      <c r="ATN78" s="3"/>
      <c r="ATO78" s="3"/>
      <c r="ATP78" s="3"/>
      <c r="ATQ78" s="3"/>
      <c r="ATR78" s="3"/>
      <c r="ATS78" s="3"/>
      <c r="ATT78" s="3"/>
      <c r="ATU78" s="3"/>
      <c r="ATV78" s="3"/>
      <c r="ATW78" s="3"/>
      <c r="ATX78" s="3"/>
      <c r="ATY78" s="3"/>
      <c r="ATZ78" s="3"/>
      <c r="AUA78" s="3"/>
      <c r="AUB78" s="3"/>
      <c r="AUC78" s="3"/>
      <c r="AUD78" s="3"/>
      <c r="AUE78" s="3"/>
      <c r="AUF78" s="3"/>
      <c r="AUG78" s="3"/>
      <c r="AUH78" s="3"/>
      <c r="AUI78" s="3"/>
      <c r="AUJ78" s="3"/>
      <c r="AUK78" s="3"/>
      <c r="AUL78" s="3"/>
      <c r="AUM78" s="3"/>
      <c r="AUN78" s="3"/>
      <c r="AUO78" s="3"/>
      <c r="AUP78" s="3"/>
      <c r="AUQ78" s="3"/>
      <c r="AUR78" s="3"/>
      <c r="AUS78" s="3"/>
      <c r="AUT78" s="3"/>
      <c r="AUU78" s="3"/>
      <c r="AUV78" s="3"/>
      <c r="AUW78" s="3"/>
      <c r="AUX78" s="3"/>
      <c r="AUY78" s="3"/>
      <c r="AUZ78" s="3"/>
      <c r="AVA78" s="3"/>
      <c r="AVB78" s="3"/>
      <c r="AVC78" s="3"/>
      <c r="AVD78" s="3"/>
      <c r="AVE78" s="3"/>
      <c r="AVF78" s="3"/>
      <c r="AVG78" s="3"/>
      <c r="AVH78" s="3"/>
      <c r="AVI78" s="3"/>
      <c r="AVJ78" s="3"/>
      <c r="AVK78" s="3"/>
      <c r="AVL78" s="3"/>
      <c r="AVM78" s="3"/>
      <c r="AVN78" s="3"/>
      <c r="AVO78" s="3"/>
      <c r="AVP78" s="3"/>
      <c r="AVQ78" s="3"/>
      <c r="AVR78" s="3"/>
      <c r="AVS78" s="3"/>
      <c r="AVT78" s="3"/>
      <c r="AVU78" s="3"/>
      <c r="AVV78" s="3"/>
      <c r="AVW78" s="3"/>
      <c r="AVX78" s="3"/>
      <c r="AVY78" s="3"/>
      <c r="AVZ78" s="3"/>
      <c r="AWA78" s="3"/>
      <c r="AWC78" s="3"/>
      <c r="AWE78" s="3"/>
      <c r="AWF78" s="3"/>
      <c r="AWG78" s="3"/>
      <c r="AWH78" s="3"/>
      <c r="AWI78" s="3"/>
      <c r="AWJ78" s="3"/>
      <c r="AWK78" s="3"/>
      <c r="AWL78" s="3"/>
      <c r="AWQ78" s="3"/>
      <c r="AWR78" s="3"/>
      <c r="AWS78" s="3"/>
      <c r="AWT78" s="3"/>
      <c r="AWU78" s="3"/>
      <c r="AWV78" s="3"/>
      <c r="AWW78" s="3"/>
      <c r="AWX78" s="3"/>
      <c r="AWY78" s="3"/>
      <c r="AWZ78" s="3"/>
      <c r="AXA78" s="3"/>
      <c r="AXB78" s="3"/>
      <c r="AXC78" s="3"/>
      <c r="AXD78" s="3"/>
      <c r="AXE78" s="3"/>
      <c r="AXF78" s="3"/>
      <c r="AXG78" s="3"/>
      <c r="AXH78" s="3"/>
      <c r="AXI78" s="3"/>
      <c r="AXJ78" s="3"/>
      <c r="AXK78" s="3"/>
      <c r="AXL78" s="3"/>
      <c r="AXM78" s="3"/>
      <c r="AXN78" s="3"/>
      <c r="AXO78" s="3"/>
      <c r="AXP78" s="3"/>
      <c r="AXQ78" s="3"/>
      <c r="AXR78" s="3"/>
      <c r="AXS78" s="3"/>
      <c r="AXT78" s="3"/>
      <c r="AXU78" s="3"/>
      <c r="AXV78" s="3"/>
      <c r="AXW78" s="3"/>
      <c r="AXX78" s="3"/>
      <c r="AXY78" s="3"/>
      <c r="AXZ78" s="3"/>
      <c r="AYA78" s="3"/>
      <c r="AYB78" s="3"/>
      <c r="AYC78" s="3"/>
      <c r="AYD78" s="3"/>
      <c r="AYE78" s="3"/>
      <c r="AYF78" s="3"/>
      <c r="AYG78" s="3"/>
      <c r="AYH78" s="3"/>
      <c r="AYI78" s="3"/>
      <c r="AYJ78" s="3"/>
      <c r="AYK78" s="3"/>
      <c r="AYL78" s="3"/>
      <c r="AYM78" s="3"/>
      <c r="AYN78" s="3"/>
      <c r="AYO78" s="3"/>
      <c r="AYP78" s="3"/>
      <c r="AYQ78" s="3"/>
      <c r="AYR78" s="3"/>
      <c r="AYS78" s="3"/>
      <c r="AYT78" s="3"/>
      <c r="AYU78" s="3"/>
      <c r="AYV78" s="3"/>
      <c r="AYW78" s="3"/>
      <c r="AYX78" s="3"/>
      <c r="AYY78" s="3"/>
      <c r="AYZ78" s="3"/>
      <c r="AZA78" s="3"/>
      <c r="AZB78" s="3"/>
      <c r="AZC78" s="3"/>
      <c r="AZD78" s="3"/>
      <c r="AZE78" s="3"/>
      <c r="AZF78" s="3"/>
      <c r="AZG78" s="3"/>
      <c r="AZH78" s="3"/>
      <c r="AZI78" s="3"/>
      <c r="AZJ78" s="3"/>
      <c r="AZK78" s="3"/>
      <c r="AZL78" s="3"/>
      <c r="AZM78" s="3"/>
      <c r="AZN78" s="3"/>
      <c r="AZO78" s="3"/>
      <c r="AZP78" s="3"/>
      <c r="AZQ78" s="3"/>
      <c r="AZR78" s="3"/>
      <c r="AZS78" s="3"/>
      <c r="AZT78" s="3"/>
      <c r="AZU78" s="3"/>
      <c r="AZV78" s="3"/>
      <c r="AZW78" s="3"/>
      <c r="AZX78" s="3"/>
      <c r="AZY78" s="3"/>
      <c r="AZZ78" s="3"/>
      <c r="BAA78" s="3"/>
      <c r="BAB78" s="3"/>
      <c r="BAC78" s="3"/>
      <c r="BAD78" s="3"/>
      <c r="BAE78" s="3"/>
      <c r="BAF78" s="3"/>
      <c r="BAG78" s="3"/>
      <c r="BAH78" s="3"/>
      <c r="BAI78" s="3"/>
      <c r="BAJ78" s="3"/>
      <c r="BAK78" s="3"/>
      <c r="BAL78" s="3"/>
      <c r="BAM78" s="3"/>
      <c r="BAN78" s="3"/>
      <c r="BAO78" s="3"/>
      <c r="BAP78" s="3"/>
      <c r="BAQ78" s="3"/>
      <c r="BAR78" s="3"/>
      <c r="BAS78" s="3"/>
      <c r="BAT78" s="3"/>
      <c r="BAU78" s="3"/>
      <c r="BAV78" s="3"/>
      <c r="BAW78" s="3"/>
      <c r="BAX78" s="3"/>
      <c r="BAY78" s="3"/>
      <c r="BAZ78" s="3"/>
      <c r="BBA78" s="3"/>
      <c r="BBB78" s="3"/>
      <c r="BBC78" s="3"/>
      <c r="BBD78" s="3"/>
      <c r="BBE78" s="3"/>
      <c r="BBF78" s="3"/>
      <c r="BBG78" s="3"/>
      <c r="BBH78" s="3"/>
      <c r="BBI78" s="3"/>
      <c r="BBJ78" s="3"/>
      <c r="BBK78" s="3"/>
      <c r="BBL78" s="3"/>
      <c r="BBM78" s="3"/>
      <c r="BBN78" s="3"/>
      <c r="BBO78" s="3"/>
      <c r="BBP78" s="3"/>
      <c r="BBQ78" s="3"/>
      <c r="BBR78" s="3"/>
      <c r="BBS78" s="3"/>
      <c r="BBT78" s="3"/>
      <c r="BBU78" s="3"/>
      <c r="BBV78" s="3"/>
      <c r="BBW78" s="3"/>
      <c r="BBX78" s="3"/>
      <c r="BBY78" s="3"/>
      <c r="BBZ78" s="3"/>
      <c r="BCA78" s="3"/>
      <c r="BCB78" s="3"/>
      <c r="BCC78" s="3"/>
      <c r="BCD78" s="3"/>
      <c r="BCE78" s="3"/>
      <c r="BCF78" s="3"/>
      <c r="BCG78" s="3"/>
      <c r="BCH78" s="3"/>
      <c r="BCI78" s="3"/>
      <c r="BCJ78" s="3"/>
      <c r="BCK78" s="3"/>
      <c r="BCL78" s="3"/>
      <c r="BCM78" s="3"/>
      <c r="BCN78" s="3"/>
      <c r="BCO78" s="3"/>
      <c r="BCP78" s="3"/>
      <c r="BCQ78" s="3"/>
      <c r="BCR78" s="3"/>
      <c r="BCS78" s="3"/>
      <c r="BCT78" s="3"/>
      <c r="BCU78" s="3"/>
      <c r="BCV78" s="3"/>
      <c r="BCW78" s="3"/>
      <c r="BCX78" s="3"/>
      <c r="BCY78" s="3"/>
      <c r="BCZ78" s="3"/>
      <c r="BDA78" s="3"/>
      <c r="BDB78" s="3"/>
      <c r="BDC78" s="3"/>
      <c r="BDD78" s="3"/>
      <c r="BDE78" s="3"/>
      <c r="BDF78" s="3"/>
      <c r="BDG78" s="3"/>
      <c r="BDH78" s="3"/>
      <c r="BDI78" s="3"/>
      <c r="BDJ78" s="3"/>
      <c r="BDK78" s="3"/>
      <c r="BDL78" s="3"/>
      <c r="BDM78" s="3"/>
      <c r="BDN78" s="3"/>
      <c r="BDO78" s="3"/>
      <c r="BDP78" s="3"/>
      <c r="BDQ78" s="3"/>
      <c r="BDR78" s="3"/>
      <c r="BDS78" s="3"/>
      <c r="BDT78" s="3"/>
      <c r="BDU78" s="3"/>
      <c r="BDV78" s="3"/>
      <c r="BDW78" s="3"/>
      <c r="BDX78" s="3"/>
      <c r="BDY78" s="3"/>
      <c r="BDZ78" s="3"/>
      <c r="BEA78" s="3"/>
      <c r="BEB78" s="3"/>
      <c r="BEC78" s="3"/>
      <c r="BED78" s="3"/>
      <c r="BEE78" s="3"/>
      <c r="BEF78" s="3"/>
      <c r="BEG78" s="3"/>
      <c r="BEH78" s="3"/>
      <c r="BEI78" s="3"/>
      <c r="BEJ78" s="3"/>
      <c r="BEK78" s="3"/>
      <c r="BEL78" s="3"/>
      <c r="BEM78" s="3"/>
      <c r="BEN78" s="3"/>
      <c r="BEO78" s="3"/>
      <c r="BEP78" s="3"/>
      <c r="BEQ78" s="3"/>
      <c r="BER78" s="3"/>
      <c r="BES78" s="3"/>
      <c r="BET78" s="3"/>
      <c r="BEU78" s="3"/>
      <c r="BEV78" s="3"/>
      <c r="BEW78" s="3"/>
      <c r="BEX78" s="3"/>
      <c r="BEY78" s="3"/>
      <c r="BEZ78" s="3"/>
      <c r="BFA78" s="3"/>
      <c r="BFB78" s="3"/>
      <c r="BFC78" s="3"/>
      <c r="BFD78" s="3"/>
      <c r="BFE78" s="3"/>
      <c r="BFF78" s="3"/>
      <c r="BFG78" s="3"/>
      <c r="BFH78" s="3"/>
      <c r="BFI78" s="3"/>
      <c r="BFJ78" s="3"/>
      <c r="BFK78" s="3"/>
      <c r="BFL78" s="3"/>
      <c r="BFM78" s="3"/>
      <c r="BFN78" s="3"/>
      <c r="BFO78" s="3"/>
      <c r="BFP78" s="3"/>
      <c r="BFQ78" s="3"/>
      <c r="BFR78" s="3"/>
      <c r="BFS78" s="3"/>
      <c r="BFT78" s="3"/>
      <c r="BFU78" s="3"/>
      <c r="BFV78" s="3"/>
      <c r="BFW78" s="3"/>
      <c r="BFY78" s="3"/>
      <c r="BGA78" s="3"/>
      <c r="BGB78" s="3"/>
      <c r="BGC78" s="3"/>
      <c r="BGD78" s="3"/>
      <c r="BGE78" s="3"/>
      <c r="BGF78" s="3"/>
      <c r="BGG78" s="3"/>
      <c r="BGH78" s="3"/>
      <c r="BGM78" s="3"/>
      <c r="BGN78" s="3"/>
      <c r="BGO78" s="3"/>
      <c r="BGP78" s="3"/>
      <c r="BGQ78" s="3"/>
      <c r="BGR78" s="3"/>
      <c r="BGS78" s="3"/>
      <c r="BGT78" s="3"/>
      <c r="BGU78" s="3"/>
      <c r="BGV78" s="3"/>
      <c r="BGW78" s="3"/>
      <c r="BGX78" s="3"/>
      <c r="BGY78" s="3"/>
      <c r="BGZ78" s="3"/>
      <c r="BHA78" s="3"/>
      <c r="BHB78" s="3"/>
      <c r="BHC78" s="3"/>
      <c r="BHD78" s="3"/>
      <c r="BHE78" s="3"/>
      <c r="BHF78" s="3"/>
      <c r="BHG78" s="3"/>
      <c r="BHH78" s="3"/>
      <c r="BHI78" s="3"/>
      <c r="BHJ78" s="3"/>
      <c r="BHK78" s="3"/>
      <c r="BHL78" s="3"/>
      <c r="BHM78" s="3"/>
      <c r="BHN78" s="3"/>
      <c r="BHO78" s="3"/>
      <c r="BHP78" s="3"/>
      <c r="BHQ78" s="3"/>
      <c r="BHR78" s="3"/>
      <c r="BHS78" s="3"/>
      <c r="BHT78" s="3"/>
      <c r="BHU78" s="3"/>
      <c r="BHV78" s="3"/>
      <c r="BHW78" s="3"/>
      <c r="BHX78" s="3"/>
      <c r="BHY78" s="3"/>
      <c r="BHZ78" s="3"/>
      <c r="BIA78" s="3"/>
      <c r="BIB78" s="3"/>
      <c r="BIC78" s="3"/>
      <c r="BID78" s="3"/>
      <c r="BIE78" s="3"/>
      <c r="BIF78" s="3"/>
      <c r="BIG78" s="3"/>
      <c r="BIH78" s="3"/>
      <c r="BII78" s="3"/>
      <c r="BIJ78" s="3"/>
      <c r="BIK78" s="3"/>
      <c r="BIL78" s="3"/>
      <c r="BIM78" s="3"/>
      <c r="BIN78" s="3"/>
      <c r="BIO78" s="3"/>
      <c r="BIP78" s="3"/>
      <c r="BIQ78" s="3"/>
      <c r="BIR78" s="3"/>
      <c r="BIS78" s="3"/>
      <c r="BIT78" s="3"/>
      <c r="BIU78" s="3"/>
      <c r="BIV78" s="3"/>
      <c r="BIW78" s="3"/>
      <c r="BIX78" s="3"/>
      <c r="BIY78" s="3"/>
      <c r="BIZ78" s="3"/>
      <c r="BJA78" s="3"/>
      <c r="BJB78" s="3"/>
      <c r="BJC78" s="3"/>
      <c r="BJD78" s="3"/>
      <c r="BJE78" s="3"/>
      <c r="BJF78" s="3"/>
      <c r="BJG78" s="3"/>
      <c r="BJH78" s="3"/>
      <c r="BJI78" s="3"/>
      <c r="BJJ78" s="3"/>
      <c r="BJK78" s="3"/>
      <c r="BJL78" s="3"/>
      <c r="BJM78" s="3"/>
      <c r="BJN78" s="3"/>
      <c r="BJO78" s="3"/>
      <c r="BJP78" s="3"/>
      <c r="BJQ78" s="3"/>
      <c r="BJR78" s="3"/>
      <c r="BJS78" s="3"/>
      <c r="BJT78" s="3"/>
      <c r="BJU78" s="3"/>
      <c r="BJV78" s="3"/>
      <c r="BJW78" s="3"/>
      <c r="BJX78" s="3"/>
      <c r="BJY78" s="3"/>
      <c r="BJZ78" s="3"/>
      <c r="BKA78" s="3"/>
      <c r="BKB78" s="3"/>
      <c r="BKC78" s="3"/>
      <c r="BKD78" s="3"/>
      <c r="BKE78" s="3"/>
      <c r="BKF78" s="3"/>
      <c r="BKG78" s="3"/>
      <c r="BKH78" s="3"/>
      <c r="BKI78" s="3"/>
      <c r="BKJ78" s="3"/>
      <c r="BKK78" s="3"/>
      <c r="BKL78" s="3"/>
      <c r="BKM78" s="3"/>
      <c r="BKN78" s="3"/>
      <c r="BKO78" s="3"/>
      <c r="BKP78" s="3"/>
      <c r="BKQ78" s="3"/>
      <c r="BKR78" s="3"/>
      <c r="BKS78" s="3"/>
      <c r="BKT78" s="3"/>
      <c r="BKU78" s="3"/>
      <c r="BKV78" s="3"/>
      <c r="BKW78" s="3"/>
      <c r="BKX78" s="3"/>
      <c r="BKY78" s="3"/>
      <c r="BKZ78" s="3"/>
      <c r="BLA78" s="3"/>
      <c r="BLB78" s="3"/>
      <c r="BLC78" s="3"/>
      <c r="BLD78" s="3"/>
      <c r="BLE78" s="3"/>
      <c r="BLF78" s="3"/>
      <c r="BLG78" s="3"/>
      <c r="BLH78" s="3"/>
      <c r="BLI78" s="3"/>
      <c r="BLJ78" s="3"/>
      <c r="BLK78" s="3"/>
      <c r="BLL78" s="3"/>
      <c r="BLM78" s="3"/>
      <c r="BLN78" s="3"/>
      <c r="BLO78" s="3"/>
      <c r="BLP78" s="3"/>
      <c r="BLQ78" s="3"/>
      <c r="BLR78" s="3"/>
      <c r="BLS78" s="3"/>
      <c r="BLT78" s="3"/>
      <c r="BLU78" s="3"/>
      <c r="BLV78" s="3"/>
      <c r="BLW78" s="3"/>
      <c r="BLX78" s="3"/>
      <c r="BLY78" s="3"/>
      <c r="BLZ78" s="3"/>
      <c r="BMA78" s="3"/>
      <c r="BMB78" s="3"/>
      <c r="BMC78" s="3"/>
      <c r="BMD78" s="3"/>
      <c r="BME78" s="3"/>
      <c r="BMF78" s="3"/>
      <c r="BMG78" s="3"/>
      <c r="BMH78" s="3"/>
      <c r="BMI78" s="3"/>
      <c r="BMJ78" s="3"/>
      <c r="BMK78" s="3"/>
      <c r="BML78" s="3"/>
      <c r="BMM78" s="3"/>
      <c r="BMN78" s="3"/>
      <c r="BMO78" s="3"/>
      <c r="BMP78" s="3"/>
      <c r="BMQ78" s="3"/>
      <c r="BMR78" s="3"/>
      <c r="BMS78" s="3"/>
      <c r="BMT78" s="3"/>
      <c r="BMU78" s="3"/>
      <c r="BMV78" s="3"/>
      <c r="BMW78" s="3"/>
      <c r="BMX78" s="3"/>
      <c r="BMY78" s="3"/>
      <c r="BMZ78" s="3"/>
      <c r="BNA78" s="3"/>
      <c r="BNB78" s="3"/>
      <c r="BNC78" s="3"/>
      <c r="BND78" s="3"/>
      <c r="BNE78" s="3"/>
      <c r="BNF78" s="3"/>
      <c r="BNG78" s="3"/>
      <c r="BNH78" s="3"/>
      <c r="BNI78" s="3"/>
      <c r="BNJ78" s="3"/>
      <c r="BNK78" s="3"/>
      <c r="BNL78" s="3"/>
      <c r="BNM78" s="3"/>
      <c r="BNN78" s="3"/>
      <c r="BNO78" s="3"/>
      <c r="BNP78" s="3"/>
      <c r="BNQ78" s="3"/>
      <c r="BNR78" s="3"/>
      <c r="BNS78" s="3"/>
      <c r="BNT78" s="3"/>
      <c r="BNU78" s="3"/>
      <c r="BNV78" s="3"/>
      <c r="BNW78" s="3"/>
      <c r="BNX78" s="3"/>
      <c r="BNY78" s="3"/>
      <c r="BNZ78" s="3"/>
      <c r="BOA78" s="3"/>
      <c r="BOB78" s="3"/>
      <c r="BOC78" s="3"/>
      <c r="BOD78" s="3"/>
      <c r="BOE78" s="3"/>
      <c r="BOF78" s="3"/>
      <c r="BOG78" s="3"/>
      <c r="BOH78" s="3"/>
      <c r="BOI78" s="3"/>
      <c r="BOJ78" s="3"/>
      <c r="BOK78" s="3"/>
      <c r="BOL78" s="3"/>
      <c r="BOM78" s="3"/>
      <c r="BON78" s="3"/>
      <c r="BOO78" s="3"/>
      <c r="BOP78" s="3"/>
      <c r="BOQ78" s="3"/>
      <c r="BOR78" s="3"/>
      <c r="BOS78" s="3"/>
      <c r="BOT78" s="3"/>
      <c r="BOU78" s="3"/>
      <c r="BOV78" s="3"/>
      <c r="BOW78" s="3"/>
      <c r="BOX78" s="3"/>
      <c r="BOY78" s="3"/>
      <c r="BOZ78" s="3"/>
      <c r="BPA78" s="3"/>
      <c r="BPB78" s="3"/>
      <c r="BPC78" s="3"/>
      <c r="BPD78" s="3"/>
      <c r="BPE78" s="3"/>
      <c r="BPF78" s="3"/>
      <c r="BPG78" s="3"/>
      <c r="BPH78" s="3"/>
      <c r="BPI78" s="3"/>
      <c r="BPJ78" s="3"/>
      <c r="BPK78" s="3"/>
      <c r="BPL78" s="3"/>
      <c r="BPM78" s="3"/>
      <c r="BPN78" s="3"/>
      <c r="BPO78" s="3"/>
      <c r="BPP78" s="3"/>
      <c r="BPQ78" s="3"/>
      <c r="BPR78" s="3"/>
      <c r="BPS78" s="3"/>
      <c r="BPU78" s="3"/>
      <c r="BPW78" s="3"/>
      <c r="BPX78" s="3"/>
      <c r="BPY78" s="3"/>
      <c r="BPZ78" s="3"/>
      <c r="BQA78" s="3"/>
      <c r="BQB78" s="3"/>
      <c r="BQC78" s="3"/>
      <c r="BQD78" s="3"/>
      <c r="BQI78" s="3"/>
      <c r="BQJ78" s="3"/>
      <c r="BQK78" s="3"/>
      <c r="BQL78" s="3"/>
      <c r="BQM78" s="3"/>
      <c r="BQN78" s="3"/>
      <c r="BQO78" s="3"/>
      <c r="BQP78" s="3"/>
      <c r="BQQ78" s="3"/>
      <c r="BQR78" s="3"/>
      <c r="BQS78" s="3"/>
      <c r="BQT78" s="3"/>
      <c r="BQU78" s="3"/>
      <c r="BQV78" s="3"/>
      <c r="BQW78" s="3"/>
      <c r="BQX78" s="3"/>
      <c r="BQY78" s="3"/>
      <c r="BQZ78" s="3"/>
      <c r="BRA78" s="3"/>
      <c r="BRB78" s="3"/>
      <c r="BRC78" s="3"/>
      <c r="BRD78" s="3"/>
      <c r="BRE78" s="3"/>
      <c r="BRF78" s="3"/>
      <c r="BRG78" s="3"/>
      <c r="BRH78" s="3"/>
      <c r="BRI78" s="3"/>
      <c r="BRJ78" s="3"/>
      <c r="BRK78" s="3"/>
      <c r="BRL78" s="3"/>
      <c r="BRM78" s="3"/>
      <c r="BRN78" s="3"/>
      <c r="BRO78" s="3"/>
      <c r="BRP78" s="3"/>
      <c r="BRQ78" s="3"/>
      <c r="BRR78" s="3"/>
      <c r="BRS78" s="3"/>
      <c r="BRT78" s="3"/>
      <c r="BRU78" s="3"/>
      <c r="BRV78" s="3"/>
      <c r="BRW78" s="3"/>
      <c r="BRX78" s="3"/>
      <c r="BRY78" s="3"/>
      <c r="BRZ78" s="3"/>
      <c r="BSA78" s="3"/>
      <c r="BSB78" s="3"/>
      <c r="BSC78" s="3"/>
      <c r="BSD78" s="3"/>
      <c r="BSE78" s="3"/>
      <c r="BSF78" s="3"/>
      <c r="BSG78" s="3"/>
      <c r="BSH78" s="3"/>
      <c r="BSI78" s="3"/>
      <c r="BSJ78" s="3"/>
      <c r="BSK78" s="3"/>
      <c r="BSL78" s="3"/>
      <c r="BSM78" s="3"/>
      <c r="BSN78" s="3"/>
      <c r="BSO78" s="3"/>
      <c r="BSP78" s="3"/>
      <c r="BSQ78" s="3"/>
      <c r="BSR78" s="3"/>
      <c r="BSS78" s="3"/>
      <c r="BST78" s="3"/>
      <c r="BSU78" s="3"/>
      <c r="BSV78" s="3"/>
      <c r="BSW78" s="3"/>
      <c r="BSX78" s="3"/>
      <c r="BSY78" s="3"/>
      <c r="BSZ78" s="3"/>
      <c r="BTA78" s="3"/>
      <c r="BTB78" s="3"/>
      <c r="BTC78" s="3"/>
      <c r="BTD78" s="3"/>
      <c r="BTE78" s="3"/>
      <c r="BTF78" s="3"/>
      <c r="BTG78" s="3"/>
      <c r="BTH78" s="3"/>
      <c r="BTI78" s="3"/>
      <c r="BTJ78" s="3"/>
      <c r="BTK78" s="3"/>
      <c r="BTL78" s="3"/>
      <c r="BTM78" s="3"/>
      <c r="BTN78" s="3"/>
      <c r="BTO78" s="3"/>
      <c r="BTP78" s="3"/>
      <c r="BTQ78" s="3"/>
      <c r="BTR78" s="3"/>
      <c r="BTS78" s="3"/>
      <c r="BTT78" s="3"/>
      <c r="BTU78" s="3"/>
      <c r="BTV78" s="3"/>
      <c r="BTW78" s="3"/>
      <c r="BTX78" s="3"/>
      <c r="BTY78" s="3"/>
      <c r="BTZ78" s="3"/>
      <c r="BUA78" s="3"/>
      <c r="BUB78" s="3"/>
      <c r="BUC78" s="3"/>
      <c r="BUD78" s="3"/>
      <c r="BUE78" s="3"/>
      <c r="BUF78" s="3"/>
      <c r="BUG78" s="3"/>
      <c r="BUH78" s="3"/>
      <c r="BUI78" s="3"/>
      <c r="BUJ78" s="3"/>
      <c r="BUK78" s="3"/>
      <c r="BUL78" s="3"/>
      <c r="BUM78" s="3"/>
      <c r="BUN78" s="3"/>
      <c r="BUO78" s="3"/>
      <c r="BUP78" s="3"/>
      <c r="BUQ78" s="3"/>
      <c r="BUR78" s="3"/>
      <c r="BUS78" s="3"/>
      <c r="BUT78" s="3"/>
      <c r="BUU78" s="3"/>
      <c r="BUV78" s="3"/>
      <c r="BUW78" s="3"/>
      <c r="BUX78" s="3"/>
      <c r="BUY78" s="3"/>
      <c r="BUZ78" s="3"/>
      <c r="BVA78" s="3"/>
      <c r="BVB78" s="3"/>
      <c r="BVC78" s="3"/>
      <c r="BVD78" s="3"/>
      <c r="BVE78" s="3"/>
      <c r="BVF78" s="3"/>
      <c r="BVG78" s="3"/>
      <c r="BVH78" s="3"/>
      <c r="BVI78" s="3"/>
      <c r="BVJ78" s="3"/>
      <c r="BVK78" s="3"/>
      <c r="BVL78" s="3"/>
      <c r="BVM78" s="3"/>
      <c r="BVN78" s="3"/>
      <c r="BVO78" s="3"/>
      <c r="BVP78" s="3"/>
      <c r="BVQ78" s="3"/>
      <c r="BVR78" s="3"/>
      <c r="BVS78" s="3"/>
      <c r="BVT78" s="3"/>
      <c r="BVU78" s="3"/>
      <c r="BVV78" s="3"/>
      <c r="BVW78" s="3"/>
      <c r="BVX78" s="3"/>
      <c r="BVY78" s="3"/>
      <c r="BVZ78" s="3"/>
      <c r="BWA78" s="3"/>
      <c r="BWB78" s="3"/>
      <c r="BWC78" s="3"/>
      <c r="BWD78" s="3"/>
      <c r="BWE78" s="3"/>
      <c r="BWF78" s="3"/>
      <c r="BWG78" s="3"/>
      <c r="BWH78" s="3"/>
      <c r="BWI78" s="3"/>
      <c r="BWJ78" s="3"/>
      <c r="BWK78" s="3"/>
      <c r="BWL78" s="3"/>
      <c r="BWM78" s="3"/>
      <c r="BWN78" s="3"/>
      <c r="BWO78" s="3"/>
      <c r="BWP78" s="3"/>
      <c r="BWQ78" s="3"/>
      <c r="BWR78" s="3"/>
      <c r="BWS78" s="3"/>
      <c r="BWT78" s="3"/>
      <c r="BWU78" s="3"/>
      <c r="BWV78" s="3"/>
      <c r="BWW78" s="3"/>
      <c r="BWX78" s="3"/>
      <c r="BWY78" s="3"/>
      <c r="BWZ78" s="3"/>
      <c r="BXA78" s="3"/>
      <c r="BXB78" s="3"/>
      <c r="BXC78" s="3"/>
      <c r="BXD78" s="3"/>
      <c r="BXE78" s="3"/>
      <c r="BXF78" s="3"/>
      <c r="BXG78" s="3"/>
      <c r="BXH78" s="3"/>
      <c r="BXI78" s="3"/>
      <c r="BXJ78" s="3"/>
      <c r="BXK78" s="3"/>
      <c r="BXL78" s="3"/>
      <c r="BXM78" s="3"/>
      <c r="BXN78" s="3"/>
      <c r="BXO78" s="3"/>
      <c r="BXP78" s="3"/>
      <c r="BXQ78" s="3"/>
      <c r="BXR78" s="3"/>
      <c r="BXS78" s="3"/>
      <c r="BXT78" s="3"/>
      <c r="BXU78" s="3"/>
      <c r="BXV78" s="3"/>
      <c r="BXW78" s="3"/>
      <c r="BXX78" s="3"/>
      <c r="BXY78" s="3"/>
      <c r="BXZ78" s="3"/>
      <c r="BYA78" s="3"/>
      <c r="BYB78" s="3"/>
      <c r="BYC78" s="3"/>
      <c r="BYD78" s="3"/>
      <c r="BYE78" s="3"/>
      <c r="BYF78" s="3"/>
      <c r="BYG78" s="3"/>
      <c r="BYH78" s="3"/>
      <c r="BYI78" s="3"/>
      <c r="BYJ78" s="3"/>
      <c r="BYK78" s="3"/>
      <c r="BYL78" s="3"/>
      <c r="BYM78" s="3"/>
      <c r="BYN78" s="3"/>
      <c r="BYO78" s="3"/>
      <c r="BYP78" s="3"/>
      <c r="BYQ78" s="3"/>
      <c r="BYR78" s="3"/>
      <c r="BYS78" s="3"/>
      <c r="BYT78" s="3"/>
      <c r="BYU78" s="3"/>
      <c r="BYV78" s="3"/>
      <c r="BYW78" s="3"/>
      <c r="BYX78" s="3"/>
      <c r="BYY78" s="3"/>
      <c r="BYZ78" s="3"/>
      <c r="BZA78" s="3"/>
      <c r="BZB78" s="3"/>
      <c r="BZC78" s="3"/>
      <c r="BZD78" s="3"/>
      <c r="BZE78" s="3"/>
      <c r="BZF78" s="3"/>
      <c r="BZG78" s="3"/>
      <c r="BZH78" s="3"/>
      <c r="BZI78" s="3"/>
      <c r="BZJ78" s="3"/>
      <c r="BZK78" s="3"/>
      <c r="BZL78" s="3"/>
      <c r="BZM78" s="3"/>
      <c r="BZN78" s="3"/>
      <c r="BZO78" s="3"/>
      <c r="BZQ78" s="3"/>
      <c r="BZS78" s="3"/>
      <c r="BZT78" s="3"/>
      <c r="BZU78" s="3"/>
      <c r="BZV78" s="3"/>
      <c r="BZW78" s="3"/>
      <c r="BZX78" s="3"/>
      <c r="BZY78" s="3"/>
      <c r="BZZ78" s="3"/>
      <c r="CAE78" s="3"/>
      <c r="CAF78" s="3"/>
      <c r="CAG78" s="3"/>
      <c r="CAH78" s="3"/>
      <c r="CAI78" s="3"/>
      <c r="CAJ78" s="3"/>
      <c r="CAK78" s="3"/>
      <c r="CAL78" s="3"/>
      <c r="CAM78" s="3"/>
      <c r="CAN78" s="3"/>
      <c r="CAO78" s="3"/>
      <c r="CAP78" s="3"/>
      <c r="CAQ78" s="3"/>
      <c r="CAR78" s="3"/>
      <c r="CAS78" s="3"/>
      <c r="CAT78" s="3"/>
      <c r="CAU78" s="3"/>
      <c r="CAV78" s="3"/>
      <c r="CAW78" s="3"/>
      <c r="CAX78" s="3"/>
      <c r="CAY78" s="3"/>
      <c r="CAZ78" s="3"/>
      <c r="CBA78" s="3"/>
      <c r="CBB78" s="3"/>
      <c r="CBC78" s="3"/>
      <c r="CBD78" s="3"/>
      <c r="CBE78" s="3"/>
      <c r="CBF78" s="3"/>
      <c r="CBG78" s="3"/>
      <c r="CBH78" s="3"/>
      <c r="CBI78" s="3"/>
      <c r="CBJ78" s="3"/>
      <c r="CBK78" s="3"/>
      <c r="CBL78" s="3"/>
      <c r="CBM78" s="3"/>
      <c r="CBN78" s="3"/>
      <c r="CBO78" s="3"/>
      <c r="CBP78" s="3"/>
      <c r="CBQ78" s="3"/>
      <c r="CBR78" s="3"/>
      <c r="CBS78" s="3"/>
      <c r="CBT78" s="3"/>
      <c r="CBU78" s="3"/>
      <c r="CBV78" s="3"/>
      <c r="CBW78" s="3"/>
      <c r="CBX78" s="3"/>
      <c r="CBY78" s="3"/>
      <c r="CBZ78" s="3"/>
      <c r="CCA78" s="3"/>
      <c r="CCB78" s="3"/>
      <c r="CCC78" s="3"/>
      <c r="CCD78" s="3"/>
      <c r="CCE78" s="3"/>
      <c r="CCF78" s="3"/>
      <c r="CCG78" s="3"/>
      <c r="CCH78" s="3"/>
      <c r="CCI78" s="3"/>
      <c r="CCJ78" s="3"/>
      <c r="CCK78" s="3"/>
      <c r="CCL78" s="3"/>
      <c r="CCM78" s="3"/>
      <c r="CCN78" s="3"/>
      <c r="CCO78" s="3"/>
      <c r="CCP78" s="3"/>
      <c r="CCQ78" s="3"/>
      <c r="CCR78" s="3"/>
      <c r="CCS78" s="3"/>
      <c r="CCT78" s="3"/>
      <c r="CCU78" s="3"/>
      <c r="CCV78" s="3"/>
      <c r="CCW78" s="3"/>
      <c r="CCX78" s="3"/>
      <c r="CCY78" s="3"/>
      <c r="CCZ78" s="3"/>
      <c r="CDA78" s="3"/>
      <c r="CDB78" s="3"/>
      <c r="CDC78" s="3"/>
      <c r="CDD78" s="3"/>
      <c r="CDE78" s="3"/>
      <c r="CDF78" s="3"/>
      <c r="CDG78" s="3"/>
      <c r="CDH78" s="3"/>
      <c r="CDI78" s="3"/>
      <c r="CDJ78" s="3"/>
      <c r="CDK78" s="3"/>
      <c r="CDL78" s="3"/>
      <c r="CDM78" s="3"/>
      <c r="CDN78" s="3"/>
      <c r="CDO78" s="3"/>
      <c r="CDP78" s="3"/>
      <c r="CDQ78" s="3"/>
      <c r="CDR78" s="3"/>
      <c r="CDS78" s="3"/>
      <c r="CDT78" s="3"/>
      <c r="CDU78" s="3"/>
      <c r="CDV78" s="3"/>
      <c r="CDW78" s="3"/>
      <c r="CDX78" s="3"/>
      <c r="CDY78" s="3"/>
      <c r="CDZ78" s="3"/>
      <c r="CEA78" s="3"/>
      <c r="CEB78" s="3"/>
      <c r="CEC78" s="3"/>
      <c r="CED78" s="3"/>
      <c r="CEE78" s="3"/>
      <c r="CEF78" s="3"/>
      <c r="CEG78" s="3"/>
      <c r="CEH78" s="3"/>
      <c r="CEI78" s="3"/>
      <c r="CEJ78" s="3"/>
      <c r="CEK78" s="3"/>
      <c r="CEL78" s="3"/>
      <c r="CEM78" s="3"/>
      <c r="CEN78" s="3"/>
      <c r="CEO78" s="3"/>
      <c r="CEP78" s="3"/>
      <c r="CEQ78" s="3"/>
      <c r="CER78" s="3"/>
      <c r="CES78" s="3"/>
      <c r="CET78" s="3"/>
      <c r="CEU78" s="3"/>
      <c r="CEV78" s="3"/>
      <c r="CEW78" s="3"/>
      <c r="CEX78" s="3"/>
      <c r="CEY78" s="3"/>
      <c r="CEZ78" s="3"/>
      <c r="CFA78" s="3"/>
      <c r="CFB78" s="3"/>
      <c r="CFC78" s="3"/>
      <c r="CFD78" s="3"/>
      <c r="CFE78" s="3"/>
      <c r="CFF78" s="3"/>
      <c r="CFG78" s="3"/>
      <c r="CFH78" s="3"/>
      <c r="CFI78" s="3"/>
      <c r="CFJ78" s="3"/>
      <c r="CFK78" s="3"/>
      <c r="CFL78" s="3"/>
      <c r="CFM78" s="3"/>
      <c r="CFN78" s="3"/>
      <c r="CFO78" s="3"/>
      <c r="CFP78" s="3"/>
      <c r="CFQ78" s="3"/>
      <c r="CFR78" s="3"/>
      <c r="CFS78" s="3"/>
      <c r="CFT78" s="3"/>
      <c r="CFU78" s="3"/>
      <c r="CFV78" s="3"/>
      <c r="CFW78" s="3"/>
      <c r="CFX78" s="3"/>
      <c r="CFY78" s="3"/>
      <c r="CFZ78" s="3"/>
      <c r="CGA78" s="3"/>
      <c r="CGB78" s="3"/>
      <c r="CGC78" s="3"/>
      <c r="CGD78" s="3"/>
      <c r="CGE78" s="3"/>
      <c r="CGF78" s="3"/>
      <c r="CGG78" s="3"/>
      <c r="CGH78" s="3"/>
      <c r="CGI78" s="3"/>
      <c r="CGJ78" s="3"/>
      <c r="CGK78" s="3"/>
      <c r="CGL78" s="3"/>
      <c r="CGM78" s="3"/>
      <c r="CGN78" s="3"/>
      <c r="CGO78" s="3"/>
      <c r="CGP78" s="3"/>
      <c r="CGQ78" s="3"/>
      <c r="CGR78" s="3"/>
      <c r="CGS78" s="3"/>
      <c r="CGT78" s="3"/>
      <c r="CGU78" s="3"/>
      <c r="CGV78" s="3"/>
      <c r="CGW78" s="3"/>
      <c r="CGX78" s="3"/>
      <c r="CGY78" s="3"/>
      <c r="CGZ78" s="3"/>
      <c r="CHA78" s="3"/>
      <c r="CHB78" s="3"/>
      <c r="CHC78" s="3"/>
      <c r="CHD78" s="3"/>
      <c r="CHE78" s="3"/>
      <c r="CHF78" s="3"/>
      <c r="CHG78" s="3"/>
      <c r="CHH78" s="3"/>
      <c r="CHI78" s="3"/>
      <c r="CHJ78" s="3"/>
      <c r="CHK78" s="3"/>
      <c r="CHL78" s="3"/>
      <c r="CHM78" s="3"/>
      <c r="CHN78" s="3"/>
      <c r="CHO78" s="3"/>
      <c r="CHP78" s="3"/>
      <c r="CHQ78" s="3"/>
      <c r="CHR78" s="3"/>
      <c r="CHS78" s="3"/>
      <c r="CHT78" s="3"/>
      <c r="CHU78" s="3"/>
      <c r="CHV78" s="3"/>
      <c r="CHW78" s="3"/>
      <c r="CHX78" s="3"/>
      <c r="CHY78" s="3"/>
      <c r="CHZ78" s="3"/>
      <c r="CIA78" s="3"/>
      <c r="CIB78" s="3"/>
      <c r="CIC78" s="3"/>
      <c r="CID78" s="3"/>
      <c r="CIE78" s="3"/>
      <c r="CIF78" s="3"/>
      <c r="CIG78" s="3"/>
      <c r="CIH78" s="3"/>
      <c r="CII78" s="3"/>
      <c r="CIJ78" s="3"/>
      <c r="CIK78" s="3"/>
      <c r="CIL78" s="3"/>
      <c r="CIM78" s="3"/>
      <c r="CIN78" s="3"/>
      <c r="CIO78" s="3"/>
      <c r="CIP78" s="3"/>
      <c r="CIQ78" s="3"/>
      <c r="CIR78" s="3"/>
      <c r="CIS78" s="3"/>
      <c r="CIT78" s="3"/>
      <c r="CIU78" s="3"/>
      <c r="CIV78" s="3"/>
      <c r="CIW78" s="3"/>
      <c r="CIX78" s="3"/>
      <c r="CIY78" s="3"/>
      <c r="CIZ78" s="3"/>
      <c r="CJA78" s="3"/>
      <c r="CJB78" s="3"/>
      <c r="CJC78" s="3"/>
      <c r="CJD78" s="3"/>
      <c r="CJE78" s="3"/>
      <c r="CJF78" s="3"/>
      <c r="CJG78" s="3"/>
      <c r="CJH78" s="3"/>
      <c r="CJI78" s="3"/>
      <c r="CJJ78" s="3"/>
      <c r="CJK78" s="3"/>
      <c r="CJM78" s="3"/>
      <c r="CJO78" s="3"/>
      <c r="CJP78" s="3"/>
      <c r="CJQ78" s="3"/>
      <c r="CJR78" s="3"/>
      <c r="CJS78" s="3"/>
      <c r="CJT78" s="3"/>
      <c r="CJU78" s="3"/>
      <c r="CJV78" s="3"/>
      <c r="CKA78" s="3"/>
      <c r="CKB78" s="3"/>
      <c r="CKC78" s="3"/>
      <c r="CKD78" s="3"/>
      <c r="CKE78" s="3"/>
      <c r="CKF78" s="3"/>
      <c r="CKG78" s="3"/>
      <c r="CKH78" s="3"/>
      <c r="CKI78" s="3"/>
      <c r="CKJ78" s="3"/>
      <c r="CKK78" s="3"/>
      <c r="CKL78" s="3"/>
      <c r="CKM78" s="3"/>
      <c r="CKN78" s="3"/>
      <c r="CKO78" s="3"/>
      <c r="CKP78" s="3"/>
      <c r="CKQ78" s="3"/>
      <c r="CKR78" s="3"/>
      <c r="CKS78" s="3"/>
      <c r="CKT78" s="3"/>
      <c r="CKU78" s="3"/>
      <c r="CKV78" s="3"/>
      <c r="CKW78" s="3"/>
      <c r="CKX78" s="3"/>
      <c r="CKY78" s="3"/>
      <c r="CKZ78" s="3"/>
      <c r="CLA78" s="3"/>
      <c r="CLB78" s="3"/>
      <c r="CLC78" s="3"/>
      <c r="CLD78" s="3"/>
      <c r="CLE78" s="3"/>
      <c r="CLF78" s="3"/>
      <c r="CLG78" s="3"/>
      <c r="CLH78" s="3"/>
      <c r="CLI78" s="3"/>
      <c r="CLJ78" s="3"/>
      <c r="CLK78" s="3"/>
      <c r="CLL78" s="3"/>
      <c r="CLM78" s="3"/>
      <c r="CLN78" s="3"/>
      <c r="CLO78" s="3"/>
      <c r="CLP78" s="3"/>
      <c r="CLQ78" s="3"/>
      <c r="CLR78" s="3"/>
      <c r="CLS78" s="3"/>
      <c r="CLT78" s="3"/>
      <c r="CLU78" s="3"/>
      <c r="CLV78" s="3"/>
      <c r="CLW78" s="3"/>
      <c r="CLX78" s="3"/>
      <c r="CLY78" s="3"/>
      <c r="CLZ78" s="3"/>
      <c r="CMA78" s="3"/>
      <c r="CMB78" s="3"/>
      <c r="CMC78" s="3"/>
      <c r="CMD78" s="3"/>
      <c r="CME78" s="3"/>
      <c r="CMF78" s="3"/>
      <c r="CMG78" s="3"/>
      <c r="CMH78" s="3"/>
      <c r="CMI78" s="3"/>
      <c r="CMJ78" s="3"/>
      <c r="CMK78" s="3"/>
      <c r="CML78" s="3"/>
      <c r="CMM78" s="3"/>
      <c r="CMN78" s="3"/>
      <c r="CMO78" s="3"/>
      <c r="CMP78" s="3"/>
      <c r="CMQ78" s="3"/>
      <c r="CMR78" s="3"/>
      <c r="CMS78" s="3"/>
      <c r="CMT78" s="3"/>
      <c r="CMU78" s="3"/>
      <c r="CMV78" s="3"/>
      <c r="CMW78" s="3"/>
      <c r="CMX78" s="3"/>
      <c r="CMY78" s="3"/>
      <c r="CMZ78" s="3"/>
      <c r="CNA78" s="3"/>
      <c r="CNB78" s="3"/>
      <c r="CNC78" s="3"/>
      <c r="CND78" s="3"/>
      <c r="CNE78" s="3"/>
      <c r="CNF78" s="3"/>
      <c r="CNG78" s="3"/>
      <c r="CNH78" s="3"/>
      <c r="CNI78" s="3"/>
      <c r="CNJ78" s="3"/>
      <c r="CNK78" s="3"/>
      <c r="CNL78" s="3"/>
      <c r="CNM78" s="3"/>
      <c r="CNN78" s="3"/>
      <c r="CNO78" s="3"/>
      <c r="CNP78" s="3"/>
      <c r="CNQ78" s="3"/>
      <c r="CNR78" s="3"/>
      <c r="CNS78" s="3"/>
      <c r="CNT78" s="3"/>
      <c r="CNU78" s="3"/>
      <c r="CNV78" s="3"/>
      <c r="CNW78" s="3"/>
      <c r="CNX78" s="3"/>
      <c r="CNY78" s="3"/>
      <c r="CNZ78" s="3"/>
      <c r="COA78" s="3"/>
      <c r="COB78" s="3"/>
      <c r="COC78" s="3"/>
      <c r="COD78" s="3"/>
      <c r="COE78" s="3"/>
      <c r="COF78" s="3"/>
      <c r="COG78" s="3"/>
      <c r="COH78" s="3"/>
      <c r="COI78" s="3"/>
      <c r="COJ78" s="3"/>
      <c r="COK78" s="3"/>
      <c r="COL78" s="3"/>
      <c r="COM78" s="3"/>
      <c r="CON78" s="3"/>
      <c r="COO78" s="3"/>
      <c r="COP78" s="3"/>
      <c r="COQ78" s="3"/>
      <c r="COR78" s="3"/>
      <c r="COS78" s="3"/>
      <c r="COT78" s="3"/>
      <c r="COU78" s="3"/>
      <c r="COV78" s="3"/>
      <c r="COW78" s="3"/>
      <c r="COX78" s="3"/>
      <c r="COY78" s="3"/>
      <c r="COZ78" s="3"/>
      <c r="CPA78" s="3"/>
      <c r="CPB78" s="3"/>
      <c r="CPC78" s="3"/>
      <c r="CPD78" s="3"/>
      <c r="CPE78" s="3"/>
      <c r="CPF78" s="3"/>
      <c r="CPG78" s="3"/>
      <c r="CPH78" s="3"/>
      <c r="CPI78" s="3"/>
      <c r="CPJ78" s="3"/>
      <c r="CPK78" s="3"/>
      <c r="CPL78" s="3"/>
      <c r="CPM78" s="3"/>
      <c r="CPN78" s="3"/>
      <c r="CPO78" s="3"/>
      <c r="CPP78" s="3"/>
      <c r="CPQ78" s="3"/>
      <c r="CPR78" s="3"/>
      <c r="CPS78" s="3"/>
      <c r="CPT78" s="3"/>
      <c r="CPU78" s="3"/>
      <c r="CPV78" s="3"/>
      <c r="CPW78" s="3"/>
      <c r="CPX78" s="3"/>
      <c r="CPY78" s="3"/>
      <c r="CPZ78" s="3"/>
      <c r="CQA78" s="3"/>
      <c r="CQB78" s="3"/>
      <c r="CQC78" s="3"/>
      <c r="CQD78" s="3"/>
      <c r="CQE78" s="3"/>
      <c r="CQF78" s="3"/>
      <c r="CQG78" s="3"/>
      <c r="CQH78" s="3"/>
      <c r="CQI78" s="3"/>
      <c r="CQJ78" s="3"/>
      <c r="CQK78" s="3"/>
      <c r="CQL78" s="3"/>
      <c r="CQM78" s="3"/>
      <c r="CQN78" s="3"/>
      <c r="CQO78" s="3"/>
      <c r="CQP78" s="3"/>
      <c r="CQQ78" s="3"/>
      <c r="CQR78" s="3"/>
      <c r="CQS78" s="3"/>
      <c r="CQT78" s="3"/>
      <c r="CQU78" s="3"/>
      <c r="CQV78" s="3"/>
      <c r="CQW78" s="3"/>
      <c r="CQX78" s="3"/>
      <c r="CQY78" s="3"/>
      <c r="CQZ78" s="3"/>
      <c r="CRA78" s="3"/>
      <c r="CRB78" s="3"/>
      <c r="CRC78" s="3"/>
      <c r="CRD78" s="3"/>
      <c r="CRE78" s="3"/>
      <c r="CRF78" s="3"/>
      <c r="CRG78" s="3"/>
      <c r="CRH78" s="3"/>
      <c r="CRI78" s="3"/>
      <c r="CRJ78" s="3"/>
      <c r="CRK78" s="3"/>
      <c r="CRL78" s="3"/>
      <c r="CRM78" s="3"/>
      <c r="CRN78" s="3"/>
      <c r="CRO78" s="3"/>
      <c r="CRP78" s="3"/>
      <c r="CRQ78" s="3"/>
      <c r="CRR78" s="3"/>
      <c r="CRS78" s="3"/>
      <c r="CRT78" s="3"/>
      <c r="CRU78" s="3"/>
      <c r="CRV78" s="3"/>
      <c r="CRW78" s="3"/>
      <c r="CRX78" s="3"/>
      <c r="CRY78" s="3"/>
      <c r="CRZ78" s="3"/>
      <c r="CSA78" s="3"/>
      <c r="CSB78" s="3"/>
      <c r="CSC78" s="3"/>
      <c r="CSD78" s="3"/>
      <c r="CSE78" s="3"/>
      <c r="CSF78" s="3"/>
      <c r="CSG78" s="3"/>
      <c r="CSH78" s="3"/>
      <c r="CSI78" s="3"/>
      <c r="CSJ78" s="3"/>
      <c r="CSK78" s="3"/>
      <c r="CSL78" s="3"/>
      <c r="CSM78" s="3"/>
      <c r="CSN78" s="3"/>
      <c r="CSO78" s="3"/>
      <c r="CSP78" s="3"/>
      <c r="CSQ78" s="3"/>
      <c r="CSR78" s="3"/>
      <c r="CSS78" s="3"/>
      <c r="CST78" s="3"/>
      <c r="CSU78" s="3"/>
      <c r="CSV78" s="3"/>
      <c r="CSW78" s="3"/>
      <c r="CSX78" s="3"/>
      <c r="CSY78" s="3"/>
      <c r="CSZ78" s="3"/>
      <c r="CTA78" s="3"/>
      <c r="CTB78" s="3"/>
      <c r="CTC78" s="3"/>
      <c r="CTD78" s="3"/>
      <c r="CTE78" s="3"/>
      <c r="CTF78" s="3"/>
      <c r="CTG78" s="3"/>
      <c r="CTI78" s="3"/>
      <c r="CTK78" s="3"/>
      <c r="CTL78" s="3"/>
      <c r="CTM78" s="3"/>
      <c r="CTN78" s="3"/>
      <c r="CTO78" s="3"/>
      <c r="CTP78" s="3"/>
      <c r="CTQ78" s="3"/>
      <c r="CTR78" s="3"/>
      <c r="CTW78" s="3"/>
      <c r="CTX78" s="3"/>
      <c r="CTY78" s="3"/>
      <c r="CTZ78" s="3"/>
      <c r="CUA78" s="3"/>
      <c r="CUB78" s="3"/>
      <c r="CUC78" s="3"/>
      <c r="CUD78" s="3"/>
      <c r="CUE78" s="3"/>
      <c r="CUF78" s="3"/>
      <c r="CUG78" s="3"/>
      <c r="CUH78" s="3"/>
      <c r="CUI78" s="3"/>
      <c r="CUJ78" s="3"/>
      <c r="CUK78" s="3"/>
      <c r="CUL78" s="3"/>
      <c r="CUM78" s="3"/>
      <c r="CUN78" s="3"/>
      <c r="CUO78" s="3"/>
      <c r="CUP78" s="3"/>
      <c r="CUQ78" s="3"/>
      <c r="CUR78" s="3"/>
      <c r="CUS78" s="3"/>
      <c r="CUT78" s="3"/>
      <c r="CUU78" s="3"/>
      <c r="CUV78" s="3"/>
      <c r="CUW78" s="3"/>
      <c r="CUX78" s="3"/>
      <c r="CUY78" s="3"/>
      <c r="CUZ78" s="3"/>
      <c r="CVA78" s="3"/>
      <c r="CVB78" s="3"/>
      <c r="CVC78" s="3"/>
      <c r="CVD78" s="3"/>
      <c r="CVE78" s="3"/>
      <c r="CVF78" s="3"/>
      <c r="CVG78" s="3"/>
      <c r="CVH78" s="3"/>
      <c r="CVI78" s="3"/>
      <c r="CVJ78" s="3"/>
      <c r="CVK78" s="3"/>
      <c r="CVL78" s="3"/>
      <c r="CVM78" s="3"/>
      <c r="CVN78" s="3"/>
      <c r="CVO78" s="3"/>
      <c r="CVP78" s="3"/>
      <c r="CVQ78" s="3"/>
      <c r="CVR78" s="3"/>
      <c r="CVS78" s="3"/>
      <c r="CVT78" s="3"/>
      <c r="CVU78" s="3"/>
      <c r="CVV78" s="3"/>
      <c r="CVW78" s="3"/>
      <c r="CVX78" s="3"/>
      <c r="CVY78" s="3"/>
      <c r="CVZ78" s="3"/>
      <c r="CWA78" s="3"/>
      <c r="CWB78" s="3"/>
      <c r="CWC78" s="3"/>
      <c r="CWD78" s="3"/>
      <c r="CWE78" s="3"/>
      <c r="CWF78" s="3"/>
      <c r="CWG78" s="3"/>
      <c r="CWH78" s="3"/>
      <c r="CWI78" s="3"/>
      <c r="CWJ78" s="3"/>
      <c r="CWK78" s="3"/>
      <c r="CWL78" s="3"/>
      <c r="CWM78" s="3"/>
      <c r="CWN78" s="3"/>
      <c r="CWO78" s="3"/>
      <c r="CWP78" s="3"/>
      <c r="CWQ78" s="3"/>
      <c r="CWR78" s="3"/>
      <c r="CWS78" s="3"/>
      <c r="CWT78" s="3"/>
      <c r="CWU78" s="3"/>
      <c r="CWV78" s="3"/>
      <c r="CWW78" s="3"/>
      <c r="CWX78" s="3"/>
      <c r="CWY78" s="3"/>
      <c r="CWZ78" s="3"/>
      <c r="CXA78" s="3"/>
      <c r="CXB78" s="3"/>
      <c r="CXC78" s="3"/>
      <c r="CXD78" s="3"/>
      <c r="CXE78" s="3"/>
      <c r="CXF78" s="3"/>
      <c r="CXG78" s="3"/>
      <c r="CXH78" s="3"/>
      <c r="CXI78" s="3"/>
      <c r="CXJ78" s="3"/>
      <c r="CXK78" s="3"/>
      <c r="CXL78" s="3"/>
      <c r="CXM78" s="3"/>
      <c r="CXN78" s="3"/>
      <c r="CXO78" s="3"/>
      <c r="CXP78" s="3"/>
      <c r="CXQ78" s="3"/>
      <c r="CXR78" s="3"/>
      <c r="CXS78" s="3"/>
      <c r="CXT78" s="3"/>
      <c r="CXU78" s="3"/>
      <c r="CXV78" s="3"/>
      <c r="CXW78" s="3"/>
      <c r="CXX78" s="3"/>
      <c r="CXY78" s="3"/>
      <c r="CXZ78" s="3"/>
      <c r="CYA78" s="3"/>
      <c r="CYB78" s="3"/>
      <c r="CYC78" s="3"/>
      <c r="CYD78" s="3"/>
      <c r="CYE78" s="3"/>
      <c r="CYF78" s="3"/>
      <c r="CYG78" s="3"/>
      <c r="CYH78" s="3"/>
      <c r="CYI78" s="3"/>
      <c r="CYJ78" s="3"/>
      <c r="CYK78" s="3"/>
      <c r="CYL78" s="3"/>
      <c r="CYM78" s="3"/>
      <c r="CYN78" s="3"/>
      <c r="CYO78" s="3"/>
      <c r="CYP78" s="3"/>
      <c r="CYQ78" s="3"/>
      <c r="CYR78" s="3"/>
      <c r="CYS78" s="3"/>
      <c r="CYT78" s="3"/>
      <c r="CYU78" s="3"/>
      <c r="CYV78" s="3"/>
      <c r="CYW78" s="3"/>
      <c r="CYX78" s="3"/>
      <c r="CYY78" s="3"/>
      <c r="CYZ78" s="3"/>
      <c r="CZA78" s="3"/>
      <c r="CZB78" s="3"/>
      <c r="CZC78" s="3"/>
      <c r="CZD78" s="3"/>
      <c r="CZE78" s="3"/>
      <c r="CZF78" s="3"/>
      <c r="CZG78" s="3"/>
      <c r="CZH78" s="3"/>
      <c r="CZI78" s="3"/>
      <c r="CZJ78" s="3"/>
      <c r="CZK78" s="3"/>
      <c r="CZL78" s="3"/>
      <c r="CZM78" s="3"/>
      <c r="CZN78" s="3"/>
      <c r="CZO78" s="3"/>
      <c r="CZP78" s="3"/>
      <c r="CZQ78" s="3"/>
      <c r="CZR78" s="3"/>
      <c r="CZS78" s="3"/>
      <c r="CZT78" s="3"/>
      <c r="CZU78" s="3"/>
      <c r="CZV78" s="3"/>
      <c r="CZW78" s="3"/>
      <c r="CZX78" s="3"/>
      <c r="CZY78" s="3"/>
      <c r="CZZ78" s="3"/>
      <c r="DAA78" s="3"/>
      <c r="DAB78" s="3"/>
      <c r="DAC78" s="3"/>
      <c r="DAD78" s="3"/>
      <c r="DAE78" s="3"/>
      <c r="DAF78" s="3"/>
      <c r="DAG78" s="3"/>
      <c r="DAH78" s="3"/>
      <c r="DAI78" s="3"/>
      <c r="DAJ78" s="3"/>
      <c r="DAK78" s="3"/>
      <c r="DAL78" s="3"/>
      <c r="DAM78" s="3"/>
      <c r="DAN78" s="3"/>
      <c r="DAO78" s="3"/>
      <c r="DAP78" s="3"/>
      <c r="DAQ78" s="3"/>
      <c r="DAR78" s="3"/>
      <c r="DAS78" s="3"/>
      <c r="DAT78" s="3"/>
      <c r="DAU78" s="3"/>
      <c r="DAV78" s="3"/>
      <c r="DAW78" s="3"/>
      <c r="DAX78" s="3"/>
      <c r="DAY78" s="3"/>
      <c r="DAZ78" s="3"/>
      <c r="DBA78" s="3"/>
      <c r="DBB78" s="3"/>
      <c r="DBC78" s="3"/>
      <c r="DBD78" s="3"/>
      <c r="DBE78" s="3"/>
      <c r="DBF78" s="3"/>
      <c r="DBG78" s="3"/>
      <c r="DBH78" s="3"/>
      <c r="DBI78" s="3"/>
      <c r="DBJ78" s="3"/>
      <c r="DBK78" s="3"/>
      <c r="DBL78" s="3"/>
      <c r="DBM78" s="3"/>
      <c r="DBN78" s="3"/>
      <c r="DBO78" s="3"/>
      <c r="DBP78" s="3"/>
      <c r="DBQ78" s="3"/>
      <c r="DBR78" s="3"/>
      <c r="DBS78" s="3"/>
      <c r="DBT78" s="3"/>
      <c r="DBU78" s="3"/>
      <c r="DBV78" s="3"/>
      <c r="DBW78" s="3"/>
      <c r="DBX78" s="3"/>
      <c r="DBY78" s="3"/>
      <c r="DBZ78" s="3"/>
      <c r="DCA78" s="3"/>
      <c r="DCB78" s="3"/>
      <c r="DCC78" s="3"/>
      <c r="DCD78" s="3"/>
      <c r="DCE78" s="3"/>
      <c r="DCF78" s="3"/>
      <c r="DCG78" s="3"/>
      <c r="DCH78" s="3"/>
      <c r="DCI78" s="3"/>
      <c r="DCJ78" s="3"/>
      <c r="DCK78" s="3"/>
      <c r="DCL78" s="3"/>
      <c r="DCM78" s="3"/>
      <c r="DCN78" s="3"/>
      <c r="DCO78" s="3"/>
      <c r="DCP78" s="3"/>
      <c r="DCQ78" s="3"/>
      <c r="DCR78" s="3"/>
      <c r="DCS78" s="3"/>
      <c r="DCT78" s="3"/>
      <c r="DCU78" s="3"/>
      <c r="DCV78" s="3"/>
      <c r="DCW78" s="3"/>
      <c r="DCX78" s="3"/>
      <c r="DCY78" s="3"/>
      <c r="DCZ78" s="3"/>
      <c r="DDA78" s="3"/>
      <c r="DDB78" s="3"/>
      <c r="DDC78" s="3"/>
      <c r="DDE78" s="3"/>
      <c r="DDG78" s="3"/>
      <c r="DDH78" s="3"/>
      <c r="DDI78" s="3"/>
      <c r="DDJ78" s="3"/>
      <c r="DDK78" s="3"/>
      <c r="DDL78" s="3"/>
      <c r="DDM78" s="3"/>
      <c r="DDN78" s="3"/>
      <c r="DDS78" s="3"/>
      <c r="DDT78" s="3"/>
      <c r="DDU78" s="3"/>
      <c r="DDV78" s="3"/>
      <c r="DDW78" s="3"/>
      <c r="DDX78" s="3"/>
      <c r="DDY78" s="3"/>
      <c r="DDZ78" s="3"/>
      <c r="DEA78" s="3"/>
      <c r="DEB78" s="3"/>
      <c r="DEC78" s="3"/>
      <c r="DED78" s="3"/>
      <c r="DEE78" s="3"/>
      <c r="DEF78" s="3"/>
      <c r="DEG78" s="3"/>
      <c r="DEH78" s="3"/>
      <c r="DEI78" s="3"/>
      <c r="DEJ78" s="3"/>
      <c r="DEK78" s="3"/>
      <c r="DEL78" s="3"/>
      <c r="DEM78" s="3"/>
      <c r="DEN78" s="3"/>
      <c r="DEO78" s="3"/>
      <c r="DEP78" s="3"/>
      <c r="DEQ78" s="3"/>
      <c r="DER78" s="3"/>
      <c r="DES78" s="3"/>
      <c r="DET78" s="3"/>
      <c r="DEU78" s="3"/>
      <c r="DEV78" s="3"/>
      <c r="DEW78" s="3"/>
      <c r="DEX78" s="3"/>
      <c r="DEY78" s="3"/>
      <c r="DEZ78" s="3"/>
      <c r="DFA78" s="3"/>
      <c r="DFB78" s="3"/>
      <c r="DFC78" s="3"/>
      <c r="DFD78" s="3"/>
      <c r="DFE78" s="3"/>
      <c r="DFF78" s="3"/>
      <c r="DFG78" s="3"/>
      <c r="DFH78" s="3"/>
      <c r="DFI78" s="3"/>
      <c r="DFJ78" s="3"/>
      <c r="DFK78" s="3"/>
      <c r="DFL78" s="3"/>
      <c r="DFM78" s="3"/>
      <c r="DFN78" s="3"/>
      <c r="DFO78" s="3"/>
      <c r="DFP78" s="3"/>
      <c r="DFQ78" s="3"/>
      <c r="DFR78" s="3"/>
      <c r="DFS78" s="3"/>
      <c r="DFT78" s="3"/>
      <c r="DFU78" s="3"/>
      <c r="DFV78" s="3"/>
      <c r="DFW78" s="3"/>
      <c r="DFX78" s="3"/>
      <c r="DFY78" s="3"/>
      <c r="DFZ78" s="3"/>
      <c r="DGA78" s="3"/>
      <c r="DGB78" s="3"/>
      <c r="DGC78" s="3"/>
      <c r="DGD78" s="3"/>
      <c r="DGE78" s="3"/>
      <c r="DGF78" s="3"/>
      <c r="DGG78" s="3"/>
      <c r="DGH78" s="3"/>
      <c r="DGI78" s="3"/>
      <c r="DGJ78" s="3"/>
      <c r="DGK78" s="3"/>
      <c r="DGL78" s="3"/>
      <c r="DGM78" s="3"/>
      <c r="DGN78" s="3"/>
      <c r="DGO78" s="3"/>
      <c r="DGP78" s="3"/>
      <c r="DGQ78" s="3"/>
      <c r="DGR78" s="3"/>
      <c r="DGS78" s="3"/>
      <c r="DGT78" s="3"/>
      <c r="DGU78" s="3"/>
      <c r="DGV78" s="3"/>
      <c r="DGW78" s="3"/>
      <c r="DGX78" s="3"/>
      <c r="DGY78" s="3"/>
      <c r="DGZ78" s="3"/>
      <c r="DHA78" s="3"/>
      <c r="DHB78" s="3"/>
      <c r="DHC78" s="3"/>
      <c r="DHD78" s="3"/>
      <c r="DHE78" s="3"/>
      <c r="DHF78" s="3"/>
      <c r="DHG78" s="3"/>
      <c r="DHH78" s="3"/>
      <c r="DHI78" s="3"/>
      <c r="DHJ78" s="3"/>
      <c r="DHK78" s="3"/>
      <c r="DHL78" s="3"/>
      <c r="DHM78" s="3"/>
      <c r="DHN78" s="3"/>
      <c r="DHO78" s="3"/>
      <c r="DHP78" s="3"/>
      <c r="DHQ78" s="3"/>
      <c r="DHR78" s="3"/>
      <c r="DHS78" s="3"/>
      <c r="DHT78" s="3"/>
      <c r="DHU78" s="3"/>
      <c r="DHV78" s="3"/>
      <c r="DHW78" s="3"/>
      <c r="DHX78" s="3"/>
      <c r="DHY78" s="3"/>
      <c r="DHZ78" s="3"/>
      <c r="DIA78" s="3"/>
      <c r="DIB78" s="3"/>
      <c r="DIC78" s="3"/>
      <c r="DID78" s="3"/>
      <c r="DIE78" s="3"/>
      <c r="DIF78" s="3"/>
      <c r="DIG78" s="3"/>
      <c r="DIH78" s="3"/>
      <c r="DII78" s="3"/>
      <c r="DIJ78" s="3"/>
      <c r="DIK78" s="3"/>
      <c r="DIL78" s="3"/>
      <c r="DIM78" s="3"/>
      <c r="DIN78" s="3"/>
      <c r="DIO78" s="3"/>
      <c r="DIP78" s="3"/>
      <c r="DIQ78" s="3"/>
      <c r="DIR78" s="3"/>
      <c r="DIS78" s="3"/>
      <c r="DIT78" s="3"/>
      <c r="DIU78" s="3"/>
      <c r="DIV78" s="3"/>
      <c r="DIW78" s="3"/>
      <c r="DIX78" s="3"/>
      <c r="DIY78" s="3"/>
      <c r="DIZ78" s="3"/>
      <c r="DJA78" s="3"/>
      <c r="DJB78" s="3"/>
      <c r="DJC78" s="3"/>
      <c r="DJD78" s="3"/>
      <c r="DJE78" s="3"/>
      <c r="DJF78" s="3"/>
      <c r="DJG78" s="3"/>
      <c r="DJH78" s="3"/>
      <c r="DJI78" s="3"/>
      <c r="DJJ78" s="3"/>
      <c r="DJK78" s="3"/>
      <c r="DJL78" s="3"/>
      <c r="DJM78" s="3"/>
      <c r="DJN78" s="3"/>
      <c r="DJO78" s="3"/>
      <c r="DJP78" s="3"/>
      <c r="DJQ78" s="3"/>
      <c r="DJR78" s="3"/>
      <c r="DJS78" s="3"/>
      <c r="DJT78" s="3"/>
      <c r="DJU78" s="3"/>
      <c r="DJV78" s="3"/>
      <c r="DJW78" s="3"/>
      <c r="DJX78" s="3"/>
      <c r="DJY78" s="3"/>
      <c r="DJZ78" s="3"/>
      <c r="DKA78" s="3"/>
      <c r="DKB78" s="3"/>
      <c r="DKC78" s="3"/>
      <c r="DKD78" s="3"/>
      <c r="DKE78" s="3"/>
      <c r="DKF78" s="3"/>
      <c r="DKG78" s="3"/>
      <c r="DKH78" s="3"/>
      <c r="DKI78" s="3"/>
      <c r="DKJ78" s="3"/>
      <c r="DKK78" s="3"/>
      <c r="DKL78" s="3"/>
      <c r="DKM78" s="3"/>
      <c r="DKN78" s="3"/>
      <c r="DKO78" s="3"/>
      <c r="DKP78" s="3"/>
      <c r="DKQ78" s="3"/>
      <c r="DKR78" s="3"/>
      <c r="DKS78" s="3"/>
      <c r="DKT78" s="3"/>
      <c r="DKU78" s="3"/>
      <c r="DKV78" s="3"/>
      <c r="DKW78" s="3"/>
      <c r="DKX78" s="3"/>
      <c r="DKY78" s="3"/>
      <c r="DKZ78" s="3"/>
      <c r="DLA78" s="3"/>
      <c r="DLB78" s="3"/>
      <c r="DLC78" s="3"/>
      <c r="DLD78" s="3"/>
      <c r="DLE78" s="3"/>
      <c r="DLF78" s="3"/>
      <c r="DLG78" s="3"/>
      <c r="DLH78" s="3"/>
      <c r="DLI78" s="3"/>
      <c r="DLJ78" s="3"/>
      <c r="DLK78" s="3"/>
      <c r="DLL78" s="3"/>
      <c r="DLM78" s="3"/>
      <c r="DLN78" s="3"/>
      <c r="DLO78" s="3"/>
      <c r="DLP78" s="3"/>
      <c r="DLQ78" s="3"/>
      <c r="DLR78" s="3"/>
      <c r="DLS78" s="3"/>
      <c r="DLT78" s="3"/>
      <c r="DLU78" s="3"/>
      <c r="DLV78" s="3"/>
      <c r="DLW78" s="3"/>
      <c r="DLX78" s="3"/>
      <c r="DLY78" s="3"/>
      <c r="DLZ78" s="3"/>
      <c r="DMA78" s="3"/>
      <c r="DMB78" s="3"/>
      <c r="DMC78" s="3"/>
      <c r="DMD78" s="3"/>
      <c r="DME78" s="3"/>
      <c r="DMF78" s="3"/>
      <c r="DMG78" s="3"/>
      <c r="DMH78" s="3"/>
      <c r="DMI78" s="3"/>
      <c r="DMJ78" s="3"/>
      <c r="DMK78" s="3"/>
      <c r="DML78" s="3"/>
      <c r="DMM78" s="3"/>
      <c r="DMN78" s="3"/>
      <c r="DMO78" s="3"/>
      <c r="DMP78" s="3"/>
      <c r="DMQ78" s="3"/>
      <c r="DMR78" s="3"/>
      <c r="DMS78" s="3"/>
      <c r="DMT78" s="3"/>
      <c r="DMU78" s="3"/>
      <c r="DMV78" s="3"/>
      <c r="DMW78" s="3"/>
      <c r="DMX78" s="3"/>
      <c r="DMY78" s="3"/>
      <c r="DNA78" s="3"/>
      <c r="DNC78" s="3"/>
      <c r="DND78" s="3"/>
      <c r="DNE78" s="3"/>
      <c r="DNF78" s="3"/>
      <c r="DNG78" s="3"/>
      <c r="DNH78" s="3"/>
      <c r="DNI78" s="3"/>
      <c r="DNJ78" s="3"/>
      <c r="DNO78" s="3"/>
      <c r="DNP78" s="3"/>
      <c r="DNQ78" s="3"/>
      <c r="DNR78" s="3"/>
      <c r="DNS78" s="3"/>
      <c r="DNT78" s="3"/>
      <c r="DNU78" s="3"/>
      <c r="DNV78" s="3"/>
      <c r="DNW78" s="3"/>
      <c r="DNX78" s="3"/>
      <c r="DNY78" s="3"/>
      <c r="DNZ78" s="3"/>
      <c r="DOA78" s="3"/>
      <c r="DOB78" s="3"/>
      <c r="DOC78" s="3"/>
      <c r="DOD78" s="3"/>
      <c r="DOE78" s="3"/>
      <c r="DOF78" s="3"/>
      <c r="DOG78" s="3"/>
      <c r="DOH78" s="3"/>
      <c r="DOI78" s="3"/>
      <c r="DOJ78" s="3"/>
      <c r="DOK78" s="3"/>
      <c r="DOL78" s="3"/>
      <c r="DOM78" s="3"/>
      <c r="DON78" s="3"/>
      <c r="DOO78" s="3"/>
      <c r="DOP78" s="3"/>
      <c r="DOQ78" s="3"/>
      <c r="DOR78" s="3"/>
      <c r="DOS78" s="3"/>
      <c r="DOT78" s="3"/>
      <c r="DOU78" s="3"/>
      <c r="DOV78" s="3"/>
      <c r="DOW78" s="3"/>
      <c r="DOX78" s="3"/>
      <c r="DOY78" s="3"/>
      <c r="DOZ78" s="3"/>
      <c r="DPA78" s="3"/>
      <c r="DPB78" s="3"/>
      <c r="DPC78" s="3"/>
      <c r="DPD78" s="3"/>
      <c r="DPE78" s="3"/>
      <c r="DPF78" s="3"/>
      <c r="DPG78" s="3"/>
      <c r="DPH78" s="3"/>
      <c r="DPI78" s="3"/>
      <c r="DPJ78" s="3"/>
      <c r="DPK78" s="3"/>
      <c r="DPL78" s="3"/>
      <c r="DPM78" s="3"/>
      <c r="DPN78" s="3"/>
      <c r="DPO78" s="3"/>
      <c r="DPP78" s="3"/>
      <c r="DPQ78" s="3"/>
      <c r="DPR78" s="3"/>
      <c r="DPS78" s="3"/>
      <c r="DPT78" s="3"/>
      <c r="DPU78" s="3"/>
      <c r="DPV78" s="3"/>
      <c r="DPW78" s="3"/>
      <c r="DPX78" s="3"/>
      <c r="DPY78" s="3"/>
      <c r="DPZ78" s="3"/>
      <c r="DQA78" s="3"/>
      <c r="DQB78" s="3"/>
      <c r="DQC78" s="3"/>
      <c r="DQD78" s="3"/>
      <c r="DQE78" s="3"/>
      <c r="DQF78" s="3"/>
      <c r="DQG78" s="3"/>
      <c r="DQH78" s="3"/>
      <c r="DQI78" s="3"/>
      <c r="DQJ78" s="3"/>
      <c r="DQK78" s="3"/>
      <c r="DQL78" s="3"/>
      <c r="DQM78" s="3"/>
      <c r="DQN78" s="3"/>
      <c r="DQO78" s="3"/>
      <c r="DQP78" s="3"/>
      <c r="DQQ78" s="3"/>
      <c r="DQR78" s="3"/>
      <c r="DQS78" s="3"/>
      <c r="DQT78" s="3"/>
      <c r="DQU78" s="3"/>
      <c r="DQV78" s="3"/>
      <c r="DQW78" s="3"/>
      <c r="DQX78" s="3"/>
      <c r="DQY78" s="3"/>
      <c r="DQZ78" s="3"/>
      <c r="DRA78" s="3"/>
      <c r="DRB78" s="3"/>
      <c r="DRC78" s="3"/>
      <c r="DRD78" s="3"/>
      <c r="DRE78" s="3"/>
      <c r="DRF78" s="3"/>
      <c r="DRG78" s="3"/>
      <c r="DRH78" s="3"/>
      <c r="DRI78" s="3"/>
      <c r="DRJ78" s="3"/>
      <c r="DRK78" s="3"/>
      <c r="DRL78" s="3"/>
      <c r="DRM78" s="3"/>
      <c r="DRN78" s="3"/>
      <c r="DRO78" s="3"/>
      <c r="DRP78" s="3"/>
      <c r="DRQ78" s="3"/>
      <c r="DRR78" s="3"/>
      <c r="DRS78" s="3"/>
      <c r="DRT78" s="3"/>
      <c r="DRU78" s="3"/>
      <c r="DRV78" s="3"/>
      <c r="DRW78" s="3"/>
      <c r="DRX78" s="3"/>
      <c r="DRY78" s="3"/>
      <c r="DRZ78" s="3"/>
      <c r="DSA78" s="3"/>
      <c r="DSB78" s="3"/>
      <c r="DSC78" s="3"/>
      <c r="DSD78" s="3"/>
      <c r="DSE78" s="3"/>
      <c r="DSF78" s="3"/>
      <c r="DSG78" s="3"/>
      <c r="DSH78" s="3"/>
      <c r="DSI78" s="3"/>
      <c r="DSJ78" s="3"/>
      <c r="DSK78" s="3"/>
      <c r="DSL78" s="3"/>
      <c r="DSM78" s="3"/>
      <c r="DSN78" s="3"/>
      <c r="DSO78" s="3"/>
      <c r="DSP78" s="3"/>
      <c r="DSQ78" s="3"/>
      <c r="DSR78" s="3"/>
      <c r="DSS78" s="3"/>
      <c r="DST78" s="3"/>
      <c r="DSU78" s="3"/>
      <c r="DSV78" s="3"/>
      <c r="DSW78" s="3"/>
      <c r="DSX78" s="3"/>
      <c r="DSY78" s="3"/>
      <c r="DSZ78" s="3"/>
      <c r="DTA78" s="3"/>
      <c r="DTB78" s="3"/>
      <c r="DTC78" s="3"/>
      <c r="DTD78" s="3"/>
      <c r="DTE78" s="3"/>
      <c r="DTF78" s="3"/>
      <c r="DTG78" s="3"/>
      <c r="DTH78" s="3"/>
      <c r="DTI78" s="3"/>
      <c r="DTJ78" s="3"/>
      <c r="DTK78" s="3"/>
      <c r="DTL78" s="3"/>
      <c r="DTM78" s="3"/>
      <c r="DTN78" s="3"/>
      <c r="DTO78" s="3"/>
      <c r="DTP78" s="3"/>
      <c r="DTQ78" s="3"/>
      <c r="DTR78" s="3"/>
      <c r="DTS78" s="3"/>
      <c r="DTT78" s="3"/>
      <c r="DTU78" s="3"/>
      <c r="DTV78" s="3"/>
      <c r="DTW78" s="3"/>
      <c r="DTX78" s="3"/>
      <c r="DTY78" s="3"/>
      <c r="DTZ78" s="3"/>
      <c r="DUA78" s="3"/>
      <c r="DUB78" s="3"/>
      <c r="DUC78" s="3"/>
      <c r="DUD78" s="3"/>
      <c r="DUE78" s="3"/>
      <c r="DUF78" s="3"/>
      <c r="DUG78" s="3"/>
      <c r="DUH78" s="3"/>
      <c r="DUI78" s="3"/>
      <c r="DUJ78" s="3"/>
      <c r="DUK78" s="3"/>
      <c r="DUL78" s="3"/>
      <c r="DUM78" s="3"/>
      <c r="DUN78" s="3"/>
      <c r="DUO78" s="3"/>
      <c r="DUP78" s="3"/>
      <c r="DUQ78" s="3"/>
      <c r="DUR78" s="3"/>
      <c r="DUS78" s="3"/>
      <c r="DUT78" s="3"/>
      <c r="DUU78" s="3"/>
      <c r="DUV78" s="3"/>
      <c r="DUW78" s="3"/>
      <c r="DUX78" s="3"/>
      <c r="DUY78" s="3"/>
      <c r="DUZ78" s="3"/>
      <c r="DVA78" s="3"/>
      <c r="DVB78" s="3"/>
      <c r="DVC78" s="3"/>
      <c r="DVD78" s="3"/>
      <c r="DVE78" s="3"/>
      <c r="DVF78" s="3"/>
      <c r="DVG78" s="3"/>
      <c r="DVH78" s="3"/>
      <c r="DVI78" s="3"/>
      <c r="DVJ78" s="3"/>
      <c r="DVK78" s="3"/>
      <c r="DVL78" s="3"/>
      <c r="DVM78" s="3"/>
      <c r="DVN78" s="3"/>
      <c r="DVO78" s="3"/>
      <c r="DVP78" s="3"/>
      <c r="DVQ78" s="3"/>
      <c r="DVR78" s="3"/>
      <c r="DVS78" s="3"/>
      <c r="DVT78" s="3"/>
      <c r="DVU78" s="3"/>
      <c r="DVV78" s="3"/>
      <c r="DVW78" s="3"/>
      <c r="DVX78" s="3"/>
      <c r="DVY78" s="3"/>
      <c r="DVZ78" s="3"/>
      <c r="DWA78" s="3"/>
      <c r="DWB78" s="3"/>
      <c r="DWC78" s="3"/>
      <c r="DWD78" s="3"/>
      <c r="DWE78" s="3"/>
      <c r="DWF78" s="3"/>
      <c r="DWG78" s="3"/>
      <c r="DWH78" s="3"/>
      <c r="DWI78" s="3"/>
      <c r="DWJ78" s="3"/>
      <c r="DWK78" s="3"/>
      <c r="DWL78" s="3"/>
      <c r="DWM78" s="3"/>
      <c r="DWN78" s="3"/>
      <c r="DWO78" s="3"/>
      <c r="DWP78" s="3"/>
      <c r="DWQ78" s="3"/>
      <c r="DWR78" s="3"/>
      <c r="DWS78" s="3"/>
      <c r="DWT78" s="3"/>
      <c r="DWU78" s="3"/>
      <c r="DWW78" s="3"/>
      <c r="DWY78" s="3"/>
      <c r="DWZ78" s="3"/>
      <c r="DXA78" s="3"/>
      <c r="DXB78" s="3"/>
      <c r="DXC78" s="3"/>
      <c r="DXD78" s="3"/>
      <c r="DXE78" s="3"/>
      <c r="DXF78" s="3"/>
      <c r="DXK78" s="3"/>
      <c r="DXL78" s="3"/>
      <c r="DXM78" s="3"/>
      <c r="DXN78" s="3"/>
      <c r="DXO78" s="3"/>
      <c r="DXP78" s="3"/>
      <c r="DXQ78" s="3"/>
      <c r="DXR78" s="3"/>
      <c r="DXS78" s="3"/>
      <c r="DXT78" s="3"/>
      <c r="DXU78" s="3"/>
      <c r="DXV78" s="3"/>
      <c r="DXW78" s="3"/>
      <c r="DXX78" s="3"/>
      <c r="DXY78" s="3"/>
      <c r="DXZ78" s="3"/>
      <c r="DYA78" s="3"/>
      <c r="DYB78" s="3"/>
      <c r="DYC78" s="3"/>
      <c r="DYD78" s="3"/>
      <c r="DYE78" s="3"/>
      <c r="DYF78" s="3"/>
      <c r="DYG78" s="3"/>
      <c r="DYH78" s="3"/>
      <c r="DYI78" s="3"/>
      <c r="DYJ78" s="3"/>
      <c r="DYK78" s="3"/>
      <c r="DYL78" s="3"/>
      <c r="DYM78" s="3"/>
      <c r="DYN78" s="3"/>
      <c r="DYO78" s="3"/>
      <c r="DYP78" s="3"/>
      <c r="DYQ78" s="3"/>
      <c r="DYR78" s="3"/>
      <c r="DYS78" s="3"/>
      <c r="DYT78" s="3"/>
      <c r="DYU78" s="3"/>
      <c r="DYV78" s="3"/>
      <c r="DYW78" s="3"/>
      <c r="DYX78" s="3"/>
      <c r="DYY78" s="3"/>
      <c r="DYZ78" s="3"/>
      <c r="DZA78" s="3"/>
      <c r="DZB78" s="3"/>
      <c r="DZC78" s="3"/>
      <c r="DZD78" s="3"/>
      <c r="DZE78" s="3"/>
      <c r="DZF78" s="3"/>
      <c r="DZG78" s="3"/>
      <c r="DZH78" s="3"/>
      <c r="DZI78" s="3"/>
      <c r="DZJ78" s="3"/>
      <c r="DZK78" s="3"/>
      <c r="DZL78" s="3"/>
      <c r="DZM78" s="3"/>
      <c r="DZN78" s="3"/>
      <c r="DZO78" s="3"/>
      <c r="DZP78" s="3"/>
      <c r="DZQ78" s="3"/>
      <c r="DZR78" s="3"/>
      <c r="DZS78" s="3"/>
      <c r="DZT78" s="3"/>
      <c r="DZU78" s="3"/>
      <c r="DZV78" s="3"/>
      <c r="DZW78" s="3"/>
      <c r="DZX78" s="3"/>
      <c r="DZY78" s="3"/>
      <c r="DZZ78" s="3"/>
      <c r="EAA78" s="3"/>
      <c r="EAB78" s="3"/>
      <c r="EAC78" s="3"/>
      <c r="EAD78" s="3"/>
      <c r="EAE78" s="3"/>
      <c r="EAF78" s="3"/>
      <c r="EAG78" s="3"/>
      <c r="EAH78" s="3"/>
      <c r="EAI78" s="3"/>
      <c r="EAJ78" s="3"/>
      <c r="EAK78" s="3"/>
      <c r="EAL78" s="3"/>
      <c r="EAM78" s="3"/>
      <c r="EAN78" s="3"/>
      <c r="EAO78" s="3"/>
      <c r="EAP78" s="3"/>
      <c r="EAQ78" s="3"/>
      <c r="EAR78" s="3"/>
      <c r="EAS78" s="3"/>
      <c r="EAT78" s="3"/>
      <c r="EAU78" s="3"/>
      <c r="EAV78" s="3"/>
      <c r="EAW78" s="3"/>
      <c r="EAX78" s="3"/>
      <c r="EAY78" s="3"/>
      <c r="EAZ78" s="3"/>
      <c r="EBA78" s="3"/>
      <c r="EBB78" s="3"/>
      <c r="EBC78" s="3"/>
      <c r="EBD78" s="3"/>
      <c r="EBE78" s="3"/>
      <c r="EBF78" s="3"/>
      <c r="EBG78" s="3"/>
      <c r="EBH78" s="3"/>
      <c r="EBI78" s="3"/>
      <c r="EBJ78" s="3"/>
      <c r="EBK78" s="3"/>
      <c r="EBL78" s="3"/>
      <c r="EBM78" s="3"/>
      <c r="EBN78" s="3"/>
      <c r="EBO78" s="3"/>
      <c r="EBP78" s="3"/>
      <c r="EBQ78" s="3"/>
      <c r="EBR78" s="3"/>
      <c r="EBS78" s="3"/>
      <c r="EBT78" s="3"/>
      <c r="EBU78" s="3"/>
      <c r="EBV78" s="3"/>
      <c r="EBW78" s="3"/>
      <c r="EBX78" s="3"/>
      <c r="EBY78" s="3"/>
      <c r="EBZ78" s="3"/>
      <c r="ECA78" s="3"/>
      <c r="ECB78" s="3"/>
      <c r="ECC78" s="3"/>
      <c r="ECD78" s="3"/>
      <c r="ECE78" s="3"/>
      <c r="ECF78" s="3"/>
      <c r="ECG78" s="3"/>
      <c r="ECH78" s="3"/>
      <c r="ECI78" s="3"/>
      <c r="ECJ78" s="3"/>
      <c r="ECK78" s="3"/>
      <c r="ECL78" s="3"/>
      <c r="ECM78" s="3"/>
      <c r="ECN78" s="3"/>
      <c r="ECO78" s="3"/>
      <c r="ECP78" s="3"/>
      <c r="ECQ78" s="3"/>
      <c r="ECR78" s="3"/>
      <c r="ECS78" s="3"/>
      <c r="ECT78" s="3"/>
      <c r="ECU78" s="3"/>
      <c r="ECV78" s="3"/>
      <c r="ECW78" s="3"/>
      <c r="ECX78" s="3"/>
      <c r="ECY78" s="3"/>
      <c r="ECZ78" s="3"/>
      <c r="EDA78" s="3"/>
      <c r="EDB78" s="3"/>
      <c r="EDC78" s="3"/>
      <c r="EDD78" s="3"/>
      <c r="EDE78" s="3"/>
      <c r="EDF78" s="3"/>
      <c r="EDG78" s="3"/>
      <c r="EDH78" s="3"/>
      <c r="EDI78" s="3"/>
      <c r="EDJ78" s="3"/>
      <c r="EDK78" s="3"/>
      <c r="EDL78" s="3"/>
      <c r="EDM78" s="3"/>
      <c r="EDN78" s="3"/>
      <c r="EDO78" s="3"/>
      <c r="EDP78" s="3"/>
      <c r="EDQ78" s="3"/>
      <c r="EDR78" s="3"/>
      <c r="EDS78" s="3"/>
      <c r="EDT78" s="3"/>
      <c r="EDU78" s="3"/>
      <c r="EDV78" s="3"/>
      <c r="EDW78" s="3"/>
      <c r="EDX78" s="3"/>
      <c r="EDY78" s="3"/>
      <c r="EDZ78" s="3"/>
      <c r="EEA78" s="3"/>
      <c r="EEB78" s="3"/>
      <c r="EEC78" s="3"/>
      <c r="EED78" s="3"/>
      <c r="EEE78" s="3"/>
      <c r="EEF78" s="3"/>
      <c r="EEG78" s="3"/>
      <c r="EEH78" s="3"/>
      <c r="EEI78" s="3"/>
      <c r="EEJ78" s="3"/>
      <c r="EEK78" s="3"/>
      <c r="EEL78" s="3"/>
      <c r="EEM78" s="3"/>
      <c r="EEN78" s="3"/>
      <c r="EEO78" s="3"/>
      <c r="EEP78" s="3"/>
      <c r="EEQ78" s="3"/>
      <c r="EER78" s="3"/>
      <c r="EES78" s="3"/>
      <c r="EET78" s="3"/>
      <c r="EEU78" s="3"/>
      <c r="EEV78" s="3"/>
      <c r="EEW78" s="3"/>
      <c r="EEX78" s="3"/>
      <c r="EEY78" s="3"/>
      <c r="EEZ78" s="3"/>
      <c r="EFA78" s="3"/>
      <c r="EFB78" s="3"/>
      <c r="EFC78" s="3"/>
      <c r="EFD78" s="3"/>
      <c r="EFE78" s="3"/>
      <c r="EFF78" s="3"/>
      <c r="EFG78" s="3"/>
      <c r="EFH78" s="3"/>
      <c r="EFI78" s="3"/>
      <c r="EFJ78" s="3"/>
      <c r="EFK78" s="3"/>
      <c r="EFL78" s="3"/>
      <c r="EFM78" s="3"/>
      <c r="EFN78" s="3"/>
      <c r="EFO78" s="3"/>
      <c r="EFP78" s="3"/>
      <c r="EFQ78" s="3"/>
      <c r="EFR78" s="3"/>
      <c r="EFS78" s="3"/>
      <c r="EFT78" s="3"/>
      <c r="EFU78" s="3"/>
      <c r="EFV78" s="3"/>
      <c r="EFW78" s="3"/>
      <c r="EFX78" s="3"/>
      <c r="EFY78" s="3"/>
      <c r="EFZ78" s="3"/>
      <c r="EGA78" s="3"/>
      <c r="EGB78" s="3"/>
      <c r="EGC78" s="3"/>
      <c r="EGD78" s="3"/>
      <c r="EGE78" s="3"/>
      <c r="EGF78" s="3"/>
      <c r="EGG78" s="3"/>
      <c r="EGH78" s="3"/>
      <c r="EGI78" s="3"/>
      <c r="EGJ78" s="3"/>
      <c r="EGK78" s="3"/>
      <c r="EGL78" s="3"/>
      <c r="EGM78" s="3"/>
      <c r="EGN78" s="3"/>
      <c r="EGO78" s="3"/>
      <c r="EGP78" s="3"/>
      <c r="EGQ78" s="3"/>
      <c r="EGS78" s="3"/>
      <c r="EGU78" s="3"/>
      <c r="EGV78" s="3"/>
      <c r="EGW78" s="3"/>
      <c r="EGX78" s="3"/>
      <c r="EGY78" s="3"/>
      <c r="EGZ78" s="3"/>
      <c r="EHA78" s="3"/>
      <c r="EHB78" s="3"/>
      <c r="EHG78" s="3"/>
      <c r="EHH78" s="3"/>
      <c r="EHI78" s="3"/>
      <c r="EHJ78" s="3"/>
      <c r="EHK78" s="3"/>
      <c r="EHL78" s="3"/>
      <c r="EHM78" s="3"/>
      <c r="EHN78" s="3"/>
      <c r="EHO78" s="3"/>
      <c r="EHP78" s="3"/>
      <c r="EHQ78" s="3"/>
      <c r="EHR78" s="3"/>
      <c r="EHS78" s="3"/>
      <c r="EHT78" s="3"/>
      <c r="EHU78" s="3"/>
      <c r="EHV78" s="3"/>
      <c r="EHW78" s="3"/>
      <c r="EHX78" s="3"/>
      <c r="EHY78" s="3"/>
      <c r="EHZ78" s="3"/>
      <c r="EIA78" s="3"/>
      <c r="EIB78" s="3"/>
      <c r="EIC78" s="3"/>
      <c r="EID78" s="3"/>
      <c r="EIE78" s="3"/>
      <c r="EIF78" s="3"/>
      <c r="EIG78" s="3"/>
      <c r="EIH78" s="3"/>
      <c r="EII78" s="3"/>
      <c r="EIJ78" s="3"/>
      <c r="EIK78" s="3"/>
      <c r="EIL78" s="3"/>
      <c r="EIM78" s="3"/>
      <c r="EIN78" s="3"/>
      <c r="EIO78" s="3"/>
      <c r="EIP78" s="3"/>
      <c r="EIQ78" s="3"/>
      <c r="EIR78" s="3"/>
      <c r="EIS78" s="3"/>
      <c r="EIT78" s="3"/>
      <c r="EIU78" s="3"/>
      <c r="EIV78" s="3"/>
      <c r="EIW78" s="3"/>
      <c r="EIX78" s="3"/>
      <c r="EIY78" s="3"/>
      <c r="EIZ78" s="3"/>
      <c r="EJA78" s="3"/>
      <c r="EJB78" s="3"/>
      <c r="EJC78" s="3"/>
      <c r="EJD78" s="3"/>
      <c r="EJE78" s="3"/>
      <c r="EJF78" s="3"/>
      <c r="EJG78" s="3"/>
      <c r="EJH78" s="3"/>
      <c r="EJI78" s="3"/>
      <c r="EJJ78" s="3"/>
      <c r="EJK78" s="3"/>
      <c r="EJL78" s="3"/>
      <c r="EJM78" s="3"/>
      <c r="EJN78" s="3"/>
      <c r="EJO78" s="3"/>
      <c r="EJP78" s="3"/>
      <c r="EJQ78" s="3"/>
      <c r="EJR78" s="3"/>
      <c r="EJS78" s="3"/>
      <c r="EJT78" s="3"/>
      <c r="EJU78" s="3"/>
      <c r="EJV78" s="3"/>
      <c r="EJW78" s="3"/>
      <c r="EJX78" s="3"/>
      <c r="EJY78" s="3"/>
      <c r="EJZ78" s="3"/>
      <c r="EKA78" s="3"/>
      <c r="EKB78" s="3"/>
      <c r="EKC78" s="3"/>
      <c r="EKD78" s="3"/>
      <c r="EKE78" s="3"/>
      <c r="EKF78" s="3"/>
      <c r="EKG78" s="3"/>
      <c r="EKH78" s="3"/>
      <c r="EKI78" s="3"/>
      <c r="EKJ78" s="3"/>
      <c r="EKK78" s="3"/>
      <c r="EKL78" s="3"/>
      <c r="EKM78" s="3"/>
      <c r="EKN78" s="3"/>
      <c r="EKO78" s="3"/>
      <c r="EKP78" s="3"/>
      <c r="EKQ78" s="3"/>
      <c r="EKR78" s="3"/>
      <c r="EKS78" s="3"/>
      <c r="EKT78" s="3"/>
      <c r="EKU78" s="3"/>
      <c r="EKV78" s="3"/>
      <c r="EKW78" s="3"/>
      <c r="EKX78" s="3"/>
      <c r="EKY78" s="3"/>
      <c r="EKZ78" s="3"/>
      <c r="ELA78" s="3"/>
      <c r="ELB78" s="3"/>
      <c r="ELC78" s="3"/>
      <c r="ELD78" s="3"/>
      <c r="ELE78" s="3"/>
      <c r="ELF78" s="3"/>
      <c r="ELG78" s="3"/>
      <c r="ELH78" s="3"/>
      <c r="ELI78" s="3"/>
      <c r="ELJ78" s="3"/>
      <c r="ELK78" s="3"/>
      <c r="ELL78" s="3"/>
      <c r="ELM78" s="3"/>
      <c r="ELN78" s="3"/>
      <c r="ELO78" s="3"/>
      <c r="ELP78" s="3"/>
      <c r="ELQ78" s="3"/>
      <c r="ELR78" s="3"/>
      <c r="ELS78" s="3"/>
      <c r="ELT78" s="3"/>
      <c r="ELU78" s="3"/>
      <c r="ELV78" s="3"/>
      <c r="ELW78" s="3"/>
      <c r="ELX78" s="3"/>
      <c r="ELY78" s="3"/>
      <c r="ELZ78" s="3"/>
      <c r="EMA78" s="3"/>
      <c r="EMB78" s="3"/>
      <c r="EMC78" s="3"/>
      <c r="EMD78" s="3"/>
      <c r="EME78" s="3"/>
      <c r="EMF78" s="3"/>
      <c r="EMG78" s="3"/>
      <c r="EMH78" s="3"/>
      <c r="EMI78" s="3"/>
      <c r="EMJ78" s="3"/>
      <c r="EMK78" s="3"/>
      <c r="EML78" s="3"/>
      <c r="EMM78" s="3"/>
      <c r="EMN78" s="3"/>
      <c r="EMO78" s="3"/>
      <c r="EMP78" s="3"/>
      <c r="EMQ78" s="3"/>
      <c r="EMR78" s="3"/>
      <c r="EMS78" s="3"/>
      <c r="EMT78" s="3"/>
      <c r="EMU78" s="3"/>
      <c r="EMV78" s="3"/>
      <c r="EMW78" s="3"/>
      <c r="EMX78" s="3"/>
      <c r="EMY78" s="3"/>
      <c r="EMZ78" s="3"/>
      <c r="ENA78" s="3"/>
      <c r="ENB78" s="3"/>
      <c r="ENC78" s="3"/>
      <c r="END78" s="3"/>
      <c r="ENE78" s="3"/>
      <c r="ENF78" s="3"/>
      <c r="ENG78" s="3"/>
      <c r="ENH78" s="3"/>
      <c r="ENI78" s="3"/>
      <c r="ENJ78" s="3"/>
      <c r="ENK78" s="3"/>
      <c r="ENL78" s="3"/>
      <c r="ENM78" s="3"/>
      <c r="ENN78" s="3"/>
      <c r="ENO78" s="3"/>
      <c r="ENP78" s="3"/>
      <c r="ENQ78" s="3"/>
      <c r="ENR78" s="3"/>
      <c r="ENS78" s="3"/>
      <c r="ENT78" s="3"/>
      <c r="ENU78" s="3"/>
      <c r="ENV78" s="3"/>
      <c r="ENW78" s="3"/>
      <c r="ENX78" s="3"/>
      <c r="ENY78" s="3"/>
      <c r="ENZ78" s="3"/>
      <c r="EOA78" s="3"/>
      <c r="EOB78" s="3"/>
      <c r="EOC78" s="3"/>
      <c r="EOD78" s="3"/>
      <c r="EOE78" s="3"/>
      <c r="EOF78" s="3"/>
      <c r="EOG78" s="3"/>
      <c r="EOH78" s="3"/>
      <c r="EOI78" s="3"/>
      <c r="EOJ78" s="3"/>
      <c r="EOK78" s="3"/>
      <c r="EOL78" s="3"/>
      <c r="EOM78" s="3"/>
      <c r="EON78" s="3"/>
      <c r="EOO78" s="3"/>
      <c r="EOP78" s="3"/>
      <c r="EOQ78" s="3"/>
      <c r="EOR78" s="3"/>
      <c r="EOS78" s="3"/>
      <c r="EOT78" s="3"/>
      <c r="EOU78" s="3"/>
      <c r="EOV78" s="3"/>
      <c r="EOW78" s="3"/>
      <c r="EOX78" s="3"/>
      <c r="EOY78" s="3"/>
      <c r="EOZ78" s="3"/>
      <c r="EPA78" s="3"/>
      <c r="EPB78" s="3"/>
      <c r="EPC78" s="3"/>
      <c r="EPD78" s="3"/>
      <c r="EPE78" s="3"/>
      <c r="EPF78" s="3"/>
      <c r="EPG78" s="3"/>
      <c r="EPH78" s="3"/>
      <c r="EPI78" s="3"/>
      <c r="EPJ78" s="3"/>
      <c r="EPK78" s="3"/>
      <c r="EPL78" s="3"/>
      <c r="EPM78" s="3"/>
      <c r="EPN78" s="3"/>
      <c r="EPO78" s="3"/>
      <c r="EPP78" s="3"/>
      <c r="EPQ78" s="3"/>
      <c r="EPR78" s="3"/>
      <c r="EPS78" s="3"/>
      <c r="EPT78" s="3"/>
      <c r="EPU78" s="3"/>
      <c r="EPV78" s="3"/>
      <c r="EPW78" s="3"/>
      <c r="EPX78" s="3"/>
      <c r="EPY78" s="3"/>
      <c r="EPZ78" s="3"/>
      <c r="EQA78" s="3"/>
      <c r="EQB78" s="3"/>
      <c r="EQC78" s="3"/>
      <c r="EQD78" s="3"/>
      <c r="EQE78" s="3"/>
      <c r="EQF78" s="3"/>
      <c r="EQG78" s="3"/>
      <c r="EQH78" s="3"/>
      <c r="EQI78" s="3"/>
      <c r="EQJ78" s="3"/>
      <c r="EQK78" s="3"/>
      <c r="EQL78" s="3"/>
      <c r="EQM78" s="3"/>
      <c r="EQO78" s="3"/>
      <c r="EQQ78" s="3"/>
      <c r="EQR78" s="3"/>
      <c r="EQS78" s="3"/>
      <c r="EQT78" s="3"/>
      <c r="EQU78" s="3"/>
      <c r="EQV78" s="3"/>
      <c r="EQW78" s="3"/>
      <c r="EQX78" s="3"/>
      <c r="ERC78" s="3"/>
      <c r="ERD78" s="3"/>
      <c r="ERE78" s="3"/>
      <c r="ERF78" s="3"/>
      <c r="ERG78" s="3"/>
      <c r="ERH78" s="3"/>
      <c r="ERI78" s="3"/>
      <c r="ERJ78" s="3"/>
      <c r="ERK78" s="3"/>
      <c r="ERL78" s="3"/>
      <c r="ERM78" s="3"/>
      <c r="ERN78" s="3"/>
      <c r="ERO78" s="3"/>
      <c r="ERP78" s="3"/>
      <c r="ERQ78" s="3"/>
      <c r="ERR78" s="3"/>
      <c r="ERS78" s="3"/>
      <c r="ERT78" s="3"/>
      <c r="ERU78" s="3"/>
      <c r="ERV78" s="3"/>
      <c r="ERW78" s="3"/>
      <c r="ERX78" s="3"/>
      <c r="ERY78" s="3"/>
      <c r="ERZ78" s="3"/>
      <c r="ESA78" s="3"/>
      <c r="ESB78" s="3"/>
      <c r="ESC78" s="3"/>
      <c r="ESD78" s="3"/>
      <c r="ESE78" s="3"/>
      <c r="ESF78" s="3"/>
      <c r="ESG78" s="3"/>
      <c r="ESH78" s="3"/>
      <c r="ESI78" s="3"/>
      <c r="ESJ78" s="3"/>
      <c r="ESK78" s="3"/>
      <c r="ESL78" s="3"/>
      <c r="ESM78" s="3"/>
      <c r="ESN78" s="3"/>
      <c r="ESO78" s="3"/>
      <c r="ESP78" s="3"/>
      <c r="ESQ78" s="3"/>
      <c r="ESR78" s="3"/>
      <c r="ESS78" s="3"/>
      <c r="EST78" s="3"/>
      <c r="ESU78" s="3"/>
      <c r="ESV78" s="3"/>
      <c r="ESW78" s="3"/>
      <c r="ESX78" s="3"/>
      <c r="ESY78" s="3"/>
      <c r="ESZ78" s="3"/>
      <c r="ETA78" s="3"/>
      <c r="ETB78" s="3"/>
      <c r="ETC78" s="3"/>
      <c r="ETD78" s="3"/>
      <c r="ETE78" s="3"/>
      <c r="ETF78" s="3"/>
      <c r="ETG78" s="3"/>
      <c r="ETH78" s="3"/>
      <c r="ETI78" s="3"/>
      <c r="ETJ78" s="3"/>
      <c r="ETK78" s="3"/>
      <c r="ETL78" s="3"/>
      <c r="ETM78" s="3"/>
      <c r="ETN78" s="3"/>
      <c r="ETO78" s="3"/>
      <c r="ETP78" s="3"/>
      <c r="ETQ78" s="3"/>
      <c r="ETR78" s="3"/>
      <c r="ETS78" s="3"/>
      <c r="ETT78" s="3"/>
      <c r="ETU78" s="3"/>
      <c r="ETV78" s="3"/>
      <c r="ETW78" s="3"/>
      <c r="ETX78" s="3"/>
      <c r="ETY78" s="3"/>
      <c r="ETZ78" s="3"/>
      <c r="EUA78" s="3"/>
      <c r="EUB78" s="3"/>
      <c r="EUC78" s="3"/>
      <c r="EUD78" s="3"/>
      <c r="EUE78" s="3"/>
      <c r="EUF78" s="3"/>
      <c r="EUG78" s="3"/>
      <c r="EUH78" s="3"/>
      <c r="EUI78" s="3"/>
      <c r="EUJ78" s="3"/>
      <c r="EUK78" s="3"/>
      <c r="EUL78" s="3"/>
      <c r="EUM78" s="3"/>
      <c r="EUN78" s="3"/>
      <c r="EUO78" s="3"/>
      <c r="EUP78" s="3"/>
      <c r="EUQ78" s="3"/>
      <c r="EUR78" s="3"/>
      <c r="EUS78" s="3"/>
      <c r="EUT78" s="3"/>
      <c r="EUU78" s="3"/>
      <c r="EUV78" s="3"/>
      <c r="EUW78" s="3"/>
      <c r="EUX78" s="3"/>
      <c r="EUY78" s="3"/>
      <c r="EUZ78" s="3"/>
      <c r="EVA78" s="3"/>
      <c r="EVB78" s="3"/>
      <c r="EVC78" s="3"/>
      <c r="EVD78" s="3"/>
      <c r="EVE78" s="3"/>
      <c r="EVF78" s="3"/>
      <c r="EVG78" s="3"/>
      <c r="EVH78" s="3"/>
      <c r="EVI78" s="3"/>
      <c r="EVJ78" s="3"/>
      <c r="EVK78" s="3"/>
      <c r="EVL78" s="3"/>
      <c r="EVM78" s="3"/>
      <c r="EVN78" s="3"/>
      <c r="EVO78" s="3"/>
      <c r="EVP78" s="3"/>
      <c r="EVQ78" s="3"/>
      <c r="EVR78" s="3"/>
      <c r="EVS78" s="3"/>
      <c r="EVT78" s="3"/>
      <c r="EVU78" s="3"/>
      <c r="EVV78" s="3"/>
      <c r="EVW78" s="3"/>
      <c r="EVX78" s="3"/>
      <c r="EVY78" s="3"/>
      <c r="EVZ78" s="3"/>
      <c r="EWA78" s="3"/>
      <c r="EWB78" s="3"/>
      <c r="EWC78" s="3"/>
      <c r="EWD78" s="3"/>
      <c r="EWE78" s="3"/>
      <c r="EWF78" s="3"/>
      <c r="EWG78" s="3"/>
      <c r="EWH78" s="3"/>
      <c r="EWI78" s="3"/>
      <c r="EWJ78" s="3"/>
      <c r="EWK78" s="3"/>
      <c r="EWL78" s="3"/>
      <c r="EWM78" s="3"/>
      <c r="EWN78" s="3"/>
      <c r="EWO78" s="3"/>
      <c r="EWP78" s="3"/>
      <c r="EWQ78" s="3"/>
      <c r="EWR78" s="3"/>
      <c r="EWS78" s="3"/>
      <c r="EWT78" s="3"/>
      <c r="EWU78" s="3"/>
      <c r="EWV78" s="3"/>
      <c r="EWW78" s="3"/>
      <c r="EWX78" s="3"/>
      <c r="EWY78" s="3"/>
      <c r="EWZ78" s="3"/>
      <c r="EXA78" s="3"/>
      <c r="EXB78" s="3"/>
      <c r="EXC78" s="3"/>
      <c r="EXD78" s="3"/>
      <c r="EXE78" s="3"/>
      <c r="EXF78" s="3"/>
      <c r="EXG78" s="3"/>
      <c r="EXH78" s="3"/>
      <c r="EXI78" s="3"/>
      <c r="EXJ78" s="3"/>
      <c r="EXK78" s="3"/>
      <c r="EXL78" s="3"/>
      <c r="EXM78" s="3"/>
      <c r="EXN78" s="3"/>
      <c r="EXO78" s="3"/>
      <c r="EXP78" s="3"/>
      <c r="EXQ78" s="3"/>
      <c r="EXR78" s="3"/>
      <c r="EXS78" s="3"/>
      <c r="EXT78" s="3"/>
      <c r="EXU78" s="3"/>
      <c r="EXV78" s="3"/>
      <c r="EXW78" s="3"/>
      <c r="EXX78" s="3"/>
      <c r="EXY78" s="3"/>
      <c r="EXZ78" s="3"/>
      <c r="EYA78" s="3"/>
      <c r="EYB78" s="3"/>
      <c r="EYC78" s="3"/>
      <c r="EYD78" s="3"/>
      <c r="EYE78" s="3"/>
      <c r="EYF78" s="3"/>
      <c r="EYG78" s="3"/>
      <c r="EYH78" s="3"/>
      <c r="EYI78" s="3"/>
      <c r="EYJ78" s="3"/>
      <c r="EYK78" s="3"/>
      <c r="EYL78" s="3"/>
      <c r="EYM78" s="3"/>
      <c r="EYN78" s="3"/>
      <c r="EYO78" s="3"/>
      <c r="EYP78" s="3"/>
      <c r="EYQ78" s="3"/>
      <c r="EYR78" s="3"/>
      <c r="EYS78" s="3"/>
      <c r="EYT78" s="3"/>
      <c r="EYU78" s="3"/>
      <c r="EYV78" s="3"/>
      <c r="EYW78" s="3"/>
      <c r="EYX78" s="3"/>
      <c r="EYY78" s="3"/>
      <c r="EYZ78" s="3"/>
      <c r="EZA78" s="3"/>
      <c r="EZB78" s="3"/>
      <c r="EZC78" s="3"/>
      <c r="EZD78" s="3"/>
      <c r="EZE78" s="3"/>
      <c r="EZF78" s="3"/>
      <c r="EZG78" s="3"/>
      <c r="EZH78" s="3"/>
      <c r="EZI78" s="3"/>
      <c r="EZJ78" s="3"/>
      <c r="EZK78" s="3"/>
      <c r="EZL78" s="3"/>
      <c r="EZM78" s="3"/>
      <c r="EZN78" s="3"/>
      <c r="EZO78" s="3"/>
      <c r="EZP78" s="3"/>
      <c r="EZQ78" s="3"/>
      <c r="EZR78" s="3"/>
      <c r="EZS78" s="3"/>
      <c r="EZT78" s="3"/>
      <c r="EZU78" s="3"/>
      <c r="EZV78" s="3"/>
      <c r="EZW78" s="3"/>
      <c r="EZX78" s="3"/>
      <c r="EZY78" s="3"/>
      <c r="EZZ78" s="3"/>
      <c r="FAA78" s="3"/>
      <c r="FAB78" s="3"/>
      <c r="FAC78" s="3"/>
      <c r="FAD78" s="3"/>
      <c r="FAE78" s="3"/>
      <c r="FAF78" s="3"/>
      <c r="FAG78" s="3"/>
      <c r="FAH78" s="3"/>
      <c r="FAI78" s="3"/>
      <c r="FAK78" s="3"/>
      <c r="FAM78" s="3"/>
      <c r="FAN78" s="3"/>
      <c r="FAO78" s="3"/>
      <c r="FAP78" s="3"/>
      <c r="FAQ78" s="3"/>
      <c r="FAR78" s="3"/>
      <c r="FAS78" s="3"/>
      <c r="FAT78" s="3"/>
      <c r="FAY78" s="3"/>
      <c r="FAZ78" s="3"/>
      <c r="FBA78" s="3"/>
      <c r="FBB78" s="3"/>
      <c r="FBC78" s="3"/>
      <c r="FBD78" s="3"/>
      <c r="FBE78" s="3"/>
      <c r="FBF78" s="3"/>
      <c r="FBG78" s="3"/>
      <c r="FBH78" s="3"/>
      <c r="FBI78" s="3"/>
      <c r="FBJ78" s="3"/>
      <c r="FBK78" s="3"/>
      <c r="FBL78" s="3"/>
      <c r="FBM78" s="3"/>
      <c r="FBN78" s="3"/>
      <c r="FBO78" s="3"/>
      <c r="FBP78" s="3"/>
      <c r="FBQ78" s="3"/>
      <c r="FBR78" s="3"/>
      <c r="FBS78" s="3"/>
      <c r="FBT78" s="3"/>
      <c r="FBU78" s="3"/>
      <c r="FBV78" s="3"/>
      <c r="FBW78" s="3"/>
      <c r="FBX78" s="3"/>
      <c r="FBY78" s="3"/>
      <c r="FBZ78" s="3"/>
      <c r="FCA78" s="3"/>
      <c r="FCB78" s="3"/>
      <c r="FCC78" s="3"/>
      <c r="FCD78" s="3"/>
      <c r="FCE78" s="3"/>
      <c r="FCF78" s="3"/>
      <c r="FCG78" s="3"/>
      <c r="FCH78" s="3"/>
      <c r="FCI78" s="3"/>
      <c r="FCJ78" s="3"/>
      <c r="FCK78" s="3"/>
      <c r="FCL78" s="3"/>
      <c r="FCM78" s="3"/>
      <c r="FCN78" s="3"/>
      <c r="FCO78" s="3"/>
      <c r="FCP78" s="3"/>
      <c r="FCQ78" s="3"/>
      <c r="FCR78" s="3"/>
      <c r="FCS78" s="3"/>
      <c r="FCT78" s="3"/>
      <c r="FCU78" s="3"/>
      <c r="FCV78" s="3"/>
      <c r="FCW78" s="3"/>
      <c r="FCX78" s="3"/>
      <c r="FCY78" s="3"/>
      <c r="FCZ78" s="3"/>
      <c r="FDA78" s="3"/>
      <c r="FDB78" s="3"/>
      <c r="FDC78" s="3"/>
      <c r="FDD78" s="3"/>
      <c r="FDE78" s="3"/>
      <c r="FDF78" s="3"/>
      <c r="FDG78" s="3"/>
      <c r="FDH78" s="3"/>
      <c r="FDI78" s="3"/>
      <c r="FDJ78" s="3"/>
      <c r="FDK78" s="3"/>
      <c r="FDL78" s="3"/>
      <c r="FDM78" s="3"/>
      <c r="FDN78" s="3"/>
      <c r="FDO78" s="3"/>
      <c r="FDP78" s="3"/>
      <c r="FDQ78" s="3"/>
      <c r="FDR78" s="3"/>
      <c r="FDS78" s="3"/>
      <c r="FDT78" s="3"/>
      <c r="FDU78" s="3"/>
      <c r="FDV78" s="3"/>
      <c r="FDW78" s="3"/>
      <c r="FDX78" s="3"/>
      <c r="FDY78" s="3"/>
      <c r="FDZ78" s="3"/>
      <c r="FEA78" s="3"/>
      <c r="FEB78" s="3"/>
      <c r="FEC78" s="3"/>
      <c r="FED78" s="3"/>
      <c r="FEE78" s="3"/>
      <c r="FEF78" s="3"/>
      <c r="FEG78" s="3"/>
      <c r="FEH78" s="3"/>
      <c r="FEI78" s="3"/>
      <c r="FEJ78" s="3"/>
      <c r="FEK78" s="3"/>
      <c r="FEL78" s="3"/>
      <c r="FEM78" s="3"/>
      <c r="FEN78" s="3"/>
      <c r="FEO78" s="3"/>
      <c r="FEP78" s="3"/>
      <c r="FEQ78" s="3"/>
      <c r="FER78" s="3"/>
      <c r="FES78" s="3"/>
      <c r="FET78" s="3"/>
      <c r="FEU78" s="3"/>
      <c r="FEV78" s="3"/>
      <c r="FEW78" s="3"/>
      <c r="FEX78" s="3"/>
      <c r="FEY78" s="3"/>
      <c r="FEZ78" s="3"/>
      <c r="FFA78" s="3"/>
      <c r="FFB78" s="3"/>
      <c r="FFC78" s="3"/>
      <c r="FFD78" s="3"/>
      <c r="FFE78" s="3"/>
      <c r="FFF78" s="3"/>
      <c r="FFG78" s="3"/>
      <c r="FFH78" s="3"/>
      <c r="FFI78" s="3"/>
      <c r="FFJ78" s="3"/>
      <c r="FFK78" s="3"/>
      <c r="FFL78" s="3"/>
      <c r="FFM78" s="3"/>
      <c r="FFN78" s="3"/>
      <c r="FFO78" s="3"/>
      <c r="FFP78" s="3"/>
      <c r="FFQ78" s="3"/>
      <c r="FFR78" s="3"/>
      <c r="FFS78" s="3"/>
      <c r="FFT78" s="3"/>
      <c r="FFU78" s="3"/>
      <c r="FFV78" s="3"/>
      <c r="FFW78" s="3"/>
      <c r="FFX78" s="3"/>
      <c r="FFY78" s="3"/>
      <c r="FFZ78" s="3"/>
      <c r="FGA78" s="3"/>
      <c r="FGB78" s="3"/>
      <c r="FGC78" s="3"/>
      <c r="FGD78" s="3"/>
      <c r="FGE78" s="3"/>
      <c r="FGF78" s="3"/>
      <c r="FGG78" s="3"/>
      <c r="FGH78" s="3"/>
      <c r="FGI78" s="3"/>
      <c r="FGJ78" s="3"/>
      <c r="FGK78" s="3"/>
      <c r="FGL78" s="3"/>
      <c r="FGM78" s="3"/>
      <c r="FGN78" s="3"/>
      <c r="FGO78" s="3"/>
      <c r="FGP78" s="3"/>
      <c r="FGQ78" s="3"/>
      <c r="FGR78" s="3"/>
      <c r="FGS78" s="3"/>
      <c r="FGT78" s="3"/>
      <c r="FGU78" s="3"/>
      <c r="FGV78" s="3"/>
      <c r="FGW78" s="3"/>
      <c r="FGX78" s="3"/>
      <c r="FGY78" s="3"/>
      <c r="FGZ78" s="3"/>
      <c r="FHA78" s="3"/>
      <c r="FHB78" s="3"/>
      <c r="FHC78" s="3"/>
      <c r="FHD78" s="3"/>
      <c r="FHE78" s="3"/>
      <c r="FHF78" s="3"/>
      <c r="FHG78" s="3"/>
      <c r="FHH78" s="3"/>
      <c r="FHI78" s="3"/>
      <c r="FHJ78" s="3"/>
      <c r="FHK78" s="3"/>
      <c r="FHL78" s="3"/>
      <c r="FHM78" s="3"/>
      <c r="FHN78" s="3"/>
      <c r="FHO78" s="3"/>
      <c r="FHP78" s="3"/>
      <c r="FHQ78" s="3"/>
      <c r="FHR78" s="3"/>
      <c r="FHS78" s="3"/>
      <c r="FHT78" s="3"/>
      <c r="FHU78" s="3"/>
      <c r="FHV78" s="3"/>
      <c r="FHW78" s="3"/>
      <c r="FHX78" s="3"/>
      <c r="FHY78" s="3"/>
      <c r="FHZ78" s="3"/>
      <c r="FIA78" s="3"/>
      <c r="FIB78" s="3"/>
      <c r="FIC78" s="3"/>
      <c r="FID78" s="3"/>
      <c r="FIE78" s="3"/>
      <c r="FIF78" s="3"/>
      <c r="FIG78" s="3"/>
      <c r="FIH78" s="3"/>
      <c r="FII78" s="3"/>
      <c r="FIJ78" s="3"/>
      <c r="FIK78" s="3"/>
      <c r="FIL78" s="3"/>
      <c r="FIM78" s="3"/>
      <c r="FIN78" s="3"/>
      <c r="FIO78" s="3"/>
      <c r="FIP78" s="3"/>
      <c r="FIQ78" s="3"/>
      <c r="FIR78" s="3"/>
      <c r="FIS78" s="3"/>
      <c r="FIT78" s="3"/>
      <c r="FIU78" s="3"/>
      <c r="FIV78" s="3"/>
      <c r="FIW78" s="3"/>
      <c r="FIX78" s="3"/>
      <c r="FIY78" s="3"/>
      <c r="FIZ78" s="3"/>
      <c r="FJA78" s="3"/>
      <c r="FJB78" s="3"/>
      <c r="FJC78" s="3"/>
      <c r="FJD78" s="3"/>
      <c r="FJE78" s="3"/>
      <c r="FJF78" s="3"/>
      <c r="FJG78" s="3"/>
      <c r="FJH78" s="3"/>
      <c r="FJI78" s="3"/>
      <c r="FJJ78" s="3"/>
      <c r="FJK78" s="3"/>
      <c r="FJL78" s="3"/>
      <c r="FJM78" s="3"/>
      <c r="FJN78" s="3"/>
      <c r="FJO78" s="3"/>
      <c r="FJP78" s="3"/>
      <c r="FJQ78" s="3"/>
      <c r="FJR78" s="3"/>
      <c r="FJS78" s="3"/>
      <c r="FJT78" s="3"/>
      <c r="FJU78" s="3"/>
      <c r="FJV78" s="3"/>
      <c r="FJW78" s="3"/>
      <c r="FJX78" s="3"/>
      <c r="FJY78" s="3"/>
      <c r="FJZ78" s="3"/>
      <c r="FKA78" s="3"/>
      <c r="FKB78" s="3"/>
      <c r="FKC78" s="3"/>
      <c r="FKD78" s="3"/>
      <c r="FKE78" s="3"/>
      <c r="FKG78" s="3"/>
      <c r="FKI78" s="3"/>
      <c r="FKJ78" s="3"/>
      <c r="FKK78" s="3"/>
      <c r="FKL78" s="3"/>
      <c r="FKM78" s="3"/>
      <c r="FKN78" s="3"/>
      <c r="FKO78" s="3"/>
      <c r="FKP78" s="3"/>
      <c r="FKU78" s="3"/>
      <c r="FKV78" s="3"/>
      <c r="FKW78" s="3"/>
      <c r="FKX78" s="3"/>
      <c r="FKY78" s="3"/>
      <c r="FKZ78" s="3"/>
      <c r="FLA78" s="3"/>
      <c r="FLB78" s="3"/>
      <c r="FLC78" s="3"/>
      <c r="FLD78" s="3"/>
      <c r="FLE78" s="3"/>
      <c r="FLF78" s="3"/>
      <c r="FLG78" s="3"/>
      <c r="FLH78" s="3"/>
      <c r="FLI78" s="3"/>
      <c r="FLJ78" s="3"/>
      <c r="FLK78" s="3"/>
      <c r="FLL78" s="3"/>
      <c r="FLM78" s="3"/>
      <c r="FLN78" s="3"/>
      <c r="FLO78" s="3"/>
      <c r="FLP78" s="3"/>
      <c r="FLQ78" s="3"/>
      <c r="FLR78" s="3"/>
      <c r="FLS78" s="3"/>
      <c r="FLT78" s="3"/>
      <c r="FLU78" s="3"/>
      <c r="FLV78" s="3"/>
      <c r="FLW78" s="3"/>
      <c r="FLX78" s="3"/>
      <c r="FLY78" s="3"/>
      <c r="FLZ78" s="3"/>
      <c r="FMA78" s="3"/>
      <c r="FMB78" s="3"/>
      <c r="FMC78" s="3"/>
      <c r="FMD78" s="3"/>
      <c r="FME78" s="3"/>
      <c r="FMF78" s="3"/>
      <c r="FMG78" s="3"/>
      <c r="FMH78" s="3"/>
      <c r="FMI78" s="3"/>
      <c r="FMJ78" s="3"/>
      <c r="FMK78" s="3"/>
      <c r="FML78" s="3"/>
      <c r="FMM78" s="3"/>
      <c r="FMN78" s="3"/>
      <c r="FMO78" s="3"/>
      <c r="FMP78" s="3"/>
      <c r="FMQ78" s="3"/>
      <c r="FMR78" s="3"/>
      <c r="FMS78" s="3"/>
      <c r="FMT78" s="3"/>
      <c r="FMU78" s="3"/>
      <c r="FMV78" s="3"/>
      <c r="FMW78" s="3"/>
      <c r="FMX78" s="3"/>
      <c r="FMY78" s="3"/>
      <c r="FMZ78" s="3"/>
      <c r="FNA78" s="3"/>
      <c r="FNB78" s="3"/>
      <c r="FNC78" s="3"/>
      <c r="FND78" s="3"/>
      <c r="FNE78" s="3"/>
      <c r="FNF78" s="3"/>
      <c r="FNG78" s="3"/>
      <c r="FNH78" s="3"/>
      <c r="FNI78" s="3"/>
      <c r="FNJ78" s="3"/>
      <c r="FNK78" s="3"/>
      <c r="FNL78" s="3"/>
      <c r="FNM78" s="3"/>
      <c r="FNN78" s="3"/>
      <c r="FNO78" s="3"/>
      <c r="FNP78" s="3"/>
      <c r="FNQ78" s="3"/>
      <c r="FNR78" s="3"/>
      <c r="FNS78" s="3"/>
      <c r="FNT78" s="3"/>
      <c r="FNU78" s="3"/>
      <c r="FNV78" s="3"/>
      <c r="FNW78" s="3"/>
      <c r="FNX78" s="3"/>
      <c r="FNY78" s="3"/>
      <c r="FNZ78" s="3"/>
      <c r="FOA78" s="3"/>
      <c r="FOB78" s="3"/>
      <c r="FOC78" s="3"/>
      <c r="FOD78" s="3"/>
      <c r="FOE78" s="3"/>
      <c r="FOF78" s="3"/>
      <c r="FOG78" s="3"/>
      <c r="FOH78" s="3"/>
      <c r="FOI78" s="3"/>
      <c r="FOJ78" s="3"/>
      <c r="FOK78" s="3"/>
      <c r="FOL78" s="3"/>
      <c r="FOM78" s="3"/>
      <c r="FON78" s="3"/>
      <c r="FOO78" s="3"/>
      <c r="FOP78" s="3"/>
      <c r="FOQ78" s="3"/>
      <c r="FOR78" s="3"/>
      <c r="FOS78" s="3"/>
      <c r="FOT78" s="3"/>
      <c r="FOU78" s="3"/>
      <c r="FOV78" s="3"/>
      <c r="FOW78" s="3"/>
      <c r="FOX78" s="3"/>
      <c r="FOY78" s="3"/>
      <c r="FOZ78" s="3"/>
      <c r="FPA78" s="3"/>
      <c r="FPB78" s="3"/>
      <c r="FPC78" s="3"/>
      <c r="FPD78" s="3"/>
      <c r="FPE78" s="3"/>
      <c r="FPF78" s="3"/>
      <c r="FPG78" s="3"/>
      <c r="FPH78" s="3"/>
      <c r="FPI78" s="3"/>
      <c r="FPJ78" s="3"/>
      <c r="FPK78" s="3"/>
      <c r="FPL78" s="3"/>
      <c r="FPM78" s="3"/>
      <c r="FPN78" s="3"/>
      <c r="FPO78" s="3"/>
      <c r="FPP78" s="3"/>
      <c r="FPQ78" s="3"/>
      <c r="FPR78" s="3"/>
      <c r="FPS78" s="3"/>
      <c r="FPT78" s="3"/>
      <c r="FPU78" s="3"/>
      <c r="FPV78" s="3"/>
      <c r="FPW78" s="3"/>
      <c r="FPX78" s="3"/>
      <c r="FPY78" s="3"/>
      <c r="FPZ78" s="3"/>
      <c r="FQA78" s="3"/>
      <c r="FQB78" s="3"/>
      <c r="FQC78" s="3"/>
      <c r="FQD78" s="3"/>
      <c r="FQE78" s="3"/>
      <c r="FQF78" s="3"/>
      <c r="FQG78" s="3"/>
      <c r="FQH78" s="3"/>
      <c r="FQI78" s="3"/>
      <c r="FQJ78" s="3"/>
      <c r="FQK78" s="3"/>
      <c r="FQL78" s="3"/>
      <c r="FQM78" s="3"/>
      <c r="FQN78" s="3"/>
      <c r="FQO78" s="3"/>
      <c r="FQP78" s="3"/>
      <c r="FQQ78" s="3"/>
      <c r="FQR78" s="3"/>
      <c r="FQS78" s="3"/>
      <c r="FQT78" s="3"/>
      <c r="FQU78" s="3"/>
      <c r="FQV78" s="3"/>
      <c r="FQW78" s="3"/>
      <c r="FQX78" s="3"/>
      <c r="FQY78" s="3"/>
      <c r="FQZ78" s="3"/>
      <c r="FRA78" s="3"/>
      <c r="FRB78" s="3"/>
      <c r="FRC78" s="3"/>
      <c r="FRD78" s="3"/>
      <c r="FRE78" s="3"/>
      <c r="FRF78" s="3"/>
      <c r="FRG78" s="3"/>
      <c r="FRH78" s="3"/>
      <c r="FRI78" s="3"/>
      <c r="FRJ78" s="3"/>
      <c r="FRK78" s="3"/>
      <c r="FRL78" s="3"/>
      <c r="FRM78" s="3"/>
      <c r="FRN78" s="3"/>
      <c r="FRO78" s="3"/>
      <c r="FRP78" s="3"/>
      <c r="FRQ78" s="3"/>
      <c r="FRR78" s="3"/>
      <c r="FRS78" s="3"/>
      <c r="FRT78" s="3"/>
      <c r="FRU78" s="3"/>
      <c r="FRV78" s="3"/>
      <c r="FRW78" s="3"/>
      <c r="FRX78" s="3"/>
      <c r="FRY78" s="3"/>
      <c r="FRZ78" s="3"/>
      <c r="FSA78" s="3"/>
      <c r="FSB78" s="3"/>
      <c r="FSC78" s="3"/>
      <c r="FSD78" s="3"/>
      <c r="FSE78" s="3"/>
      <c r="FSF78" s="3"/>
      <c r="FSG78" s="3"/>
      <c r="FSH78" s="3"/>
      <c r="FSI78" s="3"/>
      <c r="FSJ78" s="3"/>
      <c r="FSK78" s="3"/>
      <c r="FSL78" s="3"/>
      <c r="FSM78" s="3"/>
      <c r="FSN78" s="3"/>
      <c r="FSO78" s="3"/>
      <c r="FSP78" s="3"/>
      <c r="FSQ78" s="3"/>
      <c r="FSR78" s="3"/>
      <c r="FSS78" s="3"/>
      <c r="FST78" s="3"/>
      <c r="FSU78" s="3"/>
      <c r="FSV78" s="3"/>
      <c r="FSW78" s="3"/>
      <c r="FSX78" s="3"/>
      <c r="FSY78" s="3"/>
      <c r="FSZ78" s="3"/>
      <c r="FTA78" s="3"/>
      <c r="FTB78" s="3"/>
      <c r="FTC78" s="3"/>
      <c r="FTD78" s="3"/>
      <c r="FTE78" s="3"/>
      <c r="FTF78" s="3"/>
      <c r="FTG78" s="3"/>
      <c r="FTH78" s="3"/>
      <c r="FTI78" s="3"/>
      <c r="FTJ78" s="3"/>
      <c r="FTK78" s="3"/>
      <c r="FTL78" s="3"/>
      <c r="FTM78" s="3"/>
      <c r="FTN78" s="3"/>
      <c r="FTO78" s="3"/>
      <c r="FTP78" s="3"/>
      <c r="FTQ78" s="3"/>
      <c r="FTR78" s="3"/>
      <c r="FTS78" s="3"/>
      <c r="FTT78" s="3"/>
      <c r="FTU78" s="3"/>
      <c r="FTV78" s="3"/>
      <c r="FTW78" s="3"/>
      <c r="FTX78" s="3"/>
      <c r="FTY78" s="3"/>
      <c r="FTZ78" s="3"/>
      <c r="FUA78" s="3"/>
      <c r="FUC78" s="3"/>
      <c r="FUE78" s="3"/>
      <c r="FUF78" s="3"/>
      <c r="FUG78" s="3"/>
      <c r="FUH78" s="3"/>
      <c r="FUI78" s="3"/>
      <c r="FUJ78" s="3"/>
      <c r="FUK78" s="3"/>
      <c r="FUL78" s="3"/>
      <c r="FUQ78" s="3"/>
      <c r="FUR78" s="3"/>
      <c r="FUS78" s="3"/>
      <c r="FUT78" s="3"/>
      <c r="FUU78" s="3"/>
      <c r="FUV78" s="3"/>
      <c r="FUW78" s="3"/>
      <c r="FUX78" s="3"/>
      <c r="FUY78" s="3"/>
      <c r="FUZ78" s="3"/>
      <c r="FVA78" s="3"/>
      <c r="FVB78" s="3"/>
      <c r="FVC78" s="3"/>
      <c r="FVD78" s="3"/>
      <c r="FVE78" s="3"/>
      <c r="FVF78" s="3"/>
      <c r="FVG78" s="3"/>
      <c r="FVH78" s="3"/>
      <c r="FVI78" s="3"/>
      <c r="FVJ78" s="3"/>
      <c r="FVK78" s="3"/>
      <c r="FVL78" s="3"/>
      <c r="FVM78" s="3"/>
      <c r="FVN78" s="3"/>
      <c r="FVO78" s="3"/>
      <c r="FVP78" s="3"/>
      <c r="FVQ78" s="3"/>
      <c r="FVR78" s="3"/>
      <c r="FVS78" s="3"/>
      <c r="FVT78" s="3"/>
      <c r="FVU78" s="3"/>
      <c r="FVV78" s="3"/>
      <c r="FVW78" s="3"/>
      <c r="FVX78" s="3"/>
      <c r="FVY78" s="3"/>
      <c r="FVZ78" s="3"/>
      <c r="FWA78" s="3"/>
      <c r="FWB78" s="3"/>
      <c r="FWC78" s="3"/>
      <c r="FWD78" s="3"/>
      <c r="FWE78" s="3"/>
      <c r="FWF78" s="3"/>
      <c r="FWG78" s="3"/>
      <c r="FWH78" s="3"/>
      <c r="FWI78" s="3"/>
      <c r="FWJ78" s="3"/>
      <c r="FWK78" s="3"/>
      <c r="FWL78" s="3"/>
      <c r="FWM78" s="3"/>
      <c r="FWN78" s="3"/>
      <c r="FWO78" s="3"/>
      <c r="FWP78" s="3"/>
      <c r="FWQ78" s="3"/>
      <c r="FWR78" s="3"/>
      <c r="FWS78" s="3"/>
      <c r="FWT78" s="3"/>
      <c r="FWU78" s="3"/>
      <c r="FWV78" s="3"/>
      <c r="FWW78" s="3"/>
      <c r="FWX78" s="3"/>
      <c r="FWY78" s="3"/>
      <c r="FWZ78" s="3"/>
      <c r="FXA78" s="3"/>
      <c r="FXB78" s="3"/>
      <c r="FXC78" s="3"/>
      <c r="FXD78" s="3"/>
      <c r="FXE78" s="3"/>
      <c r="FXF78" s="3"/>
      <c r="FXG78" s="3"/>
      <c r="FXH78" s="3"/>
      <c r="FXI78" s="3"/>
      <c r="FXJ78" s="3"/>
      <c r="FXK78" s="3"/>
      <c r="FXL78" s="3"/>
      <c r="FXM78" s="3"/>
      <c r="FXN78" s="3"/>
      <c r="FXO78" s="3"/>
      <c r="FXP78" s="3"/>
      <c r="FXQ78" s="3"/>
      <c r="FXR78" s="3"/>
      <c r="FXS78" s="3"/>
      <c r="FXT78" s="3"/>
      <c r="FXU78" s="3"/>
      <c r="FXV78" s="3"/>
      <c r="FXW78" s="3"/>
      <c r="FXX78" s="3"/>
      <c r="FXY78" s="3"/>
      <c r="FXZ78" s="3"/>
      <c r="FYA78" s="3"/>
      <c r="FYB78" s="3"/>
      <c r="FYC78" s="3"/>
      <c r="FYD78" s="3"/>
      <c r="FYE78" s="3"/>
      <c r="FYF78" s="3"/>
      <c r="FYG78" s="3"/>
      <c r="FYH78" s="3"/>
      <c r="FYI78" s="3"/>
      <c r="FYJ78" s="3"/>
      <c r="FYK78" s="3"/>
      <c r="FYL78" s="3"/>
      <c r="FYM78" s="3"/>
      <c r="FYN78" s="3"/>
      <c r="FYO78" s="3"/>
      <c r="FYP78" s="3"/>
      <c r="FYQ78" s="3"/>
      <c r="FYR78" s="3"/>
      <c r="FYS78" s="3"/>
      <c r="FYT78" s="3"/>
      <c r="FYU78" s="3"/>
      <c r="FYV78" s="3"/>
      <c r="FYW78" s="3"/>
      <c r="FYX78" s="3"/>
      <c r="FYY78" s="3"/>
      <c r="FYZ78" s="3"/>
      <c r="FZA78" s="3"/>
      <c r="FZB78" s="3"/>
      <c r="FZC78" s="3"/>
      <c r="FZD78" s="3"/>
      <c r="FZE78" s="3"/>
      <c r="FZF78" s="3"/>
      <c r="FZG78" s="3"/>
      <c r="FZH78" s="3"/>
      <c r="FZI78" s="3"/>
      <c r="FZJ78" s="3"/>
      <c r="FZK78" s="3"/>
      <c r="FZL78" s="3"/>
      <c r="FZM78" s="3"/>
      <c r="FZN78" s="3"/>
      <c r="FZO78" s="3"/>
      <c r="FZP78" s="3"/>
      <c r="FZQ78" s="3"/>
      <c r="FZR78" s="3"/>
      <c r="FZS78" s="3"/>
      <c r="FZT78" s="3"/>
      <c r="FZU78" s="3"/>
      <c r="FZV78" s="3"/>
      <c r="FZW78" s="3"/>
      <c r="FZX78" s="3"/>
      <c r="FZY78" s="3"/>
      <c r="FZZ78" s="3"/>
      <c r="GAA78" s="3"/>
      <c r="GAB78" s="3"/>
      <c r="GAC78" s="3"/>
      <c r="GAD78" s="3"/>
      <c r="GAE78" s="3"/>
      <c r="GAF78" s="3"/>
      <c r="GAG78" s="3"/>
      <c r="GAH78" s="3"/>
      <c r="GAI78" s="3"/>
      <c r="GAJ78" s="3"/>
      <c r="GAK78" s="3"/>
      <c r="GAL78" s="3"/>
      <c r="GAM78" s="3"/>
      <c r="GAN78" s="3"/>
      <c r="GAO78" s="3"/>
      <c r="GAP78" s="3"/>
      <c r="GAQ78" s="3"/>
      <c r="GAR78" s="3"/>
      <c r="GAS78" s="3"/>
      <c r="GAT78" s="3"/>
      <c r="GAU78" s="3"/>
      <c r="GAV78" s="3"/>
      <c r="GAW78" s="3"/>
      <c r="GAX78" s="3"/>
      <c r="GAY78" s="3"/>
      <c r="GAZ78" s="3"/>
      <c r="GBA78" s="3"/>
      <c r="GBB78" s="3"/>
      <c r="GBC78" s="3"/>
      <c r="GBD78" s="3"/>
      <c r="GBE78" s="3"/>
      <c r="GBF78" s="3"/>
      <c r="GBG78" s="3"/>
      <c r="GBH78" s="3"/>
      <c r="GBI78" s="3"/>
      <c r="GBJ78" s="3"/>
      <c r="GBK78" s="3"/>
      <c r="GBL78" s="3"/>
      <c r="GBM78" s="3"/>
      <c r="GBN78" s="3"/>
      <c r="GBO78" s="3"/>
      <c r="GBP78" s="3"/>
      <c r="GBQ78" s="3"/>
      <c r="GBR78" s="3"/>
      <c r="GBS78" s="3"/>
      <c r="GBT78" s="3"/>
      <c r="GBU78" s="3"/>
      <c r="GBV78" s="3"/>
      <c r="GBW78" s="3"/>
      <c r="GBX78" s="3"/>
      <c r="GBY78" s="3"/>
      <c r="GBZ78" s="3"/>
      <c r="GCA78" s="3"/>
      <c r="GCB78" s="3"/>
      <c r="GCC78" s="3"/>
      <c r="GCD78" s="3"/>
      <c r="GCE78" s="3"/>
      <c r="GCF78" s="3"/>
      <c r="GCG78" s="3"/>
      <c r="GCH78" s="3"/>
      <c r="GCI78" s="3"/>
      <c r="GCJ78" s="3"/>
      <c r="GCK78" s="3"/>
      <c r="GCL78" s="3"/>
      <c r="GCM78" s="3"/>
      <c r="GCN78" s="3"/>
      <c r="GCO78" s="3"/>
      <c r="GCP78" s="3"/>
      <c r="GCQ78" s="3"/>
      <c r="GCR78" s="3"/>
      <c r="GCS78" s="3"/>
      <c r="GCT78" s="3"/>
      <c r="GCU78" s="3"/>
      <c r="GCV78" s="3"/>
      <c r="GCW78" s="3"/>
      <c r="GCX78" s="3"/>
      <c r="GCY78" s="3"/>
      <c r="GCZ78" s="3"/>
      <c r="GDA78" s="3"/>
      <c r="GDB78" s="3"/>
      <c r="GDC78" s="3"/>
      <c r="GDD78" s="3"/>
      <c r="GDE78" s="3"/>
      <c r="GDF78" s="3"/>
      <c r="GDG78" s="3"/>
      <c r="GDH78" s="3"/>
      <c r="GDI78" s="3"/>
      <c r="GDJ78" s="3"/>
      <c r="GDK78" s="3"/>
      <c r="GDL78" s="3"/>
      <c r="GDM78" s="3"/>
      <c r="GDN78" s="3"/>
      <c r="GDO78" s="3"/>
      <c r="GDP78" s="3"/>
      <c r="GDQ78" s="3"/>
      <c r="GDR78" s="3"/>
      <c r="GDS78" s="3"/>
      <c r="GDT78" s="3"/>
      <c r="GDU78" s="3"/>
      <c r="GDV78" s="3"/>
      <c r="GDW78" s="3"/>
      <c r="GDY78" s="3"/>
      <c r="GEA78" s="3"/>
      <c r="GEB78" s="3"/>
      <c r="GEC78" s="3"/>
      <c r="GED78" s="3"/>
      <c r="GEE78" s="3"/>
      <c r="GEF78" s="3"/>
      <c r="GEG78" s="3"/>
      <c r="GEH78" s="3"/>
      <c r="GEM78" s="3"/>
      <c r="GEN78" s="3"/>
      <c r="GEO78" s="3"/>
      <c r="GEP78" s="3"/>
      <c r="GEQ78" s="3"/>
      <c r="GER78" s="3"/>
      <c r="GES78" s="3"/>
      <c r="GET78" s="3"/>
      <c r="GEU78" s="3"/>
      <c r="GEV78" s="3"/>
      <c r="GEW78" s="3"/>
      <c r="GEX78" s="3"/>
      <c r="GEY78" s="3"/>
      <c r="GEZ78" s="3"/>
      <c r="GFA78" s="3"/>
      <c r="GFB78" s="3"/>
      <c r="GFC78" s="3"/>
      <c r="GFD78" s="3"/>
      <c r="GFE78" s="3"/>
      <c r="GFF78" s="3"/>
      <c r="GFG78" s="3"/>
      <c r="GFH78" s="3"/>
      <c r="GFI78" s="3"/>
      <c r="GFJ78" s="3"/>
      <c r="GFK78" s="3"/>
      <c r="GFL78" s="3"/>
      <c r="GFM78" s="3"/>
      <c r="GFN78" s="3"/>
      <c r="GFO78" s="3"/>
      <c r="GFP78" s="3"/>
      <c r="GFQ78" s="3"/>
      <c r="GFR78" s="3"/>
      <c r="GFS78" s="3"/>
      <c r="GFT78" s="3"/>
      <c r="GFU78" s="3"/>
      <c r="GFV78" s="3"/>
      <c r="GFW78" s="3"/>
      <c r="GFX78" s="3"/>
      <c r="GFY78" s="3"/>
      <c r="GFZ78" s="3"/>
      <c r="GGA78" s="3"/>
      <c r="GGB78" s="3"/>
      <c r="GGC78" s="3"/>
      <c r="GGD78" s="3"/>
      <c r="GGE78" s="3"/>
      <c r="GGF78" s="3"/>
      <c r="GGG78" s="3"/>
      <c r="GGH78" s="3"/>
      <c r="GGI78" s="3"/>
      <c r="GGJ78" s="3"/>
      <c r="GGK78" s="3"/>
      <c r="GGL78" s="3"/>
      <c r="GGM78" s="3"/>
      <c r="GGN78" s="3"/>
      <c r="GGO78" s="3"/>
      <c r="GGP78" s="3"/>
      <c r="GGQ78" s="3"/>
      <c r="GGR78" s="3"/>
      <c r="GGS78" s="3"/>
      <c r="GGT78" s="3"/>
      <c r="GGU78" s="3"/>
      <c r="GGV78" s="3"/>
      <c r="GGW78" s="3"/>
      <c r="GGX78" s="3"/>
      <c r="GGY78" s="3"/>
      <c r="GGZ78" s="3"/>
      <c r="GHA78" s="3"/>
      <c r="GHB78" s="3"/>
      <c r="GHC78" s="3"/>
      <c r="GHD78" s="3"/>
      <c r="GHE78" s="3"/>
      <c r="GHF78" s="3"/>
      <c r="GHG78" s="3"/>
      <c r="GHH78" s="3"/>
      <c r="GHI78" s="3"/>
      <c r="GHJ78" s="3"/>
      <c r="GHK78" s="3"/>
      <c r="GHL78" s="3"/>
      <c r="GHM78" s="3"/>
      <c r="GHN78" s="3"/>
      <c r="GHO78" s="3"/>
      <c r="GHP78" s="3"/>
      <c r="GHQ78" s="3"/>
      <c r="GHR78" s="3"/>
      <c r="GHS78" s="3"/>
      <c r="GHT78" s="3"/>
      <c r="GHU78" s="3"/>
      <c r="GHV78" s="3"/>
      <c r="GHW78" s="3"/>
      <c r="GHX78" s="3"/>
      <c r="GHY78" s="3"/>
      <c r="GHZ78" s="3"/>
      <c r="GIA78" s="3"/>
      <c r="GIB78" s="3"/>
      <c r="GIC78" s="3"/>
      <c r="GID78" s="3"/>
      <c r="GIE78" s="3"/>
      <c r="GIF78" s="3"/>
      <c r="GIG78" s="3"/>
      <c r="GIH78" s="3"/>
      <c r="GII78" s="3"/>
      <c r="GIJ78" s="3"/>
      <c r="GIK78" s="3"/>
      <c r="GIL78" s="3"/>
      <c r="GIM78" s="3"/>
      <c r="GIN78" s="3"/>
      <c r="GIO78" s="3"/>
      <c r="GIP78" s="3"/>
      <c r="GIQ78" s="3"/>
      <c r="GIR78" s="3"/>
      <c r="GIS78" s="3"/>
      <c r="GIT78" s="3"/>
      <c r="GIU78" s="3"/>
      <c r="GIV78" s="3"/>
      <c r="GIW78" s="3"/>
      <c r="GIX78" s="3"/>
      <c r="GIY78" s="3"/>
      <c r="GIZ78" s="3"/>
      <c r="GJA78" s="3"/>
      <c r="GJB78" s="3"/>
      <c r="GJC78" s="3"/>
      <c r="GJD78" s="3"/>
      <c r="GJE78" s="3"/>
      <c r="GJF78" s="3"/>
      <c r="GJG78" s="3"/>
      <c r="GJH78" s="3"/>
      <c r="GJI78" s="3"/>
      <c r="GJJ78" s="3"/>
      <c r="GJK78" s="3"/>
      <c r="GJL78" s="3"/>
      <c r="GJM78" s="3"/>
      <c r="GJN78" s="3"/>
      <c r="GJO78" s="3"/>
      <c r="GJP78" s="3"/>
      <c r="GJQ78" s="3"/>
      <c r="GJR78" s="3"/>
      <c r="GJS78" s="3"/>
      <c r="GJT78" s="3"/>
      <c r="GJU78" s="3"/>
      <c r="GJV78" s="3"/>
      <c r="GJW78" s="3"/>
      <c r="GJX78" s="3"/>
      <c r="GJY78" s="3"/>
      <c r="GJZ78" s="3"/>
      <c r="GKA78" s="3"/>
      <c r="GKB78" s="3"/>
      <c r="GKC78" s="3"/>
      <c r="GKD78" s="3"/>
      <c r="GKE78" s="3"/>
      <c r="GKF78" s="3"/>
      <c r="GKG78" s="3"/>
      <c r="GKH78" s="3"/>
      <c r="GKI78" s="3"/>
      <c r="GKJ78" s="3"/>
      <c r="GKK78" s="3"/>
      <c r="GKL78" s="3"/>
      <c r="GKM78" s="3"/>
      <c r="GKN78" s="3"/>
      <c r="GKO78" s="3"/>
      <c r="GKP78" s="3"/>
      <c r="GKQ78" s="3"/>
      <c r="GKR78" s="3"/>
      <c r="GKS78" s="3"/>
      <c r="GKT78" s="3"/>
      <c r="GKU78" s="3"/>
      <c r="GKV78" s="3"/>
      <c r="GKW78" s="3"/>
      <c r="GKX78" s="3"/>
      <c r="GKY78" s="3"/>
      <c r="GKZ78" s="3"/>
      <c r="GLA78" s="3"/>
      <c r="GLB78" s="3"/>
      <c r="GLC78" s="3"/>
      <c r="GLD78" s="3"/>
      <c r="GLE78" s="3"/>
      <c r="GLF78" s="3"/>
      <c r="GLG78" s="3"/>
      <c r="GLH78" s="3"/>
      <c r="GLI78" s="3"/>
      <c r="GLJ78" s="3"/>
      <c r="GLK78" s="3"/>
      <c r="GLL78" s="3"/>
      <c r="GLM78" s="3"/>
      <c r="GLN78" s="3"/>
      <c r="GLO78" s="3"/>
      <c r="GLP78" s="3"/>
      <c r="GLQ78" s="3"/>
      <c r="GLR78" s="3"/>
      <c r="GLS78" s="3"/>
      <c r="GLT78" s="3"/>
      <c r="GLU78" s="3"/>
      <c r="GLV78" s="3"/>
      <c r="GLW78" s="3"/>
      <c r="GLX78" s="3"/>
      <c r="GLY78" s="3"/>
      <c r="GLZ78" s="3"/>
      <c r="GMA78" s="3"/>
      <c r="GMB78" s="3"/>
      <c r="GMC78" s="3"/>
      <c r="GMD78" s="3"/>
      <c r="GME78" s="3"/>
      <c r="GMF78" s="3"/>
      <c r="GMG78" s="3"/>
      <c r="GMH78" s="3"/>
      <c r="GMI78" s="3"/>
      <c r="GMJ78" s="3"/>
      <c r="GMK78" s="3"/>
      <c r="GML78" s="3"/>
      <c r="GMM78" s="3"/>
      <c r="GMN78" s="3"/>
      <c r="GMO78" s="3"/>
      <c r="GMP78" s="3"/>
      <c r="GMQ78" s="3"/>
      <c r="GMR78" s="3"/>
      <c r="GMS78" s="3"/>
      <c r="GMT78" s="3"/>
      <c r="GMU78" s="3"/>
      <c r="GMV78" s="3"/>
      <c r="GMW78" s="3"/>
      <c r="GMX78" s="3"/>
      <c r="GMY78" s="3"/>
      <c r="GMZ78" s="3"/>
      <c r="GNA78" s="3"/>
      <c r="GNB78" s="3"/>
      <c r="GNC78" s="3"/>
      <c r="GND78" s="3"/>
      <c r="GNE78" s="3"/>
      <c r="GNF78" s="3"/>
      <c r="GNG78" s="3"/>
      <c r="GNH78" s="3"/>
      <c r="GNI78" s="3"/>
      <c r="GNJ78" s="3"/>
      <c r="GNK78" s="3"/>
      <c r="GNL78" s="3"/>
      <c r="GNM78" s="3"/>
      <c r="GNN78" s="3"/>
      <c r="GNO78" s="3"/>
      <c r="GNP78" s="3"/>
      <c r="GNQ78" s="3"/>
      <c r="GNR78" s="3"/>
      <c r="GNS78" s="3"/>
      <c r="GNU78" s="3"/>
      <c r="GNW78" s="3"/>
      <c r="GNX78" s="3"/>
      <c r="GNY78" s="3"/>
      <c r="GNZ78" s="3"/>
      <c r="GOA78" s="3"/>
      <c r="GOB78" s="3"/>
      <c r="GOC78" s="3"/>
      <c r="GOD78" s="3"/>
      <c r="GOI78" s="3"/>
      <c r="GOJ78" s="3"/>
      <c r="GOK78" s="3"/>
      <c r="GOL78" s="3"/>
      <c r="GOM78" s="3"/>
      <c r="GON78" s="3"/>
      <c r="GOO78" s="3"/>
      <c r="GOP78" s="3"/>
      <c r="GOQ78" s="3"/>
      <c r="GOR78" s="3"/>
      <c r="GOS78" s="3"/>
      <c r="GOT78" s="3"/>
      <c r="GOU78" s="3"/>
      <c r="GOV78" s="3"/>
      <c r="GOW78" s="3"/>
      <c r="GOX78" s="3"/>
      <c r="GOY78" s="3"/>
      <c r="GOZ78" s="3"/>
      <c r="GPA78" s="3"/>
      <c r="GPB78" s="3"/>
      <c r="GPC78" s="3"/>
      <c r="GPD78" s="3"/>
      <c r="GPE78" s="3"/>
      <c r="GPF78" s="3"/>
      <c r="GPG78" s="3"/>
      <c r="GPH78" s="3"/>
      <c r="GPI78" s="3"/>
      <c r="GPJ78" s="3"/>
      <c r="GPK78" s="3"/>
      <c r="GPL78" s="3"/>
      <c r="GPM78" s="3"/>
      <c r="GPN78" s="3"/>
      <c r="GPO78" s="3"/>
      <c r="GPP78" s="3"/>
      <c r="GPQ78" s="3"/>
      <c r="GPR78" s="3"/>
      <c r="GPS78" s="3"/>
      <c r="GPT78" s="3"/>
      <c r="GPU78" s="3"/>
      <c r="GPV78" s="3"/>
      <c r="GPW78" s="3"/>
      <c r="GPX78" s="3"/>
      <c r="GPY78" s="3"/>
      <c r="GPZ78" s="3"/>
      <c r="GQA78" s="3"/>
      <c r="GQB78" s="3"/>
      <c r="GQC78" s="3"/>
      <c r="GQD78" s="3"/>
      <c r="GQE78" s="3"/>
      <c r="GQF78" s="3"/>
      <c r="GQG78" s="3"/>
      <c r="GQH78" s="3"/>
      <c r="GQI78" s="3"/>
      <c r="GQJ78" s="3"/>
      <c r="GQK78" s="3"/>
      <c r="GQL78" s="3"/>
      <c r="GQM78" s="3"/>
      <c r="GQN78" s="3"/>
      <c r="GQO78" s="3"/>
      <c r="GQP78" s="3"/>
      <c r="GQQ78" s="3"/>
      <c r="GQR78" s="3"/>
      <c r="GQS78" s="3"/>
      <c r="GQT78" s="3"/>
      <c r="GQU78" s="3"/>
      <c r="GQV78" s="3"/>
      <c r="GQW78" s="3"/>
      <c r="GQX78" s="3"/>
      <c r="GQY78" s="3"/>
      <c r="GQZ78" s="3"/>
      <c r="GRA78" s="3"/>
      <c r="GRB78" s="3"/>
      <c r="GRC78" s="3"/>
      <c r="GRD78" s="3"/>
      <c r="GRE78" s="3"/>
      <c r="GRF78" s="3"/>
      <c r="GRG78" s="3"/>
      <c r="GRH78" s="3"/>
      <c r="GRI78" s="3"/>
      <c r="GRJ78" s="3"/>
      <c r="GRK78" s="3"/>
      <c r="GRL78" s="3"/>
      <c r="GRM78" s="3"/>
      <c r="GRN78" s="3"/>
      <c r="GRO78" s="3"/>
      <c r="GRP78" s="3"/>
      <c r="GRQ78" s="3"/>
      <c r="GRR78" s="3"/>
      <c r="GRS78" s="3"/>
      <c r="GRT78" s="3"/>
      <c r="GRU78" s="3"/>
      <c r="GRV78" s="3"/>
      <c r="GRW78" s="3"/>
      <c r="GRX78" s="3"/>
      <c r="GRY78" s="3"/>
      <c r="GRZ78" s="3"/>
      <c r="GSA78" s="3"/>
      <c r="GSB78" s="3"/>
      <c r="GSC78" s="3"/>
      <c r="GSD78" s="3"/>
      <c r="GSE78" s="3"/>
      <c r="GSF78" s="3"/>
      <c r="GSG78" s="3"/>
      <c r="GSH78" s="3"/>
      <c r="GSI78" s="3"/>
      <c r="GSJ78" s="3"/>
      <c r="GSK78" s="3"/>
      <c r="GSL78" s="3"/>
      <c r="GSM78" s="3"/>
      <c r="GSN78" s="3"/>
      <c r="GSO78" s="3"/>
      <c r="GSP78" s="3"/>
      <c r="GSQ78" s="3"/>
      <c r="GSR78" s="3"/>
      <c r="GSS78" s="3"/>
      <c r="GST78" s="3"/>
      <c r="GSU78" s="3"/>
      <c r="GSV78" s="3"/>
      <c r="GSW78" s="3"/>
      <c r="GSX78" s="3"/>
      <c r="GSY78" s="3"/>
      <c r="GSZ78" s="3"/>
      <c r="GTA78" s="3"/>
      <c r="GTB78" s="3"/>
      <c r="GTC78" s="3"/>
      <c r="GTD78" s="3"/>
      <c r="GTE78" s="3"/>
      <c r="GTF78" s="3"/>
      <c r="GTG78" s="3"/>
      <c r="GTH78" s="3"/>
      <c r="GTI78" s="3"/>
      <c r="GTJ78" s="3"/>
      <c r="GTK78" s="3"/>
      <c r="GTL78" s="3"/>
      <c r="GTM78" s="3"/>
      <c r="GTN78" s="3"/>
      <c r="GTO78" s="3"/>
      <c r="GTP78" s="3"/>
      <c r="GTQ78" s="3"/>
      <c r="GTR78" s="3"/>
      <c r="GTS78" s="3"/>
      <c r="GTT78" s="3"/>
      <c r="GTU78" s="3"/>
      <c r="GTV78" s="3"/>
      <c r="GTW78" s="3"/>
      <c r="GTX78" s="3"/>
      <c r="GTY78" s="3"/>
      <c r="GTZ78" s="3"/>
      <c r="GUA78" s="3"/>
      <c r="GUB78" s="3"/>
      <c r="GUC78" s="3"/>
      <c r="GUD78" s="3"/>
      <c r="GUE78" s="3"/>
      <c r="GUF78" s="3"/>
      <c r="GUG78" s="3"/>
      <c r="GUH78" s="3"/>
      <c r="GUI78" s="3"/>
      <c r="GUJ78" s="3"/>
      <c r="GUK78" s="3"/>
      <c r="GUL78" s="3"/>
      <c r="GUM78" s="3"/>
      <c r="GUN78" s="3"/>
      <c r="GUO78" s="3"/>
      <c r="GUP78" s="3"/>
      <c r="GUQ78" s="3"/>
      <c r="GUR78" s="3"/>
      <c r="GUS78" s="3"/>
      <c r="GUT78" s="3"/>
      <c r="GUU78" s="3"/>
      <c r="GUV78" s="3"/>
      <c r="GUW78" s="3"/>
      <c r="GUX78" s="3"/>
      <c r="GUY78" s="3"/>
      <c r="GUZ78" s="3"/>
      <c r="GVA78" s="3"/>
      <c r="GVB78" s="3"/>
      <c r="GVC78" s="3"/>
      <c r="GVD78" s="3"/>
      <c r="GVE78" s="3"/>
      <c r="GVF78" s="3"/>
      <c r="GVG78" s="3"/>
      <c r="GVH78" s="3"/>
      <c r="GVI78" s="3"/>
      <c r="GVJ78" s="3"/>
      <c r="GVK78" s="3"/>
      <c r="GVL78" s="3"/>
      <c r="GVM78" s="3"/>
      <c r="GVN78" s="3"/>
      <c r="GVO78" s="3"/>
      <c r="GVP78" s="3"/>
      <c r="GVQ78" s="3"/>
      <c r="GVR78" s="3"/>
      <c r="GVS78" s="3"/>
      <c r="GVT78" s="3"/>
      <c r="GVU78" s="3"/>
      <c r="GVV78" s="3"/>
      <c r="GVW78" s="3"/>
      <c r="GVX78" s="3"/>
      <c r="GVY78" s="3"/>
      <c r="GVZ78" s="3"/>
      <c r="GWA78" s="3"/>
      <c r="GWB78" s="3"/>
      <c r="GWC78" s="3"/>
      <c r="GWD78" s="3"/>
      <c r="GWE78" s="3"/>
      <c r="GWF78" s="3"/>
      <c r="GWG78" s="3"/>
      <c r="GWH78" s="3"/>
      <c r="GWI78" s="3"/>
      <c r="GWJ78" s="3"/>
      <c r="GWK78" s="3"/>
      <c r="GWL78" s="3"/>
      <c r="GWM78" s="3"/>
      <c r="GWN78" s="3"/>
      <c r="GWO78" s="3"/>
      <c r="GWP78" s="3"/>
      <c r="GWQ78" s="3"/>
      <c r="GWR78" s="3"/>
      <c r="GWS78" s="3"/>
      <c r="GWT78" s="3"/>
      <c r="GWU78" s="3"/>
      <c r="GWV78" s="3"/>
      <c r="GWW78" s="3"/>
      <c r="GWX78" s="3"/>
      <c r="GWY78" s="3"/>
      <c r="GWZ78" s="3"/>
      <c r="GXA78" s="3"/>
      <c r="GXB78" s="3"/>
      <c r="GXC78" s="3"/>
      <c r="GXD78" s="3"/>
      <c r="GXE78" s="3"/>
      <c r="GXF78" s="3"/>
      <c r="GXG78" s="3"/>
      <c r="GXH78" s="3"/>
      <c r="GXI78" s="3"/>
      <c r="GXJ78" s="3"/>
      <c r="GXK78" s="3"/>
      <c r="GXL78" s="3"/>
      <c r="GXM78" s="3"/>
      <c r="GXN78" s="3"/>
      <c r="GXO78" s="3"/>
      <c r="GXQ78" s="3"/>
      <c r="GXS78" s="3"/>
      <c r="GXT78" s="3"/>
      <c r="GXU78" s="3"/>
      <c r="GXV78" s="3"/>
      <c r="GXW78" s="3"/>
      <c r="GXX78" s="3"/>
      <c r="GXY78" s="3"/>
      <c r="GXZ78" s="3"/>
      <c r="GYE78" s="3"/>
      <c r="GYF78" s="3"/>
      <c r="GYG78" s="3"/>
      <c r="GYH78" s="3"/>
      <c r="GYI78" s="3"/>
      <c r="GYJ78" s="3"/>
      <c r="GYK78" s="3"/>
      <c r="GYL78" s="3"/>
      <c r="GYM78" s="3"/>
      <c r="GYN78" s="3"/>
      <c r="GYO78" s="3"/>
      <c r="GYP78" s="3"/>
      <c r="GYQ78" s="3"/>
      <c r="GYR78" s="3"/>
      <c r="GYS78" s="3"/>
      <c r="GYT78" s="3"/>
      <c r="GYU78" s="3"/>
      <c r="GYV78" s="3"/>
      <c r="GYW78" s="3"/>
      <c r="GYX78" s="3"/>
      <c r="GYY78" s="3"/>
      <c r="GYZ78" s="3"/>
      <c r="GZA78" s="3"/>
      <c r="GZB78" s="3"/>
      <c r="GZC78" s="3"/>
      <c r="GZD78" s="3"/>
      <c r="GZE78" s="3"/>
      <c r="GZF78" s="3"/>
      <c r="GZG78" s="3"/>
      <c r="GZH78" s="3"/>
      <c r="GZI78" s="3"/>
      <c r="GZJ78" s="3"/>
      <c r="GZK78" s="3"/>
      <c r="GZL78" s="3"/>
      <c r="GZM78" s="3"/>
      <c r="GZN78" s="3"/>
      <c r="GZO78" s="3"/>
      <c r="GZP78" s="3"/>
      <c r="GZQ78" s="3"/>
      <c r="GZR78" s="3"/>
      <c r="GZS78" s="3"/>
      <c r="GZT78" s="3"/>
      <c r="GZU78" s="3"/>
      <c r="GZV78" s="3"/>
      <c r="GZW78" s="3"/>
      <c r="GZX78" s="3"/>
      <c r="GZY78" s="3"/>
      <c r="GZZ78" s="3"/>
      <c r="HAA78" s="3"/>
      <c r="HAB78" s="3"/>
      <c r="HAC78" s="3"/>
      <c r="HAD78" s="3"/>
      <c r="HAE78" s="3"/>
      <c r="HAF78" s="3"/>
      <c r="HAG78" s="3"/>
      <c r="HAH78" s="3"/>
      <c r="HAI78" s="3"/>
      <c r="HAJ78" s="3"/>
      <c r="HAK78" s="3"/>
      <c r="HAL78" s="3"/>
      <c r="HAM78" s="3"/>
      <c r="HAN78" s="3"/>
      <c r="HAO78" s="3"/>
      <c r="HAP78" s="3"/>
      <c r="HAQ78" s="3"/>
      <c r="HAR78" s="3"/>
      <c r="HAS78" s="3"/>
      <c r="HAT78" s="3"/>
      <c r="HAU78" s="3"/>
      <c r="HAV78" s="3"/>
      <c r="HAW78" s="3"/>
      <c r="HAX78" s="3"/>
      <c r="HAY78" s="3"/>
      <c r="HAZ78" s="3"/>
      <c r="HBA78" s="3"/>
      <c r="HBB78" s="3"/>
      <c r="HBC78" s="3"/>
      <c r="HBD78" s="3"/>
      <c r="HBE78" s="3"/>
      <c r="HBF78" s="3"/>
      <c r="HBG78" s="3"/>
      <c r="HBH78" s="3"/>
      <c r="HBI78" s="3"/>
      <c r="HBJ78" s="3"/>
      <c r="HBK78" s="3"/>
      <c r="HBL78" s="3"/>
      <c r="HBM78" s="3"/>
      <c r="HBN78" s="3"/>
      <c r="HBO78" s="3"/>
      <c r="HBP78" s="3"/>
      <c r="HBQ78" s="3"/>
      <c r="HBR78" s="3"/>
      <c r="HBS78" s="3"/>
      <c r="HBT78" s="3"/>
      <c r="HBU78" s="3"/>
      <c r="HBV78" s="3"/>
      <c r="HBW78" s="3"/>
      <c r="HBX78" s="3"/>
      <c r="HBY78" s="3"/>
      <c r="HBZ78" s="3"/>
      <c r="HCA78" s="3"/>
      <c r="HCB78" s="3"/>
      <c r="HCC78" s="3"/>
      <c r="HCD78" s="3"/>
      <c r="HCE78" s="3"/>
      <c r="HCF78" s="3"/>
      <c r="HCG78" s="3"/>
      <c r="HCH78" s="3"/>
      <c r="HCI78" s="3"/>
      <c r="HCJ78" s="3"/>
      <c r="HCK78" s="3"/>
      <c r="HCL78" s="3"/>
      <c r="HCM78" s="3"/>
      <c r="HCN78" s="3"/>
      <c r="HCO78" s="3"/>
      <c r="HCP78" s="3"/>
      <c r="HCQ78" s="3"/>
      <c r="HCR78" s="3"/>
      <c r="HCS78" s="3"/>
      <c r="HCT78" s="3"/>
      <c r="HCU78" s="3"/>
      <c r="HCV78" s="3"/>
      <c r="HCW78" s="3"/>
      <c r="HCX78" s="3"/>
      <c r="HCY78" s="3"/>
      <c r="HCZ78" s="3"/>
      <c r="HDA78" s="3"/>
      <c r="HDB78" s="3"/>
      <c r="HDC78" s="3"/>
      <c r="HDD78" s="3"/>
      <c r="HDE78" s="3"/>
      <c r="HDF78" s="3"/>
      <c r="HDG78" s="3"/>
      <c r="HDH78" s="3"/>
      <c r="HDI78" s="3"/>
      <c r="HDJ78" s="3"/>
      <c r="HDK78" s="3"/>
      <c r="HDL78" s="3"/>
      <c r="HDM78" s="3"/>
      <c r="HDN78" s="3"/>
      <c r="HDO78" s="3"/>
      <c r="HDP78" s="3"/>
      <c r="HDQ78" s="3"/>
      <c r="HDR78" s="3"/>
      <c r="HDS78" s="3"/>
      <c r="HDT78" s="3"/>
      <c r="HDU78" s="3"/>
      <c r="HDV78" s="3"/>
      <c r="HDW78" s="3"/>
      <c r="HDX78" s="3"/>
      <c r="HDY78" s="3"/>
      <c r="HDZ78" s="3"/>
      <c r="HEA78" s="3"/>
      <c r="HEB78" s="3"/>
      <c r="HEC78" s="3"/>
      <c r="HED78" s="3"/>
      <c r="HEE78" s="3"/>
      <c r="HEF78" s="3"/>
      <c r="HEG78" s="3"/>
      <c r="HEH78" s="3"/>
      <c r="HEI78" s="3"/>
      <c r="HEJ78" s="3"/>
      <c r="HEK78" s="3"/>
      <c r="HEL78" s="3"/>
      <c r="HEM78" s="3"/>
      <c r="HEN78" s="3"/>
      <c r="HEO78" s="3"/>
      <c r="HEP78" s="3"/>
      <c r="HEQ78" s="3"/>
      <c r="HER78" s="3"/>
      <c r="HES78" s="3"/>
      <c r="HET78" s="3"/>
      <c r="HEU78" s="3"/>
      <c r="HEV78" s="3"/>
      <c r="HEW78" s="3"/>
      <c r="HEX78" s="3"/>
      <c r="HEY78" s="3"/>
      <c r="HEZ78" s="3"/>
      <c r="HFA78" s="3"/>
      <c r="HFB78" s="3"/>
      <c r="HFC78" s="3"/>
      <c r="HFD78" s="3"/>
      <c r="HFE78" s="3"/>
      <c r="HFF78" s="3"/>
      <c r="HFG78" s="3"/>
      <c r="HFH78" s="3"/>
      <c r="HFI78" s="3"/>
      <c r="HFJ78" s="3"/>
      <c r="HFK78" s="3"/>
      <c r="HFL78" s="3"/>
      <c r="HFM78" s="3"/>
      <c r="HFN78" s="3"/>
      <c r="HFO78" s="3"/>
      <c r="HFP78" s="3"/>
      <c r="HFQ78" s="3"/>
      <c r="HFR78" s="3"/>
      <c r="HFS78" s="3"/>
      <c r="HFT78" s="3"/>
      <c r="HFU78" s="3"/>
      <c r="HFV78" s="3"/>
      <c r="HFW78" s="3"/>
      <c r="HFX78" s="3"/>
      <c r="HFY78" s="3"/>
      <c r="HFZ78" s="3"/>
      <c r="HGA78" s="3"/>
      <c r="HGB78" s="3"/>
      <c r="HGC78" s="3"/>
      <c r="HGD78" s="3"/>
      <c r="HGE78" s="3"/>
      <c r="HGF78" s="3"/>
      <c r="HGG78" s="3"/>
      <c r="HGH78" s="3"/>
      <c r="HGI78" s="3"/>
      <c r="HGJ78" s="3"/>
      <c r="HGK78" s="3"/>
      <c r="HGL78" s="3"/>
      <c r="HGM78" s="3"/>
      <c r="HGN78" s="3"/>
      <c r="HGO78" s="3"/>
      <c r="HGP78" s="3"/>
      <c r="HGQ78" s="3"/>
      <c r="HGR78" s="3"/>
      <c r="HGS78" s="3"/>
      <c r="HGT78" s="3"/>
      <c r="HGU78" s="3"/>
      <c r="HGV78" s="3"/>
      <c r="HGW78" s="3"/>
      <c r="HGX78" s="3"/>
      <c r="HGY78" s="3"/>
      <c r="HGZ78" s="3"/>
      <c r="HHA78" s="3"/>
      <c r="HHB78" s="3"/>
      <c r="HHC78" s="3"/>
      <c r="HHD78" s="3"/>
      <c r="HHE78" s="3"/>
      <c r="HHF78" s="3"/>
      <c r="HHG78" s="3"/>
      <c r="HHH78" s="3"/>
      <c r="HHI78" s="3"/>
      <c r="HHJ78" s="3"/>
      <c r="HHK78" s="3"/>
      <c r="HHM78" s="3"/>
      <c r="HHO78" s="3"/>
      <c r="HHP78" s="3"/>
      <c r="HHQ78" s="3"/>
      <c r="HHR78" s="3"/>
      <c r="HHS78" s="3"/>
      <c r="HHT78" s="3"/>
      <c r="HHU78" s="3"/>
      <c r="HHV78" s="3"/>
      <c r="HIA78" s="3"/>
      <c r="HIB78" s="3"/>
      <c r="HIC78" s="3"/>
      <c r="HID78" s="3"/>
      <c r="HIE78" s="3"/>
      <c r="HIF78" s="3"/>
      <c r="HIG78" s="3"/>
      <c r="HIH78" s="3"/>
      <c r="HII78" s="3"/>
      <c r="HIJ78" s="3"/>
      <c r="HIK78" s="3"/>
      <c r="HIL78" s="3"/>
      <c r="HIM78" s="3"/>
      <c r="HIN78" s="3"/>
      <c r="HIO78" s="3"/>
      <c r="HIP78" s="3"/>
      <c r="HIQ78" s="3"/>
      <c r="HIR78" s="3"/>
      <c r="HIS78" s="3"/>
      <c r="HIT78" s="3"/>
      <c r="HIU78" s="3"/>
      <c r="HIV78" s="3"/>
      <c r="HIW78" s="3"/>
      <c r="HIX78" s="3"/>
      <c r="HIY78" s="3"/>
      <c r="HIZ78" s="3"/>
      <c r="HJA78" s="3"/>
      <c r="HJB78" s="3"/>
      <c r="HJC78" s="3"/>
      <c r="HJD78" s="3"/>
      <c r="HJE78" s="3"/>
      <c r="HJF78" s="3"/>
      <c r="HJG78" s="3"/>
      <c r="HJH78" s="3"/>
      <c r="HJI78" s="3"/>
      <c r="HJJ78" s="3"/>
      <c r="HJK78" s="3"/>
      <c r="HJL78" s="3"/>
      <c r="HJM78" s="3"/>
      <c r="HJN78" s="3"/>
      <c r="HJO78" s="3"/>
      <c r="HJP78" s="3"/>
      <c r="HJQ78" s="3"/>
      <c r="HJR78" s="3"/>
      <c r="HJS78" s="3"/>
      <c r="HJT78" s="3"/>
      <c r="HJU78" s="3"/>
      <c r="HJV78" s="3"/>
      <c r="HJW78" s="3"/>
      <c r="HJX78" s="3"/>
      <c r="HJY78" s="3"/>
      <c r="HJZ78" s="3"/>
      <c r="HKA78" s="3"/>
      <c r="HKB78" s="3"/>
      <c r="HKC78" s="3"/>
      <c r="HKD78" s="3"/>
      <c r="HKE78" s="3"/>
      <c r="HKF78" s="3"/>
      <c r="HKG78" s="3"/>
      <c r="HKH78" s="3"/>
      <c r="HKI78" s="3"/>
      <c r="HKJ78" s="3"/>
      <c r="HKK78" s="3"/>
      <c r="HKL78" s="3"/>
      <c r="HKM78" s="3"/>
      <c r="HKN78" s="3"/>
      <c r="HKO78" s="3"/>
      <c r="HKP78" s="3"/>
      <c r="HKQ78" s="3"/>
      <c r="HKR78" s="3"/>
      <c r="HKS78" s="3"/>
      <c r="HKT78" s="3"/>
      <c r="HKU78" s="3"/>
      <c r="HKV78" s="3"/>
      <c r="HKW78" s="3"/>
      <c r="HKX78" s="3"/>
      <c r="HKY78" s="3"/>
      <c r="HKZ78" s="3"/>
      <c r="HLA78" s="3"/>
      <c r="HLB78" s="3"/>
      <c r="HLC78" s="3"/>
      <c r="HLD78" s="3"/>
      <c r="HLE78" s="3"/>
      <c r="HLF78" s="3"/>
      <c r="HLG78" s="3"/>
      <c r="HLH78" s="3"/>
      <c r="HLI78" s="3"/>
      <c r="HLJ78" s="3"/>
      <c r="HLK78" s="3"/>
      <c r="HLL78" s="3"/>
      <c r="HLM78" s="3"/>
      <c r="HLN78" s="3"/>
      <c r="HLO78" s="3"/>
      <c r="HLP78" s="3"/>
      <c r="HLQ78" s="3"/>
      <c r="HLR78" s="3"/>
      <c r="HLS78" s="3"/>
      <c r="HLT78" s="3"/>
      <c r="HLU78" s="3"/>
      <c r="HLV78" s="3"/>
      <c r="HLW78" s="3"/>
      <c r="HLX78" s="3"/>
      <c r="HLY78" s="3"/>
      <c r="HLZ78" s="3"/>
      <c r="HMA78" s="3"/>
      <c r="HMB78" s="3"/>
      <c r="HMC78" s="3"/>
      <c r="HMD78" s="3"/>
      <c r="HME78" s="3"/>
      <c r="HMF78" s="3"/>
      <c r="HMG78" s="3"/>
      <c r="HMH78" s="3"/>
      <c r="HMI78" s="3"/>
      <c r="HMJ78" s="3"/>
      <c r="HMK78" s="3"/>
      <c r="HML78" s="3"/>
      <c r="HMM78" s="3"/>
      <c r="HMN78" s="3"/>
      <c r="HMO78" s="3"/>
      <c r="HMP78" s="3"/>
      <c r="HMQ78" s="3"/>
      <c r="HMR78" s="3"/>
      <c r="HMS78" s="3"/>
      <c r="HMT78" s="3"/>
      <c r="HMU78" s="3"/>
      <c r="HMV78" s="3"/>
      <c r="HMW78" s="3"/>
      <c r="HMX78" s="3"/>
      <c r="HMY78" s="3"/>
      <c r="HMZ78" s="3"/>
      <c r="HNA78" s="3"/>
      <c r="HNB78" s="3"/>
      <c r="HNC78" s="3"/>
      <c r="HND78" s="3"/>
      <c r="HNE78" s="3"/>
      <c r="HNF78" s="3"/>
      <c r="HNG78" s="3"/>
      <c r="HNH78" s="3"/>
      <c r="HNI78" s="3"/>
      <c r="HNJ78" s="3"/>
      <c r="HNK78" s="3"/>
      <c r="HNL78" s="3"/>
      <c r="HNM78" s="3"/>
      <c r="HNN78" s="3"/>
      <c r="HNO78" s="3"/>
      <c r="HNP78" s="3"/>
      <c r="HNQ78" s="3"/>
      <c r="HNR78" s="3"/>
      <c r="HNS78" s="3"/>
      <c r="HNT78" s="3"/>
      <c r="HNU78" s="3"/>
      <c r="HNV78" s="3"/>
      <c r="HNW78" s="3"/>
      <c r="HNX78" s="3"/>
      <c r="HNY78" s="3"/>
      <c r="HNZ78" s="3"/>
      <c r="HOA78" s="3"/>
      <c r="HOB78" s="3"/>
      <c r="HOC78" s="3"/>
      <c r="HOD78" s="3"/>
      <c r="HOE78" s="3"/>
      <c r="HOF78" s="3"/>
      <c r="HOG78" s="3"/>
      <c r="HOH78" s="3"/>
      <c r="HOI78" s="3"/>
      <c r="HOJ78" s="3"/>
      <c r="HOK78" s="3"/>
      <c r="HOL78" s="3"/>
      <c r="HOM78" s="3"/>
      <c r="HON78" s="3"/>
      <c r="HOO78" s="3"/>
      <c r="HOP78" s="3"/>
      <c r="HOQ78" s="3"/>
      <c r="HOR78" s="3"/>
      <c r="HOS78" s="3"/>
      <c r="HOT78" s="3"/>
      <c r="HOU78" s="3"/>
      <c r="HOV78" s="3"/>
      <c r="HOW78" s="3"/>
      <c r="HOX78" s="3"/>
      <c r="HOY78" s="3"/>
      <c r="HOZ78" s="3"/>
      <c r="HPA78" s="3"/>
      <c r="HPB78" s="3"/>
      <c r="HPC78" s="3"/>
      <c r="HPD78" s="3"/>
      <c r="HPE78" s="3"/>
      <c r="HPF78" s="3"/>
      <c r="HPG78" s="3"/>
      <c r="HPH78" s="3"/>
      <c r="HPI78" s="3"/>
      <c r="HPJ78" s="3"/>
      <c r="HPK78" s="3"/>
      <c r="HPL78" s="3"/>
      <c r="HPM78" s="3"/>
      <c r="HPN78" s="3"/>
      <c r="HPO78" s="3"/>
      <c r="HPP78" s="3"/>
      <c r="HPQ78" s="3"/>
      <c r="HPR78" s="3"/>
      <c r="HPS78" s="3"/>
      <c r="HPT78" s="3"/>
      <c r="HPU78" s="3"/>
      <c r="HPV78" s="3"/>
      <c r="HPW78" s="3"/>
      <c r="HPX78" s="3"/>
      <c r="HPY78" s="3"/>
      <c r="HPZ78" s="3"/>
      <c r="HQA78" s="3"/>
      <c r="HQB78" s="3"/>
      <c r="HQC78" s="3"/>
      <c r="HQD78" s="3"/>
      <c r="HQE78" s="3"/>
      <c r="HQF78" s="3"/>
      <c r="HQG78" s="3"/>
      <c r="HQH78" s="3"/>
      <c r="HQI78" s="3"/>
      <c r="HQJ78" s="3"/>
      <c r="HQK78" s="3"/>
      <c r="HQL78" s="3"/>
      <c r="HQM78" s="3"/>
      <c r="HQN78" s="3"/>
      <c r="HQO78" s="3"/>
      <c r="HQP78" s="3"/>
      <c r="HQQ78" s="3"/>
      <c r="HQR78" s="3"/>
      <c r="HQS78" s="3"/>
      <c r="HQT78" s="3"/>
      <c r="HQU78" s="3"/>
      <c r="HQV78" s="3"/>
      <c r="HQW78" s="3"/>
      <c r="HQX78" s="3"/>
      <c r="HQY78" s="3"/>
      <c r="HQZ78" s="3"/>
      <c r="HRA78" s="3"/>
      <c r="HRB78" s="3"/>
      <c r="HRC78" s="3"/>
      <c r="HRD78" s="3"/>
      <c r="HRE78" s="3"/>
      <c r="HRF78" s="3"/>
      <c r="HRG78" s="3"/>
      <c r="HRI78" s="3"/>
      <c r="HRK78" s="3"/>
      <c r="HRL78" s="3"/>
      <c r="HRM78" s="3"/>
      <c r="HRN78" s="3"/>
      <c r="HRO78" s="3"/>
      <c r="HRP78" s="3"/>
      <c r="HRQ78" s="3"/>
      <c r="HRR78" s="3"/>
      <c r="HRW78" s="3"/>
      <c r="HRX78" s="3"/>
      <c r="HRY78" s="3"/>
      <c r="HRZ78" s="3"/>
      <c r="HSA78" s="3"/>
      <c r="HSB78" s="3"/>
      <c r="HSC78" s="3"/>
      <c r="HSD78" s="3"/>
      <c r="HSE78" s="3"/>
      <c r="HSF78" s="3"/>
      <c r="HSG78" s="3"/>
      <c r="HSH78" s="3"/>
      <c r="HSI78" s="3"/>
      <c r="HSJ78" s="3"/>
      <c r="HSK78" s="3"/>
      <c r="HSL78" s="3"/>
      <c r="HSM78" s="3"/>
      <c r="HSN78" s="3"/>
      <c r="HSO78" s="3"/>
      <c r="HSP78" s="3"/>
      <c r="HSQ78" s="3"/>
      <c r="HSR78" s="3"/>
      <c r="HSS78" s="3"/>
      <c r="HST78" s="3"/>
      <c r="HSU78" s="3"/>
      <c r="HSV78" s="3"/>
      <c r="HSW78" s="3"/>
      <c r="HSX78" s="3"/>
      <c r="HSY78" s="3"/>
      <c r="HSZ78" s="3"/>
      <c r="HTA78" s="3"/>
      <c r="HTB78" s="3"/>
      <c r="HTC78" s="3"/>
      <c r="HTD78" s="3"/>
      <c r="HTE78" s="3"/>
      <c r="HTF78" s="3"/>
      <c r="HTG78" s="3"/>
      <c r="HTH78" s="3"/>
      <c r="HTI78" s="3"/>
      <c r="HTJ78" s="3"/>
      <c r="HTK78" s="3"/>
      <c r="HTL78" s="3"/>
      <c r="HTM78" s="3"/>
      <c r="HTN78" s="3"/>
      <c r="HTO78" s="3"/>
      <c r="HTP78" s="3"/>
      <c r="HTQ78" s="3"/>
      <c r="HTR78" s="3"/>
      <c r="HTS78" s="3"/>
      <c r="HTT78" s="3"/>
      <c r="HTU78" s="3"/>
      <c r="HTV78" s="3"/>
      <c r="HTW78" s="3"/>
      <c r="HTX78" s="3"/>
      <c r="HTY78" s="3"/>
      <c r="HTZ78" s="3"/>
      <c r="HUA78" s="3"/>
      <c r="HUB78" s="3"/>
      <c r="HUC78" s="3"/>
      <c r="HUD78" s="3"/>
      <c r="HUE78" s="3"/>
      <c r="HUF78" s="3"/>
      <c r="HUG78" s="3"/>
      <c r="HUH78" s="3"/>
      <c r="HUI78" s="3"/>
      <c r="HUJ78" s="3"/>
      <c r="HUK78" s="3"/>
      <c r="HUL78" s="3"/>
      <c r="HUM78" s="3"/>
      <c r="HUN78" s="3"/>
      <c r="HUO78" s="3"/>
      <c r="HUP78" s="3"/>
      <c r="HUQ78" s="3"/>
      <c r="HUR78" s="3"/>
      <c r="HUS78" s="3"/>
      <c r="HUT78" s="3"/>
      <c r="HUU78" s="3"/>
      <c r="HUV78" s="3"/>
      <c r="HUW78" s="3"/>
      <c r="HUX78" s="3"/>
      <c r="HUY78" s="3"/>
      <c r="HUZ78" s="3"/>
      <c r="HVA78" s="3"/>
      <c r="HVB78" s="3"/>
      <c r="HVC78" s="3"/>
      <c r="HVD78" s="3"/>
      <c r="HVE78" s="3"/>
      <c r="HVF78" s="3"/>
      <c r="HVG78" s="3"/>
      <c r="HVH78" s="3"/>
      <c r="HVI78" s="3"/>
      <c r="HVJ78" s="3"/>
      <c r="HVK78" s="3"/>
      <c r="HVL78" s="3"/>
      <c r="HVM78" s="3"/>
      <c r="HVN78" s="3"/>
      <c r="HVO78" s="3"/>
      <c r="HVP78" s="3"/>
      <c r="HVQ78" s="3"/>
      <c r="HVR78" s="3"/>
      <c r="HVS78" s="3"/>
      <c r="HVT78" s="3"/>
      <c r="HVU78" s="3"/>
      <c r="HVV78" s="3"/>
      <c r="HVW78" s="3"/>
      <c r="HVX78" s="3"/>
      <c r="HVY78" s="3"/>
      <c r="HVZ78" s="3"/>
      <c r="HWA78" s="3"/>
      <c r="HWB78" s="3"/>
      <c r="HWC78" s="3"/>
      <c r="HWD78" s="3"/>
      <c r="HWE78" s="3"/>
      <c r="HWF78" s="3"/>
      <c r="HWG78" s="3"/>
      <c r="HWH78" s="3"/>
      <c r="HWI78" s="3"/>
      <c r="HWJ78" s="3"/>
      <c r="HWK78" s="3"/>
      <c r="HWL78" s="3"/>
      <c r="HWM78" s="3"/>
      <c r="HWN78" s="3"/>
      <c r="HWO78" s="3"/>
      <c r="HWP78" s="3"/>
      <c r="HWQ78" s="3"/>
      <c r="HWR78" s="3"/>
      <c r="HWS78" s="3"/>
      <c r="HWT78" s="3"/>
      <c r="HWU78" s="3"/>
      <c r="HWV78" s="3"/>
      <c r="HWW78" s="3"/>
      <c r="HWX78" s="3"/>
      <c r="HWY78" s="3"/>
      <c r="HWZ78" s="3"/>
      <c r="HXA78" s="3"/>
      <c r="HXB78" s="3"/>
      <c r="HXC78" s="3"/>
      <c r="HXD78" s="3"/>
      <c r="HXE78" s="3"/>
      <c r="HXF78" s="3"/>
      <c r="HXG78" s="3"/>
      <c r="HXH78" s="3"/>
      <c r="HXI78" s="3"/>
      <c r="HXJ78" s="3"/>
      <c r="HXK78" s="3"/>
      <c r="HXL78" s="3"/>
      <c r="HXM78" s="3"/>
      <c r="HXN78" s="3"/>
      <c r="HXO78" s="3"/>
      <c r="HXP78" s="3"/>
      <c r="HXQ78" s="3"/>
      <c r="HXR78" s="3"/>
      <c r="HXS78" s="3"/>
      <c r="HXT78" s="3"/>
      <c r="HXU78" s="3"/>
      <c r="HXV78" s="3"/>
      <c r="HXW78" s="3"/>
      <c r="HXX78" s="3"/>
      <c r="HXY78" s="3"/>
      <c r="HXZ78" s="3"/>
      <c r="HYA78" s="3"/>
      <c r="HYB78" s="3"/>
      <c r="HYC78" s="3"/>
      <c r="HYD78" s="3"/>
      <c r="HYE78" s="3"/>
      <c r="HYF78" s="3"/>
      <c r="HYG78" s="3"/>
      <c r="HYH78" s="3"/>
      <c r="HYI78" s="3"/>
      <c r="HYJ78" s="3"/>
      <c r="HYK78" s="3"/>
      <c r="HYL78" s="3"/>
      <c r="HYM78" s="3"/>
      <c r="HYN78" s="3"/>
      <c r="HYO78" s="3"/>
      <c r="HYP78" s="3"/>
      <c r="HYQ78" s="3"/>
      <c r="HYR78" s="3"/>
      <c r="HYS78" s="3"/>
      <c r="HYT78" s="3"/>
      <c r="HYU78" s="3"/>
      <c r="HYV78" s="3"/>
      <c r="HYW78" s="3"/>
      <c r="HYX78" s="3"/>
      <c r="HYY78" s="3"/>
      <c r="HYZ78" s="3"/>
      <c r="HZA78" s="3"/>
      <c r="HZB78" s="3"/>
      <c r="HZC78" s="3"/>
      <c r="HZD78" s="3"/>
      <c r="HZE78" s="3"/>
      <c r="HZF78" s="3"/>
      <c r="HZG78" s="3"/>
      <c r="HZH78" s="3"/>
      <c r="HZI78" s="3"/>
      <c r="HZJ78" s="3"/>
      <c r="HZK78" s="3"/>
      <c r="HZL78" s="3"/>
      <c r="HZM78" s="3"/>
      <c r="HZN78" s="3"/>
      <c r="HZO78" s="3"/>
      <c r="HZP78" s="3"/>
      <c r="HZQ78" s="3"/>
      <c r="HZR78" s="3"/>
      <c r="HZS78" s="3"/>
      <c r="HZT78" s="3"/>
      <c r="HZU78" s="3"/>
      <c r="HZV78" s="3"/>
      <c r="HZW78" s="3"/>
      <c r="HZX78" s="3"/>
      <c r="HZY78" s="3"/>
      <c r="HZZ78" s="3"/>
      <c r="IAA78" s="3"/>
      <c r="IAB78" s="3"/>
      <c r="IAC78" s="3"/>
      <c r="IAD78" s="3"/>
      <c r="IAE78" s="3"/>
      <c r="IAF78" s="3"/>
      <c r="IAG78" s="3"/>
      <c r="IAH78" s="3"/>
      <c r="IAI78" s="3"/>
      <c r="IAJ78" s="3"/>
      <c r="IAK78" s="3"/>
      <c r="IAL78" s="3"/>
      <c r="IAM78" s="3"/>
      <c r="IAN78" s="3"/>
      <c r="IAO78" s="3"/>
      <c r="IAP78" s="3"/>
      <c r="IAQ78" s="3"/>
      <c r="IAR78" s="3"/>
      <c r="IAS78" s="3"/>
      <c r="IAT78" s="3"/>
      <c r="IAU78" s="3"/>
      <c r="IAV78" s="3"/>
      <c r="IAW78" s="3"/>
      <c r="IAX78" s="3"/>
      <c r="IAY78" s="3"/>
      <c r="IAZ78" s="3"/>
      <c r="IBA78" s="3"/>
      <c r="IBB78" s="3"/>
      <c r="IBC78" s="3"/>
      <c r="IBE78" s="3"/>
      <c r="IBG78" s="3"/>
      <c r="IBH78" s="3"/>
      <c r="IBI78" s="3"/>
      <c r="IBJ78" s="3"/>
      <c r="IBK78" s="3"/>
      <c r="IBL78" s="3"/>
      <c r="IBM78" s="3"/>
      <c r="IBN78" s="3"/>
      <c r="IBS78" s="3"/>
      <c r="IBT78" s="3"/>
      <c r="IBU78" s="3"/>
      <c r="IBV78" s="3"/>
      <c r="IBW78" s="3"/>
      <c r="IBX78" s="3"/>
      <c r="IBY78" s="3"/>
      <c r="IBZ78" s="3"/>
      <c r="ICA78" s="3"/>
      <c r="ICB78" s="3"/>
      <c r="ICC78" s="3"/>
      <c r="ICD78" s="3"/>
      <c r="ICE78" s="3"/>
      <c r="ICF78" s="3"/>
      <c r="ICG78" s="3"/>
      <c r="ICH78" s="3"/>
      <c r="ICI78" s="3"/>
      <c r="ICJ78" s="3"/>
      <c r="ICK78" s="3"/>
      <c r="ICL78" s="3"/>
      <c r="ICM78" s="3"/>
      <c r="ICN78" s="3"/>
      <c r="ICO78" s="3"/>
      <c r="ICP78" s="3"/>
      <c r="ICQ78" s="3"/>
      <c r="ICR78" s="3"/>
      <c r="ICS78" s="3"/>
      <c r="ICT78" s="3"/>
      <c r="ICU78" s="3"/>
      <c r="ICV78" s="3"/>
      <c r="ICW78" s="3"/>
      <c r="ICX78" s="3"/>
      <c r="ICY78" s="3"/>
      <c r="ICZ78" s="3"/>
      <c r="IDA78" s="3"/>
      <c r="IDB78" s="3"/>
      <c r="IDC78" s="3"/>
      <c r="IDD78" s="3"/>
      <c r="IDE78" s="3"/>
      <c r="IDF78" s="3"/>
      <c r="IDG78" s="3"/>
      <c r="IDH78" s="3"/>
      <c r="IDI78" s="3"/>
      <c r="IDJ78" s="3"/>
      <c r="IDK78" s="3"/>
      <c r="IDL78" s="3"/>
      <c r="IDM78" s="3"/>
      <c r="IDN78" s="3"/>
      <c r="IDO78" s="3"/>
      <c r="IDP78" s="3"/>
      <c r="IDQ78" s="3"/>
      <c r="IDR78" s="3"/>
      <c r="IDS78" s="3"/>
      <c r="IDT78" s="3"/>
      <c r="IDU78" s="3"/>
      <c r="IDV78" s="3"/>
      <c r="IDW78" s="3"/>
      <c r="IDX78" s="3"/>
      <c r="IDY78" s="3"/>
      <c r="IDZ78" s="3"/>
      <c r="IEA78" s="3"/>
      <c r="IEB78" s="3"/>
      <c r="IEC78" s="3"/>
      <c r="IED78" s="3"/>
      <c r="IEE78" s="3"/>
      <c r="IEF78" s="3"/>
      <c r="IEG78" s="3"/>
      <c r="IEH78" s="3"/>
      <c r="IEI78" s="3"/>
      <c r="IEJ78" s="3"/>
      <c r="IEK78" s="3"/>
      <c r="IEL78" s="3"/>
      <c r="IEM78" s="3"/>
      <c r="IEN78" s="3"/>
      <c r="IEO78" s="3"/>
      <c r="IEP78" s="3"/>
      <c r="IEQ78" s="3"/>
      <c r="IER78" s="3"/>
      <c r="IES78" s="3"/>
      <c r="IET78" s="3"/>
      <c r="IEU78" s="3"/>
      <c r="IEV78" s="3"/>
      <c r="IEW78" s="3"/>
      <c r="IEX78" s="3"/>
      <c r="IEY78" s="3"/>
      <c r="IEZ78" s="3"/>
      <c r="IFA78" s="3"/>
      <c r="IFB78" s="3"/>
      <c r="IFC78" s="3"/>
      <c r="IFD78" s="3"/>
      <c r="IFE78" s="3"/>
      <c r="IFF78" s="3"/>
      <c r="IFG78" s="3"/>
      <c r="IFH78" s="3"/>
      <c r="IFI78" s="3"/>
      <c r="IFJ78" s="3"/>
      <c r="IFK78" s="3"/>
      <c r="IFL78" s="3"/>
      <c r="IFM78" s="3"/>
      <c r="IFN78" s="3"/>
      <c r="IFO78" s="3"/>
      <c r="IFP78" s="3"/>
      <c r="IFQ78" s="3"/>
      <c r="IFR78" s="3"/>
      <c r="IFS78" s="3"/>
      <c r="IFT78" s="3"/>
      <c r="IFU78" s="3"/>
      <c r="IFV78" s="3"/>
      <c r="IFW78" s="3"/>
      <c r="IFX78" s="3"/>
      <c r="IFY78" s="3"/>
      <c r="IFZ78" s="3"/>
      <c r="IGA78" s="3"/>
      <c r="IGB78" s="3"/>
      <c r="IGC78" s="3"/>
      <c r="IGD78" s="3"/>
      <c r="IGE78" s="3"/>
      <c r="IGF78" s="3"/>
      <c r="IGG78" s="3"/>
      <c r="IGH78" s="3"/>
      <c r="IGI78" s="3"/>
      <c r="IGJ78" s="3"/>
      <c r="IGK78" s="3"/>
      <c r="IGL78" s="3"/>
      <c r="IGM78" s="3"/>
      <c r="IGN78" s="3"/>
      <c r="IGO78" s="3"/>
      <c r="IGP78" s="3"/>
      <c r="IGQ78" s="3"/>
      <c r="IGR78" s="3"/>
      <c r="IGS78" s="3"/>
      <c r="IGT78" s="3"/>
      <c r="IGU78" s="3"/>
      <c r="IGV78" s="3"/>
      <c r="IGW78" s="3"/>
      <c r="IGX78" s="3"/>
      <c r="IGY78" s="3"/>
      <c r="IGZ78" s="3"/>
      <c r="IHA78" s="3"/>
      <c r="IHB78" s="3"/>
      <c r="IHC78" s="3"/>
      <c r="IHD78" s="3"/>
      <c r="IHE78" s="3"/>
      <c r="IHF78" s="3"/>
      <c r="IHG78" s="3"/>
      <c r="IHH78" s="3"/>
      <c r="IHI78" s="3"/>
      <c r="IHJ78" s="3"/>
      <c r="IHK78" s="3"/>
      <c r="IHL78" s="3"/>
      <c r="IHM78" s="3"/>
      <c r="IHN78" s="3"/>
      <c r="IHO78" s="3"/>
      <c r="IHP78" s="3"/>
      <c r="IHQ78" s="3"/>
      <c r="IHR78" s="3"/>
      <c r="IHS78" s="3"/>
      <c r="IHT78" s="3"/>
      <c r="IHU78" s="3"/>
      <c r="IHV78" s="3"/>
      <c r="IHW78" s="3"/>
      <c r="IHX78" s="3"/>
      <c r="IHY78" s="3"/>
      <c r="IHZ78" s="3"/>
      <c r="IIA78" s="3"/>
      <c r="IIB78" s="3"/>
      <c r="IIC78" s="3"/>
      <c r="IID78" s="3"/>
      <c r="IIE78" s="3"/>
      <c r="IIF78" s="3"/>
      <c r="IIG78" s="3"/>
      <c r="IIH78" s="3"/>
      <c r="III78" s="3"/>
      <c r="IIJ78" s="3"/>
      <c r="IIK78" s="3"/>
      <c r="IIL78" s="3"/>
      <c r="IIM78" s="3"/>
      <c r="IIN78" s="3"/>
      <c r="IIO78" s="3"/>
      <c r="IIP78" s="3"/>
      <c r="IIQ78" s="3"/>
      <c r="IIR78" s="3"/>
      <c r="IIS78" s="3"/>
      <c r="IIT78" s="3"/>
      <c r="IIU78" s="3"/>
      <c r="IIV78" s="3"/>
      <c r="IIW78" s="3"/>
      <c r="IIX78" s="3"/>
      <c r="IIY78" s="3"/>
      <c r="IIZ78" s="3"/>
      <c r="IJA78" s="3"/>
      <c r="IJB78" s="3"/>
      <c r="IJC78" s="3"/>
      <c r="IJD78" s="3"/>
      <c r="IJE78" s="3"/>
      <c r="IJF78" s="3"/>
      <c r="IJG78" s="3"/>
      <c r="IJH78" s="3"/>
      <c r="IJI78" s="3"/>
      <c r="IJJ78" s="3"/>
      <c r="IJK78" s="3"/>
      <c r="IJL78" s="3"/>
      <c r="IJM78" s="3"/>
      <c r="IJN78" s="3"/>
      <c r="IJO78" s="3"/>
      <c r="IJP78" s="3"/>
      <c r="IJQ78" s="3"/>
      <c r="IJR78" s="3"/>
      <c r="IJS78" s="3"/>
      <c r="IJT78" s="3"/>
      <c r="IJU78" s="3"/>
      <c r="IJV78" s="3"/>
      <c r="IJW78" s="3"/>
      <c r="IJX78" s="3"/>
      <c r="IJY78" s="3"/>
      <c r="IJZ78" s="3"/>
      <c r="IKA78" s="3"/>
      <c r="IKB78" s="3"/>
      <c r="IKC78" s="3"/>
      <c r="IKD78" s="3"/>
      <c r="IKE78" s="3"/>
      <c r="IKF78" s="3"/>
      <c r="IKG78" s="3"/>
      <c r="IKH78" s="3"/>
      <c r="IKI78" s="3"/>
      <c r="IKJ78" s="3"/>
      <c r="IKK78" s="3"/>
      <c r="IKL78" s="3"/>
      <c r="IKM78" s="3"/>
      <c r="IKN78" s="3"/>
      <c r="IKO78" s="3"/>
      <c r="IKP78" s="3"/>
      <c r="IKQ78" s="3"/>
      <c r="IKR78" s="3"/>
      <c r="IKS78" s="3"/>
      <c r="IKT78" s="3"/>
      <c r="IKU78" s="3"/>
      <c r="IKV78" s="3"/>
      <c r="IKW78" s="3"/>
      <c r="IKX78" s="3"/>
      <c r="IKY78" s="3"/>
      <c r="ILA78" s="3"/>
      <c r="ILC78" s="3"/>
      <c r="ILD78" s="3"/>
      <c r="ILE78" s="3"/>
      <c r="ILF78" s="3"/>
      <c r="ILG78" s="3"/>
      <c r="ILH78" s="3"/>
      <c r="ILI78" s="3"/>
      <c r="ILJ78" s="3"/>
      <c r="ILO78" s="3"/>
      <c r="ILP78" s="3"/>
      <c r="ILQ78" s="3"/>
      <c r="ILR78" s="3"/>
      <c r="ILS78" s="3"/>
      <c r="ILT78" s="3"/>
      <c r="ILU78" s="3"/>
      <c r="ILV78" s="3"/>
      <c r="ILW78" s="3"/>
      <c r="ILX78" s="3"/>
      <c r="ILY78" s="3"/>
      <c r="ILZ78" s="3"/>
      <c r="IMA78" s="3"/>
      <c r="IMB78" s="3"/>
      <c r="IMC78" s="3"/>
      <c r="IMD78" s="3"/>
      <c r="IME78" s="3"/>
      <c r="IMF78" s="3"/>
      <c r="IMG78" s="3"/>
      <c r="IMH78" s="3"/>
      <c r="IMI78" s="3"/>
      <c r="IMJ78" s="3"/>
      <c r="IMK78" s="3"/>
      <c r="IML78" s="3"/>
      <c r="IMM78" s="3"/>
      <c r="IMN78" s="3"/>
      <c r="IMO78" s="3"/>
      <c r="IMP78" s="3"/>
      <c r="IMQ78" s="3"/>
      <c r="IMR78" s="3"/>
      <c r="IMS78" s="3"/>
      <c r="IMT78" s="3"/>
      <c r="IMU78" s="3"/>
      <c r="IMV78" s="3"/>
      <c r="IMW78" s="3"/>
      <c r="IMX78" s="3"/>
      <c r="IMY78" s="3"/>
      <c r="IMZ78" s="3"/>
      <c r="INA78" s="3"/>
      <c r="INB78" s="3"/>
      <c r="INC78" s="3"/>
      <c r="IND78" s="3"/>
      <c r="INE78" s="3"/>
      <c r="INF78" s="3"/>
      <c r="ING78" s="3"/>
      <c r="INH78" s="3"/>
      <c r="INI78" s="3"/>
      <c r="INJ78" s="3"/>
      <c r="INK78" s="3"/>
      <c r="INL78" s="3"/>
      <c r="INM78" s="3"/>
      <c r="INN78" s="3"/>
      <c r="INO78" s="3"/>
      <c r="INP78" s="3"/>
      <c r="INQ78" s="3"/>
      <c r="INR78" s="3"/>
      <c r="INS78" s="3"/>
      <c r="INT78" s="3"/>
      <c r="INU78" s="3"/>
      <c r="INV78" s="3"/>
      <c r="INW78" s="3"/>
      <c r="INX78" s="3"/>
      <c r="INY78" s="3"/>
      <c r="INZ78" s="3"/>
      <c r="IOA78" s="3"/>
      <c r="IOB78" s="3"/>
      <c r="IOC78" s="3"/>
      <c r="IOD78" s="3"/>
      <c r="IOE78" s="3"/>
      <c r="IOF78" s="3"/>
      <c r="IOG78" s="3"/>
      <c r="IOH78" s="3"/>
      <c r="IOI78" s="3"/>
      <c r="IOJ78" s="3"/>
      <c r="IOK78" s="3"/>
      <c r="IOL78" s="3"/>
      <c r="IOM78" s="3"/>
      <c r="ION78" s="3"/>
      <c r="IOO78" s="3"/>
      <c r="IOP78" s="3"/>
      <c r="IOQ78" s="3"/>
      <c r="IOR78" s="3"/>
      <c r="IOS78" s="3"/>
      <c r="IOT78" s="3"/>
      <c r="IOU78" s="3"/>
      <c r="IOV78" s="3"/>
      <c r="IOW78" s="3"/>
      <c r="IOX78" s="3"/>
      <c r="IOY78" s="3"/>
      <c r="IOZ78" s="3"/>
      <c r="IPA78" s="3"/>
      <c r="IPB78" s="3"/>
      <c r="IPC78" s="3"/>
      <c r="IPD78" s="3"/>
      <c r="IPE78" s="3"/>
      <c r="IPF78" s="3"/>
      <c r="IPG78" s="3"/>
      <c r="IPH78" s="3"/>
      <c r="IPI78" s="3"/>
      <c r="IPJ78" s="3"/>
      <c r="IPK78" s="3"/>
      <c r="IPL78" s="3"/>
      <c r="IPM78" s="3"/>
      <c r="IPN78" s="3"/>
      <c r="IPO78" s="3"/>
      <c r="IPP78" s="3"/>
      <c r="IPQ78" s="3"/>
      <c r="IPR78" s="3"/>
      <c r="IPS78" s="3"/>
      <c r="IPT78" s="3"/>
      <c r="IPU78" s="3"/>
      <c r="IPV78" s="3"/>
      <c r="IPW78" s="3"/>
      <c r="IPX78" s="3"/>
      <c r="IPY78" s="3"/>
      <c r="IPZ78" s="3"/>
      <c r="IQA78" s="3"/>
      <c r="IQB78" s="3"/>
      <c r="IQC78" s="3"/>
      <c r="IQD78" s="3"/>
      <c r="IQE78" s="3"/>
      <c r="IQF78" s="3"/>
      <c r="IQG78" s="3"/>
      <c r="IQH78" s="3"/>
      <c r="IQI78" s="3"/>
      <c r="IQJ78" s="3"/>
      <c r="IQK78" s="3"/>
      <c r="IQL78" s="3"/>
      <c r="IQM78" s="3"/>
      <c r="IQN78" s="3"/>
      <c r="IQO78" s="3"/>
      <c r="IQP78" s="3"/>
      <c r="IQQ78" s="3"/>
      <c r="IQR78" s="3"/>
      <c r="IQS78" s="3"/>
      <c r="IQT78" s="3"/>
      <c r="IQU78" s="3"/>
      <c r="IQV78" s="3"/>
      <c r="IQW78" s="3"/>
      <c r="IQX78" s="3"/>
      <c r="IQY78" s="3"/>
      <c r="IQZ78" s="3"/>
      <c r="IRA78" s="3"/>
      <c r="IRB78" s="3"/>
      <c r="IRC78" s="3"/>
      <c r="IRD78" s="3"/>
      <c r="IRE78" s="3"/>
      <c r="IRF78" s="3"/>
      <c r="IRG78" s="3"/>
      <c r="IRH78" s="3"/>
      <c r="IRI78" s="3"/>
      <c r="IRJ78" s="3"/>
      <c r="IRK78" s="3"/>
      <c r="IRL78" s="3"/>
      <c r="IRM78" s="3"/>
      <c r="IRN78" s="3"/>
      <c r="IRO78" s="3"/>
      <c r="IRP78" s="3"/>
      <c r="IRQ78" s="3"/>
      <c r="IRR78" s="3"/>
      <c r="IRS78" s="3"/>
      <c r="IRT78" s="3"/>
      <c r="IRU78" s="3"/>
      <c r="IRV78" s="3"/>
      <c r="IRW78" s="3"/>
      <c r="IRX78" s="3"/>
      <c r="IRY78" s="3"/>
      <c r="IRZ78" s="3"/>
      <c r="ISA78" s="3"/>
      <c r="ISB78" s="3"/>
      <c r="ISC78" s="3"/>
      <c r="ISD78" s="3"/>
      <c r="ISE78" s="3"/>
      <c r="ISF78" s="3"/>
      <c r="ISG78" s="3"/>
      <c r="ISH78" s="3"/>
      <c r="ISI78" s="3"/>
      <c r="ISJ78" s="3"/>
      <c r="ISK78" s="3"/>
      <c r="ISL78" s="3"/>
      <c r="ISM78" s="3"/>
      <c r="ISN78" s="3"/>
      <c r="ISO78" s="3"/>
      <c r="ISP78" s="3"/>
      <c r="ISQ78" s="3"/>
      <c r="ISR78" s="3"/>
      <c r="ISS78" s="3"/>
      <c r="IST78" s="3"/>
      <c r="ISU78" s="3"/>
      <c r="ISV78" s="3"/>
      <c r="ISW78" s="3"/>
      <c r="ISX78" s="3"/>
      <c r="ISY78" s="3"/>
      <c r="ISZ78" s="3"/>
      <c r="ITA78" s="3"/>
      <c r="ITB78" s="3"/>
      <c r="ITC78" s="3"/>
      <c r="ITD78" s="3"/>
      <c r="ITE78" s="3"/>
      <c r="ITF78" s="3"/>
      <c r="ITG78" s="3"/>
      <c r="ITH78" s="3"/>
      <c r="ITI78" s="3"/>
      <c r="ITJ78" s="3"/>
      <c r="ITK78" s="3"/>
      <c r="ITL78" s="3"/>
      <c r="ITM78" s="3"/>
      <c r="ITN78" s="3"/>
      <c r="ITO78" s="3"/>
      <c r="ITP78" s="3"/>
      <c r="ITQ78" s="3"/>
      <c r="ITR78" s="3"/>
      <c r="ITS78" s="3"/>
      <c r="ITT78" s="3"/>
      <c r="ITU78" s="3"/>
      <c r="ITV78" s="3"/>
      <c r="ITW78" s="3"/>
      <c r="ITX78" s="3"/>
      <c r="ITY78" s="3"/>
      <c r="ITZ78" s="3"/>
      <c r="IUA78" s="3"/>
      <c r="IUB78" s="3"/>
      <c r="IUC78" s="3"/>
      <c r="IUD78" s="3"/>
      <c r="IUE78" s="3"/>
      <c r="IUF78" s="3"/>
      <c r="IUG78" s="3"/>
      <c r="IUH78" s="3"/>
      <c r="IUI78" s="3"/>
      <c r="IUJ78" s="3"/>
      <c r="IUK78" s="3"/>
      <c r="IUL78" s="3"/>
      <c r="IUM78" s="3"/>
      <c r="IUN78" s="3"/>
      <c r="IUO78" s="3"/>
      <c r="IUP78" s="3"/>
      <c r="IUQ78" s="3"/>
      <c r="IUR78" s="3"/>
      <c r="IUS78" s="3"/>
      <c r="IUT78" s="3"/>
      <c r="IUU78" s="3"/>
      <c r="IUW78" s="3"/>
      <c r="IUY78" s="3"/>
      <c r="IUZ78" s="3"/>
      <c r="IVA78" s="3"/>
      <c r="IVB78" s="3"/>
      <c r="IVC78" s="3"/>
      <c r="IVD78" s="3"/>
      <c r="IVE78" s="3"/>
      <c r="IVF78" s="3"/>
      <c r="IVK78" s="3"/>
      <c r="IVL78" s="3"/>
      <c r="IVM78" s="3"/>
      <c r="IVN78" s="3"/>
      <c r="IVO78" s="3"/>
      <c r="IVP78" s="3"/>
      <c r="IVQ78" s="3"/>
      <c r="IVR78" s="3"/>
      <c r="IVS78" s="3"/>
      <c r="IVT78" s="3"/>
      <c r="IVU78" s="3"/>
      <c r="IVV78" s="3"/>
      <c r="IVW78" s="3"/>
      <c r="IVX78" s="3"/>
      <c r="IVY78" s="3"/>
      <c r="IVZ78" s="3"/>
      <c r="IWA78" s="3"/>
      <c r="IWB78" s="3"/>
      <c r="IWC78" s="3"/>
      <c r="IWD78" s="3"/>
      <c r="IWE78" s="3"/>
      <c r="IWF78" s="3"/>
      <c r="IWG78" s="3"/>
      <c r="IWH78" s="3"/>
      <c r="IWI78" s="3"/>
      <c r="IWJ78" s="3"/>
      <c r="IWK78" s="3"/>
      <c r="IWL78" s="3"/>
      <c r="IWM78" s="3"/>
      <c r="IWN78" s="3"/>
      <c r="IWO78" s="3"/>
      <c r="IWP78" s="3"/>
      <c r="IWQ78" s="3"/>
      <c r="IWR78" s="3"/>
      <c r="IWS78" s="3"/>
      <c r="IWT78" s="3"/>
      <c r="IWU78" s="3"/>
      <c r="IWV78" s="3"/>
      <c r="IWW78" s="3"/>
      <c r="IWX78" s="3"/>
      <c r="IWY78" s="3"/>
      <c r="IWZ78" s="3"/>
      <c r="IXA78" s="3"/>
      <c r="IXB78" s="3"/>
      <c r="IXC78" s="3"/>
      <c r="IXD78" s="3"/>
      <c r="IXE78" s="3"/>
      <c r="IXF78" s="3"/>
      <c r="IXG78" s="3"/>
      <c r="IXH78" s="3"/>
      <c r="IXI78" s="3"/>
      <c r="IXJ78" s="3"/>
      <c r="IXK78" s="3"/>
      <c r="IXL78" s="3"/>
      <c r="IXM78" s="3"/>
      <c r="IXN78" s="3"/>
      <c r="IXO78" s="3"/>
      <c r="IXP78" s="3"/>
      <c r="IXQ78" s="3"/>
      <c r="IXR78" s="3"/>
      <c r="IXS78" s="3"/>
      <c r="IXT78" s="3"/>
      <c r="IXU78" s="3"/>
      <c r="IXV78" s="3"/>
      <c r="IXW78" s="3"/>
      <c r="IXX78" s="3"/>
      <c r="IXY78" s="3"/>
      <c r="IXZ78" s="3"/>
      <c r="IYA78" s="3"/>
      <c r="IYB78" s="3"/>
      <c r="IYC78" s="3"/>
      <c r="IYD78" s="3"/>
      <c r="IYE78" s="3"/>
      <c r="IYF78" s="3"/>
      <c r="IYG78" s="3"/>
      <c r="IYH78" s="3"/>
      <c r="IYI78" s="3"/>
      <c r="IYJ78" s="3"/>
      <c r="IYK78" s="3"/>
      <c r="IYL78" s="3"/>
      <c r="IYM78" s="3"/>
      <c r="IYN78" s="3"/>
      <c r="IYO78" s="3"/>
      <c r="IYP78" s="3"/>
      <c r="IYQ78" s="3"/>
      <c r="IYR78" s="3"/>
      <c r="IYS78" s="3"/>
      <c r="IYT78" s="3"/>
      <c r="IYU78" s="3"/>
      <c r="IYV78" s="3"/>
      <c r="IYW78" s="3"/>
      <c r="IYX78" s="3"/>
      <c r="IYY78" s="3"/>
      <c r="IYZ78" s="3"/>
      <c r="IZA78" s="3"/>
      <c r="IZB78" s="3"/>
      <c r="IZC78" s="3"/>
      <c r="IZD78" s="3"/>
      <c r="IZE78" s="3"/>
      <c r="IZF78" s="3"/>
      <c r="IZG78" s="3"/>
      <c r="IZH78" s="3"/>
      <c r="IZI78" s="3"/>
      <c r="IZJ78" s="3"/>
      <c r="IZK78" s="3"/>
      <c r="IZL78" s="3"/>
      <c r="IZM78" s="3"/>
      <c r="IZN78" s="3"/>
      <c r="IZO78" s="3"/>
      <c r="IZP78" s="3"/>
      <c r="IZQ78" s="3"/>
      <c r="IZR78" s="3"/>
      <c r="IZS78" s="3"/>
      <c r="IZT78" s="3"/>
      <c r="IZU78" s="3"/>
      <c r="IZV78" s="3"/>
      <c r="IZW78" s="3"/>
      <c r="IZX78" s="3"/>
      <c r="IZY78" s="3"/>
      <c r="IZZ78" s="3"/>
      <c r="JAA78" s="3"/>
      <c r="JAB78" s="3"/>
      <c r="JAC78" s="3"/>
      <c r="JAD78" s="3"/>
      <c r="JAE78" s="3"/>
      <c r="JAF78" s="3"/>
      <c r="JAG78" s="3"/>
      <c r="JAH78" s="3"/>
      <c r="JAI78" s="3"/>
      <c r="JAJ78" s="3"/>
      <c r="JAK78" s="3"/>
      <c r="JAL78" s="3"/>
      <c r="JAM78" s="3"/>
      <c r="JAN78" s="3"/>
      <c r="JAO78" s="3"/>
      <c r="JAP78" s="3"/>
      <c r="JAQ78" s="3"/>
      <c r="JAR78" s="3"/>
      <c r="JAS78" s="3"/>
      <c r="JAT78" s="3"/>
      <c r="JAU78" s="3"/>
      <c r="JAV78" s="3"/>
      <c r="JAW78" s="3"/>
      <c r="JAX78" s="3"/>
      <c r="JAY78" s="3"/>
      <c r="JAZ78" s="3"/>
      <c r="JBA78" s="3"/>
      <c r="JBB78" s="3"/>
      <c r="JBC78" s="3"/>
      <c r="JBD78" s="3"/>
      <c r="JBE78" s="3"/>
      <c r="JBF78" s="3"/>
      <c r="JBG78" s="3"/>
      <c r="JBH78" s="3"/>
      <c r="JBI78" s="3"/>
      <c r="JBJ78" s="3"/>
      <c r="JBK78" s="3"/>
      <c r="JBL78" s="3"/>
      <c r="JBM78" s="3"/>
      <c r="JBN78" s="3"/>
      <c r="JBO78" s="3"/>
      <c r="JBP78" s="3"/>
      <c r="JBQ78" s="3"/>
      <c r="JBR78" s="3"/>
      <c r="JBS78" s="3"/>
      <c r="JBT78" s="3"/>
      <c r="JBU78" s="3"/>
      <c r="JBV78" s="3"/>
      <c r="JBW78" s="3"/>
      <c r="JBX78" s="3"/>
      <c r="JBY78" s="3"/>
      <c r="JBZ78" s="3"/>
      <c r="JCA78" s="3"/>
      <c r="JCB78" s="3"/>
      <c r="JCC78" s="3"/>
      <c r="JCD78" s="3"/>
      <c r="JCE78" s="3"/>
      <c r="JCF78" s="3"/>
      <c r="JCG78" s="3"/>
      <c r="JCH78" s="3"/>
      <c r="JCI78" s="3"/>
      <c r="JCJ78" s="3"/>
      <c r="JCK78" s="3"/>
      <c r="JCL78" s="3"/>
      <c r="JCM78" s="3"/>
      <c r="JCN78" s="3"/>
      <c r="JCO78" s="3"/>
      <c r="JCP78" s="3"/>
      <c r="JCQ78" s="3"/>
      <c r="JCR78" s="3"/>
      <c r="JCS78" s="3"/>
      <c r="JCT78" s="3"/>
      <c r="JCU78" s="3"/>
      <c r="JCV78" s="3"/>
      <c r="JCW78" s="3"/>
      <c r="JCX78" s="3"/>
      <c r="JCY78" s="3"/>
      <c r="JCZ78" s="3"/>
      <c r="JDA78" s="3"/>
      <c r="JDB78" s="3"/>
      <c r="JDC78" s="3"/>
      <c r="JDD78" s="3"/>
      <c r="JDE78" s="3"/>
      <c r="JDF78" s="3"/>
      <c r="JDG78" s="3"/>
      <c r="JDH78" s="3"/>
      <c r="JDI78" s="3"/>
      <c r="JDJ78" s="3"/>
      <c r="JDK78" s="3"/>
      <c r="JDL78" s="3"/>
      <c r="JDM78" s="3"/>
      <c r="JDN78" s="3"/>
      <c r="JDO78" s="3"/>
      <c r="JDP78" s="3"/>
      <c r="JDQ78" s="3"/>
      <c r="JDR78" s="3"/>
      <c r="JDS78" s="3"/>
      <c r="JDT78" s="3"/>
      <c r="JDU78" s="3"/>
      <c r="JDV78" s="3"/>
      <c r="JDW78" s="3"/>
      <c r="JDX78" s="3"/>
      <c r="JDY78" s="3"/>
      <c r="JDZ78" s="3"/>
      <c r="JEA78" s="3"/>
      <c r="JEB78" s="3"/>
      <c r="JEC78" s="3"/>
      <c r="JED78" s="3"/>
      <c r="JEE78" s="3"/>
      <c r="JEF78" s="3"/>
      <c r="JEG78" s="3"/>
      <c r="JEH78" s="3"/>
      <c r="JEI78" s="3"/>
      <c r="JEJ78" s="3"/>
      <c r="JEK78" s="3"/>
      <c r="JEL78" s="3"/>
      <c r="JEM78" s="3"/>
      <c r="JEN78" s="3"/>
      <c r="JEO78" s="3"/>
      <c r="JEP78" s="3"/>
      <c r="JEQ78" s="3"/>
      <c r="JES78" s="3"/>
      <c r="JEU78" s="3"/>
      <c r="JEV78" s="3"/>
      <c r="JEW78" s="3"/>
      <c r="JEX78" s="3"/>
      <c r="JEY78" s="3"/>
      <c r="JEZ78" s="3"/>
      <c r="JFA78" s="3"/>
      <c r="JFB78" s="3"/>
      <c r="JFG78" s="3"/>
      <c r="JFH78" s="3"/>
      <c r="JFI78" s="3"/>
      <c r="JFJ78" s="3"/>
      <c r="JFK78" s="3"/>
      <c r="JFL78" s="3"/>
      <c r="JFM78" s="3"/>
      <c r="JFN78" s="3"/>
      <c r="JFO78" s="3"/>
      <c r="JFP78" s="3"/>
      <c r="JFQ78" s="3"/>
      <c r="JFR78" s="3"/>
      <c r="JFS78" s="3"/>
      <c r="JFT78" s="3"/>
      <c r="JFU78" s="3"/>
      <c r="JFV78" s="3"/>
      <c r="JFW78" s="3"/>
      <c r="JFX78" s="3"/>
      <c r="JFY78" s="3"/>
      <c r="JFZ78" s="3"/>
      <c r="JGA78" s="3"/>
      <c r="JGB78" s="3"/>
      <c r="JGC78" s="3"/>
      <c r="JGD78" s="3"/>
      <c r="JGE78" s="3"/>
      <c r="JGF78" s="3"/>
      <c r="JGG78" s="3"/>
      <c r="JGH78" s="3"/>
      <c r="JGI78" s="3"/>
      <c r="JGJ78" s="3"/>
      <c r="JGK78" s="3"/>
      <c r="JGL78" s="3"/>
      <c r="JGM78" s="3"/>
      <c r="JGN78" s="3"/>
      <c r="JGO78" s="3"/>
      <c r="JGP78" s="3"/>
      <c r="JGQ78" s="3"/>
      <c r="JGR78" s="3"/>
      <c r="JGS78" s="3"/>
      <c r="JGT78" s="3"/>
      <c r="JGU78" s="3"/>
      <c r="JGV78" s="3"/>
      <c r="JGW78" s="3"/>
      <c r="JGX78" s="3"/>
      <c r="JGY78" s="3"/>
      <c r="JGZ78" s="3"/>
      <c r="JHA78" s="3"/>
      <c r="JHB78" s="3"/>
      <c r="JHC78" s="3"/>
      <c r="JHD78" s="3"/>
      <c r="JHE78" s="3"/>
      <c r="JHF78" s="3"/>
      <c r="JHG78" s="3"/>
      <c r="JHH78" s="3"/>
      <c r="JHI78" s="3"/>
      <c r="JHJ78" s="3"/>
      <c r="JHK78" s="3"/>
      <c r="JHL78" s="3"/>
      <c r="JHM78" s="3"/>
      <c r="JHN78" s="3"/>
      <c r="JHO78" s="3"/>
      <c r="JHP78" s="3"/>
      <c r="JHQ78" s="3"/>
      <c r="JHR78" s="3"/>
      <c r="JHS78" s="3"/>
      <c r="JHT78" s="3"/>
      <c r="JHU78" s="3"/>
      <c r="JHV78" s="3"/>
      <c r="JHW78" s="3"/>
      <c r="JHX78" s="3"/>
      <c r="JHY78" s="3"/>
      <c r="JHZ78" s="3"/>
      <c r="JIA78" s="3"/>
      <c r="JIB78" s="3"/>
      <c r="JIC78" s="3"/>
      <c r="JID78" s="3"/>
      <c r="JIE78" s="3"/>
      <c r="JIF78" s="3"/>
      <c r="JIG78" s="3"/>
      <c r="JIH78" s="3"/>
      <c r="JII78" s="3"/>
      <c r="JIJ78" s="3"/>
      <c r="JIK78" s="3"/>
      <c r="JIL78" s="3"/>
      <c r="JIM78" s="3"/>
      <c r="JIN78" s="3"/>
      <c r="JIO78" s="3"/>
      <c r="JIP78" s="3"/>
      <c r="JIQ78" s="3"/>
      <c r="JIR78" s="3"/>
      <c r="JIS78" s="3"/>
      <c r="JIT78" s="3"/>
      <c r="JIU78" s="3"/>
      <c r="JIV78" s="3"/>
      <c r="JIW78" s="3"/>
      <c r="JIX78" s="3"/>
      <c r="JIY78" s="3"/>
      <c r="JIZ78" s="3"/>
      <c r="JJA78" s="3"/>
      <c r="JJB78" s="3"/>
      <c r="JJC78" s="3"/>
      <c r="JJD78" s="3"/>
      <c r="JJE78" s="3"/>
      <c r="JJF78" s="3"/>
      <c r="JJG78" s="3"/>
      <c r="JJH78" s="3"/>
      <c r="JJI78" s="3"/>
      <c r="JJJ78" s="3"/>
      <c r="JJK78" s="3"/>
      <c r="JJL78" s="3"/>
      <c r="JJM78" s="3"/>
      <c r="JJN78" s="3"/>
      <c r="JJO78" s="3"/>
      <c r="JJP78" s="3"/>
      <c r="JJQ78" s="3"/>
      <c r="JJR78" s="3"/>
      <c r="JJS78" s="3"/>
      <c r="JJT78" s="3"/>
      <c r="JJU78" s="3"/>
      <c r="JJV78" s="3"/>
      <c r="JJW78" s="3"/>
      <c r="JJX78" s="3"/>
      <c r="JJY78" s="3"/>
      <c r="JJZ78" s="3"/>
      <c r="JKA78" s="3"/>
      <c r="JKB78" s="3"/>
      <c r="JKC78" s="3"/>
      <c r="JKD78" s="3"/>
      <c r="JKE78" s="3"/>
      <c r="JKF78" s="3"/>
      <c r="JKG78" s="3"/>
      <c r="JKH78" s="3"/>
      <c r="JKI78" s="3"/>
      <c r="JKJ78" s="3"/>
      <c r="JKK78" s="3"/>
      <c r="JKL78" s="3"/>
      <c r="JKM78" s="3"/>
      <c r="JKN78" s="3"/>
      <c r="JKO78" s="3"/>
      <c r="JKP78" s="3"/>
      <c r="JKQ78" s="3"/>
      <c r="JKR78" s="3"/>
      <c r="JKS78" s="3"/>
      <c r="JKT78" s="3"/>
      <c r="JKU78" s="3"/>
      <c r="JKV78" s="3"/>
      <c r="JKW78" s="3"/>
      <c r="JKX78" s="3"/>
      <c r="JKY78" s="3"/>
      <c r="JKZ78" s="3"/>
      <c r="JLA78" s="3"/>
      <c r="JLB78" s="3"/>
      <c r="JLC78" s="3"/>
      <c r="JLD78" s="3"/>
      <c r="JLE78" s="3"/>
      <c r="JLF78" s="3"/>
      <c r="JLG78" s="3"/>
      <c r="JLH78" s="3"/>
      <c r="JLI78" s="3"/>
      <c r="JLJ78" s="3"/>
      <c r="JLK78" s="3"/>
      <c r="JLL78" s="3"/>
      <c r="JLM78" s="3"/>
      <c r="JLN78" s="3"/>
      <c r="JLO78" s="3"/>
      <c r="JLP78" s="3"/>
      <c r="JLQ78" s="3"/>
      <c r="JLR78" s="3"/>
      <c r="JLS78" s="3"/>
      <c r="JLT78" s="3"/>
      <c r="JLU78" s="3"/>
      <c r="JLV78" s="3"/>
      <c r="JLW78" s="3"/>
      <c r="JLX78" s="3"/>
      <c r="JLY78" s="3"/>
      <c r="JLZ78" s="3"/>
      <c r="JMA78" s="3"/>
      <c r="JMB78" s="3"/>
      <c r="JMC78" s="3"/>
      <c r="JMD78" s="3"/>
      <c r="JME78" s="3"/>
      <c r="JMF78" s="3"/>
      <c r="JMG78" s="3"/>
      <c r="JMH78" s="3"/>
      <c r="JMI78" s="3"/>
      <c r="JMJ78" s="3"/>
      <c r="JMK78" s="3"/>
      <c r="JML78" s="3"/>
      <c r="JMM78" s="3"/>
      <c r="JMN78" s="3"/>
      <c r="JMO78" s="3"/>
      <c r="JMP78" s="3"/>
      <c r="JMQ78" s="3"/>
      <c r="JMR78" s="3"/>
      <c r="JMS78" s="3"/>
      <c r="JMT78" s="3"/>
      <c r="JMU78" s="3"/>
      <c r="JMV78" s="3"/>
      <c r="JMW78" s="3"/>
      <c r="JMX78" s="3"/>
      <c r="JMY78" s="3"/>
      <c r="JMZ78" s="3"/>
      <c r="JNA78" s="3"/>
      <c r="JNB78" s="3"/>
      <c r="JNC78" s="3"/>
      <c r="JND78" s="3"/>
      <c r="JNE78" s="3"/>
      <c r="JNF78" s="3"/>
      <c r="JNG78" s="3"/>
      <c r="JNH78" s="3"/>
      <c r="JNI78" s="3"/>
      <c r="JNJ78" s="3"/>
      <c r="JNK78" s="3"/>
      <c r="JNL78" s="3"/>
      <c r="JNM78" s="3"/>
      <c r="JNN78" s="3"/>
      <c r="JNO78" s="3"/>
      <c r="JNP78" s="3"/>
      <c r="JNQ78" s="3"/>
      <c r="JNR78" s="3"/>
      <c r="JNS78" s="3"/>
      <c r="JNT78" s="3"/>
      <c r="JNU78" s="3"/>
      <c r="JNV78" s="3"/>
      <c r="JNW78" s="3"/>
      <c r="JNX78" s="3"/>
      <c r="JNY78" s="3"/>
      <c r="JNZ78" s="3"/>
      <c r="JOA78" s="3"/>
      <c r="JOB78" s="3"/>
      <c r="JOC78" s="3"/>
      <c r="JOD78" s="3"/>
      <c r="JOE78" s="3"/>
      <c r="JOF78" s="3"/>
      <c r="JOG78" s="3"/>
      <c r="JOH78" s="3"/>
      <c r="JOI78" s="3"/>
      <c r="JOJ78" s="3"/>
      <c r="JOK78" s="3"/>
      <c r="JOL78" s="3"/>
      <c r="JOM78" s="3"/>
      <c r="JOO78" s="3"/>
      <c r="JOQ78" s="3"/>
      <c r="JOR78" s="3"/>
      <c r="JOS78" s="3"/>
      <c r="JOT78" s="3"/>
      <c r="JOU78" s="3"/>
      <c r="JOV78" s="3"/>
      <c r="JOW78" s="3"/>
      <c r="JOX78" s="3"/>
      <c r="JPC78" s="3"/>
      <c r="JPD78" s="3"/>
      <c r="JPE78" s="3"/>
      <c r="JPF78" s="3"/>
      <c r="JPG78" s="3"/>
      <c r="JPH78" s="3"/>
      <c r="JPI78" s="3"/>
      <c r="JPJ78" s="3"/>
      <c r="JPK78" s="3"/>
      <c r="JPL78" s="3"/>
      <c r="JPM78" s="3"/>
      <c r="JPN78" s="3"/>
      <c r="JPO78" s="3"/>
      <c r="JPP78" s="3"/>
      <c r="JPQ78" s="3"/>
      <c r="JPR78" s="3"/>
      <c r="JPS78" s="3"/>
      <c r="JPT78" s="3"/>
      <c r="JPU78" s="3"/>
      <c r="JPV78" s="3"/>
      <c r="JPW78" s="3"/>
      <c r="JPX78" s="3"/>
      <c r="JPY78" s="3"/>
      <c r="JPZ78" s="3"/>
      <c r="JQA78" s="3"/>
      <c r="JQB78" s="3"/>
      <c r="JQC78" s="3"/>
      <c r="JQD78" s="3"/>
      <c r="JQE78" s="3"/>
      <c r="JQF78" s="3"/>
      <c r="JQG78" s="3"/>
      <c r="JQH78" s="3"/>
      <c r="JQI78" s="3"/>
      <c r="JQJ78" s="3"/>
      <c r="JQK78" s="3"/>
      <c r="JQL78" s="3"/>
      <c r="JQM78" s="3"/>
      <c r="JQN78" s="3"/>
      <c r="JQO78" s="3"/>
      <c r="JQP78" s="3"/>
      <c r="JQQ78" s="3"/>
      <c r="JQR78" s="3"/>
      <c r="JQS78" s="3"/>
      <c r="JQT78" s="3"/>
      <c r="JQU78" s="3"/>
      <c r="JQV78" s="3"/>
      <c r="JQW78" s="3"/>
      <c r="JQX78" s="3"/>
      <c r="JQY78" s="3"/>
      <c r="JQZ78" s="3"/>
      <c r="JRA78" s="3"/>
      <c r="JRB78" s="3"/>
      <c r="JRC78" s="3"/>
      <c r="JRD78" s="3"/>
      <c r="JRE78" s="3"/>
      <c r="JRF78" s="3"/>
      <c r="JRG78" s="3"/>
      <c r="JRH78" s="3"/>
      <c r="JRI78" s="3"/>
      <c r="JRJ78" s="3"/>
      <c r="JRK78" s="3"/>
      <c r="JRL78" s="3"/>
      <c r="JRM78" s="3"/>
      <c r="JRN78" s="3"/>
      <c r="JRO78" s="3"/>
      <c r="JRP78" s="3"/>
      <c r="JRQ78" s="3"/>
      <c r="JRR78" s="3"/>
      <c r="JRS78" s="3"/>
      <c r="JRT78" s="3"/>
      <c r="JRU78" s="3"/>
      <c r="JRV78" s="3"/>
      <c r="JRW78" s="3"/>
      <c r="JRX78" s="3"/>
      <c r="JRY78" s="3"/>
      <c r="JRZ78" s="3"/>
      <c r="JSA78" s="3"/>
      <c r="JSB78" s="3"/>
      <c r="JSC78" s="3"/>
      <c r="JSD78" s="3"/>
      <c r="JSE78" s="3"/>
      <c r="JSF78" s="3"/>
      <c r="JSG78" s="3"/>
      <c r="JSH78" s="3"/>
      <c r="JSI78" s="3"/>
      <c r="JSJ78" s="3"/>
      <c r="JSK78" s="3"/>
      <c r="JSL78" s="3"/>
      <c r="JSM78" s="3"/>
      <c r="JSN78" s="3"/>
      <c r="JSO78" s="3"/>
      <c r="JSP78" s="3"/>
      <c r="JSQ78" s="3"/>
      <c r="JSR78" s="3"/>
      <c r="JSS78" s="3"/>
      <c r="JST78" s="3"/>
      <c r="JSU78" s="3"/>
      <c r="JSV78" s="3"/>
      <c r="JSW78" s="3"/>
      <c r="JSX78" s="3"/>
      <c r="JSY78" s="3"/>
      <c r="JSZ78" s="3"/>
      <c r="JTA78" s="3"/>
      <c r="JTB78" s="3"/>
      <c r="JTC78" s="3"/>
      <c r="JTD78" s="3"/>
      <c r="JTE78" s="3"/>
      <c r="JTF78" s="3"/>
      <c r="JTG78" s="3"/>
      <c r="JTH78" s="3"/>
      <c r="JTI78" s="3"/>
      <c r="JTJ78" s="3"/>
      <c r="JTK78" s="3"/>
      <c r="JTL78" s="3"/>
      <c r="JTM78" s="3"/>
      <c r="JTN78" s="3"/>
      <c r="JTO78" s="3"/>
      <c r="JTP78" s="3"/>
      <c r="JTQ78" s="3"/>
      <c r="JTR78" s="3"/>
      <c r="JTS78" s="3"/>
      <c r="JTT78" s="3"/>
      <c r="JTU78" s="3"/>
      <c r="JTV78" s="3"/>
      <c r="JTW78" s="3"/>
      <c r="JTX78" s="3"/>
      <c r="JTY78" s="3"/>
      <c r="JTZ78" s="3"/>
      <c r="JUA78" s="3"/>
      <c r="JUB78" s="3"/>
      <c r="JUC78" s="3"/>
      <c r="JUD78" s="3"/>
      <c r="JUE78" s="3"/>
      <c r="JUF78" s="3"/>
      <c r="JUG78" s="3"/>
      <c r="JUH78" s="3"/>
      <c r="JUI78" s="3"/>
      <c r="JUJ78" s="3"/>
      <c r="JUK78" s="3"/>
      <c r="JUL78" s="3"/>
      <c r="JUM78" s="3"/>
      <c r="JUN78" s="3"/>
      <c r="JUO78" s="3"/>
      <c r="JUP78" s="3"/>
      <c r="JUQ78" s="3"/>
      <c r="JUR78" s="3"/>
      <c r="JUS78" s="3"/>
      <c r="JUT78" s="3"/>
      <c r="JUU78" s="3"/>
      <c r="JUV78" s="3"/>
      <c r="JUW78" s="3"/>
      <c r="JUX78" s="3"/>
      <c r="JUY78" s="3"/>
      <c r="JUZ78" s="3"/>
      <c r="JVA78" s="3"/>
      <c r="JVB78" s="3"/>
      <c r="JVC78" s="3"/>
      <c r="JVD78" s="3"/>
      <c r="JVE78" s="3"/>
      <c r="JVF78" s="3"/>
      <c r="JVG78" s="3"/>
      <c r="JVH78" s="3"/>
      <c r="JVI78" s="3"/>
      <c r="JVJ78" s="3"/>
      <c r="JVK78" s="3"/>
      <c r="JVL78" s="3"/>
      <c r="JVM78" s="3"/>
      <c r="JVN78" s="3"/>
      <c r="JVO78" s="3"/>
      <c r="JVP78" s="3"/>
      <c r="JVQ78" s="3"/>
      <c r="JVR78" s="3"/>
      <c r="JVS78" s="3"/>
      <c r="JVT78" s="3"/>
      <c r="JVU78" s="3"/>
      <c r="JVV78" s="3"/>
      <c r="JVW78" s="3"/>
      <c r="JVX78" s="3"/>
      <c r="JVY78" s="3"/>
      <c r="JVZ78" s="3"/>
      <c r="JWA78" s="3"/>
      <c r="JWB78" s="3"/>
      <c r="JWC78" s="3"/>
      <c r="JWD78" s="3"/>
      <c r="JWE78" s="3"/>
      <c r="JWF78" s="3"/>
      <c r="JWG78" s="3"/>
      <c r="JWH78" s="3"/>
      <c r="JWI78" s="3"/>
      <c r="JWJ78" s="3"/>
      <c r="JWK78" s="3"/>
      <c r="JWL78" s="3"/>
      <c r="JWM78" s="3"/>
      <c r="JWN78" s="3"/>
      <c r="JWO78" s="3"/>
      <c r="JWP78" s="3"/>
      <c r="JWQ78" s="3"/>
      <c r="JWR78" s="3"/>
      <c r="JWS78" s="3"/>
      <c r="JWT78" s="3"/>
      <c r="JWU78" s="3"/>
      <c r="JWV78" s="3"/>
      <c r="JWW78" s="3"/>
      <c r="JWX78" s="3"/>
      <c r="JWY78" s="3"/>
      <c r="JWZ78" s="3"/>
      <c r="JXA78" s="3"/>
      <c r="JXB78" s="3"/>
      <c r="JXC78" s="3"/>
      <c r="JXD78" s="3"/>
      <c r="JXE78" s="3"/>
      <c r="JXF78" s="3"/>
      <c r="JXG78" s="3"/>
      <c r="JXH78" s="3"/>
      <c r="JXI78" s="3"/>
      <c r="JXJ78" s="3"/>
      <c r="JXK78" s="3"/>
      <c r="JXL78" s="3"/>
      <c r="JXM78" s="3"/>
      <c r="JXN78" s="3"/>
      <c r="JXO78" s="3"/>
      <c r="JXP78" s="3"/>
      <c r="JXQ78" s="3"/>
      <c r="JXR78" s="3"/>
      <c r="JXS78" s="3"/>
      <c r="JXT78" s="3"/>
      <c r="JXU78" s="3"/>
      <c r="JXV78" s="3"/>
      <c r="JXW78" s="3"/>
      <c r="JXX78" s="3"/>
      <c r="JXY78" s="3"/>
      <c r="JXZ78" s="3"/>
      <c r="JYA78" s="3"/>
      <c r="JYB78" s="3"/>
      <c r="JYC78" s="3"/>
      <c r="JYD78" s="3"/>
      <c r="JYE78" s="3"/>
      <c r="JYF78" s="3"/>
      <c r="JYG78" s="3"/>
      <c r="JYH78" s="3"/>
      <c r="JYI78" s="3"/>
      <c r="JYK78" s="3"/>
      <c r="JYM78" s="3"/>
      <c r="JYN78" s="3"/>
      <c r="JYO78" s="3"/>
      <c r="JYP78" s="3"/>
      <c r="JYQ78" s="3"/>
      <c r="JYR78" s="3"/>
      <c r="JYS78" s="3"/>
      <c r="JYT78" s="3"/>
      <c r="JYY78" s="3"/>
      <c r="JYZ78" s="3"/>
      <c r="JZA78" s="3"/>
      <c r="JZB78" s="3"/>
      <c r="JZC78" s="3"/>
      <c r="JZD78" s="3"/>
      <c r="JZE78" s="3"/>
      <c r="JZF78" s="3"/>
      <c r="JZG78" s="3"/>
      <c r="JZH78" s="3"/>
      <c r="JZI78" s="3"/>
      <c r="JZJ78" s="3"/>
      <c r="JZK78" s="3"/>
      <c r="JZL78" s="3"/>
      <c r="JZM78" s="3"/>
      <c r="JZN78" s="3"/>
      <c r="JZO78" s="3"/>
      <c r="JZP78" s="3"/>
      <c r="JZQ78" s="3"/>
      <c r="JZR78" s="3"/>
      <c r="JZS78" s="3"/>
      <c r="JZT78" s="3"/>
      <c r="JZU78" s="3"/>
      <c r="JZV78" s="3"/>
      <c r="JZW78" s="3"/>
      <c r="JZX78" s="3"/>
      <c r="JZY78" s="3"/>
      <c r="JZZ78" s="3"/>
      <c r="KAA78" s="3"/>
      <c r="KAB78" s="3"/>
      <c r="KAC78" s="3"/>
      <c r="KAD78" s="3"/>
      <c r="KAE78" s="3"/>
      <c r="KAF78" s="3"/>
      <c r="KAG78" s="3"/>
      <c r="KAH78" s="3"/>
      <c r="KAI78" s="3"/>
      <c r="KAJ78" s="3"/>
      <c r="KAK78" s="3"/>
      <c r="KAL78" s="3"/>
      <c r="KAM78" s="3"/>
      <c r="KAN78" s="3"/>
      <c r="KAO78" s="3"/>
      <c r="KAP78" s="3"/>
      <c r="KAQ78" s="3"/>
      <c r="KAR78" s="3"/>
      <c r="KAS78" s="3"/>
      <c r="KAT78" s="3"/>
      <c r="KAU78" s="3"/>
      <c r="KAV78" s="3"/>
      <c r="KAW78" s="3"/>
      <c r="KAX78" s="3"/>
      <c r="KAY78" s="3"/>
      <c r="KAZ78" s="3"/>
      <c r="KBA78" s="3"/>
      <c r="KBB78" s="3"/>
      <c r="KBC78" s="3"/>
      <c r="KBD78" s="3"/>
      <c r="KBE78" s="3"/>
      <c r="KBF78" s="3"/>
      <c r="KBG78" s="3"/>
      <c r="KBH78" s="3"/>
      <c r="KBI78" s="3"/>
      <c r="KBJ78" s="3"/>
      <c r="KBK78" s="3"/>
      <c r="KBL78" s="3"/>
      <c r="KBM78" s="3"/>
      <c r="KBN78" s="3"/>
      <c r="KBO78" s="3"/>
      <c r="KBP78" s="3"/>
      <c r="KBQ78" s="3"/>
      <c r="KBR78" s="3"/>
      <c r="KBS78" s="3"/>
      <c r="KBT78" s="3"/>
      <c r="KBU78" s="3"/>
      <c r="KBV78" s="3"/>
      <c r="KBW78" s="3"/>
      <c r="KBX78" s="3"/>
      <c r="KBY78" s="3"/>
      <c r="KBZ78" s="3"/>
      <c r="KCA78" s="3"/>
      <c r="KCB78" s="3"/>
      <c r="KCC78" s="3"/>
      <c r="KCD78" s="3"/>
      <c r="KCE78" s="3"/>
      <c r="KCF78" s="3"/>
      <c r="KCG78" s="3"/>
      <c r="KCH78" s="3"/>
      <c r="KCI78" s="3"/>
      <c r="KCJ78" s="3"/>
      <c r="KCK78" s="3"/>
      <c r="KCL78" s="3"/>
      <c r="KCM78" s="3"/>
      <c r="KCN78" s="3"/>
      <c r="KCO78" s="3"/>
      <c r="KCP78" s="3"/>
      <c r="KCQ78" s="3"/>
      <c r="KCR78" s="3"/>
      <c r="KCS78" s="3"/>
      <c r="KCT78" s="3"/>
      <c r="KCU78" s="3"/>
      <c r="KCV78" s="3"/>
      <c r="KCW78" s="3"/>
      <c r="KCX78" s="3"/>
      <c r="KCY78" s="3"/>
      <c r="KCZ78" s="3"/>
      <c r="KDA78" s="3"/>
      <c r="KDB78" s="3"/>
      <c r="KDC78" s="3"/>
      <c r="KDD78" s="3"/>
      <c r="KDE78" s="3"/>
      <c r="KDF78" s="3"/>
      <c r="KDG78" s="3"/>
      <c r="KDH78" s="3"/>
      <c r="KDI78" s="3"/>
      <c r="KDJ78" s="3"/>
      <c r="KDK78" s="3"/>
      <c r="KDL78" s="3"/>
      <c r="KDM78" s="3"/>
      <c r="KDN78" s="3"/>
      <c r="KDO78" s="3"/>
      <c r="KDP78" s="3"/>
      <c r="KDQ78" s="3"/>
      <c r="KDR78" s="3"/>
      <c r="KDS78" s="3"/>
      <c r="KDT78" s="3"/>
      <c r="KDU78" s="3"/>
      <c r="KDV78" s="3"/>
      <c r="KDW78" s="3"/>
      <c r="KDX78" s="3"/>
      <c r="KDY78" s="3"/>
      <c r="KDZ78" s="3"/>
      <c r="KEA78" s="3"/>
      <c r="KEB78" s="3"/>
      <c r="KEC78" s="3"/>
      <c r="KED78" s="3"/>
      <c r="KEE78" s="3"/>
      <c r="KEF78" s="3"/>
      <c r="KEG78" s="3"/>
      <c r="KEH78" s="3"/>
      <c r="KEI78" s="3"/>
      <c r="KEJ78" s="3"/>
      <c r="KEK78" s="3"/>
      <c r="KEL78" s="3"/>
      <c r="KEM78" s="3"/>
      <c r="KEN78" s="3"/>
      <c r="KEO78" s="3"/>
      <c r="KEP78" s="3"/>
      <c r="KEQ78" s="3"/>
      <c r="KER78" s="3"/>
      <c r="KES78" s="3"/>
      <c r="KET78" s="3"/>
      <c r="KEU78" s="3"/>
      <c r="KEV78" s="3"/>
      <c r="KEW78" s="3"/>
      <c r="KEX78" s="3"/>
      <c r="KEY78" s="3"/>
      <c r="KEZ78" s="3"/>
      <c r="KFA78" s="3"/>
      <c r="KFB78" s="3"/>
      <c r="KFC78" s="3"/>
      <c r="KFD78" s="3"/>
      <c r="KFE78" s="3"/>
      <c r="KFF78" s="3"/>
      <c r="KFG78" s="3"/>
      <c r="KFH78" s="3"/>
      <c r="KFI78" s="3"/>
      <c r="KFJ78" s="3"/>
      <c r="KFK78" s="3"/>
      <c r="KFL78" s="3"/>
      <c r="KFM78" s="3"/>
      <c r="KFN78" s="3"/>
      <c r="KFO78" s="3"/>
      <c r="KFP78" s="3"/>
      <c r="KFQ78" s="3"/>
      <c r="KFR78" s="3"/>
      <c r="KFS78" s="3"/>
      <c r="KFT78" s="3"/>
      <c r="KFU78" s="3"/>
      <c r="KFV78" s="3"/>
      <c r="KFW78" s="3"/>
      <c r="KFX78" s="3"/>
      <c r="KFY78" s="3"/>
      <c r="KFZ78" s="3"/>
      <c r="KGA78" s="3"/>
      <c r="KGB78" s="3"/>
      <c r="KGC78" s="3"/>
      <c r="KGD78" s="3"/>
      <c r="KGE78" s="3"/>
      <c r="KGF78" s="3"/>
      <c r="KGG78" s="3"/>
      <c r="KGH78" s="3"/>
      <c r="KGI78" s="3"/>
      <c r="KGJ78" s="3"/>
      <c r="KGK78" s="3"/>
      <c r="KGL78" s="3"/>
      <c r="KGM78" s="3"/>
      <c r="KGN78" s="3"/>
      <c r="KGO78" s="3"/>
      <c r="KGP78" s="3"/>
      <c r="KGQ78" s="3"/>
      <c r="KGR78" s="3"/>
      <c r="KGS78" s="3"/>
      <c r="KGT78" s="3"/>
      <c r="KGU78" s="3"/>
      <c r="KGV78" s="3"/>
      <c r="KGW78" s="3"/>
      <c r="KGX78" s="3"/>
      <c r="KGY78" s="3"/>
      <c r="KGZ78" s="3"/>
      <c r="KHA78" s="3"/>
      <c r="KHB78" s="3"/>
      <c r="KHC78" s="3"/>
      <c r="KHD78" s="3"/>
      <c r="KHE78" s="3"/>
      <c r="KHF78" s="3"/>
      <c r="KHG78" s="3"/>
      <c r="KHH78" s="3"/>
      <c r="KHI78" s="3"/>
      <c r="KHJ78" s="3"/>
      <c r="KHK78" s="3"/>
      <c r="KHL78" s="3"/>
      <c r="KHM78" s="3"/>
      <c r="KHN78" s="3"/>
      <c r="KHO78" s="3"/>
      <c r="KHP78" s="3"/>
      <c r="KHQ78" s="3"/>
      <c r="KHR78" s="3"/>
      <c r="KHS78" s="3"/>
      <c r="KHT78" s="3"/>
      <c r="KHU78" s="3"/>
      <c r="KHV78" s="3"/>
      <c r="KHW78" s="3"/>
      <c r="KHX78" s="3"/>
      <c r="KHY78" s="3"/>
      <c r="KHZ78" s="3"/>
      <c r="KIA78" s="3"/>
      <c r="KIB78" s="3"/>
      <c r="KIC78" s="3"/>
      <c r="KID78" s="3"/>
      <c r="KIE78" s="3"/>
      <c r="KIG78" s="3"/>
      <c r="KII78" s="3"/>
      <c r="KIJ78" s="3"/>
      <c r="KIK78" s="3"/>
      <c r="KIL78" s="3"/>
      <c r="KIM78" s="3"/>
      <c r="KIN78" s="3"/>
      <c r="KIO78" s="3"/>
      <c r="KIP78" s="3"/>
      <c r="KIU78" s="3"/>
      <c r="KIV78" s="3"/>
      <c r="KIW78" s="3"/>
      <c r="KIX78" s="3"/>
      <c r="KIY78" s="3"/>
      <c r="KIZ78" s="3"/>
      <c r="KJA78" s="3"/>
      <c r="KJB78" s="3"/>
      <c r="KJC78" s="3"/>
      <c r="KJD78" s="3"/>
      <c r="KJE78" s="3"/>
      <c r="KJF78" s="3"/>
      <c r="KJG78" s="3"/>
      <c r="KJH78" s="3"/>
      <c r="KJI78" s="3"/>
      <c r="KJJ78" s="3"/>
      <c r="KJK78" s="3"/>
      <c r="KJL78" s="3"/>
      <c r="KJM78" s="3"/>
      <c r="KJN78" s="3"/>
      <c r="KJO78" s="3"/>
      <c r="KJP78" s="3"/>
      <c r="KJQ78" s="3"/>
      <c r="KJR78" s="3"/>
      <c r="KJS78" s="3"/>
      <c r="KJT78" s="3"/>
      <c r="KJU78" s="3"/>
      <c r="KJV78" s="3"/>
      <c r="KJW78" s="3"/>
      <c r="KJX78" s="3"/>
      <c r="KJY78" s="3"/>
      <c r="KJZ78" s="3"/>
      <c r="KKA78" s="3"/>
      <c r="KKB78" s="3"/>
      <c r="KKC78" s="3"/>
      <c r="KKD78" s="3"/>
      <c r="KKE78" s="3"/>
      <c r="KKF78" s="3"/>
      <c r="KKG78" s="3"/>
      <c r="KKH78" s="3"/>
      <c r="KKI78" s="3"/>
      <c r="KKJ78" s="3"/>
      <c r="KKK78" s="3"/>
      <c r="KKL78" s="3"/>
      <c r="KKM78" s="3"/>
      <c r="KKN78" s="3"/>
      <c r="KKO78" s="3"/>
      <c r="KKP78" s="3"/>
      <c r="KKQ78" s="3"/>
      <c r="KKR78" s="3"/>
      <c r="KKS78" s="3"/>
      <c r="KKT78" s="3"/>
      <c r="KKU78" s="3"/>
      <c r="KKV78" s="3"/>
      <c r="KKW78" s="3"/>
      <c r="KKX78" s="3"/>
      <c r="KKY78" s="3"/>
      <c r="KKZ78" s="3"/>
      <c r="KLA78" s="3"/>
      <c r="KLB78" s="3"/>
      <c r="KLC78" s="3"/>
      <c r="KLD78" s="3"/>
      <c r="KLE78" s="3"/>
      <c r="KLF78" s="3"/>
      <c r="KLG78" s="3"/>
      <c r="KLH78" s="3"/>
      <c r="KLI78" s="3"/>
      <c r="KLJ78" s="3"/>
      <c r="KLK78" s="3"/>
      <c r="KLL78" s="3"/>
      <c r="KLM78" s="3"/>
      <c r="KLN78" s="3"/>
      <c r="KLO78" s="3"/>
      <c r="KLP78" s="3"/>
      <c r="KLQ78" s="3"/>
      <c r="KLR78" s="3"/>
      <c r="KLS78" s="3"/>
      <c r="KLT78" s="3"/>
      <c r="KLU78" s="3"/>
      <c r="KLV78" s="3"/>
      <c r="KLW78" s="3"/>
      <c r="KLX78" s="3"/>
      <c r="KLY78" s="3"/>
      <c r="KLZ78" s="3"/>
      <c r="KMA78" s="3"/>
      <c r="KMB78" s="3"/>
      <c r="KMC78" s="3"/>
      <c r="KMD78" s="3"/>
      <c r="KME78" s="3"/>
      <c r="KMF78" s="3"/>
      <c r="KMG78" s="3"/>
      <c r="KMH78" s="3"/>
      <c r="KMI78" s="3"/>
      <c r="KMJ78" s="3"/>
      <c r="KMK78" s="3"/>
      <c r="KML78" s="3"/>
      <c r="KMM78" s="3"/>
      <c r="KMN78" s="3"/>
      <c r="KMO78" s="3"/>
      <c r="KMP78" s="3"/>
      <c r="KMQ78" s="3"/>
      <c r="KMR78" s="3"/>
      <c r="KMS78" s="3"/>
      <c r="KMT78" s="3"/>
      <c r="KMU78" s="3"/>
      <c r="KMV78" s="3"/>
      <c r="KMW78" s="3"/>
      <c r="KMX78" s="3"/>
      <c r="KMY78" s="3"/>
      <c r="KMZ78" s="3"/>
      <c r="KNA78" s="3"/>
      <c r="KNB78" s="3"/>
      <c r="KNC78" s="3"/>
      <c r="KND78" s="3"/>
      <c r="KNE78" s="3"/>
      <c r="KNF78" s="3"/>
      <c r="KNG78" s="3"/>
      <c r="KNH78" s="3"/>
      <c r="KNI78" s="3"/>
      <c r="KNJ78" s="3"/>
      <c r="KNK78" s="3"/>
      <c r="KNL78" s="3"/>
      <c r="KNM78" s="3"/>
      <c r="KNN78" s="3"/>
      <c r="KNO78" s="3"/>
      <c r="KNP78" s="3"/>
      <c r="KNQ78" s="3"/>
      <c r="KNR78" s="3"/>
      <c r="KNS78" s="3"/>
      <c r="KNT78" s="3"/>
      <c r="KNU78" s="3"/>
      <c r="KNV78" s="3"/>
      <c r="KNW78" s="3"/>
      <c r="KNX78" s="3"/>
      <c r="KNY78" s="3"/>
      <c r="KNZ78" s="3"/>
      <c r="KOA78" s="3"/>
      <c r="KOB78" s="3"/>
      <c r="KOC78" s="3"/>
      <c r="KOD78" s="3"/>
      <c r="KOE78" s="3"/>
      <c r="KOF78" s="3"/>
      <c r="KOG78" s="3"/>
      <c r="KOH78" s="3"/>
      <c r="KOI78" s="3"/>
      <c r="KOJ78" s="3"/>
      <c r="KOK78" s="3"/>
      <c r="KOL78" s="3"/>
      <c r="KOM78" s="3"/>
      <c r="KON78" s="3"/>
      <c r="KOO78" s="3"/>
      <c r="KOP78" s="3"/>
      <c r="KOQ78" s="3"/>
      <c r="KOR78" s="3"/>
      <c r="KOS78" s="3"/>
      <c r="KOT78" s="3"/>
      <c r="KOU78" s="3"/>
      <c r="KOV78" s="3"/>
      <c r="KOW78" s="3"/>
      <c r="KOX78" s="3"/>
      <c r="KOY78" s="3"/>
      <c r="KOZ78" s="3"/>
      <c r="KPA78" s="3"/>
      <c r="KPB78" s="3"/>
      <c r="KPC78" s="3"/>
      <c r="KPD78" s="3"/>
      <c r="KPE78" s="3"/>
      <c r="KPF78" s="3"/>
      <c r="KPG78" s="3"/>
      <c r="KPH78" s="3"/>
      <c r="KPI78" s="3"/>
      <c r="KPJ78" s="3"/>
      <c r="KPK78" s="3"/>
      <c r="KPL78" s="3"/>
      <c r="KPM78" s="3"/>
      <c r="KPN78" s="3"/>
      <c r="KPO78" s="3"/>
      <c r="KPP78" s="3"/>
      <c r="KPQ78" s="3"/>
      <c r="KPR78" s="3"/>
      <c r="KPS78" s="3"/>
      <c r="KPT78" s="3"/>
      <c r="KPU78" s="3"/>
      <c r="KPV78" s="3"/>
      <c r="KPW78" s="3"/>
      <c r="KPX78" s="3"/>
      <c r="KPY78" s="3"/>
      <c r="KPZ78" s="3"/>
      <c r="KQA78" s="3"/>
      <c r="KQB78" s="3"/>
      <c r="KQC78" s="3"/>
      <c r="KQD78" s="3"/>
      <c r="KQE78" s="3"/>
      <c r="KQF78" s="3"/>
      <c r="KQG78" s="3"/>
      <c r="KQH78" s="3"/>
      <c r="KQI78" s="3"/>
      <c r="KQJ78" s="3"/>
      <c r="KQK78" s="3"/>
      <c r="KQL78" s="3"/>
      <c r="KQM78" s="3"/>
      <c r="KQN78" s="3"/>
      <c r="KQO78" s="3"/>
      <c r="KQP78" s="3"/>
      <c r="KQQ78" s="3"/>
      <c r="KQR78" s="3"/>
      <c r="KQS78" s="3"/>
      <c r="KQT78" s="3"/>
      <c r="KQU78" s="3"/>
      <c r="KQV78" s="3"/>
      <c r="KQW78" s="3"/>
      <c r="KQX78" s="3"/>
      <c r="KQY78" s="3"/>
      <c r="KQZ78" s="3"/>
      <c r="KRA78" s="3"/>
      <c r="KRB78" s="3"/>
      <c r="KRC78" s="3"/>
      <c r="KRD78" s="3"/>
      <c r="KRE78" s="3"/>
      <c r="KRF78" s="3"/>
      <c r="KRG78" s="3"/>
      <c r="KRH78" s="3"/>
      <c r="KRI78" s="3"/>
      <c r="KRJ78" s="3"/>
      <c r="KRK78" s="3"/>
      <c r="KRL78" s="3"/>
      <c r="KRM78" s="3"/>
      <c r="KRN78" s="3"/>
      <c r="KRO78" s="3"/>
      <c r="KRP78" s="3"/>
      <c r="KRQ78" s="3"/>
      <c r="KRR78" s="3"/>
      <c r="KRS78" s="3"/>
      <c r="KRT78" s="3"/>
      <c r="KRU78" s="3"/>
      <c r="KRV78" s="3"/>
      <c r="KRW78" s="3"/>
      <c r="KRX78" s="3"/>
      <c r="KRY78" s="3"/>
      <c r="KRZ78" s="3"/>
      <c r="KSA78" s="3"/>
      <c r="KSC78" s="3"/>
      <c r="KSE78" s="3"/>
      <c r="KSF78" s="3"/>
      <c r="KSG78" s="3"/>
      <c r="KSH78" s="3"/>
      <c r="KSI78" s="3"/>
      <c r="KSJ78" s="3"/>
      <c r="KSK78" s="3"/>
      <c r="KSL78" s="3"/>
      <c r="KSQ78" s="3"/>
      <c r="KSR78" s="3"/>
      <c r="KSS78" s="3"/>
      <c r="KST78" s="3"/>
      <c r="KSU78" s="3"/>
      <c r="KSV78" s="3"/>
      <c r="KSW78" s="3"/>
      <c r="KSX78" s="3"/>
      <c r="KSY78" s="3"/>
      <c r="KSZ78" s="3"/>
      <c r="KTA78" s="3"/>
      <c r="KTB78" s="3"/>
      <c r="KTC78" s="3"/>
      <c r="KTD78" s="3"/>
      <c r="KTE78" s="3"/>
      <c r="KTF78" s="3"/>
      <c r="KTG78" s="3"/>
      <c r="KTH78" s="3"/>
      <c r="KTI78" s="3"/>
      <c r="KTJ78" s="3"/>
      <c r="KTK78" s="3"/>
      <c r="KTL78" s="3"/>
      <c r="KTM78" s="3"/>
      <c r="KTN78" s="3"/>
      <c r="KTO78" s="3"/>
      <c r="KTP78" s="3"/>
      <c r="KTQ78" s="3"/>
      <c r="KTR78" s="3"/>
      <c r="KTS78" s="3"/>
      <c r="KTT78" s="3"/>
      <c r="KTU78" s="3"/>
      <c r="KTV78" s="3"/>
      <c r="KTW78" s="3"/>
      <c r="KTX78" s="3"/>
      <c r="KTY78" s="3"/>
      <c r="KTZ78" s="3"/>
      <c r="KUA78" s="3"/>
      <c r="KUB78" s="3"/>
      <c r="KUC78" s="3"/>
      <c r="KUD78" s="3"/>
      <c r="KUE78" s="3"/>
      <c r="KUF78" s="3"/>
      <c r="KUG78" s="3"/>
      <c r="KUH78" s="3"/>
      <c r="KUI78" s="3"/>
      <c r="KUJ78" s="3"/>
      <c r="KUK78" s="3"/>
      <c r="KUL78" s="3"/>
      <c r="KUM78" s="3"/>
      <c r="KUN78" s="3"/>
      <c r="KUO78" s="3"/>
      <c r="KUP78" s="3"/>
      <c r="KUQ78" s="3"/>
      <c r="KUR78" s="3"/>
      <c r="KUS78" s="3"/>
      <c r="KUT78" s="3"/>
      <c r="KUU78" s="3"/>
      <c r="KUV78" s="3"/>
      <c r="KUW78" s="3"/>
      <c r="KUX78" s="3"/>
      <c r="KUY78" s="3"/>
      <c r="KUZ78" s="3"/>
      <c r="KVA78" s="3"/>
      <c r="KVB78" s="3"/>
      <c r="KVC78" s="3"/>
      <c r="KVD78" s="3"/>
      <c r="KVE78" s="3"/>
      <c r="KVF78" s="3"/>
      <c r="KVG78" s="3"/>
      <c r="KVH78" s="3"/>
      <c r="KVI78" s="3"/>
      <c r="KVJ78" s="3"/>
      <c r="KVK78" s="3"/>
      <c r="KVL78" s="3"/>
      <c r="KVM78" s="3"/>
      <c r="KVN78" s="3"/>
      <c r="KVO78" s="3"/>
      <c r="KVP78" s="3"/>
      <c r="KVQ78" s="3"/>
      <c r="KVR78" s="3"/>
      <c r="KVS78" s="3"/>
      <c r="KVT78" s="3"/>
      <c r="KVU78" s="3"/>
      <c r="KVV78" s="3"/>
      <c r="KVW78" s="3"/>
      <c r="KVX78" s="3"/>
      <c r="KVY78" s="3"/>
      <c r="KVZ78" s="3"/>
      <c r="KWA78" s="3"/>
      <c r="KWB78" s="3"/>
      <c r="KWC78" s="3"/>
      <c r="KWD78" s="3"/>
      <c r="KWE78" s="3"/>
      <c r="KWF78" s="3"/>
      <c r="KWG78" s="3"/>
      <c r="KWH78" s="3"/>
      <c r="KWI78" s="3"/>
      <c r="KWJ78" s="3"/>
      <c r="KWK78" s="3"/>
      <c r="KWL78" s="3"/>
      <c r="KWM78" s="3"/>
      <c r="KWN78" s="3"/>
      <c r="KWO78" s="3"/>
      <c r="KWP78" s="3"/>
      <c r="KWQ78" s="3"/>
      <c r="KWR78" s="3"/>
      <c r="KWS78" s="3"/>
      <c r="KWT78" s="3"/>
      <c r="KWU78" s="3"/>
      <c r="KWV78" s="3"/>
      <c r="KWW78" s="3"/>
      <c r="KWX78" s="3"/>
      <c r="KWY78" s="3"/>
      <c r="KWZ78" s="3"/>
      <c r="KXA78" s="3"/>
      <c r="KXB78" s="3"/>
      <c r="KXC78" s="3"/>
      <c r="KXD78" s="3"/>
      <c r="KXE78" s="3"/>
      <c r="KXF78" s="3"/>
      <c r="KXG78" s="3"/>
      <c r="KXH78" s="3"/>
      <c r="KXI78" s="3"/>
      <c r="KXJ78" s="3"/>
      <c r="KXK78" s="3"/>
      <c r="KXL78" s="3"/>
      <c r="KXM78" s="3"/>
      <c r="KXN78" s="3"/>
      <c r="KXO78" s="3"/>
      <c r="KXP78" s="3"/>
      <c r="KXQ78" s="3"/>
      <c r="KXR78" s="3"/>
      <c r="KXS78" s="3"/>
      <c r="KXT78" s="3"/>
      <c r="KXU78" s="3"/>
      <c r="KXV78" s="3"/>
      <c r="KXW78" s="3"/>
      <c r="KXX78" s="3"/>
      <c r="KXY78" s="3"/>
      <c r="KXZ78" s="3"/>
      <c r="KYA78" s="3"/>
      <c r="KYB78" s="3"/>
      <c r="KYC78" s="3"/>
      <c r="KYD78" s="3"/>
      <c r="KYE78" s="3"/>
      <c r="KYF78" s="3"/>
      <c r="KYG78" s="3"/>
      <c r="KYH78" s="3"/>
      <c r="KYI78" s="3"/>
      <c r="KYJ78" s="3"/>
      <c r="KYK78" s="3"/>
      <c r="KYL78" s="3"/>
      <c r="KYM78" s="3"/>
      <c r="KYN78" s="3"/>
      <c r="KYO78" s="3"/>
      <c r="KYP78" s="3"/>
      <c r="KYQ78" s="3"/>
      <c r="KYR78" s="3"/>
      <c r="KYS78" s="3"/>
      <c r="KYT78" s="3"/>
      <c r="KYU78" s="3"/>
      <c r="KYV78" s="3"/>
      <c r="KYW78" s="3"/>
      <c r="KYX78" s="3"/>
      <c r="KYY78" s="3"/>
      <c r="KYZ78" s="3"/>
      <c r="KZA78" s="3"/>
      <c r="KZB78" s="3"/>
      <c r="KZC78" s="3"/>
      <c r="KZD78" s="3"/>
      <c r="KZE78" s="3"/>
      <c r="KZF78" s="3"/>
      <c r="KZG78" s="3"/>
      <c r="KZH78" s="3"/>
      <c r="KZI78" s="3"/>
      <c r="KZJ78" s="3"/>
      <c r="KZK78" s="3"/>
      <c r="KZL78" s="3"/>
      <c r="KZM78" s="3"/>
      <c r="KZN78" s="3"/>
      <c r="KZO78" s="3"/>
      <c r="KZP78" s="3"/>
      <c r="KZQ78" s="3"/>
      <c r="KZR78" s="3"/>
      <c r="KZS78" s="3"/>
      <c r="KZT78" s="3"/>
      <c r="KZU78" s="3"/>
      <c r="KZV78" s="3"/>
      <c r="KZW78" s="3"/>
      <c r="KZX78" s="3"/>
      <c r="KZY78" s="3"/>
      <c r="KZZ78" s="3"/>
      <c r="LAA78" s="3"/>
      <c r="LAB78" s="3"/>
      <c r="LAC78" s="3"/>
      <c r="LAD78" s="3"/>
      <c r="LAE78" s="3"/>
      <c r="LAF78" s="3"/>
      <c r="LAG78" s="3"/>
      <c r="LAH78" s="3"/>
      <c r="LAI78" s="3"/>
      <c r="LAJ78" s="3"/>
      <c r="LAK78" s="3"/>
      <c r="LAL78" s="3"/>
      <c r="LAM78" s="3"/>
      <c r="LAN78" s="3"/>
      <c r="LAO78" s="3"/>
      <c r="LAP78" s="3"/>
      <c r="LAQ78" s="3"/>
      <c r="LAR78" s="3"/>
      <c r="LAS78" s="3"/>
      <c r="LAT78" s="3"/>
      <c r="LAU78" s="3"/>
      <c r="LAV78" s="3"/>
      <c r="LAW78" s="3"/>
      <c r="LAX78" s="3"/>
      <c r="LAY78" s="3"/>
      <c r="LAZ78" s="3"/>
      <c r="LBA78" s="3"/>
      <c r="LBB78" s="3"/>
      <c r="LBC78" s="3"/>
      <c r="LBD78" s="3"/>
      <c r="LBE78" s="3"/>
      <c r="LBF78" s="3"/>
      <c r="LBG78" s="3"/>
      <c r="LBH78" s="3"/>
      <c r="LBI78" s="3"/>
      <c r="LBJ78" s="3"/>
      <c r="LBK78" s="3"/>
      <c r="LBL78" s="3"/>
      <c r="LBM78" s="3"/>
      <c r="LBN78" s="3"/>
      <c r="LBO78" s="3"/>
      <c r="LBP78" s="3"/>
      <c r="LBQ78" s="3"/>
      <c r="LBR78" s="3"/>
      <c r="LBS78" s="3"/>
      <c r="LBT78" s="3"/>
      <c r="LBU78" s="3"/>
      <c r="LBV78" s="3"/>
      <c r="LBW78" s="3"/>
      <c r="LBY78" s="3"/>
      <c r="LCA78" s="3"/>
      <c r="LCB78" s="3"/>
      <c r="LCC78" s="3"/>
      <c r="LCD78" s="3"/>
      <c r="LCE78" s="3"/>
      <c r="LCF78" s="3"/>
      <c r="LCG78" s="3"/>
      <c r="LCH78" s="3"/>
      <c r="LCM78" s="3"/>
      <c r="LCN78" s="3"/>
      <c r="LCO78" s="3"/>
      <c r="LCP78" s="3"/>
      <c r="LCQ78" s="3"/>
      <c r="LCR78" s="3"/>
      <c r="LCS78" s="3"/>
      <c r="LCT78" s="3"/>
      <c r="LCU78" s="3"/>
      <c r="LCV78" s="3"/>
      <c r="LCW78" s="3"/>
      <c r="LCX78" s="3"/>
      <c r="LCY78" s="3"/>
      <c r="LCZ78" s="3"/>
      <c r="LDA78" s="3"/>
      <c r="LDB78" s="3"/>
      <c r="LDC78" s="3"/>
      <c r="LDD78" s="3"/>
      <c r="LDE78" s="3"/>
      <c r="LDF78" s="3"/>
      <c r="LDG78" s="3"/>
      <c r="LDH78" s="3"/>
      <c r="LDI78" s="3"/>
      <c r="LDJ78" s="3"/>
      <c r="LDK78" s="3"/>
      <c r="LDL78" s="3"/>
      <c r="LDM78" s="3"/>
      <c r="LDN78" s="3"/>
      <c r="LDO78" s="3"/>
      <c r="LDP78" s="3"/>
      <c r="LDQ78" s="3"/>
      <c r="LDR78" s="3"/>
      <c r="LDS78" s="3"/>
      <c r="LDT78" s="3"/>
      <c r="LDU78" s="3"/>
      <c r="LDV78" s="3"/>
      <c r="LDW78" s="3"/>
      <c r="LDX78" s="3"/>
      <c r="LDY78" s="3"/>
      <c r="LDZ78" s="3"/>
      <c r="LEA78" s="3"/>
      <c r="LEB78" s="3"/>
      <c r="LEC78" s="3"/>
      <c r="LED78" s="3"/>
      <c r="LEE78" s="3"/>
      <c r="LEF78" s="3"/>
      <c r="LEG78" s="3"/>
      <c r="LEH78" s="3"/>
      <c r="LEI78" s="3"/>
      <c r="LEJ78" s="3"/>
      <c r="LEK78" s="3"/>
      <c r="LEL78" s="3"/>
      <c r="LEM78" s="3"/>
      <c r="LEN78" s="3"/>
      <c r="LEO78" s="3"/>
      <c r="LEP78" s="3"/>
      <c r="LEQ78" s="3"/>
      <c r="LER78" s="3"/>
      <c r="LES78" s="3"/>
      <c r="LET78" s="3"/>
      <c r="LEU78" s="3"/>
      <c r="LEV78" s="3"/>
      <c r="LEW78" s="3"/>
      <c r="LEX78" s="3"/>
      <c r="LEY78" s="3"/>
      <c r="LEZ78" s="3"/>
      <c r="LFA78" s="3"/>
      <c r="LFB78" s="3"/>
      <c r="LFC78" s="3"/>
      <c r="LFD78" s="3"/>
      <c r="LFE78" s="3"/>
      <c r="LFF78" s="3"/>
      <c r="LFG78" s="3"/>
      <c r="LFH78" s="3"/>
      <c r="LFI78" s="3"/>
      <c r="LFJ78" s="3"/>
      <c r="LFK78" s="3"/>
      <c r="LFL78" s="3"/>
      <c r="LFM78" s="3"/>
      <c r="LFN78" s="3"/>
      <c r="LFO78" s="3"/>
      <c r="LFP78" s="3"/>
      <c r="LFQ78" s="3"/>
      <c r="LFR78" s="3"/>
      <c r="LFS78" s="3"/>
      <c r="LFT78" s="3"/>
      <c r="LFU78" s="3"/>
      <c r="LFV78" s="3"/>
      <c r="LFW78" s="3"/>
      <c r="LFX78" s="3"/>
      <c r="LFY78" s="3"/>
      <c r="LFZ78" s="3"/>
      <c r="LGA78" s="3"/>
      <c r="LGB78" s="3"/>
      <c r="LGC78" s="3"/>
      <c r="LGD78" s="3"/>
      <c r="LGE78" s="3"/>
      <c r="LGF78" s="3"/>
      <c r="LGG78" s="3"/>
      <c r="LGH78" s="3"/>
      <c r="LGI78" s="3"/>
      <c r="LGJ78" s="3"/>
      <c r="LGK78" s="3"/>
      <c r="LGL78" s="3"/>
      <c r="LGM78" s="3"/>
      <c r="LGN78" s="3"/>
      <c r="LGO78" s="3"/>
      <c r="LGP78" s="3"/>
      <c r="LGQ78" s="3"/>
      <c r="LGR78" s="3"/>
      <c r="LGS78" s="3"/>
      <c r="LGT78" s="3"/>
      <c r="LGU78" s="3"/>
      <c r="LGV78" s="3"/>
      <c r="LGW78" s="3"/>
      <c r="LGX78" s="3"/>
      <c r="LGY78" s="3"/>
      <c r="LGZ78" s="3"/>
      <c r="LHA78" s="3"/>
      <c r="LHB78" s="3"/>
      <c r="LHC78" s="3"/>
      <c r="LHD78" s="3"/>
      <c r="LHE78" s="3"/>
      <c r="LHF78" s="3"/>
      <c r="LHG78" s="3"/>
      <c r="LHH78" s="3"/>
      <c r="LHI78" s="3"/>
      <c r="LHJ78" s="3"/>
      <c r="LHK78" s="3"/>
      <c r="LHL78" s="3"/>
      <c r="LHM78" s="3"/>
      <c r="LHN78" s="3"/>
      <c r="LHO78" s="3"/>
      <c r="LHP78" s="3"/>
      <c r="LHQ78" s="3"/>
      <c r="LHR78" s="3"/>
      <c r="LHS78" s="3"/>
      <c r="LHT78" s="3"/>
      <c r="LHU78" s="3"/>
      <c r="LHV78" s="3"/>
      <c r="LHW78" s="3"/>
      <c r="LHX78" s="3"/>
      <c r="LHY78" s="3"/>
      <c r="LHZ78" s="3"/>
      <c r="LIA78" s="3"/>
      <c r="LIB78" s="3"/>
      <c r="LIC78" s="3"/>
      <c r="LID78" s="3"/>
      <c r="LIE78" s="3"/>
      <c r="LIF78" s="3"/>
      <c r="LIG78" s="3"/>
      <c r="LIH78" s="3"/>
      <c r="LII78" s="3"/>
      <c r="LIJ78" s="3"/>
      <c r="LIK78" s="3"/>
      <c r="LIL78" s="3"/>
      <c r="LIM78" s="3"/>
      <c r="LIN78" s="3"/>
      <c r="LIO78" s="3"/>
      <c r="LIP78" s="3"/>
      <c r="LIQ78" s="3"/>
      <c r="LIR78" s="3"/>
      <c r="LIS78" s="3"/>
      <c r="LIT78" s="3"/>
      <c r="LIU78" s="3"/>
      <c r="LIV78" s="3"/>
      <c r="LIW78" s="3"/>
      <c r="LIX78" s="3"/>
      <c r="LIY78" s="3"/>
      <c r="LIZ78" s="3"/>
      <c r="LJA78" s="3"/>
      <c r="LJB78" s="3"/>
      <c r="LJC78" s="3"/>
      <c r="LJD78" s="3"/>
      <c r="LJE78" s="3"/>
      <c r="LJF78" s="3"/>
      <c r="LJG78" s="3"/>
      <c r="LJH78" s="3"/>
      <c r="LJI78" s="3"/>
      <c r="LJJ78" s="3"/>
      <c r="LJK78" s="3"/>
      <c r="LJL78" s="3"/>
      <c r="LJM78" s="3"/>
      <c r="LJN78" s="3"/>
      <c r="LJO78" s="3"/>
      <c r="LJP78" s="3"/>
      <c r="LJQ78" s="3"/>
      <c r="LJR78" s="3"/>
      <c r="LJS78" s="3"/>
      <c r="LJT78" s="3"/>
      <c r="LJU78" s="3"/>
      <c r="LJV78" s="3"/>
      <c r="LJW78" s="3"/>
      <c r="LJX78" s="3"/>
      <c r="LJY78" s="3"/>
      <c r="LJZ78" s="3"/>
      <c r="LKA78" s="3"/>
      <c r="LKB78" s="3"/>
      <c r="LKC78" s="3"/>
      <c r="LKD78" s="3"/>
      <c r="LKE78" s="3"/>
      <c r="LKF78" s="3"/>
      <c r="LKG78" s="3"/>
      <c r="LKH78" s="3"/>
      <c r="LKI78" s="3"/>
      <c r="LKJ78" s="3"/>
      <c r="LKK78" s="3"/>
      <c r="LKL78" s="3"/>
      <c r="LKM78" s="3"/>
      <c r="LKN78" s="3"/>
      <c r="LKO78" s="3"/>
      <c r="LKP78" s="3"/>
      <c r="LKQ78" s="3"/>
      <c r="LKR78" s="3"/>
      <c r="LKS78" s="3"/>
      <c r="LKT78" s="3"/>
      <c r="LKU78" s="3"/>
      <c r="LKV78" s="3"/>
      <c r="LKW78" s="3"/>
      <c r="LKX78" s="3"/>
      <c r="LKY78" s="3"/>
      <c r="LKZ78" s="3"/>
      <c r="LLA78" s="3"/>
      <c r="LLB78" s="3"/>
      <c r="LLC78" s="3"/>
      <c r="LLD78" s="3"/>
      <c r="LLE78" s="3"/>
      <c r="LLF78" s="3"/>
      <c r="LLG78" s="3"/>
      <c r="LLH78" s="3"/>
      <c r="LLI78" s="3"/>
      <c r="LLJ78" s="3"/>
      <c r="LLK78" s="3"/>
      <c r="LLL78" s="3"/>
      <c r="LLM78" s="3"/>
      <c r="LLN78" s="3"/>
      <c r="LLO78" s="3"/>
      <c r="LLP78" s="3"/>
      <c r="LLQ78" s="3"/>
      <c r="LLR78" s="3"/>
      <c r="LLS78" s="3"/>
      <c r="LLU78" s="3"/>
      <c r="LLW78" s="3"/>
      <c r="LLX78" s="3"/>
      <c r="LLY78" s="3"/>
      <c r="LLZ78" s="3"/>
      <c r="LMA78" s="3"/>
      <c r="LMB78" s="3"/>
      <c r="LMC78" s="3"/>
      <c r="LMD78" s="3"/>
      <c r="LMI78" s="3"/>
      <c r="LMJ78" s="3"/>
      <c r="LMK78" s="3"/>
      <c r="LML78" s="3"/>
      <c r="LMM78" s="3"/>
      <c r="LMN78" s="3"/>
      <c r="LMO78" s="3"/>
      <c r="LMP78" s="3"/>
      <c r="LMQ78" s="3"/>
      <c r="LMR78" s="3"/>
      <c r="LMS78" s="3"/>
      <c r="LMT78" s="3"/>
      <c r="LMU78" s="3"/>
      <c r="LMV78" s="3"/>
      <c r="LMW78" s="3"/>
      <c r="LMX78" s="3"/>
      <c r="LMY78" s="3"/>
      <c r="LMZ78" s="3"/>
      <c r="LNA78" s="3"/>
      <c r="LNB78" s="3"/>
      <c r="LNC78" s="3"/>
      <c r="LND78" s="3"/>
      <c r="LNE78" s="3"/>
      <c r="LNF78" s="3"/>
      <c r="LNG78" s="3"/>
      <c r="LNH78" s="3"/>
      <c r="LNI78" s="3"/>
      <c r="LNJ78" s="3"/>
      <c r="LNK78" s="3"/>
      <c r="LNL78" s="3"/>
      <c r="LNM78" s="3"/>
      <c r="LNN78" s="3"/>
      <c r="LNO78" s="3"/>
      <c r="LNP78" s="3"/>
      <c r="LNQ78" s="3"/>
      <c r="LNR78" s="3"/>
      <c r="LNS78" s="3"/>
      <c r="LNT78" s="3"/>
      <c r="LNU78" s="3"/>
      <c r="LNV78" s="3"/>
      <c r="LNW78" s="3"/>
      <c r="LNX78" s="3"/>
      <c r="LNY78" s="3"/>
      <c r="LNZ78" s="3"/>
      <c r="LOA78" s="3"/>
      <c r="LOB78" s="3"/>
      <c r="LOC78" s="3"/>
      <c r="LOD78" s="3"/>
      <c r="LOE78" s="3"/>
      <c r="LOF78" s="3"/>
      <c r="LOG78" s="3"/>
      <c r="LOH78" s="3"/>
      <c r="LOI78" s="3"/>
      <c r="LOJ78" s="3"/>
      <c r="LOK78" s="3"/>
      <c r="LOL78" s="3"/>
      <c r="LOM78" s="3"/>
      <c r="LON78" s="3"/>
      <c r="LOO78" s="3"/>
      <c r="LOP78" s="3"/>
      <c r="LOQ78" s="3"/>
      <c r="LOR78" s="3"/>
      <c r="LOS78" s="3"/>
      <c r="LOT78" s="3"/>
      <c r="LOU78" s="3"/>
      <c r="LOV78" s="3"/>
      <c r="LOW78" s="3"/>
      <c r="LOX78" s="3"/>
      <c r="LOY78" s="3"/>
      <c r="LOZ78" s="3"/>
      <c r="LPA78" s="3"/>
      <c r="LPB78" s="3"/>
      <c r="LPC78" s="3"/>
      <c r="LPD78" s="3"/>
      <c r="LPE78" s="3"/>
      <c r="LPF78" s="3"/>
      <c r="LPG78" s="3"/>
      <c r="LPH78" s="3"/>
      <c r="LPI78" s="3"/>
      <c r="LPJ78" s="3"/>
      <c r="LPK78" s="3"/>
      <c r="LPL78" s="3"/>
      <c r="LPM78" s="3"/>
      <c r="LPN78" s="3"/>
      <c r="LPO78" s="3"/>
      <c r="LPP78" s="3"/>
      <c r="LPQ78" s="3"/>
      <c r="LPR78" s="3"/>
      <c r="LPS78" s="3"/>
      <c r="LPT78" s="3"/>
      <c r="LPU78" s="3"/>
      <c r="LPV78" s="3"/>
      <c r="LPW78" s="3"/>
      <c r="LPX78" s="3"/>
      <c r="LPY78" s="3"/>
      <c r="LPZ78" s="3"/>
      <c r="LQA78" s="3"/>
      <c r="LQB78" s="3"/>
      <c r="LQC78" s="3"/>
      <c r="LQD78" s="3"/>
      <c r="LQE78" s="3"/>
      <c r="LQF78" s="3"/>
      <c r="LQG78" s="3"/>
      <c r="LQH78" s="3"/>
      <c r="LQI78" s="3"/>
      <c r="LQJ78" s="3"/>
      <c r="LQK78" s="3"/>
      <c r="LQL78" s="3"/>
      <c r="LQM78" s="3"/>
      <c r="LQN78" s="3"/>
      <c r="LQO78" s="3"/>
      <c r="LQP78" s="3"/>
      <c r="LQQ78" s="3"/>
      <c r="LQR78" s="3"/>
      <c r="LQS78" s="3"/>
      <c r="LQT78" s="3"/>
      <c r="LQU78" s="3"/>
      <c r="LQV78" s="3"/>
      <c r="LQW78" s="3"/>
      <c r="LQX78" s="3"/>
      <c r="LQY78" s="3"/>
      <c r="LQZ78" s="3"/>
      <c r="LRA78" s="3"/>
      <c r="LRB78" s="3"/>
      <c r="LRC78" s="3"/>
      <c r="LRD78" s="3"/>
      <c r="LRE78" s="3"/>
      <c r="LRF78" s="3"/>
      <c r="LRG78" s="3"/>
      <c r="LRH78" s="3"/>
      <c r="LRI78" s="3"/>
      <c r="LRJ78" s="3"/>
      <c r="LRK78" s="3"/>
      <c r="LRL78" s="3"/>
      <c r="LRM78" s="3"/>
      <c r="LRN78" s="3"/>
      <c r="LRO78" s="3"/>
      <c r="LRP78" s="3"/>
      <c r="LRQ78" s="3"/>
      <c r="LRR78" s="3"/>
      <c r="LRS78" s="3"/>
      <c r="LRT78" s="3"/>
      <c r="LRU78" s="3"/>
      <c r="LRV78" s="3"/>
      <c r="LRW78" s="3"/>
      <c r="LRX78" s="3"/>
      <c r="LRY78" s="3"/>
      <c r="LRZ78" s="3"/>
      <c r="LSA78" s="3"/>
      <c r="LSB78" s="3"/>
      <c r="LSC78" s="3"/>
      <c r="LSD78" s="3"/>
      <c r="LSE78" s="3"/>
      <c r="LSF78" s="3"/>
      <c r="LSG78" s="3"/>
      <c r="LSH78" s="3"/>
      <c r="LSI78" s="3"/>
      <c r="LSJ78" s="3"/>
      <c r="LSK78" s="3"/>
      <c r="LSL78" s="3"/>
      <c r="LSM78" s="3"/>
      <c r="LSN78" s="3"/>
      <c r="LSO78" s="3"/>
      <c r="LSP78" s="3"/>
      <c r="LSQ78" s="3"/>
      <c r="LSR78" s="3"/>
      <c r="LSS78" s="3"/>
      <c r="LST78" s="3"/>
      <c r="LSU78" s="3"/>
      <c r="LSV78" s="3"/>
      <c r="LSW78" s="3"/>
      <c r="LSX78" s="3"/>
      <c r="LSY78" s="3"/>
      <c r="LSZ78" s="3"/>
      <c r="LTA78" s="3"/>
      <c r="LTB78" s="3"/>
      <c r="LTC78" s="3"/>
      <c r="LTD78" s="3"/>
      <c r="LTE78" s="3"/>
      <c r="LTF78" s="3"/>
      <c r="LTG78" s="3"/>
      <c r="LTH78" s="3"/>
      <c r="LTI78" s="3"/>
      <c r="LTJ78" s="3"/>
      <c r="LTK78" s="3"/>
      <c r="LTL78" s="3"/>
      <c r="LTM78" s="3"/>
      <c r="LTN78" s="3"/>
      <c r="LTO78" s="3"/>
      <c r="LTP78" s="3"/>
      <c r="LTQ78" s="3"/>
      <c r="LTR78" s="3"/>
      <c r="LTS78" s="3"/>
      <c r="LTT78" s="3"/>
      <c r="LTU78" s="3"/>
      <c r="LTV78" s="3"/>
      <c r="LTW78" s="3"/>
      <c r="LTX78" s="3"/>
      <c r="LTY78" s="3"/>
      <c r="LTZ78" s="3"/>
      <c r="LUA78" s="3"/>
      <c r="LUB78" s="3"/>
      <c r="LUC78" s="3"/>
      <c r="LUD78" s="3"/>
      <c r="LUE78" s="3"/>
      <c r="LUF78" s="3"/>
      <c r="LUG78" s="3"/>
      <c r="LUH78" s="3"/>
      <c r="LUI78" s="3"/>
      <c r="LUJ78" s="3"/>
      <c r="LUK78" s="3"/>
      <c r="LUL78" s="3"/>
      <c r="LUM78" s="3"/>
      <c r="LUN78" s="3"/>
      <c r="LUO78" s="3"/>
      <c r="LUP78" s="3"/>
      <c r="LUQ78" s="3"/>
      <c r="LUR78" s="3"/>
      <c r="LUS78" s="3"/>
      <c r="LUT78" s="3"/>
      <c r="LUU78" s="3"/>
      <c r="LUV78" s="3"/>
      <c r="LUW78" s="3"/>
      <c r="LUX78" s="3"/>
      <c r="LUY78" s="3"/>
      <c r="LUZ78" s="3"/>
      <c r="LVA78" s="3"/>
      <c r="LVB78" s="3"/>
      <c r="LVC78" s="3"/>
      <c r="LVD78" s="3"/>
      <c r="LVE78" s="3"/>
      <c r="LVF78" s="3"/>
      <c r="LVG78" s="3"/>
      <c r="LVH78" s="3"/>
      <c r="LVI78" s="3"/>
      <c r="LVJ78" s="3"/>
      <c r="LVK78" s="3"/>
      <c r="LVL78" s="3"/>
      <c r="LVM78" s="3"/>
      <c r="LVN78" s="3"/>
      <c r="LVO78" s="3"/>
      <c r="LVQ78" s="3"/>
      <c r="LVS78" s="3"/>
      <c r="LVT78" s="3"/>
      <c r="LVU78" s="3"/>
      <c r="LVV78" s="3"/>
      <c r="LVW78" s="3"/>
      <c r="LVX78" s="3"/>
      <c r="LVY78" s="3"/>
      <c r="LVZ78" s="3"/>
      <c r="LWE78" s="3"/>
      <c r="LWF78" s="3"/>
      <c r="LWG78" s="3"/>
      <c r="LWH78" s="3"/>
      <c r="LWI78" s="3"/>
      <c r="LWJ78" s="3"/>
      <c r="LWK78" s="3"/>
      <c r="LWL78" s="3"/>
      <c r="LWM78" s="3"/>
      <c r="LWN78" s="3"/>
      <c r="LWO78" s="3"/>
      <c r="LWP78" s="3"/>
      <c r="LWQ78" s="3"/>
      <c r="LWR78" s="3"/>
      <c r="LWS78" s="3"/>
      <c r="LWT78" s="3"/>
      <c r="LWU78" s="3"/>
      <c r="LWV78" s="3"/>
      <c r="LWW78" s="3"/>
      <c r="LWX78" s="3"/>
      <c r="LWY78" s="3"/>
      <c r="LWZ78" s="3"/>
      <c r="LXA78" s="3"/>
      <c r="LXB78" s="3"/>
      <c r="LXC78" s="3"/>
      <c r="LXD78" s="3"/>
      <c r="LXE78" s="3"/>
      <c r="LXF78" s="3"/>
      <c r="LXG78" s="3"/>
      <c r="LXH78" s="3"/>
      <c r="LXI78" s="3"/>
      <c r="LXJ78" s="3"/>
      <c r="LXK78" s="3"/>
      <c r="LXL78" s="3"/>
      <c r="LXM78" s="3"/>
      <c r="LXN78" s="3"/>
      <c r="LXO78" s="3"/>
      <c r="LXP78" s="3"/>
      <c r="LXQ78" s="3"/>
      <c r="LXR78" s="3"/>
      <c r="LXS78" s="3"/>
      <c r="LXT78" s="3"/>
      <c r="LXU78" s="3"/>
      <c r="LXV78" s="3"/>
      <c r="LXW78" s="3"/>
      <c r="LXX78" s="3"/>
      <c r="LXY78" s="3"/>
      <c r="LXZ78" s="3"/>
      <c r="LYA78" s="3"/>
      <c r="LYB78" s="3"/>
      <c r="LYC78" s="3"/>
      <c r="LYD78" s="3"/>
      <c r="LYE78" s="3"/>
      <c r="LYF78" s="3"/>
      <c r="LYG78" s="3"/>
      <c r="LYH78" s="3"/>
      <c r="LYI78" s="3"/>
      <c r="LYJ78" s="3"/>
      <c r="LYK78" s="3"/>
      <c r="LYL78" s="3"/>
      <c r="LYM78" s="3"/>
      <c r="LYN78" s="3"/>
      <c r="LYO78" s="3"/>
      <c r="LYP78" s="3"/>
      <c r="LYQ78" s="3"/>
      <c r="LYR78" s="3"/>
      <c r="LYS78" s="3"/>
      <c r="LYT78" s="3"/>
      <c r="LYU78" s="3"/>
      <c r="LYV78" s="3"/>
      <c r="LYW78" s="3"/>
      <c r="LYX78" s="3"/>
      <c r="LYY78" s="3"/>
      <c r="LYZ78" s="3"/>
      <c r="LZA78" s="3"/>
      <c r="LZB78" s="3"/>
      <c r="LZC78" s="3"/>
      <c r="LZD78" s="3"/>
      <c r="LZE78" s="3"/>
      <c r="LZF78" s="3"/>
      <c r="LZG78" s="3"/>
      <c r="LZH78" s="3"/>
      <c r="LZI78" s="3"/>
      <c r="LZJ78" s="3"/>
      <c r="LZK78" s="3"/>
      <c r="LZL78" s="3"/>
      <c r="LZM78" s="3"/>
      <c r="LZN78" s="3"/>
      <c r="LZO78" s="3"/>
      <c r="LZP78" s="3"/>
      <c r="LZQ78" s="3"/>
      <c r="LZR78" s="3"/>
      <c r="LZS78" s="3"/>
      <c r="LZT78" s="3"/>
      <c r="LZU78" s="3"/>
      <c r="LZV78" s="3"/>
      <c r="LZW78" s="3"/>
      <c r="LZX78" s="3"/>
      <c r="LZY78" s="3"/>
      <c r="LZZ78" s="3"/>
      <c r="MAA78" s="3"/>
      <c r="MAB78" s="3"/>
      <c r="MAC78" s="3"/>
      <c r="MAD78" s="3"/>
      <c r="MAE78" s="3"/>
      <c r="MAF78" s="3"/>
      <c r="MAG78" s="3"/>
      <c r="MAH78" s="3"/>
      <c r="MAI78" s="3"/>
      <c r="MAJ78" s="3"/>
      <c r="MAK78" s="3"/>
      <c r="MAL78" s="3"/>
      <c r="MAM78" s="3"/>
      <c r="MAN78" s="3"/>
      <c r="MAO78" s="3"/>
      <c r="MAP78" s="3"/>
      <c r="MAQ78" s="3"/>
      <c r="MAR78" s="3"/>
      <c r="MAS78" s="3"/>
      <c r="MAT78" s="3"/>
      <c r="MAU78" s="3"/>
      <c r="MAV78" s="3"/>
      <c r="MAW78" s="3"/>
      <c r="MAX78" s="3"/>
      <c r="MAY78" s="3"/>
      <c r="MAZ78" s="3"/>
      <c r="MBA78" s="3"/>
      <c r="MBB78" s="3"/>
      <c r="MBC78" s="3"/>
      <c r="MBD78" s="3"/>
      <c r="MBE78" s="3"/>
      <c r="MBF78" s="3"/>
      <c r="MBG78" s="3"/>
      <c r="MBH78" s="3"/>
      <c r="MBI78" s="3"/>
      <c r="MBJ78" s="3"/>
      <c r="MBK78" s="3"/>
      <c r="MBL78" s="3"/>
      <c r="MBM78" s="3"/>
      <c r="MBN78" s="3"/>
      <c r="MBO78" s="3"/>
      <c r="MBP78" s="3"/>
      <c r="MBQ78" s="3"/>
      <c r="MBR78" s="3"/>
      <c r="MBS78" s="3"/>
      <c r="MBT78" s="3"/>
      <c r="MBU78" s="3"/>
      <c r="MBV78" s="3"/>
      <c r="MBW78" s="3"/>
      <c r="MBX78" s="3"/>
      <c r="MBY78" s="3"/>
      <c r="MBZ78" s="3"/>
      <c r="MCA78" s="3"/>
      <c r="MCB78" s="3"/>
      <c r="MCC78" s="3"/>
      <c r="MCD78" s="3"/>
      <c r="MCE78" s="3"/>
      <c r="MCF78" s="3"/>
      <c r="MCG78" s="3"/>
      <c r="MCH78" s="3"/>
      <c r="MCI78" s="3"/>
      <c r="MCJ78" s="3"/>
      <c r="MCK78" s="3"/>
      <c r="MCL78" s="3"/>
      <c r="MCM78" s="3"/>
      <c r="MCN78" s="3"/>
      <c r="MCO78" s="3"/>
      <c r="MCP78" s="3"/>
      <c r="MCQ78" s="3"/>
      <c r="MCR78" s="3"/>
      <c r="MCS78" s="3"/>
      <c r="MCT78" s="3"/>
      <c r="MCU78" s="3"/>
      <c r="MCV78" s="3"/>
      <c r="MCW78" s="3"/>
      <c r="MCX78" s="3"/>
      <c r="MCY78" s="3"/>
      <c r="MCZ78" s="3"/>
      <c r="MDA78" s="3"/>
      <c r="MDB78" s="3"/>
      <c r="MDC78" s="3"/>
      <c r="MDD78" s="3"/>
      <c r="MDE78" s="3"/>
      <c r="MDF78" s="3"/>
      <c r="MDG78" s="3"/>
      <c r="MDH78" s="3"/>
      <c r="MDI78" s="3"/>
      <c r="MDJ78" s="3"/>
      <c r="MDK78" s="3"/>
      <c r="MDL78" s="3"/>
      <c r="MDM78" s="3"/>
      <c r="MDN78" s="3"/>
      <c r="MDO78" s="3"/>
      <c r="MDP78" s="3"/>
      <c r="MDQ78" s="3"/>
      <c r="MDR78" s="3"/>
      <c r="MDS78" s="3"/>
      <c r="MDT78" s="3"/>
      <c r="MDU78" s="3"/>
      <c r="MDV78" s="3"/>
      <c r="MDW78" s="3"/>
      <c r="MDX78" s="3"/>
      <c r="MDY78" s="3"/>
      <c r="MDZ78" s="3"/>
      <c r="MEA78" s="3"/>
      <c r="MEB78" s="3"/>
      <c r="MEC78" s="3"/>
      <c r="MED78" s="3"/>
      <c r="MEE78" s="3"/>
      <c r="MEF78" s="3"/>
      <c r="MEG78" s="3"/>
      <c r="MEH78" s="3"/>
      <c r="MEI78" s="3"/>
      <c r="MEJ78" s="3"/>
      <c r="MEK78" s="3"/>
      <c r="MEL78" s="3"/>
      <c r="MEM78" s="3"/>
      <c r="MEN78" s="3"/>
      <c r="MEO78" s="3"/>
      <c r="MEP78" s="3"/>
      <c r="MEQ78" s="3"/>
      <c r="MER78" s="3"/>
      <c r="MES78" s="3"/>
      <c r="MET78" s="3"/>
      <c r="MEU78" s="3"/>
      <c r="MEV78" s="3"/>
      <c r="MEW78" s="3"/>
      <c r="MEX78" s="3"/>
      <c r="MEY78" s="3"/>
      <c r="MEZ78" s="3"/>
      <c r="MFA78" s="3"/>
      <c r="MFB78" s="3"/>
      <c r="MFC78" s="3"/>
      <c r="MFD78" s="3"/>
      <c r="MFE78" s="3"/>
      <c r="MFF78" s="3"/>
      <c r="MFG78" s="3"/>
      <c r="MFH78" s="3"/>
      <c r="MFI78" s="3"/>
      <c r="MFJ78" s="3"/>
      <c r="MFK78" s="3"/>
      <c r="MFM78" s="3"/>
      <c r="MFO78" s="3"/>
      <c r="MFP78" s="3"/>
      <c r="MFQ78" s="3"/>
      <c r="MFR78" s="3"/>
      <c r="MFS78" s="3"/>
      <c r="MFT78" s="3"/>
      <c r="MFU78" s="3"/>
      <c r="MFV78" s="3"/>
      <c r="MGA78" s="3"/>
      <c r="MGB78" s="3"/>
      <c r="MGC78" s="3"/>
      <c r="MGD78" s="3"/>
      <c r="MGE78" s="3"/>
      <c r="MGF78" s="3"/>
      <c r="MGG78" s="3"/>
      <c r="MGH78" s="3"/>
      <c r="MGI78" s="3"/>
      <c r="MGJ78" s="3"/>
      <c r="MGK78" s="3"/>
      <c r="MGL78" s="3"/>
      <c r="MGM78" s="3"/>
      <c r="MGN78" s="3"/>
      <c r="MGO78" s="3"/>
      <c r="MGP78" s="3"/>
      <c r="MGQ78" s="3"/>
      <c r="MGR78" s="3"/>
      <c r="MGS78" s="3"/>
      <c r="MGT78" s="3"/>
      <c r="MGU78" s="3"/>
      <c r="MGV78" s="3"/>
      <c r="MGW78" s="3"/>
      <c r="MGX78" s="3"/>
      <c r="MGY78" s="3"/>
      <c r="MGZ78" s="3"/>
      <c r="MHA78" s="3"/>
      <c r="MHB78" s="3"/>
      <c r="MHC78" s="3"/>
      <c r="MHD78" s="3"/>
      <c r="MHE78" s="3"/>
      <c r="MHF78" s="3"/>
      <c r="MHG78" s="3"/>
      <c r="MHH78" s="3"/>
      <c r="MHI78" s="3"/>
      <c r="MHJ78" s="3"/>
      <c r="MHK78" s="3"/>
      <c r="MHL78" s="3"/>
      <c r="MHM78" s="3"/>
      <c r="MHN78" s="3"/>
      <c r="MHO78" s="3"/>
      <c r="MHP78" s="3"/>
      <c r="MHQ78" s="3"/>
      <c r="MHR78" s="3"/>
      <c r="MHS78" s="3"/>
      <c r="MHT78" s="3"/>
      <c r="MHU78" s="3"/>
      <c r="MHV78" s="3"/>
      <c r="MHW78" s="3"/>
      <c r="MHX78" s="3"/>
      <c r="MHY78" s="3"/>
      <c r="MHZ78" s="3"/>
      <c r="MIA78" s="3"/>
      <c r="MIB78" s="3"/>
      <c r="MIC78" s="3"/>
      <c r="MID78" s="3"/>
      <c r="MIE78" s="3"/>
      <c r="MIF78" s="3"/>
      <c r="MIG78" s="3"/>
      <c r="MIH78" s="3"/>
      <c r="MII78" s="3"/>
      <c r="MIJ78" s="3"/>
      <c r="MIK78" s="3"/>
      <c r="MIL78" s="3"/>
      <c r="MIM78" s="3"/>
      <c r="MIN78" s="3"/>
      <c r="MIO78" s="3"/>
      <c r="MIP78" s="3"/>
      <c r="MIQ78" s="3"/>
      <c r="MIR78" s="3"/>
      <c r="MIS78" s="3"/>
      <c r="MIT78" s="3"/>
      <c r="MIU78" s="3"/>
      <c r="MIV78" s="3"/>
      <c r="MIW78" s="3"/>
      <c r="MIX78" s="3"/>
      <c r="MIY78" s="3"/>
      <c r="MIZ78" s="3"/>
      <c r="MJA78" s="3"/>
      <c r="MJB78" s="3"/>
      <c r="MJC78" s="3"/>
      <c r="MJD78" s="3"/>
      <c r="MJE78" s="3"/>
      <c r="MJF78" s="3"/>
      <c r="MJG78" s="3"/>
      <c r="MJH78" s="3"/>
      <c r="MJI78" s="3"/>
      <c r="MJJ78" s="3"/>
      <c r="MJK78" s="3"/>
      <c r="MJL78" s="3"/>
      <c r="MJM78" s="3"/>
      <c r="MJN78" s="3"/>
      <c r="MJO78" s="3"/>
      <c r="MJP78" s="3"/>
      <c r="MJQ78" s="3"/>
      <c r="MJR78" s="3"/>
      <c r="MJS78" s="3"/>
      <c r="MJT78" s="3"/>
      <c r="MJU78" s="3"/>
      <c r="MJV78" s="3"/>
      <c r="MJW78" s="3"/>
      <c r="MJX78" s="3"/>
      <c r="MJY78" s="3"/>
      <c r="MJZ78" s="3"/>
      <c r="MKA78" s="3"/>
      <c r="MKB78" s="3"/>
      <c r="MKC78" s="3"/>
      <c r="MKD78" s="3"/>
      <c r="MKE78" s="3"/>
      <c r="MKF78" s="3"/>
      <c r="MKG78" s="3"/>
      <c r="MKH78" s="3"/>
      <c r="MKI78" s="3"/>
      <c r="MKJ78" s="3"/>
      <c r="MKK78" s="3"/>
      <c r="MKL78" s="3"/>
      <c r="MKM78" s="3"/>
      <c r="MKN78" s="3"/>
      <c r="MKO78" s="3"/>
      <c r="MKP78" s="3"/>
      <c r="MKQ78" s="3"/>
      <c r="MKR78" s="3"/>
      <c r="MKS78" s="3"/>
      <c r="MKT78" s="3"/>
      <c r="MKU78" s="3"/>
      <c r="MKV78" s="3"/>
      <c r="MKW78" s="3"/>
      <c r="MKX78" s="3"/>
      <c r="MKY78" s="3"/>
      <c r="MKZ78" s="3"/>
      <c r="MLA78" s="3"/>
      <c r="MLB78" s="3"/>
      <c r="MLC78" s="3"/>
      <c r="MLD78" s="3"/>
      <c r="MLE78" s="3"/>
      <c r="MLF78" s="3"/>
      <c r="MLG78" s="3"/>
      <c r="MLH78" s="3"/>
      <c r="MLI78" s="3"/>
      <c r="MLJ78" s="3"/>
      <c r="MLK78" s="3"/>
      <c r="MLL78" s="3"/>
      <c r="MLM78" s="3"/>
      <c r="MLN78" s="3"/>
      <c r="MLO78" s="3"/>
      <c r="MLP78" s="3"/>
      <c r="MLQ78" s="3"/>
      <c r="MLR78" s="3"/>
      <c r="MLS78" s="3"/>
      <c r="MLT78" s="3"/>
      <c r="MLU78" s="3"/>
      <c r="MLV78" s="3"/>
      <c r="MLW78" s="3"/>
      <c r="MLX78" s="3"/>
      <c r="MLY78" s="3"/>
      <c r="MLZ78" s="3"/>
      <c r="MMA78" s="3"/>
      <c r="MMB78" s="3"/>
      <c r="MMC78" s="3"/>
      <c r="MMD78" s="3"/>
      <c r="MME78" s="3"/>
      <c r="MMF78" s="3"/>
      <c r="MMG78" s="3"/>
      <c r="MMH78" s="3"/>
      <c r="MMI78" s="3"/>
      <c r="MMJ78" s="3"/>
      <c r="MMK78" s="3"/>
      <c r="MML78" s="3"/>
      <c r="MMM78" s="3"/>
      <c r="MMN78" s="3"/>
      <c r="MMO78" s="3"/>
      <c r="MMP78" s="3"/>
      <c r="MMQ78" s="3"/>
      <c r="MMR78" s="3"/>
      <c r="MMS78" s="3"/>
      <c r="MMT78" s="3"/>
      <c r="MMU78" s="3"/>
      <c r="MMV78" s="3"/>
      <c r="MMW78" s="3"/>
      <c r="MMX78" s="3"/>
      <c r="MMY78" s="3"/>
      <c r="MMZ78" s="3"/>
      <c r="MNA78" s="3"/>
      <c r="MNB78" s="3"/>
      <c r="MNC78" s="3"/>
      <c r="MND78" s="3"/>
      <c r="MNE78" s="3"/>
      <c r="MNF78" s="3"/>
      <c r="MNG78" s="3"/>
      <c r="MNH78" s="3"/>
      <c r="MNI78" s="3"/>
      <c r="MNJ78" s="3"/>
      <c r="MNK78" s="3"/>
      <c r="MNL78" s="3"/>
      <c r="MNM78" s="3"/>
      <c r="MNN78" s="3"/>
      <c r="MNO78" s="3"/>
      <c r="MNP78" s="3"/>
      <c r="MNQ78" s="3"/>
      <c r="MNR78" s="3"/>
      <c r="MNS78" s="3"/>
      <c r="MNT78" s="3"/>
      <c r="MNU78" s="3"/>
      <c r="MNV78" s="3"/>
      <c r="MNW78" s="3"/>
      <c r="MNX78" s="3"/>
      <c r="MNY78" s="3"/>
      <c r="MNZ78" s="3"/>
      <c r="MOA78" s="3"/>
      <c r="MOB78" s="3"/>
      <c r="MOC78" s="3"/>
      <c r="MOD78" s="3"/>
      <c r="MOE78" s="3"/>
      <c r="MOF78" s="3"/>
      <c r="MOG78" s="3"/>
      <c r="MOH78" s="3"/>
      <c r="MOI78" s="3"/>
      <c r="MOJ78" s="3"/>
      <c r="MOK78" s="3"/>
      <c r="MOL78" s="3"/>
      <c r="MOM78" s="3"/>
      <c r="MON78" s="3"/>
      <c r="MOO78" s="3"/>
      <c r="MOP78" s="3"/>
      <c r="MOQ78" s="3"/>
      <c r="MOR78" s="3"/>
      <c r="MOS78" s="3"/>
      <c r="MOT78" s="3"/>
      <c r="MOU78" s="3"/>
      <c r="MOV78" s="3"/>
      <c r="MOW78" s="3"/>
      <c r="MOX78" s="3"/>
      <c r="MOY78" s="3"/>
      <c r="MOZ78" s="3"/>
      <c r="MPA78" s="3"/>
      <c r="MPB78" s="3"/>
      <c r="MPC78" s="3"/>
      <c r="MPD78" s="3"/>
      <c r="MPE78" s="3"/>
      <c r="MPF78" s="3"/>
      <c r="MPG78" s="3"/>
      <c r="MPI78" s="3"/>
      <c r="MPK78" s="3"/>
      <c r="MPL78" s="3"/>
      <c r="MPM78" s="3"/>
      <c r="MPN78" s="3"/>
      <c r="MPO78" s="3"/>
      <c r="MPP78" s="3"/>
      <c r="MPQ78" s="3"/>
      <c r="MPR78" s="3"/>
      <c r="MPW78" s="3"/>
      <c r="MPX78" s="3"/>
      <c r="MPY78" s="3"/>
      <c r="MPZ78" s="3"/>
      <c r="MQA78" s="3"/>
      <c r="MQB78" s="3"/>
      <c r="MQC78" s="3"/>
      <c r="MQD78" s="3"/>
      <c r="MQE78" s="3"/>
      <c r="MQF78" s="3"/>
      <c r="MQG78" s="3"/>
      <c r="MQH78" s="3"/>
      <c r="MQI78" s="3"/>
      <c r="MQJ78" s="3"/>
      <c r="MQK78" s="3"/>
      <c r="MQL78" s="3"/>
      <c r="MQM78" s="3"/>
      <c r="MQN78" s="3"/>
      <c r="MQO78" s="3"/>
      <c r="MQP78" s="3"/>
      <c r="MQQ78" s="3"/>
      <c r="MQR78" s="3"/>
      <c r="MQS78" s="3"/>
      <c r="MQT78" s="3"/>
      <c r="MQU78" s="3"/>
      <c r="MQV78" s="3"/>
      <c r="MQW78" s="3"/>
      <c r="MQX78" s="3"/>
      <c r="MQY78" s="3"/>
      <c r="MQZ78" s="3"/>
      <c r="MRA78" s="3"/>
      <c r="MRB78" s="3"/>
      <c r="MRC78" s="3"/>
      <c r="MRD78" s="3"/>
      <c r="MRE78" s="3"/>
      <c r="MRF78" s="3"/>
      <c r="MRG78" s="3"/>
      <c r="MRH78" s="3"/>
      <c r="MRI78" s="3"/>
      <c r="MRJ78" s="3"/>
      <c r="MRK78" s="3"/>
      <c r="MRL78" s="3"/>
      <c r="MRM78" s="3"/>
      <c r="MRN78" s="3"/>
      <c r="MRO78" s="3"/>
      <c r="MRP78" s="3"/>
      <c r="MRQ78" s="3"/>
      <c r="MRR78" s="3"/>
      <c r="MRS78" s="3"/>
      <c r="MRT78" s="3"/>
      <c r="MRU78" s="3"/>
      <c r="MRV78" s="3"/>
      <c r="MRW78" s="3"/>
      <c r="MRX78" s="3"/>
      <c r="MRY78" s="3"/>
      <c r="MRZ78" s="3"/>
      <c r="MSA78" s="3"/>
      <c r="MSB78" s="3"/>
      <c r="MSC78" s="3"/>
      <c r="MSD78" s="3"/>
      <c r="MSE78" s="3"/>
      <c r="MSF78" s="3"/>
      <c r="MSG78" s="3"/>
      <c r="MSH78" s="3"/>
      <c r="MSI78" s="3"/>
      <c r="MSJ78" s="3"/>
      <c r="MSK78" s="3"/>
      <c r="MSL78" s="3"/>
      <c r="MSM78" s="3"/>
      <c r="MSN78" s="3"/>
      <c r="MSO78" s="3"/>
      <c r="MSP78" s="3"/>
      <c r="MSQ78" s="3"/>
      <c r="MSR78" s="3"/>
      <c r="MSS78" s="3"/>
      <c r="MST78" s="3"/>
      <c r="MSU78" s="3"/>
      <c r="MSV78" s="3"/>
      <c r="MSW78" s="3"/>
      <c r="MSX78" s="3"/>
      <c r="MSY78" s="3"/>
      <c r="MSZ78" s="3"/>
      <c r="MTA78" s="3"/>
      <c r="MTB78" s="3"/>
      <c r="MTC78" s="3"/>
      <c r="MTD78" s="3"/>
      <c r="MTE78" s="3"/>
      <c r="MTF78" s="3"/>
      <c r="MTG78" s="3"/>
      <c r="MTH78" s="3"/>
      <c r="MTI78" s="3"/>
      <c r="MTJ78" s="3"/>
      <c r="MTK78" s="3"/>
      <c r="MTL78" s="3"/>
      <c r="MTM78" s="3"/>
      <c r="MTN78" s="3"/>
      <c r="MTO78" s="3"/>
      <c r="MTP78" s="3"/>
      <c r="MTQ78" s="3"/>
      <c r="MTR78" s="3"/>
      <c r="MTS78" s="3"/>
      <c r="MTT78" s="3"/>
      <c r="MTU78" s="3"/>
      <c r="MTV78" s="3"/>
      <c r="MTW78" s="3"/>
      <c r="MTX78" s="3"/>
      <c r="MTY78" s="3"/>
      <c r="MTZ78" s="3"/>
      <c r="MUA78" s="3"/>
      <c r="MUB78" s="3"/>
      <c r="MUC78" s="3"/>
      <c r="MUD78" s="3"/>
      <c r="MUE78" s="3"/>
      <c r="MUF78" s="3"/>
      <c r="MUG78" s="3"/>
      <c r="MUH78" s="3"/>
      <c r="MUI78" s="3"/>
      <c r="MUJ78" s="3"/>
      <c r="MUK78" s="3"/>
      <c r="MUL78" s="3"/>
      <c r="MUM78" s="3"/>
      <c r="MUN78" s="3"/>
      <c r="MUO78" s="3"/>
      <c r="MUP78" s="3"/>
      <c r="MUQ78" s="3"/>
      <c r="MUR78" s="3"/>
      <c r="MUS78" s="3"/>
      <c r="MUT78" s="3"/>
      <c r="MUU78" s="3"/>
      <c r="MUV78" s="3"/>
      <c r="MUW78" s="3"/>
      <c r="MUX78" s="3"/>
      <c r="MUY78" s="3"/>
      <c r="MUZ78" s="3"/>
      <c r="MVA78" s="3"/>
      <c r="MVB78" s="3"/>
      <c r="MVC78" s="3"/>
      <c r="MVD78" s="3"/>
      <c r="MVE78" s="3"/>
      <c r="MVF78" s="3"/>
      <c r="MVG78" s="3"/>
      <c r="MVH78" s="3"/>
      <c r="MVI78" s="3"/>
      <c r="MVJ78" s="3"/>
      <c r="MVK78" s="3"/>
      <c r="MVL78" s="3"/>
      <c r="MVM78" s="3"/>
      <c r="MVN78" s="3"/>
      <c r="MVO78" s="3"/>
      <c r="MVP78" s="3"/>
      <c r="MVQ78" s="3"/>
      <c r="MVR78" s="3"/>
      <c r="MVS78" s="3"/>
      <c r="MVT78" s="3"/>
      <c r="MVU78" s="3"/>
      <c r="MVV78" s="3"/>
      <c r="MVW78" s="3"/>
      <c r="MVX78" s="3"/>
      <c r="MVY78" s="3"/>
      <c r="MVZ78" s="3"/>
      <c r="MWA78" s="3"/>
      <c r="MWB78" s="3"/>
      <c r="MWC78" s="3"/>
      <c r="MWD78" s="3"/>
      <c r="MWE78" s="3"/>
      <c r="MWF78" s="3"/>
      <c r="MWG78" s="3"/>
      <c r="MWH78" s="3"/>
      <c r="MWI78" s="3"/>
      <c r="MWJ78" s="3"/>
      <c r="MWK78" s="3"/>
      <c r="MWL78" s="3"/>
      <c r="MWM78" s="3"/>
      <c r="MWN78" s="3"/>
      <c r="MWO78" s="3"/>
      <c r="MWP78" s="3"/>
      <c r="MWQ78" s="3"/>
      <c r="MWR78" s="3"/>
      <c r="MWS78" s="3"/>
      <c r="MWT78" s="3"/>
      <c r="MWU78" s="3"/>
      <c r="MWV78" s="3"/>
      <c r="MWW78" s="3"/>
      <c r="MWX78" s="3"/>
      <c r="MWY78" s="3"/>
      <c r="MWZ78" s="3"/>
      <c r="MXA78" s="3"/>
      <c r="MXB78" s="3"/>
      <c r="MXC78" s="3"/>
      <c r="MXD78" s="3"/>
      <c r="MXE78" s="3"/>
      <c r="MXF78" s="3"/>
      <c r="MXG78" s="3"/>
      <c r="MXH78" s="3"/>
      <c r="MXI78" s="3"/>
      <c r="MXJ78" s="3"/>
      <c r="MXK78" s="3"/>
      <c r="MXL78" s="3"/>
      <c r="MXM78" s="3"/>
      <c r="MXN78" s="3"/>
      <c r="MXO78" s="3"/>
      <c r="MXP78" s="3"/>
      <c r="MXQ78" s="3"/>
      <c r="MXR78" s="3"/>
      <c r="MXS78" s="3"/>
      <c r="MXT78" s="3"/>
      <c r="MXU78" s="3"/>
      <c r="MXV78" s="3"/>
      <c r="MXW78" s="3"/>
      <c r="MXX78" s="3"/>
      <c r="MXY78" s="3"/>
      <c r="MXZ78" s="3"/>
      <c r="MYA78" s="3"/>
      <c r="MYB78" s="3"/>
      <c r="MYC78" s="3"/>
      <c r="MYD78" s="3"/>
      <c r="MYE78" s="3"/>
      <c r="MYF78" s="3"/>
      <c r="MYG78" s="3"/>
      <c r="MYH78" s="3"/>
      <c r="MYI78" s="3"/>
      <c r="MYJ78" s="3"/>
      <c r="MYK78" s="3"/>
      <c r="MYL78" s="3"/>
      <c r="MYM78" s="3"/>
      <c r="MYN78" s="3"/>
      <c r="MYO78" s="3"/>
      <c r="MYP78" s="3"/>
      <c r="MYQ78" s="3"/>
      <c r="MYR78" s="3"/>
      <c r="MYS78" s="3"/>
      <c r="MYT78" s="3"/>
      <c r="MYU78" s="3"/>
      <c r="MYV78" s="3"/>
      <c r="MYW78" s="3"/>
      <c r="MYX78" s="3"/>
      <c r="MYY78" s="3"/>
      <c r="MYZ78" s="3"/>
      <c r="MZA78" s="3"/>
      <c r="MZB78" s="3"/>
      <c r="MZC78" s="3"/>
      <c r="MZE78" s="3"/>
      <c r="MZG78" s="3"/>
      <c r="MZH78" s="3"/>
      <c r="MZI78" s="3"/>
      <c r="MZJ78" s="3"/>
      <c r="MZK78" s="3"/>
      <c r="MZL78" s="3"/>
      <c r="MZM78" s="3"/>
      <c r="MZN78" s="3"/>
      <c r="MZS78" s="3"/>
      <c r="MZT78" s="3"/>
      <c r="MZU78" s="3"/>
      <c r="MZV78" s="3"/>
      <c r="MZW78" s="3"/>
      <c r="MZX78" s="3"/>
      <c r="MZY78" s="3"/>
      <c r="MZZ78" s="3"/>
      <c r="NAA78" s="3"/>
      <c r="NAB78" s="3"/>
      <c r="NAC78" s="3"/>
      <c r="NAD78" s="3"/>
      <c r="NAE78" s="3"/>
      <c r="NAF78" s="3"/>
      <c r="NAG78" s="3"/>
      <c r="NAH78" s="3"/>
      <c r="NAI78" s="3"/>
      <c r="NAJ78" s="3"/>
      <c r="NAK78" s="3"/>
      <c r="NAL78" s="3"/>
      <c r="NAM78" s="3"/>
      <c r="NAN78" s="3"/>
      <c r="NAO78" s="3"/>
      <c r="NAP78" s="3"/>
      <c r="NAQ78" s="3"/>
      <c r="NAR78" s="3"/>
      <c r="NAS78" s="3"/>
      <c r="NAT78" s="3"/>
      <c r="NAU78" s="3"/>
      <c r="NAV78" s="3"/>
      <c r="NAW78" s="3"/>
      <c r="NAX78" s="3"/>
      <c r="NAY78" s="3"/>
      <c r="NAZ78" s="3"/>
      <c r="NBA78" s="3"/>
      <c r="NBB78" s="3"/>
      <c r="NBC78" s="3"/>
      <c r="NBD78" s="3"/>
      <c r="NBE78" s="3"/>
      <c r="NBF78" s="3"/>
      <c r="NBG78" s="3"/>
      <c r="NBH78" s="3"/>
      <c r="NBI78" s="3"/>
      <c r="NBJ78" s="3"/>
      <c r="NBK78" s="3"/>
      <c r="NBL78" s="3"/>
      <c r="NBM78" s="3"/>
      <c r="NBN78" s="3"/>
      <c r="NBO78" s="3"/>
      <c r="NBP78" s="3"/>
      <c r="NBQ78" s="3"/>
      <c r="NBR78" s="3"/>
      <c r="NBS78" s="3"/>
      <c r="NBT78" s="3"/>
      <c r="NBU78" s="3"/>
      <c r="NBV78" s="3"/>
      <c r="NBW78" s="3"/>
      <c r="NBX78" s="3"/>
      <c r="NBY78" s="3"/>
      <c r="NBZ78" s="3"/>
      <c r="NCA78" s="3"/>
      <c r="NCB78" s="3"/>
      <c r="NCC78" s="3"/>
      <c r="NCD78" s="3"/>
      <c r="NCE78" s="3"/>
      <c r="NCF78" s="3"/>
      <c r="NCG78" s="3"/>
      <c r="NCH78" s="3"/>
      <c r="NCI78" s="3"/>
      <c r="NCJ78" s="3"/>
      <c r="NCK78" s="3"/>
      <c r="NCL78" s="3"/>
      <c r="NCM78" s="3"/>
      <c r="NCN78" s="3"/>
      <c r="NCO78" s="3"/>
      <c r="NCP78" s="3"/>
      <c r="NCQ78" s="3"/>
      <c r="NCR78" s="3"/>
      <c r="NCS78" s="3"/>
      <c r="NCT78" s="3"/>
      <c r="NCU78" s="3"/>
      <c r="NCV78" s="3"/>
      <c r="NCW78" s="3"/>
      <c r="NCX78" s="3"/>
      <c r="NCY78" s="3"/>
      <c r="NCZ78" s="3"/>
      <c r="NDA78" s="3"/>
      <c r="NDB78" s="3"/>
      <c r="NDC78" s="3"/>
      <c r="NDD78" s="3"/>
      <c r="NDE78" s="3"/>
      <c r="NDF78" s="3"/>
      <c r="NDG78" s="3"/>
      <c r="NDH78" s="3"/>
      <c r="NDI78" s="3"/>
      <c r="NDJ78" s="3"/>
      <c r="NDK78" s="3"/>
      <c r="NDL78" s="3"/>
      <c r="NDM78" s="3"/>
      <c r="NDN78" s="3"/>
      <c r="NDO78" s="3"/>
      <c r="NDP78" s="3"/>
      <c r="NDQ78" s="3"/>
      <c r="NDR78" s="3"/>
      <c r="NDS78" s="3"/>
      <c r="NDT78" s="3"/>
      <c r="NDU78" s="3"/>
      <c r="NDV78" s="3"/>
      <c r="NDW78" s="3"/>
      <c r="NDX78" s="3"/>
      <c r="NDY78" s="3"/>
      <c r="NDZ78" s="3"/>
      <c r="NEA78" s="3"/>
      <c r="NEB78" s="3"/>
      <c r="NEC78" s="3"/>
      <c r="NED78" s="3"/>
      <c r="NEE78" s="3"/>
      <c r="NEF78" s="3"/>
      <c r="NEG78" s="3"/>
      <c r="NEH78" s="3"/>
      <c r="NEI78" s="3"/>
      <c r="NEJ78" s="3"/>
      <c r="NEK78" s="3"/>
      <c r="NEL78" s="3"/>
      <c r="NEM78" s="3"/>
      <c r="NEN78" s="3"/>
      <c r="NEO78" s="3"/>
      <c r="NEP78" s="3"/>
      <c r="NEQ78" s="3"/>
      <c r="NER78" s="3"/>
      <c r="NES78" s="3"/>
      <c r="NET78" s="3"/>
      <c r="NEU78" s="3"/>
      <c r="NEV78" s="3"/>
      <c r="NEW78" s="3"/>
      <c r="NEX78" s="3"/>
      <c r="NEY78" s="3"/>
      <c r="NEZ78" s="3"/>
      <c r="NFA78" s="3"/>
      <c r="NFB78" s="3"/>
      <c r="NFC78" s="3"/>
      <c r="NFD78" s="3"/>
      <c r="NFE78" s="3"/>
      <c r="NFF78" s="3"/>
      <c r="NFG78" s="3"/>
      <c r="NFH78" s="3"/>
      <c r="NFI78" s="3"/>
      <c r="NFJ78" s="3"/>
      <c r="NFK78" s="3"/>
      <c r="NFL78" s="3"/>
      <c r="NFM78" s="3"/>
      <c r="NFN78" s="3"/>
      <c r="NFO78" s="3"/>
      <c r="NFP78" s="3"/>
      <c r="NFQ78" s="3"/>
      <c r="NFR78" s="3"/>
      <c r="NFS78" s="3"/>
      <c r="NFT78" s="3"/>
      <c r="NFU78" s="3"/>
      <c r="NFV78" s="3"/>
      <c r="NFW78" s="3"/>
      <c r="NFX78" s="3"/>
      <c r="NFY78" s="3"/>
      <c r="NFZ78" s="3"/>
      <c r="NGA78" s="3"/>
      <c r="NGB78" s="3"/>
      <c r="NGC78" s="3"/>
      <c r="NGD78" s="3"/>
      <c r="NGE78" s="3"/>
      <c r="NGF78" s="3"/>
      <c r="NGG78" s="3"/>
      <c r="NGH78" s="3"/>
      <c r="NGI78" s="3"/>
      <c r="NGJ78" s="3"/>
      <c r="NGK78" s="3"/>
      <c r="NGL78" s="3"/>
      <c r="NGM78" s="3"/>
      <c r="NGN78" s="3"/>
      <c r="NGO78" s="3"/>
      <c r="NGP78" s="3"/>
      <c r="NGQ78" s="3"/>
      <c r="NGR78" s="3"/>
      <c r="NGS78" s="3"/>
      <c r="NGT78" s="3"/>
      <c r="NGU78" s="3"/>
      <c r="NGV78" s="3"/>
      <c r="NGW78" s="3"/>
      <c r="NGX78" s="3"/>
      <c r="NGY78" s="3"/>
      <c r="NGZ78" s="3"/>
      <c r="NHA78" s="3"/>
      <c r="NHB78" s="3"/>
      <c r="NHC78" s="3"/>
      <c r="NHD78" s="3"/>
      <c r="NHE78" s="3"/>
      <c r="NHF78" s="3"/>
      <c r="NHG78" s="3"/>
      <c r="NHH78" s="3"/>
      <c r="NHI78" s="3"/>
      <c r="NHJ78" s="3"/>
      <c r="NHK78" s="3"/>
      <c r="NHL78" s="3"/>
      <c r="NHM78" s="3"/>
      <c r="NHN78" s="3"/>
      <c r="NHO78" s="3"/>
      <c r="NHP78" s="3"/>
      <c r="NHQ78" s="3"/>
      <c r="NHR78" s="3"/>
      <c r="NHS78" s="3"/>
      <c r="NHT78" s="3"/>
      <c r="NHU78" s="3"/>
      <c r="NHV78" s="3"/>
      <c r="NHW78" s="3"/>
      <c r="NHX78" s="3"/>
      <c r="NHY78" s="3"/>
      <c r="NHZ78" s="3"/>
      <c r="NIA78" s="3"/>
      <c r="NIB78" s="3"/>
      <c r="NIC78" s="3"/>
      <c r="NID78" s="3"/>
      <c r="NIE78" s="3"/>
      <c r="NIF78" s="3"/>
      <c r="NIG78" s="3"/>
      <c r="NIH78" s="3"/>
      <c r="NII78" s="3"/>
      <c r="NIJ78" s="3"/>
      <c r="NIK78" s="3"/>
      <c r="NIL78" s="3"/>
      <c r="NIM78" s="3"/>
      <c r="NIN78" s="3"/>
      <c r="NIO78" s="3"/>
      <c r="NIP78" s="3"/>
      <c r="NIQ78" s="3"/>
      <c r="NIR78" s="3"/>
      <c r="NIS78" s="3"/>
      <c r="NIT78" s="3"/>
      <c r="NIU78" s="3"/>
      <c r="NIV78" s="3"/>
      <c r="NIW78" s="3"/>
      <c r="NIX78" s="3"/>
      <c r="NIY78" s="3"/>
      <c r="NJA78" s="3"/>
      <c r="NJC78" s="3"/>
      <c r="NJD78" s="3"/>
      <c r="NJE78" s="3"/>
      <c r="NJF78" s="3"/>
      <c r="NJG78" s="3"/>
      <c r="NJH78" s="3"/>
      <c r="NJI78" s="3"/>
      <c r="NJJ78" s="3"/>
      <c r="NJO78" s="3"/>
      <c r="NJP78" s="3"/>
      <c r="NJQ78" s="3"/>
      <c r="NJR78" s="3"/>
      <c r="NJS78" s="3"/>
      <c r="NJT78" s="3"/>
      <c r="NJU78" s="3"/>
      <c r="NJV78" s="3"/>
      <c r="NJW78" s="3"/>
      <c r="NJX78" s="3"/>
      <c r="NJY78" s="3"/>
      <c r="NJZ78" s="3"/>
      <c r="NKA78" s="3"/>
      <c r="NKB78" s="3"/>
      <c r="NKC78" s="3"/>
      <c r="NKD78" s="3"/>
      <c r="NKE78" s="3"/>
      <c r="NKF78" s="3"/>
      <c r="NKG78" s="3"/>
      <c r="NKH78" s="3"/>
      <c r="NKI78" s="3"/>
      <c r="NKJ78" s="3"/>
      <c r="NKK78" s="3"/>
      <c r="NKL78" s="3"/>
      <c r="NKM78" s="3"/>
      <c r="NKN78" s="3"/>
      <c r="NKO78" s="3"/>
      <c r="NKP78" s="3"/>
      <c r="NKQ78" s="3"/>
      <c r="NKR78" s="3"/>
      <c r="NKS78" s="3"/>
      <c r="NKT78" s="3"/>
      <c r="NKU78" s="3"/>
      <c r="NKV78" s="3"/>
      <c r="NKW78" s="3"/>
      <c r="NKX78" s="3"/>
      <c r="NKY78" s="3"/>
      <c r="NKZ78" s="3"/>
      <c r="NLA78" s="3"/>
      <c r="NLB78" s="3"/>
      <c r="NLC78" s="3"/>
      <c r="NLD78" s="3"/>
      <c r="NLE78" s="3"/>
      <c r="NLF78" s="3"/>
      <c r="NLG78" s="3"/>
      <c r="NLH78" s="3"/>
      <c r="NLI78" s="3"/>
      <c r="NLJ78" s="3"/>
      <c r="NLK78" s="3"/>
      <c r="NLL78" s="3"/>
      <c r="NLM78" s="3"/>
      <c r="NLN78" s="3"/>
      <c r="NLO78" s="3"/>
      <c r="NLP78" s="3"/>
      <c r="NLQ78" s="3"/>
      <c r="NLR78" s="3"/>
      <c r="NLS78" s="3"/>
      <c r="NLT78" s="3"/>
      <c r="NLU78" s="3"/>
      <c r="NLV78" s="3"/>
      <c r="NLW78" s="3"/>
      <c r="NLX78" s="3"/>
      <c r="NLY78" s="3"/>
      <c r="NLZ78" s="3"/>
      <c r="NMA78" s="3"/>
      <c r="NMB78" s="3"/>
      <c r="NMC78" s="3"/>
      <c r="NMD78" s="3"/>
      <c r="NME78" s="3"/>
      <c r="NMF78" s="3"/>
      <c r="NMG78" s="3"/>
      <c r="NMH78" s="3"/>
      <c r="NMI78" s="3"/>
      <c r="NMJ78" s="3"/>
      <c r="NMK78" s="3"/>
      <c r="NML78" s="3"/>
      <c r="NMM78" s="3"/>
      <c r="NMN78" s="3"/>
      <c r="NMO78" s="3"/>
      <c r="NMP78" s="3"/>
      <c r="NMQ78" s="3"/>
      <c r="NMR78" s="3"/>
      <c r="NMS78" s="3"/>
      <c r="NMT78" s="3"/>
      <c r="NMU78" s="3"/>
      <c r="NMV78" s="3"/>
      <c r="NMW78" s="3"/>
      <c r="NMX78" s="3"/>
      <c r="NMY78" s="3"/>
      <c r="NMZ78" s="3"/>
      <c r="NNA78" s="3"/>
      <c r="NNB78" s="3"/>
      <c r="NNC78" s="3"/>
      <c r="NND78" s="3"/>
      <c r="NNE78" s="3"/>
      <c r="NNF78" s="3"/>
      <c r="NNG78" s="3"/>
      <c r="NNH78" s="3"/>
      <c r="NNI78" s="3"/>
      <c r="NNJ78" s="3"/>
      <c r="NNK78" s="3"/>
      <c r="NNL78" s="3"/>
      <c r="NNM78" s="3"/>
      <c r="NNN78" s="3"/>
      <c r="NNO78" s="3"/>
      <c r="NNP78" s="3"/>
      <c r="NNQ78" s="3"/>
      <c r="NNR78" s="3"/>
      <c r="NNS78" s="3"/>
      <c r="NNT78" s="3"/>
      <c r="NNU78" s="3"/>
      <c r="NNV78" s="3"/>
      <c r="NNW78" s="3"/>
      <c r="NNX78" s="3"/>
      <c r="NNY78" s="3"/>
      <c r="NNZ78" s="3"/>
      <c r="NOA78" s="3"/>
      <c r="NOB78" s="3"/>
      <c r="NOC78" s="3"/>
      <c r="NOD78" s="3"/>
      <c r="NOE78" s="3"/>
      <c r="NOF78" s="3"/>
      <c r="NOG78" s="3"/>
      <c r="NOH78" s="3"/>
      <c r="NOI78" s="3"/>
      <c r="NOJ78" s="3"/>
      <c r="NOK78" s="3"/>
      <c r="NOL78" s="3"/>
      <c r="NOM78" s="3"/>
      <c r="NON78" s="3"/>
      <c r="NOO78" s="3"/>
      <c r="NOP78" s="3"/>
      <c r="NOQ78" s="3"/>
      <c r="NOR78" s="3"/>
      <c r="NOS78" s="3"/>
      <c r="NOT78" s="3"/>
      <c r="NOU78" s="3"/>
      <c r="NOV78" s="3"/>
      <c r="NOW78" s="3"/>
      <c r="NOX78" s="3"/>
      <c r="NOY78" s="3"/>
      <c r="NOZ78" s="3"/>
      <c r="NPA78" s="3"/>
      <c r="NPB78" s="3"/>
      <c r="NPC78" s="3"/>
      <c r="NPD78" s="3"/>
      <c r="NPE78" s="3"/>
      <c r="NPF78" s="3"/>
      <c r="NPG78" s="3"/>
      <c r="NPH78" s="3"/>
      <c r="NPI78" s="3"/>
      <c r="NPJ78" s="3"/>
      <c r="NPK78" s="3"/>
      <c r="NPL78" s="3"/>
      <c r="NPM78" s="3"/>
      <c r="NPN78" s="3"/>
      <c r="NPO78" s="3"/>
      <c r="NPP78" s="3"/>
      <c r="NPQ78" s="3"/>
      <c r="NPR78" s="3"/>
      <c r="NPS78" s="3"/>
      <c r="NPT78" s="3"/>
      <c r="NPU78" s="3"/>
      <c r="NPV78" s="3"/>
      <c r="NPW78" s="3"/>
      <c r="NPX78" s="3"/>
      <c r="NPY78" s="3"/>
      <c r="NPZ78" s="3"/>
      <c r="NQA78" s="3"/>
      <c r="NQB78" s="3"/>
      <c r="NQC78" s="3"/>
      <c r="NQD78" s="3"/>
      <c r="NQE78" s="3"/>
      <c r="NQF78" s="3"/>
      <c r="NQG78" s="3"/>
      <c r="NQH78" s="3"/>
      <c r="NQI78" s="3"/>
      <c r="NQJ78" s="3"/>
      <c r="NQK78" s="3"/>
      <c r="NQL78" s="3"/>
      <c r="NQM78" s="3"/>
      <c r="NQN78" s="3"/>
      <c r="NQO78" s="3"/>
      <c r="NQP78" s="3"/>
      <c r="NQQ78" s="3"/>
      <c r="NQR78" s="3"/>
      <c r="NQS78" s="3"/>
      <c r="NQT78" s="3"/>
      <c r="NQU78" s="3"/>
      <c r="NQV78" s="3"/>
      <c r="NQW78" s="3"/>
      <c r="NQX78" s="3"/>
      <c r="NQY78" s="3"/>
      <c r="NQZ78" s="3"/>
      <c r="NRA78" s="3"/>
      <c r="NRB78" s="3"/>
      <c r="NRC78" s="3"/>
      <c r="NRD78" s="3"/>
      <c r="NRE78" s="3"/>
      <c r="NRF78" s="3"/>
      <c r="NRG78" s="3"/>
      <c r="NRH78" s="3"/>
      <c r="NRI78" s="3"/>
      <c r="NRJ78" s="3"/>
      <c r="NRK78" s="3"/>
      <c r="NRL78" s="3"/>
      <c r="NRM78" s="3"/>
      <c r="NRN78" s="3"/>
      <c r="NRO78" s="3"/>
      <c r="NRP78" s="3"/>
      <c r="NRQ78" s="3"/>
      <c r="NRR78" s="3"/>
      <c r="NRS78" s="3"/>
      <c r="NRT78" s="3"/>
      <c r="NRU78" s="3"/>
      <c r="NRV78" s="3"/>
      <c r="NRW78" s="3"/>
      <c r="NRX78" s="3"/>
      <c r="NRY78" s="3"/>
      <c r="NRZ78" s="3"/>
      <c r="NSA78" s="3"/>
      <c r="NSB78" s="3"/>
      <c r="NSC78" s="3"/>
      <c r="NSD78" s="3"/>
      <c r="NSE78" s="3"/>
      <c r="NSF78" s="3"/>
      <c r="NSG78" s="3"/>
      <c r="NSH78" s="3"/>
      <c r="NSI78" s="3"/>
      <c r="NSJ78" s="3"/>
      <c r="NSK78" s="3"/>
      <c r="NSL78" s="3"/>
      <c r="NSM78" s="3"/>
      <c r="NSN78" s="3"/>
      <c r="NSO78" s="3"/>
      <c r="NSP78" s="3"/>
      <c r="NSQ78" s="3"/>
      <c r="NSR78" s="3"/>
      <c r="NSS78" s="3"/>
      <c r="NST78" s="3"/>
      <c r="NSU78" s="3"/>
      <c r="NSW78" s="3"/>
      <c r="NSY78" s="3"/>
      <c r="NSZ78" s="3"/>
      <c r="NTA78" s="3"/>
      <c r="NTB78" s="3"/>
      <c r="NTC78" s="3"/>
      <c r="NTD78" s="3"/>
      <c r="NTE78" s="3"/>
      <c r="NTF78" s="3"/>
      <c r="NTK78" s="3"/>
      <c r="NTL78" s="3"/>
      <c r="NTM78" s="3"/>
      <c r="NTN78" s="3"/>
      <c r="NTO78" s="3"/>
      <c r="NTP78" s="3"/>
      <c r="NTQ78" s="3"/>
      <c r="NTR78" s="3"/>
      <c r="NTS78" s="3"/>
      <c r="NTT78" s="3"/>
      <c r="NTU78" s="3"/>
      <c r="NTV78" s="3"/>
      <c r="NTW78" s="3"/>
      <c r="NTX78" s="3"/>
      <c r="NTY78" s="3"/>
      <c r="NTZ78" s="3"/>
      <c r="NUA78" s="3"/>
      <c r="NUB78" s="3"/>
      <c r="NUC78" s="3"/>
      <c r="NUD78" s="3"/>
      <c r="NUE78" s="3"/>
      <c r="NUF78" s="3"/>
      <c r="NUG78" s="3"/>
      <c r="NUH78" s="3"/>
      <c r="NUI78" s="3"/>
      <c r="NUJ78" s="3"/>
      <c r="NUK78" s="3"/>
      <c r="NUL78" s="3"/>
      <c r="NUM78" s="3"/>
      <c r="NUN78" s="3"/>
      <c r="NUO78" s="3"/>
      <c r="NUP78" s="3"/>
      <c r="NUQ78" s="3"/>
      <c r="NUR78" s="3"/>
      <c r="NUS78" s="3"/>
      <c r="NUT78" s="3"/>
      <c r="NUU78" s="3"/>
      <c r="NUV78" s="3"/>
      <c r="NUW78" s="3"/>
      <c r="NUX78" s="3"/>
      <c r="NUY78" s="3"/>
      <c r="NUZ78" s="3"/>
      <c r="NVA78" s="3"/>
      <c r="NVB78" s="3"/>
      <c r="NVC78" s="3"/>
      <c r="NVD78" s="3"/>
      <c r="NVE78" s="3"/>
      <c r="NVF78" s="3"/>
      <c r="NVG78" s="3"/>
      <c r="NVH78" s="3"/>
      <c r="NVI78" s="3"/>
      <c r="NVJ78" s="3"/>
      <c r="NVK78" s="3"/>
      <c r="NVL78" s="3"/>
      <c r="NVM78" s="3"/>
      <c r="NVN78" s="3"/>
      <c r="NVO78" s="3"/>
      <c r="NVP78" s="3"/>
      <c r="NVQ78" s="3"/>
      <c r="NVR78" s="3"/>
      <c r="NVS78" s="3"/>
      <c r="NVT78" s="3"/>
      <c r="NVU78" s="3"/>
      <c r="NVV78" s="3"/>
      <c r="NVW78" s="3"/>
      <c r="NVX78" s="3"/>
      <c r="NVY78" s="3"/>
      <c r="NVZ78" s="3"/>
      <c r="NWA78" s="3"/>
      <c r="NWB78" s="3"/>
      <c r="NWC78" s="3"/>
      <c r="NWD78" s="3"/>
      <c r="NWE78" s="3"/>
      <c r="NWF78" s="3"/>
      <c r="NWG78" s="3"/>
      <c r="NWH78" s="3"/>
      <c r="NWI78" s="3"/>
      <c r="NWJ78" s="3"/>
      <c r="NWK78" s="3"/>
      <c r="NWL78" s="3"/>
      <c r="NWM78" s="3"/>
      <c r="NWN78" s="3"/>
      <c r="NWO78" s="3"/>
      <c r="NWP78" s="3"/>
      <c r="NWQ78" s="3"/>
      <c r="NWR78" s="3"/>
      <c r="NWS78" s="3"/>
      <c r="NWT78" s="3"/>
      <c r="NWU78" s="3"/>
      <c r="NWV78" s="3"/>
      <c r="NWW78" s="3"/>
      <c r="NWX78" s="3"/>
      <c r="NWY78" s="3"/>
      <c r="NWZ78" s="3"/>
      <c r="NXA78" s="3"/>
      <c r="NXB78" s="3"/>
      <c r="NXC78" s="3"/>
      <c r="NXD78" s="3"/>
      <c r="NXE78" s="3"/>
      <c r="NXF78" s="3"/>
      <c r="NXG78" s="3"/>
      <c r="NXH78" s="3"/>
      <c r="NXI78" s="3"/>
      <c r="NXJ78" s="3"/>
      <c r="NXK78" s="3"/>
      <c r="NXL78" s="3"/>
      <c r="NXM78" s="3"/>
      <c r="NXN78" s="3"/>
      <c r="NXO78" s="3"/>
      <c r="NXP78" s="3"/>
      <c r="NXQ78" s="3"/>
      <c r="NXR78" s="3"/>
      <c r="NXS78" s="3"/>
      <c r="NXT78" s="3"/>
      <c r="NXU78" s="3"/>
      <c r="NXV78" s="3"/>
      <c r="NXW78" s="3"/>
      <c r="NXX78" s="3"/>
      <c r="NXY78" s="3"/>
      <c r="NXZ78" s="3"/>
      <c r="NYA78" s="3"/>
      <c r="NYB78" s="3"/>
      <c r="NYC78" s="3"/>
      <c r="NYD78" s="3"/>
      <c r="NYE78" s="3"/>
      <c r="NYF78" s="3"/>
      <c r="NYG78" s="3"/>
      <c r="NYH78" s="3"/>
      <c r="NYI78" s="3"/>
      <c r="NYJ78" s="3"/>
      <c r="NYK78" s="3"/>
      <c r="NYL78" s="3"/>
      <c r="NYM78" s="3"/>
      <c r="NYN78" s="3"/>
      <c r="NYO78" s="3"/>
      <c r="NYP78" s="3"/>
      <c r="NYQ78" s="3"/>
      <c r="NYR78" s="3"/>
      <c r="NYS78" s="3"/>
      <c r="NYT78" s="3"/>
      <c r="NYU78" s="3"/>
      <c r="NYV78" s="3"/>
      <c r="NYW78" s="3"/>
      <c r="NYX78" s="3"/>
      <c r="NYY78" s="3"/>
      <c r="NYZ78" s="3"/>
      <c r="NZA78" s="3"/>
      <c r="NZB78" s="3"/>
      <c r="NZC78" s="3"/>
      <c r="NZD78" s="3"/>
      <c r="NZE78" s="3"/>
      <c r="NZF78" s="3"/>
      <c r="NZG78" s="3"/>
      <c r="NZH78" s="3"/>
      <c r="NZI78" s="3"/>
      <c r="NZJ78" s="3"/>
      <c r="NZK78" s="3"/>
      <c r="NZL78" s="3"/>
      <c r="NZM78" s="3"/>
      <c r="NZN78" s="3"/>
      <c r="NZO78" s="3"/>
      <c r="NZP78" s="3"/>
      <c r="NZQ78" s="3"/>
      <c r="NZR78" s="3"/>
      <c r="NZS78" s="3"/>
      <c r="NZT78" s="3"/>
      <c r="NZU78" s="3"/>
      <c r="NZV78" s="3"/>
      <c r="NZW78" s="3"/>
      <c r="NZX78" s="3"/>
      <c r="NZY78" s="3"/>
      <c r="NZZ78" s="3"/>
      <c r="OAA78" s="3"/>
      <c r="OAB78" s="3"/>
      <c r="OAC78" s="3"/>
      <c r="OAD78" s="3"/>
      <c r="OAE78" s="3"/>
      <c r="OAF78" s="3"/>
      <c r="OAG78" s="3"/>
      <c r="OAH78" s="3"/>
      <c r="OAI78" s="3"/>
      <c r="OAJ78" s="3"/>
      <c r="OAK78" s="3"/>
      <c r="OAL78" s="3"/>
      <c r="OAM78" s="3"/>
      <c r="OAN78" s="3"/>
      <c r="OAO78" s="3"/>
      <c r="OAP78" s="3"/>
      <c r="OAQ78" s="3"/>
      <c r="OAR78" s="3"/>
      <c r="OAS78" s="3"/>
      <c r="OAT78" s="3"/>
      <c r="OAU78" s="3"/>
      <c r="OAV78" s="3"/>
      <c r="OAW78" s="3"/>
      <c r="OAX78" s="3"/>
      <c r="OAY78" s="3"/>
      <c r="OAZ78" s="3"/>
      <c r="OBA78" s="3"/>
      <c r="OBB78" s="3"/>
      <c r="OBC78" s="3"/>
      <c r="OBD78" s="3"/>
      <c r="OBE78" s="3"/>
      <c r="OBF78" s="3"/>
      <c r="OBG78" s="3"/>
      <c r="OBH78" s="3"/>
      <c r="OBI78" s="3"/>
      <c r="OBJ78" s="3"/>
      <c r="OBK78" s="3"/>
      <c r="OBL78" s="3"/>
      <c r="OBM78" s="3"/>
      <c r="OBN78" s="3"/>
      <c r="OBO78" s="3"/>
      <c r="OBP78" s="3"/>
      <c r="OBQ78" s="3"/>
      <c r="OBR78" s="3"/>
      <c r="OBS78" s="3"/>
      <c r="OBT78" s="3"/>
      <c r="OBU78" s="3"/>
      <c r="OBV78" s="3"/>
      <c r="OBW78" s="3"/>
      <c r="OBX78" s="3"/>
      <c r="OBY78" s="3"/>
      <c r="OBZ78" s="3"/>
      <c r="OCA78" s="3"/>
      <c r="OCB78" s="3"/>
      <c r="OCC78" s="3"/>
      <c r="OCD78" s="3"/>
      <c r="OCE78" s="3"/>
      <c r="OCF78" s="3"/>
      <c r="OCG78" s="3"/>
      <c r="OCH78" s="3"/>
      <c r="OCI78" s="3"/>
      <c r="OCJ78" s="3"/>
      <c r="OCK78" s="3"/>
      <c r="OCL78" s="3"/>
      <c r="OCM78" s="3"/>
      <c r="OCN78" s="3"/>
      <c r="OCO78" s="3"/>
      <c r="OCP78" s="3"/>
      <c r="OCQ78" s="3"/>
      <c r="OCS78" s="3"/>
      <c r="OCU78" s="3"/>
      <c r="OCV78" s="3"/>
      <c r="OCW78" s="3"/>
      <c r="OCX78" s="3"/>
      <c r="OCY78" s="3"/>
      <c r="OCZ78" s="3"/>
      <c r="ODA78" s="3"/>
      <c r="ODB78" s="3"/>
      <c r="ODG78" s="3"/>
      <c r="ODH78" s="3"/>
      <c r="ODI78" s="3"/>
      <c r="ODJ78" s="3"/>
      <c r="ODK78" s="3"/>
      <c r="ODL78" s="3"/>
      <c r="ODM78" s="3"/>
      <c r="ODN78" s="3"/>
      <c r="ODO78" s="3"/>
      <c r="ODP78" s="3"/>
      <c r="ODQ78" s="3"/>
      <c r="ODR78" s="3"/>
      <c r="ODS78" s="3"/>
      <c r="ODT78" s="3"/>
      <c r="ODU78" s="3"/>
      <c r="ODV78" s="3"/>
      <c r="ODW78" s="3"/>
      <c r="ODX78" s="3"/>
      <c r="ODY78" s="3"/>
      <c r="ODZ78" s="3"/>
      <c r="OEA78" s="3"/>
      <c r="OEB78" s="3"/>
      <c r="OEC78" s="3"/>
      <c r="OED78" s="3"/>
      <c r="OEE78" s="3"/>
      <c r="OEF78" s="3"/>
      <c r="OEG78" s="3"/>
      <c r="OEH78" s="3"/>
      <c r="OEI78" s="3"/>
      <c r="OEJ78" s="3"/>
      <c r="OEK78" s="3"/>
      <c r="OEL78" s="3"/>
      <c r="OEM78" s="3"/>
      <c r="OEN78" s="3"/>
      <c r="OEO78" s="3"/>
      <c r="OEP78" s="3"/>
      <c r="OEQ78" s="3"/>
      <c r="OER78" s="3"/>
      <c r="OES78" s="3"/>
      <c r="OET78" s="3"/>
      <c r="OEU78" s="3"/>
      <c r="OEV78" s="3"/>
      <c r="OEW78" s="3"/>
      <c r="OEX78" s="3"/>
      <c r="OEY78" s="3"/>
      <c r="OEZ78" s="3"/>
      <c r="OFA78" s="3"/>
      <c r="OFB78" s="3"/>
      <c r="OFC78" s="3"/>
      <c r="OFD78" s="3"/>
      <c r="OFE78" s="3"/>
      <c r="OFF78" s="3"/>
      <c r="OFG78" s="3"/>
      <c r="OFH78" s="3"/>
      <c r="OFI78" s="3"/>
      <c r="OFJ78" s="3"/>
      <c r="OFK78" s="3"/>
      <c r="OFL78" s="3"/>
      <c r="OFM78" s="3"/>
      <c r="OFN78" s="3"/>
      <c r="OFO78" s="3"/>
      <c r="OFP78" s="3"/>
      <c r="OFQ78" s="3"/>
      <c r="OFR78" s="3"/>
      <c r="OFS78" s="3"/>
      <c r="OFT78" s="3"/>
      <c r="OFU78" s="3"/>
      <c r="OFV78" s="3"/>
      <c r="OFW78" s="3"/>
      <c r="OFX78" s="3"/>
      <c r="OFY78" s="3"/>
      <c r="OFZ78" s="3"/>
      <c r="OGA78" s="3"/>
      <c r="OGB78" s="3"/>
      <c r="OGC78" s="3"/>
      <c r="OGD78" s="3"/>
      <c r="OGE78" s="3"/>
      <c r="OGF78" s="3"/>
      <c r="OGG78" s="3"/>
      <c r="OGH78" s="3"/>
      <c r="OGI78" s="3"/>
      <c r="OGJ78" s="3"/>
      <c r="OGK78" s="3"/>
      <c r="OGL78" s="3"/>
      <c r="OGM78" s="3"/>
      <c r="OGN78" s="3"/>
      <c r="OGO78" s="3"/>
      <c r="OGP78" s="3"/>
      <c r="OGQ78" s="3"/>
      <c r="OGR78" s="3"/>
      <c r="OGS78" s="3"/>
      <c r="OGT78" s="3"/>
      <c r="OGU78" s="3"/>
      <c r="OGV78" s="3"/>
      <c r="OGW78" s="3"/>
      <c r="OGX78" s="3"/>
      <c r="OGY78" s="3"/>
      <c r="OGZ78" s="3"/>
      <c r="OHA78" s="3"/>
      <c r="OHB78" s="3"/>
      <c r="OHC78" s="3"/>
      <c r="OHD78" s="3"/>
      <c r="OHE78" s="3"/>
      <c r="OHF78" s="3"/>
      <c r="OHG78" s="3"/>
      <c r="OHH78" s="3"/>
      <c r="OHI78" s="3"/>
      <c r="OHJ78" s="3"/>
      <c r="OHK78" s="3"/>
      <c r="OHL78" s="3"/>
      <c r="OHM78" s="3"/>
      <c r="OHN78" s="3"/>
      <c r="OHO78" s="3"/>
      <c r="OHP78" s="3"/>
      <c r="OHQ78" s="3"/>
      <c r="OHR78" s="3"/>
      <c r="OHS78" s="3"/>
      <c r="OHT78" s="3"/>
      <c r="OHU78" s="3"/>
      <c r="OHV78" s="3"/>
      <c r="OHW78" s="3"/>
      <c r="OHX78" s="3"/>
      <c r="OHY78" s="3"/>
      <c r="OHZ78" s="3"/>
      <c r="OIA78" s="3"/>
      <c r="OIB78" s="3"/>
      <c r="OIC78" s="3"/>
      <c r="OID78" s="3"/>
      <c r="OIE78" s="3"/>
      <c r="OIF78" s="3"/>
      <c r="OIG78" s="3"/>
      <c r="OIH78" s="3"/>
      <c r="OII78" s="3"/>
      <c r="OIJ78" s="3"/>
      <c r="OIK78" s="3"/>
      <c r="OIL78" s="3"/>
      <c r="OIM78" s="3"/>
      <c r="OIN78" s="3"/>
      <c r="OIO78" s="3"/>
      <c r="OIP78" s="3"/>
      <c r="OIQ78" s="3"/>
      <c r="OIR78" s="3"/>
      <c r="OIS78" s="3"/>
      <c r="OIT78" s="3"/>
      <c r="OIU78" s="3"/>
      <c r="OIV78" s="3"/>
      <c r="OIW78" s="3"/>
      <c r="OIX78" s="3"/>
      <c r="OIY78" s="3"/>
      <c r="OIZ78" s="3"/>
      <c r="OJA78" s="3"/>
      <c r="OJB78" s="3"/>
      <c r="OJC78" s="3"/>
      <c r="OJD78" s="3"/>
      <c r="OJE78" s="3"/>
      <c r="OJF78" s="3"/>
      <c r="OJG78" s="3"/>
      <c r="OJH78" s="3"/>
      <c r="OJI78" s="3"/>
      <c r="OJJ78" s="3"/>
      <c r="OJK78" s="3"/>
      <c r="OJL78" s="3"/>
      <c r="OJM78" s="3"/>
      <c r="OJN78" s="3"/>
      <c r="OJO78" s="3"/>
      <c r="OJP78" s="3"/>
      <c r="OJQ78" s="3"/>
      <c r="OJR78" s="3"/>
      <c r="OJS78" s="3"/>
      <c r="OJT78" s="3"/>
      <c r="OJU78" s="3"/>
      <c r="OJV78" s="3"/>
      <c r="OJW78" s="3"/>
      <c r="OJX78" s="3"/>
      <c r="OJY78" s="3"/>
      <c r="OJZ78" s="3"/>
      <c r="OKA78" s="3"/>
      <c r="OKB78" s="3"/>
      <c r="OKC78" s="3"/>
      <c r="OKD78" s="3"/>
      <c r="OKE78" s="3"/>
      <c r="OKF78" s="3"/>
      <c r="OKG78" s="3"/>
      <c r="OKH78" s="3"/>
      <c r="OKI78" s="3"/>
      <c r="OKJ78" s="3"/>
      <c r="OKK78" s="3"/>
      <c r="OKL78" s="3"/>
      <c r="OKM78" s="3"/>
      <c r="OKN78" s="3"/>
      <c r="OKO78" s="3"/>
      <c r="OKP78" s="3"/>
      <c r="OKQ78" s="3"/>
      <c r="OKR78" s="3"/>
      <c r="OKS78" s="3"/>
      <c r="OKT78" s="3"/>
      <c r="OKU78" s="3"/>
      <c r="OKV78" s="3"/>
      <c r="OKW78" s="3"/>
      <c r="OKX78" s="3"/>
      <c r="OKY78" s="3"/>
      <c r="OKZ78" s="3"/>
      <c r="OLA78" s="3"/>
      <c r="OLB78" s="3"/>
      <c r="OLC78" s="3"/>
      <c r="OLD78" s="3"/>
      <c r="OLE78" s="3"/>
      <c r="OLF78" s="3"/>
      <c r="OLG78" s="3"/>
      <c r="OLH78" s="3"/>
      <c r="OLI78" s="3"/>
      <c r="OLJ78" s="3"/>
      <c r="OLK78" s="3"/>
      <c r="OLL78" s="3"/>
      <c r="OLM78" s="3"/>
      <c r="OLN78" s="3"/>
      <c r="OLO78" s="3"/>
      <c r="OLP78" s="3"/>
      <c r="OLQ78" s="3"/>
      <c r="OLR78" s="3"/>
      <c r="OLS78" s="3"/>
      <c r="OLT78" s="3"/>
      <c r="OLU78" s="3"/>
      <c r="OLV78" s="3"/>
      <c r="OLW78" s="3"/>
      <c r="OLX78" s="3"/>
      <c r="OLY78" s="3"/>
      <c r="OLZ78" s="3"/>
      <c r="OMA78" s="3"/>
      <c r="OMB78" s="3"/>
      <c r="OMC78" s="3"/>
      <c r="OMD78" s="3"/>
      <c r="OME78" s="3"/>
      <c r="OMF78" s="3"/>
      <c r="OMG78" s="3"/>
      <c r="OMH78" s="3"/>
      <c r="OMI78" s="3"/>
      <c r="OMJ78" s="3"/>
      <c r="OMK78" s="3"/>
      <c r="OML78" s="3"/>
      <c r="OMM78" s="3"/>
      <c r="OMO78" s="3"/>
      <c r="OMQ78" s="3"/>
      <c r="OMR78" s="3"/>
      <c r="OMS78" s="3"/>
      <c r="OMT78" s="3"/>
      <c r="OMU78" s="3"/>
      <c r="OMV78" s="3"/>
      <c r="OMW78" s="3"/>
      <c r="OMX78" s="3"/>
      <c r="ONC78" s="3"/>
      <c r="OND78" s="3"/>
      <c r="ONE78" s="3"/>
      <c r="ONF78" s="3"/>
      <c r="ONG78" s="3"/>
      <c r="ONH78" s="3"/>
      <c r="ONI78" s="3"/>
      <c r="ONJ78" s="3"/>
      <c r="ONK78" s="3"/>
      <c r="ONL78" s="3"/>
      <c r="ONM78" s="3"/>
      <c r="ONN78" s="3"/>
      <c r="ONO78" s="3"/>
      <c r="ONP78" s="3"/>
      <c r="ONQ78" s="3"/>
      <c r="ONR78" s="3"/>
      <c r="ONS78" s="3"/>
      <c r="ONT78" s="3"/>
      <c r="ONU78" s="3"/>
      <c r="ONV78" s="3"/>
      <c r="ONW78" s="3"/>
      <c r="ONX78" s="3"/>
      <c r="ONY78" s="3"/>
      <c r="ONZ78" s="3"/>
      <c r="OOA78" s="3"/>
      <c r="OOB78" s="3"/>
      <c r="OOC78" s="3"/>
      <c r="OOD78" s="3"/>
      <c r="OOE78" s="3"/>
      <c r="OOF78" s="3"/>
      <c r="OOG78" s="3"/>
      <c r="OOH78" s="3"/>
      <c r="OOI78" s="3"/>
      <c r="OOJ78" s="3"/>
      <c r="OOK78" s="3"/>
      <c r="OOL78" s="3"/>
      <c r="OOM78" s="3"/>
      <c r="OON78" s="3"/>
      <c r="OOO78" s="3"/>
      <c r="OOP78" s="3"/>
      <c r="OOQ78" s="3"/>
      <c r="OOR78" s="3"/>
      <c r="OOS78" s="3"/>
      <c r="OOT78" s="3"/>
      <c r="OOU78" s="3"/>
      <c r="OOV78" s="3"/>
      <c r="OOW78" s="3"/>
      <c r="OOX78" s="3"/>
      <c r="OOY78" s="3"/>
      <c r="OOZ78" s="3"/>
      <c r="OPA78" s="3"/>
      <c r="OPB78" s="3"/>
      <c r="OPC78" s="3"/>
      <c r="OPD78" s="3"/>
      <c r="OPE78" s="3"/>
      <c r="OPF78" s="3"/>
      <c r="OPG78" s="3"/>
      <c r="OPH78" s="3"/>
      <c r="OPI78" s="3"/>
      <c r="OPJ78" s="3"/>
      <c r="OPK78" s="3"/>
      <c r="OPL78" s="3"/>
      <c r="OPM78" s="3"/>
      <c r="OPN78" s="3"/>
      <c r="OPO78" s="3"/>
      <c r="OPP78" s="3"/>
      <c r="OPQ78" s="3"/>
      <c r="OPR78" s="3"/>
      <c r="OPS78" s="3"/>
      <c r="OPT78" s="3"/>
      <c r="OPU78" s="3"/>
      <c r="OPV78" s="3"/>
      <c r="OPW78" s="3"/>
      <c r="OPX78" s="3"/>
      <c r="OPY78" s="3"/>
      <c r="OPZ78" s="3"/>
      <c r="OQA78" s="3"/>
      <c r="OQB78" s="3"/>
      <c r="OQC78" s="3"/>
      <c r="OQD78" s="3"/>
      <c r="OQE78" s="3"/>
      <c r="OQF78" s="3"/>
      <c r="OQG78" s="3"/>
      <c r="OQH78" s="3"/>
      <c r="OQI78" s="3"/>
      <c r="OQJ78" s="3"/>
      <c r="OQK78" s="3"/>
      <c r="OQL78" s="3"/>
      <c r="OQM78" s="3"/>
      <c r="OQN78" s="3"/>
      <c r="OQO78" s="3"/>
      <c r="OQP78" s="3"/>
      <c r="OQQ78" s="3"/>
      <c r="OQR78" s="3"/>
      <c r="OQS78" s="3"/>
      <c r="OQT78" s="3"/>
      <c r="OQU78" s="3"/>
      <c r="OQV78" s="3"/>
      <c r="OQW78" s="3"/>
      <c r="OQX78" s="3"/>
      <c r="OQY78" s="3"/>
      <c r="OQZ78" s="3"/>
      <c r="ORA78" s="3"/>
      <c r="ORB78" s="3"/>
      <c r="ORC78" s="3"/>
      <c r="ORD78" s="3"/>
      <c r="ORE78" s="3"/>
      <c r="ORF78" s="3"/>
      <c r="ORG78" s="3"/>
      <c r="ORH78" s="3"/>
      <c r="ORI78" s="3"/>
      <c r="ORJ78" s="3"/>
      <c r="ORK78" s="3"/>
      <c r="ORL78" s="3"/>
      <c r="ORM78" s="3"/>
      <c r="ORN78" s="3"/>
      <c r="ORO78" s="3"/>
      <c r="ORP78" s="3"/>
      <c r="ORQ78" s="3"/>
      <c r="ORR78" s="3"/>
      <c r="ORS78" s="3"/>
      <c r="ORT78" s="3"/>
      <c r="ORU78" s="3"/>
      <c r="ORV78" s="3"/>
      <c r="ORW78" s="3"/>
      <c r="ORX78" s="3"/>
      <c r="ORY78" s="3"/>
      <c r="ORZ78" s="3"/>
      <c r="OSA78" s="3"/>
      <c r="OSB78" s="3"/>
      <c r="OSC78" s="3"/>
      <c r="OSD78" s="3"/>
      <c r="OSE78" s="3"/>
      <c r="OSF78" s="3"/>
      <c r="OSG78" s="3"/>
      <c r="OSH78" s="3"/>
      <c r="OSI78" s="3"/>
      <c r="OSJ78" s="3"/>
      <c r="OSK78" s="3"/>
      <c r="OSL78" s="3"/>
      <c r="OSM78" s="3"/>
      <c r="OSN78" s="3"/>
      <c r="OSO78" s="3"/>
      <c r="OSP78" s="3"/>
      <c r="OSQ78" s="3"/>
      <c r="OSR78" s="3"/>
      <c r="OSS78" s="3"/>
      <c r="OST78" s="3"/>
      <c r="OSU78" s="3"/>
      <c r="OSV78" s="3"/>
      <c r="OSW78" s="3"/>
      <c r="OSX78" s="3"/>
      <c r="OSY78" s="3"/>
      <c r="OSZ78" s="3"/>
      <c r="OTA78" s="3"/>
      <c r="OTB78" s="3"/>
      <c r="OTC78" s="3"/>
      <c r="OTD78" s="3"/>
      <c r="OTE78" s="3"/>
      <c r="OTF78" s="3"/>
      <c r="OTG78" s="3"/>
      <c r="OTH78" s="3"/>
      <c r="OTI78" s="3"/>
      <c r="OTJ78" s="3"/>
      <c r="OTK78" s="3"/>
      <c r="OTL78" s="3"/>
      <c r="OTM78" s="3"/>
      <c r="OTN78" s="3"/>
      <c r="OTO78" s="3"/>
      <c r="OTP78" s="3"/>
      <c r="OTQ78" s="3"/>
      <c r="OTR78" s="3"/>
      <c r="OTS78" s="3"/>
      <c r="OTT78" s="3"/>
      <c r="OTU78" s="3"/>
      <c r="OTV78" s="3"/>
      <c r="OTW78" s="3"/>
      <c r="OTX78" s="3"/>
      <c r="OTY78" s="3"/>
      <c r="OTZ78" s="3"/>
      <c r="OUA78" s="3"/>
      <c r="OUB78" s="3"/>
      <c r="OUC78" s="3"/>
      <c r="OUD78" s="3"/>
      <c r="OUE78" s="3"/>
      <c r="OUF78" s="3"/>
      <c r="OUG78" s="3"/>
      <c r="OUH78" s="3"/>
      <c r="OUI78" s="3"/>
      <c r="OUJ78" s="3"/>
      <c r="OUK78" s="3"/>
      <c r="OUL78" s="3"/>
      <c r="OUM78" s="3"/>
      <c r="OUN78" s="3"/>
      <c r="OUO78" s="3"/>
      <c r="OUP78" s="3"/>
      <c r="OUQ78" s="3"/>
      <c r="OUR78" s="3"/>
      <c r="OUS78" s="3"/>
      <c r="OUT78" s="3"/>
      <c r="OUU78" s="3"/>
      <c r="OUV78" s="3"/>
      <c r="OUW78" s="3"/>
      <c r="OUX78" s="3"/>
      <c r="OUY78" s="3"/>
      <c r="OUZ78" s="3"/>
      <c r="OVA78" s="3"/>
      <c r="OVB78" s="3"/>
      <c r="OVC78" s="3"/>
      <c r="OVD78" s="3"/>
      <c r="OVE78" s="3"/>
      <c r="OVF78" s="3"/>
      <c r="OVG78" s="3"/>
      <c r="OVH78" s="3"/>
      <c r="OVI78" s="3"/>
      <c r="OVJ78" s="3"/>
      <c r="OVK78" s="3"/>
      <c r="OVL78" s="3"/>
      <c r="OVM78" s="3"/>
      <c r="OVN78" s="3"/>
      <c r="OVO78" s="3"/>
      <c r="OVP78" s="3"/>
      <c r="OVQ78" s="3"/>
      <c r="OVR78" s="3"/>
      <c r="OVS78" s="3"/>
      <c r="OVT78" s="3"/>
      <c r="OVU78" s="3"/>
      <c r="OVV78" s="3"/>
      <c r="OVW78" s="3"/>
      <c r="OVX78" s="3"/>
      <c r="OVY78" s="3"/>
      <c r="OVZ78" s="3"/>
      <c r="OWA78" s="3"/>
      <c r="OWB78" s="3"/>
      <c r="OWC78" s="3"/>
      <c r="OWD78" s="3"/>
      <c r="OWE78" s="3"/>
      <c r="OWF78" s="3"/>
      <c r="OWG78" s="3"/>
      <c r="OWH78" s="3"/>
      <c r="OWI78" s="3"/>
      <c r="OWK78" s="3"/>
      <c r="OWM78" s="3"/>
      <c r="OWN78" s="3"/>
      <c r="OWO78" s="3"/>
      <c r="OWP78" s="3"/>
      <c r="OWQ78" s="3"/>
      <c r="OWR78" s="3"/>
      <c r="OWS78" s="3"/>
      <c r="OWT78" s="3"/>
      <c r="OWY78" s="3"/>
      <c r="OWZ78" s="3"/>
      <c r="OXA78" s="3"/>
      <c r="OXB78" s="3"/>
      <c r="OXC78" s="3"/>
      <c r="OXD78" s="3"/>
      <c r="OXE78" s="3"/>
      <c r="OXF78" s="3"/>
      <c r="OXG78" s="3"/>
      <c r="OXH78" s="3"/>
      <c r="OXI78" s="3"/>
      <c r="OXJ78" s="3"/>
      <c r="OXK78" s="3"/>
      <c r="OXL78" s="3"/>
      <c r="OXM78" s="3"/>
      <c r="OXN78" s="3"/>
      <c r="OXO78" s="3"/>
      <c r="OXP78" s="3"/>
      <c r="OXQ78" s="3"/>
      <c r="OXR78" s="3"/>
      <c r="OXS78" s="3"/>
      <c r="OXT78" s="3"/>
      <c r="OXU78" s="3"/>
      <c r="OXV78" s="3"/>
      <c r="OXW78" s="3"/>
      <c r="OXX78" s="3"/>
      <c r="OXY78" s="3"/>
      <c r="OXZ78" s="3"/>
      <c r="OYA78" s="3"/>
      <c r="OYB78" s="3"/>
      <c r="OYC78" s="3"/>
      <c r="OYD78" s="3"/>
      <c r="OYE78" s="3"/>
      <c r="OYF78" s="3"/>
      <c r="OYG78" s="3"/>
      <c r="OYH78" s="3"/>
      <c r="OYI78" s="3"/>
      <c r="OYJ78" s="3"/>
      <c r="OYK78" s="3"/>
      <c r="OYL78" s="3"/>
      <c r="OYM78" s="3"/>
      <c r="OYN78" s="3"/>
      <c r="OYO78" s="3"/>
      <c r="OYP78" s="3"/>
      <c r="OYQ78" s="3"/>
      <c r="OYR78" s="3"/>
      <c r="OYS78" s="3"/>
      <c r="OYT78" s="3"/>
      <c r="OYU78" s="3"/>
      <c r="OYV78" s="3"/>
      <c r="OYW78" s="3"/>
      <c r="OYX78" s="3"/>
      <c r="OYY78" s="3"/>
      <c r="OYZ78" s="3"/>
      <c r="OZA78" s="3"/>
      <c r="OZB78" s="3"/>
      <c r="OZC78" s="3"/>
      <c r="OZD78" s="3"/>
      <c r="OZE78" s="3"/>
      <c r="OZF78" s="3"/>
      <c r="OZG78" s="3"/>
      <c r="OZH78" s="3"/>
      <c r="OZI78" s="3"/>
      <c r="OZJ78" s="3"/>
      <c r="OZK78" s="3"/>
      <c r="OZL78" s="3"/>
      <c r="OZM78" s="3"/>
      <c r="OZN78" s="3"/>
      <c r="OZO78" s="3"/>
      <c r="OZP78" s="3"/>
      <c r="OZQ78" s="3"/>
      <c r="OZR78" s="3"/>
      <c r="OZS78" s="3"/>
      <c r="OZT78" s="3"/>
      <c r="OZU78" s="3"/>
      <c r="OZV78" s="3"/>
      <c r="OZW78" s="3"/>
      <c r="OZX78" s="3"/>
      <c r="OZY78" s="3"/>
      <c r="OZZ78" s="3"/>
      <c r="PAA78" s="3"/>
      <c r="PAB78" s="3"/>
      <c r="PAC78" s="3"/>
      <c r="PAD78" s="3"/>
      <c r="PAE78" s="3"/>
      <c r="PAF78" s="3"/>
      <c r="PAG78" s="3"/>
      <c r="PAH78" s="3"/>
      <c r="PAI78" s="3"/>
      <c r="PAJ78" s="3"/>
      <c r="PAK78" s="3"/>
      <c r="PAL78" s="3"/>
      <c r="PAM78" s="3"/>
      <c r="PAN78" s="3"/>
      <c r="PAO78" s="3"/>
      <c r="PAP78" s="3"/>
      <c r="PAQ78" s="3"/>
      <c r="PAR78" s="3"/>
      <c r="PAS78" s="3"/>
      <c r="PAT78" s="3"/>
      <c r="PAU78" s="3"/>
      <c r="PAV78" s="3"/>
      <c r="PAW78" s="3"/>
      <c r="PAX78" s="3"/>
      <c r="PAY78" s="3"/>
      <c r="PAZ78" s="3"/>
      <c r="PBA78" s="3"/>
      <c r="PBB78" s="3"/>
      <c r="PBC78" s="3"/>
      <c r="PBD78" s="3"/>
      <c r="PBE78" s="3"/>
      <c r="PBF78" s="3"/>
      <c r="PBG78" s="3"/>
      <c r="PBH78" s="3"/>
      <c r="PBI78" s="3"/>
      <c r="PBJ78" s="3"/>
      <c r="PBK78" s="3"/>
      <c r="PBL78" s="3"/>
      <c r="PBM78" s="3"/>
      <c r="PBN78" s="3"/>
      <c r="PBO78" s="3"/>
      <c r="PBP78" s="3"/>
      <c r="PBQ78" s="3"/>
      <c r="PBR78" s="3"/>
      <c r="PBS78" s="3"/>
      <c r="PBT78" s="3"/>
      <c r="PBU78" s="3"/>
      <c r="PBV78" s="3"/>
      <c r="PBW78" s="3"/>
      <c r="PBX78" s="3"/>
      <c r="PBY78" s="3"/>
      <c r="PBZ78" s="3"/>
      <c r="PCA78" s="3"/>
      <c r="PCB78" s="3"/>
      <c r="PCC78" s="3"/>
      <c r="PCD78" s="3"/>
      <c r="PCE78" s="3"/>
      <c r="PCF78" s="3"/>
      <c r="PCG78" s="3"/>
      <c r="PCH78" s="3"/>
      <c r="PCI78" s="3"/>
      <c r="PCJ78" s="3"/>
      <c r="PCK78" s="3"/>
      <c r="PCL78" s="3"/>
      <c r="PCM78" s="3"/>
      <c r="PCN78" s="3"/>
      <c r="PCO78" s="3"/>
      <c r="PCP78" s="3"/>
      <c r="PCQ78" s="3"/>
      <c r="PCR78" s="3"/>
      <c r="PCS78" s="3"/>
      <c r="PCT78" s="3"/>
      <c r="PCU78" s="3"/>
      <c r="PCV78" s="3"/>
      <c r="PCW78" s="3"/>
      <c r="PCX78" s="3"/>
      <c r="PCY78" s="3"/>
      <c r="PCZ78" s="3"/>
      <c r="PDA78" s="3"/>
      <c r="PDB78" s="3"/>
      <c r="PDC78" s="3"/>
      <c r="PDD78" s="3"/>
      <c r="PDE78" s="3"/>
      <c r="PDF78" s="3"/>
      <c r="PDG78" s="3"/>
      <c r="PDH78" s="3"/>
      <c r="PDI78" s="3"/>
      <c r="PDJ78" s="3"/>
      <c r="PDK78" s="3"/>
      <c r="PDL78" s="3"/>
      <c r="PDM78" s="3"/>
      <c r="PDN78" s="3"/>
      <c r="PDO78" s="3"/>
      <c r="PDP78" s="3"/>
      <c r="PDQ78" s="3"/>
      <c r="PDR78" s="3"/>
      <c r="PDS78" s="3"/>
      <c r="PDT78" s="3"/>
      <c r="PDU78" s="3"/>
      <c r="PDV78" s="3"/>
      <c r="PDW78" s="3"/>
      <c r="PDX78" s="3"/>
      <c r="PDY78" s="3"/>
      <c r="PDZ78" s="3"/>
      <c r="PEA78" s="3"/>
      <c r="PEB78" s="3"/>
      <c r="PEC78" s="3"/>
      <c r="PED78" s="3"/>
      <c r="PEE78" s="3"/>
      <c r="PEF78" s="3"/>
      <c r="PEG78" s="3"/>
      <c r="PEH78" s="3"/>
      <c r="PEI78" s="3"/>
      <c r="PEJ78" s="3"/>
      <c r="PEK78" s="3"/>
      <c r="PEL78" s="3"/>
      <c r="PEM78" s="3"/>
      <c r="PEN78" s="3"/>
      <c r="PEO78" s="3"/>
      <c r="PEP78" s="3"/>
      <c r="PEQ78" s="3"/>
      <c r="PER78" s="3"/>
      <c r="PES78" s="3"/>
      <c r="PET78" s="3"/>
      <c r="PEU78" s="3"/>
      <c r="PEV78" s="3"/>
      <c r="PEW78" s="3"/>
      <c r="PEX78" s="3"/>
      <c r="PEY78" s="3"/>
      <c r="PEZ78" s="3"/>
      <c r="PFA78" s="3"/>
      <c r="PFB78" s="3"/>
      <c r="PFC78" s="3"/>
      <c r="PFD78" s="3"/>
      <c r="PFE78" s="3"/>
      <c r="PFF78" s="3"/>
      <c r="PFG78" s="3"/>
      <c r="PFH78" s="3"/>
      <c r="PFI78" s="3"/>
      <c r="PFJ78" s="3"/>
      <c r="PFK78" s="3"/>
      <c r="PFL78" s="3"/>
      <c r="PFM78" s="3"/>
      <c r="PFN78" s="3"/>
      <c r="PFO78" s="3"/>
      <c r="PFP78" s="3"/>
      <c r="PFQ78" s="3"/>
      <c r="PFR78" s="3"/>
      <c r="PFS78" s="3"/>
      <c r="PFT78" s="3"/>
      <c r="PFU78" s="3"/>
      <c r="PFV78" s="3"/>
      <c r="PFW78" s="3"/>
      <c r="PFX78" s="3"/>
      <c r="PFY78" s="3"/>
      <c r="PFZ78" s="3"/>
      <c r="PGA78" s="3"/>
      <c r="PGB78" s="3"/>
      <c r="PGC78" s="3"/>
      <c r="PGD78" s="3"/>
      <c r="PGE78" s="3"/>
      <c r="PGG78" s="3"/>
      <c r="PGI78" s="3"/>
      <c r="PGJ78" s="3"/>
      <c r="PGK78" s="3"/>
      <c r="PGL78" s="3"/>
      <c r="PGM78" s="3"/>
      <c r="PGN78" s="3"/>
      <c r="PGO78" s="3"/>
      <c r="PGP78" s="3"/>
      <c r="PGU78" s="3"/>
      <c r="PGV78" s="3"/>
      <c r="PGW78" s="3"/>
      <c r="PGX78" s="3"/>
      <c r="PGY78" s="3"/>
      <c r="PGZ78" s="3"/>
      <c r="PHA78" s="3"/>
      <c r="PHB78" s="3"/>
      <c r="PHC78" s="3"/>
      <c r="PHD78" s="3"/>
      <c r="PHE78" s="3"/>
      <c r="PHF78" s="3"/>
      <c r="PHG78" s="3"/>
      <c r="PHH78" s="3"/>
      <c r="PHI78" s="3"/>
      <c r="PHJ78" s="3"/>
      <c r="PHK78" s="3"/>
      <c r="PHL78" s="3"/>
      <c r="PHM78" s="3"/>
      <c r="PHN78" s="3"/>
      <c r="PHO78" s="3"/>
      <c r="PHP78" s="3"/>
      <c r="PHQ78" s="3"/>
      <c r="PHR78" s="3"/>
      <c r="PHS78" s="3"/>
      <c r="PHT78" s="3"/>
      <c r="PHU78" s="3"/>
      <c r="PHV78" s="3"/>
      <c r="PHW78" s="3"/>
      <c r="PHX78" s="3"/>
      <c r="PHY78" s="3"/>
      <c r="PHZ78" s="3"/>
      <c r="PIA78" s="3"/>
      <c r="PIB78" s="3"/>
      <c r="PIC78" s="3"/>
      <c r="PID78" s="3"/>
      <c r="PIE78" s="3"/>
      <c r="PIF78" s="3"/>
      <c r="PIG78" s="3"/>
      <c r="PIH78" s="3"/>
      <c r="PII78" s="3"/>
      <c r="PIJ78" s="3"/>
      <c r="PIK78" s="3"/>
      <c r="PIL78" s="3"/>
      <c r="PIM78" s="3"/>
      <c r="PIN78" s="3"/>
      <c r="PIO78" s="3"/>
      <c r="PIP78" s="3"/>
      <c r="PIQ78" s="3"/>
      <c r="PIR78" s="3"/>
      <c r="PIS78" s="3"/>
      <c r="PIT78" s="3"/>
      <c r="PIU78" s="3"/>
      <c r="PIV78" s="3"/>
      <c r="PIW78" s="3"/>
      <c r="PIX78" s="3"/>
      <c r="PIY78" s="3"/>
      <c r="PIZ78" s="3"/>
      <c r="PJA78" s="3"/>
      <c r="PJB78" s="3"/>
      <c r="PJC78" s="3"/>
      <c r="PJD78" s="3"/>
      <c r="PJE78" s="3"/>
      <c r="PJF78" s="3"/>
      <c r="PJG78" s="3"/>
      <c r="PJH78" s="3"/>
      <c r="PJI78" s="3"/>
      <c r="PJJ78" s="3"/>
      <c r="PJK78" s="3"/>
      <c r="PJL78" s="3"/>
      <c r="PJM78" s="3"/>
      <c r="PJN78" s="3"/>
      <c r="PJO78" s="3"/>
      <c r="PJP78" s="3"/>
      <c r="PJQ78" s="3"/>
      <c r="PJR78" s="3"/>
      <c r="PJS78" s="3"/>
      <c r="PJT78" s="3"/>
      <c r="PJU78" s="3"/>
      <c r="PJV78" s="3"/>
      <c r="PJW78" s="3"/>
      <c r="PJX78" s="3"/>
      <c r="PJY78" s="3"/>
      <c r="PJZ78" s="3"/>
      <c r="PKA78" s="3"/>
      <c r="PKB78" s="3"/>
      <c r="PKC78" s="3"/>
      <c r="PKD78" s="3"/>
      <c r="PKE78" s="3"/>
      <c r="PKF78" s="3"/>
      <c r="PKG78" s="3"/>
      <c r="PKH78" s="3"/>
      <c r="PKI78" s="3"/>
      <c r="PKJ78" s="3"/>
      <c r="PKK78" s="3"/>
      <c r="PKL78" s="3"/>
      <c r="PKM78" s="3"/>
      <c r="PKN78" s="3"/>
      <c r="PKO78" s="3"/>
      <c r="PKP78" s="3"/>
      <c r="PKQ78" s="3"/>
      <c r="PKR78" s="3"/>
      <c r="PKS78" s="3"/>
      <c r="PKT78" s="3"/>
      <c r="PKU78" s="3"/>
      <c r="PKV78" s="3"/>
      <c r="PKW78" s="3"/>
      <c r="PKX78" s="3"/>
      <c r="PKY78" s="3"/>
      <c r="PKZ78" s="3"/>
      <c r="PLA78" s="3"/>
      <c r="PLB78" s="3"/>
      <c r="PLC78" s="3"/>
      <c r="PLD78" s="3"/>
      <c r="PLE78" s="3"/>
      <c r="PLF78" s="3"/>
      <c r="PLG78" s="3"/>
      <c r="PLH78" s="3"/>
      <c r="PLI78" s="3"/>
      <c r="PLJ78" s="3"/>
      <c r="PLK78" s="3"/>
      <c r="PLL78" s="3"/>
      <c r="PLM78" s="3"/>
      <c r="PLN78" s="3"/>
      <c r="PLO78" s="3"/>
      <c r="PLP78" s="3"/>
      <c r="PLQ78" s="3"/>
      <c r="PLR78" s="3"/>
      <c r="PLS78" s="3"/>
      <c r="PLT78" s="3"/>
      <c r="PLU78" s="3"/>
      <c r="PLV78" s="3"/>
      <c r="PLW78" s="3"/>
      <c r="PLX78" s="3"/>
      <c r="PLY78" s="3"/>
      <c r="PLZ78" s="3"/>
      <c r="PMA78" s="3"/>
      <c r="PMB78" s="3"/>
      <c r="PMC78" s="3"/>
      <c r="PMD78" s="3"/>
      <c r="PME78" s="3"/>
      <c r="PMF78" s="3"/>
      <c r="PMG78" s="3"/>
      <c r="PMH78" s="3"/>
      <c r="PMI78" s="3"/>
      <c r="PMJ78" s="3"/>
      <c r="PMK78" s="3"/>
      <c r="PML78" s="3"/>
      <c r="PMM78" s="3"/>
      <c r="PMN78" s="3"/>
      <c r="PMO78" s="3"/>
      <c r="PMP78" s="3"/>
      <c r="PMQ78" s="3"/>
      <c r="PMR78" s="3"/>
      <c r="PMS78" s="3"/>
      <c r="PMT78" s="3"/>
      <c r="PMU78" s="3"/>
      <c r="PMV78" s="3"/>
      <c r="PMW78" s="3"/>
      <c r="PMX78" s="3"/>
      <c r="PMY78" s="3"/>
      <c r="PMZ78" s="3"/>
      <c r="PNA78" s="3"/>
      <c r="PNB78" s="3"/>
      <c r="PNC78" s="3"/>
      <c r="PND78" s="3"/>
      <c r="PNE78" s="3"/>
      <c r="PNF78" s="3"/>
      <c r="PNG78" s="3"/>
      <c r="PNH78" s="3"/>
      <c r="PNI78" s="3"/>
      <c r="PNJ78" s="3"/>
      <c r="PNK78" s="3"/>
      <c r="PNL78" s="3"/>
      <c r="PNM78" s="3"/>
      <c r="PNN78" s="3"/>
      <c r="PNO78" s="3"/>
      <c r="PNP78" s="3"/>
      <c r="PNQ78" s="3"/>
      <c r="PNR78" s="3"/>
      <c r="PNS78" s="3"/>
      <c r="PNT78" s="3"/>
      <c r="PNU78" s="3"/>
      <c r="PNV78" s="3"/>
      <c r="PNW78" s="3"/>
      <c r="PNX78" s="3"/>
      <c r="PNY78" s="3"/>
      <c r="PNZ78" s="3"/>
      <c r="POA78" s="3"/>
      <c r="POB78" s="3"/>
      <c r="POC78" s="3"/>
      <c r="POD78" s="3"/>
      <c r="POE78" s="3"/>
      <c r="POF78" s="3"/>
      <c r="POG78" s="3"/>
      <c r="POH78" s="3"/>
      <c r="POI78" s="3"/>
      <c r="POJ78" s="3"/>
      <c r="POK78" s="3"/>
      <c r="POL78" s="3"/>
      <c r="POM78" s="3"/>
      <c r="PON78" s="3"/>
      <c r="POO78" s="3"/>
      <c r="POP78" s="3"/>
      <c r="POQ78" s="3"/>
      <c r="POR78" s="3"/>
      <c r="POS78" s="3"/>
      <c r="POT78" s="3"/>
      <c r="POU78" s="3"/>
      <c r="POV78" s="3"/>
      <c r="POW78" s="3"/>
      <c r="POX78" s="3"/>
      <c r="POY78" s="3"/>
      <c r="POZ78" s="3"/>
      <c r="PPA78" s="3"/>
      <c r="PPB78" s="3"/>
      <c r="PPC78" s="3"/>
      <c r="PPD78" s="3"/>
      <c r="PPE78" s="3"/>
      <c r="PPF78" s="3"/>
      <c r="PPG78" s="3"/>
      <c r="PPH78" s="3"/>
      <c r="PPI78" s="3"/>
      <c r="PPJ78" s="3"/>
      <c r="PPK78" s="3"/>
      <c r="PPL78" s="3"/>
      <c r="PPM78" s="3"/>
      <c r="PPN78" s="3"/>
      <c r="PPO78" s="3"/>
      <c r="PPP78" s="3"/>
      <c r="PPQ78" s="3"/>
      <c r="PPR78" s="3"/>
      <c r="PPS78" s="3"/>
      <c r="PPT78" s="3"/>
      <c r="PPU78" s="3"/>
      <c r="PPV78" s="3"/>
      <c r="PPW78" s="3"/>
      <c r="PPX78" s="3"/>
      <c r="PPY78" s="3"/>
      <c r="PPZ78" s="3"/>
      <c r="PQA78" s="3"/>
      <c r="PQC78" s="3"/>
      <c r="PQE78" s="3"/>
      <c r="PQF78" s="3"/>
      <c r="PQG78" s="3"/>
      <c r="PQH78" s="3"/>
      <c r="PQI78" s="3"/>
      <c r="PQJ78" s="3"/>
      <c r="PQK78" s="3"/>
      <c r="PQL78" s="3"/>
      <c r="PQQ78" s="3"/>
      <c r="PQR78" s="3"/>
      <c r="PQS78" s="3"/>
      <c r="PQT78" s="3"/>
      <c r="PQU78" s="3"/>
      <c r="PQV78" s="3"/>
      <c r="PQW78" s="3"/>
      <c r="PQX78" s="3"/>
      <c r="PQY78" s="3"/>
      <c r="PQZ78" s="3"/>
      <c r="PRA78" s="3"/>
      <c r="PRB78" s="3"/>
      <c r="PRC78" s="3"/>
      <c r="PRD78" s="3"/>
      <c r="PRE78" s="3"/>
      <c r="PRF78" s="3"/>
      <c r="PRG78" s="3"/>
      <c r="PRH78" s="3"/>
      <c r="PRI78" s="3"/>
      <c r="PRJ78" s="3"/>
      <c r="PRK78" s="3"/>
      <c r="PRL78" s="3"/>
      <c r="PRM78" s="3"/>
      <c r="PRN78" s="3"/>
      <c r="PRO78" s="3"/>
      <c r="PRP78" s="3"/>
      <c r="PRQ78" s="3"/>
      <c r="PRR78" s="3"/>
      <c r="PRS78" s="3"/>
      <c r="PRT78" s="3"/>
      <c r="PRU78" s="3"/>
      <c r="PRV78" s="3"/>
      <c r="PRW78" s="3"/>
      <c r="PRX78" s="3"/>
      <c r="PRY78" s="3"/>
      <c r="PRZ78" s="3"/>
      <c r="PSA78" s="3"/>
      <c r="PSB78" s="3"/>
      <c r="PSC78" s="3"/>
      <c r="PSD78" s="3"/>
      <c r="PSE78" s="3"/>
      <c r="PSF78" s="3"/>
      <c r="PSG78" s="3"/>
      <c r="PSH78" s="3"/>
      <c r="PSI78" s="3"/>
      <c r="PSJ78" s="3"/>
      <c r="PSK78" s="3"/>
      <c r="PSL78" s="3"/>
      <c r="PSM78" s="3"/>
      <c r="PSN78" s="3"/>
      <c r="PSO78" s="3"/>
      <c r="PSP78" s="3"/>
      <c r="PSQ78" s="3"/>
      <c r="PSR78" s="3"/>
      <c r="PSS78" s="3"/>
      <c r="PST78" s="3"/>
      <c r="PSU78" s="3"/>
      <c r="PSV78" s="3"/>
      <c r="PSW78" s="3"/>
      <c r="PSX78" s="3"/>
      <c r="PSY78" s="3"/>
      <c r="PSZ78" s="3"/>
      <c r="PTA78" s="3"/>
      <c r="PTB78" s="3"/>
      <c r="PTC78" s="3"/>
      <c r="PTD78" s="3"/>
      <c r="PTE78" s="3"/>
      <c r="PTF78" s="3"/>
      <c r="PTG78" s="3"/>
      <c r="PTH78" s="3"/>
      <c r="PTI78" s="3"/>
      <c r="PTJ78" s="3"/>
      <c r="PTK78" s="3"/>
      <c r="PTL78" s="3"/>
      <c r="PTM78" s="3"/>
      <c r="PTN78" s="3"/>
      <c r="PTO78" s="3"/>
      <c r="PTP78" s="3"/>
      <c r="PTQ78" s="3"/>
      <c r="PTR78" s="3"/>
      <c r="PTS78" s="3"/>
      <c r="PTT78" s="3"/>
      <c r="PTU78" s="3"/>
      <c r="PTV78" s="3"/>
      <c r="PTW78" s="3"/>
      <c r="PTX78" s="3"/>
      <c r="PTY78" s="3"/>
      <c r="PTZ78" s="3"/>
      <c r="PUA78" s="3"/>
      <c r="PUB78" s="3"/>
      <c r="PUC78" s="3"/>
      <c r="PUD78" s="3"/>
      <c r="PUE78" s="3"/>
      <c r="PUF78" s="3"/>
      <c r="PUG78" s="3"/>
      <c r="PUH78" s="3"/>
      <c r="PUI78" s="3"/>
      <c r="PUJ78" s="3"/>
      <c r="PUK78" s="3"/>
      <c r="PUL78" s="3"/>
      <c r="PUM78" s="3"/>
      <c r="PUN78" s="3"/>
      <c r="PUO78" s="3"/>
      <c r="PUP78" s="3"/>
      <c r="PUQ78" s="3"/>
      <c r="PUR78" s="3"/>
      <c r="PUS78" s="3"/>
      <c r="PUT78" s="3"/>
      <c r="PUU78" s="3"/>
      <c r="PUV78" s="3"/>
      <c r="PUW78" s="3"/>
      <c r="PUX78" s="3"/>
      <c r="PUY78" s="3"/>
      <c r="PUZ78" s="3"/>
      <c r="PVA78" s="3"/>
      <c r="PVB78" s="3"/>
      <c r="PVC78" s="3"/>
      <c r="PVD78" s="3"/>
      <c r="PVE78" s="3"/>
      <c r="PVF78" s="3"/>
      <c r="PVG78" s="3"/>
      <c r="PVH78" s="3"/>
      <c r="PVI78" s="3"/>
      <c r="PVJ78" s="3"/>
      <c r="PVK78" s="3"/>
      <c r="PVL78" s="3"/>
      <c r="PVM78" s="3"/>
      <c r="PVN78" s="3"/>
      <c r="PVO78" s="3"/>
      <c r="PVP78" s="3"/>
      <c r="PVQ78" s="3"/>
      <c r="PVR78" s="3"/>
      <c r="PVS78" s="3"/>
      <c r="PVT78" s="3"/>
      <c r="PVU78" s="3"/>
      <c r="PVV78" s="3"/>
      <c r="PVW78" s="3"/>
      <c r="PVX78" s="3"/>
      <c r="PVY78" s="3"/>
      <c r="PVZ78" s="3"/>
      <c r="PWA78" s="3"/>
      <c r="PWB78" s="3"/>
      <c r="PWC78" s="3"/>
      <c r="PWD78" s="3"/>
      <c r="PWE78" s="3"/>
      <c r="PWF78" s="3"/>
      <c r="PWG78" s="3"/>
      <c r="PWH78" s="3"/>
      <c r="PWI78" s="3"/>
      <c r="PWJ78" s="3"/>
      <c r="PWK78" s="3"/>
      <c r="PWL78" s="3"/>
      <c r="PWM78" s="3"/>
      <c r="PWN78" s="3"/>
      <c r="PWO78" s="3"/>
      <c r="PWP78" s="3"/>
      <c r="PWQ78" s="3"/>
      <c r="PWR78" s="3"/>
      <c r="PWS78" s="3"/>
      <c r="PWT78" s="3"/>
      <c r="PWU78" s="3"/>
      <c r="PWV78" s="3"/>
      <c r="PWW78" s="3"/>
      <c r="PWX78" s="3"/>
      <c r="PWY78" s="3"/>
      <c r="PWZ78" s="3"/>
      <c r="PXA78" s="3"/>
      <c r="PXB78" s="3"/>
      <c r="PXC78" s="3"/>
      <c r="PXD78" s="3"/>
      <c r="PXE78" s="3"/>
      <c r="PXF78" s="3"/>
      <c r="PXG78" s="3"/>
      <c r="PXH78" s="3"/>
      <c r="PXI78" s="3"/>
      <c r="PXJ78" s="3"/>
      <c r="PXK78" s="3"/>
      <c r="PXL78" s="3"/>
      <c r="PXM78" s="3"/>
      <c r="PXN78" s="3"/>
      <c r="PXO78" s="3"/>
      <c r="PXP78" s="3"/>
      <c r="PXQ78" s="3"/>
      <c r="PXR78" s="3"/>
      <c r="PXS78" s="3"/>
      <c r="PXT78" s="3"/>
      <c r="PXU78" s="3"/>
      <c r="PXV78" s="3"/>
      <c r="PXW78" s="3"/>
      <c r="PXX78" s="3"/>
      <c r="PXY78" s="3"/>
      <c r="PXZ78" s="3"/>
      <c r="PYA78" s="3"/>
      <c r="PYB78" s="3"/>
      <c r="PYC78" s="3"/>
      <c r="PYD78" s="3"/>
      <c r="PYE78" s="3"/>
      <c r="PYF78" s="3"/>
      <c r="PYG78" s="3"/>
      <c r="PYH78" s="3"/>
      <c r="PYI78" s="3"/>
      <c r="PYJ78" s="3"/>
      <c r="PYK78" s="3"/>
      <c r="PYL78" s="3"/>
      <c r="PYM78" s="3"/>
      <c r="PYN78" s="3"/>
      <c r="PYO78" s="3"/>
      <c r="PYP78" s="3"/>
      <c r="PYQ78" s="3"/>
      <c r="PYR78" s="3"/>
      <c r="PYS78" s="3"/>
      <c r="PYT78" s="3"/>
      <c r="PYU78" s="3"/>
      <c r="PYV78" s="3"/>
      <c r="PYW78" s="3"/>
      <c r="PYX78" s="3"/>
      <c r="PYY78" s="3"/>
      <c r="PYZ78" s="3"/>
      <c r="PZA78" s="3"/>
      <c r="PZB78" s="3"/>
      <c r="PZC78" s="3"/>
      <c r="PZD78" s="3"/>
      <c r="PZE78" s="3"/>
      <c r="PZF78" s="3"/>
      <c r="PZG78" s="3"/>
      <c r="PZH78" s="3"/>
      <c r="PZI78" s="3"/>
      <c r="PZJ78" s="3"/>
      <c r="PZK78" s="3"/>
      <c r="PZL78" s="3"/>
      <c r="PZM78" s="3"/>
      <c r="PZN78" s="3"/>
      <c r="PZO78" s="3"/>
      <c r="PZP78" s="3"/>
      <c r="PZQ78" s="3"/>
      <c r="PZR78" s="3"/>
      <c r="PZS78" s="3"/>
      <c r="PZT78" s="3"/>
      <c r="PZU78" s="3"/>
      <c r="PZV78" s="3"/>
      <c r="PZW78" s="3"/>
      <c r="PZY78" s="3"/>
      <c r="QAA78" s="3"/>
      <c r="QAB78" s="3"/>
      <c r="QAC78" s="3"/>
      <c r="QAD78" s="3"/>
      <c r="QAE78" s="3"/>
      <c r="QAF78" s="3"/>
      <c r="QAG78" s="3"/>
      <c r="QAH78" s="3"/>
      <c r="QAM78" s="3"/>
      <c r="QAN78" s="3"/>
      <c r="QAO78" s="3"/>
      <c r="QAP78" s="3"/>
      <c r="QAQ78" s="3"/>
      <c r="QAR78" s="3"/>
      <c r="QAS78" s="3"/>
      <c r="QAT78" s="3"/>
      <c r="QAU78" s="3"/>
      <c r="QAV78" s="3"/>
      <c r="QAW78" s="3"/>
      <c r="QAX78" s="3"/>
      <c r="QAY78" s="3"/>
      <c r="QAZ78" s="3"/>
      <c r="QBA78" s="3"/>
      <c r="QBB78" s="3"/>
      <c r="QBC78" s="3"/>
      <c r="QBD78" s="3"/>
      <c r="QBE78" s="3"/>
      <c r="QBF78" s="3"/>
      <c r="QBG78" s="3"/>
      <c r="QBH78" s="3"/>
      <c r="QBI78" s="3"/>
      <c r="QBJ78" s="3"/>
      <c r="QBK78" s="3"/>
      <c r="QBL78" s="3"/>
      <c r="QBM78" s="3"/>
      <c r="QBN78" s="3"/>
      <c r="QBO78" s="3"/>
      <c r="QBP78" s="3"/>
      <c r="QBQ78" s="3"/>
      <c r="QBR78" s="3"/>
      <c r="QBS78" s="3"/>
      <c r="QBT78" s="3"/>
      <c r="QBU78" s="3"/>
      <c r="QBV78" s="3"/>
      <c r="QBW78" s="3"/>
      <c r="QBX78" s="3"/>
      <c r="QBY78" s="3"/>
      <c r="QBZ78" s="3"/>
      <c r="QCA78" s="3"/>
      <c r="QCB78" s="3"/>
      <c r="QCC78" s="3"/>
      <c r="QCD78" s="3"/>
      <c r="QCE78" s="3"/>
      <c r="QCF78" s="3"/>
      <c r="QCG78" s="3"/>
      <c r="QCH78" s="3"/>
      <c r="QCI78" s="3"/>
      <c r="QCJ78" s="3"/>
      <c r="QCK78" s="3"/>
      <c r="QCL78" s="3"/>
      <c r="QCM78" s="3"/>
      <c r="QCN78" s="3"/>
      <c r="QCO78" s="3"/>
      <c r="QCP78" s="3"/>
      <c r="QCQ78" s="3"/>
      <c r="QCR78" s="3"/>
      <c r="QCS78" s="3"/>
      <c r="QCT78" s="3"/>
      <c r="QCU78" s="3"/>
      <c r="QCV78" s="3"/>
      <c r="QCW78" s="3"/>
      <c r="QCX78" s="3"/>
      <c r="QCY78" s="3"/>
      <c r="QCZ78" s="3"/>
      <c r="QDA78" s="3"/>
      <c r="QDB78" s="3"/>
      <c r="QDC78" s="3"/>
      <c r="QDD78" s="3"/>
      <c r="QDE78" s="3"/>
      <c r="QDF78" s="3"/>
      <c r="QDG78" s="3"/>
      <c r="QDH78" s="3"/>
      <c r="QDI78" s="3"/>
      <c r="QDJ78" s="3"/>
      <c r="QDK78" s="3"/>
      <c r="QDL78" s="3"/>
      <c r="QDM78" s="3"/>
      <c r="QDN78" s="3"/>
      <c r="QDO78" s="3"/>
      <c r="QDP78" s="3"/>
      <c r="QDQ78" s="3"/>
      <c r="QDR78" s="3"/>
      <c r="QDS78" s="3"/>
      <c r="QDT78" s="3"/>
      <c r="QDU78" s="3"/>
      <c r="QDV78" s="3"/>
      <c r="QDW78" s="3"/>
      <c r="QDX78" s="3"/>
      <c r="QDY78" s="3"/>
      <c r="QDZ78" s="3"/>
      <c r="QEA78" s="3"/>
      <c r="QEB78" s="3"/>
      <c r="QEC78" s="3"/>
      <c r="QED78" s="3"/>
      <c r="QEE78" s="3"/>
      <c r="QEF78" s="3"/>
      <c r="QEG78" s="3"/>
      <c r="QEH78" s="3"/>
      <c r="QEI78" s="3"/>
      <c r="QEJ78" s="3"/>
      <c r="QEK78" s="3"/>
      <c r="QEL78" s="3"/>
      <c r="QEM78" s="3"/>
      <c r="QEN78" s="3"/>
      <c r="QEO78" s="3"/>
      <c r="QEP78" s="3"/>
      <c r="QEQ78" s="3"/>
      <c r="QER78" s="3"/>
      <c r="QES78" s="3"/>
      <c r="QET78" s="3"/>
      <c r="QEU78" s="3"/>
      <c r="QEV78" s="3"/>
      <c r="QEW78" s="3"/>
      <c r="QEX78" s="3"/>
      <c r="QEY78" s="3"/>
      <c r="QEZ78" s="3"/>
      <c r="QFA78" s="3"/>
      <c r="QFB78" s="3"/>
      <c r="QFC78" s="3"/>
      <c r="QFD78" s="3"/>
      <c r="QFE78" s="3"/>
      <c r="QFF78" s="3"/>
      <c r="QFG78" s="3"/>
      <c r="QFH78" s="3"/>
      <c r="QFI78" s="3"/>
      <c r="QFJ78" s="3"/>
      <c r="QFK78" s="3"/>
      <c r="QFL78" s="3"/>
      <c r="QFM78" s="3"/>
      <c r="QFN78" s="3"/>
      <c r="QFO78" s="3"/>
      <c r="QFP78" s="3"/>
      <c r="QFQ78" s="3"/>
      <c r="QFR78" s="3"/>
      <c r="QFS78" s="3"/>
      <c r="QFT78" s="3"/>
      <c r="QFU78" s="3"/>
      <c r="QFV78" s="3"/>
      <c r="QFW78" s="3"/>
      <c r="QFX78" s="3"/>
      <c r="QFY78" s="3"/>
      <c r="QFZ78" s="3"/>
      <c r="QGA78" s="3"/>
      <c r="QGB78" s="3"/>
      <c r="QGC78" s="3"/>
      <c r="QGD78" s="3"/>
      <c r="QGE78" s="3"/>
      <c r="QGF78" s="3"/>
      <c r="QGG78" s="3"/>
      <c r="QGH78" s="3"/>
      <c r="QGI78" s="3"/>
      <c r="QGJ78" s="3"/>
      <c r="QGK78" s="3"/>
      <c r="QGL78" s="3"/>
      <c r="QGM78" s="3"/>
      <c r="QGN78" s="3"/>
      <c r="QGO78" s="3"/>
      <c r="QGP78" s="3"/>
      <c r="QGQ78" s="3"/>
      <c r="QGR78" s="3"/>
      <c r="QGS78" s="3"/>
      <c r="QGT78" s="3"/>
      <c r="QGU78" s="3"/>
      <c r="QGV78" s="3"/>
      <c r="QGW78" s="3"/>
      <c r="QGX78" s="3"/>
      <c r="QGY78" s="3"/>
      <c r="QGZ78" s="3"/>
      <c r="QHA78" s="3"/>
      <c r="QHB78" s="3"/>
      <c r="QHC78" s="3"/>
      <c r="QHD78" s="3"/>
      <c r="QHE78" s="3"/>
      <c r="QHF78" s="3"/>
      <c r="QHG78" s="3"/>
      <c r="QHH78" s="3"/>
      <c r="QHI78" s="3"/>
      <c r="QHJ78" s="3"/>
      <c r="QHK78" s="3"/>
      <c r="QHL78" s="3"/>
      <c r="QHM78" s="3"/>
      <c r="QHN78" s="3"/>
      <c r="QHO78" s="3"/>
      <c r="QHP78" s="3"/>
      <c r="QHQ78" s="3"/>
      <c r="QHR78" s="3"/>
      <c r="QHS78" s="3"/>
      <c r="QHT78" s="3"/>
      <c r="QHU78" s="3"/>
      <c r="QHV78" s="3"/>
      <c r="QHW78" s="3"/>
      <c r="QHX78" s="3"/>
      <c r="QHY78" s="3"/>
      <c r="QHZ78" s="3"/>
      <c r="QIA78" s="3"/>
      <c r="QIB78" s="3"/>
      <c r="QIC78" s="3"/>
      <c r="QID78" s="3"/>
      <c r="QIE78" s="3"/>
      <c r="QIF78" s="3"/>
      <c r="QIG78" s="3"/>
      <c r="QIH78" s="3"/>
      <c r="QII78" s="3"/>
      <c r="QIJ78" s="3"/>
      <c r="QIK78" s="3"/>
      <c r="QIL78" s="3"/>
      <c r="QIM78" s="3"/>
      <c r="QIN78" s="3"/>
      <c r="QIO78" s="3"/>
      <c r="QIP78" s="3"/>
      <c r="QIQ78" s="3"/>
      <c r="QIR78" s="3"/>
      <c r="QIS78" s="3"/>
      <c r="QIT78" s="3"/>
      <c r="QIU78" s="3"/>
      <c r="QIV78" s="3"/>
      <c r="QIW78" s="3"/>
      <c r="QIX78" s="3"/>
      <c r="QIY78" s="3"/>
      <c r="QIZ78" s="3"/>
      <c r="QJA78" s="3"/>
      <c r="QJB78" s="3"/>
      <c r="QJC78" s="3"/>
      <c r="QJD78" s="3"/>
      <c r="QJE78" s="3"/>
      <c r="QJF78" s="3"/>
      <c r="QJG78" s="3"/>
      <c r="QJH78" s="3"/>
      <c r="QJI78" s="3"/>
      <c r="QJJ78" s="3"/>
      <c r="QJK78" s="3"/>
      <c r="QJL78" s="3"/>
      <c r="QJM78" s="3"/>
      <c r="QJN78" s="3"/>
      <c r="QJO78" s="3"/>
      <c r="QJP78" s="3"/>
      <c r="QJQ78" s="3"/>
      <c r="QJR78" s="3"/>
      <c r="QJS78" s="3"/>
      <c r="QJU78" s="3"/>
      <c r="QJW78" s="3"/>
      <c r="QJX78" s="3"/>
      <c r="QJY78" s="3"/>
      <c r="QJZ78" s="3"/>
      <c r="QKA78" s="3"/>
      <c r="QKB78" s="3"/>
      <c r="QKC78" s="3"/>
      <c r="QKD78" s="3"/>
      <c r="QKI78" s="3"/>
      <c r="QKJ78" s="3"/>
      <c r="QKK78" s="3"/>
      <c r="QKL78" s="3"/>
      <c r="QKM78" s="3"/>
      <c r="QKN78" s="3"/>
      <c r="QKO78" s="3"/>
      <c r="QKP78" s="3"/>
      <c r="QKQ78" s="3"/>
      <c r="QKR78" s="3"/>
      <c r="QKS78" s="3"/>
      <c r="QKT78" s="3"/>
      <c r="QKU78" s="3"/>
      <c r="QKV78" s="3"/>
      <c r="QKW78" s="3"/>
      <c r="QKX78" s="3"/>
      <c r="QKY78" s="3"/>
      <c r="QKZ78" s="3"/>
      <c r="QLA78" s="3"/>
      <c r="QLB78" s="3"/>
      <c r="QLC78" s="3"/>
      <c r="QLD78" s="3"/>
      <c r="QLE78" s="3"/>
      <c r="QLF78" s="3"/>
      <c r="QLG78" s="3"/>
      <c r="QLH78" s="3"/>
      <c r="QLI78" s="3"/>
      <c r="QLJ78" s="3"/>
      <c r="QLK78" s="3"/>
      <c r="QLL78" s="3"/>
      <c r="QLM78" s="3"/>
      <c r="QLN78" s="3"/>
      <c r="QLO78" s="3"/>
      <c r="QLP78" s="3"/>
      <c r="QLQ78" s="3"/>
      <c r="QLR78" s="3"/>
      <c r="QLS78" s="3"/>
      <c r="QLT78" s="3"/>
      <c r="QLU78" s="3"/>
      <c r="QLV78" s="3"/>
      <c r="QLW78" s="3"/>
      <c r="QLX78" s="3"/>
      <c r="QLY78" s="3"/>
      <c r="QLZ78" s="3"/>
      <c r="QMA78" s="3"/>
      <c r="QMB78" s="3"/>
      <c r="QMC78" s="3"/>
      <c r="QMD78" s="3"/>
      <c r="QME78" s="3"/>
      <c r="QMF78" s="3"/>
      <c r="QMG78" s="3"/>
      <c r="QMH78" s="3"/>
      <c r="QMI78" s="3"/>
      <c r="QMJ78" s="3"/>
      <c r="QMK78" s="3"/>
      <c r="QML78" s="3"/>
      <c r="QMM78" s="3"/>
      <c r="QMN78" s="3"/>
      <c r="QMO78" s="3"/>
      <c r="QMP78" s="3"/>
      <c r="QMQ78" s="3"/>
      <c r="QMR78" s="3"/>
      <c r="QMS78" s="3"/>
      <c r="QMT78" s="3"/>
      <c r="QMU78" s="3"/>
      <c r="QMV78" s="3"/>
      <c r="QMW78" s="3"/>
      <c r="QMX78" s="3"/>
      <c r="QMY78" s="3"/>
      <c r="QMZ78" s="3"/>
      <c r="QNA78" s="3"/>
      <c r="QNB78" s="3"/>
      <c r="QNC78" s="3"/>
      <c r="QND78" s="3"/>
      <c r="QNE78" s="3"/>
      <c r="QNF78" s="3"/>
      <c r="QNG78" s="3"/>
      <c r="QNH78" s="3"/>
      <c r="QNI78" s="3"/>
      <c r="QNJ78" s="3"/>
      <c r="QNK78" s="3"/>
      <c r="QNL78" s="3"/>
      <c r="QNM78" s="3"/>
      <c r="QNN78" s="3"/>
      <c r="QNO78" s="3"/>
      <c r="QNP78" s="3"/>
      <c r="QNQ78" s="3"/>
      <c r="QNR78" s="3"/>
      <c r="QNS78" s="3"/>
      <c r="QNT78" s="3"/>
      <c r="QNU78" s="3"/>
      <c r="QNV78" s="3"/>
      <c r="QNW78" s="3"/>
      <c r="QNX78" s="3"/>
      <c r="QNY78" s="3"/>
      <c r="QNZ78" s="3"/>
      <c r="QOA78" s="3"/>
      <c r="QOB78" s="3"/>
      <c r="QOC78" s="3"/>
      <c r="QOD78" s="3"/>
      <c r="QOE78" s="3"/>
      <c r="QOF78" s="3"/>
      <c r="QOG78" s="3"/>
      <c r="QOH78" s="3"/>
      <c r="QOI78" s="3"/>
      <c r="QOJ78" s="3"/>
      <c r="QOK78" s="3"/>
      <c r="QOL78" s="3"/>
      <c r="QOM78" s="3"/>
      <c r="QON78" s="3"/>
      <c r="QOO78" s="3"/>
      <c r="QOP78" s="3"/>
      <c r="QOQ78" s="3"/>
      <c r="QOR78" s="3"/>
      <c r="QOS78" s="3"/>
      <c r="QOT78" s="3"/>
      <c r="QOU78" s="3"/>
      <c r="QOV78" s="3"/>
      <c r="QOW78" s="3"/>
      <c r="QOX78" s="3"/>
      <c r="QOY78" s="3"/>
      <c r="QOZ78" s="3"/>
      <c r="QPA78" s="3"/>
      <c r="QPB78" s="3"/>
      <c r="QPC78" s="3"/>
      <c r="QPD78" s="3"/>
      <c r="QPE78" s="3"/>
      <c r="QPF78" s="3"/>
      <c r="QPG78" s="3"/>
      <c r="QPH78" s="3"/>
      <c r="QPI78" s="3"/>
      <c r="QPJ78" s="3"/>
      <c r="QPK78" s="3"/>
      <c r="QPL78" s="3"/>
      <c r="QPM78" s="3"/>
      <c r="QPN78" s="3"/>
      <c r="QPO78" s="3"/>
      <c r="QPP78" s="3"/>
      <c r="QPQ78" s="3"/>
      <c r="QPR78" s="3"/>
      <c r="QPS78" s="3"/>
      <c r="QPT78" s="3"/>
      <c r="QPU78" s="3"/>
      <c r="QPV78" s="3"/>
      <c r="QPW78" s="3"/>
      <c r="QPX78" s="3"/>
      <c r="QPY78" s="3"/>
      <c r="QPZ78" s="3"/>
      <c r="QQA78" s="3"/>
      <c r="QQB78" s="3"/>
      <c r="QQC78" s="3"/>
      <c r="QQD78" s="3"/>
      <c r="QQE78" s="3"/>
      <c r="QQF78" s="3"/>
      <c r="QQG78" s="3"/>
      <c r="QQH78" s="3"/>
      <c r="QQI78" s="3"/>
      <c r="QQJ78" s="3"/>
      <c r="QQK78" s="3"/>
      <c r="QQL78" s="3"/>
      <c r="QQM78" s="3"/>
      <c r="QQN78" s="3"/>
      <c r="QQO78" s="3"/>
      <c r="QQP78" s="3"/>
      <c r="QQQ78" s="3"/>
      <c r="QQR78" s="3"/>
      <c r="QQS78" s="3"/>
      <c r="QQT78" s="3"/>
      <c r="QQU78" s="3"/>
      <c r="QQV78" s="3"/>
      <c r="QQW78" s="3"/>
      <c r="QQX78" s="3"/>
      <c r="QQY78" s="3"/>
      <c r="QQZ78" s="3"/>
      <c r="QRA78" s="3"/>
      <c r="QRB78" s="3"/>
      <c r="QRC78" s="3"/>
      <c r="QRD78" s="3"/>
      <c r="QRE78" s="3"/>
      <c r="QRF78" s="3"/>
      <c r="QRG78" s="3"/>
      <c r="QRH78" s="3"/>
      <c r="QRI78" s="3"/>
      <c r="QRJ78" s="3"/>
      <c r="QRK78" s="3"/>
      <c r="QRL78" s="3"/>
      <c r="QRM78" s="3"/>
      <c r="QRN78" s="3"/>
      <c r="QRO78" s="3"/>
      <c r="QRP78" s="3"/>
      <c r="QRQ78" s="3"/>
      <c r="QRR78" s="3"/>
      <c r="QRS78" s="3"/>
      <c r="QRT78" s="3"/>
      <c r="QRU78" s="3"/>
      <c r="QRV78" s="3"/>
      <c r="QRW78" s="3"/>
      <c r="QRX78" s="3"/>
      <c r="QRY78" s="3"/>
      <c r="QRZ78" s="3"/>
      <c r="QSA78" s="3"/>
      <c r="QSB78" s="3"/>
      <c r="QSC78" s="3"/>
      <c r="QSD78" s="3"/>
      <c r="QSE78" s="3"/>
      <c r="QSF78" s="3"/>
      <c r="QSG78" s="3"/>
      <c r="QSH78" s="3"/>
      <c r="QSI78" s="3"/>
      <c r="QSJ78" s="3"/>
      <c r="QSK78" s="3"/>
      <c r="QSL78" s="3"/>
      <c r="QSM78" s="3"/>
      <c r="QSN78" s="3"/>
      <c r="QSO78" s="3"/>
      <c r="QSP78" s="3"/>
      <c r="QSQ78" s="3"/>
      <c r="QSR78" s="3"/>
      <c r="QSS78" s="3"/>
      <c r="QST78" s="3"/>
      <c r="QSU78" s="3"/>
      <c r="QSV78" s="3"/>
      <c r="QSW78" s="3"/>
      <c r="QSX78" s="3"/>
      <c r="QSY78" s="3"/>
      <c r="QSZ78" s="3"/>
      <c r="QTA78" s="3"/>
      <c r="QTB78" s="3"/>
      <c r="QTC78" s="3"/>
      <c r="QTD78" s="3"/>
      <c r="QTE78" s="3"/>
      <c r="QTF78" s="3"/>
      <c r="QTG78" s="3"/>
      <c r="QTH78" s="3"/>
      <c r="QTI78" s="3"/>
      <c r="QTJ78" s="3"/>
      <c r="QTK78" s="3"/>
      <c r="QTL78" s="3"/>
      <c r="QTM78" s="3"/>
      <c r="QTN78" s="3"/>
      <c r="QTO78" s="3"/>
      <c r="QTQ78" s="3"/>
      <c r="QTS78" s="3"/>
      <c r="QTT78" s="3"/>
      <c r="QTU78" s="3"/>
      <c r="QTV78" s="3"/>
      <c r="QTW78" s="3"/>
      <c r="QTX78" s="3"/>
      <c r="QTY78" s="3"/>
      <c r="QTZ78" s="3"/>
      <c r="QUE78" s="3"/>
      <c r="QUF78" s="3"/>
      <c r="QUG78" s="3"/>
      <c r="QUH78" s="3"/>
      <c r="QUI78" s="3"/>
      <c r="QUJ78" s="3"/>
      <c r="QUK78" s="3"/>
      <c r="QUL78" s="3"/>
      <c r="QUM78" s="3"/>
      <c r="QUN78" s="3"/>
      <c r="QUO78" s="3"/>
      <c r="QUP78" s="3"/>
      <c r="QUQ78" s="3"/>
      <c r="QUR78" s="3"/>
      <c r="QUS78" s="3"/>
      <c r="QUT78" s="3"/>
      <c r="QUU78" s="3"/>
      <c r="QUV78" s="3"/>
      <c r="QUW78" s="3"/>
      <c r="QUX78" s="3"/>
      <c r="QUY78" s="3"/>
      <c r="QUZ78" s="3"/>
      <c r="QVA78" s="3"/>
      <c r="QVB78" s="3"/>
      <c r="QVC78" s="3"/>
      <c r="QVD78" s="3"/>
      <c r="QVE78" s="3"/>
      <c r="QVF78" s="3"/>
      <c r="QVG78" s="3"/>
      <c r="QVH78" s="3"/>
      <c r="QVI78" s="3"/>
      <c r="QVJ78" s="3"/>
      <c r="QVK78" s="3"/>
      <c r="QVL78" s="3"/>
      <c r="QVM78" s="3"/>
      <c r="QVN78" s="3"/>
      <c r="QVO78" s="3"/>
      <c r="QVP78" s="3"/>
      <c r="QVQ78" s="3"/>
      <c r="QVR78" s="3"/>
      <c r="QVS78" s="3"/>
      <c r="QVT78" s="3"/>
      <c r="QVU78" s="3"/>
      <c r="QVV78" s="3"/>
      <c r="QVW78" s="3"/>
      <c r="QVX78" s="3"/>
      <c r="QVY78" s="3"/>
      <c r="QVZ78" s="3"/>
      <c r="QWA78" s="3"/>
      <c r="QWB78" s="3"/>
      <c r="QWC78" s="3"/>
      <c r="QWD78" s="3"/>
      <c r="QWE78" s="3"/>
      <c r="QWF78" s="3"/>
      <c r="QWG78" s="3"/>
      <c r="QWH78" s="3"/>
      <c r="QWI78" s="3"/>
      <c r="QWJ78" s="3"/>
      <c r="QWK78" s="3"/>
      <c r="QWL78" s="3"/>
      <c r="QWM78" s="3"/>
      <c r="QWN78" s="3"/>
      <c r="QWO78" s="3"/>
      <c r="QWP78" s="3"/>
      <c r="QWQ78" s="3"/>
      <c r="QWR78" s="3"/>
      <c r="QWS78" s="3"/>
      <c r="QWT78" s="3"/>
      <c r="QWU78" s="3"/>
      <c r="QWV78" s="3"/>
      <c r="QWW78" s="3"/>
      <c r="QWX78" s="3"/>
      <c r="QWY78" s="3"/>
      <c r="QWZ78" s="3"/>
      <c r="QXA78" s="3"/>
      <c r="QXB78" s="3"/>
      <c r="QXC78" s="3"/>
      <c r="QXD78" s="3"/>
      <c r="QXE78" s="3"/>
      <c r="QXF78" s="3"/>
      <c r="QXG78" s="3"/>
      <c r="QXH78" s="3"/>
      <c r="QXI78" s="3"/>
      <c r="QXJ78" s="3"/>
      <c r="QXK78" s="3"/>
      <c r="QXL78" s="3"/>
      <c r="QXM78" s="3"/>
      <c r="QXN78" s="3"/>
      <c r="QXO78" s="3"/>
      <c r="QXP78" s="3"/>
      <c r="QXQ78" s="3"/>
      <c r="QXR78" s="3"/>
      <c r="QXS78" s="3"/>
      <c r="QXT78" s="3"/>
      <c r="QXU78" s="3"/>
      <c r="QXV78" s="3"/>
      <c r="QXW78" s="3"/>
      <c r="QXX78" s="3"/>
      <c r="QXY78" s="3"/>
      <c r="QXZ78" s="3"/>
      <c r="QYA78" s="3"/>
      <c r="QYB78" s="3"/>
      <c r="QYC78" s="3"/>
      <c r="QYD78" s="3"/>
      <c r="QYE78" s="3"/>
      <c r="QYF78" s="3"/>
      <c r="QYG78" s="3"/>
      <c r="QYH78" s="3"/>
      <c r="QYI78" s="3"/>
      <c r="QYJ78" s="3"/>
      <c r="QYK78" s="3"/>
      <c r="QYL78" s="3"/>
      <c r="QYM78" s="3"/>
      <c r="QYN78" s="3"/>
      <c r="QYO78" s="3"/>
      <c r="QYP78" s="3"/>
      <c r="QYQ78" s="3"/>
      <c r="QYR78" s="3"/>
      <c r="QYS78" s="3"/>
      <c r="QYT78" s="3"/>
      <c r="QYU78" s="3"/>
      <c r="QYV78" s="3"/>
      <c r="QYW78" s="3"/>
      <c r="QYX78" s="3"/>
      <c r="QYY78" s="3"/>
      <c r="QYZ78" s="3"/>
      <c r="QZA78" s="3"/>
      <c r="QZB78" s="3"/>
      <c r="QZC78" s="3"/>
      <c r="QZD78" s="3"/>
      <c r="QZE78" s="3"/>
      <c r="QZF78" s="3"/>
      <c r="QZG78" s="3"/>
      <c r="QZH78" s="3"/>
      <c r="QZI78" s="3"/>
      <c r="QZJ78" s="3"/>
      <c r="QZK78" s="3"/>
      <c r="QZL78" s="3"/>
      <c r="QZM78" s="3"/>
      <c r="QZN78" s="3"/>
      <c r="QZO78" s="3"/>
      <c r="QZP78" s="3"/>
      <c r="QZQ78" s="3"/>
      <c r="QZR78" s="3"/>
      <c r="QZS78" s="3"/>
      <c r="QZT78" s="3"/>
      <c r="QZU78" s="3"/>
      <c r="QZV78" s="3"/>
      <c r="QZW78" s="3"/>
      <c r="QZX78" s="3"/>
      <c r="QZY78" s="3"/>
      <c r="QZZ78" s="3"/>
      <c r="RAA78" s="3"/>
      <c r="RAB78" s="3"/>
      <c r="RAC78" s="3"/>
      <c r="RAD78" s="3"/>
      <c r="RAE78" s="3"/>
      <c r="RAF78" s="3"/>
      <c r="RAG78" s="3"/>
      <c r="RAH78" s="3"/>
      <c r="RAI78" s="3"/>
      <c r="RAJ78" s="3"/>
      <c r="RAK78" s="3"/>
      <c r="RAL78" s="3"/>
      <c r="RAM78" s="3"/>
      <c r="RAN78" s="3"/>
      <c r="RAO78" s="3"/>
      <c r="RAP78" s="3"/>
      <c r="RAQ78" s="3"/>
      <c r="RAR78" s="3"/>
      <c r="RAS78" s="3"/>
      <c r="RAT78" s="3"/>
      <c r="RAU78" s="3"/>
      <c r="RAV78" s="3"/>
      <c r="RAW78" s="3"/>
      <c r="RAX78" s="3"/>
      <c r="RAY78" s="3"/>
      <c r="RAZ78" s="3"/>
      <c r="RBA78" s="3"/>
      <c r="RBB78" s="3"/>
      <c r="RBC78" s="3"/>
      <c r="RBD78" s="3"/>
      <c r="RBE78" s="3"/>
      <c r="RBF78" s="3"/>
      <c r="RBG78" s="3"/>
      <c r="RBH78" s="3"/>
      <c r="RBI78" s="3"/>
      <c r="RBJ78" s="3"/>
      <c r="RBK78" s="3"/>
      <c r="RBL78" s="3"/>
      <c r="RBM78" s="3"/>
      <c r="RBN78" s="3"/>
      <c r="RBO78" s="3"/>
      <c r="RBP78" s="3"/>
      <c r="RBQ78" s="3"/>
      <c r="RBR78" s="3"/>
      <c r="RBS78" s="3"/>
      <c r="RBT78" s="3"/>
      <c r="RBU78" s="3"/>
      <c r="RBV78" s="3"/>
      <c r="RBW78" s="3"/>
      <c r="RBX78" s="3"/>
      <c r="RBY78" s="3"/>
      <c r="RBZ78" s="3"/>
      <c r="RCA78" s="3"/>
      <c r="RCB78" s="3"/>
      <c r="RCC78" s="3"/>
      <c r="RCD78" s="3"/>
      <c r="RCE78" s="3"/>
      <c r="RCF78" s="3"/>
      <c r="RCG78" s="3"/>
      <c r="RCH78" s="3"/>
      <c r="RCI78" s="3"/>
      <c r="RCJ78" s="3"/>
      <c r="RCK78" s="3"/>
      <c r="RCL78" s="3"/>
      <c r="RCM78" s="3"/>
      <c r="RCN78" s="3"/>
      <c r="RCO78" s="3"/>
      <c r="RCP78" s="3"/>
      <c r="RCQ78" s="3"/>
      <c r="RCR78" s="3"/>
      <c r="RCS78" s="3"/>
      <c r="RCT78" s="3"/>
      <c r="RCU78" s="3"/>
      <c r="RCV78" s="3"/>
      <c r="RCW78" s="3"/>
      <c r="RCX78" s="3"/>
      <c r="RCY78" s="3"/>
      <c r="RCZ78" s="3"/>
      <c r="RDA78" s="3"/>
      <c r="RDB78" s="3"/>
      <c r="RDC78" s="3"/>
      <c r="RDD78" s="3"/>
      <c r="RDE78" s="3"/>
      <c r="RDF78" s="3"/>
      <c r="RDG78" s="3"/>
      <c r="RDH78" s="3"/>
      <c r="RDI78" s="3"/>
      <c r="RDJ78" s="3"/>
      <c r="RDK78" s="3"/>
      <c r="RDM78" s="3"/>
      <c r="RDO78" s="3"/>
      <c r="RDP78" s="3"/>
      <c r="RDQ78" s="3"/>
      <c r="RDR78" s="3"/>
      <c r="RDS78" s="3"/>
      <c r="RDT78" s="3"/>
      <c r="RDU78" s="3"/>
      <c r="RDV78" s="3"/>
      <c r="REA78" s="3"/>
      <c r="REB78" s="3"/>
      <c r="REC78" s="3"/>
      <c r="RED78" s="3"/>
      <c r="REE78" s="3"/>
      <c r="REF78" s="3"/>
      <c r="REG78" s="3"/>
      <c r="REH78" s="3"/>
      <c r="REI78" s="3"/>
      <c r="REJ78" s="3"/>
      <c r="REK78" s="3"/>
      <c r="REL78" s="3"/>
      <c r="REM78" s="3"/>
      <c r="REN78" s="3"/>
      <c r="REO78" s="3"/>
      <c r="REP78" s="3"/>
      <c r="REQ78" s="3"/>
      <c r="RER78" s="3"/>
      <c r="RES78" s="3"/>
      <c r="RET78" s="3"/>
      <c r="REU78" s="3"/>
      <c r="REV78" s="3"/>
      <c r="REW78" s="3"/>
      <c r="REX78" s="3"/>
      <c r="REY78" s="3"/>
      <c r="REZ78" s="3"/>
      <c r="RFA78" s="3"/>
      <c r="RFB78" s="3"/>
      <c r="RFC78" s="3"/>
      <c r="RFD78" s="3"/>
      <c r="RFE78" s="3"/>
      <c r="RFF78" s="3"/>
      <c r="RFG78" s="3"/>
      <c r="RFH78" s="3"/>
      <c r="RFI78" s="3"/>
      <c r="RFJ78" s="3"/>
      <c r="RFK78" s="3"/>
      <c r="RFL78" s="3"/>
      <c r="RFM78" s="3"/>
      <c r="RFN78" s="3"/>
      <c r="RFO78" s="3"/>
      <c r="RFP78" s="3"/>
      <c r="RFQ78" s="3"/>
      <c r="RFR78" s="3"/>
      <c r="RFS78" s="3"/>
      <c r="RFT78" s="3"/>
      <c r="RFU78" s="3"/>
      <c r="RFV78" s="3"/>
      <c r="RFW78" s="3"/>
      <c r="RFX78" s="3"/>
      <c r="RFY78" s="3"/>
      <c r="RFZ78" s="3"/>
      <c r="RGA78" s="3"/>
      <c r="RGB78" s="3"/>
      <c r="RGC78" s="3"/>
      <c r="RGD78" s="3"/>
      <c r="RGE78" s="3"/>
      <c r="RGF78" s="3"/>
      <c r="RGG78" s="3"/>
      <c r="RGH78" s="3"/>
      <c r="RGI78" s="3"/>
      <c r="RGJ78" s="3"/>
      <c r="RGK78" s="3"/>
      <c r="RGL78" s="3"/>
      <c r="RGM78" s="3"/>
      <c r="RGN78" s="3"/>
      <c r="RGO78" s="3"/>
      <c r="RGP78" s="3"/>
      <c r="RGQ78" s="3"/>
      <c r="RGR78" s="3"/>
      <c r="RGS78" s="3"/>
      <c r="RGT78" s="3"/>
      <c r="RGU78" s="3"/>
      <c r="RGV78" s="3"/>
      <c r="RGW78" s="3"/>
      <c r="RGX78" s="3"/>
      <c r="RGY78" s="3"/>
      <c r="RGZ78" s="3"/>
      <c r="RHA78" s="3"/>
      <c r="RHB78" s="3"/>
      <c r="RHC78" s="3"/>
      <c r="RHD78" s="3"/>
      <c r="RHE78" s="3"/>
      <c r="RHF78" s="3"/>
      <c r="RHG78" s="3"/>
      <c r="RHH78" s="3"/>
      <c r="RHI78" s="3"/>
      <c r="RHJ78" s="3"/>
      <c r="RHK78" s="3"/>
      <c r="RHL78" s="3"/>
      <c r="RHM78" s="3"/>
      <c r="RHN78" s="3"/>
      <c r="RHO78" s="3"/>
      <c r="RHP78" s="3"/>
      <c r="RHQ78" s="3"/>
      <c r="RHR78" s="3"/>
      <c r="RHS78" s="3"/>
      <c r="RHT78" s="3"/>
      <c r="RHU78" s="3"/>
      <c r="RHV78" s="3"/>
      <c r="RHW78" s="3"/>
      <c r="RHX78" s="3"/>
      <c r="RHY78" s="3"/>
      <c r="RHZ78" s="3"/>
      <c r="RIA78" s="3"/>
      <c r="RIB78" s="3"/>
      <c r="RIC78" s="3"/>
      <c r="RID78" s="3"/>
      <c r="RIE78" s="3"/>
      <c r="RIF78" s="3"/>
      <c r="RIG78" s="3"/>
      <c r="RIH78" s="3"/>
      <c r="RII78" s="3"/>
      <c r="RIJ78" s="3"/>
      <c r="RIK78" s="3"/>
      <c r="RIL78" s="3"/>
      <c r="RIM78" s="3"/>
      <c r="RIN78" s="3"/>
      <c r="RIO78" s="3"/>
      <c r="RIP78" s="3"/>
      <c r="RIQ78" s="3"/>
      <c r="RIR78" s="3"/>
      <c r="RIS78" s="3"/>
      <c r="RIT78" s="3"/>
      <c r="RIU78" s="3"/>
      <c r="RIV78" s="3"/>
      <c r="RIW78" s="3"/>
      <c r="RIX78" s="3"/>
      <c r="RIY78" s="3"/>
      <c r="RIZ78" s="3"/>
      <c r="RJA78" s="3"/>
      <c r="RJB78" s="3"/>
      <c r="RJC78" s="3"/>
      <c r="RJD78" s="3"/>
      <c r="RJE78" s="3"/>
      <c r="RJF78" s="3"/>
      <c r="RJG78" s="3"/>
      <c r="RJH78" s="3"/>
      <c r="RJI78" s="3"/>
      <c r="RJJ78" s="3"/>
      <c r="RJK78" s="3"/>
      <c r="RJL78" s="3"/>
      <c r="RJM78" s="3"/>
      <c r="RJN78" s="3"/>
      <c r="RJO78" s="3"/>
      <c r="RJP78" s="3"/>
      <c r="RJQ78" s="3"/>
      <c r="RJR78" s="3"/>
      <c r="RJS78" s="3"/>
      <c r="RJT78" s="3"/>
      <c r="RJU78" s="3"/>
      <c r="RJV78" s="3"/>
      <c r="RJW78" s="3"/>
      <c r="RJX78" s="3"/>
      <c r="RJY78" s="3"/>
      <c r="RJZ78" s="3"/>
      <c r="RKA78" s="3"/>
      <c r="RKB78" s="3"/>
      <c r="RKC78" s="3"/>
      <c r="RKD78" s="3"/>
      <c r="RKE78" s="3"/>
      <c r="RKF78" s="3"/>
      <c r="RKG78" s="3"/>
      <c r="RKH78" s="3"/>
      <c r="RKI78" s="3"/>
      <c r="RKJ78" s="3"/>
      <c r="RKK78" s="3"/>
      <c r="RKL78" s="3"/>
      <c r="RKM78" s="3"/>
      <c r="RKN78" s="3"/>
      <c r="RKO78" s="3"/>
      <c r="RKP78" s="3"/>
      <c r="RKQ78" s="3"/>
      <c r="RKR78" s="3"/>
      <c r="RKS78" s="3"/>
      <c r="RKT78" s="3"/>
      <c r="RKU78" s="3"/>
      <c r="RKV78" s="3"/>
      <c r="RKW78" s="3"/>
      <c r="RKX78" s="3"/>
      <c r="RKY78" s="3"/>
      <c r="RKZ78" s="3"/>
      <c r="RLA78" s="3"/>
      <c r="RLB78" s="3"/>
      <c r="RLC78" s="3"/>
      <c r="RLD78" s="3"/>
      <c r="RLE78" s="3"/>
      <c r="RLF78" s="3"/>
      <c r="RLG78" s="3"/>
      <c r="RLH78" s="3"/>
      <c r="RLI78" s="3"/>
      <c r="RLJ78" s="3"/>
      <c r="RLK78" s="3"/>
      <c r="RLL78" s="3"/>
      <c r="RLM78" s="3"/>
      <c r="RLN78" s="3"/>
      <c r="RLO78" s="3"/>
      <c r="RLP78" s="3"/>
      <c r="RLQ78" s="3"/>
      <c r="RLR78" s="3"/>
      <c r="RLS78" s="3"/>
      <c r="RLT78" s="3"/>
      <c r="RLU78" s="3"/>
      <c r="RLV78" s="3"/>
      <c r="RLW78" s="3"/>
      <c r="RLX78" s="3"/>
      <c r="RLY78" s="3"/>
      <c r="RLZ78" s="3"/>
      <c r="RMA78" s="3"/>
      <c r="RMB78" s="3"/>
      <c r="RMC78" s="3"/>
      <c r="RMD78" s="3"/>
      <c r="RME78" s="3"/>
      <c r="RMF78" s="3"/>
      <c r="RMG78" s="3"/>
      <c r="RMH78" s="3"/>
      <c r="RMI78" s="3"/>
      <c r="RMJ78" s="3"/>
      <c r="RMK78" s="3"/>
      <c r="RML78" s="3"/>
      <c r="RMM78" s="3"/>
      <c r="RMN78" s="3"/>
      <c r="RMO78" s="3"/>
      <c r="RMP78" s="3"/>
      <c r="RMQ78" s="3"/>
      <c r="RMR78" s="3"/>
      <c r="RMS78" s="3"/>
      <c r="RMT78" s="3"/>
      <c r="RMU78" s="3"/>
      <c r="RMV78" s="3"/>
      <c r="RMW78" s="3"/>
      <c r="RMX78" s="3"/>
      <c r="RMY78" s="3"/>
      <c r="RMZ78" s="3"/>
      <c r="RNA78" s="3"/>
      <c r="RNB78" s="3"/>
      <c r="RNC78" s="3"/>
      <c r="RND78" s="3"/>
      <c r="RNE78" s="3"/>
      <c r="RNF78" s="3"/>
      <c r="RNG78" s="3"/>
      <c r="RNI78" s="3"/>
      <c r="RNK78" s="3"/>
      <c r="RNL78" s="3"/>
      <c r="RNM78" s="3"/>
      <c r="RNN78" s="3"/>
      <c r="RNO78" s="3"/>
      <c r="RNP78" s="3"/>
      <c r="RNQ78" s="3"/>
      <c r="RNR78" s="3"/>
      <c r="RNW78" s="3"/>
      <c r="RNX78" s="3"/>
      <c r="RNY78" s="3"/>
      <c r="RNZ78" s="3"/>
      <c r="ROA78" s="3"/>
      <c r="ROB78" s="3"/>
      <c r="ROC78" s="3"/>
      <c r="ROD78" s="3"/>
      <c r="ROE78" s="3"/>
      <c r="ROF78" s="3"/>
      <c r="ROG78" s="3"/>
      <c r="ROH78" s="3"/>
      <c r="ROI78" s="3"/>
      <c r="ROJ78" s="3"/>
      <c r="ROK78" s="3"/>
      <c r="ROL78" s="3"/>
      <c r="ROM78" s="3"/>
      <c r="RON78" s="3"/>
      <c r="ROO78" s="3"/>
      <c r="ROP78" s="3"/>
      <c r="ROQ78" s="3"/>
      <c r="ROR78" s="3"/>
      <c r="ROS78" s="3"/>
      <c r="ROT78" s="3"/>
      <c r="ROU78" s="3"/>
      <c r="ROV78" s="3"/>
      <c r="ROW78" s="3"/>
      <c r="ROX78" s="3"/>
      <c r="ROY78" s="3"/>
      <c r="ROZ78" s="3"/>
      <c r="RPA78" s="3"/>
      <c r="RPB78" s="3"/>
      <c r="RPC78" s="3"/>
      <c r="RPD78" s="3"/>
      <c r="RPE78" s="3"/>
      <c r="RPF78" s="3"/>
      <c r="RPG78" s="3"/>
      <c r="RPH78" s="3"/>
      <c r="RPI78" s="3"/>
      <c r="RPJ78" s="3"/>
      <c r="RPK78" s="3"/>
      <c r="RPL78" s="3"/>
      <c r="RPM78" s="3"/>
      <c r="RPN78" s="3"/>
      <c r="RPO78" s="3"/>
      <c r="RPP78" s="3"/>
      <c r="RPQ78" s="3"/>
      <c r="RPR78" s="3"/>
      <c r="RPS78" s="3"/>
      <c r="RPT78" s="3"/>
      <c r="RPU78" s="3"/>
      <c r="RPV78" s="3"/>
      <c r="RPW78" s="3"/>
      <c r="RPX78" s="3"/>
      <c r="RPY78" s="3"/>
      <c r="RPZ78" s="3"/>
      <c r="RQA78" s="3"/>
      <c r="RQB78" s="3"/>
      <c r="RQC78" s="3"/>
      <c r="RQD78" s="3"/>
      <c r="RQE78" s="3"/>
      <c r="RQF78" s="3"/>
      <c r="RQG78" s="3"/>
      <c r="RQH78" s="3"/>
      <c r="RQI78" s="3"/>
      <c r="RQJ78" s="3"/>
      <c r="RQK78" s="3"/>
      <c r="RQL78" s="3"/>
      <c r="RQM78" s="3"/>
      <c r="RQN78" s="3"/>
      <c r="RQO78" s="3"/>
      <c r="RQP78" s="3"/>
      <c r="RQQ78" s="3"/>
      <c r="RQR78" s="3"/>
      <c r="RQS78" s="3"/>
      <c r="RQT78" s="3"/>
      <c r="RQU78" s="3"/>
      <c r="RQV78" s="3"/>
      <c r="RQW78" s="3"/>
      <c r="RQX78" s="3"/>
      <c r="RQY78" s="3"/>
      <c r="RQZ78" s="3"/>
      <c r="RRA78" s="3"/>
      <c r="RRB78" s="3"/>
      <c r="RRC78" s="3"/>
      <c r="RRD78" s="3"/>
      <c r="RRE78" s="3"/>
      <c r="RRF78" s="3"/>
      <c r="RRG78" s="3"/>
      <c r="RRH78" s="3"/>
      <c r="RRI78" s="3"/>
      <c r="RRJ78" s="3"/>
      <c r="RRK78" s="3"/>
      <c r="RRL78" s="3"/>
      <c r="RRM78" s="3"/>
      <c r="RRN78" s="3"/>
      <c r="RRO78" s="3"/>
      <c r="RRP78" s="3"/>
      <c r="RRQ78" s="3"/>
      <c r="RRR78" s="3"/>
      <c r="RRS78" s="3"/>
      <c r="RRT78" s="3"/>
      <c r="RRU78" s="3"/>
      <c r="RRV78" s="3"/>
      <c r="RRW78" s="3"/>
      <c r="RRX78" s="3"/>
      <c r="RRY78" s="3"/>
      <c r="RRZ78" s="3"/>
      <c r="RSA78" s="3"/>
      <c r="RSB78" s="3"/>
      <c r="RSC78" s="3"/>
      <c r="RSD78" s="3"/>
      <c r="RSE78" s="3"/>
      <c r="RSF78" s="3"/>
      <c r="RSG78" s="3"/>
      <c r="RSH78" s="3"/>
      <c r="RSI78" s="3"/>
      <c r="RSJ78" s="3"/>
      <c r="RSK78" s="3"/>
      <c r="RSL78" s="3"/>
      <c r="RSM78" s="3"/>
      <c r="RSN78" s="3"/>
      <c r="RSO78" s="3"/>
      <c r="RSP78" s="3"/>
      <c r="RSQ78" s="3"/>
      <c r="RSR78" s="3"/>
      <c r="RSS78" s="3"/>
      <c r="RST78" s="3"/>
      <c r="RSU78" s="3"/>
      <c r="RSV78" s="3"/>
      <c r="RSW78" s="3"/>
      <c r="RSX78" s="3"/>
      <c r="RSY78" s="3"/>
      <c r="RSZ78" s="3"/>
      <c r="RTA78" s="3"/>
      <c r="RTB78" s="3"/>
      <c r="RTC78" s="3"/>
      <c r="RTD78" s="3"/>
      <c r="RTE78" s="3"/>
      <c r="RTF78" s="3"/>
      <c r="RTG78" s="3"/>
      <c r="RTH78" s="3"/>
      <c r="RTI78" s="3"/>
      <c r="RTJ78" s="3"/>
      <c r="RTK78" s="3"/>
      <c r="RTL78" s="3"/>
      <c r="RTM78" s="3"/>
      <c r="RTN78" s="3"/>
      <c r="RTO78" s="3"/>
      <c r="RTP78" s="3"/>
      <c r="RTQ78" s="3"/>
      <c r="RTR78" s="3"/>
      <c r="RTS78" s="3"/>
      <c r="RTT78" s="3"/>
      <c r="RTU78" s="3"/>
      <c r="RTV78" s="3"/>
      <c r="RTW78" s="3"/>
      <c r="RTX78" s="3"/>
      <c r="RTY78" s="3"/>
      <c r="RTZ78" s="3"/>
      <c r="RUA78" s="3"/>
      <c r="RUB78" s="3"/>
      <c r="RUC78" s="3"/>
      <c r="RUD78" s="3"/>
      <c r="RUE78" s="3"/>
      <c r="RUF78" s="3"/>
      <c r="RUG78" s="3"/>
      <c r="RUH78" s="3"/>
      <c r="RUI78" s="3"/>
      <c r="RUJ78" s="3"/>
      <c r="RUK78" s="3"/>
      <c r="RUL78" s="3"/>
      <c r="RUM78" s="3"/>
      <c r="RUN78" s="3"/>
      <c r="RUO78" s="3"/>
      <c r="RUP78" s="3"/>
      <c r="RUQ78" s="3"/>
      <c r="RUR78" s="3"/>
      <c r="RUS78" s="3"/>
      <c r="RUT78" s="3"/>
      <c r="RUU78" s="3"/>
      <c r="RUV78" s="3"/>
      <c r="RUW78" s="3"/>
      <c r="RUX78" s="3"/>
      <c r="RUY78" s="3"/>
      <c r="RUZ78" s="3"/>
      <c r="RVA78" s="3"/>
      <c r="RVB78" s="3"/>
      <c r="RVC78" s="3"/>
      <c r="RVD78" s="3"/>
      <c r="RVE78" s="3"/>
      <c r="RVF78" s="3"/>
      <c r="RVG78" s="3"/>
      <c r="RVH78" s="3"/>
      <c r="RVI78" s="3"/>
      <c r="RVJ78" s="3"/>
      <c r="RVK78" s="3"/>
      <c r="RVL78" s="3"/>
      <c r="RVM78" s="3"/>
      <c r="RVN78" s="3"/>
      <c r="RVO78" s="3"/>
      <c r="RVP78" s="3"/>
      <c r="RVQ78" s="3"/>
      <c r="RVR78" s="3"/>
      <c r="RVS78" s="3"/>
      <c r="RVT78" s="3"/>
      <c r="RVU78" s="3"/>
      <c r="RVV78" s="3"/>
      <c r="RVW78" s="3"/>
      <c r="RVX78" s="3"/>
      <c r="RVY78" s="3"/>
      <c r="RVZ78" s="3"/>
      <c r="RWA78" s="3"/>
      <c r="RWB78" s="3"/>
      <c r="RWC78" s="3"/>
      <c r="RWD78" s="3"/>
      <c r="RWE78" s="3"/>
      <c r="RWF78" s="3"/>
      <c r="RWG78" s="3"/>
      <c r="RWH78" s="3"/>
      <c r="RWI78" s="3"/>
      <c r="RWJ78" s="3"/>
      <c r="RWK78" s="3"/>
      <c r="RWL78" s="3"/>
      <c r="RWM78" s="3"/>
      <c r="RWN78" s="3"/>
      <c r="RWO78" s="3"/>
      <c r="RWP78" s="3"/>
      <c r="RWQ78" s="3"/>
      <c r="RWR78" s="3"/>
      <c r="RWS78" s="3"/>
      <c r="RWT78" s="3"/>
      <c r="RWU78" s="3"/>
      <c r="RWV78" s="3"/>
      <c r="RWW78" s="3"/>
      <c r="RWX78" s="3"/>
      <c r="RWY78" s="3"/>
      <c r="RWZ78" s="3"/>
      <c r="RXA78" s="3"/>
      <c r="RXB78" s="3"/>
      <c r="RXC78" s="3"/>
      <c r="RXE78" s="3"/>
      <c r="RXG78" s="3"/>
      <c r="RXH78" s="3"/>
      <c r="RXI78" s="3"/>
      <c r="RXJ78" s="3"/>
      <c r="RXK78" s="3"/>
      <c r="RXL78" s="3"/>
      <c r="RXM78" s="3"/>
      <c r="RXN78" s="3"/>
      <c r="RXS78" s="3"/>
      <c r="RXT78" s="3"/>
      <c r="RXU78" s="3"/>
      <c r="RXV78" s="3"/>
      <c r="RXW78" s="3"/>
      <c r="RXX78" s="3"/>
      <c r="RXY78" s="3"/>
      <c r="RXZ78" s="3"/>
      <c r="RYA78" s="3"/>
      <c r="RYB78" s="3"/>
      <c r="RYC78" s="3"/>
      <c r="RYD78" s="3"/>
      <c r="RYE78" s="3"/>
      <c r="RYF78" s="3"/>
      <c r="RYG78" s="3"/>
      <c r="RYH78" s="3"/>
      <c r="RYI78" s="3"/>
      <c r="RYJ78" s="3"/>
      <c r="RYK78" s="3"/>
      <c r="RYL78" s="3"/>
      <c r="RYM78" s="3"/>
      <c r="RYN78" s="3"/>
      <c r="RYO78" s="3"/>
      <c r="RYP78" s="3"/>
      <c r="RYQ78" s="3"/>
      <c r="RYR78" s="3"/>
      <c r="RYS78" s="3"/>
      <c r="RYT78" s="3"/>
      <c r="RYU78" s="3"/>
      <c r="RYV78" s="3"/>
      <c r="RYW78" s="3"/>
      <c r="RYX78" s="3"/>
      <c r="RYY78" s="3"/>
      <c r="RYZ78" s="3"/>
      <c r="RZA78" s="3"/>
      <c r="RZB78" s="3"/>
      <c r="RZC78" s="3"/>
      <c r="RZD78" s="3"/>
      <c r="RZE78" s="3"/>
      <c r="RZF78" s="3"/>
      <c r="RZG78" s="3"/>
      <c r="RZH78" s="3"/>
      <c r="RZI78" s="3"/>
      <c r="RZJ78" s="3"/>
      <c r="RZK78" s="3"/>
      <c r="RZL78" s="3"/>
      <c r="RZM78" s="3"/>
      <c r="RZN78" s="3"/>
      <c r="RZO78" s="3"/>
      <c r="RZP78" s="3"/>
      <c r="RZQ78" s="3"/>
      <c r="RZR78" s="3"/>
      <c r="RZS78" s="3"/>
      <c r="RZT78" s="3"/>
      <c r="RZU78" s="3"/>
      <c r="RZV78" s="3"/>
      <c r="RZW78" s="3"/>
      <c r="RZX78" s="3"/>
      <c r="RZY78" s="3"/>
      <c r="RZZ78" s="3"/>
      <c r="SAA78" s="3"/>
      <c r="SAB78" s="3"/>
      <c r="SAC78" s="3"/>
      <c r="SAD78" s="3"/>
      <c r="SAE78" s="3"/>
      <c r="SAF78" s="3"/>
      <c r="SAG78" s="3"/>
      <c r="SAH78" s="3"/>
      <c r="SAI78" s="3"/>
      <c r="SAJ78" s="3"/>
      <c r="SAK78" s="3"/>
      <c r="SAL78" s="3"/>
      <c r="SAM78" s="3"/>
      <c r="SAN78" s="3"/>
      <c r="SAO78" s="3"/>
      <c r="SAP78" s="3"/>
      <c r="SAQ78" s="3"/>
      <c r="SAR78" s="3"/>
      <c r="SAS78" s="3"/>
      <c r="SAT78" s="3"/>
      <c r="SAU78" s="3"/>
      <c r="SAV78" s="3"/>
      <c r="SAW78" s="3"/>
      <c r="SAX78" s="3"/>
      <c r="SAY78" s="3"/>
      <c r="SAZ78" s="3"/>
      <c r="SBA78" s="3"/>
      <c r="SBB78" s="3"/>
      <c r="SBC78" s="3"/>
      <c r="SBD78" s="3"/>
      <c r="SBE78" s="3"/>
      <c r="SBF78" s="3"/>
      <c r="SBG78" s="3"/>
      <c r="SBH78" s="3"/>
      <c r="SBI78" s="3"/>
      <c r="SBJ78" s="3"/>
      <c r="SBK78" s="3"/>
      <c r="SBL78" s="3"/>
      <c r="SBM78" s="3"/>
      <c r="SBN78" s="3"/>
      <c r="SBO78" s="3"/>
      <c r="SBP78" s="3"/>
      <c r="SBQ78" s="3"/>
      <c r="SBR78" s="3"/>
      <c r="SBS78" s="3"/>
      <c r="SBT78" s="3"/>
      <c r="SBU78" s="3"/>
      <c r="SBV78" s="3"/>
      <c r="SBW78" s="3"/>
      <c r="SBX78" s="3"/>
      <c r="SBY78" s="3"/>
      <c r="SBZ78" s="3"/>
      <c r="SCA78" s="3"/>
      <c r="SCB78" s="3"/>
      <c r="SCC78" s="3"/>
      <c r="SCD78" s="3"/>
      <c r="SCE78" s="3"/>
      <c r="SCF78" s="3"/>
      <c r="SCG78" s="3"/>
      <c r="SCH78" s="3"/>
      <c r="SCI78" s="3"/>
      <c r="SCJ78" s="3"/>
      <c r="SCK78" s="3"/>
      <c r="SCL78" s="3"/>
      <c r="SCM78" s="3"/>
      <c r="SCN78" s="3"/>
      <c r="SCO78" s="3"/>
      <c r="SCP78" s="3"/>
      <c r="SCQ78" s="3"/>
      <c r="SCR78" s="3"/>
      <c r="SCS78" s="3"/>
      <c r="SCT78" s="3"/>
      <c r="SCU78" s="3"/>
      <c r="SCV78" s="3"/>
      <c r="SCW78" s="3"/>
      <c r="SCX78" s="3"/>
      <c r="SCY78" s="3"/>
      <c r="SCZ78" s="3"/>
      <c r="SDA78" s="3"/>
      <c r="SDB78" s="3"/>
      <c r="SDC78" s="3"/>
      <c r="SDD78" s="3"/>
      <c r="SDE78" s="3"/>
      <c r="SDF78" s="3"/>
      <c r="SDG78" s="3"/>
      <c r="SDH78" s="3"/>
      <c r="SDI78" s="3"/>
      <c r="SDJ78" s="3"/>
      <c r="SDK78" s="3"/>
      <c r="SDL78" s="3"/>
      <c r="SDM78" s="3"/>
      <c r="SDN78" s="3"/>
      <c r="SDO78" s="3"/>
      <c r="SDP78" s="3"/>
      <c r="SDQ78" s="3"/>
      <c r="SDR78" s="3"/>
      <c r="SDS78" s="3"/>
      <c r="SDT78" s="3"/>
      <c r="SDU78" s="3"/>
      <c r="SDV78" s="3"/>
      <c r="SDW78" s="3"/>
      <c r="SDX78" s="3"/>
      <c r="SDY78" s="3"/>
      <c r="SDZ78" s="3"/>
      <c r="SEA78" s="3"/>
      <c r="SEB78" s="3"/>
      <c r="SEC78" s="3"/>
      <c r="SED78" s="3"/>
      <c r="SEE78" s="3"/>
      <c r="SEF78" s="3"/>
      <c r="SEG78" s="3"/>
      <c r="SEH78" s="3"/>
      <c r="SEI78" s="3"/>
      <c r="SEJ78" s="3"/>
      <c r="SEK78" s="3"/>
      <c r="SEL78" s="3"/>
      <c r="SEM78" s="3"/>
      <c r="SEN78" s="3"/>
      <c r="SEO78" s="3"/>
      <c r="SEP78" s="3"/>
      <c r="SEQ78" s="3"/>
      <c r="SER78" s="3"/>
      <c r="SES78" s="3"/>
      <c r="SET78" s="3"/>
      <c r="SEU78" s="3"/>
      <c r="SEV78" s="3"/>
      <c r="SEW78" s="3"/>
      <c r="SEX78" s="3"/>
      <c r="SEY78" s="3"/>
      <c r="SEZ78" s="3"/>
      <c r="SFA78" s="3"/>
      <c r="SFB78" s="3"/>
      <c r="SFC78" s="3"/>
      <c r="SFD78" s="3"/>
      <c r="SFE78" s="3"/>
      <c r="SFF78" s="3"/>
      <c r="SFG78" s="3"/>
      <c r="SFH78" s="3"/>
      <c r="SFI78" s="3"/>
      <c r="SFJ78" s="3"/>
      <c r="SFK78" s="3"/>
      <c r="SFL78" s="3"/>
      <c r="SFM78" s="3"/>
      <c r="SFN78" s="3"/>
      <c r="SFO78" s="3"/>
      <c r="SFP78" s="3"/>
      <c r="SFQ78" s="3"/>
      <c r="SFR78" s="3"/>
      <c r="SFS78" s="3"/>
      <c r="SFT78" s="3"/>
      <c r="SFU78" s="3"/>
      <c r="SFV78" s="3"/>
      <c r="SFW78" s="3"/>
      <c r="SFX78" s="3"/>
      <c r="SFY78" s="3"/>
      <c r="SFZ78" s="3"/>
      <c r="SGA78" s="3"/>
      <c r="SGB78" s="3"/>
      <c r="SGC78" s="3"/>
      <c r="SGD78" s="3"/>
      <c r="SGE78" s="3"/>
      <c r="SGF78" s="3"/>
      <c r="SGG78" s="3"/>
      <c r="SGH78" s="3"/>
      <c r="SGI78" s="3"/>
      <c r="SGJ78" s="3"/>
      <c r="SGK78" s="3"/>
      <c r="SGL78" s="3"/>
      <c r="SGM78" s="3"/>
      <c r="SGN78" s="3"/>
      <c r="SGO78" s="3"/>
      <c r="SGP78" s="3"/>
      <c r="SGQ78" s="3"/>
      <c r="SGR78" s="3"/>
      <c r="SGS78" s="3"/>
      <c r="SGT78" s="3"/>
      <c r="SGU78" s="3"/>
      <c r="SGV78" s="3"/>
      <c r="SGW78" s="3"/>
      <c r="SGX78" s="3"/>
      <c r="SGY78" s="3"/>
      <c r="SHA78" s="3"/>
      <c r="SHC78" s="3"/>
      <c r="SHD78" s="3"/>
      <c r="SHE78" s="3"/>
      <c r="SHF78" s="3"/>
      <c r="SHG78" s="3"/>
      <c r="SHH78" s="3"/>
      <c r="SHI78" s="3"/>
      <c r="SHJ78" s="3"/>
      <c r="SHO78" s="3"/>
      <c r="SHP78" s="3"/>
      <c r="SHQ78" s="3"/>
      <c r="SHR78" s="3"/>
      <c r="SHS78" s="3"/>
      <c r="SHT78" s="3"/>
      <c r="SHU78" s="3"/>
      <c r="SHV78" s="3"/>
      <c r="SHW78" s="3"/>
      <c r="SHX78" s="3"/>
      <c r="SHY78" s="3"/>
      <c r="SHZ78" s="3"/>
      <c r="SIA78" s="3"/>
      <c r="SIB78" s="3"/>
      <c r="SIC78" s="3"/>
      <c r="SID78" s="3"/>
      <c r="SIE78" s="3"/>
      <c r="SIF78" s="3"/>
      <c r="SIG78" s="3"/>
      <c r="SIH78" s="3"/>
      <c r="SII78" s="3"/>
      <c r="SIJ78" s="3"/>
      <c r="SIK78" s="3"/>
      <c r="SIL78" s="3"/>
      <c r="SIM78" s="3"/>
      <c r="SIN78" s="3"/>
      <c r="SIO78" s="3"/>
      <c r="SIP78" s="3"/>
      <c r="SIQ78" s="3"/>
      <c r="SIR78" s="3"/>
      <c r="SIS78" s="3"/>
      <c r="SIT78" s="3"/>
      <c r="SIU78" s="3"/>
      <c r="SIV78" s="3"/>
      <c r="SIW78" s="3"/>
      <c r="SIX78" s="3"/>
      <c r="SIY78" s="3"/>
      <c r="SIZ78" s="3"/>
      <c r="SJA78" s="3"/>
      <c r="SJB78" s="3"/>
      <c r="SJC78" s="3"/>
      <c r="SJD78" s="3"/>
      <c r="SJE78" s="3"/>
      <c r="SJF78" s="3"/>
      <c r="SJG78" s="3"/>
      <c r="SJH78" s="3"/>
      <c r="SJI78" s="3"/>
      <c r="SJJ78" s="3"/>
      <c r="SJK78" s="3"/>
      <c r="SJL78" s="3"/>
      <c r="SJM78" s="3"/>
      <c r="SJN78" s="3"/>
      <c r="SJO78" s="3"/>
      <c r="SJP78" s="3"/>
      <c r="SJQ78" s="3"/>
      <c r="SJR78" s="3"/>
      <c r="SJS78" s="3"/>
      <c r="SJT78" s="3"/>
      <c r="SJU78" s="3"/>
      <c r="SJV78" s="3"/>
      <c r="SJW78" s="3"/>
      <c r="SJX78" s="3"/>
      <c r="SJY78" s="3"/>
      <c r="SJZ78" s="3"/>
      <c r="SKA78" s="3"/>
      <c r="SKB78" s="3"/>
      <c r="SKC78" s="3"/>
      <c r="SKD78" s="3"/>
      <c r="SKE78" s="3"/>
      <c r="SKF78" s="3"/>
      <c r="SKG78" s="3"/>
      <c r="SKH78" s="3"/>
      <c r="SKI78" s="3"/>
      <c r="SKJ78" s="3"/>
      <c r="SKK78" s="3"/>
      <c r="SKL78" s="3"/>
      <c r="SKM78" s="3"/>
      <c r="SKN78" s="3"/>
      <c r="SKO78" s="3"/>
      <c r="SKP78" s="3"/>
      <c r="SKQ78" s="3"/>
      <c r="SKR78" s="3"/>
      <c r="SKS78" s="3"/>
      <c r="SKT78" s="3"/>
      <c r="SKU78" s="3"/>
      <c r="SKV78" s="3"/>
      <c r="SKW78" s="3"/>
      <c r="SKX78" s="3"/>
      <c r="SKY78" s="3"/>
      <c r="SKZ78" s="3"/>
      <c r="SLA78" s="3"/>
      <c r="SLB78" s="3"/>
      <c r="SLC78" s="3"/>
      <c r="SLD78" s="3"/>
      <c r="SLE78" s="3"/>
      <c r="SLF78" s="3"/>
      <c r="SLG78" s="3"/>
      <c r="SLH78" s="3"/>
      <c r="SLI78" s="3"/>
      <c r="SLJ78" s="3"/>
      <c r="SLK78" s="3"/>
      <c r="SLL78" s="3"/>
      <c r="SLM78" s="3"/>
      <c r="SLN78" s="3"/>
      <c r="SLO78" s="3"/>
      <c r="SLP78" s="3"/>
      <c r="SLQ78" s="3"/>
      <c r="SLR78" s="3"/>
      <c r="SLS78" s="3"/>
      <c r="SLT78" s="3"/>
      <c r="SLU78" s="3"/>
      <c r="SLV78" s="3"/>
      <c r="SLW78" s="3"/>
      <c r="SLX78" s="3"/>
      <c r="SLY78" s="3"/>
      <c r="SLZ78" s="3"/>
      <c r="SMA78" s="3"/>
      <c r="SMB78" s="3"/>
      <c r="SMC78" s="3"/>
      <c r="SMD78" s="3"/>
      <c r="SME78" s="3"/>
      <c r="SMF78" s="3"/>
      <c r="SMG78" s="3"/>
      <c r="SMH78" s="3"/>
      <c r="SMI78" s="3"/>
      <c r="SMJ78" s="3"/>
      <c r="SMK78" s="3"/>
      <c r="SML78" s="3"/>
      <c r="SMM78" s="3"/>
      <c r="SMN78" s="3"/>
      <c r="SMO78" s="3"/>
      <c r="SMP78" s="3"/>
      <c r="SMQ78" s="3"/>
      <c r="SMR78" s="3"/>
      <c r="SMS78" s="3"/>
      <c r="SMT78" s="3"/>
      <c r="SMU78" s="3"/>
      <c r="SMV78" s="3"/>
      <c r="SMW78" s="3"/>
      <c r="SMX78" s="3"/>
      <c r="SMY78" s="3"/>
      <c r="SMZ78" s="3"/>
      <c r="SNA78" s="3"/>
      <c r="SNB78" s="3"/>
      <c r="SNC78" s="3"/>
      <c r="SND78" s="3"/>
      <c r="SNE78" s="3"/>
      <c r="SNF78" s="3"/>
      <c r="SNG78" s="3"/>
      <c r="SNH78" s="3"/>
      <c r="SNI78" s="3"/>
      <c r="SNJ78" s="3"/>
      <c r="SNK78" s="3"/>
      <c r="SNL78" s="3"/>
      <c r="SNM78" s="3"/>
      <c r="SNN78" s="3"/>
      <c r="SNO78" s="3"/>
      <c r="SNP78" s="3"/>
      <c r="SNQ78" s="3"/>
      <c r="SNR78" s="3"/>
      <c r="SNS78" s="3"/>
      <c r="SNT78" s="3"/>
      <c r="SNU78" s="3"/>
      <c r="SNV78" s="3"/>
      <c r="SNW78" s="3"/>
      <c r="SNX78" s="3"/>
      <c r="SNY78" s="3"/>
      <c r="SNZ78" s="3"/>
      <c r="SOA78" s="3"/>
      <c r="SOB78" s="3"/>
      <c r="SOC78" s="3"/>
      <c r="SOD78" s="3"/>
      <c r="SOE78" s="3"/>
      <c r="SOF78" s="3"/>
      <c r="SOG78" s="3"/>
      <c r="SOH78" s="3"/>
      <c r="SOI78" s="3"/>
      <c r="SOJ78" s="3"/>
      <c r="SOK78" s="3"/>
      <c r="SOL78" s="3"/>
      <c r="SOM78" s="3"/>
      <c r="SON78" s="3"/>
      <c r="SOO78" s="3"/>
      <c r="SOP78" s="3"/>
      <c r="SOQ78" s="3"/>
      <c r="SOR78" s="3"/>
      <c r="SOS78" s="3"/>
      <c r="SOT78" s="3"/>
      <c r="SOU78" s="3"/>
      <c r="SOV78" s="3"/>
      <c r="SOW78" s="3"/>
      <c r="SOX78" s="3"/>
      <c r="SOY78" s="3"/>
      <c r="SOZ78" s="3"/>
      <c r="SPA78" s="3"/>
      <c r="SPB78" s="3"/>
      <c r="SPC78" s="3"/>
      <c r="SPD78" s="3"/>
      <c r="SPE78" s="3"/>
      <c r="SPF78" s="3"/>
      <c r="SPG78" s="3"/>
      <c r="SPH78" s="3"/>
      <c r="SPI78" s="3"/>
      <c r="SPJ78" s="3"/>
      <c r="SPK78" s="3"/>
      <c r="SPL78" s="3"/>
      <c r="SPM78" s="3"/>
      <c r="SPN78" s="3"/>
      <c r="SPO78" s="3"/>
      <c r="SPP78" s="3"/>
      <c r="SPQ78" s="3"/>
      <c r="SPR78" s="3"/>
      <c r="SPS78" s="3"/>
      <c r="SPT78" s="3"/>
      <c r="SPU78" s="3"/>
      <c r="SPV78" s="3"/>
      <c r="SPW78" s="3"/>
      <c r="SPX78" s="3"/>
      <c r="SPY78" s="3"/>
      <c r="SPZ78" s="3"/>
      <c r="SQA78" s="3"/>
      <c r="SQB78" s="3"/>
      <c r="SQC78" s="3"/>
      <c r="SQD78" s="3"/>
      <c r="SQE78" s="3"/>
      <c r="SQF78" s="3"/>
      <c r="SQG78" s="3"/>
      <c r="SQH78" s="3"/>
      <c r="SQI78" s="3"/>
      <c r="SQJ78" s="3"/>
      <c r="SQK78" s="3"/>
      <c r="SQL78" s="3"/>
      <c r="SQM78" s="3"/>
      <c r="SQN78" s="3"/>
      <c r="SQO78" s="3"/>
      <c r="SQP78" s="3"/>
      <c r="SQQ78" s="3"/>
      <c r="SQR78" s="3"/>
      <c r="SQS78" s="3"/>
      <c r="SQT78" s="3"/>
      <c r="SQU78" s="3"/>
      <c r="SQW78" s="3"/>
      <c r="SQY78" s="3"/>
      <c r="SQZ78" s="3"/>
      <c r="SRA78" s="3"/>
      <c r="SRB78" s="3"/>
      <c r="SRC78" s="3"/>
      <c r="SRD78" s="3"/>
      <c r="SRE78" s="3"/>
      <c r="SRF78" s="3"/>
      <c r="SRK78" s="3"/>
      <c r="SRL78" s="3"/>
      <c r="SRM78" s="3"/>
      <c r="SRN78" s="3"/>
      <c r="SRO78" s="3"/>
      <c r="SRP78" s="3"/>
      <c r="SRQ78" s="3"/>
      <c r="SRR78" s="3"/>
      <c r="SRS78" s="3"/>
      <c r="SRT78" s="3"/>
      <c r="SRU78" s="3"/>
      <c r="SRV78" s="3"/>
      <c r="SRW78" s="3"/>
      <c r="SRX78" s="3"/>
      <c r="SRY78" s="3"/>
      <c r="SRZ78" s="3"/>
      <c r="SSA78" s="3"/>
      <c r="SSB78" s="3"/>
      <c r="SSC78" s="3"/>
      <c r="SSD78" s="3"/>
      <c r="SSE78" s="3"/>
      <c r="SSF78" s="3"/>
      <c r="SSG78" s="3"/>
      <c r="SSH78" s="3"/>
      <c r="SSI78" s="3"/>
      <c r="SSJ78" s="3"/>
      <c r="SSK78" s="3"/>
      <c r="SSL78" s="3"/>
      <c r="SSM78" s="3"/>
      <c r="SSN78" s="3"/>
      <c r="SSO78" s="3"/>
      <c r="SSP78" s="3"/>
      <c r="SSQ78" s="3"/>
      <c r="SSR78" s="3"/>
      <c r="SSS78" s="3"/>
      <c r="SST78" s="3"/>
      <c r="SSU78" s="3"/>
      <c r="SSV78" s="3"/>
      <c r="SSW78" s="3"/>
      <c r="SSX78" s="3"/>
      <c r="SSY78" s="3"/>
      <c r="SSZ78" s="3"/>
      <c r="STA78" s="3"/>
      <c r="STB78" s="3"/>
      <c r="STC78" s="3"/>
      <c r="STD78" s="3"/>
      <c r="STE78" s="3"/>
      <c r="STF78" s="3"/>
      <c r="STG78" s="3"/>
      <c r="STH78" s="3"/>
      <c r="STI78" s="3"/>
      <c r="STJ78" s="3"/>
      <c r="STK78" s="3"/>
      <c r="STL78" s="3"/>
      <c r="STM78" s="3"/>
      <c r="STN78" s="3"/>
      <c r="STO78" s="3"/>
      <c r="STP78" s="3"/>
      <c r="STQ78" s="3"/>
      <c r="STR78" s="3"/>
      <c r="STS78" s="3"/>
      <c r="STT78" s="3"/>
      <c r="STU78" s="3"/>
      <c r="STV78" s="3"/>
      <c r="STW78" s="3"/>
      <c r="STX78" s="3"/>
      <c r="STY78" s="3"/>
      <c r="STZ78" s="3"/>
      <c r="SUA78" s="3"/>
      <c r="SUB78" s="3"/>
      <c r="SUC78" s="3"/>
      <c r="SUD78" s="3"/>
      <c r="SUE78" s="3"/>
      <c r="SUF78" s="3"/>
      <c r="SUG78" s="3"/>
      <c r="SUH78" s="3"/>
      <c r="SUI78" s="3"/>
      <c r="SUJ78" s="3"/>
      <c r="SUK78" s="3"/>
      <c r="SUL78" s="3"/>
      <c r="SUM78" s="3"/>
      <c r="SUN78" s="3"/>
      <c r="SUO78" s="3"/>
      <c r="SUP78" s="3"/>
      <c r="SUQ78" s="3"/>
      <c r="SUR78" s="3"/>
      <c r="SUS78" s="3"/>
      <c r="SUT78" s="3"/>
      <c r="SUU78" s="3"/>
      <c r="SUV78" s="3"/>
      <c r="SUW78" s="3"/>
      <c r="SUX78" s="3"/>
      <c r="SUY78" s="3"/>
      <c r="SUZ78" s="3"/>
      <c r="SVA78" s="3"/>
      <c r="SVB78" s="3"/>
      <c r="SVC78" s="3"/>
      <c r="SVD78" s="3"/>
      <c r="SVE78" s="3"/>
      <c r="SVF78" s="3"/>
      <c r="SVG78" s="3"/>
      <c r="SVH78" s="3"/>
      <c r="SVI78" s="3"/>
      <c r="SVJ78" s="3"/>
      <c r="SVK78" s="3"/>
      <c r="SVL78" s="3"/>
      <c r="SVM78" s="3"/>
      <c r="SVN78" s="3"/>
      <c r="SVO78" s="3"/>
      <c r="SVP78" s="3"/>
      <c r="SVQ78" s="3"/>
      <c r="SVR78" s="3"/>
      <c r="SVS78" s="3"/>
      <c r="SVT78" s="3"/>
      <c r="SVU78" s="3"/>
      <c r="SVV78" s="3"/>
      <c r="SVW78" s="3"/>
      <c r="SVX78" s="3"/>
      <c r="SVY78" s="3"/>
      <c r="SVZ78" s="3"/>
      <c r="SWA78" s="3"/>
      <c r="SWB78" s="3"/>
      <c r="SWC78" s="3"/>
      <c r="SWD78" s="3"/>
      <c r="SWE78" s="3"/>
      <c r="SWF78" s="3"/>
      <c r="SWG78" s="3"/>
      <c r="SWH78" s="3"/>
      <c r="SWI78" s="3"/>
      <c r="SWJ78" s="3"/>
      <c r="SWK78" s="3"/>
      <c r="SWL78" s="3"/>
      <c r="SWM78" s="3"/>
      <c r="SWN78" s="3"/>
      <c r="SWO78" s="3"/>
      <c r="SWP78" s="3"/>
      <c r="SWQ78" s="3"/>
      <c r="SWR78" s="3"/>
      <c r="SWS78" s="3"/>
      <c r="SWT78" s="3"/>
      <c r="SWU78" s="3"/>
      <c r="SWV78" s="3"/>
      <c r="SWW78" s="3"/>
      <c r="SWX78" s="3"/>
      <c r="SWY78" s="3"/>
      <c r="SWZ78" s="3"/>
      <c r="SXA78" s="3"/>
      <c r="SXB78" s="3"/>
      <c r="SXC78" s="3"/>
      <c r="SXD78" s="3"/>
      <c r="SXE78" s="3"/>
      <c r="SXF78" s="3"/>
      <c r="SXG78" s="3"/>
      <c r="SXH78" s="3"/>
      <c r="SXI78" s="3"/>
      <c r="SXJ78" s="3"/>
      <c r="SXK78" s="3"/>
      <c r="SXL78" s="3"/>
      <c r="SXM78" s="3"/>
      <c r="SXN78" s="3"/>
      <c r="SXO78" s="3"/>
      <c r="SXP78" s="3"/>
      <c r="SXQ78" s="3"/>
      <c r="SXR78" s="3"/>
      <c r="SXS78" s="3"/>
      <c r="SXT78" s="3"/>
      <c r="SXU78" s="3"/>
      <c r="SXV78" s="3"/>
      <c r="SXW78" s="3"/>
      <c r="SXX78" s="3"/>
      <c r="SXY78" s="3"/>
      <c r="SXZ78" s="3"/>
      <c r="SYA78" s="3"/>
      <c r="SYB78" s="3"/>
      <c r="SYC78" s="3"/>
      <c r="SYD78" s="3"/>
      <c r="SYE78" s="3"/>
      <c r="SYF78" s="3"/>
      <c r="SYG78" s="3"/>
      <c r="SYH78" s="3"/>
      <c r="SYI78" s="3"/>
      <c r="SYJ78" s="3"/>
      <c r="SYK78" s="3"/>
      <c r="SYL78" s="3"/>
      <c r="SYM78" s="3"/>
      <c r="SYN78" s="3"/>
      <c r="SYO78" s="3"/>
      <c r="SYP78" s="3"/>
      <c r="SYQ78" s="3"/>
      <c r="SYR78" s="3"/>
      <c r="SYS78" s="3"/>
      <c r="SYT78" s="3"/>
      <c r="SYU78" s="3"/>
      <c r="SYV78" s="3"/>
      <c r="SYW78" s="3"/>
      <c r="SYX78" s="3"/>
      <c r="SYY78" s="3"/>
      <c r="SYZ78" s="3"/>
      <c r="SZA78" s="3"/>
      <c r="SZB78" s="3"/>
      <c r="SZC78" s="3"/>
      <c r="SZD78" s="3"/>
      <c r="SZE78" s="3"/>
      <c r="SZF78" s="3"/>
      <c r="SZG78" s="3"/>
      <c r="SZH78" s="3"/>
      <c r="SZI78" s="3"/>
      <c r="SZJ78" s="3"/>
      <c r="SZK78" s="3"/>
      <c r="SZL78" s="3"/>
      <c r="SZM78" s="3"/>
      <c r="SZN78" s="3"/>
      <c r="SZO78" s="3"/>
      <c r="SZP78" s="3"/>
      <c r="SZQ78" s="3"/>
      <c r="SZR78" s="3"/>
      <c r="SZS78" s="3"/>
      <c r="SZT78" s="3"/>
      <c r="SZU78" s="3"/>
      <c r="SZV78" s="3"/>
      <c r="SZW78" s="3"/>
      <c r="SZX78" s="3"/>
      <c r="SZY78" s="3"/>
      <c r="SZZ78" s="3"/>
      <c r="TAA78" s="3"/>
      <c r="TAB78" s="3"/>
      <c r="TAC78" s="3"/>
      <c r="TAD78" s="3"/>
      <c r="TAE78" s="3"/>
      <c r="TAF78" s="3"/>
      <c r="TAG78" s="3"/>
      <c r="TAH78" s="3"/>
      <c r="TAI78" s="3"/>
      <c r="TAJ78" s="3"/>
      <c r="TAK78" s="3"/>
      <c r="TAL78" s="3"/>
      <c r="TAM78" s="3"/>
      <c r="TAN78" s="3"/>
      <c r="TAO78" s="3"/>
      <c r="TAP78" s="3"/>
      <c r="TAQ78" s="3"/>
      <c r="TAS78" s="3"/>
      <c r="TAU78" s="3"/>
      <c r="TAV78" s="3"/>
      <c r="TAW78" s="3"/>
      <c r="TAX78" s="3"/>
      <c r="TAY78" s="3"/>
      <c r="TAZ78" s="3"/>
      <c r="TBA78" s="3"/>
      <c r="TBB78" s="3"/>
      <c r="TBG78" s="3"/>
      <c r="TBH78" s="3"/>
      <c r="TBI78" s="3"/>
      <c r="TBJ78" s="3"/>
      <c r="TBK78" s="3"/>
      <c r="TBL78" s="3"/>
      <c r="TBM78" s="3"/>
      <c r="TBN78" s="3"/>
      <c r="TBO78" s="3"/>
      <c r="TBP78" s="3"/>
      <c r="TBQ78" s="3"/>
      <c r="TBR78" s="3"/>
      <c r="TBS78" s="3"/>
      <c r="TBT78" s="3"/>
      <c r="TBU78" s="3"/>
      <c r="TBV78" s="3"/>
      <c r="TBW78" s="3"/>
      <c r="TBX78" s="3"/>
      <c r="TBY78" s="3"/>
      <c r="TBZ78" s="3"/>
      <c r="TCA78" s="3"/>
      <c r="TCB78" s="3"/>
      <c r="TCC78" s="3"/>
      <c r="TCD78" s="3"/>
      <c r="TCE78" s="3"/>
      <c r="TCF78" s="3"/>
      <c r="TCG78" s="3"/>
      <c r="TCH78" s="3"/>
      <c r="TCI78" s="3"/>
      <c r="TCJ78" s="3"/>
      <c r="TCK78" s="3"/>
      <c r="TCL78" s="3"/>
      <c r="TCM78" s="3"/>
      <c r="TCN78" s="3"/>
      <c r="TCO78" s="3"/>
      <c r="TCP78" s="3"/>
      <c r="TCQ78" s="3"/>
      <c r="TCR78" s="3"/>
      <c r="TCS78" s="3"/>
      <c r="TCT78" s="3"/>
      <c r="TCU78" s="3"/>
      <c r="TCV78" s="3"/>
      <c r="TCW78" s="3"/>
      <c r="TCX78" s="3"/>
      <c r="TCY78" s="3"/>
      <c r="TCZ78" s="3"/>
      <c r="TDA78" s="3"/>
      <c r="TDB78" s="3"/>
      <c r="TDC78" s="3"/>
      <c r="TDD78" s="3"/>
      <c r="TDE78" s="3"/>
      <c r="TDF78" s="3"/>
      <c r="TDG78" s="3"/>
      <c r="TDH78" s="3"/>
      <c r="TDI78" s="3"/>
      <c r="TDJ78" s="3"/>
      <c r="TDK78" s="3"/>
      <c r="TDL78" s="3"/>
      <c r="TDM78" s="3"/>
      <c r="TDN78" s="3"/>
      <c r="TDO78" s="3"/>
      <c r="TDP78" s="3"/>
      <c r="TDQ78" s="3"/>
      <c r="TDR78" s="3"/>
      <c r="TDS78" s="3"/>
      <c r="TDT78" s="3"/>
      <c r="TDU78" s="3"/>
      <c r="TDV78" s="3"/>
      <c r="TDW78" s="3"/>
      <c r="TDX78" s="3"/>
      <c r="TDY78" s="3"/>
      <c r="TDZ78" s="3"/>
      <c r="TEA78" s="3"/>
      <c r="TEB78" s="3"/>
      <c r="TEC78" s="3"/>
      <c r="TED78" s="3"/>
      <c r="TEE78" s="3"/>
      <c r="TEF78" s="3"/>
      <c r="TEG78" s="3"/>
      <c r="TEH78" s="3"/>
      <c r="TEI78" s="3"/>
      <c r="TEJ78" s="3"/>
      <c r="TEK78" s="3"/>
      <c r="TEL78" s="3"/>
      <c r="TEM78" s="3"/>
      <c r="TEN78" s="3"/>
      <c r="TEO78" s="3"/>
      <c r="TEP78" s="3"/>
      <c r="TEQ78" s="3"/>
      <c r="TER78" s="3"/>
      <c r="TES78" s="3"/>
      <c r="TET78" s="3"/>
      <c r="TEU78" s="3"/>
      <c r="TEV78" s="3"/>
      <c r="TEW78" s="3"/>
      <c r="TEX78" s="3"/>
      <c r="TEY78" s="3"/>
      <c r="TEZ78" s="3"/>
      <c r="TFA78" s="3"/>
      <c r="TFB78" s="3"/>
      <c r="TFC78" s="3"/>
      <c r="TFD78" s="3"/>
      <c r="TFE78" s="3"/>
      <c r="TFF78" s="3"/>
      <c r="TFG78" s="3"/>
      <c r="TFH78" s="3"/>
      <c r="TFI78" s="3"/>
      <c r="TFJ78" s="3"/>
      <c r="TFK78" s="3"/>
      <c r="TFL78" s="3"/>
      <c r="TFM78" s="3"/>
      <c r="TFN78" s="3"/>
      <c r="TFO78" s="3"/>
      <c r="TFP78" s="3"/>
      <c r="TFQ78" s="3"/>
      <c r="TFR78" s="3"/>
      <c r="TFS78" s="3"/>
      <c r="TFT78" s="3"/>
      <c r="TFU78" s="3"/>
      <c r="TFV78" s="3"/>
      <c r="TFW78" s="3"/>
      <c r="TFX78" s="3"/>
      <c r="TFY78" s="3"/>
      <c r="TFZ78" s="3"/>
      <c r="TGA78" s="3"/>
      <c r="TGB78" s="3"/>
      <c r="TGC78" s="3"/>
      <c r="TGD78" s="3"/>
      <c r="TGE78" s="3"/>
      <c r="TGF78" s="3"/>
      <c r="TGG78" s="3"/>
      <c r="TGH78" s="3"/>
      <c r="TGI78" s="3"/>
      <c r="TGJ78" s="3"/>
      <c r="TGK78" s="3"/>
      <c r="TGL78" s="3"/>
      <c r="TGM78" s="3"/>
      <c r="TGN78" s="3"/>
      <c r="TGO78" s="3"/>
      <c r="TGP78" s="3"/>
      <c r="TGQ78" s="3"/>
      <c r="TGR78" s="3"/>
      <c r="TGS78" s="3"/>
      <c r="TGT78" s="3"/>
      <c r="TGU78" s="3"/>
      <c r="TGV78" s="3"/>
      <c r="TGW78" s="3"/>
      <c r="TGX78" s="3"/>
      <c r="TGY78" s="3"/>
      <c r="TGZ78" s="3"/>
      <c r="THA78" s="3"/>
      <c r="THB78" s="3"/>
      <c r="THC78" s="3"/>
      <c r="THD78" s="3"/>
      <c r="THE78" s="3"/>
      <c r="THF78" s="3"/>
      <c r="THG78" s="3"/>
      <c r="THH78" s="3"/>
      <c r="THI78" s="3"/>
      <c r="THJ78" s="3"/>
      <c r="THK78" s="3"/>
      <c r="THL78" s="3"/>
      <c r="THM78" s="3"/>
      <c r="THN78" s="3"/>
      <c r="THO78" s="3"/>
      <c r="THP78" s="3"/>
      <c r="THQ78" s="3"/>
      <c r="THR78" s="3"/>
      <c r="THS78" s="3"/>
      <c r="THT78" s="3"/>
      <c r="THU78" s="3"/>
      <c r="THV78" s="3"/>
      <c r="THW78" s="3"/>
      <c r="THX78" s="3"/>
      <c r="THY78" s="3"/>
      <c r="THZ78" s="3"/>
      <c r="TIA78" s="3"/>
      <c r="TIB78" s="3"/>
      <c r="TIC78" s="3"/>
      <c r="TID78" s="3"/>
      <c r="TIE78" s="3"/>
      <c r="TIF78" s="3"/>
      <c r="TIG78" s="3"/>
      <c r="TIH78" s="3"/>
      <c r="TII78" s="3"/>
      <c r="TIJ78" s="3"/>
      <c r="TIK78" s="3"/>
      <c r="TIL78" s="3"/>
      <c r="TIM78" s="3"/>
      <c r="TIN78" s="3"/>
      <c r="TIO78" s="3"/>
      <c r="TIP78" s="3"/>
      <c r="TIQ78" s="3"/>
      <c r="TIR78" s="3"/>
      <c r="TIS78" s="3"/>
      <c r="TIT78" s="3"/>
      <c r="TIU78" s="3"/>
      <c r="TIV78" s="3"/>
      <c r="TIW78" s="3"/>
      <c r="TIX78" s="3"/>
      <c r="TIY78" s="3"/>
      <c r="TIZ78" s="3"/>
      <c r="TJA78" s="3"/>
      <c r="TJB78" s="3"/>
      <c r="TJC78" s="3"/>
      <c r="TJD78" s="3"/>
      <c r="TJE78" s="3"/>
      <c r="TJF78" s="3"/>
      <c r="TJG78" s="3"/>
      <c r="TJH78" s="3"/>
      <c r="TJI78" s="3"/>
      <c r="TJJ78" s="3"/>
      <c r="TJK78" s="3"/>
      <c r="TJL78" s="3"/>
      <c r="TJM78" s="3"/>
      <c r="TJN78" s="3"/>
      <c r="TJO78" s="3"/>
      <c r="TJP78" s="3"/>
      <c r="TJQ78" s="3"/>
      <c r="TJR78" s="3"/>
      <c r="TJS78" s="3"/>
      <c r="TJT78" s="3"/>
      <c r="TJU78" s="3"/>
      <c r="TJV78" s="3"/>
      <c r="TJW78" s="3"/>
      <c r="TJX78" s="3"/>
      <c r="TJY78" s="3"/>
      <c r="TJZ78" s="3"/>
      <c r="TKA78" s="3"/>
      <c r="TKB78" s="3"/>
      <c r="TKC78" s="3"/>
      <c r="TKD78" s="3"/>
      <c r="TKE78" s="3"/>
      <c r="TKF78" s="3"/>
      <c r="TKG78" s="3"/>
      <c r="TKH78" s="3"/>
      <c r="TKI78" s="3"/>
      <c r="TKJ78" s="3"/>
      <c r="TKK78" s="3"/>
      <c r="TKL78" s="3"/>
      <c r="TKM78" s="3"/>
      <c r="TKO78" s="3"/>
      <c r="TKQ78" s="3"/>
      <c r="TKR78" s="3"/>
      <c r="TKS78" s="3"/>
      <c r="TKT78" s="3"/>
      <c r="TKU78" s="3"/>
      <c r="TKV78" s="3"/>
      <c r="TKW78" s="3"/>
      <c r="TKX78" s="3"/>
      <c r="TLC78" s="3"/>
      <c r="TLD78" s="3"/>
      <c r="TLE78" s="3"/>
      <c r="TLF78" s="3"/>
      <c r="TLG78" s="3"/>
      <c r="TLH78" s="3"/>
      <c r="TLI78" s="3"/>
      <c r="TLJ78" s="3"/>
      <c r="TLK78" s="3"/>
      <c r="TLL78" s="3"/>
      <c r="TLM78" s="3"/>
      <c r="TLN78" s="3"/>
      <c r="TLO78" s="3"/>
      <c r="TLP78" s="3"/>
      <c r="TLQ78" s="3"/>
      <c r="TLR78" s="3"/>
      <c r="TLS78" s="3"/>
      <c r="TLT78" s="3"/>
      <c r="TLU78" s="3"/>
      <c r="TLV78" s="3"/>
      <c r="TLW78" s="3"/>
      <c r="TLX78" s="3"/>
      <c r="TLY78" s="3"/>
      <c r="TLZ78" s="3"/>
      <c r="TMA78" s="3"/>
      <c r="TMB78" s="3"/>
      <c r="TMC78" s="3"/>
      <c r="TMD78" s="3"/>
      <c r="TME78" s="3"/>
      <c r="TMF78" s="3"/>
      <c r="TMG78" s="3"/>
      <c r="TMH78" s="3"/>
      <c r="TMI78" s="3"/>
      <c r="TMJ78" s="3"/>
      <c r="TMK78" s="3"/>
      <c r="TML78" s="3"/>
      <c r="TMM78" s="3"/>
      <c r="TMN78" s="3"/>
      <c r="TMO78" s="3"/>
      <c r="TMP78" s="3"/>
      <c r="TMQ78" s="3"/>
      <c r="TMR78" s="3"/>
      <c r="TMS78" s="3"/>
      <c r="TMT78" s="3"/>
      <c r="TMU78" s="3"/>
      <c r="TMV78" s="3"/>
      <c r="TMW78" s="3"/>
      <c r="TMX78" s="3"/>
      <c r="TMY78" s="3"/>
      <c r="TMZ78" s="3"/>
      <c r="TNA78" s="3"/>
      <c r="TNB78" s="3"/>
      <c r="TNC78" s="3"/>
      <c r="TND78" s="3"/>
      <c r="TNE78" s="3"/>
      <c r="TNF78" s="3"/>
      <c r="TNG78" s="3"/>
      <c r="TNH78" s="3"/>
      <c r="TNI78" s="3"/>
      <c r="TNJ78" s="3"/>
      <c r="TNK78" s="3"/>
      <c r="TNL78" s="3"/>
      <c r="TNM78" s="3"/>
      <c r="TNN78" s="3"/>
      <c r="TNO78" s="3"/>
      <c r="TNP78" s="3"/>
      <c r="TNQ78" s="3"/>
      <c r="TNR78" s="3"/>
      <c r="TNS78" s="3"/>
      <c r="TNT78" s="3"/>
      <c r="TNU78" s="3"/>
      <c r="TNV78" s="3"/>
      <c r="TNW78" s="3"/>
      <c r="TNX78" s="3"/>
      <c r="TNY78" s="3"/>
      <c r="TNZ78" s="3"/>
      <c r="TOA78" s="3"/>
      <c r="TOB78" s="3"/>
      <c r="TOC78" s="3"/>
      <c r="TOD78" s="3"/>
      <c r="TOE78" s="3"/>
      <c r="TOF78" s="3"/>
      <c r="TOG78" s="3"/>
      <c r="TOH78" s="3"/>
      <c r="TOI78" s="3"/>
      <c r="TOJ78" s="3"/>
      <c r="TOK78" s="3"/>
      <c r="TOL78" s="3"/>
      <c r="TOM78" s="3"/>
      <c r="TON78" s="3"/>
      <c r="TOO78" s="3"/>
      <c r="TOP78" s="3"/>
      <c r="TOQ78" s="3"/>
      <c r="TOR78" s="3"/>
      <c r="TOS78" s="3"/>
      <c r="TOT78" s="3"/>
      <c r="TOU78" s="3"/>
      <c r="TOV78" s="3"/>
      <c r="TOW78" s="3"/>
      <c r="TOX78" s="3"/>
      <c r="TOY78" s="3"/>
      <c r="TOZ78" s="3"/>
      <c r="TPA78" s="3"/>
      <c r="TPB78" s="3"/>
      <c r="TPC78" s="3"/>
      <c r="TPD78" s="3"/>
      <c r="TPE78" s="3"/>
      <c r="TPF78" s="3"/>
      <c r="TPG78" s="3"/>
      <c r="TPH78" s="3"/>
      <c r="TPI78" s="3"/>
      <c r="TPJ78" s="3"/>
      <c r="TPK78" s="3"/>
      <c r="TPL78" s="3"/>
      <c r="TPM78" s="3"/>
      <c r="TPN78" s="3"/>
      <c r="TPO78" s="3"/>
      <c r="TPP78" s="3"/>
      <c r="TPQ78" s="3"/>
      <c r="TPR78" s="3"/>
      <c r="TPS78" s="3"/>
      <c r="TPT78" s="3"/>
      <c r="TPU78" s="3"/>
      <c r="TPV78" s="3"/>
      <c r="TPW78" s="3"/>
      <c r="TPX78" s="3"/>
      <c r="TPY78" s="3"/>
      <c r="TPZ78" s="3"/>
      <c r="TQA78" s="3"/>
      <c r="TQB78" s="3"/>
      <c r="TQC78" s="3"/>
      <c r="TQD78" s="3"/>
      <c r="TQE78" s="3"/>
      <c r="TQF78" s="3"/>
      <c r="TQG78" s="3"/>
      <c r="TQH78" s="3"/>
      <c r="TQI78" s="3"/>
      <c r="TQJ78" s="3"/>
      <c r="TQK78" s="3"/>
      <c r="TQL78" s="3"/>
      <c r="TQM78" s="3"/>
      <c r="TQN78" s="3"/>
      <c r="TQO78" s="3"/>
      <c r="TQP78" s="3"/>
      <c r="TQQ78" s="3"/>
      <c r="TQR78" s="3"/>
      <c r="TQS78" s="3"/>
      <c r="TQT78" s="3"/>
      <c r="TQU78" s="3"/>
      <c r="TQV78" s="3"/>
      <c r="TQW78" s="3"/>
      <c r="TQX78" s="3"/>
      <c r="TQY78" s="3"/>
      <c r="TQZ78" s="3"/>
      <c r="TRA78" s="3"/>
      <c r="TRB78" s="3"/>
      <c r="TRC78" s="3"/>
      <c r="TRD78" s="3"/>
      <c r="TRE78" s="3"/>
      <c r="TRF78" s="3"/>
      <c r="TRG78" s="3"/>
      <c r="TRH78" s="3"/>
      <c r="TRI78" s="3"/>
      <c r="TRJ78" s="3"/>
      <c r="TRK78" s="3"/>
      <c r="TRL78" s="3"/>
      <c r="TRM78" s="3"/>
      <c r="TRN78" s="3"/>
      <c r="TRO78" s="3"/>
      <c r="TRP78" s="3"/>
      <c r="TRQ78" s="3"/>
      <c r="TRR78" s="3"/>
      <c r="TRS78" s="3"/>
      <c r="TRT78" s="3"/>
      <c r="TRU78" s="3"/>
      <c r="TRV78" s="3"/>
      <c r="TRW78" s="3"/>
      <c r="TRX78" s="3"/>
      <c r="TRY78" s="3"/>
      <c r="TRZ78" s="3"/>
      <c r="TSA78" s="3"/>
      <c r="TSB78" s="3"/>
      <c r="TSC78" s="3"/>
      <c r="TSD78" s="3"/>
      <c r="TSE78" s="3"/>
      <c r="TSF78" s="3"/>
      <c r="TSG78" s="3"/>
      <c r="TSH78" s="3"/>
      <c r="TSI78" s="3"/>
      <c r="TSJ78" s="3"/>
      <c r="TSK78" s="3"/>
      <c r="TSL78" s="3"/>
      <c r="TSM78" s="3"/>
      <c r="TSN78" s="3"/>
      <c r="TSO78" s="3"/>
      <c r="TSP78" s="3"/>
      <c r="TSQ78" s="3"/>
      <c r="TSR78" s="3"/>
      <c r="TSS78" s="3"/>
      <c r="TST78" s="3"/>
      <c r="TSU78" s="3"/>
      <c r="TSV78" s="3"/>
      <c r="TSW78" s="3"/>
      <c r="TSX78" s="3"/>
      <c r="TSY78" s="3"/>
      <c r="TSZ78" s="3"/>
      <c r="TTA78" s="3"/>
      <c r="TTB78" s="3"/>
      <c r="TTC78" s="3"/>
      <c r="TTD78" s="3"/>
      <c r="TTE78" s="3"/>
      <c r="TTF78" s="3"/>
      <c r="TTG78" s="3"/>
      <c r="TTH78" s="3"/>
      <c r="TTI78" s="3"/>
      <c r="TTJ78" s="3"/>
      <c r="TTK78" s="3"/>
      <c r="TTL78" s="3"/>
      <c r="TTM78" s="3"/>
      <c r="TTN78" s="3"/>
      <c r="TTO78" s="3"/>
      <c r="TTP78" s="3"/>
      <c r="TTQ78" s="3"/>
      <c r="TTR78" s="3"/>
      <c r="TTS78" s="3"/>
      <c r="TTT78" s="3"/>
      <c r="TTU78" s="3"/>
      <c r="TTV78" s="3"/>
      <c r="TTW78" s="3"/>
      <c r="TTX78" s="3"/>
      <c r="TTY78" s="3"/>
      <c r="TTZ78" s="3"/>
      <c r="TUA78" s="3"/>
      <c r="TUB78" s="3"/>
      <c r="TUC78" s="3"/>
      <c r="TUD78" s="3"/>
      <c r="TUE78" s="3"/>
      <c r="TUF78" s="3"/>
      <c r="TUG78" s="3"/>
      <c r="TUH78" s="3"/>
      <c r="TUI78" s="3"/>
      <c r="TUK78" s="3"/>
      <c r="TUM78" s="3"/>
      <c r="TUN78" s="3"/>
      <c r="TUO78" s="3"/>
      <c r="TUP78" s="3"/>
      <c r="TUQ78" s="3"/>
      <c r="TUR78" s="3"/>
      <c r="TUS78" s="3"/>
      <c r="TUT78" s="3"/>
      <c r="TUY78" s="3"/>
      <c r="TUZ78" s="3"/>
      <c r="TVA78" s="3"/>
      <c r="TVB78" s="3"/>
      <c r="TVC78" s="3"/>
      <c r="TVD78" s="3"/>
      <c r="TVE78" s="3"/>
      <c r="TVF78" s="3"/>
      <c r="TVG78" s="3"/>
      <c r="TVH78" s="3"/>
      <c r="TVI78" s="3"/>
      <c r="TVJ78" s="3"/>
      <c r="TVK78" s="3"/>
      <c r="TVL78" s="3"/>
      <c r="TVM78" s="3"/>
      <c r="TVN78" s="3"/>
      <c r="TVO78" s="3"/>
      <c r="TVP78" s="3"/>
      <c r="TVQ78" s="3"/>
      <c r="TVR78" s="3"/>
      <c r="TVS78" s="3"/>
      <c r="TVT78" s="3"/>
      <c r="TVU78" s="3"/>
      <c r="TVV78" s="3"/>
      <c r="TVW78" s="3"/>
      <c r="TVX78" s="3"/>
      <c r="TVY78" s="3"/>
      <c r="TVZ78" s="3"/>
      <c r="TWA78" s="3"/>
      <c r="TWB78" s="3"/>
      <c r="TWC78" s="3"/>
      <c r="TWD78" s="3"/>
      <c r="TWE78" s="3"/>
      <c r="TWF78" s="3"/>
      <c r="TWG78" s="3"/>
      <c r="TWH78" s="3"/>
      <c r="TWI78" s="3"/>
      <c r="TWJ78" s="3"/>
      <c r="TWK78" s="3"/>
      <c r="TWL78" s="3"/>
      <c r="TWM78" s="3"/>
      <c r="TWN78" s="3"/>
      <c r="TWO78" s="3"/>
      <c r="TWP78" s="3"/>
      <c r="TWQ78" s="3"/>
      <c r="TWR78" s="3"/>
      <c r="TWS78" s="3"/>
      <c r="TWT78" s="3"/>
      <c r="TWU78" s="3"/>
      <c r="TWV78" s="3"/>
      <c r="TWW78" s="3"/>
      <c r="TWX78" s="3"/>
      <c r="TWY78" s="3"/>
      <c r="TWZ78" s="3"/>
      <c r="TXA78" s="3"/>
      <c r="TXB78" s="3"/>
      <c r="TXC78" s="3"/>
      <c r="TXD78" s="3"/>
      <c r="TXE78" s="3"/>
      <c r="TXF78" s="3"/>
      <c r="TXG78" s="3"/>
      <c r="TXH78" s="3"/>
      <c r="TXI78" s="3"/>
      <c r="TXJ78" s="3"/>
      <c r="TXK78" s="3"/>
      <c r="TXL78" s="3"/>
      <c r="TXM78" s="3"/>
      <c r="TXN78" s="3"/>
      <c r="TXO78" s="3"/>
      <c r="TXP78" s="3"/>
      <c r="TXQ78" s="3"/>
      <c r="TXR78" s="3"/>
      <c r="TXS78" s="3"/>
      <c r="TXT78" s="3"/>
      <c r="TXU78" s="3"/>
      <c r="TXV78" s="3"/>
      <c r="TXW78" s="3"/>
      <c r="TXX78" s="3"/>
      <c r="TXY78" s="3"/>
      <c r="TXZ78" s="3"/>
      <c r="TYA78" s="3"/>
      <c r="TYB78" s="3"/>
      <c r="TYC78" s="3"/>
      <c r="TYD78" s="3"/>
      <c r="TYE78" s="3"/>
      <c r="TYF78" s="3"/>
      <c r="TYG78" s="3"/>
      <c r="TYH78" s="3"/>
      <c r="TYI78" s="3"/>
      <c r="TYJ78" s="3"/>
      <c r="TYK78" s="3"/>
      <c r="TYL78" s="3"/>
      <c r="TYM78" s="3"/>
      <c r="TYN78" s="3"/>
      <c r="TYO78" s="3"/>
      <c r="TYP78" s="3"/>
      <c r="TYQ78" s="3"/>
      <c r="TYR78" s="3"/>
      <c r="TYS78" s="3"/>
      <c r="TYT78" s="3"/>
      <c r="TYU78" s="3"/>
      <c r="TYV78" s="3"/>
      <c r="TYW78" s="3"/>
      <c r="TYX78" s="3"/>
      <c r="TYY78" s="3"/>
      <c r="TYZ78" s="3"/>
      <c r="TZA78" s="3"/>
      <c r="TZB78" s="3"/>
      <c r="TZC78" s="3"/>
      <c r="TZD78" s="3"/>
      <c r="TZE78" s="3"/>
      <c r="TZF78" s="3"/>
      <c r="TZG78" s="3"/>
      <c r="TZH78" s="3"/>
      <c r="TZI78" s="3"/>
      <c r="TZJ78" s="3"/>
      <c r="TZK78" s="3"/>
      <c r="TZL78" s="3"/>
      <c r="TZM78" s="3"/>
      <c r="TZN78" s="3"/>
      <c r="TZO78" s="3"/>
      <c r="TZP78" s="3"/>
      <c r="TZQ78" s="3"/>
      <c r="TZR78" s="3"/>
      <c r="TZS78" s="3"/>
      <c r="TZT78" s="3"/>
      <c r="TZU78" s="3"/>
      <c r="TZV78" s="3"/>
      <c r="TZW78" s="3"/>
      <c r="TZX78" s="3"/>
      <c r="TZY78" s="3"/>
      <c r="TZZ78" s="3"/>
      <c r="UAA78" s="3"/>
      <c r="UAB78" s="3"/>
      <c r="UAC78" s="3"/>
      <c r="UAD78" s="3"/>
      <c r="UAE78" s="3"/>
      <c r="UAF78" s="3"/>
      <c r="UAG78" s="3"/>
      <c r="UAH78" s="3"/>
      <c r="UAI78" s="3"/>
      <c r="UAJ78" s="3"/>
      <c r="UAK78" s="3"/>
      <c r="UAL78" s="3"/>
      <c r="UAM78" s="3"/>
      <c r="UAN78" s="3"/>
      <c r="UAO78" s="3"/>
      <c r="UAP78" s="3"/>
      <c r="UAQ78" s="3"/>
      <c r="UAR78" s="3"/>
      <c r="UAS78" s="3"/>
      <c r="UAT78" s="3"/>
      <c r="UAU78" s="3"/>
      <c r="UAV78" s="3"/>
      <c r="UAW78" s="3"/>
      <c r="UAX78" s="3"/>
      <c r="UAY78" s="3"/>
      <c r="UAZ78" s="3"/>
      <c r="UBA78" s="3"/>
      <c r="UBB78" s="3"/>
      <c r="UBC78" s="3"/>
      <c r="UBD78" s="3"/>
      <c r="UBE78" s="3"/>
      <c r="UBF78" s="3"/>
      <c r="UBG78" s="3"/>
      <c r="UBH78" s="3"/>
      <c r="UBI78" s="3"/>
      <c r="UBJ78" s="3"/>
      <c r="UBK78" s="3"/>
      <c r="UBL78" s="3"/>
      <c r="UBM78" s="3"/>
      <c r="UBN78" s="3"/>
      <c r="UBO78" s="3"/>
      <c r="UBP78" s="3"/>
      <c r="UBQ78" s="3"/>
      <c r="UBR78" s="3"/>
      <c r="UBS78" s="3"/>
      <c r="UBT78" s="3"/>
      <c r="UBU78" s="3"/>
      <c r="UBV78" s="3"/>
      <c r="UBW78" s="3"/>
      <c r="UBX78" s="3"/>
      <c r="UBY78" s="3"/>
      <c r="UBZ78" s="3"/>
      <c r="UCA78" s="3"/>
      <c r="UCB78" s="3"/>
      <c r="UCC78" s="3"/>
      <c r="UCD78" s="3"/>
      <c r="UCE78" s="3"/>
      <c r="UCF78" s="3"/>
      <c r="UCG78" s="3"/>
      <c r="UCH78" s="3"/>
      <c r="UCI78" s="3"/>
      <c r="UCJ78" s="3"/>
      <c r="UCK78" s="3"/>
      <c r="UCL78" s="3"/>
      <c r="UCM78" s="3"/>
      <c r="UCN78" s="3"/>
      <c r="UCO78" s="3"/>
      <c r="UCP78" s="3"/>
      <c r="UCQ78" s="3"/>
      <c r="UCR78" s="3"/>
      <c r="UCS78" s="3"/>
      <c r="UCT78" s="3"/>
      <c r="UCU78" s="3"/>
      <c r="UCV78" s="3"/>
      <c r="UCW78" s="3"/>
      <c r="UCX78" s="3"/>
      <c r="UCY78" s="3"/>
      <c r="UCZ78" s="3"/>
      <c r="UDA78" s="3"/>
      <c r="UDB78" s="3"/>
      <c r="UDC78" s="3"/>
      <c r="UDD78" s="3"/>
      <c r="UDE78" s="3"/>
      <c r="UDF78" s="3"/>
      <c r="UDG78" s="3"/>
      <c r="UDH78" s="3"/>
      <c r="UDI78" s="3"/>
      <c r="UDJ78" s="3"/>
      <c r="UDK78" s="3"/>
      <c r="UDL78" s="3"/>
      <c r="UDM78" s="3"/>
      <c r="UDN78" s="3"/>
      <c r="UDO78" s="3"/>
      <c r="UDP78" s="3"/>
      <c r="UDQ78" s="3"/>
      <c r="UDR78" s="3"/>
      <c r="UDS78" s="3"/>
      <c r="UDT78" s="3"/>
      <c r="UDU78" s="3"/>
      <c r="UDV78" s="3"/>
      <c r="UDW78" s="3"/>
      <c r="UDX78" s="3"/>
      <c r="UDY78" s="3"/>
      <c r="UDZ78" s="3"/>
      <c r="UEA78" s="3"/>
      <c r="UEB78" s="3"/>
      <c r="UEC78" s="3"/>
      <c r="UED78" s="3"/>
      <c r="UEE78" s="3"/>
      <c r="UEG78" s="3"/>
      <c r="UEI78" s="3"/>
      <c r="UEJ78" s="3"/>
      <c r="UEK78" s="3"/>
      <c r="UEL78" s="3"/>
      <c r="UEM78" s="3"/>
      <c r="UEN78" s="3"/>
      <c r="UEO78" s="3"/>
      <c r="UEP78" s="3"/>
      <c r="UEU78" s="3"/>
      <c r="UEV78" s="3"/>
      <c r="UEW78" s="3"/>
      <c r="UEX78" s="3"/>
      <c r="UEY78" s="3"/>
      <c r="UEZ78" s="3"/>
      <c r="UFA78" s="3"/>
      <c r="UFB78" s="3"/>
      <c r="UFC78" s="3"/>
      <c r="UFD78" s="3"/>
      <c r="UFE78" s="3"/>
      <c r="UFF78" s="3"/>
      <c r="UFG78" s="3"/>
      <c r="UFH78" s="3"/>
      <c r="UFI78" s="3"/>
      <c r="UFJ78" s="3"/>
      <c r="UFK78" s="3"/>
      <c r="UFL78" s="3"/>
      <c r="UFM78" s="3"/>
      <c r="UFN78" s="3"/>
      <c r="UFO78" s="3"/>
      <c r="UFP78" s="3"/>
      <c r="UFQ78" s="3"/>
      <c r="UFR78" s="3"/>
      <c r="UFS78" s="3"/>
      <c r="UFT78" s="3"/>
      <c r="UFU78" s="3"/>
      <c r="UFV78" s="3"/>
      <c r="UFW78" s="3"/>
      <c r="UFX78" s="3"/>
      <c r="UFY78" s="3"/>
      <c r="UFZ78" s="3"/>
      <c r="UGA78" s="3"/>
      <c r="UGB78" s="3"/>
      <c r="UGC78" s="3"/>
      <c r="UGD78" s="3"/>
      <c r="UGE78" s="3"/>
      <c r="UGF78" s="3"/>
      <c r="UGG78" s="3"/>
      <c r="UGH78" s="3"/>
      <c r="UGI78" s="3"/>
      <c r="UGJ78" s="3"/>
      <c r="UGK78" s="3"/>
      <c r="UGL78" s="3"/>
      <c r="UGM78" s="3"/>
      <c r="UGN78" s="3"/>
      <c r="UGO78" s="3"/>
      <c r="UGP78" s="3"/>
      <c r="UGQ78" s="3"/>
      <c r="UGR78" s="3"/>
      <c r="UGS78" s="3"/>
      <c r="UGT78" s="3"/>
      <c r="UGU78" s="3"/>
      <c r="UGV78" s="3"/>
      <c r="UGW78" s="3"/>
      <c r="UGX78" s="3"/>
      <c r="UGY78" s="3"/>
      <c r="UGZ78" s="3"/>
      <c r="UHA78" s="3"/>
      <c r="UHB78" s="3"/>
      <c r="UHC78" s="3"/>
      <c r="UHD78" s="3"/>
      <c r="UHE78" s="3"/>
      <c r="UHF78" s="3"/>
      <c r="UHG78" s="3"/>
      <c r="UHH78" s="3"/>
      <c r="UHI78" s="3"/>
      <c r="UHJ78" s="3"/>
      <c r="UHK78" s="3"/>
      <c r="UHL78" s="3"/>
      <c r="UHM78" s="3"/>
      <c r="UHN78" s="3"/>
      <c r="UHO78" s="3"/>
      <c r="UHP78" s="3"/>
      <c r="UHQ78" s="3"/>
      <c r="UHR78" s="3"/>
      <c r="UHS78" s="3"/>
      <c r="UHT78" s="3"/>
      <c r="UHU78" s="3"/>
      <c r="UHV78" s="3"/>
      <c r="UHW78" s="3"/>
      <c r="UHX78" s="3"/>
      <c r="UHY78" s="3"/>
      <c r="UHZ78" s="3"/>
      <c r="UIA78" s="3"/>
      <c r="UIB78" s="3"/>
      <c r="UIC78" s="3"/>
      <c r="UID78" s="3"/>
      <c r="UIE78" s="3"/>
      <c r="UIF78" s="3"/>
      <c r="UIG78" s="3"/>
      <c r="UIH78" s="3"/>
      <c r="UII78" s="3"/>
      <c r="UIJ78" s="3"/>
      <c r="UIK78" s="3"/>
      <c r="UIL78" s="3"/>
      <c r="UIM78" s="3"/>
      <c r="UIN78" s="3"/>
      <c r="UIO78" s="3"/>
      <c r="UIP78" s="3"/>
      <c r="UIQ78" s="3"/>
      <c r="UIR78" s="3"/>
      <c r="UIS78" s="3"/>
      <c r="UIT78" s="3"/>
      <c r="UIU78" s="3"/>
      <c r="UIV78" s="3"/>
      <c r="UIW78" s="3"/>
      <c r="UIX78" s="3"/>
      <c r="UIY78" s="3"/>
      <c r="UIZ78" s="3"/>
      <c r="UJA78" s="3"/>
      <c r="UJB78" s="3"/>
      <c r="UJC78" s="3"/>
      <c r="UJD78" s="3"/>
      <c r="UJE78" s="3"/>
      <c r="UJF78" s="3"/>
      <c r="UJG78" s="3"/>
      <c r="UJH78" s="3"/>
      <c r="UJI78" s="3"/>
      <c r="UJJ78" s="3"/>
      <c r="UJK78" s="3"/>
      <c r="UJL78" s="3"/>
      <c r="UJM78" s="3"/>
      <c r="UJN78" s="3"/>
      <c r="UJO78" s="3"/>
      <c r="UJP78" s="3"/>
      <c r="UJQ78" s="3"/>
      <c r="UJR78" s="3"/>
      <c r="UJS78" s="3"/>
      <c r="UJT78" s="3"/>
      <c r="UJU78" s="3"/>
      <c r="UJV78" s="3"/>
      <c r="UJW78" s="3"/>
      <c r="UJX78" s="3"/>
      <c r="UJY78" s="3"/>
      <c r="UJZ78" s="3"/>
      <c r="UKA78" s="3"/>
      <c r="UKB78" s="3"/>
      <c r="UKC78" s="3"/>
      <c r="UKD78" s="3"/>
      <c r="UKE78" s="3"/>
      <c r="UKF78" s="3"/>
      <c r="UKG78" s="3"/>
      <c r="UKH78" s="3"/>
      <c r="UKI78" s="3"/>
      <c r="UKJ78" s="3"/>
      <c r="UKK78" s="3"/>
      <c r="UKL78" s="3"/>
      <c r="UKM78" s="3"/>
      <c r="UKN78" s="3"/>
      <c r="UKO78" s="3"/>
      <c r="UKP78" s="3"/>
      <c r="UKQ78" s="3"/>
      <c r="UKR78" s="3"/>
      <c r="UKS78" s="3"/>
      <c r="UKT78" s="3"/>
      <c r="UKU78" s="3"/>
      <c r="UKV78" s="3"/>
      <c r="UKW78" s="3"/>
      <c r="UKX78" s="3"/>
      <c r="UKY78" s="3"/>
      <c r="UKZ78" s="3"/>
      <c r="ULA78" s="3"/>
      <c r="ULB78" s="3"/>
      <c r="ULC78" s="3"/>
      <c r="ULD78" s="3"/>
      <c r="ULE78" s="3"/>
      <c r="ULF78" s="3"/>
      <c r="ULG78" s="3"/>
      <c r="ULH78" s="3"/>
      <c r="ULI78" s="3"/>
      <c r="ULJ78" s="3"/>
      <c r="ULK78" s="3"/>
      <c r="ULL78" s="3"/>
      <c r="ULM78" s="3"/>
      <c r="ULN78" s="3"/>
      <c r="ULO78" s="3"/>
      <c r="ULP78" s="3"/>
      <c r="ULQ78" s="3"/>
      <c r="ULR78" s="3"/>
      <c r="ULS78" s="3"/>
      <c r="ULT78" s="3"/>
      <c r="ULU78" s="3"/>
      <c r="ULV78" s="3"/>
      <c r="ULW78" s="3"/>
      <c r="ULX78" s="3"/>
      <c r="ULY78" s="3"/>
      <c r="ULZ78" s="3"/>
      <c r="UMA78" s="3"/>
      <c r="UMB78" s="3"/>
      <c r="UMC78" s="3"/>
      <c r="UMD78" s="3"/>
      <c r="UME78" s="3"/>
      <c r="UMF78" s="3"/>
      <c r="UMG78" s="3"/>
      <c r="UMH78" s="3"/>
      <c r="UMI78" s="3"/>
      <c r="UMJ78" s="3"/>
      <c r="UMK78" s="3"/>
      <c r="UML78" s="3"/>
      <c r="UMM78" s="3"/>
      <c r="UMN78" s="3"/>
      <c r="UMO78" s="3"/>
      <c r="UMP78" s="3"/>
      <c r="UMQ78" s="3"/>
      <c r="UMR78" s="3"/>
      <c r="UMS78" s="3"/>
      <c r="UMT78" s="3"/>
      <c r="UMU78" s="3"/>
      <c r="UMV78" s="3"/>
      <c r="UMW78" s="3"/>
      <c r="UMX78" s="3"/>
      <c r="UMY78" s="3"/>
      <c r="UMZ78" s="3"/>
      <c r="UNA78" s="3"/>
      <c r="UNB78" s="3"/>
      <c r="UNC78" s="3"/>
      <c r="UND78" s="3"/>
      <c r="UNE78" s="3"/>
      <c r="UNF78" s="3"/>
      <c r="UNG78" s="3"/>
      <c r="UNH78" s="3"/>
      <c r="UNI78" s="3"/>
      <c r="UNJ78" s="3"/>
      <c r="UNK78" s="3"/>
      <c r="UNL78" s="3"/>
      <c r="UNM78" s="3"/>
      <c r="UNN78" s="3"/>
      <c r="UNO78" s="3"/>
      <c r="UNP78" s="3"/>
      <c r="UNQ78" s="3"/>
      <c r="UNR78" s="3"/>
      <c r="UNS78" s="3"/>
      <c r="UNT78" s="3"/>
      <c r="UNU78" s="3"/>
      <c r="UNV78" s="3"/>
      <c r="UNW78" s="3"/>
      <c r="UNX78" s="3"/>
      <c r="UNY78" s="3"/>
      <c r="UNZ78" s="3"/>
      <c r="UOA78" s="3"/>
      <c r="UOC78" s="3"/>
      <c r="UOE78" s="3"/>
      <c r="UOF78" s="3"/>
      <c r="UOG78" s="3"/>
      <c r="UOH78" s="3"/>
      <c r="UOI78" s="3"/>
      <c r="UOJ78" s="3"/>
      <c r="UOK78" s="3"/>
      <c r="UOL78" s="3"/>
      <c r="UOQ78" s="3"/>
      <c r="UOR78" s="3"/>
      <c r="UOS78" s="3"/>
      <c r="UOT78" s="3"/>
      <c r="UOU78" s="3"/>
      <c r="UOV78" s="3"/>
      <c r="UOW78" s="3"/>
      <c r="UOX78" s="3"/>
      <c r="UOY78" s="3"/>
      <c r="UOZ78" s="3"/>
      <c r="UPA78" s="3"/>
      <c r="UPB78" s="3"/>
      <c r="UPC78" s="3"/>
      <c r="UPD78" s="3"/>
      <c r="UPE78" s="3"/>
      <c r="UPF78" s="3"/>
      <c r="UPG78" s="3"/>
      <c r="UPH78" s="3"/>
      <c r="UPI78" s="3"/>
      <c r="UPJ78" s="3"/>
      <c r="UPK78" s="3"/>
      <c r="UPL78" s="3"/>
      <c r="UPM78" s="3"/>
      <c r="UPN78" s="3"/>
      <c r="UPO78" s="3"/>
      <c r="UPP78" s="3"/>
      <c r="UPQ78" s="3"/>
      <c r="UPR78" s="3"/>
      <c r="UPS78" s="3"/>
      <c r="UPT78" s="3"/>
      <c r="UPU78" s="3"/>
      <c r="UPV78" s="3"/>
      <c r="UPW78" s="3"/>
      <c r="UPX78" s="3"/>
      <c r="UPY78" s="3"/>
      <c r="UPZ78" s="3"/>
      <c r="UQA78" s="3"/>
      <c r="UQB78" s="3"/>
      <c r="UQC78" s="3"/>
      <c r="UQD78" s="3"/>
      <c r="UQE78" s="3"/>
      <c r="UQF78" s="3"/>
      <c r="UQG78" s="3"/>
      <c r="UQH78" s="3"/>
      <c r="UQI78" s="3"/>
      <c r="UQJ78" s="3"/>
      <c r="UQK78" s="3"/>
      <c r="UQL78" s="3"/>
      <c r="UQM78" s="3"/>
      <c r="UQN78" s="3"/>
      <c r="UQO78" s="3"/>
      <c r="UQP78" s="3"/>
      <c r="UQQ78" s="3"/>
      <c r="UQR78" s="3"/>
      <c r="UQS78" s="3"/>
      <c r="UQT78" s="3"/>
      <c r="UQU78" s="3"/>
      <c r="UQV78" s="3"/>
      <c r="UQW78" s="3"/>
      <c r="UQX78" s="3"/>
      <c r="UQY78" s="3"/>
      <c r="UQZ78" s="3"/>
      <c r="URA78" s="3"/>
      <c r="URB78" s="3"/>
      <c r="URC78" s="3"/>
      <c r="URD78" s="3"/>
      <c r="URE78" s="3"/>
      <c r="URF78" s="3"/>
      <c r="URG78" s="3"/>
      <c r="URH78" s="3"/>
      <c r="URI78" s="3"/>
      <c r="URJ78" s="3"/>
      <c r="URK78" s="3"/>
      <c r="URL78" s="3"/>
      <c r="URM78" s="3"/>
      <c r="URN78" s="3"/>
      <c r="URO78" s="3"/>
      <c r="URP78" s="3"/>
      <c r="URQ78" s="3"/>
      <c r="URR78" s="3"/>
      <c r="URS78" s="3"/>
      <c r="URT78" s="3"/>
      <c r="URU78" s="3"/>
      <c r="URV78" s="3"/>
      <c r="URW78" s="3"/>
      <c r="URX78" s="3"/>
      <c r="URY78" s="3"/>
      <c r="URZ78" s="3"/>
      <c r="USA78" s="3"/>
      <c r="USB78" s="3"/>
      <c r="USC78" s="3"/>
      <c r="USD78" s="3"/>
      <c r="USE78" s="3"/>
      <c r="USF78" s="3"/>
      <c r="USG78" s="3"/>
      <c r="USH78" s="3"/>
      <c r="USI78" s="3"/>
      <c r="USJ78" s="3"/>
      <c r="USK78" s="3"/>
      <c r="USL78" s="3"/>
      <c r="USM78" s="3"/>
      <c r="USN78" s="3"/>
      <c r="USO78" s="3"/>
      <c r="USP78" s="3"/>
      <c r="USQ78" s="3"/>
      <c r="USR78" s="3"/>
      <c r="USS78" s="3"/>
      <c r="UST78" s="3"/>
      <c r="USU78" s="3"/>
      <c r="USV78" s="3"/>
      <c r="USW78" s="3"/>
      <c r="USX78" s="3"/>
      <c r="USY78" s="3"/>
      <c r="USZ78" s="3"/>
      <c r="UTA78" s="3"/>
      <c r="UTB78" s="3"/>
      <c r="UTC78" s="3"/>
      <c r="UTD78" s="3"/>
      <c r="UTE78" s="3"/>
      <c r="UTF78" s="3"/>
      <c r="UTG78" s="3"/>
      <c r="UTH78" s="3"/>
      <c r="UTI78" s="3"/>
      <c r="UTJ78" s="3"/>
      <c r="UTK78" s="3"/>
      <c r="UTL78" s="3"/>
      <c r="UTM78" s="3"/>
      <c r="UTN78" s="3"/>
      <c r="UTO78" s="3"/>
      <c r="UTP78" s="3"/>
      <c r="UTQ78" s="3"/>
      <c r="UTR78" s="3"/>
      <c r="UTS78" s="3"/>
      <c r="UTT78" s="3"/>
      <c r="UTU78" s="3"/>
      <c r="UTV78" s="3"/>
      <c r="UTW78" s="3"/>
      <c r="UTX78" s="3"/>
      <c r="UTY78" s="3"/>
      <c r="UTZ78" s="3"/>
      <c r="UUA78" s="3"/>
      <c r="UUB78" s="3"/>
      <c r="UUC78" s="3"/>
      <c r="UUD78" s="3"/>
      <c r="UUE78" s="3"/>
      <c r="UUF78" s="3"/>
      <c r="UUG78" s="3"/>
      <c r="UUH78" s="3"/>
      <c r="UUI78" s="3"/>
      <c r="UUJ78" s="3"/>
      <c r="UUK78" s="3"/>
      <c r="UUL78" s="3"/>
      <c r="UUM78" s="3"/>
      <c r="UUN78" s="3"/>
      <c r="UUO78" s="3"/>
      <c r="UUP78" s="3"/>
      <c r="UUQ78" s="3"/>
      <c r="UUR78" s="3"/>
      <c r="UUS78" s="3"/>
      <c r="UUT78" s="3"/>
      <c r="UUU78" s="3"/>
      <c r="UUV78" s="3"/>
      <c r="UUW78" s="3"/>
      <c r="UUX78" s="3"/>
      <c r="UUY78" s="3"/>
      <c r="UUZ78" s="3"/>
      <c r="UVA78" s="3"/>
      <c r="UVB78" s="3"/>
      <c r="UVC78" s="3"/>
      <c r="UVD78" s="3"/>
      <c r="UVE78" s="3"/>
      <c r="UVF78" s="3"/>
      <c r="UVG78" s="3"/>
      <c r="UVH78" s="3"/>
      <c r="UVI78" s="3"/>
      <c r="UVJ78" s="3"/>
      <c r="UVK78" s="3"/>
      <c r="UVL78" s="3"/>
      <c r="UVM78" s="3"/>
      <c r="UVN78" s="3"/>
      <c r="UVO78" s="3"/>
      <c r="UVP78" s="3"/>
      <c r="UVQ78" s="3"/>
      <c r="UVR78" s="3"/>
      <c r="UVS78" s="3"/>
      <c r="UVT78" s="3"/>
      <c r="UVU78" s="3"/>
      <c r="UVV78" s="3"/>
      <c r="UVW78" s="3"/>
      <c r="UVX78" s="3"/>
      <c r="UVY78" s="3"/>
      <c r="UVZ78" s="3"/>
      <c r="UWA78" s="3"/>
      <c r="UWB78" s="3"/>
      <c r="UWC78" s="3"/>
      <c r="UWD78" s="3"/>
      <c r="UWE78" s="3"/>
      <c r="UWF78" s="3"/>
      <c r="UWG78" s="3"/>
      <c r="UWH78" s="3"/>
      <c r="UWI78" s="3"/>
      <c r="UWJ78" s="3"/>
      <c r="UWK78" s="3"/>
      <c r="UWL78" s="3"/>
      <c r="UWM78" s="3"/>
      <c r="UWN78" s="3"/>
      <c r="UWO78" s="3"/>
      <c r="UWP78" s="3"/>
      <c r="UWQ78" s="3"/>
      <c r="UWR78" s="3"/>
      <c r="UWS78" s="3"/>
      <c r="UWT78" s="3"/>
      <c r="UWU78" s="3"/>
      <c r="UWV78" s="3"/>
      <c r="UWW78" s="3"/>
      <c r="UWX78" s="3"/>
      <c r="UWY78" s="3"/>
      <c r="UWZ78" s="3"/>
      <c r="UXA78" s="3"/>
      <c r="UXB78" s="3"/>
      <c r="UXC78" s="3"/>
      <c r="UXD78" s="3"/>
      <c r="UXE78" s="3"/>
      <c r="UXF78" s="3"/>
      <c r="UXG78" s="3"/>
      <c r="UXH78" s="3"/>
      <c r="UXI78" s="3"/>
      <c r="UXJ78" s="3"/>
      <c r="UXK78" s="3"/>
      <c r="UXL78" s="3"/>
      <c r="UXM78" s="3"/>
      <c r="UXN78" s="3"/>
      <c r="UXO78" s="3"/>
      <c r="UXP78" s="3"/>
      <c r="UXQ78" s="3"/>
      <c r="UXR78" s="3"/>
      <c r="UXS78" s="3"/>
      <c r="UXT78" s="3"/>
      <c r="UXU78" s="3"/>
      <c r="UXV78" s="3"/>
      <c r="UXW78" s="3"/>
      <c r="UXY78" s="3"/>
      <c r="UYA78" s="3"/>
      <c r="UYB78" s="3"/>
      <c r="UYC78" s="3"/>
      <c r="UYD78" s="3"/>
      <c r="UYE78" s="3"/>
      <c r="UYF78" s="3"/>
      <c r="UYG78" s="3"/>
      <c r="UYH78" s="3"/>
      <c r="UYM78" s="3"/>
      <c r="UYN78" s="3"/>
      <c r="UYO78" s="3"/>
      <c r="UYP78" s="3"/>
      <c r="UYQ78" s="3"/>
      <c r="UYR78" s="3"/>
      <c r="UYS78" s="3"/>
      <c r="UYT78" s="3"/>
      <c r="UYU78" s="3"/>
      <c r="UYV78" s="3"/>
      <c r="UYW78" s="3"/>
      <c r="UYX78" s="3"/>
      <c r="UYY78" s="3"/>
      <c r="UYZ78" s="3"/>
      <c r="UZA78" s="3"/>
      <c r="UZB78" s="3"/>
      <c r="UZC78" s="3"/>
      <c r="UZD78" s="3"/>
      <c r="UZE78" s="3"/>
      <c r="UZF78" s="3"/>
      <c r="UZG78" s="3"/>
      <c r="UZH78" s="3"/>
      <c r="UZI78" s="3"/>
      <c r="UZJ78" s="3"/>
      <c r="UZK78" s="3"/>
      <c r="UZL78" s="3"/>
      <c r="UZM78" s="3"/>
      <c r="UZN78" s="3"/>
      <c r="UZO78" s="3"/>
      <c r="UZP78" s="3"/>
      <c r="UZQ78" s="3"/>
      <c r="UZR78" s="3"/>
      <c r="UZS78" s="3"/>
      <c r="UZT78" s="3"/>
      <c r="UZU78" s="3"/>
      <c r="UZV78" s="3"/>
      <c r="UZW78" s="3"/>
      <c r="UZX78" s="3"/>
      <c r="UZY78" s="3"/>
      <c r="UZZ78" s="3"/>
      <c r="VAA78" s="3"/>
      <c r="VAB78" s="3"/>
      <c r="VAC78" s="3"/>
      <c r="VAD78" s="3"/>
      <c r="VAE78" s="3"/>
      <c r="VAF78" s="3"/>
      <c r="VAG78" s="3"/>
      <c r="VAH78" s="3"/>
      <c r="VAI78" s="3"/>
      <c r="VAJ78" s="3"/>
      <c r="VAK78" s="3"/>
      <c r="VAL78" s="3"/>
      <c r="VAM78" s="3"/>
      <c r="VAN78" s="3"/>
      <c r="VAO78" s="3"/>
      <c r="VAP78" s="3"/>
      <c r="VAQ78" s="3"/>
      <c r="VAR78" s="3"/>
      <c r="VAS78" s="3"/>
      <c r="VAT78" s="3"/>
      <c r="VAU78" s="3"/>
      <c r="VAV78" s="3"/>
      <c r="VAW78" s="3"/>
      <c r="VAX78" s="3"/>
      <c r="VAY78" s="3"/>
      <c r="VAZ78" s="3"/>
      <c r="VBA78" s="3"/>
      <c r="VBB78" s="3"/>
      <c r="VBC78" s="3"/>
      <c r="VBD78" s="3"/>
      <c r="VBE78" s="3"/>
      <c r="VBF78" s="3"/>
      <c r="VBG78" s="3"/>
      <c r="VBH78" s="3"/>
      <c r="VBI78" s="3"/>
      <c r="VBJ78" s="3"/>
      <c r="VBK78" s="3"/>
      <c r="VBL78" s="3"/>
      <c r="VBM78" s="3"/>
      <c r="VBN78" s="3"/>
      <c r="VBO78" s="3"/>
      <c r="VBP78" s="3"/>
      <c r="VBQ78" s="3"/>
      <c r="VBR78" s="3"/>
      <c r="VBS78" s="3"/>
      <c r="VBT78" s="3"/>
      <c r="VBU78" s="3"/>
      <c r="VBV78" s="3"/>
      <c r="VBW78" s="3"/>
      <c r="VBX78" s="3"/>
      <c r="VBY78" s="3"/>
      <c r="VBZ78" s="3"/>
      <c r="VCA78" s="3"/>
      <c r="VCB78" s="3"/>
      <c r="VCC78" s="3"/>
      <c r="VCD78" s="3"/>
      <c r="VCE78" s="3"/>
      <c r="VCF78" s="3"/>
      <c r="VCG78" s="3"/>
      <c r="VCH78" s="3"/>
      <c r="VCI78" s="3"/>
      <c r="VCJ78" s="3"/>
      <c r="VCK78" s="3"/>
      <c r="VCL78" s="3"/>
      <c r="VCM78" s="3"/>
      <c r="VCN78" s="3"/>
      <c r="VCO78" s="3"/>
      <c r="VCP78" s="3"/>
      <c r="VCQ78" s="3"/>
      <c r="VCR78" s="3"/>
      <c r="VCS78" s="3"/>
      <c r="VCT78" s="3"/>
      <c r="VCU78" s="3"/>
      <c r="VCV78" s="3"/>
      <c r="VCW78" s="3"/>
      <c r="VCX78" s="3"/>
      <c r="VCY78" s="3"/>
      <c r="VCZ78" s="3"/>
      <c r="VDA78" s="3"/>
      <c r="VDB78" s="3"/>
      <c r="VDC78" s="3"/>
      <c r="VDD78" s="3"/>
      <c r="VDE78" s="3"/>
      <c r="VDF78" s="3"/>
      <c r="VDG78" s="3"/>
      <c r="VDH78" s="3"/>
      <c r="VDI78" s="3"/>
      <c r="VDJ78" s="3"/>
      <c r="VDK78" s="3"/>
      <c r="VDL78" s="3"/>
      <c r="VDM78" s="3"/>
      <c r="VDN78" s="3"/>
      <c r="VDO78" s="3"/>
      <c r="VDP78" s="3"/>
      <c r="VDQ78" s="3"/>
      <c r="VDR78" s="3"/>
      <c r="VDS78" s="3"/>
      <c r="VDT78" s="3"/>
      <c r="VDU78" s="3"/>
      <c r="VDV78" s="3"/>
      <c r="VDW78" s="3"/>
      <c r="VDX78" s="3"/>
      <c r="VDY78" s="3"/>
      <c r="VDZ78" s="3"/>
      <c r="VEA78" s="3"/>
      <c r="VEB78" s="3"/>
      <c r="VEC78" s="3"/>
      <c r="VED78" s="3"/>
      <c r="VEE78" s="3"/>
      <c r="VEF78" s="3"/>
      <c r="VEG78" s="3"/>
      <c r="VEH78" s="3"/>
      <c r="VEI78" s="3"/>
      <c r="VEJ78" s="3"/>
      <c r="VEK78" s="3"/>
      <c r="VEL78" s="3"/>
      <c r="VEM78" s="3"/>
      <c r="VEN78" s="3"/>
      <c r="VEO78" s="3"/>
      <c r="VEP78" s="3"/>
      <c r="VEQ78" s="3"/>
      <c r="VER78" s="3"/>
      <c r="VES78" s="3"/>
      <c r="VET78" s="3"/>
      <c r="VEU78" s="3"/>
      <c r="VEV78" s="3"/>
      <c r="VEW78" s="3"/>
      <c r="VEX78" s="3"/>
      <c r="VEY78" s="3"/>
      <c r="VEZ78" s="3"/>
      <c r="VFA78" s="3"/>
      <c r="VFB78" s="3"/>
      <c r="VFC78" s="3"/>
      <c r="VFD78" s="3"/>
      <c r="VFE78" s="3"/>
      <c r="VFF78" s="3"/>
      <c r="VFG78" s="3"/>
      <c r="VFH78" s="3"/>
      <c r="VFI78" s="3"/>
      <c r="VFJ78" s="3"/>
      <c r="VFK78" s="3"/>
      <c r="VFL78" s="3"/>
      <c r="VFM78" s="3"/>
      <c r="VFN78" s="3"/>
      <c r="VFO78" s="3"/>
      <c r="VFP78" s="3"/>
      <c r="VFQ78" s="3"/>
      <c r="VFR78" s="3"/>
      <c r="VFS78" s="3"/>
      <c r="VFT78" s="3"/>
      <c r="VFU78" s="3"/>
      <c r="VFV78" s="3"/>
      <c r="VFW78" s="3"/>
      <c r="VFX78" s="3"/>
      <c r="VFY78" s="3"/>
      <c r="VFZ78" s="3"/>
      <c r="VGA78" s="3"/>
      <c r="VGB78" s="3"/>
      <c r="VGC78" s="3"/>
      <c r="VGD78" s="3"/>
      <c r="VGE78" s="3"/>
      <c r="VGF78" s="3"/>
      <c r="VGG78" s="3"/>
      <c r="VGH78" s="3"/>
      <c r="VGI78" s="3"/>
      <c r="VGJ78" s="3"/>
      <c r="VGK78" s="3"/>
      <c r="VGL78" s="3"/>
      <c r="VGM78" s="3"/>
      <c r="VGN78" s="3"/>
      <c r="VGO78" s="3"/>
      <c r="VGP78" s="3"/>
      <c r="VGQ78" s="3"/>
      <c r="VGR78" s="3"/>
      <c r="VGS78" s="3"/>
      <c r="VGT78" s="3"/>
      <c r="VGU78" s="3"/>
      <c r="VGV78" s="3"/>
      <c r="VGW78" s="3"/>
      <c r="VGX78" s="3"/>
      <c r="VGY78" s="3"/>
      <c r="VGZ78" s="3"/>
      <c r="VHA78" s="3"/>
      <c r="VHB78" s="3"/>
      <c r="VHC78" s="3"/>
      <c r="VHD78" s="3"/>
      <c r="VHE78" s="3"/>
      <c r="VHF78" s="3"/>
      <c r="VHG78" s="3"/>
      <c r="VHH78" s="3"/>
      <c r="VHI78" s="3"/>
      <c r="VHJ78" s="3"/>
      <c r="VHK78" s="3"/>
      <c r="VHL78" s="3"/>
      <c r="VHM78" s="3"/>
      <c r="VHN78" s="3"/>
      <c r="VHO78" s="3"/>
      <c r="VHP78" s="3"/>
      <c r="VHQ78" s="3"/>
      <c r="VHR78" s="3"/>
      <c r="VHS78" s="3"/>
      <c r="VHU78" s="3"/>
      <c r="VHW78" s="3"/>
      <c r="VHX78" s="3"/>
      <c r="VHY78" s="3"/>
      <c r="VHZ78" s="3"/>
      <c r="VIA78" s="3"/>
      <c r="VIB78" s="3"/>
      <c r="VIC78" s="3"/>
      <c r="VID78" s="3"/>
      <c r="VII78" s="3"/>
      <c r="VIJ78" s="3"/>
      <c r="VIK78" s="3"/>
      <c r="VIL78" s="3"/>
      <c r="VIM78" s="3"/>
      <c r="VIN78" s="3"/>
      <c r="VIO78" s="3"/>
      <c r="VIP78" s="3"/>
      <c r="VIQ78" s="3"/>
      <c r="VIR78" s="3"/>
      <c r="VIS78" s="3"/>
      <c r="VIT78" s="3"/>
      <c r="VIU78" s="3"/>
      <c r="VIV78" s="3"/>
      <c r="VIW78" s="3"/>
      <c r="VIX78" s="3"/>
      <c r="VIY78" s="3"/>
      <c r="VIZ78" s="3"/>
      <c r="VJA78" s="3"/>
      <c r="VJB78" s="3"/>
      <c r="VJC78" s="3"/>
      <c r="VJD78" s="3"/>
      <c r="VJE78" s="3"/>
      <c r="VJF78" s="3"/>
      <c r="VJG78" s="3"/>
      <c r="VJH78" s="3"/>
      <c r="VJI78" s="3"/>
      <c r="VJJ78" s="3"/>
      <c r="VJK78" s="3"/>
      <c r="VJL78" s="3"/>
      <c r="VJM78" s="3"/>
      <c r="VJN78" s="3"/>
      <c r="VJO78" s="3"/>
      <c r="VJP78" s="3"/>
      <c r="VJQ78" s="3"/>
      <c r="VJR78" s="3"/>
      <c r="VJS78" s="3"/>
      <c r="VJT78" s="3"/>
      <c r="VJU78" s="3"/>
      <c r="VJV78" s="3"/>
      <c r="VJW78" s="3"/>
      <c r="VJX78" s="3"/>
      <c r="VJY78" s="3"/>
      <c r="VJZ78" s="3"/>
      <c r="VKA78" s="3"/>
      <c r="VKB78" s="3"/>
      <c r="VKC78" s="3"/>
      <c r="VKD78" s="3"/>
      <c r="VKE78" s="3"/>
      <c r="VKF78" s="3"/>
      <c r="VKG78" s="3"/>
      <c r="VKH78" s="3"/>
      <c r="VKI78" s="3"/>
      <c r="VKJ78" s="3"/>
      <c r="VKK78" s="3"/>
      <c r="VKL78" s="3"/>
      <c r="VKM78" s="3"/>
      <c r="VKN78" s="3"/>
      <c r="VKO78" s="3"/>
      <c r="VKP78" s="3"/>
      <c r="VKQ78" s="3"/>
      <c r="VKR78" s="3"/>
      <c r="VKS78" s="3"/>
      <c r="VKT78" s="3"/>
      <c r="VKU78" s="3"/>
      <c r="VKV78" s="3"/>
      <c r="VKW78" s="3"/>
      <c r="VKX78" s="3"/>
      <c r="VKY78" s="3"/>
      <c r="VKZ78" s="3"/>
      <c r="VLA78" s="3"/>
      <c r="VLB78" s="3"/>
      <c r="VLC78" s="3"/>
      <c r="VLD78" s="3"/>
      <c r="VLE78" s="3"/>
      <c r="VLF78" s="3"/>
      <c r="VLG78" s="3"/>
      <c r="VLH78" s="3"/>
      <c r="VLI78" s="3"/>
      <c r="VLJ78" s="3"/>
      <c r="VLK78" s="3"/>
      <c r="VLL78" s="3"/>
      <c r="VLM78" s="3"/>
      <c r="VLN78" s="3"/>
      <c r="VLO78" s="3"/>
      <c r="VLP78" s="3"/>
      <c r="VLQ78" s="3"/>
      <c r="VLR78" s="3"/>
      <c r="VLS78" s="3"/>
      <c r="VLT78" s="3"/>
      <c r="VLU78" s="3"/>
      <c r="VLV78" s="3"/>
      <c r="VLW78" s="3"/>
      <c r="VLX78" s="3"/>
      <c r="VLY78" s="3"/>
      <c r="VLZ78" s="3"/>
      <c r="VMA78" s="3"/>
      <c r="VMB78" s="3"/>
      <c r="VMC78" s="3"/>
      <c r="VMD78" s="3"/>
      <c r="VME78" s="3"/>
      <c r="VMF78" s="3"/>
      <c r="VMG78" s="3"/>
      <c r="VMH78" s="3"/>
      <c r="VMI78" s="3"/>
      <c r="VMJ78" s="3"/>
      <c r="VMK78" s="3"/>
      <c r="VML78" s="3"/>
      <c r="VMM78" s="3"/>
      <c r="VMN78" s="3"/>
      <c r="VMO78" s="3"/>
      <c r="VMP78" s="3"/>
      <c r="VMQ78" s="3"/>
      <c r="VMR78" s="3"/>
      <c r="VMS78" s="3"/>
      <c r="VMT78" s="3"/>
      <c r="VMU78" s="3"/>
      <c r="VMV78" s="3"/>
      <c r="VMW78" s="3"/>
      <c r="VMX78" s="3"/>
      <c r="VMY78" s="3"/>
      <c r="VMZ78" s="3"/>
      <c r="VNA78" s="3"/>
      <c r="VNB78" s="3"/>
      <c r="VNC78" s="3"/>
      <c r="VND78" s="3"/>
      <c r="VNE78" s="3"/>
      <c r="VNF78" s="3"/>
      <c r="VNG78" s="3"/>
      <c r="VNH78" s="3"/>
      <c r="VNI78" s="3"/>
      <c r="VNJ78" s="3"/>
      <c r="VNK78" s="3"/>
      <c r="VNL78" s="3"/>
      <c r="VNM78" s="3"/>
      <c r="VNN78" s="3"/>
      <c r="VNO78" s="3"/>
      <c r="VNP78" s="3"/>
      <c r="VNQ78" s="3"/>
      <c r="VNR78" s="3"/>
      <c r="VNS78" s="3"/>
      <c r="VNT78" s="3"/>
      <c r="VNU78" s="3"/>
      <c r="VNV78" s="3"/>
      <c r="VNW78" s="3"/>
      <c r="VNX78" s="3"/>
      <c r="VNY78" s="3"/>
      <c r="VNZ78" s="3"/>
      <c r="VOA78" s="3"/>
      <c r="VOB78" s="3"/>
      <c r="VOC78" s="3"/>
      <c r="VOD78" s="3"/>
      <c r="VOE78" s="3"/>
      <c r="VOF78" s="3"/>
      <c r="VOG78" s="3"/>
      <c r="VOH78" s="3"/>
      <c r="VOI78" s="3"/>
      <c r="VOJ78" s="3"/>
      <c r="VOK78" s="3"/>
      <c r="VOL78" s="3"/>
      <c r="VOM78" s="3"/>
      <c r="VON78" s="3"/>
      <c r="VOO78" s="3"/>
      <c r="VOP78" s="3"/>
      <c r="VOQ78" s="3"/>
      <c r="VOR78" s="3"/>
      <c r="VOS78" s="3"/>
      <c r="VOT78" s="3"/>
      <c r="VOU78" s="3"/>
      <c r="VOV78" s="3"/>
      <c r="VOW78" s="3"/>
      <c r="VOX78" s="3"/>
      <c r="VOY78" s="3"/>
      <c r="VOZ78" s="3"/>
      <c r="VPA78" s="3"/>
      <c r="VPB78" s="3"/>
      <c r="VPC78" s="3"/>
      <c r="VPD78" s="3"/>
      <c r="VPE78" s="3"/>
      <c r="VPF78" s="3"/>
      <c r="VPG78" s="3"/>
      <c r="VPH78" s="3"/>
      <c r="VPI78" s="3"/>
      <c r="VPJ78" s="3"/>
      <c r="VPK78" s="3"/>
      <c r="VPL78" s="3"/>
      <c r="VPM78" s="3"/>
      <c r="VPN78" s="3"/>
      <c r="VPO78" s="3"/>
      <c r="VPP78" s="3"/>
      <c r="VPQ78" s="3"/>
      <c r="VPR78" s="3"/>
      <c r="VPS78" s="3"/>
      <c r="VPT78" s="3"/>
      <c r="VPU78" s="3"/>
      <c r="VPV78" s="3"/>
      <c r="VPW78" s="3"/>
      <c r="VPX78" s="3"/>
      <c r="VPY78" s="3"/>
      <c r="VPZ78" s="3"/>
      <c r="VQA78" s="3"/>
      <c r="VQB78" s="3"/>
      <c r="VQC78" s="3"/>
      <c r="VQD78" s="3"/>
      <c r="VQE78" s="3"/>
      <c r="VQF78" s="3"/>
      <c r="VQG78" s="3"/>
      <c r="VQH78" s="3"/>
      <c r="VQI78" s="3"/>
      <c r="VQJ78" s="3"/>
      <c r="VQK78" s="3"/>
      <c r="VQL78" s="3"/>
      <c r="VQM78" s="3"/>
      <c r="VQN78" s="3"/>
      <c r="VQO78" s="3"/>
      <c r="VQP78" s="3"/>
      <c r="VQQ78" s="3"/>
      <c r="VQR78" s="3"/>
      <c r="VQS78" s="3"/>
      <c r="VQT78" s="3"/>
      <c r="VQU78" s="3"/>
      <c r="VQV78" s="3"/>
      <c r="VQW78" s="3"/>
      <c r="VQX78" s="3"/>
      <c r="VQY78" s="3"/>
      <c r="VQZ78" s="3"/>
      <c r="VRA78" s="3"/>
      <c r="VRB78" s="3"/>
      <c r="VRC78" s="3"/>
      <c r="VRD78" s="3"/>
      <c r="VRE78" s="3"/>
      <c r="VRF78" s="3"/>
      <c r="VRG78" s="3"/>
      <c r="VRH78" s="3"/>
      <c r="VRI78" s="3"/>
      <c r="VRJ78" s="3"/>
      <c r="VRK78" s="3"/>
      <c r="VRL78" s="3"/>
      <c r="VRM78" s="3"/>
      <c r="VRN78" s="3"/>
      <c r="VRO78" s="3"/>
      <c r="VRQ78" s="3"/>
      <c r="VRS78" s="3"/>
      <c r="VRT78" s="3"/>
      <c r="VRU78" s="3"/>
      <c r="VRV78" s="3"/>
      <c r="VRW78" s="3"/>
      <c r="VRX78" s="3"/>
      <c r="VRY78" s="3"/>
      <c r="VRZ78" s="3"/>
      <c r="VSE78" s="3"/>
      <c r="VSF78" s="3"/>
      <c r="VSG78" s="3"/>
      <c r="VSH78" s="3"/>
      <c r="VSI78" s="3"/>
      <c r="VSJ78" s="3"/>
      <c r="VSK78" s="3"/>
      <c r="VSL78" s="3"/>
      <c r="VSM78" s="3"/>
      <c r="VSN78" s="3"/>
      <c r="VSO78" s="3"/>
      <c r="VSP78" s="3"/>
      <c r="VSQ78" s="3"/>
      <c r="VSR78" s="3"/>
      <c r="VSS78" s="3"/>
      <c r="VST78" s="3"/>
      <c r="VSU78" s="3"/>
      <c r="VSV78" s="3"/>
      <c r="VSW78" s="3"/>
      <c r="VSX78" s="3"/>
      <c r="VSY78" s="3"/>
      <c r="VSZ78" s="3"/>
      <c r="VTA78" s="3"/>
      <c r="VTB78" s="3"/>
      <c r="VTC78" s="3"/>
      <c r="VTD78" s="3"/>
      <c r="VTE78" s="3"/>
      <c r="VTF78" s="3"/>
      <c r="VTG78" s="3"/>
      <c r="VTH78" s="3"/>
      <c r="VTI78" s="3"/>
      <c r="VTJ78" s="3"/>
      <c r="VTK78" s="3"/>
      <c r="VTL78" s="3"/>
      <c r="VTM78" s="3"/>
      <c r="VTN78" s="3"/>
      <c r="VTO78" s="3"/>
      <c r="VTP78" s="3"/>
      <c r="VTQ78" s="3"/>
      <c r="VTR78" s="3"/>
      <c r="VTS78" s="3"/>
      <c r="VTT78" s="3"/>
      <c r="VTU78" s="3"/>
      <c r="VTV78" s="3"/>
      <c r="VTW78" s="3"/>
      <c r="VTX78" s="3"/>
      <c r="VTY78" s="3"/>
      <c r="VTZ78" s="3"/>
      <c r="VUA78" s="3"/>
      <c r="VUB78" s="3"/>
      <c r="VUC78" s="3"/>
      <c r="VUD78" s="3"/>
      <c r="VUE78" s="3"/>
      <c r="VUF78" s="3"/>
      <c r="VUG78" s="3"/>
      <c r="VUH78" s="3"/>
      <c r="VUI78" s="3"/>
      <c r="VUJ78" s="3"/>
      <c r="VUK78" s="3"/>
      <c r="VUL78" s="3"/>
      <c r="VUM78" s="3"/>
      <c r="VUN78" s="3"/>
      <c r="VUO78" s="3"/>
      <c r="VUP78" s="3"/>
      <c r="VUQ78" s="3"/>
      <c r="VUR78" s="3"/>
      <c r="VUS78" s="3"/>
      <c r="VUT78" s="3"/>
      <c r="VUU78" s="3"/>
      <c r="VUV78" s="3"/>
      <c r="VUW78" s="3"/>
      <c r="VUX78" s="3"/>
      <c r="VUY78" s="3"/>
      <c r="VUZ78" s="3"/>
      <c r="VVA78" s="3"/>
      <c r="VVB78" s="3"/>
      <c r="VVC78" s="3"/>
      <c r="VVD78" s="3"/>
      <c r="VVE78" s="3"/>
      <c r="VVF78" s="3"/>
      <c r="VVG78" s="3"/>
      <c r="VVH78" s="3"/>
      <c r="VVI78" s="3"/>
      <c r="VVJ78" s="3"/>
      <c r="VVK78" s="3"/>
      <c r="VVL78" s="3"/>
      <c r="VVM78" s="3"/>
      <c r="VVN78" s="3"/>
      <c r="VVO78" s="3"/>
      <c r="VVP78" s="3"/>
      <c r="VVQ78" s="3"/>
      <c r="VVR78" s="3"/>
      <c r="VVS78" s="3"/>
      <c r="VVT78" s="3"/>
      <c r="VVU78" s="3"/>
      <c r="VVV78" s="3"/>
      <c r="VVW78" s="3"/>
      <c r="VVX78" s="3"/>
      <c r="VVY78" s="3"/>
      <c r="VVZ78" s="3"/>
      <c r="VWA78" s="3"/>
      <c r="VWB78" s="3"/>
      <c r="VWC78" s="3"/>
      <c r="VWD78" s="3"/>
      <c r="VWE78" s="3"/>
      <c r="VWF78" s="3"/>
      <c r="VWG78" s="3"/>
      <c r="VWH78" s="3"/>
      <c r="VWI78" s="3"/>
      <c r="VWJ78" s="3"/>
      <c r="VWK78" s="3"/>
      <c r="VWL78" s="3"/>
      <c r="VWM78" s="3"/>
      <c r="VWN78" s="3"/>
      <c r="VWO78" s="3"/>
      <c r="VWP78" s="3"/>
      <c r="VWQ78" s="3"/>
      <c r="VWR78" s="3"/>
      <c r="VWS78" s="3"/>
      <c r="VWT78" s="3"/>
      <c r="VWU78" s="3"/>
      <c r="VWV78" s="3"/>
      <c r="VWW78" s="3"/>
      <c r="VWX78" s="3"/>
      <c r="VWY78" s="3"/>
      <c r="VWZ78" s="3"/>
      <c r="VXA78" s="3"/>
      <c r="VXB78" s="3"/>
      <c r="VXC78" s="3"/>
      <c r="VXD78" s="3"/>
      <c r="VXE78" s="3"/>
      <c r="VXF78" s="3"/>
      <c r="VXG78" s="3"/>
      <c r="VXH78" s="3"/>
      <c r="VXI78" s="3"/>
      <c r="VXJ78" s="3"/>
      <c r="VXK78" s="3"/>
      <c r="VXL78" s="3"/>
      <c r="VXM78" s="3"/>
      <c r="VXN78" s="3"/>
      <c r="VXO78" s="3"/>
      <c r="VXP78" s="3"/>
      <c r="VXQ78" s="3"/>
      <c r="VXR78" s="3"/>
      <c r="VXS78" s="3"/>
      <c r="VXT78" s="3"/>
      <c r="VXU78" s="3"/>
      <c r="VXV78" s="3"/>
      <c r="VXW78" s="3"/>
      <c r="VXX78" s="3"/>
      <c r="VXY78" s="3"/>
      <c r="VXZ78" s="3"/>
      <c r="VYA78" s="3"/>
      <c r="VYB78" s="3"/>
      <c r="VYC78" s="3"/>
      <c r="VYD78" s="3"/>
      <c r="VYE78" s="3"/>
      <c r="VYF78" s="3"/>
      <c r="VYG78" s="3"/>
      <c r="VYH78" s="3"/>
      <c r="VYI78" s="3"/>
      <c r="VYJ78" s="3"/>
      <c r="VYK78" s="3"/>
      <c r="VYL78" s="3"/>
      <c r="VYM78" s="3"/>
      <c r="VYN78" s="3"/>
      <c r="VYO78" s="3"/>
      <c r="VYP78" s="3"/>
      <c r="VYQ78" s="3"/>
      <c r="VYR78" s="3"/>
      <c r="VYS78" s="3"/>
      <c r="VYT78" s="3"/>
      <c r="VYU78" s="3"/>
      <c r="VYV78" s="3"/>
      <c r="VYW78" s="3"/>
      <c r="VYX78" s="3"/>
      <c r="VYY78" s="3"/>
      <c r="VYZ78" s="3"/>
      <c r="VZA78" s="3"/>
      <c r="VZB78" s="3"/>
      <c r="VZC78" s="3"/>
      <c r="VZD78" s="3"/>
      <c r="VZE78" s="3"/>
      <c r="VZF78" s="3"/>
      <c r="VZG78" s="3"/>
      <c r="VZH78" s="3"/>
      <c r="VZI78" s="3"/>
      <c r="VZJ78" s="3"/>
      <c r="VZK78" s="3"/>
      <c r="VZL78" s="3"/>
      <c r="VZM78" s="3"/>
      <c r="VZN78" s="3"/>
      <c r="VZO78" s="3"/>
      <c r="VZP78" s="3"/>
      <c r="VZQ78" s="3"/>
      <c r="VZR78" s="3"/>
      <c r="VZS78" s="3"/>
      <c r="VZT78" s="3"/>
      <c r="VZU78" s="3"/>
      <c r="VZV78" s="3"/>
      <c r="VZW78" s="3"/>
      <c r="VZX78" s="3"/>
      <c r="VZY78" s="3"/>
      <c r="VZZ78" s="3"/>
      <c r="WAA78" s="3"/>
      <c r="WAB78" s="3"/>
      <c r="WAC78" s="3"/>
      <c r="WAD78" s="3"/>
      <c r="WAE78" s="3"/>
      <c r="WAF78" s="3"/>
      <c r="WAG78" s="3"/>
      <c r="WAH78" s="3"/>
      <c r="WAI78" s="3"/>
      <c r="WAJ78" s="3"/>
      <c r="WAK78" s="3"/>
      <c r="WAL78" s="3"/>
      <c r="WAM78" s="3"/>
      <c r="WAN78" s="3"/>
      <c r="WAO78" s="3"/>
      <c r="WAP78" s="3"/>
      <c r="WAQ78" s="3"/>
      <c r="WAR78" s="3"/>
      <c r="WAS78" s="3"/>
      <c r="WAT78" s="3"/>
      <c r="WAU78" s="3"/>
      <c r="WAV78" s="3"/>
      <c r="WAW78" s="3"/>
      <c r="WAX78" s="3"/>
      <c r="WAY78" s="3"/>
      <c r="WAZ78" s="3"/>
      <c r="WBA78" s="3"/>
      <c r="WBB78" s="3"/>
      <c r="WBC78" s="3"/>
      <c r="WBD78" s="3"/>
      <c r="WBE78" s="3"/>
      <c r="WBF78" s="3"/>
      <c r="WBG78" s="3"/>
      <c r="WBH78" s="3"/>
      <c r="WBI78" s="3"/>
      <c r="WBJ78" s="3"/>
      <c r="WBK78" s="3"/>
      <c r="WBM78" s="3"/>
      <c r="WBO78" s="3"/>
      <c r="WBP78" s="3"/>
      <c r="WBQ78" s="3"/>
      <c r="WBR78" s="3"/>
      <c r="WBS78" s="3"/>
      <c r="WBT78" s="3"/>
      <c r="WBU78" s="3"/>
      <c r="WBV78" s="3"/>
      <c r="WCA78" s="3"/>
      <c r="WCB78" s="3"/>
      <c r="WCC78" s="3"/>
      <c r="WCD78" s="3"/>
      <c r="WCE78" s="3"/>
      <c r="WCF78" s="3"/>
      <c r="WCG78" s="3"/>
      <c r="WCH78" s="3"/>
      <c r="WCI78" s="3"/>
      <c r="WCJ78" s="3"/>
      <c r="WCK78" s="3"/>
      <c r="WCL78" s="3"/>
      <c r="WCM78" s="3"/>
      <c r="WCN78" s="3"/>
      <c r="WCO78" s="3"/>
      <c r="WCP78" s="3"/>
      <c r="WCQ78" s="3"/>
      <c r="WCR78" s="3"/>
      <c r="WCS78" s="3"/>
      <c r="WCT78" s="3"/>
      <c r="WCU78" s="3"/>
      <c r="WCV78" s="3"/>
      <c r="WCW78" s="3"/>
      <c r="WCX78" s="3"/>
      <c r="WCY78" s="3"/>
      <c r="WCZ78" s="3"/>
      <c r="WDA78" s="3"/>
      <c r="WDB78" s="3"/>
      <c r="WDC78" s="3"/>
      <c r="WDD78" s="3"/>
      <c r="WDE78" s="3"/>
      <c r="WDF78" s="3"/>
      <c r="WDG78" s="3"/>
      <c r="WDH78" s="3"/>
      <c r="WDI78" s="3"/>
      <c r="WDJ78" s="3"/>
      <c r="WDK78" s="3"/>
      <c r="WDL78" s="3"/>
      <c r="WDM78" s="3"/>
      <c r="WDN78" s="3"/>
      <c r="WDO78" s="3"/>
      <c r="WDP78" s="3"/>
      <c r="WDQ78" s="3"/>
      <c r="WDR78" s="3"/>
      <c r="WDS78" s="3"/>
      <c r="WDT78" s="3"/>
      <c r="WDU78" s="3"/>
      <c r="WDV78" s="3"/>
      <c r="WDW78" s="3"/>
      <c r="WDX78" s="3"/>
      <c r="WDY78" s="3"/>
      <c r="WDZ78" s="3"/>
      <c r="WEA78" s="3"/>
      <c r="WEB78" s="3"/>
      <c r="WEC78" s="3"/>
      <c r="WED78" s="3"/>
      <c r="WEE78" s="3"/>
      <c r="WEF78" s="3"/>
      <c r="WEG78" s="3"/>
      <c r="WEH78" s="3"/>
      <c r="WEI78" s="3"/>
      <c r="WEJ78" s="3"/>
      <c r="WEK78" s="3"/>
      <c r="WEL78" s="3"/>
      <c r="WEM78" s="3"/>
      <c r="WEN78" s="3"/>
      <c r="WEO78" s="3"/>
      <c r="WEP78" s="3"/>
      <c r="WEQ78" s="3"/>
      <c r="WER78" s="3"/>
      <c r="WES78" s="3"/>
      <c r="WET78" s="3"/>
      <c r="WEU78" s="3"/>
      <c r="WEV78" s="3"/>
      <c r="WEW78" s="3"/>
      <c r="WEX78" s="3"/>
      <c r="WEY78" s="3"/>
      <c r="WEZ78" s="3"/>
      <c r="WFA78" s="3"/>
      <c r="WFB78" s="3"/>
      <c r="WFC78" s="3"/>
      <c r="WFD78" s="3"/>
      <c r="WFE78" s="3"/>
      <c r="WFF78" s="3"/>
      <c r="WFG78" s="3"/>
      <c r="WFH78" s="3"/>
      <c r="WFI78" s="3"/>
      <c r="WFJ78" s="3"/>
      <c r="WFK78" s="3"/>
      <c r="WFL78" s="3"/>
      <c r="WFM78" s="3"/>
      <c r="WFN78" s="3"/>
      <c r="WFO78" s="3"/>
      <c r="WFP78" s="3"/>
      <c r="WFQ78" s="3"/>
      <c r="WFR78" s="3"/>
      <c r="WFS78" s="3"/>
      <c r="WFT78" s="3"/>
      <c r="WFU78" s="3"/>
      <c r="WFV78" s="3"/>
      <c r="WFW78" s="3"/>
      <c r="WFX78" s="3"/>
      <c r="WFY78" s="3"/>
      <c r="WFZ78" s="3"/>
      <c r="WGA78" s="3"/>
      <c r="WGB78" s="3"/>
      <c r="WGC78" s="3"/>
      <c r="WGD78" s="3"/>
      <c r="WGE78" s="3"/>
      <c r="WGF78" s="3"/>
      <c r="WGG78" s="3"/>
      <c r="WGH78" s="3"/>
      <c r="WGI78" s="3"/>
      <c r="WGJ78" s="3"/>
      <c r="WGK78" s="3"/>
      <c r="WGL78" s="3"/>
      <c r="WGM78" s="3"/>
      <c r="WGN78" s="3"/>
      <c r="WGO78" s="3"/>
      <c r="WGP78" s="3"/>
      <c r="WGQ78" s="3"/>
      <c r="WGR78" s="3"/>
      <c r="WGS78" s="3"/>
      <c r="WGT78" s="3"/>
      <c r="WGU78" s="3"/>
      <c r="WGV78" s="3"/>
      <c r="WGW78" s="3"/>
      <c r="WGX78" s="3"/>
      <c r="WGY78" s="3"/>
      <c r="WGZ78" s="3"/>
      <c r="WHA78" s="3"/>
      <c r="WHB78" s="3"/>
      <c r="WHC78" s="3"/>
      <c r="WHD78" s="3"/>
      <c r="WHE78" s="3"/>
      <c r="WHF78" s="3"/>
      <c r="WHG78" s="3"/>
      <c r="WHH78" s="3"/>
      <c r="WHI78" s="3"/>
      <c r="WHJ78" s="3"/>
      <c r="WHK78" s="3"/>
      <c r="WHL78" s="3"/>
      <c r="WHM78" s="3"/>
      <c r="WHN78" s="3"/>
      <c r="WHO78" s="3"/>
      <c r="WHP78" s="3"/>
      <c r="WHQ78" s="3"/>
      <c r="WHR78" s="3"/>
      <c r="WHS78" s="3"/>
      <c r="WHT78" s="3"/>
      <c r="WHU78" s="3"/>
      <c r="WHV78" s="3"/>
      <c r="WHW78" s="3"/>
      <c r="WHX78" s="3"/>
      <c r="WHY78" s="3"/>
      <c r="WHZ78" s="3"/>
      <c r="WIA78" s="3"/>
      <c r="WIB78" s="3"/>
      <c r="WIC78" s="3"/>
      <c r="WID78" s="3"/>
      <c r="WIE78" s="3"/>
      <c r="WIF78" s="3"/>
      <c r="WIG78" s="3"/>
      <c r="WIH78" s="3"/>
      <c r="WII78" s="3"/>
      <c r="WIJ78" s="3"/>
      <c r="WIK78" s="3"/>
      <c r="WIL78" s="3"/>
      <c r="WIM78" s="3"/>
      <c r="WIN78" s="3"/>
      <c r="WIO78" s="3"/>
      <c r="WIP78" s="3"/>
      <c r="WIQ78" s="3"/>
      <c r="WIR78" s="3"/>
      <c r="WIS78" s="3"/>
      <c r="WIT78" s="3"/>
      <c r="WIU78" s="3"/>
      <c r="WIV78" s="3"/>
      <c r="WIW78" s="3"/>
      <c r="WIX78" s="3"/>
      <c r="WIY78" s="3"/>
      <c r="WIZ78" s="3"/>
      <c r="WJA78" s="3"/>
      <c r="WJB78" s="3"/>
      <c r="WJC78" s="3"/>
      <c r="WJD78" s="3"/>
      <c r="WJE78" s="3"/>
      <c r="WJF78" s="3"/>
      <c r="WJG78" s="3"/>
      <c r="WJH78" s="3"/>
      <c r="WJI78" s="3"/>
      <c r="WJJ78" s="3"/>
      <c r="WJK78" s="3"/>
      <c r="WJL78" s="3"/>
      <c r="WJM78" s="3"/>
      <c r="WJN78" s="3"/>
      <c r="WJO78" s="3"/>
      <c r="WJP78" s="3"/>
      <c r="WJQ78" s="3"/>
      <c r="WJR78" s="3"/>
      <c r="WJS78" s="3"/>
      <c r="WJT78" s="3"/>
      <c r="WJU78" s="3"/>
      <c r="WJV78" s="3"/>
      <c r="WJW78" s="3"/>
      <c r="WJX78" s="3"/>
      <c r="WJY78" s="3"/>
      <c r="WJZ78" s="3"/>
      <c r="WKA78" s="3"/>
      <c r="WKB78" s="3"/>
      <c r="WKC78" s="3"/>
      <c r="WKD78" s="3"/>
      <c r="WKE78" s="3"/>
      <c r="WKF78" s="3"/>
      <c r="WKG78" s="3"/>
      <c r="WKH78" s="3"/>
      <c r="WKI78" s="3"/>
      <c r="WKJ78" s="3"/>
      <c r="WKK78" s="3"/>
      <c r="WKL78" s="3"/>
      <c r="WKM78" s="3"/>
      <c r="WKN78" s="3"/>
      <c r="WKO78" s="3"/>
      <c r="WKP78" s="3"/>
      <c r="WKQ78" s="3"/>
      <c r="WKR78" s="3"/>
      <c r="WKS78" s="3"/>
      <c r="WKT78" s="3"/>
      <c r="WKU78" s="3"/>
      <c r="WKV78" s="3"/>
      <c r="WKW78" s="3"/>
      <c r="WKX78" s="3"/>
      <c r="WKY78" s="3"/>
      <c r="WKZ78" s="3"/>
      <c r="WLA78" s="3"/>
      <c r="WLB78" s="3"/>
      <c r="WLC78" s="3"/>
      <c r="WLD78" s="3"/>
      <c r="WLE78" s="3"/>
      <c r="WLF78" s="3"/>
      <c r="WLG78" s="3"/>
      <c r="WLI78" s="3"/>
      <c r="WLK78" s="3"/>
      <c r="WLL78" s="3"/>
      <c r="WLM78" s="3"/>
      <c r="WLN78" s="3"/>
      <c r="WLO78" s="3"/>
      <c r="WLP78" s="3"/>
      <c r="WLQ78" s="3"/>
      <c r="WLR78" s="3"/>
      <c r="WLW78" s="3"/>
      <c r="WLX78" s="3"/>
      <c r="WLY78" s="3"/>
      <c r="WLZ78" s="3"/>
      <c r="WMA78" s="3"/>
      <c r="WMB78" s="3"/>
      <c r="WMC78" s="3"/>
      <c r="WMD78" s="3"/>
      <c r="WME78" s="3"/>
      <c r="WMF78" s="3"/>
      <c r="WMG78" s="3"/>
      <c r="WMH78" s="3"/>
      <c r="WMI78" s="3"/>
      <c r="WMJ78" s="3"/>
      <c r="WMK78" s="3"/>
      <c r="WML78" s="3"/>
      <c r="WMM78" s="3"/>
      <c r="WMN78" s="3"/>
      <c r="WMO78" s="3"/>
      <c r="WMP78" s="3"/>
      <c r="WMQ78" s="3"/>
      <c r="WMR78" s="3"/>
      <c r="WMS78" s="3"/>
      <c r="WMT78" s="3"/>
      <c r="WMU78" s="3"/>
      <c r="WMV78" s="3"/>
      <c r="WMW78" s="3"/>
      <c r="WMX78" s="3"/>
      <c r="WMY78" s="3"/>
      <c r="WMZ78" s="3"/>
      <c r="WNA78" s="3"/>
      <c r="WNB78" s="3"/>
      <c r="WNC78" s="3"/>
      <c r="WND78" s="3"/>
      <c r="WNE78" s="3"/>
      <c r="WNF78" s="3"/>
      <c r="WNG78" s="3"/>
      <c r="WNH78" s="3"/>
      <c r="WNI78" s="3"/>
      <c r="WNJ78" s="3"/>
      <c r="WNK78" s="3"/>
      <c r="WNL78" s="3"/>
      <c r="WNM78" s="3"/>
      <c r="WNN78" s="3"/>
      <c r="WNO78" s="3"/>
      <c r="WNP78" s="3"/>
      <c r="WNQ78" s="3"/>
      <c r="WNR78" s="3"/>
      <c r="WNS78" s="3"/>
      <c r="WNT78" s="3"/>
      <c r="WNU78" s="3"/>
      <c r="WNV78" s="3"/>
      <c r="WNW78" s="3"/>
      <c r="WNX78" s="3"/>
      <c r="WNY78" s="3"/>
      <c r="WNZ78" s="3"/>
      <c r="WOA78" s="3"/>
      <c r="WOB78" s="3"/>
      <c r="WOC78" s="3"/>
      <c r="WOD78" s="3"/>
      <c r="WOE78" s="3"/>
      <c r="WOF78" s="3"/>
      <c r="WOG78" s="3"/>
      <c r="WOH78" s="3"/>
      <c r="WOI78" s="3"/>
      <c r="WOJ78" s="3"/>
      <c r="WOK78" s="3"/>
      <c r="WOL78" s="3"/>
      <c r="WOM78" s="3"/>
      <c r="WON78" s="3"/>
      <c r="WOO78" s="3"/>
      <c r="WOP78" s="3"/>
      <c r="WOQ78" s="3"/>
      <c r="WOR78" s="3"/>
      <c r="WOS78" s="3"/>
      <c r="WOT78" s="3"/>
      <c r="WOU78" s="3"/>
      <c r="WOV78" s="3"/>
      <c r="WOW78" s="3"/>
      <c r="WOX78" s="3"/>
      <c r="WOY78" s="3"/>
      <c r="WOZ78" s="3"/>
      <c r="WPA78" s="3"/>
      <c r="WPB78" s="3"/>
      <c r="WPC78" s="3"/>
      <c r="WPD78" s="3"/>
      <c r="WPE78" s="3"/>
      <c r="WPF78" s="3"/>
      <c r="WPG78" s="3"/>
      <c r="WPH78" s="3"/>
      <c r="WPI78" s="3"/>
      <c r="WPJ78" s="3"/>
      <c r="WPK78" s="3"/>
      <c r="WPL78" s="3"/>
      <c r="WPM78" s="3"/>
      <c r="WPN78" s="3"/>
      <c r="WPO78" s="3"/>
      <c r="WPP78" s="3"/>
      <c r="WPQ78" s="3"/>
      <c r="WPR78" s="3"/>
      <c r="WPS78" s="3"/>
      <c r="WPT78" s="3"/>
      <c r="WPU78" s="3"/>
      <c r="WPV78" s="3"/>
      <c r="WPW78" s="3"/>
      <c r="WPX78" s="3"/>
      <c r="WPY78" s="3"/>
      <c r="WPZ78" s="3"/>
      <c r="WQA78" s="3"/>
      <c r="WQB78" s="3"/>
      <c r="WQC78" s="3"/>
      <c r="WQD78" s="3"/>
      <c r="WQE78" s="3"/>
      <c r="WQF78" s="3"/>
      <c r="WQG78" s="3"/>
      <c r="WQH78" s="3"/>
      <c r="WQI78" s="3"/>
      <c r="WQJ78" s="3"/>
      <c r="WQK78" s="3"/>
      <c r="WQL78" s="3"/>
      <c r="WQM78" s="3"/>
      <c r="WQN78" s="3"/>
      <c r="WQO78" s="3"/>
      <c r="WQP78" s="3"/>
      <c r="WQQ78" s="3"/>
      <c r="WQR78" s="3"/>
      <c r="WQS78" s="3"/>
      <c r="WQT78" s="3"/>
      <c r="WQU78" s="3"/>
      <c r="WQV78" s="3"/>
      <c r="WQW78" s="3"/>
      <c r="WQX78" s="3"/>
      <c r="WQY78" s="3"/>
      <c r="WQZ78" s="3"/>
      <c r="WRA78" s="3"/>
      <c r="WRB78" s="3"/>
      <c r="WRC78" s="3"/>
      <c r="WRD78" s="3"/>
      <c r="WRE78" s="3"/>
      <c r="WRF78" s="3"/>
      <c r="WRG78" s="3"/>
      <c r="WRH78" s="3"/>
      <c r="WRI78" s="3"/>
      <c r="WRJ78" s="3"/>
      <c r="WRK78" s="3"/>
      <c r="WRL78" s="3"/>
      <c r="WRM78" s="3"/>
      <c r="WRN78" s="3"/>
      <c r="WRO78" s="3"/>
      <c r="WRP78" s="3"/>
      <c r="WRQ78" s="3"/>
      <c r="WRR78" s="3"/>
      <c r="WRS78" s="3"/>
      <c r="WRT78" s="3"/>
      <c r="WRU78" s="3"/>
      <c r="WRV78" s="3"/>
      <c r="WRW78" s="3"/>
      <c r="WRX78" s="3"/>
      <c r="WRY78" s="3"/>
      <c r="WRZ78" s="3"/>
      <c r="WSA78" s="3"/>
      <c r="WSB78" s="3"/>
      <c r="WSC78" s="3"/>
      <c r="WSD78" s="3"/>
      <c r="WSE78" s="3"/>
      <c r="WSF78" s="3"/>
      <c r="WSG78" s="3"/>
      <c r="WSH78" s="3"/>
      <c r="WSI78" s="3"/>
      <c r="WSJ78" s="3"/>
      <c r="WSK78" s="3"/>
      <c r="WSL78" s="3"/>
      <c r="WSM78" s="3"/>
      <c r="WSN78" s="3"/>
      <c r="WSO78" s="3"/>
      <c r="WSP78" s="3"/>
      <c r="WSQ78" s="3"/>
      <c r="WSR78" s="3"/>
      <c r="WSS78" s="3"/>
      <c r="WST78" s="3"/>
      <c r="WSU78" s="3"/>
      <c r="WSV78" s="3"/>
      <c r="WSW78" s="3"/>
      <c r="WSX78" s="3"/>
      <c r="WSY78" s="3"/>
      <c r="WSZ78" s="3"/>
      <c r="WTA78" s="3"/>
      <c r="WTB78" s="3"/>
      <c r="WTC78" s="3"/>
      <c r="WTD78" s="3"/>
      <c r="WTE78" s="3"/>
      <c r="WTF78" s="3"/>
      <c r="WTG78" s="3"/>
      <c r="WTH78" s="3"/>
      <c r="WTI78" s="3"/>
      <c r="WTJ78" s="3"/>
      <c r="WTK78" s="3"/>
      <c r="WTL78" s="3"/>
      <c r="WTM78" s="3"/>
      <c r="WTN78" s="3"/>
      <c r="WTO78" s="3"/>
      <c r="WTP78" s="3"/>
      <c r="WTQ78" s="3"/>
      <c r="WTR78" s="3"/>
      <c r="WTS78" s="3"/>
      <c r="WTT78" s="3"/>
      <c r="WTU78" s="3"/>
      <c r="WTV78" s="3"/>
      <c r="WTW78" s="3"/>
      <c r="WTX78" s="3"/>
      <c r="WTY78" s="3"/>
      <c r="WTZ78" s="3"/>
      <c r="WUA78" s="3"/>
      <c r="WUB78" s="3"/>
      <c r="WUC78" s="3"/>
      <c r="WUD78" s="3"/>
      <c r="WUE78" s="3"/>
      <c r="WUF78" s="3"/>
      <c r="WUG78" s="3"/>
      <c r="WUH78" s="3"/>
      <c r="WUI78" s="3"/>
      <c r="WUJ78" s="3"/>
      <c r="WUK78" s="3"/>
      <c r="WUL78" s="3"/>
      <c r="WUM78" s="3"/>
      <c r="WUN78" s="3"/>
      <c r="WUO78" s="3"/>
      <c r="WUP78" s="3"/>
      <c r="WUQ78" s="3"/>
      <c r="WUR78" s="3"/>
      <c r="WUS78" s="3"/>
      <c r="WUT78" s="3"/>
      <c r="WUU78" s="3"/>
      <c r="WUV78" s="3"/>
      <c r="WUW78" s="3"/>
      <c r="WUX78" s="3"/>
      <c r="WUY78" s="3"/>
      <c r="WUZ78" s="3"/>
      <c r="WVA78" s="3"/>
      <c r="WVB78" s="3"/>
      <c r="WVC78" s="3"/>
      <c r="WVE78" s="3"/>
      <c r="WVG78" s="3"/>
      <c r="WVH78" s="3"/>
      <c r="WVI78" s="3"/>
      <c r="WVJ78" s="3"/>
      <c r="WVK78" s="3"/>
      <c r="WVL78" s="3"/>
      <c r="WVM78" s="3"/>
      <c r="WVN78" s="3"/>
      <c r="WVS78" s="3"/>
      <c r="WVT78" s="3"/>
      <c r="WVU78" s="3"/>
      <c r="WVV78" s="3"/>
      <c r="WVW78" s="3"/>
      <c r="WVX78" s="3"/>
      <c r="WVY78" s="3"/>
      <c r="WVZ78" s="3"/>
      <c r="WWA78" s="3"/>
      <c r="WWB78" s="3"/>
      <c r="WWC78" s="3"/>
      <c r="WWD78" s="3"/>
      <c r="WWE78" s="3"/>
      <c r="WWF78" s="3"/>
      <c r="WWG78" s="3"/>
      <c r="WWH78" s="3"/>
      <c r="WWI78" s="3"/>
      <c r="WWJ78" s="3"/>
      <c r="WWK78" s="3"/>
      <c r="WWL78" s="3"/>
      <c r="WWM78" s="3"/>
      <c r="WWN78" s="3"/>
      <c r="WWO78" s="3"/>
      <c r="WWP78" s="3"/>
      <c r="WWQ78" s="3"/>
      <c r="WWR78" s="3"/>
      <c r="WWS78" s="3"/>
      <c r="WWT78" s="3"/>
      <c r="WWU78" s="3"/>
      <c r="WWV78" s="3"/>
      <c r="WWW78" s="3"/>
      <c r="WWX78" s="3"/>
      <c r="WWY78" s="3"/>
      <c r="WWZ78" s="3"/>
      <c r="WXA78" s="3"/>
      <c r="WXB78" s="3"/>
      <c r="WXC78" s="3"/>
      <c r="WXD78" s="3"/>
      <c r="WXE78" s="3"/>
      <c r="WXF78" s="3"/>
      <c r="WXG78" s="3"/>
      <c r="WXH78" s="3"/>
      <c r="WXI78" s="3"/>
      <c r="WXJ78" s="3"/>
      <c r="WXK78" s="3"/>
      <c r="WXL78" s="3"/>
      <c r="WXM78" s="3"/>
      <c r="WXN78" s="3"/>
      <c r="WXO78" s="3"/>
      <c r="WXP78" s="3"/>
      <c r="WXQ78" s="3"/>
      <c r="WXR78" s="3"/>
      <c r="WXS78" s="3"/>
      <c r="WXT78" s="3"/>
      <c r="WXU78" s="3"/>
      <c r="WXV78" s="3"/>
      <c r="WXW78" s="3"/>
      <c r="WXX78" s="3"/>
      <c r="WXY78" s="3"/>
      <c r="WXZ78" s="3"/>
      <c r="WYA78" s="3"/>
      <c r="WYB78" s="3"/>
      <c r="WYC78" s="3"/>
      <c r="WYD78" s="3"/>
      <c r="WYE78" s="3"/>
      <c r="WYF78" s="3"/>
      <c r="WYG78" s="3"/>
      <c r="WYH78" s="3"/>
      <c r="WYI78" s="3"/>
      <c r="WYJ78" s="3"/>
      <c r="WYK78" s="3"/>
      <c r="WYL78" s="3"/>
      <c r="WYM78" s="3"/>
      <c r="WYN78" s="3"/>
      <c r="WYO78" s="3"/>
      <c r="WYP78" s="3"/>
      <c r="WYQ78" s="3"/>
      <c r="WYR78" s="3"/>
      <c r="WYS78" s="3"/>
      <c r="WYT78" s="3"/>
      <c r="WYU78" s="3"/>
      <c r="WYV78" s="3"/>
      <c r="WYW78" s="3"/>
      <c r="WYX78" s="3"/>
      <c r="WYY78" s="3"/>
      <c r="WYZ78" s="3"/>
      <c r="WZA78" s="3"/>
      <c r="WZB78" s="3"/>
      <c r="WZC78" s="3"/>
      <c r="WZD78" s="3"/>
      <c r="WZE78" s="3"/>
      <c r="WZF78" s="3"/>
      <c r="WZG78" s="3"/>
      <c r="WZH78" s="3"/>
      <c r="WZI78" s="3"/>
      <c r="WZJ78" s="3"/>
      <c r="WZK78" s="3"/>
      <c r="WZL78" s="3"/>
      <c r="WZM78" s="3"/>
      <c r="WZN78" s="3"/>
      <c r="WZO78" s="3"/>
      <c r="WZP78" s="3"/>
      <c r="WZQ78" s="3"/>
      <c r="WZR78" s="3"/>
      <c r="WZS78" s="3"/>
      <c r="WZT78" s="3"/>
      <c r="WZU78" s="3"/>
      <c r="WZV78" s="3"/>
      <c r="WZW78" s="3"/>
      <c r="WZX78" s="3"/>
      <c r="WZY78" s="3"/>
      <c r="WZZ78" s="3"/>
      <c r="XAA78" s="3"/>
      <c r="XAB78" s="3"/>
      <c r="XAC78" s="3"/>
      <c r="XAD78" s="3"/>
      <c r="XAE78" s="3"/>
      <c r="XAF78" s="3"/>
      <c r="XAG78" s="3"/>
      <c r="XAH78" s="3"/>
      <c r="XAI78" s="3"/>
      <c r="XAJ78" s="3"/>
      <c r="XAK78" s="3"/>
      <c r="XAL78" s="3"/>
      <c r="XAM78" s="3"/>
      <c r="XAN78" s="3"/>
      <c r="XAO78" s="3"/>
      <c r="XAP78" s="3"/>
      <c r="XAQ78" s="3"/>
      <c r="XAR78" s="3"/>
      <c r="XAS78" s="3"/>
      <c r="XAT78" s="3"/>
      <c r="XAU78" s="3"/>
      <c r="XAV78" s="3"/>
      <c r="XAW78" s="3"/>
      <c r="XAX78" s="3"/>
      <c r="XAY78" s="3"/>
      <c r="XAZ78" s="3"/>
      <c r="XBA78" s="3"/>
      <c r="XBB78" s="3"/>
      <c r="XBC78" s="3"/>
      <c r="XBD78" s="3"/>
      <c r="XBE78" s="3"/>
      <c r="XBF78" s="3"/>
      <c r="XBG78" s="3"/>
      <c r="XBH78" s="3"/>
      <c r="XBI78" s="3"/>
      <c r="XBJ78" s="3"/>
      <c r="XBK78" s="3"/>
      <c r="XBL78" s="3"/>
      <c r="XBM78" s="3"/>
      <c r="XBN78" s="3"/>
      <c r="XBO78" s="3"/>
      <c r="XBP78" s="3"/>
      <c r="XBQ78" s="3"/>
      <c r="XBR78" s="3"/>
      <c r="XBS78" s="3"/>
      <c r="XBT78" s="3"/>
      <c r="XBU78" s="3"/>
      <c r="XBV78" s="3"/>
      <c r="XBW78" s="3"/>
      <c r="XBX78" s="3"/>
      <c r="XBY78" s="3"/>
      <c r="XBZ78" s="3"/>
      <c r="XCA78" s="3"/>
      <c r="XCB78" s="3"/>
      <c r="XCC78" s="3"/>
      <c r="XCD78" s="3"/>
      <c r="XCE78" s="3"/>
      <c r="XCF78" s="3"/>
      <c r="XCG78" s="3"/>
      <c r="XCH78" s="3"/>
      <c r="XCI78" s="3"/>
      <c r="XCJ78" s="3"/>
      <c r="XCK78" s="3"/>
      <c r="XCL78" s="3"/>
      <c r="XCM78" s="3"/>
      <c r="XCN78" s="3"/>
      <c r="XCO78" s="3"/>
      <c r="XCP78" s="3"/>
      <c r="XCQ78" s="3"/>
      <c r="XCR78" s="3"/>
      <c r="XCS78" s="3"/>
      <c r="XCT78" s="3"/>
      <c r="XCU78" s="3"/>
      <c r="XCV78" s="3"/>
      <c r="XCW78" s="3"/>
      <c r="XCX78" s="3"/>
      <c r="XCY78" s="3"/>
      <c r="XCZ78" s="3"/>
      <c r="XDA78" s="3"/>
      <c r="XDB78" s="3"/>
      <c r="XDC78" s="3"/>
      <c r="XDD78" s="3"/>
      <c r="XDE78" s="3"/>
      <c r="XDF78" s="3"/>
      <c r="XDG78" s="3"/>
      <c r="XDH78" s="3"/>
      <c r="XDI78" s="3"/>
      <c r="XDJ78" s="3"/>
      <c r="XDK78" s="3"/>
      <c r="XDL78" s="3"/>
      <c r="XDM78" s="3"/>
      <c r="XDN78" s="3"/>
      <c r="XDO78" s="3"/>
      <c r="XDP78" s="3"/>
      <c r="XDQ78" s="3"/>
      <c r="XDR78" s="3"/>
      <c r="XDS78" s="3"/>
      <c r="XDT78" s="3"/>
      <c r="XDU78" s="3"/>
      <c r="XDV78" s="3"/>
      <c r="XDW78" s="3"/>
      <c r="XDX78" s="3"/>
      <c r="XDY78" s="3"/>
      <c r="XDZ78" s="3"/>
      <c r="XEA78" s="3"/>
      <c r="XEB78" s="3"/>
      <c r="XEC78" s="3"/>
      <c r="XED78" s="3"/>
      <c r="XEE78" s="3"/>
      <c r="XEF78" s="3"/>
      <c r="XEG78" s="3"/>
      <c r="XEH78" s="3"/>
      <c r="XEI78" s="3"/>
      <c r="XEJ78" s="3"/>
      <c r="XEK78" s="3"/>
      <c r="XEL78" s="3"/>
      <c r="XEM78" s="3"/>
      <c r="XEN78" s="3"/>
      <c r="XEO78" s="3"/>
      <c r="XEP78" s="3"/>
      <c r="XEQ78" s="3"/>
      <c r="XER78" s="3"/>
      <c r="XES78" s="3"/>
      <c r="XET78" s="3"/>
      <c r="XEU78" s="3"/>
      <c r="XEV78" s="3"/>
      <c r="XEW78" s="3"/>
      <c r="XEX78" s="3"/>
      <c r="XEY78" s="3"/>
    </row>
    <row r="79" spans="1:16379" ht="16.5" customHeight="1">
      <c r="A79" s="25" t="s">
        <v>151</v>
      </c>
      <c r="B79" s="23">
        <v>124</v>
      </c>
      <c r="C79" s="23">
        <v>97</v>
      </c>
      <c r="D79" s="23">
        <v>97</v>
      </c>
      <c r="E79" s="24">
        <f t="shared" si="6"/>
        <v>100</v>
      </c>
      <c r="F79" s="23">
        <v>230</v>
      </c>
      <c r="G79" s="20">
        <f>D79-F79</f>
        <v>-133</v>
      </c>
      <c r="H79" s="21">
        <f t="shared" si="7"/>
        <v>-57.826086956521735</v>
      </c>
      <c r="I79" s="23">
        <f>SUM(I80:I80)</f>
        <v>4</v>
      </c>
      <c r="J79" s="20">
        <f>I79-B79</f>
        <v>-120</v>
      </c>
      <c r="K79" s="24">
        <f t="shared" si="8"/>
        <v>-96.774193548387103</v>
      </c>
      <c r="M79" s="23">
        <f>SUM(M80:M80)</f>
        <v>4</v>
      </c>
      <c r="N79" s="23">
        <f>SUM(N80:N80)</f>
        <v>0</v>
      </c>
      <c r="O79" s="32">
        <f t="shared" si="5"/>
        <v>4</v>
      </c>
      <c r="Q79" s="33"/>
    </row>
    <row r="80" spans="1:16379" ht="16.5" customHeight="1">
      <c r="A80" s="25" t="s">
        <v>389</v>
      </c>
      <c r="B80" s="23"/>
      <c r="C80" s="23"/>
      <c r="D80" s="23"/>
      <c r="E80" s="24"/>
      <c r="F80" s="23"/>
      <c r="G80" s="20"/>
      <c r="H80" s="21"/>
      <c r="I80" s="23">
        <v>4</v>
      </c>
      <c r="J80" s="20"/>
      <c r="K80" s="24"/>
      <c r="M80" s="23">
        <v>4</v>
      </c>
      <c r="N80" s="23"/>
      <c r="O80" s="32">
        <f t="shared" si="5"/>
        <v>4</v>
      </c>
      <c r="Q80" s="33"/>
    </row>
    <row r="81" spans="1:17" ht="16.5" customHeight="1">
      <c r="A81" s="25" t="s">
        <v>390</v>
      </c>
      <c r="B81" s="23">
        <v>90</v>
      </c>
      <c r="C81" s="23">
        <v>70</v>
      </c>
      <c r="D81" s="23">
        <v>70</v>
      </c>
      <c r="E81" s="24">
        <f t="shared" si="6"/>
        <v>100</v>
      </c>
      <c r="F81" s="23">
        <v>150</v>
      </c>
      <c r="G81" s="20">
        <f>D81-F81</f>
        <v>-80</v>
      </c>
      <c r="H81" s="21">
        <f t="shared" si="7"/>
        <v>-53.333333333333336</v>
      </c>
      <c r="I81" s="23">
        <v>0</v>
      </c>
      <c r="J81" s="20">
        <f>I81-B81</f>
        <v>-90</v>
      </c>
      <c r="K81" s="24">
        <f>J81/B81*100</f>
        <v>-100</v>
      </c>
      <c r="M81" s="23">
        <v>0</v>
      </c>
      <c r="N81" s="23">
        <v>0</v>
      </c>
      <c r="O81" s="32">
        <f t="shared" si="5"/>
        <v>0</v>
      </c>
      <c r="Q81" s="33"/>
    </row>
    <row r="82" spans="1:17" ht="16.5" customHeight="1">
      <c r="A82" s="25" t="s">
        <v>153</v>
      </c>
      <c r="B82" s="23">
        <v>208</v>
      </c>
      <c r="C82" s="23">
        <v>226</v>
      </c>
      <c r="D82" s="23">
        <v>218</v>
      </c>
      <c r="E82" s="24">
        <f t="shared" si="6"/>
        <v>96.460176991150433</v>
      </c>
      <c r="F82" s="23">
        <v>220</v>
      </c>
      <c r="G82" s="20">
        <f>D82-F82</f>
        <v>-2</v>
      </c>
      <c r="H82" s="21">
        <f t="shared" si="7"/>
        <v>-0.90909090909090906</v>
      </c>
      <c r="I82" s="23">
        <f>SUM(I83:I84)</f>
        <v>206.87</v>
      </c>
      <c r="J82" s="20">
        <f>I82-B82</f>
        <v>-1.1299999999999955</v>
      </c>
      <c r="K82" s="24">
        <f>J82/B82*100</f>
        <v>-0.54326923076922862</v>
      </c>
      <c r="M82" s="23">
        <f>SUM(M83:M84)</f>
        <v>206.87</v>
      </c>
      <c r="N82" s="23">
        <f>SUM(N83:N84)</f>
        <v>0</v>
      </c>
      <c r="O82" s="32">
        <f t="shared" ref="O82:O119" si="9">M82+N82</f>
        <v>206.87</v>
      </c>
      <c r="Q82" s="33"/>
    </row>
    <row r="83" spans="1:17" ht="16.5" customHeight="1">
      <c r="A83" s="34" t="s">
        <v>358</v>
      </c>
      <c r="B83" s="23"/>
      <c r="C83" s="23"/>
      <c r="D83" s="23"/>
      <c r="E83" s="24"/>
      <c r="F83" s="23"/>
      <c r="G83" s="20"/>
      <c r="H83" s="21"/>
      <c r="I83" s="23">
        <v>134.87</v>
      </c>
      <c r="J83" s="20"/>
      <c r="K83" s="24"/>
      <c r="M83" s="23">
        <v>134.87</v>
      </c>
      <c r="N83" s="23"/>
      <c r="O83" s="32">
        <f t="shared" si="9"/>
        <v>134.87</v>
      </c>
      <c r="Q83" s="33"/>
    </row>
    <row r="84" spans="1:17" ht="16.5" customHeight="1">
      <c r="A84" s="34" t="s">
        <v>359</v>
      </c>
      <c r="B84" s="23"/>
      <c r="C84" s="23"/>
      <c r="D84" s="23"/>
      <c r="E84" s="24"/>
      <c r="F84" s="23"/>
      <c r="G84" s="20"/>
      <c r="H84" s="21"/>
      <c r="I84" s="23">
        <v>72</v>
      </c>
      <c r="J84" s="20"/>
      <c r="K84" s="24"/>
      <c r="M84" s="23">
        <v>72</v>
      </c>
      <c r="N84" s="23"/>
      <c r="O84" s="32">
        <f t="shared" si="9"/>
        <v>72</v>
      </c>
      <c r="Q84" s="33"/>
    </row>
    <row r="85" spans="1:17" ht="16.5" customHeight="1">
      <c r="A85" s="25" t="s">
        <v>154</v>
      </c>
      <c r="B85" s="23">
        <v>345</v>
      </c>
      <c r="C85" s="23">
        <v>390</v>
      </c>
      <c r="D85" s="23">
        <v>390</v>
      </c>
      <c r="E85" s="24">
        <f t="shared" si="6"/>
        <v>100</v>
      </c>
      <c r="F85" s="23">
        <v>407</v>
      </c>
      <c r="G85" s="20">
        <f>D85-F85</f>
        <v>-17</v>
      </c>
      <c r="H85" s="21">
        <f t="shared" si="7"/>
        <v>-4.176904176904177</v>
      </c>
      <c r="I85" s="23">
        <f>SUM(I86:I87)</f>
        <v>362.15999999999997</v>
      </c>
      <c r="J85" s="20">
        <f>I85-B85</f>
        <v>17.159999999999968</v>
      </c>
      <c r="K85" s="24">
        <f>J85/B85*100</f>
        <v>4.9739130434782517</v>
      </c>
      <c r="M85" s="23">
        <f>SUM(M86:M87)</f>
        <v>362.15999999999997</v>
      </c>
      <c r="N85" s="23">
        <f>SUM(N86:N87)</f>
        <v>0</v>
      </c>
      <c r="O85" s="32">
        <f t="shared" si="9"/>
        <v>362.15999999999997</v>
      </c>
      <c r="Q85" s="33"/>
    </row>
    <row r="86" spans="1:17" ht="16.5" customHeight="1">
      <c r="A86" s="25" t="s">
        <v>358</v>
      </c>
      <c r="B86" s="23"/>
      <c r="C86" s="23"/>
      <c r="D86" s="23"/>
      <c r="E86" s="24"/>
      <c r="F86" s="23"/>
      <c r="G86" s="20"/>
      <c r="H86" s="21"/>
      <c r="I86" s="23">
        <v>222.16</v>
      </c>
      <c r="J86" s="20"/>
      <c r="K86" s="24"/>
      <c r="M86" s="23">
        <v>222.16</v>
      </c>
      <c r="N86" s="23"/>
      <c r="O86" s="32">
        <f t="shared" si="9"/>
        <v>222.16</v>
      </c>
      <c r="Q86" s="33"/>
    </row>
    <row r="87" spans="1:17" ht="16.5" customHeight="1">
      <c r="A87" s="25" t="s">
        <v>359</v>
      </c>
      <c r="B87" s="23"/>
      <c r="C87" s="23"/>
      <c r="D87" s="23"/>
      <c r="E87" s="24"/>
      <c r="F87" s="23"/>
      <c r="G87" s="20"/>
      <c r="H87" s="21"/>
      <c r="I87" s="23">
        <v>140</v>
      </c>
      <c r="J87" s="20"/>
      <c r="K87" s="24"/>
      <c r="M87" s="23">
        <v>140</v>
      </c>
      <c r="N87" s="23"/>
      <c r="O87" s="32">
        <f t="shared" si="9"/>
        <v>140</v>
      </c>
      <c r="Q87" s="33"/>
    </row>
    <row r="88" spans="1:17" ht="16.5" customHeight="1">
      <c r="A88" s="25" t="s">
        <v>155</v>
      </c>
      <c r="B88" s="23">
        <v>898</v>
      </c>
      <c r="C88" s="23">
        <v>993</v>
      </c>
      <c r="D88" s="23">
        <v>993</v>
      </c>
      <c r="E88" s="24">
        <f t="shared" ref="E88:E143" si="10">D88/C88*100</f>
        <v>100</v>
      </c>
      <c r="F88" s="23">
        <v>1016</v>
      </c>
      <c r="G88" s="20">
        <f>D88-F88</f>
        <v>-23</v>
      </c>
      <c r="H88" s="21">
        <f t="shared" ref="H88:H141" si="11">G88/F88*100</f>
        <v>-2.2637795275590551</v>
      </c>
      <c r="I88" s="23">
        <f>SUM(I89:I93)</f>
        <v>908.78999999999985</v>
      </c>
      <c r="J88" s="20">
        <f>I88-B88</f>
        <v>10.78999999999985</v>
      </c>
      <c r="K88" s="24">
        <f>J88/B88*100</f>
        <v>1.2015590200445267</v>
      </c>
      <c r="M88" s="23">
        <f>SUM(M89:M93)</f>
        <v>908.78999999999985</v>
      </c>
      <c r="N88" s="23">
        <f>SUM(N89:N93)</f>
        <v>0</v>
      </c>
      <c r="O88" s="32">
        <f t="shared" si="9"/>
        <v>908.78999999999985</v>
      </c>
      <c r="Q88" s="33"/>
    </row>
    <row r="89" spans="1:17" ht="16.5" customHeight="1">
      <c r="A89" s="25" t="s">
        <v>358</v>
      </c>
      <c r="B89" s="23"/>
      <c r="C89" s="23"/>
      <c r="D89" s="23"/>
      <c r="E89" s="24"/>
      <c r="F89" s="23"/>
      <c r="G89" s="20"/>
      <c r="H89" s="21"/>
      <c r="I89" s="23">
        <v>496.9</v>
      </c>
      <c r="J89" s="20"/>
      <c r="K89" s="24"/>
      <c r="M89" s="23">
        <v>496.9</v>
      </c>
      <c r="N89" s="23"/>
      <c r="O89" s="32">
        <f t="shared" si="9"/>
        <v>496.9</v>
      </c>
      <c r="Q89" s="33"/>
    </row>
    <row r="90" spans="1:17" ht="16.5" customHeight="1">
      <c r="A90" s="25" t="s">
        <v>359</v>
      </c>
      <c r="B90" s="23"/>
      <c r="C90" s="23"/>
      <c r="D90" s="23"/>
      <c r="E90" s="24"/>
      <c r="F90" s="23"/>
      <c r="G90" s="20"/>
      <c r="H90" s="21"/>
      <c r="I90" s="23">
        <v>192.45</v>
      </c>
      <c r="J90" s="20"/>
      <c r="K90" s="24"/>
      <c r="M90" s="23">
        <v>192.45</v>
      </c>
      <c r="N90" s="23"/>
      <c r="O90" s="32">
        <f t="shared" si="9"/>
        <v>192.45</v>
      </c>
      <c r="Q90" s="33"/>
    </row>
    <row r="91" spans="1:17" ht="16.5" customHeight="1">
      <c r="A91" s="25" t="s">
        <v>391</v>
      </c>
      <c r="B91" s="23"/>
      <c r="C91" s="23"/>
      <c r="D91" s="23"/>
      <c r="E91" s="24"/>
      <c r="F91" s="23"/>
      <c r="G91" s="20"/>
      <c r="H91" s="21"/>
      <c r="I91" s="23">
        <v>0.93</v>
      </c>
      <c r="J91" s="20"/>
      <c r="K91" s="24"/>
      <c r="M91" s="23">
        <v>0.93</v>
      </c>
      <c r="N91" s="23"/>
      <c r="O91" s="32">
        <f t="shared" si="9"/>
        <v>0.93</v>
      </c>
      <c r="Q91" s="33"/>
    </row>
    <row r="92" spans="1:17" ht="16.5" customHeight="1">
      <c r="A92" s="25" t="s">
        <v>361</v>
      </c>
      <c r="B92" s="23"/>
      <c r="C92" s="23"/>
      <c r="D92" s="23"/>
      <c r="E92" s="24"/>
      <c r="F92" s="23"/>
      <c r="G92" s="20"/>
      <c r="H92" s="21"/>
      <c r="I92" s="23">
        <v>158.83000000000001</v>
      </c>
      <c r="J92" s="20"/>
      <c r="K92" s="24"/>
      <c r="M92" s="23">
        <v>158.83000000000001</v>
      </c>
      <c r="N92" s="23"/>
      <c r="O92" s="32">
        <f t="shared" si="9"/>
        <v>158.83000000000001</v>
      </c>
      <c r="Q92" s="33"/>
    </row>
    <row r="93" spans="1:17" ht="16.5" customHeight="1">
      <c r="A93" s="25" t="s">
        <v>392</v>
      </c>
      <c r="B93" s="23"/>
      <c r="C93" s="23"/>
      <c r="D93" s="23"/>
      <c r="E93" s="24"/>
      <c r="F93" s="23"/>
      <c r="G93" s="20"/>
      <c r="H93" s="21"/>
      <c r="I93" s="23">
        <v>59.68</v>
      </c>
      <c r="J93" s="20"/>
      <c r="K93" s="24"/>
      <c r="M93" s="23">
        <v>59.68</v>
      </c>
      <c r="N93" s="23"/>
      <c r="O93" s="32">
        <f t="shared" si="9"/>
        <v>59.68</v>
      </c>
      <c r="Q93" s="33"/>
    </row>
    <row r="94" spans="1:17" ht="16.5" customHeight="1">
      <c r="A94" s="25" t="s">
        <v>156</v>
      </c>
      <c r="B94" s="23">
        <v>5365</v>
      </c>
      <c r="C94" s="23">
        <f>6044-239</f>
        <v>5805</v>
      </c>
      <c r="D94" s="23">
        <v>5762</v>
      </c>
      <c r="E94" s="24">
        <f t="shared" si="10"/>
        <v>99.259259259259252</v>
      </c>
      <c r="F94" s="23">
        <v>5093</v>
      </c>
      <c r="G94" s="20">
        <f>D94-F94</f>
        <v>669</v>
      </c>
      <c r="H94" s="21">
        <f t="shared" si="11"/>
        <v>13.135676418613784</v>
      </c>
      <c r="I94" s="23">
        <f>SUM(I95:I99)</f>
        <v>5328.2300000000005</v>
      </c>
      <c r="J94" s="20">
        <f>I94-B94</f>
        <v>-36.769999999999527</v>
      </c>
      <c r="K94" s="24">
        <f>J94/B94*100</f>
        <v>-0.68536812674742831</v>
      </c>
      <c r="M94" s="23">
        <f>SUM(M95:M99)</f>
        <v>4333.2300000000005</v>
      </c>
      <c r="N94" s="23">
        <f>SUM(N95:N99)</f>
        <v>995</v>
      </c>
      <c r="O94" s="32">
        <f t="shared" si="9"/>
        <v>5328.2300000000005</v>
      </c>
      <c r="Q94" s="33"/>
    </row>
    <row r="95" spans="1:17" ht="16.5" customHeight="1">
      <c r="A95" s="25" t="s">
        <v>358</v>
      </c>
      <c r="B95" s="23"/>
      <c r="C95" s="23"/>
      <c r="D95" s="23"/>
      <c r="E95" s="24"/>
      <c r="F95" s="23"/>
      <c r="G95" s="20"/>
      <c r="H95" s="21"/>
      <c r="I95" s="23">
        <v>2688.74</v>
      </c>
      <c r="J95" s="20"/>
      <c r="K95" s="24"/>
      <c r="M95" s="23">
        <v>2277.7399999999998</v>
      </c>
      <c r="N95" s="23">
        <v>411</v>
      </c>
      <c r="O95" s="32">
        <f t="shared" si="9"/>
        <v>2688.74</v>
      </c>
      <c r="Q95" s="33"/>
    </row>
    <row r="96" spans="1:17" ht="16.5" customHeight="1">
      <c r="A96" s="25" t="s">
        <v>359</v>
      </c>
      <c r="B96" s="23"/>
      <c r="C96" s="23"/>
      <c r="D96" s="23"/>
      <c r="E96" s="24"/>
      <c r="F96" s="23"/>
      <c r="G96" s="20"/>
      <c r="H96" s="21"/>
      <c r="I96" s="23">
        <v>2402.6</v>
      </c>
      <c r="J96" s="20"/>
      <c r="K96" s="24"/>
      <c r="M96" s="23">
        <v>1829.6</v>
      </c>
      <c r="N96" s="23">
        <v>573</v>
      </c>
      <c r="O96" s="32">
        <f t="shared" si="9"/>
        <v>2402.6</v>
      </c>
      <c r="Q96" s="33"/>
    </row>
    <row r="97" spans="1:17" ht="16.5" customHeight="1">
      <c r="A97" s="25" t="s">
        <v>393</v>
      </c>
      <c r="B97" s="23"/>
      <c r="C97" s="23"/>
      <c r="D97" s="23"/>
      <c r="E97" s="24"/>
      <c r="F97" s="23"/>
      <c r="G97" s="20"/>
      <c r="H97" s="21"/>
      <c r="I97" s="23">
        <v>88.67</v>
      </c>
      <c r="J97" s="20"/>
      <c r="K97" s="24"/>
      <c r="M97" s="23">
        <v>88.67</v>
      </c>
      <c r="N97" s="23"/>
      <c r="O97" s="32">
        <f t="shared" si="9"/>
        <v>88.67</v>
      </c>
      <c r="Q97" s="33"/>
    </row>
    <row r="98" spans="1:17" ht="16.5" customHeight="1">
      <c r="A98" s="25" t="s">
        <v>361</v>
      </c>
      <c r="B98" s="23"/>
      <c r="C98" s="23"/>
      <c r="D98" s="23"/>
      <c r="E98" s="24"/>
      <c r="F98" s="23"/>
      <c r="G98" s="20"/>
      <c r="H98" s="21"/>
      <c r="I98" s="23">
        <v>137.22</v>
      </c>
      <c r="J98" s="20"/>
      <c r="K98" s="24"/>
      <c r="M98" s="23">
        <v>137.22</v>
      </c>
      <c r="N98" s="23"/>
      <c r="O98" s="32">
        <f t="shared" si="9"/>
        <v>137.22</v>
      </c>
      <c r="Q98" s="33"/>
    </row>
    <row r="99" spans="1:17" ht="16.5" customHeight="1">
      <c r="A99" s="25" t="s">
        <v>394</v>
      </c>
      <c r="B99" s="23"/>
      <c r="C99" s="23"/>
      <c r="D99" s="23"/>
      <c r="E99" s="24"/>
      <c r="F99" s="23"/>
      <c r="G99" s="20"/>
      <c r="H99" s="21"/>
      <c r="I99" s="23">
        <v>11</v>
      </c>
      <c r="J99" s="20"/>
      <c r="K99" s="24"/>
      <c r="M99" s="23">
        <v>0</v>
      </c>
      <c r="N99" s="23">
        <v>11</v>
      </c>
      <c r="O99" s="32">
        <f t="shared" si="9"/>
        <v>11</v>
      </c>
      <c r="Q99" s="33"/>
    </row>
    <row r="100" spans="1:17" ht="16.5" customHeight="1">
      <c r="A100" s="25" t="s">
        <v>157</v>
      </c>
      <c r="B100" s="23">
        <v>1282</v>
      </c>
      <c r="C100" s="23">
        <v>1319</v>
      </c>
      <c r="D100" s="23">
        <v>1309</v>
      </c>
      <c r="E100" s="24">
        <f t="shared" si="10"/>
        <v>99.241849886277478</v>
      </c>
      <c r="F100" s="23">
        <v>1107</v>
      </c>
      <c r="G100" s="20">
        <f>D100-F100</f>
        <v>202</v>
      </c>
      <c r="H100" s="21">
        <f t="shared" si="11"/>
        <v>18.247515808491418</v>
      </c>
      <c r="I100" s="23">
        <f>SUM(I101:I104)</f>
        <v>3991.48</v>
      </c>
      <c r="J100" s="20">
        <f>I100-B100</f>
        <v>2709.48</v>
      </c>
      <c r="K100" s="24">
        <f>J100/B100*100</f>
        <v>211.3478939157566</v>
      </c>
      <c r="M100" s="23">
        <f>SUM(M101:M104)</f>
        <v>3991.48</v>
      </c>
      <c r="N100" s="23">
        <f>SUM(N101:N104)</f>
        <v>0</v>
      </c>
      <c r="O100" s="32">
        <f t="shared" si="9"/>
        <v>3991.48</v>
      </c>
      <c r="Q100" s="33"/>
    </row>
    <row r="101" spans="1:17" ht="16.5" customHeight="1">
      <c r="A101" s="25" t="s">
        <v>358</v>
      </c>
      <c r="B101" s="23"/>
      <c r="C101" s="23"/>
      <c r="D101" s="23"/>
      <c r="E101" s="24"/>
      <c r="F101" s="23"/>
      <c r="G101" s="20"/>
      <c r="H101" s="21"/>
      <c r="I101" s="23">
        <v>496.99</v>
      </c>
      <c r="J101" s="20"/>
      <c r="K101" s="24"/>
      <c r="M101" s="23">
        <v>496.99</v>
      </c>
      <c r="N101" s="23"/>
      <c r="O101" s="32">
        <f t="shared" si="9"/>
        <v>496.99</v>
      </c>
      <c r="Q101" s="33"/>
    </row>
    <row r="102" spans="1:17" ht="16.5" customHeight="1">
      <c r="A102" s="25" t="s">
        <v>359</v>
      </c>
      <c r="B102" s="23"/>
      <c r="C102" s="23"/>
      <c r="D102" s="23"/>
      <c r="E102" s="24"/>
      <c r="F102" s="23"/>
      <c r="G102" s="20"/>
      <c r="H102" s="21"/>
      <c r="I102" s="23">
        <v>353</v>
      </c>
      <c r="J102" s="20"/>
      <c r="K102" s="24"/>
      <c r="M102" s="23">
        <v>353</v>
      </c>
      <c r="N102" s="23"/>
      <c r="O102" s="32">
        <f t="shared" si="9"/>
        <v>353</v>
      </c>
      <c r="Q102" s="33"/>
    </row>
    <row r="103" spans="1:17" ht="16.5" customHeight="1">
      <c r="A103" s="25" t="s">
        <v>361</v>
      </c>
      <c r="B103" s="23"/>
      <c r="C103" s="23"/>
      <c r="D103" s="23"/>
      <c r="E103" s="24"/>
      <c r="F103" s="23"/>
      <c r="G103" s="20"/>
      <c r="H103" s="21"/>
      <c r="I103" s="23">
        <v>227.49</v>
      </c>
      <c r="J103" s="20"/>
      <c r="K103" s="24"/>
      <c r="M103" s="23">
        <v>227.49</v>
      </c>
      <c r="N103" s="23"/>
      <c r="O103" s="32">
        <f t="shared" si="9"/>
        <v>227.49</v>
      </c>
      <c r="Q103" s="33"/>
    </row>
    <row r="104" spans="1:17" ht="16.5" customHeight="1">
      <c r="A104" s="25" t="s">
        <v>395</v>
      </c>
      <c r="B104" s="23"/>
      <c r="C104" s="23"/>
      <c r="D104" s="23"/>
      <c r="E104" s="24"/>
      <c r="F104" s="23"/>
      <c r="G104" s="20"/>
      <c r="H104" s="21"/>
      <c r="I104" s="23">
        <v>2914</v>
      </c>
      <c r="J104" s="20"/>
      <c r="K104" s="24"/>
      <c r="M104" s="23">
        <v>2914</v>
      </c>
      <c r="N104" s="23"/>
      <c r="O104" s="32">
        <f t="shared" si="9"/>
        <v>2914</v>
      </c>
      <c r="Q104" s="33"/>
    </row>
    <row r="105" spans="1:17" ht="16.5" customHeight="1">
      <c r="A105" s="25" t="s">
        <v>158</v>
      </c>
      <c r="B105" s="23">
        <v>2000</v>
      </c>
      <c r="C105" s="23">
        <v>1877</v>
      </c>
      <c r="D105" s="23">
        <v>1877</v>
      </c>
      <c r="E105" s="24">
        <f t="shared" si="10"/>
        <v>100</v>
      </c>
      <c r="F105" s="23">
        <v>2060</v>
      </c>
      <c r="G105" s="20">
        <f>D105-F105</f>
        <v>-183</v>
      </c>
      <c r="H105" s="21">
        <f t="shared" si="11"/>
        <v>-8.883495145631068</v>
      </c>
      <c r="I105" s="23">
        <f>SUM(I106:I108)</f>
        <v>1886.5700000000002</v>
      </c>
      <c r="J105" s="20">
        <f>I105-B105</f>
        <v>-113.42999999999984</v>
      </c>
      <c r="K105" s="24">
        <f>J105/B105*100</f>
        <v>-5.671499999999992</v>
      </c>
      <c r="M105" s="23">
        <f>SUM(M106:M108)</f>
        <v>1886.5700000000002</v>
      </c>
      <c r="N105" s="23">
        <f>SUM(N106:N108)</f>
        <v>0</v>
      </c>
      <c r="O105" s="32">
        <f t="shared" si="9"/>
        <v>1886.5700000000002</v>
      </c>
      <c r="Q105" s="33"/>
    </row>
    <row r="106" spans="1:17" ht="16.5" customHeight="1">
      <c r="A106" s="25" t="s">
        <v>358</v>
      </c>
      <c r="B106" s="23"/>
      <c r="C106" s="23"/>
      <c r="D106" s="23"/>
      <c r="E106" s="24"/>
      <c r="F106" s="23"/>
      <c r="G106" s="20"/>
      <c r="H106" s="21"/>
      <c r="I106" s="23">
        <v>366.49</v>
      </c>
      <c r="J106" s="20"/>
      <c r="K106" s="24"/>
      <c r="M106" s="23">
        <v>366.49</v>
      </c>
      <c r="N106" s="23"/>
      <c r="O106" s="32">
        <f t="shared" si="9"/>
        <v>366.49</v>
      </c>
      <c r="Q106" s="33"/>
    </row>
    <row r="107" spans="1:17" ht="16.5" customHeight="1">
      <c r="A107" s="25" t="s">
        <v>359</v>
      </c>
      <c r="B107" s="23"/>
      <c r="C107" s="23"/>
      <c r="D107" s="23"/>
      <c r="E107" s="24"/>
      <c r="F107" s="23"/>
      <c r="G107" s="20"/>
      <c r="H107" s="21"/>
      <c r="I107" s="23">
        <v>1353.7</v>
      </c>
      <c r="J107" s="20"/>
      <c r="K107" s="24"/>
      <c r="M107" s="23">
        <v>1353.7</v>
      </c>
      <c r="N107" s="23"/>
      <c r="O107" s="32">
        <f t="shared" si="9"/>
        <v>1353.7</v>
      </c>
      <c r="Q107" s="33"/>
    </row>
    <row r="108" spans="1:17" ht="16.5" customHeight="1">
      <c r="A108" s="25" t="s">
        <v>396</v>
      </c>
      <c r="B108" s="23"/>
      <c r="C108" s="23"/>
      <c r="D108" s="23"/>
      <c r="E108" s="24"/>
      <c r="F108" s="23"/>
      <c r="G108" s="20"/>
      <c r="H108" s="21"/>
      <c r="I108" s="23">
        <v>166.38</v>
      </c>
      <c r="J108" s="20"/>
      <c r="K108" s="24"/>
      <c r="M108" s="23">
        <v>166.38</v>
      </c>
      <c r="N108" s="23">
        <v>0</v>
      </c>
      <c r="O108" s="32">
        <f t="shared" si="9"/>
        <v>166.38</v>
      </c>
      <c r="Q108" s="33"/>
    </row>
    <row r="109" spans="1:17" ht="16.5" customHeight="1">
      <c r="A109" s="25" t="s">
        <v>159</v>
      </c>
      <c r="B109" s="23">
        <v>482</v>
      </c>
      <c r="C109" s="23">
        <v>569</v>
      </c>
      <c r="D109" s="23">
        <v>569</v>
      </c>
      <c r="E109" s="24">
        <f t="shared" si="10"/>
        <v>100</v>
      </c>
      <c r="F109" s="23">
        <f>6+507</f>
        <v>513</v>
      </c>
      <c r="G109" s="20">
        <f>D109-F109</f>
        <v>56</v>
      </c>
      <c r="H109" s="21">
        <f t="shared" si="11"/>
        <v>10.916179337231968</v>
      </c>
      <c r="I109" s="23">
        <f>SUM(I110:I113)</f>
        <v>649.76</v>
      </c>
      <c r="J109" s="20">
        <f>I109-B109</f>
        <v>167.76</v>
      </c>
      <c r="K109" s="24">
        <f>J109/B109*100</f>
        <v>34.804979253112037</v>
      </c>
      <c r="M109" s="23">
        <f>SUM(M110:M113)</f>
        <v>649.76</v>
      </c>
      <c r="N109" s="23">
        <f>SUM(N110:N113)</f>
        <v>0</v>
      </c>
      <c r="O109" s="32">
        <f t="shared" si="9"/>
        <v>649.76</v>
      </c>
      <c r="Q109" s="33"/>
    </row>
    <row r="110" spans="1:17" ht="16.5" customHeight="1">
      <c r="A110" s="25" t="s">
        <v>358</v>
      </c>
      <c r="B110" s="23"/>
      <c r="C110" s="23"/>
      <c r="D110" s="23"/>
      <c r="E110" s="24"/>
      <c r="F110" s="23"/>
      <c r="G110" s="20"/>
      <c r="H110" s="21"/>
      <c r="I110" s="23">
        <v>355.26</v>
      </c>
      <c r="J110" s="20"/>
      <c r="K110" s="24"/>
      <c r="M110" s="23">
        <v>355.26</v>
      </c>
      <c r="N110" s="23"/>
      <c r="O110" s="32">
        <f t="shared" si="9"/>
        <v>355.26</v>
      </c>
      <c r="Q110" s="33"/>
    </row>
    <row r="111" spans="1:17" ht="16.5" customHeight="1">
      <c r="A111" s="25" t="s">
        <v>359</v>
      </c>
      <c r="B111" s="23"/>
      <c r="C111" s="23"/>
      <c r="D111" s="23"/>
      <c r="E111" s="24"/>
      <c r="F111" s="23"/>
      <c r="G111" s="20"/>
      <c r="H111" s="21"/>
      <c r="I111" s="23">
        <v>278</v>
      </c>
      <c r="J111" s="20"/>
      <c r="K111" s="24"/>
      <c r="M111" s="23">
        <v>278</v>
      </c>
      <c r="N111" s="23"/>
      <c r="O111" s="32">
        <f t="shared" si="9"/>
        <v>278</v>
      </c>
      <c r="Q111" s="33"/>
    </row>
    <row r="112" spans="1:17" ht="16.5" customHeight="1">
      <c r="A112" s="25" t="s">
        <v>397</v>
      </c>
      <c r="B112" s="40"/>
      <c r="C112" s="40"/>
      <c r="D112" s="40"/>
      <c r="E112" s="40"/>
      <c r="F112" s="40"/>
      <c r="G112" s="40"/>
      <c r="H112" s="40"/>
      <c r="I112" s="23">
        <v>9</v>
      </c>
      <c r="J112" s="20"/>
      <c r="K112" s="24"/>
      <c r="M112" s="23">
        <v>9</v>
      </c>
      <c r="N112" s="23"/>
      <c r="O112" s="32">
        <f t="shared" si="9"/>
        <v>9</v>
      </c>
      <c r="Q112" s="33"/>
    </row>
    <row r="113" spans="1:16379" ht="16.5" customHeight="1">
      <c r="A113" s="25" t="s">
        <v>398</v>
      </c>
      <c r="B113" s="23"/>
      <c r="C113" s="23"/>
      <c r="D113" s="23"/>
      <c r="E113" s="24"/>
      <c r="F113" s="23"/>
      <c r="G113" s="20"/>
      <c r="H113" s="21"/>
      <c r="I113" s="23">
        <v>7.5</v>
      </c>
      <c r="J113" s="20"/>
      <c r="K113" s="24"/>
      <c r="M113" s="23">
        <v>7.5</v>
      </c>
      <c r="N113" s="23"/>
      <c r="O113" s="32">
        <f t="shared" si="9"/>
        <v>7.5</v>
      </c>
      <c r="Q113" s="33"/>
    </row>
    <row r="114" spans="1:16379" ht="16.5" hidden="1" customHeight="1">
      <c r="A114" s="35" t="s">
        <v>160</v>
      </c>
      <c r="B114" s="36"/>
      <c r="C114" s="36"/>
      <c r="D114" s="36"/>
      <c r="E114" s="37" t="e">
        <f t="shared" si="10"/>
        <v>#DIV/0!</v>
      </c>
      <c r="F114" s="23"/>
      <c r="G114" s="38">
        <f>D114-F114</f>
        <v>0</v>
      </c>
      <c r="H114" s="39" t="e">
        <f t="shared" si="11"/>
        <v>#DIV/0!</v>
      </c>
      <c r="I114" s="36"/>
      <c r="J114" s="38">
        <f>I114-B114</f>
        <v>0</v>
      </c>
      <c r="K114" s="37" t="e">
        <f>J114/B114*100</f>
        <v>#DIV/0!</v>
      </c>
      <c r="L114" s="3"/>
      <c r="M114" s="23"/>
      <c r="N114" s="23"/>
      <c r="O114" s="32">
        <f t="shared" si="9"/>
        <v>0</v>
      </c>
      <c r="P114" s="3"/>
      <c r="Q114" s="3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S114" s="3"/>
      <c r="IU114" s="3"/>
      <c r="IV114" s="3"/>
      <c r="IW114" s="3"/>
      <c r="IX114" s="3"/>
      <c r="IY114" s="3"/>
      <c r="IZ114" s="3"/>
      <c r="JA114" s="3"/>
      <c r="JB114" s="3"/>
      <c r="JG114" s="3"/>
      <c r="JH114" s="3"/>
      <c r="JI114" s="3"/>
      <c r="JJ114" s="3"/>
      <c r="JK114" s="3"/>
      <c r="JL114" s="3"/>
      <c r="JM114" s="3"/>
      <c r="JN114" s="3"/>
      <c r="JO114" s="3"/>
      <c r="JP114" s="3"/>
      <c r="JQ114" s="3"/>
      <c r="JR114" s="3"/>
      <c r="JS114" s="3"/>
      <c r="JT114" s="3"/>
      <c r="JU114" s="3"/>
      <c r="JV114" s="3"/>
      <c r="JW114" s="3"/>
      <c r="JX114" s="3"/>
      <c r="JY114" s="3"/>
      <c r="JZ114" s="3"/>
      <c r="KA114" s="3"/>
      <c r="KB114" s="3"/>
      <c r="KC114" s="3"/>
      <c r="KD114" s="3"/>
      <c r="KE114" s="3"/>
      <c r="KF114" s="3"/>
      <c r="KG114" s="3"/>
      <c r="KH114" s="3"/>
      <c r="KI114" s="3"/>
      <c r="KJ114" s="3"/>
      <c r="KK114" s="3"/>
      <c r="KL114" s="3"/>
      <c r="KM114" s="3"/>
      <c r="KN114" s="3"/>
      <c r="KO114" s="3"/>
      <c r="KP114" s="3"/>
      <c r="KQ114" s="3"/>
      <c r="KR114" s="3"/>
      <c r="KS114" s="3"/>
      <c r="KT114" s="3"/>
      <c r="KU114" s="3"/>
      <c r="KV114" s="3"/>
      <c r="KW114" s="3"/>
      <c r="KX114" s="3"/>
      <c r="KY114" s="3"/>
      <c r="KZ114" s="3"/>
      <c r="LA114" s="3"/>
      <c r="LB114" s="3"/>
      <c r="LC114" s="3"/>
      <c r="LD114" s="3"/>
      <c r="LE114" s="3"/>
      <c r="LF114" s="3"/>
      <c r="LG114" s="3"/>
      <c r="LH114" s="3"/>
      <c r="LI114" s="3"/>
      <c r="LJ114" s="3"/>
      <c r="LK114" s="3"/>
      <c r="LL114" s="3"/>
      <c r="LM114" s="3"/>
      <c r="LN114" s="3"/>
      <c r="LO114" s="3"/>
      <c r="LP114" s="3"/>
      <c r="LQ114" s="3"/>
      <c r="LR114" s="3"/>
      <c r="LS114" s="3"/>
      <c r="LT114" s="3"/>
      <c r="LU114" s="3"/>
      <c r="LV114" s="3"/>
      <c r="LW114" s="3"/>
      <c r="LX114" s="3"/>
      <c r="LY114" s="3"/>
      <c r="LZ114" s="3"/>
      <c r="MA114" s="3"/>
      <c r="MB114" s="3"/>
      <c r="MC114" s="3"/>
      <c r="MD114" s="3"/>
      <c r="ME114" s="3"/>
      <c r="MF114" s="3"/>
      <c r="MG114" s="3"/>
      <c r="MH114" s="3"/>
      <c r="MI114" s="3"/>
      <c r="MJ114" s="3"/>
      <c r="MK114" s="3"/>
      <c r="ML114" s="3"/>
      <c r="MM114" s="3"/>
      <c r="MN114" s="3"/>
      <c r="MO114" s="3"/>
      <c r="MP114" s="3"/>
      <c r="MQ114" s="3"/>
      <c r="MR114" s="3"/>
      <c r="MS114" s="3"/>
      <c r="MT114" s="3"/>
      <c r="MU114" s="3"/>
      <c r="MV114" s="3"/>
      <c r="MW114" s="3"/>
      <c r="MX114" s="3"/>
      <c r="MY114" s="3"/>
      <c r="MZ114" s="3"/>
      <c r="NA114" s="3"/>
      <c r="NB114" s="3"/>
      <c r="NC114" s="3"/>
      <c r="ND114" s="3"/>
      <c r="NE114" s="3"/>
      <c r="NF114" s="3"/>
      <c r="NG114" s="3"/>
      <c r="NH114" s="3"/>
      <c r="NI114" s="3"/>
      <c r="NJ114" s="3"/>
      <c r="NK114" s="3"/>
      <c r="NL114" s="3"/>
      <c r="NM114" s="3"/>
      <c r="NN114" s="3"/>
      <c r="NO114" s="3"/>
      <c r="NP114" s="3"/>
      <c r="NQ114" s="3"/>
      <c r="NR114" s="3"/>
      <c r="NS114" s="3"/>
      <c r="NT114" s="3"/>
      <c r="NU114" s="3"/>
      <c r="NV114" s="3"/>
      <c r="NW114" s="3"/>
      <c r="NX114" s="3"/>
      <c r="NY114" s="3"/>
      <c r="NZ114" s="3"/>
      <c r="OA114" s="3"/>
      <c r="OB114" s="3"/>
      <c r="OC114" s="3"/>
      <c r="OD114" s="3"/>
      <c r="OE114" s="3"/>
      <c r="OF114" s="3"/>
      <c r="OG114" s="3"/>
      <c r="OH114" s="3"/>
      <c r="OI114" s="3"/>
      <c r="OJ114" s="3"/>
      <c r="OK114" s="3"/>
      <c r="OL114" s="3"/>
      <c r="OM114" s="3"/>
      <c r="ON114" s="3"/>
      <c r="OO114" s="3"/>
      <c r="OP114" s="3"/>
      <c r="OQ114" s="3"/>
      <c r="OR114" s="3"/>
      <c r="OS114" s="3"/>
      <c r="OT114" s="3"/>
      <c r="OU114" s="3"/>
      <c r="OV114" s="3"/>
      <c r="OW114" s="3"/>
      <c r="OX114" s="3"/>
      <c r="OY114" s="3"/>
      <c r="OZ114" s="3"/>
      <c r="PA114" s="3"/>
      <c r="PB114" s="3"/>
      <c r="PC114" s="3"/>
      <c r="PD114" s="3"/>
      <c r="PE114" s="3"/>
      <c r="PF114" s="3"/>
      <c r="PG114" s="3"/>
      <c r="PH114" s="3"/>
      <c r="PI114" s="3"/>
      <c r="PJ114" s="3"/>
      <c r="PK114" s="3"/>
      <c r="PL114" s="3"/>
      <c r="PM114" s="3"/>
      <c r="PN114" s="3"/>
      <c r="PO114" s="3"/>
      <c r="PP114" s="3"/>
      <c r="PQ114" s="3"/>
      <c r="PR114" s="3"/>
      <c r="PS114" s="3"/>
      <c r="PT114" s="3"/>
      <c r="PU114" s="3"/>
      <c r="PV114" s="3"/>
      <c r="PW114" s="3"/>
      <c r="PX114" s="3"/>
      <c r="PY114" s="3"/>
      <c r="PZ114" s="3"/>
      <c r="QA114" s="3"/>
      <c r="QB114" s="3"/>
      <c r="QC114" s="3"/>
      <c r="QD114" s="3"/>
      <c r="QE114" s="3"/>
      <c r="QF114" s="3"/>
      <c r="QG114" s="3"/>
      <c r="QH114" s="3"/>
      <c r="QI114" s="3"/>
      <c r="QJ114" s="3"/>
      <c r="QK114" s="3"/>
      <c r="QL114" s="3"/>
      <c r="QM114" s="3"/>
      <c r="QN114" s="3"/>
      <c r="QO114" s="3"/>
      <c r="QP114" s="3"/>
      <c r="QQ114" s="3"/>
      <c r="QR114" s="3"/>
      <c r="QS114" s="3"/>
      <c r="QT114" s="3"/>
      <c r="QU114" s="3"/>
      <c r="QV114" s="3"/>
      <c r="QW114" s="3"/>
      <c r="QX114" s="3"/>
      <c r="QY114" s="3"/>
      <c r="QZ114" s="3"/>
      <c r="RA114" s="3"/>
      <c r="RB114" s="3"/>
      <c r="RC114" s="3"/>
      <c r="RD114" s="3"/>
      <c r="RE114" s="3"/>
      <c r="RF114" s="3"/>
      <c r="RG114" s="3"/>
      <c r="RH114" s="3"/>
      <c r="RI114" s="3"/>
      <c r="RJ114" s="3"/>
      <c r="RK114" s="3"/>
      <c r="RL114" s="3"/>
      <c r="RM114" s="3"/>
      <c r="RN114" s="3"/>
      <c r="RO114" s="3"/>
      <c r="RP114" s="3"/>
      <c r="RQ114" s="3"/>
      <c r="RR114" s="3"/>
      <c r="RS114" s="3"/>
      <c r="RT114" s="3"/>
      <c r="RU114" s="3"/>
      <c r="RV114" s="3"/>
      <c r="RW114" s="3"/>
      <c r="RX114" s="3"/>
      <c r="RY114" s="3"/>
      <c r="RZ114" s="3"/>
      <c r="SA114" s="3"/>
      <c r="SB114" s="3"/>
      <c r="SC114" s="3"/>
      <c r="SD114" s="3"/>
      <c r="SE114" s="3"/>
      <c r="SF114" s="3"/>
      <c r="SG114" s="3"/>
      <c r="SH114" s="3"/>
      <c r="SI114" s="3"/>
      <c r="SJ114" s="3"/>
      <c r="SK114" s="3"/>
      <c r="SL114" s="3"/>
      <c r="SM114" s="3"/>
      <c r="SO114" s="3"/>
      <c r="SQ114" s="3"/>
      <c r="SR114" s="3"/>
      <c r="SS114" s="3"/>
      <c r="ST114" s="3"/>
      <c r="SU114" s="3"/>
      <c r="SV114" s="3"/>
      <c r="SW114" s="3"/>
      <c r="SX114" s="3"/>
      <c r="TC114" s="3"/>
      <c r="TD114" s="3"/>
      <c r="TE114" s="3"/>
      <c r="TF114" s="3"/>
      <c r="TG114" s="3"/>
      <c r="TH114" s="3"/>
      <c r="TI114" s="3"/>
      <c r="TJ114" s="3"/>
      <c r="TK114" s="3"/>
      <c r="TL114" s="3"/>
      <c r="TM114" s="3"/>
      <c r="TN114" s="3"/>
      <c r="TO114" s="3"/>
      <c r="TP114" s="3"/>
      <c r="TQ114" s="3"/>
      <c r="TR114" s="3"/>
      <c r="TS114" s="3"/>
      <c r="TT114" s="3"/>
      <c r="TU114" s="3"/>
      <c r="TV114" s="3"/>
      <c r="TW114" s="3"/>
      <c r="TX114" s="3"/>
      <c r="TY114" s="3"/>
      <c r="TZ114" s="3"/>
      <c r="UA114" s="3"/>
      <c r="UB114" s="3"/>
      <c r="UC114" s="3"/>
      <c r="UD114" s="3"/>
      <c r="UE114" s="3"/>
      <c r="UF114" s="3"/>
      <c r="UG114" s="3"/>
      <c r="UH114" s="3"/>
      <c r="UI114" s="3"/>
      <c r="UJ114" s="3"/>
      <c r="UK114" s="3"/>
      <c r="UL114" s="3"/>
      <c r="UM114" s="3"/>
      <c r="UN114" s="3"/>
      <c r="UO114" s="3"/>
      <c r="UP114" s="3"/>
      <c r="UQ114" s="3"/>
      <c r="UR114" s="3"/>
      <c r="US114" s="3"/>
      <c r="UT114" s="3"/>
      <c r="UU114" s="3"/>
      <c r="UV114" s="3"/>
      <c r="UW114" s="3"/>
      <c r="UX114" s="3"/>
      <c r="UY114" s="3"/>
      <c r="UZ114" s="3"/>
      <c r="VA114" s="3"/>
      <c r="VB114" s="3"/>
      <c r="VC114" s="3"/>
      <c r="VD114" s="3"/>
      <c r="VE114" s="3"/>
      <c r="VF114" s="3"/>
      <c r="VG114" s="3"/>
      <c r="VH114" s="3"/>
      <c r="VI114" s="3"/>
      <c r="VJ114" s="3"/>
      <c r="VK114" s="3"/>
      <c r="VL114" s="3"/>
      <c r="VM114" s="3"/>
      <c r="VN114" s="3"/>
      <c r="VO114" s="3"/>
      <c r="VP114" s="3"/>
      <c r="VQ114" s="3"/>
      <c r="VR114" s="3"/>
      <c r="VS114" s="3"/>
      <c r="VT114" s="3"/>
      <c r="VU114" s="3"/>
      <c r="VV114" s="3"/>
      <c r="VW114" s="3"/>
      <c r="VX114" s="3"/>
      <c r="VY114" s="3"/>
      <c r="VZ114" s="3"/>
      <c r="WA114" s="3"/>
      <c r="WB114" s="3"/>
      <c r="WC114" s="3"/>
      <c r="WD114" s="3"/>
      <c r="WE114" s="3"/>
      <c r="WF114" s="3"/>
      <c r="WG114" s="3"/>
      <c r="WH114" s="3"/>
      <c r="WI114" s="3"/>
      <c r="WJ114" s="3"/>
      <c r="WK114" s="3"/>
      <c r="WL114" s="3"/>
      <c r="WM114" s="3"/>
      <c r="WN114" s="3"/>
      <c r="WO114" s="3"/>
      <c r="WP114" s="3"/>
      <c r="WQ114" s="3"/>
      <c r="WR114" s="3"/>
      <c r="WS114" s="3"/>
      <c r="WT114" s="3"/>
      <c r="WU114" s="3"/>
      <c r="WV114" s="3"/>
      <c r="WW114" s="3"/>
      <c r="WX114" s="3"/>
      <c r="WY114" s="3"/>
      <c r="WZ114" s="3"/>
      <c r="XA114" s="3"/>
      <c r="XB114" s="3"/>
      <c r="XC114" s="3"/>
      <c r="XD114" s="3"/>
      <c r="XE114" s="3"/>
      <c r="XF114" s="3"/>
      <c r="XG114" s="3"/>
      <c r="XH114" s="3"/>
      <c r="XI114" s="3"/>
      <c r="XJ114" s="3"/>
      <c r="XK114" s="3"/>
      <c r="XL114" s="3"/>
      <c r="XM114" s="3"/>
      <c r="XN114" s="3"/>
      <c r="XO114" s="3"/>
      <c r="XP114" s="3"/>
      <c r="XQ114" s="3"/>
      <c r="XR114" s="3"/>
      <c r="XS114" s="3"/>
      <c r="XT114" s="3"/>
      <c r="XU114" s="3"/>
      <c r="XV114" s="3"/>
      <c r="XW114" s="3"/>
      <c r="XX114" s="3"/>
      <c r="XY114" s="3"/>
      <c r="XZ114" s="3"/>
      <c r="YA114" s="3"/>
      <c r="YB114" s="3"/>
      <c r="YC114" s="3"/>
      <c r="YD114" s="3"/>
      <c r="YE114" s="3"/>
      <c r="YF114" s="3"/>
      <c r="YG114" s="3"/>
      <c r="YH114" s="3"/>
      <c r="YI114" s="3"/>
      <c r="YJ114" s="3"/>
      <c r="YK114" s="3"/>
      <c r="YL114" s="3"/>
      <c r="YM114" s="3"/>
      <c r="YN114" s="3"/>
      <c r="YO114" s="3"/>
      <c r="YP114" s="3"/>
      <c r="YQ114" s="3"/>
      <c r="YR114" s="3"/>
      <c r="YS114" s="3"/>
      <c r="YT114" s="3"/>
      <c r="YU114" s="3"/>
      <c r="YV114" s="3"/>
      <c r="YW114" s="3"/>
      <c r="YX114" s="3"/>
      <c r="YY114" s="3"/>
      <c r="YZ114" s="3"/>
      <c r="ZA114" s="3"/>
      <c r="ZB114" s="3"/>
      <c r="ZC114" s="3"/>
      <c r="ZD114" s="3"/>
      <c r="ZE114" s="3"/>
      <c r="ZF114" s="3"/>
      <c r="ZG114" s="3"/>
      <c r="ZH114" s="3"/>
      <c r="ZI114" s="3"/>
      <c r="ZJ114" s="3"/>
      <c r="ZK114" s="3"/>
      <c r="ZL114" s="3"/>
      <c r="ZM114" s="3"/>
      <c r="ZN114" s="3"/>
      <c r="ZO114" s="3"/>
      <c r="ZP114" s="3"/>
      <c r="ZQ114" s="3"/>
      <c r="ZR114" s="3"/>
      <c r="ZS114" s="3"/>
      <c r="ZT114" s="3"/>
      <c r="ZU114" s="3"/>
      <c r="ZV114" s="3"/>
      <c r="ZW114" s="3"/>
      <c r="ZX114" s="3"/>
      <c r="ZY114" s="3"/>
      <c r="ZZ114" s="3"/>
      <c r="AAA114" s="3"/>
      <c r="AAB114" s="3"/>
      <c r="AAC114" s="3"/>
      <c r="AAD114" s="3"/>
      <c r="AAE114" s="3"/>
      <c r="AAF114" s="3"/>
      <c r="AAG114" s="3"/>
      <c r="AAH114" s="3"/>
      <c r="AAI114" s="3"/>
      <c r="AAJ114" s="3"/>
      <c r="AAK114" s="3"/>
      <c r="AAL114" s="3"/>
      <c r="AAM114" s="3"/>
      <c r="AAN114" s="3"/>
      <c r="AAO114" s="3"/>
      <c r="AAP114" s="3"/>
      <c r="AAQ114" s="3"/>
      <c r="AAR114" s="3"/>
      <c r="AAS114" s="3"/>
      <c r="AAT114" s="3"/>
      <c r="AAU114" s="3"/>
      <c r="AAV114" s="3"/>
      <c r="AAW114" s="3"/>
      <c r="AAX114" s="3"/>
      <c r="AAY114" s="3"/>
      <c r="AAZ114" s="3"/>
      <c r="ABA114" s="3"/>
      <c r="ABB114" s="3"/>
      <c r="ABC114" s="3"/>
      <c r="ABD114" s="3"/>
      <c r="ABE114" s="3"/>
      <c r="ABF114" s="3"/>
      <c r="ABG114" s="3"/>
      <c r="ABH114" s="3"/>
      <c r="ABI114" s="3"/>
      <c r="ABJ114" s="3"/>
      <c r="ABK114" s="3"/>
      <c r="ABL114" s="3"/>
      <c r="ABM114" s="3"/>
      <c r="ABN114" s="3"/>
      <c r="ABO114" s="3"/>
      <c r="ABP114" s="3"/>
      <c r="ABQ114" s="3"/>
      <c r="ABR114" s="3"/>
      <c r="ABS114" s="3"/>
      <c r="ABT114" s="3"/>
      <c r="ABU114" s="3"/>
      <c r="ABV114" s="3"/>
      <c r="ABW114" s="3"/>
      <c r="ABX114" s="3"/>
      <c r="ABY114" s="3"/>
      <c r="ABZ114" s="3"/>
      <c r="ACA114" s="3"/>
      <c r="ACB114" s="3"/>
      <c r="ACC114" s="3"/>
      <c r="ACD114" s="3"/>
      <c r="ACE114" s="3"/>
      <c r="ACF114" s="3"/>
      <c r="ACG114" s="3"/>
      <c r="ACH114" s="3"/>
      <c r="ACI114" s="3"/>
      <c r="ACK114" s="3"/>
      <c r="ACM114" s="3"/>
      <c r="ACN114" s="3"/>
      <c r="ACO114" s="3"/>
      <c r="ACP114" s="3"/>
      <c r="ACQ114" s="3"/>
      <c r="ACR114" s="3"/>
      <c r="ACS114" s="3"/>
      <c r="ACT114" s="3"/>
      <c r="ACY114" s="3"/>
      <c r="ACZ114" s="3"/>
      <c r="ADA114" s="3"/>
      <c r="ADB114" s="3"/>
      <c r="ADC114" s="3"/>
      <c r="ADD114" s="3"/>
      <c r="ADE114" s="3"/>
      <c r="ADF114" s="3"/>
      <c r="ADG114" s="3"/>
      <c r="ADH114" s="3"/>
      <c r="ADI114" s="3"/>
      <c r="ADJ114" s="3"/>
      <c r="ADK114" s="3"/>
      <c r="ADL114" s="3"/>
      <c r="ADM114" s="3"/>
      <c r="ADN114" s="3"/>
      <c r="ADO114" s="3"/>
      <c r="ADP114" s="3"/>
      <c r="ADQ114" s="3"/>
      <c r="ADR114" s="3"/>
      <c r="ADS114" s="3"/>
      <c r="ADT114" s="3"/>
      <c r="ADU114" s="3"/>
      <c r="ADV114" s="3"/>
      <c r="ADW114" s="3"/>
      <c r="ADX114" s="3"/>
      <c r="ADY114" s="3"/>
      <c r="ADZ114" s="3"/>
      <c r="AEA114" s="3"/>
      <c r="AEB114" s="3"/>
      <c r="AEC114" s="3"/>
      <c r="AED114" s="3"/>
      <c r="AEE114" s="3"/>
      <c r="AEF114" s="3"/>
      <c r="AEG114" s="3"/>
      <c r="AEH114" s="3"/>
      <c r="AEI114" s="3"/>
      <c r="AEJ114" s="3"/>
      <c r="AEK114" s="3"/>
      <c r="AEL114" s="3"/>
      <c r="AEM114" s="3"/>
      <c r="AEN114" s="3"/>
      <c r="AEO114" s="3"/>
      <c r="AEP114" s="3"/>
      <c r="AEQ114" s="3"/>
      <c r="AER114" s="3"/>
      <c r="AES114" s="3"/>
      <c r="AET114" s="3"/>
      <c r="AEU114" s="3"/>
      <c r="AEV114" s="3"/>
      <c r="AEW114" s="3"/>
      <c r="AEX114" s="3"/>
      <c r="AEY114" s="3"/>
      <c r="AEZ114" s="3"/>
      <c r="AFA114" s="3"/>
      <c r="AFB114" s="3"/>
      <c r="AFC114" s="3"/>
      <c r="AFD114" s="3"/>
      <c r="AFE114" s="3"/>
      <c r="AFF114" s="3"/>
      <c r="AFG114" s="3"/>
      <c r="AFH114" s="3"/>
      <c r="AFI114" s="3"/>
      <c r="AFJ114" s="3"/>
      <c r="AFK114" s="3"/>
      <c r="AFL114" s="3"/>
      <c r="AFM114" s="3"/>
      <c r="AFN114" s="3"/>
      <c r="AFO114" s="3"/>
      <c r="AFP114" s="3"/>
      <c r="AFQ114" s="3"/>
      <c r="AFR114" s="3"/>
      <c r="AFS114" s="3"/>
      <c r="AFT114" s="3"/>
      <c r="AFU114" s="3"/>
      <c r="AFV114" s="3"/>
      <c r="AFW114" s="3"/>
      <c r="AFX114" s="3"/>
      <c r="AFY114" s="3"/>
      <c r="AFZ114" s="3"/>
      <c r="AGA114" s="3"/>
      <c r="AGB114" s="3"/>
      <c r="AGC114" s="3"/>
      <c r="AGD114" s="3"/>
      <c r="AGE114" s="3"/>
      <c r="AGF114" s="3"/>
      <c r="AGG114" s="3"/>
      <c r="AGH114" s="3"/>
      <c r="AGI114" s="3"/>
      <c r="AGJ114" s="3"/>
      <c r="AGK114" s="3"/>
      <c r="AGL114" s="3"/>
      <c r="AGM114" s="3"/>
      <c r="AGN114" s="3"/>
      <c r="AGO114" s="3"/>
      <c r="AGP114" s="3"/>
      <c r="AGQ114" s="3"/>
      <c r="AGR114" s="3"/>
      <c r="AGS114" s="3"/>
      <c r="AGT114" s="3"/>
      <c r="AGU114" s="3"/>
      <c r="AGV114" s="3"/>
      <c r="AGW114" s="3"/>
      <c r="AGX114" s="3"/>
      <c r="AGY114" s="3"/>
      <c r="AGZ114" s="3"/>
      <c r="AHA114" s="3"/>
      <c r="AHB114" s="3"/>
      <c r="AHC114" s="3"/>
      <c r="AHD114" s="3"/>
      <c r="AHE114" s="3"/>
      <c r="AHF114" s="3"/>
      <c r="AHG114" s="3"/>
      <c r="AHH114" s="3"/>
      <c r="AHI114" s="3"/>
      <c r="AHJ114" s="3"/>
      <c r="AHK114" s="3"/>
      <c r="AHL114" s="3"/>
      <c r="AHM114" s="3"/>
      <c r="AHN114" s="3"/>
      <c r="AHO114" s="3"/>
      <c r="AHP114" s="3"/>
      <c r="AHQ114" s="3"/>
      <c r="AHR114" s="3"/>
      <c r="AHS114" s="3"/>
      <c r="AHT114" s="3"/>
      <c r="AHU114" s="3"/>
      <c r="AHV114" s="3"/>
      <c r="AHW114" s="3"/>
      <c r="AHX114" s="3"/>
      <c r="AHY114" s="3"/>
      <c r="AHZ114" s="3"/>
      <c r="AIA114" s="3"/>
      <c r="AIB114" s="3"/>
      <c r="AIC114" s="3"/>
      <c r="AID114" s="3"/>
      <c r="AIE114" s="3"/>
      <c r="AIF114" s="3"/>
      <c r="AIG114" s="3"/>
      <c r="AIH114" s="3"/>
      <c r="AII114" s="3"/>
      <c r="AIJ114" s="3"/>
      <c r="AIK114" s="3"/>
      <c r="AIL114" s="3"/>
      <c r="AIM114" s="3"/>
      <c r="AIN114" s="3"/>
      <c r="AIO114" s="3"/>
      <c r="AIP114" s="3"/>
      <c r="AIQ114" s="3"/>
      <c r="AIR114" s="3"/>
      <c r="AIS114" s="3"/>
      <c r="AIT114" s="3"/>
      <c r="AIU114" s="3"/>
      <c r="AIV114" s="3"/>
      <c r="AIW114" s="3"/>
      <c r="AIX114" s="3"/>
      <c r="AIY114" s="3"/>
      <c r="AIZ114" s="3"/>
      <c r="AJA114" s="3"/>
      <c r="AJB114" s="3"/>
      <c r="AJC114" s="3"/>
      <c r="AJD114" s="3"/>
      <c r="AJE114" s="3"/>
      <c r="AJF114" s="3"/>
      <c r="AJG114" s="3"/>
      <c r="AJH114" s="3"/>
      <c r="AJI114" s="3"/>
      <c r="AJJ114" s="3"/>
      <c r="AJK114" s="3"/>
      <c r="AJL114" s="3"/>
      <c r="AJM114" s="3"/>
      <c r="AJN114" s="3"/>
      <c r="AJO114" s="3"/>
      <c r="AJP114" s="3"/>
      <c r="AJQ114" s="3"/>
      <c r="AJR114" s="3"/>
      <c r="AJS114" s="3"/>
      <c r="AJT114" s="3"/>
      <c r="AJU114" s="3"/>
      <c r="AJV114" s="3"/>
      <c r="AJW114" s="3"/>
      <c r="AJX114" s="3"/>
      <c r="AJY114" s="3"/>
      <c r="AJZ114" s="3"/>
      <c r="AKA114" s="3"/>
      <c r="AKB114" s="3"/>
      <c r="AKC114" s="3"/>
      <c r="AKD114" s="3"/>
      <c r="AKE114" s="3"/>
      <c r="AKF114" s="3"/>
      <c r="AKG114" s="3"/>
      <c r="AKH114" s="3"/>
      <c r="AKI114" s="3"/>
      <c r="AKJ114" s="3"/>
      <c r="AKK114" s="3"/>
      <c r="AKL114" s="3"/>
      <c r="AKM114" s="3"/>
      <c r="AKN114" s="3"/>
      <c r="AKO114" s="3"/>
      <c r="AKP114" s="3"/>
      <c r="AKQ114" s="3"/>
      <c r="AKR114" s="3"/>
      <c r="AKS114" s="3"/>
      <c r="AKT114" s="3"/>
      <c r="AKU114" s="3"/>
      <c r="AKV114" s="3"/>
      <c r="AKW114" s="3"/>
      <c r="AKX114" s="3"/>
      <c r="AKY114" s="3"/>
      <c r="AKZ114" s="3"/>
      <c r="ALA114" s="3"/>
      <c r="ALB114" s="3"/>
      <c r="ALC114" s="3"/>
      <c r="ALD114" s="3"/>
      <c r="ALE114" s="3"/>
      <c r="ALF114" s="3"/>
      <c r="ALG114" s="3"/>
      <c r="ALH114" s="3"/>
      <c r="ALI114" s="3"/>
      <c r="ALJ114" s="3"/>
      <c r="ALK114" s="3"/>
      <c r="ALL114" s="3"/>
      <c r="ALM114" s="3"/>
      <c r="ALN114" s="3"/>
      <c r="ALO114" s="3"/>
      <c r="ALP114" s="3"/>
      <c r="ALQ114" s="3"/>
      <c r="ALR114" s="3"/>
      <c r="ALS114" s="3"/>
      <c r="ALT114" s="3"/>
      <c r="ALU114" s="3"/>
      <c r="ALV114" s="3"/>
      <c r="ALW114" s="3"/>
      <c r="ALX114" s="3"/>
      <c r="ALY114" s="3"/>
      <c r="ALZ114" s="3"/>
      <c r="AMA114" s="3"/>
      <c r="AMB114" s="3"/>
      <c r="AMC114" s="3"/>
      <c r="AMD114" s="3"/>
      <c r="AME114" s="3"/>
      <c r="AMG114" s="3"/>
      <c r="AMI114" s="3"/>
      <c r="AMJ114" s="3"/>
      <c r="AMK114" s="3"/>
      <c r="AML114" s="3"/>
      <c r="AMM114" s="3"/>
      <c r="AMN114" s="3"/>
      <c r="AMO114" s="3"/>
      <c r="AMP114" s="3"/>
      <c r="AMU114" s="3"/>
      <c r="AMV114" s="3"/>
      <c r="AMW114" s="3"/>
      <c r="AMX114" s="3"/>
      <c r="AMY114" s="3"/>
      <c r="AMZ114" s="3"/>
      <c r="ANA114" s="3"/>
      <c r="ANB114" s="3"/>
      <c r="ANC114" s="3"/>
      <c r="AND114" s="3"/>
      <c r="ANE114" s="3"/>
      <c r="ANF114" s="3"/>
      <c r="ANG114" s="3"/>
      <c r="ANH114" s="3"/>
      <c r="ANI114" s="3"/>
      <c r="ANJ114" s="3"/>
      <c r="ANK114" s="3"/>
      <c r="ANL114" s="3"/>
      <c r="ANM114" s="3"/>
      <c r="ANN114" s="3"/>
      <c r="ANO114" s="3"/>
      <c r="ANP114" s="3"/>
      <c r="ANQ114" s="3"/>
      <c r="ANR114" s="3"/>
      <c r="ANS114" s="3"/>
      <c r="ANT114" s="3"/>
      <c r="ANU114" s="3"/>
      <c r="ANV114" s="3"/>
      <c r="ANW114" s="3"/>
      <c r="ANX114" s="3"/>
      <c r="ANY114" s="3"/>
      <c r="ANZ114" s="3"/>
      <c r="AOA114" s="3"/>
      <c r="AOB114" s="3"/>
      <c r="AOC114" s="3"/>
      <c r="AOD114" s="3"/>
      <c r="AOE114" s="3"/>
      <c r="AOF114" s="3"/>
      <c r="AOG114" s="3"/>
      <c r="AOH114" s="3"/>
      <c r="AOI114" s="3"/>
      <c r="AOJ114" s="3"/>
      <c r="AOK114" s="3"/>
      <c r="AOL114" s="3"/>
      <c r="AOM114" s="3"/>
      <c r="AON114" s="3"/>
      <c r="AOO114" s="3"/>
      <c r="AOP114" s="3"/>
      <c r="AOQ114" s="3"/>
      <c r="AOR114" s="3"/>
      <c r="AOS114" s="3"/>
      <c r="AOT114" s="3"/>
      <c r="AOU114" s="3"/>
      <c r="AOV114" s="3"/>
      <c r="AOW114" s="3"/>
      <c r="AOX114" s="3"/>
      <c r="AOY114" s="3"/>
      <c r="AOZ114" s="3"/>
      <c r="APA114" s="3"/>
      <c r="APB114" s="3"/>
      <c r="APC114" s="3"/>
      <c r="APD114" s="3"/>
      <c r="APE114" s="3"/>
      <c r="APF114" s="3"/>
      <c r="APG114" s="3"/>
      <c r="APH114" s="3"/>
      <c r="API114" s="3"/>
      <c r="APJ114" s="3"/>
      <c r="APK114" s="3"/>
      <c r="APL114" s="3"/>
      <c r="APM114" s="3"/>
      <c r="APN114" s="3"/>
      <c r="APO114" s="3"/>
      <c r="APP114" s="3"/>
      <c r="APQ114" s="3"/>
      <c r="APR114" s="3"/>
      <c r="APS114" s="3"/>
      <c r="APT114" s="3"/>
      <c r="APU114" s="3"/>
      <c r="APV114" s="3"/>
      <c r="APW114" s="3"/>
      <c r="APX114" s="3"/>
      <c r="APY114" s="3"/>
      <c r="APZ114" s="3"/>
      <c r="AQA114" s="3"/>
      <c r="AQB114" s="3"/>
      <c r="AQC114" s="3"/>
      <c r="AQD114" s="3"/>
      <c r="AQE114" s="3"/>
      <c r="AQF114" s="3"/>
      <c r="AQG114" s="3"/>
      <c r="AQH114" s="3"/>
      <c r="AQI114" s="3"/>
      <c r="AQJ114" s="3"/>
      <c r="AQK114" s="3"/>
      <c r="AQL114" s="3"/>
      <c r="AQM114" s="3"/>
      <c r="AQN114" s="3"/>
      <c r="AQO114" s="3"/>
      <c r="AQP114" s="3"/>
      <c r="AQQ114" s="3"/>
      <c r="AQR114" s="3"/>
      <c r="AQS114" s="3"/>
      <c r="AQT114" s="3"/>
      <c r="AQU114" s="3"/>
      <c r="AQV114" s="3"/>
      <c r="AQW114" s="3"/>
      <c r="AQX114" s="3"/>
      <c r="AQY114" s="3"/>
      <c r="AQZ114" s="3"/>
      <c r="ARA114" s="3"/>
      <c r="ARB114" s="3"/>
      <c r="ARC114" s="3"/>
      <c r="ARD114" s="3"/>
      <c r="ARE114" s="3"/>
      <c r="ARF114" s="3"/>
      <c r="ARG114" s="3"/>
      <c r="ARH114" s="3"/>
      <c r="ARI114" s="3"/>
      <c r="ARJ114" s="3"/>
      <c r="ARK114" s="3"/>
      <c r="ARL114" s="3"/>
      <c r="ARM114" s="3"/>
      <c r="ARN114" s="3"/>
      <c r="ARO114" s="3"/>
      <c r="ARP114" s="3"/>
      <c r="ARQ114" s="3"/>
      <c r="ARR114" s="3"/>
      <c r="ARS114" s="3"/>
      <c r="ART114" s="3"/>
      <c r="ARU114" s="3"/>
      <c r="ARV114" s="3"/>
      <c r="ARW114" s="3"/>
      <c r="ARX114" s="3"/>
      <c r="ARY114" s="3"/>
      <c r="ARZ114" s="3"/>
      <c r="ASA114" s="3"/>
      <c r="ASB114" s="3"/>
      <c r="ASC114" s="3"/>
      <c r="ASD114" s="3"/>
      <c r="ASE114" s="3"/>
      <c r="ASF114" s="3"/>
      <c r="ASG114" s="3"/>
      <c r="ASH114" s="3"/>
      <c r="ASI114" s="3"/>
      <c r="ASJ114" s="3"/>
      <c r="ASK114" s="3"/>
      <c r="ASL114" s="3"/>
      <c r="ASM114" s="3"/>
      <c r="ASN114" s="3"/>
      <c r="ASO114" s="3"/>
      <c r="ASP114" s="3"/>
      <c r="ASQ114" s="3"/>
      <c r="ASR114" s="3"/>
      <c r="ASS114" s="3"/>
      <c r="AST114" s="3"/>
      <c r="ASU114" s="3"/>
      <c r="ASV114" s="3"/>
      <c r="ASW114" s="3"/>
      <c r="ASX114" s="3"/>
      <c r="ASY114" s="3"/>
      <c r="ASZ114" s="3"/>
      <c r="ATA114" s="3"/>
      <c r="ATB114" s="3"/>
      <c r="ATC114" s="3"/>
      <c r="ATD114" s="3"/>
      <c r="ATE114" s="3"/>
      <c r="ATF114" s="3"/>
      <c r="ATG114" s="3"/>
      <c r="ATH114" s="3"/>
      <c r="ATI114" s="3"/>
      <c r="ATJ114" s="3"/>
      <c r="ATK114" s="3"/>
      <c r="ATL114" s="3"/>
      <c r="ATM114" s="3"/>
      <c r="ATN114" s="3"/>
      <c r="ATO114" s="3"/>
      <c r="ATP114" s="3"/>
      <c r="ATQ114" s="3"/>
      <c r="ATR114" s="3"/>
      <c r="ATS114" s="3"/>
      <c r="ATT114" s="3"/>
      <c r="ATU114" s="3"/>
      <c r="ATV114" s="3"/>
      <c r="ATW114" s="3"/>
      <c r="ATX114" s="3"/>
      <c r="ATY114" s="3"/>
      <c r="ATZ114" s="3"/>
      <c r="AUA114" s="3"/>
      <c r="AUB114" s="3"/>
      <c r="AUC114" s="3"/>
      <c r="AUD114" s="3"/>
      <c r="AUE114" s="3"/>
      <c r="AUF114" s="3"/>
      <c r="AUG114" s="3"/>
      <c r="AUH114" s="3"/>
      <c r="AUI114" s="3"/>
      <c r="AUJ114" s="3"/>
      <c r="AUK114" s="3"/>
      <c r="AUL114" s="3"/>
      <c r="AUM114" s="3"/>
      <c r="AUN114" s="3"/>
      <c r="AUO114" s="3"/>
      <c r="AUP114" s="3"/>
      <c r="AUQ114" s="3"/>
      <c r="AUR114" s="3"/>
      <c r="AUS114" s="3"/>
      <c r="AUT114" s="3"/>
      <c r="AUU114" s="3"/>
      <c r="AUV114" s="3"/>
      <c r="AUW114" s="3"/>
      <c r="AUX114" s="3"/>
      <c r="AUY114" s="3"/>
      <c r="AUZ114" s="3"/>
      <c r="AVA114" s="3"/>
      <c r="AVB114" s="3"/>
      <c r="AVC114" s="3"/>
      <c r="AVD114" s="3"/>
      <c r="AVE114" s="3"/>
      <c r="AVF114" s="3"/>
      <c r="AVG114" s="3"/>
      <c r="AVH114" s="3"/>
      <c r="AVI114" s="3"/>
      <c r="AVJ114" s="3"/>
      <c r="AVK114" s="3"/>
      <c r="AVL114" s="3"/>
      <c r="AVM114" s="3"/>
      <c r="AVN114" s="3"/>
      <c r="AVO114" s="3"/>
      <c r="AVP114" s="3"/>
      <c r="AVQ114" s="3"/>
      <c r="AVR114" s="3"/>
      <c r="AVS114" s="3"/>
      <c r="AVT114" s="3"/>
      <c r="AVU114" s="3"/>
      <c r="AVV114" s="3"/>
      <c r="AVW114" s="3"/>
      <c r="AVX114" s="3"/>
      <c r="AVY114" s="3"/>
      <c r="AVZ114" s="3"/>
      <c r="AWA114" s="3"/>
      <c r="AWC114" s="3"/>
      <c r="AWE114" s="3"/>
      <c r="AWF114" s="3"/>
      <c r="AWG114" s="3"/>
      <c r="AWH114" s="3"/>
      <c r="AWI114" s="3"/>
      <c r="AWJ114" s="3"/>
      <c r="AWK114" s="3"/>
      <c r="AWL114" s="3"/>
      <c r="AWQ114" s="3"/>
      <c r="AWR114" s="3"/>
      <c r="AWS114" s="3"/>
      <c r="AWT114" s="3"/>
      <c r="AWU114" s="3"/>
      <c r="AWV114" s="3"/>
      <c r="AWW114" s="3"/>
      <c r="AWX114" s="3"/>
      <c r="AWY114" s="3"/>
      <c r="AWZ114" s="3"/>
      <c r="AXA114" s="3"/>
      <c r="AXB114" s="3"/>
      <c r="AXC114" s="3"/>
      <c r="AXD114" s="3"/>
      <c r="AXE114" s="3"/>
      <c r="AXF114" s="3"/>
      <c r="AXG114" s="3"/>
      <c r="AXH114" s="3"/>
      <c r="AXI114" s="3"/>
      <c r="AXJ114" s="3"/>
      <c r="AXK114" s="3"/>
      <c r="AXL114" s="3"/>
      <c r="AXM114" s="3"/>
      <c r="AXN114" s="3"/>
      <c r="AXO114" s="3"/>
      <c r="AXP114" s="3"/>
      <c r="AXQ114" s="3"/>
      <c r="AXR114" s="3"/>
      <c r="AXS114" s="3"/>
      <c r="AXT114" s="3"/>
      <c r="AXU114" s="3"/>
      <c r="AXV114" s="3"/>
      <c r="AXW114" s="3"/>
      <c r="AXX114" s="3"/>
      <c r="AXY114" s="3"/>
      <c r="AXZ114" s="3"/>
      <c r="AYA114" s="3"/>
      <c r="AYB114" s="3"/>
      <c r="AYC114" s="3"/>
      <c r="AYD114" s="3"/>
      <c r="AYE114" s="3"/>
      <c r="AYF114" s="3"/>
      <c r="AYG114" s="3"/>
      <c r="AYH114" s="3"/>
      <c r="AYI114" s="3"/>
      <c r="AYJ114" s="3"/>
      <c r="AYK114" s="3"/>
      <c r="AYL114" s="3"/>
      <c r="AYM114" s="3"/>
      <c r="AYN114" s="3"/>
      <c r="AYO114" s="3"/>
      <c r="AYP114" s="3"/>
      <c r="AYQ114" s="3"/>
      <c r="AYR114" s="3"/>
      <c r="AYS114" s="3"/>
      <c r="AYT114" s="3"/>
      <c r="AYU114" s="3"/>
      <c r="AYV114" s="3"/>
      <c r="AYW114" s="3"/>
      <c r="AYX114" s="3"/>
      <c r="AYY114" s="3"/>
      <c r="AYZ114" s="3"/>
      <c r="AZA114" s="3"/>
      <c r="AZB114" s="3"/>
      <c r="AZC114" s="3"/>
      <c r="AZD114" s="3"/>
      <c r="AZE114" s="3"/>
      <c r="AZF114" s="3"/>
      <c r="AZG114" s="3"/>
      <c r="AZH114" s="3"/>
      <c r="AZI114" s="3"/>
      <c r="AZJ114" s="3"/>
      <c r="AZK114" s="3"/>
      <c r="AZL114" s="3"/>
      <c r="AZM114" s="3"/>
      <c r="AZN114" s="3"/>
      <c r="AZO114" s="3"/>
      <c r="AZP114" s="3"/>
      <c r="AZQ114" s="3"/>
      <c r="AZR114" s="3"/>
      <c r="AZS114" s="3"/>
      <c r="AZT114" s="3"/>
      <c r="AZU114" s="3"/>
      <c r="AZV114" s="3"/>
      <c r="AZW114" s="3"/>
      <c r="AZX114" s="3"/>
      <c r="AZY114" s="3"/>
      <c r="AZZ114" s="3"/>
      <c r="BAA114" s="3"/>
      <c r="BAB114" s="3"/>
      <c r="BAC114" s="3"/>
      <c r="BAD114" s="3"/>
      <c r="BAE114" s="3"/>
      <c r="BAF114" s="3"/>
      <c r="BAG114" s="3"/>
      <c r="BAH114" s="3"/>
      <c r="BAI114" s="3"/>
      <c r="BAJ114" s="3"/>
      <c r="BAK114" s="3"/>
      <c r="BAL114" s="3"/>
      <c r="BAM114" s="3"/>
      <c r="BAN114" s="3"/>
      <c r="BAO114" s="3"/>
      <c r="BAP114" s="3"/>
      <c r="BAQ114" s="3"/>
      <c r="BAR114" s="3"/>
      <c r="BAS114" s="3"/>
      <c r="BAT114" s="3"/>
      <c r="BAU114" s="3"/>
      <c r="BAV114" s="3"/>
      <c r="BAW114" s="3"/>
      <c r="BAX114" s="3"/>
      <c r="BAY114" s="3"/>
      <c r="BAZ114" s="3"/>
      <c r="BBA114" s="3"/>
      <c r="BBB114" s="3"/>
      <c r="BBC114" s="3"/>
      <c r="BBD114" s="3"/>
      <c r="BBE114" s="3"/>
      <c r="BBF114" s="3"/>
      <c r="BBG114" s="3"/>
      <c r="BBH114" s="3"/>
      <c r="BBI114" s="3"/>
      <c r="BBJ114" s="3"/>
      <c r="BBK114" s="3"/>
      <c r="BBL114" s="3"/>
      <c r="BBM114" s="3"/>
      <c r="BBN114" s="3"/>
      <c r="BBO114" s="3"/>
      <c r="BBP114" s="3"/>
      <c r="BBQ114" s="3"/>
      <c r="BBR114" s="3"/>
      <c r="BBS114" s="3"/>
      <c r="BBT114" s="3"/>
      <c r="BBU114" s="3"/>
      <c r="BBV114" s="3"/>
      <c r="BBW114" s="3"/>
      <c r="BBX114" s="3"/>
      <c r="BBY114" s="3"/>
      <c r="BBZ114" s="3"/>
      <c r="BCA114" s="3"/>
      <c r="BCB114" s="3"/>
      <c r="BCC114" s="3"/>
      <c r="BCD114" s="3"/>
      <c r="BCE114" s="3"/>
      <c r="BCF114" s="3"/>
      <c r="BCG114" s="3"/>
      <c r="BCH114" s="3"/>
      <c r="BCI114" s="3"/>
      <c r="BCJ114" s="3"/>
      <c r="BCK114" s="3"/>
      <c r="BCL114" s="3"/>
      <c r="BCM114" s="3"/>
      <c r="BCN114" s="3"/>
      <c r="BCO114" s="3"/>
      <c r="BCP114" s="3"/>
      <c r="BCQ114" s="3"/>
      <c r="BCR114" s="3"/>
      <c r="BCS114" s="3"/>
      <c r="BCT114" s="3"/>
      <c r="BCU114" s="3"/>
      <c r="BCV114" s="3"/>
      <c r="BCW114" s="3"/>
      <c r="BCX114" s="3"/>
      <c r="BCY114" s="3"/>
      <c r="BCZ114" s="3"/>
      <c r="BDA114" s="3"/>
      <c r="BDB114" s="3"/>
      <c r="BDC114" s="3"/>
      <c r="BDD114" s="3"/>
      <c r="BDE114" s="3"/>
      <c r="BDF114" s="3"/>
      <c r="BDG114" s="3"/>
      <c r="BDH114" s="3"/>
      <c r="BDI114" s="3"/>
      <c r="BDJ114" s="3"/>
      <c r="BDK114" s="3"/>
      <c r="BDL114" s="3"/>
      <c r="BDM114" s="3"/>
      <c r="BDN114" s="3"/>
      <c r="BDO114" s="3"/>
      <c r="BDP114" s="3"/>
      <c r="BDQ114" s="3"/>
      <c r="BDR114" s="3"/>
      <c r="BDS114" s="3"/>
      <c r="BDT114" s="3"/>
      <c r="BDU114" s="3"/>
      <c r="BDV114" s="3"/>
      <c r="BDW114" s="3"/>
      <c r="BDX114" s="3"/>
      <c r="BDY114" s="3"/>
      <c r="BDZ114" s="3"/>
      <c r="BEA114" s="3"/>
      <c r="BEB114" s="3"/>
      <c r="BEC114" s="3"/>
      <c r="BED114" s="3"/>
      <c r="BEE114" s="3"/>
      <c r="BEF114" s="3"/>
      <c r="BEG114" s="3"/>
      <c r="BEH114" s="3"/>
      <c r="BEI114" s="3"/>
      <c r="BEJ114" s="3"/>
      <c r="BEK114" s="3"/>
      <c r="BEL114" s="3"/>
      <c r="BEM114" s="3"/>
      <c r="BEN114" s="3"/>
      <c r="BEO114" s="3"/>
      <c r="BEP114" s="3"/>
      <c r="BEQ114" s="3"/>
      <c r="BER114" s="3"/>
      <c r="BES114" s="3"/>
      <c r="BET114" s="3"/>
      <c r="BEU114" s="3"/>
      <c r="BEV114" s="3"/>
      <c r="BEW114" s="3"/>
      <c r="BEX114" s="3"/>
      <c r="BEY114" s="3"/>
      <c r="BEZ114" s="3"/>
      <c r="BFA114" s="3"/>
      <c r="BFB114" s="3"/>
      <c r="BFC114" s="3"/>
      <c r="BFD114" s="3"/>
      <c r="BFE114" s="3"/>
      <c r="BFF114" s="3"/>
      <c r="BFG114" s="3"/>
      <c r="BFH114" s="3"/>
      <c r="BFI114" s="3"/>
      <c r="BFJ114" s="3"/>
      <c r="BFK114" s="3"/>
      <c r="BFL114" s="3"/>
      <c r="BFM114" s="3"/>
      <c r="BFN114" s="3"/>
      <c r="BFO114" s="3"/>
      <c r="BFP114" s="3"/>
      <c r="BFQ114" s="3"/>
      <c r="BFR114" s="3"/>
      <c r="BFS114" s="3"/>
      <c r="BFT114" s="3"/>
      <c r="BFU114" s="3"/>
      <c r="BFV114" s="3"/>
      <c r="BFW114" s="3"/>
      <c r="BFY114" s="3"/>
      <c r="BGA114" s="3"/>
      <c r="BGB114" s="3"/>
      <c r="BGC114" s="3"/>
      <c r="BGD114" s="3"/>
      <c r="BGE114" s="3"/>
      <c r="BGF114" s="3"/>
      <c r="BGG114" s="3"/>
      <c r="BGH114" s="3"/>
      <c r="BGM114" s="3"/>
      <c r="BGN114" s="3"/>
      <c r="BGO114" s="3"/>
      <c r="BGP114" s="3"/>
      <c r="BGQ114" s="3"/>
      <c r="BGR114" s="3"/>
      <c r="BGS114" s="3"/>
      <c r="BGT114" s="3"/>
      <c r="BGU114" s="3"/>
      <c r="BGV114" s="3"/>
      <c r="BGW114" s="3"/>
      <c r="BGX114" s="3"/>
      <c r="BGY114" s="3"/>
      <c r="BGZ114" s="3"/>
      <c r="BHA114" s="3"/>
      <c r="BHB114" s="3"/>
      <c r="BHC114" s="3"/>
      <c r="BHD114" s="3"/>
      <c r="BHE114" s="3"/>
      <c r="BHF114" s="3"/>
      <c r="BHG114" s="3"/>
      <c r="BHH114" s="3"/>
      <c r="BHI114" s="3"/>
      <c r="BHJ114" s="3"/>
      <c r="BHK114" s="3"/>
      <c r="BHL114" s="3"/>
      <c r="BHM114" s="3"/>
      <c r="BHN114" s="3"/>
      <c r="BHO114" s="3"/>
      <c r="BHP114" s="3"/>
      <c r="BHQ114" s="3"/>
      <c r="BHR114" s="3"/>
      <c r="BHS114" s="3"/>
      <c r="BHT114" s="3"/>
      <c r="BHU114" s="3"/>
      <c r="BHV114" s="3"/>
      <c r="BHW114" s="3"/>
      <c r="BHX114" s="3"/>
      <c r="BHY114" s="3"/>
      <c r="BHZ114" s="3"/>
      <c r="BIA114" s="3"/>
      <c r="BIB114" s="3"/>
      <c r="BIC114" s="3"/>
      <c r="BID114" s="3"/>
      <c r="BIE114" s="3"/>
      <c r="BIF114" s="3"/>
      <c r="BIG114" s="3"/>
      <c r="BIH114" s="3"/>
      <c r="BII114" s="3"/>
      <c r="BIJ114" s="3"/>
      <c r="BIK114" s="3"/>
      <c r="BIL114" s="3"/>
      <c r="BIM114" s="3"/>
      <c r="BIN114" s="3"/>
      <c r="BIO114" s="3"/>
      <c r="BIP114" s="3"/>
      <c r="BIQ114" s="3"/>
      <c r="BIR114" s="3"/>
      <c r="BIS114" s="3"/>
      <c r="BIT114" s="3"/>
      <c r="BIU114" s="3"/>
      <c r="BIV114" s="3"/>
      <c r="BIW114" s="3"/>
      <c r="BIX114" s="3"/>
      <c r="BIY114" s="3"/>
      <c r="BIZ114" s="3"/>
      <c r="BJA114" s="3"/>
      <c r="BJB114" s="3"/>
      <c r="BJC114" s="3"/>
      <c r="BJD114" s="3"/>
      <c r="BJE114" s="3"/>
      <c r="BJF114" s="3"/>
      <c r="BJG114" s="3"/>
      <c r="BJH114" s="3"/>
      <c r="BJI114" s="3"/>
      <c r="BJJ114" s="3"/>
      <c r="BJK114" s="3"/>
      <c r="BJL114" s="3"/>
      <c r="BJM114" s="3"/>
      <c r="BJN114" s="3"/>
      <c r="BJO114" s="3"/>
      <c r="BJP114" s="3"/>
      <c r="BJQ114" s="3"/>
      <c r="BJR114" s="3"/>
      <c r="BJS114" s="3"/>
      <c r="BJT114" s="3"/>
      <c r="BJU114" s="3"/>
      <c r="BJV114" s="3"/>
      <c r="BJW114" s="3"/>
      <c r="BJX114" s="3"/>
      <c r="BJY114" s="3"/>
      <c r="BJZ114" s="3"/>
      <c r="BKA114" s="3"/>
      <c r="BKB114" s="3"/>
      <c r="BKC114" s="3"/>
      <c r="BKD114" s="3"/>
      <c r="BKE114" s="3"/>
      <c r="BKF114" s="3"/>
      <c r="BKG114" s="3"/>
      <c r="BKH114" s="3"/>
      <c r="BKI114" s="3"/>
      <c r="BKJ114" s="3"/>
      <c r="BKK114" s="3"/>
      <c r="BKL114" s="3"/>
      <c r="BKM114" s="3"/>
      <c r="BKN114" s="3"/>
      <c r="BKO114" s="3"/>
      <c r="BKP114" s="3"/>
      <c r="BKQ114" s="3"/>
      <c r="BKR114" s="3"/>
      <c r="BKS114" s="3"/>
      <c r="BKT114" s="3"/>
      <c r="BKU114" s="3"/>
      <c r="BKV114" s="3"/>
      <c r="BKW114" s="3"/>
      <c r="BKX114" s="3"/>
      <c r="BKY114" s="3"/>
      <c r="BKZ114" s="3"/>
      <c r="BLA114" s="3"/>
      <c r="BLB114" s="3"/>
      <c r="BLC114" s="3"/>
      <c r="BLD114" s="3"/>
      <c r="BLE114" s="3"/>
      <c r="BLF114" s="3"/>
      <c r="BLG114" s="3"/>
      <c r="BLH114" s="3"/>
      <c r="BLI114" s="3"/>
      <c r="BLJ114" s="3"/>
      <c r="BLK114" s="3"/>
      <c r="BLL114" s="3"/>
      <c r="BLM114" s="3"/>
      <c r="BLN114" s="3"/>
      <c r="BLO114" s="3"/>
      <c r="BLP114" s="3"/>
      <c r="BLQ114" s="3"/>
      <c r="BLR114" s="3"/>
      <c r="BLS114" s="3"/>
      <c r="BLT114" s="3"/>
      <c r="BLU114" s="3"/>
      <c r="BLV114" s="3"/>
      <c r="BLW114" s="3"/>
      <c r="BLX114" s="3"/>
      <c r="BLY114" s="3"/>
      <c r="BLZ114" s="3"/>
      <c r="BMA114" s="3"/>
      <c r="BMB114" s="3"/>
      <c r="BMC114" s="3"/>
      <c r="BMD114" s="3"/>
      <c r="BME114" s="3"/>
      <c r="BMF114" s="3"/>
      <c r="BMG114" s="3"/>
      <c r="BMH114" s="3"/>
      <c r="BMI114" s="3"/>
      <c r="BMJ114" s="3"/>
      <c r="BMK114" s="3"/>
      <c r="BML114" s="3"/>
      <c r="BMM114" s="3"/>
      <c r="BMN114" s="3"/>
      <c r="BMO114" s="3"/>
      <c r="BMP114" s="3"/>
      <c r="BMQ114" s="3"/>
      <c r="BMR114" s="3"/>
      <c r="BMS114" s="3"/>
      <c r="BMT114" s="3"/>
      <c r="BMU114" s="3"/>
      <c r="BMV114" s="3"/>
      <c r="BMW114" s="3"/>
      <c r="BMX114" s="3"/>
      <c r="BMY114" s="3"/>
      <c r="BMZ114" s="3"/>
      <c r="BNA114" s="3"/>
      <c r="BNB114" s="3"/>
      <c r="BNC114" s="3"/>
      <c r="BND114" s="3"/>
      <c r="BNE114" s="3"/>
      <c r="BNF114" s="3"/>
      <c r="BNG114" s="3"/>
      <c r="BNH114" s="3"/>
      <c r="BNI114" s="3"/>
      <c r="BNJ114" s="3"/>
      <c r="BNK114" s="3"/>
      <c r="BNL114" s="3"/>
      <c r="BNM114" s="3"/>
      <c r="BNN114" s="3"/>
      <c r="BNO114" s="3"/>
      <c r="BNP114" s="3"/>
      <c r="BNQ114" s="3"/>
      <c r="BNR114" s="3"/>
      <c r="BNS114" s="3"/>
      <c r="BNT114" s="3"/>
      <c r="BNU114" s="3"/>
      <c r="BNV114" s="3"/>
      <c r="BNW114" s="3"/>
      <c r="BNX114" s="3"/>
      <c r="BNY114" s="3"/>
      <c r="BNZ114" s="3"/>
      <c r="BOA114" s="3"/>
      <c r="BOB114" s="3"/>
      <c r="BOC114" s="3"/>
      <c r="BOD114" s="3"/>
      <c r="BOE114" s="3"/>
      <c r="BOF114" s="3"/>
      <c r="BOG114" s="3"/>
      <c r="BOH114" s="3"/>
      <c r="BOI114" s="3"/>
      <c r="BOJ114" s="3"/>
      <c r="BOK114" s="3"/>
      <c r="BOL114" s="3"/>
      <c r="BOM114" s="3"/>
      <c r="BON114" s="3"/>
      <c r="BOO114" s="3"/>
      <c r="BOP114" s="3"/>
      <c r="BOQ114" s="3"/>
      <c r="BOR114" s="3"/>
      <c r="BOS114" s="3"/>
      <c r="BOT114" s="3"/>
      <c r="BOU114" s="3"/>
      <c r="BOV114" s="3"/>
      <c r="BOW114" s="3"/>
      <c r="BOX114" s="3"/>
      <c r="BOY114" s="3"/>
      <c r="BOZ114" s="3"/>
      <c r="BPA114" s="3"/>
      <c r="BPB114" s="3"/>
      <c r="BPC114" s="3"/>
      <c r="BPD114" s="3"/>
      <c r="BPE114" s="3"/>
      <c r="BPF114" s="3"/>
      <c r="BPG114" s="3"/>
      <c r="BPH114" s="3"/>
      <c r="BPI114" s="3"/>
      <c r="BPJ114" s="3"/>
      <c r="BPK114" s="3"/>
      <c r="BPL114" s="3"/>
      <c r="BPM114" s="3"/>
      <c r="BPN114" s="3"/>
      <c r="BPO114" s="3"/>
      <c r="BPP114" s="3"/>
      <c r="BPQ114" s="3"/>
      <c r="BPR114" s="3"/>
      <c r="BPS114" s="3"/>
      <c r="BPU114" s="3"/>
      <c r="BPW114" s="3"/>
      <c r="BPX114" s="3"/>
      <c r="BPY114" s="3"/>
      <c r="BPZ114" s="3"/>
      <c r="BQA114" s="3"/>
      <c r="BQB114" s="3"/>
      <c r="BQC114" s="3"/>
      <c r="BQD114" s="3"/>
      <c r="BQI114" s="3"/>
      <c r="BQJ114" s="3"/>
      <c r="BQK114" s="3"/>
      <c r="BQL114" s="3"/>
      <c r="BQM114" s="3"/>
      <c r="BQN114" s="3"/>
      <c r="BQO114" s="3"/>
      <c r="BQP114" s="3"/>
      <c r="BQQ114" s="3"/>
      <c r="BQR114" s="3"/>
      <c r="BQS114" s="3"/>
      <c r="BQT114" s="3"/>
      <c r="BQU114" s="3"/>
      <c r="BQV114" s="3"/>
      <c r="BQW114" s="3"/>
      <c r="BQX114" s="3"/>
      <c r="BQY114" s="3"/>
      <c r="BQZ114" s="3"/>
      <c r="BRA114" s="3"/>
      <c r="BRB114" s="3"/>
      <c r="BRC114" s="3"/>
      <c r="BRD114" s="3"/>
      <c r="BRE114" s="3"/>
      <c r="BRF114" s="3"/>
      <c r="BRG114" s="3"/>
      <c r="BRH114" s="3"/>
      <c r="BRI114" s="3"/>
      <c r="BRJ114" s="3"/>
      <c r="BRK114" s="3"/>
      <c r="BRL114" s="3"/>
      <c r="BRM114" s="3"/>
      <c r="BRN114" s="3"/>
      <c r="BRO114" s="3"/>
      <c r="BRP114" s="3"/>
      <c r="BRQ114" s="3"/>
      <c r="BRR114" s="3"/>
      <c r="BRS114" s="3"/>
      <c r="BRT114" s="3"/>
      <c r="BRU114" s="3"/>
      <c r="BRV114" s="3"/>
      <c r="BRW114" s="3"/>
      <c r="BRX114" s="3"/>
      <c r="BRY114" s="3"/>
      <c r="BRZ114" s="3"/>
      <c r="BSA114" s="3"/>
      <c r="BSB114" s="3"/>
      <c r="BSC114" s="3"/>
      <c r="BSD114" s="3"/>
      <c r="BSE114" s="3"/>
      <c r="BSF114" s="3"/>
      <c r="BSG114" s="3"/>
      <c r="BSH114" s="3"/>
      <c r="BSI114" s="3"/>
      <c r="BSJ114" s="3"/>
      <c r="BSK114" s="3"/>
      <c r="BSL114" s="3"/>
      <c r="BSM114" s="3"/>
      <c r="BSN114" s="3"/>
      <c r="BSO114" s="3"/>
      <c r="BSP114" s="3"/>
      <c r="BSQ114" s="3"/>
      <c r="BSR114" s="3"/>
      <c r="BSS114" s="3"/>
      <c r="BST114" s="3"/>
      <c r="BSU114" s="3"/>
      <c r="BSV114" s="3"/>
      <c r="BSW114" s="3"/>
      <c r="BSX114" s="3"/>
      <c r="BSY114" s="3"/>
      <c r="BSZ114" s="3"/>
      <c r="BTA114" s="3"/>
      <c r="BTB114" s="3"/>
      <c r="BTC114" s="3"/>
      <c r="BTD114" s="3"/>
      <c r="BTE114" s="3"/>
      <c r="BTF114" s="3"/>
      <c r="BTG114" s="3"/>
      <c r="BTH114" s="3"/>
      <c r="BTI114" s="3"/>
      <c r="BTJ114" s="3"/>
      <c r="BTK114" s="3"/>
      <c r="BTL114" s="3"/>
      <c r="BTM114" s="3"/>
      <c r="BTN114" s="3"/>
      <c r="BTO114" s="3"/>
      <c r="BTP114" s="3"/>
      <c r="BTQ114" s="3"/>
      <c r="BTR114" s="3"/>
      <c r="BTS114" s="3"/>
      <c r="BTT114" s="3"/>
      <c r="BTU114" s="3"/>
      <c r="BTV114" s="3"/>
      <c r="BTW114" s="3"/>
      <c r="BTX114" s="3"/>
      <c r="BTY114" s="3"/>
      <c r="BTZ114" s="3"/>
      <c r="BUA114" s="3"/>
      <c r="BUB114" s="3"/>
      <c r="BUC114" s="3"/>
      <c r="BUD114" s="3"/>
      <c r="BUE114" s="3"/>
      <c r="BUF114" s="3"/>
      <c r="BUG114" s="3"/>
      <c r="BUH114" s="3"/>
      <c r="BUI114" s="3"/>
      <c r="BUJ114" s="3"/>
      <c r="BUK114" s="3"/>
      <c r="BUL114" s="3"/>
      <c r="BUM114" s="3"/>
      <c r="BUN114" s="3"/>
      <c r="BUO114" s="3"/>
      <c r="BUP114" s="3"/>
      <c r="BUQ114" s="3"/>
      <c r="BUR114" s="3"/>
      <c r="BUS114" s="3"/>
      <c r="BUT114" s="3"/>
      <c r="BUU114" s="3"/>
      <c r="BUV114" s="3"/>
      <c r="BUW114" s="3"/>
      <c r="BUX114" s="3"/>
      <c r="BUY114" s="3"/>
      <c r="BUZ114" s="3"/>
      <c r="BVA114" s="3"/>
      <c r="BVB114" s="3"/>
      <c r="BVC114" s="3"/>
      <c r="BVD114" s="3"/>
      <c r="BVE114" s="3"/>
      <c r="BVF114" s="3"/>
      <c r="BVG114" s="3"/>
      <c r="BVH114" s="3"/>
      <c r="BVI114" s="3"/>
      <c r="BVJ114" s="3"/>
      <c r="BVK114" s="3"/>
      <c r="BVL114" s="3"/>
      <c r="BVM114" s="3"/>
      <c r="BVN114" s="3"/>
      <c r="BVO114" s="3"/>
      <c r="BVP114" s="3"/>
      <c r="BVQ114" s="3"/>
      <c r="BVR114" s="3"/>
      <c r="BVS114" s="3"/>
      <c r="BVT114" s="3"/>
      <c r="BVU114" s="3"/>
      <c r="BVV114" s="3"/>
      <c r="BVW114" s="3"/>
      <c r="BVX114" s="3"/>
      <c r="BVY114" s="3"/>
      <c r="BVZ114" s="3"/>
      <c r="BWA114" s="3"/>
      <c r="BWB114" s="3"/>
      <c r="BWC114" s="3"/>
      <c r="BWD114" s="3"/>
      <c r="BWE114" s="3"/>
      <c r="BWF114" s="3"/>
      <c r="BWG114" s="3"/>
      <c r="BWH114" s="3"/>
      <c r="BWI114" s="3"/>
      <c r="BWJ114" s="3"/>
      <c r="BWK114" s="3"/>
      <c r="BWL114" s="3"/>
      <c r="BWM114" s="3"/>
      <c r="BWN114" s="3"/>
      <c r="BWO114" s="3"/>
      <c r="BWP114" s="3"/>
      <c r="BWQ114" s="3"/>
      <c r="BWR114" s="3"/>
      <c r="BWS114" s="3"/>
      <c r="BWT114" s="3"/>
      <c r="BWU114" s="3"/>
      <c r="BWV114" s="3"/>
      <c r="BWW114" s="3"/>
      <c r="BWX114" s="3"/>
      <c r="BWY114" s="3"/>
      <c r="BWZ114" s="3"/>
      <c r="BXA114" s="3"/>
      <c r="BXB114" s="3"/>
      <c r="BXC114" s="3"/>
      <c r="BXD114" s="3"/>
      <c r="BXE114" s="3"/>
      <c r="BXF114" s="3"/>
      <c r="BXG114" s="3"/>
      <c r="BXH114" s="3"/>
      <c r="BXI114" s="3"/>
      <c r="BXJ114" s="3"/>
      <c r="BXK114" s="3"/>
      <c r="BXL114" s="3"/>
      <c r="BXM114" s="3"/>
      <c r="BXN114" s="3"/>
      <c r="BXO114" s="3"/>
      <c r="BXP114" s="3"/>
      <c r="BXQ114" s="3"/>
      <c r="BXR114" s="3"/>
      <c r="BXS114" s="3"/>
      <c r="BXT114" s="3"/>
      <c r="BXU114" s="3"/>
      <c r="BXV114" s="3"/>
      <c r="BXW114" s="3"/>
      <c r="BXX114" s="3"/>
      <c r="BXY114" s="3"/>
      <c r="BXZ114" s="3"/>
      <c r="BYA114" s="3"/>
      <c r="BYB114" s="3"/>
      <c r="BYC114" s="3"/>
      <c r="BYD114" s="3"/>
      <c r="BYE114" s="3"/>
      <c r="BYF114" s="3"/>
      <c r="BYG114" s="3"/>
      <c r="BYH114" s="3"/>
      <c r="BYI114" s="3"/>
      <c r="BYJ114" s="3"/>
      <c r="BYK114" s="3"/>
      <c r="BYL114" s="3"/>
      <c r="BYM114" s="3"/>
      <c r="BYN114" s="3"/>
      <c r="BYO114" s="3"/>
      <c r="BYP114" s="3"/>
      <c r="BYQ114" s="3"/>
      <c r="BYR114" s="3"/>
      <c r="BYS114" s="3"/>
      <c r="BYT114" s="3"/>
      <c r="BYU114" s="3"/>
      <c r="BYV114" s="3"/>
      <c r="BYW114" s="3"/>
      <c r="BYX114" s="3"/>
      <c r="BYY114" s="3"/>
      <c r="BYZ114" s="3"/>
      <c r="BZA114" s="3"/>
      <c r="BZB114" s="3"/>
      <c r="BZC114" s="3"/>
      <c r="BZD114" s="3"/>
      <c r="BZE114" s="3"/>
      <c r="BZF114" s="3"/>
      <c r="BZG114" s="3"/>
      <c r="BZH114" s="3"/>
      <c r="BZI114" s="3"/>
      <c r="BZJ114" s="3"/>
      <c r="BZK114" s="3"/>
      <c r="BZL114" s="3"/>
      <c r="BZM114" s="3"/>
      <c r="BZN114" s="3"/>
      <c r="BZO114" s="3"/>
      <c r="BZQ114" s="3"/>
      <c r="BZS114" s="3"/>
      <c r="BZT114" s="3"/>
      <c r="BZU114" s="3"/>
      <c r="BZV114" s="3"/>
      <c r="BZW114" s="3"/>
      <c r="BZX114" s="3"/>
      <c r="BZY114" s="3"/>
      <c r="BZZ114" s="3"/>
      <c r="CAE114" s="3"/>
      <c r="CAF114" s="3"/>
      <c r="CAG114" s="3"/>
      <c r="CAH114" s="3"/>
      <c r="CAI114" s="3"/>
      <c r="CAJ114" s="3"/>
      <c r="CAK114" s="3"/>
      <c r="CAL114" s="3"/>
      <c r="CAM114" s="3"/>
      <c r="CAN114" s="3"/>
      <c r="CAO114" s="3"/>
      <c r="CAP114" s="3"/>
      <c r="CAQ114" s="3"/>
      <c r="CAR114" s="3"/>
      <c r="CAS114" s="3"/>
      <c r="CAT114" s="3"/>
      <c r="CAU114" s="3"/>
      <c r="CAV114" s="3"/>
      <c r="CAW114" s="3"/>
      <c r="CAX114" s="3"/>
      <c r="CAY114" s="3"/>
      <c r="CAZ114" s="3"/>
      <c r="CBA114" s="3"/>
      <c r="CBB114" s="3"/>
      <c r="CBC114" s="3"/>
      <c r="CBD114" s="3"/>
      <c r="CBE114" s="3"/>
      <c r="CBF114" s="3"/>
      <c r="CBG114" s="3"/>
      <c r="CBH114" s="3"/>
      <c r="CBI114" s="3"/>
      <c r="CBJ114" s="3"/>
      <c r="CBK114" s="3"/>
      <c r="CBL114" s="3"/>
      <c r="CBM114" s="3"/>
      <c r="CBN114" s="3"/>
      <c r="CBO114" s="3"/>
      <c r="CBP114" s="3"/>
      <c r="CBQ114" s="3"/>
      <c r="CBR114" s="3"/>
      <c r="CBS114" s="3"/>
      <c r="CBT114" s="3"/>
      <c r="CBU114" s="3"/>
      <c r="CBV114" s="3"/>
      <c r="CBW114" s="3"/>
      <c r="CBX114" s="3"/>
      <c r="CBY114" s="3"/>
      <c r="CBZ114" s="3"/>
      <c r="CCA114" s="3"/>
      <c r="CCB114" s="3"/>
      <c r="CCC114" s="3"/>
      <c r="CCD114" s="3"/>
      <c r="CCE114" s="3"/>
      <c r="CCF114" s="3"/>
      <c r="CCG114" s="3"/>
      <c r="CCH114" s="3"/>
      <c r="CCI114" s="3"/>
      <c r="CCJ114" s="3"/>
      <c r="CCK114" s="3"/>
      <c r="CCL114" s="3"/>
      <c r="CCM114" s="3"/>
      <c r="CCN114" s="3"/>
      <c r="CCO114" s="3"/>
      <c r="CCP114" s="3"/>
      <c r="CCQ114" s="3"/>
      <c r="CCR114" s="3"/>
      <c r="CCS114" s="3"/>
      <c r="CCT114" s="3"/>
      <c r="CCU114" s="3"/>
      <c r="CCV114" s="3"/>
      <c r="CCW114" s="3"/>
      <c r="CCX114" s="3"/>
      <c r="CCY114" s="3"/>
      <c r="CCZ114" s="3"/>
      <c r="CDA114" s="3"/>
      <c r="CDB114" s="3"/>
      <c r="CDC114" s="3"/>
      <c r="CDD114" s="3"/>
      <c r="CDE114" s="3"/>
      <c r="CDF114" s="3"/>
      <c r="CDG114" s="3"/>
      <c r="CDH114" s="3"/>
      <c r="CDI114" s="3"/>
      <c r="CDJ114" s="3"/>
      <c r="CDK114" s="3"/>
      <c r="CDL114" s="3"/>
      <c r="CDM114" s="3"/>
      <c r="CDN114" s="3"/>
      <c r="CDO114" s="3"/>
      <c r="CDP114" s="3"/>
      <c r="CDQ114" s="3"/>
      <c r="CDR114" s="3"/>
      <c r="CDS114" s="3"/>
      <c r="CDT114" s="3"/>
      <c r="CDU114" s="3"/>
      <c r="CDV114" s="3"/>
      <c r="CDW114" s="3"/>
      <c r="CDX114" s="3"/>
      <c r="CDY114" s="3"/>
      <c r="CDZ114" s="3"/>
      <c r="CEA114" s="3"/>
      <c r="CEB114" s="3"/>
      <c r="CEC114" s="3"/>
      <c r="CED114" s="3"/>
      <c r="CEE114" s="3"/>
      <c r="CEF114" s="3"/>
      <c r="CEG114" s="3"/>
      <c r="CEH114" s="3"/>
      <c r="CEI114" s="3"/>
      <c r="CEJ114" s="3"/>
      <c r="CEK114" s="3"/>
      <c r="CEL114" s="3"/>
      <c r="CEM114" s="3"/>
      <c r="CEN114" s="3"/>
      <c r="CEO114" s="3"/>
      <c r="CEP114" s="3"/>
      <c r="CEQ114" s="3"/>
      <c r="CER114" s="3"/>
      <c r="CES114" s="3"/>
      <c r="CET114" s="3"/>
      <c r="CEU114" s="3"/>
      <c r="CEV114" s="3"/>
      <c r="CEW114" s="3"/>
      <c r="CEX114" s="3"/>
      <c r="CEY114" s="3"/>
      <c r="CEZ114" s="3"/>
      <c r="CFA114" s="3"/>
      <c r="CFB114" s="3"/>
      <c r="CFC114" s="3"/>
      <c r="CFD114" s="3"/>
      <c r="CFE114" s="3"/>
      <c r="CFF114" s="3"/>
      <c r="CFG114" s="3"/>
      <c r="CFH114" s="3"/>
      <c r="CFI114" s="3"/>
      <c r="CFJ114" s="3"/>
      <c r="CFK114" s="3"/>
      <c r="CFL114" s="3"/>
      <c r="CFM114" s="3"/>
      <c r="CFN114" s="3"/>
      <c r="CFO114" s="3"/>
      <c r="CFP114" s="3"/>
      <c r="CFQ114" s="3"/>
      <c r="CFR114" s="3"/>
      <c r="CFS114" s="3"/>
      <c r="CFT114" s="3"/>
      <c r="CFU114" s="3"/>
      <c r="CFV114" s="3"/>
      <c r="CFW114" s="3"/>
      <c r="CFX114" s="3"/>
      <c r="CFY114" s="3"/>
      <c r="CFZ114" s="3"/>
      <c r="CGA114" s="3"/>
      <c r="CGB114" s="3"/>
      <c r="CGC114" s="3"/>
      <c r="CGD114" s="3"/>
      <c r="CGE114" s="3"/>
      <c r="CGF114" s="3"/>
      <c r="CGG114" s="3"/>
      <c r="CGH114" s="3"/>
      <c r="CGI114" s="3"/>
      <c r="CGJ114" s="3"/>
      <c r="CGK114" s="3"/>
      <c r="CGL114" s="3"/>
      <c r="CGM114" s="3"/>
      <c r="CGN114" s="3"/>
      <c r="CGO114" s="3"/>
      <c r="CGP114" s="3"/>
      <c r="CGQ114" s="3"/>
      <c r="CGR114" s="3"/>
      <c r="CGS114" s="3"/>
      <c r="CGT114" s="3"/>
      <c r="CGU114" s="3"/>
      <c r="CGV114" s="3"/>
      <c r="CGW114" s="3"/>
      <c r="CGX114" s="3"/>
      <c r="CGY114" s="3"/>
      <c r="CGZ114" s="3"/>
      <c r="CHA114" s="3"/>
      <c r="CHB114" s="3"/>
      <c r="CHC114" s="3"/>
      <c r="CHD114" s="3"/>
      <c r="CHE114" s="3"/>
      <c r="CHF114" s="3"/>
      <c r="CHG114" s="3"/>
      <c r="CHH114" s="3"/>
      <c r="CHI114" s="3"/>
      <c r="CHJ114" s="3"/>
      <c r="CHK114" s="3"/>
      <c r="CHL114" s="3"/>
      <c r="CHM114" s="3"/>
      <c r="CHN114" s="3"/>
      <c r="CHO114" s="3"/>
      <c r="CHP114" s="3"/>
      <c r="CHQ114" s="3"/>
      <c r="CHR114" s="3"/>
      <c r="CHS114" s="3"/>
      <c r="CHT114" s="3"/>
      <c r="CHU114" s="3"/>
      <c r="CHV114" s="3"/>
      <c r="CHW114" s="3"/>
      <c r="CHX114" s="3"/>
      <c r="CHY114" s="3"/>
      <c r="CHZ114" s="3"/>
      <c r="CIA114" s="3"/>
      <c r="CIB114" s="3"/>
      <c r="CIC114" s="3"/>
      <c r="CID114" s="3"/>
      <c r="CIE114" s="3"/>
      <c r="CIF114" s="3"/>
      <c r="CIG114" s="3"/>
      <c r="CIH114" s="3"/>
      <c r="CII114" s="3"/>
      <c r="CIJ114" s="3"/>
      <c r="CIK114" s="3"/>
      <c r="CIL114" s="3"/>
      <c r="CIM114" s="3"/>
      <c r="CIN114" s="3"/>
      <c r="CIO114" s="3"/>
      <c r="CIP114" s="3"/>
      <c r="CIQ114" s="3"/>
      <c r="CIR114" s="3"/>
      <c r="CIS114" s="3"/>
      <c r="CIT114" s="3"/>
      <c r="CIU114" s="3"/>
      <c r="CIV114" s="3"/>
      <c r="CIW114" s="3"/>
      <c r="CIX114" s="3"/>
      <c r="CIY114" s="3"/>
      <c r="CIZ114" s="3"/>
      <c r="CJA114" s="3"/>
      <c r="CJB114" s="3"/>
      <c r="CJC114" s="3"/>
      <c r="CJD114" s="3"/>
      <c r="CJE114" s="3"/>
      <c r="CJF114" s="3"/>
      <c r="CJG114" s="3"/>
      <c r="CJH114" s="3"/>
      <c r="CJI114" s="3"/>
      <c r="CJJ114" s="3"/>
      <c r="CJK114" s="3"/>
      <c r="CJM114" s="3"/>
      <c r="CJO114" s="3"/>
      <c r="CJP114" s="3"/>
      <c r="CJQ114" s="3"/>
      <c r="CJR114" s="3"/>
      <c r="CJS114" s="3"/>
      <c r="CJT114" s="3"/>
      <c r="CJU114" s="3"/>
      <c r="CJV114" s="3"/>
      <c r="CKA114" s="3"/>
      <c r="CKB114" s="3"/>
      <c r="CKC114" s="3"/>
      <c r="CKD114" s="3"/>
      <c r="CKE114" s="3"/>
      <c r="CKF114" s="3"/>
      <c r="CKG114" s="3"/>
      <c r="CKH114" s="3"/>
      <c r="CKI114" s="3"/>
      <c r="CKJ114" s="3"/>
      <c r="CKK114" s="3"/>
      <c r="CKL114" s="3"/>
      <c r="CKM114" s="3"/>
      <c r="CKN114" s="3"/>
      <c r="CKO114" s="3"/>
      <c r="CKP114" s="3"/>
      <c r="CKQ114" s="3"/>
      <c r="CKR114" s="3"/>
      <c r="CKS114" s="3"/>
      <c r="CKT114" s="3"/>
      <c r="CKU114" s="3"/>
      <c r="CKV114" s="3"/>
      <c r="CKW114" s="3"/>
      <c r="CKX114" s="3"/>
      <c r="CKY114" s="3"/>
      <c r="CKZ114" s="3"/>
      <c r="CLA114" s="3"/>
      <c r="CLB114" s="3"/>
      <c r="CLC114" s="3"/>
      <c r="CLD114" s="3"/>
      <c r="CLE114" s="3"/>
      <c r="CLF114" s="3"/>
      <c r="CLG114" s="3"/>
      <c r="CLH114" s="3"/>
      <c r="CLI114" s="3"/>
      <c r="CLJ114" s="3"/>
      <c r="CLK114" s="3"/>
      <c r="CLL114" s="3"/>
      <c r="CLM114" s="3"/>
      <c r="CLN114" s="3"/>
      <c r="CLO114" s="3"/>
      <c r="CLP114" s="3"/>
      <c r="CLQ114" s="3"/>
      <c r="CLR114" s="3"/>
      <c r="CLS114" s="3"/>
      <c r="CLT114" s="3"/>
      <c r="CLU114" s="3"/>
      <c r="CLV114" s="3"/>
      <c r="CLW114" s="3"/>
      <c r="CLX114" s="3"/>
      <c r="CLY114" s="3"/>
      <c r="CLZ114" s="3"/>
      <c r="CMA114" s="3"/>
      <c r="CMB114" s="3"/>
      <c r="CMC114" s="3"/>
      <c r="CMD114" s="3"/>
      <c r="CME114" s="3"/>
      <c r="CMF114" s="3"/>
      <c r="CMG114" s="3"/>
      <c r="CMH114" s="3"/>
      <c r="CMI114" s="3"/>
      <c r="CMJ114" s="3"/>
      <c r="CMK114" s="3"/>
      <c r="CML114" s="3"/>
      <c r="CMM114" s="3"/>
      <c r="CMN114" s="3"/>
      <c r="CMO114" s="3"/>
      <c r="CMP114" s="3"/>
      <c r="CMQ114" s="3"/>
      <c r="CMR114" s="3"/>
      <c r="CMS114" s="3"/>
      <c r="CMT114" s="3"/>
      <c r="CMU114" s="3"/>
      <c r="CMV114" s="3"/>
      <c r="CMW114" s="3"/>
      <c r="CMX114" s="3"/>
      <c r="CMY114" s="3"/>
      <c r="CMZ114" s="3"/>
      <c r="CNA114" s="3"/>
      <c r="CNB114" s="3"/>
      <c r="CNC114" s="3"/>
      <c r="CND114" s="3"/>
      <c r="CNE114" s="3"/>
      <c r="CNF114" s="3"/>
      <c r="CNG114" s="3"/>
      <c r="CNH114" s="3"/>
      <c r="CNI114" s="3"/>
      <c r="CNJ114" s="3"/>
      <c r="CNK114" s="3"/>
      <c r="CNL114" s="3"/>
      <c r="CNM114" s="3"/>
      <c r="CNN114" s="3"/>
      <c r="CNO114" s="3"/>
      <c r="CNP114" s="3"/>
      <c r="CNQ114" s="3"/>
      <c r="CNR114" s="3"/>
      <c r="CNS114" s="3"/>
      <c r="CNT114" s="3"/>
      <c r="CNU114" s="3"/>
      <c r="CNV114" s="3"/>
      <c r="CNW114" s="3"/>
      <c r="CNX114" s="3"/>
      <c r="CNY114" s="3"/>
      <c r="CNZ114" s="3"/>
      <c r="COA114" s="3"/>
      <c r="COB114" s="3"/>
      <c r="COC114" s="3"/>
      <c r="COD114" s="3"/>
      <c r="COE114" s="3"/>
      <c r="COF114" s="3"/>
      <c r="COG114" s="3"/>
      <c r="COH114" s="3"/>
      <c r="COI114" s="3"/>
      <c r="COJ114" s="3"/>
      <c r="COK114" s="3"/>
      <c r="COL114" s="3"/>
      <c r="COM114" s="3"/>
      <c r="CON114" s="3"/>
      <c r="COO114" s="3"/>
      <c r="COP114" s="3"/>
      <c r="COQ114" s="3"/>
      <c r="COR114" s="3"/>
      <c r="COS114" s="3"/>
      <c r="COT114" s="3"/>
      <c r="COU114" s="3"/>
      <c r="COV114" s="3"/>
      <c r="COW114" s="3"/>
      <c r="COX114" s="3"/>
      <c r="COY114" s="3"/>
      <c r="COZ114" s="3"/>
      <c r="CPA114" s="3"/>
      <c r="CPB114" s="3"/>
      <c r="CPC114" s="3"/>
      <c r="CPD114" s="3"/>
      <c r="CPE114" s="3"/>
      <c r="CPF114" s="3"/>
      <c r="CPG114" s="3"/>
      <c r="CPH114" s="3"/>
      <c r="CPI114" s="3"/>
      <c r="CPJ114" s="3"/>
      <c r="CPK114" s="3"/>
      <c r="CPL114" s="3"/>
      <c r="CPM114" s="3"/>
      <c r="CPN114" s="3"/>
      <c r="CPO114" s="3"/>
      <c r="CPP114" s="3"/>
      <c r="CPQ114" s="3"/>
      <c r="CPR114" s="3"/>
      <c r="CPS114" s="3"/>
      <c r="CPT114" s="3"/>
      <c r="CPU114" s="3"/>
      <c r="CPV114" s="3"/>
      <c r="CPW114" s="3"/>
      <c r="CPX114" s="3"/>
      <c r="CPY114" s="3"/>
      <c r="CPZ114" s="3"/>
      <c r="CQA114" s="3"/>
      <c r="CQB114" s="3"/>
      <c r="CQC114" s="3"/>
      <c r="CQD114" s="3"/>
      <c r="CQE114" s="3"/>
      <c r="CQF114" s="3"/>
      <c r="CQG114" s="3"/>
      <c r="CQH114" s="3"/>
      <c r="CQI114" s="3"/>
      <c r="CQJ114" s="3"/>
      <c r="CQK114" s="3"/>
      <c r="CQL114" s="3"/>
      <c r="CQM114" s="3"/>
      <c r="CQN114" s="3"/>
      <c r="CQO114" s="3"/>
      <c r="CQP114" s="3"/>
      <c r="CQQ114" s="3"/>
      <c r="CQR114" s="3"/>
      <c r="CQS114" s="3"/>
      <c r="CQT114" s="3"/>
      <c r="CQU114" s="3"/>
      <c r="CQV114" s="3"/>
      <c r="CQW114" s="3"/>
      <c r="CQX114" s="3"/>
      <c r="CQY114" s="3"/>
      <c r="CQZ114" s="3"/>
      <c r="CRA114" s="3"/>
      <c r="CRB114" s="3"/>
      <c r="CRC114" s="3"/>
      <c r="CRD114" s="3"/>
      <c r="CRE114" s="3"/>
      <c r="CRF114" s="3"/>
      <c r="CRG114" s="3"/>
      <c r="CRH114" s="3"/>
      <c r="CRI114" s="3"/>
      <c r="CRJ114" s="3"/>
      <c r="CRK114" s="3"/>
      <c r="CRL114" s="3"/>
      <c r="CRM114" s="3"/>
      <c r="CRN114" s="3"/>
      <c r="CRO114" s="3"/>
      <c r="CRP114" s="3"/>
      <c r="CRQ114" s="3"/>
      <c r="CRR114" s="3"/>
      <c r="CRS114" s="3"/>
      <c r="CRT114" s="3"/>
      <c r="CRU114" s="3"/>
      <c r="CRV114" s="3"/>
      <c r="CRW114" s="3"/>
      <c r="CRX114" s="3"/>
      <c r="CRY114" s="3"/>
      <c r="CRZ114" s="3"/>
      <c r="CSA114" s="3"/>
      <c r="CSB114" s="3"/>
      <c r="CSC114" s="3"/>
      <c r="CSD114" s="3"/>
      <c r="CSE114" s="3"/>
      <c r="CSF114" s="3"/>
      <c r="CSG114" s="3"/>
      <c r="CSH114" s="3"/>
      <c r="CSI114" s="3"/>
      <c r="CSJ114" s="3"/>
      <c r="CSK114" s="3"/>
      <c r="CSL114" s="3"/>
      <c r="CSM114" s="3"/>
      <c r="CSN114" s="3"/>
      <c r="CSO114" s="3"/>
      <c r="CSP114" s="3"/>
      <c r="CSQ114" s="3"/>
      <c r="CSR114" s="3"/>
      <c r="CSS114" s="3"/>
      <c r="CST114" s="3"/>
      <c r="CSU114" s="3"/>
      <c r="CSV114" s="3"/>
      <c r="CSW114" s="3"/>
      <c r="CSX114" s="3"/>
      <c r="CSY114" s="3"/>
      <c r="CSZ114" s="3"/>
      <c r="CTA114" s="3"/>
      <c r="CTB114" s="3"/>
      <c r="CTC114" s="3"/>
      <c r="CTD114" s="3"/>
      <c r="CTE114" s="3"/>
      <c r="CTF114" s="3"/>
      <c r="CTG114" s="3"/>
      <c r="CTI114" s="3"/>
      <c r="CTK114" s="3"/>
      <c r="CTL114" s="3"/>
      <c r="CTM114" s="3"/>
      <c r="CTN114" s="3"/>
      <c r="CTO114" s="3"/>
      <c r="CTP114" s="3"/>
      <c r="CTQ114" s="3"/>
      <c r="CTR114" s="3"/>
      <c r="CTW114" s="3"/>
      <c r="CTX114" s="3"/>
      <c r="CTY114" s="3"/>
      <c r="CTZ114" s="3"/>
      <c r="CUA114" s="3"/>
      <c r="CUB114" s="3"/>
      <c r="CUC114" s="3"/>
      <c r="CUD114" s="3"/>
      <c r="CUE114" s="3"/>
      <c r="CUF114" s="3"/>
      <c r="CUG114" s="3"/>
      <c r="CUH114" s="3"/>
      <c r="CUI114" s="3"/>
      <c r="CUJ114" s="3"/>
      <c r="CUK114" s="3"/>
      <c r="CUL114" s="3"/>
      <c r="CUM114" s="3"/>
      <c r="CUN114" s="3"/>
      <c r="CUO114" s="3"/>
      <c r="CUP114" s="3"/>
      <c r="CUQ114" s="3"/>
      <c r="CUR114" s="3"/>
      <c r="CUS114" s="3"/>
      <c r="CUT114" s="3"/>
      <c r="CUU114" s="3"/>
      <c r="CUV114" s="3"/>
      <c r="CUW114" s="3"/>
      <c r="CUX114" s="3"/>
      <c r="CUY114" s="3"/>
      <c r="CUZ114" s="3"/>
      <c r="CVA114" s="3"/>
      <c r="CVB114" s="3"/>
      <c r="CVC114" s="3"/>
      <c r="CVD114" s="3"/>
      <c r="CVE114" s="3"/>
      <c r="CVF114" s="3"/>
      <c r="CVG114" s="3"/>
      <c r="CVH114" s="3"/>
      <c r="CVI114" s="3"/>
      <c r="CVJ114" s="3"/>
      <c r="CVK114" s="3"/>
      <c r="CVL114" s="3"/>
      <c r="CVM114" s="3"/>
      <c r="CVN114" s="3"/>
      <c r="CVO114" s="3"/>
      <c r="CVP114" s="3"/>
      <c r="CVQ114" s="3"/>
      <c r="CVR114" s="3"/>
      <c r="CVS114" s="3"/>
      <c r="CVT114" s="3"/>
      <c r="CVU114" s="3"/>
      <c r="CVV114" s="3"/>
      <c r="CVW114" s="3"/>
      <c r="CVX114" s="3"/>
      <c r="CVY114" s="3"/>
      <c r="CVZ114" s="3"/>
      <c r="CWA114" s="3"/>
      <c r="CWB114" s="3"/>
      <c r="CWC114" s="3"/>
      <c r="CWD114" s="3"/>
      <c r="CWE114" s="3"/>
      <c r="CWF114" s="3"/>
      <c r="CWG114" s="3"/>
      <c r="CWH114" s="3"/>
      <c r="CWI114" s="3"/>
      <c r="CWJ114" s="3"/>
      <c r="CWK114" s="3"/>
      <c r="CWL114" s="3"/>
      <c r="CWM114" s="3"/>
      <c r="CWN114" s="3"/>
      <c r="CWO114" s="3"/>
      <c r="CWP114" s="3"/>
      <c r="CWQ114" s="3"/>
      <c r="CWR114" s="3"/>
      <c r="CWS114" s="3"/>
      <c r="CWT114" s="3"/>
      <c r="CWU114" s="3"/>
      <c r="CWV114" s="3"/>
      <c r="CWW114" s="3"/>
      <c r="CWX114" s="3"/>
      <c r="CWY114" s="3"/>
      <c r="CWZ114" s="3"/>
      <c r="CXA114" s="3"/>
      <c r="CXB114" s="3"/>
      <c r="CXC114" s="3"/>
      <c r="CXD114" s="3"/>
      <c r="CXE114" s="3"/>
      <c r="CXF114" s="3"/>
      <c r="CXG114" s="3"/>
      <c r="CXH114" s="3"/>
      <c r="CXI114" s="3"/>
      <c r="CXJ114" s="3"/>
      <c r="CXK114" s="3"/>
      <c r="CXL114" s="3"/>
      <c r="CXM114" s="3"/>
      <c r="CXN114" s="3"/>
      <c r="CXO114" s="3"/>
      <c r="CXP114" s="3"/>
      <c r="CXQ114" s="3"/>
      <c r="CXR114" s="3"/>
      <c r="CXS114" s="3"/>
      <c r="CXT114" s="3"/>
      <c r="CXU114" s="3"/>
      <c r="CXV114" s="3"/>
      <c r="CXW114" s="3"/>
      <c r="CXX114" s="3"/>
      <c r="CXY114" s="3"/>
      <c r="CXZ114" s="3"/>
      <c r="CYA114" s="3"/>
      <c r="CYB114" s="3"/>
      <c r="CYC114" s="3"/>
      <c r="CYD114" s="3"/>
      <c r="CYE114" s="3"/>
      <c r="CYF114" s="3"/>
      <c r="CYG114" s="3"/>
      <c r="CYH114" s="3"/>
      <c r="CYI114" s="3"/>
      <c r="CYJ114" s="3"/>
      <c r="CYK114" s="3"/>
      <c r="CYL114" s="3"/>
      <c r="CYM114" s="3"/>
      <c r="CYN114" s="3"/>
      <c r="CYO114" s="3"/>
      <c r="CYP114" s="3"/>
      <c r="CYQ114" s="3"/>
      <c r="CYR114" s="3"/>
      <c r="CYS114" s="3"/>
      <c r="CYT114" s="3"/>
      <c r="CYU114" s="3"/>
      <c r="CYV114" s="3"/>
      <c r="CYW114" s="3"/>
      <c r="CYX114" s="3"/>
      <c r="CYY114" s="3"/>
      <c r="CYZ114" s="3"/>
      <c r="CZA114" s="3"/>
      <c r="CZB114" s="3"/>
      <c r="CZC114" s="3"/>
      <c r="CZD114" s="3"/>
      <c r="CZE114" s="3"/>
      <c r="CZF114" s="3"/>
      <c r="CZG114" s="3"/>
      <c r="CZH114" s="3"/>
      <c r="CZI114" s="3"/>
      <c r="CZJ114" s="3"/>
      <c r="CZK114" s="3"/>
      <c r="CZL114" s="3"/>
      <c r="CZM114" s="3"/>
      <c r="CZN114" s="3"/>
      <c r="CZO114" s="3"/>
      <c r="CZP114" s="3"/>
      <c r="CZQ114" s="3"/>
      <c r="CZR114" s="3"/>
      <c r="CZS114" s="3"/>
      <c r="CZT114" s="3"/>
      <c r="CZU114" s="3"/>
      <c r="CZV114" s="3"/>
      <c r="CZW114" s="3"/>
      <c r="CZX114" s="3"/>
      <c r="CZY114" s="3"/>
      <c r="CZZ114" s="3"/>
      <c r="DAA114" s="3"/>
      <c r="DAB114" s="3"/>
      <c r="DAC114" s="3"/>
      <c r="DAD114" s="3"/>
      <c r="DAE114" s="3"/>
      <c r="DAF114" s="3"/>
      <c r="DAG114" s="3"/>
      <c r="DAH114" s="3"/>
      <c r="DAI114" s="3"/>
      <c r="DAJ114" s="3"/>
      <c r="DAK114" s="3"/>
      <c r="DAL114" s="3"/>
      <c r="DAM114" s="3"/>
      <c r="DAN114" s="3"/>
      <c r="DAO114" s="3"/>
      <c r="DAP114" s="3"/>
      <c r="DAQ114" s="3"/>
      <c r="DAR114" s="3"/>
      <c r="DAS114" s="3"/>
      <c r="DAT114" s="3"/>
      <c r="DAU114" s="3"/>
      <c r="DAV114" s="3"/>
      <c r="DAW114" s="3"/>
      <c r="DAX114" s="3"/>
      <c r="DAY114" s="3"/>
      <c r="DAZ114" s="3"/>
      <c r="DBA114" s="3"/>
      <c r="DBB114" s="3"/>
      <c r="DBC114" s="3"/>
      <c r="DBD114" s="3"/>
      <c r="DBE114" s="3"/>
      <c r="DBF114" s="3"/>
      <c r="DBG114" s="3"/>
      <c r="DBH114" s="3"/>
      <c r="DBI114" s="3"/>
      <c r="DBJ114" s="3"/>
      <c r="DBK114" s="3"/>
      <c r="DBL114" s="3"/>
      <c r="DBM114" s="3"/>
      <c r="DBN114" s="3"/>
      <c r="DBO114" s="3"/>
      <c r="DBP114" s="3"/>
      <c r="DBQ114" s="3"/>
      <c r="DBR114" s="3"/>
      <c r="DBS114" s="3"/>
      <c r="DBT114" s="3"/>
      <c r="DBU114" s="3"/>
      <c r="DBV114" s="3"/>
      <c r="DBW114" s="3"/>
      <c r="DBX114" s="3"/>
      <c r="DBY114" s="3"/>
      <c r="DBZ114" s="3"/>
      <c r="DCA114" s="3"/>
      <c r="DCB114" s="3"/>
      <c r="DCC114" s="3"/>
      <c r="DCD114" s="3"/>
      <c r="DCE114" s="3"/>
      <c r="DCF114" s="3"/>
      <c r="DCG114" s="3"/>
      <c r="DCH114" s="3"/>
      <c r="DCI114" s="3"/>
      <c r="DCJ114" s="3"/>
      <c r="DCK114" s="3"/>
      <c r="DCL114" s="3"/>
      <c r="DCM114" s="3"/>
      <c r="DCN114" s="3"/>
      <c r="DCO114" s="3"/>
      <c r="DCP114" s="3"/>
      <c r="DCQ114" s="3"/>
      <c r="DCR114" s="3"/>
      <c r="DCS114" s="3"/>
      <c r="DCT114" s="3"/>
      <c r="DCU114" s="3"/>
      <c r="DCV114" s="3"/>
      <c r="DCW114" s="3"/>
      <c r="DCX114" s="3"/>
      <c r="DCY114" s="3"/>
      <c r="DCZ114" s="3"/>
      <c r="DDA114" s="3"/>
      <c r="DDB114" s="3"/>
      <c r="DDC114" s="3"/>
      <c r="DDE114" s="3"/>
      <c r="DDG114" s="3"/>
      <c r="DDH114" s="3"/>
      <c r="DDI114" s="3"/>
      <c r="DDJ114" s="3"/>
      <c r="DDK114" s="3"/>
      <c r="DDL114" s="3"/>
      <c r="DDM114" s="3"/>
      <c r="DDN114" s="3"/>
      <c r="DDS114" s="3"/>
      <c r="DDT114" s="3"/>
      <c r="DDU114" s="3"/>
      <c r="DDV114" s="3"/>
      <c r="DDW114" s="3"/>
      <c r="DDX114" s="3"/>
      <c r="DDY114" s="3"/>
      <c r="DDZ114" s="3"/>
      <c r="DEA114" s="3"/>
      <c r="DEB114" s="3"/>
      <c r="DEC114" s="3"/>
      <c r="DED114" s="3"/>
      <c r="DEE114" s="3"/>
      <c r="DEF114" s="3"/>
      <c r="DEG114" s="3"/>
      <c r="DEH114" s="3"/>
      <c r="DEI114" s="3"/>
      <c r="DEJ114" s="3"/>
      <c r="DEK114" s="3"/>
      <c r="DEL114" s="3"/>
      <c r="DEM114" s="3"/>
      <c r="DEN114" s="3"/>
      <c r="DEO114" s="3"/>
      <c r="DEP114" s="3"/>
      <c r="DEQ114" s="3"/>
      <c r="DER114" s="3"/>
      <c r="DES114" s="3"/>
      <c r="DET114" s="3"/>
      <c r="DEU114" s="3"/>
      <c r="DEV114" s="3"/>
      <c r="DEW114" s="3"/>
      <c r="DEX114" s="3"/>
      <c r="DEY114" s="3"/>
      <c r="DEZ114" s="3"/>
      <c r="DFA114" s="3"/>
      <c r="DFB114" s="3"/>
      <c r="DFC114" s="3"/>
      <c r="DFD114" s="3"/>
      <c r="DFE114" s="3"/>
      <c r="DFF114" s="3"/>
      <c r="DFG114" s="3"/>
      <c r="DFH114" s="3"/>
      <c r="DFI114" s="3"/>
      <c r="DFJ114" s="3"/>
      <c r="DFK114" s="3"/>
      <c r="DFL114" s="3"/>
      <c r="DFM114" s="3"/>
      <c r="DFN114" s="3"/>
      <c r="DFO114" s="3"/>
      <c r="DFP114" s="3"/>
      <c r="DFQ114" s="3"/>
      <c r="DFR114" s="3"/>
      <c r="DFS114" s="3"/>
      <c r="DFT114" s="3"/>
      <c r="DFU114" s="3"/>
      <c r="DFV114" s="3"/>
      <c r="DFW114" s="3"/>
      <c r="DFX114" s="3"/>
      <c r="DFY114" s="3"/>
      <c r="DFZ114" s="3"/>
      <c r="DGA114" s="3"/>
      <c r="DGB114" s="3"/>
      <c r="DGC114" s="3"/>
      <c r="DGD114" s="3"/>
      <c r="DGE114" s="3"/>
      <c r="DGF114" s="3"/>
      <c r="DGG114" s="3"/>
      <c r="DGH114" s="3"/>
      <c r="DGI114" s="3"/>
      <c r="DGJ114" s="3"/>
      <c r="DGK114" s="3"/>
      <c r="DGL114" s="3"/>
      <c r="DGM114" s="3"/>
      <c r="DGN114" s="3"/>
      <c r="DGO114" s="3"/>
      <c r="DGP114" s="3"/>
      <c r="DGQ114" s="3"/>
      <c r="DGR114" s="3"/>
      <c r="DGS114" s="3"/>
      <c r="DGT114" s="3"/>
      <c r="DGU114" s="3"/>
      <c r="DGV114" s="3"/>
      <c r="DGW114" s="3"/>
      <c r="DGX114" s="3"/>
      <c r="DGY114" s="3"/>
      <c r="DGZ114" s="3"/>
      <c r="DHA114" s="3"/>
      <c r="DHB114" s="3"/>
      <c r="DHC114" s="3"/>
      <c r="DHD114" s="3"/>
      <c r="DHE114" s="3"/>
      <c r="DHF114" s="3"/>
      <c r="DHG114" s="3"/>
      <c r="DHH114" s="3"/>
      <c r="DHI114" s="3"/>
      <c r="DHJ114" s="3"/>
      <c r="DHK114" s="3"/>
      <c r="DHL114" s="3"/>
      <c r="DHM114" s="3"/>
      <c r="DHN114" s="3"/>
      <c r="DHO114" s="3"/>
      <c r="DHP114" s="3"/>
      <c r="DHQ114" s="3"/>
      <c r="DHR114" s="3"/>
      <c r="DHS114" s="3"/>
      <c r="DHT114" s="3"/>
      <c r="DHU114" s="3"/>
      <c r="DHV114" s="3"/>
      <c r="DHW114" s="3"/>
      <c r="DHX114" s="3"/>
      <c r="DHY114" s="3"/>
      <c r="DHZ114" s="3"/>
      <c r="DIA114" s="3"/>
      <c r="DIB114" s="3"/>
      <c r="DIC114" s="3"/>
      <c r="DID114" s="3"/>
      <c r="DIE114" s="3"/>
      <c r="DIF114" s="3"/>
      <c r="DIG114" s="3"/>
      <c r="DIH114" s="3"/>
      <c r="DII114" s="3"/>
      <c r="DIJ114" s="3"/>
      <c r="DIK114" s="3"/>
      <c r="DIL114" s="3"/>
      <c r="DIM114" s="3"/>
      <c r="DIN114" s="3"/>
      <c r="DIO114" s="3"/>
      <c r="DIP114" s="3"/>
      <c r="DIQ114" s="3"/>
      <c r="DIR114" s="3"/>
      <c r="DIS114" s="3"/>
      <c r="DIT114" s="3"/>
      <c r="DIU114" s="3"/>
      <c r="DIV114" s="3"/>
      <c r="DIW114" s="3"/>
      <c r="DIX114" s="3"/>
      <c r="DIY114" s="3"/>
      <c r="DIZ114" s="3"/>
      <c r="DJA114" s="3"/>
      <c r="DJB114" s="3"/>
      <c r="DJC114" s="3"/>
      <c r="DJD114" s="3"/>
      <c r="DJE114" s="3"/>
      <c r="DJF114" s="3"/>
      <c r="DJG114" s="3"/>
      <c r="DJH114" s="3"/>
      <c r="DJI114" s="3"/>
      <c r="DJJ114" s="3"/>
      <c r="DJK114" s="3"/>
      <c r="DJL114" s="3"/>
      <c r="DJM114" s="3"/>
      <c r="DJN114" s="3"/>
      <c r="DJO114" s="3"/>
      <c r="DJP114" s="3"/>
      <c r="DJQ114" s="3"/>
      <c r="DJR114" s="3"/>
      <c r="DJS114" s="3"/>
      <c r="DJT114" s="3"/>
      <c r="DJU114" s="3"/>
      <c r="DJV114" s="3"/>
      <c r="DJW114" s="3"/>
      <c r="DJX114" s="3"/>
      <c r="DJY114" s="3"/>
      <c r="DJZ114" s="3"/>
      <c r="DKA114" s="3"/>
      <c r="DKB114" s="3"/>
      <c r="DKC114" s="3"/>
      <c r="DKD114" s="3"/>
      <c r="DKE114" s="3"/>
      <c r="DKF114" s="3"/>
      <c r="DKG114" s="3"/>
      <c r="DKH114" s="3"/>
      <c r="DKI114" s="3"/>
      <c r="DKJ114" s="3"/>
      <c r="DKK114" s="3"/>
      <c r="DKL114" s="3"/>
      <c r="DKM114" s="3"/>
      <c r="DKN114" s="3"/>
      <c r="DKO114" s="3"/>
      <c r="DKP114" s="3"/>
      <c r="DKQ114" s="3"/>
      <c r="DKR114" s="3"/>
      <c r="DKS114" s="3"/>
      <c r="DKT114" s="3"/>
      <c r="DKU114" s="3"/>
      <c r="DKV114" s="3"/>
      <c r="DKW114" s="3"/>
      <c r="DKX114" s="3"/>
      <c r="DKY114" s="3"/>
      <c r="DKZ114" s="3"/>
      <c r="DLA114" s="3"/>
      <c r="DLB114" s="3"/>
      <c r="DLC114" s="3"/>
      <c r="DLD114" s="3"/>
      <c r="DLE114" s="3"/>
      <c r="DLF114" s="3"/>
      <c r="DLG114" s="3"/>
      <c r="DLH114" s="3"/>
      <c r="DLI114" s="3"/>
      <c r="DLJ114" s="3"/>
      <c r="DLK114" s="3"/>
      <c r="DLL114" s="3"/>
      <c r="DLM114" s="3"/>
      <c r="DLN114" s="3"/>
      <c r="DLO114" s="3"/>
      <c r="DLP114" s="3"/>
      <c r="DLQ114" s="3"/>
      <c r="DLR114" s="3"/>
      <c r="DLS114" s="3"/>
      <c r="DLT114" s="3"/>
      <c r="DLU114" s="3"/>
      <c r="DLV114" s="3"/>
      <c r="DLW114" s="3"/>
      <c r="DLX114" s="3"/>
      <c r="DLY114" s="3"/>
      <c r="DLZ114" s="3"/>
      <c r="DMA114" s="3"/>
      <c r="DMB114" s="3"/>
      <c r="DMC114" s="3"/>
      <c r="DMD114" s="3"/>
      <c r="DME114" s="3"/>
      <c r="DMF114" s="3"/>
      <c r="DMG114" s="3"/>
      <c r="DMH114" s="3"/>
      <c r="DMI114" s="3"/>
      <c r="DMJ114" s="3"/>
      <c r="DMK114" s="3"/>
      <c r="DML114" s="3"/>
      <c r="DMM114" s="3"/>
      <c r="DMN114" s="3"/>
      <c r="DMO114" s="3"/>
      <c r="DMP114" s="3"/>
      <c r="DMQ114" s="3"/>
      <c r="DMR114" s="3"/>
      <c r="DMS114" s="3"/>
      <c r="DMT114" s="3"/>
      <c r="DMU114" s="3"/>
      <c r="DMV114" s="3"/>
      <c r="DMW114" s="3"/>
      <c r="DMX114" s="3"/>
      <c r="DMY114" s="3"/>
      <c r="DNA114" s="3"/>
      <c r="DNC114" s="3"/>
      <c r="DND114" s="3"/>
      <c r="DNE114" s="3"/>
      <c r="DNF114" s="3"/>
      <c r="DNG114" s="3"/>
      <c r="DNH114" s="3"/>
      <c r="DNI114" s="3"/>
      <c r="DNJ114" s="3"/>
      <c r="DNO114" s="3"/>
      <c r="DNP114" s="3"/>
      <c r="DNQ114" s="3"/>
      <c r="DNR114" s="3"/>
      <c r="DNS114" s="3"/>
      <c r="DNT114" s="3"/>
      <c r="DNU114" s="3"/>
      <c r="DNV114" s="3"/>
      <c r="DNW114" s="3"/>
      <c r="DNX114" s="3"/>
      <c r="DNY114" s="3"/>
      <c r="DNZ114" s="3"/>
      <c r="DOA114" s="3"/>
      <c r="DOB114" s="3"/>
      <c r="DOC114" s="3"/>
      <c r="DOD114" s="3"/>
      <c r="DOE114" s="3"/>
      <c r="DOF114" s="3"/>
      <c r="DOG114" s="3"/>
      <c r="DOH114" s="3"/>
      <c r="DOI114" s="3"/>
      <c r="DOJ114" s="3"/>
      <c r="DOK114" s="3"/>
      <c r="DOL114" s="3"/>
      <c r="DOM114" s="3"/>
      <c r="DON114" s="3"/>
      <c r="DOO114" s="3"/>
      <c r="DOP114" s="3"/>
      <c r="DOQ114" s="3"/>
      <c r="DOR114" s="3"/>
      <c r="DOS114" s="3"/>
      <c r="DOT114" s="3"/>
      <c r="DOU114" s="3"/>
      <c r="DOV114" s="3"/>
      <c r="DOW114" s="3"/>
      <c r="DOX114" s="3"/>
      <c r="DOY114" s="3"/>
      <c r="DOZ114" s="3"/>
      <c r="DPA114" s="3"/>
      <c r="DPB114" s="3"/>
      <c r="DPC114" s="3"/>
      <c r="DPD114" s="3"/>
      <c r="DPE114" s="3"/>
      <c r="DPF114" s="3"/>
      <c r="DPG114" s="3"/>
      <c r="DPH114" s="3"/>
      <c r="DPI114" s="3"/>
      <c r="DPJ114" s="3"/>
      <c r="DPK114" s="3"/>
      <c r="DPL114" s="3"/>
      <c r="DPM114" s="3"/>
      <c r="DPN114" s="3"/>
      <c r="DPO114" s="3"/>
      <c r="DPP114" s="3"/>
      <c r="DPQ114" s="3"/>
      <c r="DPR114" s="3"/>
      <c r="DPS114" s="3"/>
      <c r="DPT114" s="3"/>
      <c r="DPU114" s="3"/>
      <c r="DPV114" s="3"/>
      <c r="DPW114" s="3"/>
      <c r="DPX114" s="3"/>
      <c r="DPY114" s="3"/>
      <c r="DPZ114" s="3"/>
      <c r="DQA114" s="3"/>
      <c r="DQB114" s="3"/>
      <c r="DQC114" s="3"/>
      <c r="DQD114" s="3"/>
      <c r="DQE114" s="3"/>
      <c r="DQF114" s="3"/>
      <c r="DQG114" s="3"/>
      <c r="DQH114" s="3"/>
      <c r="DQI114" s="3"/>
      <c r="DQJ114" s="3"/>
      <c r="DQK114" s="3"/>
      <c r="DQL114" s="3"/>
      <c r="DQM114" s="3"/>
      <c r="DQN114" s="3"/>
      <c r="DQO114" s="3"/>
      <c r="DQP114" s="3"/>
      <c r="DQQ114" s="3"/>
      <c r="DQR114" s="3"/>
      <c r="DQS114" s="3"/>
      <c r="DQT114" s="3"/>
      <c r="DQU114" s="3"/>
      <c r="DQV114" s="3"/>
      <c r="DQW114" s="3"/>
      <c r="DQX114" s="3"/>
      <c r="DQY114" s="3"/>
      <c r="DQZ114" s="3"/>
      <c r="DRA114" s="3"/>
      <c r="DRB114" s="3"/>
      <c r="DRC114" s="3"/>
      <c r="DRD114" s="3"/>
      <c r="DRE114" s="3"/>
      <c r="DRF114" s="3"/>
      <c r="DRG114" s="3"/>
      <c r="DRH114" s="3"/>
      <c r="DRI114" s="3"/>
      <c r="DRJ114" s="3"/>
      <c r="DRK114" s="3"/>
      <c r="DRL114" s="3"/>
      <c r="DRM114" s="3"/>
      <c r="DRN114" s="3"/>
      <c r="DRO114" s="3"/>
      <c r="DRP114" s="3"/>
      <c r="DRQ114" s="3"/>
      <c r="DRR114" s="3"/>
      <c r="DRS114" s="3"/>
      <c r="DRT114" s="3"/>
      <c r="DRU114" s="3"/>
      <c r="DRV114" s="3"/>
      <c r="DRW114" s="3"/>
      <c r="DRX114" s="3"/>
      <c r="DRY114" s="3"/>
      <c r="DRZ114" s="3"/>
      <c r="DSA114" s="3"/>
      <c r="DSB114" s="3"/>
      <c r="DSC114" s="3"/>
      <c r="DSD114" s="3"/>
      <c r="DSE114" s="3"/>
      <c r="DSF114" s="3"/>
      <c r="DSG114" s="3"/>
      <c r="DSH114" s="3"/>
      <c r="DSI114" s="3"/>
      <c r="DSJ114" s="3"/>
      <c r="DSK114" s="3"/>
      <c r="DSL114" s="3"/>
      <c r="DSM114" s="3"/>
      <c r="DSN114" s="3"/>
      <c r="DSO114" s="3"/>
      <c r="DSP114" s="3"/>
      <c r="DSQ114" s="3"/>
      <c r="DSR114" s="3"/>
      <c r="DSS114" s="3"/>
      <c r="DST114" s="3"/>
      <c r="DSU114" s="3"/>
      <c r="DSV114" s="3"/>
      <c r="DSW114" s="3"/>
      <c r="DSX114" s="3"/>
      <c r="DSY114" s="3"/>
      <c r="DSZ114" s="3"/>
      <c r="DTA114" s="3"/>
      <c r="DTB114" s="3"/>
      <c r="DTC114" s="3"/>
      <c r="DTD114" s="3"/>
      <c r="DTE114" s="3"/>
      <c r="DTF114" s="3"/>
      <c r="DTG114" s="3"/>
      <c r="DTH114" s="3"/>
      <c r="DTI114" s="3"/>
      <c r="DTJ114" s="3"/>
      <c r="DTK114" s="3"/>
      <c r="DTL114" s="3"/>
      <c r="DTM114" s="3"/>
      <c r="DTN114" s="3"/>
      <c r="DTO114" s="3"/>
      <c r="DTP114" s="3"/>
      <c r="DTQ114" s="3"/>
      <c r="DTR114" s="3"/>
      <c r="DTS114" s="3"/>
      <c r="DTT114" s="3"/>
      <c r="DTU114" s="3"/>
      <c r="DTV114" s="3"/>
      <c r="DTW114" s="3"/>
      <c r="DTX114" s="3"/>
      <c r="DTY114" s="3"/>
      <c r="DTZ114" s="3"/>
      <c r="DUA114" s="3"/>
      <c r="DUB114" s="3"/>
      <c r="DUC114" s="3"/>
      <c r="DUD114" s="3"/>
      <c r="DUE114" s="3"/>
      <c r="DUF114" s="3"/>
      <c r="DUG114" s="3"/>
      <c r="DUH114" s="3"/>
      <c r="DUI114" s="3"/>
      <c r="DUJ114" s="3"/>
      <c r="DUK114" s="3"/>
      <c r="DUL114" s="3"/>
      <c r="DUM114" s="3"/>
      <c r="DUN114" s="3"/>
      <c r="DUO114" s="3"/>
      <c r="DUP114" s="3"/>
      <c r="DUQ114" s="3"/>
      <c r="DUR114" s="3"/>
      <c r="DUS114" s="3"/>
      <c r="DUT114" s="3"/>
      <c r="DUU114" s="3"/>
      <c r="DUV114" s="3"/>
      <c r="DUW114" s="3"/>
      <c r="DUX114" s="3"/>
      <c r="DUY114" s="3"/>
      <c r="DUZ114" s="3"/>
      <c r="DVA114" s="3"/>
      <c r="DVB114" s="3"/>
      <c r="DVC114" s="3"/>
      <c r="DVD114" s="3"/>
      <c r="DVE114" s="3"/>
      <c r="DVF114" s="3"/>
      <c r="DVG114" s="3"/>
      <c r="DVH114" s="3"/>
      <c r="DVI114" s="3"/>
      <c r="DVJ114" s="3"/>
      <c r="DVK114" s="3"/>
      <c r="DVL114" s="3"/>
      <c r="DVM114" s="3"/>
      <c r="DVN114" s="3"/>
      <c r="DVO114" s="3"/>
      <c r="DVP114" s="3"/>
      <c r="DVQ114" s="3"/>
      <c r="DVR114" s="3"/>
      <c r="DVS114" s="3"/>
      <c r="DVT114" s="3"/>
      <c r="DVU114" s="3"/>
      <c r="DVV114" s="3"/>
      <c r="DVW114" s="3"/>
      <c r="DVX114" s="3"/>
      <c r="DVY114" s="3"/>
      <c r="DVZ114" s="3"/>
      <c r="DWA114" s="3"/>
      <c r="DWB114" s="3"/>
      <c r="DWC114" s="3"/>
      <c r="DWD114" s="3"/>
      <c r="DWE114" s="3"/>
      <c r="DWF114" s="3"/>
      <c r="DWG114" s="3"/>
      <c r="DWH114" s="3"/>
      <c r="DWI114" s="3"/>
      <c r="DWJ114" s="3"/>
      <c r="DWK114" s="3"/>
      <c r="DWL114" s="3"/>
      <c r="DWM114" s="3"/>
      <c r="DWN114" s="3"/>
      <c r="DWO114" s="3"/>
      <c r="DWP114" s="3"/>
      <c r="DWQ114" s="3"/>
      <c r="DWR114" s="3"/>
      <c r="DWS114" s="3"/>
      <c r="DWT114" s="3"/>
      <c r="DWU114" s="3"/>
      <c r="DWW114" s="3"/>
      <c r="DWY114" s="3"/>
      <c r="DWZ114" s="3"/>
      <c r="DXA114" s="3"/>
      <c r="DXB114" s="3"/>
      <c r="DXC114" s="3"/>
      <c r="DXD114" s="3"/>
      <c r="DXE114" s="3"/>
      <c r="DXF114" s="3"/>
      <c r="DXK114" s="3"/>
      <c r="DXL114" s="3"/>
      <c r="DXM114" s="3"/>
      <c r="DXN114" s="3"/>
      <c r="DXO114" s="3"/>
      <c r="DXP114" s="3"/>
      <c r="DXQ114" s="3"/>
      <c r="DXR114" s="3"/>
      <c r="DXS114" s="3"/>
      <c r="DXT114" s="3"/>
      <c r="DXU114" s="3"/>
      <c r="DXV114" s="3"/>
      <c r="DXW114" s="3"/>
      <c r="DXX114" s="3"/>
      <c r="DXY114" s="3"/>
      <c r="DXZ114" s="3"/>
      <c r="DYA114" s="3"/>
      <c r="DYB114" s="3"/>
      <c r="DYC114" s="3"/>
      <c r="DYD114" s="3"/>
      <c r="DYE114" s="3"/>
      <c r="DYF114" s="3"/>
      <c r="DYG114" s="3"/>
      <c r="DYH114" s="3"/>
      <c r="DYI114" s="3"/>
      <c r="DYJ114" s="3"/>
      <c r="DYK114" s="3"/>
      <c r="DYL114" s="3"/>
      <c r="DYM114" s="3"/>
      <c r="DYN114" s="3"/>
      <c r="DYO114" s="3"/>
      <c r="DYP114" s="3"/>
      <c r="DYQ114" s="3"/>
      <c r="DYR114" s="3"/>
      <c r="DYS114" s="3"/>
      <c r="DYT114" s="3"/>
      <c r="DYU114" s="3"/>
      <c r="DYV114" s="3"/>
      <c r="DYW114" s="3"/>
      <c r="DYX114" s="3"/>
      <c r="DYY114" s="3"/>
      <c r="DYZ114" s="3"/>
      <c r="DZA114" s="3"/>
      <c r="DZB114" s="3"/>
      <c r="DZC114" s="3"/>
      <c r="DZD114" s="3"/>
      <c r="DZE114" s="3"/>
      <c r="DZF114" s="3"/>
      <c r="DZG114" s="3"/>
      <c r="DZH114" s="3"/>
      <c r="DZI114" s="3"/>
      <c r="DZJ114" s="3"/>
      <c r="DZK114" s="3"/>
      <c r="DZL114" s="3"/>
      <c r="DZM114" s="3"/>
      <c r="DZN114" s="3"/>
      <c r="DZO114" s="3"/>
      <c r="DZP114" s="3"/>
      <c r="DZQ114" s="3"/>
      <c r="DZR114" s="3"/>
      <c r="DZS114" s="3"/>
      <c r="DZT114" s="3"/>
      <c r="DZU114" s="3"/>
      <c r="DZV114" s="3"/>
      <c r="DZW114" s="3"/>
      <c r="DZX114" s="3"/>
      <c r="DZY114" s="3"/>
      <c r="DZZ114" s="3"/>
      <c r="EAA114" s="3"/>
      <c r="EAB114" s="3"/>
      <c r="EAC114" s="3"/>
      <c r="EAD114" s="3"/>
      <c r="EAE114" s="3"/>
      <c r="EAF114" s="3"/>
      <c r="EAG114" s="3"/>
      <c r="EAH114" s="3"/>
      <c r="EAI114" s="3"/>
      <c r="EAJ114" s="3"/>
      <c r="EAK114" s="3"/>
      <c r="EAL114" s="3"/>
      <c r="EAM114" s="3"/>
      <c r="EAN114" s="3"/>
      <c r="EAO114" s="3"/>
      <c r="EAP114" s="3"/>
      <c r="EAQ114" s="3"/>
      <c r="EAR114" s="3"/>
      <c r="EAS114" s="3"/>
      <c r="EAT114" s="3"/>
      <c r="EAU114" s="3"/>
      <c r="EAV114" s="3"/>
      <c r="EAW114" s="3"/>
      <c r="EAX114" s="3"/>
      <c r="EAY114" s="3"/>
      <c r="EAZ114" s="3"/>
      <c r="EBA114" s="3"/>
      <c r="EBB114" s="3"/>
      <c r="EBC114" s="3"/>
      <c r="EBD114" s="3"/>
      <c r="EBE114" s="3"/>
      <c r="EBF114" s="3"/>
      <c r="EBG114" s="3"/>
      <c r="EBH114" s="3"/>
      <c r="EBI114" s="3"/>
      <c r="EBJ114" s="3"/>
      <c r="EBK114" s="3"/>
      <c r="EBL114" s="3"/>
      <c r="EBM114" s="3"/>
      <c r="EBN114" s="3"/>
      <c r="EBO114" s="3"/>
      <c r="EBP114" s="3"/>
      <c r="EBQ114" s="3"/>
      <c r="EBR114" s="3"/>
      <c r="EBS114" s="3"/>
      <c r="EBT114" s="3"/>
      <c r="EBU114" s="3"/>
      <c r="EBV114" s="3"/>
      <c r="EBW114" s="3"/>
      <c r="EBX114" s="3"/>
      <c r="EBY114" s="3"/>
      <c r="EBZ114" s="3"/>
      <c r="ECA114" s="3"/>
      <c r="ECB114" s="3"/>
      <c r="ECC114" s="3"/>
      <c r="ECD114" s="3"/>
      <c r="ECE114" s="3"/>
      <c r="ECF114" s="3"/>
      <c r="ECG114" s="3"/>
      <c r="ECH114" s="3"/>
      <c r="ECI114" s="3"/>
      <c r="ECJ114" s="3"/>
      <c r="ECK114" s="3"/>
      <c r="ECL114" s="3"/>
      <c r="ECM114" s="3"/>
      <c r="ECN114" s="3"/>
      <c r="ECO114" s="3"/>
      <c r="ECP114" s="3"/>
      <c r="ECQ114" s="3"/>
      <c r="ECR114" s="3"/>
      <c r="ECS114" s="3"/>
      <c r="ECT114" s="3"/>
      <c r="ECU114" s="3"/>
      <c r="ECV114" s="3"/>
      <c r="ECW114" s="3"/>
      <c r="ECX114" s="3"/>
      <c r="ECY114" s="3"/>
      <c r="ECZ114" s="3"/>
      <c r="EDA114" s="3"/>
      <c r="EDB114" s="3"/>
      <c r="EDC114" s="3"/>
      <c r="EDD114" s="3"/>
      <c r="EDE114" s="3"/>
      <c r="EDF114" s="3"/>
      <c r="EDG114" s="3"/>
      <c r="EDH114" s="3"/>
      <c r="EDI114" s="3"/>
      <c r="EDJ114" s="3"/>
      <c r="EDK114" s="3"/>
      <c r="EDL114" s="3"/>
      <c r="EDM114" s="3"/>
      <c r="EDN114" s="3"/>
      <c r="EDO114" s="3"/>
      <c r="EDP114" s="3"/>
      <c r="EDQ114" s="3"/>
      <c r="EDR114" s="3"/>
      <c r="EDS114" s="3"/>
      <c r="EDT114" s="3"/>
      <c r="EDU114" s="3"/>
      <c r="EDV114" s="3"/>
      <c r="EDW114" s="3"/>
      <c r="EDX114" s="3"/>
      <c r="EDY114" s="3"/>
      <c r="EDZ114" s="3"/>
      <c r="EEA114" s="3"/>
      <c r="EEB114" s="3"/>
      <c r="EEC114" s="3"/>
      <c r="EED114" s="3"/>
      <c r="EEE114" s="3"/>
      <c r="EEF114" s="3"/>
      <c r="EEG114" s="3"/>
      <c r="EEH114" s="3"/>
      <c r="EEI114" s="3"/>
      <c r="EEJ114" s="3"/>
      <c r="EEK114" s="3"/>
      <c r="EEL114" s="3"/>
      <c r="EEM114" s="3"/>
      <c r="EEN114" s="3"/>
      <c r="EEO114" s="3"/>
      <c r="EEP114" s="3"/>
      <c r="EEQ114" s="3"/>
      <c r="EER114" s="3"/>
      <c r="EES114" s="3"/>
      <c r="EET114" s="3"/>
      <c r="EEU114" s="3"/>
      <c r="EEV114" s="3"/>
      <c r="EEW114" s="3"/>
      <c r="EEX114" s="3"/>
      <c r="EEY114" s="3"/>
      <c r="EEZ114" s="3"/>
      <c r="EFA114" s="3"/>
      <c r="EFB114" s="3"/>
      <c r="EFC114" s="3"/>
      <c r="EFD114" s="3"/>
      <c r="EFE114" s="3"/>
      <c r="EFF114" s="3"/>
      <c r="EFG114" s="3"/>
      <c r="EFH114" s="3"/>
      <c r="EFI114" s="3"/>
      <c r="EFJ114" s="3"/>
      <c r="EFK114" s="3"/>
      <c r="EFL114" s="3"/>
      <c r="EFM114" s="3"/>
      <c r="EFN114" s="3"/>
      <c r="EFO114" s="3"/>
      <c r="EFP114" s="3"/>
      <c r="EFQ114" s="3"/>
      <c r="EFR114" s="3"/>
      <c r="EFS114" s="3"/>
      <c r="EFT114" s="3"/>
      <c r="EFU114" s="3"/>
      <c r="EFV114" s="3"/>
      <c r="EFW114" s="3"/>
      <c r="EFX114" s="3"/>
      <c r="EFY114" s="3"/>
      <c r="EFZ114" s="3"/>
      <c r="EGA114" s="3"/>
      <c r="EGB114" s="3"/>
      <c r="EGC114" s="3"/>
      <c r="EGD114" s="3"/>
      <c r="EGE114" s="3"/>
      <c r="EGF114" s="3"/>
      <c r="EGG114" s="3"/>
      <c r="EGH114" s="3"/>
      <c r="EGI114" s="3"/>
      <c r="EGJ114" s="3"/>
      <c r="EGK114" s="3"/>
      <c r="EGL114" s="3"/>
      <c r="EGM114" s="3"/>
      <c r="EGN114" s="3"/>
      <c r="EGO114" s="3"/>
      <c r="EGP114" s="3"/>
      <c r="EGQ114" s="3"/>
      <c r="EGS114" s="3"/>
      <c r="EGU114" s="3"/>
      <c r="EGV114" s="3"/>
      <c r="EGW114" s="3"/>
      <c r="EGX114" s="3"/>
      <c r="EGY114" s="3"/>
      <c r="EGZ114" s="3"/>
      <c r="EHA114" s="3"/>
      <c r="EHB114" s="3"/>
      <c r="EHG114" s="3"/>
      <c r="EHH114" s="3"/>
      <c r="EHI114" s="3"/>
      <c r="EHJ114" s="3"/>
      <c r="EHK114" s="3"/>
      <c r="EHL114" s="3"/>
      <c r="EHM114" s="3"/>
      <c r="EHN114" s="3"/>
      <c r="EHO114" s="3"/>
      <c r="EHP114" s="3"/>
      <c r="EHQ114" s="3"/>
      <c r="EHR114" s="3"/>
      <c r="EHS114" s="3"/>
      <c r="EHT114" s="3"/>
      <c r="EHU114" s="3"/>
      <c r="EHV114" s="3"/>
      <c r="EHW114" s="3"/>
      <c r="EHX114" s="3"/>
      <c r="EHY114" s="3"/>
      <c r="EHZ114" s="3"/>
      <c r="EIA114" s="3"/>
      <c r="EIB114" s="3"/>
      <c r="EIC114" s="3"/>
      <c r="EID114" s="3"/>
      <c r="EIE114" s="3"/>
      <c r="EIF114" s="3"/>
      <c r="EIG114" s="3"/>
      <c r="EIH114" s="3"/>
      <c r="EII114" s="3"/>
      <c r="EIJ114" s="3"/>
      <c r="EIK114" s="3"/>
      <c r="EIL114" s="3"/>
      <c r="EIM114" s="3"/>
      <c r="EIN114" s="3"/>
      <c r="EIO114" s="3"/>
      <c r="EIP114" s="3"/>
      <c r="EIQ114" s="3"/>
      <c r="EIR114" s="3"/>
      <c r="EIS114" s="3"/>
      <c r="EIT114" s="3"/>
      <c r="EIU114" s="3"/>
      <c r="EIV114" s="3"/>
      <c r="EIW114" s="3"/>
      <c r="EIX114" s="3"/>
      <c r="EIY114" s="3"/>
      <c r="EIZ114" s="3"/>
      <c r="EJA114" s="3"/>
      <c r="EJB114" s="3"/>
      <c r="EJC114" s="3"/>
      <c r="EJD114" s="3"/>
      <c r="EJE114" s="3"/>
      <c r="EJF114" s="3"/>
      <c r="EJG114" s="3"/>
      <c r="EJH114" s="3"/>
      <c r="EJI114" s="3"/>
      <c r="EJJ114" s="3"/>
      <c r="EJK114" s="3"/>
      <c r="EJL114" s="3"/>
      <c r="EJM114" s="3"/>
      <c r="EJN114" s="3"/>
      <c r="EJO114" s="3"/>
      <c r="EJP114" s="3"/>
      <c r="EJQ114" s="3"/>
      <c r="EJR114" s="3"/>
      <c r="EJS114" s="3"/>
      <c r="EJT114" s="3"/>
      <c r="EJU114" s="3"/>
      <c r="EJV114" s="3"/>
      <c r="EJW114" s="3"/>
      <c r="EJX114" s="3"/>
      <c r="EJY114" s="3"/>
      <c r="EJZ114" s="3"/>
      <c r="EKA114" s="3"/>
      <c r="EKB114" s="3"/>
      <c r="EKC114" s="3"/>
      <c r="EKD114" s="3"/>
      <c r="EKE114" s="3"/>
      <c r="EKF114" s="3"/>
      <c r="EKG114" s="3"/>
      <c r="EKH114" s="3"/>
      <c r="EKI114" s="3"/>
      <c r="EKJ114" s="3"/>
      <c r="EKK114" s="3"/>
      <c r="EKL114" s="3"/>
      <c r="EKM114" s="3"/>
      <c r="EKN114" s="3"/>
      <c r="EKO114" s="3"/>
      <c r="EKP114" s="3"/>
      <c r="EKQ114" s="3"/>
      <c r="EKR114" s="3"/>
      <c r="EKS114" s="3"/>
      <c r="EKT114" s="3"/>
      <c r="EKU114" s="3"/>
      <c r="EKV114" s="3"/>
      <c r="EKW114" s="3"/>
      <c r="EKX114" s="3"/>
      <c r="EKY114" s="3"/>
      <c r="EKZ114" s="3"/>
      <c r="ELA114" s="3"/>
      <c r="ELB114" s="3"/>
      <c r="ELC114" s="3"/>
      <c r="ELD114" s="3"/>
      <c r="ELE114" s="3"/>
      <c r="ELF114" s="3"/>
      <c r="ELG114" s="3"/>
      <c r="ELH114" s="3"/>
      <c r="ELI114" s="3"/>
      <c r="ELJ114" s="3"/>
      <c r="ELK114" s="3"/>
      <c r="ELL114" s="3"/>
      <c r="ELM114" s="3"/>
      <c r="ELN114" s="3"/>
      <c r="ELO114" s="3"/>
      <c r="ELP114" s="3"/>
      <c r="ELQ114" s="3"/>
      <c r="ELR114" s="3"/>
      <c r="ELS114" s="3"/>
      <c r="ELT114" s="3"/>
      <c r="ELU114" s="3"/>
      <c r="ELV114" s="3"/>
      <c r="ELW114" s="3"/>
      <c r="ELX114" s="3"/>
      <c r="ELY114" s="3"/>
      <c r="ELZ114" s="3"/>
      <c r="EMA114" s="3"/>
      <c r="EMB114" s="3"/>
      <c r="EMC114" s="3"/>
      <c r="EMD114" s="3"/>
      <c r="EME114" s="3"/>
      <c r="EMF114" s="3"/>
      <c r="EMG114" s="3"/>
      <c r="EMH114" s="3"/>
      <c r="EMI114" s="3"/>
      <c r="EMJ114" s="3"/>
      <c r="EMK114" s="3"/>
      <c r="EML114" s="3"/>
      <c r="EMM114" s="3"/>
      <c r="EMN114" s="3"/>
      <c r="EMO114" s="3"/>
      <c r="EMP114" s="3"/>
      <c r="EMQ114" s="3"/>
      <c r="EMR114" s="3"/>
      <c r="EMS114" s="3"/>
      <c r="EMT114" s="3"/>
      <c r="EMU114" s="3"/>
      <c r="EMV114" s="3"/>
      <c r="EMW114" s="3"/>
      <c r="EMX114" s="3"/>
      <c r="EMY114" s="3"/>
      <c r="EMZ114" s="3"/>
      <c r="ENA114" s="3"/>
      <c r="ENB114" s="3"/>
      <c r="ENC114" s="3"/>
      <c r="END114" s="3"/>
      <c r="ENE114" s="3"/>
      <c r="ENF114" s="3"/>
      <c r="ENG114" s="3"/>
      <c r="ENH114" s="3"/>
      <c r="ENI114" s="3"/>
      <c r="ENJ114" s="3"/>
      <c r="ENK114" s="3"/>
      <c r="ENL114" s="3"/>
      <c r="ENM114" s="3"/>
      <c r="ENN114" s="3"/>
      <c r="ENO114" s="3"/>
      <c r="ENP114" s="3"/>
      <c r="ENQ114" s="3"/>
      <c r="ENR114" s="3"/>
      <c r="ENS114" s="3"/>
      <c r="ENT114" s="3"/>
      <c r="ENU114" s="3"/>
      <c r="ENV114" s="3"/>
      <c r="ENW114" s="3"/>
      <c r="ENX114" s="3"/>
      <c r="ENY114" s="3"/>
      <c r="ENZ114" s="3"/>
      <c r="EOA114" s="3"/>
      <c r="EOB114" s="3"/>
      <c r="EOC114" s="3"/>
      <c r="EOD114" s="3"/>
      <c r="EOE114" s="3"/>
      <c r="EOF114" s="3"/>
      <c r="EOG114" s="3"/>
      <c r="EOH114" s="3"/>
      <c r="EOI114" s="3"/>
      <c r="EOJ114" s="3"/>
      <c r="EOK114" s="3"/>
      <c r="EOL114" s="3"/>
      <c r="EOM114" s="3"/>
      <c r="EON114" s="3"/>
      <c r="EOO114" s="3"/>
      <c r="EOP114" s="3"/>
      <c r="EOQ114" s="3"/>
      <c r="EOR114" s="3"/>
      <c r="EOS114" s="3"/>
      <c r="EOT114" s="3"/>
      <c r="EOU114" s="3"/>
      <c r="EOV114" s="3"/>
      <c r="EOW114" s="3"/>
      <c r="EOX114" s="3"/>
      <c r="EOY114" s="3"/>
      <c r="EOZ114" s="3"/>
      <c r="EPA114" s="3"/>
      <c r="EPB114" s="3"/>
      <c r="EPC114" s="3"/>
      <c r="EPD114" s="3"/>
      <c r="EPE114" s="3"/>
      <c r="EPF114" s="3"/>
      <c r="EPG114" s="3"/>
      <c r="EPH114" s="3"/>
      <c r="EPI114" s="3"/>
      <c r="EPJ114" s="3"/>
      <c r="EPK114" s="3"/>
      <c r="EPL114" s="3"/>
      <c r="EPM114" s="3"/>
      <c r="EPN114" s="3"/>
      <c r="EPO114" s="3"/>
      <c r="EPP114" s="3"/>
      <c r="EPQ114" s="3"/>
      <c r="EPR114" s="3"/>
      <c r="EPS114" s="3"/>
      <c r="EPT114" s="3"/>
      <c r="EPU114" s="3"/>
      <c r="EPV114" s="3"/>
      <c r="EPW114" s="3"/>
      <c r="EPX114" s="3"/>
      <c r="EPY114" s="3"/>
      <c r="EPZ114" s="3"/>
      <c r="EQA114" s="3"/>
      <c r="EQB114" s="3"/>
      <c r="EQC114" s="3"/>
      <c r="EQD114" s="3"/>
      <c r="EQE114" s="3"/>
      <c r="EQF114" s="3"/>
      <c r="EQG114" s="3"/>
      <c r="EQH114" s="3"/>
      <c r="EQI114" s="3"/>
      <c r="EQJ114" s="3"/>
      <c r="EQK114" s="3"/>
      <c r="EQL114" s="3"/>
      <c r="EQM114" s="3"/>
      <c r="EQO114" s="3"/>
      <c r="EQQ114" s="3"/>
      <c r="EQR114" s="3"/>
      <c r="EQS114" s="3"/>
      <c r="EQT114" s="3"/>
      <c r="EQU114" s="3"/>
      <c r="EQV114" s="3"/>
      <c r="EQW114" s="3"/>
      <c r="EQX114" s="3"/>
      <c r="ERC114" s="3"/>
      <c r="ERD114" s="3"/>
      <c r="ERE114" s="3"/>
      <c r="ERF114" s="3"/>
      <c r="ERG114" s="3"/>
      <c r="ERH114" s="3"/>
      <c r="ERI114" s="3"/>
      <c r="ERJ114" s="3"/>
      <c r="ERK114" s="3"/>
      <c r="ERL114" s="3"/>
      <c r="ERM114" s="3"/>
      <c r="ERN114" s="3"/>
      <c r="ERO114" s="3"/>
      <c r="ERP114" s="3"/>
      <c r="ERQ114" s="3"/>
      <c r="ERR114" s="3"/>
      <c r="ERS114" s="3"/>
      <c r="ERT114" s="3"/>
      <c r="ERU114" s="3"/>
      <c r="ERV114" s="3"/>
      <c r="ERW114" s="3"/>
      <c r="ERX114" s="3"/>
      <c r="ERY114" s="3"/>
      <c r="ERZ114" s="3"/>
      <c r="ESA114" s="3"/>
      <c r="ESB114" s="3"/>
      <c r="ESC114" s="3"/>
      <c r="ESD114" s="3"/>
      <c r="ESE114" s="3"/>
      <c r="ESF114" s="3"/>
      <c r="ESG114" s="3"/>
      <c r="ESH114" s="3"/>
      <c r="ESI114" s="3"/>
      <c r="ESJ114" s="3"/>
      <c r="ESK114" s="3"/>
      <c r="ESL114" s="3"/>
      <c r="ESM114" s="3"/>
      <c r="ESN114" s="3"/>
      <c r="ESO114" s="3"/>
      <c r="ESP114" s="3"/>
      <c r="ESQ114" s="3"/>
      <c r="ESR114" s="3"/>
      <c r="ESS114" s="3"/>
      <c r="EST114" s="3"/>
      <c r="ESU114" s="3"/>
      <c r="ESV114" s="3"/>
      <c r="ESW114" s="3"/>
      <c r="ESX114" s="3"/>
      <c r="ESY114" s="3"/>
      <c r="ESZ114" s="3"/>
      <c r="ETA114" s="3"/>
      <c r="ETB114" s="3"/>
      <c r="ETC114" s="3"/>
      <c r="ETD114" s="3"/>
      <c r="ETE114" s="3"/>
      <c r="ETF114" s="3"/>
      <c r="ETG114" s="3"/>
      <c r="ETH114" s="3"/>
      <c r="ETI114" s="3"/>
      <c r="ETJ114" s="3"/>
      <c r="ETK114" s="3"/>
      <c r="ETL114" s="3"/>
      <c r="ETM114" s="3"/>
      <c r="ETN114" s="3"/>
      <c r="ETO114" s="3"/>
      <c r="ETP114" s="3"/>
      <c r="ETQ114" s="3"/>
      <c r="ETR114" s="3"/>
      <c r="ETS114" s="3"/>
      <c r="ETT114" s="3"/>
      <c r="ETU114" s="3"/>
      <c r="ETV114" s="3"/>
      <c r="ETW114" s="3"/>
      <c r="ETX114" s="3"/>
      <c r="ETY114" s="3"/>
      <c r="ETZ114" s="3"/>
      <c r="EUA114" s="3"/>
      <c r="EUB114" s="3"/>
      <c r="EUC114" s="3"/>
      <c r="EUD114" s="3"/>
      <c r="EUE114" s="3"/>
      <c r="EUF114" s="3"/>
      <c r="EUG114" s="3"/>
      <c r="EUH114" s="3"/>
      <c r="EUI114" s="3"/>
      <c r="EUJ114" s="3"/>
      <c r="EUK114" s="3"/>
      <c r="EUL114" s="3"/>
      <c r="EUM114" s="3"/>
      <c r="EUN114" s="3"/>
      <c r="EUO114" s="3"/>
      <c r="EUP114" s="3"/>
      <c r="EUQ114" s="3"/>
      <c r="EUR114" s="3"/>
      <c r="EUS114" s="3"/>
      <c r="EUT114" s="3"/>
      <c r="EUU114" s="3"/>
      <c r="EUV114" s="3"/>
      <c r="EUW114" s="3"/>
      <c r="EUX114" s="3"/>
      <c r="EUY114" s="3"/>
      <c r="EUZ114" s="3"/>
      <c r="EVA114" s="3"/>
      <c r="EVB114" s="3"/>
      <c r="EVC114" s="3"/>
      <c r="EVD114" s="3"/>
      <c r="EVE114" s="3"/>
      <c r="EVF114" s="3"/>
      <c r="EVG114" s="3"/>
      <c r="EVH114" s="3"/>
      <c r="EVI114" s="3"/>
      <c r="EVJ114" s="3"/>
      <c r="EVK114" s="3"/>
      <c r="EVL114" s="3"/>
      <c r="EVM114" s="3"/>
      <c r="EVN114" s="3"/>
      <c r="EVO114" s="3"/>
      <c r="EVP114" s="3"/>
      <c r="EVQ114" s="3"/>
      <c r="EVR114" s="3"/>
      <c r="EVS114" s="3"/>
      <c r="EVT114" s="3"/>
      <c r="EVU114" s="3"/>
      <c r="EVV114" s="3"/>
      <c r="EVW114" s="3"/>
      <c r="EVX114" s="3"/>
      <c r="EVY114" s="3"/>
      <c r="EVZ114" s="3"/>
      <c r="EWA114" s="3"/>
      <c r="EWB114" s="3"/>
      <c r="EWC114" s="3"/>
      <c r="EWD114" s="3"/>
      <c r="EWE114" s="3"/>
      <c r="EWF114" s="3"/>
      <c r="EWG114" s="3"/>
      <c r="EWH114" s="3"/>
      <c r="EWI114" s="3"/>
      <c r="EWJ114" s="3"/>
      <c r="EWK114" s="3"/>
      <c r="EWL114" s="3"/>
      <c r="EWM114" s="3"/>
      <c r="EWN114" s="3"/>
      <c r="EWO114" s="3"/>
      <c r="EWP114" s="3"/>
      <c r="EWQ114" s="3"/>
      <c r="EWR114" s="3"/>
      <c r="EWS114" s="3"/>
      <c r="EWT114" s="3"/>
      <c r="EWU114" s="3"/>
      <c r="EWV114" s="3"/>
      <c r="EWW114" s="3"/>
      <c r="EWX114" s="3"/>
      <c r="EWY114" s="3"/>
      <c r="EWZ114" s="3"/>
      <c r="EXA114" s="3"/>
      <c r="EXB114" s="3"/>
      <c r="EXC114" s="3"/>
      <c r="EXD114" s="3"/>
      <c r="EXE114" s="3"/>
      <c r="EXF114" s="3"/>
      <c r="EXG114" s="3"/>
      <c r="EXH114" s="3"/>
      <c r="EXI114" s="3"/>
      <c r="EXJ114" s="3"/>
      <c r="EXK114" s="3"/>
      <c r="EXL114" s="3"/>
      <c r="EXM114" s="3"/>
      <c r="EXN114" s="3"/>
      <c r="EXO114" s="3"/>
      <c r="EXP114" s="3"/>
      <c r="EXQ114" s="3"/>
      <c r="EXR114" s="3"/>
      <c r="EXS114" s="3"/>
      <c r="EXT114" s="3"/>
      <c r="EXU114" s="3"/>
      <c r="EXV114" s="3"/>
      <c r="EXW114" s="3"/>
      <c r="EXX114" s="3"/>
      <c r="EXY114" s="3"/>
      <c r="EXZ114" s="3"/>
      <c r="EYA114" s="3"/>
      <c r="EYB114" s="3"/>
      <c r="EYC114" s="3"/>
      <c r="EYD114" s="3"/>
      <c r="EYE114" s="3"/>
      <c r="EYF114" s="3"/>
      <c r="EYG114" s="3"/>
      <c r="EYH114" s="3"/>
      <c r="EYI114" s="3"/>
      <c r="EYJ114" s="3"/>
      <c r="EYK114" s="3"/>
      <c r="EYL114" s="3"/>
      <c r="EYM114" s="3"/>
      <c r="EYN114" s="3"/>
      <c r="EYO114" s="3"/>
      <c r="EYP114" s="3"/>
      <c r="EYQ114" s="3"/>
      <c r="EYR114" s="3"/>
      <c r="EYS114" s="3"/>
      <c r="EYT114" s="3"/>
      <c r="EYU114" s="3"/>
      <c r="EYV114" s="3"/>
      <c r="EYW114" s="3"/>
      <c r="EYX114" s="3"/>
      <c r="EYY114" s="3"/>
      <c r="EYZ114" s="3"/>
      <c r="EZA114" s="3"/>
      <c r="EZB114" s="3"/>
      <c r="EZC114" s="3"/>
      <c r="EZD114" s="3"/>
      <c r="EZE114" s="3"/>
      <c r="EZF114" s="3"/>
      <c r="EZG114" s="3"/>
      <c r="EZH114" s="3"/>
      <c r="EZI114" s="3"/>
      <c r="EZJ114" s="3"/>
      <c r="EZK114" s="3"/>
      <c r="EZL114" s="3"/>
      <c r="EZM114" s="3"/>
      <c r="EZN114" s="3"/>
      <c r="EZO114" s="3"/>
      <c r="EZP114" s="3"/>
      <c r="EZQ114" s="3"/>
      <c r="EZR114" s="3"/>
      <c r="EZS114" s="3"/>
      <c r="EZT114" s="3"/>
      <c r="EZU114" s="3"/>
      <c r="EZV114" s="3"/>
      <c r="EZW114" s="3"/>
      <c r="EZX114" s="3"/>
      <c r="EZY114" s="3"/>
      <c r="EZZ114" s="3"/>
      <c r="FAA114" s="3"/>
      <c r="FAB114" s="3"/>
      <c r="FAC114" s="3"/>
      <c r="FAD114" s="3"/>
      <c r="FAE114" s="3"/>
      <c r="FAF114" s="3"/>
      <c r="FAG114" s="3"/>
      <c r="FAH114" s="3"/>
      <c r="FAI114" s="3"/>
      <c r="FAK114" s="3"/>
      <c r="FAM114" s="3"/>
      <c r="FAN114" s="3"/>
      <c r="FAO114" s="3"/>
      <c r="FAP114" s="3"/>
      <c r="FAQ114" s="3"/>
      <c r="FAR114" s="3"/>
      <c r="FAS114" s="3"/>
      <c r="FAT114" s="3"/>
      <c r="FAY114" s="3"/>
      <c r="FAZ114" s="3"/>
      <c r="FBA114" s="3"/>
      <c r="FBB114" s="3"/>
      <c r="FBC114" s="3"/>
      <c r="FBD114" s="3"/>
      <c r="FBE114" s="3"/>
      <c r="FBF114" s="3"/>
      <c r="FBG114" s="3"/>
      <c r="FBH114" s="3"/>
      <c r="FBI114" s="3"/>
      <c r="FBJ114" s="3"/>
      <c r="FBK114" s="3"/>
      <c r="FBL114" s="3"/>
      <c r="FBM114" s="3"/>
      <c r="FBN114" s="3"/>
      <c r="FBO114" s="3"/>
      <c r="FBP114" s="3"/>
      <c r="FBQ114" s="3"/>
      <c r="FBR114" s="3"/>
      <c r="FBS114" s="3"/>
      <c r="FBT114" s="3"/>
      <c r="FBU114" s="3"/>
      <c r="FBV114" s="3"/>
      <c r="FBW114" s="3"/>
      <c r="FBX114" s="3"/>
      <c r="FBY114" s="3"/>
      <c r="FBZ114" s="3"/>
      <c r="FCA114" s="3"/>
      <c r="FCB114" s="3"/>
      <c r="FCC114" s="3"/>
      <c r="FCD114" s="3"/>
      <c r="FCE114" s="3"/>
      <c r="FCF114" s="3"/>
      <c r="FCG114" s="3"/>
      <c r="FCH114" s="3"/>
      <c r="FCI114" s="3"/>
      <c r="FCJ114" s="3"/>
      <c r="FCK114" s="3"/>
      <c r="FCL114" s="3"/>
      <c r="FCM114" s="3"/>
      <c r="FCN114" s="3"/>
      <c r="FCO114" s="3"/>
      <c r="FCP114" s="3"/>
      <c r="FCQ114" s="3"/>
      <c r="FCR114" s="3"/>
      <c r="FCS114" s="3"/>
      <c r="FCT114" s="3"/>
      <c r="FCU114" s="3"/>
      <c r="FCV114" s="3"/>
      <c r="FCW114" s="3"/>
      <c r="FCX114" s="3"/>
      <c r="FCY114" s="3"/>
      <c r="FCZ114" s="3"/>
      <c r="FDA114" s="3"/>
      <c r="FDB114" s="3"/>
      <c r="FDC114" s="3"/>
      <c r="FDD114" s="3"/>
      <c r="FDE114" s="3"/>
      <c r="FDF114" s="3"/>
      <c r="FDG114" s="3"/>
      <c r="FDH114" s="3"/>
      <c r="FDI114" s="3"/>
      <c r="FDJ114" s="3"/>
      <c r="FDK114" s="3"/>
      <c r="FDL114" s="3"/>
      <c r="FDM114" s="3"/>
      <c r="FDN114" s="3"/>
      <c r="FDO114" s="3"/>
      <c r="FDP114" s="3"/>
      <c r="FDQ114" s="3"/>
      <c r="FDR114" s="3"/>
      <c r="FDS114" s="3"/>
      <c r="FDT114" s="3"/>
      <c r="FDU114" s="3"/>
      <c r="FDV114" s="3"/>
      <c r="FDW114" s="3"/>
      <c r="FDX114" s="3"/>
      <c r="FDY114" s="3"/>
      <c r="FDZ114" s="3"/>
      <c r="FEA114" s="3"/>
      <c r="FEB114" s="3"/>
      <c r="FEC114" s="3"/>
      <c r="FED114" s="3"/>
      <c r="FEE114" s="3"/>
      <c r="FEF114" s="3"/>
      <c r="FEG114" s="3"/>
      <c r="FEH114" s="3"/>
      <c r="FEI114" s="3"/>
      <c r="FEJ114" s="3"/>
      <c r="FEK114" s="3"/>
      <c r="FEL114" s="3"/>
      <c r="FEM114" s="3"/>
      <c r="FEN114" s="3"/>
      <c r="FEO114" s="3"/>
      <c r="FEP114" s="3"/>
      <c r="FEQ114" s="3"/>
      <c r="FER114" s="3"/>
      <c r="FES114" s="3"/>
      <c r="FET114" s="3"/>
      <c r="FEU114" s="3"/>
      <c r="FEV114" s="3"/>
      <c r="FEW114" s="3"/>
      <c r="FEX114" s="3"/>
      <c r="FEY114" s="3"/>
      <c r="FEZ114" s="3"/>
      <c r="FFA114" s="3"/>
      <c r="FFB114" s="3"/>
      <c r="FFC114" s="3"/>
      <c r="FFD114" s="3"/>
      <c r="FFE114" s="3"/>
      <c r="FFF114" s="3"/>
      <c r="FFG114" s="3"/>
      <c r="FFH114" s="3"/>
      <c r="FFI114" s="3"/>
      <c r="FFJ114" s="3"/>
      <c r="FFK114" s="3"/>
      <c r="FFL114" s="3"/>
      <c r="FFM114" s="3"/>
      <c r="FFN114" s="3"/>
      <c r="FFO114" s="3"/>
      <c r="FFP114" s="3"/>
      <c r="FFQ114" s="3"/>
      <c r="FFR114" s="3"/>
      <c r="FFS114" s="3"/>
      <c r="FFT114" s="3"/>
      <c r="FFU114" s="3"/>
      <c r="FFV114" s="3"/>
      <c r="FFW114" s="3"/>
      <c r="FFX114" s="3"/>
      <c r="FFY114" s="3"/>
      <c r="FFZ114" s="3"/>
      <c r="FGA114" s="3"/>
      <c r="FGB114" s="3"/>
      <c r="FGC114" s="3"/>
      <c r="FGD114" s="3"/>
      <c r="FGE114" s="3"/>
      <c r="FGF114" s="3"/>
      <c r="FGG114" s="3"/>
      <c r="FGH114" s="3"/>
      <c r="FGI114" s="3"/>
      <c r="FGJ114" s="3"/>
      <c r="FGK114" s="3"/>
      <c r="FGL114" s="3"/>
      <c r="FGM114" s="3"/>
      <c r="FGN114" s="3"/>
      <c r="FGO114" s="3"/>
      <c r="FGP114" s="3"/>
      <c r="FGQ114" s="3"/>
      <c r="FGR114" s="3"/>
      <c r="FGS114" s="3"/>
      <c r="FGT114" s="3"/>
      <c r="FGU114" s="3"/>
      <c r="FGV114" s="3"/>
      <c r="FGW114" s="3"/>
      <c r="FGX114" s="3"/>
      <c r="FGY114" s="3"/>
      <c r="FGZ114" s="3"/>
      <c r="FHA114" s="3"/>
      <c r="FHB114" s="3"/>
      <c r="FHC114" s="3"/>
      <c r="FHD114" s="3"/>
      <c r="FHE114" s="3"/>
      <c r="FHF114" s="3"/>
      <c r="FHG114" s="3"/>
      <c r="FHH114" s="3"/>
      <c r="FHI114" s="3"/>
      <c r="FHJ114" s="3"/>
      <c r="FHK114" s="3"/>
      <c r="FHL114" s="3"/>
      <c r="FHM114" s="3"/>
      <c r="FHN114" s="3"/>
      <c r="FHO114" s="3"/>
      <c r="FHP114" s="3"/>
      <c r="FHQ114" s="3"/>
      <c r="FHR114" s="3"/>
      <c r="FHS114" s="3"/>
      <c r="FHT114" s="3"/>
      <c r="FHU114" s="3"/>
      <c r="FHV114" s="3"/>
      <c r="FHW114" s="3"/>
      <c r="FHX114" s="3"/>
      <c r="FHY114" s="3"/>
      <c r="FHZ114" s="3"/>
      <c r="FIA114" s="3"/>
      <c r="FIB114" s="3"/>
      <c r="FIC114" s="3"/>
      <c r="FID114" s="3"/>
      <c r="FIE114" s="3"/>
      <c r="FIF114" s="3"/>
      <c r="FIG114" s="3"/>
      <c r="FIH114" s="3"/>
      <c r="FII114" s="3"/>
      <c r="FIJ114" s="3"/>
      <c r="FIK114" s="3"/>
      <c r="FIL114" s="3"/>
      <c r="FIM114" s="3"/>
      <c r="FIN114" s="3"/>
      <c r="FIO114" s="3"/>
      <c r="FIP114" s="3"/>
      <c r="FIQ114" s="3"/>
      <c r="FIR114" s="3"/>
      <c r="FIS114" s="3"/>
      <c r="FIT114" s="3"/>
      <c r="FIU114" s="3"/>
      <c r="FIV114" s="3"/>
      <c r="FIW114" s="3"/>
      <c r="FIX114" s="3"/>
      <c r="FIY114" s="3"/>
      <c r="FIZ114" s="3"/>
      <c r="FJA114" s="3"/>
      <c r="FJB114" s="3"/>
      <c r="FJC114" s="3"/>
      <c r="FJD114" s="3"/>
      <c r="FJE114" s="3"/>
      <c r="FJF114" s="3"/>
      <c r="FJG114" s="3"/>
      <c r="FJH114" s="3"/>
      <c r="FJI114" s="3"/>
      <c r="FJJ114" s="3"/>
      <c r="FJK114" s="3"/>
      <c r="FJL114" s="3"/>
      <c r="FJM114" s="3"/>
      <c r="FJN114" s="3"/>
      <c r="FJO114" s="3"/>
      <c r="FJP114" s="3"/>
      <c r="FJQ114" s="3"/>
      <c r="FJR114" s="3"/>
      <c r="FJS114" s="3"/>
      <c r="FJT114" s="3"/>
      <c r="FJU114" s="3"/>
      <c r="FJV114" s="3"/>
      <c r="FJW114" s="3"/>
      <c r="FJX114" s="3"/>
      <c r="FJY114" s="3"/>
      <c r="FJZ114" s="3"/>
      <c r="FKA114" s="3"/>
      <c r="FKB114" s="3"/>
      <c r="FKC114" s="3"/>
      <c r="FKD114" s="3"/>
      <c r="FKE114" s="3"/>
      <c r="FKG114" s="3"/>
      <c r="FKI114" s="3"/>
      <c r="FKJ114" s="3"/>
      <c r="FKK114" s="3"/>
      <c r="FKL114" s="3"/>
      <c r="FKM114" s="3"/>
      <c r="FKN114" s="3"/>
      <c r="FKO114" s="3"/>
      <c r="FKP114" s="3"/>
      <c r="FKU114" s="3"/>
      <c r="FKV114" s="3"/>
      <c r="FKW114" s="3"/>
      <c r="FKX114" s="3"/>
      <c r="FKY114" s="3"/>
      <c r="FKZ114" s="3"/>
      <c r="FLA114" s="3"/>
      <c r="FLB114" s="3"/>
      <c r="FLC114" s="3"/>
      <c r="FLD114" s="3"/>
      <c r="FLE114" s="3"/>
      <c r="FLF114" s="3"/>
      <c r="FLG114" s="3"/>
      <c r="FLH114" s="3"/>
      <c r="FLI114" s="3"/>
      <c r="FLJ114" s="3"/>
      <c r="FLK114" s="3"/>
      <c r="FLL114" s="3"/>
      <c r="FLM114" s="3"/>
      <c r="FLN114" s="3"/>
      <c r="FLO114" s="3"/>
      <c r="FLP114" s="3"/>
      <c r="FLQ114" s="3"/>
      <c r="FLR114" s="3"/>
      <c r="FLS114" s="3"/>
      <c r="FLT114" s="3"/>
      <c r="FLU114" s="3"/>
      <c r="FLV114" s="3"/>
      <c r="FLW114" s="3"/>
      <c r="FLX114" s="3"/>
      <c r="FLY114" s="3"/>
      <c r="FLZ114" s="3"/>
      <c r="FMA114" s="3"/>
      <c r="FMB114" s="3"/>
      <c r="FMC114" s="3"/>
      <c r="FMD114" s="3"/>
      <c r="FME114" s="3"/>
      <c r="FMF114" s="3"/>
      <c r="FMG114" s="3"/>
      <c r="FMH114" s="3"/>
      <c r="FMI114" s="3"/>
      <c r="FMJ114" s="3"/>
      <c r="FMK114" s="3"/>
      <c r="FML114" s="3"/>
      <c r="FMM114" s="3"/>
      <c r="FMN114" s="3"/>
      <c r="FMO114" s="3"/>
      <c r="FMP114" s="3"/>
      <c r="FMQ114" s="3"/>
      <c r="FMR114" s="3"/>
      <c r="FMS114" s="3"/>
      <c r="FMT114" s="3"/>
      <c r="FMU114" s="3"/>
      <c r="FMV114" s="3"/>
      <c r="FMW114" s="3"/>
      <c r="FMX114" s="3"/>
      <c r="FMY114" s="3"/>
      <c r="FMZ114" s="3"/>
      <c r="FNA114" s="3"/>
      <c r="FNB114" s="3"/>
      <c r="FNC114" s="3"/>
      <c r="FND114" s="3"/>
      <c r="FNE114" s="3"/>
      <c r="FNF114" s="3"/>
      <c r="FNG114" s="3"/>
      <c r="FNH114" s="3"/>
      <c r="FNI114" s="3"/>
      <c r="FNJ114" s="3"/>
      <c r="FNK114" s="3"/>
      <c r="FNL114" s="3"/>
      <c r="FNM114" s="3"/>
      <c r="FNN114" s="3"/>
      <c r="FNO114" s="3"/>
      <c r="FNP114" s="3"/>
      <c r="FNQ114" s="3"/>
      <c r="FNR114" s="3"/>
      <c r="FNS114" s="3"/>
      <c r="FNT114" s="3"/>
      <c r="FNU114" s="3"/>
      <c r="FNV114" s="3"/>
      <c r="FNW114" s="3"/>
      <c r="FNX114" s="3"/>
      <c r="FNY114" s="3"/>
      <c r="FNZ114" s="3"/>
      <c r="FOA114" s="3"/>
      <c r="FOB114" s="3"/>
      <c r="FOC114" s="3"/>
      <c r="FOD114" s="3"/>
      <c r="FOE114" s="3"/>
      <c r="FOF114" s="3"/>
      <c r="FOG114" s="3"/>
      <c r="FOH114" s="3"/>
      <c r="FOI114" s="3"/>
      <c r="FOJ114" s="3"/>
      <c r="FOK114" s="3"/>
      <c r="FOL114" s="3"/>
      <c r="FOM114" s="3"/>
      <c r="FON114" s="3"/>
      <c r="FOO114" s="3"/>
      <c r="FOP114" s="3"/>
      <c r="FOQ114" s="3"/>
      <c r="FOR114" s="3"/>
      <c r="FOS114" s="3"/>
      <c r="FOT114" s="3"/>
      <c r="FOU114" s="3"/>
      <c r="FOV114" s="3"/>
      <c r="FOW114" s="3"/>
      <c r="FOX114" s="3"/>
      <c r="FOY114" s="3"/>
      <c r="FOZ114" s="3"/>
      <c r="FPA114" s="3"/>
      <c r="FPB114" s="3"/>
      <c r="FPC114" s="3"/>
      <c r="FPD114" s="3"/>
      <c r="FPE114" s="3"/>
      <c r="FPF114" s="3"/>
      <c r="FPG114" s="3"/>
      <c r="FPH114" s="3"/>
      <c r="FPI114" s="3"/>
      <c r="FPJ114" s="3"/>
      <c r="FPK114" s="3"/>
      <c r="FPL114" s="3"/>
      <c r="FPM114" s="3"/>
      <c r="FPN114" s="3"/>
      <c r="FPO114" s="3"/>
      <c r="FPP114" s="3"/>
      <c r="FPQ114" s="3"/>
      <c r="FPR114" s="3"/>
      <c r="FPS114" s="3"/>
      <c r="FPT114" s="3"/>
      <c r="FPU114" s="3"/>
      <c r="FPV114" s="3"/>
      <c r="FPW114" s="3"/>
      <c r="FPX114" s="3"/>
      <c r="FPY114" s="3"/>
      <c r="FPZ114" s="3"/>
      <c r="FQA114" s="3"/>
      <c r="FQB114" s="3"/>
      <c r="FQC114" s="3"/>
      <c r="FQD114" s="3"/>
      <c r="FQE114" s="3"/>
      <c r="FQF114" s="3"/>
      <c r="FQG114" s="3"/>
      <c r="FQH114" s="3"/>
      <c r="FQI114" s="3"/>
      <c r="FQJ114" s="3"/>
      <c r="FQK114" s="3"/>
      <c r="FQL114" s="3"/>
      <c r="FQM114" s="3"/>
      <c r="FQN114" s="3"/>
      <c r="FQO114" s="3"/>
      <c r="FQP114" s="3"/>
      <c r="FQQ114" s="3"/>
      <c r="FQR114" s="3"/>
      <c r="FQS114" s="3"/>
      <c r="FQT114" s="3"/>
      <c r="FQU114" s="3"/>
      <c r="FQV114" s="3"/>
      <c r="FQW114" s="3"/>
      <c r="FQX114" s="3"/>
      <c r="FQY114" s="3"/>
      <c r="FQZ114" s="3"/>
      <c r="FRA114" s="3"/>
      <c r="FRB114" s="3"/>
      <c r="FRC114" s="3"/>
      <c r="FRD114" s="3"/>
      <c r="FRE114" s="3"/>
      <c r="FRF114" s="3"/>
      <c r="FRG114" s="3"/>
      <c r="FRH114" s="3"/>
      <c r="FRI114" s="3"/>
      <c r="FRJ114" s="3"/>
      <c r="FRK114" s="3"/>
      <c r="FRL114" s="3"/>
      <c r="FRM114" s="3"/>
      <c r="FRN114" s="3"/>
      <c r="FRO114" s="3"/>
      <c r="FRP114" s="3"/>
      <c r="FRQ114" s="3"/>
      <c r="FRR114" s="3"/>
      <c r="FRS114" s="3"/>
      <c r="FRT114" s="3"/>
      <c r="FRU114" s="3"/>
      <c r="FRV114" s="3"/>
      <c r="FRW114" s="3"/>
      <c r="FRX114" s="3"/>
      <c r="FRY114" s="3"/>
      <c r="FRZ114" s="3"/>
      <c r="FSA114" s="3"/>
      <c r="FSB114" s="3"/>
      <c r="FSC114" s="3"/>
      <c r="FSD114" s="3"/>
      <c r="FSE114" s="3"/>
      <c r="FSF114" s="3"/>
      <c r="FSG114" s="3"/>
      <c r="FSH114" s="3"/>
      <c r="FSI114" s="3"/>
      <c r="FSJ114" s="3"/>
      <c r="FSK114" s="3"/>
      <c r="FSL114" s="3"/>
      <c r="FSM114" s="3"/>
      <c r="FSN114" s="3"/>
      <c r="FSO114" s="3"/>
      <c r="FSP114" s="3"/>
      <c r="FSQ114" s="3"/>
      <c r="FSR114" s="3"/>
      <c r="FSS114" s="3"/>
      <c r="FST114" s="3"/>
      <c r="FSU114" s="3"/>
      <c r="FSV114" s="3"/>
      <c r="FSW114" s="3"/>
      <c r="FSX114" s="3"/>
      <c r="FSY114" s="3"/>
      <c r="FSZ114" s="3"/>
      <c r="FTA114" s="3"/>
      <c r="FTB114" s="3"/>
      <c r="FTC114" s="3"/>
      <c r="FTD114" s="3"/>
      <c r="FTE114" s="3"/>
      <c r="FTF114" s="3"/>
      <c r="FTG114" s="3"/>
      <c r="FTH114" s="3"/>
      <c r="FTI114" s="3"/>
      <c r="FTJ114" s="3"/>
      <c r="FTK114" s="3"/>
      <c r="FTL114" s="3"/>
      <c r="FTM114" s="3"/>
      <c r="FTN114" s="3"/>
      <c r="FTO114" s="3"/>
      <c r="FTP114" s="3"/>
      <c r="FTQ114" s="3"/>
      <c r="FTR114" s="3"/>
      <c r="FTS114" s="3"/>
      <c r="FTT114" s="3"/>
      <c r="FTU114" s="3"/>
      <c r="FTV114" s="3"/>
      <c r="FTW114" s="3"/>
      <c r="FTX114" s="3"/>
      <c r="FTY114" s="3"/>
      <c r="FTZ114" s="3"/>
      <c r="FUA114" s="3"/>
      <c r="FUC114" s="3"/>
      <c r="FUE114" s="3"/>
      <c r="FUF114" s="3"/>
      <c r="FUG114" s="3"/>
      <c r="FUH114" s="3"/>
      <c r="FUI114" s="3"/>
      <c r="FUJ114" s="3"/>
      <c r="FUK114" s="3"/>
      <c r="FUL114" s="3"/>
      <c r="FUQ114" s="3"/>
      <c r="FUR114" s="3"/>
      <c r="FUS114" s="3"/>
      <c r="FUT114" s="3"/>
      <c r="FUU114" s="3"/>
      <c r="FUV114" s="3"/>
      <c r="FUW114" s="3"/>
      <c r="FUX114" s="3"/>
      <c r="FUY114" s="3"/>
      <c r="FUZ114" s="3"/>
      <c r="FVA114" s="3"/>
      <c r="FVB114" s="3"/>
      <c r="FVC114" s="3"/>
      <c r="FVD114" s="3"/>
      <c r="FVE114" s="3"/>
      <c r="FVF114" s="3"/>
      <c r="FVG114" s="3"/>
      <c r="FVH114" s="3"/>
      <c r="FVI114" s="3"/>
      <c r="FVJ114" s="3"/>
      <c r="FVK114" s="3"/>
      <c r="FVL114" s="3"/>
      <c r="FVM114" s="3"/>
      <c r="FVN114" s="3"/>
      <c r="FVO114" s="3"/>
      <c r="FVP114" s="3"/>
      <c r="FVQ114" s="3"/>
      <c r="FVR114" s="3"/>
      <c r="FVS114" s="3"/>
      <c r="FVT114" s="3"/>
      <c r="FVU114" s="3"/>
      <c r="FVV114" s="3"/>
      <c r="FVW114" s="3"/>
      <c r="FVX114" s="3"/>
      <c r="FVY114" s="3"/>
      <c r="FVZ114" s="3"/>
      <c r="FWA114" s="3"/>
      <c r="FWB114" s="3"/>
      <c r="FWC114" s="3"/>
      <c r="FWD114" s="3"/>
      <c r="FWE114" s="3"/>
      <c r="FWF114" s="3"/>
      <c r="FWG114" s="3"/>
      <c r="FWH114" s="3"/>
      <c r="FWI114" s="3"/>
      <c r="FWJ114" s="3"/>
      <c r="FWK114" s="3"/>
      <c r="FWL114" s="3"/>
      <c r="FWM114" s="3"/>
      <c r="FWN114" s="3"/>
      <c r="FWO114" s="3"/>
      <c r="FWP114" s="3"/>
      <c r="FWQ114" s="3"/>
      <c r="FWR114" s="3"/>
      <c r="FWS114" s="3"/>
      <c r="FWT114" s="3"/>
      <c r="FWU114" s="3"/>
      <c r="FWV114" s="3"/>
      <c r="FWW114" s="3"/>
      <c r="FWX114" s="3"/>
      <c r="FWY114" s="3"/>
      <c r="FWZ114" s="3"/>
      <c r="FXA114" s="3"/>
      <c r="FXB114" s="3"/>
      <c r="FXC114" s="3"/>
      <c r="FXD114" s="3"/>
      <c r="FXE114" s="3"/>
      <c r="FXF114" s="3"/>
      <c r="FXG114" s="3"/>
      <c r="FXH114" s="3"/>
      <c r="FXI114" s="3"/>
      <c r="FXJ114" s="3"/>
      <c r="FXK114" s="3"/>
      <c r="FXL114" s="3"/>
      <c r="FXM114" s="3"/>
      <c r="FXN114" s="3"/>
      <c r="FXO114" s="3"/>
      <c r="FXP114" s="3"/>
      <c r="FXQ114" s="3"/>
      <c r="FXR114" s="3"/>
      <c r="FXS114" s="3"/>
      <c r="FXT114" s="3"/>
      <c r="FXU114" s="3"/>
      <c r="FXV114" s="3"/>
      <c r="FXW114" s="3"/>
      <c r="FXX114" s="3"/>
      <c r="FXY114" s="3"/>
      <c r="FXZ114" s="3"/>
      <c r="FYA114" s="3"/>
      <c r="FYB114" s="3"/>
      <c r="FYC114" s="3"/>
      <c r="FYD114" s="3"/>
      <c r="FYE114" s="3"/>
      <c r="FYF114" s="3"/>
      <c r="FYG114" s="3"/>
      <c r="FYH114" s="3"/>
      <c r="FYI114" s="3"/>
      <c r="FYJ114" s="3"/>
      <c r="FYK114" s="3"/>
      <c r="FYL114" s="3"/>
      <c r="FYM114" s="3"/>
      <c r="FYN114" s="3"/>
      <c r="FYO114" s="3"/>
      <c r="FYP114" s="3"/>
      <c r="FYQ114" s="3"/>
      <c r="FYR114" s="3"/>
      <c r="FYS114" s="3"/>
      <c r="FYT114" s="3"/>
      <c r="FYU114" s="3"/>
      <c r="FYV114" s="3"/>
      <c r="FYW114" s="3"/>
      <c r="FYX114" s="3"/>
      <c r="FYY114" s="3"/>
      <c r="FYZ114" s="3"/>
      <c r="FZA114" s="3"/>
      <c r="FZB114" s="3"/>
      <c r="FZC114" s="3"/>
      <c r="FZD114" s="3"/>
      <c r="FZE114" s="3"/>
      <c r="FZF114" s="3"/>
      <c r="FZG114" s="3"/>
      <c r="FZH114" s="3"/>
      <c r="FZI114" s="3"/>
      <c r="FZJ114" s="3"/>
      <c r="FZK114" s="3"/>
      <c r="FZL114" s="3"/>
      <c r="FZM114" s="3"/>
      <c r="FZN114" s="3"/>
      <c r="FZO114" s="3"/>
      <c r="FZP114" s="3"/>
      <c r="FZQ114" s="3"/>
      <c r="FZR114" s="3"/>
      <c r="FZS114" s="3"/>
      <c r="FZT114" s="3"/>
      <c r="FZU114" s="3"/>
      <c r="FZV114" s="3"/>
      <c r="FZW114" s="3"/>
      <c r="FZX114" s="3"/>
      <c r="FZY114" s="3"/>
      <c r="FZZ114" s="3"/>
      <c r="GAA114" s="3"/>
      <c r="GAB114" s="3"/>
      <c r="GAC114" s="3"/>
      <c r="GAD114" s="3"/>
      <c r="GAE114" s="3"/>
      <c r="GAF114" s="3"/>
      <c r="GAG114" s="3"/>
      <c r="GAH114" s="3"/>
      <c r="GAI114" s="3"/>
      <c r="GAJ114" s="3"/>
      <c r="GAK114" s="3"/>
      <c r="GAL114" s="3"/>
      <c r="GAM114" s="3"/>
      <c r="GAN114" s="3"/>
      <c r="GAO114" s="3"/>
      <c r="GAP114" s="3"/>
      <c r="GAQ114" s="3"/>
      <c r="GAR114" s="3"/>
      <c r="GAS114" s="3"/>
      <c r="GAT114" s="3"/>
      <c r="GAU114" s="3"/>
      <c r="GAV114" s="3"/>
      <c r="GAW114" s="3"/>
      <c r="GAX114" s="3"/>
      <c r="GAY114" s="3"/>
      <c r="GAZ114" s="3"/>
      <c r="GBA114" s="3"/>
      <c r="GBB114" s="3"/>
      <c r="GBC114" s="3"/>
      <c r="GBD114" s="3"/>
      <c r="GBE114" s="3"/>
      <c r="GBF114" s="3"/>
      <c r="GBG114" s="3"/>
      <c r="GBH114" s="3"/>
      <c r="GBI114" s="3"/>
      <c r="GBJ114" s="3"/>
      <c r="GBK114" s="3"/>
      <c r="GBL114" s="3"/>
      <c r="GBM114" s="3"/>
      <c r="GBN114" s="3"/>
      <c r="GBO114" s="3"/>
      <c r="GBP114" s="3"/>
      <c r="GBQ114" s="3"/>
      <c r="GBR114" s="3"/>
      <c r="GBS114" s="3"/>
      <c r="GBT114" s="3"/>
      <c r="GBU114" s="3"/>
      <c r="GBV114" s="3"/>
      <c r="GBW114" s="3"/>
      <c r="GBX114" s="3"/>
      <c r="GBY114" s="3"/>
      <c r="GBZ114" s="3"/>
      <c r="GCA114" s="3"/>
      <c r="GCB114" s="3"/>
      <c r="GCC114" s="3"/>
      <c r="GCD114" s="3"/>
      <c r="GCE114" s="3"/>
      <c r="GCF114" s="3"/>
      <c r="GCG114" s="3"/>
      <c r="GCH114" s="3"/>
      <c r="GCI114" s="3"/>
      <c r="GCJ114" s="3"/>
      <c r="GCK114" s="3"/>
      <c r="GCL114" s="3"/>
      <c r="GCM114" s="3"/>
      <c r="GCN114" s="3"/>
      <c r="GCO114" s="3"/>
      <c r="GCP114" s="3"/>
      <c r="GCQ114" s="3"/>
      <c r="GCR114" s="3"/>
      <c r="GCS114" s="3"/>
      <c r="GCT114" s="3"/>
      <c r="GCU114" s="3"/>
      <c r="GCV114" s="3"/>
      <c r="GCW114" s="3"/>
      <c r="GCX114" s="3"/>
      <c r="GCY114" s="3"/>
      <c r="GCZ114" s="3"/>
      <c r="GDA114" s="3"/>
      <c r="GDB114" s="3"/>
      <c r="GDC114" s="3"/>
      <c r="GDD114" s="3"/>
      <c r="GDE114" s="3"/>
      <c r="GDF114" s="3"/>
      <c r="GDG114" s="3"/>
      <c r="GDH114" s="3"/>
      <c r="GDI114" s="3"/>
      <c r="GDJ114" s="3"/>
      <c r="GDK114" s="3"/>
      <c r="GDL114" s="3"/>
      <c r="GDM114" s="3"/>
      <c r="GDN114" s="3"/>
      <c r="GDO114" s="3"/>
      <c r="GDP114" s="3"/>
      <c r="GDQ114" s="3"/>
      <c r="GDR114" s="3"/>
      <c r="GDS114" s="3"/>
      <c r="GDT114" s="3"/>
      <c r="GDU114" s="3"/>
      <c r="GDV114" s="3"/>
      <c r="GDW114" s="3"/>
      <c r="GDY114" s="3"/>
      <c r="GEA114" s="3"/>
      <c r="GEB114" s="3"/>
      <c r="GEC114" s="3"/>
      <c r="GED114" s="3"/>
      <c r="GEE114" s="3"/>
      <c r="GEF114" s="3"/>
      <c r="GEG114" s="3"/>
      <c r="GEH114" s="3"/>
      <c r="GEM114" s="3"/>
      <c r="GEN114" s="3"/>
      <c r="GEO114" s="3"/>
      <c r="GEP114" s="3"/>
      <c r="GEQ114" s="3"/>
      <c r="GER114" s="3"/>
      <c r="GES114" s="3"/>
      <c r="GET114" s="3"/>
      <c r="GEU114" s="3"/>
      <c r="GEV114" s="3"/>
      <c r="GEW114" s="3"/>
      <c r="GEX114" s="3"/>
      <c r="GEY114" s="3"/>
      <c r="GEZ114" s="3"/>
      <c r="GFA114" s="3"/>
      <c r="GFB114" s="3"/>
      <c r="GFC114" s="3"/>
      <c r="GFD114" s="3"/>
      <c r="GFE114" s="3"/>
      <c r="GFF114" s="3"/>
      <c r="GFG114" s="3"/>
      <c r="GFH114" s="3"/>
      <c r="GFI114" s="3"/>
      <c r="GFJ114" s="3"/>
      <c r="GFK114" s="3"/>
      <c r="GFL114" s="3"/>
      <c r="GFM114" s="3"/>
      <c r="GFN114" s="3"/>
      <c r="GFO114" s="3"/>
      <c r="GFP114" s="3"/>
      <c r="GFQ114" s="3"/>
      <c r="GFR114" s="3"/>
      <c r="GFS114" s="3"/>
      <c r="GFT114" s="3"/>
      <c r="GFU114" s="3"/>
      <c r="GFV114" s="3"/>
      <c r="GFW114" s="3"/>
      <c r="GFX114" s="3"/>
      <c r="GFY114" s="3"/>
      <c r="GFZ114" s="3"/>
      <c r="GGA114" s="3"/>
      <c r="GGB114" s="3"/>
      <c r="GGC114" s="3"/>
      <c r="GGD114" s="3"/>
      <c r="GGE114" s="3"/>
      <c r="GGF114" s="3"/>
      <c r="GGG114" s="3"/>
      <c r="GGH114" s="3"/>
      <c r="GGI114" s="3"/>
      <c r="GGJ114" s="3"/>
      <c r="GGK114" s="3"/>
      <c r="GGL114" s="3"/>
      <c r="GGM114" s="3"/>
      <c r="GGN114" s="3"/>
      <c r="GGO114" s="3"/>
      <c r="GGP114" s="3"/>
      <c r="GGQ114" s="3"/>
      <c r="GGR114" s="3"/>
      <c r="GGS114" s="3"/>
      <c r="GGT114" s="3"/>
      <c r="GGU114" s="3"/>
      <c r="GGV114" s="3"/>
      <c r="GGW114" s="3"/>
      <c r="GGX114" s="3"/>
      <c r="GGY114" s="3"/>
      <c r="GGZ114" s="3"/>
      <c r="GHA114" s="3"/>
      <c r="GHB114" s="3"/>
      <c r="GHC114" s="3"/>
      <c r="GHD114" s="3"/>
      <c r="GHE114" s="3"/>
      <c r="GHF114" s="3"/>
      <c r="GHG114" s="3"/>
      <c r="GHH114" s="3"/>
      <c r="GHI114" s="3"/>
      <c r="GHJ114" s="3"/>
      <c r="GHK114" s="3"/>
      <c r="GHL114" s="3"/>
      <c r="GHM114" s="3"/>
      <c r="GHN114" s="3"/>
      <c r="GHO114" s="3"/>
      <c r="GHP114" s="3"/>
      <c r="GHQ114" s="3"/>
      <c r="GHR114" s="3"/>
      <c r="GHS114" s="3"/>
      <c r="GHT114" s="3"/>
      <c r="GHU114" s="3"/>
      <c r="GHV114" s="3"/>
      <c r="GHW114" s="3"/>
      <c r="GHX114" s="3"/>
      <c r="GHY114" s="3"/>
      <c r="GHZ114" s="3"/>
      <c r="GIA114" s="3"/>
      <c r="GIB114" s="3"/>
      <c r="GIC114" s="3"/>
      <c r="GID114" s="3"/>
      <c r="GIE114" s="3"/>
      <c r="GIF114" s="3"/>
      <c r="GIG114" s="3"/>
      <c r="GIH114" s="3"/>
      <c r="GII114" s="3"/>
      <c r="GIJ114" s="3"/>
      <c r="GIK114" s="3"/>
      <c r="GIL114" s="3"/>
      <c r="GIM114" s="3"/>
      <c r="GIN114" s="3"/>
      <c r="GIO114" s="3"/>
      <c r="GIP114" s="3"/>
      <c r="GIQ114" s="3"/>
      <c r="GIR114" s="3"/>
      <c r="GIS114" s="3"/>
      <c r="GIT114" s="3"/>
      <c r="GIU114" s="3"/>
      <c r="GIV114" s="3"/>
      <c r="GIW114" s="3"/>
      <c r="GIX114" s="3"/>
      <c r="GIY114" s="3"/>
      <c r="GIZ114" s="3"/>
      <c r="GJA114" s="3"/>
      <c r="GJB114" s="3"/>
      <c r="GJC114" s="3"/>
      <c r="GJD114" s="3"/>
      <c r="GJE114" s="3"/>
      <c r="GJF114" s="3"/>
      <c r="GJG114" s="3"/>
      <c r="GJH114" s="3"/>
      <c r="GJI114" s="3"/>
      <c r="GJJ114" s="3"/>
      <c r="GJK114" s="3"/>
      <c r="GJL114" s="3"/>
      <c r="GJM114" s="3"/>
      <c r="GJN114" s="3"/>
      <c r="GJO114" s="3"/>
      <c r="GJP114" s="3"/>
      <c r="GJQ114" s="3"/>
      <c r="GJR114" s="3"/>
      <c r="GJS114" s="3"/>
      <c r="GJT114" s="3"/>
      <c r="GJU114" s="3"/>
      <c r="GJV114" s="3"/>
      <c r="GJW114" s="3"/>
      <c r="GJX114" s="3"/>
      <c r="GJY114" s="3"/>
      <c r="GJZ114" s="3"/>
      <c r="GKA114" s="3"/>
      <c r="GKB114" s="3"/>
      <c r="GKC114" s="3"/>
      <c r="GKD114" s="3"/>
      <c r="GKE114" s="3"/>
      <c r="GKF114" s="3"/>
      <c r="GKG114" s="3"/>
      <c r="GKH114" s="3"/>
      <c r="GKI114" s="3"/>
      <c r="GKJ114" s="3"/>
      <c r="GKK114" s="3"/>
      <c r="GKL114" s="3"/>
      <c r="GKM114" s="3"/>
      <c r="GKN114" s="3"/>
      <c r="GKO114" s="3"/>
      <c r="GKP114" s="3"/>
      <c r="GKQ114" s="3"/>
      <c r="GKR114" s="3"/>
      <c r="GKS114" s="3"/>
      <c r="GKT114" s="3"/>
      <c r="GKU114" s="3"/>
      <c r="GKV114" s="3"/>
      <c r="GKW114" s="3"/>
      <c r="GKX114" s="3"/>
      <c r="GKY114" s="3"/>
      <c r="GKZ114" s="3"/>
      <c r="GLA114" s="3"/>
      <c r="GLB114" s="3"/>
      <c r="GLC114" s="3"/>
      <c r="GLD114" s="3"/>
      <c r="GLE114" s="3"/>
      <c r="GLF114" s="3"/>
      <c r="GLG114" s="3"/>
      <c r="GLH114" s="3"/>
      <c r="GLI114" s="3"/>
      <c r="GLJ114" s="3"/>
      <c r="GLK114" s="3"/>
      <c r="GLL114" s="3"/>
      <c r="GLM114" s="3"/>
      <c r="GLN114" s="3"/>
      <c r="GLO114" s="3"/>
      <c r="GLP114" s="3"/>
      <c r="GLQ114" s="3"/>
      <c r="GLR114" s="3"/>
      <c r="GLS114" s="3"/>
      <c r="GLT114" s="3"/>
      <c r="GLU114" s="3"/>
      <c r="GLV114" s="3"/>
      <c r="GLW114" s="3"/>
      <c r="GLX114" s="3"/>
      <c r="GLY114" s="3"/>
      <c r="GLZ114" s="3"/>
      <c r="GMA114" s="3"/>
      <c r="GMB114" s="3"/>
      <c r="GMC114" s="3"/>
      <c r="GMD114" s="3"/>
      <c r="GME114" s="3"/>
      <c r="GMF114" s="3"/>
      <c r="GMG114" s="3"/>
      <c r="GMH114" s="3"/>
      <c r="GMI114" s="3"/>
      <c r="GMJ114" s="3"/>
      <c r="GMK114" s="3"/>
      <c r="GML114" s="3"/>
      <c r="GMM114" s="3"/>
      <c r="GMN114" s="3"/>
      <c r="GMO114" s="3"/>
      <c r="GMP114" s="3"/>
      <c r="GMQ114" s="3"/>
      <c r="GMR114" s="3"/>
      <c r="GMS114" s="3"/>
      <c r="GMT114" s="3"/>
      <c r="GMU114" s="3"/>
      <c r="GMV114" s="3"/>
      <c r="GMW114" s="3"/>
      <c r="GMX114" s="3"/>
      <c r="GMY114" s="3"/>
      <c r="GMZ114" s="3"/>
      <c r="GNA114" s="3"/>
      <c r="GNB114" s="3"/>
      <c r="GNC114" s="3"/>
      <c r="GND114" s="3"/>
      <c r="GNE114" s="3"/>
      <c r="GNF114" s="3"/>
      <c r="GNG114" s="3"/>
      <c r="GNH114" s="3"/>
      <c r="GNI114" s="3"/>
      <c r="GNJ114" s="3"/>
      <c r="GNK114" s="3"/>
      <c r="GNL114" s="3"/>
      <c r="GNM114" s="3"/>
      <c r="GNN114" s="3"/>
      <c r="GNO114" s="3"/>
      <c r="GNP114" s="3"/>
      <c r="GNQ114" s="3"/>
      <c r="GNR114" s="3"/>
      <c r="GNS114" s="3"/>
      <c r="GNU114" s="3"/>
      <c r="GNW114" s="3"/>
      <c r="GNX114" s="3"/>
      <c r="GNY114" s="3"/>
      <c r="GNZ114" s="3"/>
      <c r="GOA114" s="3"/>
      <c r="GOB114" s="3"/>
      <c r="GOC114" s="3"/>
      <c r="GOD114" s="3"/>
      <c r="GOI114" s="3"/>
      <c r="GOJ114" s="3"/>
      <c r="GOK114" s="3"/>
      <c r="GOL114" s="3"/>
      <c r="GOM114" s="3"/>
      <c r="GON114" s="3"/>
      <c r="GOO114" s="3"/>
      <c r="GOP114" s="3"/>
      <c r="GOQ114" s="3"/>
      <c r="GOR114" s="3"/>
      <c r="GOS114" s="3"/>
      <c r="GOT114" s="3"/>
      <c r="GOU114" s="3"/>
      <c r="GOV114" s="3"/>
      <c r="GOW114" s="3"/>
      <c r="GOX114" s="3"/>
      <c r="GOY114" s="3"/>
      <c r="GOZ114" s="3"/>
      <c r="GPA114" s="3"/>
      <c r="GPB114" s="3"/>
      <c r="GPC114" s="3"/>
      <c r="GPD114" s="3"/>
      <c r="GPE114" s="3"/>
      <c r="GPF114" s="3"/>
      <c r="GPG114" s="3"/>
      <c r="GPH114" s="3"/>
      <c r="GPI114" s="3"/>
      <c r="GPJ114" s="3"/>
      <c r="GPK114" s="3"/>
      <c r="GPL114" s="3"/>
      <c r="GPM114" s="3"/>
      <c r="GPN114" s="3"/>
      <c r="GPO114" s="3"/>
      <c r="GPP114" s="3"/>
      <c r="GPQ114" s="3"/>
      <c r="GPR114" s="3"/>
      <c r="GPS114" s="3"/>
      <c r="GPT114" s="3"/>
      <c r="GPU114" s="3"/>
      <c r="GPV114" s="3"/>
      <c r="GPW114" s="3"/>
      <c r="GPX114" s="3"/>
      <c r="GPY114" s="3"/>
      <c r="GPZ114" s="3"/>
      <c r="GQA114" s="3"/>
      <c r="GQB114" s="3"/>
      <c r="GQC114" s="3"/>
      <c r="GQD114" s="3"/>
      <c r="GQE114" s="3"/>
      <c r="GQF114" s="3"/>
      <c r="GQG114" s="3"/>
      <c r="GQH114" s="3"/>
      <c r="GQI114" s="3"/>
      <c r="GQJ114" s="3"/>
      <c r="GQK114" s="3"/>
      <c r="GQL114" s="3"/>
      <c r="GQM114" s="3"/>
      <c r="GQN114" s="3"/>
      <c r="GQO114" s="3"/>
      <c r="GQP114" s="3"/>
      <c r="GQQ114" s="3"/>
      <c r="GQR114" s="3"/>
      <c r="GQS114" s="3"/>
      <c r="GQT114" s="3"/>
      <c r="GQU114" s="3"/>
      <c r="GQV114" s="3"/>
      <c r="GQW114" s="3"/>
      <c r="GQX114" s="3"/>
      <c r="GQY114" s="3"/>
      <c r="GQZ114" s="3"/>
      <c r="GRA114" s="3"/>
      <c r="GRB114" s="3"/>
      <c r="GRC114" s="3"/>
      <c r="GRD114" s="3"/>
      <c r="GRE114" s="3"/>
      <c r="GRF114" s="3"/>
      <c r="GRG114" s="3"/>
      <c r="GRH114" s="3"/>
      <c r="GRI114" s="3"/>
      <c r="GRJ114" s="3"/>
      <c r="GRK114" s="3"/>
      <c r="GRL114" s="3"/>
      <c r="GRM114" s="3"/>
      <c r="GRN114" s="3"/>
      <c r="GRO114" s="3"/>
      <c r="GRP114" s="3"/>
      <c r="GRQ114" s="3"/>
      <c r="GRR114" s="3"/>
      <c r="GRS114" s="3"/>
      <c r="GRT114" s="3"/>
      <c r="GRU114" s="3"/>
      <c r="GRV114" s="3"/>
      <c r="GRW114" s="3"/>
      <c r="GRX114" s="3"/>
      <c r="GRY114" s="3"/>
      <c r="GRZ114" s="3"/>
      <c r="GSA114" s="3"/>
      <c r="GSB114" s="3"/>
      <c r="GSC114" s="3"/>
      <c r="GSD114" s="3"/>
      <c r="GSE114" s="3"/>
      <c r="GSF114" s="3"/>
      <c r="GSG114" s="3"/>
      <c r="GSH114" s="3"/>
      <c r="GSI114" s="3"/>
      <c r="GSJ114" s="3"/>
      <c r="GSK114" s="3"/>
      <c r="GSL114" s="3"/>
      <c r="GSM114" s="3"/>
      <c r="GSN114" s="3"/>
      <c r="GSO114" s="3"/>
      <c r="GSP114" s="3"/>
      <c r="GSQ114" s="3"/>
      <c r="GSR114" s="3"/>
      <c r="GSS114" s="3"/>
      <c r="GST114" s="3"/>
      <c r="GSU114" s="3"/>
      <c r="GSV114" s="3"/>
      <c r="GSW114" s="3"/>
      <c r="GSX114" s="3"/>
      <c r="GSY114" s="3"/>
      <c r="GSZ114" s="3"/>
      <c r="GTA114" s="3"/>
      <c r="GTB114" s="3"/>
      <c r="GTC114" s="3"/>
      <c r="GTD114" s="3"/>
      <c r="GTE114" s="3"/>
      <c r="GTF114" s="3"/>
      <c r="GTG114" s="3"/>
      <c r="GTH114" s="3"/>
      <c r="GTI114" s="3"/>
      <c r="GTJ114" s="3"/>
      <c r="GTK114" s="3"/>
      <c r="GTL114" s="3"/>
      <c r="GTM114" s="3"/>
      <c r="GTN114" s="3"/>
      <c r="GTO114" s="3"/>
      <c r="GTP114" s="3"/>
      <c r="GTQ114" s="3"/>
      <c r="GTR114" s="3"/>
      <c r="GTS114" s="3"/>
      <c r="GTT114" s="3"/>
      <c r="GTU114" s="3"/>
      <c r="GTV114" s="3"/>
      <c r="GTW114" s="3"/>
      <c r="GTX114" s="3"/>
      <c r="GTY114" s="3"/>
      <c r="GTZ114" s="3"/>
      <c r="GUA114" s="3"/>
      <c r="GUB114" s="3"/>
      <c r="GUC114" s="3"/>
      <c r="GUD114" s="3"/>
      <c r="GUE114" s="3"/>
      <c r="GUF114" s="3"/>
      <c r="GUG114" s="3"/>
      <c r="GUH114" s="3"/>
      <c r="GUI114" s="3"/>
      <c r="GUJ114" s="3"/>
      <c r="GUK114" s="3"/>
      <c r="GUL114" s="3"/>
      <c r="GUM114" s="3"/>
      <c r="GUN114" s="3"/>
      <c r="GUO114" s="3"/>
      <c r="GUP114" s="3"/>
      <c r="GUQ114" s="3"/>
      <c r="GUR114" s="3"/>
      <c r="GUS114" s="3"/>
      <c r="GUT114" s="3"/>
      <c r="GUU114" s="3"/>
      <c r="GUV114" s="3"/>
      <c r="GUW114" s="3"/>
      <c r="GUX114" s="3"/>
      <c r="GUY114" s="3"/>
      <c r="GUZ114" s="3"/>
      <c r="GVA114" s="3"/>
      <c r="GVB114" s="3"/>
      <c r="GVC114" s="3"/>
      <c r="GVD114" s="3"/>
      <c r="GVE114" s="3"/>
      <c r="GVF114" s="3"/>
      <c r="GVG114" s="3"/>
      <c r="GVH114" s="3"/>
      <c r="GVI114" s="3"/>
      <c r="GVJ114" s="3"/>
      <c r="GVK114" s="3"/>
      <c r="GVL114" s="3"/>
      <c r="GVM114" s="3"/>
      <c r="GVN114" s="3"/>
      <c r="GVO114" s="3"/>
      <c r="GVP114" s="3"/>
      <c r="GVQ114" s="3"/>
      <c r="GVR114" s="3"/>
      <c r="GVS114" s="3"/>
      <c r="GVT114" s="3"/>
      <c r="GVU114" s="3"/>
      <c r="GVV114" s="3"/>
      <c r="GVW114" s="3"/>
      <c r="GVX114" s="3"/>
      <c r="GVY114" s="3"/>
      <c r="GVZ114" s="3"/>
      <c r="GWA114" s="3"/>
      <c r="GWB114" s="3"/>
      <c r="GWC114" s="3"/>
      <c r="GWD114" s="3"/>
      <c r="GWE114" s="3"/>
      <c r="GWF114" s="3"/>
      <c r="GWG114" s="3"/>
      <c r="GWH114" s="3"/>
      <c r="GWI114" s="3"/>
      <c r="GWJ114" s="3"/>
      <c r="GWK114" s="3"/>
      <c r="GWL114" s="3"/>
      <c r="GWM114" s="3"/>
      <c r="GWN114" s="3"/>
      <c r="GWO114" s="3"/>
      <c r="GWP114" s="3"/>
      <c r="GWQ114" s="3"/>
      <c r="GWR114" s="3"/>
      <c r="GWS114" s="3"/>
      <c r="GWT114" s="3"/>
      <c r="GWU114" s="3"/>
      <c r="GWV114" s="3"/>
      <c r="GWW114" s="3"/>
      <c r="GWX114" s="3"/>
      <c r="GWY114" s="3"/>
      <c r="GWZ114" s="3"/>
      <c r="GXA114" s="3"/>
      <c r="GXB114" s="3"/>
      <c r="GXC114" s="3"/>
      <c r="GXD114" s="3"/>
      <c r="GXE114" s="3"/>
      <c r="GXF114" s="3"/>
      <c r="GXG114" s="3"/>
      <c r="GXH114" s="3"/>
      <c r="GXI114" s="3"/>
      <c r="GXJ114" s="3"/>
      <c r="GXK114" s="3"/>
      <c r="GXL114" s="3"/>
      <c r="GXM114" s="3"/>
      <c r="GXN114" s="3"/>
      <c r="GXO114" s="3"/>
      <c r="GXQ114" s="3"/>
      <c r="GXS114" s="3"/>
      <c r="GXT114" s="3"/>
      <c r="GXU114" s="3"/>
      <c r="GXV114" s="3"/>
      <c r="GXW114" s="3"/>
      <c r="GXX114" s="3"/>
      <c r="GXY114" s="3"/>
      <c r="GXZ114" s="3"/>
      <c r="GYE114" s="3"/>
      <c r="GYF114" s="3"/>
      <c r="GYG114" s="3"/>
      <c r="GYH114" s="3"/>
      <c r="GYI114" s="3"/>
      <c r="GYJ114" s="3"/>
      <c r="GYK114" s="3"/>
      <c r="GYL114" s="3"/>
      <c r="GYM114" s="3"/>
      <c r="GYN114" s="3"/>
      <c r="GYO114" s="3"/>
      <c r="GYP114" s="3"/>
      <c r="GYQ114" s="3"/>
      <c r="GYR114" s="3"/>
      <c r="GYS114" s="3"/>
      <c r="GYT114" s="3"/>
      <c r="GYU114" s="3"/>
      <c r="GYV114" s="3"/>
      <c r="GYW114" s="3"/>
      <c r="GYX114" s="3"/>
      <c r="GYY114" s="3"/>
      <c r="GYZ114" s="3"/>
      <c r="GZA114" s="3"/>
      <c r="GZB114" s="3"/>
      <c r="GZC114" s="3"/>
      <c r="GZD114" s="3"/>
      <c r="GZE114" s="3"/>
      <c r="GZF114" s="3"/>
      <c r="GZG114" s="3"/>
      <c r="GZH114" s="3"/>
      <c r="GZI114" s="3"/>
      <c r="GZJ114" s="3"/>
      <c r="GZK114" s="3"/>
      <c r="GZL114" s="3"/>
      <c r="GZM114" s="3"/>
      <c r="GZN114" s="3"/>
      <c r="GZO114" s="3"/>
      <c r="GZP114" s="3"/>
      <c r="GZQ114" s="3"/>
      <c r="GZR114" s="3"/>
      <c r="GZS114" s="3"/>
      <c r="GZT114" s="3"/>
      <c r="GZU114" s="3"/>
      <c r="GZV114" s="3"/>
      <c r="GZW114" s="3"/>
      <c r="GZX114" s="3"/>
      <c r="GZY114" s="3"/>
      <c r="GZZ114" s="3"/>
      <c r="HAA114" s="3"/>
      <c r="HAB114" s="3"/>
      <c r="HAC114" s="3"/>
      <c r="HAD114" s="3"/>
      <c r="HAE114" s="3"/>
      <c r="HAF114" s="3"/>
      <c r="HAG114" s="3"/>
      <c r="HAH114" s="3"/>
      <c r="HAI114" s="3"/>
      <c r="HAJ114" s="3"/>
      <c r="HAK114" s="3"/>
      <c r="HAL114" s="3"/>
      <c r="HAM114" s="3"/>
      <c r="HAN114" s="3"/>
      <c r="HAO114" s="3"/>
      <c r="HAP114" s="3"/>
      <c r="HAQ114" s="3"/>
      <c r="HAR114" s="3"/>
      <c r="HAS114" s="3"/>
      <c r="HAT114" s="3"/>
      <c r="HAU114" s="3"/>
      <c r="HAV114" s="3"/>
      <c r="HAW114" s="3"/>
      <c r="HAX114" s="3"/>
      <c r="HAY114" s="3"/>
      <c r="HAZ114" s="3"/>
      <c r="HBA114" s="3"/>
      <c r="HBB114" s="3"/>
      <c r="HBC114" s="3"/>
      <c r="HBD114" s="3"/>
      <c r="HBE114" s="3"/>
      <c r="HBF114" s="3"/>
      <c r="HBG114" s="3"/>
      <c r="HBH114" s="3"/>
      <c r="HBI114" s="3"/>
      <c r="HBJ114" s="3"/>
      <c r="HBK114" s="3"/>
      <c r="HBL114" s="3"/>
      <c r="HBM114" s="3"/>
      <c r="HBN114" s="3"/>
      <c r="HBO114" s="3"/>
      <c r="HBP114" s="3"/>
      <c r="HBQ114" s="3"/>
      <c r="HBR114" s="3"/>
      <c r="HBS114" s="3"/>
      <c r="HBT114" s="3"/>
      <c r="HBU114" s="3"/>
      <c r="HBV114" s="3"/>
      <c r="HBW114" s="3"/>
      <c r="HBX114" s="3"/>
      <c r="HBY114" s="3"/>
      <c r="HBZ114" s="3"/>
      <c r="HCA114" s="3"/>
      <c r="HCB114" s="3"/>
      <c r="HCC114" s="3"/>
      <c r="HCD114" s="3"/>
      <c r="HCE114" s="3"/>
      <c r="HCF114" s="3"/>
      <c r="HCG114" s="3"/>
      <c r="HCH114" s="3"/>
      <c r="HCI114" s="3"/>
      <c r="HCJ114" s="3"/>
      <c r="HCK114" s="3"/>
      <c r="HCL114" s="3"/>
      <c r="HCM114" s="3"/>
      <c r="HCN114" s="3"/>
      <c r="HCO114" s="3"/>
      <c r="HCP114" s="3"/>
      <c r="HCQ114" s="3"/>
      <c r="HCR114" s="3"/>
      <c r="HCS114" s="3"/>
      <c r="HCT114" s="3"/>
      <c r="HCU114" s="3"/>
      <c r="HCV114" s="3"/>
      <c r="HCW114" s="3"/>
      <c r="HCX114" s="3"/>
      <c r="HCY114" s="3"/>
      <c r="HCZ114" s="3"/>
      <c r="HDA114" s="3"/>
      <c r="HDB114" s="3"/>
      <c r="HDC114" s="3"/>
      <c r="HDD114" s="3"/>
      <c r="HDE114" s="3"/>
      <c r="HDF114" s="3"/>
      <c r="HDG114" s="3"/>
      <c r="HDH114" s="3"/>
      <c r="HDI114" s="3"/>
      <c r="HDJ114" s="3"/>
      <c r="HDK114" s="3"/>
      <c r="HDL114" s="3"/>
      <c r="HDM114" s="3"/>
      <c r="HDN114" s="3"/>
      <c r="HDO114" s="3"/>
      <c r="HDP114" s="3"/>
      <c r="HDQ114" s="3"/>
      <c r="HDR114" s="3"/>
      <c r="HDS114" s="3"/>
      <c r="HDT114" s="3"/>
      <c r="HDU114" s="3"/>
      <c r="HDV114" s="3"/>
      <c r="HDW114" s="3"/>
      <c r="HDX114" s="3"/>
      <c r="HDY114" s="3"/>
      <c r="HDZ114" s="3"/>
      <c r="HEA114" s="3"/>
      <c r="HEB114" s="3"/>
      <c r="HEC114" s="3"/>
      <c r="HED114" s="3"/>
      <c r="HEE114" s="3"/>
      <c r="HEF114" s="3"/>
      <c r="HEG114" s="3"/>
      <c r="HEH114" s="3"/>
      <c r="HEI114" s="3"/>
      <c r="HEJ114" s="3"/>
      <c r="HEK114" s="3"/>
      <c r="HEL114" s="3"/>
      <c r="HEM114" s="3"/>
      <c r="HEN114" s="3"/>
      <c r="HEO114" s="3"/>
      <c r="HEP114" s="3"/>
      <c r="HEQ114" s="3"/>
      <c r="HER114" s="3"/>
      <c r="HES114" s="3"/>
      <c r="HET114" s="3"/>
      <c r="HEU114" s="3"/>
      <c r="HEV114" s="3"/>
      <c r="HEW114" s="3"/>
      <c r="HEX114" s="3"/>
      <c r="HEY114" s="3"/>
      <c r="HEZ114" s="3"/>
      <c r="HFA114" s="3"/>
      <c r="HFB114" s="3"/>
      <c r="HFC114" s="3"/>
      <c r="HFD114" s="3"/>
      <c r="HFE114" s="3"/>
      <c r="HFF114" s="3"/>
      <c r="HFG114" s="3"/>
      <c r="HFH114" s="3"/>
      <c r="HFI114" s="3"/>
      <c r="HFJ114" s="3"/>
      <c r="HFK114" s="3"/>
      <c r="HFL114" s="3"/>
      <c r="HFM114" s="3"/>
      <c r="HFN114" s="3"/>
      <c r="HFO114" s="3"/>
      <c r="HFP114" s="3"/>
      <c r="HFQ114" s="3"/>
      <c r="HFR114" s="3"/>
      <c r="HFS114" s="3"/>
      <c r="HFT114" s="3"/>
      <c r="HFU114" s="3"/>
      <c r="HFV114" s="3"/>
      <c r="HFW114" s="3"/>
      <c r="HFX114" s="3"/>
      <c r="HFY114" s="3"/>
      <c r="HFZ114" s="3"/>
      <c r="HGA114" s="3"/>
      <c r="HGB114" s="3"/>
      <c r="HGC114" s="3"/>
      <c r="HGD114" s="3"/>
      <c r="HGE114" s="3"/>
      <c r="HGF114" s="3"/>
      <c r="HGG114" s="3"/>
      <c r="HGH114" s="3"/>
      <c r="HGI114" s="3"/>
      <c r="HGJ114" s="3"/>
      <c r="HGK114" s="3"/>
      <c r="HGL114" s="3"/>
      <c r="HGM114" s="3"/>
      <c r="HGN114" s="3"/>
      <c r="HGO114" s="3"/>
      <c r="HGP114" s="3"/>
      <c r="HGQ114" s="3"/>
      <c r="HGR114" s="3"/>
      <c r="HGS114" s="3"/>
      <c r="HGT114" s="3"/>
      <c r="HGU114" s="3"/>
      <c r="HGV114" s="3"/>
      <c r="HGW114" s="3"/>
      <c r="HGX114" s="3"/>
      <c r="HGY114" s="3"/>
      <c r="HGZ114" s="3"/>
      <c r="HHA114" s="3"/>
      <c r="HHB114" s="3"/>
      <c r="HHC114" s="3"/>
      <c r="HHD114" s="3"/>
      <c r="HHE114" s="3"/>
      <c r="HHF114" s="3"/>
      <c r="HHG114" s="3"/>
      <c r="HHH114" s="3"/>
      <c r="HHI114" s="3"/>
      <c r="HHJ114" s="3"/>
      <c r="HHK114" s="3"/>
      <c r="HHM114" s="3"/>
      <c r="HHO114" s="3"/>
      <c r="HHP114" s="3"/>
      <c r="HHQ114" s="3"/>
      <c r="HHR114" s="3"/>
      <c r="HHS114" s="3"/>
      <c r="HHT114" s="3"/>
      <c r="HHU114" s="3"/>
      <c r="HHV114" s="3"/>
      <c r="HIA114" s="3"/>
      <c r="HIB114" s="3"/>
      <c r="HIC114" s="3"/>
      <c r="HID114" s="3"/>
      <c r="HIE114" s="3"/>
      <c r="HIF114" s="3"/>
      <c r="HIG114" s="3"/>
      <c r="HIH114" s="3"/>
      <c r="HII114" s="3"/>
      <c r="HIJ114" s="3"/>
      <c r="HIK114" s="3"/>
      <c r="HIL114" s="3"/>
      <c r="HIM114" s="3"/>
      <c r="HIN114" s="3"/>
      <c r="HIO114" s="3"/>
      <c r="HIP114" s="3"/>
      <c r="HIQ114" s="3"/>
      <c r="HIR114" s="3"/>
      <c r="HIS114" s="3"/>
      <c r="HIT114" s="3"/>
      <c r="HIU114" s="3"/>
      <c r="HIV114" s="3"/>
      <c r="HIW114" s="3"/>
      <c r="HIX114" s="3"/>
      <c r="HIY114" s="3"/>
      <c r="HIZ114" s="3"/>
      <c r="HJA114" s="3"/>
      <c r="HJB114" s="3"/>
      <c r="HJC114" s="3"/>
      <c r="HJD114" s="3"/>
      <c r="HJE114" s="3"/>
      <c r="HJF114" s="3"/>
      <c r="HJG114" s="3"/>
      <c r="HJH114" s="3"/>
      <c r="HJI114" s="3"/>
      <c r="HJJ114" s="3"/>
      <c r="HJK114" s="3"/>
      <c r="HJL114" s="3"/>
      <c r="HJM114" s="3"/>
      <c r="HJN114" s="3"/>
      <c r="HJO114" s="3"/>
      <c r="HJP114" s="3"/>
      <c r="HJQ114" s="3"/>
      <c r="HJR114" s="3"/>
      <c r="HJS114" s="3"/>
      <c r="HJT114" s="3"/>
      <c r="HJU114" s="3"/>
      <c r="HJV114" s="3"/>
      <c r="HJW114" s="3"/>
      <c r="HJX114" s="3"/>
      <c r="HJY114" s="3"/>
      <c r="HJZ114" s="3"/>
      <c r="HKA114" s="3"/>
      <c r="HKB114" s="3"/>
      <c r="HKC114" s="3"/>
      <c r="HKD114" s="3"/>
      <c r="HKE114" s="3"/>
      <c r="HKF114" s="3"/>
      <c r="HKG114" s="3"/>
      <c r="HKH114" s="3"/>
      <c r="HKI114" s="3"/>
      <c r="HKJ114" s="3"/>
      <c r="HKK114" s="3"/>
      <c r="HKL114" s="3"/>
      <c r="HKM114" s="3"/>
      <c r="HKN114" s="3"/>
      <c r="HKO114" s="3"/>
      <c r="HKP114" s="3"/>
      <c r="HKQ114" s="3"/>
      <c r="HKR114" s="3"/>
      <c r="HKS114" s="3"/>
      <c r="HKT114" s="3"/>
      <c r="HKU114" s="3"/>
      <c r="HKV114" s="3"/>
      <c r="HKW114" s="3"/>
      <c r="HKX114" s="3"/>
      <c r="HKY114" s="3"/>
      <c r="HKZ114" s="3"/>
      <c r="HLA114" s="3"/>
      <c r="HLB114" s="3"/>
      <c r="HLC114" s="3"/>
      <c r="HLD114" s="3"/>
      <c r="HLE114" s="3"/>
      <c r="HLF114" s="3"/>
      <c r="HLG114" s="3"/>
      <c r="HLH114" s="3"/>
      <c r="HLI114" s="3"/>
      <c r="HLJ114" s="3"/>
      <c r="HLK114" s="3"/>
      <c r="HLL114" s="3"/>
      <c r="HLM114" s="3"/>
      <c r="HLN114" s="3"/>
      <c r="HLO114" s="3"/>
      <c r="HLP114" s="3"/>
      <c r="HLQ114" s="3"/>
      <c r="HLR114" s="3"/>
      <c r="HLS114" s="3"/>
      <c r="HLT114" s="3"/>
      <c r="HLU114" s="3"/>
      <c r="HLV114" s="3"/>
      <c r="HLW114" s="3"/>
      <c r="HLX114" s="3"/>
      <c r="HLY114" s="3"/>
      <c r="HLZ114" s="3"/>
      <c r="HMA114" s="3"/>
      <c r="HMB114" s="3"/>
      <c r="HMC114" s="3"/>
      <c r="HMD114" s="3"/>
      <c r="HME114" s="3"/>
      <c r="HMF114" s="3"/>
      <c r="HMG114" s="3"/>
      <c r="HMH114" s="3"/>
      <c r="HMI114" s="3"/>
      <c r="HMJ114" s="3"/>
      <c r="HMK114" s="3"/>
      <c r="HML114" s="3"/>
      <c r="HMM114" s="3"/>
      <c r="HMN114" s="3"/>
      <c r="HMO114" s="3"/>
      <c r="HMP114" s="3"/>
      <c r="HMQ114" s="3"/>
      <c r="HMR114" s="3"/>
      <c r="HMS114" s="3"/>
      <c r="HMT114" s="3"/>
      <c r="HMU114" s="3"/>
      <c r="HMV114" s="3"/>
      <c r="HMW114" s="3"/>
      <c r="HMX114" s="3"/>
      <c r="HMY114" s="3"/>
      <c r="HMZ114" s="3"/>
      <c r="HNA114" s="3"/>
      <c r="HNB114" s="3"/>
      <c r="HNC114" s="3"/>
      <c r="HND114" s="3"/>
      <c r="HNE114" s="3"/>
      <c r="HNF114" s="3"/>
      <c r="HNG114" s="3"/>
      <c r="HNH114" s="3"/>
      <c r="HNI114" s="3"/>
      <c r="HNJ114" s="3"/>
      <c r="HNK114" s="3"/>
      <c r="HNL114" s="3"/>
      <c r="HNM114" s="3"/>
      <c r="HNN114" s="3"/>
      <c r="HNO114" s="3"/>
      <c r="HNP114" s="3"/>
      <c r="HNQ114" s="3"/>
      <c r="HNR114" s="3"/>
      <c r="HNS114" s="3"/>
      <c r="HNT114" s="3"/>
      <c r="HNU114" s="3"/>
      <c r="HNV114" s="3"/>
      <c r="HNW114" s="3"/>
      <c r="HNX114" s="3"/>
      <c r="HNY114" s="3"/>
      <c r="HNZ114" s="3"/>
      <c r="HOA114" s="3"/>
      <c r="HOB114" s="3"/>
      <c r="HOC114" s="3"/>
      <c r="HOD114" s="3"/>
      <c r="HOE114" s="3"/>
      <c r="HOF114" s="3"/>
      <c r="HOG114" s="3"/>
      <c r="HOH114" s="3"/>
      <c r="HOI114" s="3"/>
      <c r="HOJ114" s="3"/>
      <c r="HOK114" s="3"/>
      <c r="HOL114" s="3"/>
      <c r="HOM114" s="3"/>
      <c r="HON114" s="3"/>
      <c r="HOO114" s="3"/>
      <c r="HOP114" s="3"/>
      <c r="HOQ114" s="3"/>
      <c r="HOR114" s="3"/>
      <c r="HOS114" s="3"/>
      <c r="HOT114" s="3"/>
      <c r="HOU114" s="3"/>
      <c r="HOV114" s="3"/>
      <c r="HOW114" s="3"/>
      <c r="HOX114" s="3"/>
      <c r="HOY114" s="3"/>
      <c r="HOZ114" s="3"/>
      <c r="HPA114" s="3"/>
      <c r="HPB114" s="3"/>
      <c r="HPC114" s="3"/>
      <c r="HPD114" s="3"/>
      <c r="HPE114" s="3"/>
      <c r="HPF114" s="3"/>
      <c r="HPG114" s="3"/>
      <c r="HPH114" s="3"/>
      <c r="HPI114" s="3"/>
      <c r="HPJ114" s="3"/>
      <c r="HPK114" s="3"/>
      <c r="HPL114" s="3"/>
      <c r="HPM114" s="3"/>
      <c r="HPN114" s="3"/>
      <c r="HPO114" s="3"/>
      <c r="HPP114" s="3"/>
      <c r="HPQ114" s="3"/>
      <c r="HPR114" s="3"/>
      <c r="HPS114" s="3"/>
      <c r="HPT114" s="3"/>
      <c r="HPU114" s="3"/>
      <c r="HPV114" s="3"/>
      <c r="HPW114" s="3"/>
      <c r="HPX114" s="3"/>
      <c r="HPY114" s="3"/>
      <c r="HPZ114" s="3"/>
      <c r="HQA114" s="3"/>
      <c r="HQB114" s="3"/>
      <c r="HQC114" s="3"/>
      <c r="HQD114" s="3"/>
      <c r="HQE114" s="3"/>
      <c r="HQF114" s="3"/>
      <c r="HQG114" s="3"/>
      <c r="HQH114" s="3"/>
      <c r="HQI114" s="3"/>
      <c r="HQJ114" s="3"/>
      <c r="HQK114" s="3"/>
      <c r="HQL114" s="3"/>
      <c r="HQM114" s="3"/>
      <c r="HQN114" s="3"/>
      <c r="HQO114" s="3"/>
      <c r="HQP114" s="3"/>
      <c r="HQQ114" s="3"/>
      <c r="HQR114" s="3"/>
      <c r="HQS114" s="3"/>
      <c r="HQT114" s="3"/>
      <c r="HQU114" s="3"/>
      <c r="HQV114" s="3"/>
      <c r="HQW114" s="3"/>
      <c r="HQX114" s="3"/>
      <c r="HQY114" s="3"/>
      <c r="HQZ114" s="3"/>
      <c r="HRA114" s="3"/>
      <c r="HRB114" s="3"/>
      <c r="HRC114" s="3"/>
      <c r="HRD114" s="3"/>
      <c r="HRE114" s="3"/>
      <c r="HRF114" s="3"/>
      <c r="HRG114" s="3"/>
      <c r="HRI114" s="3"/>
      <c r="HRK114" s="3"/>
      <c r="HRL114" s="3"/>
      <c r="HRM114" s="3"/>
      <c r="HRN114" s="3"/>
      <c r="HRO114" s="3"/>
      <c r="HRP114" s="3"/>
      <c r="HRQ114" s="3"/>
      <c r="HRR114" s="3"/>
      <c r="HRW114" s="3"/>
      <c r="HRX114" s="3"/>
      <c r="HRY114" s="3"/>
      <c r="HRZ114" s="3"/>
      <c r="HSA114" s="3"/>
      <c r="HSB114" s="3"/>
      <c r="HSC114" s="3"/>
      <c r="HSD114" s="3"/>
      <c r="HSE114" s="3"/>
      <c r="HSF114" s="3"/>
      <c r="HSG114" s="3"/>
      <c r="HSH114" s="3"/>
      <c r="HSI114" s="3"/>
      <c r="HSJ114" s="3"/>
      <c r="HSK114" s="3"/>
      <c r="HSL114" s="3"/>
      <c r="HSM114" s="3"/>
      <c r="HSN114" s="3"/>
      <c r="HSO114" s="3"/>
      <c r="HSP114" s="3"/>
      <c r="HSQ114" s="3"/>
      <c r="HSR114" s="3"/>
      <c r="HSS114" s="3"/>
      <c r="HST114" s="3"/>
      <c r="HSU114" s="3"/>
      <c r="HSV114" s="3"/>
      <c r="HSW114" s="3"/>
      <c r="HSX114" s="3"/>
      <c r="HSY114" s="3"/>
      <c r="HSZ114" s="3"/>
      <c r="HTA114" s="3"/>
      <c r="HTB114" s="3"/>
      <c r="HTC114" s="3"/>
      <c r="HTD114" s="3"/>
      <c r="HTE114" s="3"/>
      <c r="HTF114" s="3"/>
      <c r="HTG114" s="3"/>
      <c r="HTH114" s="3"/>
      <c r="HTI114" s="3"/>
      <c r="HTJ114" s="3"/>
      <c r="HTK114" s="3"/>
      <c r="HTL114" s="3"/>
      <c r="HTM114" s="3"/>
      <c r="HTN114" s="3"/>
      <c r="HTO114" s="3"/>
      <c r="HTP114" s="3"/>
      <c r="HTQ114" s="3"/>
      <c r="HTR114" s="3"/>
      <c r="HTS114" s="3"/>
      <c r="HTT114" s="3"/>
      <c r="HTU114" s="3"/>
      <c r="HTV114" s="3"/>
      <c r="HTW114" s="3"/>
      <c r="HTX114" s="3"/>
      <c r="HTY114" s="3"/>
      <c r="HTZ114" s="3"/>
      <c r="HUA114" s="3"/>
      <c r="HUB114" s="3"/>
      <c r="HUC114" s="3"/>
      <c r="HUD114" s="3"/>
      <c r="HUE114" s="3"/>
      <c r="HUF114" s="3"/>
      <c r="HUG114" s="3"/>
      <c r="HUH114" s="3"/>
      <c r="HUI114" s="3"/>
      <c r="HUJ114" s="3"/>
      <c r="HUK114" s="3"/>
      <c r="HUL114" s="3"/>
      <c r="HUM114" s="3"/>
      <c r="HUN114" s="3"/>
      <c r="HUO114" s="3"/>
      <c r="HUP114" s="3"/>
      <c r="HUQ114" s="3"/>
      <c r="HUR114" s="3"/>
      <c r="HUS114" s="3"/>
      <c r="HUT114" s="3"/>
      <c r="HUU114" s="3"/>
      <c r="HUV114" s="3"/>
      <c r="HUW114" s="3"/>
      <c r="HUX114" s="3"/>
      <c r="HUY114" s="3"/>
      <c r="HUZ114" s="3"/>
      <c r="HVA114" s="3"/>
      <c r="HVB114" s="3"/>
      <c r="HVC114" s="3"/>
      <c r="HVD114" s="3"/>
      <c r="HVE114" s="3"/>
      <c r="HVF114" s="3"/>
      <c r="HVG114" s="3"/>
      <c r="HVH114" s="3"/>
      <c r="HVI114" s="3"/>
      <c r="HVJ114" s="3"/>
      <c r="HVK114" s="3"/>
      <c r="HVL114" s="3"/>
      <c r="HVM114" s="3"/>
      <c r="HVN114" s="3"/>
      <c r="HVO114" s="3"/>
      <c r="HVP114" s="3"/>
      <c r="HVQ114" s="3"/>
      <c r="HVR114" s="3"/>
      <c r="HVS114" s="3"/>
      <c r="HVT114" s="3"/>
      <c r="HVU114" s="3"/>
      <c r="HVV114" s="3"/>
      <c r="HVW114" s="3"/>
      <c r="HVX114" s="3"/>
      <c r="HVY114" s="3"/>
      <c r="HVZ114" s="3"/>
      <c r="HWA114" s="3"/>
      <c r="HWB114" s="3"/>
      <c r="HWC114" s="3"/>
      <c r="HWD114" s="3"/>
      <c r="HWE114" s="3"/>
      <c r="HWF114" s="3"/>
      <c r="HWG114" s="3"/>
      <c r="HWH114" s="3"/>
      <c r="HWI114" s="3"/>
      <c r="HWJ114" s="3"/>
      <c r="HWK114" s="3"/>
      <c r="HWL114" s="3"/>
      <c r="HWM114" s="3"/>
      <c r="HWN114" s="3"/>
      <c r="HWO114" s="3"/>
      <c r="HWP114" s="3"/>
      <c r="HWQ114" s="3"/>
      <c r="HWR114" s="3"/>
      <c r="HWS114" s="3"/>
      <c r="HWT114" s="3"/>
      <c r="HWU114" s="3"/>
      <c r="HWV114" s="3"/>
      <c r="HWW114" s="3"/>
      <c r="HWX114" s="3"/>
      <c r="HWY114" s="3"/>
      <c r="HWZ114" s="3"/>
      <c r="HXA114" s="3"/>
      <c r="HXB114" s="3"/>
      <c r="HXC114" s="3"/>
      <c r="HXD114" s="3"/>
      <c r="HXE114" s="3"/>
      <c r="HXF114" s="3"/>
      <c r="HXG114" s="3"/>
      <c r="HXH114" s="3"/>
      <c r="HXI114" s="3"/>
      <c r="HXJ114" s="3"/>
      <c r="HXK114" s="3"/>
      <c r="HXL114" s="3"/>
      <c r="HXM114" s="3"/>
      <c r="HXN114" s="3"/>
      <c r="HXO114" s="3"/>
      <c r="HXP114" s="3"/>
      <c r="HXQ114" s="3"/>
      <c r="HXR114" s="3"/>
      <c r="HXS114" s="3"/>
      <c r="HXT114" s="3"/>
      <c r="HXU114" s="3"/>
      <c r="HXV114" s="3"/>
      <c r="HXW114" s="3"/>
      <c r="HXX114" s="3"/>
      <c r="HXY114" s="3"/>
      <c r="HXZ114" s="3"/>
      <c r="HYA114" s="3"/>
      <c r="HYB114" s="3"/>
      <c r="HYC114" s="3"/>
      <c r="HYD114" s="3"/>
      <c r="HYE114" s="3"/>
      <c r="HYF114" s="3"/>
      <c r="HYG114" s="3"/>
      <c r="HYH114" s="3"/>
      <c r="HYI114" s="3"/>
      <c r="HYJ114" s="3"/>
      <c r="HYK114" s="3"/>
      <c r="HYL114" s="3"/>
      <c r="HYM114" s="3"/>
      <c r="HYN114" s="3"/>
      <c r="HYO114" s="3"/>
      <c r="HYP114" s="3"/>
      <c r="HYQ114" s="3"/>
      <c r="HYR114" s="3"/>
      <c r="HYS114" s="3"/>
      <c r="HYT114" s="3"/>
      <c r="HYU114" s="3"/>
      <c r="HYV114" s="3"/>
      <c r="HYW114" s="3"/>
      <c r="HYX114" s="3"/>
      <c r="HYY114" s="3"/>
      <c r="HYZ114" s="3"/>
      <c r="HZA114" s="3"/>
      <c r="HZB114" s="3"/>
      <c r="HZC114" s="3"/>
      <c r="HZD114" s="3"/>
      <c r="HZE114" s="3"/>
      <c r="HZF114" s="3"/>
      <c r="HZG114" s="3"/>
      <c r="HZH114" s="3"/>
      <c r="HZI114" s="3"/>
      <c r="HZJ114" s="3"/>
      <c r="HZK114" s="3"/>
      <c r="HZL114" s="3"/>
      <c r="HZM114" s="3"/>
      <c r="HZN114" s="3"/>
      <c r="HZO114" s="3"/>
      <c r="HZP114" s="3"/>
      <c r="HZQ114" s="3"/>
      <c r="HZR114" s="3"/>
      <c r="HZS114" s="3"/>
      <c r="HZT114" s="3"/>
      <c r="HZU114" s="3"/>
      <c r="HZV114" s="3"/>
      <c r="HZW114" s="3"/>
      <c r="HZX114" s="3"/>
      <c r="HZY114" s="3"/>
      <c r="HZZ114" s="3"/>
      <c r="IAA114" s="3"/>
      <c r="IAB114" s="3"/>
      <c r="IAC114" s="3"/>
      <c r="IAD114" s="3"/>
      <c r="IAE114" s="3"/>
      <c r="IAF114" s="3"/>
      <c r="IAG114" s="3"/>
      <c r="IAH114" s="3"/>
      <c r="IAI114" s="3"/>
      <c r="IAJ114" s="3"/>
      <c r="IAK114" s="3"/>
      <c r="IAL114" s="3"/>
      <c r="IAM114" s="3"/>
      <c r="IAN114" s="3"/>
      <c r="IAO114" s="3"/>
      <c r="IAP114" s="3"/>
      <c r="IAQ114" s="3"/>
      <c r="IAR114" s="3"/>
      <c r="IAS114" s="3"/>
      <c r="IAT114" s="3"/>
      <c r="IAU114" s="3"/>
      <c r="IAV114" s="3"/>
      <c r="IAW114" s="3"/>
      <c r="IAX114" s="3"/>
      <c r="IAY114" s="3"/>
      <c r="IAZ114" s="3"/>
      <c r="IBA114" s="3"/>
      <c r="IBB114" s="3"/>
      <c r="IBC114" s="3"/>
      <c r="IBE114" s="3"/>
      <c r="IBG114" s="3"/>
      <c r="IBH114" s="3"/>
      <c r="IBI114" s="3"/>
      <c r="IBJ114" s="3"/>
      <c r="IBK114" s="3"/>
      <c r="IBL114" s="3"/>
      <c r="IBM114" s="3"/>
      <c r="IBN114" s="3"/>
      <c r="IBS114" s="3"/>
      <c r="IBT114" s="3"/>
      <c r="IBU114" s="3"/>
      <c r="IBV114" s="3"/>
      <c r="IBW114" s="3"/>
      <c r="IBX114" s="3"/>
      <c r="IBY114" s="3"/>
      <c r="IBZ114" s="3"/>
      <c r="ICA114" s="3"/>
      <c r="ICB114" s="3"/>
      <c r="ICC114" s="3"/>
      <c r="ICD114" s="3"/>
      <c r="ICE114" s="3"/>
      <c r="ICF114" s="3"/>
      <c r="ICG114" s="3"/>
      <c r="ICH114" s="3"/>
      <c r="ICI114" s="3"/>
      <c r="ICJ114" s="3"/>
      <c r="ICK114" s="3"/>
      <c r="ICL114" s="3"/>
      <c r="ICM114" s="3"/>
      <c r="ICN114" s="3"/>
      <c r="ICO114" s="3"/>
      <c r="ICP114" s="3"/>
      <c r="ICQ114" s="3"/>
      <c r="ICR114" s="3"/>
      <c r="ICS114" s="3"/>
      <c r="ICT114" s="3"/>
      <c r="ICU114" s="3"/>
      <c r="ICV114" s="3"/>
      <c r="ICW114" s="3"/>
      <c r="ICX114" s="3"/>
      <c r="ICY114" s="3"/>
      <c r="ICZ114" s="3"/>
      <c r="IDA114" s="3"/>
      <c r="IDB114" s="3"/>
      <c r="IDC114" s="3"/>
      <c r="IDD114" s="3"/>
      <c r="IDE114" s="3"/>
      <c r="IDF114" s="3"/>
      <c r="IDG114" s="3"/>
      <c r="IDH114" s="3"/>
      <c r="IDI114" s="3"/>
      <c r="IDJ114" s="3"/>
      <c r="IDK114" s="3"/>
      <c r="IDL114" s="3"/>
      <c r="IDM114" s="3"/>
      <c r="IDN114" s="3"/>
      <c r="IDO114" s="3"/>
      <c r="IDP114" s="3"/>
      <c r="IDQ114" s="3"/>
      <c r="IDR114" s="3"/>
      <c r="IDS114" s="3"/>
      <c r="IDT114" s="3"/>
      <c r="IDU114" s="3"/>
      <c r="IDV114" s="3"/>
      <c r="IDW114" s="3"/>
      <c r="IDX114" s="3"/>
      <c r="IDY114" s="3"/>
      <c r="IDZ114" s="3"/>
      <c r="IEA114" s="3"/>
      <c r="IEB114" s="3"/>
      <c r="IEC114" s="3"/>
      <c r="IED114" s="3"/>
      <c r="IEE114" s="3"/>
      <c r="IEF114" s="3"/>
      <c r="IEG114" s="3"/>
      <c r="IEH114" s="3"/>
      <c r="IEI114" s="3"/>
      <c r="IEJ114" s="3"/>
      <c r="IEK114" s="3"/>
      <c r="IEL114" s="3"/>
      <c r="IEM114" s="3"/>
      <c r="IEN114" s="3"/>
      <c r="IEO114" s="3"/>
      <c r="IEP114" s="3"/>
      <c r="IEQ114" s="3"/>
      <c r="IER114" s="3"/>
      <c r="IES114" s="3"/>
      <c r="IET114" s="3"/>
      <c r="IEU114" s="3"/>
      <c r="IEV114" s="3"/>
      <c r="IEW114" s="3"/>
      <c r="IEX114" s="3"/>
      <c r="IEY114" s="3"/>
      <c r="IEZ114" s="3"/>
      <c r="IFA114" s="3"/>
      <c r="IFB114" s="3"/>
      <c r="IFC114" s="3"/>
      <c r="IFD114" s="3"/>
      <c r="IFE114" s="3"/>
      <c r="IFF114" s="3"/>
      <c r="IFG114" s="3"/>
      <c r="IFH114" s="3"/>
      <c r="IFI114" s="3"/>
      <c r="IFJ114" s="3"/>
      <c r="IFK114" s="3"/>
      <c r="IFL114" s="3"/>
      <c r="IFM114" s="3"/>
      <c r="IFN114" s="3"/>
      <c r="IFO114" s="3"/>
      <c r="IFP114" s="3"/>
      <c r="IFQ114" s="3"/>
      <c r="IFR114" s="3"/>
      <c r="IFS114" s="3"/>
      <c r="IFT114" s="3"/>
      <c r="IFU114" s="3"/>
      <c r="IFV114" s="3"/>
      <c r="IFW114" s="3"/>
      <c r="IFX114" s="3"/>
      <c r="IFY114" s="3"/>
      <c r="IFZ114" s="3"/>
      <c r="IGA114" s="3"/>
      <c r="IGB114" s="3"/>
      <c r="IGC114" s="3"/>
      <c r="IGD114" s="3"/>
      <c r="IGE114" s="3"/>
      <c r="IGF114" s="3"/>
      <c r="IGG114" s="3"/>
      <c r="IGH114" s="3"/>
      <c r="IGI114" s="3"/>
      <c r="IGJ114" s="3"/>
      <c r="IGK114" s="3"/>
      <c r="IGL114" s="3"/>
      <c r="IGM114" s="3"/>
      <c r="IGN114" s="3"/>
      <c r="IGO114" s="3"/>
      <c r="IGP114" s="3"/>
      <c r="IGQ114" s="3"/>
      <c r="IGR114" s="3"/>
      <c r="IGS114" s="3"/>
      <c r="IGT114" s="3"/>
      <c r="IGU114" s="3"/>
      <c r="IGV114" s="3"/>
      <c r="IGW114" s="3"/>
      <c r="IGX114" s="3"/>
      <c r="IGY114" s="3"/>
      <c r="IGZ114" s="3"/>
      <c r="IHA114" s="3"/>
      <c r="IHB114" s="3"/>
      <c r="IHC114" s="3"/>
      <c r="IHD114" s="3"/>
      <c r="IHE114" s="3"/>
      <c r="IHF114" s="3"/>
      <c r="IHG114" s="3"/>
      <c r="IHH114" s="3"/>
      <c r="IHI114" s="3"/>
      <c r="IHJ114" s="3"/>
      <c r="IHK114" s="3"/>
      <c r="IHL114" s="3"/>
      <c r="IHM114" s="3"/>
      <c r="IHN114" s="3"/>
      <c r="IHO114" s="3"/>
      <c r="IHP114" s="3"/>
      <c r="IHQ114" s="3"/>
      <c r="IHR114" s="3"/>
      <c r="IHS114" s="3"/>
      <c r="IHT114" s="3"/>
      <c r="IHU114" s="3"/>
      <c r="IHV114" s="3"/>
      <c r="IHW114" s="3"/>
      <c r="IHX114" s="3"/>
      <c r="IHY114" s="3"/>
      <c r="IHZ114" s="3"/>
      <c r="IIA114" s="3"/>
      <c r="IIB114" s="3"/>
      <c r="IIC114" s="3"/>
      <c r="IID114" s="3"/>
      <c r="IIE114" s="3"/>
      <c r="IIF114" s="3"/>
      <c r="IIG114" s="3"/>
      <c r="IIH114" s="3"/>
      <c r="III114" s="3"/>
      <c r="IIJ114" s="3"/>
      <c r="IIK114" s="3"/>
      <c r="IIL114" s="3"/>
      <c r="IIM114" s="3"/>
      <c r="IIN114" s="3"/>
      <c r="IIO114" s="3"/>
      <c r="IIP114" s="3"/>
      <c r="IIQ114" s="3"/>
      <c r="IIR114" s="3"/>
      <c r="IIS114" s="3"/>
      <c r="IIT114" s="3"/>
      <c r="IIU114" s="3"/>
      <c r="IIV114" s="3"/>
      <c r="IIW114" s="3"/>
      <c r="IIX114" s="3"/>
      <c r="IIY114" s="3"/>
      <c r="IIZ114" s="3"/>
      <c r="IJA114" s="3"/>
      <c r="IJB114" s="3"/>
      <c r="IJC114" s="3"/>
      <c r="IJD114" s="3"/>
      <c r="IJE114" s="3"/>
      <c r="IJF114" s="3"/>
      <c r="IJG114" s="3"/>
      <c r="IJH114" s="3"/>
      <c r="IJI114" s="3"/>
      <c r="IJJ114" s="3"/>
      <c r="IJK114" s="3"/>
      <c r="IJL114" s="3"/>
      <c r="IJM114" s="3"/>
      <c r="IJN114" s="3"/>
      <c r="IJO114" s="3"/>
      <c r="IJP114" s="3"/>
      <c r="IJQ114" s="3"/>
      <c r="IJR114" s="3"/>
      <c r="IJS114" s="3"/>
      <c r="IJT114" s="3"/>
      <c r="IJU114" s="3"/>
      <c r="IJV114" s="3"/>
      <c r="IJW114" s="3"/>
      <c r="IJX114" s="3"/>
      <c r="IJY114" s="3"/>
      <c r="IJZ114" s="3"/>
      <c r="IKA114" s="3"/>
      <c r="IKB114" s="3"/>
      <c r="IKC114" s="3"/>
      <c r="IKD114" s="3"/>
      <c r="IKE114" s="3"/>
      <c r="IKF114" s="3"/>
      <c r="IKG114" s="3"/>
      <c r="IKH114" s="3"/>
      <c r="IKI114" s="3"/>
      <c r="IKJ114" s="3"/>
      <c r="IKK114" s="3"/>
      <c r="IKL114" s="3"/>
      <c r="IKM114" s="3"/>
      <c r="IKN114" s="3"/>
      <c r="IKO114" s="3"/>
      <c r="IKP114" s="3"/>
      <c r="IKQ114" s="3"/>
      <c r="IKR114" s="3"/>
      <c r="IKS114" s="3"/>
      <c r="IKT114" s="3"/>
      <c r="IKU114" s="3"/>
      <c r="IKV114" s="3"/>
      <c r="IKW114" s="3"/>
      <c r="IKX114" s="3"/>
      <c r="IKY114" s="3"/>
      <c r="ILA114" s="3"/>
      <c r="ILC114" s="3"/>
      <c r="ILD114" s="3"/>
      <c r="ILE114" s="3"/>
      <c r="ILF114" s="3"/>
      <c r="ILG114" s="3"/>
      <c r="ILH114" s="3"/>
      <c r="ILI114" s="3"/>
      <c r="ILJ114" s="3"/>
      <c r="ILO114" s="3"/>
      <c r="ILP114" s="3"/>
      <c r="ILQ114" s="3"/>
      <c r="ILR114" s="3"/>
      <c r="ILS114" s="3"/>
      <c r="ILT114" s="3"/>
      <c r="ILU114" s="3"/>
      <c r="ILV114" s="3"/>
      <c r="ILW114" s="3"/>
      <c r="ILX114" s="3"/>
      <c r="ILY114" s="3"/>
      <c r="ILZ114" s="3"/>
      <c r="IMA114" s="3"/>
      <c r="IMB114" s="3"/>
      <c r="IMC114" s="3"/>
      <c r="IMD114" s="3"/>
      <c r="IME114" s="3"/>
      <c r="IMF114" s="3"/>
      <c r="IMG114" s="3"/>
      <c r="IMH114" s="3"/>
      <c r="IMI114" s="3"/>
      <c r="IMJ114" s="3"/>
      <c r="IMK114" s="3"/>
      <c r="IML114" s="3"/>
      <c r="IMM114" s="3"/>
      <c r="IMN114" s="3"/>
      <c r="IMO114" s="3"/>
      <c r="IMP114" s="3"/>
      <c r="IMQ114" s="3"/>
      <c r="IMR114" s="3"/>
      <c r="IMS114" s="3"/>
      <c r="IMT114" s="3"/>
      <c r="IMU114" s="3"/>
      <c r="IMV114" s="3"/>
      <c r="IMW114" s="3"/>
      <c r="IMX114" s="3"/>
      <c r="IMY114" s="3"/>
      <c r="IMZ114" s="3"/>
      <c r="INA114" s="3"/>
      <c r="INB114" s="3"/>
      <c r="INC114" s="3"/>
      <c r="IND114" s="3"/>
      <c r="INE114" s="3"/>
      <c r="INF114" s="3"/>
      <c r="ING114" s="3"/>
      <c r="INH114" s="3"/>
      <c r="INI114" s="3"/>
      <c r="INJ114" s="3"/>
      <c r="INK114" s="3"/>
      <c r="INL114" s="3"/>
      <c r="INM114" s="3"/>
      <c r="INN114" s="3"/>
      <c r="INO114" s="3"/>
      <c r="INP114" s="3"/>
      <c r="INQ114" s="3"/>
      <c r="INR114" s="3"/>
      <c r="INS114" s="3"/>
      <c r="INT114" s="3"/>
      <c r="INU114" s="3"/>
      <c r="INV114" s="3"/>
      <c r="INW114" s="3"/>
      <c r="INX114" s="3"/>
      <c r="INY114" s="3"/>
      <c r="INZ114" s="3"/>
      <c r="IOA114" s="3"/>
      <c r="IOB114" s="3"/>
      <c r="IOC114" s="3"/>
      <c r="IOD114" s="3"/>
      <c r="IOE114" s="3"/>
      <c r="IOF114" s="3"/>
      <c r="IOG114" s="3"/>
      <c r="IOH114" s="3"/>
      <c r="IOI114" s="3"/>
      <c r="IOJ114" s="3"/>
      <c r="IOK114" s="3"/>
      <c r="IOL114" s="3"/>
      <c r="IOM114" s="3"/>
      <c r="ION114" s="3"/>
      <c r="IOO114" s="3"/>
      <c r="IOP114" s="3"/>
      <c r="IOQ114" s="3"/>
      <c r="IOR114" s="3"/>
      <c r="IOS114" s="3"/>
      <c r="IOT114" s="3"/>
      <c r="IOU114" s="3"/>
      <c r="IOV114" s="3"/>
      <c r="IOW114" s="3"/>
      <c r="IOX114" s="3"/>
      <c r="IOY114" s="3"/>
      <c r="IOZ114" s="3"/>
      <c r="IPA114" s="3"/>
      <c r="IPB114" s="3"/>
      <c r="IPC114" s="3"/>
      <c r="IPD114" s="3"/>
      <c r="IPE114" s="3"/>
      <c r="IPF114" s="3"/>
      <c r="IPG114" s="3"/>
      <c r="IPH114" s="3"/>
      <c r="IPI114" s="3"/>
      <c r="IPJ114" s="3"/>
      <c r="IPK114" s="3"/>
      <c r="IPL114" s="3"/>
      <c r="IPM114" s="3"/>
      <c r="IPN114" s="3"/>
      <c r="IPO114" s="3"/>
      <c r="IPP114" s="3"/>
      <c r="IPQ114" s="3"/>
      <c r="IPR114" s="3"/>
      <c r="IPS114" s="3"/>
      <c r="IPT114" s="3"/>
      <c r="IPU114" s="3"/>
      <c r="IPV114" s="3"/>
      <c r="IPW114" s="3"/>
      <c r="IPX114" s="3"/>
      <c r="IPY114" s="3"/>
      <c r="IPZ114" s="3"/>
      <c r="IQA114" s="3"/>
      <c r="IQB114" s="3"/>
      <c r="IQC114" s="3"/>
      <c r="IQD114" s="3"/>
      <c r="IQE114" s="3"/>
      <c r="IQF114" s="3"/>
      <c r="IQG114" s="3"/>
      <c r="IQH114" s="3"/>
      <c r="IQI114" s="3"/>
      <c r="IQJ114" s="3"/>
      <c r="IQK114" s="3"/>
      <c r="IQL114" s="3"/>
      <c r="IQM114" s="3"/>
      <c r="IQN114" s="3"/>
      <c r="IQO114" s="3"/>
      <c r="IQP114" s="3"/>
      <c r="IQQ114" s="3"/>
      <c r="IQR114" s="3"/>
      <c r="IQS114" s="3"/>
      <c r="IQT114" s="3"/>
      <c r="IQU114" s="3"/>
      <c r="IQV114" s="3"/>
      <c r="IQW114" s="3"/>
      <c r="IQX114" s="3"/>
      <c r="IQY114" s="3"/>
      <c r="IQZ114" s="3"/>
      <c r="IRA114" s="3"/>
      <c r="IRB114" s="3"/>
      <c r="IRC114" s="3"/>
      <c r="IRD114" s="3"/>
      <c r="IRE114" s="3"/>
      <c r="IRF114" s="3"/>
      <c r="IRG114" s="3"/>
      <c r="IRH114" s="3"/>
      <c r="IRI114" s="3"/>
      <c r="IRJ114" s="3"/>
      <c r="IRK114" s="3"/>
      <c r="IRL114" s="3"/>
      <c r="IRM114" s="3"/>
      <c r="IRN114" s="3"/>
      <c r="IRO114" s="3"/>
      <c r="IRP114" s="3"/>
      <c r="IRQ114" s="3"/>
      <c r="IRR114" s="3"/>
      <c r="IRS114" s="3"/>
      <c r="IRT114" s="3"/>
      <c r="IRU114" s="3"/>
      <c r="IRV114" s="3"/>
      <c r="IRW114" s="3"/>
      <c r="IRX114" s="3"/>
      <c r="IRY114" s="3"/>
      <c r="IRZ114" s="3"/>
      <c r="ISA114" s="3"/>
      <c r="ISB114" s="3"/>
      <c r="ISC114" s="3"/>
      <c r="ISD114" s="3"/>
      <c r="ISE114" s="3"/>
      <c r="ISF114" s="3"/>
      <c r="ISG114" s="3"/>
      <c r="ISH114" s="3"/>
      <c r="ISI114" s="3"/>
      <c r="ISJ114" s="3"/>
      <c r="ISK114" s="3"/>
      <c r="ISL114" s="3"/>
      <c r="ISM114" s="3"/>
      <c r="ISN114" s="3"/>
      <c r="ISO114" s="3"/>
      <c r="ISP114" s="3"/>
      <c r="ISQ114" s="3"/>
      <c r="ISR114" s="3"/>
      <c r="ISS114" s="3"/>
      <c r="IST114" s="3"/>
      <c r="ISU114" s="3"/>
      <c r="ISV114" s="3"/>
      <c r="ISW114" s="3"/>
      <c r="ISX114" s="3"/>
      <c r="ISY114" s="3"/>
      <c r="ISZ114" s="3"/>
      <c r="ITA114" s="3"/>
      <c r="ITB114" s="3"/>
      <c r="ITC114" s="3"/>
      <c r="ITD114" s="3"/>
      <c r="ITE114" s="3"/>
      <c r="ITF114" s="3"/>
      <c r="ITG114" s="3"/>
      <c r="ITH114" s="3"/>
      <c r="ITI114" s="3"/>
      <c r="ITJ114" s="3"/>
      <c r="ITK114" s="3"/>
      <c r="ITL114" s="3"/>
      <c r="ITM114" s="3"/>
      <c r="ITN114" s="3"/>
      <c r="ITO114" s="3"/>
      <c r="ITP114" s="3"/>
      <c r="ITQ114" s="3"/>
      <c r="ITR114" s="3"/>
      <c r="ITS114" s="3"/>
      <c r="ITT114" s="3"/>
      <c r="ITU114" s="3"/>
      <c r="ITV114" s="3"/>
      <c r="ITW114" s="3"/>
      <c r="ITX114" s="3"/>
      <c r="ITY114" s="3"/>
      <c r="ITZ114" s="3"/>
      <c r="IUA114" s="3"/>
      <c r="IUB114" s="3"/>
      <c r="IUC114" s="3"/>
      <c r="IUD114" s="3"/>
      <c r="IUE114" s="3"/>
      <c r="IUF114" s="3"/>
      <c r="IUG114" s="3"/>
      <c r="IUH114" s="3"/>
      <c r="IUI114" s="3"/>
      <c r="IUJ114" s="3"/>
      <c r="IUK114" s="3"/>
      <c r="IUL114" s="3"/>
      <c r="IUM114" s="3"/>
      <c r="IUN114" s="3"/>
      <c r="IUO114" s="3"/>
      <c r="IUP114" s="3"/>
      <c r="IUQ114" s="3"/>
      <c r="IUR114" s="3"/>
      <c r="IUS114" s="3"/>
      <c r="IUT114" s="3"/>
      <c r="IUU114" s="3"/>
      <c r="IUW114" s="3"/>
      <c r="IUY114" s="3"/>
      <c r="IUZ114" s="3"/>
      <c r="IVA114" s="3"/>
      <c r="IVB114" s="3"/>
      <c r="IVC114" s="3"/>
      <c r="IVD114" s="3"/>
      <c r="IVE114" s="3"/>
      <c r="IVF114" s="3"/>
      <c r="IVK114" s="3"/>
      <c r="IVL114" s="3"/>
      <c r="IVM114" s="3"/>
      <c r="IVN114" s="3"/>
      <c r="IVO114" s="3"/>
      <c r="IVP114" s="3"/>
      <c r="IVQ114" s="3"/>
      <c r="IVR114" s="3"/>
      <c r="IVS114" s="3"/>
      <c r="IVT114" s="3"/>
      <c r="IVU114" s="3"/>
      <c r="IVV114" s="3"/>
      <c r="IVW114" s="3"/>
      <c r="IVX114" s="3"/>
      <c r="IVY114" s="3"/>
      <c r="IVZ114" s="3"/>
      <c r="IWA114" s="3"/>
      <c r="IWB114" s="3"/>
      <c r="IWC114" s="3"/>
      <c r="IWD114" s="3"/>
      <c r="IWE114" s="3"/>
      <c r="IWF114" s="3"/>
      <c r="IWG114" s="3"/>
      <c r="IWH114" s="3"/>
      <c r="IWI114" s="3"/>
      <c r="IWJ114" s="3"/>
      <c r="IWK114" s="3"/>
      <c r="IWL114" s="3"/>
      <c r="IWM114" s="3"/>
      <c r="IWN114" s="3"/>
      <c r="IWO114" s="3"/>
      <c r="IWP114" s="3"/>
      <c r="IWQ114" s="3"/>
      <c r="IWR114" s="3"/>
      <c r="IWS114" s="3"/>
      <c r="IWT114" s="3"/>
      <c r="IWU114" s="3"/>
      <c r="IWV114" s="3"/>
      <c r="IWW114" s="3"/>
      <c r="IWX114" s="3"/>
      <c r="IWY114" s="3"/>
      <c r="IWZ114" s="3"/>
      <c r="IXA114" s="3"/>
      <c r="IXB114" s="3"/>
      <c r="IXC114" s="3"/>
      <c r="IXD114" s="3"/>
      <c r="IXE114" s="3"/>
      <c r="IXF114" s="3"/>
      <c r="IXG114" s="3"/>
      <c r="IXH114" s="3"/>
      <c r="IXI114" s="3"/>
      <c r="IXJ114" s="3"/>
      <c r="IXK114" s="3"/>
      <c r="IXL114" s="3"/>
      <c r="IXM114" s="3"/>
      <c r="IXN114" s="3"/>
      <c r="IXO114" s="3"/>
      <c r="IXP114" s="3"/>
      <c r="IXQ114" s="3"/>
      <c r="IXR114" s="3"/>
      <c r="IXS114" s="3"/>
      <c r="IXT114" s="3"/>
      <c r="IXU114" s="3"/>
      <c r="IXV114" s="3"/>
      <c r="IXW114" s="3"/>
      <c r="IXX114" s="3"/>
      <c r="IXY114" s="3"/>
      <c r="IXZ114" s="3"/>
      <c r="IYA114" s="3"/>
      <c r="IYB114" s="3"/>
      <c r="IYC114" s="3"/>
      <c r="IYD114" s="3"/>
      <c r="IYE114" s="3"/>
      <c r="IYF114" s="3"/>
      <c r="IYG114" s="3"/>
      <c r="IYH114" s="3"/>
      <c r="IYI114" s="3"/>
      <c r="IYJ114" s="3"/>
      <c r="IYK114" s="3"/>
      <c r="IYL114" s="3"/>
      <c r="IYM114" s="3"/>
      <c r="IYN114" s="3"/>
      <c r="IYO114" s="3"/>
      <c r="IYP114" s="3"/>
      <c r="IYQ114" s="3"/>
      <c r="IYR114" s="3"/>
      <c r="IYS114" s="3"/>
      <c r="IYT114" s="3"/>
      <c r="IYU114" s="3"/>
      <c r="IYV114" s="3"/>
      <c r="IYW114" s="3"/>
      <c r="IYX114" s="3"/>
      <c r="IYY114" s="3"/>
      <c r="IYZ114" s="3"/>
      <c r="IZA114" s="3"/>
      <c r="IZB114" s="3"/>
      <c r="IZC114" s="3"/>
      <c r="IZD114" s="3"/>
      <c r="IZE114" s="3"/>
      <c r="IZF114" s="3"/>
      <c r="IZG114" s="3"/>
      <c r="IZH114" s="3"/>
      <c r="IZI114" s="3"/>
      <c r="IZJ114" s="3"/>
      <c r="IZK114" s="3"/>
      <c r="IZL114" s="3"/>
      <c r="IZM114" s="3"/>
      <c r="IZN114" s="3"/>
      <c r="IZO114" s="3"/>
      <c r="IZP114" s="3"/>
      <c r="IZQ114" s="3"/>
      <c r="IZR114" s="3"/>
      <c r="IZS114" s="3"/>
      <c r="IZT114" s="3"/>
      <c r="IZU114" s="3"/>
      <c r="IZV114" s="3"/>
      <c r="IZW114" s="3"/>
      <c r="IZX114" s="3"/>
      <c r="IZY114" s="3"/>
      <c r="IZZ114" s="3"/>
      <c r="JAA114" s="3"/>
      <c r="JAB114" s="3"/>
      <c r="JAC114" s="3"/>
      <c r="JAD114" s="3"/>
      <c r="JAE114" s="3"/>
      <c r="JAF114" s="3"/>
      <c r="JAG114" s="3"/>
      <c r="JAH114" s="3"/>
      <c r="JAI114" s="3"/>
      <c r="JAJ114" s="3"/>
      <c r="JAK114" s="3"/>
      <c r="JAL114" s="3"/>
      <c r="JAM114" s="3"/>
      <c r="JAN114" s="3"/>
      <c r="JAO114" s="3"/>
      <c r="JAP114" s="3"/>
      <c r="JAQ114" s="3"/>
      <c r="JAR114" s="3"/>
      <c r="JAS114" s="3"/>
      <c r="JAT114" s="3"/>
      <c r="JAU114" s="3"/>
      <c r="JAV114" s="3"/>
      <c r="JAW114" s="3"/>
      <c r="JAX114" s="3"/>
      <c r="JAY114" s="3"/>
      <c r="JAZ114" s="3"/>
      <c r="JBA114" s="3"/>
      <c r="JBB114" s="3"/>
      <c r="JBC114" s="3"/>
      <c r="JBD114" s="3"/>
      <c r="JBE114" s="3"/>
      <c r="JBF114" s="3"/>
      <c r="JBG114" s="3"/>
      <c r="JBH114" s="3"/>
      <c r="JBI114" s="3"/>
      <c r="JBJ114" s="3"/>
      <c r="JBK114" s="3"/>
      <c r="JBL114" s="3"/>
      <c r="JBM114" s="3"/>
      <c r="JBN114" s="3"/>
      <c r="JBO114" s="3"/>
      <c r="JBP114" s="3"/>
      <c r="JBQ114" s="3"/>
      <c r="JBR114" s="3"/>
      <c r="JBS114" s="3"/>
      <c r="JBT114" s="3"/>
      <c r="JBU114" s="3"/>
      <c r="JBV114" s="3"/>
      <c r="JBW114" s="3"/>
      <c r="JBX114" s="3"/>
      <c r="JBY114" s="3"/>
      <c r="JBZ114" s="3"/>
      <c r="JCA114" s="3"/>
      <c r="JCB114" s="3"/>
      <c r="JCC114" s="3"/>
      <c r="JCD114" s="3"/>
      <c r="JCE114" s="3"/>
      <c r="JCF114" s="3"/>
      <c r="JCG114" s="3"/>
      <c r="JCH114" s="3"/>
      <c r="JCI114" s="3"/>
      <c r="JCJ114" s="3"/>
      <c r="JCK114" s="3"/>
      <c r="JCL114" s="3"/>
      <c r="JCM114" s="3"/>
      <c r="JCN114" s="3"/>
      <c r="JCO114" s="3"/>
      <c r="JCP114" s="3"/>
      <c r="JCQ114" s="3"/>
      <c r="JCR114" s="3"/>
      <c r="JCS114" s="3"/>
      <c r="JCT114" s="3"/>
      <c r="JCU114" s="3"/>
      <c r="JCV114" s="3"/>
      <c r="JCW114" s="3"/>
      <c r="JCX114" s="3"/>
      <c r="JCY114" s="3"/>
      <c r="JCZ114" s="3"/>
      <c r="JDA114" s="3"/>
      <c r="JDB114" s="3"/>
      <c r="JDC114" s="3"/>
      <c r="JDD114" s="3"/>
      <c r="JDE114" s="3"/>
      <c r="JDF114" s="3"/>
      <c r="JDG114" s="3"/>
      <c r="JDH114" s="3"/>
      <c r="JDI114" s="3"/>
      <c r="JDJ114" s="3"/>
      <c r="JDK114" s="3"/>
      <c r="JDL114" s="3"/>
      <c r="JDM114" s="3"/>
      <c r="JDN114" s="3"/>
      <c r="JDO114" s="3"/>
      <c r="JDP114" s="3"/>
      <c r="JDQ114" s="3"/>
      <c r="JDR114" s="3"/>
      <c r="JDS114" s="3"/>
      <c r="JDT114" s="3"/>
      <c r="JDU114" s="3"/>
      <c r="JDV114" s="3"/>
      <c r="JDW114" s="3"/>
      <c r="JDX114" s="3"/>
      <c r="JDY114" s="3"/>
      <c r="JDZ114" s="3"/>
      <c r="JEA114" s="3"/>
      <c r="JEB114" s="3"/>
      <c r="JEC114" s="3"/>
      <c r="JED114" s="3"/>
      <c r="JEE114" s="3"/>
      <c r="JEF114" s="3"/>
      <c r="JEG114" s="3"/>
      <c r="JEH114" s="3"/>
      <c r="JEI114" s="3"/>
      <c r="JEJ114" s="3"/>
      <c r="JEK114" s="3"/>
      <c r="JEL114" s="3"/>
      <c r="JEM114" s="3"/>
      <c r="JEN114" s="3"/>
      <c r="JEO114" s="3"/>
      <c r="JEP114" s="3"/>
      <c r="JEQ114" s="3"/>
      <c r="JES114" s="3"/>
      <c r="JEU114" s="3"/>
      <c r="JEV114" s="3"/>
      <c r="JEW114" s="3"/>
      <c r="JEX114" s="3"/>
      <c r="JEY114" s="3"/>
      <c r="JEZ114" s="3"/>
      <c r="JFA114" s="3"/>
      <c r="JFB114" s="3"/>
      <c r="JFG114" s="3"/>
      <c r="JFH114" s="3"/>
      <c r="JFI114" s="3"/>
      <c r="JFJ114" s="3"/>
      <c r="JFK114" s="3"/>
      <c r="JFL114" s="3"/>
      <c r="JFM114" s="3"/>
      <c r="JFN114" s="3"/>
      <c r="JFO114" s="3"/>
      <c r="JFP114" s="3"/>
      <c r="JFQ114" s="3"/>
      <c r="JFR114" s="3"/>
      <c r="JFS114" s="3"/>
      <c r="JFT114" s="3"/>
      <c r="JFU114" s="3"/>
      <c r="JFV114" s="3"/>
      <c r="JFW114" s="3"/>
      <c r="JFX114" s="3"/>
      <c r="JFY114" s="3"/>
      <c r="JFZ114" s="3"/>
      <c r="JGA114" s="3"/>
      <c r="JGB114" s="3"/>
      <c r="JGC114" s="3"/>
      <c r="JGD114" s="3"/>
      <c r="JGE114" s="3"/>
      <c r="JGF114" s="3"/>
      <c r="JGG114" s="3"/>
      <c r="JGH114" s="3"/>
      <c r="JGI114" s="3"/>
      <c r="JGJ114" s="3"/>
      <c r="JGK114" s="3"/>
      <c r="JGL114" s="3"/>
      <c r="JGM114" s="3"/>
      <c r="JGN114" s="3"/>
      <c r="JGO114" s="3"/>
      <c r="JGP114" s="3"/>
      <c r="JGQ114" s="3"/>
      <c r="JGR114" s="3"/>
      <c r="JGS114" s="3"/>
      <c r="JGT114" s="3"/>
      <c r="JGU114" s="3"/>
      <c r="JGV114" s="3"/>
      <c r="JGW114" s="3"/>
      <c r="JGX114" s="3"/>
      <c r="JGY114" s="3"/>
      <c r="JGZ114" s="3"/>
      <c r="JHA114" s="3"/>
      <c r="JHB114" s="3"/>
      <c r="JHC114" s="3"/>
      <c r="JHD114" s="3"/>
      <c r="JHE114" s="3"/>
      <c r="JHF114" s="3"/>
      <c r="JHG114" s="3"/>
      <c r="JHH114" s="3"/>
      <c r="JHI114" s="3"/>
      <c r="JHJ114" s="3"/>
      <c r="JHK114" s="3"/>
      <c r="JHL114" s="3"/>
      <c r="JHM114" s="3"/>
      <c r="JHN114" s="3"/>
      <c r="JHO114" s="3"/>
      <c r="JHP114" s="3"/>
      <c r="JHQ114" s="3"/>
      <c r="JHR114" s="3"/>
      <c r="JHS114" s="3"/>
      <c r="JHT114" s="3"/>
      <c r="JHU114" s="3"/>
      <c r="JHV114" s="3"/>
      <c r="JHW114" s="3"/>
      <c r="JHX114" s="3"/>
      <c r="JHY114" s="3"/>
      <c r="JHZ114" s="3"/>
      <c r="JIA114" s="3"/>
      <c r="JIB114" s="3"/>
      <c r="JIC114" s="3"/>
      <c r="JID114" s="3"/>
      <c r="JIE114" s="3"/>
      <c r="JIF114" s="3"/>
      <c r="JIG114" s="3"/>
      <c r="JIH114" s="3"/>
      <c r="JII114" s="3"/>
      <c r="JIJ114" s="3"/>
      <c r="JIK114" s="3"/>
      <c r="JIL114" s="3"/>
      <c r="JIM114" s="3"/>
      <c r="JIN114" s="3"/>
      <c r="JIO114" s="3"/>
      <c r="JIP114" s="3"/>
      <c r="JIQ114" s="3"/>
      <c r="JIR114" s="3"/>
      <c r="JIS114" s="3"/>
      <c r="JIT114" s="3"/>
      <c r="JIU114" s="3"/>
      <c r="JIV114" s="3"/>
      <c r="JIW114" s="3"/>
      <c r="JIX114" s="3"/>
      <c r="JIY114" s="3"/>
      <c r="JIZ114" s="3"/>
      <c r="JJA114" s="3"/>
      <c r="JJB114" s="3"/>
      <c r="JJC114" s="3"/>
      <c r="JJD114" s="3"/>
      <c r="JJE114" s="3"/>
      <c r="JJF114" s="3"/>
      <c r="JJG114" s="3"/>
      <c r="JJH114" s="3"/>
      <c r="JJI114" s="3"/>
      <c r="JJJ114" s="3"/>
      <c r="JJK114" s="3"/>
      <c r="JJL114" s="3"/>
      <c r="JJM114" s="3"/>
      <c r="JJN114" s="3"/>
      <c r="JJO114" s="3"/>
      <c r="JJP114" s="3"/>
      <c r="JJQ114" s="3"/>
      <c r="JJR114" s="3"/>
      <c r="JJS114" s="3"/>
      <c r="JJT114" s="3"/>
      <c r="JJU114" s="3"/>
      <c r="JJV114" s="3"/>
      <c r="JJW114" s="3"/>
      <c r="JJX114" s="3"/>
      <c r="JJY114" s="3"/>
      <c r="JJZ114" s="3"/>
      <c r="JKA114" s="3"/>
      <c r="JKB114" s="3"/>
      <c r="JKC114" s="3"/>
      <c r="JKD114" s="3"/>
      <c r="JKE114" s="3"/>
      <c r="JKF114" s="3"/>
      <c r="JKG114" s="3"/>
      <c r="JKH114" s="3"/>
      <c r="JKI114" s="3"/>
      <c r="JKJ114" s="3"/>
      <c r="JKK114" s="3"/>
      <c r="JKL114" s="3"/>
      <c r="JKM114" s="3"/>
      <c r="JKN114" s="3"/>
      <c r="JKO114" s="3"/>
      <c r="JKP114" s="3"/>
      <c r="JKQ114" s="3"/>
      <c r="JKR114" s="3"/>
      <c r="JKS114" s="3"/>
      <c r="JKT114" s="3"/>
      <c r="JKU114" s="3"/>
      <c r="JKV114" s="3"/>
      <c r="JKW114" s="3"/>
      <c r="JKX114" s="3"/>
      <c r="JKY114" s="3"/>
      <c r="JKZ114" s="3"/>
      <c r="JLA114" s="3"/>
      <c r="JLB114" s="3"/>
      <c r="JLC114" s="3"/>
      <c r="JLD114" s="3"/>
      <c r="JLE114" s="3"/>
      <c r="JLF114" s="3"/>
      <c r="JLG114" s="3"/>
      <c r="JLH114" s="3"/>
      <c r="JLI114" s="3"/>
      <c r="JLJ114" s="3"/>
      <c r="JLK114" s="3"/>
      <c r="JLL114" s="3"/>
      <c r="JLM114" s="3"/>
      <c r="JLN114" s="3"/>
      <c r="JLO114" s="3"/>
      <c r="JLP114" s="3"/>
      <c r="JLQ114" s="3"/>
      <c r="JLR114" s="3"/>
      <c r="JLS114" s="3"/>
      <c r="JLT114" s="3"/>
      <c r="JLU114" s="3"/>
      <c r="JLV114" s="3"/>
      <c r="JLW114" s="3"/>
      <c r="JLX114" s="3"/>
      <c r="JLY114" s="3"/>
      <c r="JLZ114" s="3"/>
      <c r="JMA114" s="3"/>
      <c r="JMB114" s="3"/>
      <c r="JMC114" s="3"/>
      <c r="JMD114" s="3"/>
      <c r="JME114" s="3"/>
      <c r="JMF114" s="3"/>
      <c r="JMG114" s="3"/>
      <c r="JMH114" s="3"/>
      <c r="JMI114" s="3"/>
      <c r="JMJ114" s="3"/>
      <c r="JMK114" s="3"/>
      <c r="JML114" s="3"/>
      <c r="JMM114" s="3"/>
      <c r="JMN114" s="3"/>
      <c r="JMO114" s="3"/>
      <c r="JMP114" s="3"/>
      <c r="JMQ114" s="3"/>
      <c r="JMR114" s="3"/>
      <c r="JMS114" s="3"/>
      <c r="JMT114" s="3"/>
      <c r="JMU114" s="3"/>
      <c r="JMV114" s="3"/>
      <c r="JMW114" s="3"/>
      <c r="JMX114" s="3"/>
      <c r="JMY114" s="3"/>
      <c r="JMZ114" s="3"/>
      <c r="JNA114" s="3"/>
      <c r="JNB114" s="3"/>
      <c r="JNC114" s="3"/>
      <c r="JND114" s="3"/>
      <c r="JNE114" s="3"/>
      <c r="JNF114" s="3"/>
      <c r="JNG114" s="3"/>
      <c r="JNH114" s="3"/>
      <c r="JNI114" s="3"/>
      <c r="JNJ114" s="3"/>
      <c r="JNK114" s="3"/>
      <c r="JNL114" s="3"/>
      <c r="JNM114" s="3"/>
      <c r="JNN114" s="3"/>
      <c r="JNO114" s="3"/>
      <c r="JNP114" s="3"/>
      <c r="JNQ114" s="3"/>
      <c r="JNR114" s="3"/>
      <c r="JNS114" s="3"/>
      <c r="JNT114" s="3"/>
      <c r="JNU114" s="3"/>
      <c r="JNV114" s="3"/>
      <c r="JNW114" s="3"/>
      <c r="JNX114" s="3"/>
      <c r="JNY114" s="3"/>
      <c r="JNZ114" s="3"/>
      <c r="JOA114" s="3"/>
      <c r="JOB114" s="3"/>
      <c r="JOC114" s="3"/>
      <c r="JOD114" s="3"/>
      <c r="JOE114" s="3"/>
      <c r="JOF114" s="3"/>
      <c r="JOG114" s="3"/>
      <c r="JOH114" s="3"/>
      <c r="JOI114" s="3"/>
      <c r="JOJ114" s="3"/>
      <c r="JOK114" s="3"/>
      <c r="JOL114" s="3"/>
      <c r="JOM114" s="3"/>
      <c r="JOO114" s="3"/>
      <c r="JOQ114" s="3"/>
      <c r="JOR114" s="3"/>
      <c r="JOS114" s="3"/>
      <c r="JOT114" s="3"/>
      <c r="JOU114" s="3"/>
      <c r="JOV114" s="3"/>
      <c r="JOW114" s="3"/>
      <c r="JOX114" s="3"/>
      <c r="JPC114" s="3"/>
      <c r="JPD114" s="3"/>
      <c r="JPE114" s="3"/>
      <c r="JPF114" s="3"/>
      <c r="JPG114" s="3"/>
      <c r="JPH114" s="3"/>
      <c r="JPI114" s="3"/>
      <c r="JPJ114" s="3"/>
      <c r="JPK114" s="3"/>
      <c r="JPL114" s="3"/>
      <c r="JPM114" s="3"/>
      <c r="JPN114" s="3"/>
      <c r="JPO114" s="3"/>
      <c r="JPP114" s="3"/>
      <c r="JPQ114" s="3"/>
      <c r="JPR114" s="3"/>
      <c r="JPS114" s="3"/>
      <c r="JPT114" s="3"/>
      <c r="JPU114" s="3"/>
      <c r="JPV114" s="3"/>
      <c r="JPW114" s="3"/>
      <c r="JPX114" s="3"/>
      <c r="JPY114" s="3"/>
      <c r="JPZ114" s="3"/>
      <c r="JQA114" s="3"/>
      <c r="JQB114" s="3"/>
      <c r="JQC114" s="3"/>
      <c r="JQD114" s="3"/>
      <c r="JQE114" s="3"/>
      <c r="JQF114" s="3"/>
      <c r="JQG114" s="3"/>
      <c r="JQH114" s="3"/>
      <c r="JQI114" s="3"/>
      <c r="JQJ114" s="3"/>
      <c r="JQK114" s="3"/>
      <c r="JQL114" s="3"/>
      <c r="JQM114" s="3"/>
      <c r="JQN114" s="3"/>
      <c r="JQO114" s="3"/>
      <c r="JQP114" s="3"/>
      <c r="JQQ114" s="3"/>
      <c r="JQR114" s="3"/>
      <c r="JQS114" s="3"/>
      <c r="JQT114" s="3"/>
      <c r="JQU114" s="3"/>
      <c r="JQV114" s="3"/>
      <c r="JQW114" s="3"/>
      <c r="JQX114" s="3"/>
      <c r="JQY114" s="3"/>
      <c r="JQZ114" s="3"/>
      <c r="JRA114" s="3"/>
      <c r="JRB114" s="3"/>
      <c r="JRC114" s="3"/>
      <c r="JRD114" s="3"/>
      <c r="JRE114" s="3"/>
      <c r="JRF114" s="3"/>
      <c r="JRG114" s="3"/>
      <c r="JRH114" s="3"/>
      <c r="JRI114" s="3"/>
      <c r="JRJ114" s="3"/>
      <c r="JRK114" s="3"/>
      <c r="JRL114" s="3"/>
      <c r="JRM114" s="3"/>
      <c r="JRN114" s="3"/>
      <c r="JRO114" s="3"/>
      <c r="JRP114" s="3"/>
      <c r="JRQ114" s="3"/>
      <c r="JRR114" s="3"/>
      <c r="JRS114" s="3"/>
      <c r="JRT114" s="3"/>
      <c r="JRU114" s="3"/>
      <c r="JRV114" s="3"/>
      <c r="JRW114" s="3"/>
      <c r="JRX114" s="3"/>
      <c r="JRY114" s="3"/>
      <c r="JRZ114" s="3"/>
      <c r="JSA114" s="3"/>
      <c r="JSB114" s="3"/>
      <c r="JSC114" s="3"/>
      <c r="JSD114" s="3"/>
      <c r="JSE114" s="3"/>
      <c r="JSF114" s="3"/>
      <c r="JSG114" s="3"/>
      <c r="JSH114" s="3"/>
      <c r="JSI114" s="3"/>
      <c r="JSJ114" s="3"/>
      <c r="JSK114" s="3"/>
      <c r="JSL114" s="3"/>
      <c r="JSM114" s="3"/>
      <c r="JSN114" s="3"/>
      <c r="JSO114" s="3"/>
      <c r="JSP114" s="3"/>
      <c r="JSQ114" s="3"/>
      <c r="JSR114" s="3"/>
      <c r="JSS114" s="3"/>
      <c r="JST114" s="3"/>
      <c r="JSU114" s="3"/>
      <c r="JSV114" s="3"/>
      <c r="JSW114" s="3"/>
      <c r="JSX114" s="3"/>
      <c r="JSY114" s="3"/>
      <c r="JSZ114" s="3"/>
      <c r="JTA114" s="3"/>
      <c r="JTB114" s="3"/>
      <c r="JTC114" s="3"/>
      <c r="JTD114" s="3"/>
      <c r="JTE114" s="3"/>
      <c r="JTF114" s="3"/>
      <c r="JTG114" s="3"/>
      <c r="JTH114" s="3"/>
      <c r="JTI114" s="3"/>
      <c r="JTJ114" s="3"/>
      <c r="JTK114" s="3"/>
      <c r="JTL114" s="3"/>
      <c r="JTM114" s="3"/>
      <c r="JTN114" s="3"/>
      <c r="JTO114" s="3"/>
      <c r="JTP114" s="3"/>
      <c r="JTQ114" s="3"/>
      <c r="JTR114" s="3"/>
      <c r="JTS114" s="3"/>
      <c r="JTT114" s="3"/>
      <c r="JTU114" s="3"/>
      <c r="JTV114" s="3"/>
      <c r="JTW114" s="3"/>
      <c r="JTX114" s="3"/>
      <c r="JTY114" s="3"/>
      <c r="JTZ114" s="3"/>
      <c r="JUA114" s="3"/>
      <c r="JUB114" s="3"/>
      <c r="JUC114" s="3"/>
      <c r="JUD114" s="3"/>
      <c r="JUE114" s="3"/>
      <c r="JUF114" s="3"/>
      <c r="JUG114" s="3"/>
      <c r="JUH114" s="3"/>
      <c r="JUI114" s="3"/>
      <c r="JUJ114" s="3"/>
      <c r="JUK114" s="3"/>
      <c r="JUL114" s="3"/>
      <c r="JUM114" s="3"/>
      <c r="JUN114" s="3"/>
      <c r="JUO114" s="3"/>
      <c r="JUP114" s="3"/>
      <c r="JUQ114" s="3"/>
      <c r="JUR114" s="3"/>
      <c r="JUS114" s="3"/>
      <c r="JUT114" s="3"/>
      <c r="JUU114" s="3"/>
      <c r="JUV114" s="3"/>
      <c r="JUW114" s="3"/>
      <c r="JUX114" s="3"/>
      <c r="JUY114" s="3"/>
      <c r="JUZ114" s="3"/>
      <c r="JVA114" s="3"/>
      <c r="JVB114" s="3"/>
      <c r="JVC114" s="3"/>
      <c r="JVD114" s="3"/>
      <c r="JVE114" s="3"/>
      <c r="JVF114" s="3"/>
      <c r="JVG114" s="3"/>
      <c r="JVH114" s="3"/>
      <c r="JVI114" s="3"/>
      <c r="JVJ114" s="3"/>
      <c r="JVK114" s="3"/>
      <c r="JVL114" s="3"/>
      <c r="JVM114" s="3"/>
      <c r="JVN114" s="3"/>
      <c r="JVO114" s="3"/>
      <c r="JVP114" s="3"/>
      <c r="JVQ114" s="3"/>
      <c r="JVR114" s="3"/>
      <c r="JVS114" s="3"/>
      <c r="JVT114" s="3"/>
      <c r="JVU114" s="3"/>
      <c r="JVV114" s="3"/>
      <c r="JVW114" s="3"/>
      <c r="JVX114" s="3"/>
      <c r="JVY114" s="3"/>
      <c r="JVZ114" s="3"/>
      <c r="JWA114" s="3"/>
      <c r="JWB114" s="3"/>
      <c r="JWC114" s="3"/>
      <c r="JWD114" s="3"/>
      <c r="JWE114" s="3"/>
      <c r="JWF114" s="3"/>
      <c r="JWG114" s="3"/>
      <c r="JWH114" s="3"/>
      <c r="JWI114" s="3"/>
      <c r="JWJ114" s="3"/>
      <c r="JWK114" s="3"/>
      <c r="JWL114" s="3"/>
      <c r="JWM114" s="3"/>
      <c r="JWN114" s="3"/>
      <c r="JWO114" s="3"/>
      <c r="JWP114" s="3"/>
      <c r="JWQ114" s="3"/>
      <c r="JWR114" s="3"/>
      <c r="JWS114" s="3"/>
      <c r="JWT114" s="3"/>
      <c r="JWU114" s="3"/>
      <c r="JWV114" s="3"/>
      <c r="JWW114" s="3"/>
      <c r="JWX114" s="3"/>
      <c r="JWY114" s="3"/>
      <c r="JWZ114" s="3"/>
      <c r="JXA114" s="3"/>
      <c r="JXB114" s="3"/>
      <c r="JXC114" s="3"/>
      <c r="JXD114" s="3"/>
      <c r="JXE114" s="3"/>
      <c r="JXF114" s="3"/>
      <c r="JXG114" s="3"/>
      <c r="JXH114" s="3"/>
      <c r="JXI114" s="3"/>
      <c r="JXJ114" s="3"/>
      <c r="JXK114" s="3"/>
      <c r="JXL114" s="3"/>
      <c r="JXM114" s="3"/>
      <c r="JXN114" s="3"/>
      <c r="JXO114" s="3"/>
      <c r="JXP114" s="3"/>
      <c r="JXQ114" s="3"/>
      <c r="JXR114" s="3"/>
      <c r="JXS114" s="3"/>
      <c r="JXT114" s="3"/>
      <c r="JXU114" s="3"/>
      <c r="JXV114" s="3"/>
      <c r="JXW114" s="3"/>
      <c r="JXX114" s="3"/>
      <c r="JXY114" s="3"/>
      <c r="JXZ114" s="3"/>
      <c r="JYA114" s="3"/>
      <c r="JYB114" s="3"/>
      <c r="JYC114" s="3"/>
      <c r="JYD114" s="3"/>
      <c r="JYE114" s="3"/>
      <c r="JYF114" s="3"/>
      <c r="JYG114" s="3"/>
      <c r="JYH114" s="3"/>
      <c r="JYI114" s="3"/>
      <c r="JYK114" s="3"/>
      <c r="JYM114" s="3"/>
      <c r="JYN114" s="3"/>
      <c r="JYO114" s="3"/>
      <c r="JYP114" s="3"/>
      <c r="JYQ114" s="3"/>
      <c r="JYR114" s="3"/>
      <c r="JYS114" s="3"/>
      <c r="JYT114" s="3"/>
      <c r="JYY114" s="3"/>
      <c r="JYZ114" s="3"/>
      <c r="JZA114" s="3"/>
      <c r="JZB114" s="3"/>
      <c r="JZC114" s="3"/>
      <c r="JZD114" s="3"/>
      <c r="JZE114" s="3"/>
      <c r="JZF114" s="3"/>
      <c r="JZG114" s="3"/>
      <c r="JZH114" s="3"/>
      <c r="JZI114" s="3"/>
      <c r="JZJ114" s="3"/>
      <c r="JZK114" s="3"/>
      <c r="JZL114" s="3"/>
      <c r="JZM114" s="3"/>
      <c r="JZN114" s="3"/>
      <c r="JZO114" s="3"/>
      <c r="JZP114" s="3"/>
      <c r="JZQ114" s="3"/>
      <c r="JZR114" s="3"/>
      <c r="JZS114" s="3"/>
      <c r="JZT114" s="3"/>
      <c r="JZU114" s="3"/>
      <c r="JZV114" s="3"/>
      <c r="JZW114" s="3"/>
      <c r="JZX114" s="3"/>
      <c r="JZY114" s="3"/>
      <c r="JZZ114" s="3"/>
      <c r="KAA114" s="3"/>
      <c r="KAB114" s="3"/>
      <c r="KAC114" s="3"/>
      <c r="KAD114" s="3"/>
      <c r="KAE114" s="3"/>
      <c r="KAF114" s="3"/>
      <c r="KAG114" s="3"/>
      <c r="KAH114" s="3"/>
      <c r="KAI114" s="3"/>
      <c r="KAJ114" s="3"/>
      <c r="KAK114" s="3"/>
      <c r="KAL114" s="3"/>
      <c r="KAM114" s="3"/>
      <c r="KAN114" s="3"/>
      <c r="KAO114" s="3"/>
      <c r="KAP114" s="3"/>
      <c r="KAQ114" s="3"/>
      <c r="KAR114" s="3"/>
      <c r="KAS114" s="3"/>
      <c r="KAT114" s="3"/>
      <c r="KAU114" s="3"/>
      <c r="KAV114" s="3"/>
      <c r="KAW114" s="3"/>
      <c r="KAX114" s="3"/>
      <c r="KAY114" s="3"/>
      <c r="KAZ114" s="3"/>
      <c r="KBA114" s="3"/>
      <c r="KBB114" s="3"/>
      <c r="KBC114" s="3"/>
      <c r="KBD114" s="3"/>
      <c r="KBE114" s="3"/>
      <c r="KBF114" s="3"/>
      <c r="KBG114" s="3"/>
      <c r="KBH114" s="3"/>
      <c r="KBI114" s="3"/>
      <c r="KBJ114" s="3"/>
      <c r="KBK114" s="3"/>
      <c r="KBL114" s="3"/>
      <c r="KBM114" s="3"/>
      <c r="KBN114" s="3"/>
      <c r="KBO114" s="3"/>
      <c r="KBP114" s="3"/>
      <c r="KBQ114" s="3"/>
      <c r="KBR114" s="3"/>
      <c r="KBS114" s="3"/>
      <c r="KBT114" s="3"/>
      <c r="KBU114" s="3"/>
      <c r="KBV114" s="3"/>
      <c r="KBW114" s="3"/>
      <c r="KBX114" s="3"/>
      <c r="KBY114" s="3"/>
      <c r="KBZ114" s="3"/>
      <c r="KCA114" s="3"/>
      <c r="KCB114" s="3"/>
      <c r="KCC114" s="3"/>
      <c r="KCD114" s="3"/>
      <c r="KCE114" s="3"/>
      <c r="KCF114" s="3"/>
      <c r="KCG114" s="3"/>
      <c r="KCH114" s="3"/>
      <c r="KCI114" s="3"/>
      <c r="KCJ114" s="3"/>
      <c r="KCK114" s="3"/>
      <c r="KCL114" s="3"/>
      <c r="KCM114" s="3"/>
      <c r="KCN114" s="3"/>
      <c r="KCO114" s="3"/>
      <c r="KCP114" s="3"/>
      <c r="KCQ114" s="3"/>
      <c r="KCR114" s="3"/>
      <c r="KCS114" s="3"/>
      <c r="KCT114" s="3"/>
      <c r="KCU114" s="3"/>
      <c r="KCV114" s="3"/>
      <c r="KCW114" s="3"/>
      <c r="KCX114" s="3"/>
      <c r="KCY114" s="3"/>
      <c r="KCZ114" s="3"/>
      <c r="KDA114" s="3"/>
      <c r="KDB114" s="3"/>
      <c r="KDC114" s="3"/>
      <c r="KDD114" s="3"/>
      <c r="KDE114" s="3"/>
      <c r="KDF114" s="3"/>
      <c r="KDG114" s="3"/>
      <c r="KDH114" s="3"/>
      <c r="KDI114" s="3"/>
      <c r="KDJ114" s="3"/>
      <c r="KDK114" s="3"/>
      <c r="KDL114" s="3"/>
      <c r="KDM114" s="3"/>
      <c r="KDN114" s="3"/>
      <c r="KDO114" s="3"/>
      <c r="KDP114" s="3"/>
      <c r="KDQ114" s="3"/>
      <c r="KDR114" s="3"/>
      <c r="KDS114" s="3"/>
      <c r="KDT114" s="3"/>
      <c r="KDU114" s="3"/>
      <c r="KDV114" s="3"/>
      <c r="KDW114" s="3"/>
      <c r="KDX114" s="3"/>
      <c r="KDY114" s="3"/>
      <c r="KDZ114" s="3"/>
      <c r="KEA114" s="3"/>
      <c r="KEB114" s="3"/>
      <c r="KEC114" s="3"/>
      <c r="KED114" s="3"/>
      <c r="KEE114" s="3"/>
      <c r="KEF114" s="3"/>
      <c r="KEG114" s="3"/>
      <c r="KEH114" s="3"/>
      <c r="KEI114" s="3"/>
      <c r="KEJ114" s="3"/>
      <c r="KEK114" s="3"/>
      <c r="KEL114" s="3"/>
      <c r="KEM114" s="3"/>
      <c r="KEN114" s="3"/>
      <c r="KEO114" s="3"/>
      <c r="KEP114" s="3"/>
      <c r="KEQ114" s="3"/>
      <c r="KER114" s="3"/>
      <c r="KES114" s="3"/>
      <c r="KET114" s="3"/>
      <c r="KEU114" s="3"/>
      <c r="KEV114" s="3"/>
      <c r="KEW114" s="3"/>
      <c r="KEX114" s="3"/>
      <c r="KEY114" s="3"/>
      <c r="KEZ114" s="3"/>
      <c r="KFA114" s="3"/>
      <c r="KFB114" s="3"/>
      <c r="KFC114" s="3"/>
      <c r="KFD114" s="3"/>
      <c r="KFE114" s="3"/>
      <c r="KFF114" s="3"/>
      <c r="KFG114" s="3"/>
      <c r="KFH114" s="3"/>
      <c r="KFI114" s="3"/>
      <c r="KFJ114" s="3"/>
      <c r="KFK114" s="3"/>
      <c r="KFL114" s="3"/>
      <c r="KFM114" s="3"/>
      <c r="KFN114" s="3"/>
      <c r="KFO114" s="3"/>
      <c r="KFP114" s="3"/>
      <c r="KFQ114" s="3"/>
      <c r="KFR114" s="3"/>
      <c r="KFS114" s="3"/>
      <c r="KFT114" s="3"/>
      <c r="KFU114" s="3"/>
      <c r="KFV114" s="3"/>
      <c r="KFW114" s="3"/>
      <c r="KFX114" s="3"/>
      <c r="KFY114" s="3"/>
      <c r="KFZ114" s="3"/>
      <c r="KGA114" s="3"/>
      <c r="KGB114" s="3"/>
      <c r="KGC114" s="3"/>
      <c r="KGD114" s="3"/>
      <c r="KGE114" s="3"/>
      <c r="KGF114" s="3"/>
      <c r="KGG114" s="3"/>
      <c r="KGH114" s="3"/>
      <c r="KGI114" s="3"/>
      <c r="KGJ114" s="3"/>
      <c r="KGK114" s="3"/>
      <c r="KGL114" s="3"/>
      <c r="KGM114" s="3"/>
      <c r="KGN114" s="3"/>
      <c r="KGO114" s="3"/>
      <c r="KGP114" s="3"/>
      <c r="KGQ114" s="3"/>
      <c r="KGR114" s="3"/>
      <c r="KGS114" s="3"/>
      <c r="KGT114" s="3"/>
      <c r="KGU114" s="3"/>
      <c r="KGV114" s="3"/>
      <c r="KGW114" s="3"/>
      <c r="KGX114" s="3"/>
      <c r="KGY114" s="3"/>
      <c r="KGZ114" s="3"/>
      <c r="KHA114" s="3"/>
      <c r="KHB114" s="3"/>
      <c r="KHC114" s="3"/>
      <c r="KHD114" s="3"/>
      <c r="KHE114" s="3"/>
      <c r="KHF114" s="3"/>
      <c r="KHG114" s="3"/>
      <c r="KHH114" s="3"/>
      <c r="KHI114" s="3"/>
      <c r="KHJ114" s="3"/>
      <c r="KHK114" s="3"/>
      <c r="KHL114" s="3"/>
      <c r="KHM114" s="3"/>
      <c r="KHN114" s="3"/>
      <c r="KHO114" s="3"/>
      <c r="KHP114" s="3"/>
      <c r="KHQ114" s="3"/>
      <c r="KHR114" s="3"/>
      <c r="KHS114" s="3"/>
      <c r="KHT114" s="3"/>
      <c r="KHU114" s="3"/>
      <c r="KHV114" s="3"/>
      <c r="KHW114" s="3"/>
      <c r="KHX114" s="3"/>
      <c r="KHY114" s="3"/>
      <c r="KHZ114" s="3"/>
      <c r="KIA114" s="3"/>
      <c r="KIB114" s="3"/>
      <c r="KIC114" s="3"/>
      <c r="KID114" s="3"/>
      <c r="KIE114" s="3"/>
      <c r="KIG114" s="3"/>
      <c r="KII114" s="3"/>
      <c r="KIJ114" s="3"/>
      <c r="KIK114" s="3"/>
      <c r="KIL114" s="3"/>
      <c r="KIM114" s="3"/>
      <c r="KIN114" s="3"/>
      <c r="KIO114" s="3"/>
      <c r="KIP114" s="3"/>
      <c r="KIU114" s="3"/>
      <c r="KIV114" s="3"/>
      <c r="KIW114" s="3"/>
      <c r="KIX114" s="3"/>
      <c r="KIY114" s="3"/>
      <c r="KIZ114" s="3"/>
      <c r="KJA114" s="3"/>
      <c r="KJB114" s="3"/>
      <c r="KJC114" s="3"/>
      <c r="KJD114" s="3"/>
      <c r="KJE114" s="3"/>
      <c r="KJF114" s="3"/>
      <c r="KJG114" s="3"/>
      <c r="KJH114" s="3"/>
      <c r="KJI114" s="3"/>
      <c r="KJJ114" s="3"/>
      <c r="KJK114" s="3"/>
      <c r="KJL114" s="3"/>
      <c r="KJM114" s="3"/>
      <c r="KJN114" s="3"/>
      <c r="KJO114" s="3"/>
      <c r="KJP114" s="3"/>
      <c r="KJQ114" s="3"/>
      <c r="KJR114" s="3"/>
      <c r="KJS114" s="3"/>
      <c r="KJT114" s="3"/>
      <c r="KJU114" s="3"/>
      <c r="KJV114" s="3"/>
      <c r="KJW114" s="3"/>
      <c r="KJX114" s="3"/>
      <c r="KJY114" s="3"/>
      <c r="KJZ114" s="3"/>
      <c r="KKA114" s="3"/>
      <c r="KKB114" s="3"/>
      <c r="KKC114" s="3"/>
      <c r="KKD114" s="3"/>
      <c r="KKE114" s="3"/>
      <c r="KKF114" s="3"/>
      <c r="KKG114" s="3"/>
      <c r="KKH114" s="3"/>
      <c r="KKI114" s="3"/>
      <c r="KKJ114" s="3"/>
      <c r="KKK114" s="3"/>
      <c r="KKL114" s="3"/>
      <c r="KKM114" s="3"/>
      <c r="KKN114" s="3"/>
      <c r="KKO114" s="3"/>
      <c r="KKP114" s="3"/>
      <c r="KKQ114" s="3"/>
      <c r="KKR114" s="3"/>
      <c r="KKS114" s="3"/>
      <c r="KKT114" s="3"/>
      <c r="KKU114" s="3"/>
      <c r="KKV114" s="3"/>
      <c r="KKW114" s="3"/>
      <c r="KKX114" s="3"/>
      <c r="KKY114" s="3"/>
      <c r="KKZ114" s="3"/>
      <c r="KLA114" s="3"/>
      <c r="KLB114" s="3"/>
      <c r="KLC114" s="3"/>
      <c r="KLD114" s="3"/>
      <c r="KLE114" s="3"/>
      <c r="KLF114" s="3"/>
      <c r="KLG114" s="3"/>
      <c r="KLH114" s="3"/>
      <c r="KLI114" s="3"/>
      <c r="KLJ114" s="3"/>
      <c r="KLK114" s="3"/>
      <c r="KLL114" s="3"/>
      <c r="KLM114" s="3"/>
      <c r="KLN114" s="3"/>
      <c r="KLO114" s="3"/>
      <c r="KLP114" s="3"/>
      <c r="KLQ114" s="3"/>
      <c r="KLR114" s="3"/>
      <c r="KLS114" s="3"/>
      <c r="KLT114" s="3"/>
      <c r="KLU114" s="3"/>
      <c r="KLV114" s="3"/>
      <c r="KLW114" s="3"/>
      <c r="KLX114" s="3"/>
      <c r="KLY114" s="3"/>
      <c r="KLZ114" s="3"/>
      <c r="KMA114" s="3"/>
      <c r="KMB114" s="3"/>
      <c r="KMC114" s="3"/>
      <c r="KMD114" s="3"/>
      <c r="KME114" s="3"/>
      <c r="KMF114" s="3"/>
      <c r="KMG114" s="3"/>
      <c r="KMH114" s="3"/>
      <c r="KMI114" s="3"/>
      <c r="KMJ114" s="3"/>
      <c r="KMK114" s="3"/>
      <c r="KML114" s="3"/>
      <c r="KMM114" s="3"/>
      <c r="KMN114" s="3"/>
      <c r="KMO114" s="3"/>
      <c r="KMP114" s="3"/>
      <c r="KMQ114" s="3"/>
      <c r="KMR114" s="3"/>
      <c r="KMS114" s="3"/>
      <c r="KMT114" s="3"/>
      <c r="KMU114" s="3"/>
      <c r="KMV114" s="3"/>
      <c r="KMW114" s="3"/>
      <c r="KMX114" s="3"/>
      <c r="KMY114" s="3"/>
      <c r="KMZ114" s="3"/>
      <c r="KNA114" s="3"/>
      <c r="KNB114" s="3"/>
      <c r="KNC114" s="3"/>
      <c r="KND114" s="3"/>
      <c r="KNE114" s="3"/>
      <c r="KNF114" s="3"/>
      <c r="KNG114" s="3"/>
      <c r="KNH114" s="3"/>
      <c r="KNI114" s="3"/>
      <c r="KNJ114" s="3"/>
      <c r="KNK114" s="3"/>
      <c r="KNL114" s="3"/>
      <c r="KNM114" s="3"/>
      <c r="KNN114" s="3"/>
      <c r="KNO114" s="3"/>
      <c r="KNP114" s="3"/>
      <c r="KNQ114" s="3"/>
      <c r="KNR114" s="3"/>
      <c r="KNS114" s="3"/>
      <c r="KNT114" s="3"/>
      <c r="KNU114" s="3"/>
      <c r="KNV114" s="3"/>
      <c r="KNW114" s="3"/>
      <c r="KNX114" s="3"/>
      <c r="KNY114" s="3"/>
      <c r="KNZ114" s="3"/>
      <c r="KOA114" s="3"/>
      <c r="KOB114" s="3"/>
      <c r="KOC114" s="3"/>
      <c r="KOD114" s="3"/>
      <c r="KOE114" s="3"/>
      <c r="KOF114" s="3"/>
      <c r="KOG114" s="3"/>
      <c r="KOH114" s="3"/>
      <c r="KOI114" s="3"/>
      <c r="KOJ114" s="3"/>
      <c r="KOK114" s="3"/>
      <c r="KOL114" s="3"/>
      <c r="KOM114" s="3"/>
      <c r="KON114" s="3"/>
      <c r="KOO114" s="3"/>
      <c r="KOP114" s="3"/>
      <c r="KOQ114" s="3"/>
      <c r="KOR114" s="3"/>
      <c r="KOS114" s="3"/>
      <c r="KOT114" s="3"/>
      <c r="KOU114" s="3"/>
      <c r="KOV114" s="3"/>
      <c r="KOW114" s="3"/>
      <c r="KOX114" s="3"/>
      <c r="KOY114" s="3"/>
      <c r="KOZ114" s="3"/>
      <c r="KPA114" s="3"/>
      <c r="KPB114" s="3"/>
      <c r="KPC114" s="3"/>
      <c r="KPD114" s="3"/>
      <c r="KPE114" s="3"/>
      <c r="KPF114" s="3"/>
      <c r="KPG114" s="3"/>
      <c r="KPH114" s="3"/>
      <c r="KPI114" s="3"/>
      <c r="KPJ114" s="3"/>
      <c r="KPK114" s="3"/>
      <c r="KPL114" s="3"/>
      <c r="KPM114" s="3"/>
      <c r="KPN114" s="3"/>
      <c r="KPO114" s="3"/>
      <c r="KPP114" s="3"/>
      <c r="KPQ114" s="3"/>
      <c r="KPR114" s="3"/>
      <c r="KPS114" s="3"/>
      <c r="KPT114" s="3"/>
      <c r="KPU114" s="3"/>
      <c r="KPV114" s="3"/>
      <c r="KPW114" s="3"/>
      <c r="KPX114" s="3"/>
      <c r="KPY114" s="3"/>
      <c r="KPZ114" s="3"/>
      <c r="KQA114" s="3"/>
      <c r="KQB114" s="3"/>
      <c r="KQC114" s="3"/>
      <c r="KQD114" s="3"/>
      <c r="KQE114" s="3"/>
      <c r="KQF114" s="3"/>
      <c r="KQG114" s="3"/>
      <c r="KQH114" s="3"/>
      <c r="KQI114" s="3"/>
      <c r="KQJ114" s="3"/>
      <c r="KQK114" s="3"/>
      <c r="KQL114" s="3"/>
      <c r="KQM114" s="3"/>
      <c r="KQN114" s="3"/>
      <c r="KQO114" s="3"/>
      <c r="KQP114" s="3"/>
      <c r="KQQ114" s="3"/>
      <c r="KQR114" s="3"/>
      <c r="KQS114" s="3"/>
      <c r="KQT114" s="3"/>
      <c r="KQU114" s="3"/>
      <c r="KQV114" s="3"/>
      <c r="KQW114" s="3"/>
      <c r="KQX114" s="3"/>
      <c r="KQY114" s="3"/>
      <c r="KQZ114" s="3"/>
      <c r="KRA114" s="3"/>
      <c r="KRB114" s="3"/>
      <c r="KRC114" s="3"/>
      <c r="KRD114" s="3"/>
      <c r="KRE114" s="3"/>
      <c r="KRF114" s="3"/>
      <c r="KRG114" s="3"/>
      <c r="KRH114" s="3"/>
      <c r="KRI114" s="3"/>
      <c r="KRJ114" s="3"/>
      <c r="KRK114" s="3"/>
      <c r="KRL114" s="3"/>
      <c r="KRM114" s="3"/>
      <c r="KRN114" s="3"/>
      <c r="KRO114" s="3"/>
      <c r="KRP114" s="3"/>
      <c r="KRQ114" s="3"/>
      <c r="KRR114" s="3"/>
      <c r="KRS114" s="3"/>
      <c r="KRT114" s="3"/>
      <c r="KRU114" s="3"/>
      <c r="KRV114" s="3"/>
      <c r="KRW114" s="3"/>
      <c r="KRX114" s="3"/>
      <c r="KRY114" s="3"/>
      <c r="KRZ114" s="3"/>
      <c r="KSA114" s="3"/>
      <c r="KSC114" s="3"/>
      <c r="KSE114" s="3"/>
      <c r="KSF114" s="3"/>
      <c r="KSG114" s="3"/>
      <c r="KSH114" s="3"/>
      <c r="KSI114" s="3"/>
      <c r="KSJ114" s="3"/>
      <c r="KSK114" s="3"/>
      <c r="KSL114" s="3"/>
      <c r="KSQ114" s="3"/>
      <c r="KSR114" s="3"/>
      <c r="KSS114" s="3"/>
      <c r="KST114" s="3"/>
      <c r="KSU114" s="3"/>
      <c r="KSV114" s="3"/>
      <c r="KSW114" s="3"/>
      <c r="KSX114" s="3"/>
      <c r="KSY114" s="3"/>
      <c r="KSZ114" s="3"/>
      <c r="KTA114" s="3"/>
      <c r="KTB114" s="3"/>
      <c r="KTC114" s="3"/>
      <c r="KTD114" s="3"/>
      <c r="KTE114" s="3"/>
      <c r="KTF114" s="3"/>
      <c r="KTG114" s="3"/>
      <c r="KTH114" s="3"/>
      <c r="KTI114" s="3"/>
      <c r="KTJ114" s="3"/>
      <c r="KTK114" s="3"/>
      <c r="KTL114" s="3"/>
      <c r="KTM114" s="3"/>
      <c r="KTN114" s="3"/>
      <c r="KTO114" s="3"/>
      <c r="KTP114" s="3"/>
      <c r="KTQ114" s="3"/>
      <c r="KTR114" s="3"/>
      <c r="KTS114" s="3"/>
      <c r="KTT114" s="3"/>
      <c r="KTU114" s="3"/>
      <c r="KTV114" s="3"/>
      <c r="KTW114" s="3"/>
      <c r="KTX114" s="3"/>
      <c r="KTY114" s="3"/>
      <c r="KTZ114" s="3"/>
      <c r="KUA114" s="3"/>
      <c r="KUB114" s="3"/>
      <c r="KUC114" s="3"/>
      <c r="KUD114" s="3"/>
      <c r="KUE114" s="3"/>
      <c r="KUF114" s="3"/>
      <c r="KUG114" s="3"/>
      <c r="KUH114" s="3"/>
      <c r="KUI114" s="3"/>
      <c r="KUJ114" s="3"/>
      <c r="KUK114" s="3"/>
      <c r="KUL114" s="3"/>
      <c r="KUM114" s="3"/>
      <c r="KUN114" s="3"/>
      <c r="KUO114" s="3"/>
      <c r="KUP114" s="3"/>
      <c r="KUQ114" s="3"/>
      <c r="KUR114" s="3"/>
      <c r="KUS114" s="3"/>
      <c r="KUT114" s="3"/>
      <c r="KUU114" s="3"/>
      <c r="KUV114" s="3"/>
      <c r="KUW114" s="3"/>
      <c r="KUX114" s="3"/>
      <c r="KUY114" s="3"/>
      <c r="KUZ114" s="3"/>
      <c r="KVA114" s="3"/>
      <c r="KVB114" s="3"/>
      <c r="KVC114" s="3"/>
      <c r="KVD114" s="3"/>
      <c r="KVE114" s="3"/>
      <c r="KVF114" s="3"/>
      <c r="KVG114" s="3"/>
      <c r="KVH114" s="3"/>
      <c r="KVI114" s="3"/>
      <c r="KVJ114" s="3"/>
      <c r="KVK114" s="3"/>
      <c r="KVL114" s="3"/>
      <c r="KVM114" s="3"/>
      <c r="KVN114" s="3"/>
      <c r="KVO114" s="3"/>
      <c r="KVP114" s="3"/>
      <c r="KVQ114" s="3"/>
      <c r="KVR114" s="3"/>
      <c r="KVS114" s="3"/>
      <c r="KVT114" s="3"/>
      <c r="KVU114" s="3"/>
      <c r="KVV114" s="3"/>
      <c r="KVW114" s="3"/>
      <c r="KVX114" s="3"/>
      <c r="KVY114" s="3"/>
      <c r="KVZ114" s="3"/>
      <c r="KWA114" s="3"/>
      <c r="KWB114" s="3"/>
      <c r="KWC114" s="3"/>
      <c r="KWD114" s="3"/>
      <c r="KWE114" s="3"/>
      <c r="KWF114" s="3"/>
      <c r="KWG114" s="3"/>
      <c r="KWH114" s="3"/>
      <c r="KWI114" s="3"/>
      <c r="KWJ114" s="3"/>
      <c r="KWK114" s="3"/>
      <c r="KWL114" s="3"/>
      <c r="KWM114" s="3"/>
      <c r="KWN114" s="3"/>
      <c r="KWO114" s="3"/>
      <c r="KWP114" s="3"/>
      <c r="KWQ114" s="3"/>
      <c r="KWR114" s="3"/>
      <c r="KWS114" s="3"/>
      <c r="KWT114" s="3"/>
      <c r="KWU114" s="3"/>
      <c r="KWV114" s="3"/>
      <c r="KWW114" s="3"/>
      <c r="KWX114" s="3"/>
      <c r="KWY114" s="3"/>
      <c r="KWZ114" s="3"/>
      <c r="KXA114" s="3"/>
      <c r="KXB114" s="3"/>
      <c r="KXC114" s="3"/>
      <c r="KXD114" s="3"/>
      <c r="KXE114" s="3"/>
      <c r="KXF114" s="3"/>
      <c r="KXG114" s="3"/>
      <c r="KXH114" s="3"/>
      <c r="KXI114" s="3"/>
      <c r="KXJ114" s="3"/>
      <c r="KXK114" s="3"/>
      <c r="KXL114" s="3"/>
      <c r="KXM114" s="3"/>
      <c r="KXN114" s="3"/>
      <c r="KXO114" s="3"/>
      <c r="KXP114" s="3"/>
      <c r="KXQ114" s="3"/>
      <c r="KXR114" s="3"/>
      <c r="KXS114" s="3"/>
      <c r="KXT114" s="3"/>
      <c r="KXU114" s="3"/>
      <c r="KXV114" s="3"/>
      <c r="KXW114" s="3"/>
      <c r="KXX114" s="3"/>
      <c r="KXY114" s="3"/>
      <c r="KXZ114" s="3"/>
      <c r="KYA114" s="3"/>
      <c r="KYB114" s="3"/>
      <c r="KYC114" s="3"/>
      <c r="KYD114" s="3"/>
      <c r="KYE114" s="3"/>
      <c r="KYF114" s="3"/>
      <c r="KYG114" s="3"/>
      <c r="KYH114" s="3"/>
      <c r="KYI114" s="3"/>
      <c r="KYJ114" s="3"/>
      <c r="KYK114" s="3"/>
      <c r="KYL114" s="3"/>
      <c r="KYM114" s="3"/>
      <c r="KYN114" s="3"/>
      <c r="KYO114" s="3"/>
      <c r="KYP114" s="3"/>
      <c r="KYQ114" s="3"/>
      <c r="KYR114" s="3"/>
      <c r="KYS114" s="3"/>
      <c r="KYT114" s="3"/>
      <c r="KYU114" s="3"/>
      <c r="KYV114" s="3"/>
      <c r="KYW114" s="3"/>
      <c r="KYX114" s="3"/>
      <c r="KYY114" s="3"/>
      <c r="KYZ114" s="3"/>
      <c r="KZA114" s="3"/>
      <c r="KZB114" s="3"/>
      <c r="KZC114" s="3"/>
      <c r="KZD114" s="3"/>
      <c r="KZE114" s="3"/>
      <c r="KZF114" s="3"/>
      <c r="KZG114" s="3"/>
      <c r="KZH114" s="3"/>
      <c r="KZI114" s="3"/>
      <c r="KZJ114" s="3"/>
      <c r="KZK114" s="3"/>
      <c r="KZL114" s="3"/>
      <c r="KZM114" s="3"/>
      <c r="KZN114" s="3"/>
      <c r="KZO114" s="3"/>
      <c r="KZP114" s="3"/>
      <c r="KZQ114" s="3"/>
      <c r="KZR114" s="3"/>
      <c r="KZS114" s="3"/>
      <c r="KZT114" s="3"/>
      <c r="KZU114" s="3"/>
      <c r="KZV114" s="3"/>
      <c r="KZW114" s="3"/>
      <c r="KZX114" s="3"/>
      <c r="KZY114" s="3"/>
      <c r="KZZ114" s="3"/>
      <c r="LAA114" s="3"/>
      <c r="LAB114" s="3"/>
      <c r="LAC114" s="3"/>
      <c r="LAD114" s="3"/>
      <c r="LAE114" s="3"/>
      <c r="LAF114" s="3"/>
      <c r="LAG114" s="3"/>
      <c r="LAH114" s="3"/>
      <c r="LAI114" s="3"/>
      <c r="LAJ114" s="3"/>
      <c r="LAK114" s="3"/>
      <c r="LAL114" s="3"/>
      <c r="LAM114" s="3"/>
      <c r="LAN114" s="3"/>
      <c r="LAO114" s="3"/>
      <c r="LAP114" s="3"/>
      <c r="LAQ114" s="3"/>
      <c r="LAR114" s="3"/>
      <c r="LAS114" s="3"/>
      <c r="LAT114" s="3"/>
      <c r="LAU114" s="3"/>
      <c r="LAV114" s="3"/>
      <c r="LAW114" s="3"/>
      <c r="LAX114" s="3"/>
      <c r="LAY114" s="3"/>
      <c r="LAZ114" s="3"/>
      <c r="LBA114" s="3"/>
      <c r="LBB114" s="3"/>
      <c r="LBC114" s="3"/>
      <c r="LBD114" s="3"/>
      <c r="LBE114" s="3"/>
      <c r="LBF114" s="3"/>
      <c r="LBG114" s="3"/>
      <c r="LBH114" s="3"/>
      <c r="LBI114" s="3"/>
      <c r="LBJ114" s="3"/>
      <c r="LBK114" s="3"/>
      <c r="LBL114" s="3"/>
      <c r="LBM114" s="3"/>
      <c r="LBN114" s="3"/>
      <c r="LBO114" s="3"/>
      <c r="LBP114" s="3"/>
      <c r="LBQ114" s="3"/>
      <c r="LBR114" s="3"/>
      <c r="LBS114" s="3"/>
      <c r="LBT114" s="3"/>
      <c r="LBU114" s="3"/>
      <c r="LBV114" s="3"/>
      <c r="LBW114" s="3"/>
      <c r="LBY114" s="3"/>
      <c r="LCA114" s="3"/>
      <c r="LCB114" s="3"/>
      <c r="LCC114" s="3"/>
      <c r="LCD114" s="3"/>
      <c r="LCE114" s="3"/>
      <c r="LCF114" s="3"/>
      <c r="LCG114" s="3"/>
      <c r="LCH114" s="3"/>
      <c r="LCM114" s="3"/>
      <c r="LCN114" s="3"/>
      <c r="LCO114" s="3"/>
      <c r="LCP114" s="3"/>
      <c r="LCQ114" s="3"/>
      <c r="LCR114" s="3"/>
      <c r="LCS114" s="3"/>
      <c r="LCT114" s="3"/>
      <c r="LCU114" s="3"/>
      <c r="LCV114" s="3"/>
      <c r="LCW114" s="3"/>
      <c r="LCX114" s="3"/>
      <c r="LCY114" s="3"/>
      <c r="LCZ114" s="3"/>
      <c r="LDA114" s="3"/>
      <c r="LDB114" s="3"/>
      <c r="LDC114" s="3"/>
      <c r="LDD114" s="3"/>
      <c r="LDE114" s="3"/>
      <c r="LDF114" s="3"/>
      <c r="LDG114" s="3"/>
      <c r="LDH114" s="3"/>
      <c r="LDI114" s="3"/>
      <c r="LDJ114" s="3"/>
      <c r="LDK114" s="3"/>
      <c r="LDL114" s="3"/>
      <c r="LDM114" s="3"/>
      <c r="LDN114" s="3"/>
      <c r="LDO114" s="3"/>
      <c r="LDP114" s="3"/>
      <c r="LDQ114" s="3"/>
      <c r="LDR114" s="3"/>
      <c r="LDS114" s="3"/>
      <c r="LDT114" s="3"/>
      <c r="LDU114" s="3"/>
      <c r="LDV114" s="3"/>
      <c r="LDW114" s="3"/>
      <c r="LDX114" s="3"/>
      <c r="LDY114" s="3"/>
      <c r="LDZ114" s="3"/>
      <c r="LEA114" s="3"/>
      <c r="LEB114" s="3"/>
      <c r="LEC114" s="3"/>
      <c r="LED114" s="3"/>
      <c r="LEE114" s="3"/>
      <c r="LEF114" s="3"/>
      <c r="LEG114" s="3"/>
      <c r="LEH114" s="3"/>
      <c r="LEI114" s="3"/>
      <c r="LEJ114" s="3"/>
      <c r="LEK114" s="3"/>
      <c r="LEL114" s="3"/>
      <c r="LEM114" s="3"/>
      <c r="LEN114" s="3"/>
      <c r="LEO114" s="3"/>
      <c r="LEP114" s="3"/>
      <c r="LEQ114" s="3"/>
      <c r="LER114" s="3"/>
      <c r="LES114" s="3"/>
      <c r="LET114" s="3"/>
      <c r="LEU114" s="3"/>
      <c r="LEV114" s="3"/>
      <c r="LEW114" s="3"/>
      <c r="LEX114" s="3"/>
      <c r="LEY114" s="3"/>
      <c r="LEZ114" s="3"/>
      <c r="LFA114" s="3"/>
      <c r="LFB114" s="3"/>
      <c r="LFC114" s="3"/>
      <c r="LFD114" s="3"/>
      <c r="LFE114" s="3"/>
      <c r="LFF114" s="3"/>
      <c r="LFG114" s="3"/>
      <c r="LFH114" s="3"/>
      <c r="LFI114" s="3"/>
      <c r="LFJ114" s="3"/>
      <c r="LFK114" s="3"/>
      <c r="LFL114" s="3"/>
      <c r="LFM114" s="3"/>
      <c r="LFN114" s="3"/>
      <c r="LFO114" s="3"/>
      <c r="LFP114" s="3"/>
      <c r="LFQ114" s="3"/>
      <c r="LFR114" s="3"/>
      <c r="LFS114" s="3"/>
      <c r="LFT114" s="3"/>
      <c r="LFU114" s="3"/>
      <c r="LFV114" s="3"/>
      <c r="LFW114" s="3"/>
      <c r="LFX114" s="3"/>
      <c r="LFY114" s="3"/>
      <c r="LFZ114" s="3"/>
      <c r="LGA114" s="3"/>
      <c r="LGB114" s="3"/>
      <c r="LGC114" s="3"/>
      <c r="LGD114" s="3"/>
      <c r="LGE114" s="3"/>
      <c r="LGF114" s="3"/>
      <c r="LGG114" s="3"/>
      <c r="LGH114" s="3"/>
      <c r="LGI114" s="3"/>
      <c r="LGJ114" s="3"/>
      <c r="LGK114" s="3"/>
      <c r="LGL114" s="3"/>
      <c r="LGM114" s="3"/>
      <c r="LGN114" s="3"/>
      <c r="LGO114" s="3"/>
      <c r="LGP114" s="3"/>
      <c r="LGQ114" s="3"/>
      <c r="LGR114" s="3"/>
      <c r="LGS114" s="3"/>
      <c r="LGT114" s="3"/>
      <c r="LGU114" s="3"/>
      <c r="LGV114" s="3"/>
      <c r="LGW114" s="3"/>
      <c r="LGX114" s="3"/>
      <c r="LGY114" s="3"/>
      <c r="LGZ114" s="3"/>
      <c r="LHA114" s="3"/>
      <c r="LHB114" s="3"/>
      <c r="LHC114" s="3"/>
      <c r="LHD114" s="3"/>
      <c r="LHE114" s="3"/>
      <c r="LHF114" s="3"/>
      <c r="LHG114" s="3"/>
      <c r="LHH114" s="3"/>
      <c r="LHI114" s="3"/>
      <c r="LHJ114" s="3"/>
      <c r="LHK114" s="3"/>
      <c r="LHL114" s="3"/>
      <c r="LHM114" s="3"/>
      <c r="LHN114" s="3"/>
      <c r="LHO114" s="3"/>
      <c r="LHP114" s="3"/>
      <c r="LHQ114" s="3"/>
      <c r="LHR114" s="3"/>
      <c r="LHS114" s="3"/>
      <c r="LHT114" s="3"/>
      <c r="LHU114" s="3"/>
      <c r="LHV114" s="3"/>
      <c r="LHW114" s="3"/>
      <c r="LHX114" s="3"/>
      <c r="LHY114" s="3"/>
      <c r="LHZ114" s="3"/>
      <c r="LIA114" s="3"/>
      <c r="LIB114" s="3"/>
      <c r="LIC114" s="3"/>
      <c r="LID114" s="3"/>
      <c r="LIE114" s="3"/>
      <c r="LIF114" s="3"/>
      <c r="LIG114" s="3"/>
      <c r="LIH114" s="3"/>
      <c r="LII114" s="3"/>
      <c r="LIJ114" s="3"/>
      <c r="LIK114" s="3"/>
      <c r="LIL114" s="3"/>
      <c r="LIM114" s="3"/>
      <c r="LIN114" s="3"/>
      <c r="LIO114" s="3"/>
      <c r="LIP114" s="3"/>
      <c r="LIQ114" s="3"/>
      <c r="LIR114" s="3"/>
      <c r="LIS114" s="3"/>
      <c r="LIT114" s="3"/>
      <c r="LIU114" s="3"/>
      <c r="LIV114" s="3"/>
      <c r="LIW114" s="3"/>
      <c r="LIX114" s="3"/>
      <c r="LIY114" s="3"/>
      <c r="LIZ114" s="3"/>
      <c r="LJA114" s="3"/>
      <c r="LJB114" s="3"/>
      <c r="LJC114" s="3"/>
      <c r="LJD114" s="3"/>
      <c r="LJE114" s="3"/>
      <c r="LJF114" s="3"/>
      <c r="LJG114" s="3"/>
      <c r="LJH114" s="3"/>
      <c r="LJI114" s="3"/>
      <c r="LJJ114" s="3"/>
      <c r="LJK114" s="3"/>
      <c r="LJL114" s="3"/>
      <c r="LJM114" s="3"/>
      <c r="LJN114" s="3"/>
      <c r="LJO114" s="3"/>
      <c r="LJP114" s="3"/>
      <c r="LJQ114" s="3"/>
      <c r="LJR114" s="3"/>
      <c r="LJS114" s="3"/>
      <c r="LJT114" s="3"/>
      <c r="LJU114" s="3"/>
      <c r="LJV114" s="3"/>
      <c r="LJW114" s="3"/>
      <c r="LJX114" s="3"/>
      <c r="LJY114" s="3"/>
      <c r="LJZ114" s="3"/>
      <c r="LKA114" s="3"/>
      <c r="LKB114" s="3"/>
      <c r="LKC114" s="3"/>
      <c r="LKD114" s="3"/>
      <c r="LKE114" s="3"/>
      <c r="LKF114" s="3"/>
      <c r="LKG114" s="3"/>
      <c r="LKH114" s="3"/>
      <c r="LKI114" s="3"/>
      <c r="LKJ114" s="3"/>
      <c r="LKK114" s="3"/>
      <c r="LKL114" s="3"/>
      <c r="LKM114" s="3"/>
      <c r="LKN114" s="3"/>
      <c r="LKO114" s="3"/>
      <c r="LKP114" s="3"/>
      <c r="LKQ114" s="3"/>
      <c r="LKR114" s="3"/>
      <c r="LKS114" s="3"/>
      <c r="LKT114" s="3"/>
      <c r="LKU114" s="3"/>
      <c r="LKV114" s="3"/>
      <c r="LKW114" s="3"/>
      <c r="LKX114" s="3"/>
      <c r="LKY114" s="3"/>
      <c r="LKZ114" s="3"/>
      <c r="LLA114" s="3"/>
      <c r="LLB114" s="3"/>
      <c r="LLC114" s="3"/>
      <c r="LLD114" s="3"/>
      <c r="LLE114" s="3"/>
      <c r="LLF114" s="3"/>
      <c r="LLG114" s="3"/>
      <c r="LLH114" s="3"/>
      <c r="LLI114" s="3"/>
      <c r="LLJ114" s="3"/>
      <c r="LLK114" s="3"/>
      <c r="LLL114" s="3"/>
      <c r="LLM114" s="3"/>
      <c r="LLN114" s="3"/>
      <c r="LLO114" s="3"/>
      <c r="LLP114" s="3"/>
      <c r="LLQ114" s="3"/>
      <c r="LLR114" s="3"/>
      <c r="LLS114" s="3"/>
      <c r="LLU114" s="3"/>
      <c r="LLW114" s="3"/>
      <c r="LLX114" s="3"/>
      <c r="LLY114" s="3"/>
      <c r="LLZ114" s="3"/>
      <c r="LMA114" s="3"/>
      <c r="LMB114" s="3"/>
      <c r="LMC114" s="3"/>
      <c r="LMD114" s="3"/>
      <c r="LMI114" s="3"/>
      <c r="LMJ114" s="3"/>
      <c r="LMK114" s="3"/>
      <c r="LML114" s="3"/>
      <c r="LMM114" s="3"/>
      <c r="LMN114" s="3"/>
      <c r="LMO114" s="3"/>
      <c r="LMP114" s="3"/>
      <c r="LMQ114" s="3"/>
      <c r="LMR114" s="3"/>
      <c r="LMS114" s="3"/>
      <c r="LMT114" s="3"/>
      <c r="LMU114" s="3"/>
      <c r="LMV114" s="3"/>
      <c r="LMW114" s="3"/>
      <c r="LMX114" s="3"/>
      <c r="LMY114" s="3"/>
      <c r="LMZ114" s="3"/>
      <c r="LNA114" s="3"/>
      <c r="LNB114" s="3"/>
      <c r="LNC114" s="3"/>
      <c r="LND114" s="3"/>
      <c r="LNE114" s="3"/>
      <c r="LNF114" s="3"/>
      <c r="LNG114" s="3"/>
      <c r="LNH114" s="3"/>
      <c r="LNI114" s="3"/>
      <c r="LNJ114" s="3"/>
      <c r="LNK114" s="3"/>
      <c r="LNL114" s="3"/>
      <c r="LNM114" s="3"/>
      <c r="LNN114" s="3"/>
      <c r="LNO114" s="3"/>
      <c r="LNP114" s="3"/>
      <c r="LNQ114" s="3"/>
      <c r="LNR114" s="3"/>
      <c r="LNS114" s="3"/>
      <c r="LNT114" s="3"/>
      <c r="LNU114" s="3"/>
      <c r="LNV114" s="3"/>
      <c r="LNW114" s="3"/>
      <c r="LNX114" s="3"/>
      <c r="LNY114" s="3"/>
      <c r="LNZ114" s="3"/>
      <c r="LOA114" s="3"/>
      <c r="LOB114" s="3"/>
      <c r="LOC114" s="3"/>
      <c r="LOD114" s="3"/>
      <c r="LOE114" s="3"/>
      <c r="LOF114" s="3"/>
      <c r="LOG114" s="3"/>
      <c r="LOH114" s="3"/>
      <c r="LOI114" s="3"/>
      <c r="LOJ114" s="3"/>
      <c r="LOK114" s="3"/>
      <c r="LOL114" s="3"/>
      <c r="LOM114" s="3"/>
      <c r="LON114" s="3"/>
      <c r="LOO114" s="3"/>
      <c r="LOP114" s="3"/>
      <c r="LOQ114" s="3"/>
      <c r="LOR114" s="3"/>
      <c r="LOS114" s="3"/>
      <c r="LOT114" s="3"/>
      <c r="LOU114" s="3"/>
      <c r="LOV114" s="3"/>
      <c r="LOW114" s="3"/>
      <c r="LOX114" s="3"/>
      <c r="LOY114" s="3"/>
      <c r="LOZ114" s="3"/>
      <c r="LPA114" s="3"/>
      <c r="LPB114" s="3"/>
      <c r="LPC114" s="3"/>
      <c r="LPD114" s="3"/>
      <c r="LPE114" s="3"/>
      <c r="LPF114" s="3"/>
      <c r="LPG114" s="3"/>
      <c r="LPH114" s="3"/>
      <c r="LPI114" s="3"/>
      <c r="LPJ114" s="3"/>
      <c r="LPK114" s="3"/>
      <c r="LPL114" s="3"/>
      <c r="LPM114" s="3"/>
      <c r="LPN114" s="3"/>
      <c r="LPO114" s="3"/>
      <c r="LPP114" s="3"/>
      <c r="LPQ114" s="3"/>
      <c r="LPR114" s="3"/>
      <c r="LPS114" s="3"/>
      <c r="LPT114" s="3"/>
      <c r="LPU114" s="3"/>
      <c r="LPV114" s="3"/>
      <c r="LPW114" s="3"/>
      <c r="LPX114" s="3"/>
      <c r="LPY114" s="3"/>
      <c r="LPZ114" s="3"/>
      <c r="LQA114" s="3"/>
      <c r="LQB114" s="3"/>
      <c r="LQC114" s="3"/>
      <c r="LQD114" s="3"/>
      <c r="LQE114" s="3"/>
      <c r="LQF114" s="3"/>
      <c r="LQG114" s="3"/>
      <c r="LQH114" s="3"/>
      <c r="LQI114" s="3"/>
      <c r="LQJ114" s="3"/>
      <c r="LQK114" s="3"/>
      <c r="LQL114" s="3"/>
      <c r="LQM114" s="3"/>
      <c r="LQN114" s="3"/>
      <c r="LQO114" s="3"/>
      <c r="LQP114" s="3"/>
      <c r="LQQ114" s="3"/>
      <c r="LQR114" s="3"/>
      <c r="LQS114" s="3"/>
      <c r="LQT114" s="3"/>
      <c r="LQU114" s="3"/>
      <c r="LQV114" s="3"/>
      <c r="LQW114" s="3"/>
      <c r="LQX114" s="3"/>
      <c r="LQY114" s="3"/>
      <c r="LQZ114" s="3"/>
      <c r="LRA114" s="3"/>
      <c r="LRB114" s="3"/>
      <c r="LRC114" s="3"/>
      <c r="LRD114" s="3"/>
      <c r="LRE114" s="3"/>
      <c r="LRF114" s="3"/>
      <c r="LRG114" s="3"/>
      <c r="LRH114" s="3"/>
      <c r="LRI114" s="3"/>
      <c r="LRJ114" s="3"/>
      <c r="LRK114" s="3"/>
      <c r="LRL114" s="3"/>
      <c r="LRM114" s="3"/>
      <c r="LRN114" s="3"/>
      <c r="LRO114" s="3"/>
      <c r="LRP114" s="3"/>
      <c r="LRQ114" s="3"/>
      <c r="LRR114" s="3"/>
      <c r="LRS114" s="3"/>
      <c r="LRT114" s="3"/>
      <c r="LRU114" s="3"/>
      <c r="LRV114" s="3"/>
      <c r="LRW114" s="3"/>
      <c r="LRX114" s="3"/>
      <c r="LRY114" s="3"/>
      <c r="LRZ114" s="3"/>
      <c r="LSA114" s="3"/>
      <c r="LSB114" s="3"/>
      <c r="LSC114" s="3"/>
      <c r="LSD114" s="3"/>
      <c r="LSE114" s="3"/>
      <c r="LSF114" s="3"/>
      <c r="LSG114" s="3"/>
      <c r="LSH114" s="3"/>
      <c r="LSI114" s="3"/>
      <c r="LSJ114" s="3"/>
      <c r="LSK114" s="3"/>
      <c r="LSL114" s="3"/>
      <c r="LSM114" s="3"/>
      <c r="LSN114" s="3"/>
      <c r="LSO114" s="3"/>
      <c r="LSP114" s="3"/>
      <c r="LSQ114" s="3"/>
      <c r="LSR114" s="3"/>
      <c r="LSS114" s="3"/>
      <c r="LST114" s="3"/>
      <c r="LSU114" s="3"/>
      <c r="LSV114" s="3"/>
      <c r="LSW114" s="3"/>
      <c r="LSX114" s="3"/>
      <c r="LSY114" s="3"/>
      <c r="LSZ114" s="3"/>
      <c r="LTA114" s="3"/>
      <c r="LTB114" s="3"/>
      <c r="LTC114" s="3"/>
      <c r="LTD114" s="3"/>
      <c r="LTE114" s="3"/>
      <c r="LTF114" s="3"/>
      <c r="LTG114" s="3"/>
      <c r="LTH114" s="3"/>
      <c r="LTI114" s="3"/>
      <c r="LTJ114" s="3"/>
      <c r="LTK114" s="3"/>
      <c r="LTL114" s="3"/>
      <c r="LTM114" s="3"/>
      <c r="LTN114" s="3"/>
      <c r="LTO114" s="3"/>
      <c r="LTP114" s="3"/>
      <c r="LTQ114" s="3"/>
      <c r="LTR114" s="3"/>
      <c r="LTS114" s="3"/>
      <c r="LTT114" s="3"/>
      <c r="LTU114" s="3"/>
      <c r="LTV114" s="3"/>
      <c r="LTW114" s="3"/>
      <c r="LTX114" s="3"/>
      <c r="LTY114" s="3"/>
      <c r="LTZ114" s="3"/>
      <c r="LUA114" s="3"/>
      <c r="LUB114" s="3"/>
      <c r="LUC114" s="3"/>
      <c r="LUD114" s="3"/>
      <c r="LUE114" s="3"/>
      <c r="LUF114" s="3"/>
      <c r="LUG114" s="3"/>
      <c r="LUH114" s="3"/>
      <c r="LUI114" s="3"/>
      <c r="LUJ114" s="3"/>
      <c r="LUK114" s="3"/>
      <c r="LUL114" s="3"/>
      <c r="LUM114" s="3"/>
      <c r="LUN114" s="3"/>
      <c r="LUO114" s="3"/>
      <c r="LUP114" s="3"/>
      <c r="LUQ114" s="3"/>
      <c r="LUR114" s="3"/>
      <c r="LUS114" s="3"/>
      <c r="LUT114" s="3"/>
      <c r="LUU114" s="3"/>
      <c r="LUV114" s="3"/>
      <c r="LUW114" s="3"/>
      <c r="LUX114" s="3"/>
      <c r="LUY114" s="3"/>
      <c r="LUZ114" s="3"/>
      <c r="LVA114" s="3"/>
      <c r="LVB114" s="3"/>
      <c r="LVC114" s="3"/>
      <c r="LVD114" s="3"/>
      <c r="LVE114" s="3"/>
      <c r="LVF114" s="3"/>
      <c r="LVG114" s="3"/>
      <c r="LVH114" s="3"/>
      <c r="LVI114" s="3"/>
      <c r="LVJ114" s="3"/>
      <c r="LVK114" s="3"/>
      <c r="LVL114" s="3"/>
      <c r="LVM114" s="3"/>
      <c r="LVN114" s="3"/>
      <c r="LVO114" s="3"/>
      <c r="LVQ114" s="3"/>
      <c r="LVS114" s="3"/>
      <c r="LVT114" s="3"/>
      <c r="LVU114" s="3"/>
      <c r="LVV114" s="3"/>
      <c r="LVW114" s="3"/>
      <c r="LVX114" s="3"/>
      <c r="LVY114" s="3"/>
      <c r="LVZ114" s="3"/>
      <c r="LWE114" s="3"/>
      <c r="LWF114" s="3"/>
      <c r="LWG114" s="3"/>
      <c r="LWH114" s="3"/>
      <c r="LWI114" s="3"/>
      <c r="LWJ114" s="3"/>
      <c r="LWK114" s="3"/>
      <c r="LWL114" s="3"/>
      <c r="LWM114" s="3"/>
      <c r="LWN114" s="3"/>
      <c r="LWO114" s="3"/>
      <c r="LWP114" s="3"/>
      <c r="LWQ114" s="3"/>
      <c r="LWR114" s="3"/>
      <c r="LWS114" s="3"/>
      <c r="LWT114" s="3"/>
      <c r="LWU114" s="3"/>
      <c r="LWV114" s="3"/>
      <c r="LWW114" s="3"/>
      <c r="LWX114" s="3"/>
      <c r="LWY114" s="3"/>
      <c r="LWZ114" s="3"/>
      <c r="LXA114" s="3"/>
      <c r="LXB114" s="3"/>
      <c r="LXC114" s="3"/>
      <c r="LXD114" s="3"/>
      <c r="LXE114" s="3"/>
      <c r="LXF114" s="3"/>
      <c r="LXG114" s="3"/>
      <c r="LXH114" s="3"/>
      <c r="LXI114" s="3"/>
      <c r="LXJ114" s="3"/>
      <c r="LXK114" s="3"/>
      <c r="LXL114" s="3"/>
      <c r="LXM114" s="3"/>
      <c r="LXN114" s="3"/>
      <c r="LXO114" s="3"/>
      <c r="LXP114" s="3"/>
      <c r="LXQ114" s="3"/>
      <c r="LXR114" s="3"/>
      <c r="LXS114" s="3"/>
      <c r="LXT114" s="3"/>
      <c r="LXU114" s="3"/>
      <c r="LXV114" s="3"/>
      <c r="LXW114" s="3"/>
      <c r="LXX114" s="3"/>
      <c r="LXY114" s="3"/>
      <c r="LXZ114" s="3"/>
      <c r="LYA114" s="3"/>
      <c r="LYB114" s="3"/>
      <c r="LYC114" s="3"/>
      <c r="LYD114" s="3"/>
      <c r="LYE114" s="3"/>
      <c r="LYF114" s="3"/>
      <c r="LYG114" s="3"/>
      <c r="LYH114" s="3"/>
      <c r="LYI114" s="3"/>
      <c r="LYJ114" s="3"/>
      <c r="LYK114" s="3"/>
      <c r="LYL114" s="3"/>
      <c r="LYM114" s="3"/>
      <c r="LYN114" s="3"/>
      <c r="LYO114" s="3"/>
      <c r="LYP114" s="3"/>
      <c r="LYQ114" s="3"/>
      <c r="LYR114" s="3"/>
      <c r="LYS114" s="3"/>
      <c r="LYT114" s="3"/>
      <c r="LYU114" s="3"/>
      <c r="LYV114" s="3"/>
      <c r="LYW114" s="3"/>
      <c r="LYX114" s="3"/>
      <c r="LYY114" s="3"/>
      <c r="LYZ114" s="3"/>
      <c r="LZA114" s="3"/>
      <c r="LZB114" s="3"/>
      <c r="LZC114" s="3"/>
      <c r="LZD114" s="3"/>
      <c r="LZE114" s="3"/>
      <c r="LZF114" s="3"/>
      <c r="LZG114" s="3"/>
      <c r="LZH114" s="3"/>
      <c r="LZI114" s="3"/>
      <c r="LZJ114" s="3"/>
      <c r="LZK114" s="3"/>
      <c r="LZL114" s="3"/>
      <c r="LZM114" s="3"/>
      <c r="LZN114" s="3"/>
      <c r="LZO114" s="3"/>
      <c r="LZP114" s="3"/>
      <c r="LZQ114" s="3"/>
      <c r="LZR114" s="3"/>
      <c r="LZS114" s="3"/>
      <c r="LZT114" s="3"/>
      <c r="LZU114" s="3"/>
      <c r="LZV114" s="3"/>
      <c r="LZW114" s="3"/>
      <c r="LZX114" s="3"/>
      <c r="LZY114" s="3"/>
      <c r="LZZ114" s="3"/>
      <c r="MAA114" s="3"/>
      <c r="MAB114" s="3"/>
      <c r="MAC114" s="3"/>
      <c r="MAD114" s="3"/>
      <c r="MAE114" s="3"/>
      <c r="MAF114" s="3"/>
      <c r="MAG114" s="3"/>
      <c r="MAH114" s="3"/>
      <c r="MAI114" s="3"/>
      <c r="MAJ114" s="3"/>
      <c r="MAK114" s="3"/>
      <c r="MAL114" s="3"/>
      <c r="MAM114" s="3"/>
      <c r="MAN114" s="3"/>
      <c r="MAO114" s="3"/>
      <c r="MAP114" s="3"/>
      <c r="MAQ114" s="3"/>
      <c r="MAR114" s="3"/>
      <c r="MAS114" s="3"/>
      <c r="MAT114" s="3"/>
      <c r="MAU114" s="3"/>
      <c r="MAV114" s="3"/>
      <c r="MAW114" s="3"/>
      <c r="MAX114" s="3"/>
      <c r="MAY114" s="3"/>
      <c r="MAZ114" s="3"/>
      <c r="MBA114" s="3"/>
      <c r="MBB114" s="3"/>
      <c r="MBC114" s="3"/>
      <c r="MBD114" s="3"/>
      <c r="MBE114" s="3"/>
      <c r="MBF114" s="3"/>
      <c r="MBG114" s="3"/>
      <c r="MBH114" s="3"/>
      <c r="MBI114" s="3"/>
      <c r="MBJ114" s="3"/>
      <c r="MBK114" s="3"/>
      <c r="MBL114" s="3"/>
      <c r="MBM114" s="3"/>
      <c r="MBN114" s="3"/>
      <c r="MBO114" s="3"/>
      <c r="MBP114" s="3"/>
      <c r="MBQ114" s="3"/>
      <c r="MBR114" s="3"/>
      <c r="MBS114" s="3"/>
      <c r="MBT114" s="3"/>
      <c r="MBU114" s="3"/>
      <c r="MBV114" s="3"/>
      <c r="MBW114" s="3"/>
      <c r="MBX114" s="3"/>
      <c r="MBY114" s="3"/>
      <c r="MBZ114" s="3"/>
      <c r="MCA114" s="3"/>
      <c r="MCB114" s="3"/>
      <c r="MCC114" s="3"/>
      <c r="MCD114" s="3"/>
      <c r="MCE114" s="3"/>
      <c r="MCF114" s="3"/>
      <c r="MCG114" s="3"/>
      <c r="MCH114" s="3"/>
      <c r="MCI114" s="3"/>
      <c r="MCJ114" s="3"/>
      <c r="MCK114" s="3"/>
      <c r="MCL114" s="3"/>
      <c r="MCM114" s="3"/>
      <c r="MCN114" s="3"/>
      <c r="MCO114" s="3"/>
      <c r="MCP114" s="3"/>
      <c r="MCQ114" s="3"/>
      <c r="MCR114" s="3"/>
      <c r="MCS114" s="3"/>
      <c r="MCT114" s="3"/>
      <c r="MCU114" s="3"/>
      <c r="MCV114" s="3"/>
      <c r="MCW114" s="3"/>
      <c r="MCX114" s="3"/>
      <c r="MCY114" s="3"/>
      <c r="MCZ114" s="3"/>
      <c r="MDA114" s="3"/>
      <c r="MDB114" s="3"/>
      <c r="MDC114" s="3"/>
      <c r="MDD114" s="3"/>
      <c r="MDE114" s="3"/>
      <c r="MDF114" s="3"/>
      <c r="MDG114" s="3"/>
      <c r="MDH114" s="3"/>
      <c r="MDI114" s="3"/>
      <c r="MDJ114" s="3"/>
      <c r="MDK114" s="3"/>
      <c r="MDL114" s="3"/>
      <c r="MDM114" s="3"/>
      <c r="MDN114" s="3"/>
      <c r="MDO114" s="3"/>
      <c r="MDP114" s="3"/>
      <c r="MDQ114" s="3"/>
      <c r="MDR114" s="3"/>
      <c r="MDS114" s="3"/>
      <c r="MDT114" s="3"/>
      <c r="MDU114" s="3"/>
      <c r="MDV114" s="3"/>
      <c r="MDW114" s="3"/>
      <c r="MDX114" s="3"/>
      <c r="MDY114" s="3"/>
      <c r="MDZ114" s="3"/>
      <c r="MEA114" s="3"/>
      <c r="MEB114" s="3"/>
      <c r="MEC114" s="3"/>
      <c r="MED114" s="3"/>
      <c r="MEE114" s="3"/>
      <c r="MEF114" s="3"/>
      <c r="MEG114" s="3"/>
      <c r="MEH114" s="3"/>
      <c r="MEI114" s="3"/>
      <c r="MEJ114" s="3"/>
      <c r="MEK114" s="3"/>
      <c r="MEL114" s="3"/>
      <c r="MEM114" s="3"/>
      <c r="MEN114" s="3"/>
      <c r="MEO114" s="3"/>
      <c r="MEP114" s="3"/>
      <c r="MEQ114" s="3"/>
      <c r="MER114" s="3"/>
      <c r="MES114" s="3"/>
      <c r="MET114" s="3"/>
      <c r="MEU114" s="3"/>
      <c r="MEV114" s="3"/>
      <c r="MEW114" s="3"/>
      <c r="MEX114" s="3"/>
      <c r="MEY114" s="3"/>
      <c r="MEZ114" s="3"/>
      <c r="MFA114" s="3"/>
      <c r="MFB114" s="3"/>
      <c r="MFC114" s="3"/>
      <c r="MFD114" s="3"/>
      <c r="MFE114" s="3"/>
      <c r="MFF114" s="3"/>
      <c r="MFG114" s="3"/>
      <c r="MFH114" s="3"/>
      <c r="MFI114" s="3"/>
      <c r="MFJ114" s="3"/>
      <c r="MFK114" s="3"/>
      <c r="MFM114" s="3"/>
      <c r="MFO114" s="3"/>
      <c r="MFP114" s="3"/>
      <c r="MFQ114" s="3"/>
      <c r="MFR114" s="3"/>
      <c r="MFS114" s="3"/>
      <c r="MFT114" s="3"/>
      <c r="MFU114" s="3"/>
      <c r="MFV114" s="3"/>
      <c r="MGA114" s="3"/>
      <c r="MGB114" s="3"/>
      <c r="MGC114" s="3"/>
      <c r="MGD114" s="3"/>
      <c r="MGE114" s="3"/>
      <c r="MGF114" s="3"/>
      <c r="MGG114" s="3"/>
      <c r="MGH114" s="3"/>
      <c r="MGI114" s="3"/>
      <c r="MGJ114" s="3"/>
      <c r="MGK114" s="3"/>
      <c r="MGL114" s="3"/>
      <c r="MGM114" s="3"/>
      <c r="MGN114" s="3"/>
      <c r="MGO114" s="3"/>
      <c r="MGP114" s="3"/>
      <c r="MGQ114" s="3"/>
      <c r="MGR114" s="3"/>
      <c r="MGS114" s="3"/>
      <c r="MGT114" s="3"/>
      <c r="MGU114" s="3"/>
      <c r="MGV114" s="3"/>
      <c r="MGW114" s="3"/>
      <c r="MGX114" s="3"/>
      <c r="MGY114" s="3"/>
      <c r="MGZ114" s="3"/>
      <c r="MHA114" s="3"/>
      <c r="MHB114" s="3"/>
      <c r="MHC114" s="3"/>
      <c r="MHD114" s="3"/>
      <c r="MHE114" s="3"/>
      <c r="MHF114" s="3"/>
      <c r="MHG114" s="3"/>
      <c r="MHH114" s="3"/>
      <c r="MHI114" s="3"/>
      <c r="MHJ114" s="3"/>
      <c r="MHK114" s="3"/>
      <c r="MHL114" s="3"/>
      <c r="MHM114" s="3"/>
      <c r="MHN114" s="3"/>
      <c r="MHO114" s="3"/>
      <c r="MHP114" s="3"/>
      <c r="MHQ114" s="3"/>
      <c r="MHR114" s="3"/>
      <c r="MHS114" s="3"/>
      <c r="MHT114" s="3"/>
      <c r="MHU114" s="3"/>
      <c r="MHV114" s="3"/>
      <c r="MHW114" s="3"/>
      <c r="MHX114" s="3"/>
      <c r="MHY114" s="3"/>
      <c r="MHZ114" s="3"/>
      <c r="MIA114" s="3"/>
      <c r="MIB114" s="3"/>
      <c r="MIC114" s="3"/>
      <c r="MID114" s="3"/>
      <c r="MIE114" s="3"/>
      <c r="MIF114" s="3"/>
      <c r="MIG114" s="3"/>
      <c r="MIH114" s="3"/>
      <c r="MII114" s="3"/>
      <c r="MIJ114" s="3"/>
      <c r="MIK114" s="3"/>
      <c r="MIL114" s="3"/>
      <c r="MIM114" s="3"/>
      <c r="MIN114" s="3"/>
      <c r="MIO114" s="3"/>
      <c r="MIP114" s="3"/>
      <c r="MIQ114" s="3"/>
      <c r="MIR114" s="3"/>
      <c r="MIS114" s="3"/>
      <c r="MIT114" s="3"/>
      <c r="MIU114" s="3"/>
      <c r="MIV114" s="3"/>
      <c r="MIW114" s="3"/>
      <c r="MIX114" s="3"/>
      <c r="MIY114" s="3"/>
      <c r="MIZ114" s="3"/>
      <c r="MJA114" s="3"/>
      <c r="MJB114" s="3"/>
      <c r="MJC114" s="3"/>
      <c r="MJD114" s="3"/>
      <c r="MJE114" s="3"/>
      <c r="MJF114" s="3"/>
      <c r="MJG114" s="3"/>
      <c r="MJH114" s="3"/>
      <c r="MJI114" s="3"/>
      <c r="MJJ114" s="3"/>
      <c r="MJK114" s="3"/>
      <c r="MJL114" s="3"/>
      <c r="MJM114" s="3"/>
      <c r="MJN114" s="3"/>
      <c r="MJO114" s="3"/>
      <c r="MJP114" s="3"/>
      <c r="MJQ114" s="3"/>
      <c r="MJR114" s="3"/>
      <c r="MJS114" s="3"/>
      <c r="MJT114" s="3"/>
      <c r="MJU114" s="3"/>
      <c r="MJV114" s="3"/>
      <c r="MJW114" s="3"/>
      <c r="MJX114" s="3"/>
      <c r="MJY114" s="3"/>
      <c r="MJZ114" s="3"/>
      <c r="MKA114" s="3"/>
      <c r="MKB114" s="3"/>
      <c r="MKC114" s="3"/>
      <c r="MKD114" s="3"/>
      <c r="MKE114" s="3"/>
      <c r="MKF114" s="3"/>
      <c r="MKG114" s="3"/>
      <c r="MKH114" s="3"/>
      <c r="MKI114" s="3"/>
      <c r="MKJ114" s="3"/>
      <c r="MKK114" s="3"/>
      <c r="MKL114" s="3"/>
      <c r="MKM114" s="3"/>
      <c r="MKN114" s="3"/>
      <c r="MKO114" s="3"/>
      <c r="MKP114" s="3"/>
      <c r="MKQ114" s="3"/>
      <c r="MKR114" s="3"/>
      <c r="MKS114" s="3"/>
      <c r="MKT114" s="3"/>
      <c r="MKU114" s="3"/>
      <c r="MKV114" s="3"/>
      <c r="MKW114" s="3"/>
      <c r="MKX114" s="3"/>
      <c r="MKY114" s="3"/>
      <c r="MKZ114" s="3"/>
      <c r="MLA114" s="3"/>
      <c r="MLB114" s="3"/>
      <c r="MLC114" s="3"/>
      <c r="MLD114" s="3"/>
      <c r="MLE114" s="3"/>
      <c r="MLF114" s="3"/>
      <c r="MLG114" s="3"/>
      <c r="MLH114" s="3"/>
      <c r="MLI114" s="3"/>
      <c r="MLJ114" s="3"/>
      <c r="MLK114" s="3"/>
      <c r="MLL114" s="3"/>
      <c r="MLM114" s="3"/>
      <c r="MLN114" s="3"/>
      <c r="MLO114" s="3"/>
      <c r="MLP114" s="3"/>
      <c r="MLQ114" s="3"/>
      <c r="MLR114" s="3"/>
      <c r="MLS114" s="3"/>
      <c r="MLT114" s="3"/>
      <c r="MLU114" s="3"/>
      <c r="MLV114" s="3"/>
      <c r="MLW114" s="3"/>
      <c r="MLX114" s="3"/>
      <c r="MLY114" s="3"/>
      <c r="MLZ114" s="3"/>
      <c r="MMA114" s="3"/>
      <c r="MMB114" s="3"/>
      <c r="MMC114" s="3"/>
      <c r="MMD114" s="3"/>
      <c r="MME114" s="3"/>
      <c r="MMF114" s="3"/>
      <c r="MMG114" s="3"/>
      <c r="MMH114" s="3"/>
      <c r="MMI114" s="3"/>
      <c r="MMJ114" s="3"/>
      <c r="MMK114" s="3"/>
      <c r="MML114" s="3"/>
      <c r="MMM114" s="3"/>
      <c r="MMN114" s="3"/>
      <c r="MMO114" s="3"/>
      <c r="MMP114" s="3"/>
      <c r="MMQ114" s="3"/>
      <c r="MMR114" s="3"/>
      <c r="MMS114" s="3"/>
      <c r="MMT114" s="3"/>
      <c r="MMU114" s="3"/>
      <c r="MMV114" s="3"/>
      <c r="MMW114" s="3"/>
      <c r="MMX114" s="3"/>
      <c r="MMY114" s="3"/>
      <c r="MMZ114" s="3"/>
      <c r="MNA114" s="3"/>
      <c r="MNB114" s="3"/>
      <c r="MNC114" s="3"/>
      <c r="MND114" s="3"/>
      <c r="MNE114" s="3"/>
      <c r="MNF114" s="3"/>
      <c r="MNG114" s="3"/>
      <c r="MNH114" s="3"/>
      <c r="MNI114" s="3"/>
      <c r="MNJ114" s="3"/>
      <c r="MNK114" s="3"/>
      <c r="MNL114" s="3"/>
      <c r="MNM114" s="3"/>
      <c r="MNN114" s="3"/>
      <c r="MNO114" s="3"/>
      <c r="MNP114" s="3"/>
      <c r="MNQ114" s="3"/>
      <c r="MNR114" s="3"/>
      <c r="MNS114" s="3"/>
      <c r="MNT114" s="3"/>
      <c r="MNU114" s="3"/>
      <c r="MNV114" s="3"/>
      <c r="MNW114" s="3"/>
      <c r="MNX114" s="3"/>
      <c r="MNY114" s="3"/>
      <c r="MNZ114" s="3"/>
      <c r="MOA114" s="3"/>
      <c r="MOB114" s="3"/>
      <c r="MOC114" s="3"/>
      <c r="MOD114" s="3"/>
      <c r="MOE114" s="3"/>
      <c r="MOF114" s="3"/>
      <c r="MOG114" s="3"/>
      <c r="MOH114" s="3"/>
      <c r="MOI114" s="3"/>
      <c r="MOJ114" s="3"/>
      <c r="MOK114" s="3"/>
      <c r="MOL114" s="3"/>
      <c r="MOM114" s="3"/>
      <c r="MON114" s="3"/>
      <c r="MOO114" s="3"/>
      <c r="MOP114" s="3"/>
      <c r="MOQ114" s="3"/>
      <c r="MOR114" s="3"/>
      <c r="MOS114" s="3"/>
      <c r="MOT114" s="3"/>
      <c r="MOU114" s="3"/>
      <c r="MOV114" s="3"/>
      <c r="MOW114" s="3"/>
      <c r="MOX114" s="3"/>
      <c r="MOY114" s="3"/>
      <c r="MOZ114" s="3"/>
      <c r="MPA114" s="3"/>
      <c r="MPB114" s="3"/>
      <c r="MPC114" s="3"/>
      <c r="MPD114" s="3"/>
      <c r="MPE114" s="3"/>
      <c r="MPF114" s="3"/>
      <c r="MPG114" s="3"/>
      <c r="MPI114" s="3"/>
      <c r="MPK114" s="3"/>
      <c r="MPL114" s="3"/>
      <c r="MPM114" s="3"/>
      <c r="MPN114" s="3"/>
      <c r="MPO114" s="3"/>
      <c r="MPP114" s="3"/>
      <c r="MPQ114" s="3"/>
      <c r="MPR114" s="3"/>
      <c r="MPW114" s="3"/>
      <c r="MPX114" s="3"/>
      <c r="MPY114" s="3"/>
      <c r="MPZ114" s="3"/>
      <c r="MQA114" s="3"/>
      <c r="MQB114" s="3"/>
      <c r="MQC114" s="3"/>
      <c r="MQD114" s="3"/>
      <c r="MQE114" s="3"/>
      <c r="MQF114" s="3"/>
      <c r="MQG114" s="3"/>
      <c r="MQH114" s="3"/>
      <c r="MQI114" s="3"/>
      <c r="MQJ114" s="3"/>
      <c r="MQK114" s="3"/>
      <c r="MQL114" s="3"/>
      <c r="MQM114" s="3"/>
      <c r="MQN114" s="3"/>
      <c r="MQO114" s="3"/>
      <c r="MQP114" s="3"/>
      <c r="MQQ114" s="3"/>
      <c r="MQR114" s="3"/>
      <c r="MQS114" s="3"/>
      <c r="MQT114" s="3"/>
      <c r="MQU114" s="3"/>
      <c r="MQV114" s="3"/>
      <c r="MQW114" s="3"/>
      <c r="MQX114" s="3"/>
      <c r="MQY114" s="3"/>
      <c r="MQZ114" s="3"/>
      <c r="MRA114" s="3"/>
      <c r="MRB114" s="3"/>
      <c r="MRC114" s="3"/>
      <c r="MRD114" s="3"/>
      <c r="MRE114" s="3"/>
      <c r="MRF114" s="3"/>
      <c r="MRG114" s="3"/>
      <c r="MRH114" s="3"/>
      <c r="MRI114" s="3"/>
      <c r="MRJ114" s="3"/>
      <c r="MRK114" s="3"/>
      <c r="MRL114" s="3"/>
      <c r="MRM114" s="3"/>
      <c r="MRN114" s="3"/>
      <c r="MRO114" s="3"/>
      <c r="MRP114" s="3"/>
      <c r="MRQ114" s="3"/>
      <c r="MRR114" s="3"/>
      <c r="MRS114" s="3"/>
      <c r="MRT114" s="3"/>
      <c r="MRU114" s="3"/>
      <c r="MRV114" s="3"/>
      <c r="MRW114" s="3"/>
      <c r="MRX114" s="3"/>
      <c r="MRY114" s="3"/>
      <c r="MRZ114" s="3"/>
      <c r="MSA114" s="3"/>
      <c r="MSB114" s="3"/>
      <c r="MSC114" s="3"/>
      <c r="MSD114" s="3"/>
      <c r="MSE114" s="3"/>
      <c r="MSF114" s="3"/>
      <c r="MSG114" s="3"/>
      <c r="MSH114" s="3"/>
      <c r="MSI114" s="3"/>
      <c r="MSJ114" s="3"/>
      <c r="MSK114" s="3"/>
      <c r="MSL114" s="3"/>
      <c r="MSM114" s="3"/>
      <c r="MSN114" s="3"/>
      <c r="MSO114" s="3"/>
      <c r="MSP114" s="3"/>
      <c r="MSQ114" s="3"/>
      <c r="MSR114" s="3"/>
      <c r="MSS114" s="3"/>
      <c r="MST114" s="3"/>
      <c r="MSU114" s="3"/>
      <c r="MSV114" s="3"/>
      <c r="MSW114" s="3"/>
      <c r="MSX114" s="3"/>
      <c r="MSY114" s="3"/>
      <c r="MSZ114" s="3"/>
      <c r="MTA114" s="3"/>
      <c r="MTB114" s="3"/>
      <c r="MTC114" s="3"/>
      <c r="MTD114" s="3"/>
      <c r="MTE114" s="3"/>
      <c r="MTF114" s="3"/>
      <c r="MTG114" s="3"/>
      <c r="MTH114" s="3"/>
      <c r="MTI114" s="3"/>
      <c r="MTJ114" s="3"/>
      <c r="MTK114" s="3"/>
      <c r="MTL114" s="3"/>
      <c r="MTM114" s="3"/>
      <c r="MTN114" s="3"/>
      <c r="MTO114" s="3"/>
      <c r="MTP114" s="3"/>
      <c r="MTQ114" s="3"/>
      <c r="MTR114" s="3"/>
      <c r="MTS114" s="3"/>
      <c r="MTT114" s="3"/>
      <c r="MTU114" s="3"/>
      <c r="MTV114" s="3"/>
      <c r="MTW114" s="3"/>
      <c r="MTX114" s="3"/>
      <c r="MTY114" s="3"/>
      <c r="MTZ114" s="3"/>
      <c r="MUA114" s="3"/>
      <c r="MUB114" s="3"/>
      <c r="MUC114" s="3"/>
      <c r="MUD114" s="3"/>
      <c r="MUE114" s="3"/>
      <c r="MUF114" s="3"/>
      <c r="MUG114" s="3"/>
      <c r="MUH114" s="3"/>
      <c r="MUI114" s="3"/>
      <c r="MUJ114" s="3"/>
      <c r="MUK114" s="3"/>
      <c r="MUL114" s="3"/>
      <c r="MUM114" s="3"/>
      <c r="MUN114" s="3"/>
      <c r="MUO114" s="3"/>
      <c r="MUP114" s="3"/>
      <c r="MUQ114" s="3"/>
      <c r="MUR114" s="3"/>
      <c r="MUS114" s="3"/>
      <c r="MUT114" s="3"/>
      <c r="MUU114" s="3"/>
      <c r="MUV114" s="3"/>
      <c r="MUW114" s="3"/>
      <c r="MUX114" s="3"/>
      <c r="MUY114" s="3"/>
      <c r="MUZ114" s="3"/>
      <c r="MVA114" s="3"/>
      <c r="MVB114" s="3"/>
      <c r="MVC114" s="3"/>
      <c r="MVD114" s="3"/>
      <c r="MVE114" s="3"/>
      <c r="MVF114" s="3"/>
      <c r="MVG114" s="3"/>
      <c r="MVH114" s="3"/>
      <c r="MVI114" s="3"/>
      <c r="MVJ114" s="3"/>
      <c r="MVK114" s="3"/>
      <c r="MVL114" s="3"/>
      <c r="MVM114" s="3"/>
      <c r="MVN114" s="3"/>
      <c r="MVO114" s="3"/>
      <c r="MVP114" s="3"/>
      <c r="MVQ114" s="3"/>
      <c r="MVR114" s="3"/>
      <c r="MVS114" s="3"/>
      <c r="MVT114" s="3"/>
      <c r="MVU114" s="3"/>
      <c r="MVV114" s="3"/>
      <c r="MVW114" s="3"/>
      <c r="MVX114" s="3"/>
      <c r="MVY114" s="3"/>
      <c r="MVZ114" s="3"/>
      <c r="MWA114" s="3"/>
      <c r="MWB114" s="3"/>
      <c r="MWC114" s="3"/>
      <c r="MWD114" s="3"/>
      <c r="MWE114" s="3"/>
      <c r="MWF114" s="3"/>
      <c r="MWG114" s="3"/>
      <c r="MWH114" s="3"/>
      <c r="MWI114" s="3"/>
      <c r="MWJ114" s="3"/>
      <c r="MWK114" s="3"/>
      <c r="MWL114" s="3"/>
      <c r="MWM114" s="3"/>
      <c r="MWN114" s="3"/>
      <c r="MWO114" s="3"/>
      <c r="MWP114" s="3"/>
      <c r="MWQ114" s="3"/>
      <c r="MWR114" s="3"/>
      <c r="MWS114" s="3"/>
      <c r="MWT114" s="3"/>
      <c r="MWU114" s="3"/>
      <c r="MWV114" s="3"/>
      <c r="MWW114" s="3"/>
      <c r="MWX114" s="3"/>
      <c r="MWY114" s="3"/>
      <c r="MWZ114" s="3"/>
      <c r="MXA114" s="3"/>
      <c r="MXB114" s="3"/>
      <c r="MXC114" s="3"/>
      <c r="MXD114" s="3"/>
      <c r="MXE114" s="3"/>
      <c r="MXF114" s="3"/>
      <c r="MXG114" s="3"/>
      <c r="MXH114" s="3"/>
      <c r="MXI114" s="3"/>
      <c r="MXJ114" s="3"/>
      <c r="MXK114" s="3"/>
      <c r="MXL114" s="3"/>
      <c r="MXM114" s="3"/>
      <c r="MXN114" s="3"/>
      <c r="MXO114" s="3"/>
      <c r="MXP114" s="3"/>
      <c r="MXQ114" s="3"/>
      <c r="MXR114" s="3"/>
      <c r="MXS114" s="3"/>
      <c r="MXT114" s="3"/>
      <c r="MXU114" s="3"/>
      <c r="MXV114" s="3"/>
      <c r="MXW114" s="3"/>
      <c r="MXX114" s="3"/>
      <c r="MXY114" s="3"/>
      <c r="MXZ114" s="3"/>
      <c r="MYA114" s="3"/>
      <c r="MYB114" s="3"/>
      <c r="MYC114" s="3"/>
      <c r="MYD114" s="3"/>
      <c r="MYE114" s="3"/>
      <c r="MYF114" s="3"/>
      <c r="MYG114" s="3"/>
      <c r="MYH114" s="3"/>
      <c r="MYI114" s="3"/>
      <c r="MYJ114" s="3"/>
      <c r="MYK114" s="3"/>
      <c r="MYL114" s="3"/>
      <c r="MYM114" s="3"/>
      <c r="MYN114" s="3"/>
      <c r="MYO114" s="3"/>
      <c r="MYP114" s="3"/>
      <c r="MYQ114" s="3"/>
      <c r="MYR114" s="3"/>
      <c r="MYS114" s="3"/>
      <c r="MYT114" s="3"/>
      <c r="MYU114" s="3"/>
      <c r="MYV114" s="3"/>
      <c r="MYW114" s="3"/>
      <c r="MYX114" s="3"/>
      <c r="MYY114" s="3"/>
      <c r="MYZ114" s="3"/>
      <c r="MZA114" s="3"/>
      <c r="MZB114" s="3"/>
      <c r="MZC114" s="3"/>
      <c r="MZE114" s="3"/>
      <c r="MZG114" s="3"/>
      <c r="MZH114" s="3"/>
      <c r="MZI114" s="3"/>
      <c r="MZJ114" s="3"/>
      <c r="MZK114" s="3"/>
      <c r="MZL114" s="3"/>
      <c r="MZM114" s="3"/>
      <c r="MZN114" s="3"/>
      <c r="MZS114" s="3"/>
      <c r="MZT114" s="3"/>
      <c r="MZU114" s="3"/>
      <c r="MZV114" s="3"/>
      <c r="MZW114" s="3"/>
      <c r="MZX114" s="3"/>
      <c r="MZY114" s="3"/>
      <c r="MZZ114" s="3"/>
      <c r="NAA114" s="3"/>
      <c r="NAB114" s="3"/>
      <c r="NAC114" s="3"/>
      <c r="NAD114" s="3"/>
      <c r="NAE114" s="3"/>
      <c r="NAF114" s="3"/>
      <c r="NAG114" s="3"/>
      <c r="NAH114" s="3"/>
      <c r="NAI114" s="3"/>
      <c r="NAJ114" s="3"/>
      <c r="NAK114" s="3"/>
      <c r="NAL114" s="3"/>
      <c r="NAM114" s="3"/>
      <c r="NAN114" s="3"/>
      <c r="NAO114" s="3"/>
      <c r="NAP114" s="3"/>
      <c r="NAQ114" s="3"/>
      <c r="NAR114" s="3"/>
      <c r="NAS114" s="3"/>
      <c r="NAT114" s="3"/>
      <c r="NAU114" s="3"/>
      <c r="NAV114" s="3"/>
      <c r="NAW114" s="3"/>
      <c r="NAX114" s="3"/>
      <c r="NAY114" s="3"/>
      <c r="NAZ114" s="3"/>
      <c r="NBA114" s="3"/>
      <c r="NBB114" s="3"/>
      <c r="NBC114" s="3"/>
      <c r="NBD114" s="3"/>
      <c r="NBE114" s="3"/>
      <c r="NBF114" s="3"/>
      <c r="NBG114" s="3"/>
      <c r="NBH114" s="3"/>
      <c r="NBI114" s="3"/>
      <c r="NBJ114" s="3"/>
      <c r="NBK114" s="3"/>
      <c r="NBL114" s="3"/>
      <c r="NBM114" s="3"/>
      <c r="NBN114" s="3"/>
      <c r="NBO114" s="3"/>
      <c r="NBP114" s="3"/>
      <c r="NBQ114" s="3"/>
      <c r="NBR114" s="3"/>
      <c r="NBS114" s="3"/>
      <c r="NBT114" s="3"/>
      <c r="NBU114" s="3"/>
      <c r="NBV114" s="3"/>
      <c r="NBW114" s="3"/>
      <c r="NBX114" s="3"/>
      <c r="NBY114" s="3"/>
      <c r="NBZ114" s="3"/>
      <c r="NCA114" s="3"/>
      <c r="NCB114" s="3"/>
      <c r="NCC114" s="3"/>
      <c r="NCD114" s="3"/>
      <c r="NCE114" s="3"/>
      <c r="NCF114" s="3"/>
      <c r="NCG114" s="3"/>
      <c r="NCH114" s="3"/>
      <c r="NCI114" s="3"/>
      <c r="NCJ114" s="3"/>
      <c r="NCK114" s="3"/>
      <c r="NCL114" s="3"/>
      <c r="NCM114" s="3"/>
      <c r="NCN114" s="3"/>
      <c r="NCO114" s="3"/>
      <c r="NCP114" s="3"/>
      <c r="NCQ114" s="3"/>
      <c r="NCR114" s="3"/>
      <c r="NCS114" s="3"/>
      <c r="NCT114" s="3"/>
      <c r="NCU114" s="3"/>
      <c r="NCV114" s="3"/>
      <c r="NCW114" s="3"/>
      <c r="NCX114" s="3"/>
      <c r="NCY114" s="3"/>
      <c r="NCZ114" s="3"/>
      <c r="NDA114" s="3"/>
      <c r="NDB114" s="3"/>
      <c r="NDC114" s="3"/>
      <c r="NDD114" s="3"/>
      <c r="NDE114" s="3"/>
      <c r="NDF114" s="3"/>
      <c r="NDG114" s="3"/>
      <c r="NDH114" s="3"/>
      <c r="NDI114" s="3"/>
      <c r="NDJ114" s="3"/>
      <c r="NDK114" s="3"/>
      <c r="NDL114" s="3"/>
      <c r="NDM114" s="3"/>
      <c r="NDN114" s="3"/>
      <c r="NDO114" s="3"/>
      <c r="NDP114" s="3"/>
      <c r="NDQ114" s="3"/>
      <c r="NDR114" s="3"/>
      <c r="NDS114" s="3"/>
      <c r="NDT114" s="3"/>
      <c r="NDU114" s="3"/>
      <c r="NDV114" s="3"/>
      <c r="NDW114" s="3"/>
      <c r="NDX114" s="3"/>
      <c r="NDY114" s="3"/>
      <c r="NDZ114" s="3"/>
      <c r="NEA114" s="3"/>
      <c r="NEB114" s="3"/>
      <c r="NEC114" s="3"/>
      <c r="NED114" s="3"/>
      <c r="NEE114" s="3"/>
      <c r="NEF114" s="3"/>
      <c r="NEG114" s="3"/>
      <c r="NEH114" s="3"/>
      <c r="NEI114" s="3"/>
      <c r="NEJ114" s="3"/>
      <c r="NEK114" s="3"/>
      <c r="NEL114" s="3"/>
      <c r="NEM114" s="3"/>
      <c r="NEN114" s="3"/>
      <c r="NEO114" s="3"/>
      <c r="NEP114" s="3"/>
      <c r="NEQ114" s="3"/>
      <c r="NER114" s="3"/>
      <c r="NES114" s="3"/>
      <c r="NET114" s="3"/>
      <c r="NEU114" s="3"/>
      <c r="NEV114" s="3"/>
      <c r="NEW114" s="3"/>
      <c r="NEX114" s="3"/>
      <c r="NEY114" s="3"/>
      <c r="NEZ114" s="3"/>
      <c r="NFA114" s="3"/>
      <c r="NFB114" s="3"/>
      <c r="NFC114" s="3"/>
      <c r="NFD114" s="3"/>
      <c r="NFE114" s="3"/>
      <c r="NFF114" s="3"/>
      <c r="NFG114" s="3"/>
      <c r="NFH114" s="3"/>
      <c r="NFI114" s="3"/>
      <c r="NFJ114" s="3"/>
      <c r="NFK114" s="3"/>
      <c r="NFL114" s="3"/>
      <c r="NFM114" s="3"/>
      <c r="NFN114" s="3"/>
      <c r="NFO114" s="3"/>
      <c r="NFP114" s="3"/>
      <c r="NFQ114" s="3"/>
      <c r="NFR114" s="3"/>
      <c r="NFS114" s="3"/>
      <c r="NFT114" s="3"/>
      <c r="NFU114" s="3"/>
      <c r="NFV114" s="3"/>
      <c r="NFW114" s="3"/>
      <c r="NFX114" s="3"/>
      <c r="NFY114" s="3"/>
      <c r="NFZ114" s="3"/>
      <c r="NGA114" s="3"/>
      <c r="NGB114" s="3"/>
      <c r="NGC114" s="3"/>
      <c r="NGD114" s="3"/>
      <c r="NGE114" s="3"/>
      <c r="NGF114" s="3"/>
      <c r="NGG114" s="3"/>
      <c r="NGH114" s="3"/>
      <c r="NGI114" s="3"/>
      <c r="NGJ114" s="3"/>
      <c r="NGK114" s="3"/>
      <c r="NGL114" s="3"/>
      <c r="NGM114" s="3"/>
      <c r="NGN114" s="3"/>
      <c r="NGO114" s="3"/>
      <c r="NGP114" s="3"/>
      <c r="NGQ114" s="3"/>
      <c r="NGR114" s="3"/>
      <c r="NGS114" s="3"/>
      <c r="NGT114" s="3"/>
      <c r="NGU114" s="3"/>
      <c r="NGV114" s="3"/>
      <c r="NGW114" s="3"/>
      <c r="NGX114" s="3"/>
      <c r="NGY114" s="3"/>
      <c r="NGZ114" s="3"/>
      <c r="NHA114" s="3"/>
      <c r="NHB114" s="3"/>
      <c r="NHC114" s="3"/>
      <c r="NHD114" s="3"/>
      <c r="NHE114" s="3"/>
      <c r="NHF114" s="3"/>
      <c r="NHG114" s="3"/>
      <c r="NHH114" s="3"/>
      <c r="NHI114" s="3"/>
      <c r="NHJ114" s="3"/>
      <c r="NHK114" s="3"/>
      <c r="NHL114" s="3"/>
      <c r="NHM114" s="3"/>
      <c r="NHN114" s="3"/>
      <c r="NHO114" s="3"/>
      <c r="NHP114" s="3"/>
      <c r="NHQ114" s="3"/>
      <c r="NHR114" s="3"/>
      <c r="NHS114" s="3"/>
      <c r="NHT114" s="3"/>
      <c r="NHU114" s="3"/>
      <c r="NHV114" s="3"/>
      <c r="NHW114" s="3"/>
      <c r="NHX114" s="3"/>
      <c r="NHY114" s="3"/>
      <c r="NHZ114" s="3"/>
      <c r="NIA114" s="3"/>
      <c r="NIB114" s="3"/>
      <c r="NIC114" s="3"/>
      <c r="NID114" s="3"/>
      <c r="NIE114" s="3"/>
      <c r="NIF114" s="3"/>
      <c r="NIG114" s="3"/>
      <c r="NIH114" s="3"/>
      <c r="NII114" s="3"/>
      <c r="NIJ114" s="3"/>
      <c r="NIK114" s="3"/>
      <c r="NIL114" s="3"/>
      <c r="NIM114" s="3"/>
      <c r="NIN114" s="3"/>
      <c r="NIO114" s="3"/>
      <c r="NIP114" s="3"/>
      <c r="NIQ114" s="3"/>
      <c r="NIR114" s="3"/>
      <c r="NIS114" s="3"/>
      <c r="NIT114" s="3"/>
      <c r="NIU114" s="3"/>
      <c r="NIV114" s="3"/>
      <c r="NIW114" s="3"/>
      <c r="NIX114" s="3"/>
      <c r="NIY114" s="3"/>
      <c r="NJA114" s="3"/>
      <c r="NJC114" s="3"/>
      <c r="NJD114" s="3"/>
      <c r="NJE114" s="3"/>
      <c r="NJF114" s="3"/>
      <c r="NJG114" s="3"/>
      <c r="NJH114" s="3"/>
      <c r="NJI114" s="3"/>
      <c r="NJJ114" s="3"/>
      <c r="NJO114" s="3"/>
      <c r="NJP114" s="3"/>
      <c r="NJQ114" s="3"/>
      <c r="NJR114" s="3"/>
      <c r="NJS114" s="3"/>
      <c r="NJT114" s="3"/>
      <c r="NJU114" s="3"/>
      <c r="NJV114" s="3"/>
      <c r="NJW114" s="3"/>
      <c r="NJX114" s="3"/>
      <c r="NJY114" s="3"/>
      <c r="NJZ114" s="3"/>
      <c r="NKA114" s="3"/>
      <c r="NKB114" s="3"/>
      <c r="NKC114" s="3"/>
      <c r="NKD114" s="3"/>
      <c r="NKE114" s="3"/>
      <c r="NKF114" s="3"/>
      <c r="NKG114" s="3"/>
      <c r="NKH114" s="3"/>
      <c r="NKI114" s="3"/>
      <c r="NKJ114" s="3"/>
      <c r="NKK114" s="3"/>
      <c r="NKL114" s="3"/>
      <c r="NKM114" s="3"/>
      <c r="NKN114" s="3"/>
      <c r="NKO114" s="3"/>
      <c r="NKP114" s="3"/>
      <c r="NKQ114" s="3"/>
      <c r="NKR114" s="3"/>
      <c r="NKS114" s="3"/>
      <c r="NKT114" s="3"/>
      <c r="NKU114" s="3"/>
      <c r="NKV114" s="3"/>
      <c r="NKW114" s="3"/>
      <c r="NKX114" s="3"/>
      <c r="NKY114" s="3"/>
      <c r="NKZ114" s="3"/>
      <c r="NLA114" s="3"/>
      <c r="NLB114" s="3"/>
      <c r="NLC114" s="3"/>
      <c r="NLD114" s="3"/>
      <c r="NLE114" s="3"/>
      <c r="NLF114" s="3"/>
      <c r="NLG114" s="3"/>
      <c r="NLH114" s="3"/>
      <c r="NLI114" s="3"/>
      <c r="NLJ114" s="3"/>
      <c r="NLK114" s="3"/>
      <c r="NLL114" s="3"/>
      <c r="NLM114" s="3"/>
      <c r="NLN114" s="3"/>
      <c r="NLO114" s="3"/>
      <c r="NLP114" s="3"/>
      <c r="NLQ114" s="3"/>
      <c r="NLR114" s="3"/>
      <c r="NLS114" s="3"/>
      <c r="NLT114" s="3"/>
      <c r="NLU114" s="3"/>
      <c r="NLV114" s="3"/>
      <c r="NLW114" s="3"/>
      <c r="NLX114" s="3"/>
      <c r="NLY114" s="3"/>
      <c r="NLZ114" s="3"/>
      <c r="NMA114" s="3"/>
      <c r="NMB114" s="3"/>
      <c r="NMC114" s="3"/>
      <c r="NMD114" s="3"/>
      <c r="NME114" s="3"/>
      <c r="NMF114" s="3"/>
      <c r="NMG114" s="3"/>
      <c r="NMH114" s="3"/>
      <c r="NMI114" s="3"/>
      <c r="NMJ114" s="3"/>
      <c r="NMK114" s="3"/>
      <c r="NML114" s="3"/>
      <c r="NMM114" s="3"/>
      <c r="NMN114" s="3"/>
      <c r="NMO114" s="3"/>
      <c r="NMP114" s="3"/>
      <c r="NMQ114" s="3"/>
      <c r="NMR114" s="3"/>
      <c r="NMS114" s="3"/>
      <c r="NMT114" s="3"/>
      <c r="NMU114" s="3"/>
      <c r="NMV114" s="3"/>
      <c r="NMW114" s="3"/>
      <c r="NMX114" s="3"/>
      <c r="NMY114" s="3"/>
      <c r="NMZ114" s="3"/>
      <c r="NNA114" s="3"/>
      <c r="NNB114" s="3"/>
      <c r="NNC114" s="3"/>
      <c r="NND114" s="3"/>
      <c r="NNE114" s="3"/>
      <c r="NNF114" s="3"/>
      <c r="NNG114" s="3"/>
      <c r="NNH114" s="3"/>
      <c r="NNI114" s="3"/>
      <c r="NNJ114" s="3"/>
      <c r="NNK114" s="3"/>
      <c r="NNL114" s="3"/>
      <c r="NNM114" s="3"/>
      <c r="NNN114" s="3"/>
      <c r="NNO114" s="3"/>
      <c r="NNP114" s="3"/>
      <c r="NNQ114" s="3"/>
      <c r="NNR114" s="3"/>
      <c r="NNS114" s="3"/>
      <c r="NNT114" s="3"/>
      <c r="NNU114" s="3"/>
      <c r="NNV114" s="3"/>
      <c r="NNW114" s="3"/>
      <c r="NNX114" s="3"/>
      <c r="NNY114" s="3"/>
      <c r="NNZ114" s="3"/>
      <c r="NOA114" s="3"/>
      <c r="NOB114" s="3"/>
      <c r="NOC114" s="3"/>
      <c r="NOD114" s="3"/>
      <c r="NOE114" s="3"/>
      <c r="NOF114" s="3"/>
      <c r="NOG114" s="3"/>
      <c r="NOH114" s="3"/>
      <c r="NOI114" s="3"/>
      <c r="NOJ114" s="3"/>
      <c r="NOK114" s="3"/>
      <c r="NOL114" s="3"/>
      <c r="NOM114" s="3"/>
      <c r="NON114" s="3"/>
      <c r="NOO114" s="3"/>
      <c r="NOP114" s="3"/>
      <c r="NOQ114" s="3"/>
      <c r="NOR114" s="3"/>
      <c r="NOS114" s="3"/>
      <c r="NOT114" s="3"/>
      <c r="NOU114" s="3"/>
      <c r="NOV114" s="3"/>
      <c r="NOW114" s="3"/>
      <c r="NOX114" s="3"/>
      <c r="NOY114" s="3"/>
      <c r="NOZ114" s="3"/>
      <c r="NPA114" s="3"/>
      <c r="NPB114" s="3"/>
      <c r="NPC114" s="3"/>
      <c r="NPD114" s="3"/>
      <c r="NPE114" s="3"/>
      <c r="NPF114" s="3"/>
      <c r="NPG114" s="3"/>
      <c r="NPH114" s="3"/>
      <c r="NPI114" s="3"/>
      <c r="NPJ114" s="3"/>
      <c r="NPK114" s="3"/>
      <c r="NPL114" s="3"/>
      <c r="NPM114" s="3"/>
      <c r="NPN114" s="3"/>
      <c r="NPO114" s="3"/>
      <c r="NPP114" s="3"/>
      <c r="NPQ114" s="3"/>
      <c r="NPR114" s="3"/>
      <c r="NPS114" s="3"/>
      <c r="NPT114" s="3"/>
      <c r="NPU114" s="3"/>
      <c r="NPV114" s="3"/>
      <c r="NPW114" s="3"/>
      <c r="NPX114" s="3"/>
      <c r="NPY114" s="3"/>
      <c r="NPZ114" s="3"/>
      <c r="NQA114" s="3"/>
      <c r="NQB114" s="3"/>
      <c r="NQC114" s="3"/>
      <c r="NQD114" s="3"/>
      <c r="NQE114" s="3"/>
      <c r="NQF114" s="3"/>
      <c r="NQG114" s="3"/>
      <c r="NQH114" s="3"/>
      <c r="NQI114" s="3"/>
      <c r="NQJ114" s="3"/>
      <c r="NQK114" s="3"/>
      <c r="NQL114" s="3"/>
      <c r="NQM114" s="3"/>
      <c r="NQN114" s="3"/>
      <c r="NQO114" s="3"/>
      <c r="NQP114" s="3"/>
      <c r="NQQ114" s="3"/>
      <c r="NQR114" s="3"/>
      <c r="NQS114" s="3"/>
      <c r="NQT114" s="3"/>
      <c r="NQU114" s="3"/>
      <c r="NQV114" s="3"/>
      <c r="NQW114" s="3"/>
      <c r="NQX114" s="3"/>
      <c r="NQY114" s="3"/>
      <c r="NQZ114" s="3"/>
      <c r="NRA114" s="3"/>
      <c r="NRB114" s="3"/>
      <c r="NRC114" s="3"/>
      <c r="NRD114" s="3"/>
      <c r="NRE114" s="3"/>
      <c r="NRF114" s="3"/>
      <c r="NRG114" s="3"/>
      <c r="NRH114" s="3"/>
      <c r="NRI114" s="3"/>
      <c r="NRJ114" s="3"/>
      <c r="NRK114" s="3"/>
      <c r="NRL114" s="3"/>
      <c r="NRM114" s="3"/>
      <c r="NRN114" s="3"/>
      <c r="NRO114" s="3"/>
      <c r="NRP114" s="3"/>
      <c r="NRQ114" s="3"/>
      <c r="NRR114" s="3"/>
      <c r="NRS114" s="3"/>
      <c r="NRT114" s="3"/>
      <c r="NRU114" s="3"/>
      <c r="NRV114" s="3"/>
      <c r="NRW114" s="3"/>
      <c r="NRX114" s="3"/>
      <c r="NRY114" s="3"/>
      <c r="NRZ114" s="3"/>
      <c r="NSA114" s="3"/>
      <c r="NSB114" s="3"/>
      <c r="NSC114" s="3"/>
      <c r="NSD114" s="3"/>
      <c r="NSE114" s="3"/>
      <c r="NSF114" s="3"/>
      <c r="NSG114" s="3"/>
      <c r="NSH114" s="3"/>
      <c r="NSI114" s="3"/>
      <c r="NSJ114" s="3"/>
      <c r="NSK114" s="3"/>
      <c r="NSL114" s="3"/>
      <c r="NSM114" s="3"/>
      <c r="NSN114" s="3"/>
      <c r="NSO114" s="3"/>
      <c r="NSP114" s="3"/>
      <c r="NSQ114" s="3"/>
      <c r="NSR114" s="3"/>
      <c r="NSS114" s="3"/>
      <c r="NST114" s="3"/>
      <c r="NSU114" s="3"/>
      <c r="NSW114" s="3"/>
      <c r="NSY114" s="3"/>
      <c r="NSZ114" s="3"/>
      <c r="NTA114" s="3"/>
      <c r="NTB114" s="3"/>
      <c r="NTC114" s="3"/>
      <c r="NTD114" s="3"/>
      <c r="NTE114" s="3"/>
      <c r="NTF114" s="3"/>
      <c r="NTK114" s="3"/>
      <c r="NTL114" s="3"/>
      <c r="NTM114" s="3"/>
      <c r="NTN114" s="3"/>
      <c r="NTO114" s="3"/>
      <c r="NTP114" s="3"/>
      <c r="NTQ114" s="3"/>
      <c r="NTR114" s="3"/>
      <c r="NTS114" s="3"/>
      <c r="NTT114" s="3"/>
      <c r="NTU114" s="3"/>
      <c r="NTV114" s="3"/>
      <c r="NTW114" s="3"/>
      <c r="NTX114" s="3"/>
      <c r="NTY114" s="3"/>
      <c r="NTZ114" s="3"/>
      <c r="NUA114" s="3"/>
      <c r="NUB114" s="3"/>
      <c r="NUC114" s="3"/>
      <c r="NUD114" s="3"/>
      <c r="NUE114" s="3"/>
      <c r="NUF114" s="3"/>
      <c r="NUG114" s="3"/>
      <c r="NUH114" s="3"/>
      <c r="NUI114" s="3"/>
      <c r="NUJ114" s="3"/>
      <c r="NUK114" s="3"/>
      <c r="NUL114" s="3"/>
      <c r="NUM114" s="3"/>
      <c r="NUN114" s="3"/>
      <c r="NUO114" s="3"/>
      <c r="NUP114" s="3"/>
      <c r="NUQ114" s="3"/>
      <c r="NUR114" s="3"/>
      <c r="NUS114" s="3"/>
      <c r="NUT114" s="3"/>
      <c r="NUU114" s="3"/>
      <c r="NUV114" s="3"/>
      <c r="NUW114" s="3"/>
      <c r="NUX114" s="3"/>
      <c r="NUY114" s="3"/>
      <c r="NUZ114" s="3"/>
      <c r="NVA114" s="3"/>
      <c r="NVB114" s="3"/>
      <c r="NVC114" s="3"/>
      <c r="NVD114" s="3"/>
      <c r="NVE114" s="3"/>
      <c r="NVF114" s="3"/>
      <c r="NVG114" s="3"/>
      <c r="NVH114" s="3"/>
      <c r="NVI114" s="3"/>
      <c r="NVJ114" s="3"/>
      <c r="NVK114" s="3"/>
      <c r="NVL114" s="3"/>
      <c r="NVM114" s="3"/>
      <c r="NVN114" s="3"/>
      <c r="NVO114" s="3"/>
      <c r="NVP114" s="3"/>
      <c r="NVQ114" s="3"/>
      <c r="NVR114" s="3"/>
      <c r="NVS114" s="3"/>
      <c r="NVT114" s="3"/>
      <c r="NVU114" s="3"/>
      <c r="NVV114" s="3"/>
      <c r="NVW114" s="3"/>
      <c r="NVX114" s="3"/>
      <c r="NVY114" s="3"/>
      <c r="NVZ114" s="3"/>
      <c r="NWA114" s="3"/>
      <c r="NWB114" s="3"/>
      <c r="NWC114" s="3"/>
      <c r="NWD114" s="3"/>
      <c r="NWE114" s="3"/>
      <c r="NWF114" s="3"/>
      <c r="NWG114" s="3"/>
      <c r="NWH114" s="3"/>
      <c r="NWI114" s="3"/>
      <c r="NWJ114" s="3"/>
      <c r="NWK114" s="3"/>
      <c r="NWL114" s="3"/>
      <c r="NWM114" s="3"/>
      <c r="NWN114" s="3"/>
      <c r="NWO114" s="3"/>
      <c r="NWP114" s="3"/>
      <c r="NWQ114" s="3"/>
      <c r="NWR114" s="3"/>
      <c r="NWS114" s="3"/>
      <c r="NWT114" s="3"/>
      <c r="NWU114" s="3"/>
      <c r="NWV114" s="3"/>
      <c r="NWW114" s="3"/>
      <c r="NWX114" s="3"/>
      <c r="NWY114" s="3"/>
      <c r="NWZ114" s="3"/>
      <c r="NXA114" s="3"/>
      <c r="NXB114" s="3"/>
      <c r="NXC114" s="3"/>
      <c r="NXD114" s="3"/>
      <c r="NXE114" s="3"/>
      <c r="NXF114" s="3"/>
      <c r="NXG114" s="3"/>
      <c r="NXH114" s="3"/>
      <c r="NXI114" s="3"/>
      <c r="NXJ114" s="3"/>
      <c r="NXK114" s="3"/>
      <c r="NXL114" s="3"/>
      <c r="NXM114" s="3"/>
      <c r="NXN114" s="3"/>
      <c r="NXO114" s="3"/>
      <c r="NXP114" s="3"/>
      <c r="NXQ114" s="3"/>
      <c r="NXR114" s="3"/>
      <c r="NXS114" s="3"/>
      <c r="NXT114" s="3"/>
      <c r="NXU114" s="3"/>
      <c r="NXV114" s="3"/>
      <c r="NXW114" s="3"/>
      <c r="NXX114" s="3"/>
      <c r="NXY114" s="3"/>
      <c r="NXZ114" s="3"/>
      <c r="NYA114" s="3"/>
      <c r="NYB114" s="3"/>
      <c r="NYC114" s="3"/>
      <c r="NYD114" s="3"/>
      <c r="NYE114" s="3"/>
      <c r="NYF114" s="3"/>
      <c r="NYG114" s="3"/>
      <c r="NYH114" s="3"/>
      <c r="NYI114" s="3"/>
      <c r="NYJ114" s="3"/>
      <c r="NYK114" s="3"/>
      <c r="NYL114" s="3"/>
      <c r="NYM114" s="3"/>
      <c r="NYN114" s="3"/>
      <c r="NYO114" s="3"/>
      <c r="NYP114" s="3"/>
      <c r="NYQ114" s="3"/>
      <c r="NYR114" s="3"/>
      <c r="NYS114" s="3"/>
      <c r="NYT114" s="3"/>
      <c r="NYU114" s="3"/>
      <c r="NYV114" s="3"/>
      <c r="NYW114" s="3"/>
      <c r="NYX114" s="3"/>
      <c r="NYY114" s="3"/>
      <c r="NYZ114" s="3"/>
      <c r="NZA114" s="3"/>
      <c r="NZB114" s="3"/>
      <c r="NZC114" s="3"/>
      <c r="NZD114" s="3"/>
      <c r="NZE114" s="3"/>
      <c r="NZF114" s="3"/>
      <c r="NZG114" s="3"/>
      <c r="NZH114" s="3"/>
      <c r="NZI114" s="3"/>
      <c r="NZJ114" s="3"/>
      <c r="NZK114" s="3"/>
      <c r="NZL114" s="3"/>
      <c r="NZM114" s="3"/>
      <c r="NZN114" s="3"/>
      <c r="NZO114" s="3"/>
      <c r="NZP114" s="3"/>
      <c r="NZQ114" s="3"/>
      <c r="NZR114" s="3"/>
      <c r="NZS114" s="3"/>
      <c r="NZT114" s="3"/>
      <c r="NZU114" s="3"/>
      <c r="NZV114" s="3"/>
      <c r="NZW114" s="3"/>
      <c r="NZX114" s="3"/>
      <c r="NZY114" s="3"/>
      <c r="NZZ114" s="3"/>
      <c r="OAA114" s="3"/>
      <c r="OAB114" s="3"/>
      <c r="OAC114" s="3"/>
      <c r="OAD114" s="3"/>
      <c r="OAE114" s="3"/>
      <c r="OAF114" s="3"/>
      <c r="OAG114" s="3"/>
      <c r="OAH114" s="3"/>
      <c r="OAI114" s="3"/>
      <c r="OAJ114" s="3"/>
      <c r="OAK114" s="3"/>
      <c r="OAL114" s="3"/>
      <c r="OAM114" s="3"/>
      <c r="OAN114" s="3"/>
      <c r="OAO114" s="3"/>
      <c r="OAP114" s="3"/>
      <c r="OAQ114" s="3"/>
      <c r="OAR114" s="3"/>
      <c r="OAS114" s="3"/>
      <c r="OAT114" s="3"/>
      <c r="OAU114" s="3"/>
      <c r="OAV114" s="3"/>
      <c r="OAW114" s="3"/>
      <c r="OAX114" s="3"/>
      <c r="OAY114" s="3"/>
      <c r="OAZ114" s="3"/>
      <c r="OBA114" s="3"/>
      <c r="OBB114" s="3"/>
      <c r="OBC114" s="3"/>
      <c r="OBD114" s="3"/>
      <c r="OBE114" s="3"/>
      <c r="OBF114" s="3"/>
      <c r="OBG114" s="3"/>
      <c r="OBH114" s="3"/>
      <c r="OBI114" s="3"/>
      <c r="OBJ114" s="3"/>
      <c r="OBK114" s="3"/>
      <c r="OBL114" s="3"/>
      <c r="OBM114" s="3"/>
      <c r="OBN114" s="3"/>
      <c r="OBO114" s="3"/>
      <c r="OBP114" s="3"/>
      <c r="OBQ114" s="3"/>
      <c r="OBR114" s="3"/>
      <c r="OBS114" s="3"/>
      <c r="OBT114" s="3"/>
      <c r="OBU114" s="3"/>
      <c r="OBV114" s="3"/>
      <c r="OBW114" s="3"/>
      <c r="OBX114" s="3"/>
      <c r="OBY114" s="3"/>
      <c r="OBZ114" s="3"/>
      <c r="OCA114" s="3"/>
      <c r="OCB114" s="3"/>
      <c r="OCC114" s="3"/>
      <c r="OCD114" s="3"/>
      <c r="OCE114" s="3"/>
      <c r="OCF114" s="3"/>
      <c r="OCG114" s="3"/>
      <c r="OCH114" s="3"/>
      <c r="OCI114" s="3"/>
      <c r="OCJ114" s="3"/>
      <c r="OCK114" s="3"/>
      <c r="OCL114" s="3"/>
      <c r="OCM114" s="3"/>
      <c r="OCN114" s="3"/>
      <c r="OCO114" s="3"/>
      <c r="OCP114" s="3"/>
      <c r="OCQ114" s="3"/>
      <c r="OCS114" s="3"/>
      <c r="OCU114" s="3"/>
      <c r="OCV114" s="3"/>
      <c r="OCW114" s="3"/>
      <c r="OCX114" s="3"/>
      <c r="OCY114" s="3"/>
      <c r="OCZ114" s="3"/>
      <c r="ODA114" s="3"/>
      <c r="ODB114" s="3"/>
      <c r="ODG114" s="3"/>
      <c r="ODH114" s="3"/>
      <c r="ODI114" s="3"/>
      <c r="ODJ114" s="3"/>
      <c r="ODK114" s="3"/>
      <c r="ODL114" s="3"/>
      <c r="ODM114" s="3"/>
      <c r="ODN114" s="3"/>
      <c r="ODO114" s="3"/>
      <c r="ODP114" s="3"/>
      <c r="ODQ114" s="3"/>
      <c r="ODR114" s="3"/>
      <c r="ODS114" s="3"/>
      <c r="ODT114" s="3"/>
      <c r="ODU114" s="3"/>
      <c r="ODV114" s="3"/>
      <c r="ODW114" s="3"/>
      <c r="ODX114" s="3"/>
      <c r="ODY114" s="3"/>
      <c r="ODZ114" s="3"/>
      <c r="OEA114" s="3"/>
      <c r="OEB114" s="3"/>
      <c r="OEC114" s="3"/>
      <c r="OED114" s="3"/>
      <c r="OEE114" s="3"/>
      <c r="OEF114" s="3"/>
      <c r="OEG114" s="3"/>
      <c r="OEH114" s="3"/>
      <c r="OEI114" s="3"/>
      <c r="OEJ114" s="3"/>
      <c r="OEK114" s="3"/>
      <c r="OEL114" s="3"/>
      <c r="OEM114" s="3"/>
      <c r="OEN114" s="3"/>
      <c r="OEO114" s="3"/>
      <c r="OEP114" s="3"/>
      <c r="OEQ114" s="3"/>
      <c r="OER114" s="3"/>
      <c r="OES114" s="3"/>
      <c r="OET114" s="3"/>
      <c r="OEU114" s="3"/>
      <c r="OEV114" s="3"/>
      <c r="OEW114" s="3"/>
      <c r="OEX114" s="3"/>
      <c r="OEY114" s="3"/>
      <c r="OEZ114" s="3"/>
      <c r="OFA114" s="3"/>
      <c r="OFB114" s="3"/>
      <c r="OFC114" s="3"/>
      <c r="OFD114" s="3"/>
      <c r="OFE114" s="3"/>
      <c r="OFF114" s="3"/>
      <c r="OFG114" s="3"/>
      <c r="OFH114" s="3"/>
      <c r="OFI114" s="3"/>
      <c r="OFJ114" s="3"/>
      <c r="OFK114" s="3"/>
      <c r="OFL114" s="3"/>
      <c r="OFM114" s="3"/>
      <c r="OFN114" s="3"/>
      <c r="OFO114" s="3"/>
      <c r="OFP114" s="3"/>
      <c r="OFQ114" s="3"/>
      <c r="OFR114" s="3"/>
      <c r="OFS114" s="3"/>
      <c r="OFT114" s="3"/>
      <c r="OFU114" s="3"/>
      <c r="OFV114" s="3"/>
      <c r="OFW114" s="3"/>
      <c r="OFX114" s="3"/>
      <c r="OFY114" s="3"/>
      <c r="OFZ114" s="3"/>
      <c r="OGA114" s="3"/>
      <c r="OGB114" s="3"/>
      <c r="OGC114" s="3"/>
      <c r="OGD114" s="3"/>
      <c r="OGE114" s="3"/>
      <c r="OGF114" s="3"/>
      <c r="OGG114" s="3"/>
      <c r="OGH114" s="3"/>
      <c r="OGI114" s="3"/>
      <c r="OGJ114" s="3"/>
      <c r="OGK114" s="3"/>
      <c r="OGL114" s="3"/>
      <c r="OGM114" s="3"/>
      <c r="OGN114" s="3"/>
      <c r="OGO114" s="3"/>
      <c r="OGP114" s="3"/>
      <c r="OGQ114" s="3"/>
      <c r="OGR114" s="3"/>
      <c r="OGS114" s="3"/>
      <c r="OGT114" s="3"/>
      <c r="OGU114" s="3"/>
      <c r="OGV114" s="3"/>
      <c r="OGW114" s="3"/>
      <c r="OGX114" s="3"/>
      <c r="OGY114" s="3"/>
      <c r="OGZ114" s="3"/>
      <c r="OHA114" s="3"/>
      <c r="OHB114" s="3"/>
      <c r="OHC114" s="3"/>
      <c r="OHD114" s="3"/>
      <c r="OHE114" s="3"/>
      <c r="OHF114" s="3"/>
      <c r="OHG114" s="3"/>
      <c r="OHH114" s="3"/>
      <c r="OHI114" s="3"/>
      <c r="OHJ114" s="3"/>
      <c r="OHK114" s="3"/>
      <c r="OHL114" s="3"/>
      <c r="OHM114" s="3"/>
      <c r="OHN114" s="3"/>
      <c r="OHO114" s="3"/>
      <c r="OHP114" s="3"/>
      <c r="OHQ114" s="3"/>
      <c r="OHR114" s="3"/>
      <c r="OHS114" s="3"/>
      <c r="OHT114" s="3"/>
      <c r="OHU114" s="3"/>
      <c r="OHV114" s="3"/>
      <c r="OHW114" s="3"/>
      <c r="OHX114" s="3"/>
      <c r="OHY114" s="3"/>
      <c r="OHZ114" s="3"/>
      <c r="OIA114" s="3"/>
      <c r="OIB114" s="3"/>
      <c r="OIC114" s="3"/>
      <c r="OID114" s="3"/>
      <c r="OIE114" s="3"/>
      <c r="OIF114" s="3"/>
      <c r="OIG114" s="3"/>
      <c r="OIH114" s="3"/>
      <c r="OII114" s="3"/>
      <c r="OIJ114" s="3"/>
      <c r="OIK114" s="3"/>
      <c r="OIL114" s="3"/>
      <c r="OIM114" s="3"/>
      <c r="OIN114" s="3"/>
      <c r="OIO114" s="3"/>
      <c r="OIP114" s="3"/>
      <c r="OIQ114" s="3"/>
      <c r="OIR114" s="3"/>
      <c r="OIS114" s="3"/>
      <c r="OIT114" s="3"/>
      <c r="OIU114" s="3"/>
      <c r="OIV114" s="3"/>
      <c r="OIW114" s="3"/>
      <c r="OIX114" s="3"/>
      <c r="OIY114" s="3"/>
      <c r="OIZ114" s="3"/>
      <c r="OJA114" s="3"/>
      <c r="OJB114" s="3"/>
      <c r="OJC114" s="3"/>
      <c r="OJD114" s="3"/>
      <c r="OJE114" s="3"/>
      <c r="OJF114" s="3"/>
      <c r="OJG114" s="3"/>
      <c r="OJH114" s="3"/>
      <c r="OJI114" s="3"/>
      <c r="OJJ114" s="3"/>
      <c r="OJK114" s="3"/>
      <c r="OJL114" s="3"/>
      <c r="OJM114" s="3"/>
      <c r="OJN114" s="3"/>
      <c r="OJO114" s="3"/>
      <c r="OJP114" s="3"/>
      <c r="OJQ114" s="3"/>
      <c r="OJR114" s="3"/>
      <c r="OJS114" s="3"/>
      <c r="OJT114" s="3"/>
      <c r="OJU114" s="3"/>
      <c r="OJV114" s="3"/>
      <c r="OJW114" s="3"/>
      <c r="OJX114" s="3"/>
      <c r="OJY114" s="3"/>
      <c r="OJZ114" s="3"/>
      <c r="OKA114" s="3"/>
      <c r="OKB114" s="3"/>
      <c r="OKC114" s="3"/>
      <c r="OKD114" s="3"/>
      <c r="OKE114" s="3"/>
      <c r="OKF114" s="3"/>
      <c r="OKG114" s="3"/>
      <c r="OKH114" s="3"/>
      <c r="OKI114" s="3"/>
      <c r="OKJ114" s="3"/>
      <c r="OKK114" s="3"/>
      <c r="OKL114" s="3"/>
      <c r="OKM114" s="3"/>
      <c r="OKN114" s="3"/>
      <c r="OKO114" s="3"/>
      <c r="OKP114" s="3"/>
      <c r="OKQ114" s="3"/>
      <c r="OKR114" s="3"/>
      <c r="OKS114" s="3"/>
      <c r="OKT114" s="3"/>
      <c r="OKU114" s="3"/>
      <c r="OKV114" s="3"/>
      <c r="OKW114" s="3"/>
      <c r="OKX114" s="3"/>
      <c r="OKY114" s="3"/>
      <c r="OKZ114" s="3"/>
      <c r="OLA114" s="3"/>
      <c r="OLB114" s="3"/>
      <c r="OLC114" s="3"/>
      <c r="OLD114" s="3"/>
      <c r="OLE114" s="3"/>
      <c r="OLF114" s="3"/>
      <c r="OLG114" s="3"/>
      <c r="OLH114" s="3"/>
      <c r="OLI114" s="3"/>
      <c r="OLJ114" s="3"/>
      <c r="OLK114" s="3"/>
      <c r="OLL114" s="3"/>
      <c r="OLM114" s="3"/>
      <c r="OLN114" s="3"/>
      <c r="OLO114" s="3"/>
      <c r="OLP114" s="3"/>
      <c r="OLQ114" s="3"/>
      <c r="OLR114" s="3"/>
      <c r="OLS114" s="3"/>
      <c r="OLT114" s="3"/>
      <c r="OLU114" s="3"/>
      <c r="OLV114" s="3"/>
      <c r="OLW114" s="3"/>
      <c r="OLX114" s="3"/>
      <c r="OLY114" s="3"/>
      <c r="OLZ114" s="3"/>
      <c r="OMA114" s="3"/>
      <c r="OMB114" s="3"/>
      <c r="OMC114" s="3"/>
      <c r="OMD114" s="3"/>
      <c r="OME114" s="3"/>
      <c r="OMF114" s="3"/>
      <c r="OMG114" s="3"/>
      <c r="OMH114" s="3"/>
      <c r="OMI114" s="3"/>
      <c r="OMJ114" s="3"/>
      <c r="OMK114" s="3"/>
      <c r="OML114" s="3"/>
      <c r="OMM114" s="3"/>
      <c r="OMO114" s="3"/>
      <c r="OMQ114" s="3"/>
      <c r="OMR114" s="3"/>
      <c r="OMS114" s="3"/>
      <c r="OMT114" s="3"/>
      <c r="OMU114" s="3"/>
      <c r="OMV114" s="3"/>
      <c r="OMW114" s="3"/>
      <c r="OMX114" s="3"/>
      <c r="ONC114" s="3"/>
      <c r="OND114" s="3"/>
      <c r="ONE114" s="3"/>
      <c r="ONF114" s="3"/>
      <c r="ONG114" s="3"/>
      <c r="ONH114" s="3"/>
      <c r="ONI114" s="3"/>
      <c r="ONJ114" s="3"/>
      <c r="ONK114" s="3"/>
      <c r="ONL114" s="3"/>
      <c r="ONM114" s="3"/>
      <c r="ONN114" s="3"/>
      <c r="ONO114" s="3"/>
      <c r="ONP114" s="3"/>
      <c r="ONQ114" s="3"/>
      <c r="ONR114" s="3"/>
      <c r="ONS114" s="3"/>
      <c r="ONT114" s="3"/>
      <c r="ONU114" s="3"/>
      <c r="ONV114" s="3"/>
      <c r="ONW114" s="3"/>
      <c r="ONX114" s="3"/>
      <c r="ONY114" s="3"/>
      <c r="ONZ114" s="3"/>
      <c r="OOA114" s="3"/>
      <c r="OOB114" s="3"/>
      <c r="OOC114" s="3"/>
      <c r="OOD114" s="3"/>
      <c r="OOE114" s="3"/>
      <c r="OOF114" s="3"/>
      <c r="OOG114" s="3"/>
      <c r="OOH114" s="3"/>
      <c r="OOI114" s="3"/>
      <c r="OOJ114" s="3"/>
      <c r="OOK114" s="3"/>
      <c r="OOL114" s="3"/>
      <c r="OOM114" s="3"/>
      <c r="OON114" s="3"/>
      <c r="OOO114" s="3"/>
      <c r="OOP114" s="3"/>
      <c r="OOQ114" s="3"/>
      <c r="OOR114" s="3"/>
      <c r="OOS114" s="3"/>
      <c r="OOT114" s="3"/>
      <c r="OOU114" s="3"/>
      <c r="OOV114" s="3"/>
      <c r="OOW114" s="3"/>
      <c r="OOX114" s="3"/>
      <c r="OOY114" s="3"/>
      <c r="OOZ114" s="3"/>
      <c r="OPA114" s="3"/>
      <c r="OPB114" s="3"/>
      <c r="OPC114" s="3"/>
      <c r="OPD114" s="3"/>
      <c r="OPE114" s="3"/>
      <c r="OPF114" s="3"/>
      <c r="OPG114" s="3"/>
      <c r="OPH114" s="3"/>
      <c r="OPI114" s="3"/>
      <c r="OPJ114" s="3"/>
      <c r="OPK114" s="3"/>
      <c r="OPL114" s="3"/>
      <c r="OPM114" s="3"/>
      <c r="OPN114" s="3"/>
      <c r="OPO114" s="3"/>
      <c r="OPP114" s="3"/>
      <c r="OPQ114" s="3"/>
      <c r="OPR114" s="3"/>
      <c r="OPS114" s="3"/>
      <c r="OPT114" s="3"/>
      <c r="OPU114" s="3"/>
      <c r="OPV114" s="3"/>
      <c r="OPW114" s="3"/>
      <c r="OPX114" s="3"/>
      <c r="OPY114" s="3"/>
      <c r="OPZ114" s="3"/>
      <c r="OQA114" s="3"/>
      <c r="OQB114" s="3"/>
      <c r="OQC114" s="3"/>
      <c r="OQD114" s="3"/>
      <c r="OQE114" s="3"/>
      <c r="OQF114" s="3"/>
      <c r="OQG114" s="3"/>
      <c r="OQH114" s="3"/>
      <c r="OQI114" s="3"/>
      <c r="OQJ114" s="3"/>
      <c r="OQK114" s="3"/>
      <c r="OQL114" s="3"/>
      <c r="OQM114" s="3"/>
      <c r="OQN114" s="3"/>
      <c r="OQO114" s="3"/>
      <c r="OQP114" s="3"/>
      <c r="OQQ114" s="3"/>
      <c r="OQR114" s="3"/>
      <c r="OQS114" s="3"/>
      <c r="OQT114" s="3"/>
      <c r="OQU114" s="3"/>
      <c r="OQV114" s="3"/>
      <c r="OQW114" s="3"/>
      <c r="OQX114" s="3"/>
      <c r="OQY114" s="3"/>
      <c r="OQZ114" s="3"/>
      <c r="ORA114" s="3"/>
      <c r="ORB114" s="3"/>
      <c r="ORC114" s="3"/>
      <c r="ORD114" s="3"/>
      <c r="ORE114" s="3"/>
      <c r="ORF114" s="3"/>
      <c r="ORG114" s="3"/>
      <c r="ORH114" s="3"/>
      <c r="ORI114" s="3"/>
      <c r="ORJ114" s="3"/>
      <c r="ORK114" s="3"/>
      <c r="ORL114" s="3"/>
      <c r="ORM114" s="3"/>
      <c r="ORN114" s="3"/>
      <c r="ORO114" s="3"/>
      <c r="ORP114" s="3"/>
      <c r="ORQ114" s="3"/>
      <c r="ORR114" s="3"/>
      <c r="ORS114" s="3"/>
      <c r="ORT114" s="3"/>
      <c r="ORU114" s="3"/>
      <c r="ORV114" s="3"/>
      <c r="ORW114" s="3"/>
      <c r="ORX114" s="3"/>
      <c r="ORY114" s="3"/>
      <c r="ORZ114" s="3"/>
      <c r="OSA114" s="3"/>
      <c r="OSB114" s="3"/>
      <c r="OSC114" s="3"/>
      <c r="OSD114" s="3"/>
      <c r="OSE114" s="3"/>
      <c r="OSF114" s="3"/>
      <c r="OSG114" s="3"/>
      <c r="OSH114" s="3"/>
      <c r="OSI114" s="3"/>
      <c r="OSJ114" s="3"/>
      <c r="OSK114" s="3"/>
      <c r="OSL114" s="3"/>
      <c r="OSM114" s="3"/>
      <c r="OSN114" s="3"/>
      <c r="OSO114" s="3"/>
      <c r="OSP114" s="3"/>
      <c r="OSQ114" s="3"/>
      <c r="OSR114" s="3"/>
      <c r="OSS114" s="3"/>
      <c r="OST114" s="3"/>
      <c r="OSU114" s="3"/>
      <c r="OSV114" s="3"/>
      <c r="OSW114" s="3"/>
      <c r="OSX114" s="3"/>
      <c r="OSY114" s="3"/>
      <c r="OSZ114" s="3"/>
      <c r="OTA114" s="3"/>
      <c r="OTB114" s="3"/>
      <c r="OTC114" s="3"/>
      <c r="OTD114" s="3"/>
      <c r="OTE114" s="3"/>
      <c r="OTF114" s="3"/>
      <c r="OTG114" s="3"/>
      <c r="OTH114" s="3"/>
      <c r="OTI114" s="3"/>
      <c r="OTJ114" s="3"/>
      <c r="OTK114" s="3"/>
      <c r="OTL114" s="3"/>
      <c r="OTM114" s="3"/>
      <c r="OTN114" s="3"/>
      <c r="OTO114" s="3"/>
      <c r="OTP114" s="3"/>
      <c r="OTQ114" s="3"/>
      <c r="OTR114" s="3"/>
      <c r="OTS114" s="3"/>
      <c r="OTT114" s="3"/>
      <c r="OTU114" s="3"/>
      <c r="OTV114" s="3"/>
      <c r="OTW114" s="3"/>
      <c r="OTX114" s="3"/>
      <c r="OTY114" s="3"/>
      <c r="OTZ114" s="3"/>
      <c r="OUA114" s="3"/>
      <c r="OUB114" s="3"/>
      <c r="OUC114" s="3"/>
      <c r="OUD114" s="3"/>
      <c r="OUE114" s="3"/>
      <c r="OUF114" s="3"/>
      <c r="OUG114" s="3"/>
      <c r="OUH114" s="3"/>
      <c r="OUI114" s="3"/>
      <c r="OUJ114" s="3"/>
      <c r="OUK114" s="3"/>
      <c r="OUL114" s="3"/>
      <c r="OUM114" s="3"/>
      <c r="OUN114" s="3"/>
      <c r="OUO114" s="3"/>
      <c r="OUP114" s="3"/>
      <c r="OUQ114" s="3"/>
      <c r="OUR114" s="3"/>
      <c r="OUS114" s="3"/>
      <c r="OUT114" s="3"/>
      <c r="OUU114" s="3"/>
      <c r="OUV114" s="3"/>
      <c r="OUW114" s="3"/>
      <c r="OUX114" s="3"/>
      <c r="OUY114" s="3"/>
      <c r="OUZ114" s="3"/>
      <c r="OVA114" s="3"/>
      <c r="OVB114" s="3"/>
      <c r="OVC114" s="3"/>
      <c r="OVD114" s="3"/>
      <c r="OVE114" s="3"/>
      <c r="OVF114" s="3"/>
      <c r="OVG114" s="3"/>
      <c r="OVH114" s="3"/>
      <c r="OVI114" s="3"/>
      <c r="OVJ114" s="3"/>
      <c r="OVK114" s="3"/>
      <c r="OVL114" s="3"/>
      <c r="OVM114" s="3"/>
      <c r="OVN114" s="3"/>
      <c r="OVO114" s="3"/>
      <c r="OVP114" s="3"/>
      <c r="OVQ114" s="3"/>
      <c r="OVR114" s="3"/>
      <c r="OVS114" s="3"/>
      <c r="OVT114" s="3"/>
      <c r="OVU114" s="3"/>
      <c r="OVV114" s="3"/>
      <c r="OVW114" s="3"/>
      <c r="OVX114" s="3"/>
      <c r="OVY114" s="3"/>
      <c r="OVZ114" s="3"/>
      <c r="OWA114" s="3"/>
      <c r="OWB114" s="3"/>
      <c r="OWC114" s="3"/>
      <c r="OWD114" s="3"/>
      <c r="OWE114" s="3"/>
      <c r="OWF114" s="3"/>
      <c r="OWG114" s="3"/>
      <c r="OWH114" s="3"/>
      <c r="OWI114" s="3"/>
      <c r="OWK114" s="3"/>
      <c r="OWM114" s="3"/>
      <c r="OWN114" s="3"/>
      <c r="OWO114" s="3"/>
      <c r="OWP114" s="3"/>
      <c r="OWQ114" s="3"/>
      <c r="OWR114" s="3"/>
      <c r="OWS114" s="3"/>
      <c r="OWT114" s="3"/>
      <c r="OWY114" s="3"/>
      <c r="OWZ114" s="3"/>
      <c r="OXA114" s="3"/>
      <c r="OXB114" s="3"/>
      <c r="OXC114" s="3"/>
      <c r="OXD114" s="3"/>
      <c r="OXE114" s="3"/>
      <c r="OXF114" s="3"/>
      <c r="OXG114" s="3"/>
      <c r="OXH114" s="3"/>
      <c r="OXI114" s="3"/>
      <c r="OXJ114" s="3"/>
      <c r="OXK114" s="3"/>
      <c r="OXL114" s="3"/>
      <c r="OXM114" s="3"/>
      <c r="OXN114" s="3"/>
      <c r="OXO114" s="3"/>
      <c r="OXP114" s="3"/>
      <c r="OXQ114" s="3"/>
      <c r="OXR114" s="3"/>
      <c r="OXS114" s="3"/>
      <c r="OXT114" s="3"/>
      <c r="OXU114" s="3"/>
      <c r="OXV114" s="3"/>
      <c r="OXW114" s="3"/>
      <c r="OXX114" s="3"/>
      <c r="OXY114" s="3"/>
      <c r="OXZ114" s="3"/>
      <c r="OYA114" s="3"/>
      <c r="OYB114" s="3"/>
      <c r="OYC114" s="3"/>
      <c r="OYD114" s="3"/>
      <c r="OYE114" s="3"/>
      <c r="OYF114" s="3"/>
      <c r="OYG114" s="3"/>
      <c r="OYH114" s="3"/>
      <c r="OYI114" s="3"/>
      <c r="OYJ114" s="3"/>
      <c r="OYK114" s="3"/>
      <c r="OYL114" s="3"/>
      <c r="OYM114" s="3"/>
      <c r="OYN114" s="3"/>
      <c r="OYO114" s="3"/>
      <c r="OYP114" s="3"/>
      <c r="OYQ114" s="3"/>
      <c r="OYR114" s="3"/>
      <c r="OYS114" s="3"/>
      <c r="OYT114" s="3"/>
      <c r="OYU114" s="3"/>
      <c r="OYV114" s="3"/>
      <c r="OYW114" s="3"/>
      <c r="OYX114" s="3"/>
      <c r="OYY114" s="3"/>
      <c r="OYZ114" s="3"/>
      <c r="OZA114" s="3"/>
      <c r="OZB114" s="3"/>
      <c r="OZC114" s="3"/>
      <c r="OZD114" s="3"/>
      <c r="OZE114" s="3"/>
      <c r="OZF114" s="3"/>
      <c r="OZG114" s="3"/>
      <c r="OZH114" s="3"/>
      <c r="OZI114" s="3"/>
      <c r="OZJ114" s="3"/>
      <c r="OZK114" s="3"/>
      <c r="OZL114" s="3"/>
      <c r="OZM114" s="3"/>
      <c r="OZN114" s="3"/>
      <c r="OZO114" s="3"/>
      <c r="OZP114" s="3"/>
      <c r="OZQ114" s="3"/>
      <c r="OZR114" s="3"/>
      <c r="OZS114" s="3"/>
      <c r="OZT114" s="3"/>
      <c r="OZU114" s="3"/>
      <c r="OZV114" s="3"/>
      <c r="OZW114" s="3"/>
      <c r="OZX114" s="3"/>
      <c r="OZY114" s="3"/>
      <c r="OZZ114" s="3"/>
      <c r="PAA114" s="3"/>
      <c r="PAB114" s="3"/>
      <c r="PAC114" s="3"/>
      <c r="PAD114" s="3"/>
      <c r="PAE114" s="3"/>
      <c r="PAF114" s="3"/>
      <c r="PAG114" s="3"/>
      <c r="PAH114" s="3"/>
      <c r="PAI114" s="3"/>
      <c r="PAJ114" s="3"/>
      <c r="PAK114" s="3"/>
      <c r="PAL114" s="3"/>
      <c r="PAM114" s="3"/>
      <c r="PAN114" s="3"/>
      <c r="PAO114" s="3"/>
      <c r="PAP114" s="3"/>
      <c r="PAQ114" s="3"/>
      <c r="PAR114" s="3"/>
      <c r="PAS114" s="3"/>
      <c r="PAT114" s="3"/>
      <c r="PAU114" s="3"/>
      <c r="PAV114" s="3"/>
      <c r="PAW114" s="3"/>
      <c r="PAX114" s="3"/>
      <c r="PAY114" s="3"/>
      <c r="PAZ114" s="3"/>
      <c r="PBA114" s="3"/>
      <c r="PBB114" s="3"/>
      <c r="PBC114" s="3"/>
      <c r="PBD114" s="3"/>
      <c r="PBE114" s="3"/>
      <c r="PBF114" s="3"/>
      <c r="PBG114" s="3"/>
      <c r="PBH114" s="3"/>
      <c r="PBI114" s="3"/>
      <c r="PBJ114" s="3"/>
      <c r="PBK114" s="3"/>
      <c r="PBL114" s="3"/>
      <c r="PBM114" s="3"/>
      <c r="PBN114" s="3"/>
      <c r="PBO114" s="3"/>
      <c r="PBP114" s="3"/>
      <c r="PBQ114" s="3"/>
      <c r="PBR114" s="3"/>
      <c r="PBS114" s="3"/>
      <c r="PBT114" s="3"/>
      <c r="PBU114" s="3"/>
      <c r="PBV114" s="3"/>
      <c r="PBW114" s="3"/>
      <c r="PBX114" s="3"/>
      <c r="PBY114" s="3"/>
      <c r="PBZ114" s="3"/>
      <c r="PCA114" s="3"/>
      <c r="PCB114" s="3"/>
      <c r="PCC114" s="3"/>
      <c r="PCD114" s="3"/>
      <c r="PCE114" s="3"/>
      <c r="PCF114" s="3"/>
      <c r="PCG114" s="3"/>
      <c r="PCH114" s="3"/>
      <c r="PCI114" s="3"/>
      <c r="PCJ114" s="3"/>
      <c r="PCK114" s="3"/>
      <c r="PCL114" s="3"/>
      <c r="PCM114" s="3"/>
      <c r="PCN114" s="3"/>
      <c r="PCO114" s="3"/>
      <c r="PCP114" s="3"/>
      <c r="PCQ114" s="3"/>
      <c r="PCR114" s="3"/>
      <c r="PCS114" s="3"/>
      <c r="PCT114" s="3"/>
      <c r="PCU114" s="3"/>
      <c r="PCV114" s="3"/>
      <c r="PCW114" s="3"/>
      <c r="PCX114" s="3"/>
      <c r="PCY114" s="3"/>
      <c r="PCZ114" s="3"/>
      <c r="PDA114" s="3"/>
      <c r="PDB114" s="3"/>
      <c r="PDC114" s="3"/>
      <c r="PDD114" s="3"/>
      <c r="PDE114" s="3"/>
      <c r="PDF114" s="3"/>
      <c r="PDG114" s="3"/>
      <c r="PDH114" s="3"/>
      <c r="PDI114" s="3"/>
      <c r="PDJ114" s="3"/>
      <c r="PDK114" s="3"/>
      <c r="PDL114" s="3"/>
      <c r="PDM114" s="3"/>
      <c r="PDN114" s="3"/>
      <c r="PDO114" s="3"/>
      <c r="PDP114" s="3"/>
      <c r="PDQ114" s="3"/>
      <c r="PDR114" s="3"/>
      <c r="PDS114" s="3"/>
      <c r="PDT114" s="3"/>
      <c r="PDU114" s="3"/>
      <c r="PDV114" s="3"/>
      <c r="PDW114" s="3"/>
      <c r="PDX114" s="3"/>
      <c r="PDY114" s="3"/>
      <c r="PDZ114" s="3"/>
      <c r="PEA114" s="3"/>
      <c r="PEB114" s="3"/>
      <c r="PEC114" s="3"/>
      <c r="PED114" s="3"/>
      <c r="PEE114" s="3"/>
      <c r="PEF114" s="3"/>
      <c r="PEG114" s="3"/>
      <c r="PEH114" s="3"/>
      <c r="PEI114" s="3"/>
      <c r="PEJ114" s="3"/>
      <c r="PEK114" s="3"/>
      <c r="PEL114" s="3"/>
      <c r="PEM114" s="3"/>
      <c r="PEN114" s="3"/>
      <c r="PEO114" s="3"/>
      <c r="PEP114" s="3"/>
      <c r="PEQ114" s="3"/>
      <c r="PER114" s="3"/>
      <c r="PES114" s="3"/>
      <c r="PET114" s="3"/>
      <c r="PEU114" s="3"/>
      <c r="PEV114" s="3"/>
      <c r="PEW114" s="3"/>
      <c r="PEX114" s="3"/>
      <c r="PEY114" s="3"/>
      <c r="PEZ114" s="3"/>
      <c r="PFA114" s="3"/>
      <c r="PFB114" s="3"/>
      <c r="PFC114" s="3"/>
      <c r="PFD114" s="3"/>
      <c r="PFE114" s="3"/>
      <c r="PFF114" s="3"/>
      <c r="PFG114" s="3"/>
      <c r="PFH114" s="3"/>
      <c r="PFI114" s="3"/>
      <c r="PFJ114" s="3"/>
      <c r="PFK114" s="3"/>
      <c r="PFL114" s="3"/>
      <c r="PFM114" s="3"/>
      <c r="PFN114" s="3"/>
      <c r="PFO114" s="3"/>
      <c r="PFP114" s="3"/>
      <c r="PFQ114" s="3"/>
      <c r="PFR114" s="3"/>
      <c r="PFS114" s="3"/>
      <c r="PFT114" s="3"/>
      <c r="PFU114" s="3"/>
      <c r="PFV114" s="3"/>
      <c r="PFW114" s="3"/>
      <c r="PFX114" s="3"/>
      <c r="PFY114" s="3"/>
      <c r="PFZ114" s="3"/>
      <c r="PGA114" s="3"/>
      <c r="PGB114" s="3"/>
      <c r="PGC114" s="3"/>
      <c r="PGD114" s="3"/>
      <c r="PGE114" s="3"/>
      <c r="PGG114" s="3"/>
      <c r="PGI114" s="3"/>
      <c r="PGJ114" s="3"/>
      <c r="PGK114" s="3"/>
      <c r="PGL114" s="3"/>
      <c r="PGM114" s="3"/>
      <c r="PGN114" s="3"/>
      <c r="PGO114" s="3"/>
      <c r="PGP114" s="3"/>
      <c r="PGU114" s="3"/>
      <c r="PGV114" s="3"/>
      <c r="PGW114" s="3"/>
      <c r="PGX114" s="3"/>
      <c r="PGY114" s="3"/>
      <c r="PGZ114" s="3"/>
      <c r="PHA114" s="3"/>
      <c r="PHB114" s="3"/>
      <c r="PHC114" s="3"/>
      <c r="PHD114" s="3"/>
      <c r="PHE114" s="3"/>
      <c r="PHF114" s="3"/>
      <c r="PHG114" s="3"/>
      <c r="PHH114" s="3"/>
      <c r="PHI114" s="3"/>
      <c r="PHJ114" s="3"/>
      <c r="PHK114" s="3"/>
      <c r="PHL114" s="3"/>
      <c r="PHM114" s="3"/>
      <c r="PHN114" s="3"/>
      <c r="PHO114" s="3"/>
      <c r="PHP114" s="3"/>
      <c r="PHQ114" s="3"/>
      <c r="PHR114" s="3"/>
      <c r="PHS114" s="3"/>
      <c r="PHT114" s="3"/>
      <c r="PHU114" s="3"/>
      <c r="PHV114" s="3"/>
      <c r="PHW114" s="3"/>
      <c r="PHX114" s="3"/>
      <c r="PHY114" s="3"/>
      <c r="PHZ114" s="3"/>
      <c r="PIA114" s="3"/>
      <c r="PIB114" s="3"/>
      <c r="PIC114" s="3"/>
      <c r="PID114" s="3"/>
      <c r="PIE114" s="3"/>
      <c r="PIF114" s="3"/>
      <c r="PIG114" s="3"/>
      <c r="PIH114" s="3"/>
      <c r="PII114" s="3"/>
      <c r="PIJ114" s="3"/>
      <c r="PIK114" s="3"/>
      <c r="PIL114" s="3"/>
      <c r="PIM114" s="3"/>
      <c r="PIN114" s="3"/>
      <c r="PIO114" s="3"/>
      <c r="PIP114" s="3"/>
      <c r="PIQ114" s="3"/>
      <c r="PIR114" s="3"/>
      <c r="PIS114" s="3"/>
      <c r="PIT114" s="3"/>
      <c r="PIU114" s="3"/>
      <c r="PIV114" s="3"/>
      <c r="PIW114" s="3"/>
      <c r="PIX114" s="3"/>
      <c r="PIY114" s="3"/>
      <c r="PIZ114" s="3"/>
      <c r="PJA114" s="3"/>
      <c r="PJB114" s="3"/>
      <c r="PJC114" s="3"/>
      <c r="PJD114" s="3"/>
      <c r="PJE114" s="3"/>
      <c r="PJF114" s="3"/>
      <c r="PJG114" s="3"/>
      <c r="PJH114" s="3"/>
      <c r="PJI114" s="3"/>
      <c r="PJJ114" s="3"/>
      <c r="PJK114" s="3"/>
      <c r="PJL114" s="3"/>
      <c r="PJM114" s="3"/>
      <c r="PJN114" s="3"/>
      <c r="PJO114" s="3"/>
      <c r="PJP114" s="3"/>
      <c r="PJQ114" s="3"/>
      <c r="PJR114" s="3"/>
      <c r="PJS114" s="3"/>
      <c r="PJT114" s="3"/>
      <c r="PJU114" s="3"/>
      <c r="PJV114" s="3"/>
      <c r="PJW114" s="3"/>
      <c r="PJX114" s="3"/>
      <c r="PJY114" s="3"/>
      <c r="PJZ114" s="3"/>
      <c r="PKA114" s="3"/>
      <c r="PKB114" s="3"/>
      <c r="PKC114" s="3"/>
      <c r="PKD114" s="3"/>
      <c r="PKE114" s="3"/>
      <c r="PKF114" s="3"/>
      <c r="PKG114" s="3"/>
      <c r="PKH114" s="3"/>
      <c r="PKI114" s="3"/>
      <c r="PKJ114" s="3"/>
      <c r="PKK114" s="3"/>
      <c r="PKL114" s="3"/>
      <c r="PKM114" s="3"/>
      <c r="PKN114" s="3"/>
      <c r="PKO114" s="3"/>
      <c r="PKP114" s="3"/>
      <c r="PKQ114" s="3"/>
      <c r="PKR114" s="3"/>
      <c r="PKS114" s="3"/>
      <c r="PKT114" s="3"/>
      <c r="PKU114" s="3"/>
      <c r="PKV114" s="3"/>
      <c r="PKW114" s="3"/>
      <c r="PKX114" s="3"/>
      <c r="PKY114" s="3"/>
      <c r="PKZ114" s="3"/>
      <c r="PLA114" s="3"/>
      <c r="PLB114" s="3"/>
      <c r="PLC114" s="3"/>
      <c r="PLD114" s="3"/>
      <c r="PLE114" s="3"/>
      <c r="PLF114" s="3"/>
      <c r="PLG114" s="3"/>
      <c r="PLH114" s="3"/>
      <c r="PLI114" s="3"/>
      <c r="PLJ114" s="3"/>
      <c r="PLK114" s="3"/>
      <c r="PLL114" s="3"/>
      <c r="PLM114" s="3"/>
      <c r="PLN114" s="3"/>
      <c r="PLO114" s="3"/>
      <c r="PLP114" s="3"/>
      <c r="PLQ114" s="3"/>
      <c r="PLR114" s="3"/>
      <c r="PLS114" s="3"/>
      <c r="PLT114" s="3"/>
      <c r="PLU114" s="3"/>
      <c r="PLV114" s="3"/>
      <c r="PLW114" s="3"/>
      <c r="PLX114" s="3"/>
      <c r="PLY114" s="3"/>
      <c r="PLZ114" s="3"/>
      <c r="PMA114" s="3"/>
      <c r="PMB114" s="3"/>
      <c r="PMC114" s="3"/>
      <c r="PMD114" s="3"/>
      <c r="PME114" s="3"/>
      <c r="PMF114" s="3"/>
      <c r="PMG114" s="3"/>
      <c r="PMH114" s="3"/>
      <c r="PMI114" s="3"/>
      <c r="PMJ114" s="3"/>
      <c r="PMK114" s="3"/>
      <c r="PML114" s="3"/>
      <c r="PMM114" s="3"/>
      <c r="PMN114" s="3"/>
      <c r="PMO114" s="3"/>
      <c r="PMP114" s="3"/>
      <c r="PMQ114" s="3"/>
      <c r="PMR114" s="3"/>
      <c r="PMS114" s="3"/>
      <c r="PMT114" s="3"/>
      <c r="PMU114" s="3"/>
      <c r="PMV114" s="3"/>
      <c r="PMW114" s="3"/>
      <c r="PMX114" s="3"/>
      <c r="PMY114" s="3"/>
      <c r="PMZ114" s="3"/>
      <c r="PNA114" s="3"/>
      <c r="PNB114" s="3"/>
      <c r="PNC114" s="3"/>
      <c r="PND114" s="3"/>
      <c r="PNE114" s="3"/>
      <c r="PNF114" s="3"/>
      <c r="PNG114" s="3"/>
      <c r="PNH114" s="3"/>
      <c r="PNI114" s="3"/>
      <c r="PNJ114" s="3"/>
      <c r="PNK114" s="3"/>
      <c r="PNL114" s="3"/>
      <c r="PNM114" s="3"/>
      <c r="PNN114" s="3"/>
      <c r="PNO114" s="3"/>
      <c r="PNP114" s="3"/>
      <c r="PNQ114" s="3"/>
      <c r="PNR114" s="3"/>
      <c r="PNS114" s="3"/>
      <c r="PNT114" s="3"/>
      <c r="PNU114" s="3"/>
      <c r="PNV114" s="3"/>
      <c r="PNW114" s="3"/>
      <c r="PNX114" s="3"/>
      <c r="PNY114" s="3"/>
      <c r="PNZ114" s="3"/>
      <c r="POA114" s="3"/>
      <c r="POB114" s="3"/>
      <c r="POC114" s="3"/>
      <c r="POD114" s="3"/>
      <c r="POE114" s="3"/>
      <c r="POF114" s="3"/>
      <c r="POG114" s="3"/>
      <c r="POH114" s="3"/>
      <c r="POI114" s="3"/>
      <c r="POJ114" s="3"/>
      <c r="POK114" s="3"/>
      <c r="POL114" s="3"/>
      <c r="POM114" s="3"/>
      <c r="PON114" s="3"/>
      <c r="POO114" s="3"/>
      <c r="POP114" s="3"/>
      <c r="POQ114" s="3"/>
      <c r="POR114" s="3"/>
      <c r="POS114" s="3"/>
      <c r="POT114" s="3"/>
      <c r="POU114" s="3"/>
      <c r="POV114" s="3"/>
      <c r="POW114" s="3"/>
      <c r="POX114" s="3"/>
      <c r="POY114" s="3"/>
      <c r="POZ114" s="3"/>
      <c r="PPA114" s="3"/>
      <c r="PPB114" s="3"/>
      <c r="PPC114" s="3"/>
      <c r="PPD114" s="3"/>
      <c r="PPE114" s="3"/>
      <c r="PPF114" s="3"/>
      <c r="PPG114" s="3"/>
      <c r="PPH114" s="3"/>
      <c r="PPI114" s="3"/>
      <c r="PPJ114" s="3"/>
      <c r="PPK114" s="3"/>
      <c r="PPL114" s="3"/>
      <c r="PPM114" s="3"/>
      <c r="PPN114" s="3"/>
      <c r="PPO114" s="3"/>
      <c r="PPP114" s="3"/>
      <c r="PPQ114" s="3"/>
      <c r="PPR114" s="3"/>
      <c r="PPS114" s="3"/>
      <c r="PPT114" s="3"/>
      <c r="PPU114" s="3"/>
      <c r="PPV114" s="3"/>
      <c r="PPW114" s="3"/>
      <c r="PPX114" s="3"/>
      <c r="PPY114" s="3"/>
      <c r="PPZ114" s="3"/>
      <c r="PQA114" s="3"/>
      <c r="PQC114" s="3"/>
      <c r="PQE114" s="3"/>
      <c r="PQF114" s="3"/>
      <c r="PQG114" s="3"/>
      <c r="PQH114" s="3"/>
      <c r="PQI114" s="3"/>
      <c r="PQJ114" s="3"/>
      <c r="PQK114" s="3"/>
      <c r="PQL114" s="3"/>
      <c r="PQQ114" s="3"/>
      <c r="PQR114" s="3"/>
      <c r="PQS114" s="3"/>
      <c r="PQT114" s="3"/>
      <c r="PQU114" s="3"/>
      <c r="PQV114" s="3"/>
      <c r="PQW114" s="3"/>
      <c r="PQX114" s="3"/>
      <c r="PQY114" s="3"/>
      <c r="PQZ114" s="3"/>
      <c r="PRA114" s="3"/>
      <c r="PRB114" s="3"/>
      <c r="PRC114" s="3"/>
      <c r="PRD114" s="3"/>
      <c r="PRE114" s="3"/>
      <c r="PRF114" s="3"/>
      <c r="PRG114" s="3"/>
      <c r="PRH114" s="3"/>
      <c r="PRI114" s="3"/>
      <c r="PRJ114" s="3"/>
      <c r="PRK114" s="3"/>
      <c r="PRL114" s="3"/>
      <c r="PRM114" s="3"/>
      <c r="PRN114" s="3"/>
      <c r="PRO114" s="3"/>
      <c r="PRP114" s="3"/>
      <c r="PRQ114" s="3"/>
      <c r="PRR114" s="3"/>
      <c r="PRS114" s="3"/>
      <c r="PRT114" s="3"/>
      <c r="PRU114" s="3"/>
      <c r="PRV114" s="3"/>
      <c r="PRW114" s="3"/>
      <c r="PRX114" s="3"/>
      <c r="PRY114" s="3"/>
      <c r="PRZ114" s="3"/>
      <c r="PSA114" s="3"/>
      <c r="PSB114" s="3"/>
      <c r="PSC114" s="3"/>
      <c r="PSD114" s="3"/>
      <c r="PSE114" s="3"/>
      <c r="PSF114" s="3"/>
      <c r="PSG114" s="3"/>
      <c r="PSH114" s="3"/>
      <c r="PSI114" s="3"/>
      <c r="PSJ114" s="3"/>
      <c r="PSK114" s="3"/>
      <c r="PSL114" s="3"/>
      <c r="PSM114" s="3"/>
      <c r="PSN114" s="3"/>
      <c r="PSO114" s="3"/>
      <c r="PSP114" s="3"/>
      <c r="PSQ114" s="3"/>
      <c r="PSR114" s="3"/>
      <c r="PSS114" s="3"/>
      <c r="PST114" s="3"/>
      <c r="PSU114" s="3"/>
      <c r="PSV114" s="3"/>
      <c r="PSW114" s="3"/>
      <c r="PSX114" s="3"/>
      <c r="PSY114" s="3"/>
      <c r="PSZ114" s="3"/>
      <c r="PTA114" s="3"/>
      <c r="PTB114" s="3"/>
      <c r="PTC114" s="3"/>
      <c r="PTD114" s="3"/>
      <c r="PTE114" s="3"/>
      <c r="PTF114" s="3"/>
      <c r="PTG114" s="3"/>
      <c r="PTH114" s="3"/>
      <c r="PTI114" s="3"/>
      <c r="PTJ114" s="3"/>
      <c r="PTK114" s="3"/>
      <c r="PTL114" s="3"/>
      <c r="PTM114" s="3"/>
      <c r="PTN114" s="3"/>
      <c r="PTO114" s="3"/>
      <c r="PTP114" s="3"/>
      <c r="PTQ114" s="3"/>
      <c r="PTR114" s="3"/>
      <c r="PTS114" s="3"/>
      <c r="PTT114" s="3"/>
      <c r="PTU114" s="3"/>
      <c r="PTV114" s="3"/>
      <c r="PTW114" s="3"/>
      <c r="PTX114" s="3"/>
      <c r="PTY114" s="3"/>
      <c r="PTZ114" s="3"/>
      <c r="PUA114" s="3"/>
      <c r="PUB114" s="3"/>
      <c r="PUC114" s="3"/>
      <c r="PUD114" s="3"/>
      <c r="PUE114" s="3"/>
      <c r="PUF114" s="3"/>
      <c r="PUG114" s="3"/>
      <c r="PUH114" s="3"/>
      <c r="PUI114" s="3"/>
      <c r="PUJ114" s="3"/>
      <c r="PUK114" s="3"/>
      <c r="PUL114" s="3"/>
      <c r="PUM114" s="3"/>
      <c r="PUN114" s="3"/>
      <c r="PUO114" s="3"/>
      <c r="PUP114" s="3"/>
      <c r="PUQ114" s="3"/>
      <c r="PUR114" s="3"/>
      <c r="PUS114" s="3"/>
      <c r="PUT114" s="3"/>
      <c r="PUU114" s="3"/>
      <c r="PUV114" s="3"/>
      <c r="PUW114" s="3"/>
      <c r="PUX114" s="3"/>
      <c r="PUY114" s="3"/>
      <c r="PUZ114" s="3"/>
      <c r="PVA114" s="3"/>
      <c r="PVB114" s="3"/>
      <c r="PVC114" s="3"/>
      <c r="PVD114" s="3"/>
      <c r="PVE114" s="3"/>
      <c r="PVF114" s="3"/>
      <c r="PVG114" s="3"/>
      <c r="PVH114" s="3"/>
      <c r="PVI114" s="3"/>
      <c r="PVJ114" s="3"/>
      <c r="PVK114" s="3"/>
      <c r="PVL114" s="3"/>
      <c r="PVM114" s="3"/>
      <c r="PVN114" s="3"/>
      <c r="PVO114" s="3"/>
      <c r="PVP114" s="3"/>
      <c r="PVQ114" s="3"/>
      <c r="PVR114" s="3"/>
      <c r="PVS114" s="3"/>
      <c r="PVT114" s="3"/>
      <c r="PVU114" s="3"/>
      <c r="PVV114" s="3"/>
      <c r="PVW114" s="3"/>
      <c r="PVX114" s="3"/>
      <c r="PVY114" s="3"/>
      <c r="PVZ114" s="3"/>
      <c r="PWA114" s="3"/>
      <c r="PWB114" s="3"/>
      <c r="PWC114" s="3"/>
      <c r="PWD114" s="3"/>
      <c r="PWE114" s="3"/>
      <c r="PWF114" s="3"/>
      <c r="PWG114" s="3"/>
      <c r="PWH114" s="3"/>
      <c r="PWI114" s="3"/>
      <c r="PWJ114" s="3"/>
      <c r="PWK114" s="3"/>
      <c r="PWL114" s="3"/>
      <c r="PWM114" s="3"/>
      <c r="PWN114" s="3"/>
      <c r="PWO114" s="3"/>
      <c r="PWP114" s="3"/>
      <c r="PWQ114" s="3"/>
      <c r="PWR114" s="3"/>
      <c r="PWS114" s="3"/>
      <c r="PWT114" s="3"/>
      <c r="PWU114" s="3"/>
      <c r="PWV114" s="3"/>
      <c r="PWW114" s="3"/>
      <c r="PWX114" s="3"/>
      <c r="PWY114" s="3"/>
      <c r="PWZ114" s="3"/>
      <c r="PXA114" s="3"/>
      <c r="PXB114" s="3"/>
      <c r="PXC114" s="3"/>
      <c r="PXD114" s="3"/>
      <c r="PXE114" s="3"/>
      <c r="PXF114" s="3"/>
      <c r="PXG114" s="3"/>
      <c r="PXH114" s="3"/>
      <c r="PXI114" s="3"/>
      <c r="PXJ114" s="3"/>
      <c r="PXK114" s="3"/>
      <c r="PXL114" s="3"/>
      <c r="PXM114" s="3"/>
      <c r="PXN114" s="3"/>
      <c r="PXO114" s="3"/>
      <c r="PXP114" s="3"/>
      <c r="PXQ114" s="3"/>
      <c r="PXR114" s="3"/>
      <c r="PXS114" s="3"/>
      <c r="PXT114" s="3"/>
      <c r="PXU114" s="3"/>
      <c r="PXV114" s="3"/>
      <c r="PXW114" s="3"/>
      <c r="PXX114" s="3"/>
      <c r="PXY114" s="3"/>
      <c r="PXZ114" s="3"/>
      <c r="PYA114" s="3"/>
      <c r="PYB114" s="3"/>
      <c r="PYC114" s="3"/>
      <c r="PYD114" s="3"/>
      <c r="PYE114" s="3"/>
      <c r="PYF114" s="3"/>
      <c r="PYG114" s="3"/>
      <c r="PYH114" s="3"/>
      <c r="PYI114" s="3"/>
      <c r="PYJ114" s="3"/>
      <c r="PYK114" s="3"/>
      <c r="PYL114" s="3"/>
      <c r="PYM114" s="3"/>
      <c r="PYN114" s="3"/>
      <c r="PYO114" s="3"/>
      <c r="PYP114" s="3"/>
      <c r="PYQ114" s="3"/>
      <c r="PYR114" s="3"/>
      <c r="PYS114" s="3"/>
      <c r="PYT114" s="3"/>
      <c r="PYU114" s="3"/>
      <c r="PYV114" s="3"/>
      <c r="PYW114" s="3"/>
      <c r="PYX114" s="3"/>
      <c r="PYY114" s="3"/>
      <c r="PYZ114" s="3"/>
      <c r="PZA114" s="3"/>
      <c r="PZB114" s="3"/>
      <c r="PZC114" s="3"/>
      <c r="PZD114" s="3"/>
      <c r="PZE114" s="3"/>
      <c r="PZF114" s="3"/>
      <c r="PZG114" s="3"/>
      <c r="PZH114" s="3"/>
      <c r="PZI114" s="3"/>
      <c r="PZJ114" s="3"/>
      <c r="PZK114" s="3"/>
      <c r="PZL114" s="3"/>
      <c r="PZM114" s="3"/>
      <c r="PZN114" s="3"/>
      <c r="PZO114" s="3"/>
      <c r="PZP114" s="3"/>
      <c r="PZQ114" s="3"/>
      <c r="PZR114" s="3"/>
      <c r="PZS114" s="3"/>
      <c r="PZT114" s="3"/>
      <c r="PZU114" s="3"/>
      <c r="PZV114" s="3"/>
      <c r="PZW114" s="3"/>
      <c r="PZY114" s="3"/>
      <c r="QAA114" s="3"/>
      <c r="QAB114" s="3"/>
      <c r="QAC114" s="3"/>
      <c r="QAD114" s="3"/>
      <c r="QAE114" s="3"/>
      <c r="QAF114" s="3"/>
      <c r="QAG114" s="3"/>
      <c r="QAH114" s="3"/>
      <c r="QAM114" s="3"/>
      <c r="QAN114" s="3"/>
      <c r="QAO114" s="3"/>
      <c r="QAP114" s="3"/>
      <c r="QAQ114" s="3"/>
      <c r="QAR114" s="3"/>
      <c r="QAS114" s="3"/>
      <c r="QAT114" s="3"/>
      <c r="QAU114" s="3"/>
      <c r="QAV114" s="3"/>
      <c r="QAW114" s="3"/>
      <c r="QAX114" s="3"/>
      <c r="QAY114" s="3"/>
      <c r="QAZ114" s="3"/>
      <c r="QBA114" s="3"/>
      <c r="QBB114" s="3"/>
      <c r="QBC114" s="3"/>
      <c r="QBD114" s="3"/>
      <c r="QBE114" s="3"/>
      <c r="QBF114" s="3"/>
      <c r="QBG114" s="3"/>
      <c r="QBH114" s="3"/>
      <c r="QBI114" s="3"/>
      <c r="QBJ114" s="3"/>
      <c r="QBK114" s="3"/>
      <c r="QBL114" s="3"/>
      <c r="QBM114" s="3"/>
      <c r="QBN114" s="3"/>
      <c r="QBO114" s="3"/>
      <c r="QBP114" s="3"/>
      <c r="QBQ114" s="3"/>
      <c r="QBR114" s="3"/>
      <c r="QBS114" s="3"/>
      <c r="QBT114" s="3"/>
      <c r="QBU114" s="3"/>
      <c r="QBV114" s="3"/>
      <c r="QBW114" s="3"/>
      <c r="QBX114" s="3"/>
      <c r="QBY114" s="3"/>
      <c r="QBZ114" s="3"/>
      <c r="QCA114" s="3"/>
      <c r="QCB114" s="3"/>
      <c r="QCC114" s="3"/>
      <c r="QCD114" s="3"/>
      <c r="QCE114" s="3"/>
      <c r="QCF114" s="3"/>
      <c r="QCG114" s="3"/>
      <c r="QCH114" s="3"/>
      <c r="QCI114" s="3"/>
      <c r="QCJ114" s="3"/>
      <c r="QCK114" s="3"/>
      <c r="QCL114" s="3"/>
      <c r="QCM114" s="3"/>
      <c r="QCN114" s="3"/>
      <c r="QCO114" s="3"/>
      <c r="QCP114" s="3"/>
      <c r="QCQ114" s="3"/>
      <c r="QCR114" s="3"/>
      <c r="QCS114" s="3"/>
      <c r="QCT114" s="3"/>
      <c r="QCU114" s="3"/>
      <c r="QCV114" s="3"/>
      <c r="QCW114" s="3"/>
      <c r="QCX114" s="3"/>
      <c r="QCY114" s="3"/>
      <c r="QCZ114" s="3"/>
      <c r="QDA114" s="3"/>
      <c r="QDB114" s="3"/>
      <c r="QDC114" s="3"/>
      <c r="QDD114" s="3"/>
      <c r="QDE114" s="3"/>
      <c r="QDF114" s="3"/>
      <c r="QDG114" s="3"/>
      <c r="QDH114" s="3"/>
      <c r="QDI114" s="3"/>
      <c r="QDJ114" s="3"/>
      <c r="QDK114" s="3"/>
      <c r="QDL114" s="3"/>
      <c r="QDM114" s="3"/>
      <c r="QDN114" s="3"/>
      <c r="QDO114" s="3"/>
      <c r="QDP114" s="3"/>
      <c r="QDQ114" s="3"/>
      <c r="QDR114" s="3"/>
      <c r="QDS114" s="3"/>
      <c r="QDT114" s="3"/>
      <c r="QDU114" s="3"/>
      <c r="QDV114" s="3"/>
      <c r="QDW114" s="3"/>
      <c r="QDX114" s="3"/>
      <c r="QDY114" s="3"/>
      <c r="QDZ114" s="3"/>
      <c r="QEA114" s="3"/>
      <c r="QEB114" s="3"/>
      <c r="QEC114" s="3"/>
      <c r="QED114" s="3"/>
      <c r="QEE114" s="3"/>
      <c r="QEF114" s="3"/>
      <c r="QEG114" s="3"/>
      <c r="QEH114" s="3"/>
      <c r="QEI114" s="3"/>
      <c r="QEJ114" s="3"/>
      <c r="QEK114" s="3"/>
      <c r="QEL114" s="3"/>
      <c r="QEM114" s="3"/>
      <c r="QEN114" s="3"/>
      <c r="QEO114" s="3"/>
      <c r="QEP114" s="3"/>
      <c r="QEQ114" s="3"/>
      <c r="QER114" s="3"/>
      <c r="QES114" s="3"/>
      <c r="QET114" s="3"/>
      <c r="QEU114" s="3"/>
      <c r="QEV114" s="3"/>
      <c r="QEW114" s="3"/>
      <c r="QEX114" s="3"/>
      <c r="QEY114" s="3"/>
      <c r="QEZ114" s="3"/>
      <c r="QFA114" s="3"/>
      <c r="QFB114" s="3"/>
      <c r="QFC114" s="3"/>
      <c r="QFD114" s="3"/>
      <c r="QFE114" s="3"/>
      <c r="QFF114" s="3"/>
      <c r="QFG114" s="3"/>
      <c r="QFH114" s="3"/>
      <c r="QFI114" s="3"/>
      <c r="QFJ114" s="3"/>
      <c r="QFK114" s="3"/>
      <c r="QFL114" s="3"/>
      <c r="QFM114" s="3"/>
      <c r="QFN114" s="3"/>
      <c r="QFO114" s="3"/>
      <c r="QFP114" s="3"/>
      <c r="QFQ114" s="3"/>
      <c r="QFR114" s="3"/>
      <c r="QFS114" s="3"/>
      <c r="QFT114" s="3"/>
      <c r="QFU114" s="3"/>
      <c r="QFV114" s="3"/>
      <c r="QFW114" s="3"/>
      <c r="QFX114" s="3"/>
      <c r="QFY114" s="3"/>
      <c r="QFZ114" s="3"/>
      <c r="QGA114" s="3"/>
      <c r="QGB114" s="3"/>
      <c r="QGC114" s="3"/>
      <c r="QGD114" s="3"/>
      <c r="QGE114" s="3"/>
      <c r="QGF114" s="3"/>
      <c r="QGG114" s="3"/>
      <c r="QGH114" s="3"/>
      <c r="QGI114" s="3"/>
      <c r="QGJ114" s="3"/>
      <c r="QGK114" s="3"/>
      <c r="QGL114" s="3"/>
      <c r="QGM114" s="3"/>
      <c r="QGN114" s="3"/>
      <c r="QGO114" s="3"/>
      <c r="QGP114" s="3"/>
      <c r="QGQ114" s="3"/>
      <c r="QGR114" s="3"/>
      <c r="QGS114" s="3"/>
      <c r="QGT114" s="3"/>
      <c r="QGU114" s="3"/>
      <c r="QGV114" s="3"/>
      <c r="QGW114" s="3"/>
      <c r="QGX114" s="3"/>
      <c r="QGY114" s="3"/>
      <c r="QGZ114" s="3"/>
      <c r="QHA114" s="3"/>
      <c r="QHB114" s="3"/>
      <c r="QHC114" s="3"/>
      <c r="QHD114" s="3"/>
      <c r="QHE114" s="3"/>
      <c r="QHF114" s="3"/>
      <c r="QHG114" s="3"/>
      <c r="QHH114" s="3"/>
      <c r="QHI114" s="3"/>
      <c r="QHJ114" s="3"/>
      <c r="QHK114" s="3"/>
      <c r="QHL114" s="3"/>
      <c r="QHM114" s="3"/>
      <c r="QHN114" s="3"/>
      <c r="QHO114" s="3"/>
      <c r="QHP114" s="3"/>
      <c r="QHQ114" s="3"/>
      <c r="QHR114" s="3"/>
      <c r="QHS114" s="3"/>
      <c r="QHT114" s="3"/>
      <c r="QHU114" s="3"/>
      <c r="QHV114" s="3"/>
      <c r="QHW114" s="3"/>
      <c r="QHX114" s="3"/>
      <c r="QHY114" s="3"/>
      <c r="QHZ114" s="3"/>
      <c r="QIA114" s="3"/>
      <c r="QIB114" s="3"/>
      <c r="QIC114" s="3"/>
      <c r="QID114" s="3"/>
      <c r="QIE114" s="3"/>
      <c r="QIF114" s="3"/>
      <c r="QIG114" s="3"/>
      <c r="QIH114" s="3"/>
      <c r="QII114" s="3"/>
      <c r="QIJ114" s="3"/>
      <c r="QIK114" s="3"/>
      <c r="QIL114" s="3"/>
      <c r="QIM114" s="3"/>
      <c r="QIN114" s="3"/>
      <c r="QIO114" s="3"/>
      <c r="QIP114" s="3"/>
      <c r="QIQ114" s="3"/>
      <c r="QIR114" s="3"/>
      <c r="QIS114" s="3"/>
      <c r="QIT114" s="3"/>
      <c r="QIU114" s="3"/>
      <c r="QIV114" s="3"/>
      <c r="QIW114" s="3"/>
      <c r="QIX114" s="3"/>
      <c r="QIY114" s="3"/>
      <c r="QIZ114" s="3"/>
      <c r="QJA114" s="3"/>
      <c r="QJB114" s="3"/>
      <c r="QJC114" s="3"/>
      <c r="QJD114" s="3"/>
      <c r="QJE114" s="3"/>
      <c r="QJF114" s="3"/>
      <c r="QJG114" s="3"/>
      <c r="QJH114" s="3"/>
      <c r="QJI114" s="3"/>
      <c r="QJJ114" s="3"/>
      <c r="QJK114" s="3"/>
      <c r="QJL114" s="3"/>
      <c r="QJM114" s="3"/>
      <c r="QJN114" s="3"/>
      <c r="QJO114" s="3"/>
      <c r="QJP114" s="3"/>
      <c r="QJQ114" s="3"/>
      <c r="QJR114" s="3"/>
      <c r="QJS114" s="3"/>
      <c r="QJU114" s="3"/>
      <c r="QJW114" s="3"/>
      <c r="QJX114" s="3"/>
      <c r="QJY114" s="3"/>
      <c r="QJZ114" s="3"/>
      <c r="QKA114" s="3"/>
      <c r="QKB114" s="3"/>
      <c r="QKC114" s="3"/>
      <c r="QKD114" s="3"/>
      <c r="QKI114" s="3"/>
      <c r="QKJ114" s="3"/>
      <c r="QKK114" s="3"/>
      <c r="QKL114" s="3"/>
      <c r="QKM114" s="3"/>
      <c r="QKN114" s="3"/>
      <c r="QKO114" s="3"/>
      <c r="QKP114" s="3"/>
      <c r="QKQ114" s="3"/>
      <c r="QKR114" s="3"/>
      <c r="QKS114" s="3"/>
      <c r="QKT114" s="3"/>
      <c r="QKU114" s="3"/>
      <c r="QKV114" s="3"/>
      <c r="QKW114" s="3"/>
      <c r="QKX114" s="3"/>
      <c r="QKY114" s="3"/>
      <c r="QKZ114" s="3"/>
      <c r="QLA114" s="3"/>
      <c r="QLB114" s="3"/>
      <c r="QLC114" s="3"/>
      <c r="QLD114" s="3"/>
      <c r="QLE114" s="3"/>
      <c r="QLF114" s="3"/>
      <c r="QLG114" s="3"/>
      <c r="QLH114" s="3"/>
      <c r="QLI114" s="3"/>
      <c r="QLJ114" s="3"/>
      <c r="QLK114" s="3"/>
      <c r="QLL114" s="3"/>
      <c r="QLM114" s="3"/>
      <c r="QLN114" s="3"/>
      <c r="QLO114" s="3"/>
      <c r="QLP114" s="3"/>
      <c r="QLQ114" s="3"/>
      <c r="QLR114" s="3"/>
      <c r="QLS114" s="3"/>
      <c r="QLT114" s="3"/>
      <c r="QLU114" s="3"/>
      <c r="QLV114" s="3"/>
      <c r="QLW114" s="3"/>
      <c r="QLX114" s="3"/>
      <c r="QLY114" s="3"/>
      <c r="QLZ114" s="3"/>
      <c r="QMA114" s="3"/>
      <c r="QMB114" s="3"/>
      <c r="QMC114" s="3"/>
      <c r="QMD114" s="3"/>
      <c r="QME114" s="3"/>
      <c r="QMF114" s="3"/>
      <c r="QMG114" s="3"/>
      <c r="QMH114" s="3"/>
      <c r="QMI114" s="3"/>
      <c r="QMJ114" s="3"/>
      <c r="QMK114" s="3"/>
      <c r="QML114" s="3"/>
      <c r="QMM114" s="3"/>
      <c r="QMN114" s="3"/>
      <c r="QMO114" s="3"/>
      <c r="QMP114" s="3"/>
      <c r="QMQ114" s="3"/>
      <c r="QMR114" s="3"/>
      <c r="QMS114" s="3"/>
      <c r="QMT114" s="3"/>
      <c r="QMU114" s="3"/>
      <c r="QMV114" s="3"/>
      <c r="QMW114" s="3"/>
      <c r="QMX114" s="3"/>
      <c r="QMY114" s="3"/>
      <c r="QMZ114" s="3"/>
      <c r="QNA114" s="3"/>
      <c r="QNB114" s="3"/>
      <c r="QNC114" s="3"/>
      <c r="QND114" s="3"/>
      <c r="QNE114" s="3"/>
      <c r="QNF114" s="3"/>
      <c r="QNG114" s="3"/>
      <c r="QNH114" s="3"/>
      <c r="QNI114" s="3"/>
      <c r="QNJ114" s="3"/>
      <c r="QNK114" s="3"/>
      <c r="QNL114" s="3"/>
      <c r="QNM114" s="3"/>
      <c r="QNN114" s="3"/>
      <c r="QNO114" s="3"/>
      <c r="QNP114" s="3"/>
      <c r="QNQ114" s="3"/>
      <c r="QNR114" s="3"/>
      <c r="QNS114" s="3"/>
      <c r="QNT114" s="3"/>
      <c r="QNU114" s="3"/>
      <c r="QNV114" s="3"/>
      <c r="QNW114" s="3"/>
      <c r="QNX114" s="3"/>
      <c r="QNY114" s="3"/>
      <c r="QNZ114" s="3"/>
      <c r="QOA114" s="3"/>
      <c r="QOB114" s="3"/>
      <c r="QOC114" s="3"/>
      <c r="QOD114" s="3"/>
      <c r="QOE114" s="3"/>
      <c r="QOF114" s="3"/>
      <c r="QOG114" s="3"/>
      <c r="QOH114" s="3"/>
      <c r="QOI114" s="3"/>
      <c r="QOJ114" s="3"/>
      <c r="QOK114" s="3"/>
      <c r="QOL114" s="3"/>
      <c r="QOM114" s="3"/>
      <c r="QON114" s="3"/>
      <c r="QOO114" s="3"/>
      <c r="QOP114" s="3"/>
      <c r="QOQ114" s="3"/>
      <c r="QOR114" s="3"/>
      <c r="QOS114" s="3"/>
      <c r="QOT114" s="3"/>
      <c r="QOU114" s="3"/>
      <c r="QOV114" s="3"/>
      <c r="QOW114" s="3"/>
      <c r="QOX114" s="3"/>
      <c r="QOY114" s="3"/>
      <c r="QOZ114" s="3"/>
      <c r="QPA114" s="3"/>
      <c r="QPB114" s="3"/>
      <c r="QPC114" s="3"/>
      <c r="QPD114" s="3"/>
      <c r="QPE114" s="3"/>
      <c r="QPF114" s="3"/>
      <c r="QPG114" s="3"/>
      <c r="QPH114" s="3"/>
      <c r="QPI114" s="3"/>
      <c r="QPJ114" s="3"/>
      <c r="QPK114" s="3"/>
      <c r="QPL114" s="3"/>
      <c r="QPM114" s="3"/>
      <c r="QPN114" s="3"/>
      <c r="QPO114" s="3"/>
      <c r="QPP114" s="3"/>
      <c r="QPQ114" s="3"/>
      <c r="QPR114" s="3"/>
      <c r="QPS114" s="3"/>
      <c r="QPT114" s="3"/>
      <c r="QPU114" s="3"/>
      <c r="QPV114" s="3"/>
      <c r="QPW114" s="3"/>
      <c r="QPX114" s="3"/>
      <c r="QPY114" s="3"/>
      <c r="QPZ114" s="3"/>
      <c r="QQA114" s="3"/>
      <c r="QQB114" s="3"/>
      <c r="QQC114" s="3"/>
      <c r="QQD114" s="3"/>
      <c r="QQE114" s="3"/>
      <c r="QQF114" s="3"/>
      <c r="QQG114" s="3"/>
      <c r="QQH114" s="3"/>
      <c r="QQI114" s="3"/>
      <c r="QQJ114" s="3"/>
      <c r="QQK114" s="3"/>
      <c r="QQL114" s="3"/>
      <c r="QQM114" s="3"/>
      <c r="QQN114" s="3"/>
      <c r="QQO114" s="3"/>
      <c r="QQP114" s="3"/>
      <c r="QQQ114" s="3"/>
      <c r="QQR114" s="3"/>
      <c r="QQS114" s="3"/>
      <c r="QQT114" s="3"/>
      <c r="QQU114" s="3"/>
      <c r="QQV114" s="3"/>
      <c r="QQW114" s="3"/>
      <c r="QQX114" s="3"/>
      <c r="QQY114" s="3"/>
      <c r="QQZ114" s="3"/>
      <c r="QRA114" s="3"/>
      <c r="QRB114" s="3"/>
      <c r="QRC114" s="3"/>
      <c r="QRD114" s="3"/>
      <c r="QRE114" s="3"/>
      <c r="QRF114" s="3"/>
      <c r="QRG114" s="3"/>
      <c r="QRH114" s="3"/>
      <c r="QRI114" s="3"/>
      <c r="QRJ114" s="3"/>
      <c r="QRK114" s="3"/>
      <c r="QRL114" s="3"/>
      <c r="QRM114" s="3"/>
      <c r="QRN114" s="3"/>
      <c r="QRO114" s="3"/>
      <c r="QRP114" s="3"/>
      <c r="QRQ114" s="3"/>
      <c r="QRR114" s="3"/>
      <c r="QRS114" s="3"/>
      <c r="QRT114" s="3"/>
      <c r="QRU114" s="3"/>
      <c r="QRV114" s="3"/>
      <c r="QRW114" s="3"/>
      <c r="QRX114" s="3"/>
      <c r="QRY114" s="3"/>
      <c r="QRZ114" s="3"/>
      <c r="QSA114" s="3"/>
      <c r="QSB114" s="3"/>
      <c r="QSC114" s="3"/>
      <c r="QSD114" s="3"/>
      <c r="QSE114" s="3"/>
      <c r="QSF114" s="3"/>
      <c r="QSG114" s="3"/>
      <c r="QSH114" s="3"/>
      <c r="QSI114" s="3"/>
      <c r="QSJ114" s="3"/>
      <c r="QSK114" s="3"/>
      <c r="QSL114" s="3"/>
      <c r="QSM114" s="3"/>
      <c r="QSN114" s="3"/>
      <c r="QSO114" s="3"/>
      <c r="QSP114" s="3"/>
      <c r="QSQ114" s="3"/>
      <c r="QSR114" s="3"/>
      <c r="QSS114" s="3"/>
      <c r="QST114" s="3"/>
      <c r="QSU114" s="3"/>
      <c r="QSV114" s="3"/>
      <c r="QSW114" s="3"/>
      <c r="QSX114" s="3"/>
      <c r="QSY114" s="3"/>
      <c r="QSZ114" s="3"/>
      <c r="QTA114" s="3"/>
      <c r="QTB114" s="3"/>
      <c r="QTC114" s="3"/>
      <c r="QTD114" s="3"/>
      <c r="QTE114" s="3"/>
      <c r="QTF114" s="3"/>
      <c r="QTG114" s="3"/>
      <c r="QTH114" s="3"/>
      <c r="QTI114" s="3"/>
      <c r="QTJ114" s="3"/>
      <c r="QTK114" s="3"/>
      <c r="QTL114" s="3"/>
      <c r="QTM114" s="3"/>
      <c r="QTN114" s="3"/>
      <c r="QTO114" s="3"/>
      <c r="QTQ114" s="3"/>
      <c r="QTS114" s="3"/>
      <c r="QTT114" s="3"/>
      <c r="QTU114" s="3"/>
      <c r="QTV114" s="3"/>
      <c r="QTW114" s="3"/>
      <c r="QTX114" s="3"/>
      <c r="QTY114" s="3"/>
      <c r="QTZ114" s="3"/>
      <c r="QUE114" s="3"/>
      <c r="QUF114" s="3"/>
      <c r="QUG114" s="3"/>
      <c r="QUH114" s="3"/>
      <c r="QUI114" s="3"/>
      <c r="QUJ114" s="3"/>
      <c r="QUK114" s="3"/>
      <c r="QUL114" s="3"/>
      <c r="QUM114" s="3"/>
      <c r="QUN114" s="3"/>
      <c r="QUO114" s="3"/>
      <c r="QUP114" s="3"/>
      <c r="QUQ114" s="3"/>
      <c r="QUR114" s="3"/>
      <c r="QUS114" s="3"/>
      <c r="QUT114" s="3"/>
      <c r="QUU114" s="3"/>
      <c r="QUV114" s="3"/>
      <c r="QUW114" s="3"/>
      <c r="QUX114" s="3"/>
      <c r="QUY114" s="3"/>
      <c r="QUZ114" s="3"/>
      <c r="QVA114" s="3"/>
      <c r="QVB114" s="3"/>
      <c r="QVC114" s="3"/>
      <c r="QVD114" s="3"/>
      <c r="QVE114" s="3"/>
      <c r="QVF114" s="3"/>
      <c r="QVG114" s="3"/>
      <c r="QVH114" s="3"/>
      <c r="QVI114" s="3"/>
      <c r="QVJ114" s="3"/>
      <c r="QVK114" s="3"/>
      <c r="QVL114" s="3"/>
      <c r="QVM114" s="3"/>
      <c r="QVN114" s="3"/>
      <c r="QVO114" s="3"/>
      <c r="QVP114" s="3"/>
      <c r="QVQ114" s="3"/>
      <c r="QVR114" s="3"/>
      <c r="QVS114" s="3"/>
      <c r="QVT114" s="3"/>
      <c r="QVU114" s="3"/>
      <c r="QVV114" s="3"/>
      <c r="QVW114" s="3"/>
      <c r="QVX114" s="3"/>
      <c r="QVY114" s="3"/>
      <c r="QVZ114" s="3"/>
      <c r="QWA114" s="3"/>
      <c r="QWB114" s="3"/>
      <c r="QWC114" s="3"/>
      <c r="QWD114" s="3"/>
      <c r="QWE114" s="3"/>
      <c r="QWF114" s="3"/>
      <c r="QWG114" s="3"/>
      <c r="QWH114" s="3"/>
      <c r="QWI114" s="3"/>
      <c r="QWJ114" s="3"/>
      <c r="QWK114" s="3"/>
      <c r="QWL114" s="3"/>
      <c r="QWM114" s="3"/>
      <c r="QWN114" s="3"/>
      <c r="QWO114" s="3"/>
      <c r="QWP114" s="3"/>
      <c r="QWQ114" s="3"/>
      <c r="QWR114" s="3"/>
      <c r="QWS114" s="3"/>
      <c r="QWT114" s="3"/>
      <c r="QWU114" s="3"/>
      <c r="QWV114" s="3"/>
      <c r="QWW114" s="3"/>
      <c r="QWX114" s="3"/>
      <c r="QWY114" s="3"/>
      <c r="QWZ114" s="3"/>
      <c r="QXA114" s="3"/>
      <c r="QXB114" s="3"/>
      <c r="QXC114" s="3"/>
      <c r="QXD114" s="3"/>
      <c r="QXE114" s="3"/>
      <c r="QXF114" s="3"/>
      <c r="QXG114" s="3"/>
      <c r="QXH114" s="3"/>
      <c r="QXI114" s="3"/>
      <c r="QXJ114" s="3"/>
      <c r="QXK114" s="3"/>
      <c r="QXL114" s="3"/>
      <c r="QXM114" s="3"/>
      <c r="QXN114" s="3"/>
      <c r="QXO114" s="3"/>
      <c r="QXP114" s="3"/>
      <c r="QXQ114" s="3"/>
      <c r="QXR114" s="3"/>
      <c r="QXS114" s="3"/>
      <c r="QXT114" s="3"/>
      <c r="QXU114" s="3"/>
      <c r="QXV114" s="3"/>
      <c r="QXW114" s="3"/>
      <c r="QXX114" s="3"/>
      <c r="QXY114" s="3"/>
      <c r="QXZ114" s="3"/>
      <c r="QYA114" s="3"/>
      <c r="QYB114" s="3"/>
      <c r="QYC114" s="3"/>
      <c r="QYD114" s="3"/>
      <c r="QYE114" s="3"/>
      <c r="QYF114" s="3"/>
      <c r="QYG114" s="3"/>
      <c r="QYH114" s="3"/>
      <c r="QYI114" s="3"/>
      <c r="QYJ114" s="3"/>
      <c r="QYK114" s="3"/>
      <c r="QYL114" s="3"/>
      <c r="QYM114" s="3"/>
      <c r="QYN114" s="3"/>
      <c r="QYO114" s="3"/>
      <c r="QYP114" s="3"/>
      <c r="QYQ114" s="3"/>
      <c r="QYR114" s="3"/>
      <c r="QYS114" s="3"/>
      <c r="QYT114" s="3"/>
      <c r="QYU114" s="3"/>
      <c r="QYV114" s="3"/>
      <c r="QYW114" s="3"/>
      <c r="QYX114" s="3"/>
      <c r="QYY114" s="3"/>
      <c r="QYZ114" s="3"/>
      <c r="QZA114" s="3"/>
      <c r="QZB114" s="3"/>
      <c r="QZC114" s="3"/>
      <c r="QZD114" s="3"/>
      <c r="QZE114" s="3"/>
      <c r="QZF114" s="3"/>
      <c r="QZG114" s="3"/>
      <c r="QZH114" s="3"/>
      <c r="QZI114" s="3"/>
      <c r="QZJ114" s="3"/>
      <c r="QZK114" s="3"/>
      <c r="QZL114" s="3"/>
      <c r="QZM114" s="3"/>
      <c r="QZN114" s="3"/>
      <c r="QZO114" s="3"/>
      <c r="QZP114" s="3"/>
      <c r="QZQ114" s="3"/>
      <c r="QZR114" s="3"/>
      <c r="QZS114" s="3"/>
      <c r="QZT114" s="3"/>
      <c r="QZU114" s="3"/>
      <c r="QZV114" s="3"/>
      <c r="QZW114" s="3"/>
      <c r="QZX114" s="3"/>
      <c r="QZY114" s="3"/>
      <c r="QZZ114" s="3"/>
      <c r="RAA114" s="3"/>
      <c r="RAB114" s="3"/>
      <c r="RAC114" s="3"/>
      <c r="RAD114" s="3"/>
      <c r="RAE114" s="3"/>
      <c r="RAF114" s="3"/>
      <c r="RAG114" s="3"/>
      <c r="RAH114" s="3"/>
      <c r="RAI114" s="3"/>
      <c r="RAJ114" s="3"/>
      <c r="RAK114" s="3"/>
      <c r="RAL114" s="3"/>
      <c r="RAM114" s="3"/>
      <c r="RAN114" s="3"/>
      <c r="RAO114" s="3"/>
      <c r="RAP114" s="3"/>
      <c r="RAQ114" s="3"/>
      <c r="RAR114" s="3"/>
      <c r="RAS114" s="3"/>
      <c r="RAT114" s="3"/>
      <c r="RAU114" s="3"/>
      <c r="RAV114" s="3"/>
      <c r="RAW114" s="3"/>
      <c r="RAX114" s="3"/>
      <c r="RAY114" s="3"/>
      <c r="RAZ114" s="3"/>
      <c r="RBA114" s="3"/>
      <c r="RBB114" s="3"/>
      <c r="RBC114" s="3"/>
      <c r="RBD114" s="3"/>
      <c r="RBE114" s="3"/>
      <c r="RBF114" s="3"/>
      <c r="RBG114" s="3"/>
      <c r="RBH114" s="3"/>
      <c r="RBI114" s="3"/>
      <c r="RBJ114" s="3"/>
      <c r="RBK114" s="3"/>
      <c r="RBL114" s="3"/>
      <c r="RBM114" s="3"/>
      <c r="RBN114" s="3"/>
      <c r="RBO114" s="3"/>
      <c r="RBP114" s="3"/>
      <c r="RBQ114" s="3"/>
      <c r="RBR114" s="3"/>
      <c r="RBS114" s="3"/>
      <c r="RBT114" s="3"/>
      <c r="RBU114" s="3"/>
      <c r="RBV114" s="3"/>
      <c r="RBW114" s="3"/>
      <c r="RBX114" s="3"/>
      <c r="RBY114" s="3"/>
      <c r="RBZ114" s="3"/>
      <c r="RCA114" s="3"/>
      <c r="RCB114" s="3"/>
      <c r="RCC114" s="3"/>
      <c r="RCD114" s="3"/>
      <c r="RCE114" s="3"/>
      <c r="RCF114" s="3"/>
      <c r="RCG114" s="3"/>
      <c r="RCH114" s="3"/>
      <c r="RCI114" s="3"/>
      <c r="RCJ114" s="3"/>
      <c r="RCK114" s="3"/>
      <c r="RCL114" s="3"/>
      <c r="RCM114" s="3"/>
      <c r="RCN114" s="3"/>
      <c r="RCO114" s="3"/>
      <c r="RCP114" s="3"/>
      <c r="RCQ114" s="3"/>
      <c r="RCR114" s="3"/>
      <c r="RCS114" s="3"/>
      <c r="RCT114" s="3"/>
      <c r="RCU114" s="3"/>
      <c r="RCV114" s="3"/>
      <c r="RCW114" s="3"/>
      <c r="RCX114" s="3"/>
      <c r="RCY114" s="3"/>
      <c r="RCZ114" s="3"/>
      <c r="RDA114" s="3"/>
      <c r="RDB114" s="3"/>
      <c r="RDC114" s="3"/>
      <c r="RDD114" s="3"/>
      <c r="RDE114" s="3"/>
      <c r="RDF114" s="3"/>
      <c r="RDG114" s="3"/>
      <c r="RDH114" s="3"/>
      <c r="RDI114" s="3"/>
      <c r="RDJ114" s="3"/>
      <c r="RDK114" s="3"/>
      <c r="RDM114" s="3"/>
      <c r="RDO114" s="3"/>
      <c r="RDP114" s="3"/>
      <c r="RDQ114" s="3"/>
      <c r="RDR114" s="3"/>
      <c r="RDS114" s="3"/>
      <c r="RDT114" s="3"/>
      <c r="RDU114" s="3"/>
      <c r="RDV114" s="3"/>
      <c r="REA114" s="3"/>
      <c r="REB114" s="3"/>
      <c r="REC114" s="3"/>
      <c r="RED114" s="3"/>
      <c r="REE114" s="3"/>
      <c r="REF114" s="3"/>
      <c r="REG114" s="3"/>
      <c r="REH114" s="3"/>
      <c r="REI114" s="3"/>
      <c r="REJ114" s="3"/>
      <c r="REK114" s="3"/>
      <c r="REL114" s="3"/>
      <c r="REM114" s="3"/>
      <c r="REN114" s="3"/>
      <c r="REO114" s="3"/>
      <c r="REP114" s="3"/>
      <c r="REQ114" s="3"/>
      <c r="RER114" s="3"/>
      <c r="RES114" s="3"/>
      <c r="RET114" s="3"/>
      <c r="REU114" s="3"/>
      <c r="REV114" s="3"/>
      <c r="REW114" s="3"/>
      <c r="REX114" s="3"/>
      <c r="REY114" s="3"/>
      <c r="REZ114" s="3"/>
      <c r="RFA114" s="3"/>
      <c r="RFB114" s="3"/>
      <c r="RFC114" s="3"/>
      <c r="RFD114" s="3"/>
      <c r="RFE114" s="3"/>
      <c r="RFF114" s="3"/>
      <c r="RFG114" s="3"/>
      <c r="RFH114" s="3"/>
      <c r="RFI114" s="3"/>
      <c r="RFJ114" s="3"/>
      <c r="RFK114" s="3"/>
      <c r="RFL114" s="3"/>
      <c r="RFM114" s="3"/>
      <c r="RFN114" s="3"/>
      <c r="RFO114" s="3"/>
      <c r="RFP114" s="3"/>
      <c r="RFQ114" s="3"/>
      <c r="RFR114" s="3"/>
      <c r="RFS114" s="3"/>
      <c r="RFT114" s="3"/>
      <c r="RFU114" s="3"/>
      <c r="RFV114" s="3"/>
      <c r="RFW114" s="3"/>
      <c r="RFX114" s="3"/>
      <c r="RFY114" s="3"/>
      <c r="RFZ114" s="3"/>
      <c r="RGA114" s="3"/>
      <c r="RGB114" s="3"/>
      <c r="RGC114" s="3"/>
      <c r="RGD114" s="3"/>
      <c r="RGE114" s="3"/>
      <c r="RGF114" s="3"/>
      <c r="RGG114" s="3"/>
      <c r="RGH114" s="3"/>
      <c r="RGI114" s="3"/>
      <c r="RGJ114" s="3"/>
      <c r="RGK114" s="3"/>
      <c r="RGL114" s="3"/>
      <c r="RGM114" s="3"/>
      <c r="RGN114" s="3"/>
      <c r="RGO114" s="3"/>
      <c r="RGP114" s="3"/>
      <c r="RGQ114" s="3"/>
      <c r="RGR114" s="3"/>
      <c r="RGS114" s="3"/>
      <c r="RGT114" s="3"/>
      <c r="RGU114" s="3"/>
      <c r="RGV114" s="3"/>
      <c r="RGW114" s="3"/>
      <c r="RGX114" s="3"/>
      <c r="RGY114" s="3"/>
      <c r="RGZ114" s="3"/>
      <c r="RHA114" s="3"/>
      <c r="RHB114" s="3"/>
      <c r="RHC114" s="3"/>
      <c r="RHD114" s="3"/>
      <c r="RHE114" s="3"/>
      <c r="RHF114" s="3"/>
      <c r="RHG114" s="3"/>
      <c r="RHH114" s="3"/>
      <c r="RHI114" s="3"/>
      <c r="RHJ114" s="3"/>
      <c r="RHK114" s="3"/>
      <c r="RHL114" s="3"/>
      <c r="RHM114" s="3"/>
      <c r="RHN114" s="3"/>
      <c r="RHO114" s="3"/>
      <c r="RHP114" s="3"/>
      <c r="RHQ114" s="3"/>
      <c r="RHR114" s="3"/>
      <c r="RHS114" s="3"/>
      <c r="RHT114" s="3"/>
      <c r="RHU114" s="3"/>
      <c r="RHV114" s="3"/>
      <c r="RHW114" s="3"/>
      <c r="RHX114" s="3"/>
      <c r="RHY114" s="3"/>
      <c r="RHZ114" s="3"/>
      <c r="RIA114" s="3"/>
      <c r="RIB114" s="3"/>
      <c r="RIC114" s="3"/>
      <c r="RID114" s="3"/>
      <c r="RIE114" s="3"/>
      <c r="RIF114" s="3"/>
      <c r="RIG114" s="3"/>
      <c r="RIH114" s="3"/>
      <c r="RII114" s="3"/>
      <c r="RIJ114" s="3"/>
      <c r="RIK114" s="3"/>
      <c r="RIL114" s="3"/>
      <c r="RIM114" s="3"/>
      <c r="RIN114" s="3"/>
      <c r="RIO114" s="3"/>
      <c r="RIP114" s="3"/>
      <c r="RIQ114" s="3"/>
      <c r="RIR114" s="3"/>
      <c r="RIS114" s="3"/>
      <c r="RIT114" s="3"/>
      <c r="RIU114" s="3"/>
      <c r="RIV114" s="3"/>
      <c r="RIW114" s="3"/>
      <c r="RIX114" s="3"/>
      <c r="RIY114" s="3"/>
      <c r="RIZ114" s="3"/>
      <c r="RJA114" s="3"/>
      <c r="RJB114" s="3"/>
      <c r="RJC114" s="3"/>
      <c r="RJD114" s="3"/>
      <c r="RJE114" s="3"/>
      <c r="RJF114" s="3"/>
      <c r="RJG114" s="3"/>
      <c r="RJH114" s="3"/>
      <c r="RJI114" s="3"/>
      <c r="RJJ114" s="3"/>
      <c r="RJK114" s="3"/>
      <c r="RJL114" s="3"/>
      <c r="RJM114" s="3"/>
      <c r="RJN114" s="3"/>
      <c r="RJO114" s="3"/>
      <c r="RJP114" s="3"/>
      <c r="RJQ114" s="3"/>
      <c r="RJR114" s="3"/>
      <c r="RJS114" s="3"/>
      <c r="RJT114" s="3"/>
      <c r="RJU114" s="3"/>
      <c r="RJV114" s="3"/>
      <c r="RJW114" s="3"/>
      <c r="RJX114" s="3"/>
      <c r="RJY114" s="3"/>
      <c r="RJZ114" s="3"/>
      <c r="RKA114" s="3"/>
      <c r="RKB114" s="3"/>
      <c r="RKC114" s="3"/>
      <c r="RKD114" s="3"/>
      <c r="RKE114" s="3"/>
      <c r="RKF114" s="3"/>
      <c r="RKG114" s="3"/>
      <c r="RKH114" s="3"/>
      <c r="RKI114" s="3"/>
      <c r="RKJ114" s="3"/>
      <c r="RKK114" s="3"/>
      <c r="RKL114" s="3"/>
      <c r="RKM114" s="3"/>
      <c r="RKN114" s="3"/>
      <c r="RKO114" s="3"/>
      <c r="RKP114" s="3"/>
      <c r="RKQ114" s="3"/>
      <c r="RKR114" s="3"/>
      <c r="RKS114" s="3"/>
      <c r="RKT114" s="3"/>
      <c r="RKU114" s="3"/>
      <c r="RKV114" s="3"/>
      <c r="RKW114" s="3"/>
      <c r="RKX114" s="3"/>
      <c r="RKY114" s="3"/>
      <c r="RKZ114" s="3"/>
      <c r="RLA114" s="3"/>
      <c r="RLB114" s="3"/>
      <c r="RLC114" s="3"/>
      <c r="RLD114" s="3"/>
      <c r="RLE114" s="3"/>
      <c r="RLF114" s="3"/>
      <c r="RLG114" s="3"/>
      <c r="RLH114" s="3"/>
      <c r="RLI114" s="3"/>
      <c r="RLJ114" s="3"/>
      <c r="RLK114" s="3"/>
      <c r="RLL114" s="3"/>
      <c r="RLM114" s="3"/>
      <c r="RLN114" s="3"/>
      <c r="RLO114" s="3"/>
      <c r="RLP114" s="3"/>
      <c r="RLQ114" s="3"/>
      <c r="RLR114" s="3"/>
      <c r="RLS114" s="3"/>
      <c r="RLT114" s="3"/>
      <c r="RLU114" s="3"/>
      <c r="RLV114" s="3"/>
      <c r="RLW114" s="3"/>
      <c r="RLX114" s="3"/>
      <c r="RLY114" s="3"/>
      <c r="RLZ114" s="3"/>
      <c r="RMA114" s="3"/>
      <c r="RMB114" s="3"/>
      <c r="RMC114" s="3"/>
      <c r="RMD114" s="3"/>
      <c r="RME114" s="3"/>
      <c r="RMF114" s="3"/>
      <c r="RMG114" s="3"/>
      <c r="RMH114" s="3"/>
      <c r="RMI114" s="3"/>
      <c r="RMJ114" s="3"/>
      <c r="RMK114" s="3"/>
      <c r="RML114" s="3"/>
      <c r="RMM114" s="3"/>
      <c r="RMN114" s="3"/>
      <c r="RMO114" s="3"/>
      <c r="RMP114" s="3"/>
      <c r="RMQ114" s="3"/>
      <c r="RMR114" s="3"/>
      <c r="RMS114" s="3"/>
      <c r="RMT114" s="3"/>
      <c r="RMU114" s="3"/>
      <c r="RMV114" s="3"/>
      <c r="RMW114" s="3"/>
      <c r="RMX114" s="3"/>
      <c r="RMY114" s="3"/>
      <c r="RMZ114" s="3"/>
      <c r="RNA114" s="3"/>
      <c r="RNB114" s="3"/>
      <c r="RNC114" s="3"/>
      <c r="RND114" s="3"/>
      <c r="RNE114" s="3"/>
      <c r="RNF114" s="3"/>
      <c r="RNG114" s="3"/>
      <c r="RNI114" s="3"/>
      <c r="RNK114" s="3"/>
      <c r="RNL114" s="3"/>
      <c r="RNM114" s="3"/>
      <c r="RNN114" s="3"/>
      <c r="RNO114" s="3"/>
      <c r="RNP114" s="3"/>
      <c r="RNQ114" s="3"/>
      <c r="RNR114" s="3"/>
      <c r="RNW114" s="3"/>
      <c r="RNX114" s="3"/>
      <c r="RNY114" s="3"/>
      <c r="RNZ114" s="3"/>
      <c r="ROA114" s="3"/>
      <c r="ROB114" s="3"/>
      <c r="ROC114" s="3"/>
      <c r="ROD114" s="3"/>
      <c r="ROE114" s="3"/>
      <c r="ROF114" s="3"/>
      <c r="ROG114" s="3"/>
      <c r="ROH114" s="3"/>
      <c r="ROI114" s="3"/>
      <c r="ROJ114" s="3"/>
      <c r="ROK114" s="3"/>
      <c r="ROL114" s="3"/>
      <c r="ROM114" s="3"/>
      <c r="RON114" s="3"/>
      <c r="ROO114" s="3"/>
      <c r="ROP114" s="3"/>
      <c r="ROQ114" s="3"/>
      <c r="ROR114" s="3"/>
      <c r="ROS114" s="3"/>
      <c r="ROT114" s="3"/>
      <c r="ROU114" s="3"/>
      <c r="ROV114" s="3"/>
      <c r="ROW114" s="3"/>
      <c r="ROX114" s="3"/>
      <c r="ROY114" s="3"/>
      <c r="ROZ114" s="3"/>
      <c r="RPA114" s="3"/>
      <c r="RPB114" s="3"/>
      <c r="RPC114" s="3"/>
      <c r="RPD114" s="3"/>
      <c r="RPE114" s="3"/>
      <c r="RPF114" s="3"/>
      <c r="RPG114" s="3"/>
      <c r="RPH114" s="3"/>
      <c r="RPI114" s="3"/>
      <c r="RPJ114" s="3"/>
      <c r="RPK114" s="3"/>
      <c r="RPL114" s="3"/>
      <c r="RPM114" s="3"/>
      <c r="RPN114" s="3"/>
      <c r="RPO114" s="3"/>
      <c r="RPP114" s="3"/>
      <c r="RPQ114" s="3"/>
      <c r="RPR114" s="3"/>
      <c r="RPS114" s="3"/>
      <c r="RPT114" s="3"/>
      <c r="RPU114" s="3"/>
      <c r="RPV114" s="3"/>
      <c r="RPW114" s="3"/>
      <c r="RPX114" s="3"/>
      <c r="RPY114" s="3"/>
      <c r="RPZ114" s="3"/>
      <c r="RQA114" s="3"/>
      <c r="RQB114" s="3"/>
      <c r="RQC114" s="3"/>
      <c r="RQD114" s="3"/>
      <c r="RQE114" s="3"/>
      <c r="RQF114" s="3"/>
      <c r="RQG114" s="3"/>
      <c r="RQH114" s="3"/>
      <c r="RQI114" s="3"/>
      <c r="RQJ114" s="3"/>
      <c r="RQK114" s="3"/>
      <c r="RQL114" s="3"/>
      <c r="RQM114" s="3"/>
      <c r="RQN114" s="3"/>
      <c r="RQO114" s="3"/>
      <c r="RQP114" s="3"/>
      <c r="RQQ114" s="3"/>
      <c r="RQR114" s="3"/>
      <c r="RQS114" s="3"/>
      <c r="RQT114" s="3"/>
      <c r="RQU114" s="3"/>
      <c r="RQV114" s="3"/>
      <c r="RQW114" s="3"/>
      <c r="RQX114" s="3"/>
      <c r="RQY114" s="3"/>
      <c r="RQZ114" s="3"/>
      <c r="RRA114" s="3"/>
      <c r="RRB114" s="3"/>
      <c r="RRC114" s="3"/>
      <c r="RRD114" s="3"/>
      <c r="RRE114" s="3"/>
      <c r="RRF114" s="3"/>
      <c r="RRG114" s="3"/>
      <c r="RRH114" s="3"/>
      <c r="RRI114" s="3"/>
      <c r="RRJ114" s="3"/>
      <c r="RRK114" s="3"/>
      <c r="RRL114" s="3"/>
      <c r="RRM114" s="3"/>
      <c r="RRN114" s="3"/>
      <c r="RRO114" s="3"/>
      <c r="RRP114" s="3"/>
      <c r="RRQ114" s="3"/>
      <c r="RRR114" s="3"/>
      <c r="RRS114" s="3"/>
      <c r="RRT114" s="3"/>
      <c r="RRU114" s="3"/>
      <c r="RRV114" s="3"/>
      <c r="RRW114" s="3"/>
      <c r="RRX114" s="3"/>
      <c r="RRY114" s="3"/>
      <c r="RRZ114" s="3"/>
      <c r="RSA114" s="3"/>
      <c r="RSB114" s="3"/>
      <c r="RSC114" s="3"/>
      <c r="RSD114" s="3"/>
      <c r="RSE114" s="3"/>
      <c r="RSF114" s="3"/>
      <c r="RSG114" s="3"/>
      <c r="RSH114" s="3"/>
      <c r="RSI114" s="3"/>
      <c r="RSJ114" s="3"/>
      <c r="RSK114" s="3"/>
      <c r="RSL114" s="3"/>
      <c r="RSM114" s="3"/>
      <c r="RSN114" s="3"/>
      <c r="RSO114" s="3"/>
      <c r="RSP114" s="3"/>
      <c r="RSQ114" s="3"/>
      <c r="RSR114" s="3"/>
      <c r="RSS114" s="3"/>
      <c r="RST114" s="3"/>
      <c r="RSU114" s="3"/>
      <c r="RSV114" s="3"/>
      <c r="RSW114" s="3"/>
      <c r="RSX114" s="3"/>
      <c r="RSY114" s="3"/>
      <c r="RSZ114" s="3"/>
      <c r="RTA114" s="3"/>
      <c r="RTB114" s="3"/>
      <c r="RTC114" s="3"/>
      <c r="RTD114" s="3"/>
      <c r="RTE114" s="3"/>
      <c r="RTF114" s="3"/>
      <c r="RTG114" s="3"/>
      <c r="RTH114" s="3"/>
      <c r="RTI114" s="3"/>
      <c r="RTJ114" s="3"/>
      <c r="RTK114" s="3"/>
      <c r="RTL114" s="3"/>
      <c r="RTM114" s="3"/>
      <c r="RTN114" s="3"/>
      <c r="RTO114" s="3"/>
      <c r="RTP114" s="3"/>
      <c r="RTQ114" s="3"/>
      <c r="RTR114" s="3"/>
      <c r="RTS114" s="3"/>
      <c r="RTT114" s="3"/>
      <c r="RTU114" s="3"/>
      <c r="RTV114" s="3"/>
      <c r="RTW114" s="3"/>
      <c r="RTX114" s="3"/>
      <c r="RTY114" s="3"/>
      <c r="RTZ114" s="3"/>
      <c r="RUA114" s="3"/>
      <c r="RUB114" s="3"/>
      <c r="RUC114" s="3"/>
      <c r="RUD114" s="3"/>
      <c r="RUE114" s="3"/>
      <c r="RUF114" s="3"/>
      <c r="RUG114" s="3"/>
      <c r="RUH114" s="3"/>
      <c r="RUI114" s="3"/>
      <c r="RUJ114" s="3"/>
      <c r="RUK114" s="3"/>
      <c r="RUL114" s="3"/>
      <c r="RUM114" s="3"/>
      <c r="RUN114" s="3"/>
      <c r="RUO114" s="3"/>
      <c r="RUP114" s="3"/>
      <c r="RUQ114" s="3"/>
      <c r="RUR114" s="3"/>
      <c r="RUS114" s="3"/>
      <c r="RUT114" s="3"/>
      <c r="RUU114" s="3"/>
      <c r="RUV114" s="3"/>
      <c r="RUW114" s="3"/>
      <c r="RUX114" s="3"/>
      <c r="RUY114" s="3"/>
      <c r="RUZ114" s="3"/>
      <c r="RVA114" s="3"/>
      <c r="RVB114" s="3"/>
      <c r="RVC114" s="3"/>
      <c r="RVD114" s="3"/>
      <c r="RVE114" s="3"/>
      <c r="RVF114" s="3"/>
      <c r="RVG114" s="3"/>
      <c r="RVH114" s="3"/>
      <c r="RVI114" s="3"/>
      <c r="RVJ114" s="3"/>
      <c r="RVK114" s="3"/>
      <c r="RVL114" s="3"/>
      <c r="RVM114" s="3"/>
      <c r="RVN114" s="3"/>
      <c r="RVO114" s="3"/>
      <c r="RVP114" s="3"/>
      <c r="RVQ114" s="3"/>
      <c r="RVR114" s="3"/>
      <c r="RVS114" s="3"/>
      <c r="RVT114" s="3"/>
      <c r="RVU114" s="3"/>
      <c r="RVV114" s="3"/>
      <c r="RVW114" s="3"/>
      <c r="RVX114" s="3"/>
      <c r="RVY114" s="3"/>
      <c r="RVZ114" s="3"/>
      <c r="RWA114" s="3"/>
      <c r="RWB114" s="3"/>
      <c r="RWC114" s="3"/>
      <c r="RWD114" s="3"/>
      <c r="RWE114" s="3"/>
      <c r="RWF114" s="3"/>
      <c r="RWG114" s="3"/>
      <c r="RWH114" s="3"/>
      <c r="RWI114" s="3"/>
      <c r="RWJ114" s="3"/>
      <c r="RWK114" s="3"/>
      <c r="RWL114" s="3"/>
      <c r="RWM114" s="3"/>
      <c r="RWN114" s="3"/>
      <c r="RWO114" s="3"/>
      <c r="RWP114" s="3"/>
      <c r="RWQ114" s="3"/>
      <c r="RWR114" s="3"/>
      <c r="RWS114" s="3"/>
      <c r="RWT114" s="3"/>
      <c r="RWU114" s="3"/>
      <c r="RWV114" s="3"/>
      <c r="RWW114" s="3"/>
      <c r="RWX114" s="3"/>
      <c r="RWY114" s="3"/>
      <c r="RWZ114" s="3"/>
      <c r="RXA114" s="3"/>
      <c r="RXB114" s="3"/>
      <c r="RXC114" s="3"/>
      <c r="RXE114" s="3"/>
      <c r="RXG114" s="3"/>
      <c r="RXH114" s="3"/>
      <c r="RXI114" s="3"/>
      <c r="RXJ114" s="3"/>
      <c r="RXK114" s="3"/>
      <c r="RXL114" s="3"/>
      <c r="RXM114" s="3"/>
      <c r="RXN114" s="3"/>
      <c r="RXS114" s="3"/>
      <c r="RXT114" s="3"/>
      <c r="RXU114" s="3"/>
      <c r="RXV114" s="3"/>
      <c r="RXW114" s="3"/>
      <c r="RXX114" s="3"/>
      <c r="RXY114" s="3"/>
      <c r="RXZ114" s="3"/>
      <c r="RYA114" s="3"/>
      <c r="RYB114" s="3"/>
      <c r="RYC114" s="3"/>
      <c r="RYD114" s="3"/>
      <c r="RYE114" s="3"/>
      <c r="RYF114" s="3"/>
      <c r="RYG114" s="3"/>
      <c r="RYH114" s="3"/>
      <c r="RYI114" s="3"/>
      <c r="RYJ114" s="3"/>
      <c r="RYK114" s="3"/>
      <c r="RYL114" s="3"/>
      <c r="RYM114" s="3"/>
      <c r="RYN114" s="3"/>
      <c r="RYO114" s="3"/>
      <c r="RYP114" s="3"/>
      <c r="RYQ114" s="3"/>
      <c r="RYR114" s="3"/>
      <c r="RYS114" s="3"/>
      <c r="RYT114" s="3"/>
      <c r="RYU114" s="3"/>
      <c r="RYV114" s="3"/>
      <c r="RYW114" s="3"/>
      <c r="RYX114" s="3"/>
      <c r="RYY114" s="3"/>
      <c r="RYZ114" s="3"/>
      <c r="RZA114" s="3"/>
      <c r="RZB114" s="3"/>
      <c r="RZC114" s="3"/>
      <c r="RZD114" s="3"/>
      <c r="RZE114" s="3"/>
      <c r="RZF114" s="3"/>
      <c r="RZG114" s="3"/>
      <c r="RZH114" s="3"/>
      <c r="RZI114" s="3"/>
      <c r="RZJ114" s="3"/>
      <c r="RZK114" s="3"/>
      <c r="RZL114" s="3"/>
      <c r="RZM114" s="3"/>
      <c r="RZN114" s="3"/>
      <c r="RZO114" s="3"/>
      <c r="RZP114" s="3"/>
      <c r="RZQ114" s="3"/>
      <c r="RZR114" s="3"/>
      <c r="RZS114" s="3"/>
      <c r="RZT114" s="3"/>
      <c r="RZU114" s="3"/>
      <c r="RZV114" s="3"/>
      <c r="RZW114" s="3"/>
      <c r="RZX114" s="3"/>
      <c r="RZY114" s="3"/>
      <c r="RZZ114" s="3"/>
      <c r="SAA114" s="3"/>
      <c r="SAB114" s="3"/>
      <c r="SAC114" s="3"/>
      <c r="SAD114" s="3"/>
      <c r="SAE114" s="3"/>
      <c r="SAF114" s="3"/>
      <c r="SAG114" s="3"/>
      <c r="SAH114" s="3"/>
      <c r="SAI114" s="3"/>
      <c r="SAJ114" s="3"/>
      <c r="SAK114" s="3"/>
      <c r="SAL114" s="3"/>
      <c r="SAM114" s="3"/>
      <c r="SAN114" s="3"/>
      <c r="SAO114" s="3"/>
      <c r="SAP114" s="3"/>
      <c r="SAQ114" s="3"/>
      <c r="SAR114" s="3"/>
      <c r="SAS114" s="3"/>
      <c r="SAT114" s="3"/>
      <c r="SAU114" s="3"/>
      <c r="SAV114" s="3"/>
      <c r="SAW114" s="3"/>
      <c r="SAX114" s="3"/>
      <c r="SAY114" s="3"/>
      <c r="SAZ114" s="3"/>
      <c r="SBA114" s="3"/>
      <c r="SBB114" s="3"/>
      <c r="SBC114" s="3"/>
      <c r="SBD114" s="3"/>
      <c r="SBE114" s="3"/>
      <c r="SBF114" s="3"/>
      <c r="SBG114" s="3"/>
      <c r="SBH114" s="3"/>
      <c r="SBI114" s="3"/>
      <c r="SBJ114" s="3"/>
      <c r="SBK114" s="3"/>
      <c r="SBL114" s="3"/>
      <c r="SBM114" s="3"/>
      <c r="SBN114" s="3"/>
      <c r="SBO114" s="3"/>
      <c r="SBP114" s="3"/>
      <c r="SBQ114" s="3"/>
      <c r="SBR114" s="3"/>
      <c r="SBS114" s="3"/>
      <c r="SBT114" s="3"/>
      <c r="SBU114" s="3"/>
      <c r="SBV114" s="3"/>
      <c r="SBW114" s="3"/>
      <c r="SBX114" s="3"/>
      <c r="SBY114" s="3"/>
      <c r="SBZ114" s="3"/>
      <c r="SCA114" s="3"/>
      <c r="SCB114" s="3"/>
      <c r="SCC114" s="3"/>
      <c r="SCD114" s="3"/>
      <c r="SCE114" s="3"/>
      <c r="SCF114" s="3"/>
      <c r="SCG114" s="3"/>
      <c r="SCH114" s="3"/>
      <c r="SCI114" s="3"/>
      <c r="SCJ114" s="3"/>
      <c r="SCK114" s="3"/>
      <c r="SCL114" s="3"/>
      <c r="SCM114" s="3"/>
      <c r="SCN114" s="3"/>
      <c r="SCO114" s="3"/>
      <c r="SCP114" s="3"/>
      <c r="SCQ114" s="3"/>
      <c r="SCR114" s="3"/>
      <c r="SCS114" s="3"/>
      <c r="SCT114" s="3"/>
      <c r="SCU114" s="3"/>
      <c r="SCV114" s="3"/>
      <c r="SCW114" s="3"/>
      <c r="SCX114" s="3"/>
      <c r="SCY114" s="3"/>
      <c r="SCZ114" s="3"/>
      <c r="SDA114" s="3"/>
      <c r="SDB114" s="3"/>
      <c r="SDC114" s="3"/>
      <c r="SDD114" s="3"/>
      <c r="SDE114" s="3"/>
      <c r="SDF114" s="3"/>
      <c r="SDG114" s="3"/>
      <c r="SDH114" s="3"/>
      <c r="SDI114" s="3"/>
      <c r="SDJ114" s="3"/>
      <c r="SDK114" s="3"/>
      <c r="SDL114" s="3"/>
      <c r="SDM114" s="3"/>
      <c r="SDN114" s="3"/>
      <c r="SDO114" s="3"/>
      <c r="SDP114" s="3"/>
      <c r="SDQ114" s="3"/>
      <c r="SDR114" s="3"/>
      <c r="SDS114" s="3"/>
      <c r="SDT114" s="3"/>
      <c r="SDU114" s="3"/>
      <c r="SDV114" s="3"/>
      <c r="SDW114" s="3"/>
      <c r="SDX114" s="3"/>
      <c r="SDY114" s="3"/>
      <c r="SDZ114" s="3"/>
      <c r="SEA114" s="3"/>
      <c r="SEB114" s="3"/>
      <c r="SEC114" s="3"/>
      <c r="SED114" s="3"/>
      <c r="SEE114" s="3"/>
      <c r="SEF114" s="3"/>
      <c r="SEG114" s="3"/>
      <c r="SEH114" s="3"/>
      <c r="SEI114" s="3"/>
      <c r="SEJ114" s="3"/>
      <c r="SEK114" s="3"/>
      <c r="SEL114" s="3"/>
      <c r="SEM114" s="3"/>
      <c r="SEN114" s="3"/>
      <c r="SEO114" s="3"/>
      <c r="SEP114" s="3"/>
      <c r="SEQ114" s="3"/>
      <c r="SER114" s="3"/>
      <c r="SES114" s="3"/>
      <c r="SET114" s="3"/>
      <c r="SEU114" s="3"/>
      <c r="SEV114" s="3"/>
      <c r="SEW114" s="3"/>
      <c r="SEX114" s="3"/>
      <c r="SEY114" s="3"/>
      <c r="SEZ114" s="3"/>
      <c r="SFA114" s="3"/>
      <c r="SFB114" s="3"/>
      <c r="SFC114" s="3"/>
      <c r="SFD114" s="3"/>
      <c r="SFE114" s="3"/>
      <c r="SFF114" s="3"/>
      <c r="SFG114" s="3"/>
      <c r="SFH114" s="3"/>
      <c r="SFI114" s="3"/>
      <c r="SFJ114" s="3"/>
      <c r="SFK114" s="3"/>
      <c r="SFL114" s="3"/>
      <c r="SFM114" s="3"/>
      <c r="SFN114" s="3"/>
      <c r="SFO114" s="3"/>
      <c r="SFP114" s="3"/>
      <c r="SFQ114" s="3"/>
      <c r="SFR114" s="3"/>
      <c r="SFS114" s="3"/>
      <c r="SFT114" s="3"/>
      <c r="SFU114" s="3"/>
      <c r="SFV114" s="3"/>
      <c r="SFW114" s="3"/>
      <c r="SFX114" s="3"/>
      <c r="SFY114" s="3"/>
      <c r="SFZ114" s="3"/>
      <c r="SGA114" s="3"/>
      <c r="SGB114" s="3"/>
      <c r="SGC114" s="3"/>
      <c r="SGD114" s="3"/>
      <c r="SGE114" s="3"/>
      <c r="SGF114" s="3"/>
      <c r="SGG114" s="3"/>
      <c r="SGH114" s="3"/>
      <c r="SGI114" s="3"/>
      <c r="SGJ114" s="3"/>
      <c r="SGK114" s="3"/>
      <c r="SGL114" s="3"/>
      <c r="SGM114" s="3"/>
      <c r="SGN114" s="3"/>
      <c r="SGO114" s="3"/>
      <c r="SGP114" s="3"/>
      <c r="SGQ114" s="3"/>
      <c r="SGR114" s="3"/>
      <c r="SGS114" s="3"/>
      <c r="SGT114" s="3"/>
      <c r="SGU114" s="3"/>
      <c r="SGV114" s="3"/>
      <c r="SGW114" s="3"/>
      <c r="SGX114" s="3"/>
      <c r="SGY114" s="3"/>
      <c r="SHA114" s="3"/>
      <c r="SHC114" s="3"/>
      <c r="SHD114" s="3"/>
      <c r="SHE114" s="3"/>
      <c r="SHF114" s="3"/>
      <c r="SHG114" s="3"/>
      <c r="SHH114" s="3"/>
      <c r="SHI114" s="3"/>
      <c r="SHJ114" s="3"/>
      <c r="SHO114" s="3"/>
      <c r="SHP114" s="3"/>
      <c r="SHQ114" s="3"/>
      <c r="SHR114" s="3"/>
      <c r="SHS114" s="3"/>
      <c r="SHT114" s="3"/>
      <c r="SHU114" s="3"/>
      <c r="SHV114" s="3"/>
      <c r="SHW114" s="3"/>
      <c r="SHX114" s="3"/>
      <c r="SHY114" s="3"/>
      <c r="SHZ114" s="3"/>
      <c r="SIA114" s="3"/>
      <c r="SIB114" s="3"/>
      <c r="SIC114" s="3"/>
      <c r="SID114" s="3"/>
      <c r="SIE114" s="3"/>
      <c r="SIF114" s="3"/>
      <c r="SIG114" s="3"/>
      <c r="SIH114" s="3"/>
      <c r="SII114" s="3"/>
      <c r="SIJ114" s="3"/>
      <c r="SIK114" s="3"/>
      <c r="SIL114" s="3"/>
      <c r="SIM114" s="3"/>
      <c r="SIN114" s="3"/>
      <c r="SIO114" s="3"/>
      <c r="SIP114" s="3"/>
      <c r="SIQ114" s="3"/>
      <c r="SIR114" s="3"/>
      <c r="SIS114" s="3"/>
      <c r="SIT114" s="3"/>
      <c r="SIU114" s="3"/>
      <c r="SIV114" s="3"/>
      <c r="SIW114" s="3"/>
      <c r="SIX114" s="3"/>
      <c r="SIY114" s="3"/>
      <c r="SIZ114" s="3"/>
      <c r="SJA114" s="3"/>
      <c r="SJB114" s="3"/>
      <c r="SJC114" s="3"/>
      <c r="SJD114" s="3"/>
      <c r="SJE114" s="3"/>
      <c r="SJF114" s="3"/>
      <c r="SJG114" s="3"/>
      <c r="SJH114" s="3"/>
      <c r="SJI114" s="3"/>
      <c r="SJJ114" s="3"/>
      <c r="SJK114" s="3"/>
      <c r="SJL114" s="3"/>
      <c r="SJM114" s="3"/>
      <c r="SJN114" s="3"/>
      <c r="SJO114" s="3"/>
      <c r="SJP114" s="3"/>
      <c r="SJQ114" s="3"/>
      <c r="SJR114" s="3"/>
      <c r="SJS114" s="3"/>
      <c r="SJT114" s="3"/>
      <c r="SJU114" s="3"/>
      <c r="SJV114" s="3"/>
      <c r="SJW114" s="3"/>
      <c r="SJX114" s="3"/>
      <c r="SJY114" s="3"/>
      <c r="SJZ114" s="3"/>
      <c r="SKA114" s="3"/>
      <c r="SKB114" s="3"/>
      <c r="SKC114" s="3"/>
      <c r="SKD114" s="3"/>
      <c r="SKE114" s="3"/>
      <c r="SKF114" s="3"/>
      <c r="SKG114" s="3"/>
      <c r="SKH114" s="3"/>
      <c r="SKI114" s="3"/>
      <c r="SKJ114" s="3"/>
      <c r="SKK114" s="3"/>
      <c r="SKL114" s="3"/>
      <c r="SKM114" s="3"/>
      <c r="SKN114" s="3"/>
      <c r="SKO114" s="3"/>
      <c r="SKP114" s="3"/>
      <c r="SKQ114" s="3"/>
      <c r="SKR114" s="3"/>
      <c r="SKS114" s="3"/>
      <c r="SKT114" s="3"/>
      <c r="SKU114" s="3"/>
      <c r="SKV114" s="3"/>
      <c r="SKW114" s="3"/>
      <c r="SKX114" s="3"/>
      <c r="SKY114" s="3"/>
      <c r="SKZ114" s="3"/>
      <c r="SLA114" s="3"/>
      <c r="SLB114" s="3"/>
      <c r="SLC114" s="3"/>
      <c r="SLD114" s="3"/>
      <c r="SLE114" s="3"/>
      <c r="SLF114" s="3"/>
      <c r="SLG114" s="3"/>
      <c r="SLH114" s="3"/>
      <c r="SLI114" s="3"/>
      <c r="SLJ114" s="3"/>
      <c r="SLK114" s="3"/>
      <c r="SLL114" s="3"/>
      <c r="SLM114" s="3"/>
      <c r="SLN114" s="3"/>
      <c r="SLO114" s="3"/>
      <c r="SLP114" s="3"/>
      <c r="SLQ114" s="3"/>
      <c r="SLR114" s="3"/>
      <c r="SLS114" s="3"/>
      <c r="SLT114" s="3"/>
      <c r="SLU114" s="3"/>
      <c r="SLV114" s="3"/>
      <c r="SLW114" s="3"/>
      <c r="SLX114" s="3"/>
      <c r="SLY114" s="3"/>
      <c r="SLZ114" s="3"/>
      <c r="SMA114" s="3"/>
      <c r="SMB114" s="3"/>
      <c r="SMC114" s="3"/>
      <c r="SMD114" s="3"/>
      <c r="SME114" s="3"/>
      <c r="SMF114" s="3"/>
      <c r="SMG114" s="3"/>
      <c r="SMH114" s="3"/>
      <c r="SMI114" s="3"/>
      <c r="SMJ114" s="3"/>
      <c r="SMK114" s="3"/>
      <c r="SML114" s="3"/>
      <c r="SMM114" s="3"/>
      <c r="SMN114" s="3"/>
      <c r="SMO114" s="3"/>
      <c r="SMP114" s="3"/>
      <c r="SMQ114" s="3"/>
      <c r="SMR114" s="3"/>
      <c r="SMS114" s="3"/>
      <c r="SMT114" s="3"/>
      <c r="SMU114" s="3"/>
      <c r="SMV114" s="3"/>
      <c r="SMW114" s="3"/>
      <c r="SMX114" s="3"/>
      <c r="SMY114" s="3"/>
      <c r="SMZ114" s="3"/>
      <c r="SNA114" s="3"/>
      <c r="SNB114" s="3"/>
      <c r="SNC114" s="3"/>
      <c r="SND114" s="3"/>
      <c r="SNE114" s="3"/>
      <c r="SNF114" s="3"/>
      <c r="SNG114" s="3"/>
      <c r="SNH114" s="3"/>
      <c r="SNI114" s="3"/>
      <c r="SNJ114" s="3"/>
      <c r="SNK114" s="3"/>
      <c r="SNL114" s="3"/>
      <c r="SNM114" s="3"/>
      <c r="SNN114" s="3"/>
      <c r="SNO114" s="3"/>
      <c r="SNP114" s="3"/>
      <c r="SNQ114" s="3"/>
      <c r="SNR114" s="3"/>
      <c r="SNS114" s="3"/>
      <c r="SNT114" s="3"/>
      <c r="SNU114" s="3"/>
      <c r="SNV114" s="3"/>
      <c r="SNW114" s="3"/>
      <c r="SNX114" s="3"/>
      <c r="SNY114" s="3"/>
      <c r="SNZ114" s="3"/>
      <c r="SOA114" s="3"/>
      <c r="SOB114" s="3"/>
      <c r="SOC114" s="3"/>
      <c r="SOD114" s="3"/>
      <c r="SOE114" s="3"/>
      <c r="SOF114" s="3"/>
      <c r="SOG114" s="3"/>
      <c r="SOH114" s="3"/>
      <c r="SOI114" s="3"/>
      <c r="SOJ114" s="3"/>
      <c r="SOK114" s="3"/>
      <c r="SOL114" s="3"/>
      <c r="SOM114" s="3"/>
      <c r="SON114" s="3"/>
      <c r="SOO114" s="3"/>
      <c r="SOP114" s="3"/>
      <c r="SOQ114" s="3"/>
      <c r="SOR114" s="3"/>
      <c r="SOS114" s="3"/>
      <c r="SOT114" s="3"/>
      <c r="SOU114" s="3"/>
      <c r="SOV114" s="3"/>
      <c r="SOW114" s="3"/>
      <c r="SOX114" s="3"/>
      <c r="SOY114" s="3"/>
      <c r="SOZ114" s="3"/>
      <c r="SPA114" s="3"/>
      <c r="SPB114" s="3"/>
      <c r="SPC114" s="3"/>
      <c r="SPD114" s="3"/>
      <c r="SPE114" s="3"/>
      <c r="SPF114" s="3"/>
      <c r="SPG114" s="3"/>
      <c r="SPH114" s="3"/>
      <c r="SPI114" s="3"/>
      <c r="SPJ114" s="3"/>
      <c r="SPK114" s="3"/>
      <c r="SPL114" s="3"/>
      <c r="SPM114" s="3"/>
      <c r="SPN114" s="3"/>
      <c r="SPO114" s="3"/>
      <c r="SPP114" s="3"/>
      <c r="SPQ114" s="3"/>
      <c r="SPR114" s="3"/>
      <c r="SPS114" s="3"/>
      <c r="SPT114" s="3"/>
      <c r="SPU114" s="3"/>
      <c r="SPV114" s="3"/>
      <c r="SPW114" s="3"/>
      <c r="SPX114" s="3"/>
      <c r="SPY114" s="3"/>
      <c r="SPZ114" s="3"/>
      <c r="SQA114" s="3"/>
      <c r="SQB114" s="3"/>
      <c r="SQC114" s="3"/>
      <c r="SQD114" s="3"/>
      <c r="SQE114" s="3"/>
      <c r="SQF114" s="3"/>
      <c r="SQG114" s="3"/>
      <c r="SQH114" s="3"/>
      <c r="SQI114" s="3"/>
      <c r="SQJ114" s="3"/>
      <c r="SQK114" s="3"/>
      <c r="SQL114" s="3"/>
      <c r="SQM114" s="3"/>
      <c r="SQN114" s="3"/>
      <c r="SQO114" s="3"/>
      <c r="SQP114" s="3"/>
      <c r="SQQ114" s="3"/>
      <c r="SQR114" s="3"/>
      <c r="SQS114" s="3"/>
      <c r="SQT114" s="3"/>
      <c r="SQU114" s="3"/>
      <c r="SQW114" s="3"/>
      <c r="SQY114" s="3"/>
      <c r="SQZ114" s="3"/>
      <c r="SRA114" s="3"/>
      <c r="SRB114" s="3"/>
      <c r="SRC114" s="3"/>
      <c r="SRD114" s="3"/>
      <c r="SRE114" s="3"/>
      <c r="SRF114" s="3"/>
      <c r="SRK114" s="3"/>
      <c r="SRL114" s="3"/>
      <c r="SRM114" s="3"/>
      <c r="SRN114" s="3"/>
      <c r="SRO114" s="3"/>
      <c r="SRP114" s="3"/>
      <c r="SRQ114" s="3"/>
      <c r="SRR114" s="3"/>
      <c r="SRS114" s="3"/>
      <c r="SRT114" s="3"/>
      <c r="SRU114" s="3"/>
      <c r="SRV114" s="3"/>
      <c r="SRW114" s="3"/>
      <c r="SRX114" s="3"/>
      <c r="SRY114" s="3"/>
      <c r="SRZ114" s="3"/>
      <c r="SSA114" s="3"/>
      <c r="SSB114" s="3"/>
      <c r="SSC114" s="3"/>
      <c r="SSD114" s="3"/>
      <c r="SSE114" s="3"/>
      <c r="SSF114" s="3"/>
      <c r="SSG114" s="3"/>
      <c r="SSH114" s="3"/>
      <c r="SSI114" s="3"/>
      <c r="SSJ114" s="3"/>
      <c r="SSK114" s="3"/>
      <c r="SSL114" s="3"/>
      <c r="SSM114" s="3"/>
      <c r="SSN114" s="3"/>
      <c r="SSO114" s="3"/>
      <c r="SSP114" s="3"/>
      <c r="SSQ114" s="3"/>
      <c r="SSR114" s="3"/>
      <c r="SSS114" s="3"/>
      <c r="SST114" s="3"/>
      <c r="SSU114" s="3"/>
      <c r="SSV114" s="3"/>
      <c r="SSW114" s="3"/>
      <c r="SSX114" s="3"/>
      <c r="SSY114" s="3"/>
      <c r="SSZ114" s="3"/>
      <c r="STA114" s="3"/>
      <c r="STB114" s="3"/>
      <c r="STC114" s="3"/>
      <c r="STD114" s="3"/>
      <c r="STE114" s="3"/>
      <c r="STF114" s="3"/>
      <c r="STG114" s="3"/>
      <c r="STH114" s="3"/>
      <c r="STI114" s="3"/>
      <c r="STJ114" s="3"/>
      <c r="STK114" s="3"/>
      <c r="STL114" s="3"/>
      <c r="STM114" s="3"/>
      <c r="STN114" s="3"/>
      <c r="STO114" s="3"/>
      <c r="STP114" s="3"/>
      <c r="STQ114" s="3"/>
      <c r="STR114" s="3"/>
      <c r="STS114" s="3"/>
      <c r="STT114" s="3"/>
      <c r="STU114" s="3"/>
      <c r="STV114" s="3"/>
      <c r="STW114" s="3"/>
      <c r="STX114" s="3"/>
      <c r="STY114" s="3"/>
      <c r="STZ114" s="3"/>
      <c r="SUA114" s="3"/>
      <c r="SUB114" s="3"/>
      <c r="SUC114" s="3"/>
      <c r="SUD114" s="3"/>
      <c r="SUE114" s="3"/>
      <c r="SUF114" s="3"/>
      <c r="SUG114" s="3"/>
      <c r="SUH114" s="3"/>
      <c r="SUI114" s="3"/>
      <c r="SUJ114" s="3"/>
      <c r="SUK114" s="3"/>
      <c r="SUL114" s="3"/>
      <c r="SUM114" s="3"/>
      <c r="SUN114" s="3"/>
      <c r="SUO114" s="3"/>
      <c r="SUP114" s="3"/>
      <c r="SUQ114" s="3"/>
      <c r="SUR114" s="3"/>
      <c r="SUS114" s="3"/>
      <c r="SUT114" s="3"/>
      <c r="SUU114" s="3"/>
      <c r="SUV114" s="3"/>
      <c r="SUW114" s="3"/>
      <c r="SUX114" s="3"/>
      <c r="SUY114" s="3"/>
      <c r="SUZ114" s="3"/>
      <c r="SVA114" s="3"/>
      <c r="SVB114" s="3"/>
      <c r="SVC114" s="3"/>
      <c r="SVD114" s="3"/>
      <c r="SVE114" s="3"/>
      <c r="SVF114" s="3"/>
      <c r="SVG114" s="3"/>
      <c r="SVH114" s="3"/>
      <c r="SVI114" s="3"/>
      <c r="SVJ114" s="3"/>
      <c r="SVK114" s="3"/>
      <c r="SVL114" s="3"/>
      <c r="SVM114" s="3"/>
      <c r="SVN114" s="3"/>
      <c r="SVO114" s="3"/>
      <c r="SVP114" s="3"/>
      <c r="SVQ114" s="3"/>
      <c r="SVR114" s="3"/>
      <c r="SVS114" s="3"/>
      <c r="SVT114" s="3"/>
      <c r="SVU114" s="3"/>
      <c r="SVV114" s="3"/>
      <c r="SVW114" s="3"/>
      <c r="SVX114" s="3"/>
      <c r="SVY114" s="3"/>
      <c r="SVZ114" s="3"/>
      <c r="SWA114" s="3"/>
      <c r="SWB114" s="3"/>
      <c r="SWC114" s="3"/>
      <c r="SWD114" s="3"/>
      <c r="SWE114" s="3"/>
      <c r="SWF114" s="3"/>
      <c r="SWG114" s="3"/>
      <c r="SWH114" s="3"/>
      <c r="SWI114" s="3"/>
      <c r="SWJ114" s="3"/>
      <c r="SWK114" s="3"/>
      <c r="SWL114" s="3"/>
      <c r="SWM114" s="3"/>
      <c r="SWN114" s="3"/>
      <c r="SWO114" s="3"/>
      <c r="SWP114" s="3"/>
      <c r="SWQ114" s="3"/>
      <c r="SWR114" s="3"/>
      <c r="SWS114" s="3"/>
      <c r="SWT114" s="3"/>
      <c r="SWU114" s="3"/>
      <c r="SWV114" s="3"/>
      <c r="SWW114" s="3"/>
      <c r="SWX114" s="3"/>
      <c r="SWY114" s="3"/>
      <c r="SWZ114" s="3"/>
      <c r="SXA114" s="3"/>
      <c r="SXB114" s="3"/>
      <c r="SXC114" s="3"/>
      <c r="SXD114" s="3"/>
      <c r="SXE114" s="3"/>
      <c r="SXF114" s="3"/>
      <c r="SXG114" s="3"/>
      <c r="SXH114" s="3"/>
      <c r="SXI114" s="3"/>
      <c r="SXJ114" s="3"/>
      <c r="SXK114" s="3"/>
      <c r="SXL114" s="3"/>
      <c r="SXM114" s="3"/>
      <c r="SXN114" s="3"/>
      <c r="SXO114" s="3"/>
      <c r="SXP114" s="3"/>
      <c r="SXQ114" s="3"/>
      <c r="SXR114" s="3"/>
      <c r="SXS114" s="3"/>
      <c r="SXT114" s="3"/>
      <c r="SXU114" s="3"/>
      <c r="SXV114" s="3"/>
      <c r="SXW114" s="3"/>
      <c r="SXX114" s="3"/>
      <c r="SXY114" s="3"/>
      <c r="SXZ114" s="3"/>
      <c r="SYA114" s="3"/>
      <c r="SYB114" s="3"/>
      <c r="SYC114" s="3"/>
      <c r="SYD114" s="3"/>
      <c r="SYE114" s="3"/>
      <c r="SYF114" s="3"/>
      <c r="SYG114" s="3"/>
      <c r="SYH114" s="3"/>
      <c r="SYI114" s="3"/>
      <c r="SYJ114" s="3"/>
      <c r="SYK114" s="3"/>
      <c r="SYL114" s="3"/>
      <c r="SYM114" s="3"/>
      <c r="SYN114" s="3"/>
      <c r="SYO114" s="3"/>
      <c r="SYP114" s="3"/>
      <c r="SYQ114" s="3"/>
      <c r="SYR114" s="3"/>
      <c r="SYS114" s="3"/>
      <c r="SYT114" s="3"/>
      <c r="SYU114" s="3"/>
      <c r="SYV114" s="3"/>
      <c r="SYW114" s="3"/>
      <c r="SYX114" s="3"/>
      <c r="SYY114" s="3"/>
      <c r="SYZ114" s="3"/>
      <c r="SZA114" s="3"/>
      <c r="SZB114" s="3"/>
      <c r="SZC114" s="3"/>
      <c r="SZD114" s="3"/>
      <c r="SZE114" s="3"/>
      <c r="SZF114" s="3"/>
      <c r="SZG114" s="3"/>
      <c r="SZH114" s="3"/>
      <c r="SZI114" s="3"/>
      <c r="SZJ114" s="3"/>
      <c r="SZK114" s="3"/>
      <c r="SZL114" s="3"/>
      <c r="SZM114" s="3"/>
      <c r="SZN114" s="3"/>
      <c r="SZO114" s="3"/>
      <c r="SZP114" s="3"/>
      <c r="SZQ114" s="3"/>
      <c r="SZR114" s="3"/>
      <c r="SZS114" s="3"/>
      <c r="SZT114" s="3"/>
      <c r="SZU114" s="3"/>
      <c r="SZV114" s="3"/>
      <c r="SZW114" s="3"/>
      <c r="SZX114" s="3"/>
      <c r="SZY114" s="3"/>
      <c r="SZZ114" s="3"/>
      <c r="TAA114" s="3"/>
      <c r="TAB114" s="3"/>
      <c r="TAC114" s="3"/>
      <c r="TAD114" s="3"/>
      <c r="TAE114" s="3"/>
      <c r="TAF114" s="3"/>
      <c r="TAG114" s="3"/>
      <c r="TAH114" s="3"/>
      <c r="TAI114" s="3"/>
      <c r="TAJ114" s="3"/>
      <c r="TAK114" s="3"/>
      <c r="TAL114" s="3"/>
      <c r="TAM114" s="3"/>
      <c r="TAN114" s="3"/>
      <c r="TAO114" s="3"/>
      <c r="TAP114" s="3"/>
      <c r="TAQ114" s="3"/>
      <c r="TAS114" s="3"/>
      <c r="TAU114" s="3"/>
      <c r="TAV114" s="3"/>
      <c r="TAW114" s="3"/>
      <c r="TAX114" s="3"/>
      <c r="TAY114" s="3"/>
      <c r="TAZ114" s="3"/>
      <c r="TBA114" s="3"/>
      <c r="TBB114" s="3"/>
      <c r="TBG114" s="3"/>
      <c r="TBH114" s="3"/>
      <c r="TBI114" s="3"/>
      <c r="TBJ114" s="3"/>
      <c r="TBK114" s="3"/>
      <c r="TBL114" s="3"/>
      <c r="TBM114" s="3"/>
      <c r="TBN114" s="3"/>
      <c r="TBO114" s="3"/>
      <c r="TBP114" s="3"/>
      <c r="TBQ114" s="3"/>
      <c r="TBR114" s="3"/>
      <c r="TBS114" s="3"/>
      <c r="TBT114" s="3"/>
      <c r="TBU114" s="3"/>
      <c r="TBV114" s="3"/>
      <c r="TBW114" s="3"/>
      <c r="TBX114" s="3"/>
      <c r="TBY114" s="3"/>
      <c r="TBZ114" s="3"/>
      <c r="TCA114" s="3"/>
      <c r="TCB114" s="3"/>
      <c r="TCC114" s="3"/>
      <c r="TCD114" s="3"/>
      <c r="TCE114" s="3"/>
      <c r="TCF114" s="3"/>
      <c r="TCG114" s="3"/>
      <c r="TCH114" s="3"/>
      <c r="TCI114" s="3"/>
      <c r="TCJ114" s="3"/>
      <c r="TCK114" s="3"/>
      <c r="TCL114" s="3"/>
      <c r="TCM114" s="3"/>
      <c r="TCN114" s="3"/>
      <c r="TCO114" s="3"/>
      <c r="TCP114" s="3"/>
      <c r="TCQ114" s="3"/>
      <c r="TCR114" s="3"/>
      <c r="TCS114" s="3"/>
      <c r="TCT114" s="3"/>
      <c r="TCU114" s="3"/>
      <c r="TCV114" s="3"/>
      <c r="TCW114" s="3"/>
      <c r="TCX114" s="3"/>
      <c r="TCY114" s="3"/>
      <c r="TCZ114" s="3"/>
      <c r="TDA114" s="3"/>
      <c r="TDB114" s="3"/>
      <c r="TDC114" s="3"/>
      <c r="TDD114" s="3"/>
      <c r="TDE114" s="3"/>
      <c r="TDF114" s="3"/>
      <c r="TDG114" s="3"/>
      <c r="TDH114" s="3"/>
      <c r="TDI114" s="3"/>
      <c r="TDJ114" s="3"/>
      <c r="TDK114" s="3"/>
      <c r="TDL114" s="3"/>
      <c r="TDM114" s="3"/>
      <c r="TDN114" s="3"/>
      <c r="TDO114" s="3"/>
      <c r="TDP114" s="3"/>
      <c r="TDQ114" s="3"/>
      <c r="TDR114" s="3"/>
      <c r="TDS114" s="3"/>
      <c r="TDT114" s="3"/>
      <c r="TDU114" s="3"/>
      <c r="TDV114" s="3"/>
      <c r="TDW114" s="3"/>
      <c r="TDX114" s="3"/>
      <c r="TDY114" s="3"/>
      <c r="TDZ114" s="3"/>
      <c r="TEA114" s="3"/>
      <c r="TEB114" s="3"/>
      <c r="TEC114" s="3"/>
      <c r="TED114" s="3"/>
      <c r="TEE114" s="3"/>
      <c r="TEF114" s="3"/>
      <c r="TEG114" s="3"/>
      <c r="TEH114" s="3"/>
      <c r="TEI114" s="3"/>
      <c r="TEJ114" s="3"/>
      <c r="TEK114" s="3"/>
      <c r="TEL114" s="3"/>
      <c r="TEM114" s="3"/>
      <c r="TEN114" s="3"/>
      <c r="TEO114" s="3"/>
      <c r="TEP114" s="3"/>
      <c r="TEQ114" s="3"/>
      <c r="TER114" s="3"/>
      <c r="TES114" s="3"/>
      <c r="TET114" s="3"/>
      <c r="TEU114" s="3"/>
      <c r="TEV114" s="3"/>
      <c r="TEW114" s="3"/>
      <c r="TEX114" s="3"/>
      <c r="TEY114" s="3"/>
      <c r="TEZ114" s="3"/>
      <c r="TFA114" s="3"/>
      <c r="TFB114" s="3"/>
      <c r="TFC114" s="3"/>
      <c r="TFD114" s="3"/>
      <c r="TFE114" s="3"/>
      <c r="TFF114" s="3"/>
      <c r="TFG114" s="3"/>
      <c r="TFH114" s="3"/>
      <c r="TFI114" s="3"/>
      <c r="TFJ114" s="3"/>
      <c r="TFK114" s="3"/>
      <c r="TFL114" s="3"/>
      <c r="TFM114" s="3"/>
      <c r="TFN114" s="3"/>
      <c r="TFO114" s="3"/>
      <c r="TFP114" s="3"/>
      <c r="TFQ114" s="3"/>
      <c r="TFR114" s="3"/>
      <c r="TFS114" s="3"/>
      <c r="TFT114" s="3"/>
      <c r="TFU114" s="3"/>
      <c r="TFV114" s="3"/>
      <c r="TFW114" s="3"/>
      <c r="TFX114" s="3"/>
      <c r="TFY114" s="3"/>
      <c r="TFZ114" s="3"/>
      <c r="TGA114" s="3"/>
      <c r="TGB114" s="3"/>
      <c r="TGC114" s="3"/>
      <c r="TGD114" s="3"/>
      <c r="TGE114" s="3"/>
      <c r="TGF114" s="3"/>
      <c r="TGG114" s="3"/>
      <c r="TGH114" s="3"/>
      <c r="TGI114" s="3"/>
      <c r="TGJ114" s="3"/>
      <c r="TGK114" s="3"/>
      <c r="TGL114" s="3"/>
      <c r="TGM114" s="3"/>
      <c r="TGN114" s="3"/>
      <c r="TGO114" s="3"/>
      <c r="TGP114" s="3"/>
      <c r="TGQ114" s="3"/>
      <c r="TGR114" s="3"/>
      <c r="TGS114" s="3"/>
      <c r="TGT114" s="3"/>
      <c r="TGU114" s="3"/>
      <c r="TGV114" s="3"/>
      <c r="TGW114" s="3"/>
      <c r="TGX114" s="3"/>
      <c r="TGY114" s="3"/>
      <c r="TGZ114" s="3"/>
      <c r="THA114" s="3"/>
      <c r="THB114" s="3"/>
      <c r="THC114" s="3"/>
      <c r="THD114" s="3"/>
      <c r="THE114" s="3"/>
      <c r="THF114" s="3"/>
      <c r="THG114" s="3"/>
      <c r="THH114" s="3"/>
      <c r="THI114" s="3"/>
      <c r="THJ114" s="3"/>
      <c r="THK114" s="3"/>
      <c r="THL114" s="3"/>
      <c r="THM114" s="3"/>
      <c r="THN114" s="3"/>
      <c r="THO114" s="3"/>
      <c r="THP114" s="3"/>
      <c r="THQ114" s="3"/>
      <c r="THR114" s="3"/>
      <c r="THS114" s="3"/>
      <c r="THT114" s="3"/>
      <c r="THU114" s="3"/>
      <c r="THV114" s="3"/>
      <c r="THW114" s="3"/>
      <c r="THX114" s="3"/>
      <c r="THY114" s="3"/>
      <c r="THZ114" s="3"/>
      <c r="TIA114" s="3"/>
      <c r="TIB114" s="3"/>
      <c r="TIC114" s="3"/>
      <c r="TID114" s="3"/>
      <c r="TIE114" s="3"/>
      <c r="TIF114" s="3"/>
      <c r="TIG114" s="3"/>
      <c r="TIH114" s="3"/>
      <c r="TII114" s="3"/>
      <c r="TIJ114" s="3"/>
      <c r="TIK114" s="3"/>
      <c r="TIL114" s="3"/>
      <c r="TIM114" s="3"/>
      <c r="TIN114" s="3"/>
      <c r="TIO114" s="3"/>
      <c r="TIP114" s="3"/>
      <c r="TIQ114" s="3"/>
      <c r="TIR114" s="3"/>
      <c r="TIS114" s="3"/>
      <c r="TIT114" s="3"/>
      <c r="TIU114" s="3"/>
      <c r="TIV114" s="3"/>
      <c r="TIW114" s="3"/>
      <c r="TIX114" s="3"/>
      <c r="TIY114" s="3"/>
      <c r="TIZ114" s="3"/>
      <c r="TJA114" s="3"/>
      <c r="TJB114" s="3"/>
      <c r="TJC114" s="3"/>
      <c r="TJD114" s="3"/>
      <c r="TJE114" s="3"/>
      <c r="TJF114" s="3"/>
      <c r="TJG114" s="3"/>
      <c r="TJH114" s="3"/>
      <c r="TJI114" s="3"/>
      <c r="TJJ114" s="3"/>
      <c r="TJK114" s="3"/>
      <c r="TJL114" s="3"/>
      <c r="TJM114" s="3"/>
      <c r="TJN114" s="3"/>
      <c r="TJO114" s="3"/>
      <c r="TJP114" s="3"/>
      <c r="TJQ114" s="3"/>
      <c r="TJR114" s="3"/>
      <c r="TJS114" s="3"/>
      <c r="TJT114" s="3"/>
      <c r="TJU114" s="3"/>
      <c r="TJV114" s="3"/>
      <c r="TJW114" s="3"/>
      <c r="TJX114" s="3"/>
      <c r="TJY114" s="3"/>
      <c r="TJZ114" s="3"/>
      <c r="TKA114" s="3"/>
      <c r="TKB114" s="3"/>
      <c r="TKC114" s="3"/>
      <c r="TKD114" s="3"/>
      <c r="TKE114" s="3"/>
      <c r="TKF114" s="3"/>
      <c r="TKG114" s="3"/>
      <c r="TKH114" s="3"/>
      <c r="TKI114" s="3"/>
      <c r="TKJ114" s="3"/>
      <c r="TKK114" s="3"/>
      <c r="TKL114" s="3"/>
      <c r="TKM114" s="3"/>
      <c r="TKO114" s="3"/>
      <c r="TKQ114" s="3"/>
      <c r="TKR114" s="3"/>
      <c r="TKS114" s="3"/>
      <c r="TKT114" s="3"/>
      <c r="TKU114" s="3"/>
      <c r="TKV114" s="3"/>
      <c r="TKW114" s="3"/>
      <c r="TKX114" s="3"/>
      <c r="TLC114" s="3"/>
      <c r="TLD114" s="3"/>
      <c r="TLE114" s="3"/>
      <c r="TLF114" s="3"/>
      <c r="TLG114" s="3"/>
      <c r="TLH114" s="3"/>
      <c r="TLI114" s="3"/>
      <c r="TLJ114" s="3"/>
      <c r="TLK114" s="3"/>
      <c r="TLL114" s="3"/>
      <c r="TLM114" s="3"/>
      <c r="TLN114" s="3"/>
      <c r="TLO114" s="3"/>
      <c r="TLP114" s="3"/>
      <c r="TLQ114" s="3"/>
      <c r="TLR114" s="3"/>
      <c r="TLS114" s="3"/>
      <c r="TLT114" s="3"/>
      <c r="TLU114" s="3"/>
      <c r="TLV114" s="3"/>
      <c r="TLW114" s="3"/>
      <c r="TLX114" s="3"/>
      <c r="TLY114" s="3"/>
      <c r="TLZ114" s="3"/>
      <c r="TMA114" s="3"/>
      <c r="TMB114" s="3"/>
      <c r="TMC114" s="3"/>
      <c r="TMD114" s="3"/>
      <c r="TME114" s="3"/>
      <c r="TMF114" s="3"/>
      <c r="TMG114" s="3"/>
      <c r="TMH114" s="3"/>
      <c r="TMI114" s="3"/>
      <c r="TMJ114" s="3"/>
      <c r="TMK114" s="3"/>
      <c r="TML114" s="3"/>
      <c r="TMM114" s="3"/>
      <c r="TMN114" s="3"/>
      <c r="TMO114" s="3"/>
      <c r="TMP114" s="3"/>
      <c r="TMQ114" s="3"/>
      <c r="TMR114" s="3"/>
      <c r="TMS114" s="3"/>
      <c r="TMT114" s="3"/>
      <c r="TMU114" s="3"/>
      <c r="TMV114" s="3"/>
      <c r="TMW114" s="3"/>
      <c r="TMX114" s="3"/>
      <c r="TMY114" s="3"/>
      <c r="TMZ114" s="3"/>
      <c r="TNA114" s="3"/>
      <c r="TNB114" s="3"/>
      <c r="TNC114" s="3"/>
      <c r="TND114" s="3"/>
      <c r="TNE114" s="3"/>
      <c r="TNF114" s="3"/>
      <c r="TNG114" s="3"/>
      <c r="TNH114" s="3"/>
      <c r="TNI114" s="3"/>
      <c r="TNJ114" s="3"/>
      <c r="TNK114" s="3"/>
      <c r="TNL114" s="3"/>
      <c r="TNM114" s="3"/>
      <c r="TNN114" s="3"/>
      <c r="TNO114" s="3"/>
      <c r="TNP114" s="3"/>
      <c r="TNQ114" s="3"/>
      <c r="TNR114" s="3"/>
      <c r="TNS114" s="3"/>
      <c r="TNT114" s="3"/>
      <c r="TNU114" s="3"/>
      <c r="TNV114" s="3"/>
      <c r="TNW114" s="3"/>
      <c r="TNX114" s="3"/>
      <c r="TNY114" s="3"/>
      <c r="TNZ114" s="3"/>
      <c r="TOA114" s="3"/>
      <c r="TOB114" s="3"/>
      <c r="TOC114" s="3"/>
      <c r="TOD114" s="3"/>
      <c r="TOE114" s="3"/>
      <c r="TOF114" s="3"/>
      <c r="TOG114" s="3"/>
      <c r="TOH114" s="3"/>
      <c r="TOI114" s="3"/>
      <c r="TOJ114" s="3"/>
      <c r="TOK114" s="3"/>
      <c r="TOL114" s="3"/>
      <c r="TOM114" s="3"/>
      <c r="TON114" s="3"/>
      <c r="TOO114" s="3"/>
      <c r="TOP114" s="3"/>
      <c r="TOQ114" s="3"/>
      <c r="TOR114" s="3"/>
      <c r="TOS114" s="3"/>
      <c r="TOT114" s="3"/>
      <c r="TOU114" s="3"/>
      <c r="TOV114" s="3"/>
      <c r="TOW114" s="3"/>
      <c r="TOX114" s="3"/>
      <c r="TOY114" s="3"/>
      <c r="TOZ114" s="3"/>
      <c r="TPA114" s="3"/>
      <c r="TPB114" s="3"/>
      <c r="TPC114" s="3"/>
      <c r="TPD114" s="3"/>
      <c r="TPE114" s="3"/>
      <c r="TPF114" s="3"/>
      <c r="TPG114" s="3"/>
      <c r="TPH114" s="3"/>
      <c r="TPI114" s="3"/>
      <c r="TPJ114" s="3"/>
      <c r="TPK114" s="3"/>
      <c r="TPL114" s="3"/>
      <c r="TPM114" s="3"/>
      <c r="TPN114" s="3"/>
      <c r="TPO114" s="3"/>
      <c r="TPP114" s="3"/>
      <c r="TPQ114" s="3"/>
      <c r="TPR114" s="3"/>
      <c r="TPS114" s="3"/>
      <c r="TPT114" s="3"/>
      <c r="TPU114" s="3"/>
      <c r="TPV114" s="3"/>
      <c r="TPW114" s="3"/>
      <c r="TPX114" s="3"/>
      <c r="TPY114" s="3"/>
      <c r="TPZ114" s="3"/>
      <c r="TQA114" s="3"/>
      <c r="TQB114" s="3"/>
      <c r="TQC114" s="3"/>
      <c r="TQD114" s="3"/>
      <c r="TQE114" s="3"/>
      <c r="TQF114" s="3"/>
      <c r="TQG114" s="3"/>
      <c r="TQH114" s="3"/>
      <c r="TQI114" s="3"/>
      <c r="TQJ114" s="3"/>
      <c r="TQK114" s="3"/>
      <c r="TQL114" s="3"/>
      <c r="TQM114" s="3"/>
      <c r="TQN114" s="3"/>
      <c r="TQO114" s="3"/>
      <c r="TQP114" s="3"/>
      <c r="TQQ114" s="3"/>
      <c r="TQR114" s="3"/>
      <c r="TQS114" s="3"/>
      <c r="TQT114" s="3"/>
      <c r="TQU114" s="3"/>
      <c r="TQV114" s="3"/>
      <c r="TQW114" s="3"/>
      <c r="TQX114" s="3"/>
      <c r="TQY114" s="3"/>
      <c r="TQZ114" s="3"/>
      <c r="TRA114" s="3"/>
      <c r="TRB114" s="3"/>
      <c r="TRC114" s="3"/>
      <c r="TRD114" s="3"/>
      <c r="TRE114" s="3"/>
      <c r="TRF114" s="3"/>
      <c r="TRG114" s="3"/>
      <c r="TRH114" s="3"/>
      <c r="TRI114" s="3"/>
      <c r="TRJ114" s="3"/>
      <c r="TRK114" s="3"/>
      <c r="TRL114" s="3"/>
      <c r="TRM114" s="3"/>
      <c r="TRN114" s="3"/>
      <c r="TRO114" s="3"/>
      <c r="TRP114" s="3"/>
      <c r="TRQ114" s="3"/>
      <c r="TRR114" s="3"/>
      <c r="TRS114" s="3"/>
      <c r="TRT114" s="3"/>
      <c r="TRU114" s="3"/>
      <c r="TRV114" s="3"/>
      <c r="TRW114" s="3"/>
      <c r="TRX114" s="3"/>
      <c r="TRY114" s="3"/>
      <c r="TRZ114" s="3"/>
      <c r="TSA114" s="3"/>
      <c r="TSB114" s="3"/>
      <c r="TSC114" s="3"/>
      <c r="TSD114" s="3"/>
      <c r="TSE114" s="3"/>
      <c r="TSF114" s="3"/>
      <c r="TSG114" s="3"/>
      <c r="TSH114" s="3"/>
      <c r="TSI114" s="3"/>
      <c r="TSJ114" s="3"/>
      <c r="TSK114" s="3"/>
      <c r="TSL114" s="3"/>
      <c r="TSM114" s="3"/>
      <c r="TSN114" s="3"/>
      <c r="TSO114" s="3"/>
      <c r="TSP114" s="3"/>
      <c r="TSQ114" s="3"/>
      <c r="TSR114" s="3"/>
      <c r="TSS114" s="3"/>
      <c r="TST114" s="3"/>
      <c r="TSU114" s="3"/>
      <c r="TSV114" s="3"/>
      <c r="TSW114" s="3"/>
      <c r="TSX114" s="3"/>
      <c r="TSY114" s="3"/>
      <c r="TSZ114" s="3"/>
      <c r="TTA114" s="3"/>
      <c r="TTB114" s="3"/>
      <c r="TTC114" s="3"/>
      <c r="TTD114" s="3"/>
      <c r="TTE114" s="3"/>
      <c r="TTF114" s="3"/>
      <c r="TTG114" s="3"/>
      <c r="TTH114" s="3"/>
      <c r="TTI114" s="3"/>
      <c r="TTJ114" s="3"/>
      <c r="TTK114" s="3"/>
      <c r="TTL114" s="3"/>
      <c r="TTM114" s="3"/>
      <c r="TTN114" s="3"/>
      <c r="TTO114" s="3"/>
      <c r="TTP114" s="3"/>
      <c r="TTQ114" s="3"/>
      <c r="TTR114" s="3"/>
      <c r="TTS114" s="3"/>
      <c r="TTT114" s="3"/>
      <c r="TTU114" s="3"/>
      <c r="TTV114" s="3"/>
      <c r="TTW114" s="3"/>
      <c r="TTX114" s="3"/>
      <c r="TTY114" s="3"/>
      <c r="TTZ114" s="3"/>
      <c r="TUA114" s="3"/>
      <c r="TUB114" s="3"/>
      <c r="TUC114" s="3"/>
      <c r="TUD114" s="3"/>
      <c r="TUE114" s="3"/>
      <c r="TUF114" s="3"/>
      <c r="TUG114" s="3"/>
      <c r="TUH114" s="3"/>
      <c r="TUI114" s="3"/>
      <c r="TUK114" s="3"/>
      <c r="TUM114" s="3"/>
      <c r="TUN114" s="3"/>
      <c r="TUO114" s="3"/>
      <c r="TUP114" s="3"/>
      <c r="TUQ114" s="3"/>
      <c r="TUR114" s="3"/>
      <c r="TUS114" s="3"/>
      <c r="TUT114" s="3"/>
      <c r="TUY114" s="3"/>
      <c r="TUZ114" s="3"/>
      <c r="TVA114" s="3"/>
      <c r="TVB114" s="3"/>
      <c r="TVC114" s="3"/>
      <c r="TVD114" s="3"/>
      <c r="TVE114" s="3"/>
      <c r="TVF114" s="3"/>
      <c r="TVG114" s="3"/>
      <c r="TVH114" s="3"/>
      <c r="TVI114" s="3"/>
      <c r="TVJ114" s="3"/>
      <c r="TVK114" s="3"/>
      <c r="TVL114" s="3"/>
      <c r="TVM114" s="3"/>
      <c r="TVN114" s="3"/>
      <c r="TVO114" s="3"/>
      <c r="TVP114" s="3"/>
      <c r="TVQ114" s="3"/>
      <c r="TVR114" s="3"/>
      <c r="TVS114" s="3"/>
      <c r="TVT114" s="3"/>
      <c r="TVU114" s="3"/>
      <c r="TVV114" s="3"/>
      <c r="TVW114" s="3"/>
      <c r="TVX114" s="3"/>
      <c r="TVY114" s="3"/>
      <c r="TVZ114" s="3"/>
      <c r="TWA114" s="3"/>
      <c r="TWB114" s="3"/>
      <c r="TWC114" s="3"/>
      <c r="TWD114" s="3"/>
      <c r="TWE114" s="3"/>
      <c r="TWF114" s="3"/>
      <c r="TWG114" s="3"/>
      <c r="TWH114" s="3"/>
      <c r="TWI114" s="3"/>
      <c r="TWJ114" s="3"/>
      <c r="TWK114" s="3"/>
      <c r="TWL114" s="3"/>
      <c r="TWM114" s="3"/>
      <c r="TWN114" s="3"/>
      <c r="TWO114" s="3"/>
      <c r="TWP114" s="3"/>
      <c r="TWQ114" s="3"/>
      <c r="TWR114" s="3"/>
      <c r="TWS114" s="3"/>
      <c r="TWT114" s="3"/>
      <c r="TWU114" s="3"/>
      <c r="TWV114" s="3"/>
      <c r="TWW114" s="3"/>
      <c r="TWX114" s="3"/>
      <c r="TWY114" s="3"/>
      <c r="TWZ114" s="3"/>
      <c r="TXA114" s="3"/>
      <c r="TXB114" s="3"/>
      <c r="TXC114" s="3"/>
      <c r="TXD114" s="3"/>
      <c r="TXE114" s="3"/>
      <c r="TXF114" s="3"/>
      <c r="TXG114" s="3"/>
      <c r="TXH114" s="3"/>
      <c r="TXI114" s="3"/>
      <c r="TXJ114" s="3"/>
      <c r="TXK114" s="3"/>
      <c r="TXL114" s="3"/>
      <c r="TXM114" s="3"/>
      <c r="TXN114" s="3"/>
      <c r="TXO114" s="3"/>
      <c r="TXP114" s="3"/>
      <c r="TXQ114" s="3"/>
      <c r="TXR114" s="3"/>
      <c r="TXS114" s="3"/>
      <c r="TXT114" s="3"/>
      <c r="TXU114" s="3"/>
      <c r="TXV114" s="3"/>
      <c r="TXW114" s="3"/>
      <c r="TXX114" s="3"/>
      <c r="TXY114" s="3"/>
      <c r="TXZ114" s="3"/>
      <c r="TYA114" s="3"/>
      <c r="TYB114" s="3"/>
      <c r="TYC114" s="3"/>
      <c r="TYD114" s="3"/>
      <c r="TYE114" s="3"/>
      <c r="TYF114" s="3"/>
      <c r="TYG114" s="3"/>
      <c r="TYH114" s="3"/>
      <c r="TYI114" s="3"/>
      <c r="TYJ114" s="3"/>
      <c r="TYK114" s="3"/>
      <c r="TYL114" s="3"/>
      <c r="TYM114" s="3"/>
      <c r="TYN114" s="3"/>
      <c r="TYO114" s="3"/>
      <c r="TYP114" s="3"/>
      <c r="TYQ114" s="3"/>
      <c r="TYR114" s="3"/>
      <c r="TYS114" s="3"/>
      <c r="TYT114" s="3"/>
      <c r="TYU114" s="3"/>
      <c r="TYV114" s="3"/>
      <c r="TYW114" s="3"/>
      <c r="TYX114" s="3"/>
      <c r="TYY114" s="3"/>
      <c r="TYZ114" s="3"/>
      <c r="TZA114" s="3"/>
      <c r="TZB114" s="3"/>
      <c r="TZC114" s="3"/>
      <c r="TZD114" s="3"/>
      <c r="TZE114" s="3"/>
      <c r="TZF114" s="3"/>
      <c r="TZG114" s="3"/>
      <c r="TZH114" s="3"/>
      <c r="TZI114" s="3"/>
      <c r="TZJ114" s="3"/>
      <c r="TZK114" s="3"/>
      <c r="TZL114" s="3"/>
      <c r="TZM114" s="3"/>
      <c r="TZN114" s="3"/>
      <c r="TZO114" s="3"/>
      <c r="TZP114" s="3"/>
      <c r="TZQ114" s="3"/>
      <c r="TZR114" s="3"/>
      <c r="TZS114" s="3"/>
      <c r="TZT114" s="3"/>
      <c r="TZU114" s="3"/>
      <c r="TZV114" s="3"/>
      <c r="TZW114" s="3"/>
      <c r="TZX114" s="3"/>
      <c r="TZY114" s="3"/>
      <c r="TZZ114" s="3"/>
      <c r="UAA114" s="3"/>
      <c r="UAB114" s="3"/>
      <c r="UAC114" s="3"/>
      <c r="UAD114" s="3"/>
      <c r="UAE114" s="3"/>
      <c r="UAF114" s="3"/>
      <c r="UAG114" s="3"/>
      <c r="UAH114" s="3"/>
      <c r="UAI114" s="3"/>
      <c r="UAJ114" s="3"/>
      <c r="UAK114" s="3"/>
      <c r="UAL114" s="3"/>
      <c r="UAM114" s="3"/>
      <c r="UAN114" s="3"/>
      <c r="UAO114" s="3"/>
      <c r="UAP114" s="3"/>
      <c r="UAQ114" s="3"/>
      <c r="UAR114" s="3"/>
      <c r="UAS114" s="3"/>
      <c r="UAT114" s="3"/>
      <c r="UAU114" s="3"/>
      <c r="UAV114" s="3"/>
      <c r="UAW114" s="3"/>
      <c r="UAX114" s="3"/>
      <c r="UAY114" s="3"/>
      <c r="UAZ114" s="3"/>
      <c r="UBA114" s="3"/>
      <c r="UBB114" s="3"/>
      <c r="UBC114" s="3"/>
      <c r="UBD114" s="3"/>
      <c r="UBE114" s="3"/>
      <c r="UBF114" s="3"/>
      <c r="UBG114" s="3"/>
      <c r="UBH114" s="3"/>
      <c r="UBI114" s="3"/>
      <c r="UBJ114" s="3"/>
      <c r="UBK114" s="3"/>
      <c r="UBL114" s="3"/>
      <c r="UBM114" s="3"/>
      <c r="UBN114" s="3"/>
      <c r="UBO114" s="3"/>
      <c r="UBP114" s="3"/>
      <c r="UBQ114" s="3"/>
      <c r="UBR114" s="3"/>
      <c r="UBS114" s="3"/>
      <c r="UBT114" s="3"/>
      <c r="UBU114" s="3"/>
      <c r="UBV114" s="3"/>
      <c r="UBW114" s="3"/>
      <c r="UBX114" s="3"/>
      <c r="UBY114" s="3"/>
      <c r="UBZ114" s="3"/>
      <c r="UCA114" s="3"/>
      <c r="UCB114" s="3"/>
      <c r="UCC114" s="3"/>
      <c r="UCD114" s="3"/>
      <c r="UCE114" s="3"/>
      <c r="UCF114" s="3"/>
      <c r="UCG114" s="3"/>
      <c r="UCH114" s="3"/>
      <c r="UCI114" s="3"/>
      <c r="UCJ114" s="3"/>
      <c r="UCK114" s="3"/>
      <c r="UCL114" s="3"/>
      <c r="UCM114" s="3"/>
      <c r="UCN114" s="3"/>
      <c r="UCO114" s="3"/>
      <c r="UCP114" s="3"/>
      <c r="UCQ114" s="3"/>
      <c r="UCR114" s="3"/>
      <c r="UCS114" s="3"/>
      <c r="UCT114" s="3"/>
      <c r="UCU114" s="3"/>
      <c r="UCV114" s="3"/>
      <c r="UCW114" s="3"/>
      <c r="UCX114" s="3"/>
      <c r="UCY114" s="3"/>
      <c r="UCZ114" s="3"/>
      <c r="UDA114" s="3"/>
      <c r="UDB114" s="3"/>
      <c r="UDC114" s="3"/>
      <c r="UDD114" s="3"/>
      <c r="UDE114" s="3"/>
      <c r="UDF114" s="3"/>
      <c r="UDG114" s="3"/>
      <c r="UDH114" s="3"/>
      <c r="UDI114" s="3"/>
      <c r="UDJ114" s="3"/>
      <c r="UDK114" s="3"/>
      <c r="UDL114" s="3"/>
      <c r="UDM114" s="3"/>
      <c r="UDN114" s="3"/>
      <c r="UDO114" s="3"/>
      <c r="UDP114" s="3"/>
      <c r="UDQ114" s="3"/>
      <c r="UDR114" s="3"/>
      <c r="UDS114" s="3"/>
      <c r="UDT114" s="3"/>
      <c r="UDU114" s="3"/>
      <c r="UDV114" s="3"/>
      <c r="UDW114" s="3"/>
      <c r="UDX114" s="3"/>
      <c r="UDY114" s="3"/>
      <c r="UDZ114" s="3"/>
      <c r="UEA114" s="3"/>
      <c r="UEB114" s="3"/>
      <c r="UEC114" s="3"/>
      <c r="UED114" s="3"/>
      <c r="UEE114" s="3"/>
      <c r="UEG114" s="3"/>
      <c r="UEI114" s="3"/>
      <c r="UEJ114" s="3"/>
      <c r="UEK114" s="3"/>
      <c r="UEL114" s="3"/>
      <c r="UEM114" s="3"/>
      <c r="UEN114" s="3"/>
      <c r="UEO114" s="3"/>
      <c r="UEP114" s="3"/>
      <c r="UEU114" s="3"/>
      <c r="UEV114" s="3"/>
      <c r="UEW114" s="3"/>
      <c r="UEX114" s="3"/>
      <c r="UEY114" s="3"/>
      <c r="UEZ114" s="3"/>
      <c r="UFA114" s="3"/>
      <c r="UFB114" s="3"/>
      <c r="UFC114" s="3"/>
      <c r="UFD114" s="3"/>
      <c r="UFE114" s="3"/>
      <c r="UFF114" s="3"/>
      <c r="UFG114" s="3"/>
      <c r="UFH114" s="3"/>
      <c r="UFI114" s="3"/>
      <c r="UFJ114" s="3"/>
      <c r="UFK114" s="3"/>
      <c r="UFL114" s="3"/>
      <c r="UFM114" s="3"/>
      <c r="UFN114" s="3"/>
      <c r="UFO114" s="3"/>
      <c r="UFP114" s="3"/>
      <c r="UFQ114" s="3"/>
      <c r="UFR114" s="3"/>
      <c r="UFS114" s="3"/>
      <c r="UFT114" s="3"/>
      <c r="UFU114" s="3"/>
      <c r="UFV114" s="3"/>
      <c r="UFW114" s="3"/>
      <c r="UFX114" s="3"/>
      <c r="UFY114" s="3"/>
      <c r="UFZ114" s="3"/>
      <c r="UGA114" s="3"/>
      <c r="UGB114" s="3"/>
      <c r="UGC114" s="3"/>
      <c r="UGD114" s="3"/>
      <c r="UGE114" s="3"/>
      <c r="UGF114" s="3"/>
      <c r="UGG114" s="3"/>
      <c r="UGH114" s="3"/>
      <c r="UGI114" s="3"/>
      <c r="UGJ114" s="3"/>
      <c r="UGK114" s="3"/>
      <c r="UGL114" s="3"/>
      <c r="UGM114" s="3"/>
      <c r="UGN114" s="3"/>
      <c r="UGO114" s="3"/>
      <c r="UGP114" s="3"/>
      <c r="UGQ114" s="3"/>
      <c r="UGR114" s="3"/>
      <c r="UGS114" s="3"/>
      <c r="UGT114" s="3"/>
      <c r="UGU114" s="3"/>
      <c r="UGV114" s="3"/>
      <c r="UGW114" s="3"/>
      <c r="UGX114" s="3"/>
      <c r="UGY114" s="3"/>
      <c r="UGZ114" s="3"/>
      <c r="UHA114" s="3"/>
      <c r="UHB114" s="3"/>
      <c r="UHC114" s="3"/>
      <c r="UHD114" s="3"/>
      <c r="UHE114" s="3"/>
      <c r="UHF114" s="3"/>
      <c r="UHG114" s="3"/>
      <c r="UHH114" s="3"/>
      <c r="UHI114" s="3"/>
      <c r="UHJ114" s="3"/>
      <c r="UHK114" s="3"/>
      <c r="UHL114" s="3"/>
      <c r="UHM114" s="3"/>
      <c r="UHN114" s="3"/>
      <c r="UHO114" s="3"/>
      <c r="UHP114" s="3"/>
      <c r="UHQ114" s="3"/>
      <c r="UHR114" s="3"/>
      <c r="UHS114" s="3"/>
      <c r="UHT114" s="3"/>
      <c r="UHU114" s="3"/>
      <c r="UHV114" s="3"/>
      <c r="UHW114" s="3"/>
      <c r="UHX114" s="3"/>
      <c r="UHY114" s="3"/>
      <c r="UHZ114" s="3"/>
      <c r="UIA114" s="3"/>
      <c r="UIB114" s="3"/>
      <c r="UIC114" s="3"/>
      <c r="UID114" s="3"/>
      <c r="UIE114" s="3"/>
      <c r="UIF114" s="3"/>
      <c r="UIG114" s="3"/>
      <c r="UIH114" s="3"/>
      <c r="UII114" s="3"/>
      <c r="UIJ114" s="3"/>
      <c r="UIK114" s="3"/>
      <c r="UIL114" s="3"/>
      <c r="UIM114" s="3"/>
      <c r="UIN114" s="3"/>
      <c r="UIO114" s="3"/>
      <c r="UIP114" s="3"/>
      <c r="UIQ114" s="3"/>
      <c r="UIR114" s="3"/>
      <c r="UIS114" s="3"/>
      <c r="UIT114" s="3"/>
      <c r="UIU114" s="3"/>
      <c r="UIV114" s="3"/>
      <c r="UIW114" s="3"/>
      <c r="UIX114" s="3"/>
      <c r="UIY114" s="3"/>
      <c r="UIZ114" s="3"/>
      <c r="UJA114" s="3"/>
      <c r="UJB114" s="3"/>
      <c r="UJC114" s="3"/>
      <c r="UJD114" s="3"/>
      <c r="UJE114" s="3"/>
      <c r="UJF114" s="3"/>
      <c r="UJG114" s="3"/>
      <c r="UJH114" s="3"/>
      <c r="UJI114" s="3"/>
      <c r="UJJ114" s="3"/>
      <c r="UJK114" s="3"/>
      <c r="UJL114" s="3"/>
      <c r="UJM114" s="3"/>
      <c r="UJN114" s="3"/>
      <c r="UJO114" s="3"/>
      <c r="UJP114" s="3"/>
      <c r="UJQ114" s="3"/>
      <c r="UJR114" s="3"/>
      <c r="UJS114" s="3"/>
      <c r="UJT114" s="3"/>
      <c r="UJU114" s="3"/>
      <c r="UJV114" s="3"/>
      <c r="UJW114" s="3"/>
      <c r="UJX114" s="3"/>
      <c r="UJY114" s="3"/>
      <c r="UJZ114" s="3"/>
      <c r="UKA114" s="3"/>
      <c r="UKB114" s="3"/>
      <c r="UKC114" s="3"/>
      <c r="UKD114" s="3"/>
      <c r="UKE114" s="3"/>
      <c r="UKF114" s="3"/>
      <c r="UKG114" s="3"/>
      <c r="UKH114" s="3"/>
      <c r="UKI114" s="3"/>
      <c r="UKJ114" s="3"/>
      <c r="UKK114" s="3"/>
      <c r="UKL114" s="3"/>
      <c r="UKM114" s="3"/>
      <c r="UKN114" s="3"/>
      <c r="UKO114" s="3"/>
      <c r="UKP114" s="3"/>
      <c r="UKQ114" s="3"/>
      <c r="UKR114" s="3"/>
      <c r="UKS114" s="3"/>
      <c r="UKT114" s="3"/>
      <c r="UKU114" s="3"/>
      <c r="UKV114" s="3"/>
      <c r="UKW114" s="3"/>
      <c r="UKX114" s="3"/>
      <c r="UKY114" s="3"/>
      <c r="UKZ114" s="3"/>
      <c r="ULA114" s="3"/>
      <c r="ULB114" s="3"/>
      <c r="ULC114" s="3"/>
      <c r="ULD114" s="3"/>
      <c r="ULE114" s="3"/>
      <c r="ULF114" s="3"/>
      <c r="ULG114" s="3"/>
      <c r="ULH114" s="3"/>
      <c r="ULI114" s="3"/>
      <c r="ULJ114" s="3"/>
      <c r="ULK114" s="3"/>
      <c r="ULL114" s="3"/>
      <c r="ULM114" s="3"/>
      <c r="ULN114" s="3"/>
      <c r="ULO114" s="3"/>
      <c r="ULP114" s="3"/>
      <c r="ULQ114" s="3"/>
      <c r="ULR114" s="3"/>
      <c r="ULS114" s="3"/>
      <c r="ULT114" s="3"/>
      <c r="ULU114" s="3"/>
      <c r="ULV114" s="3"/>
      <c r="ULW114" s="3"/>
      <c r="ULX114" s="3"/>
      <c r="ULY114" s="3"/>
      <c r="ULZ114" s="3"/>
      <c r="UMA114" s="3"/>
      <c r="UMB114" s="3"/>
      <c r="UMC114" s="3"/>
      <c r="UMD114" s="3"/>
      <c r="UME114" s="3"/>
      <c r="UMF114" s="3"/>
      <c r="UMG114" s="3"/>
      <c r="UMH114" s="3"/>
      <c r="UMI114" s="3"/>
      <c r="UMJ114" s="3"/>
      <c r="UMK114" s="3"/>
      <c r="UML114" s="3"/>
      <c r="UMM114" s="3"/>
      <c r="UMN114" s="3"/>
      <c r="UMO114" s="3"/>
      <c r="UMP114" s="3"/>
      <c r="UMQ114" s="3"/>
      <c r="UMR114" s="3"/>
      <c r="UMS114" s="3"/>
      <c r="UMT114" s="3"/>
      <c r="UMU114" s="3"/>
      <c r="UMV114" s="3"/>
      <c r="UMW114" s="3"/>
      <c r="UMX114" s="3"/>
      <c r="UMY114" s="3"/>
      <c r="UMZ114" s="3"/>
      <c r="UNA114" s="3"/>
      <c r="UNB114" s="3"/>
      <c r="UNC114" s="3"/>
      <c r="UND114" s="3"/>
      <c r="UNE114" s="3"/>
      <c r="UNF114" s="3"/>
      <c r="UNG114" s="3"/>
      <c r="UNH114" s="3"/>
      <c r="UNI114" s="3"/>
      <c r="UNJ114" s="3"/>
      <c r="UNK114" s="3"/>
      <c r="UNL114" s="3"/>
      <c r="UNM114" s="3"/>
      <c r="UNN114" s="3"/>
      <c r="UNO114" s="3"/>
      <c r="UNP114" s="3"/>
      <c r="UNQ114" s="3"/>
      <c r="UNR114" s="3"/>
      <c r="UNS114" s="3"/>
      <c r="UNT114" s="3"/>
      <c r="UNU114" s="3"/>
      <c r="UNV114" s="3"/>
      <c r="UNW114" s="3"/>
      <c r="UNX114" s="3"/>
      <c r="UNY114" s="3"/>
      <c r="UNZ114" s="3"/>
      <c r="UOA114" s="3"/>
      <c r="UOC114" s="3"/>
      <c r="UOE114" s="3"/>
      <c r="UOF114" s="3"/>
      <c r="UOG114" s="3"/>
      <c r="UOH114" s="3"/>
      <c r="UOI114" s="3"/>
      <c r="UOJ114" s="3"/>
      <c r="UOK114" s="3"/>
      <c r="UOL114" s="3"/>
      <c r="UOQ114" s="3"/>
      <c r="UOR114" s="3"/>
      <c r="UOS114" s="3"/>
      <c r="UOT114" s="3"/>
      <c r="UOU114" s="3"/>
      <c r="UOV114" s="3"/>
      <c r="UOW114" s="3"/>
      <c r="UOX114" s="3"/>
      <c r="UOY114" s="3"/>
      <c r="UOZ114" s="3"/>
      <c r="UPA114" s="3"/>
      <c r="UPB114" s="3"/>
      <c r="UPC114" s="3"/>
      <c r="UPD114" s="3"/>
      <c r="UPE114" s="3"/>
      <c r="UPF114" s="3"/>
      <c r="UPG114" s="3"/>
      <c r="UPH114" s="3"/>
      <c r="UPI114" s="3"/>
      <c r="UPJ114" s="3"/>
      <c r="UPK114" s="3"/>
      <c r="UPL114" s="3"/>
      <c r="UPM114" s="3"/>
      <c r="UPN114" s="3"/>
      <c r="UPO114" s="3"/>
      <c r="UPP114" s="3"/>
      <c r="UPQ114" s="3"/>
      <c r="UPR114" s="3"/>
      <c r="UPS114" s="3"/>
      <c r="UPT114" s="3"/>
      <c r="UPU114" s="3"/>
      <c r="UPV114" s="3"/>
      <c r="UPW114" s="3"/>
      <c r="UPX114" s="3"/>
      <c r="UPY114" s="3"/>
      <c r="UPZ114" s="3"/>
      <c r="UQA114" s="3"/>
      <c r="UQB114" s="3"/>
      <c r="UQC114" s="3"/>
      <c r="UQD114" s="3"/>
      <c r="UQE114" s="3"/>
      <c r="UQF114" s="3"/>
      <c r="UQG114" s="3"/>
      <c r="UQH114" s="3"/>
      <c r="UQI114" s="3"/>
      <c r="UQJ114" s="3"/>
      <c r="UQK114" s="3"/>
      <c r="UQL114" s="3"/>
      <c r="UQM114" s="3"/>
      <c r="UQN114" s="3"/>
      <c r="UQO114" s="3"/>
      <c r="UQP114" s="3"/>
      <c r="UQQ114" s="3"/>
      <c r="UQR114" s="3"/>
      <c r="UQS114" s="3"/>
      <c r="UQT114" s="3"/>
      <c r="UQU114" s="3"/>
      <c r="UQV114" s="3"/>
      <c r="UQW114" s="3"/>
      <c r="UQX114" s="3"/>
      <c r="UQY114" s="3"/>
      <c r="UQZ114" s="3"/>
      <c r="URA114" s="3"/>
      <c r="URB114" s="3"/>
      <c r="URC114" s="3"/>
      <c r="URD114" s="3"/>
      <c r="URE114" s="3"/>
      <c r="URF114" s="3"/>
      <c r="URG114" s="3"/>
      <c r="URH114" s="3"/>
      <c r="URI114" s="3"/>
      <c r="URJ114" s="3"/>
      <c r="URK114" s="3"/>
      <c r="URL114" s="3"/>
      <c r="URM114" s="3"/>
      <c r="URN114" s="3"/>
      <c r="URO114" s="3"/>
      <c r="URP114" s="3"/>
      <c r="URQ114" s="3"/>
      <c r="URR114" s="3"/>
      <c r="URS114" s="3"/>
      <c r="URT114" s="3"/>
      <c r="URU114" s="3"/>
      <c r="URV114" s="3"/>
      <c r="URW114" s="3"/>
      <c r="URX114" s="3"/>
      <c r="URY114" s="3"/>
      <c r="URZ114" s="3"/>
      <c r="USA114" s="3"/>
      <c r="USB114" s="3"/>
      <c r="USC114" s="3"/>
      <c r="USD114" s="3"/>
      <c r="USE114" s="3"/>
      <c r="USF114" s="3"/>
      <c r="USG114" s="3"/>
      <c r="USH114" s="3"/>
      <c r="USI114" s="3"/>
      <c r="USJ114" s="3"/>
      <c r="USK114" s="3"/>
      <c r="USL114" s="3"/>
      <c r="USM114" s="3"/>
      <c r="USN114" s="3"/>
      <c r="USO114" s="3"/>
      <c r="USP114" s="3"/>
      <c r="USQ114" s="3"/>
      <c r="USR114" s="3"/>
      <c r="USS114" s="3"/>
      <c r="UST114" s="3"/>
      <c r="USU114" s="3"/>
      <c r="USV114" s="3"/>
      <c r="USW114" s="3"/>
      <c r="USX114" s="3"/>
      <c r="USY114" s="3"/>
      <c r="USZ114" s="3"/>
      <c r="UTA114" s="3"/>
      <c r="UTB114" s="3"/>
      <c r="UTC114" s="3"/>
      <c r="UTD114" s="3"/>
      <c r="UTE114" s="3"/>
      <c r="UTF114" s="3"/>
      <c r="UTG114" s="3"/>
      <c r="UTH114" s="3"/>
      <c r="UTI114" s="3"/>
      <c r="UTJ114" s="3"/>
      <c r="UTK114" s="3"/>
      <c r="UTL114" s="3"/>
      <c r="UTM114" s="3"/>
      <c r="UTN114" s="3"/>
      <c r="UTO114" s="3"/>
      <c r="UTP114" s="3"/>
      <c r="UTQ114" s="3"/>
      <c r="UTR114" s="3"/>
      <c r="UTS114" s="3"/>
      <c r="UTT114" s="3"/>
      <c r="UTU114" s="3"/>
      <c r="UTV114" s="3"/>
      <c r="UTW114" s="3"/>
      <c r="UTX114" s="3"/>
      <c r="UTY114" s="3"/>
      <c r="UTZ114" s="3"/>
      <c r="UUA114" s="3"/>
      <c r="UUB114" s="3"/>
      <c r="UUC114" s="3"/>
      <c r="UUD114" s="3"/>
      <c r="UUE114" s="3"/>
      <c r="UUF114" s="3"/>
      <c r="UUG114" s="3"/>
      <c r="UUH114" s="3"/>
      <c r="UUI114" s="3"/>
      <c r="UUJ114" s="3"/>
      <c r="UUK114" s="3"/>
      <c r="UUL114" s="3"/>
      <c r="UUM114" s="3"/>
      <c r="UUN114" s="3"/>
      <c r="UUO114" s="3"/>
      <c r="UUP114" s="3"/>
      <c r="UUQ114" s="3"/>
      <c r="UUR114" s="3"/>
      <c r="UUS114" s="3"/>
      <c r="UUT114" s="3"/>
      <c r="UUU114" s="3"/>
      <c r="UUV114" s="3"/>
      <c r="UUW114" s="3"/>
      <c r="UUX114" s="3"/>
      <c r="UUY114" s="3"/>
      <c r="UUZ114" s="3"/>
      <c r="UVA114" s="3"/>
      <c r="UVB114" s="3"/>
      <c r="UVC114" s="3"/>
      <c r="UVD114" s="3"/>
      <c r="UVE114" s="3"/>
      <c r="UVF114" s="3"/>
      <c r="UVG114" s="3"/>
      <c r="UVH114" s="3"/>
      <c r="UVI114" s="3"/>
      <c r="UVJ114" s="3"/>
      <c r="UVK114" s="3"/>
      <c r="UVL114" s="3"/>
      <c r="UVM114" s="3"/>
      <c r="UVN114" s="3"/>
      <c r="UVO114" s="3"/>
      <c r="UVP114" s="3"/>
      <c r="UVQ114" s="3"/>
      <c r="UVR114" s="3"/>
      <c r="UVS114" s="3"/>
      <c r="UVT114" s="3"/>
      <c r="UVU114" s="3"/>
      <c r="UVV114" s="3"/>
      <c r="UVW114" s="3"/>
      <c r="UVX114" s="3"/>
      <c r="UVY114" s="3"/>
      <c r="UVZ114" s="3"/>
      <c r="UWA114" s="3"/>
      <c r="UWB114" s="3"/>
      <c r="UWC114" s="3"/>
      <c r="UWD114" s="3"/>
      <c r="UWE114" s="3"/>
      <c r="UWF114" s="3"/>
      <c r="UWG114" s="3"/>
      <c r="UWH114" s="3"/>
      <c r="UWI114" s="3"/>
      <c r="UWJ114" s="3"/>
      <c r="UWK114" s="3"/>
      <c r="UWL114" s="3"/>
      <c r="UWM114" s="3"/>
      <c r="UWN114" s="3"/>
      <c r="UWO114" s="3"/>
      <c r="UWP114" s="3"/>
      <c r="UWQ114" s="3"/>
      <c r="UWR114" s="3"/>
      <c r="UWS114" s="3"/>
      <c r="UWT114" s="3"/>
      <c r="UWU114" s="3"/>
      <c r="UWV114" s="3"/>
      <c r="UWW114" s="3"/>
      <c r="UWX114" s="3"/>
      <c r="UWY114" s="3"/>
      <c r="UWZ114" s="3"/>
      <c r="UXA114" s="3"/>
      <c r="UXB114" s="3"/>
      <c r="UXC114" s="3"/>
      <c r="UXD114" s="3"/>
      <c r="UXE114" s="3"/>
      <c r="UXF114" s="3"/>
      <c r="UXG114" s="3"/>
      <c r="UXH114" s="3"/>
      <c r="UXI114" s="3"/>
      <c r="UXJ114" s="3"/>
      <c r="UXK114" s="3"/>
      <c r="UXL114" s="3"/>
      <c r="UXM114" s="3"/>
      <c r="UXN114" s="3"/>
      <c r="UXO114" s="3"/>
      <c r="UXP114" s="3"/>
      <c r="UXQ114" s="3"/>
      <c r="UXR114" s="3"/>
      <c r="UXS114" s="3"/>
      <c r="UXT114" s="3"/>
      <c r="UXU114" s="3"/>
      <c r="UXV114" s="3"/>
      <c r="UXW114" s="3"/>
      <c r="UXY114" s="3"/>
      <c r="UYA114" s="3"/>
      <c r="UYB114" s="3"/>
      <c r="UYC114" s="3"/>
      <c r="UYD114" s="3"/>
      <c r="UYE114" s="3"/>
      <c r="UYF114" s="3"/>
      <c r="UYG114" s="3"/>
      <c r="UYH114" s="3"/>
      <c r="UYM114" s="3"/>
      <c r="UYN114" s="3"/>
      <c r="UYO114" s="3"/>
      <c r="UYP114" s="3"/>
      <c r="UYQ114" s="3"/>
      <c r="UYR114" s="3"/>
      <c r="UYS114" s="3"/>
      <c r="UYT114" s="3"/>
      <c r="UYU114" s="3"/>
      <c r="UYV114" s="3"/>
      <c r="UYW114" s="3"/>
      <c r="UYX114" s="3"/>
      <c r="UYY114" s="3"/>
      <c r="UYZ114" s="3"/>
      <c r="UZA114" s="3"/>
      <c r="UZB114" s="3"/>
      <c r="UZC114" s="3"/>
      <c r="UZD114" s="3"/>
      <c r="UZE114" s="3"/>
      <c r="UZF114" s="3"/>
      <c r="UZG114" s="3"/>
      <c r="UZH114" s="3"/>
      <c r="UZI114" s="3"/>
      <c r="UZJ114" s="3"/>
      <c r="UZK114" s="3"/>
      <c r="UZL114" s="3"/>
      <c r="UZM114" s="3"/>
      <c r="UZN114" s="3"/>
      <c r="UZO114" s="3"/>
      <c r="UZP114" s="3"/>
      <c r="UZQ114" s="3"/>
      <c r="UZR114" s="3"/>
      <c r="UZS114" s="3"/>
      <c r="UZT114" s="3"/>
      <c r="UZU114" s="3"/>
      <c r="UZV114" s="3"/>
      <c r="UZW114" s="3"/>
      <c r="UZX114" s="3"/>
      <c r="UZY114" s="3"/>
      <c r="UZZ114" s="3"/>
      <c r="VAA114" s="3"/>
      <c r="VAB114" s="3"/>
      <c r="VAC114" s="3"/>
      <c r="VAD114" s="3"/>
      <c r="VAE114" s="3"/>
      <c r="VAF114" s="3"/>
      <c r="VAG114" s="3"/>
      <c r="VAH114" s="3"/>
      <c r="VAI114" s="3"/>
      <c r="VAJ114" s="3"/>
      <c r="VAK114" s="3"/>
      <c r="VAL114" s="3"/>
      <c r="VAM114" s="3"/>
      <c r="VAN114" s="3"/>
      <c r="VAO114" s="3"/>
      <c r="VAP114" s="3"/>
      <c r="VAQ114" s="3"/>
      <c r="VAR114" s="3"/>
      <c r="VAS114" s="3"/>
      <c r="VAT114" s="3"/>
      <c r="VAU114" s="3"/>
      <c r="VAV114" s="3"/>
      <c r="VAW114" s="3"/>
      <c r="VAX114" s="3"/>
      <c r="VAY114" s="3"/>
      <c r="VAZ114" s="3"/>
      <c r="VBA114" s="3"/>
      <c r="VBB114" s="3"/>
      <c r="VBC114" s="3"/>
      <c r="VBD114" s="3"/>
      <c r="VBE114" s="3"/>
      <c r="VBF114" s="3"/>
      <c r="VBG114" s="3"/>
      <c r="VBH114" s="3"/>
      <c r="VBI114" s="3"/>
      <c r="VBJ114" s="3"/>
      <c r="VBK114" s="3"/>
      <c r="VBL114" s="3"/>
      <c r="VBM114" s="3"/>
      <c r="VBN114" s="3"/>
      <c r="VBO114" s="3"/>
      <c r="VBP114" s="3"/>
      <c r="VBQ114" s="3"/>
      <c r="VBR114" s="3"/>
      <c r="VBS114" s="3"/>
      <c r="VBT114" s="3"/>
      <c r="VBU114" s="3"/>
      <c r="VBV114" s="3"/>
      <c r="VBW114" s="3"/>
      <c r="VBX114" s="3"/>
      <c r="VBY114" s="3"/>
      <c r="VBZ114" s="3"/>
      <c r="VCA114" s="3"/>
      <c r="VCB114" s="3"/>
      <c r="VCC114" s="3"/>
      <c r="VCD114" s="3"/>
      <c r="VCE114" s="3"/>
      <c r="VCF114" s="3"/>
      <c r="VCG114" s="3"/>
      <c r="VCH114" s="3"/>
      <c r="VCI114" s="3"/>
      <c r="VCJ114" s="3"/>
      <c r="VCK114" s="3"/>
      <c r="VCL114" s="3"/>
      <c r="VCM114" s="3"/>
      <c r="VCN114" s="3"/>
      <c r="VCO114" s="3"/>
      <c r="VCP114" s="3"/>
      <c r="VCQ114" s="3"/>
      <c r="VCR114" s="3"/>
      <c r="VCS114" s="3"/>
      <c r="VCT114" s="3"/>
      <c r="VCU114" s="3"/>
      <c r="VCV114" s="3"/>
      <c r="VCW114" s="3"/>
      <c r="VCX114" s="3"/>
      <c r="VCY114" s="3"/>
      <c r="VCZ114" s="3"/>
      <c r="VDA114" s="3"/>
      <c r="VDB114" s="3"/>
      <c r="VDC114" s="3"/>
      <c r="VDD114" s="3"/>
      <c r="VDE114" s="3"/>
      <c r="VDF114" s="3"/>
      <c r="VDG114" s="3"/>
      <c r="VDH114" s="3"/>
      <c r="VDI114" s="3"/>
      <c r="VDJ114" s="3"/>
      <c r="VDK114" s="3"/>
      <c r="VDL114" s="3"/>
      <c r="VDM114" s="3"/>
      <c r="VDN114" s="3"/>
      <c r="VDO114" s="3"/>
      <c r="VDP114" s="3"/>
      <c r="VDQ114" s="3"/>
      <c r="VDR114" s="3"/>
      <c r="VDS114" s="3"/>
      <c r="VDT114" s="3"/>
      <c r="VDU114" s="3"/>
      <c r="VDV114" s="3"/>
      <c r="VDW114" s="3"/>
      <c r="VDX114" s="3"/>
      <c r="VDY114" s="3"/>
      <c r="VDZ114" s="3"/>
      <c r="VEA114" s="3"/>
      <c r="VEB114" s="3"/>
      <c r="VEC114" s="3"/>
      <c r="VED114" s="3"/>
      <c r="VEE114" s="3"/>
      <c r="VEF114" s="3"/>
      <c r="VEG114" s="3"/>
      <c r="VEH114" s="3"/>
      <c r="VEI114" s="3"/>
      <c r="VEJ114" s="3"/>
      <c r="VEK114" s="3"/>
      <c r="VEL114" s="3"/>
      <c r="VEM114" s="3"/>
      <c r="VEN114" s="3"/>
      <c r="VEO114" s="3"/>
      <c r="VEP114" s="3"/>
      <c r="VEQ114" s="3"/>
      <c r="VER114" s="3"/>
      <c r="VES114" s="3"/>
      <c r="VET114" s="3"/>
      <c r="VEU114" s="3"/>
      <c r="VEV114" s="3"/>
      <c r="VEW114" s="3"/>
      <c r="VEX114" s="3"/>
      <c r="VEY114" s="3"/>
      <c r="VEZ114" s="3"/>
      <c r="VFA114" s="3"/>
      <c r="VFB114" s="3"/>
      <c r="VFC114" s="3"/>
      <c r="VFD114" s="3"/>
      <c r="VFE114" s="3"/>
      <c r="VFF114" s="3"/>
      <c r="VFG114" s="3"/>
      <c r="VFH114" s="3"/>
      <c r="VFI114" s="3"/>
      <c r="VFJ114" s="3"/>
      <c r="VFK114" s="3"/>
      <c r="VFL114" s="3"/>
      <c r="VFM114" s="3"/>
      <c r="VFN114" s="3"/>
      <c r="VFO114" s="3"/>
      <c r="VFP114" s="3"/>
      <c r="VFQ114" s="3"/>
      <c r="VFR114" s="3"/>
      <c r="VFS114" s="3"/>
      <c r="VFT114" s="3"/>
      <c r="VFU114" s="3"/>
      <c r="VFV114" s="3"/>
      <c r="VFW114" s="3"/>
      <c r="VFX114" s="3"/>
      <c r="VFY114" s="3"/>
      <c r="VFZ114" s="3"/>
      <c r="VGA114" s="3"/>
      <c r="VGB114" s="3"/>
      <c r="VGC114" s="3"/>
      <c r="VGD114" s="3"/>
      <c r="VGE114" s="3"/>
      <c r="VGF114" s="3"/>
      <c r="VGG114" s="3"/>
      <c r="VGH114" s="3"/>
      <c r="VGI114" s="3"/>
      <c r="VGJ114" s="3"/>
      <c r="VGK114" s="3"/>
      <c r="VGL114" s="3"/>
      <c r="VGM114" s="3"/>
      <c r="VGN114" s="3"/>
      <c r="VGO114" s="3"/>
      <c r="VGP114" s="3"/>
      <c r="VGQ114" s="3"/>
      <c r="VGR114" s="3"/>
      <c r="VGS114" s="3"/>
      <c r="VGT114" s="3"/>
      <c r="VGU114" s="3"/>
      <c r="VGV114" s="3"/>
      <c r="VGW114" s="3"/>
      <c r="VGX114" s="3"/>
      <c r="VGY114" s="3"/>
      <c r="VGZ114" s="3"/>
      <c r="VHA114" s="3"/>
      <c r="VHB114" s="3"/>
      <c r="VHC114" s="3"/>
      <c r="VHD114" s="3"/>
      <c r="VHE114" s="3"/>
      <c r="VHF114" s="3"/>
      <c r="VHG114" s="3"/>
      <c r="VHH114" s="3"/>
      <c r="VHI114" s="3"/>
      <c r="VHJ114" s="3"/>
      <c r="VHK114" s="3"/>
      <c r="VHL114" s="3"/>
      <c r="VHM114" s="3"/>
      <c r="VHN114" s="3"/>
      <c r="VHO114" s="3"/>
      <c r="VHP114" s="3"/>
      <c r="VHQ114" s="3"/>
      <c r="VHR114" s="3"/>
      <c r="VHS114" s="3"/>
      <c r="VHU114" s="3"/>
      <c r="VHW114" s="3"/>
      <c r="VHX114" s="3"/>
      <c r="VHY114" s="3"/>
      <c r="VHZ114" s="3"/>
      <c r="VIA114" s="3"/>
      <c r="VIB114" s="3"/>
      <c r="VIC114" s="3"/>
      <c r="VID114" s="3"/>
      <c r="VII114" s="3"/>
      <c r="VIJ114" s="3"/>
      <c r="VIK114" s="3"/>
      <c r="VIL114" s="3"/>
      <c r="VIM114" s="3"/>
      <c r="VIN114" s="3"/>
      <c r="VIO114" s="3"/>
      <c r="VIP114" s="3"/>
      <c r="VIQ114" s="3"/>
      <c r="VIR114" s="3"/>
      <c r="VIS114" s="3"/>
      <c r="VIT114" s="3"/>
      <c r="VIU114" s="3"/>
      <c r="VIV114" s="3"/>
      <c r="VIW114" s="3"/>
      <c r="VIX114" s="3"/>
      <c r="VIY114" s="3"/>
      <c r="VIZ114" s="3"/>
      <c r="VJA114" s="3"/>
      <c r="VJB114" s="3"/>
      <c r="VJC114" s="3"/>
      <c r="VJD114" s="3"/>
      <c r="VJE114" s="3"/>
      <c r="VJF114" s="3"/>
      <c r="VJG114" s="3"/>
      <c r="VJH114" s="3"/>
      <c r="VJI114" s="3"/>
      <c r="VJJ114" s="3"/>
      <c r="VJK114" s="3"/>
      <c r="VJL114" s="3"/>
      <c r="VJM114" s="3"/>
      <c r="VJN114" s="3"/>
      <c r="VJO114" s="3"/>
      <c r="VJP114" s="3"/>
      <c r="VJQ114" s="3"/>
      <c r="VJR114" s="3"/>
      <c r="VJS114" s="3"/>
      <c r="VJT114" s="3"/>
      <c r="VJU114" s="3"/>
      <c r="VJV114" s="3"/>
      <c r="VJW114" s="3"/>
      <c r="VJX114" s="3"/>
      <c r="VJY114" s="3"/>
      <c r="VJZ114" s="3"/>
      <c r="VKA114" s="3"/>
      <c r="VKB114" s="3"/>
      <c r="VKC114" s="3"/>
      <c r="VKD114" s="3"/>
      <c r="VKE114" s="3"/>
      <c r="VKF114" s="3"/>
      <c r="VKG114" s="3"/>
      <c r="VKH114" s="3"/>
      <c r="VKI114" s="3"/>
      <c r="VKJ114" s="3"/>
      <c r="VKK114" s="3"/>
      <c r="VKL114" s="3"/>
      <c r="VKM114" s="3"/>
      <c r="VKN114" s="3"/>
      <c r="VKO114" s="3"/>
      <c r="VKP114" s="3"/>
      <c r="VKQ114" s="3"/>
      <c r="VKR114" s="3"/>
      <c r="VKS114" s="3"/>
      <c r="VKT114" s="3"/>
      <c r="VKU114" s="3"/>
      <c r="VKV114" s="3"/>
      <c r="VKW114" s="3"/>
      <c r="VKX114" s="3"/>
      <c r="VKY114" s="3"/>
      <c r="VKZ114" s="3"/>
      <c r="VLA114" s="3"/>
      <c r="VLB114" s="3"/>
      <c r="VLC114" s="3"/>
      <c r="VLD114" s="3"/>
      <c r="VLE114" s="3"/>
      <c r="VLF114" s="3"/>
      <c r="VLG114" s="3"/>
      <c r="VLH114" s="3"/>
      <c r="VLI114" s="3"/>
      <c r="VLJ114" s="3"/>
      <c r="VLK114" s="3"/>
      <c r="VLL114" s="3"/>
      <c r="VLM114" s="3"/>
      <c r="VLN114" s="3"/>
      <c r="VLO114" s="3"/>
      <c r="VLP114" s="3"/>
      <c r="VLQ114" s="3"/>
      <c r="VLR114" s="3"/>
      <c r="VLS114" s="3"/>
      <c r="VLT114" s="3"/>
      <c r="VLU114" s="3"/>
      <c r="VLV114" s="3"/>
      <c r="VLW114" s="3"/>
      <c r="VLX114" s="3"/>
      <c r="VLY114" s="3"/>
      <c r="VLZ114" s="3"/>
      <c r="VMA114" s="3"/>
      <c r="VMB114" s="3"/>
      <c r="VMC114" s="3"/>
      <c r="VMD114" s="3"/>
      <c r="VME114" s="3"/>
      <c r="VMF114" s="3"/>
      <c r="VMG114" s="3"/>
      <c r="VMH114" s="3"/>
      <c r="VMI114" s="3"/>
      <c r="VMJ114" s="3"/>
      <c r="VMK114" s="3"/>
      <c r="VML114" s="3"/>
      <c r="VMM114" s="3"/>
      <c r="VMN114" s="3"/>
      <c r="VMO114" s="3"/>
      <c r="VMP114" s="3"/>
      <c r="VMQ114" s="3"/>
      <c r="VMR114" s="3"/>
      <c r="VMS114" s="3"/>
      <c r="VMT114" s="3"/>
      <c r="VMU114" s="3"/>
      <c r="VMV114" s="3"/>
      <c r="VMW114" s="3"/>
      <c r="VMX114" s="3"/>
      <c r="VMY114" s="3"/>
      <c r="VMZ114" s="3"/>
      <c r="VNA114" s="3"/>
      <c r="VNB114" s="3"/>
      <c r="VNC114" s="3"/>
      <c r="VND114" s="3"/>
      <c r="VNE114" s="3"/>
      <c r="VNF114" s="3"/>
      <c r="VNG114" s="3"/>
      <c r="VNH114" s="3"/>
      <c r="VNI114" s="3"/>
      <c r="VNJ114" s="3"/>
      <c r="VNK114" s="3"/>
      <c r="VNL114" s="3"/>
      <c r="VNM114" s="3"/>
      <c r="VNN114" s="3"/>
      <c r="VNO114" s="3"/>
      <c r="VNP114" s="3"/>
      <c r="VNQ114" s="3"/>
      <c r="VNR114" s="3"/>
      <c r="VNS114" s="3"/>
      <c r="VNT114" s="3"/>
      <c r="VNU114" s="3"/>
      <c r="VNV114" s="3"/>
      <c r="VNW114" s="3"/>
      <c r="VNX114" s="3"/>
      <c r="VNY114" s="3"/>
      <c r="VNZ114" s="3"/>
      <c r="VOA114" s="3"/>
      <c r="VOB114" s="3"/>
      <c r="VOC114" s="3"/>
      <c r="VOD114" s="3"/>
      <c r="VOE114" s="3"/>
      <c r="VOF114" s="3"/>
      <c r="VOG114" s="3"/>
      <c r="VOH114" s="3"/>
      <c r="VOI114" s="3"/>
      <c r="VOJ114" s="3"/>
      <c r="VOK114" s="3"/>
      <c r="VOL114" s="3"/>
      <c r="VOM114" s="3"/>
      <c r="VON114" s="3"/>
      <c r="VOO114" s="3"/>
      <c r="VOP114" s="3"/>
      <c r="VOQ114" s="3"/>
      <c r="VOR114" s="3"/>
      <c r="VOS114" s="3"/>
      <c r="VOT114" s="3"/>
      <c r="VOU114" s="3"/>
      <c r="VOV114" s="3"/>
      <c r="VOW114" s="3"/>
      <c r="VOX114" s="3"/>
      <c r="VOY114" s="3"/>
      <c r="VOZ114" s="3"/>
      <c r="VPA114" s="3"/>
      <c r="VPB114" s="3"/>
      <c r="VPC114" s="3"/>
      <c r="VPD114" s="3"/>
      <c r="VPE114" s="3"/>
      <c r="VPF114" s="3"/>
      <c r="VPG114" s="3"/>
      <c r="VPH114" s="3"/>
      <c r="VPI114" s="3"/>
      <c r="VPJ114" s="3"/>
      <c r="VPK114" s="3"/>
      <c r="VPL114" s="3"/>
      <c r="VPM114" s="3"/>
      <c r="VPN114" s="3"/>
      <c r="VPO114" s="3"/>
      <c r="VPP114" s="3"/>
      <c r="VPQ114" s="3"/>
      <c r="VPR114" s="3"/>
      <c r="VPS114" s="3"/>
      <c r="VPT114" s="3"/>
      <c r="VPU114" s="3"/>
      <c r="VPV114" s="3"/>
      <c r="VPW114" s="3"/>
      <c r="VPX114" s="3"/>
      <c r="VPY114" s="3"/>
      <c r="VPZ114" s="3"/>
      <c r="VQA114" s="3"/>
      <c r="VQB114" s="3"/>
      <c r="VQC114" s="3"/>
      <c r="VQD114" s="3"/>
      <c r="VQE114" s="3"/>
      <c r="VQF114" s="3"/>
      <c r="VQG114" s="3"/>
      <c r="VQH114" s="3"/>
      <c r="VQI114" s="3"/>
      <c r="VQJ114" s="3"/>
      <c r="VQK114" s="3"/>
      <c r="VQL114" s="3"/>
      <c r="VQM114" s="3"/>
      <c r="VQN114" s="3"/>
      <c r="VQO114" s="3"/>
      <c r="VQP114" s="3"/>
      <c r="VQQ114" s="3"/>
      <c r="VQR114" s="3"/>
      <c r="VQS114" s="3"/>
      <c r="VQT114" s="3"/>
      <c r="VQU114" s="3"/>
      <c r="VQV114" s="3"/>
      <c r="VQW114" s="3"/>
      <c r="VQX114" s="3"/>
      <c r="VQY114" s="3"/>
      <c r="VQZ114" s="3"/>
      <c r="VRA114" s="3"/>
      <c r="VRB114" s="3"/>
      <c r="VRC114" s="3"/>
      <c r="VRD114" s="3"/>
      <c r="VRE114" s="3"/>
      <c r="VRF114" s="3"/>
      <c r="VRG114" s="3"/>
      <c r="VRH114" s="3"/>
      <c r="VRI114" s="3"/>
      <c r="VRJ114" s="3"/>
      <c r="VRK114" s="3"/>
      <c r="VRL114" s="3"/>
      <c r="VRM114" s="3"/>
      <c r="VRN114" s="3"/>
      <c r="VRO114" s="3"/>
      <c r="VRQ114" s="3"/>
      <c r="VRS114" s="3"/>
      <c r="VRT114" s="3"/>
      <c r="VRU114" s="3"/>
      <c r="VRV114" s="3"/>
      <c r="VRW114" s="3"/>
      <c r="VRX114" s="3"/>
      <c r="VRY114" s="3"/>
      <c r="VRZ114" s="3"/>
      <c r="VSE114" s="3"/>
      <c r="VSF114" s="3"/>
      <c r="VSG114" s="3"/>
      <c r="VSH114" s="3"/>
      <c r="VSI114" s="3"/>
      <c r="VSJ114" s="3"/>
      <c r="VSK114" s="3"/>
      <c r="VSL114" s="3"/>
      <c r="VSM114" s="3"/>
      <c r="VSN114" s="3"/>
      <c r="VSO114" s="3"/>
      <c r="VSP114" s="3"/>
      <c r="VSQ114" s="3"/>
      <c r="VSR114" s="3"/>
      <c r="VSS114" s="3"/>
      <c r="VST114" s="3"/>
      <c r="VSU114" s="3"/>
      <c r="VSV114" s="3"/>
      <c r="VSW114" s="3"/>
      <c r="VSX114" s="3"/>
      <c r="VSY114" s="3"/>
      <c r="VSZ114" s="3"/>
      <c r="VTA114" s="3"/>
      <c r="VTB114" s="3"/>
      <c r="VTC114" s="3"/>
      <c r="VTD114" s="3"/>
      <c r="VTE114" s="3"/>
      <c r="VTF114" s="3"/>
      <c r="VTG114" s="3"/>
      <c r="VTH114" s="3"/>
      <c r="VTI114" s="3"/>
      <c r="VTJ114" s="3"/>
      <c r="VTK114" s="3"/>
      <c r="VTL114" s="3"/>
      <c r="VTM114" s="3"/>
      <c r="VTN114" s="3"/>
      <c r="VTO114" s="3"/>
      <c r="VTP114" s="3"/>
      <c r="VTQ114" s="3"/>
      <c r="VTR114" s="3"/>
      <c r="VTS114" s="3"/>
      <c r="VTT114" s="3"/>
      <c r="VTU114" s="3"/>
      <c r="VTV114" s="3"/>
      <c r="VTW114" s="3"/>
      <c r="VTX114" s="3"/>
      <c r="VTY114" s="3"/>
      <c r="VTZ114" s="3"/>
      <c r="VUA114" s="3"/>
      <c r="VUB114" s="3"/>
      <c r="VUC114" s="3"/>
      <c r="VUD114" s="3"/>
      <c r="VUE114" s="3"/>
      <c r="VUF114" s="3"/>
      <c r="VUG114" s="3"/>
      <c r="VUH114" s="3"/>
      <c r="VUI114" s="3"/>
      <c r="VUJ114" s="3"/>
      <c r="VUK114" s="3"/>
      <c r="VUL114" s="3"/>
      <c r="VUM114" s="3"/>
      <c r="VUN114" s="3"/>
      <c r="VUO114" s="3"/>
      <c r="VUP114" s="3"/>
      <c r="VUQ114" s="3"/>
      <c r="VUR114" s="3"/>
      <c r="VUS114" s="3"/>
      <c r="VUT114" s="3"/>
      <c r="VUU114" s="3"/>
      <c r="VUV114" s="3"/>
      <c r="VUW114" s="3"/>
      <c r="VUX114" s="3"/>
      <c r="VUY114" s="3"/>
      <c r="VUZ114" s="3"/>
      <c r="VVA114" s="3"/>
      <c r="VVB114" s="3"/>
      <c r="VVC114" s="3"/>
      <c r="VVD114" s="3"/>
      <c r="VVE114" s="3"/>
      <c r="VVF114" s="3"/>
      <c r="VVG114" s="3"/>
      <c r="VVH114" s="3"/>
      <c r="VVI114" s="3"/>
      <c r="VVJ114" s="3"/>
      <c r="VVK114" s="3"/>
      <c r="VVL114" s="3"/>
      <c r="VVM114" s="3"/>
      <c r="VVN114" s="3"/>
      <c r="VVO114" s="3"/>
      <c r="VVP114" s="3"/>
      <c r="VVQ114" s="3"/>
      <c r="VVR114" s="3"/>
      <c r="VVS114" s="3"/>
      <c r="VVT114" s="3"/>
      <c r="VVU114" s="3"/>
      <c r="VVV114" s="3"/>
      <c r="VVW114" s="3"/>
      <c r="VVX114" s="3"/>
      <c r="VVY114" s="3"/>
      <c r="VVZ114" s="3"/>
      <c r="VWA114" s="3"/>
      <c r="VWB114" s="3"/>
      <c r="VWC114" s="3"/>
      <c r="VWD114" s="3"/>
      <c r="VWE114" s="3"/>
      <c r="VWF114" s="3"/>
      <c r="VWG114" s="3"/>
      <c r="VWH114" s="3"/>
      <c r="VWI114" s="3"/>
      <c r="VWJ114" s="3"/>
      <c r="VWK114" s="3"/>
      <c r="VWL114" s="3"/>
      <c r="VWM114" s="3"/>
      <c r="VWN114" s="3"/>
      <c r="VWO114" s="3"/>
      <c r="VWP114" s="3"/>
      <c r="VWQ114" s="3"/>
      <c r="VWR114" s="3"/>
      <c r="VWS114" s="3"/>
      <c r="VWT114" s="3"/>
      <c r="VWU114" s="3"/>
      <c r="VWV114" s="3"/>
      <c r="VWW114" s="3"/>
      <c r="VWX114" s="3"/>
      <c r="VWY114" s="3"/>
      <c r="VWZ114" s="3"/>
      <c r="VXA114" s="3"/>
      <c r="VXB114" s="3"/>
      <c r="VXC114" s="3"/>
      <c r="VXD114" s="3"/>
      <c r="VXE114" s="3"/>
      <c r="VXF114" s="3"/>
      <c r="VXG114" s="3"/>
      <c r="VXH114" s="3"/>
      <c r="VXI114" s="3"/>
      <c r="VXJ114" s="3"/>
      <c r="VXK114" s="3"/>
      <c r="VXL114" s="3"/>
      <c r="VXM114" s="3"/>
      <c r="VXN114" s="3"/>
      <c r="VXO114" s="3"/>
      <c r="VXP114" s="3"/>
      <c r="VXQ114" s="3"/>
      <c r="VXR114" s="3"/>
      <c r="VXS114" s="3"/>
      <c r="VXT114" s="3"/>
      <c r="VXU114" s="3"/>
      <c r="VXV114" s="3"/>
      <c r="VXW114" s="3"/>
      <c r="VXX114" s="3"/>
      <c r="VXY114" s="3"/>
      <c r="VXZ114" s="3"/>
      <c r="VYA114" s="3"/>
      <c r="VYB114" s="3"/>
      <c r="VYC114" s="3"/>
      <c r="VYD114" s="3"/>
      <c r="VYE114" s="3"/>
      <c r="VYF114" s="3"/>
      <c r="VYG114" s="3"/>
      <c r="VYH114" s="3"/>
      <c r="VYI114" s="3"/>
      <c r="VYJ114" s="3"/>
      <c r="VYK114" s="3"/>
      <c r="VYL114" s="3"/>
      <c r="VYM114" s="3"/>
      <c r="VYN114" s="3"/>
      <c r="VYO114" s="3"/>
      <c r="VYP114" s="3"/>
      <c r="VYQ114" s="3"/>
      <c r="VYR114" s="3"/>
      <c r="VYS114" s="3"/>
      <c r="VYT114" s="3"/>
      <c r="VYU114" s="3"/>
      <c r="VYV114" s="3"/>
      <c r="VYW114" s="3"/>
      <c r="VYX114" s="3"/>
      <c r="VYY114" s="3"/>
      <c r="VYZ114" s="3"/>
      <c r="VZA114" s="3"/>
      <c r="VZB114" s="3"/>
      <c r="VZC114" s="3"/>
      <c r="VZD114" s="3"/>
      <c r="VZE114" s="3"/>
      <c r="VZF114" s="3"/>
      <c r="VZG114" s="3"/>
      <c r="VZH114" s="3"/>
      <c r="VZI114" s="3"/>
      <c r="VZJ114" s="3"/>
      <c r="VZK114" s="3"/>
      <c r="VZL114" s="3"/>
      <c r="VZM114" s="3"/>
      <c r="VZN114" s="3"/>
      <c r="VZO114" s="3"/>
      <c r="VZP114" s="3"/>
      <c r="VZQ114" s="3"/>
      <c r="VZR114" s="3"/>
      <c r="VZS114" s="3"/>
      <c r="VZT114" s="3"/>
      <c r="VZU114" s="3"/>
      <c r="VZV114" s="3"/>
      <c r="VZW114" s="3"/>
      <c r="VZX114" s="3"/>
      <c r="VZY114" s="3"/>
      <c r="VZZ114" s="3"/>
      <c r="WAA114" s="3"/>
      <c r="WAB114" s="3"/>
      <c r="WAC114" s="3"/>
      <c r="WAD114" s="3"/>
      <c r="WAE114" s="3"/>
      <c r="WAF114" s="3"/>
      <c r="WAG114" s="3"/>
      <c r="WAH114" s="3"/>
      <c r="WAI114" s="3"/>
      <c r="WAJ114" s="3"/>
      <c r="WAK114" s="3"/>
      <c r="WAL114" s="3"/>
      <c r="WAM114" s="3"/>
      <c r="WAN114" s="3"/>
      <c r="WAO114" s="3"/>
      <c r="WAP114" s="3"/>
      <c r="WAQ114" s="3"/>
      <c r="WAR114" s="3"/>
      <c r="WAS114" s="3"/>
      <c r="WAT114" s="3"/>
      <c r="WAU114" s="3"/>
      <c r="WAV114" s="3"/>
      <c r="WAW114" s="3"/>
      <c r="WAX114" s="3"/>
      <c r="WAY114" s="3"/>
      <c r="WAZ114" s="3"/>
      <c r="WBA114" s="3"/>
      <c r="WBB114" s="3"/>
      <c r="WBC114" s="3"/>
      <c r="WBD114" s="3"/>
      <c r="WBE114" s="3"/>
      <c r="WBF114" s="3"/>
      <c r="WBG114" s="3"/>
      <c r="WBH114" s="3"/>
      <c r="WBI114" s="3"/>
      <c r="WBJ114" s="3"/>
      <c r="WBK114" s="3"/>
      <c r="WBM114" s="3"/>
      <c r="WBO114" s="3"/>
      <c r="WBP114" s="3"/>
      <c r="WBQ114" s="3"/>
      <c r="WBR114" s="3"/>
      <c r="WBS114" s="3"/>
      <c r="WBT114" s="3"/>
      <c r="WBU114" s="3"/>
      <c r="WBV114" s="3"/>
      <c r="WCA114" s="3"/>
      <c r="WCB114" s="3"/>
      <c r="WCC114" s="3"/>
      <c r="WCD114" s="3"/>
      <c r="WCE114" s="3"/>
      <c r="WCF114" s="3"/>
      <c r="WCG114" s="3"/>
      <c r="WCH114" s="3"/>
      <c r="WCI114" s="3"/>
      <c r="WCJ114" s="3"/>
      <c r="WCK114" s="3"/>
      <c r="WCL114" s="3"/>
      <c r="WCM114" s="3"/>
      <c r="WCN114" s="3"/>
      <c r="WCO114" s="3"/>
      <c r="WCP114" s="3"/>
      <c r="WCQ114" s="3"/>
      <c r="WCR114" s="3"/>
      <c r="WCS114" s="3"/>
      <c r="WCT114" s="3"/>
      <c r="WCU114" s="3"/>
      <c r="WCV114" s="3"/>
      <c r="WCW114" s="3"/>
      <c r="WCX114" s="3"/>
      <c r="WCY114" s="3"/>
      <c r="WCZ114" s="3"/>
      <c r="WDA114" s="3"/>
      <c r="WDB114" s="3"/>
      <c r="WDC114" s="3"/>
      <c r="WDD114" s="3"/>
      <c r="WDE114" s="3"/>
      <c r="WDF114" s="3"/>
      <c r="WDG114" s="3"/>
      <c r="WDH114" s="3"/>
      <c r="WDI114" s="3"/>
      <c r="WDJ114" s="3"/>
      <c r="WDK114" s="3"/>
      <c r="WDL114" s="3"/>
      <c r="WDM114" s="3"/>
      <c r="WDN114" s="3"/>
      <c r="WDO114" s="3"/>
      <c r="WDP114" s="3"/>
      <c r="WDQ114" s="3"/>
      <c r="WDR114" s="3"/>
      <c r="WDS114" s="3"/>
      <c r="WDT114" s="3"/>
      <c r="WDU114" s="3"/>
      <c r="WDV114" s="3"/>
      <c r="WDW114" s="3"/>
      <c r="WDX114" s="3"/>
      <c r="WDY114" s="3"/>
      <c r="WDZ114" s="3"/>
      <c r="WEA114" s="3"/>
      <c r="WEB114" s="3"/>
      <c r="WEC114" s="3"/>
      <c r="WED114" s="3"/>
      <c r="WEE114" s="3"/>
      <c r="WEF114" s="3"/>
      <c r="WEG114" s="3"/>
      <c r="WEH114" s="3"/>
      <c r="WEI114" s="3"/>
      <c r="WEJ114" s="3"/>
      <c r="WEK114" s="3"/>
      <c r="WEL114" s="3"/>
      <c r="WEM114" s="3"/>
      <c r="WEN114" s="3"/>
      <c r="WEO114" s="3"/>
      <c r="WEP114" s="3"/>
      <c r="WEQ114" s="3"/>
      <c r="WER114" s="3"/>
      <c r="WES114" s="3"/>
      <c r="WET114" s="3"/>
      <c r="WEU114" s="3"/>
      <c r="WEV114" s="3"/>
      <c r="WEW114" s="3"/>
      <c r="WEX114" s="3"/>
      <c r="WEY114" s="3"/>
      <c r="WEZ114" s="3"/>
      <c r="WFA114" s="3"/>
      <c r="WFB114" s="3"/>
      <c r="WFC114" s="3"/>
      <c r="WFD114" s="3"/>
      <c r="WFE114" s="3"/>
      <c r="WFF114" s="3"/>
      <c r="WFG114" s="3"/>
      <c r="WFH114" s="3"/>
      <c r="WFI114" s="3"/>
      <c r="WFJ114" s="3"/>
      <c r="WFK114" s="3"/>
      <c r="WFL114" s="3"/>
      <c r="WFM114" s="3"/>
      <c r="WFN114" s="3"/>
      <c r="WFO114" s="3"/>
      <c r="WFP114" s="3"/>
      <c r="WFQ114" s="3"/>
      <c r="WFR114" s="3"/>
      <c r="WFS114" s="3"/>
      <c r="WFT114" s="3"/>
      <c r="WFU114" s="3"/>
      <c r="WFV114" s="3"/>
      <c r="WFW114" s="3"/>
      <c r="WFX114" s="3"/>
      <c r="WFY114" s="3"/>
      <c r="WFZ114" s="3"/>
      <c r="WGA114" s="3"/>
      <c r="WGB114" s="3"/>
      <c r="WGC114" s="3"/>
      <c r="WGD114" s="3"/>
      <c r="WGE114" s="3"/>
      <c r="WGF114" s="3"/>
      <c r="WGG114" s="3"/>
      <c r="WGH114" s="3"/>
      <c r="WGI114" s="3"/>
      <c r="WGJ114" s="3"/>
      <c r="WGK114" s="3"/>
      <c r="WGL114" s="3"/>
      <c r="WGM114" s="3"/>
      <c r="WGN114" s="3"/>
      <c r="WGO114" s="3"/>
      <c r="WGP114" s="3"/>
      <c r="WGQ114" s="3"/>
      <c r="WGR114" s="3"/>
      <c r="WGS114" s="3"/>
      <c r="WGT114" s="3"/>
      <c r="WGU114" s="3"/>
      <c r="WGV114" s="3"/>
      <c r="WGW114" s="3"/>
      <c r="WGX114" s="3"/>
      <c r="WGY114" s="3"/>
      <c r="WGZ114" s="3"/>
      <c r="WHA114" s="3"/>
      <c r="WHB114" s="3"/>
      <c r="WHC114" s="3"/>
      <c r="WHD114" s="3"/>
      <c r="WHE114" s="3"/>
      <c r="WHF114" s="3"/>
      <c r="WHG114" s="3"/>
      <c r="WHH114" s="3"/>
      <c r="WHI114" s="3"/>
      <c r="WHJ114" s="3"/>
      <c r="WHK114" s="3"/>
      <c r="WHL114" s="3"/>
      <c r="WHM114" s="3"/>
      <c r="WHN114" s="3"/>
      <c r="WHO114" s="3"/>
      <c r="WHP114" s="3"/>
      <c r="WHQ114" s="3"/>
      <c r="WHR114" s="3"/>
      <c r="WHS114" s="3"/>
      <c r="WHT114" s="3"/>
      <c r="WHU114" s="3"/>
      <c r="WHV114" s="3"/>
      <c r="WHW114" s="3"/>
      <c r="WHX114" s="3"/>
      <c r="WHY114" s="3"/>
      <c r="WHZ114" s="3"/>
      <c r="WIA114" s="3"/>
      <c r="WIB114" s="3"/>
      <c r="WIC114" s="3"/>
      <c r="WID114" s="3"/>
      <c r="WIE114" s="3"/>
      <c r="WIF114" s="3"/>
      <c r="WIG114" s="3"/>
      <c r="WIH114" s="3"/>
      <c r="WII114" s="3"/>
      <c r="WIJ114" s="3"/>
      <c r="WIK114" s="3"/>
      <c r="WIL114" s="3"/>
      <c r="WIM114" s="3"/>
      <c r="WIN114" s="3"/>
      <c r="WIO114" s="3"/>
      <c r="WIP114" s="3"/>
      <c r="WIQ114" s="3"/>
      <c r="WIR114" s="3"/>
      <c r="WIS114" s="3"/>
      <c r="WIT114" s="3"/>
      <c r="WIU114" s="3"/>
      <c r="WIV114" s="3"/>
      <c r="WIW114" s="3"/>
      <c r="WIX114" s="3"/>
      <c r="WIY114" s="3"/>
      <c r="WIZ114" s="3"/>
      <c r="WJA114" s="3"/>
      <c r="WJB114" s="3"/>
      <c r="WJC114" s="3"/>
      <c r="WJD114" s="3"/>
      <c r="WJE114" s="3"/>
      <c r="WJF114" s="3"/>
      <c r="WJG114" s="3"/>
      <c r="WJH114" s="3"/>
      <c r="WJI114" s="3"/>
      <c r="WJJ114" s="3"/>
      <c r="WJK114" s="3"/>
      <c r="WJL114" s="3"/>
      <c r="WJM114" s="3"/>
      <c r="WJN114" s="3"/>
      <c r="WJO114" s="3"/>
      <c r="WJP114" s="3"/>
      <c r="WJQ114" s="3"/>
      <c r="WJR114" s="3"/>
      <c r="WJS114" s="3"/>
      <c r="WJT114" s="3"/>
      <c r="WJU114" s="3"/>
      <c r="WJV114" s="3"/>
      <c r="WJW114" s="3"/>
      <c r="WJX114" s="3"/>
      <c r="WJY114" s="3"/>
      <c r="WJZ114" s="3"/>
      <c r="WKA114" s="3"/>
      <c r="WKB114" s="3"/>
      <c r="WKC114" s="3"/>
      <c r="WKD114" s="3"/>
      <c r="WKE114" s="3"/>
      <c r="WKF114" s="3"/>
      <c r="WKG114" s="3"/>
      <c r="WKH114" s="3"/>
      <c r="WKI114" s="3"/>
      <c r="WKJ114" s="3"/>
      <c r="WKK114" s="3"/>
      <c r="WKL114" s="3"/>
      <c r="WKM114" s="3"/>
      <c r="WKN114" s="3"/>
      <c r="WKO114" s="3"/>
      <c r="WKP114" s="3"/>
      <c r="WKQ114" s="3"/>
      <c r="WKR114" s="3"/>
      <c r="WKS114" s="3"/>
      <c r="WKT114" s="3"/>
      <c r="WKU114" s="3"/>
      <c r="WKV114" s="3"/>
      <c r="WKW114" s="3"/>
      <c r="WKX114" s="3"/>
      <c r="WKY114" s="3"/>
      <c r="WKZ114" s="3"/>
      <c r="WLA114" s="3"/>
      <c r="WLB114" s="3"/>
      <c r="WLC114" s="3"/>
      <c r="WLD114" s="3"/>
      <c r="WLE114" s="3"/>
      <c r="WLF114" s="3"/>
      <c r="WLG114" s="3"/>
      <c r="WLI114" s="3"/>
      <c r="WLK114" s="3"/>
      <c r="WLL114" s="3"/>
      <c r="WLM114" s="3"/>
      <c r="WLN114" s="3"/>
      <c r="WLO114" s="3"/>
      <c r="WLP114" s="3"/>
      <c r="WLQ114" s="3"/>
      <c r="WLR114" s="3"/>
      <c r="WLW114" s="3"/>
      <c r="WLX114" s="3"/>
      <c r="WLY114" s="3"/>
      <c r="WLZ114" s="3"/>
      <c r="WMA114" s="3"/>
      <c r="WMB114" s="3"/>
      <c r="WMC114" s="3"/>
      <c r="WMD114" s="3"/>
      <c r="WME114" s="3"/>
      <c r="WMF114" s="3"/>
      <c r="WMG114" s="3"/>
      <c r="WMH114" s="3"/>
      <c r="WMI114" s="3"/>
      <c r="WMJ114" s="3"/>
      <c r="WMK114" s="3"/>
      <c r="WML114" s="3"/>
      <c r="WMM114" s="3"/>
      <c r="WMN114" s="3"/>
      <c r="WMO114" s="3"/>
      <c r="WMP114" s="3"/>
      <c r="WMQ114" s="3"/>
      <c r="WMR114" s="3"/>
      <c r="WMS114" s="3"/>
      <c r="WMT114" s="3"/>
      <c r="WMU114" s="3"/>
      <c r="WMV114" s="3"/>
      <c r="WMW114" s="3"/>
      <c r="WMX114" s="3"/>
      <c r="WMY114" s="3"/>
      <c r="WMZ114" s="3"/>
      <c r="WNA114" s="3"/>
      <c r="WNB114" s="3"/>
      <c r="WNC114" s="3"/>
      <c r="WND114" s="3"/>
      <c r="WNE114" s="3"/>
      <c r="WNF114" s="3"/>
      <c r="WNG114" s="3"/>
      <c r="WNH114" s="3"/>
      <c r="WNI114" s="3"/>
      <c r="WNJ114" s="3"/>
      <c r="WNK114" s="3"/>
      <c r="WNL114" s="3"/>
      <c r="WNM114" s="3"/>
      <c r="WNN114" s="3"/>
      <c r="WNO114" s="3"/>
      <c r="WNP114" s="3"/>
      <c r="WNQ114" s="3"/>
      <c r="WNR114" s="3"/>
      <c r="WNS114" s="3"/>
      <c r="WNT114" s="3"/>
      <c r="WNU114" s="3"/>
      <c r="WNV114" s="3"/>
      <c r="WNW114" s="3"/>
      <c r="WNX114" s="3"/>
      <c r="WNY114" s="3"/>
      <c r="WNZ114" s="3"/>
      <c r="WOA114" s="3"/>
      <c r="WOB114" s="3"/>
      <c r="WOC114" s="3"/>
      <c r="WOD114" s="3"/>
      <c r="WOE114" s="3"/>
      <c r="WOF114" s="3"/>
      <c r="WOG114" s="3"/>
      <c r="WOH114" s="3"/>
      <c r="WOI114" s="3"/>
      <c r="WOJ114" s="3"/>
      <c r="WOK114" s="3"/>
      <c r="WOL114" s="3"/>
      <c r="WOM114" s="3"/>
      <c r="WON114" s="3"/>
      <c r="WOO114" s="3"/>
      <c r="WOP114" s="3"/>
      <c r="WOQ114" s="3"/>
      <c r="WOR114" s="3"/>
      <c r="WOS114" s="3"/>
      <c r="WOT114" s="3"/>
      <c r="WOU114" s="3"/>
      <c r="WOV114" s="3"/>
      <c r="WOW114" s="3"/>
      <c r="WOX114" s="3"/>
      <c r="WOY114" s="3"/>
      <c r="WOZ114" s="3"/>
      <c r="WPA114" s="3"/>
      <c r="WPB114" s="3"/>
      <c r="WPC114" s="3"/>
      <c r="WPD114" s="3"/>
      <c r="WPE114" s="3"/>
      <c r="WPF114" s="3"/>
      <c r="WPG114" s="3"/>
      <c r="WPH114" s="3"/>
      <c r="WPI114" s="3"/>
      <c r="WPJ114" s="3"/>
      <c r="WPK114" s="3"/>
      <c r="WPL114" s="3"/>
      <c r="WPM114" s="3"/>
      <c r="WPN114" s="3"/>
      <c r="WPO114" s="3"/>
      <c r="WPP114" s="3"/>
      <c r="WPQ114" s="3"/>
      <c r="WPR114" s="3"/>
      <c r="WPS114" s="3"/>
      <c r="WPT114" s="3"/>
      <c r="WPU114" s="3"/>
      <c r="WPV114" s="3"/>
      <c r="WPW114" s="3"/>
      <c r="WPX114" s="3"/>
      <c r="WPY114" s="3"/>
      <c r="WPZ114" s="3"/>
      <c r="WQA114" s="3"/>
      <c r="WQB114" s="3"/>
      <c r="WQC114" s="3"/>
      <c r="WQD114" s="3"/>
      <c r="WQE114" s="3"/>
      <c r="WQF114" s="3"/>
      <c r="WQG114" s="3"/>
      <c r="WQH114" s="3"/>
      <c r="WQI114" s="3"/>
      <c r="WQJ114" s="3"/>
      <c r="WQK114" s="3"/>
      <c r="WQL114" s="3"/>
      <c r="WQM114" s="3"/>
      <c r="WQN114" s="3"/>
      <c r="WQO114" s="3"/>
      <c r="WQP114" s="3"/>
      <c r="WQQ114" s="3"/>
      <c r="WQR114" s="3"/>
      <c r="WQS114" s="3"/>
      <c r="WQT114" s="3"/>
      <c r="WQU114" s="3"/>
      <c r="WQV114" s="3"/>
      <c r="WQW114" s="3"/>
      <c r="WQX114" s="3"/>
      <c r="WQY114" s="3"/>
      <c r="WQZ114" s="3"/>
      <c r="WRA114" s="3"/>
      <c r="WRB114" s="3"/>
      <c r="WRC114" s="3"/>
      <c r="WRD114" s="3"/>
      <c r="WRE114" s="3"/>
      <c r="WRF114" s="3"/>
      <c r="WRG114" s="3"/>
      <c r="WRH114" s="3"/>
      <c r="WRI114" s="3"/>
      <c r="WRJ114" s="3"/>
      <c r="WRK114" s="3"/>
      <c r="WRL114" s="3"/>
      <c r="WRM114" s="3"/>
      <c r="WRN114" s="3"/>
      <c r="WRO114" s="3"/>
      <c r="WRP114" s="3"/>
      <c r="WRQ114" s="3"/>
      <c r="WRR114" s="3"/>
      <c r="WRS114" s="3"/>
      <c r="WRT114" s="3"/>
      <c r="WRU114" s="3"/>
      <c r="WRV114" s="3"/>
      <c r="WRW114" s="3"/>
      <c r="WRX114" s="3"/>
      <c r="WRY114" s="3"/>
      <c r="WRZ114" s="3"/>
      <c r="WSA114" s="3"/>
      <c r="WSB114" s="3"/>
      <c r="WSC114" s="3"/>
      <c r="WSD114" s="3"/>
      <c r="WSE114" s="3"/>
      <c r="WSF114" s="3"/>
      <c r="WSG114" s="3"/>
      <c r="WSH114" s="3"/>
      <c r="WSI114" s="3"/>
      <c r="WSJ114" s="3"/>
      <c r="WSK114" s="3"/>
      <c r="WSL114" s="3"/>
      <c r="WSM114" s="3"/>
      <c r="WSN114" s="3"/>
      <c r="WSO114" s="3"/>
      <c r="WSP114" s="3"/>
      <c r="WSQ114" s="3"/>
      <c r="WSR114" s="3"/>
      <c r="WSS114" s="3"/>
      <c r="WST114" s="3"/>
      <c r="WSU114" s="3"/>
      <c r="WSV114" s="3"/>
      <c r="WSW114" s="3"/>
      <c r="WSX114" s="3"/>
      <c r="WSY114" s="3"/>
      <c r="WSZ114" s="3"/>
      <c r="WTA114" s="3"/>
      <c r="WTB114" s="3"/>
      <c r="WTC114" s="3"/>
      <c r="WTD114" s="3"/>
      <c r="WTE114" s="3"/>
      <c r="WTF114" s="3"/>
      <c r="WTG114" s="3"/>
      <c r="WTH114" s="3"/>
      <c r="WTI114" s="3"/>
      <c r="WTJ114" s="3"/>
      <c r="WTK114" s="3"/>
      <c r="WTL114" s="3"/>
      <c r="WTM114" s="3"/>
      <c r="WTN114" s="3"/>
      <c r="WTO114" s="3"/>
      <c r="WTP114" s="3"/>
      <c r="WTQ114" s="3"/>
      <c r="WTR114" s="3"/>
      <c r="WTS114" s="3"/>
      <c r="WTT114" s="3"/>
      <c r="WTU114" s="3"/>
      <c r="WTV114" s="3"/>
      <c r="WTW114" s="3"/>
      <c r="WTX114" s="3"/>
      <c r="WTY114" s="3"/>
      <c r="WTZ114" s="3"/>
      <c r="WUA114" s="3"/>
      <c r="WUB114" s="3"/>
      <c r="WUC114" s="3"/>
      <c r="WUD114" s="3"/>
      <c r="WUE114" s="3"/>
      <c r="WUF114" s="3"/>
      <c r="WUG114" s="3"/>
      <c r="WUH114" s="3"/>
      <c r="WUI114" s="3"/>
      <c r="WUJ114" s="3"/>
      <c r="WUK114" s="3"/>
      <c r="WUL114" s="3"/>
      <c r="WUM114" s="3"/>
      <c r="WUN114" s="3"/>
      <c r="WUO114" s="3"/>
      <c r="WUP114" s="3"/>
      <c r="WUQ114" s="3"/>
      <c r="WUR114" s="3"/>
      <c r="WUS114" s="3"/>
      <c r="WUT114" s="3"/>
      <c r="WUU114" s="3"/>
      <c r="WUV114" s="3"/>
      <c r="WUW114" s="3"/>
      <c r="WUX114" s="3"/>
      <c r="WUY114" s="3"/>
      <c r="WUZ114" s="3"/>
      <c r="WVA114" s="3"/>
      <c r="WVB114" s="3"/>
      <c r="WVC114" s="3"/>
      <c r="WVE114" s="3"/>
      <c r="WVG114" s="3"/>
      <c r="WVH114" s="3"/>
      <c r="WVI114" s="3"/>
      <c r="WVJ114" s="3"/>
      <c r="WVK114" s="3"/>
      <c r="WVL114" s="3"/>
      <c r="WVM114" s="3"/>
      <c r="WVN114" s="3"/>
      <c r="WVS114" s="3"/>
      <c r="WVT114" s="3"/>
      <c r="WVU114" s="3"/>
      <c r="WVV114" s="3"/>
      <c r="WVW114" s="3"/>
      <c r="WVX114" s="3"/>
      <c r="WVY114" s="3"/>
      <c r="WVZ114" s="3"/>
      <c r="WWA114" s="3"/>
      <c r="WWB114" s="3"/>
      <c r="WWC114" s="3"/>
      <c r="WWD114" s="3"/>
      <c r="WWE114" s="3"/>
      <c r="WWF114" s="3"/>
      <c r="WWG114" s="3"/>
      <c r="WWH114" s="3"/>
      <c r="WWI114" s="3"/>
      <c r="WWJ114" s="3"/>
      <c r="WWK114" s="3"/>
      <c r="WWL114" s="3"/>
      <c r="WWM114" s="3"/>
      <c r="WWN114" s="3"/>
      <c r="WWO114" s="3"/>
      <c r="WWP114" s="3"/>
      <c r="WWQ114" s="3"/>
      <c r="WWR114" s="3"/>
      <c r="WWS114" s="3"/>
      <c r="WWT114" s="3"/>
      <c r="WWU114" s="3"/>
      <c r="WWV114" s="3"/>
      <c r="WWW114" s="3"/>
      <c r="WWX114" s="3"/>
      <c r="WWY114" s="3"/>
      <c r="WWZ114" s="3"/>
      <c r="WXA114" s="3"/>
      <c r="WXB114" s="3"/>
      <c r="WXC114" s="3"/>
      <c r="WXD114" s="3"/>
      <c r="WXE114" s="3"/>
      <c r="WXF114" s="3"/>
      <c r="WXG114" s="3"/>
      <c r="WXH114" s="3"/>
      <c r="WXI114" s="3"/>
      <c r="WXJ114" s="3"/>
      <c r="WXK114" s="3"/>
      <c r="WXL114" s="3"/>
      <c r="WXM114" s="3"/>
      <c r="WXN114" s="3"/>
      <c r="WXO114" s="3"/>
      <c r="WXP114" s="3"/>
      <c r="WXQ114" s="3"/>
      <c r="WXR114" s="3"/>
      <c r="WXS114" s="3"/>
      <c r="WXT114" s="3"/>
      <c r="WXU114" s="3"/>
      <c r="WXV114" s="3"/>
      <c r="WXW114" s="3"/>
      <c r="WXX114" s="3"/>
      <c r="WXY114" s="3"/>
      <c r="WXZ114" s="3"/>
      <c r="WYA114" s="3"/>
      <c r="WYB114" s="3"/>
      <c r="WYC114" s="3"/>
      <c r="WYD114" s="3"/>
      <c r="WYE114" s="3"/>
      <c r="WYF114" s="3"/>
      <c r="WYG114" s="3"/>
      <c r="WYH114" s="3"/>
      <c r="WYI114" s="3"/>
      <c r="WYJ114" s="3"/>
      <c r="WYK114" s="3"/>
      <c r="WYL114" s="3"/>
      <c r="WYM114" s="3"/>
      <c r="WYN114" s="3"/>
      <c r="WYO114" s="3"/>
      <c r="WYP114" s="3"/>
      <c r="WYQ114" s="3"/>
      <c r="WYR114" s="3"/>
      <c r="WYS114" s="3"/>
      <c r="WYT114" s="3"/>
      <c r="WYU114" s="3"/>
      <c r="WYV114" s="3"/>
      <c r="WYW114" s="3"/>
      <c r="WYX114" s="3"/>
      <c r="WYY114" s="3"/>
      <c r="WYZ114" s="3"/>
      <c r="WZA114" s="3"/>
      <c r="WZB114" s="3"/>
      <c r="WZC114" s="3"/>
      <c r="WZD114" s="3"/>
      <c r="WZE114" s="3"/>
      <c r="WZF114" s="3"/>
      <c r="WZG114" s="3"/>
      <c r="WZH114" s="3"/>
      <c r="WZI114" s="3"/>
      <c r="WZJ114" s="3"/>
      <c r="WZK114" s="3"/>
      <c r="WZL114" s="3"/>
      <c r="WZM114" s="3"/>
      <c r="WZN114" s="3"/>
      <c r="WZO114" s="3"/>
      <c r="WZP114" s="3"/>
      <c r="WZQ114" s="3"/>
      <c r="WZR114" s="3"/>
      <c r="WZS114" s="3"/>
      <c r="WZT114" s="3"/>
      <c r="WZU114" s="3"/>
      <c r="WZV114" s="3"/>
      <c r="WZW114" s="3"/>
      <c r="WZX114" s="3"/>
      <c r="WZY114" s="3"/>
      <c r="WZZ114" s="3"/>
      <c r="XAA114" s="3"/>
      <c r="XAB114" s="3"/>
      <c r="XAC114" s="3"/>
      <c r="XAD114" s="3"/>
      <c r="XAE114" s="3"/>
      <c r="XAF114" s="3"/>
      <c r="XAG114" s="3"/>
      <c r="XAH114" s="3"/>
      <c r="XAI114" s="3"/>
      <c r="XAJ114" s="3"/>
      <c r="XAK114" s="3"/>
      <c r="XAL114" s="3"/>
      <c r="XAM114" s="3"/>
      <c r="XAN114" s="3"/>
      <c r="XAO114" s="3"/>
      <c r="XAP114" s="3"/>
      <c r="XAQ114" s="3"/>
      <c r="XAR114" s="3"/>
      <c r="XAS114" s="3"/>
      <c r="XAT114" s="3"/>
      <c r="XAU114" s="3"/>
      <c r="XAV114" s="3"/>
      <c r="XAW114" s="3"/>
      <c r="XAX114" s="3"/>
      <c r="XAY114" s="3"/>
      <c r="XAZ114" s="3"/>
      <c r="XBA114" s="3"/>
      <c r="XBB114" s="3"/>
      <c r="XBC114" s="3"/>
      <c r="XBD114" s="3"/>
      <c r="XBE114" s="3"/>
      <c r="XBF114" s="3"/>
      <c r="XBG114" s="3"/>
      <c r="XBH114" s="3"/>
      <c r="XBI114" s="3"/>
      <c r="XBJ114" s="3"/>
      <c r="XBK114" s="3"/>
      <c r="XBL114" s="3"/>
      <c r="XBM114" s="3"/>
      <c r="XBN114" s="3"/>
      <c r="XBO114" s="3"/>
      <c r="XBP114" s="3"/>
      <c r="XBQ114" s="3"/>
      <c r="XBR114" s="3"/>
      <c r="XBS114" s="3"/>
      <c r="XBT114" s="3"/>
      <c r="XBU114" s="3"/>
      <c r="XBV114" s="3"/>
      <c r="XBW114" s="3"/>
      <c r="XBX114" s="3"/>
      <c r="XBY114" s="3"/>
      <c r="XBZ114" s="3"/>
      <c r="XCA114" s="3"/>
      <c r="XCB114" s="3"/>
      <c r="XCC114" s="3"/>
      <c r="XCD114" s="3"/>
      <c r="XCE114" s="3"/>
      <c r="XCF114" s="3"/>
      <c r="XCG114" s="3"/>
      <c r="XCH114" s="3"/>
      <c r="XCI114" s="3"/>
      <c r="XCJ114" s="3"/>
      <c r="XCK114" s="3"/>
      <c r="XCL114" s="3"/>
      <c r="XCM114" s="3"/>
      <c r="XCN114" s="3"/>
      <c r="XCO114" s="3"/>
      <c r="XCP114" s="3"/>
      <c r="XCQ114" s="3"/>
      <c r="XCR114" s="3"/>
      <c r="XCS114" s="3"/>
      <c r="XCT114" s="3"/>
      <c r="XCU114" s="3"/>
      <c r="XCV114" s="3"/>
      <c r="XCW114" s="3"/>
      <c r="XCX114" s="3"/>
      <c r="XCY114" s="3"/>
      <c r="XCZ114" s="3"/>
      <c r="XDA114" s="3"/>
      <c r="XDB114" s="3"/>
      <c r="XDC114" s="3"/>
      <c r="XDD114" s="3"/>
      <c r="XDE114" s="3"/>
      <c r="XDF114" s="3"/>
      <c r="XDG114" s="3"/>
      <c r="XDH114" s="3"/>
      <c r="XDI114" s="3"/>
      <c r="XDJ114" s="3"/>
      <c r="XDK114" s="3"/>
      <c r="XDL114" s="3"/>
      <c r="XDM114" s="3"/>
      <c r="XDN114" s="3"/>
      <c r="XDO114" s="3"/>
      <c r="XDP114" s="3"/>
      <c r="XDQ114" s="3"/>
      <c r="XDR114" s="3"/>
      <c r="XDS114" s="3"/>
      <c r="XDT114" s="3"/>
      <c r="XDU114" s="3"/>
      <c r="XDV114" s="3"/>
      <c r="XDW114" s="3"/>
      <c r="XDX114" s="3"/>
      <c r="XDY114" s="3"/>
      <c r="XDZ114" s="3"/>
      <c r="XEA114" s="3"/>
      <c r="XEB114" s="3"/>
      <c r="XEC114" s="3"/>
      <c r="XED114" s="3"/>
      <c r="XEE114" s="3"/>
      <c r="XEF114" s="3"/>
      <c r="XEG114" s="3"/>
      <c r="XEH114" s="3"/>
      <c r="XEI114" s="3"/>
      <c r="XEJ114" s="3"/>
      <c r="XEK114" s="3"/>
      <c r="XEL114" s="3"/>
      <c r="XEM114" s="3"/>
      <c r="XEN114" s="3"/>
      <c r="XEO114" s="3"/>
      <c r="XEP114" s="3"/>
      <c r="XEQ114" s="3"/>
      <c r="XER114" s="3"/>
      <c r="XES114" s="3"/>
      <c r="XET114" s="3"/>
      <c r="XEU114" s="3"/>
      <c r="XEV114" s="3"/>
      <c r="XEW114" s="3"/>
      <c r="XEX114" s="3"/>
      <c r="XEY114" s="3"/>
    </row>
    <row r="115" spans="1:16379" ht="16.5" customHeight="1">
      <c r="A115" s="25" t="s">
        <v>161</v>
      </c>
      <c r="B115" s="23">
        <v>690</v>
      </c>
      <c r="C115" s="23">
        <v>739</v>
      </c>
      <c r="D115" s="23">
        <v>739</v>
      </c>
      <c r="E115" s="24">
        <f t="shared" si="10"/>
        <v>100</v>
      </c>
      <c r="F115" s="23">
        <v>761</v>
      </c>
      <c r="G115" s="20">
        <f>D115-F115</f>
        <v>-22</v>
      </c>
      <c r="H115" s="21">
        <f t="shared" si="11"/>
        <v>-2.8909329829172141</v>
      </c>
      <c r="I115" s="23">
        <f>SUM(I116:I118)</f>
        <v>721.27</v>
      </c>
      <c r="J115" s="20">
        <f>I115-B115</f>
        <v>31.269999999999982</v>
      </c>
      <c r="K115" s="24">
        <f>J115/B115*100</f>
        <v>4.5318840579710118</v>
      </c>
      <c r="M115" s="23">
        <f>SUM(M116:M118)</f>
        <v>721.27</v>
      </c>
      <c r="N115" s="23">
        <f>SUM(N116:N118)</f>
        <v>0</v>
      </c>
      <c r="O115" s="32">
        <f t="shared" si="9"/>
        <v>721.27</v>
      </c>
      <c r="Q115" s="33"/>
    </row>
    <row r="116" spans="1:16379" ht="16.5" customHeight="1">
      <c r="A116" s="25" t="s">
        <v>358</v>
      </c>
      <c r="B116" s="23"/>
      <c r="C116" s="23"/>
      <c r="D116" s="23"/>
      <c r="E116" s="24"/>
      <c r="F116" s="23"/>
      <c r="G116" s="20"/>
      <c r="H116" s="21"/>
      <c r="I116" s="23">
        <v>249.41</v>
      </c>
      <c r="J116" s="20"/>
      <c r="K116" s="24"/>
      <c r="M116" s="23">
        <v>249.41</v>
      </c>
      <c r="N116" s="23"/>
      <c r="O116" s="32">
        <f t="shared" si="9"/>
        <v>249.41</v>
      </c>
      <c r="Q116" s="33"/>
    </row>
    <row r="117" spans="1:16379" ht="16.5" customHeight="1">
      <c r="A117" s="25" t="s">
        <v>359</v>
      </c>
      <c r="B117" s="23"/>
      <c r="C117" s="23"/>
      <c r="D117" s="23"/>
      <c r="E117" s="24"/>
      <c r="F117" s="23"/>
      <c r="G117" s="20"/>
      <c r="H117" s="21"/>
      <c r="I117" s="23">
        <v>70</v>
      </c>
      <c r="J117" s="20"/>
      <c r="K117" s="24"/>
      <c r="M117" s="23">
        <v>70</v>
      </c>
      <c r="N117" s="23"/>
      <c r="O117" s="32">
        <f t="shared" si="9"/>
        <v>70</v>
      </c>
      <c r="Q117" s="33"/>
    </row>
    <row r="118" spans="1:16379" ht="16.5" customHeight="1">
      <c r="A118" s="25" t="s">
        <v>366</v>
      </c>
      <c r="B118" s="23"/>
      <c r="C118" s="23"/>
      <c r="D118" s="23"/>
      <c r="E118" s="24"/>
      <c r="F118" s="23"/>
      <c r="G118" s="20"/>
      <c r="H118" s="21"/>
      <c r="I118" s="23">
        <v>401.86</v>
      </c>
      <c r="J118" s="20"/>
      <c r="K118" s="24"/>
      <c r="M118" s="23">
        <v>401.86</v>
      </c>
      <c r="N118" s="23"/>
      <c r="O118" s="32">
        <f t="shared" si="9"/>
        <v>401.86</v>
      </c>
      <c r="Q118" s="33"/>
    </row>
    <row r="119" spans="1:16379" ht="16.5" hidden="1" customHeight="1">
      <c r="A119" s="35" t="s">
        <v>162</v>
      </c>
      <c r="B119" s="41"/>
      <c r="C119" s="41"/>
      <c r="D119" s="41"/>
      <c r="E119" s="42" t="e">
        <f>D119/C119*100</f>
        <v>#DIV/0!</v>
      </c>
      <c r="F119" s="43"/>
      <c r="G119" s="41"/>
      <c r="H119" s="42" t="e">
        <f>G119/F119*100</f>
        <v>#DIV/0!</v>
      </c>
      <c r="I119" s="36">
        <v>0</v>
      </c>
      <c r="J119" s="41"/>
      <c r="K119" s="37" t="e">
        <f>J119/B119*100</f>
        <v>#DIV/0!</v>
      </c>
      <c r="L119" s="3"/>
      <c r="M119" s="23">
        <v>0</v>
      </c>
      <c r="N119" s="23">
        <v>0</v>
      </c>
      <c r="O119" s="32">
        <f t="shared" si="9"/>
        <v>0</v>
      </c>
      <c r="P119" s="3"/>
      <c r="Q119" s="3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S119" s="3"/>
      <c r="IU119" s="3"/>
      <c r="IV119" s="3"/>
      <c r="IW119" s="3"/>
      <c r="IX119" s="3"/>
      <c r="IY119" s="3"/>
      <c r="IZ119" s="3"/>
      <c r="JA119" s="3"/>
      <c r="JB119" s="3"/>
      <c r="JG119" s="3"/>
      <c r="JH119" s="3"/>
      <c r="JI119" s="3"/>
      <c r="JJ119" s="3"/>
      <c r="JK119" s="3"/>
      <c r="JL119" s="3"/>
      <c r="JM119" s="3"/>
      <c r="JN119" s="3"/>
      <c r="JO119" s="3"/>
      <c r="JP119" s="3"/>
      <c r="JQ119" s="3"/>
      <c r="JR119" s="3"/>
      <c r="JS119" s="3"/>
      <c r="JT119" s="3"/>
      <c r="JU119" s="3"/>
      <c r="JV119" s="3"/>
      <c r="JW119" s="3"/>
      <c r="JX119" s="3"/>
      <c r="JY119" s="3"/>
      <c r="JZ119" s="3"/>
      <c r="KA119" s="3"/>
      <c r="KB119" s="3"/>
      <c r="KC119" s="3"/>
      <c r="KD119" s="3"/>
      <c r="KE119" s="3"/>
      <c r="KF119" s="3"/>
      <c r="KG119" s="3"/>
      <c r="KH119" s="3"/>
      <c r="KI119" s="3"/>
      <c r="KJ119" s="3"/>
      <c r="KK119" s="3"/>
      <c r="KL119" s="3"/>
      <c r="KM119" s="3"/>
      <c r="KN119" s="3"/>
      <c r="KO119" s="3"/>
      <c r="KP119" s="3"/>
      <c r="KQ119" s="3"/>
      <c r="KR119" s="3"/>
      <c r="KS119" s="3"/>
      <c r="KT119" s="3"/>
      <c r="KU119" s="3"/>
      <c r="KV119" s="3"/>
      <c r="KW119" s="3"/>
      <c r="KX119" s="3"/>
      <c r="KY119" s="3"/>
      <c r="KZ119" s="3"/>
      <c r="LA119" s="3"/>
      <c r="LB119" s="3"/>
      <c r="LC119" s="3"/>
      <c r="LD119" s="3"/>
      <c r="LE119" s="3"/>
      <c r="LF119" s="3"/>
      <c r="LG119" s="3"/>
      <c r="LH119" s="3"/>
      <c r="LI119" s="3"/>
      <c r="LJ119" s="3"/>
      <c r="LK119" s="3"/>
      <c r="LL119" s="3"/>
      <c r="LM119" s="3"/>
      <c r="LN119" s="3"/>
      <c r="LO119" s="3"/>
      <c r="LP119" s="3"/>
      <c r="LQ119" s="3"/>
      <c r="LR119" s="3"/>
      <c r="LS119" s="3"/>
      <c r="LT119" s="3"/>
      <c r="LU119" s="3"/>
      <c r="LV119" s="3"/>
      <c r="LW119" s="3"/>
      <c r="LX119" s="3"/>
      <c r="LY119" s="3"/>
      <c r="LZ119" s="3"/>
      <c r="MA119" s="3"/>
      <c r="MB119" s="3"/>
      <c r="MC119" s="3"/>
      <c r="MD119" s="3"/>
      <c r="ME119" s="3"/>
      <c r="MF119" s="3"/>
      <c r="MG119" s="3"/>
      <c r="MH119" s="3"/>
      <c r="MI119" s="3"/>
      <c r="MJ119" s="3"/>
      <c r="MK119" s="3"/>
      <c r="ML119" s="3"/>
      <c r="MM119" s="3"/>
      <c r="MN119" s="3"/>
      <c r="MO119" s="3"/>
      <c r="MP119" s="3"/>
      <c r="MQ119" s="3"/>
      <c r="MR119" s="3"/>
      <c r="MS119" s="3"/>
      <c r="MT119" s="3"/>
      <c r="MU119" s="3"/>
      <c r="MV119" s="3"/>
      <c r="MW119" s="3"/>
      <c r="MX119" s="3"/>
      <c r="MY119" s="3"/>
      <c r="MZ119" s="3"/>
      <c r="NA119" s="3"/>
      <c r="NB119" s="3"/>
      <c r="NC119" s="3"/>
      <c r="ND119" s="3"/>
      <c r="NE119" s="3"/>
      <c r="NF119" s="3"/>
      <c r="NG119" s="3"/>
      <c r="NH119" s="3"/>
      <c r="NI119" s="3"/>
      <c r="NJ119" s="3"/>
      <c r="NK119" s="3"/>
      <c r="NL119" s="3"/>
      <c r="NM119" s="3"/>
      <c r="NN119" s="3"/>
      <c r="NO119" s="3"/>
      <c r="NP119" s="3"/>
      <c r="NQ119" s="3"/>
      <c r="NR119" s="3"/>
      <c r="NS119" s="3"/>
      <c r="NT119" s="3"/>
      <c r="NU119" s="3"/>
      <c r="NV119" s="3"/>
      <c r="NW119" s="3"/>
      <c r="NX119" s="3"/>
      <c r="NY119" s="3"/>
      <c r="NZ119" s="3"/>
      <c r="OA119" s="3"/>
      <c r="OB119" s="3"/>
      <c r="OC119" s="3"/>
      <c r="OD119" s="3"/>
      <c r="OE119" s="3"/>
      <c r="OF119" s="3"/>
      <c r="OG119" s="3"/>
      <c r="OH119" s="3"/>
      <c r="OI119" s="3"/>
      <c r="OJ119" s="3"/>
      <c r="OK119" s="3"/>
      <c r="OL119" s="3"/>
      <c r="OM119" s="3"/>
      <c r="ON119" s="3"/>
      <c r="OO119" s="3"/>
      <c r="OP119" s="3"/>
      <c r="OQ119" s="3"/>
      <c r="OR119" s="3"/>
      <c r="OS119" s="3"/>
      <c r="OT119" s="3"/>
      <c r="OU119" s="3"/>
      <c r="OV119" s="3"/>
      <c r="OW119" s="3"/>
      <c r="OX119" s="3"/>
      <c r="OY119" s="3"/>
      <c r="OZ119" s="3"/>
      <c r="PA119" s="3"/>
      <c r="PB119" s="3"/>
      <c r="PC119" s="3"/>
      <c r="PD119" s="3"/>
      <c r="PE119" s="3"/>
      <c r="PF119" s="3"/>
      <c r="PG119" s="3"/>
      <c r="PH119" s="3"/>
      <c r="PI119" s="3"/>
      <c r="PJ119" s="3"/>
      <c r="PK119" s="3"/>
      <c r="PL119" s="3"/>
      <c r="PM119" s="3"/>
      <c r="PN119" s="3"/>
      <c r="PO119" s="3"/>
      <c r="PP119" s="3"/>
      <c r="PQ119" s="3"/>
      <c r="PR119" s="3"/>
      <c r="PS119" s="3"/>
      <c r="PT119" s="3"/>
      <c r="PU119" s="3"/>
      <c r="PV119" s="3"/>
      <c r="PW119" s="3"/>
      <c r="PX119" s="3"/>
      <c r="PY119" s="3"/>
      <c r="PZ119" s="3"/>
      <c r="QA119" s="3"/>
      <c r="QB119" s="3"/>
      <c r="QC119" s="3"/>
      <c r="QD119" s="3"/>
      <c r="QE119" s="3"/>
      <c r="QF119" s="3"/>
      <c r="QG119" s="3"/>
      <c r="QH119" s="3"/>
      <c r="QI119" s="3"/>
      <c r="QJ119" s="3"/>
      <c r="QK119" s="3"/>
      <c r="QL119" s="3"/>
      <c r="QM119" s="3"/>
      <c r="QN119" s="3"/>
      <c r="QO119" s="3"/>
      <c r="QP119" s="3"/>
      <c r="QQ119" s="3"/>
      <c r="QR119" s="3"/>
      <c r="QS119" s="3"/>
      <c r="QT119" s="3"/>
      <c r="QU119" s="3"/>
      <c r="QV119" s="3"/>
      <c r="QW119" s="3"/>
      <c r="QX119" s="3"/>
      <c r="QY119" s="3"/>
      <c r="QZ119" s="3"/>
      <c r="RA119" s="3"/>
      <c r="RB119" s="3"/>
      <c r="RC119" s="3"/>
      <c r="RD119" s="3"/>
      <c r="RE119" s="3"/>
      <c r="RF119" s="3"/>
      <c r="RG119" s="3"/>
      <c r="RH119" s="3"/>
      <c r="RI119" s="3"/>
      <c r="RJ119" s="3"/>
      <c r="RK119" s="3"/>
      <c r="RL119" s="3"/>
      <c r="RM119" s="3"/>
      <c r="RN119" s="3"/>
      <c r="RO119" s="3"/>
      <c r="RP119" s="3"/>
      <c r="RQ119" s="3"/>
      <c r="RR119" s="3"/>
      <c r="RS119" s="3"/>
      <c r="RT119" s="3"/>
      <c r="RU119" s="3"/>
      <c r="RV119" s="3"/>
      <c r="RW119" s="3"/>
      <c r="RX119" s="3"/>
      <c r="RY119" s="3"/>
      <c r="RZ119" s="3"/>
      <c r="SA119" s="3"/>
      <c r="SB119" s="3"/>
      <c r="SC119" s="3"/>
      <c r="SD119" s="3"/>
      <c r="SE119" s="3"/>
      <c r="SF119" s="3"/>
      <c r="SG119" s="3"/>
      <c r="SH119" s="3"/>
      <c r="SI119" s="3"/>
      <c r="SJ119" s="3"/>
      <c r="SK119" s="3"/>
      <c r="SL119" s="3"/>
      <c r="SM119" s="3"/>
      <c r="SO119" s="3"/>
      <c r="SQ119" s="3"/>
      <c r="SR119" s="3"/>
      <c r="SS119" s="3"/>
      <c r="ST119" s="3"/>
      <c r="SU119" s="3"/>
      <c r="SV119" s="3"/>
      <c r="SW119" s="3"/>
      <c r="SX119" s="3"/>
      <c r="TC119" s="3"/>
      <c r="TD119" s="3"/>
      <c r="TE119" s="3"/>
      <c r="TF119" s="3"/>
      <c r="TG119" s="3"/>
      <c r="TH119" s="3"/>
      <c r="TI119" s="3"/>
      <c r="TJ119" s="3"/>
      <c r="TK119" s="3"/>
      <c r="TL119" s="3"/>
      <c r="TM119" s="3"/>
      <c r="TN119" s="3"/>
      <c r="TO119" s="3"/>
      <c r="TP119" s="3"/>
      <c r="TQ119" s="3"/>
      <c r="TR119" s="3"/>
      <c r="TS119" s="3"/>
      <c r="TT119" s="3"/>
      <c r="TU119" s="3"/>
      <c r="TV119" s="3"/>
      <c r="TW119" s="3"/>
      <c r="TX119" s="3"/>
      <c r="TY119" s="3"/>
      <c r="TZ119" s="3"/>
      <c r="UA119" s="3"/>
      <c r="UB119" s="3"/>
      <c r="UC119" s="3"/>
      <c r="UD119" s="3"/>
      <c r="UE119" s="3"/>
      <c r="UF119" s="3"/>
      <c r="UG119" s="3"/>
      <c r="UH119" s="3"/>
      <c r="UI119" s="3"/>
      <c r="UJ119" s="3"/>
      <c r="UK119" s="3"/>
      <c r="UL119" s="3"/>
      <c r="UM119" s="3"/>
      <c r="UN119" s="3"/>
      <c r="UO119" s="3"/>
      <c r="UP119" s="3"/>
      <c r="UQ119" s="3"/>
      <c r="UR119" s="3"/>
      <c r="US119" s="3"/>
      <c r="UT119" s="3"/>
      <c r="UU119" s="3"/>
      <c r="UV119" s="3"/>
      <c r="UW119" s="3"/>
      <c r="UX119" s="3"/>
      <c r="UY119" s="3"/>
      <c r="UZ119" s="3"/>
      <c r="VA119" s="3"/>
      <c r="VB119" s="3"/>
      <c r="VC119" s="3"/>
      <c r="VD119" s="3"/>
      <c r="VE119" s="3"/>
      <c r="VF119" s="3"/>
      <c r="VG119" s="3"/>
      <c r="VH119" s="3"/>
      <c r="VI119" s="3"/>
      <c r="VJ119" s="3"/>
      <c r="VK119" s="3"/>
      <c r="VL119" s="3"/>
      <c r="VM119" s="3"/>
      <c r="VN119" s="3"/>
      <c r="VO119" s="3"/>
      <c r="VP119" s="3"/>
      <c r="VQ119" s="3"/>
      <c r="VR119" s="3"/>
      <c r="VS119" s="3"/>
      <c r="VT119" s="3"/>
      <c r="VU119" s="3"/>
      <c r="VV119" s="3"/>
      <c r="VW119" s="3"/>
      <c r="VX119" s="3"/>
      <c r="VY119" s="3"/>
      <c r="VZ119" s="3"/>
      <c r="WA119" s="3"/>
      <c r="WB119" s="3"/>
      <c r="WC119" s="3"/>
      <c r="WD119" s="3"/>
      <c r="WE119" s="3"/>
      <c r="WF119" s="3"/>
      <c r="WG119" s="3"/>
      <c r="WH119" s="3"/>
      <c r="WI119" s="3"/>
      <c r="WJ119" s="3"/>
      <c r="WK119" s="3"/>
      <c r="WL119" s="3"/>
      <c r="WM119" s="3"/>
      <c r="WN119" s="3"/>
      <c r="WO119" s="3"/>
      <c r="WP119" s="3"/>
      <c r="WQ119" s="3"/>
      <c r="WR119" s="3"/>
      <c r="WS119" s="3"/>
      <c r="WT119" s="3"/>
      <c r="WU119" s="3"/>
      <c r="WV119" s="3"/>
      <c r="WW119" s="3"/>
      <c r="WX119" s="3"/>
      <c r="WY119" s="3"/>
      <c r="WZ119" s="3"/>
      <c r="XA119" s="3"/>
      <c r="XB119" s="3"/>
      <c r="XC119" s="3"/>
      <c r="XD119" s="3"/>
      <c r="XE119" s="3"/>
      <c r="XF119" s="3"/>
      <c r="XG119" s="3"/>
      <c r="XH119" s="3"/>
      <c r="XI119" s="3"/>
      <c r="XJ119" s="3"/>
      <c r="XK119" s="3"/>
      <c r="XL119" s="3"/>
      <c r="XM119" s="3"/>
      <c r="XN119" s="3"/>
      <c r="XO119" s="3"/>
      <c r="XP119" s="3"/>
      <c r="XQ119" s="3"/>
      <c r="XR119" s="3"/>
      <c r="XS119" s="3"/>
      <c r="XT119" s="3"/>
      <c r="XU119" s="3"/>
      <c r="XV119" s="3"/>
      <c r="XW119" s="3"/>
      <c r="XX119" s="3"/>
      <c r="XY119" s="3"/>
      <c r="XZ119" s="3"/>
      <c r="YA119" s="3"/>
      <c r="YB119" s="3"/>
      <c r="YC119" s="3"/>
      <c r="YD119" s="3"/>
      <c r="YE119" s="3"/>
      <c r="YF119" s="3"/>
      <c r="YG119" s="3"/>
      <c r="YH119" s="3"/>
      <c r="YI119" s="3"/>
      <c r="YJ119" s="3"/>
      <c r="YK119" s="3"/>
      <c r="YL119" s="3"/>
      <c r="YM119" s="3"/>
      <c r="YN119" s="3"/>
      <c r="YO119" s="3"/>
      <c r="YP119" s="3"/>
      <c r="YQ119" s="3"/>
      <c r="YR119" s="3"/>
      <c r="YS119" s="3"/>
      <c r="YT119" s="3"/>
      <c r="YU119" s="3"/>
      <c r="YV119" s="3"/>
      <c r="YW119" s="3"/>
      <c r="YX119" s="3"/>
      <c r="YY119" s="3"/>
      <c r="YZ119" s="3"/>
      <c r="ZA119" s="3"/>
      <c r="ZB119" s="3"/>
      <c r="ZC119" s="3"/>
      <c r="ZD119" s="3"/>
      <c r="ZE119" s="3"/>
      <c r="ZF119" s="3"/>
      <c r="ZG119" s="3"/>
      <c r="ZH119" s="3"/>
      <c r="ZI119" s="3"/>
      <c r="ZJ119" s="3"/>
      <c r="ZK119" s="3"/>
      <c r="ZL119" s="3"/>
      <c r="ZM119" s="3"/>
      <c r="ZN119" s="3"/>
      <c r="ZO119" s="3"/>
      <c r="ZP119" s="3"/>
      <c r="ZQ119" s="3"/>
      <c r="ZR119" s="3"/>
      <c r="ZS119" s="3"/>
      <c r="ZT119" s="3"/>
      <c r="ZU119" s="3"/>
      <c r="ZV119" s="3"/>
      <c r="ZW119" s="3"/>
      <c r="ZX119" s="3"/>
      <c r="ZY119" s="3"/>
      <c r="ZZ119" s="3"/>
      <c r="AAA119" s="3"/>
      <c r="AAB119" s="3"/>
      <c r="AAC119" s="3"/>
      <c r="AAD119" s="3"/>
      <c r="AAE119" s="3"/>
      <c r="AAF119" s="3"/>
      <c r="AAG119" s="3"/>
      <c r="AAH119" s="3"/>
      <c r="AAI119" s="3"/>
      <c r="AAJ119" s="3"/>
      <c r="AAK119" s="3"/>
      <c r="AAL119" s="3"/>
      <c r="AAM119" s="3"/>
      <c r="AAN119" s="3"/>
      <c r="AAO119" s="3"/>
      <c r="AAP119" s="3"/>
      <c r="AAQ119" s="3"/>
      <c r="AAR119" s="3"/>
      <c r="AAS119" s="3"/>
      <c r="AAT119" s="3"/>
      <c r="AAU119" s="3"/>
      <c r="AAV119" s="3"/>
      <c r="AAW119" s="3"/>
      <c r="AAX119" s="3"/>
      <c r="AAY119" s="3"/>
      <c r="AAZ119" s="3"/>
      <c r="ABA119" s="3"/>
      <c r="ABB119" s="3"/>
      <c r="ABC119" s="3"/>
      <c r="ABD119" s="3"/>
      <c r="ABE119" s="3"/>
      <c r="ABF119" s="3"/>
      <c r="ABG119" s="3"/>
      <c r="ABH119" s="3"/>
      <c r="ABI119" s="3"/>
      <c r="ABJ119" s="3"/>
      <c r="ABK119" s="3"/>
      <c r="ABL119" s="3"/>
      <c r="ABM119" s="3"/>
      <c r="ABN119" s="3"/>
      <c r="ABO119" s="3"/>
      <c r="ABP119" s="3"/>
      <c r="ABQ119" s="3"/>
      <c r="ABR119" s="3"/>
      <c r="ABS119" s="3"/>
      <c r="ABT119" s="3"/>
      <c r="ABU119" s="3"/>
      <c r="ABV119" s="3"/>
      <c r="ABW119" s="3"/>
      <c r="ABX119" s="3"/>
      <c r="ABY119" s="3"/>
      <c r="ABZ119" s="3"/>
      <c r="ACA119" s="3"/>
      <c r="ACB119" s="3"/>
      <c r="ACC119" s="3"/>
      <c r="ACD119" s="3"/>
      <c r="ACE119" s="3"/>
      <c r="ACF119" s="3"/>
      <c r="ACG119" s="3"/>
      <c r="ACH119" s="3"/>
      <c r="ACI119" s="3"/>
      <c r="ACK119" s="3"/>
      <c r="ACM119" s="3"/>
      <c r="ACN119" s="3"/>
      <c r="ACO119" s="3"/>
      <c r="ACP119" s="3"/>
      <c r="ACQ119" s="3"/>
      <c r="ACR119" s="3"/>
      <c r="ACS119" s="3"/>
      <c r="ACT119" s="3"/>
      <c r="ACY119" s="3"/>
      <c r="ACZ119" s="3"/>
      <c r="ADA119" s="3"/>
      <c r="ADB119" s="3"/>
      <c r="ADC119" s="3"/>
      <c r="ADD119" s="3"/>
      <c r="ADE119" s="3"/>
      <c r="ADF119" s="3"/>
      <c r="ADG119" s="3"/>
      <c r="ADH119" s="3"/>
      <c r="ADI119" s="3"/>
      <c r="ADJ119" s="3"/>
      <c r="ADK119" s="3"/>
      <c r="ADL119" s="3"/>
      <c r="ADM119" s="3"/>
      <c r="ADN119" s="3"/>
      <c r="ADO119" s="3"/>
      <c r="ADP119" s="3"/>
      <c r="ADQ119" s="3"/>
      <c r="ADR119" s="3"/>
      <c r="ADS119" s="3"/>
      <c r="ADT119" s="3"/>
      <c r="ADU119" s="3"/>
      <c r="ADV119" s="3"/>
      <c r="ADW119" s="3"/>
      <c r="ADX119" s="3"/>
      <c r="ADY119" s="3"/>
      <c r="ADZ119" s="3"/>
      <c r="AEA119" s="3"/>
      <c r="AEB119" s="3"/>
      <c r="AEC119" s="3"/>
      <c r="AED119" s="3"/>
      <c r="AEE119" s="3"/>
      <c r="AEF119" s="3"/>
      <c r="AEG119" s="3"/>
      <c r="AEH119" s="3"/>
      <c r="AEI119" s="3"/>
      <c r="AEJ119" s="3"/>
      <c r="AEK119" s="3"/>
      <c r="AEL119" s="3"/>
      <c r="AEM119" s="3"/>
      <c r="AEN119" s="3"/>
      <c r="AEO119" s="3"/>
      <c r="AEP119" s="3"/>
      <c r="AEQ119" s="3"/>
      <c r="AER119" s="3"/>
      <c r="AES119" s="3"/>
      <c r="AET119" s="3"/>
      <c r="AEU119" s="3"/>
      <c r="AEV119" s="3"/>
      <c r="AEW119" s="3"/>
      <c r="AEX119" s="3"/>
      <c r="AEY119" s="3"/>
      <c r="AEZ119" s="3"/>
      <c r="AFA119" s="3"/>
      <c r="AFB119" s="3"/>
      <c r="AFC119" s="3"/>
      <c r="AFD119" s="3"/>
      <c r="AFE119" s="3"/>
      <c r="AFF119" s="3"/>
      <c r="AFG119" s="3"/>
      <c r="AFH119" s="3"/>
      <c r="AFI119" s="3"/>
      <c r="AFJ119" s="3"/>
      <c r="AFK119" s="3"/>
      <c r="AFL119" s="3"/>
      <c r="AFM119" s="3"/>
      <c r="AFN119" s="3"/>
      <c r="AFO119" s="3"/>
      <c r="AFP119" s="3"/>
      <c r="AFQ119" s="3"/>
      <c r="AFR119" s="3"/>
      <c r="AFS119" s="3"/>
      <c r="AFT119" s="3"/>
      <c r="AFU119" s="3"/>
      <c r="AFV119" s="3"/>
      <c r="AFW119" s="3"/>
      <c r="AFX119" s="3"/>
      <c r="AFY119" s="3"/>
      <c r="AFZ119" s="3"/>
      <c r="AGA119" s="3"/>
      <c r="AGB119" s="3"/>
      <c r="AGC119" s="3"/>
      <c r="AGD119" s="3"/>
      <c r="AGE119" s="3"/>
      <c r="AGF119" s="3"/>
      <c r="AGG119" s="3"/>
      <c r="AGH119" s="3"/>
      <c r="AGI119" s="3"/>
      <c r="AGJ119" s="3"/>
      <c r="AGK119" s="3"/>
      <c r="AGL119" s="3"/>
      <c r="AGM119" s="3"/>
      <c r="AGN119" s="3"/>
      <c r="AGO119" s="3"/>
      <c r="AGP119" s="3"/>
      <c r="AGQ119" s="3"/>
      <c r="AGR119" s="3"/>
      <c r="AGS119" s="3"/>
      <c r="AGT119" s="3"/>
      <c r="AGU119" s="3"/>
      <c r="AGV119" s="3"/>
      <c r="AGW119" s="3"/>
      <c r="AGX119" s="3"/>
      <c r="AGY119" s="3"/>
      <c r="AGZ119" s="3"/>
      <c r="AHA119" s="3"/>
      <c r="AHB119" s="3"/>
      <c r="AHC119" s="3"/>
      <c r="AHD119" s="3"/>
      <c r="AHE119" s="3"/>
      <c r="AHF119" s="3"/>
      <c r="AHG119" s="3"/>
      <c r="AHH119" s="3"/>
      <c r="AHI119" s="3"/>
      <c r="AHJ119" s="3"/>
      <c r="AHK119" s="3"/>
      <c r="AHL119" s="3"/>
      <c r="AHM119" s="3"/>
      <c r="AHN119" s="3"/>
      <c r="AHO119" s="3"/>
      <c r="AHP119" s="3"/>
      <c r="AHQ119" s="3"/>
      <c r="AHR119" s="3"/>
      <c r="AHS119" s="3"/>
      <c r="AHT119" s="3"/>
      <c r="AHU119" s="3"/>
      <c r="AHV119" s="3"/>
      <c r="AHW119" s="3"/>
      <c r="AHX119" s="3"/>
      <c r="AHY119" s="3"/>
      <c r="AHZ119" s="3"/>
      <c r="AIA119" s="3"/>
      <c r="AIB119" s="3"/>
      <c r="AIC119" s="3"/>
      <c r="AID119" s="3"/>
      <c r="AIE119" s="3"/>
      <c r="AIF119" s="3"/>
      <c r="AIG119" s="3"/>
      <c r="AIH119" s="3"/>
      <c r="AII119" s="3"/>
      <c r="AIJ119" s="3"/>
      <c r="AIK119" s="3"/>
      <c r="AIL119" s="3"/>
      <c r="AIM119" s="3"/>
      <c r="AIN119" s="3"/>
      <c r="AIO119" s="3"/>
      <c r="AIP119" s="3"/>
      <c r="AIQ119" s="3"/>
      <c r="AIR119" s="3"/>
      <c r="AIS119" s="3"/>
      <c r="AIT119" s="3"/>
      <c r="AIU119" s="3"/>
      <c r="AIV119" s="3"/>
      <c r="AIW119" s="3"/>
      <c r="AIX119" s="3"/>
      <c r="AIY119" s="3"/>
      <c r="AIZ119" s="3"/>
      <c r="AJA119" s="3"/>
      <c r="AJB119" s="3"/>
      <c r="AJC119" s="3"/>
      <c r="AJD119" s="3"/>
      <c r="AJE119" s="3"/>
      <c r="AJF119" s="3"/>
      <c r="AJG119" s="3"/>
      <c r="AJH119" s="3"/>
      <c r="AJI119" s="3"/>
      <c r="AJJ119" s="3"/>
      <c r="AJK119" s="3"/>
      <c r="AJL119" s="3"/>
      <c r="AJM119" s="3"/>
      <c r="AJN119" s="3"/>
      <c r="AJO119" s="3"/>
      <c r="AJP119" s="3"/>
      <c r="AJQ119" s="3"/>
      <c r="AJR119" s="3"/>
      <c r="AJS119" s="3"/>
      <c r="AJT119" s="3"/>
      <c r="AJU119" s="3"/>
      <c r="AJV119" s="3"/>
      <c r="AJW119" s="3"/>
      <c r="AJX119" s="3"/>
      <c r="AJY119" s="3"/>
      <c r="AJZ119" s="3"/>
      <c r="AKA119" s="3"/>
      <c r="AKB119" s="3"/>
      <c r="AKC119" s="3"/>
      <c r="AKD119" s="3"/>
      <c r="AKE119" s="3"/>
      <c r="AKF119" s="3"/>
      <c r="AKG119" s="3"/>
      <c r="AKH119" s="3"/>
      <c r="AKI119" s="3"/>
      <c r="AKJ119" s="3"/>
      <c r="AKK119" s="3"/>
      <c r="AKL119" s="3"/>
      <c r="AKM119" s="3"/>
      <c r="AKN119" s="3"/>
      <c r="AKO119" s="3"/>
      <c r="AKP119" s="3"/>
      <c r="AKQ119" s="3"/>
      <c r="AKR119" s="3"/>
      <c r="AKS119" s="3"/>
      <c r="AKT119" s="3"/>
      <c r="AKU119" s="3"/>
      <c r="AKV119" s="3"/>
      <c r="AKW119" s="3"/>
      <c r="AKX119" s="3"/>
      <c r="AKY119" s="3"/>
      <c r="AKZ119" s="3"/>
      <c r="ALA119" s="3"/>
      <c r="ALB119" s="3"/>
      <c r="ALC119" s="3"/>
      <c r="ALD119" s="3"/>
      <c r="ALE119" s="3"/>
      <c r="ALF119" s="3"/>
      <c r="ALG119" s="3"/>
      <c r="ALH119" s="3"/>
      <c r="ALI119" s="3"/>
      <c r="ALJ119" s="3"/>
      <c r="ALK119" s="3"/>
      <c r="ALL119" s="3"/>
      <c r="ALM119" s="3"/>
      <c r="ALN119" s="3"/>
      <c r="ALO119" s="3"/>
      <c r="ALP119" s="3"/>
      <c r="ALQ119" s="3"/>
      <c r="ALR119" s="3"/>
      <c r="ALS119" s="3"/>
      <c r="ALT119" s="3"/>
      <c r="ALU119" s="3"/>
      <c r="ALV119" s="3"/>
      <c r="ALW119" s="3"/>
      <c r="ALX119" s="3"/>
      <c r="ALY119" s="3"/>
      <c r="ALZ119" s="3"/>
      <c r="AMA119" s="3"/>
      <c r="AMB119" s="3"/>
      <c r="AMC119" s="3"/>
      <c r="AMD119" s="3"/>
      <c r="AME119" s="3"/>
      <c r="AMG119" s="3"/>
      <c r="AMI119" s="3"/>
      <c r="AMJ119" s="3"/>
      <c r="AMK119" s="3"/>
      <c r="AML119" s="3"/>
      <c r="AMM119" s="3"/>
      <c r="AMN119" s="3"/>
      <c r="AMO119" s="3"/>
      <c r="AMP119" s="3"/>
      <c r="AMU119" s="3"/>
      <c r="AMV119" s="3"/>
      <c r="AMW119" s="3"/>
      <c r="AMX119" s="3"/>
      <c r="AMY119" s="3"/>
      <c r="AMZ119" s="3"/>
      <c r="ANA119" s="3"/>
      <c r="ANB119" s="3"/>
      <c r="ANC119" s="3"/>
      <c r="AND119" s="3"/>
      <c r="ANE119" s="3"/>
      <c r="ANF119" s="3"/>
      <c r="ANG119" s="3"/>
      <c r="ANH119" s="3"/>
      <c r="ANI119" s="3"/>
      <c r="ANJ119" s="3"/>
      <c r="ANK119" s="3"/>
      <c r="ANL119" s="3"/>
      <c r="ANM119" s="3"/>
      <c r="ANN119" s="3"/>
      <c r="ANO119" s="3"/>
      <c r="ANP119" s="3"/>
      <c r="ANQ119" s="3"/>
      <c r="ANR119" s="3"/>
      <c r="ANS119" s="3"/>
      <c r="ANT119" s="3"/>
      <c r="ANU119" s="3"/>
      <c r="ANV119" s="3"/>
      <c r="ANW119" s="3"/>
      <c r="ANX119" s="3"/>
      <c r="ANY119" s="3"/>
      <c r="ANZ119" s="3"/>
      <c r="AOA119" s="3"/>
      <c r="AOB119" s="3"/>
      <c r="AOC119" s="3"/>
      <c r="AOD119" s="3"/>
      <c r="AOE119" s="3"/>
      <c r="AOF119" s="3"/>
      <c r="AOG119" s="3"/>
      <c r="AOH119" s="3"/>
      <c r="AOI119" s="3"/>
      <c r="AOJ119" s="3"/>
      <c r="AOK119" s="3"/>
      <c r="AOL119" s="3"/>
      <c r="AOM119" s="3"/>
      <c r="AON119" s="3"/>
      <c r="AOO119" s="3"/>
      <c r="AOP119" s="3"/>
      <c r="AOQ119" s="3"/>
      <c r="AOR119" s="3"/>
      <c r="AOS119" s="3"/>
      <c r="AOT119" s="3"/>
      <c r="AOU119" s="3"/>
      <c r="AOV119" s="3"/>
      <c r="AOW119" s="3"/>
      <c r="AOX119" s="3"/>
      <c r="AOY119" s="3"/>
      <c r="AOZ119" s="3"/>
      <c r="APA119" s="3"/>
      <c r="APB119" s="3"/>
      <c r="APC119" s="3"/>
      <c r="APD119" s="3"/>
      <c r="APE119" s="3"/>
      <c r="APF119" s="3"/>
      <c r="APG119" s="3"/>
      <c r="APH119" s="3"/>
      <c r="API119" s="3"/>
      <c r="APJ119" s="3"/>
      <c r="APK119" s="3"/>
      <c r="APL119" s="3"/>
      <c r="APM119" s="3"/>
      <c r="APN119" s="3"/>
      <c r="APO119" s="3"/>
      <c r="APP119" s="3"/>
      <c r="APQ119" s="3"/>
      <c r="APR119" s="3"/>
      <c r="APS119" s="3"/>
      <c r="APT119" s="3"/>
      <c r="APU119" s="3"/>
      <c r="APV119" s="3"/>
      <c r="APW119" s="3"/>
      <c r="APX119" s="3"/>
      <c r="APY119" s="3"/>
      <c r="APZ119" s="3"/>
      <c r="AQA119" s="3"/>
      <c r="AQB119" s="3"/>
      <c r="AQC119" s="3"/>
      <c r="AQD119" s="3"/>
      <c r="AQE119" s="3"/>
      <c r="AQF119" s="3"/>
      <c r="AQG119" s="3"/>
      <c r="AQH119" s="3"/>
      <c r="AQI119" s="3"/>
      <c r="AQJ119" s="3"/>
      <c r="AQK119" s="3"/>
      <c r="AQL119" s="3"/>
      <c r="AQM119" s="3"/>
      <c r="AQN119" s="3"/>
      <c r="AQO119" s="3"/>
      <c r="AQP119" s="3"/>
      <c r="AQQ119" s="3"/>
      <c r="AQR119" s="3"/>
      <c r="AQS119" s="3"/>
      <c r="AQT119" s="3"/>
      <c r="AQU119" s="3"/>
      <c r="AQV119" s="3"/>
      <c r="AQW119" s="3"/>
      <c r="AQX119" s="3"/>
      <c r="AQY119" s="3"/>
      <c r="AQZ119" s="3"/>
      <c r="ARA119" s="3"/>
      <c r="ARB119" s="3"/>
      <c r="ARC119" s="3"/>
      <c r="ARD119" s="3"/>
      <c r="ARE119" s="3"/>
      <c r="ARF119" s="3"/>
      <c r="ARG119" s="3"/>
      <c r="ARH119" s="3"/>
      <c r="ARI119" s="3"/>
      <c r="ARJ119" s="3"/>
      <c r="ARK119" s="3"/>
      <c r="ARL119" s="3"/>
      <c r="ARM119" s="3"/>
      <c r="ARN119" s="3"/>
      <c r="ARO119" s="3"/>
      <c r="ARP119" s="3"/>
      <c r="ARQ119" s="3"/>
      <c r="ARR119" s="3"/>
      <c r="ARS119" s="3"/>
      <c r="ART119" s="3"/>
      <c r="ARU119" s="3"/>
      <c r="ARV119" s="3"/>
      <c r="ARW119" s="3"/>
      <c r="ARX119" s="3"/>
      <c r="ARY119" s="3"/>
      <c r="ARZ119" s="3"/>
      <c r="ASA119" s="3"/>
      <c r="ASB119" s="3"/>
      <c r="ASC119" s="3"/>
      <c r="ASD119" s="3"/>
      <c r="ASE119" s="3"/>
      <c r="ASF119" s="3"/>
      <c r="ASG119" s="3"/>
      <c r="ASH119" s="3"/>
      <c r="ASI119" s="3"/>
      <c r="ASJ119" s="3"/>
      <c r="ASK119" s="3"/>
      <c r="ASL119" s="3"/>
      <c r="ASM119" s="3"/>
      <c r="ASN119" s="3"/>
      <c r="ASO119" s="3"/>
      <c r="ASP119" s="3"/>
      <c r="ASQ119" s="3"/>
      <c r="ASR119" s="3"/>
      <c r="ASS119" s="3"/>
      <c r="AST119" s="3"/>
      <c r="ASU119" s="3"/>
      <c r="ASV119" s="3"/>
      <c r="ASW119" s="3"/>
      <c r="ASX119" s="3"/>
      <c r="ASY119" s="3"/>
      <c r="ASZ119" s="3"/>
      <c r="ATA119" s="3"/>
      <c r="ATB119" s="3"/>
      <c r="ATC119" s="3"/>
      <c r="ATD119" s="3"/>
      <c r="ATE119" s="3"/>
      <c r="ATF119" s="3"/>
      <c r="ATG119" s="3"/>
      <c r="ATH119" s="3"/>
      <c r="ATI119" s="3"/>
      <c r="ATJ119" s="3"/>
      <c r="ATK119" s="3"/>
      <c r="ATL119" s="3"/>
      <c r="ATM119" s="3"/>
      <c r="ATN119" s="3"/>
      <c r="ATO119" s="3"/>
      <c r="ATP119" s="3"/>
      <c r="ATQ119" s="3"/>
      <c r="ATR119" s="3"/>
      <c r="ATS119" s="3"/>
      <c r="ATT119" s="3"/>
      <c r="ATU119" s="3"/>
      <c r="ATV119" s="3"/>
      <c r="ATW119" s="3"/>
      <c r="ATX119" s="3"/>
      <c r="ATY119" s="3"/>
      <c r="ATZ119" s="3"/>
      <c r="AUA119" s="3"/>
      <c r="AUB119" s="3"/>
      <c r="AUC119" s="3"/>
      <c r="AUD119" s="3"/>
      <c r="AUE119" s="3"/>
      <c r="AUF119" s="3"/>
      <c r="AUG119" s="3"/>
      <c r="AUH119" s="3"/>
      <c r="AUI119" s="3"/>
      <c r="AUJ119" s="3"/>
      <c r="AUK119" s="3"/>
      <c r="AUL119" s="3"/>
      <c r="AUM119" s="3"/>
      <c r="AUN119" s="3"/>
      <c r="AUO119" s="3"/>
      <c r="AUP119" s="3"/>
      <c r="AUQ119" s="3"/>
      <c r="AUR119" s="3"/>
      <c r="AUS119" s="3"/>
      <c r="AUT119" s="3"/>
      <c r="AUU119" s="3"/>
      <c r="AUV119" s="3"/>
      <c r="AUW119" s="3"/>
      <c r="AUX119" s="3"/>
      <c r="AUY119" s="3"/>
      <c r="AUZ119" s="3"/>
      <c r="AVA119" s="3"/>
      <c r="AVB119" s="3"/>
      <c r="AVC119" s="3"/>
      <c r="AVD119" s="3"/>
      <c r="AVE119" s="3"/>
      <c r="AVF119" s="3"/>
      <c r="AVG119" s="3"/>
      <c r="AVH119" s="3"/>
      <c r="AVI119" s="3"/>
      <c r="AVJ119" s="3"/>
      <c r="AVK119" s="3"/>
      <c r="AVL119" s="3"/>
      <c r="AVM119" s="3"/>
      <c r="AVN119" s="3"/>
      <c r="AVO119" s="3"/>
      <c r="AVP119" s="3"/>
      <c r="AVQ119" s="3"/>
      <c r="AVR119" s="3"/>
      <c r="AVS119" s="3"/>
      <c r="AVT119" s="3"/>
      <c r="AVU119" s="3"/>
      <c r="AVV119" s="3"/>
      <c r="AVW119" s="3"/>
      <c r="AVX119" s="3"/>
      <c r="AVY119" s="3"/>
      <c r="AVZ119" s="3"/>
      <c r="AWA119" s="3"/>
      <c r="AWC119" s="3"/>
      <c r="AWE119" s="3"/>
      <c r="AWF119" s="3"/>
      <c r="AWG119" s="3"/>
      <c r="AWH119" s="3"/>
      <c r="AWI119" s="3"/>
      <c r="AWJ119" s="3"/>
      <c r="AWK119" s="3"/>
      <c r="AWL119" s="3"/>
      <c r="AWQ119" s="3"/>
      <c r="AWR119" s="3"/>
      <c r="AWS119" s="3"/>
      <c r="AWT119" s="3"/>
      <c r="AWU119" s="3"/>
      <c r="AWV119" s="3"/>
      <c r="AWW119" s="3"/>
      <c r="AWX119" s="3"/>
      <c r="AWY119" s="3"/>
      <c r="AWZ119" s="3"/>
      <c r="AXA119" s="3"/>
      <c r="AXB119" s="3"/>
      <c r="AXC119" s="3"/>
      <c r="AXD119" s="3"/>
      <c r="AXE119" s="3"/>
      <c r="AXF119" s="3"/>
      <c r="AXG119" s="3"/>
      <c r="AXH119" s="3"/>
      <c r="AXI119" s="3"/>
      <c r="AXJ119" s="3"/>
      <c r="AXK119" s="3"/>
      <c r="AXL119" s="3"/>
      <c r="AXM119" s="3"/>
      <c r="AXN119" s="3"/>
      <c r="AXO119" s="3"/>
      <c r="AXP119" s="3"/>
      <c r="AXQ119" s="3"/>
      <c r="AXR119" s="3"/>
      <c r="AXS119" s="3"/>
      <c r="AXT119" s="3"/>
      <c r="AXU119" s="3"/>
      <c r="AXV119" s="3"/>
      <c r="AXW119" s="3"/>
      <c r="AXX119" s="3"/>
      <c r="AXY119" s="3"/>
      <c r="AXZ119" s="3"/>
      <c r="AYA119" s="3"/>
      <c r="AYB119" s="3"/>
      <c r="AYC119" s="3"/>
      <c r="AYD119" s="3"/>
      <c r="AYE119" s="3"/>
      <c r="AYF119" s="3"/>
      <c r="AYG119" s="3"/>
      <c r="AYH119" s="3"/>
      <c r="AYI119" s="3"/>
      <c r="AYJ119" s="3"/>
      <c r="AYK119" s="3"/>
      <c r="AYL119" s="3"/>
      <c r="AYM119" s="3"/>
      <c r="AYN119" s="3"/>
      <c r="AYO119" s="3"/>
      <c r="AYP119" s="3"/>
      <c r="AYQ119" s="3"/>
      <c r="AYR119" s="3"/>
      <c r="AYS119" s="3"/>
      <c r="AYT119" s="3"/>
      <c r="AYU119" s="3"/>
      <c r="AYV119" s="3"/>
      <c r="AYW119" s="3"/>
      <c r="AYX119" s="3"/>
      <c r="AYY119" s="3"/>
      <c r="AYZ119" s="3"/>
      <c r="AZA119" s="3"/>
      <c r="AZB119" s="3"/>
      <c r="AZC119" s="3"/>
      <c r="AZD119" s="3"/>
      <c r="AZE119" s="3"/>
      <c r="AZF119" s="3"/>
      <c r="AZG119" s="3"/>
      <c r="AZH119" s="3"/>
      <c r="AZI119" s="3"/>
      <c r="AZJ119" s="3"/>
      <c r="AZK119" s="3"/>
      <c r="AZL119" s="3"/>
      <c r="AZM119" s="3"/>
      <c r="AZN119" s="3"/>
      <c r="AZO119" s="3"/>
      <c r="AZP119" s="3"/>
      <c r="AZQ119" s="3"/>
      <c r="AZR119" s="3"/>
      <c r="AZS119" s="3"/>
      <c r="AZT119" s="3"/>
      <c r="AZU119" s="3"/>
      <c r="AZV119" s="3"/>
      <c r="AZW119" s="3"/>
      <c r="AZX119" s="3"/>
      <c r="AZY119" s="3"/>
      <c r="AZZ119" s="3"/>
      <c r="BAA119" s="3"/>
      <c r="BAB119" s="3"/>
      <c r="BAC119" s="3"/>
      <c r="BAD119" s="3"/>
      <c r="BAE119" s="3"/>
      <c r="BAF119" s="3"/>
      <c r="BAG119" s="3"/>
      <c r="BAH119" s="3"/>
      <c r="BAI119" s="3"/>
      <c r="BAJ119" s="3"/>
      <c r="BAK119" s="3"/>
      <c r="BAL119" s="3"/>
      <c r="BAM119" s="3"/>
      <c r="BAN119" s="3"/>
      <c r="BAO119" s="3"/>
      <c r="BAP119" s="3"/>
      <c r="BAQ119" s="3"/>
      <c r="BAR119" s="3"/>
      <c r="BAS119" s="3"/>
      <c r="BAT119" s="3"/>
      <c r="BAU119" s="3"/>
      <c r="BAV119" s="3"/>
      <c r="BAW119" s="3"/>
      <c r="BAX119" s="3"/>
      <c r="BAY119" s="3"/>
      <c r="BAZ119" s="3"/>
      <c r="BBA119" s="3"/>
      <c r="BBB119" s="3"/>
      <c r="BBC119" s="3"/>
      <c r="BBD119" s="3"/>
      <c r="BBE119" s="3"/>
      <c r="BBF119" s="3"/>
      <c r="BBG119" s="3"/>
      <c r="BBH119" s="3"/>
      <c r="BBI119" s="3"/>
      <c r="BBJ119" s="3"/>
      <c r="BBK119" s="3"/>
      <c r="BBL119" s="3"/>
      <c r="BBM119" s="3"/>
      <c r="BBN119" s="3"/>
      <c r="BBO119" s="3"/>
      <c r="BBP119" s="3"/>
      <c r="BBQ119" s="3"/>
      <c r="BBR119" s="3"/>
      <c r="BBS119" s="3"/>
      <c r="BBT119" s="3"/>
      <c r="BBU119" s="3"/>
      <c r="BBV119" s="3"/>
      <c r="BBW119" s="3"/>
      <c r="BBX119" s="3"/>
      <c r="BBY119" s="3"/>
      <c r="BBZ119" s="3"/>
      <c r="BCA119" s="3"/>
      <c r="BCB119" s="3"/>
      <c r="BCC119" s="3"/>
      <c r="BCD119" s="3"/>
      <c r="BCE119" s="3"/>
      <c r="BCF119" s="3"/>
      <c r="BCG119" s="3"/>
      <c r="BCH119" s="3"/>
      <c r="BCI119" s="3"/>
      <c r="BCJ119" s="3"/>
      <c r="BCK119" s="3"/>
      <c r="BCL119" s="3"/>
      <c r="BCM119" s="3"/>
      <c r="BCN119" s="3"/>
      <c r="BCO119" s="3"/>
      <c r="BCP119" s="3"/>
      <c r="BCQ119" s="3"/>
      <c r="BCR119" s="3"/>
      <c r="BCS119" s="3"/>
      <c r="BCT119" s="3"/>
      <c r="BCU119" s="3"/>
      <c r="BCV119" s="3"/>
      <c r="BCW119" s="3"/>
      <c r="BCX119" s="3"/>
      <c r="BCY119" s="3"/>
      <c r="BCZ119" s="3"/>
      <c r="BDA119" s="3"/>
      <c r="BDB119" s="3"/>
      <c r="BDC119" s="3"/>
      <c r="BDD119" s="3"/>
      <c r="BDE119" s="3"/>
      <c r="BDF119" s="3"/>
      <c r="BDG119" s="3"/>
      <c r="BDH119" s="3"/>
      <c r="BDI119" s="3"/>
      <c r="BDJ119" s="3"/>
      <c r="BDK119" s="3"/>
      <c r="BDL119" s="3"/>
      <c r="BDM119" s="3"/>
      <c r="BDN119" s="3"/>
      <c r="BDO119" s="3"/>
      <c r="BDP119" s="3"/>
      <c r="BDQ119" s="3"/>
      <c r="BDR119" s="3"/>
      <c r="BDS119" s="3"/>
      <c r="BDT119" s="3"/>
      <c r="BDU119" s="3"/>
      <c r="BDV119" s="3"/>
      <c r="BDW119" s="3"/>
      <c r="BDX119" s="3"/>
      <c r="BDY119" s="3"/>
      <c r="BDZ119" s="3"/>
      <c r="BEA119" s="3"/>
      <c r="BEB119" s="3"/>
      <c r="BEC119" s="3"/>
      <c r="BED119" s="3"/>
      <c r="BEE119" s="3"/>
      <c r="BEF119" s="3"/>
      <c r="BEG119" s="3"/>
      <c r="BEH119" s="3"/>
      <c r="BEI119" s="3"/>
      <c r="BEJ119" s="3"/>
      <c r="BEK119" s="3"/>
      <c r="BEL119" s="3"/>
      <c r="BEM119" s="3"/>
      <c r="BEN119" s="3"/>
      <c r="BEO119" s="3"/>
      <c r="BEP119" s="3"/>
      <c r="BEQ119" s="3"/>
      <c r="BER119" s="3"/>
      <c r="BES119" s="3"/>
      <c r="BET119" s="3"/>
      <c r="BEU119" s="3"/>
      <c r="BEV119" s="3"/>
      <c r="BEW119" s="3"/>
      <c r="BEX119" s="3"/>
      <c r="BEY119" s="3"/>
      <c r="BEZ119" s="3"/>
      <c r="BFA119" s="3"/>
      <c r="BFB119" s="3"/>
      <c r="BFC119" s="3"/>
      <c r="BFD119" s="3"/>
      <c r="BFE119" s="3"/>
      <c r="BFF119" s="3"/>
      <c r="BFG119" s="3"/>
      <c r="BFH119" s="3"/>
      <c r="BFI119" s="3"/>
      <c r="BFJ119" s="3"/>
      <c r="BFK119" s="3"/>
      <c r="BFL119" s="3"/>
      <c r="BFM119" s="3"/>
      <c r="BFN119" s="3"/>
      <c r="BFO119" s="3"/>
      <c r="BFP119" s="3"/>
      <c r="BFQ119" s="3"/>
      <c r="BFR119" s="3"/>
      <c r="BFS119" s="3"/>
      <c r="BFT119" s="3"/>
      <c r="BFU119" s="3"/>
      <c r="BFV119" s="3"/>
      <c r="BFW119" s="3"/>
      <c r="BFY119" s="3"/>
      <c r="BGA119" s="3"/>
      <c r="BGB119" s="3"/>
      <c r="BGC119" s="3"/>
      <c r="BGD119" s="3"/>
      <c r="BGE119" s="3"/>
      <c r="BGF119" s="3"/>
      <c r="BGG119" s="3"/>
      <c r="BGH119" s="3"/>
      <c r="BGM119" s="3"/>
      <c r="BGN119" s="3"/>
      <c r="BGO119" s="3"/>
      <c r="BGP119" s="3"/>
      <c r="BGQ119" s="3"/>
      <c r="BGR119" s="3"/>
      <c r="BGS119" s="3"/>
      <c r="BGT119" s="3"/>
      <c r="BGU119" s="3"/>
      <c r="BGV119" s="3"/>
      <c r="BGW119" s="3"/>
      <c r="BGX119" s="3"/>
      <c r="BGY119" s="3"/>
      <c r="BGZ119" s="3"/>
      <c r="BHA119" s="3"/>
      <c r="BHB119" s="3"/>
      <c r="BHC119" s="3"/>
      <c r="BHD119" s="3"/>
      <c r="BHE119" s="3"/>
      <c r="BHF119" s="3"/>
      <c r="BHG119" s="3"/>
      <c r="BHH119" s="3"/>
      <c r="BHI119" s="3"/>
      <c r="BHJ119" s="3"/>
      <c r="BHK119" s="3"/>
      <c r="BHL119" s="3"/>
      <c r="BHM119" s="3"/>
      <c r="BHN119" s="3"/>
      <c r="BHO119" s="3"/>
      <c r="BHP119" s="3"/>
      <c r="BHQ119" s="3"/>
      <c r="BHR119" s="3"/>
      <c r="BHS119" s="3"/>
      <c r="BHT119" s="3"/>
      <c r="BHU119" s="3"/>
      <c r="BHV119" s="3"/>
      <c r="BHW119" s="3"/>
      <c r="BHX119" s="3"/>
      <c r="BHY119" s="3"/>
      <c r="BHZ119" s="3"/>
      <c r="BIA119" s="3"/>
      <c r="BIB119" s="3"/>
      <c r="BIC119" s="3"/>
      <c r="BID119" s="3"/>
      <c r="BIE119" s="3"/>
      <c r="BIF119" s="3"/>
      <c r="BIG119" s="3"/>
      <c r="BIH119" s="3"/>
      <c r="BII119" s="3"/>
      <c r="BIJ119" s="3"/>
      <c r="BIK119" s="3"/>
      <c r="BIL119" s="3"/>
      <c r="BIM119" s="3"/>
      <c r="BIN119" s="3"/>
      <c r="BIO119" s="3"/>
      <c r="BIP119" s="3"/>
      <c r="BIQ119" s="3"/>
      <c r="BIR119" s="3"/>
      <c r="BIS119" s="3"/>
      <c r="BIT119" s="3"/>
      <c r="BIU119" s="3"/>
      <c r="BIV119" s="3"/>
      <c r="BIW119" s="3"/>
      <c r="BIX119" s="3"/>
      <c r="BIY119" s="3"/>
      <c r="BIZ119" s="3"/>
      <c r="BJA119" s="3"/>
      <c r="BJB119" s="3"/>
      <c r="BJC119" s="3"/>
      <c r="BJD119" s="3"/>
      <c r="BJE119" s="3"/>
      <c r="BJF119" s="3"/>
      <c r="BJG119" s="3"/>
      <c r="BJH119" s="3"/>
      <c r="BJI119" s="3"/>
      <c r="BJJ119" s="3"/>
      <c r="BJK119" s="3"/>
      <c r="BJL119" s="3"/>
      <c r="BJM119" s="3"/>
      <c r="BJN119" s="3"/>
      <c r="BJO119" s="3"/>
      <c r="BJP119" s="3"/>
      <c r="BJQ119" s="3"/>
      <c r="BJR119" s="3"/>
      <c r="BJS119" s="3"/>
      <c r="BJT119" s="3"/>
      <c r="BJU119" s="3"/>
      <c r="BJV119" s="3"/>
      <c r="BJW119" s="3"/>
      <c r="BJX119" s="3"/>
      <c r="BJY119" s="3"/>
      <c r="BJZ119" s="3"/>
      <c r="BKA119" s="3"/>
      <c r="BKB119" s="3"/>
      <c r="BKC119" s="3"/>
      <c r="BKD119" s="3"/>
      <c r="BKE119" s="3"/>
      <c r="BKF119" s="3"/>
      <c r="BKG119" s="3"/>
      <c r="BKH119" s="3"/>
      <c r="BKI119" s="3"/>
      <c r="BKJ119" s="3"/>
      <c r="BKK119" s="3"/>
      <c r="BKL119" s="3"/>
      <c r="BKM119" s="3"/>
      <c r="BKN119" s="3"/>
      <c r="BKO119" s="3"/>
      <c r="BKP119" s="3"/>
      <c r="BKQ119" s="3"/>
      <c r="BKR119" s="3"/>
      <c r="BKS119" s="3"/>
      <c r="BKT119" s="3"/>
      <c r="BKU119" s="3"/>
      <c r="BKV119" s="3"/>
      <c r="BKW119" s="3"/>
      <c r="BKX119" s="3"/>
      <c r="BKY119" s="3"/>
      <c r="BKZ119" s="3"/>
      <c r="BLA119" s="3"/>
      <c r="BLB119" s="3"/>
      <c r="BLC119" s="3"/>
      <c r="BLD119" s="3"/>
      <c r="BLE119" s="3"/>
      <c r="BLF119" s="3"/>
      <c r="BLG119" s="3"/>
      <c r="BLH119" s="3"/>
      <c r="BLI119" s="3"/>
      <c r="BLJ119" s="3"/>
      <c r="BLK119" s="3"/>
      <c r="BLL119" s="3"/>
      <c r="BLM119" s="3"/>
      <c r="BLN119" s="3"/>
      <c r="BLO119" s="3"/>
      <c r="BLP119" s="3"/>
      <c r="BLQ119" s="3"/>
      <c r="BLR119" s="3"/>
      <c r="BLS119" s="3"/>
      <c r="BLT119" s="3"/>
      <c r="BLU119" s="3"/>
      <c r="BLV119" s="3"/>
      <c r="BLW119" s="3"/>
      <c r="BLX119" s="3"/>
      <c r="BLY119" s="3"/>
      <c r="BLZ119" s="3"/>
      <c r="BMA119" s="3"/>
      <c r="BMB119" s="3"/>
      <c r="BMC119" s="3"/>
      <c r="BMD119" s="3"/>
      <c r="BME119" s="3"/>
      <c r="BMF119" s="3"/>
      <c r="BMG119" s="3"/>
      <c r="BMH119" s="3"/>
      <c r="BMI119" s="3"/>
      <c r="BMJ119" s="3"/>
      <c r="BMK119" s="3"/>
      <c r="BML119" s="3"/>
      <c r="BMM119" s="3"/>
      <c r="BMN119" s="3"/>
      <c r="BMO119" s="3"/>
      <c r="BMP119" s="3"/>
      <c r="BMQ119" s="3"/>
      <c r="BMR119" s="3"/>
      <c r="BMS119" s="3"/>
      <c r="BMT119" s="3"/>
      <c r="BMU119" s="3"/>
      <c r="BMV119" s="3"/>
      <c r="BMW119" s="3"/>
      <c r="BMX119" s="3"/>
      <c r="BMY119" s="3"/>
      <c r="BMZ119" s="3"/>
      <c r="BNA119" s="3"/>
      <c r="BNB119" s="3"/>
      <c r="BNC119" s="3"/>
      <c r="BND119" s="3"/>
      <c r="BNE119" s="3"/>
      <c r="BNF119" s="3"/>
      <c r="BNG119" s="3"/>
      <c r="BNH119" s="3"/>
      <c r="BNI119" s="3"/>
      <c r="BNJ119" s="3"/>
      <c r="BNK119" s="3"/>
      <c r="BNL119" s="3"/>
      <c r="BNM119" s="3"/>
      <c r="BNN119" s="3"/>
      <c r="BNO119" s="3"/>
      <c r="BNP119" s="3"/>
      <c r="BNQ119" s="3"/>
      <c r="BNR119" s="3"/>
      <c r="BNS119" s="3"/>
      <c r="BNT119" s="3"/>
      <c r="BNU119" s="3"/>
      <c r="BNV119" s="3"/>
      <c r="BNW119" s="3"/>
      <c r="BNX119" s="3"/>
      <c r="BNY119" s="3"/>
      <c r="BNZ119" s="3"/>
      <c r="BOA119" s="3"/>
      <c r="BOB119" s="3"/>
      <c r="BOC119" s="3"/>
      <c r="BOD119" s="3"/>
      <c r="BOE119" s="3"/>
      <c r="BOF119" s="3"/>
      <c r="BOG119" s="3"/>
      <c r="BOH119" s="3"/>
      <c r="BOI119" s="3"/>
      <c r="BOJ119" s="3"/>
      <c r="BOK119" s="3"/>
      <c r="BOL119" s="3"/>
      <c r="BOM119" s="3"/>
      <c r="BON119" s="3"/>
      <c r="BOO119" s="3"/>
      <c r="BOP119" s="3"/>
      <c r="BOQ119" s="3"/>
      <c r="BOR119" s="3"/>
      <c r="BOS119" s="3"/>
      <c r="BOT119" s="3"/>
      <c r="BOU119" s="3"/>
      <c r="BOV119" s="3"/>
      <c r="BOW119" s="3"/>
      <c r="BOX119" s="3"/>
      <c r="BOY119" s="3"/>
      <c r="BOZ119" s="3"/>
      <c r="BPA119" s="3"/>
      <c r="BPB119" s="3"/>
      <c r="BPC119" s="3"/>
      <c r="BPD119" s="3"/>
      <c r="BPE119" s="3"/>
      <c r="BPF119" s="3"/>
      <c r="BPG119" s="3"/>
      <c r="BPH119" s="3"/>
      <c r="BPI119" s="3"/>
      <c r="BPJ119" s="3"/>
      <c r="BPK119" s="3"/>
      <c r="BPL119" s="3"/>
      <c r="BPM119" s="3"/>
      <c r="BPN119" s="3"/>
      <c r="BPO119" s="3"/>
      <c r="BPP119" s="3"/>
      <c r="BPQ119" s="3"/>
      <c r="BPR119" s="3"/>
      <c r="BPS119" s="3"/>
      <c r="BPU119" s="3"/>
      <c r="BPW119" s="3"/>
      <c r="BPX119" s="3"/>
      <c r="BPY119" s="3"/>
      <c r="BPZ119" s="3"/>
      <c r="BQA119" s="3"/>
      <c r="BQB119" s="3"/>
      <c r="BQC119" s="3"/>
      <c r="BQD119" s="3"/>
      <c r="BQI119" s="3"/>
      <c r="BQJ119" s="3"/>
      <c r="BQK119" s="3"/>
      <c r="BQL119" s="3"/>
      <c r="BQM119" s="3"/>
      <c r="BQN119" s="3"/>
      <c r="BQO119" s="3"/>
      <c r="BQP119" s="3"/>
      <c r="BQQ119" s="3"/>
      <c r="BQR119" s="3"/>
      <c r="BQS119" s="3"/>
      <c r="BQT119" s="3"/>
      <c r="BQU119" s="3"/>
      <c r="BQV119" s="3"/>
      <c r="BQW119" s="3"/>
      <c r="BQX119" s="3"/>
      <c r="BQY119" s="3"/>
      <c r="BQZ119" s="3"/>
      <c r="BRA119" s="3"/>
      <c r="BRB119" s="3"/>
      <c r="BRC119" s="3"/>
      <c r="BRD119" s="3"/>
      <c r="BRE119" s="3"/>
      <c r="BRF119" s="3"/>
      <c r="BRG119" s="3"/>
      <c r="BRH119" s="3"/>
      <c r="BRI119" s="3"/>
      <c r="BRJ119" s="3"/>
      <c r="BRK119" s="3"/>
      <c r="BRL119" s="3"/>
      <c r="BRM119" s="3"/>
      <c r="BRN119" s="3"/>
      <c r="BRO119" s="3"/>
      <c r="BRP119" s="3"/>
      <c r="BRQ119" s="3"/>
      <c r="BRR119" s="3"/>
      <c r="BRS119" s="3"/>
      <c r="BRT119" s="3"/>
      <c r="BRU119" s="3"/>
      <c r="BRV119" s="3"/>
      <c r="BRW119" s="3"/>
      <c r="BRX119" s="3"/>
      <c r="BRY119" s="3"/>
      <c r="BRZ119" s="3"/>
      <c r="BSA119" s="3"/>
      <c r="BSB119" s="3"/>
      <c r="BSC119" s="3"/>
      <c r="BSD119" s="3"/>
      <c r="BSE119" s="3"/>
      <c r="BSF119" s="3"/>
      <c r="BSG119" s="3"/>
      <c r="BSH119" s="3"/>
      <c r="BSI119" s="3"/>
      <c r="BSJ119" s="3"/>
      <c r="BSK119" s="3"/>
      <c r="BSL119" s="3"/>
      <c r="BSM119" s="3"/>
      <c r="BSN119" s="3"/>
      <c r="BSO119" s="3"/>
      <c r="BSP119" s="3"/>
      <c r="BSQ119" s="3"/>
      <c r="BSR119" s="3"/>
      <c r="BSS119" s="3"/>
      <c r="BST119" s="3"/>
      <c r="BSU119" s="3"/>
      <c r="BSV119" s="3"/>
      <c r="BSW119" s="3"/>
      <c r="BSX119" s="3"/>
      <c r="BSY119" s="3"/>
      <c r="BSZ119" s="3"/>
      <c r="BTA119" s="3"/>
      <c r="BTB119" s="3"/>
      <c r="BTC119" s="3"/>
      <c r="BTD119" s="3"/>
      <c r="BTE119" s="3"/>
      <c r="BTF119" s="3"/>
      <c r="BTG119" s="3"/>
      <c r="BTH119" s="3"/>
      <c r="BTI119" s="3"/>
      <c r="BTJ119" s="3"/>
      <c r="BTK119" s="3"/>
      <c r="BTL119" s="3"/>
      <c r="BTM119" s="3"/>
      <c r="BTN119" s="3"/>
      <c r="BTO119" s="3"/>
      <c r="BTP119" s="3"/>
      <c r="BTQ119" s="3"/>
      <c r="BTR119" s="3"/>
      <c r="BTS119" s="3"/>
      <c r="BTT119" s="3"/>
      <c r="BTU119" s="3"/>
      <c r="BTV119" s="3"/>
      <c r="BTW119" s="3"/>
      <c r="BTX119" s="3"/>
      <c r="BTY119" s="3"/>
      <c r="BTZ119" s="3"/>
      <c r="BUA119" s="3"/>
      <c r="BUB119" s="3"/>
      <c r="BUC119" s="3"/>
      <c r="BUD119" s="3"/>
      <c r="BUE119" s="3"/>
      <c r="BUF119" s="3"/>
      <c r="BUG119" s="3"/>
      <c r="BUH119" s="3"/>
      <c r="BUI119" s="3"/>
      <c r="BUJ119" s="3"/>
      <c r="BUK119" s="3"/>
      <c r="BUL119" s="3"/>
      <c r="BUM119" s="3"/>
      <c r="BUN119" s="3"/>
      <c r="BUO119" s="3"/>
      <c r="BUP119" s="3"/>
      <c r="BUQ119" s="3"/>
      <c r="BUR119" s="3"/>
      <c r="BUS119" s="3"/>
      <c r="BUT119" s="3"/>
      <c r="BUU119" s="3"/>
      <c r="BUV119" s="3"/>
      <c r="BUW119" s="3"/>
      <c r="BUX119" s="3"/>
      <c r="BUY119" s="3"/>
      <c r="BUZ119" s="3"/>
      <c r="BVA119" s="3"/>
      <c r="BVB119" s="3"/>
      <c r="BVC119" s="3"/>
      <c r="BVD119" s="3"/>
      <c r="BVE119" s="3"/>
      <c r="BVF119" s="3"/>
      <c r="BVG119" s="3"/>
      <c r="BVH119" s="3"/>
      <c r="BVI119" s="3"/>
      <c r="BVJ119" s="3"/>
      <c r="BVK119" s="3"/>
      <c r="BVL119" s="3"/>
      <c r="BVM119" s="3"/>
      <c r="BVN119" s="3"/>
      <c r="BVO119" s="3"/>
      <c r="BVP119" s="3"/>
      <c r="BVQ119" s="3"/>
      <c r="BVR119" s="3"/>
      <c r="BVS119" s="3"/>
      <c r="BVT119" s="3"/>
      <c r="BVU119" s="3"/>
      <c r="BVV119" s="3"/>
      <c r="BVW119" s="3"/>
      <c r="BVX119" s="3"/>
      <c r="BVY119" s="3"/>
      <c r="BVZ119" s="3"/>
      <c r="BWA119" s="3"/>
      <c r="BWB119" s="3"/>
      <c r="BWC119" s="3"/>
      <c r="BWD119" s="3"/>
      <c r="BWE119" s="3"/>
      <c r="BWF119" s="3"/>
      <c r="BWG119" s="3"/>
      <c r="BWH119" s="3"/>
      <c r="BWI119" s="3"/>
      <c r="BWJ119" s="3"/>
      <c r="BWK119" s="3"/>
      <c r="BWL119" s="3"/>
      <c r="BWM119" s="3"/>
      <c r="BWN119" s="3"/>
      <c r="BWO119" s="3"/>
      <c r="BWP119" s="3"/>
      <c r="BWQ119" s="3"/>
      <c r="BWR119" s="3"/>
      <c r="BWS119" s="3"/>
      <c r="BWT119" s="3"/>
      <c r="BWU119" s="3"/>
      <c r="BWV119" s="3"/>
      <c r="BWW119" s="3"/>
      <c r="BWX119" s="3"/>
      <c r="BWY119" s="3"/>
      <c r="BWZ119" s="3"/>
      <c r="BXA119" s="3"/>
      <c r="BXB119" s="3"/>
      <c r="BXC119" s="3"/>
      <c r="BXD119" s="3"/>
      <c r="BXE119" s="3"/>
      <c r="BXF119" s="3"/>
      <c r="BXG119" s="3"/>
      <c r="BXH119" s="3"/>
      <c r="BXI119" s="3"/>
      <c r="BXJ119" s="3"/>
      <c r="BXK119" s="3"/>
      <c r="BXL119" s="3"/>
      <c r="BXM119" s="3"/>
      <c r="BXN119" s="3"/>
      <c r="BXO119" s="3"/>
      <c r="BXP119" s="3"/>
      <c r="BXQ119" s="3"/>
      <c r="BXR119" s="3"/>
      <c r="BXS119" s="3"/>
      <c r="BXT119" s="3"/>
      <c r="BXU119" s="3"/>
      <c r="BXV119" s="3"/>
      <c r="BXW119" s="3"/>
      <c r="BXX119" s="3"/>
      <c r="BXY119" s="3"/>
      <c r="BXZ119" s="3"/>
      <c r="BYA119" s="3"/>
      <c r="BYB119" s="3"/>
      <c r="BYC119" s="3"/>
      <c r="BYD119" s="3"/>
      <c r="BYE119" s="3"/>
      <c r="BYF119" s="3"/>
      <c r="BYG119" s="3"/>
      <c r="BYH119" s="3"/>
      <c r="BYI119" s="3"/>
      <c r="BYJ119" s="3"/>
      <c r="BYK119" s="3"/>
      <c r="BYL119" s="3"/>
      <c r="BYM119" s="3"/>
      <c r="BYN119" s="3"/>
      <c r="BYO119" s="3"/>
      <c r="BYP119" s="3"/>
      <c r="BYQ119" s="3"/>
      <c r="BYR119" s="3"/>
      <c r="BYS119" s="3"/>
      <c r="BYT119" s="3"/>
      <c r="BYU119" s="3"/>
      <c r="BYV119" s="3"/>
      <c r="BYW119" s="3"/>
      <c r="BYX119" s="3"/>
      <c r="BYY119" s="3"/>
      <c r="BYZ119" s="3"/>
      <c r="BZA119" s="3"/>
      <c r="BZB119" s="3"/>
      <c r="BZC119" s="3"/>
      <c r="BZD119" s="3"/>
      <c r="BZE119" s="3"/>
      <c r="BZF119" s="3"/>
      <c r="BZG119" s="3"/>
      <c r="BZH119" s="3"/>
      <c r="BZI119" s="3"/>
      <c r="BZJ119" s="3"/>
      <c r="BZK119" s="3"/>
      <c r="BZL119" s="3"/>
      <c r="BZM119" s="3"/>
      <c r="BZN119" s="3"/>
      <c r="BZO119" s="3"/>
      <c r="BZQ119" s="3"/>
      <c r="BZS119" s="3"/>
      <c r="BZT119" s="3"/>
      <c r="BZU119" s="3"/>
      <c r="BZV119" s="3"/>
      <c r="BZW119" s="3"/>
      <c r="BZX119" s="3"/>
      <c r="BZY119" s="3"/>
      <c r="BZZ119" s="3"/>
      <c r="CAE119" s="3"/>
      <c r="CAF119" s="3"/>
      <c r="CAG119" s="3"/>
      <c r="CAH119" s="3"/>
      <c r="CAI119" s="3"/>
      <c r="CAJ119" s="3"/>
      <c r="CAK119" s="3"/>
      <c r="CAL119" s="3"/>
      <c r="CAM119" s="3"/>
      <c r="CAN119" s="3"/>
      <c r="CAO119" s="3"/>
      <c r="CAP119" s="3"/>
      <c r="CAQ119" s="3"/>
      <c r="CAR119" s="3"/>
      <c r="CAS119" s="3"/>
      <c r="CAT119" s="3"/>
      <c r="CAU119" s="3"/>
      <c r="CAV119" s="3"/>
      <c r="CAW119" s="3"/>
      <c r="CAX119" s="3"/>
      <c r="CAY119" s="3"/>
      <c r="CAZ119" s="3"/>
      <c r="CBA119" s="3"/>
      <c r="CBB119" s="3"/>
      <c r="CBC119" s="3"/>
      <c r="CBD119" s="3"/>
      <c r="CBE119" s="3"/>
      <c r="CBF119" s="3"/>
      <c r="CBG119" s="3"/>
      <c r="CBH119" s="3"/>
      <c r="CBI119" s="3"/>
      <c r="CBJ119" s="3"/>
      <c r="CBK119" s="3"/>
      <c r="CBL119" s="3"/>
      <c r="CBM119" s="3"/>
      <c r="CBN119" s="3"/>
      <c r="CBO119" s="3"/>
      <c r="CBP119" s="3"/>
      <c r="CBQ119" s="3"/>
      <c r="CBR119" s="3"/>
      <c r="CBS119" s="3"/>
      <c r="CBT119" s="3"/>
      <c r="CBU119" s="3"/>
      <c r="CBV119" s="3"/>
      <c r="CBW119" s="3"/>
      <c r="CBX119" s="3"/>
      <c r="CBY119" s="3"/>
      <c r="CBZ119" s="3"/>
      <c r="CCA119" s="3"/>
      <c r="CCB119" s="3"/>
      <c r="CCC119" s="3"/>
      <c r="CCD119" s="3"/>
      <c r="CCE119" s="3"/>
      <c r="CCF119" s="3"/>
      <c r="CCG119" s="3"/>
      <c r="CCH119" s="3"/>
      <c r="CCI119" s="3"/>
      <c r="CCJ119" s="3"/>
      <c r="CCK119" s="3"/>
      <c r="CCL119" s="3"/>
      <c r="CCM119" s="3"/>
      <c r="CCN119" s="3"/>
      <c r="CCO119" s="3"/>
      <c r="CCP119" s="3"/>
      <c r="CCQ119" s="3"/>
      <c r="CCR119" s="3"/>
      <c r="CCS119" s="3"/>
      <c r="CCT119" s="3"/>
      <c r="CCU119" s="3"/>
      <c r="CCV119" s="3"/>
      <c r="CCW119" s="3"/>
      <c r="CCX119" s="3"/>
      <c r="CCY119" s="3"/>
      <c r="CCZ119" s="3"/>
      <c r="CDA119" s="3"/>
      <c r="CDB119" s="3"/>
      <c r="CDC119" s="3"/>
      <c r="CDD119" s="3"/>
      <c r="CDE119" s="3"/>
      <c r="CDF119" s="3"/>
      <c r="CDG119" s="3"/>
      <c r="CDH119" s="3"/>
      <c r="CDI119" s="3"/>
      <c r="CDJ119" s="3"/>
      <c r="CDK119" s="3"/>
      <c r="CDL119" s="3"/>
      <c r="CDM119" s="3"/>
      <c r="CDN119" s="3"/>
      <c r="CDO119" s="3"/>
      <c r="CDP119" s="3"/>
      <c r="CDQ119" s="3"/>
      <c r="CDR119" s="3"/>
      <c r="CDS119" s="3"/>
      <c r="CDT119" s="3"/>
      <c r="CDU119" s="3"/>
      <c r="CDV119" s="3"/>
      <c r="CDW119" s="3"/>
      <c r="CDX119" s="3"/>
      <c r="CDY119" s="3"/>
      <c r="CDZ119" s="3"/>
      <c r="CEA119" s="3"/>
      <c r="CEB119" s="3"/>
      <c r="CEC119" s="3"/>
      <c r="CED119" s="3"/>
      <c r="CEE119" s="3"/>
      <c r="CEF119" s="3"/>
      <c r="CEG119" s="3"/>
      <c r="CEH119" s="3"/>
      <c r="CEI119" s="3"/>
      <c r="CEJ119" s="3"/>
      <c r="CEK119" s="3"/>
      <c r="CEL119" s="3"/>
      <c r="CEM119" s="3"/>
      <c r="CEN119" s="3"/>
      <c r="CEO119" s="3"/>
      <c r="CEP119" s="3"/>
      <c r="CEQ119" s="3"/>
      <c r="CER119" s="3"/>
      <c r="CES119" s="3"/>
      <c r="CET119" s="3"/>
      <c r="CEU119" s="3"/>
      <c r="CEV119" s="3"/>
      <c r="CEW119" s="3"/>
      <c r="CEX119" s="3"/>
      <c r="CEY119" s="3"/>
      <c r="CEZ119" s="3"/>
      <c r="CFA119" s="3"/>
      <c r="CFB119" s="3"/>
      <c r="CFC119" s="3"/>
      <c r="CFD119" s="3"/>
      <c r="CFE119" s="3"/>
      <c r="CFF119" s="3"/>
      <c r="CFG119" s="3"/>
      <c r="CFH119" s="3"/>
      <c r="CFI119" s="3"/>
      <c r="CFJ119" s="3"/>
      <c r="CFK119" s="3"/>
      <c r="CFL119" s="3"/>
      <c r="CFM119" s="3"/>
      <c r="CFN119" s="3"/>
      <c r="CFO119" s="3"/>
      <c r="CFP119" s="3"/>
      <c r="CFQ119" s="3"/>
      <c r="CFR119" s="3"/>
      <c r="CFS119" s="3"/>
      <c r="CFT119" s="3"/>
      <c r="CFU119" s="3"/>
      <c r="CFV119" s="3"/>
      <c r="CFW119" s="3"/>
      <c r="CFX119" s="3"/>
      <c r="CFY119" s="3"/>
      <c r="CFZ119" s="3"/>
      <c r="CGA119" s="3"/>
      <c r="CGB119" s="3"/>
      <c r="CGC119" s="3"/>
      <c r="CGD119" s="3"/>
      <c r="CGE119" s="3"/>
      <c r="CGF119" s="3"/>
      <c r="CGG119" s="3"/>
      <c r="CGH119" s="3"/>
      <c r="CGI119" s="3"/>
      <c r="CGJ119" s="3"/>
      <c r="CGK119" s="3"/>
      <c r="CGL119" s="3"/>
      <c r="CGM119" s="3"/>
      <c r="CGN119" s="3"/>
      <c r="CGO119" s="3"/>
      <c r="CGP119" s="3"/>
      <c r="CGQ119" s="3"/>
      <c r="CGR119" s="3"/>
      <c r="CGS119" s="3"/>
      <c r="CGT119" s="3"/>
      <c r="CGU119" s="3"/>
      <c r="CGV119" s="3"/>
      <c r="CGW119" s="3"/>
      <c r="CGX119" s="3"/>
      <c r="CGY119" s="3"/>
      <c r="CGZ119" s="3"/>
      <c r="CHA119" s="3"/>
      <c r="CHB119" s="3"/>
      <c r="CHC119" s="3"/>
      <c r="CHD119" s="3"/>
      <c r="CHE119" s="3"/>
      <c r="CHF119" s="3"/>
      <c r="CHG119" s="3"/>
      <c r="CHH119" s="3"/>
      <c r="CHI119" s="3"/>
      <c r="CHJ119" s="3"/>
      <c r="CHK119" s="3"/>
      <c r="CHL119" s="3"/>
      <c r="CHM119" s="3"/>
      <c r="CHN119" s="3"/>
      <c r="CHO119" s="3"/>
      <c r="CHP119" s="3"/>
      <c r="CHQ119" s="3"/>
      <c r="CHR119" s="3"/>
      <c r="CHS119" s="3"/>
      <c r="CHT119" s="3"/>
      <c r="CHU119" s="3"/>
      <c r="CHV119" s="3"/>
      <c r="CHW119" s="3"/>
      <c r="CHX119" s="3"/>
      <c r="CHY119" s="3"/>
      <c r="CHZ119" s="3"/>
      <c r="CIA119" s="3"/>
      <c r="CIB119" s="3"/>
      <c r="CIC119" s="3"/>
      <c r="CID119" s="3"/>
      <c r="CIE119" s="3"/>
      <c r="CIF119" s="3"/>
      <c r="CIG119" s="3"/>
      <c r="CIH119" s="3"/>
      <c r="CII119" s="3"/>
      <c r="CIJ119" s="3"/>
      <c r="CIK119" s="3"/>
      <c r="CIL119" s="3"/>
      <c r="CIM119" s="3"/>
      <c r="CIN119" s="3"/>
      <c r="CIO119" s="3"/>
      <c r="CIP119" s="3"/>
      <c r="CIQ119" s="3"/>
      <c r="CIR119" s="3"/>
      <c r="CIS119" s="3"/>
      <c r="CIT119" s="3"/>
      <c r="CIU119" s="3"/>
      <c r="CIV119" s="3"/>
      <c r="CIW119" s="3"/>
      <c r="CIX119" s="3"/>
      <c r="CIY119" s="3"/>
      <c r="CIZ119" s="3"/>
      <c r="CJA119" s="3"/>
      <c r="CJB119" s="3"/>
      <c r="CJC119" s="3"/>
      <c r="CJD119" s="3"/>
      <c r="CJE119" s="3"/>
      <c r="CJF119" s="3"/>
      <c r="CJG119" s="3"/>
      <c r="CJH119" s="3"/>
      <c r="CJI119" s="3"/>
      <c r="CJJ119" s="3"/>
      <c r="CJK119" s="3"/>
      <c r="CJM119" s="3"/>
      <c r="CJO119" s="3"/>
      <c r="CJP119" s="3"/>
      <c r="CJQ119" s="3"/>
      <c r="CJR119" s="3"/>
      <c r="CJS119" s="3"/>
      <c r="CJT119" s="3"/>
      <c r="CJU119" s="3"/>
      <c r="CJV119" s="3"/>
      <c r="CKA119" s="3"/>
      <c r="CKB119" s="3"/>
      <c r="CKC119" s="3"/>
      <c r="CKD119" s="3"/>
      <c r="CKE119" s="3"/>
      <c r="CKF119" s="3"/>
      <c r="CKG119" s="3"/>
      <c r="CKH119" s="3"/>
      <c r="CKI119" s="3"/>
      <c r="CKJ119" s="3"/>
      <c r="CKK119" s="3"/>
      <c r="CKL119" s="3"/>
      <c r="CKM119" s="3"/>
      <c r="CKN119" s="3"/>
      <c r="CKO119" s="3"/>
      <c r="CKP119" s="3"/>
      <c r="CKQ119" s="3"/>
      <c r="CKR119" s="3"/>
      <c r="CKS119" s="3"/>
      <c r="CKT119" s="3"/>
      <c r="CKU119" s="3"/>
      <c r="CKV119" s="3"/>
      <c r="CKW119" s="3"/>
      <c r="CKX119" s="3"/>
      <c r="CKY119" s="3"/>
      <c r="CKZ119" s="3"/>
      <c r="CLA119" s="3"/>
      <c r="CLB119" s="3"/>
      <c r="CLC119" s="3"/>
      <c r="CLD119" s="3"/>
      <c r="CLE119" s="3"/>
      <c r="CLF119" s="3"/>
      <c r="CLG119" s="3"/>
      <c r="CLH119" s="3"/>
      <c r="CLI119" s="3"/>
      <c r="CLJ119" s="3"/>
      <c r="CLK119" s="3"/>
      <c r="CLL119" s="3"/>
      <c r="CLM119" s="3"/>
      <c r="CLN119" s="3"/>
      <c r="CLO119" s="3"/>
      <c r="CLP119" s="3"/>
      <c r="CLQ119" s="3"/>
      <c r="CLR119" s="3"/>
      <c r="CLS119" s="3"/>
      <c r="CLT119" s="3"/>
      <c r="CLU119" s="3"/>
      <c r="CLV119" s="3"/>
      <c r="CLW119" s="3"/>
      <c r="CLX119" s="3"/>
      <c r="CLY119" s="3"/>
      <c r="CLZ119" s="3"/>
      <c r="CMA119" s="3"/>
      <c r="CMB119" s="3"/>
      <c r="CMC119" s="3"/>
      <c r="CMD119" s="3"/>
      <c r="CME119" s="3"/>
      <c r="CMF119" s="3"/>
      <c r="CMG119" s="3"/>
      <c r="CMH119" s="3"/>
      <c r="CMI119" s="3"/>
      <c r="CMJ119" s="3"/>
      <c r="CMK119" s="3"/>
      <c r="CML119" s="3"/>
      <c r="CMM119" s="3"/>
      <c r="CMN119" s="3"/>
      <c r="CMO119" s="3"/>
      <c r="CMP119" s="3"/>
      <c r="CMQ119" s="3"/>
      <c r="CMR119" s="3"/>
      <c r="CMS119" s="3"/>
      <c r="CMT119" s="3"/>
      <c r="CMU119" s="3"/>
      <c r="CMV119" s="3"/>
      <c r="CMW119" s="3"/>
      <c r="CMX119" s="3"/>
      <c r="CMY119" s="3"/>
      <c r="CMZ119" s="3"/>
      <c r="CNA119" s="3"/>
      <c r="CNB119" s="3"/>
      <c r="CNC119" s="3"/>
      <c r="CND119" s="3"/>
      <c r="CNE119" s="3"/>
      <c r="CNF119" s="3"/>
      <c r="CNG119" s="3"/>
      <c r="CNH119" s="3"/>
      <c r="CNI119" s="3"/>
      <c r="CNJ119" s="3"/>
      <c r="CNK119" s="3"/>
      <c r="CNL119" s="3"/>
      <c r="CNM119" s="3"/>
      <c r="CNN119" s="3"/>
      <c r="CNO119" s="3"/>
      <c r="CNP119" s="3"/>
      <c r="CNQ119" s="3"/>
      <c r="CNR119" s="3"/>
      <c r="CNS119" s="3"/>
      <c r="CNT119" s="3"/>
      <c r="CNU119" s="3"/>
      <c r="CNV119" s="3"/>
      <c r="CNW119" s="3"/>
      <c r="CNX119" s="3"/>
      <c r="CNY119" s="3"/>
      <c r="CNZ119" s="3"/>
      <c r="COA119" s="3"/>
      <c r="COB119" s="3"/>
      <c r="COC119" s="3"/>
      <c r="COD119" s="3"/>
      <c r="COE119" s="3"/>
      <c r="COF119" s="3"/>
      <c r="COG119" s="3"/>
      <c r="COH119" s="3"/>
      <c r="COI119" s="3"/>
      <c r="COJ119" s="3"/>
      <c r="COK119" s="3"/>
      <c r="COL119" s="3"/>
      <c r="COM119" s="3"/>
      <c r="CON119" s="3"/>
      <c r="COO119" s="3"/>
      <c r="COP119" s="3"/>
      <c r="COQ119" s="3"/>
      <c r="COR119" s="3"/>
      <c r="COS119" s="3"/>
      <c r="COT119" s="3"/>
      <c r="COU119" s="3"/>
      <c r="COV119" s="3"/>
      <c r="COW119" s="3"/>
      <c r="COX119" s="3"/>
      <c r="COY119" s="3"/>
      <c r="COZ119" s="3"/>
      <c r="CPA119" s="3"/>
      <c r="CPB119" s="3"/>
      <c r="CPC119" s="3"/>
      <c r="CPD119" s="3"/>
      <c r="CPE119" s="3"/>
      <c r="CPF119" s="3"/>
      <c r="CPG119" s="3"/>
      <c r="CPH119" s="3"/>
      <c r="CPI119" s="3"/>
      <c r="CPJ119" s="3"/>
      <c r="CPK119" s="3"/>
      <c r="CPL119" s="3"/>
      <c r="CPM119" s="3"/>
      <c r="CPN119" s="3"/>
      <c r="CPO119" s="3"/>
      <c r="CPP119" s="3"/>
      <c r="CPQ119" s="3"/>
      <c r="CPR119" s="3"/>
      <c r="CPS119" s="3"/>
      <c r="CPT119" s="3"/>
      <c r="CPU119" s="3"/>
      <c r="CPV119" s="3"/>
      <c r="CPW119" s="3"/>
      <c r="CPX119" s="3"/>
      <c r="CPY119" s="3"/>
      <c r="CPZ119" s="3"/>
      <c r="CQA119" s="3"/>
      <c r="CQB119" s="3"/>
      <c r="CQC119" s="3"/>
      <c r="CQD119" s="3"/>
      <c r="CQE119" s="3"/>
      <c r="CQF119" s="3"/>
      <c r="CQG119" s="3"/>
      <c r="CQH119" s="3"/>
      <c r="CQI119" s="3"/>
      <c r="CQJ119" s="3"/>
      <c r="CQK119" s="3"/>
      <c r="CQL119" s="3"/>
      <c r="CQM119" s="3"/>
      <c r="CQN119" s="3"/>
      <c r="CQO119" s="3"/>
      <c r="CQP119" s="3"/>
      <c r="CQQ119" s="3"/>
      <c r="CQR119" s="3"/>
      <c r="CQS119" s="3"/>
      <c r="CQT119" s="3"/>
      <c r="CQU119" s="3"/>
      <c r="CQV119" s="3"/>
      <c r="CQW119" s="3"/>
      <c r="CQX119" s="3"/>
      <c r="CQY119" s="3"/>
      <c r="CQZ119" s="3"/>
      <c r="CRA119" s="3"/>
      <c r="CRB119" s="3"/>
      <c r="CRC119" s="3"/>
      <c r="CRD119" s="3"/>
      <c r="CRE119" s="3"/>
      <c r="CRF119" s="3"/>
      <c r="CRG119" s="3"/>
      <c r="CRH119" s="3"/>
      <c r="CRI119" s="3"/>
      <c r="CRJ119" s="3"/>
      <c r="CRK119" s="3"/>
      <c r="CRL119" s="3"/>
      <c r="CRM119" s="3"/>
      <c r="CRN119" s="3"/>
      <c r="CRO119" s="3"/>
      <c r="CRP119" s="3"/>
      <c r="CRQ119" s="3"/>
      <c r="CRR119" s="3"/>
      <c r="CRS119" s="3"/>
      <c r="CRT119" s="3"/>
      <c r="CRU119" s="3"/>
      <c r="CRV119" s="3"/>
      <c r="CRW119" s="3"/>
      <c r="CRX119" s="3"/>
      <c r="CRY119" s="3"/>
      <c r="CRZ119" s="3"/>
      <c r="CSA119" s="3"/>
      <c r="CSB119" s="3"/>
      <c r="CSC119" s="3"/>
      <c r="CSD119" s="3"/>
      <c r="CSE119" s="3"/>
      <c r="CSF119" s="3"/>
      <c r="CSG119" s="3"/>
      <c r="CSH119" s="3"/>
      <c r="CSI119" s="3"/>
      <c r="CSJ119" s="3"/>
      <c r="CSK119" s="3"/>
      <c r="CSL119" s="3"/>
      <c r="CSM119" s="3"/>
      <c r="CSN119" s="3"/>
      <c r="CSO119" s="3"/>
      <c r="CSP119" s="3"/>
      <c r="CSQ119" s="3"/>
      <c r="CSR119" s="3"/>
      <c r="CSS119" s="3"/>
      <c r="CST119" s="3"/>
      <c r="CSU119" s="3"/>
      <c r="CSV119" s="3"/>
      <c r="CSW119" s="3"/>
      <c r="CSX119" s="3"/>
      <c r="CSY119" s="3"/>
      <c r="CSZ119" s="3"/>
      <c r="CTA119" s="3"/>
      <c r="CTB119" s="3"/>
      <c r="CTC119" s="3"/>
      <c r="CTD119" s="3"/>
      <c r="CTE119" s="3"/>
      <c r="CTF119" s="3"/>
      <c r="CTG119" s="3"/>
      <c r="CTI119" s="3"/>
      <c r="CTK119" s="3"/>
      <c r="CTL119" s="3"/>
      <c r="CTM119" s="3"/>
      <c r="CTN119" s="3"/>
      <c r="CTO119" s="3"/>
      <c r="CTP119" s="3"/>
      <c r="CTQ119" s="3"/>
      <c r="CTR119" s="3"/>
      <c r="CTW119" s="3"/>
      <c r="CTX119" s="3"/>
      <c r="CTY119" s="3"/>
      <c r="CTZ119" s="3"/>
      <c r="CUA119" s="3"/>
      <c r="CUB119" s="3"/>
      <c r="CUC119" s="3"/>
      <c r="CUD119" s="3"/>
      <c r="CUE119" s="3"/>
      <c r="CUF119" s="3"/>
      <c r="CUG119" s="3"/>
      <c r="CUH119" s="3"/>
      <c r="CUI119" s="3"/>
      <c r="CUJ119" s="3"/>
      <c r="CUK119" s="3"/>
      <c r="CUL119" s="3"/>
      <c r="CUM119" s="3"/>
      <c r="CUN119" s="3"/>
      <c r="CUO119" s="3"/>
      <c r="CUP119" s="3"/>
      <c r="CUQ119" s="3"/>
      <c r="CUR119" s="3"/>
      <c r="CUS119" s="3"/>
      <c r="CUT119" s="3"/>
      <c r="CUU119" s="3"/>
      <c r="CUV119" s="3"/>
      <c r="CUW119" s="3"/>
      <c r="CUX119" s="3"/>
      <c r="CUY119" s="3"/>
      <c r="CUZ119" s="3"/>
      <c r="CVA119" s="3"/>
      <c r="CVB119" s="3"/>
      <c r="CVC119" s="3"/>
      <c r="CVD119" s="3"/>
      <c r="CVE119" s="3"/>
      <c r="CVF119" s="3"/>
      <c r="CVG119" s="3"/>
      <c r="CVH119" s="3"/>
      <c r="CVI119" s="3"/>
      <c r="CVJ119" s="3"/>
      <c r="CVK119" s="3"/>
      <c r="CVL119" s="3"/>
      <c r="CVM119" s="3"/>
      <c r="CVN119" s="3"/>
      <c r="CVO119" s="3"/>
      <c r="CVP119" s="3"/>
      <c r="CVQ119" s="3"/>
      <c r="CVR119" s="3"/>
      <c r="CVS119" s="3"/>
      <c r="CVT119" s="3"/>
      <c r="CVU119" s="3"/>
      <c r="CVV119" s="3"/>
      <c r="CVW119" s="3"/>
      <c r="CVX119" s="3"/>
      <c r="CVY119" s="3"/>
      <c r="CVZ119" s="3"/>
      <c r="CWA119" s="3"/>
      <c r="CWB119" s="3"/>
      <c r="CWC119" s="3"/>
      <c r="CWD119" s="3"/>
      <c r="CWE119" s="3"/>
      <c r="CWF119" s="3"/>
      <c r="CWG119" s="3"/>
      <c r="CWH119" s="3"/>
      <c r="CWI119" s="3"/>
      <c r="CWJ119" s="3"/>
      <c r="CWK119" s="3"/>
      <c r="CWL119" s="3"/>
      <c r="CWM119" s="3"/>
      <c r="CWN119" s="3"/>
      <c r="CWO119" s="3"/>
      <c r="CWP119" s="3"/>
      <c r="CWQ119" s="3"/>
      <c r="CWR119" s="3"/>
      <c r="CWS119" s="3"/>
      <c r="CWT119" s="3"/>
      <c r="CWU119" s="3"/>
      <c r="CWV119" s="3"/>
      <c r="CWW119" s="3"/>
      <c r="CWX119" s="3"/>
      <c r="CWY119" s="3"/>
      <c r="CWZ119" s="3"/>
      <c r="CXA119" s="3"/>
      <c r="CXB119" s="3"/>
      <c r="CXC119" s="3"/>
      <c r="CXD119" s="3"/>
      <c r="CXE119" s="3"/>
      <c r="CXF119" s="3"/>
      <c r="CXG119" s="3"/>
      <c r="CXH119" s="3"/>
      <c r="CXI119" s="3"/>
      <c r="CXJ119" s="3"/>
      <c r="CXK119" s="3"/>
      <c r="CXL119" s="3"/>
      <c r="CXM119" s="3"/>
      <c r="CXN119" s="3"/>
      <c r="CXO119" s="3"/>
      <c r="CXP119" s="3"/>
      <c r="CXQ119" s="3"/>
      <c r="CXR119" s="3"/>
      <c r="CXS119" s="3"/>
      <c r="CXT119" s="3"/>
      <c r="CXU119" s="3"/>
      <c r="CXV119" s="3"/>
      <c r="CXW119" s="3"/>
      <c r="CXX119" s="3"/>
      <c r="CXY119" s="3"/>
      <c r="CXZ119" s="3"/>
      <c r="CYA119" s="3"/>
      <c r="CYB119" s="3"/>
      <c r="CYC119" s="3"/>
      <c r="CYD119" s="3"/>
      <c r="CYE119" s="3"/>
      <c r="CYF119" s="3"/>
      <c r="CYG119" s="3"/>
      <c r="CYH119" s="3"/>
      <c r="CYI119" s="3"/>
      <c r="CYJ119" s="3"/>
      <c r="CYK119" s="3"/>
      <c r="CYL119" s="3"/>
      <c r="CYM119" s="3"/>
      <c r="CYN119" s="3"/>
      <c r="CYO119" s="3"/>
      <c r="CYP119" s="3"/>
      <c r="CYQ119" s="3"/>
      <c r="CYR119" s="3"/>
      <c r="CYS119" s="3"/>
      <c r="CYT119" s="3"/>
      <c r="CYU119" s="3"/>
      <c r="CYV119" s="3"/>
      <c r="CYW119" s="3"/>
      <c r="CYX119" s="3"/>
      <c r="CYY119" s="3"/>
      <c r="CYZ119" s="3"/>
      <c r="CZA119" s="3"/>
      <c r="CZB119" s="3"/>
      <c r="CZC119" s="3"/>
      <c r="CZD119" s="3"/>
      <c r="CZE119" s="3"/>
      <c r="CZF119" s="3"/>
      <c r="CZG119" s="3"/>
      <c r="CZH119" s="3"/>
      <c r="CZI119" s="3"/>
      <c r="CZJ119" s="3"/>
      <c r="CZK119" s="3"/>
      <c r="CZL119" s="3"/>
      <c r="CZM119" s="3"/>
      <c r="CZN119" s="3"/>
      <c r="CZO119" s="3"/>
      <c r="CZP119" s="3"/>
      <c r="CZQ119" s="3"/>
      <c r="CZR119" s="3"/>
      <c r="CZS119" s="3"/>
      <c r="CZT119" s="3"/>
      <c r="CZU119" s="3"/>
      <c r="CZV119" s="3"/>
      <c r="CZW119" s="3"/>
      <c r="CZX119" s="3"/>
      <c r="CZY119" s="3"/>
      <c r="CZZ119" s="3"/>
      <c r="DAA119" s="3"/>
      <c r="DAB119" s="3"/>
      <c r="DAC119" s="3"/>
      <c r="DAD119" s="3"/>
      <c r="DAE119" s="3"/>
      <c r="DAF119" s="3"/>
      <c r="DAG119" s="3"/>
      <c r="DAH119" s="3"/>
      <c r="DAI119" s="3"/>
      <c r="DAJ119" s="3"/>
      <c r="DAK119" s="3"/>
      <c r="DAL119" s="3"/>
      <c r="DAM119" s="3"/>
      <c r="DAN119" s="3"/>
      <c r="DAO119" s="3"/>
      <c r="DAP119" s="3"/>
      <c r="DAQ119" s="3"/>
      <c r="DAR119" s="3"/>
      <c r="DAS119" s="3"/>
      <c r="DAT119" s="3"/>
      <c r="DAU119" s="3"/>
      <c r="DAV119" s="3"/>
      <c r="DAW119" s="3"/>
      <c r="DAX119" s="3"/>
      <c r="DAY119" s="3"/>
      <c r="DAZ119" s="3"/>
      <c r="DBA119" s="3"/>
      <c r="DBB119" s="3"/>
      <c r="DBC119" s="3"/>
      <c r="DBD119" s="3"/>
      <c r="DBE119" s="3"/>
      <c r="DBF119" s="3"/>
      <c r="DBG119" s="3"/>
      <c r="DBH119" s="3"/>
      <c r="DBI119" s="3"/>
      <c r="DBJ119" s="3"/>
      <c r="DBK119" s="3"/>
      <c r="DBL119" s="3"/>
      <c r="DBM119" s="3"/>
      <c r="DBN119" s="3"/>
      <c r="DBO119" s="3"/>
      <c r="DBP119" s="3"/>
      <c r="DBQ119" s="3"/>
      <c r="DBR119" s="3"/>
      <c r="DBS119" s="3"/>
      <c r="DBT119" s="3"/>
      <c r="DBU119" s="3"/>
      <c r="DBV119" s="3"/>
      <c r="DBW119" s="3"/>
      <c r="DBX119" s="3"/>
      <c r="DBY119" s="3"/>
      <c r="DBZ119" s="3"/>
      <c r="DCA119" s="3"/>
      <c r="DCB119" s="3"/>
      <c r="DCC119" s="3"/>
      <c r="DCD119" s="3"/>
      <c r="DCE119" s="3"/>
      <c r="DCF119" s="3"/>
      <c r="DCG119" s="3"/>
      <c r="DCH119" s="3"/>
      <c r="DCI119" s="3"/>
      <c r="DCJ119" s="3"/>
      <c r="DCK119" s="3"/>
      <c r="DCL119" s="3"/>
      <c r="DCM119" s="3"/>
      <c r="DCN119" s="3"/>
      <c r="DCO119" s="3"/>
      <c r="DCP119" s="3"/>
      <c r="DCQ119" s="3"/>
      <c r="DCR119" s="3"/>
      <c r="DCS119" s="3"/>
      <c r="DCT119" s="3"/>
      <c r="DCU119" s="3"/>
      <c r="DCV119" s="3"/>
      <c r="DCW119" s="3"/>
      <c r="DCX119" s="3"/>
      <c r="DCY119" s="3"/>
      <c r="DCZ119" s="3"/>
      <c r="DDA119" s="3"/>
      <c r="DDB119" s="3"/>
      <c r="DDC119" s="3"/>
      <c r="DDE119" s="3"/>
      <c r="DDG119" s="3"/>
      <c r="DDH119" s="3"/>
      <c r="DDI119" s="3"/>
      <c r="DDJ119" s="3"/>
      <c r="DDK119" s="3"/>
      <c r="DDL119" s="3"/>
      <c r="DDM119" s="3"/>
      <c r="DDN119" s="3"/>
      <c r="DDS119" s="3"/>
      <c r="DDT119" s="3"/>
      <c r="DDU119" s="3"/>
      <c r="DDV119" s="3"/>
      <c r="DDW119" s="3"/>
      <c r="DDX119" s="3"/>
      <c r="DDY119" s="3"/>
      <c r="DDZ119" s="3"/>
      <c r="DEA119" s="3"/>
      <c r="DEB119" s="3"/>
      <c r="DEC119" s="3"/>
      <c r="DED119" s="3"/>
      <c r="DEE119" s="3"/>
      <c r="DEF119" s="3"/>
      <c r="DEG119" s="3"/>
      <c r="DEH119" s="3"/>
      <c r="DEI119" s="3"/>
      <c r="DEJ119" s="3"/>
      <c r="DEK119" s="3"/>
      <c r="DEL119" s="3"/>
      <c r="DEM119" s="3"/>
      <c r="DEN119" s="3"/>
      <c r="DEO119" s="3"/>
      <c r="DEP119" s="3"/>
      <c r="DEQ119" s="3"/>
      <c r="DER119" s="3"/>
      <c r="DES119" s="3"/>
      <c r="DET119" s="3"/>
      <c r="DEU119" s="3"/>
      <c r="DEV119" s="3"/>
      <c r="DEW119" s="3"/>
      <c r="DEX119" s="3"/>
      <c r="DEY119" s="3"/>
      <c r="DEZ119" s="3"/>
      <c r="DFA119" s="3"/>
      <c r="DFB119" s="3"/>
      <c r="DFC119" s="3"/>
      <c r="DFD119" s="3"/>
      <c r="DFE119" s="3"/>
      <c r="DFF119" s="3"/>
      <c r="DFG119" s="3"/>
      <c r="DFH119" s="3"/>
      <c r="DFI119" s="3"/>
      <c r="DFJ119" s="3"/>
      <c r="DFK119" s="3"/>
      <c r="DFL119" s="3"/>
      <c r="DFM119" s="3"/>
      <c r="DFN119" s="3"/>
      <c r="DFO119" s="3"/>
      <c r="DFP119" s="3"/>
      <c r="DFQ119" s="3"/>
      <c r="DFR119" s="3"/>
      <c r="DFS119" s="3"/>
      <c r="DFT119" s="3"/>
      <c r="DFU119" s="3"/>
      <c r="DFV119" s="3"/>
      <c r="DFW119" s="3"/>
      <c r="DFX119" s="3"/>
      <c r="DFY119" s="3"/>
      <c r="DFZ119" s="3"/>
      <c r="DGA119" s="3"/>
      <c r="DGB119" s="3"/>
      <c r="DGC119" s="3"/>
      <c r="DGD119" s="3"/>
      <c r="DGE119" s="3"/>
      <c r="DGF119" s="3"/>
      <c r="DGG119" s="3"/>
      <c r="DGH119" s="3"/>
      <c r="DGI119" s="3"/>
      <c r="DGJ119" s="3"/>
      <c r="DGK119" s="3"/>
      <c r="DGL119" s="3"/>
      <c r="DGM119" s="3"/>
      <c r="DGN119" s="3"/>
      <c r="DGO119" s="3"/>
      <c r="DGP119" s="3"/>
      <c r="DGQ119" s="3"/>
      <c r="DGR119" s="3"/>
      <c r="DGS119" s="3"/>
      <c r="DGT119" s="3"/>
      <c r="DGU119" s="3"/>
      <c r="DGV119" s="3"/>
      <c r="DGW119" s="3"/>
      <c r="DGX119" s="3"/>
      <c r="DGY119" s="3"/>
      <c r="DGZ119" s="3"/>
      <c r="DHA119" s="3"/>
      <c r="DHB119" s="3"/>
      <c r="DHC119" s="3"/>
      <c r="DHD119" s="3"/>
      <c r="DHE119" s="3"/>
      <c r="DHF119" s="3"/>
      <c r="DHG119" s="3"/>
      <c r="DHH119" s="3"/>
      <c r="DHI119" s="3"/>
      <c r="DHJ119" s="3"/>
      <c r="DHK119" s="3"/>
      <c r="DHL119" s="3"/>
      <c r="DHM119" s="3"/>
      <c r="DHN119" s="3"/>
      <c r="DHO119" s="3"/>
      <c r="DHP119" s="3"/>
      <c r="DHQ119" s="3"/>
      <c r="DHR119" s="3"/>
      <c r="DHS119" s="3"/>
      <c r="DHT119" s="3"/>
      <c r="DHU119" s="3"/>
      <c r="DHV119" s="3"/>
      <c r="DHW119" s="3"/>
      <c r="DHX119" s="3"/>
      <c r="DHY119" s="3"/>
      <c r="DHZ119" s="3"/>
      <c r="DIA119" s="3"/>
      <c r="DIB119" s="3"/>
      <c r="DIC119" s="3"/>
      <c r="DID119" s="3"/>
      <c r="DIE119" s="3"/>
      <c r="DIF119" s="3"/>
      <c r="DIG119" s="3"/>
      <c r="DIH119" s="3"/>
      <c r="DII119" s="3"/>
      <c r="DIJ119" s="3"/>
      <c r="DIK119" s="3"/>
      <c r="DIL119" s="3"/>
      <c r="DIM119" s="3"/>
      <c r="DIN119" s="3"/>
      <c r="DIO119" s="3"/>
      <c r="DIP119" s="3"/>
      <c r="DIQ119" s="3"/>
      <c r="DIR119" s="3"/>
      <c r="DIS119" s="3"/>
      <c r="DIT119" s="3"/>
      <c r="DIU119" s="3"/>
      <c r="DIV119" s="3"/>
      <c r="DIW119" s="3"/>
      <c r="DIX119" s="3"/>
      <c r="DIY119" s="3"/>
      <c r="DIZ119" s="3"/>
      <c r="DJA119" s="3"/>
      <c r="DJB119" s="3"/>
      <c r="DJC119" s="3"/>
      <c r="DJD119" s="3"/>
      <c r="DJE119" s="3"/>
      <c r="DJF119" s="3"/>
      <c r="DJG119" s="3"/>
      <c r="DJH119" s="3"/>
      <c r="DJI119" s="3"/>
      <c r="DJJ119" s="3"/>
      <c r="DJK119" s="3"/>
      <c r="DJL119" s="3"/>
      <c r="DJM119" s="3"/>
      <c r="DJN119" s="3"/>
      <c r="DJO119" s="3"/>
      <c r="DJP119" s="3"/>
      <c r="DJQ119" s="3"/>
      <c r="DJR119" s="3"/>
      <c r="DJS119" s="3"/>
      <c r="DJT119" s="3"/>
      <c r="DJU119" s="3"/>
      <c r="DJV119" s="3"/>
      <c r="DJW119" s="3"/>
      <c r="DJX119" s="3"/>
      <c r="DJY119" s="3"/>
      <c r="DJZ119" s="3"/>
      <c r="DKA119" s="3"/>
      <c r="DKB119" s="3"/>
      <c r="DKC119" s="3"/>
      <c r="DKD119" s="3"/>
      <c r="DKE119" s="3"/>
      <c r="DKF119" s="3"/>
      <c r="DKG119" s="3"/>
      <c r="DKH119" s="3"/>
      <c r="DKI119" s="3"/>
      <c r="DKJ119" s="3"/>
      <c r="DKK119" s="3"/>
      <c r="DKL119" s="3"/>
      <c r="DKM119" s="3"/>
      <c r="DKN119" s="3"/>
      <c r="DKO119" s="3"/>
      <c r="DKP119" s="3"/>
      <c r="DKQ119" s="3"/>
      <c r="DKR119" s="3"/>
      <c r="DKS119" s="3"/>
      <c r="DKT119" s="3"/>
      <c r="DKU119" s="3"/>
      <c r="DKV119" s="3"/>
      <c r="DKW119" s="3"/>
      <c r="DKX119" s="3"/>
      <c r="DKY119" s="3"/>
      <c r="DKZ119" s="3"/>
      <c r="DLA119" s="3"/>
      <c r="DLB119" s="3"/>
      <c r="DLC119" s="3"/>
      <c r="DLD119" s="3"/>
      <c r="DLE119" s="3"/>
      <c r="DLF119" s="3"/>
      <c r="DLG119" s="3"/>
      <c r="DLH119" s="3"/>
      <c r="DLI119" s="3"/>
      <c r="DLJ119" s="3"/>
      <c r="DLK119" s="3"/>
      <c r="DLL119" s="3"/>
      <c r="DLM119" s="3"/>
      <c r="DLN119" s="3"/>
      <c r="DLO119" s="3"/>
      <c r="DLP119" s="3"/>
      <c r="DLQ119" s="3"/>
      <c r="DLR119" s="3"/>
      <c r="DLS119" s="3"/>
      <c r="DLT119" s="3"/>
      <c r="DLU119" s="3"/>
      <c r="DLV119" s="3"/>
      <c r="DLW119" s="3"/>
      <c r="DLX119" s="3"/>
      <c r="DLY119" s="3"/>
      <c r="DLZ119" s="3"/>
      <c r="DMA119" s="3"/>
      <c r="DMB119" s="3"/>
      <c r="DMC119" s="3"/>
      <c r="DMD119" s="3"/>
      <c r="DME119" s="3"/>
      <c r="DMF119" s="3"/>
      <c r="DMG119" s="3"/>
      <c r="DMH119" s="3"/>
      <c r="DMI119" s="3"/>
      <c r="DMJ119" s="3"/>
      <c r="DMK119" s="3"/>
      <c r="DML119" s="3"/>
      <c r="DMM119" s="3"/>
      <c r="DMN119" s="3"/>
      <c r="DMO119" s="3"/>
      <c r="DMP119" s="3"/>
      <c r="DMQ119" s="3"/>
      <c r="DMR119" s="3"/>
      <c r="DMS119" s="3"/>
      <c r="DMT119" s="3"/>
      <c r="DMU119" s="3"/>
      <c r="DMV119" s="3"/>
      <c r="DMW119" s="3"/>
      <c r="DMX119" s="3"/>
      <c r="DMY119" s="3"/>
      <c r="DNA119" s="3"/>
      <c r="DNC119" s="3"/>
      <c r="DND119" s="3"/>
      <c r="DNE119" s="3"/>
      <c r="DNF119" s="3"/>
      <c r="DNG119" s="3"/>
      <c r="DNH119" s="3"/>
      <c r="DNI119" s="3"/>
      <c r="DNJ119" s="3"/>
      <c r="DNO119" s="3"/>
      <c r="DNP119" s="3"/>
      <c r="DNQ119" s="3"/>
      <c r="DNR119" s="3"/>
      <c r="DNS119" s="3"/>
      <c r="DNT119" s="3"/>
      <c r="DNU119" s="3"/>
      <c r="DNV119" s="3"/>
      <c r="DNW119" s="3"/>
      <c r="DNX119" s="3"/>
      <c r="DNY119" s="3"/>
      <c r="DNZ119" s="3"/>
      <c r="DOA119" s="3"/>
      <c r="DOB119" s="3"/>
      <c r="DOC119" s="3"/>
      <c r="DOD119" s="3"/>
      <c r="DOE119" s="3"/>
      <c r="DOF119" s="3"/>
      <c r="DOG119" s="3"/>
      <c r="DOH119" s="3"/>
      <c r="DOI119" s="3"/>
      <c r="DOJ119" s="3"/>
      <c r="DOK119" s="3"/>
      <c r="DOL119" s="3"/>
      <c r="DOM119" s="3"/>
      <c r="DON119" s="3"/>
      <c r="DOO119" s="3"/>
      <c r="DOP119" s="3"/>
      <c r="DOQ119" s="3"/>
      <c r="DOR119" s="3"/>
      <c r="DOS119" s="3"/>
      <c r="DOT119" s="3"/>
      <c r="DOU119" s="3"/>
      <c r="DOV119" s="3"/>
      <c r="DOW119" s="3"/>
      <c r="DOX119" s="3"/>
      <c r="DOY119" s="3"/>
      <c r="DOZ119" s="3"/>
      <c r="DPA119" s="3"/>
      <c r="DPB119" s="3"/>
      <c r="DPC119" s="3"/>
      <c r="DPD119" s="3"/>
      <c r="DPE119" s="3"/>
      <c r="DPF119" s="3"/>
      <c r="DPG119" s="3"/>
      <c r="DPH119" s="3"/>
      <c r="DPI119" s="3"/>
      <c r="DPJ119" s="3"/>
      <c r="DPK119" s="3"/>
      <c r="DPL119" s="3"/>
      <c r="DPM119" s="3"/>
      <c r="DPN119" s="3"/>
      <c r="DPO119" s="3"/>
      <c r="DPP119" s="3"/>
      <c r="DPQ119" s="3"/>
      <c r="DPR119" s="3"/>
      <c r="DPS119" s="3"/>
      <c r="DPT119" s="3"/>
      <c r="DPU119" s="3"/>
      <c r="DPV119" s="3"/>
      <c r="DPW119" s="3"/>
      <c r="DPX119" s="3"/>
      <c r="DPY119" s="3"/>
      <c r="DPZ119" s="3"/>
      <c r="DQA119" s="3"/>
      <c r="DQB119" s="3"/>
      <c r="DQC119" s="3"/>
      <c r="DQD119" s="3"/>
      <c r="DQE119" s="3"/>
      <c r="DQF119" s="3"/>
      <c r="DQG119" s="3"/>
      <c r="DQH119" s="3"/>
      <c r="DQI119" s="3"/>
      <c r="DQJ119" s="3"/>
      <c r="DQK119" s="3"/>
      <c r="DQL119" s="3"/>
      <c r="DQM119" s="3"/>
      <c r="DQN119" s="3"/>
      <c r="DQO119" s="3"/>
      <c r="DQP119" s="3"/>
      <c r="DQQ119" s="3"/>
      <c r="DQR119" s="3"/>
      <c r="DQS119" s="3"/>
      <c r="DQT119" s="3"/>
      <c r="DQU119" s="3"/>
      <c r="DQV119" s="3"/>
      <c r="DQW119" s="3"/>
      <c r="DQX119" s="3"/>
      <c r="DQY119" s="3"/>
      <c r="DQZ119" s="3"/>
      <c r="DRA119" s="3"/>
      <c r="DRB119" s="3"/>
      <c r="DRC119" s="3"/>
      <c r="DRD119" s="3"/>
      <c r="DRE119" s="3"/>
      <c r="DRF119" s="3"/>
      <c r="DRG119" s="3"/>
      <c r="DRH119" s="3"/>
      <c r="DRI119" s="3"/>
      <c r="DRJ119" s="3"/>
      <c r="DRK119" s="3"/>
      <c r="DRL119" s="3"/>
      <c r="DRM119" s="3"/>
      <c r="DRN119" s="3"/>
      <c r="DRO119" s="3"/>
      <c r="DRP119" s="3"/>
      <c r="DRQ119" s="3"/>
      <c r="DRR119" s="3"/>
      <c r="DRS119" s="3"/>
      <c r="DRT119" s="3"/>
      <c r="DRU119" s="3"/>
      <c r="DRV119" s="3"/>
      <c r="DRW119" s="3"/>
      <c r="DRX119" s="3"/>
      <c r="DRY119" s="3"/>
      <c r="DRZ119" s="3"/>
      <c r="DSA119" s="3"/>
      <c r="DSB119" s="3"/>
      <c r="DSC119" s="3"/>
      <c r="DSD119" s="3"/>
      <c r="DSE119" s="3"/>
      <c r="DSF119" s="3"/>
      <c r="DSG119" s="3"/>
      <c r="DSH119" s="3"/>
      <c r="DSI119" s="3"/>
      <c r="DSJ119" s="3"/>
      <c r="DSK119" s="3"/>
      <c r="DSL119" s="3"/>
      <c r="DSM119" s="3"/>
      <c r="DSN119" s="3"/>
      <c r="DSO119" s="3"/>
      <c r="DSP119" s="3"/>
      <c r="DSQ119" s="3"/>
      <c r="DSR119" s="3"/>
      <c r="DSS119" s="3"/>
      <c r="DST119" s="3"/>
      <c r="DSU119" s="3"/>
      <c r="DSV119" s="3"/>
      <c r="DSW119" s="3"/>
      <c r="DSX119" s="3"/>
      <c r="DSY119" s="3"/>
      <c r="DSZ119" s="3"/>
      <c r="DTA119" s="3"/>
      <c r="DTB119" s="3"/>
      <c r="DTC119" s="3"/>
      <c r="DTD119" s="3"/>
      <c r="DTE119" s="3"/>
      <c r="DTF119" s="3"/>
      <c r="DTG119" s="3"/>
      <c r="DTH119" s="3"/>
      <c r="DTI119" s="3"/>
      <c r="DTJ119" s="3"/>
      <c r="DTK119" s="3"/>
      <c r="DTL119" s="3"/>
      <c r="DTM119" s="3"/>
      <c r="DTN119" s="3"/>
      <c r="DTO119" s="3"/>
      <c r="DTP119" s="3"/>
      <c r="DTQ119" s="3"/>
      <c r="DTR119" s="3"/>
      <c r="DTS119" s="3"/>
      <c r="DTT119" s="3"/>
      <c r="DTU119" s="3"/>
      <c r="DTV119" s="3"/>
      <c r="DTW119" s="3"/>
      <c r="DTX119" s="3"/>
      <c r="DTY119" s="3"/>
      <c r="DTZ119" s="3"/>
      <c r="DUA119" s="3"/>
      <c r="DUB119" s="3"/>
      <c r="DUC119" s="3"/>
      <c r="DUD119" s="3"/>
      <c r="DUE119" s="3"/>
      <c r="DUF119" s="3"/>
      <c r="DUG119" s="3"/>
      <c r="DUH119" s="3"/>
      <c r="DUI119" s="3"/>
      <c r="DUJ119" s="3"/>
      <c r="DUK119" s="3"/>
      <c r="DUL119" s="3"/>
      <c r="DUM119" s="3"/>
      <c r="DUN119" s="3"/>
      <c r="DUO119" s="3"/>
      <c r="DUP119" s="3"/>
      <c r="DUQ119" s="3"/>
      <c r="DUR119" s="3"/>
      <c r="DUS119" s="3"/>
      <c r="DUT119" s="3"/>
      <c r="DUU119" s="3"/>
      <c r="DUV119" s="3"/>
      <c r="DUW119" s="3"/>
      <c r="DUX119" s="3"/>
      <c r="DUY119" s="3"/>
      <c r="DUZ119" s="3"/>
      <c r="DVA119" s="3"/>
      <c r="DVB119" s="3"/>
      <c r="DVC119" s="3"/>
      <c r="DVD119" s="3"/>
      <c r="DVE119" s="3"/>
      <c r="DVF119" s="3"/>
      <c r="DVG119" s="3"/>
      <c r="DVH119" s="3"/>
      <c r="DVI119" s="3"/>
      <c r="DVJ119" s="3"/>
      <c r="DVK119" s="3"/>
      <c r="DVL119" s="3"/>
      <c r="DVM119" s="3"/>
      <c r="DVN119" s="3"/>
      <c r="DVO119" s="3"/>
      <c r="DVP119" s="3"/>
      <c r="DVQ119" s="3"/>
      <c r="DVR119" s="3"/>
      <c r="DVS119" s="3"/>
      <c r="DVT119" s="3"/>
      <c r="DVU119" s="3"/>
      <c r="DVV119" s="3"/>
      <c r="DVW119" s="3"/>
      <c r="DVX119" s="3"/>
      <c r="DVY119" s="3"/>
      <c r="DVZ119" s="3"/>
      <c r="DWA119" s="3"/>
      <c r="DWB119" s="3"/>
      <c r="DWC119" s="3"/>
      <c r="DWD119" s="3"/>
      <c r="DWE119" s="3"/>
      <c r="DWF119" s="3"/>
      <c r="DWG119" s="3"/>
      <c r="DWH119" s="3"/>
      <c r="DWI119" s="3"/>
      <c r="DWJ119" s="3"/>
      <c r="DWK119" s="3"/>
      <c r="DWL119" s="3"/>
      <c r="DWM119" s="3"/>
      <c r="DWN119" s="3"/>
      <c r="DWO119" s="3"/>
      <c r="DWP119" s="3"/>
      <c r="DWQ119" s="3"/>
      <c r="DWR119" s="3"/>
      <c r="DWS119" s="3"/>
      <c r="DWT119" s="3"/>
      <c r="DWU119" s="3"/>
      <c r="DWW119" s="3"/>
      <c r="DWY119" s="3"/>
      <c r="DWZ119" s="3"/>
      <c r="DXA119" s="3"/>
      <c r="DXB119" s="3"/>
      <c r="DXC119" s="3"/>
      <c r="DXD119" s="3"/>
      <c r="DXE119" s="3"/>
      <c r="DXF119" s="3"/>
      <c r="DXK119" s="3"/>
      <c r="DXL119" s="3"/>
      <c r="DXM119" s="3"/>
      <c r="DXN119" s="3"/>
      <c r="DXO119" s="3"/>
      <c r="DXP119" s="3"/>
      <c r="DXQ119" s="3"/>
      <c r="DXR119" s="3"/>
      <c r="DXS119" s="3"/>
      <c r="DXT119" s="3"/>
      <c r="DXU119" s="3"/>
      <c r="DXV119" s="3"/>
      <c r="DXW119" s="3"/>
      <c r="DXX119" s="3"/>
      <c r="DXY119" s="3"/>
      <c r="DXZ119" s="3"/>
      <c r="DYA119" s="3"/>
      <c r="DYB119" s="3"/>
      <c r="DYC119" s="3"/>
      <c r="DYD119" s="3"/>
      <c r="DYE119" s="3"/>
      <c r="DYF119" s="3"/>
      <c r="DYG119" s="3"/>
      <c r="DYH119" s="3"/>
      <c r="DYI119" s="3"/>
      <c r="DYJ119" s="3"/>
      <c r="DYK119" s="3"/>
      <c r="DYL119" s="3"/>
      <c r="DYM119" s="3"/>
      <c r="DYN119" s="3"/>
      <c r="DYO119" s="3"/>
      <c r="DYP119" s="3"/>
      <c r="DYQ119" s="3"/>
      <c r="DYR119" s="3"/>
      <c r="DYS119" s="3"/>
      <c r="DYT119" s="3"/>
      <c r="DYU119" s="3"/>
      <c r="DYV119" s="3"/>
      <c r="DYW119" s="3"/>
      <c r="DYX119" s="3"/>
      <c r="DYY119" s="3"/>
      <c r="DYZ119" s="3"/>
      <c r="DZA119" s="3"/>
      <c r="DZB119" s="3"/>
      <c r="DZC119" s="3"/>
      <c r="DZD119" s="3"/>
      <c r="DZE119" s="3"/>
      <c r="DZF119" s="3"/>
      <c r="DZG119" s="3"/>
      <c r="DZH119" s="3"/>
      <c r="DZI119" s="3"/>
      <c r="DZJ119" s="3"/>
      <c r="DZK119" s="3"/>
      <c r="DZL119" s="3"/>
      <c r="DZM119" s="3"/>
      <c r="DZN119" s="3"/>
      <c r="DZO119" s="3"/>
      <c r="DZP119" s="3"/>
      <c r="DZQ119" s="3"/>
      <c r="DZR119" s="3"/>
      <c r="DZS119" s="3"/>
      <c r="DZT119" s="3"/>
      <c r="DZU119" s="3"/>
      <c r="DZV119" s="3"/>
      <c r="DZW119" s="3"/>
      <c r="DZX119" s="3"/>
      <c r="DZY119" s="3"/>
      <c r="DZZ119" s="3"/>
      <c r="EAA119" s="3"/>
      <c r="EAB119" s="3"/>
      <c r="EAC119" s="3"/>
      <c r="EAD119" s="3"/>
      <c r="EAE119" s="3"/>
      <c r="EAF119" s="3"/>
      <c r="EAG119" s="3"/>
      <c r="EAH119" s="3"/>
      <c r="EAI119" s="3"/>
      <c r="EAJ119" s="3"/>
      <c r="EAK119" s="3"/>
      <c r="EAL119" s="3"/>
      <c r="EAM119" s="3"/>
      <c r="EAN119" s="3"/>
      <c r="EAO119" s="3"/>
      <c r="EAP119" s="3"/>
      <c r="EAQ119" s="3"/>
      <c r="EAR119" s="3"/>
      <c r="EAS119" s="3"/>
      <c r="EAT119" s="3"/>
      <c r="EAU119" s="3"/>
      <c r="EAV119" s="3"/>
      <c r="EAW119" s="3"/>
      <c r="EAX119" s="3"/>
      <c r="EAY119" s="3"/>
      <c r="EAZ119" s="3"/>
      <c r="EBA119" s="3"/>
      <c r="EBB119" s="3"/>
      <c r="EBC119" s="3"/>
      <c r="EBD119" s="3"/>
      <c r="EBE119" s="3"/>
      <c r="EBF119" s="3"/>
      <c r="EBG119" s="3"/>
      <c r="EBH119" s="3"/>
      <c r="EBI119" s="3"/>
      <c r="EBJ119" s="3"/>
      <c r="EBK119" s="3"/>
      <c r="EBL119" s="3"/>
      <c r="EBM119" s="3"/>
      <c r="EBN119" s="3"/>
      <c r="EBO119" s="3"/>
      <c r="EBP119" s="3"/>
      <c r="EBQ119" s="3"/>
      <c r="EBR119" s="3"/>
      <c r="EBS119" s="3"/>
      <c r="EBT119" s="3"/>
      <c r="EBU119" s="3"/>
      <c r="EBV119" s="3"/>
      <c r="EBW119" s="3"/>
      <c r="EBX119" s="3"/>
      <c r="EBY119" s="3"/>
      <c r="EBZ119" s="3"/>
      <c r="ECA119" s="3"/>
      <c r="ECB119" s="3"/>
      <c r="ECC119" s="3"/>
      <c r="ECD119" s="3"/>
      <c r="ECE119" s="3"/>
      <c r="ECF119" s="3"/>
      <c r="ECG119" s="3"/>
      <c r="ECH119" s="3"/>
      <c r="ECI119" s="3"/>
      <c r="ECJ119" s="3"/>
      <c r="ECK119" s="3"/>
      <c r="ECL119" s="3"/>
      <c r="ECM119" s="3"/>
      <c r="ECN119" s="3"/>
      <c r="ECO119" s="3"/>
      <c r="ECP119" s="3"/>
      <c r="ECQ119" s="3"/>
      <c r="ECR119" s="3"/>
      <c r="ECS119" s="3"/>
      <c r="ECT119" s="3"/>
      <c r="ECU119" s="3"/>
      <c r="ECV119" s="3"/>
      <c r="ECW119" s="3"/>
      <c r="ECX119" s="3"/>
      <c r="ECY119" s="3"/>
      <c r="ECZ119" s="3"/>
      <c r="EDA119" s="3"/>
      <c r="EDB119" s="3"/>
      <c r="EDC119" s="3"/>
      <c r="EDD119" s="3"/>
      <c r="EDE119" s="3"/>
      <c r="EDF119" s="3"/>
      <c r="EDG119" s="3"/>
      <c r="EDH119" s="3"/>
      <c r="EDI119" s="3"/>
      <c r="EDJ119" s="3"/>
      <c r="EDK119" s="3"/>
      <c r="EDL119" s="3"/>
      <c r="EDM119" s="3"/>
      <c r="EDN119" s="3"/>
      <c r="EDO119" s="3"/>
      <c r="EDP119" s="3"/>
      <c r="EDQ119" s="3"/>
      <c r="EDR119" s="3"/>
      <c r="EDS119" s="3"/>
      <c r="EDT119" s="3"/>
      <c r="EDU119" s="3"/>
      <c r="EDV119" s="3"/>
      <c r="EDW119" s="3"/>
      <c r="EDX119" s="3"/>
      <c r="EDY119" s="3"/>
      <c r="EDZ119" s="3"/>
      <c r="EEA119" s="3"/>
      <c r="EEB119" s="3"/>
      <c r="EEC119" s="3"/>
      <c r="EED119" s="3"/>
      <c r="EEE119" s="3"/>
      <c r="EEF119" s="3"/>
      <c r="EEG119" s="3"/>
      <c r="EEH119" s="3"/>
      <c r="EEI119" s="3"/>
      <c r="EEJ119" s="3"/>
      <c r="EEK119" s="3"/>
      <c r="EEL119" s="3"/>
      <c r="EEM119" s="3"/>
      <c r="EEN119" s="3"/>
      <c r="EEO119" s="3"/>
      <c r="EEP119" s="3"/>
      <c r="EEQ119" s="3"/>
      <c r="EER119" s="3"/>
      <c r="EES119" s="3"/>
      <c r="EET119" s="3"/>
      <c r="EEU119" s="3"/>
      <c r="EEV119" s="3"/>
      <c r="EEW119" s="3"/>
      <c r="EEX119" s="3"/>
      <c r="EEY119" s="3"/>
      <c r="EEZ119" s="3"/>
      <c r="EFA119" s="3"/>
      <c r="EFB119" s="3"/>
      <c r="EFC119" s="3"/>
      <c r="EFD119" s="3"/>
      <c r="EFE119" s="3"/>
      <c r="EFF119" s="3"/>
      <c r="EFG119" s="3"/>
      <c r="EFH119" s="3"/>
      <c r="EFI119" s="3"/>
      <c r="EFJ119" s="3"/>
      <c r="EFK119" s="3"/>
      <c r="EFL119" s="3"/>
      <c r="EFM119" s="3"/>
      <c r="EFN119" s="3"/>
      <c r="EFO119" s="3"/>
      <c r="EFP119" s="3"/>
      <c r="EFQ119" s="3"/>
      <c r="EFR119" s="3"/>
      <c r="EFS119" s="3"/>
      <c r="EFT119" s="3"/>
      <c r="EFU119" s="3"/>
      <c r="EFV119" s="3"/>
      <c r="EFW119" s="3"/>
      <c r="EFX119" s="3"/>
      <c r="EFY119" s="3"/>
      <c r="EFZ119" s="3"/>
      <c r="EGA119" s="3"/>
      <c r="EGB119" s="3"/>
      <c r="EGC119" s="3"/>
      <c r="EGD119" s="3"/>
      <c r="EGE119" s="3"/>
      <c r="EGF119" s="3"/>
      <c r="EGG119" s="3"/>
      <c r="EGH119" s="3"/>
      <c r="EGI119" s="3"/>
      <c r="EGJ119" s="3"/>
      <c r="EGK119" s="3"/>
      <c r="EGL119" s="3"/>
      <c r="EGM119" s="3"/>
      <c r="EGN119" s="3"/>
      <c r="EGO119" s="3"/>
      <c r="EGP119" s="3"/>
      <c r="EGQ119" s="3"/>
      <c r="EGS119" s="3"/>
      <c r="EGU119" s="3"/>
      <c r="EGV119" s="3"/>
      <c r="EGW119" s="3"/>
      <c r="EGX119" s="3"/>
      <c r="EGY119" s="3"/>
      <c r="EGZ119" s="3"/>
      <c r="EHA119" s="3"/>
      <c r="EHB119" s="3"/>
      <c r="EHG119" s="3"/>
      <c r="EHH119" s="3"/>
      <c r="EHI119" s="3"/>
      <c r="EHJ119" s="3"/>
      <c r="EHK119" s="3"/>
      <c r="EHL119" s="3"/>
      <c r="EHM119" s="3"/>
      <c r="EHN119" s="3"/>
      <c r="EHO119" s="3"/>
      <c r="EHP119" s="3"/>
      <c r="EHQ119" s="3"/>
      <c r="EHR119" s="3"/>
      <c r="EHS119" s="3"/>
      <c r="EHT119" s="3"/>
      <c r="EHU119" s="3"/>
      <c r="EHV119" s="3"/>
      <c r="EHW119" s="3"/>
      <c r="EHX119" s="3"/>
      <c r="EHY119" s="3"/>
      <c r="EHZ119" s="3"/>
      <c r="EIA119" s="3"/>
      <c r="EIB119" s="3"/>
      <c r="EIC119" s="3"/>
      <c r="EID119" s="3"/>
      <c r="EIE119" s="3"/>
      <c r="EIF119" s="3"/>
      <c r="EIG119" s="3"/>
      <c r="EIH119" s="3"/>
      <c r="EII119" s="3"/>
      <c r="EIJ119" s="3"/>
      <c r="EIK119" s="3"/>
      <c r="EIL119" s="3"/>
      <c r="EIM119" s="3"/>
      <c r="EIN119" s="3"/>
      <c r="EIO119" s="3"/>
      <c r="EIP119" s="3"/>
      <c r="EIQ119" s="3"/>
      <c r="EIR119" s="3"/>
      <c r="EIS119" s="3"/>
      <c r="EIT119" s="3"/>
      <c r="EIU119" s="3"/>
      <c r="EIV119" s="3"/>
      <c r="EIW119" s="3"/>
      <c r="EIX119" s="3"/>
      <c r="EIY119" s="3"/>
      <c r="EIZ119" s="3"/>
      <c r="EJA119" s="3"/>
      <c r="EJB119" s="3"/>
      <c r="EJC119" s="3"/>
      <c r="EJD119" s="3"/>
      <c r="EJE119" s="3"/>
      <c r="EJF119" s="3"/>
      <c r="EJG119" s="3"/>
      <c r="EJH119" s="3"/>
      <c r="EJI119" s="3"/>
      <c r="EJJ119" s="3"/>
      <c r="EJK119" s="3"/>
      <c r="EJL119" s="3"/>
      <c r="EJM119" s="3"/>
      <c r="EJN119" s="3"/>
      <c r="EJO119" s="3"/>
      <c r="EJP119" s="3"/>
      <c r="EJQ119" s="3"/>
      <c r="EJR119" s="3"/>
      <c r="EJS119" s="3"/>
      <c r="EJT119" s="3"/>
      <c r="EJU119" s="3"/>
      <c r="EJV119" s="3"/>
      <c r="EJW119" s="3"/>
      <c r="EJX119" s="3"/>
      <c r="EJY119" s="3"/>
      <c r="EJZ119" s="3"/>
      <c r="EKA119" s="3"/>
      <c r="EKB119" s="3"/>
      <c r="EKC119" s="3"/>
      <c r="EKD119" s="3"/>
      <c r="EKE119" s="3"/>
      <c r="EKF119" s="3"/>
      <c r="EKG119" s="3"/>
      <c r="EKH119" s="3"/>
      <c r="EKI119" s="3"/>
      <c r="EKJ119" s="3"/>
      <c r="EKK119" s="3"/>
      <c r="EKL119" s="3"/>
      <c r="EKM119" s="3"/>
      <c r="EKN119" s="3"/>
      <c r="EKO119" s="3"/>
      <c r="EKP119" s="3"/>
      <c r="EKQ119" s="3"/>
      <c r="EKR119" s="3"/>
      <c r="EKS119" s="3"/>
      <c r="EKT119" s="3"/>
      <c r="EKU119" s="3"/>
      <c r="EKV119" s="3"/>
      <c r="EKW119" s="3"/>
      <c r="EKX119" s="3"/>
      <c r="EKY119" s="3"/>
      <c r="EKZ119" s="3"/>
      <c r="ELA119" s="3"/>
      <c r="ELB119" s="3"/>
      <c r="ELC119" s="3"/>
      <c r="ELD119" s="3"/>
      <c r="ELE119" s="3"/>
      <c r="ELF119" s="3"/>
      <c r="ELG119" s="3"/>
      <c r="ELH119" s="3"/>
      <c r="ELI119" s="3"/>
      <c r="ELJ119" s="3"/>
      <c r="ELK119" s="3"/>
      <c r="ELL119" s="3"/>
      <c r="ELM119" s="3"/>
      <c r="ELN119" s="3"/>
      <c r="ELO119" s="3"/>
      <c r="ELP119" s="3"/>
      <c r="ELQ119" s="3"/>
      <c r="ELR119" s="3"/>
      <c r="ELS119" s="3"/>
      <c r="ELT119" s="3"/>
      <c r="ELU119" s="3"/>
      <c r="ELV119" s="3"/>
      <c r="ELW119" s="3"/>
      <c r="ELX119" s="3"/>
      <c r="ELY119" s="3"/>
      <c r="ELZ119" s="3"/>
      <c r="EMA119" s="3"/>
      <c r="EMB119" s="3"/>
      <c r="EMC119" s="3"/>
      <c r="EMD119" s="3"/>
      <c r="EME119" s="3"/>
      <c r="EMF119" s="3"/>
      <c r="EMG119" s="3"/>
      <c r="EMH119" s="3"/>
      <c r="EMI119" s="3"/>
      <c r="EMJ119" s="3"/>
      <c r="EMK119" s="3"/>
      <c r="EML119" s="3"/>
      <c r="EMM119" s="3"/>
      <c r="EMN119" s="3"/>
      <c r="EMO119" s="3"/>
      <c r="EMP119" s="3"/>
      <c r="EMQ119" s="3"/>
      <c r="EMR119" s="3"/>
      <c r="EMS119" s="3"/>
      <c r="EMT119" s="3"/>
      <c r="EMU119" s="3"/>
      <c r="EMV119" s="3"/>
      <c r="EMW119" s="3"/>
      <c r="EMX119" s="3"/>
      <c r="EMY119" s="3"/>
      <c r="EMZ119" s="3"/>
      <c r="ENA119" s="3"/>
      <c r="ENB119" s="3"/>
      <c r="ENC119" s="3"/>
      <c r="END119" s="3"/>
      <c r="ENE119" s="3"/>
      <c r="ENF119" s="3"/>
      <c r="ENG119" s="3"/>
      <c r="ENH119" s="3"/>
      <c r="ENI119" s="3"/>
      <c r="ENJ119" s="3"/>
      <c r="ENK119" s="3"/>
      <c r="ENL119" s="3"/>
      <c r="ENM119" s="3"/>
      <c r="ENN119" s="3"/>
      <c r="ENO119" s="3"/>
      <c r="ENP119" s="3"/>
      <c r="ENQ119" s="3"/>
      <c r="ENR119" s="3"/>
      <c r="ENS119" s="3"/>
      <c r="ENT119" s="3"/>
      <c r="ENU119" s="3"/>
      <c r="ENV119" s="3"/>
      <c r="ENW119" s="3"/>
      <c r="ENX119" s="3"/>
      <c r="ENY119" s="3"/>
      <c r="ENZ119" s="3"/>
      <c r="EOA119" s="3"/>
      <c r="EOB119" s="3"/>
      <c r="EOC119" s="3"/>
      <c r="EOD119" s="3"/>
      <c r="EOE119" s="3"/>
      <c r="EOF119" s="3"/>
      <c r="EOG119" s="3"/>
      <c r="EOH119" s="3"/>
      <c r="EOI119" s="3"/>
      <c r="EOJ119" s="3"/>
      <c r="EOK119" s="3"/>
      <c r="EOL119" s="3"/>
      <c r="EOM119" s="3"/>
      <c r="EON119" s="3"/>
      <c r="EOO119" s="3"/>
      <c r="EOP119" s="3"/>
      <c r="EOQ119" s="3"/>
      <c r="EOR119" s="3"/>
      <c r="EOS119" s="3"/>
      <c r="EOT119" s="3"/>
      <c r="EOU119" s="3"/>
      <c r="EOV119" s="3"/>
      <c r="EOW119" s="3"/>
      <c r="EOX119" s="3"/>
      <c r="EOY119" s="3"/>
      <c r="EOZ119" s="3"/>
      <c r="EPA119" s="3"/>
      <c r="EPB119" s="3"/>
      <c r="EPC119" s="3"/>
      <c r="EPD119" s="3"/>
      <c r="EPE119" s="3"/>
      <c r="EPF119" s="3"/>
      <c r="EPG119" s="3"/>
      <c r="EPH119" s="3"/>
      <c r="EPI119" s="3"/>
      <c r="EPJ119" s="3"/>
      <c r="EPK119" s="3"/>
      <c r="EPL119" s="3"/>
      <c r="EPM119" s="3"/>
      <c r="EPN119" s="3"/>
      <c r="EPO119" s="3"/>
      <c r="EPP119" s="3"/>
      <c r="EPQ119" s="3"/>
      <c r="EPR119" s="3"/>
      <c r="EPS119" s="3"/>
      <c r="EPT119" s="3"/>
      <c r="EPU119" s="3"/>
      <c r="EPV119" s="3"/>
      <c r="EPW119" s="3"/>
      <c r="EPX119" s="3"/>
      <c r="EPY119" s="3"/>
      <c r="EPZ119" s="3"/>
      <c r="EQA119" s="3"/>
      <c r="EQB119" s="3"/>
      <c r="EQC119" s="3"/>
      <c r="EQD119" s="3"/>
      <c r="EQE119" s="3"/>
      <c r="EQF119" s="3"/>
      <c r="EQG119" s="3"/>
      <c r="EQH119" s="3"/>
      <c r="EQI119" s="3"/>
      <c r="EQJ119" s="3"/>
      <c r="EQK119" s="3"/>
      <c r="EQL119" s="3"/>
      <c r="EQM119" s="3"/>
      <c r="EQO119" s="3"/>
      <c r="EQQ119" s="3"/>
      <c r="EQR119" s="3"/>
      <c r="EQS119" s="3"/>
      <c r="EQT119" s="3"/>
      <c r="EQU119" s="3"/>
      <c r="EQV119" s="3"/>
      <c r="EQW119" s="3"/>
      <c r="EQX119" s="3"/>
      <c r="ERC119" s="3"/>
      <c r="ERD119" s="3"/>
      <c r="ERE119" s="3"/>
      <c r="ERF119" s="3"/>
      <c r="ERG119" s="3"/>
      <c r="ERH119" s="3"/>
      <c r="ERI119" s="3"/>
      <c r="ERJ119" s="3"/>
      <c r="ERK119" s="3"/>
      <c r="ERL119" s="3"/>
      <c r="ERM119" s="3"/>
      <c r="ERN119" s="3"/>
      <c r="ERO119" s="3"/>
      <c r="ERP119" s="3"/>
      <c r="ERQ119" s="3"/>
      <c r="ERR119" s="3"/>
      <c r="ERS119" s="3"/>
      <c r="ERT119" s="3"/>
      <c r="ERU119" s="3"/>
      <c r="ERV119" s="3"/>
      <c r="ERW119" s="3"/>
      <c r="ERX119" s="3"/>
      <c r="ERY119" s="3"/>
      <c r="ERZ119" s="3"/>
      <c r="ESA119" s="3"/>
      <c r="ESB119" s="3"/>
      <c r="ESC119" s="3"/>
      <c r="ESD119" s="3"/>
      <c r="ESE119" s="3"/>
      <c r="ESF119" s="3"/>
      <c r="ESG119" s="3"/>
      <c r="ESH119" s="3"/>
      <c r="ESI119" s="3"/>
      <c r="ESJ119" s="3"/>
      <c r="ESK119" s="3"/>
      <c r="ESL119" s="3"/>
      <c r="ESM119" s="3"/>
      <c r="ESN119" s="3"/>
      <c r="ESO119" s="3"/>
      <c r="ESP119" s="3"/>
      <c r="ESQ119" s="3"/>
      <c r="ESR119" s="3"/>
      <c r="ESS119" s="3"/>
      <c r="EST119" s="3"/>
      <c r="ESU119" s="3"/>
      <c r="ESV119" s="3"/>
      <c r="ESW119" s="3"/>
      <c r="ESX119" s="3"/>
      <c r="ESY119" s="3"/>
      <c r="ESZ119" s="3"/>
      <c r="ETA119" s="3"/>
      <c r="ETB119" s="3"/>
      <c r="ETC119" s="3"/>
      <c r="ETD119" s="3"/>
      <c r="ETE119" s="3"/>
      <c r="ETF119" s="3"/>
      <c r="ETG119" s="3"/>
      <c r="ETH119" s="3"/>
      <c r="ETI119" s="3"/>
      <c r="ETJ119" s="3"/>
      <c r="ETK119" s="3"/>
      <c r="ETL119" s="3"/>
      <c r="ETM119" s="3"/>
      <c r="ETN119" s="3"/>
      <c r="ETO119" s="3"/>
      <c r="ETP119" s="3"/>
      <c r="ETQ119" s="3"/>
      <c r="ETR119" s="3"/>
      <c r="ETS119" s="3"/>
      <c r="ETT119" s="3"/>
      <c r="ETU119" s="3"/>
      <c r="ETV119" s="3"/>
      <c r="ETW119" s="3"/>
      <c r="ETX119" s="3"/>
      <c r="ETY119" s="3"/>
      <c r="ETZ119" s="3"/>
      <c r="EUA119" s="3"/>
      <c r="EUB119" s="3"/>
      <c r="EUC119" s="3"/>
      <c r="EUD119" s="3"/>
      <c r="EUE119" s="3"/>
      <c r="EUF119" s="3"/>
      <c r="EUG119" s="3"/>
      <c r="EUH119" s="3"/>
      <c r="EUI119" s="3"/>
      <c r="EUJ119" s="3"/>
      <c r="EUK119" s="3"/>
      <c r="EUL119" s="3"/>
      <c r="EUM119" s="3"/>
      <c r="EUN119" s="3"/>
      <c r="EUO119" s="3"/>
      <c r="EUP119" s="3"/>
      <c r="EUQ119" s="3"/>
      <c r="EUR119" s="3"/>
      <c r="EUS119" s="3"/>
      <c r="EUT119" s="3"/>
      <c r="EUU119" s="3"/>
      <c r="EUV119" s="3"/>
      <c r="EUW119" s="3"/>
      <c r="EUX119" s="3"/>
      <c r="EUY119" s="3"/>
      <c r="EUZ119" s="3"/>
      <c r="EVA119" s="3"/>
      <c r="EVB119" s="3"/>
      <c r="EVC119" s="3"/>
      <c r="EVD119" s="3"/>
      <c r="EVE119" s="3"/>
      <c r="EVF119" s="3"/>
      <c r="EVG119" s="3"/>
      <c r="EVH119" s="3"/>
      <c r="EVI119" s="3"/>
      <c r="EVJ119" s="3"/>
      <c r="EVK119" s="3"/>
      <c r="EVL119" s="3"/>
      <c r="EVM119" s="3"/>
      <c r="EVN119" s="3"/>
      <c r="EVO119" s="3"/>
      <c r="EVP119" s="3"/>
      <c r="EVQ119" s="3"/>
      <c r="EVR119" s="3"/>
      <c r="EVS119" s="3"/>
      <c r="EVT119" s="3"/>
      <c r="EVU119" s="3"/>
      <c r="EVV119" s="3"/>
      <c r="EVW119" s="3"/>
      <c r="EVX119" s="3"/>
      <c r="EVY119" s="3"/>
      <c r="EVZ119" s="3"/>
      <c r="EWA119" s="3"/>
      <c r="EWB119" s="3"/>
      <c r="EWC119" s="3"/>
      <c r="EWD119" s="3"/>
      <c r="EWE119" s="3"/>
      <c r="EWF119" s="3"/>
      <c r="EWG119" s="3"/>
      <c r="EWH119" s="3"/>
      <c r="EWI119" s="3"/>
      <c r="EWJ119" s="3"/>
      <c r="EWK119" s="3"/>
      <c r="EWL119" s="3"/>
      <c r="EWM119" s="3"/>
      <c r="EWN119" s="3"/>
      <c r="EWO119" s="3"/>
      <c r="EWP119" s="3"/>
      <c r="EWQ119" s="3"/>
      <c r="EWR119" s="3"/>
      <c r="EWS119" s="3"/>
      <c r="EWT119" s="3"/>
      <c r="EWU119" s="3"/>
      <c r="EWV119" s="3"/>
      <c r="EWW119" s="3"/>
      <c r="EWX119" s="3"/>
      <c r="EWY119" s="3"/>
      <c r="EWZ119" s="3"/>
      <c r="EXA119" s="3"/>
      <c r="EXB119" s="3"/>
      <c r="EXC119" s="3"/>
      <c r="EXD119" s="3"/>
      <c r="EXE119" s="3"/>
      <c r="EXF119" s="3"/>
      <c r="EXG119" s="3"/>
      <c r="EXH119" s="3"/>
      <c r="EXI119" s="3"/>
      <c r="EXJ119" s="3"/>
      <c r="EXK119" s="3"/>
      <c r="EXL119" s="3"/>
      <c r="EXM119" s="3"/>
      <c r="EXN119" s="3"/>
      <c r="EXO119" s="3"/>
      <c r="EXP119" s="3"/>
      <c r="EXQ119" s="3"/>
      <c r="EXR119" s="3"/>
      <c r="EXS119" s="3"/>
      <c r="EXT119" s="3"/>
      <c r="EXU119" s="3"/>
      <c r="EXV119" s="3"/>
      <c r="EXW119" s="3"/>
      <c r="EXX119" s="3"/>
      <c r="EXY119" s="3"/>
      <c r="EXZ119" s="3"/>
      <c r="EYA119" s="3"/>
      <c r="EYB119" s="3"/>
      <c r="EYC119" s="3"/>
      <c r="EYD119" s="3"/>
      <c r="EYE119" s="3"/>
      <c r="EYF119" s="3"/>
      <c r="EYG119" s="3"/>
      <c r="EYH119" s="3"/>
      <c r="EYI119" s="3"/>
      <c r="EYJ119" s="3"/>
      <c r="EYK119" s="3"/>
      <c r="EYL119" s="3"/>
      <c r="EYM119" s="3"/>
      <c r="EYN119" s="3"/>
      <c r="EYO119" s="3"/>
      <c r="EYP119" s="3"/>
      <c r="EYQ119" s="3"/>
      <c r="EYR119" s="3"/>
      <c r="EYS119" s="3"/>
      <c r="EYT119" s="3"/>
      <c r="EYU119" s="3"/>
      <c r="EYV119" s="3"/>
      <c r="EYW119" s="3"/>
      <c r="EYX119" s="3"/>
      <c r="EYY119" s="3"/>
      <c r="EYZ119" s="3"/>
      <c r="EZA119" s="3"/>
      <c r="EZB119" s="3"/>
      <c r="EZC119" s="3"/>
      <c r="EZD119" s="3"/>
      <c r="EZE119" s="3"/>
      <c r="EZF119" s="3"/>
      <c r="EZG119" s="3"/>
      <c r="EZH119" s="3"/>
      <c r="EZI119" s="3"/>
      <c r="EZJ119" s="3"/>
      <c r="EZK119" s="3"/>
      <c r="EZL119" s="3"/>
      <c r="EZM119" s="3"/>
      <c r="EZN119" s="3"/>
      <c r="EZO119" s="3"/>
      <c r="EZP119" s="3"/>
      <c r="EZQ119" s="3"/>
      <c r="EZR119" s="3"/>
      <c r="EZS119" s="3"/>
      <c r="EZT119" s="3"/>
      <c r="EZU119" s="3"/>
      <c r="EZV119" s="3"/>
      <c r="EZW119" s="3"/>
      <c r="EZX119" s="3"/>
      <c r="EZY119" s="3"/>
      <c r="EZZ119" s="3"/>
      <c r="FAA119" s="3"/>
      <c r="FAB119" s="3"/>
      <c r="FAC119" s="3"/>
      <c r="FAD119" s="3"/>
      <c r="FAE119" s="3"/>
      <c r="FAF119" s="3"/>
      <c r="FAG119" s="3"/>
      <c r="FAH119" s="3"/>
      <c r="FAI119" s="3"/>
      <c r="FAK119" s="3"/>
      <c r="FAM119" s="3"/>
      <c r="FAN119" s="3"/>
      <c r="FAO119" s="3"/>
      <c r="FAP119" s="3"/>
      <c r="FAQ119" s="3"/>
      <c r="FAR119" s="3"/>
      <c r="FAS119" s="3"/>
      <c r="FAT119" s="3"/>
      <c r="FAY119" s="3"/>
      <c r="FAZ119" s="3"/>
      <c r="FBA119" s="3"/>
      <c r="FBB119" s="3"/>
      <c r="FBC119" s="3"/>
      <c r="FBD119" s="3"/>
      <c r="FBE119" s="3"/>
      <c r="FBF119" s="3"/>
      <c r="FBG119" s="3"/>
      <c r="FBH119" s="3"/>
      <c r="FBI119" s="3"/>
      <c r="FBJ119" s="3"/>
      <c r="FBK119" s="3"/>
      <c r="FBL119" s="3"/>
      <c r="FBM119" s="3"/>
      <c r="FBN119" s="3"/>
      <c r="FBO119" s="3"/>
      <c r="FBP119" s="3"/>
      <c r="FBQ119" s="3"/>
      <c r="FBR119" s="3"/>
      <c r="FBS119" s="3"/>
      <c r="FBT119" s="3"/>
      <c r="FBU119" s="3"/>
      <c r="FBV119" s="3"/>
      <c r="FBW119" s="3"/>
      <c r="FBX119" s="3"/>
      <c r="FBY119" s="3"/>
      <c r="FBZ119" s="3"/>
      <c r="FCA119" s="3"/>
      <c r="FCB119" s="3"/>
      <c r="FCC119" s="3"/>
      <c r="FCD119" s="3"/>
      <c r="FCE119" s="3"/>
      <c r="FCF119" s="3"/>
      <c r="FCG119" s="3"/>
      <c r="FCH119" s="3"/>
      <c r="FCI119" s="3"/>
      <c r="FCJ119" s="3"/>
      <c r="FCK119" s="3"/>
      <c r="FCL119" s="3"/>
      <c r="FCM119" s="3"/>
      <c r="FCN119" s="3"/>
      <c r="FCO119" s="3"/>
      <c r="FCP119" s="3"/>
      <c r="FCQ119" s="3"/>
      <c r="FCR119" s="3"/>
      <c r="FCS119" s="3"/>
      <c r="FCT119" s="3"/>
      <c r="FCU119" s="3"/>
      <c r="FCV119" s="3"/>
      <c r="FCW119" s="3"/>
      <c r="FCX119" s="3"/>
      <c r="FCY119" s="3"/>
      <c r="FCZ119" s="3"/>
      <c r="FDA119" s="3"/>
      <c r="FDB119" s="3"/>
      <c r="FDC119" s="3"/>
      <c r="FDD119" s="3"/>
      <c r="FDE119" s="3"/>
      <c r="FDF119" s="3"/>
      <c r="FDG119" s="3"/>
      <c r="FDH119" s="3"/>
      <c r="FDI119" s="3"/>
      <c r="FDJ119" s="3"/>
      <c r="FDK119" s="3"/>
      <c r="FDL119" s="3"/>
      <c r="FDM119" s="3"/>
      <c r="FDN119" s="3"/>
      <c r="FDO119" s="3"/>
      <c r="FDP119" s="3"/>
      <c r="FDQ119" s="3"/>
      <c r="FDR119" s="3"/>
      <c r="FDS119" s="3"/>
      <c r="FDT119" s="3"/>
      <c r="FDU119" s="3"/>
      <c r="FDV119" s="3"/>
      <c r="FDW119" s="3"/>
      <c r="FDX119" s="3"/>
      <c r="FDY119" s="3"/>
      <c r="FDZ119" s="3"/>
      <c r="FEA119" s="3"/>
      <c r="FEB119" s="3"/>
      <c r="FEC119" s="3"/>
      <c r="FED119" s="3"/>
      <c r="FEE119" s="3"/>
      <c r="FEF119" s="3"/>
      <c r="FEG119" s="3"/>
      <c r="FEH119" s="3"/>
      <c r="FEI119" s="3"/>
      <c r="FEJ119" s="3"/>
      <c r="FEK119" s="3"/>
      <c r="FEL119" s="3"/>
      <c r="FEM119" s="3"/>
      <c r="FEN119" s="3"/>
      <c r="FEO119" s="3"/>
      <c r="FEP119" s="3"/>
      <c r="FEQ119" s="3"/>
      <c r="FER119" s="3"/>
      <c r="FES119" s="3"/>
      <c r="FET119" s="3"/>
      <c r="FEU119" s="3"/>
      <c r="FEV119" s="3"/>
      <c r="FEW119" s="3"/>
      <c r="FEX119" s="3"/>
      <c r="FEY119" s="3"/>
      <c r="FEZ119" s="3"/>
      <c r="FFA119" s="3"/>
      <c r="FFB119" s="3"/>
      <c r="FFC119" s="3"/>
      <c r="FFD119" s="3"/>
      <c r="FFE119" s="3"/>
      <c r="FFF119" s="3"/>
      <c r="FFG119" s="3"/>
      <c r="FFH119" s="3"/>
      <c r="FFI119" s="3"/>
      <c r="FFJ119" s="3"/>
      <c r="FFK119" s="3"/>
      <c r="FFL119" s="3"/>
      <c r="FFM119" s="3"/>
      <c r="FFN119" s="3"/>
      <c r="FFO119" s="3"/>
      <c r="FFP119" s="3"/>
      <c r="FFQ119" s="3"/>
      <c r="FFR119" s="3"/>
      <c r="FFS119" s="3"/>
      <c r="FFT119" s="3"/>
      <c r="FFU119" s="3"/>
      <c r="FFV119" s="3"/>
      <c r="FFW119" s="3"/>
      <c r="FFX119" s="3"/>
      <c r="FFY119" s="3"/>
      <c r="FFZ119" s="3"/>
      <c r="FGA119" s="3"/>
      <c r="FGB119" s="3"/>
      <c r="FGC119" s="3"/>
      <c r="FGD119" s="3"/>
      <c r="FGE119" s="3"/>
      <c r="FGF119" s="3"/>
      <c r="FGG119" s="3"/>
      <c r="FGH119" s="3"/>
      <c r="FGI119" s="3"/>
      <c r="FGJ119" s="3"/>
      <c r="FGK119" s="3"/>
      <c r="FGL119" s="3"/>
      <c r="FGM119" s="3"/>
      <c r="FGN119" s="3"/>
      <c r="FGO119" s="3"/>
      <c r="FGP119" s="3"/>
      <c r="FGQ119" s="3"/>
      <c r="FGR119" s="3"/>
      <c r="FGS119" s="3"/>
      <c r="FGT119" s="3"/>
      <c r="FGU119" s="3"/>
      <c r="FGV119" s="3"/>
      <c r="FGW119" s="3"/>
      <c r="FGX119" s="3"/>
      <c r="FGY119" s="3"/>
      <c r="FGZ119" s="3"/>
      <c r="FHA119" s="3"/>
      <c r="FHB119" s="3"/>
      <c r="FHC119" s="3"/>
      <c r="FHD119" s="3"/>
      <c r="FHE119" s="3"/>
      <c r="FHF119" s="3"/>
      <c r="FHG119" s="3"/>
      <c r="FHH119" s="3"/>
      <c r="FHI119" s="3"/>
      <c r="FHJ119" s="3"/>
      <c r="FHK119" s="3"/>
      <c r="FHL119" s="3"/>
      <c r="FHM119" s="3"/>
      <c r="FHN119" s="3"/>
      <c r="FHO119" s="3"/>
      <c r="FHP119" s="3"/>
      <c r="FHQ119" s="3"/>
      <c r="FHR119" s="3"/>
      <c r="FHS119" s="3"/>
      <c r="FHT119" s="3"/>
      <c r="FHU119" s="3"/>
      <c r="FHV119" s="3"/>
      <c r="FHW119" s="3"/>
      <c r="FHX119" s="3"/>
      <c r="FHY119" s="3"/>
      <c r="FHZ119" s="3"/>
      <c r="FIA119" s="3"/>
      <c r="FIB119" s="3"/>
      <c r="FIC119" s="3"/>
      <c r="FID119" s="3"/>
      <c r="FIE119" s="3"/>
      <c r="FIF119" s="3"/>
      <c r="FIG119" s="3"/>
      <c r="FIH119" s="3"/>
      <c r="FII119" s="3"/>
      <c r="FIJ119" s="3"/>
      <c r="FIK119" s="3"/>
      <c r="FIL119" s="3"/>
      <c r="FIM119" s="3"/>
      <c r="FIN119" s="3"/>
      <c r="FIO119" s="3"/>
      <c r="FIP119" s="3"/>
      <c r="FIQ119" s="3"/>
      <c r="FIR119" s="3"/>
      <c r="FIS119" s="3"/>
      <c r="FIT119" s="3"/>
      <c r="FIU119" s="3"/>
      <c r="FIV119" s="3"/>
      <c r="FIW119" s="3"/>
      <c r="FIX119" s="3"/>
      <c r="FIY119" s="3"/>
      <c r="FIZ119" s="3"/>
      <c r="FJA119" s="3"/>
      <c r="FJB119" s="3"/>
      <c r="FJC119" s="3"/>
      <c r="FJD119" s="3"/>
      <c r="FJE119" s="3"/>
      <c r="FJF119" s="3"/>
      <c r="FJG119" s="3"/>
      <c r="FJH119" s="3"/>
      <c r="FJI119" s="3"/>
      <c r="FJJ119" s="3"/>
      <c r="FJK119" s="3"/>
      <c r="FJL119" s="3"/>
      <c r="FJM119" s="3"/>
      <c r="FJN119" s="3"/>
      <c r="FJO119" s="3"/>
      <c r="FJP119" s="3"/>
      <c r="FJQ119" s="3"/>
      <c r="FJR119" s="3"/>
      <c r="FJS119" s="3"/>
      <c r="FJT119" s="3"/>
      <c r="FJU119" s="3"/>
      <c r="FJV119" s="3"/>
      <c r="FJW119" s="3"/>
      <c r="FJX119" s="3"/>
      <c r="FJY119" s="3"/>
      <c r="FJZ119" s="3"/>
      <c r="FKA119" s="3"/>
      <c r="FKB119" s="3"/>
      <c r="FKC119" s="3"/>
      <c r="FKD119" s="3"/>
      <c r="FKE119" s="3"/>
      <c r="FKG119" s="3"/>
      <c r="FKI119" s="3"/>
      <c r="FKJ119" s="3"/>
      <c r="FKK119" s="3"/>
      <c r="FKL119" s="3"/>
      <c r="FKM119" s="3"/>
      <c r="FKN119" s="3"/>
      <c r="FKO119" s="3"/>
      <c r="FKP119" s="3"/>
      <c r="FKU119" s="3"/>
      <c r="FKV119" s="3"/>
      <c r="FKW119" s="3"/>
      <c r="FKX119" s="3"/>
      <c r="FKY119" s="3"/>
      <c r="FKZ119" s="3"/>
      <c r="FLA119" s="3"/>
      <c r="FLB119" s="3"/>
      <c r="FLC119" s="3"/>
      <c r="FLD119" s="3"/>
      <c r="FLE119" s="3"/>
      <c r="FLF119" s="3"/>
      <c r="FLG119" s="3"/>
      <c r="FLH119" s="3"/>
      <c r="FLI119" s="3"/>
      <c r="FLJ119" s="3"/>
      <c r="FLK119" s="3"/>
      <c r="FLL119" s="3"/>
      <c r="FLM119" s="3"/>
      <c r="FLN119" s="3"/>
      <c r="FLO119" s="3"/>
      <c r="FLP119" s="3"/>
      <c r="FLQ119" s="3"/>
      <c r="FLR119" s="3"/>
      <c r="FLS119" s="3"/>
      <c r="FLT119" s="3"/>
      <c r="FLU119" s="3"/>
      <c r="FLV119" s="3"/>
      <c r="FLW119" s="3"/>
      <c r="FLX119" s="3"/>
      <c r="FLY119" s="3"/>
      <c r="FLZ119" s="3"/>
      <c r="FMA119" s="3"/>
      <c r="FMB119" s="3"/>
      <c r="FMC119" s="3"/>
      <c r="FMD119" s="3"/>
      <c r="FME119" s="3"/>
      <c r="FMF119" s="3"/>
      <c r="FMG119" s="3"/>
      <c r="FMH119" s="3"/>
      <c r="FMI119" s="3"/>
      <c r="FMJ119" s="3"/>
      <c r="FMK119" s="3"/>
      <c r="FML119" s="3"/>
      <c r="FMM119" s="3"/>
      <c r="FMN119" s="3"/>
      <c r="FMO119" s="3"/>
      <c r="FMP119" s="3"/>
      <c r="FMQ119" s="3"/>
      <c r="FMR119" s="3"/>
      <c r="FMS119" s="3"/>
      <c r="FMT119" s="3"/>
      <c r="FMU119" s="3"/>
      <c r="FMV119" s="3"/>
      <c r="FMW119" s="3"/>
      <c r="FMX119" s="3"/>
      <c r="FMY119" s="3"/>
      <c r="FMZ119" s="3"/>
      <c r="FNA119" s="3"/>
      <c r="FNB119" s="3"/>
      <c r="FNC119" s="3"/>
      <c r="FND119" s="3"/>
      <c r="FNE119" s="3"/>
      <c r="FNF119" s="3"/>
      <c r="FNG119" s="3"/>
      <c r="FNH119" s="3"/>
      <c r="FNI119" s="3"/>
      <c r="FNJ119" s="3"/>
      <c r="FNK119" s="3"/>
      <c r="FNL119" s="3"/>
      <c r="FNM119" s="3"/>
      <c r="FNN119" s="3"/>
      <c r="FNO119" s="3"/>
      <c r="FNP119" s="3"/>
      <c r="FNQ119" s="3"/>
      <c r="FNR119" s="3"/>
      <c r="FNS119" s="3"/>
      <c r="FNT119" s="3"/>
      <c r="FNU119" s="3"/>
      <c r="FNV119" s="3"/>
      <c r="FNW119" s="3"/>
      <c r="FNX119" s="3"/>
      <c r="FNY119" s="3"/>
      <c r="FNZ119" s="3"/>
      <c r="FOA119" s="3"/>
      <c r="FOB119" s="3"/>
      <c r="FOC119" s="3"/>
      <c r="FOD119" s="3"/>
      <c r="FOE119" s="3"/>
      <c r="FOF119" s="3"/>
      <c r="FOG119" s="3"/>
      <c r="FOH119" s="3"/>
      <c r="FOI119" s="3"/>
      <c r="FOJ119" s="3"/>
      <c r="FOK119" s="3"/>
      <c r="FOL119" s="3"/>
      <c r="FOM119" s="3"/>
      <c r="FON119" s="3"/>
      <c r="FOO119" s="3"/>
      <c r="FOP119" s="3"/>
      <c r="FOQ119" s="3"/>
      <c r="FOR119" s="3"/>
      <c r="FOS119" s="3"/>
      <c r="FOT119" s="3"/>
      <c r="FOU119" s="3"/>
      <c r="FOV119" s="3"/>
      <c r="FOW119" s="3"/>
      <c r="FOX119" s="3"/>
      <c r="FOY119" s="3"/>
      <c r="FOZ119" s="3"/>
      <c r="FPA119" s="3"/>
      <c r="FPB119" s="3"/>
      <c r="FPC119" s="3"/>
      <c r="FPD119" s="3"/>
      <c r="FPE119" s="3"/>
      <c r="FPF119" s="3"/>
      <c r="FPG119" s="3"/>
      <c r="FPH119" s="3"/>
      <c r="FPI119" s="3"/>
      <c r="FPJ119" s="3"/>
      <c r="FPK119" s="3"/>
      <c r="FPL119" s="3"/>
      <c r="FPM119" s="3"/>
      <c r="FPN119" s="3"/>
      <c r="FPO119" s="3"/>
      <c r="FPP119" s="3"/>
      <c r="FPQ119" s="3"/>
      <c r="FPR119" s="3"/>
      <c r="FPS119" s="3"/>
      <c r="FPT119" s="3"/>
      <c r="FPU119" s="3"/>
      <c r="FPV119" s="3"/>
      <c r="FPW119" s="3"/>
      <c r="FPX119" s="3"/>
      <c r="FPY119" s="3"/>
      <c r="FPZ119" s="3"/>
      <c r="FQA119" s="3"/>
      <c r="FQB119" s="3"/>
      <c r="FQC119" s="3"/>
      <c r="FQD119" s="3"/>
      <c r="FQE119" s="3"/>
      <c r="FQF119" s="3"/>
      <c r="FQG119" s="3"/>
      <c r="FQH119" s="3"/>
      <c r="FQI119" s="3"/>
      <c r="FQJ119" s="3"/>
      <c r="FQK119" s="3"/>
      <c r="FQL119" s="3"/>
      <c r="FQM119" s="3"/>
      <c r="FQN119" s="3"/>
      <c r="FQO119" s="3"/>
      <c r="FQP119" s="3"/>
      <c r="FQQ119" s="3"/>
      <c r="FQR119" s="3"/>
      <c r="FQS119" s="3"/>
      <c r="FQT119" s="3"/>
      <c r="FQU119" s="3"/>
      <c r="FQV119" s="3"/>
      <c r="FQW119" s="3"/>
      <c r="FQX119" s="3"/>
      <c r="FQY119" s="3"/>
      <c r="FQZ119" s="3"/>
      <c r="FRA119" s="3"/>
      <c r="FRB119" s="3"/>
      <c r="FRC119" s="3"/>
      <c r="FRD119" s="3"/>
      <c r="FRE119" s="3"/>
      <c r="FRF119" s="3"/>
      <c r="FRG119" s="3"/>
      <c r="FRH119" s="3"/>
      <c r="FRI119" s="3"/>
      <c r="FRJ119" s="3"/>
      <c r="FRK119" s="3"/>
      <c r="FRL119" s="3"/>
      <c r="FRM119" s="3"/>
      <c r="FRN119" s="3"/>
      <c r="FRO119" s="3"/>
      <c r="FRP119" s="3"/>
      <c r="FRQ119" s="3"/>
      <c r="FRR119" s="3"/>
      <c r="FRS119" s="3"/>
      <c r="FRT119" s="3"/>
      <c r="FRU119" s="3"/>
      <c r="FRV119" s="3"/>
      <c r="FRW119" s="3"/>
      <c r="FRX119" s="3"/>
      <c r="FRY119" s="3"/>
      <c r="FRZ119" s="3"/>
      <c r="FSA119" s="3"/>
      <c r="FSB119" s="3"/>
      <c r="FSC119" s="3"/>
      <c r="FSD119" s="3"/>
      <c r="FSE119" s="3"/>
      <c r="FSF119" s="3"/>
      <c r="FSG119" s="3"/>
      <c r="FSH119" s="3"/>
      <c r="FSI119" s="3"/>
      <c r="FSJ119" s="3"/>
      <c r="FSK119" s="3"/>
      <c r="FSL119" s="3"/>
      <c r="FSM119" s="3"/>
      <c r="FSN119" s="3"/>
      <c r="FSO119" s="3"/>
      <c r="FSP119" s="3"/>
      <c r="FSQ119" s="3"/>
      <c r="FSR119" s="3"/>
      <c r="FSS119" s="3"/>
      <c r="FST119" s="3"/>
      <c r="FSU119" s="3"/>
      <c r="FSV119" s="3"/>
      <c r="FSW119" s="3"/>
      <c r="FSX119" s="3"/>
      <c r="FSY119" s="3"/>
      <c r="FSZ119" s="3"/>
      <c r="FTA119" s="3"/>
      <c r="FTB119" s="3"/>
      <c r="FTC119" s="3"/>
      <c r="FTD119" s="3"/>
      <c r="FTE119" s="3"/>
      <c r="FTF119" s="3"/>
      <c r="FTG119" s="3"/>
      <c r="FTH119" s="3"/>
      <c r="FTI119" s="3"/>
      <c r="FTJ119" s="3"/>
      <c r="FTK119" s="3"/>
      <c r="FTL119" s="3"/>
      <c r="FTM119" s="3"/>
      <c r="FTN119" s="3"/>
      <c r="FTO119" s="3"/>
      <c r="FTP119" s="3"/>
      <c r="FTQ119" s="3"/>
      <c r="FTR119" s="3"/>
      <c r="FTS119" s="3"/>
      <c r="FTT119" s="3"/>
      <c r="FTU119" s="3"/>
      <c r="FTV119" s="3"/>
      <c r="FTW119" s="3"/>
      <c r="FTX119" s="3"/>
      <c r="FTY119" s="3"/>
      <c r="FTZ119" s="3"/>
      <c r="FUA119" s="3"/>
      <c r="FUC119" s="3"/>
      <c r="FUE119" s="3"/>
      <c r="FUF119" s="3"/>
      <c r="FUG119" s="3"/>
      <c r="FUH119" s="3"/>
      <c r="FUI119" s="3"/>
      <c r="FUJ119" s="3"/>
      <c r="FUK119" s="3"/>
      <c r="FUL119" s="3"/>
      <c r="FUQ119" s="3"/>
      <c r="FUR119" s="3"/>
      <c r="FUS119" s="3"/>
      <c r="FUT119" s="3"/>
      <c r="FUU119" s="3"/>
      <c r="FUV119" s="3"/>
      <c r="FUW119" s="3"/>
      <c r="FUX119" s="3"/>
      <c r="FUY119" s="3"/>
      <c r="FUZ119" s="3"/>
      <c r="FVA119" s="3"/>
      <c r="FVB119" s="3"/>
      <c r="FVC119" s="3"/>
      <c r="FVD119" s="3"/>
      <c r="FVE119" s="3"/>
      <c r="FVF119" s="3"/>
      <c r="FVG119" s="3"/>
      <c r="FVH119" s="3"/>
      <c r="FVI119" s="3"/>
      <c r="FVJ119" s="3"/>
      <c r="FVK119" s="3"/>
      <c r="FVL119" s="3"/>
      <c r="FVM119" s="3"/>
      <c r="FVN119" s="3"/>
      <c r="FVO119" s="3"/>
      <c r="FVP119" s="3"/>
      <c r="FVQ119" s="3"/>
      <c r="FVR119" s="3"/>
      <c r="FVS119" s="3"/>
      <c r="FVT119" s="3"/>
      <c r="FVU119" s="3"/>
      <c r="FVV119" s="3"/>
      <c r="FVW119" s="3"/>
      <c r="FVX119" s="3"/>
      <c r="FVY119" s="3"/>
      <c r="FVZ119" s="3"/>
      <c r="FWA119" s="3"/>
      <c r="FWB119" s="3"/>
      <c r="FWC119" s="3"/>
      <c r="FWD119" s="3"/>
      <c r="FWE119" s="3"/>
      <c r="FWF119" s="3"/>
      <c r="FWG119" s="3"/>
      <c r="FWH119" s="3"/>
      <c r="FWI119" s="3"/>
      <c r="FWJ119" s="3"/>
      <c r="FWK119" s="3"/>
      <c r="FWL119" s="3"/>
      <c r="FWM119" s="3"/>
      <c r="FWN119" s="3"/>
      <c r="FWO119" s="3"/>
      <c r="FWP119" s="3"/>
      <c r="FWQ119" s="3"/>
      <c r="FWR119" s="3"/>
      <c r="FWS119" s="3"/>
      <c r="FWT119" s="3"/>
      <c r="FWU119" s="3"/>
      <c r="FWV119" s="3"/>
      <c r="FWW119" s="3"/>
      <c r="FWX119" s="3"/>
      <c r="FWY119" s="3"/>
      <c r="FWZ119" s="3"/>
      <c r="FXA119" s="3"/>
      <c r="FXB119" s="3"/>
      <c r="FXC119" s="3"/>
      <c r="FXD119" s="3"/>
      <c r="FXE119" s="3"/>
      <c r="FXF119" s="3"/>
      <c r="FXG119" s="3"/>
      <c r="FXH119" s="3"/>
      <c r="FXI119" s="3"/>
      <c r="FXJ119" s="3"/>
      <c r="FXK119" s="3"/>
      <c r="FXL119" s="3"/>
      <c r="FXM119" s="3"/>
      <c r="FXN119" s="3"/>
      <c r="FXO119" s="3"/>
      <c r="FXP119" s="3"/>
      <c r="FXQ119" s="3"/>
      <c r="FXR119" s="3"/>
      <c r="FXS119" s="3"/>
      <c r="FXT119" s="3"/>
      <c r="FXU119" s="3"/>
      <c r="FXV119" s="3"/>
      <c r="FXW119" s="3"/>
      <c r="FXX119" s="3"/>
      <c r="FXY119" s="3"/>
      <c r="FXZ119" s="3"/>
      <c r="FYA119" s="3"/>
      <c r="FYB119" s="3"/>
      <c r="FYC119" s="3"/>
      <c r="FYD119" s="3"/>
      <c r="FYE119" s="3"/>
      <c r="FYF119" s="3"/>
      <c r="FYG119" s="3"/>
      <c r="FYH119" s="3"/>
      <c r="FYI119" s="3"/>
      <c r="FYJ119" s="3"/>
      <c r="FYK119" s="3"/>
      <c r="FYL119" s="3"/>
      <c r="FYM119" s="3"/>
      <c r="FYN119" s="3"/>
      <c r="FYO119" s="3"/>
      <c r="FYP119" s="3"/>
      <c r="FYQ119" s="3"/>
      <c r="FYR119" s="3"/>
      <c r="FYS119" s="3"/>
      <c r="FYT119" s="3"/>
      <c r="FYU119" s="3"/>
      <c r="FYV119" s="3"/>
      <c r="FYW119" s="3"/>
      <c r="FYX119" s="3"/>
      <c r="FYY119" s="3"/>
      <c r="FYZ119" s="3"/>
      <c r="FZA119" s="3"/>
      <c r="FZB119" s="3"/>
      <c r="FZC119" s="3"/>
      <c r="FZD119" s="3"/>
      <c r="FZE119" s="3"/>
      <c r="FZF119" s="3"/>
      <c r="FZG119" s="3"/>
      <c r="FZH119" s="3"/>
      <c r="FZI119" s="3"/>
      <c r="FZJ119" s="3"/>
      <c r="FZK119" s="3"/>
      <c r="FZL119" s="3"/>
      <c r="FZM119" s="3"/>
      <c r="FZN119" s="3"/>
      <c r="FZO119" s="3"/>
      <c r="FZP119" s="3"/>
      <c r="FZQ119" s="3"/>
      <c r="FZR119" s="3"/>
      <c r="FZS119" s="3"/>
      <c r="FZT119" s="3"/>
      <c r="FZU119" s="3"/>
      <c r="FZV119" s="3"/>
      <c r="FZW119" s="3"/>
      <c r="FZX119" s="3"/>
      <c r="FZY119" s="3"/>
      <c r="FZZ119" s="3"/>
      <c r="GAA119" s="3"/>
      <c r="GAB119" s="3"/>
      <c r="GAC119" s="3"/>
      <c r="GAD119" s="3"/>
      <c r="GAE119" s="3"/>
      <c r="GAF119" s="3"/>
      <c r="GAG119" s="3"/>
      <c r="GAH119" s="3"/>
      <c r="GAI119" s="3"/>
      <c r="GAJ119" s="3"/>
      <c r="GAK119" s="3"/>
      <c r="GAL119" s="3"/>
      <c r="GAM119" s="3"/>
      <c r="GAN119" s="3"/>
      <c r="GAO119" s="3"/>
      <c r="GAP119" s="3"/>
      <c r="GAQ119" s="3"/>
      <c r="GAR119" s="3"/>
      <c r="GAS119" s="3"/>
      <c r="GAT119" s="3"/>
      <c r="GAU119" s="3"/>
      <c r="GAV119" s="3"/>
      <c r="GAW119" s="3"/>
      <c r="GAX119" s="3"/>
      <c r="GAY119" s="3"/>
      <c r="GAZ119" s="3"/>
      <c r="GBA119" s="3"/>
      <c r="GBB119" s="3"/>
      <c r="GBC119" s="3"/>
      <c r="GBD119" s="3"/>
      <c r="GBE119" s="3"/>
      <c r="GBF119" s="3"/>
      <c r="GBG119" s="3"/>
      <c r="GBH119" s="3"/>
      <c r="GBI119" s="3"/>
      <c r="GBJ119" s="3"/>
      <c r="GBK119" s="3"/>
      <c r="GBL119" s="3"/>
      <c r="GBM119" s="3"/>
      <c r="GBN119" s="3"/>
      <c r="GBO119" s="3"/>
      <c r="GBP119" s="3"/>
      <c r="GBQ119" s="3"/>
      <c r="GBR119" s="3"/>
      <c r="GBS119" s="3"/>
      <c r="GBT119" s="3"/>
      <c r="GBU119" s="3"/>
      <c r="GBV119" s="3"/>
      <c r="GBW119" s="3"/>
      <c r="GBX119" s="3"/>
      <c r="GBY119" s="3"/>
      <c r="GBZ119" s="3"/>
      <c r="GCA119" s="3"/>
      <c r="GCB119" s="3"/>
      <c r="GCC119" s="3"/>
      <c r="GCD119" s="3"/>
      <c r="GCE119" s="3"/>
      <c r="GCF119" s="3"/>
      <c r="GCG119" s="3"/>
      <c r="GCH119" s="3"/>
      <c r="GCI119" s="3"/>
      <c r="GCJ119" s="3"/>
      <c r="GCK119" s="3"/>
      <c r="GCL119" s="3"/>
      <c r="GCM119" s="3"/>
      <c r="GCN119" s="3"/>
      <c r="GCO119" s="3"/>
      <c r="GCP119" s="3"/>
      <c r="GCQ119" s="3"/>
      <c r="GCR119" s="3"/>
      <c r="GCS119" s="3"/>
      <c r="GCT119" s="3"/>
      <c r="GCU119" s="3"/>
      <c r="GCV119" s="3"/>
      <c r="GCW119" s="3"/>
      <c r="GCX119" s="3"/>
      <c r="GCY119" s="3"/>
      <c r="GCZ119" s="3"/>
      <c r="GDA119" s="3"/>
      <c r="GDB119" s="3"/>
      <c r="GDC119" s="3"/>
      <c r="GDD119" s="3"/>
      <c r="GDE119" s="3"/>
      <c r="GDF119" s="3"/>
      <c r="GDG119" s="3"/>
      <c r="GDH119" s="3"/>
      <c r="GDI119" s="3"/>
      <c r="GDJ119" s="3"/>
      <c r="GDK119" s="3"/>
      <c r="GDL119" s="3"/>
      <c r="GDM119" s="3"/>
      <c r="GDN119" s="3"/>
      <c r="GDO119" s="3"/>
      <c r="GDP119" s="3"/>
      <c r="GDQ119" s="3"/>
      <c r="GDR119" s="3"/>
      <c r="GDS119" s="3"/>
      <c r="GDT119" s="3"/>
      <c r="GDU119" s="3"/>
      <c r="GDV119" s="3"/>
      <c r="GDW119" s="3"/>
      <c r="GDY119" s="3"/>
      <c r="GEA119" s="3"/>
      <c r="GEB119" s="3"/>
      <c r="GEC119" s="3"/>
      <c r="GED119" s="3"/>
      <c r="GEE119" s="3"/>
      <c r="GEF119" s="3"/>
      <c r="GEG119" s="3"/>
      <c r="GEH119" s="3"/>
      <c r="GEM119" s="3"/>
      <c r="GEN119" s="3"/>
      <c r="GEO119" s="3"/>
      <c r="GEP119" s="3"/>
      <c r="GEQ119" s="3"/>
      <c r="GER119" s="3"/>
      <c r="GES119" s="3"/>
      <c r="GET119" s="3"/>
      <c r="GEU119" s="3"/>
      <c r="GEV119" s="3"/>
      <c r="GEW119" s="3"/>
      <c r="GEX119" s="3"/>
      <c r="GEY119" s="3"/>
      <c r="GEZ119" s="3"/>
      <c r="GFA119" s="3"/>
      <c r="GFB119" s="3"/>
      <c r="GFC119" s="3"/>
      <c r="GFD119" s="3"/>
      <c r="GFE119" s="3"/>
      <c r="GFF119" s="3"/>
      <c r="GFG119" s="3"/>
      <c r="GFH119" s="3"/>
      <c r="GFI119" s="3"/>
      <c r="GFJ119" s="3"/>
      <c r="GFK119" s="3"/>
      <c r="GFL119" s="3"/>
      <c r="GFM119" s="3"/>
      <c r="GFN119" s="3"/>
      <c r="GFO119" s="3"/>
      <c r="GFP119" s="3"/>
      <c r="GFQ119" s="3"/>
      <c r="GFR119" s="3"/>
      <c r="GFS119" s="3"/>
      <c r="GFT119" s="3"/>
      <c r="GFU119" s="3"/>
      <c r="GFV119" s="3"/>
      <c r="GFW119" s="3"/>
      <c r="GFX119" s="3"/>
      <c r="GFY119" s="3"/>
      <c r="GFZ119" s="3"/>
      <c r="GGA119" s="3"/>
      <c r="GGB119" s="3"/>
      <c r="GGC119" s="3"/>
      <c r="GGD119" s="3"/>
      <c r="GGE119" s="3"/>
      <c r="GGF119" s="3"/>
      <c r="GGG119" s="3"/>
      <c r="GGH119" s="3"/>
      <c r="GGI119" s="3"/>
      <c r="GGJ119" s="3"/>
      <c r="GGK119" s="3"/>
      <c r="GGL119" s="3"/>
      <c r="GGM119" s="3"/>
      <c r="GGN119" s="3"/>
      <c r="GGO119" s="3"/>
      <c r="GGP119" s="3"/>
      <c r="GGQ119" s="3"/>
      <c r="GGR119" s="3"/>
      <c r="GGS119" s="3"/>
      <c r="GGT119" s="3"/>
      <c r="GGU119" s="3"/>
      <c r="GGV119" s="3"/>
      <c r="GGW119" s="3"/>
      <c r="GGX119" s="3"/>
      <c r="GGY119" s="3"/>
      <c r="GGZ119" s="3"/>
      <c r="GHA119" s="3"/>
      <c r="GHB119" s="3"/>
      <c r="GHC119" s="3"/>
      <c r="GHD119" s="3"/>
      <c r="GHE119" s="3"/>
      <c r="GHF119" s="3"/>
      <c r="GHG119" s="3"/>
      <c r="GHH119" s="3"/>
      <c r="GHI119" s="3"/>
      <c r="GHJ119" s="3"/>
      <c r="GHK119" s="3"/>
      <c r="GHL119" s="3"/>
      <c r="GHM119" s="3"/>
      <c r="GHN119" s="3"/>
      <c r="GHO119" s="3"/>
      <c r="GHP119" s="3"/>
      <c r="GHQ119" s="3"/>
      <c r="GHR119" s="3"/>
      <c r="GHS119" s="3"/>
      <c r="GHT119" s="3"/>
      <c r="GHU119" s="3"/>
      <c r="GHV119" s="3"/>
      <c r="GHW119" s="3"/>
      <c r="GHX119" s="3"/>
      <c r="GHY119" s="3"/>
      <c r="GHZ119" s="3"/>
      <c r="GIA119" s="3"/>
      <c r="GIB119" s="3"/>
      <c r="GIC119" s="3"/>
      <c r="GID119" s="3"/>
      <c r="GIE119" s="3"/>
      <c r="GIF119" s="3"/>
      <c r="GIG119" s="3"/>
      <c r="GIH119" s="3"/>
      <c r="GII119" s="3"/>
      <c r="GIJ119" s="3"/>
      <c r="GIK119" s="3"/>
      <c r="GIL119" s="3"/>
      <c r="GIM119" s="3"/>
      <c r="GIN119" s="3"/>
      <c r="GIO119" s="3"/>
      <c r="GIP119" s="3"/>
      <c r="GIQ119" s="3"/>
      <c r="GIR119" s="3"/>
      <c r="GIS119" s="3"/>
      <c r="GIT119" s="3"/>
      <c r="GIU119" s="3"/>
      <c r="GIV119" s="3"/>
      <c r="GIW119" s="3"/>
      <c r="GIX119" s="3"/>
      <c r="GIY119" s="3"/>
      <c r="GIZ119" s="3"/>
      <c r="GJA119" s="3"/>
      <c r="GJB119" s="3"/>
      <c r="GJC119" s="3"/>
      <c r="GJD119" s="3"/>
      <c r="GJE119" s="3"/>
      <c r="GJF119" s="3"/>
      <c r="GJG119" s="3"/>
      <c r="GJH119" s="3"/>
      <c r="GJI119" s="3"/>
      <c r="GJJ119" s="3"/>
      <c r="GJK119" s="3"/>
      <c r="GJL119" s="3"/>
      <c r="GJM119" s="3"/>
      <c r="GJN119" s="3"/>
      <c r="GJO119" s="3"/>
      <c r="GJP119" s="3"/>
      <c r="GJQ119" s="3"/>
      <c r="GJR119" s="3"/>
      <c r="GJS119" s="3"/>
      <c r="GJT119" s="3"/>
      <c r="GJU119" s="3"/>
      <c r="GJV119" s="3"/>
      <c r="GJW119" s="3"/>
      <c r="GJX119" s="3"/>
      <c r="GJY119" s="3"/>
      <c r="GJZ119" s="3"/>
      <c r="GKA119" s="3"/>
      <c r="GKB119" s="3"/>
      <c r="GKC119" s="3"/>
      <c r="GKD119" s="3"/>
      <c r="GKE119" s="3"/>
      <c r="GKF119" s="3"/>
      <c r="GKG119" s="3"/>
      <c r="GKH119" s="3"/>
      <c r="GKI119" s="3"/>
      <c r="GKJ119" s="3"/>
      <c r="GKK119" s="3"/>
      <c r="GKL119" s="3"/>
      <c r="GKM119" s="3"/>
      <c r="GKN119" s="3"/>
      <c r="GKO119" s="3"/>
      <c r="GKP119" s="3"/>
      <c r="GKQ119" s="3"/>
      <c r="GKR119" s="3"/>
      <c r="GKS119" s="3"/>
      <c r="GKT119" s="3"/>
      <c r="GKU119" s="3"/>
      <c r="GKV119" s="3"/>
      <c r="GKW119" s="3"/>
      <c r="GKX119" s="3"/>
      <c r="GKY119" s="3"/>
      <c r="GKZ119" s="3"/>
      <c r="GLA119" s="3"/>
      <c r="GLB119" s="3"/>
      <c r="GLC119" s="3"/>
      <c r="GLD119" s="3"/>
      <c r="GLE119" s="3"/>
      <c r="GLF119" s="3"/>
      <c r="GLG119" s="3"/>
      <c r="GLH119" s="3"/>
      <c r="GLI119" s="3"/>
      <c r="GLJ119" s="3"/>
      <c r="GLK119" s="3"/>
      <c r="GLL119" s="3"/>
      <c r="GLM119" s="3"/>
      <c r="GLN119" s="3"/>
      <c r="GLO119" s="3"/>
      <c r="GLP119" s="3"/>
      <c r="GLQ119" s="3"/>
      <c r="GLR119" s="3"/>
      <c r="GLS119" s="3"/>
      <c r="GLT119" s="3"/>
      <c r="GLU119" s="3"/>
      <c r="GLV119" s="3"/>
      <c r="GLW119" s="3"/>
      <c r="GLX119" s="3"/>
      <c r="GLY119" s="3"/>
      <c r="GLZ119" s="3"/>
      <c r="GMA119" s="3"/>
      <c r="GMB119" s="3"/>
      <c r="GMC119" s="3"/>
      <c r="GMD119" s="3"/>
      <c r="GME119" s="3"/>
      <c r="GMF119" s="3"/>
      <c r="GMG119" s="3"/>
      <c r="GMH119" s="3"/>
      <c r="GMI119" s="3"/>
      <c r="GMJ119" s="3"/>
      <c r="GMK119" s="3"/>
      <c r="GML119" s="3"/>
      <c r="GMM119" s="3"/>
      <c r="GMN119" s="3"/>
      <c r="GMO119" s="3"/>
      <c r="GMP119" s="3"/>
      <c r="GMQ119" s="3"/>
      <c r="GMR119" s="3"/>
      <c r="GMS119" s="3"/>
      <c r="GMT119" s="3"/>
      <c r="GMU119" s="3"/>
      <c r="GMV119" s="3"/>
      <c r="GMW119" s="3"/>
      <c r="GMX119" s="3"/>
      <c r="GMY119" s="3"/>
      <c r="GMZ119" s="3"/>
      <c r="GNA119" s="3"/>
      <c r="GNB119" s="3"/>
      <c r="GNC119" s="3"/>
      <c r="GND119" s="3"/>
      <c r="GNE119" s="3"/>
      <c r="GNF119" s="3"/>
      <c r="GNG119" s="3"/>
      <c r="GNH119" s="3"/>
      <c r="GNI119" s="3"/>
      <c r="GNJ119" s="3"/>
      <c r="GNK119" s="3"/>
      <c r="GNL119" s="3"/>
      <c r="GNM119" s="3"/>
      <c r="GNN119" s="3"/>
      <c r="GNO119" s="3"/>
      <c r="GNP119" s="3"/>
      <c r="GNQ119" s="3"/>
      <c r="GNR119" s="3"/>
      <c r="GNS119" s="3"/>
      <c r="GNU119" s="3"/>
      <c r="GNW119" s="3"/>
      <c r="GNX119" s="3"/>
      <c r="GNY119" s="3"/>
      <c r="GNZ119" s="3"/>
      <c r="GOA119" s="3"/>
      <c r="GOB119" s="3"/>
      <c r="GOC119" s="3"/>
      <c r="GOD119" s="3"/>
      <c r="GOI119" s="3"/>
      <c r="GOJ119" s="3"/>
      <c r="GOK119" s="3"/>
      <c r="GOL119" s="3"/>
      <c r="GOM119" s="3"/>
      <c r="GON119" s="3"/>
      <c r="GOO119" s="3"/>
      <c r="GOP119" s="3"/>
      <c r="GOQ119" s="3"/>
      <c r="GOR119" s="3"/>
      <c r="GOS119" s="3"/>
      <c r="GOT119" s="3"/>
      <c r="GOU119" s="3"/>
      <c r="GOV119" s="3"/>
      <c r="GOW119" s="3"/>
      <c r="GOX119" s="3"/>
      <c r="GOY119" s="3"/>
      <c r="GOZ119" s="3"/>
      <c r="GPA119" s="3"/>
      <c r="GPB119" s="3"/>
      <c r="GPC119" s="3"/>
      <c r="GPD119" s="3"/>
      <c r="GPE119" s="3"/>
      <c r="GPF119" s="3"/>
      <c r="GPG119" s="3"/>
      <c r="GPH119" s="3"/>
      <c r="GPI119" s="3"/>
      <c r="GPJ119" s="3"/>
      <c r="GPK119" s="3"/>
      <c r="GPL119" s="3"/>
      <c r="GPM119" s="3"/>
      <c r="GPN119" s="3"/>
      <c r="GPO119" s="3"/>
      <c r="GPP119" s="3"/>
      <c r="GPQ119" s="3"/>
      <c r="GPR119" s="3"/>
      <c r="GPS119" s="3"/>
      <c r="GPT119" s="3"/>
      <c r="GPU119" s="3"/>
      <c r="GPV119" s="3"/>
      <c r="GPW119" s="3"/>
      <c r="GPX119" s="3"/>
      <c r="GPY119" s="3"/>
      <c r="GPZ119" s="3"/>
      <c r="GQA119" s="3"/>
      <c r="GQB119" s="3"/>
      <c r="GQC119" s="3"/>
      <c r="GQD119" s="3"/>
      <c r="GQE119" s="3"/>
      <c r="GQF119" s="3"/>
      <c r="GQG119" s="3"/>
      <c r="GQH119" s="3"/>
      <c r="GQI119" s="3"/>
      <c r="GQJ119" s="3"/>
      <c r="GQK119" s="3"/>
      <c r="GQL119" s="3"/>
      <c r="GQM119" s="3"/>
      <c r="GQN119" s="3"/>
      <c r="GQO119" s="3"/>
      <c r="GQP119" s="3"/>
      <c r="GQQ119" s="3"/>
      <c r="GQR119" s="3"/>
      <c r="GQS119" s="3"/>
      <c r="GQT119" s="3"/>
      <c r="GQU119" s="3"/>
      <c r="GQV119" s="3"/>
      <c r="GQW119" s="3"/>
      <c r="GQX119" s="3"/>
      <c r="GQY119" s="3"/>
      <c r="GQZ119" s="3"/>
      <c r="GRA119" s="3"/>
      <c r="GRB119" s="3"/>
      <c r="GRC119" s="3"/>
      <c r="GRD119" s="3"/>
      <c r="GRE119" s="3"/>
      <c r="GRF119" s="3"/>
      <c r="GRG119" s="3"/>
      <c r="GRH119" s="3"/>
      <c r="GRI119" s="3"/>
      <c r="GRJ119" s="3"/>
      <c r="GRK119" s="3"/>
      <c r="GRL119" s="3"/>
      <c r="GRM119" s="3"/>
      <c r="GRN119" s="3"/>
      <c r="GRO119" s="3"/>
      <c r="GRP119" s="3"/>
      <c r="GRQ119" s="3"/>
      <c r="GRR119" s="3"/>
      <c r="GRS119" s="3"/>
      <c r="GRT119" s="3"/>
      <c r="GRU119" s="3"/>
      <c r="GRV119" s="3"/>
      <c r="GRW119" s="3"/>
      <c r="GRX119" s="3"/>
      <c r="GRY119" s="3"/>
      <c r="GRZ119" s="3"/>
      <c r="GSA119" s="3"/>
      <c r="GSB119" s="3"/>
      <c r="GSC119" s="3"/>
      <c r="GSD119" s="3"/>
      <c r="GSE119" s="3"/>
      <c r="GSF119" s="3"/>
      <c r="GSG119" s="3"/>
      <c r="GSH119" s="3"/>
      <c r="GSI119" s="3"/>
      <c r="GSJ119" s="3"/>
      <c r="GSK119" s="3"/>
      <c r="GSL119" s="3"/>
      <c r="GSM119" s="3"/>
      <c r="GSN119" s="3"/>
      <c r="GSO119" s="3"/>
      <c r="GSP119" s="3"/>
      <c r="GSQ119" s="3"/>
      <c r="GSR119" s="3"/>
      <c r="GSS119" s="3"/>
      <c r="GST119" s="3"/>
      <c r="GSU119" s="3"/>
      <c r="GSV119" s="3"/>
      <c r="GSW119" s="3"/>
      <c r="GSX119" s="3"/>
      <c r="GSY119" s="3"/>
      <c r="GSZ119" s="3"/>
      <c r="GTA119" s="3"/>
      <c r="GTB119" s="3"/>
      <c r="GTC119" s="3"/>
      <c r="GTD119" s="3"/>
      <c r="GTE119" s="3"/>
      <c r="GTF119" s="3"/>
      <c r="GTG119" s="3"/>
      <c r="GTH119" s="3"/>
      <c r="GTI119" s="3"/>
      <c r="GTJ119" s="3"/>
      <c r="GTK119" s="3"/>
      <c r="GTL119" s="3"/>
      <c r="GTM119" s="3"/>
      <c r="GTN119" s="3"/>
      <c r="GTO119" s="3"/>
      <c r="GTP119" s="3"/>
      <c r="GTQ119" s="3"/>
      <c r="GTR119" s="3"/>
      <c r="GTS119" s="3"/>
      <c r="GTT119" s="3"/>
      <c r="GTU119" s="3"/>
      <c r="GTV119" s="3"/>
      <c r="GTW119" s="3"/>
      <c r="GTX119" s="3"/>
      <c r="GTY119" s="3"/>
      <c r="GTZ119" s="3"/>
      <c r="GUA119" s="3"/>
      <c r="GUB119" s="3"/>
      <c r="GUC119" s="3"/>
      <c r="GUD119" s="3"/>
      <c r="GUE119" s="3"/>
      <c r="GUF119" s="3"/>
      <c r="GUG119" s="3"/>
      <c r="GUH119" s="3"/>
      <c r="GUI119" s="3"/>
      <c r="GUJ119" s="3"/>
      <c r="GUK119" s="3"/>
      <c r="GUL119" s="3"/>
      <c r="GUM119" s="3"/>
      <c r="GUN119" s="3"/>
      <c r="GUO119" s="3"/>
      <c r="GUP119" s="3"/>
      <c r="GUQ119" s="3"/>
      <c r="GUR119" s="3"/>
      <c r="GUS119" s="3"/>
      <c r="GUT119" s="3"/>
      <c r="GUU119" s="3"/>
      <c r="GUV119" s="3"/>
      <c r="GUW119" s="3"/>
      <c r="GUX119" s="3"/>
      <c r="GUY119" s="3"/>
      <c r="GUZ119" s="3"/>
      <c r="GVA119" s="3"/>
      <c r="GVB119" s="3"/>
      <c r="GVC119" s="3"/>
      <c r="GVD119" s="3"/>
      <c r="GVE119" s="3"/>
      <c r="GVF119" s="3"/>
      <c r="GVG119" s="3"/>
      <c r="GVH119" s="3"/>
      <c r="GVI119" s="3"/>
      <c r="GVJ119" s="3"/>
      <c r="GVK119" s="3"/>
      <c r="GVL119" s="3"/>
      <c r="GVM119" s="3"/>
      <c r="GVN119" s="3"/>
      <c r="GVO119" s="3"/>
      <c r="GVP119" s="3"/>
      <c r="GVQ119" s="3"/>
      <c r="GVR119" s="3"/>
      <c r="GVS119" s="3"/>
      <c r="GVT119" s="3"/>
      <c r="GVU119" s="3"/>
      <c r="GVV119" s="3"/>
      <c r="GVW119" s="3"/>
      <c r="GVX119" s="3"/>
      <c r="GVY119" s="3"/>
      <c r="GVZ119" s="3"/>
      <c r="GWA119" s="3"/>
      <c r="GWB119" s="3"/>
      <c r="GWC119" s="3"/>
      <c r="GWD119" s="3"/>
      <c r="GWE119" s="3"/>
      <c r="GWF119" s="3"/>
      <c r="GWG119" s="3"/>
      <c r="GWH119" s="3"/>
      <c r="GWI119" s="3"/>
      <c r="GWJ119" s="3"/>
      <c r="GWK119" s="3"/>
      <c r="GWL119" s="3"/>
      <c r="GWM119" s="3"/>
      <c r="GWN119" s="3"/>
      <c r="GWO119" s="3"/>
      <c r="GWP119" s="3"/>
      <c r="GWQ119" s="3"/>
      <c r="GWR119" s="3"/>
      <c r="GWS119" s="3"/>
      <c r="GWT119" s="3"/>
      <c r="GWU119" s="3"/>
      <c r="GWV119" s="3"/>
      <c r="GWW119" s="3"/>
      <c r="GWX119" s="3"/>
      <c r="GWY119" s="3"/>
      <c r="GWZ119" s="3"/>
      <c r="GXA119" s="3"/>
      <c r="GXB119" s="3"/>
      <c r="GXC119" s="3"/>
      <c r="GXD119" s="3"/>
      <c r="GXE119" s="3"/>
      <c r="GXF119" s="3"/>
      <c r="GXG119" s="3"/>
      <c r="GXH119" s="3"/>
      <c r="GXI119" s="3"/>
      <c r="GXJ119" s="3"/>
      <c r="GXK119" s="3"/>
      <c r="GXL119" s="3"/>
      <c r="GXM119" s="3"/>
      <c r="GXN119" s="3"/>
      <c r="GXO119" s="3"/>
      <c r="GXQ119" s="3"/>
      <c r="GXS119" s="3"/>
      <c r="GXT119" s="3"/>
      <c r="GXU119" s="3"/>
      <c r="GXV119" s="3"/>
      <c r="GXW119" s="3"/>
      <c r="GXX119" s="3"/>
      <c r="GXY119" s="3"/>
      <c r="GXZ119" s="3"/>
      <c r="GYE119" s="3"/>
      <c r="GYF119" s="3"/>
      <c r="GYG119" s="3"/>
      <c r="GYH119" s="3"/>
      <c r="GYI119" s="3"/>
      <c r="GYJ119" s="3"/>
      <c r="GYK119" s="3"/>
      <c r="GYL119" s="3"/>
      <c r="GYM119" s="3"/>
      <c r="GYN119" s="3"/>
      <c r="GYO119" s="3"/>
      <c r="GYP119" s="3"/>
      <c r="GYQ119" s="3"/>
      <c r="GYR119" s="3"/>
      <c r="GYS119" s="3"/>
      <c r="GYT119" s="3"/>
      <c r="GYU119" s="3"/>
      <c r="GYV119" s="3"/>
      <c r="GYW119" s="3"/>
      <c r="GYX119" s="3"/>
      <c r="GYY119" s="3"/>
      <c r="GYZ119" s="3"/>
      <c r="GZA119" s="3"/>
      <c r="GZB119" s="3"/>
      <c r="GZC119" s="3"/>
      <c r="GZD119" s="3"/>
      <c r="GZE119" s="3"/>
      <c r="GZF119" s="3"/>
      <c r="GZG119" s="3"/>
      <c r="GZH119" s="3"/>
      <c r="GZI119" s="3"/>
      <c r="GZJ119" s="3"/>
      <c r="GZK119" s="3"/>
      <c r="GZL119" s="3"/>
      <c r="GZM119" s="3"/>
      <c r="GZN119" s="3"/>
      <c r="GZO119" s="3"/>
      <c r="GZP119" s="3"/>
      <c r="GZQ119" s="3"/>
      <c r="GZR119" s="3"/>
      <c r="GZS119" s="3"/>
      <c r="GZT119" s="3"/>
      <c r="GZU119" s="3"/>
      <c r="GZV119" s="3"/>
      <c r="GZW119" s="3"/>
      <c r="GZX119" s="3"/>
      <c r="GZY119" s="3"/>
      <c r="GZZ119" s="3"/>
      <c r="HAA119" s="3"/>
      <c r="HAB119" s="3"/>
      <c r="HAC119" s="3"/>
      <c r="HAD119" s="3"/>
      <c r="HAE119" s="3"/>
      <c r="HAF119" s="3"/>
      <c r="HAG119" s="3"/>
      <c r="HAH119" s="3"/>
      <c r="HAI119" s="3"/>
      <c r="HAJ119" s="3"/>
      <c r="HAK119" s="3"/>
      <c r="HAL119" s="3"/>
      <c r="HAM119" s="3"/>
      <c r="HAN119" s="3"/>
      <c r="HAO119" s="3"/>
      <c r="HAP119" s="3"/>
      <c r="HAQ119" s="3"/>
      <c r="HAR119" s="3"/>
      <c r="HAS119" s="3"/>
      <c r="HAT119" s="3"/>
      <c r="HAU119" s="3"/>
      <c r="HAV119" s="3"/>
      <c r="HAW119" s="3"/>
      <c r="HAX119" s="3"/>
      <c r="HAY119" s="3"/>
      <c r="HAZ119" s="3"/>
      <c r="HBA119" s="3"/>
      <c r="HBB119" s="3"/>
      <c r="HBC119" s="3"/>
      <c r="HBD119" s="3"/>
      <c r="HBE119" s="3"/>
      <c r="HBF119" s="3"/>
      <c r="HBG119" s="3"/>
      <c r="HBH119" s="3"/>
      <c r="HBI119" s="3"/>
      <c r="HBJ119" s="3"/>
      <c r="HBK119" s="3"/>
      <c r="HBL119" s="3"/>
      <c r="HBM119" s="3"/>
      <c r="HBN119" s="3"/>
      <c r="HBO119" s="3"/>
      <c r="HBP119" s="3"/>
      <c r="HBQ119" s="3"/>
      <c r="HBR119" s="3"/>
      <c r="HBS119" s="3"/>
      <c r="HBT119" s="3"/>
      <c r="HBU119" s="3"/>
      <c r="HBV119" s="3"/>
      <c r="HBW119" s="3"/>
      <c r="HBX119" s="3"/>
      <c r="HBY119" s="3"/>
      <c r="HBZ119" s="3"/>
      <c r="HCA119" s="3"/>
      <c r="HCB119" s="3"/>
      <c r="HCC119" s="3"/>
      <c r="HCD119" s="3"/>
      <c r="HCE119" s="3"/>
      <c r="HCF119" s="3"/>
      <c r="HCG119" s="3"/>
      <c r="HCH119" s="3"/>
      <c r="HCI119" s="3"/>
      <c r="HCJ119" s="3"/>
      <c r="HCK119" s="3"/>
      <c r="HCL119" s="3"/>
      <c r="HCM119" s="3"/>
      <c r="HCN119" s="3"/>
      <c r="HCO119" s="3"/>
      <c r="HCP119" s="3"/>
      <c r="HCQ119" s="3"/>
      <c r="HCR119" s="3"/>
      <c r="HCS119" s="3"/>
      <c r="HCT119" s="3"/>
      <c r="HCU119" s="3"/>
      <c r="HCV119" s="3"/>
      <c r="HCW119" s="3"/>
      <c r="HCX119" s="3"/>
      <c r="HCY119" s="3"/>
      <c r="HCZ119" s="3"/>
      <c r="HDA119" s="3"/>
      <c r="HDB119" s="3"/>
      <c r="HDC119" s="3"/>
      <c r="HDD119" s="3"/>
      <c r="HDE119" s="3"/>
      <c r="HDF119" s="3"/>
      <c r="HDG119" s="3"/>
      <c r="HDH119" s="3"/>
      <c r="HDI119" s="3"/>
      <c r="HDJ119" s="3"/>
      <c r="HDK119" s="3"/>
      <c r="HDL119" s="3"/>
      <c r="HDM119" s="3"/>
      <c r="HDN119" s="3"/>
      <c r="HDO119" s="3"/>
      <c r="HDP119" s="3"/>
      <c r="HDQ119" s="3"/>
      <c r="HDR119" s="3"/>
      <c r="HDS119" s="3"/>
      <c r="HDT119" s="3"/>
      <c r="HDU119" s="3"/>
      <c r="HDV119" s="3"/>
      <c r="HDW119" s="3"/>
      <c r="HDX119" s="3"/>
      <c r="HDY119" s="3"/>
      <c r="HDZ119" s="3"/>
      <c r="HEA119" s="3"/>
      <c r="HEB119" s="3"/>
      <c r="HEC119" s="3"/>
      <c r="HED119" s="3"/>
      <c r="HEE119" s="3"/>
      <c r="HEF119" s="3"/>
      <c r="HEG119" s="3"/>
      <c r="HEH119" s="3"/>
      <c r="HEI119" s="3"/>
      <c r="HEJ119" s="3"/>
      <c r="HEK119" s="3"/>
      <c r="HEL119" s="3"/>
      <c r="HEM119" s="3"/>
      <c r="HEN119" s="3"/>
      <c r="HEO119" s="3"/>
      <c r="HEP119" s="3"/>
      <c r="HEQ119" s="3"/>
      <c r="HER119" s="3"/>
      <c r="HES119" s="3"/>
      <c r="HET119" s="3"/>
      <c r="HEU119" s="3"/>
      <c r="HEV119" s="3"/>
      <c r="HEW119" s="3"/>
      <c r="HEX119" s="3"/>
      <c r="HEY119" s="3"/>
      <c r="HEZ119" s="3"/>
      <c r="HFA119" s="3"/>
      <c r="HFB119" s="3"/>
      <c r="HFC119" s="3"/>
      <c r="HFD119" s="3"/>
      <c r="HFE119" s="3"/>
      <c r="HFF119" s="3"/>
      <c r="HFG119" s="3"/>
      <c r="HFH119" s="3"/>
      <c r="HFI119" s="3"/>
      <c r="HFJ119" s="3"/>
      <c r="HFK119" s="3"/>
      <c r="HFL119" s="3"/>
      <c r="HFM119" s="3"/>
      <c r="HFN119" s="3"/>
      <c r="HFO119" s="3"/>
      <c r="HFP119" s="3"/>
      <c r="HFQ119" s="3"/>
      <c r="HFR119" s="3"/>
      <c r="HFS119" s="3"/>
      <c r="HFT119" s="3"/>
      <c r="HFU119" s="3"/>
      <c r="HFV119" s="3"/>
      <c r="HFW119" s="3"/>
      <c r="HFX119" s="3"/>
      <c r="HFY119" s="3"/>
      <c r="HFZ119" s="3"/>
      <c r="HGA119" s="3"/>
      <c r="HGB119" s="3"/>
      <c r="HGC119" s="3"/>
      <c r="HGD119" s="3"/>
      <c r="HGE119" s="3"/>
      <c r="HGF119" s="3"/>
      <c r="HGG119" s="3"/>
      <c r="HGH119" s="3"/>
      <c r="HGI119" s="3"/>
      <c r="HGJ119" s="3"/>
      <c r="HGK119" s="3"/>
      <c r="HGL119" s="3"/>
      <c r="HGM119" s="3"/>
      <c r="HGN119" s="3"/>
      <c r="HGO119" s="3"/>
      <c r="HGP119" s="3"/>
      <c r="HGQ119" s="3"/>
      <c r="HGR119" s="3"/>
      <c r="HGS119" s="3"/>
      <c r="HGT119" s="3"/>
      <c r="HGU119" s="3"/>
      <c r="HGV119" s="3"/>
      <c r="HGW119" s="3"/>
      <c r="HGX119" s="3"/>
      <c r="HGY119" s="3"/>
      <c r="HGZ119" s="3"/>
      <c r="HHA119" s="3"/>
      <c r="HHB119" s="3"/>
      <c r="HHC119" s="3"/>
      <c r="HHD119" s="3"/>
      <c r="HHE119" s="3"/>
      <c r="HHF119" s="3"/>
      <c r="HHG119" s="3"/>
      <c r="HHH119" s="3"/>
      <c r="HHI119" s="3"/>
      <c r="HHJ119" s="3"/>
      <c r="HHK119" s="3"/>
      <c r="HHM119" s="3"/>
      <c r="HHO119" s="3"/>
      <c r="HHP119" s="3"/>
      <c r="HHQ119" s="3"/>
      <c r="HHR119" s="3"/>
      <c r="HHS119" s="3"/>
      <c r="HHT119" s="3"/>
      <c r="HHU119" s="3"/>
      <c r="HHV119" s="3"/>
      <c r="HIA119" s="3"/>
      <c r="HIB119" s="3"/>
      <c r="HIC119" s="3"/>
      <c r="HID119" s="3"/>
      <c r="HIE119" s="3"/>
      <c r="HIF119" s="3"/>
      <c r="HIG119" s="3"/>
      <c r="HIH119" s="3"/>
      <c r="HII119" s="3"/>
      <c r="HIJ119" s="3"/>
      <c r="HIK119" s="3"/>
      <c r="HIL119" s="3"/>
      <c r="HIM119" s="3"/>
      <c r="HIN119" s="3"/>
      <c r="HIO119" s="3"/>
      <c r="HIP119" s="3"/>
      <c r="HIQ119" s="3"/>
      <c r="HIR119" s="3"/>
      <c r="HIS119" s="3"/>
      <c r="HIT119" s="3"/>
      <c r="HIU119" s="3"/>
      <c r="HIV119" s="3"/>
      <c r="HIW119" s="3"/>
      <c r="HIX119" s="3"/>
      <c r="HIY119" s="3"/>
      <c r="HIZ119" s="3"/>
      <c r="HJA119" s="3"/>
      <c r="HJB119" s="3"/>
      <c r="HJC119" s="3"/>
      <c r="HJD119" s="3"/>
      <c r="HJE119" s="3"/>
      <c r="HJF119" s="3"/>
      <c r="HJG119" s="3"/>
      <c r="HJH119" s="3"/>
      <c r="HJI119" s="3"/>
      <c r="HJJ119" s="3"/>
      <c r="HJK119" s="3"/>
      <c r="HJL119" s="3"/>
      <c r="HJM119" s="3"/>
      <c r="HJN119" s="3"/>
      <c r="HJO119" s="3"/>
      <c r="HJP119" s="3"/>
      <c r="HJQ119" s="3"/>
      <c r="HJR119" s="3"/>
      <c r="HJS119" s="3"/>
      <c r="HJT119" s="3"/>
      <c r="HJU119" s="3"/>
      <c r="HJV119" s="3"/>
      <c r="HJW119" s="3"/>
      <c r="HJX119" s="3"/>
      <c r="HJY119" s="3"/>
      <c r="HJZ119" s="3"/>
      <c r="HKA119" s="3"/>
      <c r="HKB119" s="3"/>
      <c r="HKC119" s="3"/>
      <c r="HKD119" s="3"/>
      <c r="HKE119" s="3"/>
      <c r="HKF119" s="3"/>
      <c r="HKG119" s="3"/>
      <c r="HKH119" s="3"/>
      <c r="HKI119" s="3"/>
      <c r="HKJ119" s="3"/>
      <c r="HKK119" s="3"/>
      <c r="HKL119" s="3"/>
      <c r="HKM119" s="3"/>
      <c r="HKN119" s="3"/>
      <c r="HKO119" s="3"/>
      <c r="HKP119" s="3"/>
      <c r="HKQ119" s="3"/>
      <c r="HKR119" s="3"/>
      <c r="HKS119" s="3"/>
      <c r="HKT119" s="3"/>
      <c r="HKU119" s="3"/>
      <c r="HKV119" s="3"/>
      <c r="HKW119" s="3"/>
      <c r="HKX119" s="3"/>
      <c r="HKY119" s="3"/>
      <c r="HKZ119" s="3"/>
      <c r="HLA119" s="3"/>
      <c r="HLB119" s="3"/>
      <c r="HLC119" s="3"/>
      <c r="HLD119" s="3"/>
      <c r="HLE119" s="3"/>
      <c r="HLF119" s="3"/>
      <c r="HLG119" s="3"/>
      <c r="HLH119" s="3"/>
      <c r="HLI119" s="3"/>
      <c r="HLJ119" s="3"/>
      <c r="HLK119" s="3"/>
      <c r="HLL119" s="3"/>
      <c r="HLM119" s="3"/>
      <c r="HLN119" s="3"/>
      <c r="HLO119" s="3"/>
      <c r="HLP119" s="3"/>
      <c r="HLQ119" s="3"/>
      <c r="HLR119" s="3"/>
      <c r="HLS119" s="3"/>
      <c r="HLT119" s="3"/>
      <c r="HLU119" s="3"/>
      <c r="HLV119" s="3"/>
      <c r="HLW119" s="3"/>
      <c r="HLX119" s="3"/>
      <c r="HLY119" s="3"/>
      <c r="HLZ119" s="3"/>
      <c r="HMA119" s="3"/>
      <c r="HMB119" s="3"/>
      <c r="HMC119" s="3"/>
      <c r="HMD119" s="3"/>
      <c r="HME119" s="3"/>
      <c r="HMF119" s="3"/>
      <c r="HMG119" s="3"/>
      <c r="HMH119" s="3"/>
      <c r="HMI119" s="3"/>
      <c r="HMJ119" s="3"/>
      <c r="HMK119" s="3"/>
      <c r="HML119" s="3"/>
      <c r="HMM119" s="3"/>
      <c r="HMN119" s="3"/>
      <c r="HMO119" s="3"/>
      <c r="HMP119" s="3"/>
      <c r="HMQ119" s="3"/>
      <c r="HMR119" s="3"/>
      <c r="HMS119" s="3"/>
      <c r="HMT119" s="3"/>
      <c r="HMU119" s="3"/>
      <c r="HMV119" s="3"/>
      <c r="HMW119" s="3"/>
      <c r="HMX119" s="3"/>
      <c r="HMY119" s="3"/>
      <c r="HMZ119" s="3"/>
      <c r="HNA119" s="3"/>
      <c r="HNB119" s="3"/>
      <c r="HNC119" s="3"/>
      <c r="HND119" s="3"/>
      <c r="HNE119" s="3"/>
      <c r="HNF119" s="3"/>
      <c r="HNG119" s="3"/>
      <c r="HNH119" s="3"/>
      <c r="HNI119" s="3"/>
      <c r="HNJ119" s="3"/>
      <c r="HNK119" s="3"/>
      <c r="HNL119" s="3"/>
      <c r="HNM119" s="3"/>
      <c r="HNN119" s="3"/>
      <c r="HNO119" s="3"/>
      <c r="HNP119" s="3"/>
      <c r="HNQ119" s="3"/>
      <c r="HNR119" s="3"/>
      <c r="HNS119" s="3"/>
      <c r="HNT119" s="3"/>
      <c r="HNU119" s="3"/>
      <c r="HNV119" s="3"/>
      <c r="HNW119" s="3"/>
      <c r="HNX119" s="3"/>
      <c r="HNY119" s="3"/>
      <c r="HNZ119" s="3"/>
      <c r="HOA119" s="3"/>
      <c r="HOB119" s="3"/>
      <c r="HOC119" s="3"/>
      <c r="HOD119" s="3"/>
      <c r="HOE119" s="3"/>
      <c r="HOF119" s="3"/>
      <c r="HOG119" s="3"/>
      <c r="HOH119" s="3"/>
      <c r="HOI119" s="3"/>
      <c r="HOJ119" s="3"/>
      <c r="HOK119" s="3"/>
      <c r="HOL119" s="3"/>
      <c r="HOM119" s="3"/>
      <c r="HON119" s="3"/>
      <c r="HOO119" s="3"/>
      <c r="HOP119" s="3"/>
      <c r="HOQ119" s="3"/>
      <c r="HOR119" s="3"/>
      <c r="HOS119" s="3"/>
      <c r="HOT119" s="3"/>
      <c r="HOU119" s="3"/>
      <c r="HOV119" s="3"/>
      <c r="HOW119" s="3"/>
      <c r="HOX119" s="3"/>
      <c r="HOY119" s="3"/>
      <c r="HOZ119" s="3"/>
      <c r="HPA119" s="3"/>
      <c r="HPB119" s="3"/>
      <c r="HPC119" s="3"/>
      <c r="HPD119" s="3"/>
      <c r="HPE119" s="3"/>
      <c r="HPF119" s="3"/>
      <c r="HPG119" s="3"/>
      <c r="HPH119" s="3"/>
      <c r="HPI119" s="3"/>
      <c r="HPJ119" s="3"/>
      <c r="HPK119" s="3"/>
      <c r="HPL119" s="3"/>
      <c r="HPM119" s="3"/>
      <c r="HPN119" s="3"/>
      <c r="HPO119" s="3"/>
      <c r="HPP119" s="3"/>
      <c r="HPQ119" s="3"/>
      <c r="HPR119" s="3"/>
      <c r="HPS119" s="3"/>
      <c r="HPT119" s="3"/>
      <c r="HPU119" s="3"/>
      <c r="HPV119" s="3"/>
      <c r="HPW119" s="3"/>
      <c r="HPX119" s="3"/>
      <c r="HPY119" s="3"/>
      <c r="HPZ119" s="3"/>
      <c r="HQA119" s="3"/>
      <c r="HQB119" s="3"/>
      <c r="HQC119" s="3"/>
      <c r="HQD119" s="3"/>
      <c r="HQE119" s="3"/>
      <c r="HQF119" s="3"/>
      <c r="HQG119" s="3"/>
      <c r="HQH119" s="3"/>
      <c r="HQI119" s="3"/>
      <c r="HQJ119" s="3"/>
      <c r="HQK119" s="3"/>
      <c r="HQL119" s="3"/>
      <c r="HQM119" s="3"/>
      <c r="HQN119" s="3"/>
      <c r="HQO119" s="3"/>
      <c r="HQP119" s="3"/>
      <c r="HQQ119" s="3"/>
      <c r="HQR119" s="3"/>
      <c r="HQS119" s="3"/>
      <c r="HQT119" s="3"/>
      <c r="HQU119" s="3"/>
      <c r="HQV119" s="3"/>
      <c r="HQW119" s="3"/>
      <c r="HQX119" s="3"/>
      <c r="HQY119" s="3"/>
      <c r="HQZ119" s="3"/>
      <c r="HRA119" s="3"/>
      <c r="HRB119" s="3"/>
      <c r="HRC119" s="3"/>
      <c r="HRD119" s="3"/>
      <c r="HRE119" s="3"/>
      <c r="HRF119" s="3"/>
      <c r="HRG119" s="3"/>
      <c r="HRI119" s="3"/>
      <c r="HRK119" s="3"/>
      <c r="HRL119" s="3"/>
      <c r="HRM119" s="3"/>
      <c r="HRN119" s="3"/>
      <c r="HRO119" s="3"/>
      <c r="HRP119" s="3"/>
      <c r="HRQ119" s="3"/>
      <c r="HRR119" s="3"/>
      <c r="HRW119" s="3"/>
      <c r="HRX119" s="3"/>
      <c r="HRY119" s="3"/>
      <c r="HRZ119" s="3"/>
      <c r="HSA119" s="3"/>
      <c r="HSB119" s="3"/>
      <c r="HSC119" s="3"/>
      <c r="HSD119" s="3"/>
      <c r="HSE119" s="3"/>
      <c r="HSF119" s="3"/>
      <c r="HSG119" s="3"/>
      <c r="HSH119" s="3"/>
      <c r="HSI119" s="3"/>
      <c r="HSJ119" s="3"/>
      <c r="HSK119" s="3"/>
      <c r="HSL119" s="3"/>
      <c r="HSM119" s="3"/>
      <c r="HSN119" s="3"/>
      <c r="HSO119" s="3"/>
      <c r="HSP119" s="3"/>
      <c r="HSQ119" s="3"/>
      <c r="HSR119" s="3"/>
      <c r="HSS119" s="3"/>
      <c r="HST119" s="3"/>
      <c r="HSU119" s="3"/>
      <c r="HSV119" s="3"/>
      <c r="HSW119" s="3"/>
      <c r="HSX119" s="3"/>
      <c r="HSY119" s="3"/>
      <c r="HSZ119" s="3"/>
      <c r="HTA119" s="3"/>
      <c r="HTB119" s="3"/>
      <c r="HTC119" s="3"/>
      <c r="HTD119" s="3"/>
      <c r="HTE119" s="3"/>
      <c r="HTF119" s="3"/>
      <c r="HTG119" s="3"/>
      <c r="HTH119" s="3"/>
      <c r="HTI119" s="3"/>
      <c r="HTJ119" s="3"/>
      <c r="HTK119" s="3"/>
      <c r="HTL119" s="3"/>
      <c r="HTM119" s="3"/>
      <c r="HTN119" s="3"/>
      <c r="HTO119" s="3"/>
      <c r="HTP119" s="3"/>
      <c r="HTQ119" s="3"/>
      <c r="HTR119" s="3"/>
      <c r="HTS119" s="3"/>
      <c r="HTT119" s="3"/>
      <c r="HTU119" s="3"/>
      <c r="HTV119" s="3"/>
      <c r="HTW119" s="3"/>
      <c r="HTX119" s="3"/>
      <c r="HTY119" s="3"/>
      <c r="HTZ119" s="3"/>
      <c r="HUA119" s="3"/>
      <c r="HUB119" s="3"/>
      <c r="HUC119" s="3"/>
      <c r="HUD119" s="3"/>
      <c r="HUE119" s="3"/>
      <c r="HUF119" s="3"/>
      <c r="HUG119" s="3"/>
      <c r="HUH119" s="3"/>
      <c r="HUI119" s="3"/>
      <c r="HUJ119" s="3"/>
      <c r="HUK119" s="3"/>
      <c r="HUL119" s="3"/>
      <c r="HUM119" s="3"/>
      <c r="HUN119" s="3"/>
      <c r="HUO119" s="3"/>
      <c r="HUP119" s="3"/>
      <c r="HUQ119" s="3"/>
      <c r="HUR119" s="3"/>
      <c r="HUS119" s="3"/>
      <c r="HUT119" s="3"/>
      <c r="HUU119" s="3"/>
      <c r="HUV119" s="3"/>
      <c r="HUW119" s="3"/>
      <c r="HUX119" s="3"/>
      <c r="HUY119" s="3"/>
      <c r="HUZ119" s="3"/>
      <c r="HVA119" s="3"/>
      <c r="HVB119" s="3"/>
      <c r="HVC119" s="3"/>
      <c r="HVD119" s="3"/>
      <c r="HVE119" s="3"/>
      <c r="HVF119" s="3"/>
      <c r="HVG119" s="3"/>
      <c r="HVH119" s="3"/>
      <c r="HVI119" s="3"/>
      <c r="HVJ119" s="3"/>
      <c r="HVK119" s="3"/>
      <c r="HVL119" s="3"/>
      <c r="HVM119" s="3"/>
      <c r="HVN119" s="3"/>
      <c r="HVO119" s="3"/>
      <c r="HVP119" s="3"/>
      <c r="HVQ119" s="3"/>
      <c r="HVR119" s="3"/>
      <c r="HVS119" s="3"/>
      <c r="HVT119" s="3"/>
      <c r="HVU119" s="3"/>
      <c r="HVV119" s="3"/>
      <c r="HVW119" s="3"/>
      <c r="HVX119" s="3"/>
      <c r="HVY119" s="3"/>
      <c r="HVZ119" s="3"/>
      <c r="HWA119" s="3"/>
      <c r="HWB119" s="3"/>
      <c r="HWC119" s="3"/>
      <c r="HWD119" s="3"/>
      <c r="HWE119" s="3"/>
      <c r="HWF119" s="3"/>
      <c r="HWG119" s="3"/>
      <c r="HWH119" s="3"/>
      <c r="HWI119" s="3"/>
      <c r="HWJ119" s="3"/>
      <c r="HWK119" s="3"/>
      <c r="HWL119" s="3"/>
      <c r="HWM119" s="3"/>
      <c r="HWN119" s="3"/>
      <c r="HWO119" s="3"/>
      <c r="HWP119" s="3"/>
      <c r="HWQ119" s="3"/>
      <c r="HWR119" s="3"/>
      <c r="HWS119" s="3"/>
      <c r="HWT119" s="3"/>
      <c r="HWU119" s="3"/>
      <c r="HWV119" s="3"/>
      <c r="HWW119" s="3"/>
      <c r="HWX119" s="3"/>
      <c r="HWY119" s="3"/>
      <c r="HWZ119" s="3"/>
      <c r="HXA119" s="3"/>
      <c r="HXB119" s="3"/>
      <c r="HXC119" s="3"/>
      <c r="HXD119" s="3"/>
      <c r="HXE119" s="3"/>
      <c r="HXF119" s="3"/>
      <c r="HXG119" s="3"/>
      <c r="HXH119" s="3"/>
      <c r="HXI119" s="3"/>
      <c r="HXJ119" s="3"/>
      <c r="HXK119" s="3"/>
      <c r="HXL119" s="3"/>
      <c r="HXM119" s="3"/>
      <c r="HXN119" s="3"/>
      <c r="HXO119" s="3"/>
      <c r="HXP119" s="3"/>
      <c r="HXQ119" s="3"/>
      <c r="HXR119" s="3"/>
      <c r="HXS119" s="3"/>
      <c r="HXT119" s="3"/>
      <c r="HXU119" s="3"/>
      <c r="HXV119" s="3"/>
      <c r="HXW119" s="3"/>
      <c r="HXX119" s="3"/>
      <c r="HXY119" s="3"/>
      <c r="HXZ119" s="3"/>
      <c r="HYA119" s="3"/>
      <c r="HYB119" s="3"/>
      <c r="HYC119" s="3"/>
      <c r="HYD119" s="3"/>
      <c r="HYE119" s="3"/>
      <c r="HYF119" s="3"/>
      <c r="HYG119" s="3"/>
      <c r="HYH119" s="3"/>
      <c r="HYI119" s="3"/>
      <c r="HYJ119" s="3"/>
      <c r="HYK119" s="3"/>
      <c r="HYL119" s="3"/>
      <c r="HYM119" s="3"/>
      <c r="HYN119" s="3"/>
      <c r="HYO119" s="3"/>
      <c r="HYP119" s="3"/>
      <c r="HYQ119" s="3"/>
      <c r="HYR119" s="3"/>
      <c r="HYS119" s="3"/>
      <c r="HYT119" s="3"/>
      <c r="HYU119" s="3"/>
      <c r="HYV119" s="3"/>
      <c r="HYW119" s="3"/>
      <c r="HYX119" s="3"/>
      <c r="HYY119" s="3"/>
      <c r="HYZ119" s="3"/>
      <c r="HZA119" s="3"/>
      <c r="HZB119" s="3"/>
      <c r="HZC119" s="3"/>
      <c r="HZD119" s="3"/>
      <c r="HZE119" s="3"/>
      <c r="HZF119" s="3"/>
      <c r="HZG119" s="3"/>
      <c r="HZH119" s="3"/>
      <c r="HZI119" s="3"/>
      <c r="HZJ119" s="3"/>
      <c r="HZK119" s="3"/>
      <c r="HZL119" s="3"/>
      <c r="HZM119" s="3"/>
      <c r="HZN119" s="3"/>
      <c r="HZO119" s="3"/>
      <c r="HZP119" s="3"/>
      <c r="HZQ119" s="3"/>
      <c r="HZR119" s="3"/>
      <c r="HZS119" s="3"/>
      <c r="HZT119" s="3"/>
      <c r="HZU119" s="3"/>
      <c r="HZV119" s="3"/>
      <c r="HZW119" s="3"/>
      <c r="HZX119" s="3"/>
      <c r="HZY119" s="3"/>
      <c r="HZZ119" s="3"/>
      <c r="IAA119" s="3"/>
      <c r="IAB119" s="3"/>
      <c r="IAC119" s="3"/>
      <c r="IAD119" s="3"/>
      <c r="IAE119" s="3"/>
      <c r="IAF119" s="3"/>
      <c r="IAG119" s="3"/>
      <c r="IAH119" s="3"/>
      <c r="IAI119" s="3"/>
      <c r="IAJ119" s="3"/>
      <c r="IAK119" s="3"/>
      <c r="IAL119" s="3"/>
      <c r="IAM119" s="3"/>
      <c r="IAN119" s="3"/>
      <c r="IAO119" s="3"/>
      <c r="IAP119" s="3"/>
      <c r="IAQ119" s="3"/>
      <c r="IAR119" s="3"/>
      <c r="IAS119" s="3"/>
      <c r="IAT119" s="3"/>
      <c r="IAU119" s="3"/>
      <c r="IAV119" s="3"/>
      <c r="IAW119" s="3"/>
      <c r="IAX119" s="3"/>
      <c r="IAY119" s="3"/>
      <c r="IAZ119" s="3"/>
      <c r="IBA119" s="3"/>
      <c r="IBB119" s="3"/>
      <c r="IBC119" s="3"/>
      <c r="IBE119" s="3"/>
      <c r="IBG119" s="3"/>
      <c r="IBH119" s="3"/>
      <c r="IBI119" s="3"/>
      <c r="IBJ119" s="3"/>
      <c r="IBK119" s="3"/>
      <c r="IBL119" s="3"/>
      <c r="IBM119" s="3"/>
      <c r="IBN119" s="3"/>
      <c r="IBS119" s="3"/>
      <c r="IBT119" s="3"/>
      <c r="IBU119" s="3"/>
      <c r="IBV119" s="3"/>
      <c r="IBW119" s="3"/>
      <c r="IBX119" s="3"/>
      <c r="IBY119" s="3"/>
      <c r="IBZ119" s="3"/>
      <c r="ICA119" s="3"/>
      <c r="ICB119" s="3"/>
      <c r="ICC119" s="3"/>
      <c r="ICD119" s="3"/>
      <c r="ICE119" s="3"/>
      <c r="ICF119" s="3"/>
      <c r="ICG119" s="3"/>
      <c r="ICH119" s="3"/>
      <c r="ICI119" s="3"/>
      <c r="ICJ119" s="3"/>
      <c r="ICK119" s="3"/>
      <c r="ICL119" s="3"/>
      <c r="ICM119" s="3"/>
      <c r="ICN119" s="3"/>
      <c r="ICO119" s="3"/>
      <c r="ICP119" s="3"/>
      <c r="ICQ119" s="3"/>
      <c r="ICR119" s="3"/>
      <c r="ICS119" s="3"/>
      <c r="ICT119" s="3"/>
      <c r="ICU119" s="3"/>
      <c r="ICV119" s="3"/>
      <c r="ICW119" s="3"/>
      <c r="ICX119" s="3"/>
      <c r="ICY119" s="3"/>
      <c r="ICZ119" s="3"/>
      <c r="IDA119" s="3"/>
      <c r="IDB119" s="3"/>
      <c r="IDC119" s="3"/>
      <c r="IDD119" s="3"/>
      <c r="IDE119" s="3"/>
      <c r="IDF119" s="3"/>
      <c r="IDG119" s="3"/>
      <c r="IDH119" s="3"/>
      <c r="IDI119" s="3"/>
      <c r="IDJ119" s="3"/>
      <c r="IDK119" s="3"/>
      <c r="IDL119" s="3"/>
      <c r="IDM119" s="3"/>
      <c r="IDN119" s="3"/>
      <c r="IDO119" s="3"/>
      <c r="IDP119" s="3"/>
      <c r="IDQ119" s="3"/>
      <c r="IDR119" s="3"/>
      <c r="IDS119" s="3"/>
      <c r="IDT119" s="3"/>
      <c r="IDU119" s="3"/>
      <c r="IDV119" s="3"/>
      <c r="IDW119" s="3"/>
      <c r="IDX119" s="3"/>
      <c r="IDY119" s="3"/>
      <c r="IDZ119" s="3"/>
      <c r="IEA119" s="3"/>
      <c r="IEB119" s="3"/>
      <c r="IEC119" s="3"/>
      <c r="IED119" s="3"/>
      <c r="IEE119" s="3"/>
      <c r="IEF119" s="3"/>
      <c r="IEG119" s="3"/>
      <c r="IEH119" s="3"/>
      <c r="IEI119" s="3"/>
      <c r="IEJ119" s="3"/>
      <c r="IEK119" s="3"/>
      <c r="IEL119" s="3"/>
      <c r="IEM119" s="3"/>
      <c r="IEN119" s="3"/>
      <c r="IEO119" s="3"/>
      <c r="IEP119" s="3"/>
      <c r="IEQ119" s="3"/>
      <c r="IER119" s="3"/>
      <c r="IES119" s="3"/>
      <c r="IET119" s="3"/>
      <c r="IEU119" s="3"/>
      <c r="IEV119" s="3"/>
      <c r="IEW119" s="3"/>
      <c r="IEX119" s="3"/>
      <c r="IEY119" s="3"/>
      <c r="IEZ119" s="3"/>
      <c r="IFA119" s="3"/>
      <c r="IFB119" s="3"/>
      <c r="IFC119" s="3"/>
      <c r="IFD119" s="3"/>
      <c r="IFE119" s="3"/>
      <c r="IFF119" s="3"/>
      <c r="IFG119" s="3"/>
      <c r="IFH119" s="3"/>
      <c r="IFI119" s="3"/>
      <c r="IFJ119" s="3"/>
      <c r="IFK119" s="3"/>
      <c r="IFL119" s="3"/>
      <c r="IFM119" s="3"/>
      <c r="IFN119" s="3"/>
      <c r="IFO119" s="3"/>
      <c r="IFP119" s="3"/>
      <c r="IFQ119" s="3"/>
      <c r="IFR119" s="3"/>
      <c r="IFS119" s="3"/>
      <c r="IFT119" s="3"/>
      <c r="IFU119" s="3"/>
      <c r="IFV119" s="3"/>
      <c r="IFW119" s="3"/>
      <c r="IFX119" s="3"/>
      <c r="IFY119" s="3"/>
      <c r="IFZ119" s="3"/>
      <c r="IGA119" s="3"/>
      <c r="IGB119" s="3"/>
      <c r="IGC119" s="3"/>
      <c r="IGD119" s="3"/>
      <c r="IGE119" s="3"/>
      <c r="IGF119" s="3"/>
      <c r="IGG119" s="3"/>
      <c r="IGH119" s="3"/>
      <c r="IGI119" s="3"/>
      <c r="IGJ119" s="3"/>
      <c r="IGK119" s="3"/>
      <c r="IGL119" s="3"/>
      <c r="IGM119" s="3"/>
      <c r="IGN119" s="3"/>
      <c r="IGO119" s="3"/>
      <c r="IGP119" s="3"/>
      <c r="IGQ119" s="3"/>
      <c r="IGR119" s="3"/>
      <c r="IGS119" s="3"/>
      <c r="IGT119" s="3"/>
      <c r="IGU119" s="3"/>
      <c r="IGV119" s="3"/>
      <c r="IGW119" s="3"/>
      <c r="IGX119" s="3"/>
      <c r="IGY119" s="3"/>
      <c r="IGZ119" s="3"/>
      <c r="IHA119" s="3"/>
      <c r="IHB119" s="3"/>
      <c r="IHC119" s="3"/>
      <c r="IHD119" s="3"/>
      <c r="IHE119" s="3"/>
      <c r="IHF119" s="3"/>
      <c r="IHG119" s="3"/>
      <c r="IHH119" s="3"/>
      <c r="IHI119" s="3"/>
      <c r="IHJ119" s="3"/>
      <c r="IHK119" s="3"/>
      <c r="IHL119" s="3"/>
      <c r="IHM119" s="3"/>
      <c r="IHN119" s="3"/>
      <c r="IHO119" s="3"/>
      <c r="IHP119" s="3"/>
      <c r="IHQ119" s="3"/>
      <c r="IHR119" s="3"/>
      <c r="IHS119" s="3"/>
      <c r="IHT119" s="3"/>
      <c r="IHU119" s="3"/>
      <c r="IHV119" s="3"/>
      <c r="IHW119" s="3"/>
      <c r="IHX119" s="3"/>
      <c r="IHY119" s="3"/>
      <c r="IHZ119" s="3"/>
      <c r="IIA119" s="3"/>
      <c r="IIB119" s="3"/>
      <c r="IIC119" s="3"/>
      <c r="IID119" s="3"/>
      <c r="IIE119" s="3"/>
      <c r="IIF119" s="3"/>
      <c r="IIG119" s="3"/>
      <c r="IIH119" s="3"/>
      <c r="III119" s="3"/>
      <c r="IIJ119" s="3"/>
      <c r="IIK119" s="3"/>
      <c r="IIL119" s="3"/>
      <c r="IIM119" s="3"/>
      <c r="IIN119" s="3"/>
      <c r="IIO119" s="3"/>
      <c r="IIP119" s="3"/>
      <c r="IIQ119" s="3"/>
      <c r="IIR119" s="3"/>
      <c r="IIS119" s="3"/>
      <c r="IIT119" s="3"/>
      <c r="IIU119" s="3"/>
      <c r="IIV119" s="3"/>
      <c r="IIW119" s="3"/>
      <c r="IIX119" s="3"/>
      <c r="IIY119" s="3"/>
      <c r="IIZ119" s="3"/>
      <c r="IJA119" s="3"/>
      <c r="IJB119" s="3"/>
      <c r="IJC119" s="3"/>
      <c r="IJD119" s="3"/>
      <c r="IJE119" s="3"/>
      <c r="IJF119" s="3"/>
      <c r="IJG119" s="3"/>
      <c r="IJH119" s="3"/>
      <c r="IJI119" s="3"/>
      <c r="IJJ119" s="3"/>
      <c r="IJK119" s="3"/>
      <c r="IJL119" s="3"/>
      <c r="IJM119" s="3"/>
      <c r="IJN119" s="3"/>
      <c r="IJO119" s="3"/>
      <c r="IJP119" s="3"/>
      <c r="IJQ119" s="3"/>
      <c r="IJR119" s="3"/>
      <c r="IJS119" s="3"/>
      <c r="IJT119" s="3"/>
      <c r="IJU119" s="3"/>
      <c r="IJV119" s="3"/>
      <c r="IJW119" s="3"/>
      <c r="IJX119" s="3"/>
      <c r="IJY119" s="3"/>
      <c r="IJZ119" s="3"/>
      <c r="IKA119" s="3"/>
      <c r="IKB119" s="3"/>
      <c r="IKC119" s="3"/>
      <c r="IKD119" s="3"/>
      <c r="IKE119" s="3"/>
      <c r="IKF119" s="3"/>
      <c r="IKG119" s="3"/>
      <c r="IKH119" s="3"/>
      <c r="IKI119" s="3"/>
      <c r="IKJ119" s="3"/>
      <c r="IKK119" s="3"/>
      <c r="IKL119" s="3"/>
      <c r="IKM119" s="3"/>
      <c r="IKN119" s="3"/>
      <c r="IKO119" s="3"/>
      <c r="IKP119" s="3"/>
      <c r="IKQ119" s="3"/>
      <c r="IKR119" s="3"/>
      <c r="IKS119" s="3"/>
      <c r="IKT119" s="3"/>
      <c r="IKU119" s="3"/>
      <c r="IKV119" s="3"/>
      <c r="IKW119" s="3"/>
      <c r="IKX119" s="3"/>
      <c r="IKY119" s="3"/>
      <c r="ILA119" s="3"/>
      <c r="ILC119" s="3"/>
      <c r="ILD119" s="3"/>
      <c r="ILE119" s="3"/>
      <c r="ILF119" s="3"/>
      <c r="ILG119" s="3"/>
      <c r="ILH119" s="3"/>
      <c r="ILI119" s="3"/>
      <c r="ILJ119" s="3"/>
      <c r="ILO119" s="3"/>
      <c r="ILP119" s="3"/>
      <c r="ILQ119" s="3"/>
      <c r="ILR119" s="3"/>
      <c r="ILS119" s="3"/>
      <c r="ILT119" s="3"/>
      <c r="ILU119" s="3"/>
      <c r="ILV119" s="3"/>
      <c r="ILW119" s="3"/>
      <c r="ILX119" s="3"/>
      <c r="ILY119" s="3"/>
      <c r="ILZ119" s="3"/>
      <c r="IMA119" s="3"/>
      <c r="IMB119" s="3"/>
      <c r="IMC119" s="3"/>
      <c r="IMD119" s="3"/>
      <c r="IME119" s="3"/>
      <c r="IMF119" s="3"/>
      <c r="IMG119" s="3"/>
      <c r="IMH119" s="3"/>
      <c r="IMI119" s="3"/>
      <c r="IMJ119" s="3"/>
      <c r="IMK119" s="3"/>
      <c r="IML119" s="3"/>
      <c r="IMM119" s="3"/>
      <c r="IMN119" s="3"/>
      <c r="IMO119" s="3"/>
      <c r="IMP119" s="3"/>
      <c r="IMQ119" s="3"/>
      <c r="IMR119" s="3"/>
      <c r="IMS119" s="3"/>
      <c r="IMT119" s="3"/>
      <c r="IMU119" s="3"/>
      <c r="IMV119" s="3"/>
      <c r="IMW119" s="3"/>
      <c r="IMX119" s="3"/>
      <c r="IMY119" s="3"/>
      <c r="IMZ119" s="3"/>
      <c r="INA119" s="3"/>
      <c r="INB119" s="3"/>
      <c r="INC119" s="3"/>
      <c r="IND119" s="3"/>
      <c r="INE119" s="3"/>
      <c r="INF119" s="3"/>
      <c r="ING119" s="3"/>
      <c r="INH119" s="3"/>
      <c r="INI119" s="3"/>
      <c r="INJ119" s="3"/>
      <c r="INK119" s="3"/>
      <c r="INL119" s="3"/>
      <c r="INM119" s="3"/>
      <c r="INN119" s="3"/>
      <c r="INO119" s="3"/>
      <c r="INP119" s="3"/>
      <c r="INQ119" s="3"/>
      <c r="INR119" s="3"/>
      <c r="INS119" s="3"/>
      <c r="INT119" s="3"/>
      <c r="INU119" s="3"/>
      <c r="INV119" s="3"/>
      <c r="INW119" s="3"/>
      <c r="INX119" s="3"/>
      <c r="INY119" s="3"/>
      <c r="INZ119" s="3"/>
      <c r="IOA119" s="3"/>
      <c r="IOB119" s="3"/>
      <c r="IOC119" s="3"/>
      <c r="IOD119" s="3"/>
      <c r="IOE119" s="3"/>
      <c r="IOF119" s="3"/>
      <c r="IOG119" s="3"/>
      <c r="IOH119" s="3"/>
      <c r="IOI119" s="3"/>
      <c r="IOJ119" s="3"/>
      <c r="IOK119" s="3"/>
      <c r="IOL119" s="3"/>
      <c r="IOM119" s="3"/>
      <c r="ION119" s="3"/>
      <c r="IOO119" s="3"/>
      <c r="IOP119" s="3"/>
      <c r="IOQ119" s="3"/>
      <c r="IOR119" s="3"/>
      <c r="IOS119" s="3"/>
      <c r="IOT119" s="3"/>
      <c r="IOU119" s="3"/>
      <c r="IOV119" s="3"/>
      <c r="IOW119" s="3"/>
      <c r="IOX119" s="3"/>
      <c r="IOY119" s="3"/>
      <c r="IOZ119" s="3"/>
      <c r="IPA119" s="3"/>
      <c r="IPB119" s="3"/>
      <c r="IPC119" s="3"/>
      <c r="IPD119" s="3"/>
      <c r="IPE119" s="3"/>
      <c r="IPF119" s="3"/>
      <c r="IPG119" s="3"/>
      <c r="IPH119" s="3"/>
      <c r="IPI119" s="3"/>
      <c r="IPJ119" s="3"/>
      <c r="IPK119" s="3"/>
      <c r="IPL119" s="3"/>
      <c r="IPM119" s="3"/>
      <c r="IPN119" s="3"/>
      <c r="IPO119" s="3"/>
      <c r="IPP119" s="3"/>
      <c r="IPQ119" s="3"/>
      <c r="IPR119" s="3"/>
      <c r="IPS119" s="3"/>
      <c r="IPT119" s="3"/>
      <c r="IPU119" s="3"/>
      <c r="IPV119" s="3"/>
      <c r="IPW119" s="3"/>
      <c r="IPX119" s="3"/>
      <c r="IPY119" s="3"/>
      <c r="IPZ119" s="3"/>
      <c r="IQA119" s="3"/>
      <c r="IQB119" s="3"/>
      <c r="IQC119" s="3"/>
      <c r="IQD119" s="3"/>
      <c r="IQE119" s="3"/>
      <c r="IQF119" s="3"/>
      <c r="IQG119" s="3"/>
      <c r="IQH119" s="3"/>
      <c r="IQI119" s="3"/>
      <c r="IQJ119" s="3"/>
      <c r="IQK119" s="3"/>
      <c r="IQL119" s="3"/>
      <c r="IQM119" s="3"/>
      <c r="IQN119" s="3"/>
      <c r="IQO119" s="3"/>
      <c r="IQP119" s="3"/>
      <c r="IQQ119" s="3"/>
      <c r="IQR119" s="3"/>
      <c r="IQS119" s="3"/>
      <c r="IQT119" s="3"/>
      <c r="IQU119" s="3"/>
      <c r="IQV119" s="3"/>
      <c r="IQW119" s="3"/>
      <c r="IQX119" s="3"/>
      <c r="IQY119" s="3"/>
      <c r="IQZ119" s="3"/>
      <c r="IRA119" s="3"/>
      <c r="IRB119" s="3"/>
      <c r="IRC119" s="3"/>
      <c r="IRD119" s="3"/>
      <c r="IRE119" s="3"/>
      <c r="IRF119" s="3"/>
      <c r="IRG119" s="3"/>
      <c r="IRH119" s="3"/>
      <c r="IRI119" s="3"/>
      <c r="IRJ119" s="3"/>
      <c r="IRK119" s="3"/>
      <c r="IRL119" s="3"/>
      <c r="IRM119" s="3"/>
      <c r="IRN119" s="3"/>
      <c r="IRO119" s="3"/>
      <c r="IRP119" s="3"/>
      <c r="IRQ119" s="3"/>
      <c r="IRR119" s="3"/>
      <c r="IRS119" s="3"/>
      <c r="IRT119" s="3"/>
      <c r="IRU119" s="3"/>
      <c r="IRV119" s="3"/>
      <c r="IRW119" s="3"/>
      <c r="IRX119" s="3"/>
      <c r="IRY119" s="3"/>
      <c r="IRZ119" s="3"/>
      <c r="ISA119" s="3"/>
      <c r="ISB119" s="3"/>
      <c r="ISC119" s="3"/>
      <c r="ISD119" s="3"/>
      <c r="ISE119" s="3"/>
      <c r="ISF119" s="3"/>
      <c r="ISG119" s="3"/>
      <c r="ISH119" s="3"/>
      <c r="ISI119" s="3"/>
      <c r="ISJ119" s="3"/>
      <c r="ISK119" s="3"/>
      <c r="ISL119" s="3"/>
      <c r="ISM119" s="3"/>
      <c r="ISN119" s="3"/>
      <c r="ISO119" s="3"/>
      <c r="ISP119" s="3"/>
      <c r="ISQ119" s="3"/>
      <c r="ISR119" s="3"/>
      <c r="ISS119" s="3"/>
      <c r="IST119" s="3"/>
      <c r="ISU119" s="3"/>
      <c r="ISV119" s="3"/>
      <c r="ISW119" s="3"/>
      <c r="ISX119" s="3"/>
      <c r="ISY119" s="3"/>
      <c r="ISZ119" s="3"/>
      <c r="ITA119" s="3"/>
      <c r="ITB119" s="3"/>
      <c r="ITC119" s="3"/>
      <c r="ITD119" s="3"/>
      <c r="ITE119" s="3"/>
      <c r="ITF119" s="3"/>
      <c r="ITG119" s="3"/>
      <c r="ITH119" s="3"/>
      <c r="ITI119" s="3"/>
      <c r="ITJ119" s="3"/>
      <c r="ITK119" s="3"/>
      <c r="ITL119" s="3"/>
      <c r="ITM119" s="3"/>
      <c r="ITN119" s="3"/>
      <c r="ITO119" s="3"/>
      <c r="ITP119" s="3"/>
      <c r="ITQ119" s="3"/>
      <c r="ITR119" s="3"/>
      <c r="ITS119" s="3"/>
      <c r="ITT119" s="3"/>
      <c r="ITU119" s="3"/>
      <c r="ITV119" s="3"/>
      <c r="ITW119" s="3"/>
      <c r="ITX119" s="3"/>
      <c r="ITY119" s="3"/>
      <c r="ITZ119" s="3"/>
      <c r="IUA119" s="3"/>
      <c r="IUB119" s="3"/>
      <c r="IUC119" s="3"/>
      <c r="IUD119" s="3"/>
      <c r="IUE119" s="3"/>
      <c r="IUF119" s="3"/>
      <c r="IUG119" s="3"/>
      <c r="IUH119" s="3"/>
      <c r="IUI119" s="3"/>
      <c r="IUJ119" s="3"/>
      <c r="IUK119" s="3"/>
      <c r="IUL119" s="3"/>
      <c r="IUM119" s="3"/>
      <c r="IUN119" s="3"/>
      <c r="IUO119" s="3"/>
      <c r="IUP119" s="3"/>
      <c r="IUQ119" s="3"/>
      <c r="IUR119" s="3"/>
      <c r="IUS119" s="3"/>
      <c r="IUT119" s="3"/>
      <c r="IUU119" s="3"/>
      <c r="IUW119" s="3"/>
      <c r="IUY119" s="3"/>
      <c r="IUZ119" s="3"/>
      <c r="IVA119" s="3"/>
      <c r="IVB119" s="3"/>
      <c r="IVC119" s="3"/>
      <c r="IVD119" s="3"/>
      <c r="IVE119" s="3"/>
      <c r="IVF119" s="3"/>
      <c r="IVK119" s="3"/>
      <c r="IVL119" s="3"/>
      <c r="IVM119" s="3"/>
      <c r="IVN119" s="3"/>
      <c r="IVO119" s="3"/>
      <c r="IVP119" s="3"/>
      <c r="IVQ119" s="3"/>
      <c r="IVR119" s="3"/>
      <c r="IVS119" s="3"/>
      <c r="IVT119" s="3"/>
      <c r="IVU119" s="3"/>
      <c r="IVV119" s="3"/>
      <c r="IVW119" s="3"/>
      <c r="IVX119" s="3"/>
      <c r="IVY119" s="3"/>
      <c r="IVZ119" s="3"/>
      <c r="IWA119" s="3"/>
      <c r="IWB119" s="3"/>
      <c r="IWC119" s="3"/>
      <c r="IWD119" s="3"/>
      <c r="IWE119" s="3"/>
      <c r="IWF119" s="3"/>
      <c r="IWG119" s="3"/>
      <c r="IWH119" s="3"/>
      <c r="IWI119" s="3"/>
      <c r="IWJ119" s="3"/>
      <c r="IWK119" s="3"/>
      <c r="IWL119" s="3"/>
      <c r="IWM119" s="3"/>
      <c r="IWN119" s="3"/>
      <c r="IWO119" s="3"/>
      <c r="IWP119" s="3"/>
      <c r="IWQ119" s="3"/>
      <c r="IWR119" s="3"/>
      <c r="IWS119" s="3"/>
      <c r="IWT119" s="3"/>
      <c r="IWU119" s="3"/>
      <c r="IWV119" s="3"/>
      <c r="IWW119" s="3"/>
      <c r="IWX119" s="3"/>
      <c r="IWY119" s="3"/>
      <c r="IWZ119" s="3"/>
      <c r="IXA119" s="3"/>
      <c r="IXB119" s="3"/>
      <c r="IXC119" s="3"/>
      <c r="IXD119" s="3"/>
      <c r="IXE119" s="3"/>
      <c r="IXF119" s="3"/>
      <c r="IXG119" s="3"/>
      <c r="IXH119" s="3"/>
      <c r="IXI119" s="3"/>
      <c r="IXJ119" s="3"/>
      <c r="IXK119" s="3"/>
      <c r="IXL119" s="3"/>
      <c r="IXM119" s="3"/>
      <c r="IXN119" s="3"/>
      <c r="IXO119" s="3"/>
      <c r="IXP119" s="3"/>
      <c r="IXQ119" s="3"/>
      <c r="IXR119" s="3"/>
      <c r="IXS119" s="3"/>
      <c r="IXT119" s="3"/>
      <c r="IXU119" s="3"/>
      <c r="IXV119" s="3"/>
      <c r="IXW119" s="3"/>
      <c r="IXX119" s="3"/>
      <c r="IXY119" s="3"/>
      <c r="IXZ119" s="3"/>
      <c r="IYA119" s="3"/>
      <c r="IYB119" s="3"/>
      <c r="IYC119" s="3"/>
      <c r="IYD119" s="3"/>
      <c r="IYE119" s="3"/>
      <c r="IYF119" s="3"/>
      <c r="IYG119" s="3"/>
      <c r="IYH119" s="3"/>
      <c r="IYI119" s="3"/>
      <c r="IYJ119" s="3"/>
      <c r="IYK119" s="3"/>
      <c r="IYL119" s="3"/>
      <c r="IYM119" s="3"/>
      <c r="IYN119" s="3"/>
      <c r="IYO119" s="3"/>
      <c r="IYP119" s="3"/>
      <c r="IYQ119" s="3"/>
      <c r="IYR119" s="3"/>
      <c r="IYS119" s="3"/>
      <c r="IYT119" s="3"/>
      <c r="IYU119" s="3"/>
      <c r="IYV119" s="3"/>
      <c r="IYW119" s="3"/>
      <c r="IYX119" s="3"/>
      <c r="IYY119" s="3"/>
      <c r="IYZ119" s="3"/>
      <c r="IZA119" s="3"/>
      <c r="IZB119" s="3"/>
      <c r="IZC119" s="3"/>
      <c r="IZD119" s="3"/>
      <c r="IZE119" s="3"/>
      <c r="IZF119" s="3"/>
      <c r="IZG119" s="3"/>
      <c r="IZH119" s="3"/>
      <c r="IZI119" s="3"/>
      <c r="IZJ119" s="3"/>
      <c r="IZK119" s="3"/>
      <c r="IZL119" s="3"/>
      <c r="IZM119" s="3"/>
      <c r="IZN119" s="3"/>
      <c r="IZO119" s="3"/>
      <c r="IZP119" s="3"/>
      <c r="IZQ119" s="3"/>
      <c r="IZR119" s="3"/>
      <c r="IZS119" s="3"/>
      <c r="IZT119" s="3"/>
      <c r="IZU119" s="3"/>
      <c r="IZV119" s="3"/>
      <c r="IZW119" s="3"/>
      <c r="IZX119" s="3"/>
      <c r="IZY119" s="3"/>
      <c r="IZZ119" s="3"/>
      <c r="JAA119" s="3"/>
      <c r="JAB119" s="3"/>
      <c r="JAC119" s="3"/>
      <c r="JAD119" s="3"/>
      <c r="JAE119" s="3"/>
      <c r="JAF119" s="3"/>
      <c r="JAG119" s="3"/>
      <c r="JAH119" s="3"/>
      <c r="JAI119" s="3"/>
      <c r="JAJ119" s="3"/>
      <c r="JAK119" s="3"/>
      <c r="JAL119" s="3"/>
      <c r="JAM119" s="3"/>
      <c r="JAN119" s="3"/>
      <c r="JAO119" s="3"/>
      <c r="JAP119" s="3"/>
      <c r="JAQ119" s="3"/>
      <c r="JAR119" s="3"/>
      <c r="JAS119" s="3"/>
      <c r="JAT119" s="3"/>
      <c r="JAU119" s="3"/>
      <c r="JAV119" s="3"/>
      <c r="JAW119" s="3"/>
      <c r="JAX119" s="3"/>
      <c r="JAY119" s="3"/>
      <c r="JAZ119" s="3"/>
      <c r="JBA119" s="3"/>
      <c r="JBB119" s="3"/>
      <c r="JBC119" s="3"/>
      <c r="JBD119" s="3"/>
      <c r="JBE119" s="3"/>
      <c r="JBF119" s="3"/>
      <c r="JBG119" s="3"/>
      <c r="JBH119" s="3"/>
      <c r="JBI119" s="3"/>
      <c r="JBJ119" s="3"/>
      <c r="JBK119" s="3"/>
      <c r="JBL119" s="3"/>
      <c r="JBM119" s="3"/>
      <c r="JBN119" s="3"/>
      <c r="JBO119" s="3"/>
      <c r="JBP119" s="3"/>
      <c r="JBQ119" s="3"/>
      <c r="JBR119" s="3"/>
      <c r="JBS119" s="3"/>
      <c r="JBT119" s="3"/>
      <c r="JBU119" s="3"/>
      <c r="JBV119" s="3"/>
      <c r="JBW119" s="3"/>
      <c r="JBX119" s="3"/>
      <c r="JBY119" s="3"/>
      <c r="JBZ119" s="3"/>
      <c r="JCA119" s="3"/>
      <c r="JCB119" s="3"/>
      <c r="JCC119" s="3"/>
      <c r="JCD119" s="3"/>
      <c r="JCE119" s="3"/>
      <c r="JCF119" s="3"/>
      <c r="JCG119" s="3"/>
      <c r="JCH119" s="3"/>
      <c r="JCI119" s="3"/>
      <c r="JCJ119" s="3"/>
      <c r="JCK119" s="3"/>
      <c r="JCL119" s="3"/>
      <c r="JCM119" s="3"/>
      <c r="JCN119" s="3"/>
      <c r="JCO119" s="3"/>
      <c r="JCP119" s="3"/>
      <c r="JCQ119" s="3"/>
      <c r="JCR119" s="3"/>
      <c r="JCS119" s="3"/>
      <c r="JCT119" s="3"/>
      <c r="JCU119" s="3"/>
      <c r="JCV119" s="3"/>
      <c r="JCW119" s="3"/>
      <c r="JCX119" s="3"/>
      <c r="JCY119" s="3"/>
      <c r="JCZ119" s="3"/>
      <c r="JDA119" s="3"/>
      <c r="JDB119" s="3"/>
      <c r="JDC119" s="3"/>
      <c r="JDD119" s="3"/>
      <c r="JDE119" s="3"/>
      <c r="JDF119" s="3"/>
      <c r="JDG119" s="3"/>
      <c r="JDH119" s="3"/>
      <c r="JDI119" s="3"/>
      <c r="JDJ119" s="3"/>
      <c r="JDK119" s="3"/>
      <c r="JDL119" s="3"/>
      <c r="JDM119" s="3"/>
      <c r="JDN119" s="3"/>
      <c r="JDO119" s="3"/>
      <c r="JDP119" s="3"/>
      <c r="JDQ119" s="3"/>
      <c r="JDR119" s="3"/>
      <c r="JDS119" s="3"/>
      <c r="JDT119" s="3"/>
      <c r="JDU119" s="3"/>
      <c r="JDV119" s="3"/>
      <c r="JDW119" s="3"/>
      <c r="JDX119" s="3"/>
      <c r="JDY119" s="3"/>
      <c r="JDZ119" s="3"/>
      <c r="JEA119" s="3"/>
      <c r="JEB119" s="3"/>
      <c r="JEC119" s="3"/>
      <c r="JED119" s="3"/>
      <c r="JEE119" s="3"/>
      <c r="JEF119" s="3"/>
      <c r="JEG119" s="3"/>
      <c r="JEH119" s="3"/>
      <c r="JEI119" s="3"/>
      <c r="JEJ119" s="3"/>
      <c r="JEK119" s="3"/>
      <c r="JEL119" s="3"/>
      <c r="JEM119" s="3"/>
      <c r="JEN119" s="3"/>
      <c r="JEO119" s="3"/>
      <c r="JEP119" s="3"/>
      <c r="JEQ119" s="3"/>
      <c r="JES119" s="3"/>
      <c r="JEU119" s="3"/>
      <c r="JEV119" s="3"/>
      <c r="JEW119" s="3"/>
      <c r="JEX119" s="3"/>
      <c r="JEY119" s="3"/>
      <c r="JEZ119" s="3"/>
      <c r="JFA119" s="3"/>
      <c r="JFB119" s="3"/>
      <c r="JFG119" s="3"/>
      <c r="JFH119" s="3"/>
      <c r="JFI119" s="3"/>
      <c r="JFJ119" s="3"/>
      <c r="JFK119" s="3"/>
      <c r="JFL119" s="3"/>
      <c r="JFM119" s="3"/>
      <c r="JFN119" s="3"/>
      <c r="JFO119" s="3"/>
      <c r="JFP119" s="3"/>
      <c r="JFQ119" s="3"/>
      <c r="JFR119" s="3"/>
      <c r="JFS119" s="3"/>
      <c r="JFT119" s="3"/>
      <c r="JFU119" s="3"/>
      <c r="JFV119" s="3"/>
      <c r="JFW119" s="3"/>
      <c r="JFX119" s="3"/>
      <c r="JFY119" s="3"/>
      <c r="JFZ119" s="3"/>
      <c r="JGA119" s="3"/>
      <c r="JGB119" s="3"/>
      <c r="JGC119" s="3"/>
      <c r="JGD119" s="3"/>
      <c r="JGE119" s="3"/>
      <c r="JGF119" s="3"/>
      <c r="JGG119" s="3"/>
      <c r="JGH119" s="3"/>
      <c r="JGI119" s="3"/>
      <c r="JGJ119" s="3"/>
      <c r="JGK119" s="3"/>
      <c r="JGL119" s="3"/>
      <c r="JGM119" s="3"/>
      <c r="JGN119" s="3"/>
      <c r="JGO119" s="3"/>
      <c r="JGP119" s="3"/>
      <c r="JGQ119" s="3"/>
      <c r="JGR119" s="3"/>
      <c r="JGS119" s="3"/>
      <c r="JGT119" s="3"/>
      <c r="JGU119" s="3"/>
      <c r="JGV119" s="3"/>
      <c r="JGW119" s="3"/>
      <c r="JGX119" s="3"/>
      <c r="JGY119" s="3"/>
      <c r="JGZ119" s="3"/>
      <c r="JHA119" s="3"/>
      <c r="JHB119" s="3"/>
      <c r="JHC119" s="3"/>
      <c r="JHD119" s="3"/>
      <c r="JHE119" s="3"/>
      <c r="JHF119" s="3"/>
      <c r="JHG119" s="3"/>
      <c r="JHH119" s="3"/>
      <c r="JHI119" s="3"/>
      <c r="JHJ119" s="3"/>
      <c r="JHK119" s="3"/>
      <c r="JHL119" s="3"/>
      <c r="JHM119" s="3"/>
      <c r="JHN119" s="3"/>
      <c r="JHO119" s="3"/>
      <c r="JHP119" s="3"/>
      <c r="JHQ119" s="3"/>
      <c r="JHR119" s="3"/>
      <c r="JHS119" s="3"/>
      <c r="JHT119" s="3"/>
      <c r="JHU119" s="3"/>
      <c r="JHV119" s="3"/>
      <c r="JHW119" s="3"/>
      <c r="JHX119" s="3"/>
      <c r="JHY119" s="3"/>
      <c r="JHZ119" s="3"/>
      <c r="JIA119" s="3"/>
      <c r="JIB119" s="3"/>
      <c r="JIC119" s="3"/>
      <c r="JID119" s="3"/>
      <c r="JIE119" s="3"/>
      <c r="JIF119" s="3"/>
      <c r="JIG119" s="3"/>
      <c r="JIH119" s="3"/>
      <c r="JII119" s="3"/>
      <c r="JIJ119" s="3"/>
      <c r="JIK119" s="3"/>
      <c r="JIL119" s="3"/>
      <c r="JIM119" s="3"/>
      <c r="JIN119" s="3"/>
      <c r="JIO119" s="3"/>
      <c r="JIP119" s="3"/>
      <c r="JIQ119" s="3"/>
      <c r="JIR119" s="3"/>
      <c r="JIS119" s="3"/>
      <c r="JIT119" s="3"/>
      <c r="JIU119" s="3"/>
      <c r="JIV119" s="3"/>
      <c r="JIW119" s="3"/>
      <c r="JIX119" s="3"/>
      <c r="JIY119" s="3"/>
      <c r="JIZ119" s="3"/>
      <c r="JJA119" s="3"/>
      <c r="JJB119" s="3"/>
      <c r="JJC119" s="3"/>
      <c r="JJD119" s="3"/>
      <c r="JJE119" s="3"/>
      <c r="JJF119" s="3"/>
      <c r="JJG119" s="3"/>
      <c r="JJH119" s="3"/>
      <c r="JJI119" s="3"/>
      <c r="JJJ119" s="3"/>
      <c r="JJK119" s="3"/>
      <c r="JJL119" s="3"/>
      <c r="JJM119" s="3"/>
      <c r="JJN119" s="3"/>
      <c r="JJO119" s="3"/>
      <c r="JJP119" s="3"/>
      <c r="JJQ119" s="3"/>
      <c r="JJR119" s="3"/>
      <c r="JJS119" s="3"/>
      <c r="JJT119" s="3"/>
      <c r="JJU119" s="3"/>
      <c r="JJV119" s="3"/>
      <c r="JJW119" s="3"/>
      <c r="JJX119" s="3"/>
      <c r="JJY119" s="3"/>
      <c r="JJZ119" s="3"/>
      <c r="JKA119" s="3"/>
      <c r="JKB119" s="3"/>
      <c r="JKC119" s="3"/>
      <c r="JKD119" s="3"/>
      <c r="JKE119" s="3"/>
      <c r="JKF119" s="3"/>
      <c r="JKG119" s="3"/>
      <c r="JKH119" s="3"/>
      <c r="JKI119" s="3"/>
      <c r="JKJ119" s="3"/>
      <c r="JKK119" s="3"/>
      <c r="JKL119" s="3"/>
      <c r="JKM119" s="3"/>
      <c r="JKN119" s="3"/>
      <c r="JKO119" s="3"/>
      <c r="JKP119" s="3"/>
      <c r="JKQ119" s="3"/>
      <c r="JKR119" s="3"/>
      <c r="JKS119" s="3"/>
      <c r="JKT119" s="3"/>
      <c r="JKU119" s="3"/>
      <c r="JKV119" s="3"/>
      <c r="JKW119" s="3"/>
      <c r="JKX119" s="3"/>
      <c r="JKY119" s="3"/>
      <c r="JKZ119" s="3"/>
      <c r="JLA119" s="3"/>
      <c r="JLB119" s="3"/>
      <c r="JLC119" s="3"/>
      <c r="JLD119" s="3"/>
      <c r="JLE119" s="3"/>
      <c r="JLF119" s="3"/>
      <c r="JLG119" s="3"/>
      <c r="JLH119" s="3"/>
      <c r="JLI119" s="3"/>
      <c r="JLJ119" s="3"/>
      <c r="JLK119" s="3"/>
      <c r="JLL119" s="3"/>
      <c r="JLM119" s="3"/>
      <c r="JLN119" s="3"/>
      <c r="JLO119" s="3"/>
      <c r="JLP119" s="3"/>
      <c r="JLQ119" s="3"/>
      <c r="JLR119" s="3"/>
      <c r="JLS119" s="3"/>
      <c r="JLT119" s="3"/>
      <c r="JLU119" s="3"/>
      <c r="JLV119" s="3"/>
      <c r="JLW119" s="3"/>
      <c r="JLX119" s="3"/>
      <c r="JLY119" s="3"/>
      <c r="JLZ119" s="3"/>
      <c r="JMA119" s="3"/>
      <c r="JMB119" s="3"/>
      <c r="JMC119" s="3"/>
      <c r="JMD119" s="3"/>
      <c r="JME119" s="3"/>
      <c r="JMF119" s="3"/>
      <c r="JMG119" s="3"/>
      <c r="JMH119" s="3"/>
      <c r="JMI119" s="3"/>
      <c r="JMJ119" s="3"/>
      <c r="JMK119" s="3"/>
      <c r="JML119" s="3"/>
      <c r="JMM119" s="3"/>
      <c r="JMN119" s="3"/>
      <c r="JMO119" s="3"/>
      <c r="JMP119" s="3"/>
      <c r="JMQ119" s="3"/>
      <c r="JMR119" s="3"/>
      <c r="JMS119" s="3"/>
      <c r="JMT119" s="3"/>
      <c r="JMU119" s="3"/>
      <c r="JMV119" s="3"/>
      <c r="JMW119" s="3"/>
      <c r="JMX119" s="3"/>
      <c r="JMY119" s="3"/>
      <c r="JMZ119" s="3"/>
      <c r="JNA119" s="3"/>
      <c r="JNB119" s="3"/>
      <c r="JNC119" s="3"/>
      <c r="JND119" s="3"/>
      <c r="JNE119" s="3"/>
      <c r="JNF119" s="3"/>
      <c r="JNG119" s="3"/>
      <c r="JNH119" s="3"/>
      <c r="JNI119" s="3"/>
      <c r="JNJ119" s="3"/>
      <c r="JNK119" s="3"/>
      <c r="JNL119" s="3"/>
      <c r="JNM119" s="3"/>
      <c r="JNN119" s="3"/>
      <c r="JNO119" s="3"/>
      <c r="JNP119" s="3"/>
      <c r="JNQ119" s="3"/>
      <c r="JNR119" s="3"/>
      <c r="JNS119" s="3"/>
      <c r="JNT119" s="3"/>
      <c r="JNU119" s="3"/>
      <c r="JNV119" s="3"/>
      <c r="JNW119" s="3"/>
      <c r="JNX119" s="3"/>
      <c r="JNY119" s="3"/>
      <c r="JNZ119" s="3"/>
      <c r="JOA119" s="3"/>
      <c r="JOB119" s="3"/>
      <c r="JOC119" s="3"/>
      <c r="JOD119" s="3"/>
      <c r="JOE119" s="3"/>
      <c r="JOF119" s="3"/>
      <c r="JOG119" s="3"/>
      <c r="JOH119" s="3"/>
      <c r="JOI119" s="3"/>
      <c r="JOJ119" s="3"/>
      <c r="JOK119" s="3"/>
      <c r="JOL119" s="3"/>
      <c r="JOM119" s="3"/>
      <c r="JOO119" s="3"/>
      <c r="JOQ119" s="3"/>
      <c r="JOR119" s="3"/>
      <c r="JOS119" s="3"/>
      <c r="JOT119" s="3"/>
      <c r="JOU119" s="3"/>
      <c r="JOV119" s="3"/>
      <c r="JOW119" s="3"/>
      <c r="JOX119" s="3"/>
      <c r="JPC119" s="3"/>
      <c r="JPD119" s="3"/>
      <c r="JPE119" s="3"/>
      <c r="JPF119" s="3"/>
      <c r="JPG119" s="3"/>
      <c r="JPH119" s="3"/>
      <c r="JPI119" s="3"/>
      <c r="JPJ119" s="3"/>
      <c r="JPK119" s="3"/>
      <c r="JPL119" s="3"/>
      <c r="JPM119" s="3"/>
      <c r="JPN119" s="3"/>
      <c r="JPO119" s="3"/>
      <c r="JPP119" s="3"/>
      <c r="JPQ119" s="3"/>
      <c r="JPR119" s="3"/>
      <c r="JPS119" s="3"/>
      <c r="JPT119" s="3"/>
      <c r="JPU119" s="3"/>
      <c r="JPV119" s="3"/>
      <c r="JPW119" s="3"/>
      <c r="JPX119" s="3"/>
      <c r="JPY119" s="3"/>
      <c r="JPZ119" s="3"/>
      <c r="JQA119" s="3"/>
      <c r="JQB119" s="3"/>
      <c r="JQC119" s="3"/>
      <c r="JQD119" s="3"/>
      <c r="JQE119" s="3"/>
      <c r="JQF119" s="3"/>
      <c r="JQG119" s="3"/>
      <c r="JQH119" s="3"/>
      <c r="JQI119" s="3"/>
      <c r="JQJ119" s="3"/>
      <c r="JQK119" s="3"/>
      <c r="JQL119" s="3"/>
      <c r="JQM119" s="3"/>
      <c r="JQN119" s="3"/>
      <c r="JQO119" s="3"/>
      <c r="JQP119" s="3"/>
      <c r="JQQ119" s="3"/>
      <c r="JQR119" s="3"/>
      <c r="JQS119" s="3"/>
      <c r="JQT119" s="3"/>
      <c r="JQU119" s="3"/>
      <c r="JQV119" s="3"/>
      <c r="JQW119" s="3"/>
      <c r="JQX119" s="3"/>
      <c r="JQY119" s="3"/>
      <c r="JQZ119" s="3"/>
      <c r="JRA119" s="3"/>
      <c r="JRB119" s="3"/>
      <c r="JRC119" s="3"/>
      <c r="JRD119" s="3"/>
      <c r="JRE119" s="3"/>
      <c r="JRF119" s="3"/>
      <c r="JRG119" s="3"/>
      <c r="JRH119" s="3"/>
      <c r="JRI119" s="3"/>
      <c r="JRJ119" s="3"/>
      <c r="JRK119" s="3"/>
      <c r="JRL119" s="3"/>
      <c r="JRM119" s="3"/>
      <c r="JRN119" s="3"/>
      <c r="JRO119" s="3"/>
      <c r="JRP119" s="3"/>
      <c r="JRQ119" s="3"/>
      <c r="JRR119" s="3"/>
      <c r="JRS119" s="3"/>
      <c r="JRT119" s="3"/>
      <c r="JRU119" s="3"/>
      <c r="JRV119" s="3"/>
      <c r="JRW119" s="3"/>
      <c r="JRX119" s="3"/>
      <c r="JRY119" s="3"/>
      <c r="JRZ119" s="3"/>
      <c r="JSA119" s="3"/>
      <c r="JSB119" s="3"/>
      <c r="JSC119" s="3"/>
      <c r="JSD119" s="3"/>
      <c r="JSE119" s="3"/>
      <c r="JSF119" s="3"/>
      <c r="JSG119" s="3"/>
      <c r="JSH119" s="3"/>
      <c r="JSI119" s="3"/>
      <c r="JSJ119" s="3"/>
      <c r="JSK119" s="3"/>
      <c r="JSL119" s="3"/>
      <c r="JSM119" s="3"/>
      <c r="JSN119" s="3"/>
      <c r="JSO119" s="3"/>
      <c r="JSP119" s="3"/>
      <c r="JSQ119" s="3"/>
      <c r="JSR119" s="3"/>
      <c r="JSS119" s="3"/>
      <c r="JST119" s="3"/>
      <c r="JSU119" s="3"/>
      <c r="JSV119" s="3"/>
      <c r="JSW119" s="3"/>
      <c r="JSX119" s="3"/>
      <c r="JSY119" s="3"/>
      <c r="JSZ119" s="3"/>
      <c r="JTA119" s="3"/>
      <c r="JTB119" s="3"/>
      <c r="JTC119" s="3"/>
      <c r="JTD119" s="3"/>
      <c r="JTE119" s="3"/>
      <c r="JTF119" s="3"/>
      <c r="JTG119" s="3"/>
      <c r="JTH119" s="3"/>
      <c r="JTI119" s="3"/>
      <c r="JTJ119" s="3"/>
      <c r="JTK119" s="3"/>
      <c r="JTL119" s="3"/>
      <c r="JTM119" s="3"/>
      <c r="JTN119" s="3"/>
      <c r="JTO119" s="3"/>
      <c r="JTP119" s="3"/>
      <c r="JTQ119" s="3"/>
      <c r="JTR119" s="3"/>
      <c r="JTS119" s="3"/>
      <c r="JTT119" s="3"/>
      <c r="JTU119" s="3"/>
      <c r="JTV119" s="3"/>
      <c r="JTW119" s="3"/>
      <c r="JTX119" s="3"/>
      <c r="JTY119" s="3"/>
      <c r="JTZ119" s="3"/>
      <c r="JUA119" s="3"/>
      <c r="JUB119" s="3"/>
      <c r="JUC119" s="3"/>
      <c r="JUD119" s="3"/>
      <c r="JUE119" s="3"/>
      <c r="JUF119" s="3"/>
      <c r="JUG119" s="3"/>
      <c r="JUH119" s="3"/>
      <c r="JUI119" s="3"/>
      <c r="JUJ119" s="3"/>
      <c r="JUK119" s="3"/>
      <c r="JUL119" s="3"/>
      <c r="JUM119" s="3"/>
      <c r="JUN119" s="3"/>
      <c r="JUO119" s="3"/>
      <c r="JUP119" s="3"/>
      <c r="JUQ119" s="3"/>
      <c r="JUR119" s="3"/>
      <c r="JUS119" s="3"/>
      <c r="JUT119" s="3"/>
      <c r="JUU119" s="3"/>
      <c r="JUV119" s="3"/>
      <c r="JUW119" s="3"/>
      <c r="JUX119" s="3"/>
      <c r="JUY119" s="3"/>
      <c r="JUZ119" s="3"/>
      <c r="JVA119" s="3"/>
      <c r="JVB119" s="3"/>
      <c r="JVC119" s="3"/>
      <c r="JVD119" s="3"/>
      <c r="JVE119" s="3"/>
      <c r="JVF119" s="3"/>
      <c r="JVG119" s="3"/>
      <c r="JVH119" s="3"/>
      <c r="JVI119" s="3"/>
      <c r="JVJ119" s="3"/>
      <c r="JVK119" s="3"/>
      <c r="JVL119" s="3"/>
      <c r="JVM119" s="3"/>
      <c r="JVN119" s="3"/>
      <c r="JVO119" s="3"/>
      <c r="JVP119" s="3"/>
      <c r="JVQ119" s="3"/>
      <c r="JVR119" s="3"/>
      <c r="JVS119" s="3"/>
      <c r="JVT119" s="3"/>
      <c r="JVU119" s="3"/>
      <c r="JVV119" s="3"/>
      <c r="JVW119" s="3"/>
      <c r="JVX119" s="3"/>
      <c r="JVY119" s="3"/>
      <c r="JVZ119" s="3"/>
      <c r="JWA119" s="3"/>
      <c r="JWB119" s="3"/>
      <c r="JWC119" s="3"/>
      <c r="JWD119" s="3"/>
      <c r="JWE119" s="3"/>
      <c r="JWF119" s="3"/>
      <c r="JWG119" s="3"/>
      <c r="JWH119" s="3"/>
      <c r="JWI119" s="3"/>
      <c r="JWJ119" s="3"/>
      <c r="JWK119" s="3"/>
      <c r="JWL119" s="3"/>
      <c r="JWM119" s="3"/>
      <c r="JWN119" s="3"/>
      <c r="JWO119" s="3"/>
      <c r="JWP119" s="3"/>
      <c r="JWQ119" s="3"/>
      <c r="JWR119" s="3"/>
      <c r="JWS119" s="3"/>
      <c r="JWT119" s="3"/>
      <c r="JWU119" s="3"/>
      <c r="JWV119" s="3"/>
      <c r="JWW119" s="3"/>
      <c r="JWX119" s="3"/>
      <c r="JWY119" s="3"/>
      <c r="JWZ119" s="3"/>
      <c r="JXA119" s="3"/>
      <c r="JXB119" s="3"/>
      <c r="JXC119" s="3"/>
      <c r="JXD119" s="3"/>
      <c r="JXE119" s="3"/>
      <c r="JXF119" s="3"/>
      <c r="JXG119" s="3"/>
      <c r="JXH119" s="3"/>
      <c r="JXI119" s="3"/>
      <c r="JXJ119" s="3"/>
      <c r="JXK119" s="3"/>
      <c r="JXL119" s="3"/>
      <c r="JXM119" s="3"/>
      <c r="JXN119" s="3"/>
      <c r="JXO119" s="3"/>
      <c r="JXP119" s="3"/>
      <c r="JXQ119" s="3"/>
      <c r="JXR119" s="3"/>
      <c r="JXS119" s="3"/>
      <c r="JXT119" s="3"/>
      <c r="JXU119" s="3"/>
      <c r="JXV119" s="3"/>
      <c r="JXW119" s="3"/>
      <c r="JXX119" s="3"/>
      <c r="JXY119" s="3"/>
      <c r="JXZ119" s="3"/>
      <c r="JYA119" s="3"/>
      <c r="JYB119" s="3"/>
      <c r="JYC119" s="3"/>
      <c r="JYD119" s="3"/>
      <c r="JYE119" s="3"/>
      <c r="JYF119" s="3"/>
      <c r="JYG119" s="3"/>
      <c r="JYH119" s="3"/>
      <c r="JYI119" s="3"/>
      <c r="JYK119" s="3"/>
      <c r="JYM119" s="3"/>
      <c r="JYN119" s="3"/>
      <c r="JYO119" s="3"/>
      <c r="JYP119" s="3"/>
      <c r="JYQ119" s="3"/>
      <c r="JYR119" s="3"/>
      <c r="JYS119" s="3"/>
      <c r="JYT119" s="3"/>
      <c r="JYY119" s="3"/>
      <c r="JYZ119" s="3"/>
      <c r="JZA119" s="3"/>
      <c r="JZB119" s="3"/>
      <c r="JZC119" s="3"/>
      <c r="JZD119" s="3"/>
      <c r="JZE119" s="3"/>
      <c r="JZF119" s="3"/>
      <c r="JZG119" s="3"/>
      <c r="JZH119" s="3"/>
      <c r="JZI119" s="3"/>
      <c r="JZJ119" s="3"/>
      <c r="JZK119" s="3"/>
      <c r="JZL119" s="3"/>
      <c r="JZM119" s="3"/>
      <c r="JZN119" s="3"/>
      <c r="JZO119" s="3"/>
      <c r="JZP119" s="3"/>
      <c r="JZQ119" s="3"/>
      <c r="JZR119" s="3"/>
      <c r="JZS119" s="3"/>
      <c r="JZT119" s="3"/>
      <c r="JZU119" s="3"/>
      <c r="JZV119" s="3"/>
      <c r="JZW119" s="3"/>
      <c r="JZX119" s="3"/>
      <c r="JZY119" s="3"/>
      <c r="JZZ119" s="3"/>
      <c r="KAA119" s="3"/>
      <c r="KAB119" s="3"/>
      <c r="KAC119" s="3"/>
      <c r="KAD119" s="3"/>
      <c r="KAE119" s="3"/>
      <c r="KAF119" s="3"/>
      <c r="KAG119" s="3"/>
      <c r="KAH119" s="3"/>
      <c r="KAI119" s="3"/>
      <c r="KAJ119" s="3"/>
      <c r="KAK119" s="3"/>
      <c r="KAL119" s="3"/>
      <c r="KAM119" s="3"/>
      <c r="KAN119" s="3"/>
      <c r="KAO119" s="3"/>
      <c r="KAP119" s="3"/>
      <c r="KAQ119" s="3"/>
      <c r="KAR119" s="3"/>
      <c r="KAS119" s="3"/>
      <c r="KAT119" s="3"/>
      <c r="KAU119" s="3"/>
      <c r="KAV119" s="3"/>
      <c r="KAW119" s="3"/>
      <c r="KAX119" s="3"/>
      <c r="KAY119" s="3"/>
      <c r="KAZ119" s="3"/>
      <c r="KBA119" s="3"/>
      <c r="KBB119" s="3"/>
      <c r="KBC119" s="3"/>
      <c r="KBD119" s="3"/>
      <c r="KBE119" s="3"/>
      <c r="KBF119" s="3"/>
      <c r="KBG119" s="3"/>
      <c r="KBH119" s="3"/>
      <c r="KBI119" s="3"/>
      <c r="KBJ119" s="3"/>
      <c r="KBK119" s="3"/>
      <c r="KBL119" s="3"/>
      <c r="KBM119" s="3"/>
      <c r="KBN119" s="3"/>
      <c r="KBO119" s="3"/>
      <c r="KBP119" s="3"/>
      <c r="KBQ119" s="3"/>
      <c r="KBR119" s="3"/>
      <c r="KBS119" s="3"/>
      <c r="KBT119" s="3"/>
      <c r="KBU119" s="3"/>
      <c r="KBV119" s="3"/>
      <c r="KBW119" s="3"/>
      <c r="KBX119" s="3"/>
      <c r="KBY119" s="3"/>
      <c r="KBZ119" s="3"/>
      <c r="KCA119" s="3"/>
      <c r="KCB119" s="3"/>
      <c r="KCC119" s="3"/>
      <c r="KCD119" s="3"/>
      <c r="KCE119" s="3"/>
      <c r="KCF119" s="3"/>
      <c r="KCG119" s="3"/>
      <c r="KCH119" s="3"/>
      <c r="KCI119" s="3"/>
      <c r="KCJ119" s="3"/>
      <c r="KCK119" s="3"/>
      <c r="KCL119" s="3"/>
      <c r="KCM119" s="3"/>
      <c r="KCN119" s="3"/>
      <c r="KCO119" s="3"/>
      <c r="KCP119" s="3"/>
      <c r="KCQ119" s="3"/>
      <c r="KCR119" s="3"/>
      <c r="KCS119" s="3"/>
      <c r="KCT119" s="3"/>
      <c r="KCU119" s="3"/>
      <c r="KCV119" s="3"/>
      <c r="KCW119" s="3"/>
      <c r="KCX119" s="3"/>
      <c r="KCY119" s="3"/>
      <c r="KCZ119" s="3"/>
      <c r="KDA119" s="3"/>
      <c r="KDB119" s="3"/>
      <c r="KDC119" s="3"/>
      <c r="KDD119" s="3"/>
      <c r="KDE119" s="3"/>
      <c r="KDF119" s="3"/>
      <c r="KDG119" s="3"/>
      <c r="KDH119" s="3"/>
      <c r="KDI119" s="3"/>
      <c r="KDJ119" s="3"/>
      <c r="KDK119" s="3"/>
      <c r="KDL119" s="3"/>
      <c r="KDM119" s="3"/>
      <c r="KDN119" s="3"/>
      <c r="KDO119" s="3"/>
      <c r="KDP119" s="3"/>
      <c r="KDQ119" s="3"/>
      <c r="KDR119" s="3"/>
      <c r="KDS119" s="3"/>
      <c r="KDT119" s="3"/>
      <c r="KDU119" s="3"/>
      <c r="KDV119" s="3"/>
      <c r="KDW119" s="3"/>
      <c r="KDX119" s="3"/>
      <c r="KDY119" s="3"/>
      <c r="KDZ119" s="3"/>
      <c r="KEA119" s="3"/>
      <c r="KEB119" s="3"/>
      <c r="KEC119" s="3"/>
      <c r="KED119" s="3"/>
      <c r="KEE119" s="3"/>
      <c r="KEF119" s="3"/>
      <c r="KEG119" s="3"/>
      <c r="KEH119" s="3"/>
      <c r="KEI119" s="3"/>
      <c r="KEJ119" s="3"/>
      <c r="KEK119" s="3"/>
      <c r="KEL119" s="3"/>
      <c r="KEM119" s="3"/>
      <c r="KEN119" s="3"/>
      <c r="KEO119" s="3"/>
      <c r="KEP119" s="3"/>
      <c r="KEQ119" s="3"/>
      <c r="KER119" s="3"/>
      <c r="KES119" s="3"/>
      <c r="KET119" s="3"/>
      <c r="KEU119" s="3"/>
      <c r="KEV119" s="3"/>
      <c r="KEW119" s="3"/>
      <c r="KEX119" s="3"/>
      <c r="KEY119" s="3"/>
      <c r="KEZ119" s="3"/>
      <c r="KFA119" s="3"/>
      <c r="KFB119" s="3"/>
      <c r="KFC119" s="3"/>
      <c r="KFD119" s="3"/>
      <c r="KFE119" s="3"/>
      <c r="KFF119" s="3"/>
      <c r="KFG119" s="3"/>
      <c r="KFH119" s="3"/>
      <c r="KFI119" s="3"/>
      <c r="KFJ119" s="3"/>
      <c r="KFK119" s="3"/>
      <c r="KFL119" s="3"/>
      <c r="KFM119" s="3"/>
      <c r="KFN119" s="3"/>
      <c r="KFO119" s="3"/>
      <c r="KFP119" s="3"/>
      <c r="KFQ119" s="3"/>
      <c r="KFR119" s="3"/>
      <c r="KFS119" s="3"/>
      <c r="KFT119" s="3"/>
      <c r="KFU119" s="3"/>
      <c r="KFV119" s="3"/>
      <c r="KFW119" s="3"/>
      <c r="KFX119" s="3"/>
      <c r="KFY119" s="3"/>
      <c r="KFZ119" s="3"/>
      <c r="KGA119" s="3"/>
      <c r="KGB119" s="3"/>
      <c r="KGC119" s="3"/>
      <c r="KGD119" s="3"/>
      <c r="KGE119" s="3"/>
      <c r="KGF119" s="3"/>
      <c r="KGG119" s="3"/>
      <c r="KGH119" s="3"/>
      <c r="KGI119" s="3"/>
      <c r="KGJ119" s="3"/>
      <c r="KGK119" s="3"/>
      <c r="KGL119" s="3"/>
      <c r="KGM119" s="3"/>
      <c r="KGN119" s="3"/>
      <c r="KGO119" s="3"/>
      <c r="KGP119" s="3"/>
      <c r="KGQ119" s="3"/>
      <c r="KGR119" s="3"/>
      <c r="KGS119" s="3"/>
      <c r="KGT119" s="3"/>
      <c r="KGU119" s="3"/>
      <c r="KGV119" s="3"/>
      <c r="KGW119" s="3"/>
      <c r="KGX119" s="3"/>
      <c r="KGY119" s="3"/>
      <c r="KGZ119" s="3"/>
      <c r="KHA119" s="3"/>
      <c r="KHB119" s="3"/>
      <c r="KHC119" s="3"/>
      <c r="KHD119" s="3"/>
      <c r="KHE119" s="3"/>
      <c r="KHF119" s="3"/>
      <c r="KHG119" s="3"/>
      <c r="KHH119" s="3"/>
      <c r="KHI119" s="3"/>
      <c r="KHJ119" s="3"/>
      <c r="KHK119" s="3"/>
      <c r="KHL119" s="3"/>
      <c r="KHM119" s="3"/>
      <c r="KHN119" s="3"/>
      <c r="KHO119" s="3"/>
      <c r="KHP119" s="3"/>
      <c r="KHQ119" s="3"/>
      <c r="KHR119" s="3"/>
      <c r="KHS119" s="3"/>
      <c r="KHT119" s="3"/>
      <c r="KHU119" s="3"/>
      <c r="KHV119" s="3"/>
      <c r="KHW119" s="3"/>
      <c r="KHX119" s="3"/>
      <c r="KHY119" s="3"/>
      <c r="KHZ119" s="3"/>
      <c r="KIA119" s="3"/>
      <c r="KIB119" s="3"/>
      <c r="KIC119" s="3"/>
      <c r="KID119" s="3"/>
      <c r="KIE119" s="3"/>
      <c r="KIG119" s="3"/>
      <c r="KII119" s="3"/>
      <c r="KIJ119" s="3"/>
      <c r="KIK119" s="3"/>
      <c r="KIL119" s="3"/>
      <c r="KIM119" s="3"/>
      <c r="KIN119" s="3"/>
      <c r="KIO119" s="3"/>
      <c r="KIP119" s="3"/>
      <c r="KIU119" s="3"/>
      <c r="KIV119" s="3"/>
      <c r="KIW119" s="3"/>
      <c r="KIX119" s="3"/>
      <c r="KIY119" s="3"/>
      <c r="KIZ119" s="3"/>
      <c r="KJA119" s="3"/>
      <c r="KJB119" s="3"/>
      <c r="KJC119" s="3"/>
      <c r="KJD119" s="3"/>
      <c r="KJE119" s="3"/>
      <c r="KJF119" s="3"/>
      <c r="KJG119" s="3"/>
      <c r="KJH119" s="3"/>
      <c r="KJI119" s="3"/>
      <c r="KJJ119" s="3"/>
      <c r="KJK119" s="3"/>
      <c r="KJL119" s="3"/>
      <c r="KJM119" s="3"/>
      <c r="KJN119" s="3"/>
      <c r="KJO119" s="3"/>
      <c r="KJP119" s="3"/>
      <c r="KJQ119" s="3"/>
      <c r="KJR119" s="3"/>
      <c r="KJS119" s="3"/>
      <c r="KJT119" s="3"/>
      <c r="KJU119" s="3"/>
      <c r="KJV119" s="3"/>
      <c r="KJW119" s="3"/>
      <c r="KJX119" s="3"/>
      <c r="KJY119" s="3"/>
      <c r="KJZ119" s="3"/>
      <c r="KKA119" s="3"/>
      <c r="KKB119" s="3"/>
      <c r="KKC119" s="3"/>
      <c r="KKD119" s="3"/>
      <c r="KKE119" s="3"/>
      <c r="KKF119" s="3"/>
      <c r="KKG119" s="3"/>
      <c r="KKH119" s="3"/>
      <c r="KKI119" s="3"/>
      <c r="KKJ119" s="3"/>
      <c r="KKK119" s="3"/>
      <c r="KKL119" s="3"/>
      <c r="KKM119" s="3"/>
      <c r="KKN119" s="3"/>
      <c r="KKO119" s="3"/>
      <c r="KKP119" s="3"/>
      <c r="KKQ119" s="3"/>
      <c r="KKR119" s="3"/>
      <c r="KKS119" s="3"/>
      <c r="KKT119" s="3"/>
      <c r="KKU119" s="3"/>
      <c r="KKV119" s="3"/>
      <c r="KKW119" s="3"/>
      <c r="KKX119" s="3"/>
      <c r="KKY119" s="3"/>
      <c r="KKZ119" s="3"/>
      <c r="KLA119" s="3"/>
      <c r="KLB119" s="3"/>
      <c r="KLC119" s="3"/>
      <c r="KLD119" s="3"/>
      <c r="KLE119" s="3"/>
      <c r="KLF119" s="3"/>
      <c r="KLG119" s="3"/>
      <c r="KLH119" s="3"/>
      <c r="KLI119" s="3"/>
      <c r="KLJ119" s="3"/>
      <c r="KLK119" s="3"/>
      <c r="KLL119" s="3"/>
      <c r="KLM119" s="3"/>
      <c r="KLN119" s="3"/>
      <c r="KLO119" s="3"/>
      <c r="KLP119" s="3"/>
      <c r="KLQ119" s="3"/>
      <c r="KLR119" s="3"/>
      <c r="KLS119" s="3"/>
      <c r="KLT119" s="3"/>
      <c r="KLU119" s="3"/>
      <c r="KLV119" s="3"/>
      <c r="KLW119" s="3"/>
      <c r="KLX119" s="3"/>
      <c r="KLY119" s="3"/>
      <c r="KLZ119" s="3"/>
      <c r="KMA119" s="3"/>
      <c r="KMB119" s="3"/>
      <c r="KMC119" s="3"/>
      <c r="KMD119" s="3"/>
      <c r="KME119" s="3"/>
      <c r="KMF119" s="3"/>
      <c r="KMG119" s="3"/>
      <c r="KMH119" s="3"/>
      <c r="KMI119" s="3"/>
      <c r="KMJ119" s="3"/>
      <c r="KMK119" s="3"/>
      <c r="KML119" s="3"/>
      <c r="KMM119" s="3"/>
      <c r="KMN119" s="3"/>
      <c r="KMO119" s="3"/>
      <c r="KMP119" s="3"/>
      <c r="KMQ119" s="3"/>
      <c r="KMR119" s="3"/>
      <c r="KMS119" s="3"/>
      <c r="KMT119" s="3"/>
      <c r="KMU119" s="3"/>
      <c r="KMV119" s="3"/>
      <c r="KMW119" s="3"/>
      <c r="KMX119" s="3"/>
      <c r="KMY119" s="3"/>
      <c r="KMZ119" s="3"/>
      <c r="KNA119" s="3"/>
      <c r="KNB119" s="3"/>
      <c r="KNC119" s="3"/>
      <c r="KND119" s="3"/>
      <c r="KNE119" s="3"/>
      <c r="KNF119" s="3"/>
      <c r="KNG119" s="3"/>
      <c r="KNH119" s="3"/>
      <c r="KNI119" s="3"/>
      <c r="KNJ119" s="3"/>
      <c r="KNK119" s="3"/>
      <c r="KNL119" s="3"/>
      <c r="KNM119" s="3"/>
      <c r="KNN119" s="3"/>
      <c r="KNO119" s="3"/>
      <c r="KNP119" s="3"/>
      <c r="KNQ119" s="3"/>
      <c r="KNR119" s="3"/>
      <c r="KNS119" s="3"/>
      <c r="KNT119" s="3"/>
      <c r="KNU119" s="3"/>
      <c r="KNV119" s="3"/>
      <c r="KNW119" s="3"/>
      <c r="KNX119" s="3"/>
      <c r="KNY119" s="3"/>
      <c r="KNZ119" s="3"/>
      <c r="KOA119" s="3"/>
      <c r="KOB119" s="3"/>
      <c r="KOC119" s="3"/>
      <c r="KOD119" s="3"/>
      <c r="KOE119" s="3"/>
      <c r="KOF119" s="3"/>
      <c r="KOG119" s="3"/>
      <c r="KOH119" s="3"/>
      <c r="KOI119" s="3"/>
      <c r="KOJ119" s="3"/>
      <c r="KOK119" s="3"/>
      <c r="KOL119" s="3"/>
      <c r="KOM119" s="3"/>
      <c r="KON119" s="3"/>
      <c r="KOO119" s="3"/>
      <c r="KOP119" s="3"/>
      <c r="KOQ119" s="3"/>
      <c r="KOR119" s="3"/>
      <c r="KOS119" s="3"/>
      <c r="KOT119" s="3"/>
      <c r="KOU119" s="3"/>
      <c r="KOV119" s="3"/>
      <c r="KOW119" s="3"/>
      <c r="KOX119" s="3"/>
      <c r="KOY119" s="3"/>
      <c r="KOZ119" s="3"/>
      <c r="KPA119" s="3"/>
      <c r="KPB119" s="3"/>
      <c r="KPC119" s="3"/>
      <c r="KPD119" s="3"/>
      <c r="KPE119" s="3"/>
      <c r="KPF119" s="3"/>
      <c r="KPG119" s="3"/>
      <c r="KPH119" s="3"/>
      <c r="KPI119" s="3"/>
      <c r="KPJ119" s="3"/>
      <c r="KPK119" s="3"/>
      <c r="KPL119" s="3"/>
      <c r="KPM119" s="3"/>
      <c r="KPN119" s="3"/>
      <c r="KPO119" s="3"/>
      <c r="KPP119" s="3"/>
      <c r="KPQ119" s="3"/>
      <c r="KPR119" s="3"/>
      <c r="KPS119" s="3"/>
      <c r="KPT119" s="3"/>
      <c r="KPU119" s="3"/>
      <c r="KPV119" s="3"/>
      <c r="KPW119" s="3"/>
      <c r="KPX119" s="3"/>
      <c r="KPY119" s="3"/>
      <c r="KPZ119" s="3"/>
      <c r="KQA119" s="3"/>
      <c r="KQB119" s="3"/>
      <c r="KQC119" s="3"/>
      <c r="KQD119" s="3"/>
      <c r="KQE119" s="3"/>
      <c r="KQF119" s="3"/>
      <c r="KQG119" s="3"/>
      <c r="KQH119" s="3"/>
      <c r="KQI119" s="3"/>
      <c r="KQJ119" s="3"/>
      <c r="KQK119" s="3"/>
      <c r="KQL119" s="3"/>
      <c r="KQM119" s="3"/>
      <c r="KQN119" s="3"/>
      <c r="KQO119" s="3"/>
      <c r="KQP119" s="3"/>
      <c r="KQQ119" s="3"/>
      <c r="KQR119" s="3"/>
      <c r="KQS119" s="3"/>
      <c r="KQT119" s="3"/>
      <c r="KQU119" s="3"/>
      <c r="KQV119" s="3"/>
      <c r="KQW119" s="3"/>
      <c r="KQX119" s="3"/>
      <c r="KQY119" s="3"/>
      <c r="KQZ119" s="3"/>
      <c r="KRA119" s="3"/>
      <c r="KRB119" s="3"/>
      <c r="KRC119" s="3"/>
      <c r="KRD119" s="3"/>
      <c r="KRE119" s="3"/>
      <c r="KRF119" s="3"/>
      <c r="KRG119" s="3"/>
      <c r="KRH119" s="3"/>
      <c r="KRI119" s="3"/>
      <c r="KRJ119" s="3"/>
      <c r="KRK119" s="3"/>
      <c r="KRL119" s="3"/>
      <c r="KRM119" s="3"/>
      <c r="KRN119" s="3"/>
      <c r="KRO119" s="3"/>
      <c r="KRP119" s="3"/>
      <c r="KRQ119" s="3"/>
      <c r="KRR119" s="3"/>
      <c r="KRS119" s="3"/>
      <c r="KRT119" s="3"/>
      <c r="KRU119" s="3"/>
      <c r="KRV119" s="3"/>
      <c r="KRW119" s="3"/>
      <c r="KRX119" s="3"/>
      <c r="KRY119" s="3"/>
      <c r="KRZ119" s="3"/>
      <c r="KSA119" s="3"/>
      <c r="KSC119" s="3"/>
      <c r="KSE119" s="3"/>
      <c r="KSF119" s="3"/>
      <c r="KSG119" s="3"/>
      <c r="KSH119" s="3"/>
      <c r="KSI119" s="3"/>
      <c r="KSJ119" s="3"/>
      <c r="KSK119" s="3"/>
      <c r="KSL119" s="3"/>
      <c r="KSQ119" s="3"/>
      <c r="KSR119" s="3"/>
      <c r="KSS119" s="3"/>
      <c r="KST119" s="3"/>
      <c r="KSU119" s="3"/>
      <c r="KSV119" s="3"/>
      <c r="KSW119" s="3"/>
      <c r="KSX119" s="3"/>
      <c r="KSY119" s="3"/>
      <c r="KSZ119" s="3"/>
      <c r="KTA119" s="3"/>
      <c r="KTB119" s="3"/>
      <c r="KTC119" s="3"/>
      <c r="KTD119" s="3"/>
      <c r="KTE119" s="3"/>
      <c r="KTF119" s="3"/>
      <c r="KTG119" s="3"/>
      <c r="KTH119" s="3"/>
      <c r="KTI119" s="3"/>
      <c r="KTJ119" s="3"/>
      <c r="KTK119" s="3"/>
      <c r="KTL119" s="3"/>
      <c r="KTM119" s="3"/>
      <c r="KTN119" s="3"/>
      <c r="KTO119" s="3"/>
      <c r="KTP119" s="3"/>
      <c r="KTQ119" s="3"/>
      <c r="KTR119" s="3"/>
      <c r="KTS119" s="3"/>
      <c r="KTT119" s="3"/>
      <c r="KTU119" s="3"/>
      <c r="KTV119" s="3"/>
      <c r="KTW119" s="3"/>
      <c r="KTX119" s="3"/>
      <c r="KTY119" s="3"/>
      <c r="KTZ119" s="3"/>
      <c r="KUA119" s="3"/>
      <c r="KUB119" s="3"/>
      <c r="KUC119" s="3"/>
      <c r="KUD119" s="3"/>
      <c r="KUE119" s="3"/>
      <c r="KUF119" s="3"/>
      <c r="KUG119" s="3"/>
      <c r="KUH119" s="3"/>
      <c r="KUI119" s="3"/>
      <c r="KUJ119" s="3"/>
      <c r="KUK119" s="3"/>
      <c r="KUL119" s="3"/>
      <c r="KUM119" s="3"/>
      <c r="KUN119" s="3"/>
      <c r="KUO119" s="3"/>
      <c r="KUP119" s="3"/>
      <c r="KUQ119" s="3"/>
      <c r="KUR119" s="3"/>
      <c r="KUS119" s="3"/>
      <c r="KUT119" s="3"/>
      <c r="KUU119" s="3"/>
      <c r="KUV119" s="3"/>
      <c r="KUW119" s="3"/>
      <c r="KUX119" s="3"/>
      <c r="KUY119" s="3"/>
      <c r="KUZ119" s="3"/>
      <c r="KVA119" s="3"/>
      <c r="KVB119" s="3"/>
      <c r="KVC119" s="3"/>
      <c r="KVD119" s="3"/>
      <c r="KVE119" s="3"/>
      <c r="KVF119" s="3"/>
      <c r="KVG119" s="3"/>
      <c r="KVH119" s="3"/>
      <c r="KVI119" s="3"/>
      <c r="KVJ119" s="3"/>
      <c r="KVK119" s="3"/>
      <c r="KVL119" s="3"/>
      <c r="KVM119" s="3"/>
      <c r="KVN119" s="3"/>
      <c r="KVO119" s="3"/>
      <c r="KVP119" s="3"/>
      <c r="KVQ119" s="3"/>
      <c r="KVR119" s="3"/>
      <c r="KVS119" s="3"/>
      <c r="KVT119" s="3"/>
      <c r="KVU119" s="3"/>
      <c r="KVV119" s="3"/>
      <c r="KVW119" s="3"/>
      <c r="KVX119" s="3"/>
      <c r="KVY119" s="3"/>
      <c r="KVZ119" s="3"/>
      <c r="KWA119" s="3"/>
      <c r="KWB119" s="3"/>
      <c r="KWC119" s="3"/>
      <c r="KWD119" s="3"/>
      <c r="KWE119" s="3"/>
      <c r="KWF119" s="3"/>
      <c r="KWG119" s="3"/>
      <c r="KWH119" s="3"/>
      <c r="KWI119" s="3"/>
      <c r="KWJ119" s="3"/>
      <c r="KWK119" s="3"/>
      <c r="KWL119" s="3"/>
      <c r="KWM119" s="3"/>
      <c r="KWN119" s="3"/>
      <c r="KWO119" s="3"/>
      <c r="KWP119" s="3"/>
      <c r="KWQ119" s="3"/>
      <c r="KWR119" s="3"/>
      <c r="KWS119" s="3"/>
      <c r="KWT119" s="3"/>
      <c r="KWU119" s="3"/>
      <c r="KWV119" s="3"/>
      <c r="KWW119" s="3"/>
      <c r="KWX119" s="3"/>
      <c r="KWY119" s="3"/>
      <c r="KWZ119" s="3"/>
      <c r="KXA119" s="3"/>
      <c r="KXB119" s="3"/>
      <c r="KXC119" s="3"/>
      <c r="KXD119" s="3"/>
      <c r="KXE119" s="3"/>
      <c r="KXF119" s="3"/>
      <c r="KXG119" s="3"/>
      <c r="KXH119" s="3"/>
      <c r="KXI119" s="3"/>
      <c r="KXJ119" s="3"/>
      <c r="KXK119" s="3"/>
      <c r="KXL119" s="3"/>
      <c r="KXM119" s="3"/>
      <c r="KXN119" s="3"/>
      <c r="KXO119" s="3"/>
      <c r="KXP119" s="3"/>
      <c r="KXQ119" s="3"/>
      <c r="KXR119" s="3"/>
      <c r="KXS119" s="3"/>
      <c r="KXT119" s="3"/>
      <c r="KXU119" s="3"/>
      <c r="KXV119" s="3"/>
      <c r="KXW119" s="3"/>
      <c r="KXX119" s="3"/>
      <c r="KXY119" s="3"/>
      <c r="KXZ119" s="3"/>
      <c r="KYA119" s="3"/>
      <c r="KYB119" s="3"/>
      <c r="KYC119" s="3"/>
      <c r="KYD119" s="3"/>
      <c r="KYE119" s="3"/>
      <c r="KYF119" s="3"/>
      <c r="KYG119" s="3"/>
      <c r="KYH119" s="3"/>
      <c r="KYI119" s="3"/>
      <c r="KYJ119" s="3"/>
      <c r="KYK119" s="3"/>
      <c r="KYL119" s="3"/>
      <c r="KYM119" s="3"/>
      <c r="KYN119" s="3"/>
      <c r="KYO119" s="3"/>
      <c r="KYP119" s="3"/>
      <c r="KYQ119" s="3"/>
      <c r="KYR119" s="3"/>
      <c r="KYS119" s="3"/>
      <c r="KYT119" s="3"/>
      <c r="KYU119" s="3"/>
      <c r="KYV119" s="3"/>
      <c r="KYW119" s="3"/>
      <c r="KYX119" s="3"/>
      <c r="KYY119" s="3"/>
      <c r="KYZ119" s="3"/>
      <c r="KZA119" s="3"/>
      <c r="KZB119" s="3"/>
      <c r="KZC119" s="3"/>
      <c r="KZD119" s="3"/>
      <c r="KZE119" s="3"/>
      <c r="KZF119" s="3"/>
      <c r="KZG119" s="3"/>
      <c r="KZH119" s="3"/>
      <c r="KZI119" s="3"/>
      <c r="KZJ119" s="3"/>
      <c r="KZK119" s="3"/>
      <c r="KZL119" s="3"/>
      <c r="KZM119" s="3"/>
      <c r="KZN119" s="3"/>
      <c r="KZO119" s="3"/>
      <c r="KZP119" s="3"/>
      <c r="KZQ119" s="3"/>
      <c r="KZR119" s="3"/>
      <c r="KZS119" s="3"/>
      <c r="KZT119" s="3"/>
      <c r="KZU119" s="3"/>
      <c r="KZV119" s="3"/>
      <c r="KZW119" s="3"/>
      <c r="KZX119" s="3"/>
      <c r="KZY119" s="3"/>
      <c r="KZZ119" s="3"/>
      <c r="LAA119" s="3"/>
      <c r="LAB119" s="3"/>
      <c r="LAC119" s="3"/>
      <c r="LAD119" s="3"/>
      <c r="LAE119" s="3"/>
      <c r="LAF119" s="3"/>
      <c r="LAG119" s="3"/>
      <c r="LAH119" s="3"/>
      <c r="LAI119" s="3"/>
      <c r="LAJ119" s="3"/>
      <c r="LAK119" s="3"/>
      <c r="LAL119" s="3"/>
      <c r="LAM119" s="3"/>
      <c r="LAN119" s="3"/>
      <c r="LAO119" s="3"/>
      <c r="LAP119" s="3"/>
      <c r="LAQ119" s="3"/>
      <c r="LAR119" s="3"/>
      <c r="LAS119" s="3"/>
      <c r="LAT119" s="3"/>
      <c r="LAU119" s="3"/>
      <c r="LAV119" s="3"/>
      <c r="LAW119" s="3"/>
      <c r="LAX119" s="3"/>
      <c r="LAY119" s="3"/>
      <c r="LAZ119" s="3"/>
      <c r="LBA119" s="3"/>
      <c r="LBB119" s="3"/>
      <c r="LBC119" s="3"/>
      <c r="LBD119" s="3"/>
      <c r="LBE119" s="3"/>
      <c r="LBF119" s="3"/>
      <c r="LBG119" s="3"/>
      <c r="LBH119" s="3"/>
      <c r="LBI119" s="3"/>
      <c r="LBJ119" s="3"/>
      <c r="LBK119" s="3"/>
      <c r="LBL119" s="3"/>
      <c r="LBM119" s="3"/>
      <c r="LBN119" s="3"/>
      <c r="LBO119" s="3"/>
      <c r="LBP119" s="3"/>
      <c r="LBQ119" s="3"/>
      <c r="LBR119" s="3"/>
      <c r="LBS119" s="3"/>
      <c r="LBT119" s="3"/>
      <c r="LBU119" s="3"/>
      <c r="LBV119" s="3"/>
      <c r="LBW119" s="3"/>
      <c r="LBY119" s="3"/>
      <c r="LCA119" s="3"/>
      <c r="LCB119" s="3"/>
      <c r="LCC119" s="3"/>
      <c r="LCD119" s="3"/>
      <c r="LCE119" s="3"/>
      <c r="LCF119" s="3"/>
      <c r="LCG119" s="3"/>
      <c r="LCH119" s="3"/>
      <c r="LCM119" s="3"/>
      <c r="LCN119" s="3"/>
      <c r="LCO119" s="3"/>
      <c r="LCP119" s="3"/>
      <c r="LCQ119" s="3"/>
      <c r="LCR119" s="3"/>
      <c r="LCS119" s="3"/>
      <c r="LCT119" s="3"/>
      <c r="LCU119" s="3"/>
      <c r="LCV119" s="3"/>
      <c r="LCW119" s="3"/>
      <c r="LCX119" s="3"/>
      <c r="LCY119" s="3"/>
      <c r="LCZ119" s="3"/>
      <c r="LDA119" s="3"/>
      <c r="LDB119" s="3"/>
      <c r="LDC119" s="3"/>
      <c r="LDD119" s="3"/>
      <c r="LDE119" s="3"/>
      <c r="LDF119" s="3"/>
      <c r="LDG119" s="3"/>
      <c r="LDH119" s="3"/>
      <c r="LDI119" s="3"/>
      <c r="LDJ119" s="3"/>
      <c r="LDK119" s="3"/>
      <c r="LDL119" s="3"/>
      <c r="LDM119" s="3"/>
      <c r="LDN119" s="3"/>
      <c r="LDO119" s="3"/>
      <c r="LDP119" s="3"/>
      <c r="LDQ119" s="3"/>
      <c r="LDR119" s="3"/>
      <c r="LDS119" s="3"/>
      <c r="LDT119" s="3"/>
      <c r="LDU119" s="3"/>
      <c r="LDV119" s="3"/>
      <c r="LDW119" s="3"/>
      <c r="LDX119" s="3"/>
      <c r="LDY119" s="3"/>
      <c r="LDZ119" s="3"/>
      <c r="LEA119" s="3"/>
      <c r="LEB119" s="3"/>
      <c r="LEC119" s="3"/>
      <c r="LED119" s="3"/>
      <c r="LEE119" s="3"/>
      <c r="LEF119" s="3"/>
      <c r="LEG119" s="3"/>
      <c r="LEH119" s="3"/>
      <c r="LEI119" s="3"/>
      <c r="LEJ119" s="3"/>
      <c r="LEK119" s="3"/>
      <c r="LEL119" s="3"/>
      <c r="LEM119" s="3"/>
      <c r="LEN119" s="3"/>
      <c r="LEO119" s="3"/>
      <c r="LEP119" s="3"/>
      <c r="LEQ119" s="3"/>
      <c r="LER119" s="3"/>
      <c r="LES119" s="3"/>
      <c r="LET119" s="3"/>
      <c r="LEU119" s="3"/>
      <c r="LEV119" s="3"/>
      <c r="LEW119" s="3"/>
      <c r="LEX119" s="3"/>
      <c r="LEY119" s="3"/>
      <c r="LEZ119" s="3"/>
      <c r="LFA119" s="3"/>
      <c r="LFB119" s="3"/>
      <c r="LFC119" s="3"/>
      <c r="LFD119" s="3"/>
      <c r="LFE119" s="3"/>
      <c r="LFF119" s="3"/>
      <c r="LFG119" s="3"/>
      <c r="LFH119" s="3"/>
      <c r="LFI119" s="3"/>
      <c r="LFJ119" s="3"/>
      <c r="LFK119" s="3"/>
      <c r="LFL119" s="3"/>
      <c r="LFM119" s="3"/>
      <c r="LFN119" s="3"/>
      <c r="LFO119" s="3"/>
      <c r="LFP119" s="3"/>
      <c r="LFQ119" s="3"/>
      <c r="LFR119" s="3"/>
      <c r="LFS119" s="3"/>
      <c r="LFT119" s="3"/>
      <c r="LFU119" s="3"/>
      <c r="LFV119" s="3"/>
      <c r="LFW119" s="3"/>
      <c r="LFX119" s="3"/>
      <c r="LFY119" s="3"/>
      <c r="LFZ119" s="3"/>
      <c r="LGA119" s="3"/>
      <c r="LGB119" s="3"/>
      <c r="LGC119" s="3"/>
      <c r="LGD119" s="3"/>
      <c r="LGE119" s="3"/>
      <c r="LGF119" s="3"/>
      <c r="LGG119" s="3"/>
      <c r="LGH119" s="3"/>
      <c r="LGI119" s="3"/>
      <c r="LGJ119" s="3"/>
      <c r="LGK119" s="3"/>
      <c r="LGL119" s="3"/>
      <c r="LGM119" s="3"/>
      <c r="LGN119" s="3"/>
      <c r="LGO119" s="3"/>
      <c r="LGP119" s="3"/>
      <c r="LGQ119" s="3"/>
      <c r="LGR119" s="3"/>
      <c r="LGS119" s="3"/>
      <c r="LGT119" s="3"/>
      <c r="LGU119" s="3"/>
      <c r="LGV119" s="3"/>
      <c r="LGW119" s="3"/>
      <c r="LGX119" s="3"/>
      <c r="LGY119" s="3"/>
      <c r="LGZ119" s="3"/>
      <c r="LHA119" s="3"/>
      <c r="LHB119" s="3"/>
      <c r="LHC119" s="3"/>
      <c r="LHD119" s="3"/>
      <c r="LHE119" s="3"/>
      <c r="LHF119" s="3"/>
      <c r="LHG119" s="3"/>
      <c r="LHH119" s="3"/>
      <c r="LHI119" s="3"/>
      <c r="LHJ119" s="3"/>
      <c r="LHK119" s="3"/>
      <c r="LHL119" s="3"/>
      <c r="LHM119" s="3"/>
      <c r="LHN119" s="3"/>
      <c r="LHO119" s="3"/>
      <c r="LHP119" s="3"/>
      <c r="LHQ119" s="3"/>
      <c r="LHR119" s="3"/>
      <c r="LHS119" s="3"/>
      <c r="LHT119" s="3"/>
      <c r="LHU119" s="3"/>
      <c r="LHV119" s="3"/>
      <c r="LHW119" s="3"/>
      <c r="LHX119" s="3"/>
      <c r="LHY119" s="3"/>
      <c r="LHZ119" s="3"/>
      <c r="LIA119" s="3"/>
      <c r="LIB119" s="3"/>
      <c r="LIC119" s="3"/>
      <c r="LID119" s="3"/>
      <c r="LIE119" s="3"/>
      <c r="LIF119" s="3"/>
      <c r="LIG119" s="3"/>
      <c r="LIH119" s="3"/>
      <c r="LII119" s="3"/>
      <c r="LIJ119" s="3"/>
      <c r="LIK119" s="3"/>
      <c r="LIL119" s="3"/>
      <c r="LIM119" s="3"/>
      <c r="LIN119" s="3"/>
      <c r="LIO119" s="3"/>
      <c r="LIP119" s="3"/>
      <c r="LIQ119" s="3"/>
      <c r="LIR119" s="3"/>
      <c r="LIS119" s="3"/>
      <c r="LIT119" s="3"/>
      <c r="LIU119" s="3"/>
      <c r="LIV119" s="3"/>
      <c r="LIW119" s="3"/>
      <c r="LIX119" s="3"/>
      <c r="LIY119" s="3"/>
      <c r="LIZ119" s="3"/>
      <c r="LJA119" s="3"/>
      <c r="LJB119" s="3"/>
      <c r="LJC119" s="3"/>
      <c r="LJD119" s="3"/>
      <c r="LJE119" s="3"/>
      <c r="LJF119" s="3"/>
      <c r="LJG119" s="3"/>
      <c r="LJH119" s="3"/>
      <c r="LJI119" s="3"/>
      <c r="LJJ119" s="3"/>
      <c r="LJK119" s="3"/>
      <c r="LJL119" s="3"/>
      <c r="LJM119" s="3"/>
      <c r="LJN119" s="3"/>
      <c r="LJO119" s="3"/>
      <c r="LJP119" s="3"/>
      <c r="LJQ119" s="3"/>
      <c r="LJR119" s="3"/>
      <c r="LJS119" s="3"/>
      <c r="LJT119" s="3"/>
      <c r="LJU119" s="3"/>
      <c r="LJV119" s="3"/>
      <c r="LJW119" s="3"/>
      <c r="LJX119" s="3"/>
      <c r="LJY119" s="3"/>
      <c r="LJZ119" s="3"/>
      <c r="LKA119" s="3"/>
      <c r="LKB119" s="3"/>
      <c r="LKC119" s="3"/>
      <c r="LKD119" s="3"/>
      <c r="LKE119" s="3"/>
      <c r="LKF119" s="3"/>
      <c r="LKG119" s="3"/>
      <c r="LKH119" s="3"/>
      <c r="LKI119" s="3"/>
      <c r="LKJ119" s="3"/>
      <c r="LKK119" s="3"/>
      <c r="LKL119" s="3"/>
      <c r="LKM119" s="3"/>
      <c r="LKN119" s="3"/>
      <c r="LKO119" s="3"/>
      <c r="LKP119" s="3"/>
      <c r="LKQ119" s="3"/>
      <c r="LKR119" s="3"/>
      <c r="LKS119" s="3"/>
      <c r="LKT119" s="3"/>
      <c r="LKU119" s="3"/>
      <c r="LKV119" s="3"/>
      <c r="LKW119" s="3"/>
      <c r="LKX119" s="3"/>
      <c r="LKY119" s="3"/>
      <c r="LKZ119" s="3"/>
      <c r="LLA119" s="3"/>
      <c r="LLB119" s="3"/>
      <c r="LLC119" s="3"/>
      <c r="LLD119" s="3"/>
      <c r="LLE119" s="3"/>
      <c r="LLF119" s="3"/>
      <c r="LLG119" s="3"/>
      <c r="LLH119" s="3"/>
      <c r="LLI119" s="3"/>
      <c r="LLJ119" s="3"/>
      <c r="LLK119" s="3"/>
      <c r="LLL119" s="3"/>
      <c r="LLM119" s="3"/>
      <c r="LLN119" s="3"/>
      <c r="LLO119" s="3"/>
      <c r="LLP119" s="3"/>
      <c r="LLQ119" s="3"/>
      <c r="LLR119" s="3"/>
      <c r="LLS119" s="3"/>
      <c r="LLU119" s="3"/>
      <c r="LLW119" s="3"/>
      <c r="LLX119" s="3"/>
      <c r="LLY119" s="3"/>
      <c r="LLZ119" s="3"/>
      <c r="LMA119" s="3"/>
      <c r="LMB119" s="3"/>
      <c r="LMC119" s="3"/>
      <c r="LMD119" s="3"/>
      <c r="LMI119" s="3"/>
      <c r="LMJ119" s="3"/>
      <c r="LMK119" s="3"/>
      <c r="LML119" s="3"/>
      <c r="LMM119" s="3"/>
      <c r="LMN119" s="3"/>
      <c r="LMO119" s="3"/>
      <c r="LMP119" s="3"/>
      <c r="LMQ119" s="3"/>
      <c r="LMR119" s="3"/>
      <c r="LMS119" s="3"/>
      <c r="LMT119" s="3"/>
      <c r="LMU119" s="3"/>
      <c r="LMV119" s="3"/>
      <c r="LMW119" s="3"/>
      <c r="LMX119" s="3"/>
      <c r="LMY119" s="3"/>
      <c r="LMZ119" s="3"/>
      <c r="LNA119" s="3"/>
      <c r="LNB119" s="3"/>
      <c r="LNC119" s="3"/>
      <c r="LND119" s="3"/>
      <c r="LNE119" s="3"/>
      <c r="LNF119" s="3"/>
      <c r="LNG119" s="3"/>
      <c r="LNH119" s="3"/>
      <c r="LNI119" s="3"/>
      <c r="LNJ119" s="3"/>
      <c r="LNK119" s="3"/>
      <c r="LNL119" s="3"/>
      <c r="LNM119" s="3"/>
      <c r="LNN119" s="3"/>
      <c r="LNO119" s="3"/>
      <c r="LNP119" s="3"/>
      <c r="LNQ119" s="3"/>
      <c r="LNR119" s="3"/>
      <c r="LNS119" s="3"/>
      <c r="LNT119" s="3"/>
      <c r="LNU119" s="3"/>
      <c r="LNV119" s="3"/>
      <c r="LNW119" s="3"/>
      <c r="LNX119" s="3"/>
      <c r="LNY119" s="3"/>
      <c r="LNZ119" s="3"/>
      <c r="LOA119" s="3"/>
      <c r="LOB119" s="3"/>
      <c r="LOC119" s="3"/>
      <c r="LOD119" s="3"/>
      <c r="LOE119" s="3"/>
      <c r="LOF119" s="3"/>
      <c r="LOG119" s="3"/>
      <c r="LOH119" s="3"/>
      <c r="LOI119" s="3"/>
      <c r="LOJ119" s="3"/>
      <c r="LOK119" s="3"/>
      <c r="LOL119" s="3"/>
      <c r="LOM119" s="3"/>
      <c r="LON119" s="3"/>
      <c r="LOO119" s="3"/>
      <c r="LOP119" s="3"/>
      <c r="LOQ119" s="3"/>
      <c r="LOR119" s="3"/>
      <c r="LOS119" s="3"/>
      <c r="LOT119" s="3"/>
      <c r="LOU119" s="3"/>
      <c r="LOV119" s="3"/>
      <c r="LOW119" s="3"/>
      <c r="LOX119" s="3"/>
      <c r="LOY119" s="3"/>
      <c r="LOZ119" s="3"/>
      <c r="LPA119" s="3"/>
      <c r="LPB119" s="3"/>
      <c r="LPC119" s="3"/>
      <c r="LPD119" s="3"/>
      <c r="LPE119" s="3"/>
      <c r="LPF119" s="3"/>
      <c r="LPG119" s="3"/>
      <c r="LPH119" s="3"/>
      <c r="LPI119" s="3"/>
      <c r="LPJ119" s="3"/>
      <c r="LPK119" s="3"/>
      <c r="LPL119" s="3"/>
      <c r="LPM119" s="3"/>
      <c r="LPN119" s="3"/>
      <c r="LPO119" s="3"/>
      <c r="LPP119" s="3"/>
      <c r="LPQ119" s="3"/>
      <c r="LPR119" s="3"/>
      <c r="LPS119" s="3"/>
      <c r="LPT119" s="3"/>
      <c r="LPU119" s="3"/>
      <c r="LPV119" s="3"/>
      <c r="LPW119" s="3"/>
      <c r="LPX119" s="3"/>
      <c r="LPY119" s="3"/>
      <c r="LPZ119" s="3"/>
      <c r="LQA119" s="3"/>
      <c r="LQB119" s="3"/>
      <c r="LQC119" s="3"/>
      <c r="LQD119" s="3"/>
      <c r="LQE119" s="3"/>
      <c r="LQF119" s="3"/>
      <c r="LQG119" s="3"/>
      <c r="LQH119" s="3"/>
      <c r="LQI119" s="3"/>
      <c r="LQJ119" s="3"/>
      <c r="LQK119" s="3"/>
      <c r="LQL119" s="3"/>
      <c r="LQM119" s="3"/>
      <c r="LQN119" s="3"/>
      <c r="LQO119" s="3"/>
      <c r="LQP119" s="3"/>
      <c r="LQQ119" s="3"/>
      <c r="LQR119" s="3"/>
      <c r="LQS119" s="3"/>
      <c r="LQT119" s="3"/>
      <c r="LQU119" s="3"/>
      <c r="LQV119" s="3"/>
      <c r="LQW119" s="3"/>
      <c r="LQX119" s="3"/>
      <c r="LQY119" s="3"/>
      <c r="LQZ119" s="3"/>
      <c r="LRA119" s="3"/>
      <c r="LRB119" s="3"/>
      <c r="LRC119" s="3"/>
      <c r="LRD119" s="3"/>
      <c r="LRE119" s="3"/>
      <c r="LRF119" s="3"/>
      <c r="LRG119" s="3"/>
      <c r="LRH119" s="3"/>
      <c r="LRI119" s="3"/>
      <c r="LRJ119" s="3"/>
      <c r="LRK119" s="3"/>
      <c r="LRL119" s="3"/>
      <c r="LRM119" s="3"/>
      <c r="LRN119" s="3"/>
      <c r="LRO119" s="3"/>
      <c r="LRP119" s="3"/>
      <c r="LRQ119" s="3"/>
      <c r="LRR119" s="3"/>
      <c r="LRS119" s="3"/>
      <c r="LRT119" s="3"/>
      <c r="LRU119" s="3"/>
      <c r="LRV119" s="3"/>
      <c r="LRW119" s="3"/>
      <c r="LRX119" s="3"/>
      <c r="LRY119" s="3"/>
      <c r="LRZ119" s="3"/>
      <c r="LSA119" s="3"/>
      <c r="LSB119" s="3"/>
      <c r="LSC119" s="3"/>
      <c r="LSD119" s="3"/>
      <c r="LSE119" s="3"/>
      <c r="LSF119" s="3"/>
      <c r="LSG119" s="3"/>
      <c r="LSH119" s="3"/>
      <c r="LSI119" s="3"/>
      <c r="LSJ119" s="3"/>
      <c r="LSK119" s="3"/>
      <c r="LSL119" s="3"/>
      <c r="LSM119" s="3"/>
      <c r="LSN119" s="3"/>
      <c r="LSO119" s="3"/>
      <c r="LSP119" s="3"/>
      <c r="LSQ119" s="3"/>
      <c r="LSR119" s="3"/>
      <c r="LSS119" s="3"/>
      <c r="LST119" s="3"/>
      <c r="LSU119" s="3"/>
      <c r="LSV119" s="3"/>
      <c r="LSW119" s="3"/>
      <c r="LSX119" s="3"/>
      <c r="LSY119" s="3"/>
      <c r="LSZ119" s="3"/>
      <c r="LTA119" s="3"/>
      <c r="LTB119" s="3"/>
      <c r="LTC119" s="3"/>
      <c r="LTD119" s="3"/>
      <c r="LTE119" s="3"/>
      <c r="LTF119" s="3"/>
      <c r="LTG119" s="3"/>
      <c r="LTH119" s="3"/>
      <c r="LTI119" s="3"/>
      <c r="LTJ119" s="3"/>
      <c r="LTK119" s="3"/>
      <c r="LTL119" s="3"/>
      <c r="LTM119" s="3"/>
      <c r="LTN119" s="3"/>
      <c r="LTO119" s="3"/>
      <c r="LTP119" s="3"/>
      <c r="LTQ119" s="3"/>
      <c r="LTR119" s="3"/>
      <c r="LTS119" s="3"/>
      <c r="LTT119" s="3"/>
      <c r="LTU119" s="3"/>
      <c r="LTV119" s="3"/>
      <c r="LTW119" s="3"/>
      <c r="LTX119" s="3"/>
      <c r="LTY119" s="3"/>
      <c r="LTZ119" s="3"/>
      <c r="LUA119" s="3"/>
      <c r="LUB119" s="3"/>
      <c r="LUC119" s="3"/>
      <c r="LUD119" s="3"/>
      <c r="LUE119" s="3"/>
      <c r="LUF119" s="3"/>
      <c r="LUG119" s="3"/>
      <c r="LUH119" s="3"/>
      <c r="LUI119" s="3"/>
      <c r="LUJ119" s="3"/>
      <c r="LUK119" s="3"/>
      <c r="LUL119" s="3"/>
      <c r="LUM119" s="3"/>
      <c r="LUN119" s="3"/>
      <c r="LUO119" s="3"/>
      <c r="LUP119" s="3"/>
      <c r="LUQ119" s="3"/>
      <c r="LUR119" s="3"/>
      <c r="LUS119" s="3"/>
      <c r="LUT119" s="3"/>
      <c r="LUU119" s="3"/>
      <c r="LUV119" s="3"/>
      <c r="LUW119" s="3"/>
      <c r="LUX119" s="3"/>
      <c r="LUY119" s="3"/>
      <c r="LUZ119" s="3"/>
      <c r="LVA119" s="3"/>
      <c r="LVB119" s="3"/>
      <c r="LVC119" s="3"/>
      <c r="LVD119" s="3"/>
      <c r="LVE119" s="3"/>
      <c r="LVF119" s="3"/>
      <c r="LVG119" s="3"/>
      <c r="LVH119" s="3"/>
      <c r="LVI119" s="3"/>
      <c r="LVJ119" s="3"/>
      <c r="LVK119" s="3"/>
      <c r="LVL119" s="3"/>
      <c r="LVM119" s="3"/>
      <c r="LVN119" s="3"/>
      <c r="LVO119" s="3"/>
      <c r="LVQ119" s="3"/>
      <c r="LVS119" s="3"/>
      <c r="LVT119" s="3"/>
      <c r="LVU119" s="3"/>
      <c r="LVV119" s="3"/>
      <c r="LVW119" s="3"/>
      <c r="LVX119" s="3"/>
      <c r="LVY119" s="3"/>
      <c r="LVZ119" s="3"/>
      <c r="LWE119" s="3"/>
      <c r="LWF119" s="3"/>
      <c r="LWG119" s="3"/>
      <c r="LWH119" s="3"/>
      <c r="LWI119" s="3"/>
      <c r="LWJ119" s="3"/>
      <c r="LWK119" s="3"/>
      <c r="LWL119" s="3"/>
      <c r="LWM119" s="3"/>
      <c r="LWN119" s="3"/>
      <c r="LWO119" s="3"/>
      <c r="LWP119" s="3"/>
      <c r="LWQ119" s="3"/>
      <c r="LWR119" s="3"/>
      <c r="LWS119" s="3"/>
      <c r="LWT119" s="3"/>
      <c r="LWU119" s="3"/>
      <c r="LWV119" s="3"/>
      <c r="LWW119" s="3"/>
      <c r="LWX119" s="3"/>
      <c r="LWY119" s="3"/>
      <c r="LWZ119" s="3"/>
      <c r="LXA119" s="3"/>
      <c r="LXB119" s="3"/>
      <c r="LXC119" s="3"/>
      <c r="LXD119" s="3"/>
      <c r="LXE119" s="3"/>
      <c r="LXF119" s="3"/>
      <c r="LXG119" s="3"/>
      <c r="LXH119" s="3"/>
      <c r="LXI119" s="3"/>
      <c r="LXJ119" s="3"/>
      <c r="LXK119" s="3"/>
      <c r="LXL119" s="3"/>
      <c r="LXM119" s="3"/>
      <c r="LXN119" s="3"/>
      <c r="LXO119" s="3"/>
      <c r="LXP119" s="3"/>
      <c r="LXQ119" s="3"/>
      <c r="LXR119" s="3"/>
      <c r="LXS119" s="3"/>
      <c r="LXT119" s="3"/>
      <c r="LXU119" s="3"/>
      <c r="LXV119" s="3"/>
      <c r="LXW119" s="3"/>
      <c r="LXX119" s="3"/>
      <c r="LXY119" s="3"/>
      <c r="LXZ119" s="3"/>
      <c r="LYA119" s="3"/>
      <c r="LYB119" s="3"/>
      <c r="LYC119" s="3"/>
      <c r="LYD119" s="3"/>
      <c r="LYE119" s="3"/>
      <c r="LYF119" s="3"/>
      <c r="LYG119" s="3"/>
      <c r="LYH119" s="3"/>
      <c r="LYI119" s="3"/>
      <c r="LYJ119" s="3"/>
      <c r="LYK119" s="3"/>
      <c r="LYL119" s="3"/>
      <c r="LYM119" s="3"/>
      <c r="LYN119" s="3"/>
      <c r="LYO119" s="3"/>
      <c r="LYP119" s="3"/>
      <c r="LYQ119" s="3"/>
      <c r="LYR119" s="3"/>
      <c r="LYS119" s="3"/>
      <c r="LYT119" s="3"/>
      <c r="LYU119" s="3"/>
      <c r="LYV119" s="3"/>
      <c r="LYW119" s="3"/>
      <c r="LYX119" s="3"/>
      <c r="LYY119" s="3"/>
      <c r="LYZ119" s="3"/>
      <c r="LZA119" s="3"/>
      <c r="LZB119" s="3"/>
      <c r="LZC119" s="3"/>
      <c r="LZD119" s="3"/>
      <c r="LZE119" s="3"/>
      <c r="LZF119" s="3"/>
      <c r="LZG119" s="3"/>
      <c r="LZH119" s="3"/>
      <c r="LZI119" s="3"/>
      <c r="LZJ119" s="3"/>
      <c r="LZK119" s="3"/>
      <c r="LZL119" s="3"/>
      <c r="LZM119" s="3"/>
      <c r="LZN119" s="3"/>
      <c r="LZO119" s="3"/>
      <c r="LZP119" s="3"/>
      <c r="LZQ119" s="3"/>
      <c r="LZR119" s="3"/>
      <c r="LZS119" s="3"/>
      <c r="LZT119" s="3"/>
      <c r="LZU119" s="3"/>
      <c r="LZV119" s="3"/>
      <c r="LZW119" s="3"/>
      <c r="LZX119" s="3"/>
      <c r="LZY119" s="3"/>
      <c r="LZZ119" s="3"/>
      <c r="MAA119" s="3"/>
      <c r="MAB119" s="3"/>
      <c r="MAC119" s="3"/>
      <c r="MAD119" s="3"/>
      <c r="MAE119" s="3"/>
      <c r="MAF119" s="3"/>
      <c r="MAG119" s="3"/>
      <c r="MAH119" s="3"/>
      <c r="MAI119" s="3"/>
      <c r="MAJ119" s="3"/>
      <c r="MAK119" s="3"/>
      <c r="MAL119" s="3"/>
      <c r="MAM119" s="3"/>
      <c r="MAN119" s="3"/>
      <c r="MAO119" s="3"/>
      <c r="MAP119" s="3"/>
      <c r="MAQ119" s="3"/>
      <c r="MAR119" s="3"/>
      <c r="MAS119" s="3"/>
      <c r="MAT119" s="3"/>
      <c r="MAU119" s="3"/>
      <c r="MAV119" s="3"/>
      <c r="MAW119" s="3"/>
      <c r="MAX119" s="3"/>
      <c r="MAY119" s="3"/>
      <c r="MAZ119" s="3"/>
      <c r="MBA119" s="3"/>
      <c r="MBB119" s="3"/>
      <c r="MBC119" s="3"/>
      <c r="MBD119" s="3"/>
      <c r="MBE119" s="3"/>
      <c r="MBF119" s="3"/>
      <c r="MBG119" s="3"/>
      <c r="MBH119" s="3"/>
      <c r="MBI119" s="3"/>
      <c r="MBJ119" s="3"/>
      <c r="MBK119" s="3"/>
      <c r="MBL119" s="3"/>
      <c r="MBM119" s="3"/>
      <c r="MBN119" s="3"/>
      <c r="MBO119" s="3"/>
      <c r="MBP119" s="3"/>
      <c r="MBQ119" s="3"/>
      <c r="MBR119" s="3"/>
      <c r="MBS119" s="3"/>
      <c r="MBT119" s="3"/>
      <c r="MBU119" s="3"/>
      <c r="MBV119" s="3"/>
      <c r="MBW119" s="3"/>
      <c r="MBX119" s="3"/>
      <c r="MBY119" s="3"/>
      <c r="MBZ119" s="3"/>
      <c r="MCA119" s="3"/>
      <c r="MCB119" s="3"/>
      <c r="MCC119" s="3"/>
      <c r="MCD119" s="3"/>
      <c r="MCE119" s="3"/>
      <c r="MCF119" s="3"/>
      <c r="MCG119" s="3"/>
      <c r="MCH119" s="3"/>
      <c r="MCI119" s="3"/>
      <c r="MCJ119" s="3"/>
      <c r="MCK119" s="3"/>
      <c r="MCL119" s="3"/>
      <c r="MCM119" s="3"/>
      <c r="MCN119" s="3"/>
      <c r="MCO119" s="3"/>
      <c r="MCP119" s="3"/>
      <c r="MCQ119" s="3"/>
      <c r="MCR119" s="3"/>
      <c r="MCS119" s="3"/>
      <c r="MCT119" s="3"/>
      <c r="MCU119" s="3"/>
      <c r="MCV119" s="3"/>
      <c r="MCW119" s="3"/>
      <c r="MCX119" s="3"/>
      <c r="MCY119" s="3"/>
      <c r="MCZ119" s="3"/>
      <c r="MDA119" s="3"/>
      <c r="MDB119" s="3"/>
      <c r="MDC119" s="3"/>
      <c r="MDD119" s="3"/>
      <c r="MDE119" s="3"/>
      <c r="MDF119" s="3"/>
      <c r="MDG119" s="3"/>
      <c r="MDH119" s="3"/>
      <c r="MDI119" s="3"/>
      <c r="MDJ119" s="3"/>
      <c r="MDK119" s="3"/>
      <c r="MDL119" s="3"/>
      <c r="MDM119" s="3"/>
      <c r="MDN119" s="3"/>
      <c r="MDO119" s="3"/>
      <c r="MDP119" s="3"/>
      <c r="MDQ119" s="3"/>
      <c r="MDR119" s="3"/>
      <c r="MDS119" s="3"/>
      <c r="MDT119" s="3"/>
      <c r="MDU119" s="3"/>
      <c r="MDV119" s="3"/>
      <c r="MDW119" s="3"/>
      <c r="MDX119" s="3"/>
      <c r="MDY119" s="3"/>
      <c r="MDZ119" s="3"/>
      <c r="MEA119" s="3"/>
      <c r="MEB119" s="3"/>
      <c r="MEC119" s="3"/>
      <c r="MED119" s="3"/>
      <c r="MEE119" s="3"/>
      <c r="MEF119" s="3"/>
      <c r="MEG119" s="3"/>
      <c r="MEH119" s="3"/>
      <c r="MEI119" s="3"/>
      <c r="MEJ119" s="3"/>
      <c r="MEK119" s="3"/>
      <c r="MEL119" s="3"/>
      <c r="MEM119" s="3"/>
      <c r="MEN119" s="3"/>
      <c r="MEO119" s="3"/>
      <c r="MEP119" s="3"/>
      <c r="MEQ119" s="3"/>
      <c r="MER119" s="3"/>
      <c r="MES119" s="3"/>
      <c r="MET119" s="3"/>
      <c r="MEU119" s="3"/>
      <c r="MEV119" s="3"/>
      <c r="MEW119" s="3"/>
      <c r="MEX119" s="3"/>
      <c r="MEY119" s="3"/>
      <c r="MEZ119" s="3"/>
      <c r="MFA119" s="3"/>
      <c r="MFB119" s="3"/>
      <c r="MFC119" s="3"/>
      <c r="MFD119" s="3"/>
      <c r="MFE119" s="3"/>
      <c r="MFF119" s="3"/>
      <c r="MFG119" s="3"/>
      <c r="MFH119" s="3"/>
      <c r="MFI119" s="3"/>
      <c r="MFJ119" s="3"/>
      <c r="MFK119" s="3"/>
      <c r="MFM119" s="3"/>
      <c r="MFO119" s="3"/>
      <c r="MFP119" s="3"/>
      <c r="MFQ119" s="3"/>
      <c r="MFR119" s="3"/>
      <c r="MFS119" s="3"/>
      <c r="MFT119" s="3"/>
      <c r="MFU119" s="3"/>
      <c r="MFV119" s="3"/>
      <c r="MGA119" s="3"/>
      <c r="MGB119" s="3"/>
      <c r="MGC119" s="3"/>
      <c r="MGD119" s="3"/>
      <c r="MGE119" s="3"/>
      <c r="MGF119" s="3"/>
      <c r="MGG119" s="3"/>
      <c r="MGH119" s="3"/>
      <c r="MGI119" s="3"/>
      <c r="MGJ119" s="3"/>
      <c r="MGK119" s="3"/>
      <c r="MGL119" s="3"/>
      <c r="MGM119" s="3"/>
      <c r="MGN119" s="3"/>
      <c r="MGO119" s="3"/>
      <c r="MGP119" s="3"/>
      <c r="MGQ119" s="3"/>
      <c r="MGR119" s="3"/>
      <c r="MGS119" s="3"/>
      <c r="MGT119" s="3"/>
      <c r="MGU119" s="3"/>
      <c r="MGV119" s="3"/>
      <c r="MGW119" s="3"/>
      <c r="MGX119" s="3"/>
      <c r="MGY119" s="3"/>
      <c r="MGZ119" s="3"/>
      <c r="MHA119" s="3"/>
      <c r="MHB119" s="3"/>
      <c r="MHC119" s="3"/>
      <c r="MHD119" s="3"/>
      <c r="MHE119" s="3"/>
      <c r="MHF119" s="3"/>
      <c r="MHG119" s="3"/>
      <c r="MHH119" s="3"/>
      <c r="MHI119" s="3"/>
      <c r="MHJ119" s="3"/>
      <c r="MHK119" s="3"/>
      <c r="MHL119" s="3"/>
      <c r="MHM119" s="3"/>
      <c r="MHN119" s="3"/>
      <c r="MHO119" s="3"/>
      <c r="MHP119" s="3"/>
      <c r="MHQ119" s="3"/>
      <c r="MHR119" s="3"/>
      <c r="MHS119" s="3"/>
      <c r="MHT119" s="3"/>
      <c r="MHU119" s="3"/>
      <c r="MHV119" s="3"/>
      <c r="MHW119" s="3"/>
      <c r="MHX119" s="3"/>
      <c r="MHY119" s="3"/>
      <c r="MHZ119" s="3"/>
      <c r="MIA119" s="3"/>
      <c r="MIB119" s="3"/>
      <c r="MIC119" s="3"/>
      <c r="MID119" s="3"/>
      <c r="MIE119" s="3"/>
      <c r="MIF119" s="3"/>
      <c r="MIG119" s="3"/>
      <c r="MIH119" s="3"/>
      <c r="MII119" s="3"/>
      <c r="MIJ119" s="3"/>
      <c r="MIK119" s="3"/>
      <c r="MIL119" s="3"/>
      <c r="MIM119" s="3"/>
      <c r="MIN119" s="3"/>
      <c r="MIO119" s="3"/>
      <c r="MIP119" s="3"/>
      <c r="MIQ119" s="3"/>
      <c r="MIR119" s="3"/>
      <c r="MIS119" s="3"/>
      <c r="MIT119" s="3"/>
      <c r="MIU119" s="3"/>
      <c r="MIV119" s="3"/>
      <c r="MIW119" s="3"/>
      <c r="MIX119" s="3"/>
      <c r="MIY119" s="3"/>
      <c r="MIZ119" s="3"/>
      <c r="MJA119" s="3"/>
      <c r="MJB119" s="3"/>
      <c r="MJC119" s="3"/>
      <c r="MJD119" s="3"/>
      <c r="MJE119" s="3"/>
      <c r="MJF119" s="3"/>
      <c r="MJG119" s="3"/>
      <c r="MJH119" s="3"/>
      <c r="MJI119" s="3"/>
      <c r="MJJ119" s="3"/>
      <c r="MJK119" s="3"/>
      <c r="MJL119" s="3"/>
      <c r="MJM119" s="3"/>
      <c r="MJN119" s="3"/>
      <c r="MJO119" s="3"/>
      <c r="MJP119" s="3"/>
      <c r="MJQ119" s="3"/>
      <c r="MJR119" s="3"/>
      <c r="MJS119" s="3"/>
      <c r="MJT119" s="3"/>
      <c r="MJU119" s="3"/>
      <c r="MJV119" s="3"/>
      <c r="MJW119" s="3"/>
      <c r="MJX119" s="3"/>
      <c r="MJY119" s="3"/>
      <c r="MJZ119" s="3"/>
      <c r="MKA119" s="3"/>
      <c r="MKB119" s="3"/>
      <c r="MKC119" s="3"/>
      <c r="MKD119" s="3"/>
      <c r="MKE119" s="3"/>
      <c r="MKF119" s="3"/>
      <c r="MKG119" s="3"/>
      <c r="MKH119" s="3"/>
      <c r="MKI119" s="3"/>
      <c r="MKJ119" s="3"/>
      <c r="MKK119" s="3"/>
      <c r="MKL119" s="3"/>
      <c r="MKM119" s="3"/>
      <c r="MKN119" s="3"/>
      <c r="MKO119" s="3"/>
      <c r="MKP119" s="3"/>
      <c r="MKQ119" s="3"/>
      <c r="MKR119" s="3"/>
      <c r="MKS119" s="3"/>
      <c r="MKT119" s="3"/>
      <c r="MKU119" s="3"/>
      <c r="MKV119" s="3"/>
      <c r="MKW119" s="3"/>
      <c r="MKX119" s="3"/>
      <c r="MKY119" s="3"/>
      <c r="MKZ119" s="3"/>
      <c r="MLA119" s="3"/>
      <c r="MLB119" s="3"/>
      <c r="MLC119" s="3"/>
      <c r="MLD119" s="3"/>
      <c r="MLE119" s="3"/>
      <c r="MLF119" s="3"/>
      <c r="MLG119" s="3"/>
      <c r="MLH119" s="3"/>
      <c r="MLI119" s="3"/>
      <c r="MLJ119" s="3"/>
      <c r="MLK119" s="3"/>
      <c r="MLL119" s="3"/>
      <c r="MLM119" s="3"/>
      <c r="MLN119" s="3"/>
      <c r="MLO119" s="3"/>
      <c r="MLP119" s="3"/>
      <c r="MLQ119" s="3"/>
      <c r="MLR119" s="3"/>
      <c r="MLS119" s="3"/>
      <c r="MLT119" s="3"/>
      <c r="MLU119" s="3"/>
      <c r="MLV119" s="3"/>
      <c r="MLW119" s="3"/>
      <c r="MLX119" s="3"/>
      <c r="MLY119" s="3"/>
      <c r="MLZ119" s="3"/>
      <c r="MMA119" s="3"/>
      <c r="MMB119" s="3"/>
      <c r="MMC119" s="3"/>
      <c r="MMD119" s="3"/>
      <c r="MME119" s="3"/>
      <c r="MMF119" s="3"/>
      <c r="MMG119" s="3"/>
      <c r="MMH119" s="3"/>
      <c r="MMI119" s="3"/>
      <c r="MMJ119" s="3"/>
      <c r="MMK119" s="3"/>
      <c r="MML119" s="3"/>
      <c r="MMM119" s="3"/>
      <c r="MMN119" s="3"/>
      <c r="MMO119" s="3"/>
      <c r="MMP119" s="3"/>
      <c r="MMQ119" s="3"/>
      <c r="MMR119" s="3"/>
      <c r="MMS119" s="3"/>
      <c r="MMT119" s="3"/>
      <c r="MMU119" s="3"/>
      <c r="MMV119" s="3"/>
      <c r="MMW119" s="3"/>
      <c r="MMX119" s="3"/>
      <c r="MMY119" s="3"/>
      <c r="MMZ119" s="3"/>
      <c r="MNA119" s="3"/>
      <c r="MNB119" s="3"/>
      <c r="MNC119" s="3"/>
      <c r="MND119" s="3"/>
      <c r="MNE119" s="3"/>
      <c r="MNF119" s="3"/>
      <c r="MNG119" s="3"/>
      <c r="MNH119" s="3"/>
      <c r="MNI119" s="3"/>
      <c r="MNJ119" s="3"/>
      <c r="MNK119" s="3"/>
      <c r="MNL119" s="3"/>
      <c r="MNM119" s="3"/>
      <c r="MNN119" s="3"/>
      <c r="MNO119" s="3"/>
      <c r="MNP119" s="3"/>
      <c r="MNQ119" s="3"/>
      <c r="MNR119" s="3"/>
      <c r="MNS119" s="3"/>
      <c r="MNT119" s="3"/>
      <c r="MNU119" s="3"/>
      <c r="MNV119" s="3"/>
      <c r="MNW119" s="3"/>
      <c r="MNX119" s="3"/>
      <c r="MNY119" s="3"/>
      <c r="MNZ119" s="3"/>
      <c r="MOA119" s="3"/>
      <c r="MOB119" s="3"/>
      <c r="MOC119" s="3"/>
      <c r="MOD119" s="3"/>
      <c r="MOE119" s="3"/>
      <c r="MOF119" s="3"/>
      <c r="MOG119" s="3"/>
      <c r="MOH119" s="3"/>
      <c r="MOI119" s="3"/>
      <c r="MOJ119" s="3"/>
      <c r="MOK119" s="3"/>
      <c r="MOL119" s="3"/>
      <c r="MOM119" s="3"/>
      <c r="MON119" s="3"/>
      <c r="MOO119" s="3"/>
      <c r="MOP119" s="3"/>
      <c r="MOQ119" s="3"/>
      <c r="MOR119" s="3"/>
      <c r="MOS119" s="3"/>
      <c r="MOT119" s="3"/>
      <c r="MOU119" s="3"/>
      <c r="MOV119" s="3"/>
      <c r="MOW119" s="3"/>
      <c r="MOX119" s="3"/>
      <c r="MOY119" s="3"/>
      <c r="MOZ119" s="3"/>
      <c r="MPA119" s="3"/>
      <c r="MPB119" s="3"/>
      <c r="MPC119" s="3"/>
      <c r="MPD119" s="3"/>
      <c r="MPE119" s="3"/>
      <c r="MPF119" s="3"/>
      <c r="MPG119" s="3"/>
      <c r="MPI119" s="3"/>
      <c r="MPK119" s="3"/>
      <c r="MPL119" s="3"/>
      <c r="MPM119" s="3"/>
      <c r="MPN119" s="3"/>
      <c r="MPO119" s="3"/>
      <c r="MPP119" s="3"/>
      <c r="MPQ119" s="3"/>
      <c r="MPR119" s="3"/>
      <c r="MPW119" s="3"/>
      <c r="MPX119" s="3"/>
      <c r="MPY119" s="3"/>
      <c r="MPZ119" s="3"/>
      <c r="MQA119" s="3"/>
      <c r="MQB119" s="3"/>
      <c r="MQC119" s="3"/>
      <c r="MQD119" s="3"/>
      <c r="MQE119" s="3"/>
      <c r="MQF119" s="3"/>
      <c r="MQG119" s="3"/>
      <c r="MQH119" s="3"/>
      <c r="MQI119" s="3"/>
      <c r="MQJ119" s="3"/>
      <c r="MQK119" s="3"/>
      <c r="MQL119" s="3"/>
      <c r="MQM119" s="3"/>
      <c r="MQN119" s="3"/>
      <c r="MQO119" s="3"/>
      <c r="MQP119" s="3"/>
      <c r="MQQ119" s="3"/>
      <c r="MQR119" s="3"/>
      <c r="MQS119" s="3"/>
      <c r="MQT119" s="3"/>
      <c r="MQU119" s="3"/>
      <c r="MQV119" s="3"/>
      <c r="MQW119" s="3"/>
      <c r="MQX119" s="3"/>
      <c r="MQY119" s="3"/>
      <c r="MQZ119" s="3"/>
      <c r="MRA119" s="3"/>
      <c r="MRB119" s="3"/>
      <c r="MRC119" s="3"/>
      <c r="MRD119" s="3"/>
      <c r="MRE119" s="3"/>
      <c r="MRF119" s="3"/>
      <c r="MRG119" s="3"/>
      <c r="MRH119" s="3"/>
      <c r="MRI119" s="3"/>
      <c r="MRJ119" s="3"/>
      <c r="MRK119" s="3"/>
      <c r="MRL119" s="3"/>
      <c r="MRM119" s="3"/>
      <c r="MRN119" s="3"/>
      <c r="MRO119" s="3"/>
      <c r="MRP119" s="3"/>
      <c r="MRQ119" s="3"/>
      <c r="MRR119" s="3"/>
      <c r="MRS119" s="3"/>
      <c r="MRT119" s="3"/>
      <c r="MRU119" s="3"/>
      <c r="MRV119" s="3"/>
      <c r="MRW119" s="3"/>
      <c r="MRX119" s="3"/>
      <c r="MRY119" s="3"/>
      <c r="MRZ119" s="3"/>
      <c r="MSA119" s="3"/>
      <c r="MSB119" s="3"/>
      <c r="MSC119" s="3"/>
      <c r="MSD119" s="3"/>
      <c r="MSE119" s="3"/>
      <c r="MSF119" s="3"/>
      <c r="MSG119" s="3"/>
      <c r="MSH119" s="3"/>
      <c r="MSI119" s="3"/>
      <c r="MSJ119" s="3"/>
      <c r="MSK119" s="3"/>
      <c r="MSL119" s="3"/>
      <c r="MSM119" s="3"/>
      <c r="MSN119" s="3"/>
      <c r="MSO119" s="3"/>
      <c r="MSP119" s="3"/>
      <c r="MSQ119" s="3"/>
      <c r="MSR119" s="3"/>
      <c r="MSS119" s="3"/>
      <c r="MST119" s="3"/>
      <c r="MSU119" s="3"/>
      <c r="MSV119" s="3"/>
      <c r="MSW119" s="3"/>
      <c r="MSX119" s="3"/>
      <c r="MSY119" s="3"/>
      <c r="MSZ119" s="3"/>
      <c r="MTA119" s="3"/>
      <c r="MTB119" s="3"/>
      <c r="MTC119" s="3"/>
      <c r="MTD119" s="3"/>
      <c r="MTE119" s="3"/>
      <c r="MTF119" s="3"/>
      <c r="MTG119" s="3"/>
      <c r="MTH119" s="3"/>
      <c r="MTI119" s="3"/>
      <c r="MTJ119" s="3"/>
      <c r="MTK119" s="3"/>
      <c r="MTL119" s="3"/>
      <c r="MTM119" s="3"/>
      <c r="MTN119" s="3"/>
      <c r="MTO119" s="3"/>
      <c r="MTP119" s="3"/>
      <c r="MTQ119" s="3"/>
      <c r="MTR119" s="3"/>
      <c r="MTS119" s="3"/>
      <c r="MTT119" s="3"/>
      <c r="MTU119" s="3"/>
      <c r="MTV119" s="3"/>
      <c r="MTW119" s="3"/>
      <c r="MTX119" s="3"/>
      <c r="MTY119" s="3"/>
      <c r="MTZ119" s="3"/>
      <c r="MUA119" s="3"/>
      <c r="MUB119" s="3"/>
      <c r="MUC119" s="3"/>
      <c r="MUD119" s="3"/>
      <c r="MUE119" s="3"/>
      <c r="MUF119" s="3"/>
      <c r="MUG119" s="3"/>
      <c r="MUH119" s="3"/>
      <c r="MUI119" s="3"/>
      <c r="MUJ119" s="3"/>
      <c r="MUK119" s="3"/>
      <c r="MUL119" s="3"/>
      <c r="MUM119" s="3"/>
      <c r="MUN119" s="3"/>
      <c r="MUO119" s="3"/>
      <c r="MUP119" s="3"/>
      <c r="MUQ119" s="3"/>
      <c r="MUR119" s="3"/>
      <c r="MUS119" s="3"/>
      <c r="MUT119" s="3"/>
      <c r="MUU119" s="3"/>
      <c r="MUV119" s="3"/>
      <c r="MUW119" s="3"/>
      <c r="MUX119" s="3"/>
      <c r="MUY119" s="3"/>
      <c r="MUZ119" s="3"/>
      <c r="MVA119" s="3"/>
      <c r="MVB119" s="3"/>
      <c r="MVC119" s="3"/>
      <c r="MVD119" s="3"/>
      <c r="MVE119" s="3"/>
      <c r="MVF119" s="3"/>
      <c r="MVG119" s="3"/>
      <c r="MVH119" s="3"/>
      <c r="MVI119" s="3"/>
      <c r="MVJ119" s="3"/>
      <c r="MVK119" s="3"/>
      <c r="MVL119" s="3"/>
      <c r="MVM119" s="3"/>
      <c r="MVN119" s="3"/>
      <c r="MVO119" s="3"/>
      <c r="MVP119" s="3"/>
      <c r="MVQ119" s="3"/>
      <c r="MVR119" s="3"/>
      <c r="MVS119" s="3"/>
      <c r="MVT119" s="3"/>
      <c r="MVU119" s="3"/>
      <c r="MVV119" s="3"/>
      <c r="MVW119" s="3"/>
      <c r="MVX119" s="3"/>
      <c r="MVY119" s="3"/>
      <c r="MVZ119" s="3"/>
      <c r="MWA119" s="3"/>
      <c r="MWB119" s="3"/>
      <c r="MWC119" s="3"/>
      <c r="MWD119" s="3"/>
      <c r="MWE119" s="3"/>
      <c r="MWF119" s="3"/>
      <c r="MWG119" s="3"/>
      <c r="MWH119" s="3"/>
      <c r="MWI119" s="3"/>
      <c r="MWJ119" s="3"/>
      <c r="MWK119" s="3"/>
      <c r="MWL119" s="3"/>
      <c r="MWM119" s="3"/>
      <c r="MWN119" s="3"/>
      <c r="MWO119" s="3"/>
      <c r="MWP119" s="3"/>
      <c r="MWQ119" s="3"/>
      <c r="MWR119" s="3"/>
      <c r="MWS119" s="3"/>
      <c r="MWT119" s="3"/>
      <c r="MWU119" s="3"/>
      <c r="MWV119" s="3"/>
      <c r="MWW119" s="3"/>
      <c r="MWX119" s="3"/>
      <c r="MWY119" s="3"/>
      <c r="MWZ119" s="3"/>
      <c r="MXA119" s="3"/>
      <c r="MXB119" s="3"/>
      <c r="MXC119" s="3"/>
      <c r="MXD119" s="3"/>
      <c r="MXE119" s="3"/>
      <c r="MXF119" s="3"/>
      <c r="MXG119" s="3"/>
      <c r="MXH119" s="3"/>
      <c r="MXI119" s="3"/>
      <c r="MXJ119" s="3"/>
      <c r="MXK119" s="3"/>
      <c r="MXL119" s="3"/>
      <c r="MXM119" s="3"/>
      <c r="MXN119" s="3"/>
      <c r="MXO119" s="3"/>
      <c r="MXP119" s="3"/>
      <c r="MXQ119" s="3"/>
      <c r="MXR119" s="3"/>
      <c r="MXS119" s="3"/>
      <c r="MXT119" s="3"/>
      <c r="MXU119" s="3"/>
      <c r="MXV119" s="3"/>
      <c r="MXW119" s="3"/>
      <c r="MXX119" s="3"/>
      <c r="MXY119" s="3"/>
      <c r="MXZ119" s="3"/>
      <c r="MYA119" s="3"/>
      <c r="MYB119" s="3"/>
      <c r="MYC119" s="3"/>
      <c r="MYD119" s="3"/>
      <c r="MYE119" s="3"/>
      <c r="MYF119" s="3"/>
      <c r="MYG119" s="3"/>
      <c r="MYH119" s="3"/>
      <c r="MYI119" s="3"/>
      <c r="MYJ119" s="3"/>
      <c r="MYK119" s="3"/>
      <c r="MYL119" s="3"/>
      <c r="MYM119" s="3"/>
      <c r="MYN119" s="3"/>
      <c r="MYO119" s="3"/>
      <c r="MYP119" s="3"/>
      <c r="MYQ119" s="3"/>
      <c r="MYR119" s="3"/>
      <c r="MYS119" s="3"/>
      <c r="MYT119" s="3"/>
      <c r="MYU119" s="3"/>
      <c r="MYV119" s="3"/>
      <c r="MYW119" s="3"/>
      <c r="MYX119" s="3"/>
      <c r="MYY119" s="3"/>
      <c r="MYZ119" s="3"/>
      <c r="MZA119" s="3"/>
      <c r="MZB119" s="3"/>
      <c r="MZC119" s="3"/>
      <c r="MZE119" s="3"/>
      <c r="MZG119" s="3"/>
      <c r="MZH119" s="3"/>
      <c r="MZI119" s="3"/>
      <c r="MZJ119" s="3"/>
      <c r="MZK119" s="3"/>
      <c r="MZL119" s="3"/>
      <c r="MZM119" s="3"/>
      <c r="MZN119" s="3"/>
      <c r="MZS119" s="3"/>
      <c r="MZT119" s="3"/>
      <c r="MZU119" s="3"/>
      <c r="MZV119" s="3"/>
      <c r="MZW119" s="3"/>
      <c r="MZX119" s="3"/>
      <c r="MZY119" s="3"/>
      <c r="MZZ119" s="3"/>
      <c r="NAA119" s="3"/>
      <c r="NAB119" s="3"/>
      <c r="NAC119" s="3"/>
      <c r="NAD119" s="3"/>
      <c r="NAE119" s="3"/>
      <c r="NAF119" s="3"/>
      <c r="NAG119" s="3"/>
      <c r="NAH119" s="3"/>
      <c r="NAI119" s="3"/>
      <c r="NAJ119" s="3"/>
      <c r="NAK119" s="3"/>
      <c r="NAL119" s="3"/>
      <c r="NAM119" s="3"/>
      <c r="NAN119" s="3"/>
      <c r="NAO119" s="3"/>
      <c r="NAP119" s="3"/>
      <c r="NAQ119" s="3"/>
      <c r="NAR119" s="3"/>
      <c r="NAS119" s="3"/>
      <c r="NAT119" s="3"/>
      <c r="NAU119" s="3"/>
      <c r="NAV119" s="3"/>
      <c r="NAW119" s="3"/>
      <c r="NAX119" s="3"/>
      <c r="NAY119" s="3"/>
      <c r="NAZ119" s="3"/>
      <c r="NBA119" s="3"/>
      <c r="NBB119" s="3"/>
      <c r="NBC119" s="3"/>
      <c r="NBD119" s="3"/>
      <c r="NBE119" s="3"/>
      <c r="NBF119" s="3"/>
      <c r="NBG119" s="3"/>
      <c r="NBH119" s="3"/>
      <c r="NBI119" s="3"/>
      <c r="NBJ119" s="3"/>
      <c r="NBK119" s="3"/>
      <c r="NBL119" s="3"/>
      <c r="NBM119" s="3"/>
      <c r="NBN119" s="3"/>
      <c r="NBO119" s="3"/>
      <c r="NBP119" s="3"/>
      <c r="NBQ119" s="3"/>
      <c r="NBR119" s="3"/>
      <c r="NBS119" s="3"/>
      <c r="NBT119" s="3"/>
      <c r="NBU119" s="3"/>
      <c r="NBV119" s="3"/>
      <c r="NBW119" s="3"/>
      <c r="NBX119" s="3"/>
      <c r="NBY119" s="3"/>
      <c r="NBZ119" s="3"/>
      <c r="NCA119" s="3"/>
      <c r="NCB119" s="3"/>
      <c r="NCC119" s="3"/>
      <c r="NCD119" s="3"/>
      <c r="NCE119" s="3"/>
      <c r="NCF119" s="3"/>
      <c r="NCG119" s="3"/>
      <c r="NCH119" s="3"/>
      <c r="NCI119" s="3"/>
      <c r="NCJ119" s="3"/>
      <c r="NCK119" s="3"/>
      <c r="NCL119" s="3"/>
      <c r="NCM119" s="3"/>
      <c r="NCN119" s="3"/>
      <c r="NCO119" s="3"/>
      <c r="NCP119" s="3"/>
      <c r="NCQ119" s="3"/>
      <c r="NCR119" s="3"/>
      <c r="NCS119" s="3"/>
      <c r="NCT119" s="3"/>
      <c r="NCU119" s="3"/>
      <c r="NCV119" s="3"/>
      <c r="NCW119" s="3"/>
      <c r="NCX119" s="3"/>
      <c r="NCY119" s="3"/>
      <c r="NCZ119" s="3"/>
      <c r="NDA119" s="3"/>
      <c r="NDB119" s="3"/>
      <c r="NDC119" s="3"/>
      <c r="NDD119" s="3"/>
      <c r="NDE119" s="3"/>
      <c r="NDF119" s="3"/>
      <c r="NDG119" s="3"/>
      <c r="NDH119" s="3"/>
      <c r="NDI119" s="3"/>
      <c r="NDJ119" s="3"/>
      <c r="NDK119" s="3"/>
      <c r="NDL119" s="3"/>
      <c r="NDM119" s="3"/>
      <c r="NDN119" s="3"/>
      <c r="NDO119" s="3"/>
      <c r="NDP119" s="3"/>
      <c r="NDQ119" s="3"/>
      <c r="NDR119" s="3"/>
      <c r="NDS119" s="3"/>
      <c r="NDT119" s="3"/>
      <c r="NDU119" s="3"/>
      <c r="NDV119" s="3"/>
      <c r="NDW119" s="3"/>
      <c r="NDX119" s="3"/>
      <c r="NDY119" s="3"/>
      <c r="NDZ119" s="3"/>
      <c r="NEA119" s="3"/>
      <c r="NEB119" s="3"/>
      <c r="NEC119" s="3"/>
      <c r="NED119" s="3"/>
      <c r="NEE119" s="3"/>
      <c r="NEF119" s="3"/>
      <c r="NEG119" s="3"/>
      <c r="NEH119" s="3"/>
      <c r="NEI119" s="3"/>
      <c r="NEJ119" s="3"/>
      <c r="NEK119" s="3"/>
      <c r="NEL119" s="3"/>
      <c r="NEM119" s="3"/>
      <c r="NEN119" s="3"/>
      <c r="NEO119" s="3"/>
      <c r="NEP119" s="3"/>
      <c r="NEQ119" s="3"/>
      <c r="NER119" s="3"/>
      <c r="NES119" s="3"/>
      <c r="NET119" s="3"/>
      <c r="NEU119" s="3"/>
      <c r="NEV119" s="3"/>
      <c r="NEW119" s="3"/>
      <c r="NEX119" s="3"/>
      <c r="NEY119" s="3"/>
      <c r="NEZ119" s="3"/>
      <c r="NFA119" s="3"/>
      <c r="NFB119" s="3"/>
      <c r="NFC119" s="3"/>
      <c r="NFD119" s="3"/>
      <c r="NFE119" s="3"/>
      <c r="NFF119" s="3"/>
      <c r="NFG119" s="3"/>
      <c r="NFH119" s="3"/>
      <c r="NFI119" s="3"/>
      <c r="NFJ119" s="3"/>
      <c r="NFK119" s="3"/>
      <c r="NFL119" s="3"/>
      <c r="NFM119" s="3"/>
      <c r="NFN119" s="3"/>
      <c r="NFO119" s="3"/>
      <c r="NFP119" s="3"/>
      <c r="NFQ119" s="3"/>
      <c r="NFR119" s="3"/>
      <c r="NFS119" s="3"/>
      <c r="NFT119" s="3"/>
      <c r="NFU119" s="3"/>
      <c r="NFV119" s="3"/>
      <c r="NFW119" s="3"/>
      <c r="NFX119" s="3"/>
      <c r="NFY119" s="3"/>
      <c r="NFZ119" s="3"/>
      <c r="NGA119" s="3"/>
      <c r="NGB119" s="3"/>
      <c r="NGC119" s="3"/>
      <c r="NGD119" s="3"/>
      <c r="NGE119" s="3"/>
      <c r="NGF119" s="3"/>
      <c r="NGG119" s="3"/>
      <c r="NGH119" s="3"/>
      <c r="NGI119" s="3"/>
      <c r="NGJ119" s="3"/>
      <c r="NGK119" s="3"/>
      <c r="NGL119" s="3"/>
      <c r="NGM119" s="3"/>
      <c r="NGN119" s="3"/>
      <c r="NGO119" s="3"/>
      <c r="NGP119" s="3"/>
      <c r="NGQ119" s="3"/>
      <c r="NGR119" s="3"/>
      <c r="NGS119" s="3"/>
      <c r="NGT119" s="3"/>
      <c r="NGU119" s="3"/>
      <c r="NGV119" s="3"/>
      <c r="NGW119" s="3"/>
      <c r="NGX119" s="3"/>
      <c r="NGY119" s="3"/>
      <c r="NGZ119" s="3"/>
      <c r="NHA119" s="3"/>
      <c r="NHB119" s="3"/>
      <c r="NHC119" s="3"/>
      <c r="NHD119" s="3"/>
      <c r="NHE119" s="3"/>
      <c r="NHF119" s="3"/>
      <c r="NHG119" s="3"/>
      <c r="NHH119" s="3"/>
      <c r="NHI119" s="3"/>
      <c r="NHJ119" s="3"/>
      <c r="NHK119" s="3"/>
      <c r="NHL119" s="3"/>
      <c r="NHM119" s="3"/>
      <c r="NHN119" s="3"/>
      <c r="NHO119" s="3"/>
      <c r="NHP119" s="3"/>
      <c r="NHQ119" s="3"/>
      <c r="NHR119" s="3"/>
      <c r="NHS119" s="3"/>
      <c r="NHT119" s="3"/>
      <c r="NHU119" s="3"/>
      <c r="NHV119" s="3"/>
      <c r="NHW119" s="3"/>
      <c r="NHX119" s="3"/>
      <c r="NHY119" s="3"/>
      <c r="NHZ119" s="3"/>
      <c r="NIA119" s="3"/>
      <c r="NIB119" s="3"/>
      <c r="NIC119" s="3"/>
      <c r="NID119" s="3"/>
      <c r="NIE119" s="3"/>
      <c r="NIF119" s="3"/>
      <c r="NIG119" s="3"/>
      <c r="NIH119" s="3"/>
      <c r="NII119" s="3"/>
      <c r="NIJ119" s="3"/>
      <c r="NIK119" s="3"/>
      <c r="NIL119" s="3"/>
      <c r="NIM119" s="3"/>
      <c r="NIN119" s="3"/>
      <c r="NIO119" s="3"/>
      <c r="NIP119" s="3"/>
      <c r="NIQ119" s="3"/>
      <c r="NIR119" s="3"/>
      <c r="NIS119" s="3"/>
      <c r="NIT119" s="3"/>
      <c r="NIU119" s="3"/>
      <c r="NIV119" s="3"/>
      <c r="NIW119" s="3"/>
      <c r="NIX119" s="3"/>
      <c r="NIY119" s="3"/>
      <c r="NJA119" s="3"/>
      <c r="NJC119" s="3"/>
      <c r="NJD119" s="3"/>
      <c r="NJE119" s="3"/>
      <c r="NJF119" s="3"/>
      <c r="NJG119" s="3"/>
      <c r="NJH119" s="3"/>
      <c r="NJI119" s="3"/>
      <c r="NJJ119" s="3"/>
      <c r="NJO119" s="3"/>
      <c r="NJP119" s="3"/>
      <c r="NJQ119" s="3"/>
      <c r="NJR119" s="3"/>
      <c r="NJS119" s="3"/>
      <c r="NJT119" s="3"/>
      <c r="NJU119" s="3"/>
      <c r="NJV119" s="3"/>
      <c r="NJW119" s="3"/>
      <c r="NJX119" s="3"/>
      <c r="NJY119" s="3"/>
      <c r="NJZ119" s="3"/>
      <c r="NKA119" s="3"/>
      <c r="NKB119" s="3"/>
      <c r="NKC119" s="3"/>
      <c r="NKD119" s="3"/>
      <c r="NKE119" s="3"/>
      <c r="NKF119" s="3"/>
      <c r="NKG119" s="3"/>
      <c r="NKH119" s="3"/>
      <c r="NKI119" s="3"/>
      <c r="NKJ119" s="3"/>
      <c r="NKK119" s="3"/>
      <c r="NKL119" s="3"/>
      <c r="NKM119" s="3"/>
      <c r="NKN119" s="3"/>
      <c r="NKO119" s="3"/>
      <c r="NKP119" s="3"/>
      <c r="NKQ119" s="3"/>
      <c r="NKR119" s="3"/>
      <c r="NKS119" s="3"/>
      <c r="NKT119" s="3"/>
      <c r="NKU119" s="3"/>
      <c r="NKV119" s="3"/>
      <c r="NKW119" s="3"/>
      <c r="NKX119" s="3"/>
      <c r="NKY119" s="3"/>
      <c r="NKZ119" s="3"/>
      <c r="NLA119" s="3"/>
      <c r="NLB119" s="3"/>
      <c r="NLC119" s="3"/>
      <c r="NLD119" s="3"/>
      <c r="NLE119" s="3"/>
      <c r="NLF119" s="3"/>
      <c r="NLG119" s="3"/>
      <c r="NLH119" s="3"/>
      <c r="NLI119" s="3"/>
      <c r="NLJ119" s="3"/>
      <c r="NLK119" s="3"/>
      <c r="NLL119" s="3"/>
      <c r="NLM119" s="3"/>
      <c r="NLN119" s="3"/>
      <c r="NLO119" s="3"/>
      <c r="NLP119" s="3"/>
      <c r="NLQ119" s="3"/>
      <c r="NLR119" s="3"/>
      <c r="NLS119" s="3"/>
      <c r="NLT119" s="3"/>
      <c r="NLU119" s="3"/>
      <c r="NLV119" s="3"/>
      <c r="NLW119" s="3"/>
      <c r="NLX119" s="3"/>
      <c r="NLY119" s="3"/>
      <c r="NLZ119" s="3"/>
      <c r="NMA119" s="3"/>
      <c r="NMB119" s="3"/>
      <c r="NMC119" s="3"/>
      <c r="NMD119" s="3"/>
      <c r="NME119" s="3"/>
      <c r="NMF119" s="3"/>
      <c r="NMG119" s="3"/>
      <c r="NMH119" s="3"/>
      <c r="NMI119" s="3"/>
      <c r="NMJ119" s="3"/>
      <c r="NMK119" s="3"/>
      <c r="NML119" s="3"/>
      <c r="NMM119" s="3"/>
      <c r="NMN119" s="3"/>
      <c r="NMO119" s="3"/>
      <c r="NMP119" s="3"/>
      <c r="NMQ119" s="3"/>
      <c r="NMR119" s="3"/>
      <c r="NMS119" s="3"/>
      <c r="NMT119" s="3"/>
      <c r="NMU119" s="3"/>
      <c r="NMV119" s="3"/>
      <c r="NMW119" s="3"/>
      <c r="NMX119" s="3"/>
      <c r="NMY119" s="3"/>
      <c r="NMZ119" s="3"/>
      <c r="NNA119" s="3"/>
      <c r="NNB119" s="3"/>
      <c r="NNC119" s="3"/>
      <c r="NND119" s="3"/>
      <c r="NNE119" s="3"/>
      <c r="NNF119" s="3"/>
      <c r="NNG119" s="3"/>
      <c r="NNH119" s="3"/>
      <c r="NNI119" s="3"/>
      <c r="NNJ119" s="3"/>
      <c r="NNK119" s="3"/>
      <c r="NNL119" s="3"/>
      <c r="NNM119" s="3"/>
      <c r="NNN119" s="3"/>
      <c r="NNO119" s="3"/>
      <c r="NNP119" s="3"/>
      <c r="NNQ119" s="3"/>
      <c r="NNR119" s="3"/>
      <c r="NNS119" s="3"/>
      <c r="NNT119" s="3"/>
      <c r="NNU119" s="3"/>
      <c r="NNV119" s="3"/>
      <c r="NNW119" s="3"/>
      <c r="NNX119" s="3"/>
      <c r="NNY119" s="3"/>
      <c r="NNZ119" s="3"/>
      <c r="NOA119" s="3"/>
      <c r="NOB119" s="3"/>
      <c r="NOC119" s="3"/>
      <c r="NOD119" s="3"/>
      <c r="NOE119" s="3"/>
      <c r="NOF119" s="3"/>
      <c r="NOG119" s="3"/>
      <c r="NOH119" s="3"/>
      <c r="NOI119" s="3"/>
      <c r="NOJ119" s="3"/>
      <c r="NOK119" s="3"/>
      <c r="NOL119" s="3"/>
      <c r="NOM119" s="3"/>
      <c r="NON119" s="3"/>
      <c r="NOO119" s="3"/>
      <c r="NOP119" s="3"/>
      <c r="NOQ119" s="3"/>
      <c r="NOR119" s="3"/>
      <c r="NOS119" s="3"/>
      <c r="NOT119" s="3"/>
      <c r="NOU119" s="3"/>
      <c r="NOV119" s="3"/>
      <c r="NOW119" s="3"/>
      <c r="NOX119" s="3"/>
      <c r="NOY119" s="3"/>
      <c r="NOZ119" s="3"/>
      <c r="NPA119" s="3"/>
      <c r="NPB119" s="3"/>
      <c r="NPC119" s="3"/>
      <c r="NPD119" s="3"/>
      <c r="NPE119" s="3"/>
      <c r="NPF119" s="3"/>
      <c r="NPG119" s="3"/>
      <c r="NPH119" s="3"/>
      <c r="NPI119" s="3"/>
      <c r="NPJ119" s="3"/>
      <c r="NPK119" s="3"/>
      <c r="NPL119" s="3"/>
      <c r="NPM119" s="3"/>
      <c r="NPN119" s="3"/>
      <c r="NPO119" s="3"/>
      <c r="NPP119" s="3"/>
      <c r="NPQ119" s="3"/>
      <c r="NPR119" s="3"/>
      <c r="NPS119" s="3"/>
      <c r="NPT119" s="3"/>
      <c r="NPU119" s="3"/>
      <c r="NPV119" s="3"/>
      <c r="NPW119" s="3"/>
      <c r="NPX119" s="3"/>
      <c r="NPY119" s="3"/>
      <c r="NPZ119" s="3"/>
      <c r="NQA119" s="3"/>
      <c r="NQB119" s="3"/>
      <c r="NQC119" s="3"/>
      <c r="NQD119" s="3"/>
      <c r="NQE119" s="3"/>
      <c r="NQF119" s="3"/>
      <c r="NQG119" s="3"/>
      <c r="NQH119" s="3"/>
      <c r="NQI119" s="3"/>
      <c r="NQJ119" s="3"/>
      <c r="NQK119" s="3"/>
      <c r="NQL119" s="3"/>
      <c r="NQM119" s="3"/>
      <c r="NQN119" s="3"/>
      <c r="NQO119" s="3"/>
      <c r="NQP119" s="3"/>
      <c r="NQQ119" s="3"/>
      <c r="NQR119" s="3"/>
      <c r="NQS119" s="3"/>
      <c r="NQT119" s="3"/>
      <c r="NQU119" s="3"/>
      <c r="NQV119" s="3"/>
      <c r="NQW119" s="3"/>
      <c r="NQX119" s="3"/>
      <c r="NQY119" s="3"/>
      <c r="NQZ119" s="3"/>
      <c r="NRA119" s="3"/>
      <c r="NRB119" s="3"/>
      <c r="NRC119" s="3"/>
      <c r="NRD119" s="3"/>
      <c r="NRE119" s="3"/>
      <c r="NRF119" s="3"/>
      <c r="NRG119" s="3"/>
      <c r="NRH119" s="3"/>
      <c r="NRI119" s="3"/>
      <c r="NRJ119" s="3"/>
      <c r="NRK119" s="3"/>
      <c r="NRL119" s="3"/>
      <c r="NRM119" s="3"/>
      <c r="NRN119" s="3"/>
      <c r="NRO119" s="3"/>
      <c r="NRP119" s="3"/>
      <c r="NRQ119" s="3"/>
      <c r="NRR119" s="3"/>
      <c r="NRS119" s="3"/>
      <c r="NRT119" s="3"/>
      <c r="NRU119" s="3"/>
      <c r="NRV119" s="3"/>
      <c r="NRW119" s="3"/>
      <c r="NRX119" s="3"/>
      <c r="NRY119" s="3"/>
      <c r="NRZ119" s="3"/>
      <c r="NSA119" s="3"/>
      <c r="NSB119" s="3"/>
      <c r="NSC119" s="3"/>
      <c r="NSD119" s="3"/>
      <c r="NSE119" s="3"/>
      <c r="NSF119" s="3"/>
      <c r="NSG119" s="3"/>
      <c r="NSH119" s="3"/>
      <c r="NSI119" s="3"/>
      <c r="NSJ119" s="3"/>
      <c r="NSK119" s="3"/>
      <c r="NSL119" s="3"/>
      <c r="NSM119" s="3"/>
      <c r="NSN119" s="3"/>
      <c r="NSO119" s="3"/>
      <c r="NSP119" s="3"/>
      <c r="NSQ119" s="3"/>
      <c r="NSR119" s="3"/>
      <c r="NSS119" s="3"/>
      <c r="NST119" s="3"/>
      <c r="NSU119" s="3"/>
      <c r="NSW119" s="3"/>
      <c r="NSY119" s="3"/>
      <c r="NSZ119" s="3"/>
      <c r="NTA119" s="3"/>
      <c r="NTB119" s="3"/>
      <c r="NTC119" s="3"/>
      <c r="NTD119" s="3"/>
      <c r="NTE119" s="3"/>
      <c r="NTF119" s="3"/>
      <c r="NTK119" s="3"/>
      <c r="NTL119" s="3"/>
      <c r="NTM119" s="3"/>
      <c r="NTN119" s="3"/>
      <c r="NTO119" s="3"/>
      <c r="NTP119" s="3"/>
      <c r="NTQ119" s="3"/>
      <c r="NTR119" s="3"/>
      <c r="NTS119" s="3"/>
      <c r="NTT119" s="3"/>
      <c r="NTU119" s="3"/>
      <c r="NTV119" s="3"/>
      <c r="NTW119" s="3"/>
      <c r="NTX119" s="3"/>
      <c r="NTY119" s="3"/>
      <c r="NTZ119" s="3"/>
      <c r="NUA119" s="3"/>
      <c r="NUB119" s="3"/>
      <c r="NUC119" s="3"/>
      <c r="NUD119" s="3"/>
      <c r="NUE119" s="3"/>
      <c r="NUF119" s="3"/>
      <c r="NUG119" s="3"/>
      <c r="NUH119" s="3"/>
      <c r="NUI119" s="3"/>
      <c r="NUJ119" s="3"/>
      <c r="NUK119" s="3"/>
      <c r="NUL119" s="3"/>
      <c r="NUM119" s="3"/>
      <c r="NUN119" s="3"/>
      <c r="NUO119" s="3"/>
      <c r="NUP119" s="3"/>
      <c r="NUQ119" s="3"/>
      <c r="NUR119" s="3"/>
      <c r="NUS119" s="3"/>
      <c r="NUT119" s="3"/>
      <c r="NUU119" s="3"/>
      <c r="NUV119" s="3"/>
      <c r="NUW119" s="3"/>
      <c r="NUX119" s="3"/>
      <c r="NUY119" s="3"/>
      <c r="NUZ119" s="3"/>
      <c r="NVA119" s="3"/>
      <c r="NVB119" s="3"/>
      <c r="NVC119" s="3"/>
      <c r="NVD119" s="3"/>
      <c r="NVE119" s="3"/>
      <c r="NVF119" s="3"/>
      <c r="NVG119" s="3"/>
      <c r="NVH119" s="3"/>
      <c r="NVI119" s="3"/>
      <c r="NVJ119" s="3"/>
      <c r="NVK119" s="3"/>
      <c r="NVL119" s="3"/>
      <c r="NVM119" s="3"/>
      <c r="NVN119" s="3"/>
      <c r="NVO119" s="3"/>
      <c r="NVP119" s="3"/>
      <c r="NVQ119" s="3"/>
      <c r="NVR119" s="3"/>
      <c r="NVS119" s="3"/>
      <c r="NVT119" s="3"/>
      <c r="NVU119" s="3"/>
      <c r="NVV119" s="3"/>
      <c r="NVW119" s="3"/>
      <c r="NVX119" s="3"/>
      <c r="NVY119" s="3"/>
      <c r="NVZ119" s="3"/>
      <c r="NWA119" s="3"/>
      <c r="NWB119" s="3"/>
      <c r="NWC119" s="3"/>
      <c r="NWD119" s="3"/>
      <c r="NWE119" s="3"/>
      <c r="NWF119" s="3"/>
      <c r="NWG119" s="3"/>
      <c r="NWH119" s="3"/>
      <c r="NWI119" s="3"/>
      <c r="NWJ119" s="3"/>
      <c r="NWK119" s="3"/>
      <c r="NWL119" s="3"/>
      <c r="NWM119" s="3"/>
      <c r="NWN119" s="3"/>
      <c r="NWO119" s="3"/>
      <c r="NWP119" s="3"/>
      <c r="NWQ119" s="3"/>
      <c r="NWR119" s="3"/>
      <c r="NWS119" s="3"/>
      <c r="NWT119" s="3"/>
      <c r="NWU119" s="3"/>
      <c r="NWV119" s="3"/>
      <c r="NWW119" s="3"/>
      <c r="NWX119" s="3"/>
      <c r="NWY119" s="3"/>
      <c r="NWZ119" s="3"/>
      <c r="NXA119" s="3"/>
      <c r="NXB119" s="3"/>
      <c r="NXC119" s="3"/>
      <c r="NXD119" s="3"/>
      <c r="NXE119" s="3"/>
      <c r="NXF119" s="3"/>
      <c r="NXG119" s="3"/>
      <c r="NXH119" s="3"/>
      <c r="NXI119" s="3"/>
      <c r="NXJ119" s="3"/>
      <c r="NXK119" s="3"/>
      <c r="NXL119" s="3"/>
      <c r="NXM119" s="3"/>
      <c r="NXN119" s="3"/>
      <c r="NXO119" s="3"/>
      <c r="NXP119" s="3"/>
      <c r="NXQ119" s="3"/>
      <c r="NXR119" s="3"/>
      <c r="NXS119" s="3"/>
      <c r="NXT119" s="3"/>
      <c r="NXU119" s="3"/>
      <c r="NXV119" s="3"/>
      <c r="NXW119" s="3"/>
      <c r="NXX119" s="3"/>
      <c r="NXY119" s="3"/>
      <c r="NXZ119" s="3"/>
      <c r="NYA119" s="3"/>
      <c r="NYB119" s="3"/>
      <c r="NYC119" s="3"/>
      <c r="NYD119" s="3"/>
      <c r="NYE119" s="3"/>
      <c r="NYF119" s="3"/>
      <c r="NYG119" s="3"/>
      <c r="NYH119" s="3"/>
      <c r="NYI119" s="3"/>
      <c r="NYJ119" s="3"/>
      <c r="NYK119" s="3"/>
      <c r="NYL119" s="3"/>
      <c r="NYM119" s="3"/>
      <c r="NYN119" s="3"/>
      <c r="NYO119" s="3"/>
      <c r="NYP119" s="3"/>
      <c r="NYQ119" s="3"/>
      <c r="NYR119" s="3"/>
      <c r="NYS119" s="3"/>
      <c r="NYT119" s="3"/>
      <c r="NYU119" s="3"/>
      <c r="NYV119" s="3"/>
      <c r="NYW119" s="3"/>
      <c r="NYX119" s="3"/>
      <c r="NYY119" s="3"/>
      <c r="NYZ119" s="3"/>
      <c r="NZA119" s="3"/>
      <c r="NZB119" s="3"/>
      <c r="NZC119" s="3"/>
      <c r="NZD119" s="3"/>
      <c r="NZE119" s="3"/>
      <c r="NZF119" s="3"/>
      <c r="NZG119" s="3"/>
      <c r="NZH119" s="3"/>
      <c r="NZI119" s="3"/>
      <c r="NZJ119" s="3"/>
      <c r="NZK119" s="3"/>
      <c r="NZL119" s="3"/>
      <c r="NZM119" s="3"/>
      <c r="NZN119" s="3"/>
      <c r="NZO119" s="3"/>
      <c r="NZP119" s="3"/>
      <c r="NZQ119" s="3"/>
      <c r="NZR119" s="3"/>
      <c r="NZS119" s="3"/>
      <c r="NZT119" s="3"/>
      <c r="NZU119" s="3"/>
      <c r="NZV119" s="3"/>
      <c r="NZW119" s="3"/>
      <c r="NZX119" s="3"/>
      <c r="NZY119" s="3"/>
      <c r="NZZ119" s="3"/>
      <c r="OAA119" s="3"/>
      <c r="OAB119" s="3"/>
      <c r="OAC119" s="3"/>
      <c r="OAD119" s="3"/>
      <c r="OAE119" s="3"/>
      <c r="OAF119" s="3"/>
      <c r="OAG119" s="3"/>
      <c r="OAH119" s="3"/>
      <c r="OAI119" s="3"/>
      <c r="OAJ119" s="3"/>
      <c r="OAK119" s="3"/>
      <c r="OAL119" s="3"/>
      <c r="OAM119" s="3"/>
      <c r="OAN119" s="3"/>
      <c r="OAO119" s="3"/>
      <c r="OAP119" s="3"/>
      <c r="OAQ119" s="3"/>
      <c r="OAR119" s="3"/>
      <c r="OAS119" s="3"/>
      <c r="OAT119" s="3"/>
      <c r="OAU119" s="3"/>
      <c r="OAV119" s="3"/>
      <c r="OAW119" s="3"/>
      <c r="OAX119" s="3"/>
      <c r="OAY119" s="3"/>
      <c r="OAZ119" s="3"/>
      <c r="OBA119" s="3"/>
      <c r="OBB119" s="3"/>
      <c r="OBC119" s="3"/>
      <c r="OBD119" s="3"/>
      <c r="OBE119" s="3"/>
      <c r="OBF119" s="3"/>
      <c r="OBG119" s="3"/>
      <c r="OBH119" s="3"/>
      <c r="OBI119" s="3"/>
      <c r="OBJ119" s="3"/>
      <c r="OBK119" s="3"/>
      <c r="OBL119" s="3"/>
      <c r="OBM119" s="3"/>
      <c r="OBN119" s="3"/>
      <c r="OBO119" s="3"/>
      <c r="OBP119" s="3"/>
      <c r="OBQ119" s="3"/>
      <c r="OBR119" s="3"/>
      <c r="OBS119" s="3"/>
      <c r="OBT119" s="3"/>
      <c r="OBU119" s="3"/>
      <c r="OBV119" s="3"/>
      <c r="OBW119" s="3"/>
      <c r="OBX119" s="3"/>
      <c r="OBY119" s="3"/>
      <c r="OBZ119" s="3"/>
      <c r="OCA119" s="3"/>
      <c r="OCB119" s="3"/>
      <c r="OCC119" s="3"/>
      <c r="OCD119" s="3"/>
      <c r="OCE119" s="3"/>
      <c r="OCF119" s="3"/>
      <c r="OCG119" s="3"/>
      <c r="OCH119" s="3"/>
      <c r="OCI119" s="3"/>
      <c r="OCJ119" s="3"/>
      <c r="OCK119" s="3"/>
      <c r="OCL119" s="3"/>
      <c r="OCM119" s="3"/>
      <c r="OCN119" s="3"/>
      <c r="OCO119" s="3"/>
      <c r="OCP119" s="3"/>
      <c r="OCQ119" s="3"/>
      <c r="OCS119" s="3"/>
      <c r="OCU119" s="3"/>
      <c r="OCV119" s="3"/>
      <c r="OCW119" s="3"/>
      <c r="OCX119" s="3"/>
      <c r="OCY119" s="3"/>
      <c r="OCZ119" s="3"/>
      <c r="ODA119" s="3"/>
      <c r="ODB119" s="3"/>
      <c r="ODG119" s="3"/>
      <c r="ODH119" s="3"/>
      <c r="ODI119" s="3"/>
      <c r="ODJ119" s="3"/>
      <c r="ODK119" s="3"/>
      <c r="ODL119" s="3"/>
      <c r="ODM119" s="3"/>
      <c r="ODN119" s="3"/>
      <c r="ODO119" s="3"/>
      <c r="ODP119" s="3"/>
      <c r="ODQ119" s="3"/>
      <c r="ODR119" s="3"/>
      <c r="ODS119" s="3"/>
      <c r="ODT119" s="3"/>
      <c r="ODU119" s="3"/>
      <c r="ODV119" s="3"/>
      <c r="ODW119" s="3"/>
      <c r="ODX119" s="3"/>
      <c r="ODY119" s="3"/>
      <c r="ODZ119" s="3"/>
      <c r="OEA119" s="3"/>
      <c r="OEB119" s="3"/>
      <c r="OEC119" s="3"/>
      <c r="OED119" s="3"/>
      <c r="OEE119" s="3"/>
      <c r="OEF119" s="3"/>
      <c r="OEG119" s="3"/>
      <c r="OEH119" s="3"/>
      <c r="OEI119" s="3"/>
      <c r="OEJ119" s="3"/>
      <c r="OEK119" s="3"/>
      <c r="OEL119" s="3"/>
      <c r="OEM119" s="3"/>
      <c r="OEN119" s="3"/>
      <c r="OEO119" s="3"/>
      <c r="OEP119" s="3"/>
      <c r="OEQ119" s="3"/>
      <c r="OER119" s="3"/>
      <c r="OES119" s="3"/>
      <c r="OET119" s="3"/>
      <c r="OEU119" s="3"/>
      <c r="OEV119" s="3"/>
      <c r="OEW119" s="3"/>
      <c r="OEX119" s="3"/>
      <c r="OEY119" s="3"/>
      <c r="OEZ119" s="3"/>
      <c r="OFA119" s="3"/>
      <c r="OFB119" s="3"/>
      <c r="OFC119" s="3"/>
      <c r="OFD119" s="3"/>
      <c r="OFE119" s="3"/>
      <c r="OFF119" s="3"/>
      <c r="OFG119" s="3"/>
      <c r="OFH119" s="3"/>
      <c r="OFI119" s="3"/>
      <c r="OFJ119" s="3"/>
      <c r="OFK119" s="3"/>
      <c r="OFL119" s="3"/>
      <c r="OFM119" s="3"/>
      <c r="OFN119" s="3"/>
      <c r="OFO119" s="3"/>
      <c r="OFP119" s="3"/>
      <c r="OFQ119" s="3"/>
      <c r="OFR119" s="3"/>
      <c r="OFS119" s="3"/>
      <c r="OFT119" s="3"/>
      <c r="OFU119" s="3"/>
      <c r="OFV119" s="3"/>
      <c r="OFW119" s="3"/>
      <c r="OFX119" s="3"/>
      <c r="OFY119" s="3"/>
      <c r="OFZ119" s="3"/>
      <c r="OGA119" s="3"/>
      <c r="OGB119" s="3"/>
      <c r="OGC119" s="3"/>
      <c r="OGD119" s="3"/>
      <c r="OGE119" s="3"/>
      <c r="OGF119" s="3"/>
      <c r="OGG119" s="3"/>
      <c r="OGH119" s="3"/>
      <c r="OGI119" s="3"/>
      <c r="OGJ119" s="3"/>
      <c r="OGK119" s="3"/>
      <c r="OGL119" s="3"/>
      <c r="OGM119" s="3"/>
      <c r="OGN119" s="3"/>
      <c r="OGO119" s="3"/>
      <c r="OGP119" s="3"/>
      <c r="OGQ119" s="3"/>
      <c r="OGR119" s="3"/>
      <c r="OGS119" s="3"/>
      <c r="OGT119" s="3"/>
      <c r="OGU119" s="3"/>
      <c r="OGV119" s="3"/>
      <c r="OGW119" s="3"/>
      <c r="OGX119" s="3"/>
      <c r="OGY119" s="3"/>
      <c r="OGZ119" s="3"/>
      <c r="OHA119" s="3"/>
      <c r="OHB119" s="3"/>
      <c r="OHC119" s="3"/>
      <c r="OHD119" s="3"/>
      <c r="OHE119" s="3"/>
      <c r="OHF119" s="3"/>
      <c r="OHG119" s="3"/>
      <c r="OHH119" s="3"/>
      <c r="OHI119" s="3"/>
      <c r="OHJ119" s="3"/>
      <c r="OHK119" s="3"/>
      <c r="OHL119" s="3"/>
      <c r="OHM119" s="3"/>
      <c r="OHN119" s="3"/>
      <c r="OHO119" s="3"/>
      <c r="OHP119" s="3"/>
      <c r="OHQ119" s="3"/>
      <c r="OHR119" s="3"/>
      <c r="OHS119" s="3"/>
      <c r="OHT119" s="3"/>
      <c r="OHU119" s="3"/>
      <c r="OHV119" s="3"/>
      <c r="OHW119" s="3"/>
      <c r="OHX119" s="3"/>
      <c r="OHY119" s="3"/>
      <c r="OHZ119" s="3"/>
      <c r="OIA119" s="3"/>
      <c r="OIB119" s="3"/>
      <c r="OIC119" s="3"/>
      <c r="OID119" s="3"/>
      <c r="OIE119" s="3"/>
      <c r="OIF119" s="3"/>
      <c r="OIG119" s="3"/>
      <c r="OIH119" s="3"/>
      <c r="OII119" s="3"/>
      <c r="OIJ119" s="3"/>
      <c r="OIK119" s="3"/>
      <c r="OIL119" s="3"/>
      <c r="OIM119" s="3"/>
      <c r="OIN119" s="3"/>
      <c r="OIO119" s="3"/>
      <c r="OIP119" s="3"/>
      <c r="OIQ119" s="3"/>
      <c r="OIR119" s="3"/>
      <c r="OIS119" s="3"/>
      <c r="OIT119" s="3"/>
      <c r="OIU119" s="3"/>
      <c r="OIV119" s="3"/>
      <c r="OIW119" s="3"/>
      <c r="OIX119" s="3"/>
      <c r="OIY119" s="3"/>
      <c r="OIZ119" s="3"/>
      <c r="OJA119" s="3"/>
      <c r="OJB119" s="3"/>
      <c r="OJC119" s="3"/>
      <c r="OJD119" s="3"/>
      <c r="OJE119" s="3"/>
      <c r="OJF119" s="3"/>
      <c r="OJG119" s="3"/>
      <c r="OJH119" s="3"/>
      <c r="OJI119" s="3"/>
      <c r="OJJ119" s="3"/>
      <c r="OJK119" s="3"/>
      <c r="OJL119" s="3"/>
      <c r="OJM119" s="3"/>
      <c r="OJN119" s="3"/>
      <c r="OJO119" s="3"/>
      <c r="OJP119" s="3"/>
      <c r="OJQ119" s="3"/>
      <c r="OJR119" s="3"/>
      <c r="OJS119" s="3"/>
      <c r="OJT119" s="3"/>
      <c r="OJU119" s="3"/>
      <c r="OJV119" s="3"/>
      <c r="OJW119" s="3"/>
      <c r="OJX119" s="3"/>
      <c r="OJY119" s="3"/>
      <c r="OJZ119" s="3"/>
      <c r="OKA119" s="3"/>
      <c r="OKB119" s="3"/>
      <c r="OKC119" s="3"/>
      <c r="OKD119" s="3"/>
      <c r="OKE119" s="3"/>
      <c r="OKF119" s="3"/>
      <c r="OKG119" s="3"/>
      <c r="OKH119" s="3"/>
      <c r="OKI119" s="3"/>
      <c r="OKJ119" s="3"/>
      <c r="OKK119" s="3"/>
      <c r="OKL119" s="3"/>
      <c r="OKM119" s="3"/>
      <c r="OKN119" s="3"/>
      <c r="OKO119" s="3"/>
      <c r="OKP119" s="3"/>
      <c r="OKQ119" s="3"/>
      <c r="OKR119" s="3"/>
      <c r="OKS119" s="3"/>
      <c r="OKT119" s="3"/>
      <c r="OKU119" s="3"/>
      <c r="OKV119" s="3"/>
      <c r="OKW119" s="3"/>
      <c r="OKX119" s="3"/>
      <c r="OKY119" s="3"/>
      <c r="OKZ119" s="3"/>
      <c r="OLA119" s="3"/>
      <c r="OLB119" s="3"/>
      <c r="OLC119" s="3"/>
      <c r="OLD119" s="3"/>
      <c r="OLE119" s="3"/>
      <c r="OLF119" s="3"/>
      <c r="OLG119" s="3"/>
      <c r="OLH119" s="3"/>
      <c r="OLI119" s="3"/>
      <c r="OLJ119" s="3"/>
      <c r="OLK119" s="3"/>
      <c r="OLL119" s="3"/>
      <c r="OLM119" s="3"/>
      <c r="OLN119" s="3"/>
      <c r="OLO119" s="3"/>
      <c r="OLP119" s="3"/>
      <c r="OLQ119" s="3"/>
      <c r="OLR119" s="3"/>
      <c r="OLS119" s="3"/>
      <c r="OLT119" s="3"/>
      <c r="OLU119" s="3"/>
      <c r="OLV119" s="3"/>
      <c r="OLW119" s="3"/>
      <c r="OLX119" s="3"/>
      <c r="OLY119" s="3"/>
      <c r="OLZ119" s="3"/>
      <c r="OMA119" s="3"/>
      <c r="OMB119" s="3"/>
      <c r="OMC119" s="3"/>
      <c r="OMD119" s="3"/>
      <c r="OME119" s="3"/>
      <c r="OMF119" s="3"/>
      <c r="OMG119" s="3"/>
      <c r="OMH119" s="3"/>
      <c r="OMI119" s="3"/>
      <c r="OMJ119" s="3"/>
      <c r="OMK119" s="3"/>
      <c r="OML119" s="3"/>
      <c r="OMM119" s="3"/>
      <c r="OMO119" s="3"/>
      <c r="OMQ119" s="3"/>
      <c r="OMR119" s="3"/>
      <c r="OMS119" s="3"/>
      <c r="OMT119" s="3"/>
      <c r="OMU119" s="3"/>
      <c r="OMV119" s="3"/>
      <c r="OMW119" s="3"/>
      <c r="OMX119" s="3"/>
      <c r="ONC119" s="3"/>
      <c r="OND119" s="3"/>
      <c r="ONE119" s="3"/>
      <c r="ONF119" s="3"/>
      <c r="ONG119" s="3"/>
      <c r="ONH119" s="3"/>
      <c r="ONI119" s="3"/>
      <c r="ONJ119" s="3"/>
      <c r="ONK119" s="3"/>
      <c r="ONL119" s="3"/>
      <c r="ONM119" s="3"/>
      <c r="ONN119" s="3"/>
      <c r="ONO119" s="3"/>
      <c r="ONP119" s="3"/>
      <c r="ONQ119" s="3"/>
      <c r="ONR119" s="3"/>
      <c r="ONS119" s="3"/>
      <c r="ONT119" s="3"/>
      <c r="ONU119" s="3"/>
      <c r="ONV119" s="3"/>
      <c r="ONW119" s="3"/>
      <c r="ONX119" s="3"/>
      <c r="ONY119" s="3"/>
      <c r="ONZ119" s="3"/>
      <c r="OOA119" s="3"/>
      <c r="OOB119" s="3"/>
      <c r="OOC119" s="3"/>
      <c r="OOD119" s="3"/>
      <c r="OOE119" s="3"/>
      <c r="OOF119" s="3"/>
      <c r="OOG119" s="3"/>
      <c r="OOH119" s="3"/>
      <c r="OOI119" s="3"/>
      <c r="OOJ119" s="3"/>
      <c r="OOK119" s="3"/>
      <c r="OOL119" s="3"/>
      <c r="OOM119" s="3"/>
      <c r="OON119" s="3"/>
      <c r="OOO119" s="3"/>
      <c r="OOP119" s="3"/>
      <c r="OOQ119" s="3"/>
      <c r="OOR119" s="3"/>
      <c r="OOS119" s="3"/>
      <c r="OOT119" s="3"/>
      <c r="OOU119" s="3"/>
      <c r="OOV119" s="3"/>
      <c r="OOW119" s="3"/>
      <c r="OOX119" s="3"/>
      <c r="OOY119" s="3"/>
      <c r="OOZ119" s="3"/>
      <c r="OPA119" s="3"/>
      <c r="OPB119" s="3"/>
      <c r="OPC119" s="3"/>
      <c r="OPD119" s="3"/>
      <c r="OPE119" s="3"/>
      <c r="OPF119" s="3"/>
      <c r="OPG119" s="3"/>
      <c r="OPH119" s="3"/>
      <c r="OPI119" s="3"/>
      <c r="OPJ119" s="3"/>
      <c r="OPK119" s="3"/>
      <c r="OPL119" s="3"/>
      <c r="OPM119" s="3"/>
      <c r="OPN119" s="3"/>
      <c r="OPO119" s="3"/>
      <c r="OPP119" s="3"/>
      <c r="OPQ119" s="3"/>
      <c r="OPR119" s="3"/>
      <c r="OPS119" s="3"/>
      <c r="OPT119" s="3"/>
      <c r="OPU119" s="3"/>
      <c r="OPV119" s="3"/>
      <c r="OPW119" s="3"/>
      <c r="OPX119" s="3"/>
      <c r="OPY119" s="3"/>
      <c r="OPZ119" s="3"/>
      <c r="OQA119" s="3"/>
      <c r="OQB119" s="3"/>
      <c r="OQC119" s="3"/>
      <c r="OQD119" s="3"/>
      <c r="OQE119" s="3"/>
      <c r="OQF119" s="3"/>
      <c r="OQG119" s="3"/>
      <c r="OQH119" s="3"/>
      <c r="OQI119" s="3"/>
      <c r="OQJ119" s="3"/>
      <c r="OQK119" s="3"/>
      <c r="OQL119" s="3"/>
      <c r="OQM119" s="3"/>
      <c r="OQN119" s="3"/>
      <c r="OQO119" s="3"/>
      <c r="OQP119" s="3"/>
      <c r="OQQ119" s="3"/>
      <c r="OQR119" s="3"/>
      <c r="OQS119" s="3"/>
      <c r="OQT119" s="3"/>
      <c r="OQU119" s="3"/>
      <c r="OQV119" s="3"/>
      <c r="OQW119" s="3"/>
      <c r="OQX119" s="3"/>
      <c r="OQY119" s="3"/>
      <c r="OQZ119" s="3"/>
      <c r="ORA119" s="3"/>
      <c r="ORB119" s="3"/>
      <c r="ORC119" s="3"/>
      <c r="ORD119" s="3"/>
      <c r="ORE119" s="3"/>
      <c r="ORF119" s="3"/>
      <c r="ORG119" s="3"/>
      <c r="ORH119" s="3"/>
      <c r="ORI119" s="3"/>
      <c r="ORJ119" s="3"/>
      <c r="ORK119" s="3"/>
      <c r="ORL119" s="3"/>
      <c r="ORM119" s="3"/>
      <c r="ORN119" s="3"/>
      <c r="ORO119" s="3"/>
      <c r="ORP119" s="3"/>
      <c r="ORQ119" s="3"/>
      <c r="ORR119" s="3"/>
      <c r="ORS119" s="3"/>
      <c r="ORT119" s="3"/>
      <c r="ORU119" s="3"/>
      <c r="ORV119" s="3"/>
      <c r="ORW119" s="3"/>
      <c r="ORX119" s="3"/>
      <c r="ORY119" s="3"/>
      <c r="ORZ119" s="3"/>
      <c r="OSA119" s="3"/>
      <c r="OSB119" s="3"/>
      <c r="OSC119" s="3"/>
      <c r="OSD119" s="3"/>
      <c r="OSE119" s="3"/>
      <c r="OSF119" s="3"/>
      <c r="OSG119" s="3"/>
      <c r="OSH119" s="3"/>
      <c r="OSI119" s="3"/>
      <c r="OSJ119" s="3"/>
      <c r="OSK119" s="3"/>
      <c r="OSL119" s="3"/>
      <c r="OSM119" s="3"/>
      <c r="OSN119" s="3"/>
      <c r="OSO119" s="3"/>
      <c r="OSP119" s="3"/>
      <c r="OSQ119" s="3"/>
      <c r="OSR119" s="3"/>
      <c r="OSS119" s="3"/>
      <c r="OST119" s="3"/>
      <c r="OSU119" s="3"/>
      <c r="OSV119" s="3"/>
      <c r="OSW119" s="3"/>
      <c r="OSX119" s="3"/>
      <c r="OSY119" s="3"/>
      <c r="OSZ119" s="3"/>
      <c r="OTA119" s="3"/>
      <c r="OTB119" s="3"/>
      <c r="OTC119" s="3"/>
      <c r="OTD119" s="3"/>
      <c r="OTE119" s="3"/>
      <c r="OTF119" s="3"/>
      <c r="OTG119" s="3"/>
      <c r="OTH119" s="3"/>
      <c r="OTI119" s="3"/>
      <c r="OTJ119" s="3"/>
      <c r="OTK119" s="3"/>
      <c r="OTL119" s="3"/>
      <c r="OTM119" s="3"/>
      <c r="OTN119" s="3"/>
      <c r="OTO119" s="3"/>
      <c r="OTP119" s="3"/>
      <c r="OTQ119" s="3"/>
      <c r="OTR119" s="3"/>
      <c r="OTS119" s="3"/>
      <c r="OTT119" s="3"/>
      <c r="OTU119" s="3"/>
      <c r="OTV119" s="3"/>
      <c r="OTW119" s="3"/>
      <c r="OTX119" s="3"/>
      <c r="OTY119" s="3"/>
      <c r="OTZ119" s="3"/>
      <c r="OUA119" s="3"/>
      <c r="OUB119" s="3"/>
      <c r="OUC119" s="3"/>
      <c r="OUD119" s="3"/>
      <c r="OUE119" s="3"/>
      <c r="OUF119" s="3"/>
      <c r="OUG119" s="3"/>
      <c r="OUH119" s="3"/>
      <c r="OUI119" s="3"/>
      <c r="OUJ119" s="3"/>
      <c r="OUK119" s="3"/>
      <c r="OUL119" s="3"/>
      <c r="OUM119" s="3"/>
      <c r="OUN119" s="3"/>
      <c r="OUO119" s="3"/>
      <c r="OUP119" s="3"/>
      <c r="OUQ119" s="3"/>
      <c r="OUR119" s="3"/>
      <c r="OUS119" s="3"/>
      <c r="OUT119" s="3"/>
      <c r="OUU119" s="3"/>
      <c r="OUV119" s="3"/>
      <c r="OUW119" s="3"/>
      <c r="OUX119" s="3"/>
      <c r="OUY119" s="3"/>
      <c r="OUZ119" s="3"/>
      <c r="OVA119" s="3"/>
      <c r="OVB119" s="3"/>
      <c r="OVC119" s="3"/>
      <c r="OVD119" s="3"/>
      <c r="OVE119" s="3"/>
      <c r="OVF119" s="3"/>
      <c r="OVG119" s="3"/>
      <c r="OVH119" s="3"/>
      <c r="OVI119" s="3"/>
      <c r="OVJ119" s="3"/>
      <c r="OVK119" s="3"/>
      <c r="OVL119" s="3"/>
      <c r="OVM119" s="3"/>
      <c r="OVN119" s="3"/>
      <c r="OVO119" s="3"/>
      <c r="OVP119" s="3"/>
      <c r="OVQ119" s="3"/>
      <c r="OVR119" s="3"/>
      <c r="OVS119" s="3"/>
      <c r="OVT119" s="3"/>
      <c r="OVU119" s="3"/>
      <c r="OVV119" s="3"/>
      <c r="OVW119" s="3"/>
      <c r="OVX119" s="3"/>
      <c r="OVY119" s="3"/>
      <c r="OVZ119" s="3"/>
      <c r="OWA119" s="3"/>
      <c r="OWB119" s="3"/>
      <c r="OWC119" s="3"/>
      <c r="OWD119" s="3"/>
      <c r="OWE119" s="3"/>
      <c r="OWF119" s="3"/>
      <c r="OWG119" s="3"/>
      <c r="OWH119" s="3"/>
      <c r="OWI119" s="3"/>
      <c r="OWK119" s="3"/>
      <c r="OWM119" s="3"/>
      <c r="OWN119" s="3"/>
      <c r="OWO119" s="3"/>
      <c r="OWP119" s="3"/>
      <c r="OWQ119" s="3"/>
      <c r="OWR119" s="3"/>
      <c r="OWS119" s="3"/>
      <c r="OWT119" s="3"/>
      <c r="OWY119" s="3"/>
      <c r="OWZ119" s="3"/>
      <c r="OXA119" s="3"/>
      <c r="OXB119" s="3"/>
      <c r="OXC119" s="3"/>
      <c r="OXD119" s="3"/>
      <c r="OXE119" s="3"/>
      <c r="OXF119" s="3"/>
      <c r="OXG119" s="3"/>
      <c r="OXH119" s="3"/>
      <c r="OXI119" s="3"/>
      <c r="OXJ119" s="3"/>
      <c r="OXK119" s="3"/>
      <c r="OXL119" s="3"/>
      <c r="OXM119" s="3"/>
      <c r="OXN119" s="3"/>
      <c r="OXO119" s="3"/>
      <c r="OXP119" s="3"/>
      <c r="OXQ119" s="3"/>
      <c r="OXR119" s="3"/>
      <c r="OXS119" s="3"/>
      <c r="OXT119" s="3"/>
      <c r="OXU119" s="3"/>
      <c r="OXV119" s="3"/>
      <c r="OXW119" s="3"/>
      <c r="OXX119" s="3"/>
      <c r="OXY119" s="3"/>
      <c r="OXZ119" s="3"/>
      <c r="OYA119" s="3"/>
      <c r="OYB119" s="3"/>
      <c r="OYC119" s="3"/>
      <c r="OYD119" s="3"/>
      <c r="OYE119" s="3"/>
      <c r="OYF119" s="3"/>
      <c r="OYG119" s="3"/>
      <c r="OYH119" s="3"/>
      <c r="OYI119" s="3"/>
      <c r="OYJ119" s="3"/>
      <c r="OYK119" s="3"/>
      <c r="OYL119" s="3"/>
      <c r="OYM119" s="3"/>
      <c r="OYN119" s="3"/>
      <c r="OYO119" s="3"/>
      <c r="OYP119" s="3"/>
      <c r="OYQ119" s="3"/>
      <c r="OYR119" s="3"/>
      <c r="OYS119" s="3"/>
      <c r="OYT119" s="3"/>
      <c r="OYU119" s="3"/>
      <c r="OYV119" s="3"/>
      <c r="OYW119" s="3"/>
      <c r="OYX119" s="3"/>
      <c r="OYY119" s="3"/>
      <c r="OYZ119" s="3"/>
      <c r="OZA119" s="3"/>
      <c r="OZB119" s="3"/>
      <c r="OZC119" s="3"/>
      <c r="OZD119" s="3"/>
      <c r="OZE119" s="3"/>
      <c r="OZF119" s="3"/>
      <c r="OZG119" s="3"/>
      <c r="OZH119" s="3"/>
      <c r="OZI119" s="3"/>
      <c r="OZJ119" s="3"/>
      <c r="OZK119" s="3"/>
      <c r="OZL119" s="3"/>
      <c r="OZM119" s="3"/>
      <c r="OZN119" s="3"/>
      <c r="OZO119" s="3"/>
      <c r="OZP119" s="3"/>
      <c r="OZQ119" s="3"/>
      <c r="OZR119" s="3"/>
      <c r="OZS119" s="3"/>
      <c r="OZT119" s="3"/>
      <c r="OZU119" s="3"/>
      <c r="OZV119" s="3"/>
      <c r="OZW119" s="3"/>
      <c r="OZX119" s="3"/>
      <c r="OZY119" s="3"/>
      <c r="OZZ119" s="3"/>
      <c r="PAA119" s="3"/>
      <c r="PAB119" s="3"/>
      <c r="PAC119" s="3"/>
      <c r="PAD119" s="3"/>
      <c r="PAE119" s="3"/>
      <c r="PAF119" s="3"/>
      <c r="PAG119" s="3"/>
      <c r="PAH119" s="3"/>
      <c r="PAI119" s="3"/>
      <c r="PAJ119" s="3"/>
      <c r="PAK119" s="3"/>
      <c r="PAL119" s="3"/>
      <c r="PAM119" s="3"/>
      <c r="PAN119" s="3"/>
      <c r="PAO119" s="3"/>
      <c r="PAP119" s="3"/>
      <c r="PAQ119" s="3"/>
      <c r="PAR119" s="3"/>
      <c r="PAS119" s="3"/>
      <c r="PAT119" s="3"/>
      <c r="PAU119" s="3"/>
      <c r="PAV119" s="3"/>
      <c r="PAW119" s="3"/>
      <c r="PAX119" s="3"/>
      <c r="PAY119" s="3"/>
      <c r="PAZ119" s="3"/>
      <c r="PBA119" s="3"/>
      <c r="PBB119" s="3"/>
      <c r="PBC119" s="3"/>
      <c r="PBD119" s="3"/>
      <c r="PBE119" s="3"/>
      <c r="PBF119" s="3"/>
      <c r="PBG119" s="3"/>
      <c r="PBH119" s="3"/>
      <c r="PBI119" s="3"/>
      <c r="PBJ119" s="3"/>
      <c r="PBK119" s="3"/>
      <c r="PBL119" s="3"/>
      <c r="PBM119" s="3"/>
      <c r="PBN119" s="3"/>
      <c r="PBO119" s="3"/>
      <c r="PBP119" s="3"/>
      <c r="PBQ119" s="3"/>
      <c r="PBR119" s="3"/>
      <c r="PBS119" s="3"/>
      <c r="PBT119" s="3"/>
      <c r="PBU119" s="3"/>
      <c r="PBV119" s="3"/>
      <c r="PBW119" s="3"/>
      <c r="PBX119" s="3"/>
      <c r="PBY119" s="3"/>
      <c r="PBZ119" s="3"/>
      <c r="PCA119" s="3"/>
      <c r="PCB119" s="3"/>
      <c r="PCC119" s="3"/>
      <c r="PCD119" s="3"/>
      <c r="PCE119" s="3"/>
      <c r="PCF119" s="3"/>
      <c r="PCG119" s="3"/>
      <c r="PCH119" s="3"/>
      <c r="PCI119" s="3"/>
      <c r="PCJ119" s="3"/>
      <c r="PCK119" s="3"/>
      <c r="PCL119" s="3"/>
      <c r="PCM119" s="3"/>
      <c r="PCN119" s="3"/>
      <c r="PCO119" s="3"/>
      <c r="PCP119" s="3"/>
      <c r="PCQ119" s="3"/>
      <c r="PCR119" s="3"/>
      <c r="PCS119" s="3"/>
      <c r="PCT119" s="3"/>
      <c r="PCU119" s="3"/>
      <c r="PCV119" s="3"/>
      <c r="PCW119" s="3"/>
      <c r="PCX119" s="3"/>
      <c r="PCY119" s="3"/>
      <c r="PCZ119" s="3"/>
      <c r="PDA119" s="3"/>
      <c r="PDB119" s="3"/>
      <c r="PDC119" s="3"/>
      <c r="PDD119" s="3"/>
      <c r="PDE119" s="3"/>
      <c r="PDF119" s="3"/>
      <c r="PDG119" s="3"/>
      <c r="PDH119" s="3"/>
      <c r="PDI119" s="3"/>
      <c r="PDJ119" s="3"/>
      <c r="PDK119" s="3"/>
      <c r="PDL119" s="3"/>
      <c r="PDM119" s="3"/>
      <c r="PDN119" s="3"/>
      <c r="PDO119" s="3"/>
      <c r="PDP119" s="3"/>
      <c r="PDQ119" s="3"/>
      <c r="PDR119" s="3"/>
      <c r="PDS119" s="3"/>
      <c r="PDT119" s="3"/>
      <c r="PDU119" s="3"/>
      <c r="PDV119" s="3"/>
      <c r="PDW119" s="3"/>
      <c r="PDX119" s="3"/>
      <c r="PDY119" s="3"/>
      <c r="PDZ119" s="3"/>
      <c r="PEA119" s="3"/>
      <c r="PEB119" s="3"/>
      <c r="PEC119" s="3"/>
      <c r="PED119" s="3"/>
      <c r="PEE119" s="3"/>
      <c r="PEF119" s="3"/>
      <c r="PEG119" s="3"/>
      <c r="PEH119" s="3"/>
      <c r="PEI119" s="3"/>
      <c r="PEJ119" s="3"/>
      <c r="PEK119" s="3"/>
      <c r="PEL119" s="3"/>
      <c r="PEM119" s="3"/>
      <c r="PEN119" s="3"/>
      <c r="PEO119" s="3"/>
      <c r="PEP119" s="3"/>
      <c r="PEQ119" s="3"/>
      <c r="PER119" s="3"/>
      <c r="PES119" s="3"/>
      <c r="PET119" s="3"/>
      <c r="PEU119" s="3"/>
      <c r="PEV119" s="3"/>
      <c r="PEW119" s="3"/>
      <c r="PEX119" s="3"/>
      <c r="PEY119" s="3"/>
      <c r="PEZ119" s="3"/>
      <c r="PFA119" s="3"/>
      <c r="PFB119" s="3"/>
      <c r="PFC119" s="3"/>
      <c r="PFD119" s="3"/>
      <c r="PFE119" s="3"/>
      <c r="PFF119" s="3"/>
      <c r="PFG119" s="3"/>
      <c r="PFH119" s="3"/>
      <c r="PFI119" s="3"/>
      <c r="PFJ119" s="3"/>
      <c r="PFK119" s="3"/>
      <c r="PFL119" s="3"/>
      <c r="PFM119" s="3"/>
      <c r="PFN119" s="3"/>
      <c r="PFO119" s="3"/>
      <c r="PFP119" s="3"/>
      <c r="PFQ119" s="3"/>
      <c r="PFR119" s="3"/>
      <c r="PFS119" s="3"/>
      <c r="PFT119" s="3"/>
      <c r="PFU119" s="3"/>
      <c r="PFV119" s="3"/>
      <c r="PFW119" s="3"/>
      <c r="PFX119" s="3"/>
      <c r="PFY119" s="3"/>
      <c r="PFZ119" s="3"/>
      <c r="PGA119" s="3"/>
      <c r="PGB119" s="3"/>
      <c r="PGC119" s="3"/>
      <c r="PGD119" s="3"/>
      <c r="PGE119" s="3"/>
      <c r="PGG119" s="3"/>
      <c r="PGI119" s="3"/>
      <c r="PGJ119" s="3"/>
      <c r="PGK119" s="3"/>
      <c r="PGL119" s="3"/>
      <c r="PGM119" s="3"/>
      <c r="PGN119" s="3"/>
      <c r="PGO119" s="3"/>
      <c r="PGP119" s="3"/>
      <c r="PGU119" s="3"/>
      <c r="PGV119" s="3"/>
      <c r="PGW119" s="3"/>
      <c r="PGX119" s="3"/>
      <c r="PGY119" s="3"/>
      <c r="PGZ119" s="3"/>
      <c r="PHA119" s="3"/>
      <c r="PHB119" s="3"/>
      <c r="PHC119" s="3"/>
      <c r="PHD119" s="3"/>
      <c r="PHE119" s="3"/>
      <c r="PHF119" s="3"/>
      <c r="PHG119" s="3"/>
      <c r="PHH119" s="3"/>
      <c r="PHI119" s="3"/>
      <c r="PHJ119" s="3"/>
      <c r="PHK119" s="3"/>
      <c r="PHL119" s="3"/>
      <c r="PHM119" s="3"/>
      <c r="PHN119" s="3"/>
      <c r="PHO119" s="3"/>
      <c r="PHP119" s="3"/>
      <c r="PHQ119" s="3"/>
      <c r="PHR119" s="3"/>
      <c r="PHS119" s="3"/>
      <c r="PHT119" s="3"/>
      <c r="PHU119" s="3"/>
      <c r="PHV119" s="3"/>
      <c r="PHW119" s="3"/>
      <c r="PHX119" s="3"/>
      <c r="PHY119" s="3"/>
      <c r="PHZ119" s="3"/>
      <c r="PIA119" s="3"/>
      <c r="PIB119" s="3"/>
      <c r="PIC119" s="3"/>
      <c r="PID119" s="3"/>
      <c r="PIE119" s="3"/>
      <c r="PIF119" s="3"/>
      <c r="PIG119" s="3"/>
      <c r="PIH119" s="3"/>
      <c r="PII119" s="3"/>
      <c r="PIJ119" s="3"/>
      <c r="PIK119" s="3"/>
      <c r="PIL119" s="3"/>
      <c r="PIM119" s="3"/>
      <c r="PIN119" s="3"/>
      <c r="PIO119" s="3"/>
      <c r="PIP119" s="3"/>
      <c r="PIQ119" s="3"/>
      <c r="PIR119" s="3"/>
      <c r="PIS119" s="3"/>
      <c r="PIT119" s="3"/>
      <c r="PIU119" s="3"/>
      <c r="PIV119" s="3"/>
      <c r="PIW119" s="3"/>
      <c r="PIX119" s="3"/>
      <c r="PIY119" s="3"/>
      <c r="PIZ119" s="3"/>
      <c r="PJA119" s="3"/>
      <c r="PJB119" s="3"/>
      <c r="PJC119" s="3"/>
      <c r="PJD119" s="3"/>
      <c r="PJE119" s="3"/>
      <c r="PJF119" s="3"/>
      <c r="PJG119" s="3"/>
      <c r="PJH119" s="3"/>
      <c r="PJI119" s="3"/>
      <c r="PJJ119" s="3"/>
      <c r="PJK119" s="3"/>
      <c r="PJL119" s="3"/>
      <c r="PJM119" s="3"/>
      <c r="PJN119" s="3"/>
      <c r="PJO119" s="3"/>
      <c r="PJP119" s="3"/>
      <c r="PJQ119" s="3"/>
      <c r="PJR119" s="3"/>
      <c r="PJS119" s="3"/>
      <c r="PJT119" s="3"/>
      <c r="PJU119" s="3"/>
      <c r="PJV119" s="3"/>
      <c r="PJW119" s="3"/>
      <c r="PJX119" s="3"/>
      <c r="PJY119" s="3"/>
      <c r="PJZ119" s="3"/>
      <c r="PKA119" s="3"/>
      <c r="PKB119" s="3"/>
      <c r="PKC119" s="3"/>
      <c r="PKD119" s="3"/>
      <c r="PKE119" s="3"/>
      <c r="PKF119" s="3"/>
      <c r="PKG119" s="3"/>
      <c r="PKH119" s="3"/>
      <c r="PKI119" s="3"/>
      <c r="PKJ119" s="3"/>
      <c r="PKK119" s="3"/>
      <c r="PKL119" s="3"/>
      <c r="PKM119" s="3"/>
      <c r="PKN119" s="3"/>
      <c r="PKO119" s="3"/>
      <c r="PKP119" s="3"/>
      <c r="PKQ119" s="3"/>
      <c r="PKR119" s="3"/>
      <c r="PKS119" s="3"/>
      <c r="PKT119" s="3"/>
      <c r="PKU119" s="3"/>
      <c r="PKV119" s="3"/>
      <c r="PKW119" s="3"/>
      <c r="PKX119" s="3"/>
      <c r="PKY119" s="3"/>
      <c r="PKZ119" s="3"/>
      <c r="PLA119" s="3"/>
      <c r="PLB119" s="3"/>
      <c r="PLC119" s="3"/>
      <c r="PLD119" s="3"/>
      <c r="PLE119" s="3"/>
      <c r="PLF119" s="3"/>
      <c r="PLG119" s="3"/>
      <c r="PLH119" s="3"/>
      <c r="PLI119" s="3"/>
      <c r="PLJ119" s="3"/>
      <c r="PLK119" s="3"/>
      <c r="PLL119" s="3"/>
      <c r="PLM119" s="3"/>
      <c r="PLN119" s="3"/>
      <c r="PLO119" s="3"/>
      <c r="PLP119" s="3"/>
      <c r="PLQ119" s="3"/>
      <c r="PLR119" s="3"/>
      <c r="PLS119" s="3"/>
      <c r="PLT119" s="3"/>
      <c r="PLU119" s="3"/>
      <c r="PLV119" s="3"/>
      <c r="PLW119" s="3"/>
      <c r="PLX119" s="3"/>
      <c r="PLY119" s="3"/>
      <c r="PLZ119" s="3"/>
      <c r="PMA119" s="3"/>
      <c r="PMB119" s="3"/>
      <c r="PMC119" s="3"/>
      <c r="PMD119" s="3"/>
      <c r="PME119" s="3"/>
      <c r="PMF119" s="3"/>
      <c r="PMG119" s="3"/>
      <c r="PMH119" s="3"/>
      <c r="PMI119" s="3"/>
      <c r="PMJ119" s="3"/>
      <c r="PMK119" s="3"/>
      <c r="PML119" s="3"/>
      <c r="PMM119" s="3"/>
      <c r="PMN119" s="3"/>
      <c r="PMO119" s="3"/>
      <c r="PMP119" s="3"/>
      <c r="PMQ119" s="3"/>
      <c r="PMR119" s="3"/>
      <c r="PMS119" s="3"/>
      <c r="PMT119" s="3"/>
      <c r="PMU119" s="3"/>
      <c r="PMV119" s="3"/>
      <c r="PMW119" s="3"/>
      <c r="PMX119" s="3"/>
      <c r="PMY119" s="3"/>
      <c r="PMZ119" s="3"/>
      <c r="PNA119" s="3"/>
      <c r="PNB119" s="3"/>
      <c r="PNC119" s="3"/>
      <c r="PND119" s="3"/>
      <c r="PNE119" s="3"/>
      <c r="PNF119" s="3"/>
      <c r="PNG119" s="3"/>
      <c r="PNH119" s="3"/>
      <c r="PNI119" s="3"/>
      <c r="PNJ119" s="3"/>
      <c r="PNK119" s="3"/>
      <c r="PNL119" s="3"/>
      <c r="PNM119" s="3"/>
      <c r="PNN119" s="3"/>
      <c r="PNO119" s="3"/>
      <c r="PNP119" s="3"/>
      <c r="PNQ119" s="3"/>
      <c r="PNR119" s="3"/>
      <c r="PNS119" s="3"/>
      <c r="PNT119" s="3"/>
      <c r="PNU119" s="3"/>
      <c r="PNV119" s="3"/>
      <c r="PNW119" s="3"/>
      <c r="PNX119" s="3"/>
      <c r="PNY119" s="3"/>
      <c r="PNZ119" s="3"/>
      <c r="POA119" s="3"/>
      <c r="POB119" s="3"/>
      <c r="POC119" s="3"/>
      <c r="POD119" s="3"/>
      <c r="POE119" s="3"/>
      <c r="POF119" s="3"/>
      <c r="POG119" s="3"/>
      <c r="POH119" s="3"/>
      <c r="POI119" s="3"/>
      <c r="POJ119" s="3"/>
      <c r="POK119" s="3"/>
      <c r="POL119" s="3"/>
      <c r="POM119" s="3"/>
      <c r="PON119" s="3"/>
      <c r="POO119" s="3"/>
      <c r="POP119" s="3"/>
      <c r="POQ119" s="3"/>
      <c r="POR119" s="3"/>
      <c r="POS119" s="3"/>
      <c r="POT119" s="3"/>
      <c r="POU119" s="3"/>
      <c r="POV119" s="3"/>
      <c r="POW119" s="3"/>
      <c r="POX119" s="3"/>
      <c r="POY119" s="3"/>
      <c r="POZ119" s="3"/>
      <c r="PPA119" s="3"/>
      <c r="PPB119" s="3"/>
      <c r="PPC119" s="3"/>
      <c r="PPD119" s="3"/>
      <c r="PPE119" s="3"/>
      <c r="PPF119" s="3"/>
      <c r="PPG119" s="3"/>
      <c r="PPH119" s="3"/>
      <c r="PPI119" s="3"/>
      <c r="PPJ119" s="3"/>
      <c r="PPK119" s="3"/>
      <c r="PPL119" s="3"/>
      <c r="PPM119" s="3"/>
      <c r="PPN119" s="3"/>
      <c r="PPO119" s="3"/>
      <c r="PPP119" s="3"/>
      <c r="PPQ119" s="3"/>
      <c r="PPR119" s="3"/>
      <c r="PPS119" s="3"/>
      <c r="PPT119" s="3"/>
      <c r="PPU119" s="3"/>
      <c r="PPV119" s="3"/>
      <c r="PPW119" s="3"/>
      <c r="PPX119" s="3"/>
      <c r="PPY119" s="3"/>
      <c r="PPZ119" s="3"/>
      <c r="PQA119" s="3"/>
      <c r="PQC119" s="3"/>
      <c r="PQE119" s="3"/>
      <c r="PQF119" s="3"/>
      <c r="PQG119" s="3"/>
      <c r="PQH119" s="3"/>
      <c r="PQI119" s="3"/>
      <c r="PQJ119" s="3"/>
      <c r="PQK119" s="3"/>
      <c r="PQL119" s="3"/>
      <c r="PQQ119" s="3"/>
      <c r="PQR119" s="3"/>
      <c r="PQS119" s="3"/>
      <c r="PQT119" s="3"/>
      <c r="PQU119" s="3"/>
      <c r="PQV119" s="3"/>
      <c r="PQW119" s="3"/>
      <c r="PQX119" s="3"/>
      <c r="PQY119" s="3"/>
      <c r="PQZ119" s="3"/>
      <c r="PRA119" s="3"/>
      <c r="PRB119" s="3"/>
      <c r="PRC119" s="3"/>
      <c r="PRD119" s="3"/>
      <c r="PRE119" s="3"/>
      <c r="PRF119" s="3"/>
      <c r="PRG119" s="3"/>
      <c r="PRH119" s="3"/>
      <c r="PRI119" s="3"/>
      <c r="PRJ119" s="3"/>
      <c r="PRK119" s="3"/>
      <c r="PRL119" s="3"/>
      <c r="PRM119" s="3"/>
      <c r="PRN119" s="3"/>
      <c r="PRO119" s="3"/>
      <c r="PRP119" s="3"/>
      <c r="PRQ119" s="3"/>
      <c r="PRR119" s="3"/>
      <c r="PRS119" s="3"/>
      <c r="PRT119" s="3"/>
      <c r="PRU119" s="3"/>
      <c r="PRV119" s="3"/>
      <c r="PRW119" s="3"/>
      <c r="PRX119" s="3"/>
      <c r="PRY119" s="3"/>
      <c r="PRZ119" s="3"/>
      <c r="PSA119" s="3"/>
      <c r="PSB119" s="3"/>
      <c r="PSC119" s="3"/>
      <c r="PSD119" s="3"/>
      <c r="PSE119" s="3"/>
      <c r="PSF119" s="3"/>
      <c r="PSG119" s="3"/>
      <c r="PSH119" s="3"/>
      <c r="PSI119" s="3"/>
      <c r="PSJ119" s="3"/>
      <c r="PSK119" s="3"/>
      <c r="PSL119" s="3"/>
      <c r="PSM119" s="3"/>
      <c r="PSN119" s="3"/>
      <c r="PSO119" s="3"/>
      <c r="PSP119" s="3"/>
      <c r="PSQ119" s="3"/>
      <c r="PSR119" s="3"/>
      <c r="PSS119" s="3"/>
      <c r="PST119" s="3"/>
      <c r="PSU119" s="3"/>
      <c r="PSV119" s="3"/>
      <c r="PSW119" s="3"/>
      <c r="PSX119" s="3"/>
      <c r="PSY119" s="3"/>
      <c r="PSZ119" s="3"/>
      <c r="PTA119" s="3"/>
      <c r="PTB119" s="3"/>
      <c r="PTC119" s="3"/>
      <c r="PTD119" s="3"/>
      <c r="PTE119" s="3"/>
      <c r="PTF119" s="3"/>
      <c r="PTG119" s="3"/>
      <c r="PTH119" s="3"/>
      <c r="PTI119" s="3"/>
      <c r="PTJ119" s="3"/>
      <c r="PTK119" s="3"/>
      <c r="PTL119" s="3"/>
      <c r="PTM119" s="3"/>
      <c r="PTN119" s="3"/>
      <c r="PTO119" s="3"/>
      <c r="PTP119" s="3"/>
      <c r="PTQ119" s="3"/>
      <c r="PTR119" s="3"/>
      <c r="PTS119" s="3"/>
      <c r="PTT119" s="3"/>
      <c r="PTU119" s="3"/>
      <c r="PTV119" s="3"/>
      <c r="PTW119" s="3"/>
      <c r="PTX119" s="3"/>
      <c r="PTY119" s="3"/>
      <c r="PTZ119" s="3"/>
      <c r="PUA119" s="3"/>
      <c r="PUB119" s="3"/>
      <c r="PUC119" s="3"/>
      <c r="PUD119" s="3"/>
      <c r="PUE119" s="3"/>
      <c r="PUF119" s="3"/>
      <c r="PUG119" s="3"/>
      <c r="PUH119" s="3"/>
      <c r="PUI119" s="3"/>
      <c r="PUJ119" s="3"/>
      <c r="PUK119" s="3"/>
      <c r="PUL119" s="3"/>
      <c r="PUM119" s="3"/>
      <c r="PUN119" s="3"/>
      <c r="PUO119" s="3"/>
      <c r="PUP119" s="3"/>
      <c r="PUQ119" s="3"/>
      <c r="PUR119" s="3"/>
      <c r="PUS119" s="3"/>
      <c r="PUT119" s="3"/>
      <c r="PUU119" s="3"/>
      <c r="PUV119" s="3"/>
      <c r="PUW119" s="3"/>
      <c r="PUX119" s="3"/>
      <c r="PUY119" s="3"/>
      <c r="PUZ119" s="3"/>
      <c r="PVA119" s="3"/>
      <c r="PVB119" s="3"/>
      <c r="PVC119" s="3"/>
      <c r="PVD119" s="3"/>
      <c r="PVE119" s="3"/>
      <c r="PVF119" s="3"/>
      <c r="PVG119" s="3"/>
      <c r="PVH119" s="3"/>
      <c r="PVI119" s="3"/>
      <c r="PVJ119" s="3"/>
      <c r="PVK119" s="3"/>
      <c r="PVL119" s="3"/>
      <c r="PVM119" s="3"/>
      <c r="PVN119" s="3"/>
      <c r="PVO119" s="3"/>
      <c r="PVP119" s="3"/>
      <c r="PVQ119" s="3"/>
      <c r="PVR119" s="3"/>
      <c r="PVS119" s="3"/>
      <c r="PVT119" s="3"/>
      <c r="PVU119" s="3"/>
      <c r="PVV119" s="3"/>
      <c r="PVW119" s="3"/>
      <c r="PVX119" s="3"/>
      <c r="PVY119" s="3"/>
      <c r="PVZ119" s="3"/>
      <c r="PWA119" s="3"/>
      <c r="PWB119" s="3"/>
      <c r="PWC119" s="3"/>
      <c r="PWD119" s="3"/>
      <c r="PWE119" s="3"/>
      <c r="PWF119" s="3"/>
      <c r="PWG119" s="3"/>
      <c r="PWH119" s="3"/>
      <c r="PWI119" s="3"/>
      <c r="PWJ119" s="3"/>
      <c r="PWK119" s="3"/>
      <c r="PWL119" s="3"/>
      <c r="PWM119" s="3"/>
      <c r="PWN119" s="3"/>
      <c r="PWO119" s="3"/>
      <c r="PWP119" s="3"/>
      <c r="PWQ119" s="3"/>
      <c r="PWR119" s="3"/>
      <c r="PWS119" s="3"/>
      <c r="PWT119" s="3"/>
      <c r="PWU119" s="3"/>
      <c r="PWV119" s="3"/>
      <c r="PWW119" s="3"/>
      <c r="PWX119" s="3"/>
      <c r="PWY119" s="3"/>
      <c r="PWZ119" s="3"/>
      <c r="PXA119" s="3"/>
      <c r="PXB119" s="3"/>
      <c r="PXC119" s="3"/>
      <c r="PXD119" s="3"/>
      <c r="PXE119" s="3"/>
      <c r="PXF119" s="3"/>
      <c r="PXG119" s="3"/>
      <c r="PXH119" s="3"/>
      <c r="PXI119" s="3"/>
      <c r="PXJ119" s="3"/>
      <c r="PXK119" s="3"/>
      <c r="PXL119" s="3"/>
      <c r="PXM119" s="3"/>
      <c r="PXN119" s="3"/>
      <c r="PXO119" s="3"/>
      <c r="PXP119" s="3"/>
      <c r="PXQ119" s="3"/>
      <c r="PXR119" s="3"/>
      <c r="PXS119" s="3"/>
      <c r="PXT119" s="3"/>
      <c r="PXU119" s="3"/>
      <c r="PXV119" s="3"/>
      <c r="PXW119" s="3"/>
      <c r="PXX119" s="3"/>
      <c r="PXY119" s="3"/>
      <c r="PXZ119" s="3"/>
      <c r="PYA119" s="3"/>
      <c r="PYB119" s="3"/>
      <c r="PYC119" s="3"/>
      <c r="PYD119" s="3"/>
      <c r="PYE119" s="3"/>
      <c r="PYF119" s="3"/>
      <c r="PYG119" s="3"/>
      <c r="PYH119" s="3"/>
      <c r="PYI119" s="3"/>
      <c r="PYJ119" s="3"/>
      <c r="PYK119" s="3"/>
      <c r="PYL119" s="3"/>
      <c r="PYM119" s="3"/>
      <c r="PYN119" s="3"/>
      <c r="PYO119" s="3"/>
      <c r="PYP119" s="3"/>
      <c r="PYQ119" s="3"/>
      <c r="PYR119" s="3"/>
      <c r="PYS119" s="3"/>
      <c r="PYT119" s="3"/>
      <c r="PYU119" s="3"/>
      <c r="PYV119" s="3"/>
      <c r="PYW119" s="3"/>
      <c r="PYX119" s="3"/>
      <c r="PYY119" s="3"/>
      <c r="PYZ119" s="3"/>
      <c r="PZA119" s="3"/>
      <c r="PZB119" s="3"/>
      <c r="PZC119" s="3"/>
      <c r="PZD119" s="3"/>
      <c r="PZE119" s="3"/>
      <c r="PZF119" s="3"/>
      <c r="PZG119" s="3"/>
      <c r="PZH119" s="3"/>
      <c r="PZI119" s="3"/>
      <c r="PZJ119" s="3"/>
      <c r="PZK119" s="3"/>
      <c r="PZL119" s="3"/>
      <c r="PZM119" s="3"/>
      <c r="PZN119" s="3"/>
      <c r="PZO119" s="3"/>
      <c r="PZP119" s="3"/>
      <c r="PZQ119" s="3"/>
      <c r="PZR119" s="3"/>
      <c r="PZS119" s="3"/>
      <c r="PZT119" s="3"/>
      <c r="PZU119" s="3"/>
      <c r="PZV119" s="3"/>
      <c r="PZW119" s="3"/>
      <c r="PZY119" s="3"/>
      <c r="QAA119" s="3"/>
      <c r="QAB119" s="3"/>
      <c r="QAC119" s="3"/>
      <c r="QAD119" s="3"/>
      <c r="QAE119" s="3"/>
      <c r="QAF119" s="3"/>
      <c r="QAG119" s="3"/>
      <c r="QAH119" s="3"/>
      <c r="QAM119" s="3"/>
      <c r="QAN119" s="3"/>
      <c r="QAO119" s="3"/>
      <c r="QAP119" s="3"/>
      <c r="QAQ119" s="3"/>
      <c r="QAR119" s="3"/>
      <c r="QAS119" s="3"/>
      <c r="QAT119" s="3"/>
      <c r="QAU119" s="3"/>
      <c r="QAV119" s="3"/>
      <c r="QAW119" s="3"/>
      <c r="QAX119" s="3"/>
      <c r="QAY119" s="3"/>
      <c r="QAZ119" s="3"/>
      <c r="QBA119" s="3"/>
      <c r="QBB119" s="3"/>
      <c r="QBC119" s="3"/>
      <c r="QBD119" s="3"/>
      <c r="QBE119" s="3"/>
      <c r="QBF119" s="3"/>
      <c r="QBG119" s="3"/>
      <c r="QBH119" s="3"/>
      <c r="QBI119" s="3"/>
      <c r="QBJ119" s="3"/>
      <c r="QBK119" s="3"/>
      <c r="QBL119" s="3"/>
      <c r="QBM119" s="3"/>
      <c r="QBN119" s="3"/>
      <c r="QBO119" s="3"/>
      <c r="QBP119" s="3"/>
      <c r="QBQ119" s="3"/>
      <c r="QBR119" s="3"/>
      <c r="QBS119" s="3"/>
      <c r="QBT119" s="3"/>
      <c r="QBU119" s="3"/>
      <c r="QBV119" s="3"/>
      <c r="QBW119" s="3"/>
      <c r="QBX119" s="3"/>
      <c r="QBY119" s="3"/>
      <c r="QBZ119" s="3"/>
      <c r="QCA119" s="3"/>
      <c r="QCB119" s="3"/>
      <c r="QCC119" s="3"/>
      <c r="QCD119" s="3"/>
      <c r="QCE119" s="3"/>
      <c r="QCF119" s="3"/>
      <c r="QCG119" s="3"/>
      <c r="QCH119" s="3"/>
      <c r="QCI119" s="3"/>
      <c r="QCJ119" s="3"/>
      <c r="QCK119" s="3"/>
      <c r="QCL119" s="3"/>
      <c r="QCM119" s="3"/>
      <c r="QCN119" s="3"/>
      <c r="QCO119" s="3"/>
      <c r="QCP119" s="3"/>
      <c r="QCQ119" s="3"/>
      <c r="QCR119" s="3"/>
      <c r="QCS119" s="3"/>
      <c r="QCT119" s="3"/>
      <c r="QCU119" s="3"/>
      <c r="QCV119" s="3"/>
      <c r="QCW119" s="3"/>
      <c r="QCX119" s="3"/>
      <c r="QCY119" s="3"/>
      <c r="QCZ119" s="3"/>
      <c r="QDA119" s="3"/>
      <c r="QDB119" s="3"/>
      <c r="QDC119" s="3"/>
      <c r="QDD119" s="3"/>
      <c r="QDE119" s="3"/>
      <c r="QDF119" s="3"/>
      <c r="QDG119" s="3"/>
      <c r="QDH119" s="3"/>
      <c r="QDI119" s="3"/>
      <c r="QDJ119" s="3"/>
      <c r="QDK119" s="3"/>
      <c r="QDL119" s="3"/>
      <c r="QDM119" s="3"/>
      <c r="QDN119" s="3"/>
      <c r="QDO119" s="3"/>
      <c r="QDP119" s="3"/>
      <c r="QDQ119" s="3"/>
      <c r="QDR119" s="3"/>
      <c r="QDS119" s="3"/>
      <c r="QDT119" s="3"/>
      <c r="QDU119" s="3"/>
      <c r="QDV119" s="3"/>
      <c r="QDW119" s="3"/>
      <c r="QDX119" s="3"/>
      <c r="QDY119" s="3"/>
      <c r="QDZ119" s="3"/>
      <c r="QEA119" s="3"/>
      <c r="QEB119" s="3"/>
      <c r="QEC119" s="3"/>
      <c r="QED119" s="3"/>
      <c r="QEE119" s="3"/>
      <c r="QEF119" s="3"/>
      <c r="QEG119" s="3"/>
      <c r="QEH119" s="3"/>
      <c r="QEI119" s="3"/>
      <c r="QEJ119" s="3"/>
      <c r="QEK119" s="3"/>
      <c r="QEL119" s="3"/>
      <c r="QEM119" s="3"/>
      <c r="QEN119" s="3"/>
      <c r="QEO119" s="3"/>
      <c r="QEP119" s="3"/>
      <c r="QEQ119" s="3"/>
      <c r="QER119" s="3"/>
      <c r="QES119" s="3"/>
      <c r="QET119" s="3"/>
      <c r="QEU119" s="3"/>
      <c r="QEV119" s="3"/>
      <c r="QEW119" s="3"/>
      <c r="QEX119" s="3"/>
      <c r="QEY119" s="3"/>
      <c r="QEZ119" s="3"/>
      <c r="QFA119" s="3"/>
      <c r="QFB119" s="3"/>
      <c r="QFC119" s="3"/>
      <c r="QFD119" s="3"/>
      <c r="QFE119" s="3"/>
      <c r="QFF119" s="3"/>
      <c r="QFG119" s="3"/>
      <c r="QFH119" s="3"/>
      <c r="QFI119" s="3"/>
      <c r="QFJ119" s="3"/>
      <c r="QFK119" s="3"/>
      <c r="QFL119" s="3"/>
      <c r="QFM119" s="3"/>
      <c r="QFN119" s="3"/>
      <c r="QFO119" s="3"/>
      <c r="QFP119" s="3"/>
      <c r="QFQ119" s="3"/>
      <c r="QFR119" s="3"/>
      <c r="QFS119" s="3"/>
      <c r="QFT119" s="3"/>
      <c r="QFU119" s="3"/>
      <c r="QFV119" s="3"/>
      <c r="QFW119" s="3"/>
      <c r="QFX119" s="3"/>
      <c r="QFY119" s="3"/>
      <c r="QFZ119" s="3"/>
      <c r="QGA119" s="3"/>
      <c r="QGB119" s="3"/>
      <c r="QGC119" s="3"/>
      <c r="QGD119" s="3"/>
      <c r="QGE119" s="3"/>
      <c r="QGF119" s="3"/>
      <c r="QGG119" s="3"/>
      <c r="QGH119" s="3"/>
      <c r="QGI119" s="3"/>
      <c r="QGJ119" s="3"/>
      <c r="QGK119" s="3"/>
      <c r="QGL119" s="3"/>
      <c r="QGM119" s="3"/>
      <c r="QGN119" s="3"/>
      <c r="QGO119" s="3"/>
      <c r="QGP119" s="3"/>
      <c r="QGQ119" s="3"/>
      <c r="QGR119" s="3"/>
      <c r="QGS119" s="3"/>
      <c r="QGT119" s="3"/>
      <c r="QGU119" s="3"/>
      <c r="QGV119" s="3"/>
      <c r="QGW119" s="3"/>
      <c r="QGX119" s="3"/>
      <c r="QGY119" s="3"/>
      <c r="QGZ119" s="3"/>
      <c r="QHA119" s="3"/>
      <c r="QHB119" s="3"/>
      <c r="QHC119" s="3"/>
      <c r="QHD119" s="3"/>
      <c r="QHE119" s="3"/>
      <c r="QHF119" s="3"/>
      <c r="QHG119" s="3"/>
      <c r="QHH119" s="3"/>
      <c r="QHI119" s="3"/>
      <c r="QHJ119" s="3"/>
      <c r="QHK119" s="3"/>
      <c r="QHL119" s="3"/>
      <c r="QHM119" s="3"/>
      <c r="QHN119" s="3"/>
      <c r="QHO119" s="3"/>
      <c r="QHP119" s="3"/>
      <c r="QHQ119" s="3"/>
      <c r="QHR119" s="3"/>
      <c r="QHS119" s="3"/>
      <c r="QHT119" s="3"/>
      <c r="QHU119" s="3"/>
      <c r="QHV119" s="3"/>
      <c r="QHW119" s="3"/>
      <c r="QHX119" s="3"/>
      <c r="QHY119" s="3"/>
      <c r="QHZ119" s="3"/>
      <c r="QIA119" s="3"/>
      <c r="QIB119" s="3"/>
      <c r="QIC119" s="3"/>
      <c r="QID119" s="3"/>
      <c r="QIE119" s="3"/>
      <c r="QIF119" s="3"/>
      <c r="QIG119" s="3"/>
      <c r="QIH119" s="3"/>
      <c r="QII119" s="3"/>
      <c r="QIJ119" s="3"/>
      <c r="QIK119" s="3"/>
      <c r="QIL119" s="3"/>
      <c r="QIM119" s="3"/>
      <c r="QIN119" s="3"/>
      <c r="QIO119" s="3"/>
      <c r="QIP119" s="3"/>
      <c r="QIQ119" s="3"/>
      <c r="QIR119" s="3"/>
      <c r="QIS119" s="3"/>
      <c r="QIT119" s="3"/>
      <c r="QIU119" s="3"/>
      <c r="QIV119" s="3"/>
      <c r="QIW119" s="3"/>
      <c r="QIX119" s="3"/>
      <c r="QIY119" s="3"/>
      <c r="QIZ119" s="3"/>
      <c r="QJA119" s="3"/>
      <c r="QJB119" s="3"/>
      <c r="QJC119" s="3"/>
      <c r="QJD119" s="3"/>
      <c r="QJE119" s="3"/>
      <c r="QJF119" s="3"/>
      <c r="QJG119" s="3"/>
      <c r="QJH119" s="3"/>
      <c r="QJI119" s="3"/>
      <c r="QJJ119" s="3"/>
      <c r="QJK119" s="3"/>
      <c r="QJL119" s="3"/>
      <c r="QJM119" s="3"/>
      <c r="QJN119" s="3"/>
      <c r="QJO119" s="3"/>
      <c r="QJP119" s="3"/>
      <c r="QJQ119" s="3"/>
      <c r="QJR119" s="3"/>
      <c r="QJS119" s="3"/>
      <c r="QJU119" s="3"/>
      <c r="QJW119" s="3"/>
      <c r="QJX119" s="3"/>
      <c r="QJY119" s="3"/>
      <c r="QJZ119" s="3"/>
      <c r="QKA119" s="3"/>
      <c r="QKB119" s="3"/>
      <c r="QKC119" s="3"/>
      <c r="QKD119" s="3"/>
      <c r="QKI119" s="3"/>
      <c r="QKJ119" s="3"/>
      <c r="QKK119" s="3"/>
      <c r="QKL119" s="3"/>
      <c r="QKM119" s="3"/>
      <c r="QKN119" s="3"/>
      <c r="QKO119" s="3"/>
      <c r="QKP119" s="3"/>
      <c r="QKQ119" s="3"/>
      <c r="QKR119" s="3"/>
      <c r="QKS119" s="3"/>
      <c r="QKT119" s="3"/>
      <c r="QKU119" s="3"/>
      <c r="QKV119" s="3"/>
      <c r="QKW119" s="3"/>
      <c r="QKX119" s="3"/>
      <c r="QKY119" s="3"/>
      <c r="QKZ119" s="3"/>
      <c r="QLA119" s="3"/>
      <c r="QLB119" s="3"/>
      <c r="QLC119" s="3"/>
      <c r="QLD119" s="3"/>
      <c r="QLE119" s="3"/>
      <c r="QLF119" s="3"/>
      <c r="QLG119" s="3"/>
      <c r="QLH119" s="3"/>
      <c r="QLI119" s="3"/>
      <c r="QLJ119" s="3"/>
      <c r="QLK119" s="3"/>
      <c r="QLL119" s="3"/>
      <c r="QLM119" s="3"/>
      <c r="QLN119" s="3"/>
      <c r="QLO119" s="3"/>
      <c r="QLP119" s="3"/>
      <c r="QLQ119" s="3"/>
      <c r="QLR119" s="3"/>
      <c r="QLS119" s="3"/>
      <c r="QLT119" s="3"/>
      <c r="QLU119" s="3"/>
      <c r="QLV119" s="3"/>
      <c r="QLW119" s="3"/>
      <c r="QLX119" s="3"/>
      <c r="QLY119" s="3"/>
      <c r="QLZ119" s="3"/>
      <c r="QMA119" s="3"/>
      <c r="QMB119" s="3"/>
      <c r="QMC119" s="3"/>
      <c r="QMD119" s="3"/>
      <c r="QME119" s="3"/>
      <c r="QMF119" s="3"/>
      <c r="QMG119" s="3"/>
      <c r="QMH119" s="3"/>
      <c r="QMI119" s="3"/>
      <c r="QMJ119" s="3"/>
      <c r="QMK119" s="3"/>
      <c r="QML119" s="3"/>
      <c r="QMM119" s="3"/>
      <c r="QMN119" s="3"/>
      <c r="QMO119" s="3"/>
      <c r="QMP119" s="3"/>
      <c r="QMQ119" s="3"/>
      <c r="QMR119" s="3"/>
      <c r="QMS119" s="3"/>
      <c r="QMT119" s="3"/>
      <c r="QMU119" s="3"/>
      <c r="QMV119" s="3"/>
      <c r="QMW119" s="3"/>
      <c r="QMX119" s="3"/>
      <c r="QMY119" s="3"/>
      <c r="QMZ119" s="3"/>
      <c r="QNA119" s="3"/>
      <c r="QNB119" s="3"/>
      <c r="QNC119" s="3"/>
      <c r="QND119" s="3"/>
      <c r="QNE119" s="3"/>
      <c r="QNF119" s="3"/>
      <c r="QNG119" s="3"/>
      <c r="QNH119" s="3"/>
      <c r="QNI119" s="3"/>
      <c r="QNJ119" s="3"/>
      <c r="QNK119" s="3"/>
      <c r="QNL119" s="3"/>
      <c r="QNM119" s="3"/>
      <c r="QNN119" s="3"/>
      <c r="QNO119" s="3"/>
      <c r="QNP119" s="3"/>
      <c r="QNQ119" s="3"/>
      <c r="QNR119" s="3"/>
      <c r="QNS119" s="3"/>
      <c r="QNT119" s="3"/>
      <c r="QNU119" s="3"/>
      <c r="QNV119" s="3"/>
      <c r="QNW119" s="3"/>
      <c r="QNX119" s="3"/>
      <c r="QNY119" s="3"/>
      <c r="QNZ119" s="3"/>
      <c r="QOA119" s="3"/>
      <c r="QOB119" s="3"/>
      <c r="QOC119" s="3"/>
      <c r="QOD119" s="3"/>
      <c r="QOE119" s="3"/>
      <c r="QOF119" s="3"/>
      <c r="QOG119" s="3"/>
      <c r="QOH119" s="3"/>
      <c r="QOI119" s="3"/>
      <c r="QOJ119" s="3"/>
      <c r="QOK119" s="3"/>
      <c r="QOL119" s="3"/>
      <c r="QOM119" s="3"/>
      <c r="QON119" s="3"/>
      <c r="QOO119" s="3"/>
      <c r="QOP119" s="3"/>
      <c r="QOQ119" s="3"/>
      <c r="QOR119" s="3"/>
      <c r="QOS119" s="3"/>
      <c r="QOT119" s="3"/>
      <c r="QOU119" s="3"/>
      <c r="QOV119" s="3"/>
      <c r="QOW119" s="3"/>
      <c r="QOX119" s="3"/>
      <c r="QOY119" s="3"/>
      <c r="QOZ119" s="3"/>
      <c r="QPA119" s="3"/>
      <c r="QPB119" s="3"/>
      <c r="QPC119" s="3"/>
      <c r="QPD119" s="3"/>
      <c r="QPE119" s="3"/>
      <c r="QPF119" s="3"/>
      <c r="QPG119" s="3"/>
      <c r="QPH119" s="3"/>
      <c r="QPI119" s="3"/>
      <c r="QPJ119" s="3"/>
      <c r="QPK119" s="3"/>
      <c r="QPL119" s="3"/>
      <c r="QPM119" s="3"/>
      <c r="QPN119" s="3"/>
      <c r="QPO119" s="3"/>
      <c r="QPP119" s="3"/>
      <c r="QPQ119" s="3"/>
      <c r="QPR119" s="3"/>
      <c r="QPS119" s="3"/>
      <c r="QPT119" s="3"/>
      <c r="QPU119" s="3"/>
      <c r="QPV119" s="3"/>
      <c r="QPW119" s="3"/>
      <c r="QPX119" s="3"/>
      <c r="QPY119" s="3"/>
      <c r="QPZ119" s="3"/>
      <c r="QQA119" s="3"/>
      <c r="QQB119" s="3"/>
      <c r="QQC119" s="3"/>
      <c r="QQD119" s="3"/>
      <c r="QQE119" s="3"/>
      <c r="QQF119" s="3"/>
      <c r="QQG119" s="3"/>
      <c r="QQH119" s="3"/>
      <c r="QQI119" s="3"/>
      <c r="QQJ119" s="3"/>
      <c r="QQK119" s="3"/>
      <c r="QQL119" s="3"/>
      <c r="QQM119" s="3"/>
      <c r="QQN119" s="3"/>
      <c r="QQO119" s="3"/>
      <c r="QQP119" s="3"/>
      <c r="QQQ119" s="3"/>
      <c r="QQR119" s="3"/>
      <c r="QQS119" s="3"/>
      <c r="QQT119" s="3"/>
      <c r="QQU119" s="3"/>
      <c r="QQV119" s="3"/>
      <c r="QQW119" s="3"/>
      <c r="QQX119" s="3"/>
      <c r="QQY119" s="3"/>
      <c r="QQZ119" s="3"/>
      <c r="QRA119" s="3"/>
      <c r="QRB119" s="3"/>
      <c r="QRC119" s="3"/>
      <c r="QRD119" s="3"/>
      <c r="QRE119" s="3"/>
      <c r="QRF119" s="3"/>
      <c r="QRG119" s="3"/>
      <c r="QRH119" s="3"/>
      <c r="QRI119" s="3"/>
      <c r="QRJ119" s="3"/>
      <c r="QRK119" s="3"/>
      <c r="QRL119" s="3"/>
      <c r="QRM119" s="3"/>
      <c r="QRN119" s="3"/>
      <c r="QRO119" s="3"/>
      <c r="QRP119" s="3"/>
      <c r="QRQ119" s="3"/>
      <c r="QRR119" s="3"/>
      <c r="QRS119" s="3"/>
      <c r="QRT119" s="3"/>
      <c r="QRU119" s="3"/>
      <c r="QRV119" s="3"/>
      <c r="QRW119" s="3"/>
      <c r="QRX119" s="3"/>
      <c r="QRY119" s="3"/>
      <c r="QRZ119" s="3"/>
      <c r="QSA119" s="3"/>
      <c r="QSB119" s="3"/>
      <c r="QSC119" s="3"/>
      <c r="QSD119" s="3"/>
      <c r="QSE119" s="3"/>
      <c r="QSF119" s="3"/>
      <c r="QSG119" s="3"/>
      <c r="QSH119" s="3"/>
      <c r="QSI119" s="3"/>
      <c r="QSJ119" s="3"/>
      <c r="QSK119" s="3"/>
      <c r="QSL119" s="3"/>
      <c r="QSM119" s="3"/>
      <c r="QSN119" s="3"/>
      <c r="QSO119" s="3"/>
      <c r="QSP119" s="3"/>
      <c r="QSQ119" s="3"/>
      <c r="QSR119" s="3"/>
      <c r="QSS119" s="3"/>
      <c r="QST119" s="3"/>
      <c r="QSU119" s="3"/>
      <c r="QSV119" s="3"/>
      <c r="QSW119" s="3"/>
      <c r="QSX119" s="3"/>
      <c r="QSY119" s="3"/>
      <c r="QSZ119" s="3"/>
      <c r="QTA119" s="3"/>
      <c r="QTB119" s="3"/>
      <c r="QTC119" s="3"/>
      <c r="QTD119" s="3"/>
      <c r="QTE119" s="3"/>
      <c r="QTF119" s="3"/>
      <c r="QTG119" s="3"/>
      <c r="QTH119" s="3"/>
      <c r="QTI119" s="3"/>
      <c r="QTJ119" s="3"/>
      <c r="QTK119" s="3"/>
      <c r="QTL119" s="3"/>
      <c r="QTM119" s="3"/>
      <c r="QTN119" s="3"/>
      <c r="QTO119" s="3"/>
      <c r="QTQ119" s="3"/>
      <c r="QTS119" s="3"/>
      <c r="QTT119" s="3"/>
      <c r="QTU119" s="3"/>
      <c r="QTV119" s="3"/>
      <c r="QTW119" s="3"/>
      <c r="QTX119" s="3"/>
      <c r="QTY119" s="3"/>
      <c r="QTZ119" s="3"/>
      <c r="QUE119" s="3"/>
      <c r="QUF119" s="3"/>
      <c r="QUG119" s="3"/>
      <c r="QUH119" s="3"/>
      <c r="QUI119" s="3"/>
      <c r="QUJ119" s="3"/>
      <c r="QUK119" s="3"/>
      <c r="QUL119" s="3"/>
      <c r="QUM119" s="3"/>
      <c r="QUN119" s="3"/>
      <c r="QUO119" s="3"/>
      <c r="QUP119" s="3"/>
      <c r="QUQ119" s="3"/>
      <c r="QUR119" s="3"/>
      <c r="QUS119" s="3"/>
      <c r="QUT119" s="3"/>
      <c r="QUU119" s="3"/>
      <c r="QUV119" s="3"/>
      <c r="QUW119" s="3"/>
      <c r="QUX119" s="3"/>
      <c r="QUY119" s="3"/>
      <c r="QUZ119" s="3"/>
      <c r="QVA119" s="3"/>
      <c r="QVB119" s="3"/>
      <c r="QVC119" s="3"/>
      <c r="QVD119" s="3"/>
      <c r="QVE119" s="3"/>
      <c r="QVF119" s="3"/>
      <c r="QVG119" s="3"/>
      <c r="QVH119" s="3"/>
      <c r="QVI119" s="3"/>
      <c r="QVJ119" s="3"/>
      <c r="QVK119" s="3"/>
      <c r="QVL119" s="3"/>
      <c r="QVM119" s="3"/>
      <c r="QVN119" s="3"/>
      <c r="QVO119" s="3"/>
      <c r="QVP119" s="3"/>
      <c r="QVQ119" s="3"/>
      <c r="QVR119" s="3"/>
      <c r="QVS119" s="3"/>
      <c r="QVT119" s="3"/>
      <c r="QVU119" s="3"/>
      <c r="QVV119" s="3"/>
      <c r="QVW119" s="3"/>
      <c r="QVX119" s="3"/>
      <c r="QVY119" s="3"/>
      <c r="QVZ119" s="3"/>
      <c r="QWA119" s="3"/>
      <c r="QWB119" s="3"/>
      <c r="QWC119" s="3"/>
      <c r="QWD119" s="3"/>
      <c r="QWE119" s="3"/>
      <c r="QWF119" s="3"/>
      <c r="QWG119" s="3"/>
      <c r="QWH119" s="3"/>
      <c r="QWI119" s="3"/>
      <c r="QWJ119" s="3"/>
      <c r="QWK119" s="3"/>
      <c r="QWL119" s="3"/>
      <c r="QWM119" s="3"/>
      <c r="QWN119" s="3"/>
      <c r="QWO119" s="3"/>
      <c r="QWP119" s="3"/>
      <c r="QWQ119" s="3"/>
      <c r="QWR119" s="3"/>
      <c r="QWS119" s="3"/>
      <c r="QWT119" s="3"/>
      <c r="QWU119" s="3"/>
      <c r="QWV119" s="3"/>
      <c r="QWW119" s="3"/>
      <c r="QWX119" s="3"/>
      <c r="QWY119" s="3"/>
      <c r="QWZ119" s="3"/>
      <c r="QXA119" s="3"/>
      <c r="QXB119" s="3"/>
      <c r="QXC119" s="3"/>
      <c r="QXD119" s="3"/>
      <c r="QXE119" s="3"/>
      <c r="QXF119" s="3"/>
      <c r="QXG119" s="3"/>
      <c r="QXH119" s="3"/>
      <c r="QXI119" s="3"/>
      <c r="QXJ119" s="3"/>
      <c r="QXK119" s="3"/>
      <c r="QXL119" s="3"/>
      <c r="QXM119" s="3"/>
      <c r="QXN119" s="3"/>
      <c r="QXO119" s="3"/>
      <c r="QXP119" s="3"/>
      <c r="QXQ119" s="3"/>
      <c r="QXR119" s="3"/>
      <c r="QXS119" s="3"/>
      <c r="QXT119" s="3"/>
      <c r="QXU119" s="3"/>
      <c r="QXV119" s="3"/>
      <c r="QXW119" s="3"/>
      <c r="QXX119" s="3"/>
      <c r="QXY119" s="3"/>
      <c r="QXZ119" s="3"/>
      <c r="QYA119" s="3"/>
      <c r="QYB119" s="3"/>
      <c r="QYC119" s="3"/>
      <c r="QYD119" s="3"/>
      <c r="QYE119" s="3"/>
      <c r="QYF119" s="3"/>
      <c r="QYG119" s="3"/>
      <c r="QYH119" s="3"/>
      <c r="QYI119" s="3"/>
      <c r="QYJ119" s="3"/>
      <c r="QYK119" s="3"/>
      <c r="QYL119" s="3"/>
      <c r="QYM119" s="3"/>
      <c r="QYN119" s="3"/>
      <c r="QYO119" s="3"/>
      <c r="QYP119" s="3"/>
      <c r="QYQ119" s="3"/>
      <c r="QYR119" s="3"/>
      <c r="QYS119" s="3"/>
      <c r="QYT119" s="3"/>
      <c r="QYU119" s="3"/>
      <c r="QYV119" s="3"/>
      <c r="QYW119" s="3"/>
      <c r="QYX119" s="3"/>
      <c r="QYY119" s="3"/>
      <c r="QYZ119" s="3"/>
      <c r="QZA119" s="3"/>
      <c r="QZB119" s="3"/>
      <c r="QZC119" s="3"/>
      <c r="QZD119" s="3"/>
      <c r="QZE119" s="3"/>
      <c r="QZF119" s="3"/>
      <c r="QZG119" s="3"/>
      <c r="QZH119" s="3"/>
      <c r="QZI119" s="3"/>
      <c r="QZJ119" s="3"/>
      <c r="QZK119" s="3"/>
      <c r="QZL119" s="3"/>
      <c r="QZM119" s="3"/>
      <c r="QZN119" s="3"/>
      <c r="QZO119" s="3"/>
      <c r="QZP119" s="3"/>
      <c r="QZQ119" s="3"/>
      <c r="QZR119" s="3"/>
      <c r="QZS119" s="3"/>
      <c r="QZT119" s="3"/>
      <c r="QZU119" s="3"/>
      <c r="QZV119" s="3"/>
      <c r="QZW119" s="3"/>
      <c r="QZX119" s="3"/>
      <c r="QZY119" s="3"/>
      <c r="QZZ119" s="3"/>
      <c r="RAA119" s="3"/>
      <c r="RAB119" s="3"/>
      <c r="RAC119" s="3"/>
      <c r="RAD119" s="3"/>
      <c r="RAE119" s="3"/>
      <c r="RAF119" s="3"/>
      <c r="RAG119" s="3"/>
      <c r="RAH119" s="3"/>
      <c r="RAI119" s="3"/>
      <c r="RAJ119" s="3"/>
      <c r="RAK119" s="3"/>
      <c r="RAL119" s="3"/>
      <c r="RAM119" s="3"/>
      <c r="RAN119" s="3"/>
      <c r="RAO119" s="3"/>
      <c r="RAP119" s="3"/>
      <c r="RAQ119" s="3"/>
      <c r="RAR119" s="3"/>
      <c r="RAS119" s="3"/>
      <c r="RAT119" s="3"/>
      <c r="RAU119" s="3"/>
      <c r="RAV119" s="3"/>
      <c r="RAW119" s="3"/>
      <c r="RAX119" s="3"/>
      <c r="RAY119" s="3"/>
      <c r="RAZ119" s="3"/>
      <c r="RBA119" s="3"/>
      <c r="RBB119" s="3"/>
      <c r="RBC119" s="3"/>
      <c r="RBD119" s="3"/>
      <c r="RBE119" s="3"/>
      <c r="RBF119" s="3"/>
      <c r="RBG119" s="3"/>
      <c r="RBH119" s="3"/>
      <c r="RBI119" s="3"/>
      <c r="RBJ119" s="3"/>
      <c r="RBK119" s="3"/>
      <c r="RBL119" s="3"/>
      <c r="RBM119" s="3"/>
      <c r="RBN119" s="3"/>
      <c r="RBO119" s="3"/>
      <c r="RBP119" s="3"/>
      <c r="RBQ119" s="3"/>
      <c r="RBR119" s="3"/>
      <c r="RBS119" s="3"/>
      <c r="RBT119" s="3"/>
      <c r="RBU119" s="3"/>
      <c r="RBV119" s="3"/>
      <c r="RBW119" s="3"/>
      <c r="RBX119" s="3"/>
      <c r="RBY119" s="3"/>
      <c r="RBZ119" s="3"/>
      <c r="RCA119" s="3"/>
      <c r="RCB119" s="3"/>
      <c r="RCC119" s="3"/>
      <c r="RCD119" s="3"/>
      <c r="RCE119" s="3"/>
      <c r="RCF119" s="3"/>
      <c r="RCG119" s="3"/>
      <c r="RCH119" s="3"/>
      <c r="RCI119" s="3"/>
      <c r="RCJ119" s="3"/>
      <c r="RCK119" s="3"/>
      <c r="RCL119" s="3"/>
      <c r="RCM119" s="3"/>
      <c r="RCN119" s="3"/>
      <c r="RCO119" s="3"/>
      <c r="RCP119" s="3"/>
      <c r="RCQ119" s="3"/>
      <c r="RCR119" s="3"/>
      <c r="RCS119" s="3"/>
      <c r="RCT119" s="3"/>
      <c r="RCU119" s="3"/>
      <c r="RCV119" s="3"/>
      <c r="RCW119" s="3"/>
      <c r="RCX119" s="3"/>
      <c r="RCY119" s="3"/>
      <c r="RCZ119" s="3"/>
      <c r="RDA119" s="3"/>
      <c r="RDB119" s="3"/>
      <c r="RDC119" s="3"/>
      <c r="RDD119" s="3"/>
      <c r="RDE119" s="3"/>
      <c r="RDF119" s="3"/>
      <c r="RDG119" s="3"/>
      <c r="RDH119" s="3"/>
      <c r="RDI119" s="3"/>
      <c r="RDJ119" s="3"/>
      <c r="RDK119" s="3"/>
      <c r="RDM119" s="3"/>
      <c r="RDO119" s="3"/>
      <c r="RDP119" s="3"/>
      <c r="RDQ119" s="3"/>
      <c r="RDR119" s="3"/>
      <c r="RDS119" s="3"/>
      <c r="RDT119" s="3"/>
      <c r="RDU119" s="3"/>
      <c r="RDV119" s="3"/>
      <c r="REA119" s="3"/>
      <c r="REB119" s="3"/>
      <c r="REC119" s="3"/>
      <c r="RED119" s="3"/>
      <c r="REE119" s="3"/>
      <c r="REF119" s="3"/>
      <c r="REG119" s="3"/>
      <c r="REH119" s="3"/>
      <c r="REI119" s="3"/>
      <c r="REJ119" s="3"/>
      <c r="REK119" s="3"/>
      <c r="REL119" s="3"/>
      <c r="REM119" s="3"/>
      <c r="REN119" s="3"/>
      <c r="REO119" s="3"/>
      <c r="REP119" s="3"/>
      <c r="REQ119" s="3"/>
      <c r="RER119" s="3"/>
      <c r="RES119" s="3"/>
      <c r="RET119" s="3"/>
      <c r="REU119" s="3"/>
      <c r="REV119" s="3"/>
      <c r="REW119" s="3"/>
      <c r="REX119" s="3"/>
      <c r="REY119" s="3"/>
      <c r="REZ119" s="3"/>
      <c r="RFA119" s="3"/>
      <c r="RFB119" s="3"/>
      <c r="RFC119" s="3"/>
      <c r="RFD119" s="3"/>
      <c r="RFE119" s="3"/>
      <c r="RFF119" s="3"/>
      <c r="RFG119" s="3"/>
      <c r="RFH119" s="3"/>
      <c r="RFI119" s="3"/>
      <c r="RFJ119" s="3"/>
      <c r="RFK119" s="3"/>
      <c r="RFL119" s="3"/>
      <c r="RFM119" s="3"/>
      <c r="RFN119" s="3"/>
      <c r="RFO119" s="3"/>
      <c r="RFP119" s="3"/>
      <c r="RFQ119" s="3"/>
      <c r="RFR119" s="3"/>
      <c r="RFS119" s="3"/>
      <c r="RFT119" s="3"/>
      <c r="RFU119" s="3"/>
      <c r="RFV119" s="3"/>
      <c r="RFW119" s="3"/>
      <c r="RFX119" s="3"/>
      <c r="RFY119" s="3"/>
      <c r="RFZ119" s="3"/>
      <c r="RGA119" s="3"/>
      <c r="RGB119" s="3"/>
      <c r="RGC119" s="3"/>
      <c r="RGD119" s="3"/>
      <c r="RGE119" s="3"/>
      <c r="RGF119" s="3"/>
      <c r="RGG119" s="3"/>
      <c r="RGH119" s="3"/>
      <c r="RGI119" s="3"/>
      <c r="RGJ119" s="3"/>
      <c r="RGK119" s="3"/>
      <c r="RGL119" s="3"/>
      <c r="RGM119" s="3"/>
      <c r="RGN119" s="3"/>
      <c r="RGO119" s="3"/>
      <c r="RGP119" s="3"/>
      <c r="RGQ119" s="3"/>
      <c r="RGR119" s="3"/>
      <c r="RGS119" s="3"/>
      <c r="RGT119" s="3"/>
      <c r="RGU119" s="3"/>
      <c r="RGV119" s="3"/>
      <c r="RGW119" s="3"/>
      <c r="RGX119" s="3"/>
      <c r="RGY119" s="3"/>
      <c r="RGZ119" s="3"/>
      <c r="RHA119" s="3"/>
      <c r="RHB119" s="3"/>
      <c r="RHC119" s="3"/>
      <c r="RHD119" s="3"/>
      <c r="RHE119" s="3"/>
      <c r="RHF119" s="3"/>
      <c r="RHG119" s="3"/>
      <c r="RHH119" s="3"/>
      <c r="RHI119" s="3"/>
      <c r="RHJ119" s="3"/>
      <c r="RHK119" s="3"/>
      <c r="RHL119" s="3"/>
      <c r="RHM119" s="3"/>
      <c r="RHN119" s="3"/>
      <c r="RHO119" s="3"/>
      <c r="RHP119" s="3"/>
      <c r="RHQ119" s="3"/>
      <c r="RHR119" s="3"/>
      <c r="RHS119" s="3"/>
      <c r="RHT119" s="3"/>
      <c r="RHU119" s="3"/>
      <c r="RHV119" s="3"/>
      <c r="RHW119" s="3"/>
      <c r="RHX119" s="3"/>
      <c r="RHY119" s="3"/>
      <c r="RHZ119" s="3"/>
      <c r="RIA119" s="3"/>
      <c r="RIB119" s="3"/>
      <c r="RIC119" s="3"/>
      <c r="RID119" s="3"/>
      <c r="RIE119" s="3"/>
      <c r="RIF119" s="3"/>
      <c r="RIG119" s="3"/>
      <c r="RIH119" s="3"/>
      <c r="RII119" s="3"/>
      <c r="RIJ119" s="3"/>
      <c r="RIK119" s="3"/>
      <c r="RIL119" s="3"/>
      <c r="RIM119" s="3"/>
      <c r="RIN119" s="3"/>
      <c r="RIO119" s="3"/>
      <c r="RIP119" s="3"/>
      <c r="RIQ119" s="3"/>
      <c r="RIR119" s="3"/>
      <c r="RIS119" s="3"/>
      <c r="RIT119" s="3"/>
      <c r="RIU119" s="3"/>
      <c r="RIV119" s="3"/>
      <c r="RIW119" s="3"/>
      <c r="RIX119" s="3"/>
      <c r="RIY119" s="3"/>
      <c r="RIZ119" s="3"/>
      <c r="RJA119" s="3"/>
      <c r="RJB119" s="3"/>
      <c r="RJC119" s="3"/>
      <c r="RJD119" s="3"/>
      <c r="RJE119" s="3"/>
      <c r="RJF119" s="3"/>
      <c r="RJG119" s="3"/>
      <c r="RJH119" s="3"/>
      <c r="RJI119" s="3"/>
      <c r="RJJ119" s="3"/>
      <c r="RJK119" s="3"/>
      <c r="RJL119" s="3"/>
      <c r="RJM119" s="3"/>
      <c r="RJN119" s="3"/>
      <c r="RJO119" s="3"/>
      <c r="RJP119" s="3"/>
      <c r="RJQ119" s="3"/>
      <c r="RJR119" s="3"/>
      <c r="RJS119" s="3"/>
      <c r="RJT119" s="3"/>
      <c r="RJU119" s="3"/>
      <c r="RJV119" s="3"/>
      <c r="RJW119" s="3"/>
      <c r="RJX119" s="3"/>
      <c r="RJY119" s="3"/>
      <c r="RJZ119" s="3"/>
      <c r="RKA119" s="3"/>
      <c r="RKB119" s="3"/>
      <c r="RKC119" s="3"/>
      <c r="RKD119" s="3"/>
      <c r="RKE119" s="3"/>
      <c r="RKF119" s="3"/>
      <c r="RKG119" s="3"/>
      <c r="RKH119" s="3"/>
      <c r="RKI119" s="3"/>
      <c r="RKJ119" s="3"/>
      <c r="RKK119" s="3"/>
      <c r="RKL119" s="3"/>
      <c r="RKM119" s="3"/>
      <c r="RKN119" s="3"/>
      <c r="RKO119" s="3"/>
      <c r="RKP119" s="3"/>
      <c r="RKQ119" s="3"/>
      <c r="RKR119" s="3"/>
      <c r="RKS119" s="3"/>
      <c r="RKT119" s="3"/>
      <c r="RKU119" s="3"/>
      <c r="RKV119" s="3"/>
      <c r="RKW119" s="3"/>
      <c r="RKX119" s="3"/>
      <c r="RKY119" s="3"/>
      <c r="RKZ119" s="3"/>
      <c r="RLA119" s="3"/>
      <c r="RLB119" s="3"/>
      <c r="RLC119" s="3"/>
      <c r="RLD119" s="3"/>
      <c r="RLE119" s="3"/>
      <c r="RLF119" s="3"/>
      <c r="RLG119" s="3"/>
      <c r="RLH119" s="3"/>
      <c r="RLI119" s="3"/>
      <c r="RLJ119" s="3"/>
      <c r="RLK119" s="3"/>
      <c r="RLL119" s="3"/>
      <c r="RLM119" s="3"/>
      <c r="RLN119" s="3"/>
      <c r="RLO119" s="3"/>
      <c r="RLP119" s="3"/>
      <c r="RLQ119" s="3"/>
      <c r="RLR119" s="3"/>
      <c r="RLS119" s="3"/>
      <c r="RLT119" s="3"/>
      <c r="RLU119" s="3"/>
      <c r="RLV119" s="3"/>
      <c r="RLW119" s="3"/>
      <c r="RLX119" s="3"/>
      <c r="RLY119" s="3"/>
      <c r="RLZ119" s="3"/>
      <c r="RMA119" s="3"/>
      <c r="RMB119" s="3"/>
      <c r="RMC119" s="3"/>
      <c r="RMD119" s="3"/>
      <c r="RME119" s="3"/>
      <c r="RMF119" s="3"/>
      <c r="RMG119" s="3"/>
      <c r="RMH119" s="3"/>
      <c r="RMI119" s="3"/>
      <c r="RMJ119" s="3"/>
      <c r="RMK119" s="3"/>
      <c r="RML119" s="3"/>
      <c r="RMM119" s="3"/>
      <c r="RMN119" s="3"/>
      <c r="RMO119" s="3"/>
      <c r="RMP119" s="3"/>
      <c r="RMQ119" s="3"/>
      <c r="RMR119" s="3"/>
      <c r="RMS119" s="3"/>
      <c r="RMT119" s="3"/>
      <c r="RMU119" s="3"/>
      <c r="RMV119" s="3"/>
      <c r="RMW119" s="3"/>
      <c r="RMX119" s="3"/>
      <c r="RMY119" s="3"/>
      <c r="RMZ119" s="3"/>
      <c r="RNA119" s="3"/>
      <c r="RNB119" s="3"/>
      <c r="RNC119" s="3"/>
      <c r="RND119" s="3"/>
      <c r="RNE119" s="3"/>
      <c r="RNF119" s="3"/>
      <c r="RNG119" s="3"/>
      <c r="RNI119" s="3"/>
      <c r="RNK119" s="3"/>
      <c r="RNL119" s="3"/>
      <c r="RNM119" s="3"/>
      <c r="RNN119" s="3"/>
      <c r="RNO119" s="3"/>
      <c r="RNP119" s="3"/>
      <c r="RNQ119" s="3"/>
      <c r="RNR119" s="3"/>
      <c r="RNW119" s="3"/>
      <c r="RNX119" s="3"/>
      <c r="RNY119" s="3"/>
      <c r="RNZ119" s="3"/>
      <c r="ROA119" s="3"/>
      <c r="ROB119" s="3"/>
      <c r="ROC119" s="3"/>
      <c r="ROD119" s="3"/>
      <c r="ROE119" s="3"/>
      <c r="ROF119" s="3"/>
      <c r="ROG119" s="3"/>
      <c r="ROH119" s="3"/>
      <c r="ROI119" s="3"/>
      <c r="ROJ119" s="3"/>
      <c r="ROK119" s="3"/>
      <c r="ROL119" s="3"/>
      <c r="ROM119" s="3"/>
      <c r="RON119" s="3"/>
      <c r="ROO119" s="3"/>
      <c r="ROP119" s="3"/>
      <c r="ROQ119" s="3"/>
      <c r="ROR119" s="3"/>
      <c r="ROS119" s="3"/>
      <c r="ROT119" s="3"/>
      <c r="ROU119" s="3"/>
      <c r="ROV119" s="3"/>
      <c r="ROW119" s="3"/>
      <c r="ROX119" s="3"/>
      <c r="ROY119" s="3"/>
      <c r="ROZ119" s="3"/>
      <c r="RPA119" s="3"/>
      <c r="RPB119" s="3"/>
      <c r="RPC119" s="3"/>
      <c r="RPD119" s="3"/>
      <c r="RPE119" s="3"/>
      <c r="RPF119" s="3"/>
      <c r="RPG119" s="3"/>
      <c r="RPH119" s="3"/>
      <c r="RPI119" s="3"/>
      <c r="RPJ119" s="3"/>
      <c r="RPK119" s="3"/>
      <c r="RPL119" s="3"/>
      <c r="RPM119" s="3"/>
      <c r="RPN119" s="3"/>
      <c r="RPO119" s="3"/>
      <c r="RPP119" s="3"/>
      <c r="RPQ119" s="3"/>
      <c r="RPR119" s="3"/>
      <c r="RPS119" s="3"/>
      <c r="RPT119" s="3"/>
      <c r="RPU119" s="3"/>
      <c r="RPV119" s="3"/>
      <c r="RPW119" s="3"/>
      <c r="RPX119" s="3"/>
      <c r="RPY119" s="3"/>
      <c r="RPZ119" s="3"/>
      <c r="RQA119" s="3"/>
      <c r="RQB119" s="3"/>
      <c r="RQC119" s="3"/>
      <c r="RQD119" s="3"/>
      <c r="RQE119" s="3"/>
      <c r="RQF119" s="3"/>
      <c r="RQG119" s="3"/>
      <c r="RQH119" s="3"/>
      <c r="RQI119" s="3"/>
      <c r="RQJ119" s="3"/>
      <c r="RQK119" s="3"/>
      <c r="RQL119" s="3"/>
      <c r="RQM119" s="3"/>
      <c r="RQN119" s="3"/>
      <c r="RQO119" s="3"/>
      <c r="RQP119" s="3"/>
      <c r="RQQ119" s="3"/>
      <c r="RQR119" s="3"/>
      <c r="RQS119" s="3"/>
      <c r="RQT119" s="3"/>
      <c r="RQU119" s="3"/>
      <c r="RQV119" s="3"/>
      <c r="RQW119" s="3"/>
      <c r="RQX119" s="3"/>
      <c r="RQY119" s="3"/>
      <c r="RQZ119" s="3"/>
      <c r="RRA119" s="3"/>
      <c r="RRB119" s="3"/>
      <c r="RRC119" s="3"/>
      <c r="RRD119" s="3"/>
      <c r="RRE119" s="3"/>
      <c r="RRF119" s="3"/>
      <c r="RRG119" s="3"/>
      <c r="RRH119" s="3"/>
      <c r="RRI119" s="3"/>
      <c r="RRJ119" s="3"/>
      <c r="RRK119" s="3"/>
      <c r="RRL119" s="3"/>
      <c r="RRM119" s="3"/>
      <c r="RRN119" s="3"/>
      <c r="RRO119" s="3"/>
      <c r="RRP119" s="3"/>
      <c r="RRQ119" s="3"/>
      <c r="RRR119" s="3"/>
      <c r="RRS119" s="3"/>
      <c r="RRT119" s="3"/>
      <c r="RRU119" s="3"/>
      <c r="RRV119" s="3"/>
      <c r="RRW119" s="3"/>
      <c r="RRX119" s="3"/>
      <c r="RRY119" s="3"/>
      <c r="RRZ119" s="3"/>
      <c r="RSA119" s="3"/>
      <c r="RSB119" s="3"/>
      <c r="RSC119" s="3"/>
      <c r="RSD119" s="3"/>
      <c r="RSE119" s="3"/>
      <c r="RSF119" s="3"/>
      <c r="RSG119" s="3"/>
      <c r="RSH119" s="3"/>
      <c r="RSI119" s="3"/>
      <c r="RSJ119" s="3"/>
      <c r="RSK119" s="3"/>
      <c r="RSL119" s="3"/>
      <c r="RSM119" s="3"/>
      <c r="RSN119" s="3"/>
      <c r="RSO119" s="3"/>
      <c r="RSP119" s="3"/>
      <c r="RSQ119" s="3"/>
      <c r="RSR119" s="3"/>
      <c r="RSS119" s="3"/>
      <c r="RST119" s="3"/>
      <c r="RSU119" s="3"/>
      <c r="RSV119" s="3"/>
      <c r="RSW119" s="3"/>
      <c r="RSX119" s="3"/>
      <c r="RSY119" s="3"/>
      <c r="RSZ119" s="3"/>
      <c r="RTA119" s="3"/>
      <c r="RTB119" s="3"/>
      <c r="RTC119" s="3"/>
      <c r="RTD119" s="3"/>
      <c r="RTE119" s="3"/>
      <c r="RTF119" s="3"/>
      <c r="RTG119" s="3"/>
      <c r="RTH119" s="3"/>
      <c r="RTI119" s="3"/>
      <c r="RTJ119" s="3"/>
      <c r="RTK119" s="3"/>
      <c r="RTL119" s="3"/>
      <c r="RTM119" s="3"/>
      <c r="RTN119" s="3"/>
      <c r="RTO119" s="3"/>
      <c r="RTP119" s="3"/>
      <c r="RTQ119" s="3"/>
      <c r="RTR119" s="3"/>
      <c r="RTS119" s="3"/>
      <c r="RTT119" s="3"/>
      <c r="RTU119" s="3"/>
      <c r="RTV119" s="3"/>
      <c r="RTW119" s="3"/>
      <c r="RTX119" s="3"/>
      <c r="RTY119" s="3"/>
      <c r="RTZ119" s="3"/>
      <c r="RUA119" s="3"/>
      <c r="RUB119" s="3"/>
      <c r="RUC119" s="3"/>
      <c r="RUD119" s="3"/>
      <c r="RUE119" s="3"/>
      <c r="RUF119" s="3"/>
      <c r="RUG119" s="3"/>
      <c r="RUH119" s="3"/>
      <c r="RUI119" s="3"/>
      <c r="RUJ119" s="3"/>
      <c r="RUK119" s="3"/>
      <c r="RUL119" s="3"/>
      <c r="RUM119" s="3"/>
      <c r="RUN119" s="3"/>
      <c r="RUO119" s="3"/>
      <c r="RUP119" s="3"/>
      <c r="RUQ119" s="3"/>
      <c r="RUR119" s="3"/>
      <c r="RUS119" s="3"/>
      <c r="RUT119" s="3"/>
      <c r="RUU119" s="3"/>
      <c r="RUV119" s="3"/>
      <c r="RUW119" s="3"/>
      <c r="RUX119" s="3"/>
      <c r="RUY119" s="3"/>
      <c r="RUZ119" s="3"/>
      <c r="RVA119" s="3"/>
      <c r="RVB119" s="3"/>
      <c r="RVC119" s="3"/>
      <c r="RVD119" s="3"/>
      <c r="RVE119" s="3"/>
      <c r="RVF119" s="3"/>
      <c r="RVG119" s="3"/>
      <c r="RVH119" s="3"/>
      <c r="RVI119" s="3"/>
      <c r="RVJ119" s="3"/>
      <c r="RVK119" s="3"/>
      <c r="RVL119" s="3"/>
      <c r="RVM119" s="3"/>
      <c r="RVN119" s="3"/>
      <c r="RVO119" s="3"/>
      <c r="RVP119" s="3"/>
      <c r="RVQ119" s="3"/>
      <c r="RVR119" s="3"/>
      <c r="RVS119" s="3"/>
      <c r="RVT119" s="3"/>
      <c r="RVU119" s="3"/>
      <c r="RVV119" s="3"/>
      <c r="RVW119" s="3"/>
      <c r="RVX119" s="3"/>
      <c r="RVY119" s="3"/>
      <c r="RVZ119" s="3"/>
      <c r="RWA119" s="3"/>
      <c r="RWB119" s="3"/>
      <c r="RWC119" s="3"/>
      <c r="RWD119" s="3"/>
      <c r="RWE119" s="3"/>
      <c r="RWF119" s="3"/>
      <c r="RWG119" s="3"/>
      <c r="RWH119" s="3"/>
      <c r="RWI119" s="3"/>
      <c r="RWJ119" s="3"/>
      <c r="RWK119" s="3"/>
      <c r="RWL119" s="3"/>
      <c r="RWM119" s="3"/>
      <c r="RWN119" s="3"/>
      <c r="RWO119" s="3"/>
      <c r="RWP119" s="3"/>
      <c r="RWQ119" s="3"/>
      <c r="RWR119" s="3"/>
      <c r="RWS119" s="3"/>
      <c r="RWT119" s="3"/>
      <c r="RWU119" s="3"/>
      <c r="RWV119" s="3"/>
      <c r="RWW119" s="3"/>
      <c r="RWX119" s="3"/>
      <c r="RWY119" s="3"/>
      <c r="RWZ119" s="3"/>
      <c r="RXA119" s="3"/>
      <c r="RXB119" s="3"/>
      <c r="RXC119" s="3"/>
      <c r="RXE119" s="3"/>
      <c r="RXG119" s="3"/>
      <c r="RXH119" s="3"/>
      <c r="RXI119" s="3"/>
      <c r="RXJ119" s="3"/>
      <c r="RXK119" s="3"/>
      <c r="RXL119" s="3"/>
      <c r="RXM119" s="3"/>
      <c r="RXN119" s="3"/>
      <c r="RXS119" s="3"/>
      <c r="RXT119" s="3"/>
      <c r="RXU119" s="3"/>
      <c r="RXV119" s="3"/>
      <c r="RXW119" s="3"/>
      <c r="RXX119" s="3"/>
      <c r="RXY119" s="3"/>
      <c r="RXZ119" s="3"/>
      <c r="RYA119" s="3"/>
      <c r="RYB119" s="3"/>
      <c r="RYC119" s="3"/>
      <c r="RYD119" s="3"/>
      <c r="RYE119" s="3"/>
      <c r="RYF119" s="3"/>
      <c r="RYG119" s="3"/>
      <c r="RYH119" s="3"/>
      <c r="RYI119" s="3"/>
      <c r="RYJ119" s="3"/>
      <c r="RYK119" s="3"/>
      <c r="RYL119" s="3"/>
      <c r="RYM119" s="3"/>
      <c r="RYN119" s="3"/>
      <c r="RYO119" s="3"/>
      <c r="RYP119" s="3"/>
      <c r="RYQ119" s="3"/>
      <c r="RYR119" s="3"/>
      <c r="RYS119" s="3"/>
      <c r="RYT119" s="3"/>
      <c r="RYU119" s="3"/>
      <c r="RYV119" s="3"/>
      <c r="RYW119" s="3"/>
      <c r="RYX119" s="3"/>
      <c r="RYY119" s="3"/>
      <c r="RYZ119" s="3"/>
      <c r="RZA119" s="3"/>
      <c r="RZB119" s="3"/>
      <c r="RZC119" s="3"/>
      <c r="RZD119" s="3"/>
      <c r="RZE119" s="3"/>
      <c r="RZF119" s="3"/>
      <c r="RZG119" s="3"/>
      <c r="RZH119" s="3"/>
      <c r="RZI119" s="3"/>
      <c r="RZJ119" s="3"/>
      <c r="RZK119" s="3"/>
      <c r="RZL119" s="3"/>
      <c r="RZM119" s="3"/>
      <c r="RZN119" s="3"/>
      <c r="RZO119" s="3"/>
      <c r="RZP119" s="3"/>
      <c r="RZQ119" s="3"/>
      <c r="RZR119" s="3"/>
      <c r="RZS119" s="3"/>
      <c r="RZT119" s="3"/>
      <c r="RZU119" s="3"/>
      <c r="RZV119" s="3"/>
      <c r="RZW119" s="3"/>
      <c r="RZX119" s="3"/>
      <c r="RZY119" s="3"/>
      <c r="RZZ119" s="3"/>
      <c r="SAA119" s="3"/>
      <c r="SAB119" s="3"/>
      <c r="SAC119" s="3"/>
      <c r="SAD119" s="3"/>
      <c r="SAE119" s="3"/>
      <c r="SAF119" s="3"/>
      <c r="SAG119" s="3"/>
      <c r="SAH119" s="3"/>
      <c r="SAI119" s="3"/>
      <c r="SAJ119" s="3"/>
      <c r="SAK119" s="3"/>
      <c r="SAL119" s="3"/>
      <c r="SAM119" s="3"/>
      <c r="SAN119" s="3"/>
      <c r="SAO119" s="3"/>
      <c r="SAP119" s="3"/>
      <c r="SAQ119" s="3"/>
      <c r="SAR119" s="3"/>
      <c r="SAS119" s="3"/>
      <c r="SAT119" s="3"/>
      <c r="SAU119" s="3"/>
      <c r="SAV119" s="3"/>
      <c r="SAW119" s="3"/>
      <c r="SAX119" s="3"/>
      <c r="SAY119" s="3"/>
      <c r="SAZ119" s="3"/>
      <c r="SBA119" s="3"/>
      <c r="SBB119" s="3"/>
      <c r="SBC119" s="3"/>
      <c r="SBD119" s="3"/>
      <c r="SBE119" s="3"/>
      <c r="SBF119" s="3"/>
      <c r="SBG119" s="3"/>
      <c r="SBH119" s="3"/>
      <c r="SBI119" s="3"/>
      <c r="SBJ119" s="3"/>
      <c r="SBK119" s="3"/>
      <c r="SBL119" s="3"/>
      <c r="SBM119" s="3"/>
      <c r="SBN119" s="3"/>
      <c r="SBO119" s="3"/>
      <c r="SBP119" s="3"/>
      <c r="SBQ119" s="3"/>
      <c r="SBR119" s="3"/>
      <c r="SBS119" s="3"/>
      <c r="SBT119" s="3"/>
      <c r="SBU119" s="3"/>
      <c r="SBV119" s="3"/>
      <c r="SBW119" s="3"/>
      <c r="SBX119" s="3"/>
      <c r="SBY119" s="3"/>
      <c r="SBZ119" s="3"/>
      <c r="SCA119" s="3"/>
      <c r="SCB119" s="3"/>
      <c r="SCC119" s="3"/>
      <c r="SCD119" s="3"/>
      <c r="SCE119" s="3"/>
      <c r="SCF119" s="3"/>
      <c r="SCG119" s="3"/>
      <c r="SCH119" s="3"/>
      <c r="SCI119" s="3"/>
      <c r="SCJ119" s="3"/>
      <c r="SCK119" s="3"/>
      <c r="SCL119" s="3"/>
      <c r="SCM119" s="3"/>
      <c r="SCN119" s="3"/>
      <c r="SCO119" s="3"/>
      <c r="SCP119" s="3"/>
      <c r="SCQ119" s="3"/>
      <c r="SCR119" s="3"/>
      <c r="SCS119" s="3"/>
      <c r="SCT119" s="3"/>
      <c r="SCU119" s="3"/>
      <c r="SCV119" s="3"/>
      <c r="SCW119" s="3"/>
      <c r="SCX119" s="3"/>
      <c r="SCY119" s="3"/>
      <c r="SCZ119" s="3"/>
      <c r="SDA119" s="3"/>
      <c r="SDB119" s="3"/>
      <c r="SDC119" s="3"/>
      <c r="SDD119" s="3"/>
      <c r="SDE119" s="3"/>
      <c r="SDF119" s="3"/>
      <c r="SDG119" s="3"/>
      <c r="SDH119" s="3"/>
      <c r="SDI119" s="3"/>
      <c r="SDJ119" s="3"/>
      <c r="SDK119" s="3"/>
      <c r="SDL119" s="3"/>
      <c r="SDM119" s="3"/>
      <c r="SDN119" s="3"/>
      <c r="SDO119" s="3"/>
      <c r="SDP119" s="3"/>
      <c r="SDQ119" s="3"/>
      <c r="SDR119" s="3"/>
      <c r="SDS119" s="3"/>
      <c r="SDT119" s="3"/>
      <c r="SDU119" s="3"/>
      <c r="SDV119" s="3"/>
      <c r="SDW119" s="3"/>
      <c r="SDX119" s="3"/>
      <c r="SDY119" s="3"/>
      <c r="SDZ119" s="3"/>
      <c r="SEA119" s="3"/>
      <c r="SEB119" s="3"/>
      <c r="SEC119" s="3"/>
      <c r="SED119" s="3"/>
      <c r="SEE119" s="3"/>
      <c r="SEF119" s="3"/>
      <c r="SEG119" s="3"/>
      <c r="SEH119" s="3"/>
      <c r="SEI119" s="3"/>
      <c r="SEJ119" s="3"/>
      <c r="SEK119" s="3"/>
      <c r="SEL119" s="3"/>
      <c r="SEM119" s="3"/>
      <c r="SEN119" s="3"/>
      <c r="SEO119" s="3"/>
      <c r="SEP119" s="3"/>
      <c r="SEQ119" s="3"/>
      <c r="SER119" s="3"/>
      <c r="SES119" s="3"/>
      <c r="SET119" s="3"/>
      <c r="SEU119" s="3"/>
      <c r="SEV119" s="3"/>
      <c r="SEW119" s="3"/>
      <c r="SEX119" s="3"/>
      <c r="SEY119" s="3"/>
      <c r="SEZ119" s="3"/>
      <c r="SFA119" s="3"/>
      <c r="SFB119" s="3"/>
      <c r="SFC119" s="3"/>
      <c r="SFD119" s="3"/>
      <c r="SFE119" s="3"/>
      <c r="SFF119" s="3"/>
      <c r="SFG119" s="3"/>
      <c r="SFH119" s="3"/>
      <c r="SFI119" s="3"/>
      <c r="SFJ119" s="3"/>
      <c r="SFK119" s="3"/>
      <c r="SFL119" s="3"/>
      <c r="SFM119" s="3"/>
      <c r="SFN119" s="3"/>
      <c r="SFO119" s="3"/>
      <c r="SFP119" s="3"/>
      <c r="SFQ119" s="3"/>
      <c r="SFR119" s="3"/>
      <c r="SFS119" s="3"/>
      <c r="SFT119" s="3"/>
      <c r="SFU119" s="3"/>
      <c r="SFV119" s="3"/>
      <c r="SFW119" s="3"/>
      <c r="SFX119" s="3"/>
      <c r="SFY119" s="3"/>
      <c r="SFZ119" s="3"/>
      <c r="SGA119" s="3"/>
      <c r="SGB119" s="3"/>
      <c r="SGC119" s="3"/>
      <c r="SGD119" s="3"/>
      <c r="SGE119" s="3"/>
      <c r="SGF119" s="3"/>
      <c r="SGG119" s="3"/>
      <c r="SGH119" s="3"/>
      <c r="SGI119" s="3"/>
      <c r="SGJ119" s="3"/>
      <c r="SGK119" s="3"/>
      <c r="SGL119" s="3"/>
      <c r="SGM119" s="3"/>
      <c r="SGN119" s="3"/>
      <c r="SGO119" s="3"/>
      <c r="SGP119" s="3"/>
      <c r="SGQ119" s="3"/>
      <c r="SGR119" s="3"/>
      <c r="SGS119" s="3"/>
      <c r="SGT119" s="3"/>
      <c r="SGU119" s="3"/>
      <c r="SGV119" s="3"/>
      <c r="SGW119" s="3"/>
      <c r="SGX119" s="3"/>
      <c r="SGY119" s="3"/>
      <c r="SHA119" s="3"/>
      <c r="SHC119" s="3"/>
      <c r="SHD119" s="3"/>
      <c r="SHE119" s="3"/>
      <c r="SHF119" s="3"/>
      <c r="SHG119" s="3"/>
      <c r="SHH119" s="3"/>
      <c r="SHI119" s="3"/>
      <c r="SHJ119" s="3"/>
      <c r="SHO119" s="3"/>
      <c r="SHP119" s="3"/>
      <c r="SHQ119" s="3"/>
      <c r="SHR119" s="3"/>
      <c r="SHS119" s="3"/>
      <c r="SHT119" s="3"/>
      <c r="SHU119" s="3"/>
      <c r="SHV119" s="3"/>
      <c r="SHW119" s="3"/>
      <c r="SHX119" s="3"/>
      <c r="SHY119" s="3"/>
      <c r="SHZ119" s="3"/>
      <c r="SIA119" s="3"/>
      <c r="SIB119" s="3"/>
      <c r="SIC119" s="3"/>
      <c r="SID119" s="3"/>
      <c r="SIE119" s="3"/>
      <c r="SIF119" s="3"/>
      <c r="SIG119" s="3"/>
      <c r="SIH119" s="3"/>
      <c r="SII119" s="3"/>
      <c r="SIJ119" s="3"/>
      <c r="SIK119" s="3"/>
      <c r="SIL119" s="3"/>
      <c r="SIM119" s="3"/>
      <c r="SIN119" s="3"/>
      <c r="SIO119" s="3"/>
      <c r="SIP119" s="3"/>
      <c r="SIQ119" s="3"/>
      <c r="SIR119" s="3"/>
      <c r="SIS119" s="3"/>
      <c r="SIT119" s="3"/>
      <c r="SIU119" s="3"/>
      <c r="SIV119" s="3"/>
      <c r="SIW119" s="3"/>
      <c r="SIX119" s="3"/>
      <c r="SIY119" s="3"/>
      <c r="SIZ119" s="3"/>
      <c r="SJA119" s="3"/>
      <c r="SJB119" s="3"/>
      <c r="SJC119" s="3"/>
      <c r="SJD119" s="3"/>
      <c r="SJE119" s="3"/>
      <c r="SJF119" s="3"/>
      <c r="SJG119" s="3"/>
      <c r="SJH119" s="3"/>
      <c r="SJI119" s="3"/>
      <c r="SJJ119" s="3"/>
      <c r="SJK119" s="3"/>
      <c r="SJL119" s="3"/>
      <c r="SJM119" s="3"/>
      <c r="SJN119" s="3"/>
      <c r="SJO119" s="3"/>
      <c r="SJP119" s="3"/>
      <c r="SJQ119" s="3"/>
      <c r="SJR119" s="3"/>
      <c r="SJS119" s="3"/>
      <c r="SJT119" s="3"/>
      <c r="SJU119" s="3"/>
      <c r="SJV119" s="3"/>
      <c r="SJW119" s="3"/>
      <c r="SJX119" s="3"/>
      <c r="SJY119" s="3"/>
      <c r="SJZ119" s="3"/>
      <c r="SKA119" s="3"/>
      <c r="SKB119" s="3"/>
      <c r="SKC119" s="3"/>
      <c r="SKD119" s="3"/>
      <c r="SKE119" s="3"/>
      <c r="SKF119" s="3"/>
      <c r="SKG119" s="3"/>
      <c r="SKH119" s="3"/>
      <c r="SKI119" s="3"/>
      <c r="SKJ119" s="3"/>
      <c r="SKK119" s="3"/>
      <c r="SKL119" s="3"/>
      <c r="SKM119" s="3"/>
      <c r="SKN119" s="3"/>
      <c r="SKO119" s="3"/>
      <c r="SKP119" s="3"/>
      <c r="SKQ119" s="3"/>
      <c r="SKR119" s="3"/>
      <c r="SKS119" s="3"/>
      <c r="SKT119" s="3"/>
      <c r="SKU119" s="3"/>
      <c r="SKV119" s="3"/>
      <c r="SKW119" s="3"/>
      <c r="SKX119" s="3"/>
      <c r="SKY119" s="3"/>
      <c r="SKZ119" s="3"/>
      <c r="SLA119" s="3"/>
      <c r="SLB119" s="3"/>
      <c r="SLC119" s="3"/>
      <c r="SLD119" s="3"/>
      <c r="SLE119" s="3"/>
      <c r="SLF119" s="3"/>
      <c r="SLG119" s="3"/>
      <c r="SLH119" s="3"/>
      <c r="SLI119" s="3"/>
      <c r="SLJ119" s="3"/>
      <c r="SLK119" s="3"/>
      <c r="SLL119" s="3"/>
      <c r="SLM119" s="3"/>
      <c r="SLN119" s="3"/>
      <c r="SLO119" s="3"/>
      <c r="SLP119" s="3"/>
      <c r="SLQ119" s="3"/>
      <c r="SLR119" s="3"/>
      <c r="SLS119" s="3"/>
      <c r="SLT119" s="3"/>
      <c r="SLU119" s="3"/>
      <c r="SLV119" s="3"/>
      <c r="SLW119" s="3"/>
      <c r="SLX119" s="3"/>
      <c r="SLY119" s="3"/>
      <c r="SLZ119" s="3"/>
      <c r="SMA119" s="3"/>
      <c r="SMB119" s="3"/>
      <c r="SMC119" s="3"/>
      <c r="SMD119" s="3"/>
      <c r="SME119" s="3"/>
      <c r="SMF119" s="3"/>
      <c r="SMG119" s="3"/>
      <c r="SMH119" s="3"/>
      <c r="SMI119" s="3"/>
      <c r="SMJ119" s="3"/>
      <c r="SMK119" s="3"/>
      <c r="SML119" s="3"/>
      <c r="SMM119" s="3"/>
      <c r="SMN119" s="3"/>
      <c r="SMO119" s="3"/>
      <c r="SMP119" s="3"/>
      <c r="SMQ119" s="3"/>
      <c r="SMR119" s="3"/>
      <c r="SMS119" s="3"/>
      <c r="SMT119" s="3"/>
      <c r="SMU119" s="3"/>
      <c r="SMV119" s="3"/>
      <c r="SMW119" s="3"/>
      <c r="SMX119" s="3"/>
      <c r="SMY119" s="3"/>
      <c r="SMZ119" s="3"/>
      <c r="SNA119" s="3"/>
      <c r="SNB119" s="3"/>
      <c r="SNC119" s="3"/>
      <c r="SND119" s="3"/>
      <c r="SNE119" s="3"/>
      <c r="SNF119" s="3"/>
      <c r="SNG119" s="3"/>
      <c r="SNH119" s="3"/>
      <c r="SNI119" s="3"/>
      <c r="SNJ119" s="3"/>
      <c r="SNK119" s="3"/>
      <c r="SNL119" s="3"/>
      <c r="SNM119" s="3"/>
      <c r="SNN119" s="3"/>
      <c r="SNO119" s="3"/>
      <c r="SNP119" s="3"/>
      <c r="SNQ119" s="3"/>
      <c r="SNR119" s="3"/>
      <c r="SNS119" s="3"/>
      <c r="SNT119" s="3"/>
      <c r="SNU119" s="3"/>
      <c r="SNV119" s="3"/>
      <c r="SNW119" s="3"/>
      <c r="SNX119" s="3"/>
      <c r="SNY119" s="3"/>
      <c r="SNZ119" s="3"/>
      <c r="SOA119" s="3"/>
      <c r="SOB119" s="3"/>
      <c r="SOC119" s="3"/>
      <c r="SOD119" s="3"/>
      <c r="SOE119" s="3"/>
      <c r="SOF119" s="3"/>
      <c r="SOG119" s="3"/>
      <c r="SOH119" s="3"/>
      <c r="SOI119" s="3"/>
      <c r="SOJ119" s="3"/>
      <c r="SOK119" s="3"/>
      <c r="SOL119" s="3"/>
      <c r="SOM119" s="3"/>
      <c r="SON119" s="3"/>
      <c r="SOO119" s="3"/>
      <c r="SOP119" s="3"/>
      <c r="SOQ119" s="3"/>
      <c r="SOR119" s="3"/>
      <c r="SOS119" s="3"/>
      <c r="SOT119" s="3"/>
      <c r="SOU119" s="3"/>
      <c r="SOV119" s="3"/>
      <c r="SOW119" s="3"/>
      <c r="SOX119" s="3"/>
      <c r="SOY119" s="3"/>
      <c r="SOZ119" s="3"/>
      <c r="SPA119" s="3"/>
      <c r="SPB119" s="3"/>
      <c r="SPC119" s="3"/>
      <c r="SPD119" s="3"/>
      <c r="SPE119" s="3"/>
      <c r="SPF119" s="3"/>
      <c r="SPG119" s="3"/>
      <c r="SPH119" s="3"/>
      <c r="SPI119" s="3"/>
      <c r="SPJ119" s="3"/>
      <c r="SPK119" s="3"/>
      <c r="SPL119" s="3"/>
      <c r="SPM119" s="3"/>
      <c r="SPN119" s="3"/>
      <c r="SPO119" s="3"/>
      <c r="SPP119" s="3"/>
      <c r="SPQ119" s="3"/>
      <c r="SPR119" s="3"/>
      <c r="SPS119" s="3"/>
      <c r="SPT119" s="3"/>
      <c r="SPU119" s="3"/>
      <c r="SPV119" s="3"/>
      <c r="SPW119" s="3"/>
      <c r="SPX119" s="3"/>
      <c r="SPY119" s="3"/>
      <c r="SPZ119" s="3"/>
      <c r="SQA119" s="3"/>
      <c r="SQB119" s="3"/>
      <c r="SQC119" s="3"/>
      <c r="SQD119" s="3"/>
      <c r="SQE119" s="3"/>
      <c r="SQF119" s="3"/>
      <c r="SQG119" s="3"/>
      <c r="SQH119" s="3"/>
      <c r="SQI119" s="3"/>
      <c r="SQJ119" s="3"/>
      <c r="SQK119" s="3"/>
      <c r="SQL119" s="3"/>
      <c r="SQM119" s="3"/>
      <c r="SQN119" s="3"/>
      <c r="SQO119" s="3"/>
      <c r="SQP119" s="3"/>
      <c r="SQQ119" s="3"/>
      <c r="SQR119" s="3"/>
      <c r="SQS119" s="3"/>
      <c r="SQT119" s="3"/>
      <c r="SQU119" s="3"/>
      <c r="SQW119" s="3"/>
      <c r="SQY119" s="3"/>
      <c r="SQZ119" s="3"/>
      <c r="SRA119" s="3"/>
      <c r="SRB119" s="3"/>
      <c r="SRC119" s="3"/>
      <c r="SRD119" s="3"/>
      <c r="SRE119" s="3"/>
      <c r="SRF119" s="3"/>
      <c r="SRK119" s="3"/>
      <c r="SRL119" s="3"/>
      <c r="SRM119" s="3"/>
      <c r="SRN119" s="3"/>
      <c r="SRO119" s="3"/>
      <c r="SRP119" s="3"/>
      <c r="SRQ119" s="3"/>
      <c r="SRR119" s="3"/>
      <c r="SRS119" s="3"/>
      <c r="SRT119" s="3"/>
      <c r="SRU119" s="3"/>
      <c r="SRV119" s="3"/>
      <c r="SRW119" s="3"/>
      <c r="SRX119" s="3"/>
      <c r="SRY119" s="3"/>
      <c r="SRZ119" s="3"/>
      <c r="SSA119" s="3"/>
      <c r="SSB119" s="3"/>
      <c r="SSC119" s="3"/>
      <c r="SSD119" s="3"/>
      <c r="SSE119" s="3"/>
      <c r="SSF119" s="3"/>
      <c r="SSG119" s="3"/>
      <c r="SSH119" s="3"/>
      <c r="SSI119" s="3"/>
      <c r="SSJ119" s="3"/>
      <c r="SSK119" s="3"/>
      <c r="SSL119" s="3"/>
      <c r="SSM119" s="3"/>
      <c r="SSN119" s="3"/>
      <c r="SSO119" s="3"/>
      <c r="SSP119" s="3"/>
      <c r="SSQ119" s="3"/>
      <c r="SSR119" s="3"/>
      <c r="SSS119" s="3"/>
      <c r="SST119" s="3"/>
      <c r="SSU119" s="3"/>
      <c r="SSV119" s="3"/>
      <c r="SSW119" s="3"/>
      <c r="SSX119" s="3"/>
      <c r="SSY119" s="3"/>
      <c r="SSZ119" s="3"/>
      <c r="STA119" s="3"/>
      <c r="STB119" s="3"/>
      <c r="STC119" s="3"/>
      <c r="STD119" s="3"/>
      <c r="STE119" s="3"/>
      <c r="STF119" s="3"/>
      <c r="STG119" s="3"/>
      <c r="STH119" s="3"/>
      <c r="STI119" s="3"/>
      <c r="STJ119" s="3"/>
      <c r="STK119" s="3"/>
      <c r="STL119" s="3"/>
      <c r="STM119" s="3"/>
      <c r="STN119" s="3"/>
      <c r="STO119" s="3"/>
      <c r="STP119" s="3"/>
      <c r="STQ119" s="3"/>
      <c r="STR119" s="3"/>
      <c r="STS119" s="3"/>
      <c r="STT119" s="3"/>
      <c r="STU119" s="3"/>
      <c r="STV119" s="3"/>
      <c r="STW119" s="3"/>
      <c r="STX119" s="3"/>
      <c r="STY119" s="3"/>
      <c r="STZ119" s="3"/>
      <c r="SUA119" s="3"/>
      <c r="SUB119" s="3"/>
      <c r="SUC119" s="3"/>
      <c r="SUD119" s="3"/>
      <c r="SUE119" s="3"/>
      <c r="SUF119" s="3"/>
      <c r="SUG119" s="3"/>
      <c r="SUH119" s="3"/>
      <c r="SUI119" s="3"/>
      <c r="SUJ119" s="3"/>
      <c r="SUK119" s="3"/>
      <c r="SUL119" s="3"/>
      <c r="SUM119" s="3"/>
      <c r="SUN119" s="3"/>
      <c r="SUO119" s="3"/>
      <c r="SUP119" s="3"/>
      <c r="SUQ119" s="3"/>
      <c r="SUR119" s="3"/>
      <c r="SUS119" s="3"/>
      <c r="SUT119" s="3"/>
      <c r="SUU119" s="3"/>
      <c r="SUV119" s="3"/>
      <c r="SUW119" s="3"/>
      <c r="SUX119" s="3"/>
      <c r="SUY119" s="3"/>
      <c r="SUZ119" s="3"/>
      <c r="SVA119" s="3"/>
      <c r="SVB119" s="3"/>
      <c r="SVC119" s="3"/>
      <c r="SVD119" s="3"/>
      <c r="SVE119" s="3"/>
      <c r="SVF119" s="3"/>
      <c r="SVG119" s="3"/>
      <c r="SVH119" s="3"/>
      <c r="SVI119" s="3"/>
      <c r="SVJ119" s="3"/>
      <c r="SVK119" s="3"/>
      <c r="SVL119" s="3"/>
      <c r="SVM119" s="3"/>
      <c r="SVN119" s="3"/>
      <c r="SVO119" s="3"/>
      <c r="SVP119" s="3"/>
      <c r="SVQ119" s="3"/>
      <c r="SVR119" s="3"/>
      <c r="SVS119" s="3"/>
      <c r="SVT119" s="3"/>
      <c r="SVU119" s="3"/>
      <c r="SVV119" s="3"/>
      <c r="SVW119" s="3"/>
      <c r="SVX119" s="3"/>
      <c r="SVY119" s="3"/>
      <c r="SVZ119" s="3"/>
      <c r="SWA119" s="3"/>
      <c r="SWB119" s="3"/>
      <c r="SWC119" s="3"/>
      <c r="SWD119" s="3"/>
      <c r="SWE119" s="3"/>
      <c r="SWF119" s="3"/>
      <c r="SWG119" s="3"/>
      <c r="SWH119" s="3"/>
      <c r="SWI119" s="3"/>
      <c r="SWJ119" s="3"/>
      <c r="SWK119" s="3"/>
      <c r="SWL119" s="3"/>
      <c r="SWM119" s="3"/>
      <c r="SWN119" s="3"/>
      <c r="SWO119" s="3"/>
      <c r="SWP119" s="3"/>
      <c r="SWQ119" s="3"/>
      <c r="SWR119" s="3"/>
      <c r="SWS119" s="3"/>
      <c r="SWT119" s="3"/>
      <c r="SWU119" s="3"/>
      <c r="SWV119" s="3"/>
      <c r="SWW119" s="3"/>
      <c r="SWX119" s="3"/>
      <c r="SWY119" s="3"/>
      <c r="SWZ119" s="3"/>
      <c r="SXA119" s="3"/>
      <c r="SXB119" s="3"/>
      <c r="SXC119" s="3"/>
      <c r="SXD119" s="3"/>
      <c r="SXE119" s="3"/>
      <c r="SXF119" s="3"/>
      <c r="SXG119" s="3"/>
      <c r="SXH119" s="3"/>
      <c r="SXI119" s="3"/>
      <c r="SXJ119" s="3"/>
      <c r="SXK119" s="3"/>
      <c r="SXL119" s="3"/>
      <c r="SXM119" s="3"/>
      <c r="SXN119" s="3"/>
      <c r="SXO119" s="3"/>
      <c r="SXP119" s="3"/>
      <c r="SXQ119" s="3"/>
      <c r="SXR119" s="3"/>
      <c r="SXS119" s="3"/>
      <c r="SXT119" s="3"/>
      <c r="SXU119" s="3"/>
      <c r="SXV119" s="3"/>
      <c r="SXW119" s="3"/>
      <c r="SXX119" s="3"/>
      <c r="SXY119" s="3"/>
      <c r="SXZ119" s="3"/>
      <c r="SYA119" s="3"/>
      <c r="SYB119" s="3"/>
      <c r="SYC119" s="3"/>
      <c r="SYD119" s="3"/>
      <c r="SYE119" s="3"/>
      <c r="SYF119" s="3"/>
      <c r="SYG119" s="3"/>
      <c r="SYH119" s="3"/>
      <c r="SYI119" s="3"/>
      <c r="SYJ119" s="3"/>
      <c r="SYK119" s="3"/>
      <c r="SYL119" s="3"/>
      <c r="SYM119" s="3"/>
      <c r="SYN119" s="3"/>
      <c r="SYO119" s="3"/>
      <c r="SYP119" s="3"/>
      <c r="SYQ119" s="3"/>
      <c r="SYR119" s="3"/>
      <c r="SYS119" s="3"/>
      <c r="SYT119" s="3"/>
      <c r="SYU119" s="3"/>
      <c r="SYV119" s="3"/>
      <c r="SYW119" s="3"/>
      <c r="SYX119" s="3"/>
      <c r="SYY119" s="3"/>
      <c r="SYZ119" s="3"/>
      <c r="SZA119" s="3"/>
      <c r="SZB119" s="3"/>
      <c r="SZC119" s="3"/>
      <c r="SZD119" s="3"/>
      <c r="SZE119" s="3"/>
      <c r="SZF119" s="3"/>
      <c r="SZG119" s="3"/>
      <c r="SZH119" s="3"/>
      <c r="SZI119" s="3"/>
      <c r="SZJ119" s="3"/>
      <c r="SZK119" s="3"/>
      <c r="SZL119" s="3"/>
      <c r="SZM119" s="3"/>
      <c r="SZN119" s="3"/>
      <c r="SZO119" s="3"/>
      <c r="SZP119" s="3"/>
      <c r="SZQ119" s="3"/>
      <c r="SZR119" s="3"/>
      <c r="SZS119" s="3"/>
      <c r="SZT119" s="3"/>
      <c r="SZU119" s="3"/>
      <c r="SZV119" s="3"/>
      <c r="SZW119" s="3"/>
      <c r="SZX119" s="3"/>
      <c r="SZY119" s="3"/>
      <c r="SZZ119" s="3"/>
      <c r="TAA119" s="3"/>
      <c r="TAB119" s="3"/>
      <c r="TAC119" s="3"/>
      <c r="TAD119" s="3"/>
      <c r="TAE119" s="3"/>
      <c r="TAF119" s="3"/>
      <c r="TAG119" s="3"/>
      <c r="TAH119" s="3"/>
      <c r="TAI119" s="3"/>
      <c r="TAJ119" s="3"/>
      <c r="TAK119" s="3"/>
      <c r="TAL119" s="3"/>
      <c r="TAM119" s="3"/>
      <c r="TAN119" s="3"/>
      <c r="TAO119" s="3"/>
      <c r="TAP119" s="3"/>
      <c r="TAQ119" s="3"/>
      <c r="TAS119" s="3"/>
      <c r="TAU119" s="3"/>
      <c r="TAV119" s="3"/>
      <c r="TAW119" s="3"/>
      <c r="TAX119" s="3"/>
      <c r="TAY119" s="3"/>
      <c r="TAZ119" s="3"/>
      <c r="TBA119" s="3"/>
      <c r="TBB119" s="3"/>
      <c r="TBG119" s="3"/>
      <c r="TBH119" s="3"/>
      <c r="TBI119" s="3"/>
      <c r="TBJ119" s="3"/>
      <c r="TBK119" s="3"/>
      <c r="TBL119" s="3"/>
      <c r="TBM119" s="3"/>
      <c r="TBN119" s="3"/>
      <c r="TBO119" s="3"/>
      <c r="TBP119" s="3"/>
      <c r="TBQ119" s="3"/>
      <c r="TBR119" s="3"/>
      <c r="TBS119" s="3"/>
      <c r="TBT119" s="3"/>
      <c r="TBU119" s="3"/>
      <c r="TBV119" s="3"/>
      <c r="TBW119" s="3"/>
      <c r="TBX119" s="3"/>
      <c r="TBY119" s="3"/>
      <c r="TBZ119" s="3"/>
      <c r="TCA119" s="3"/>
      <c r="TCB119" s="3"/>
      <c r="TCC119" s="3"/>
      <c r="TCD119" s="3"/>
      <c r="TCE119" s="3"/>
      <c r="TCF119" s="3"/>
      <c r="TCG119" s="3"/>
      <c r="TCH119" s="3"/>
      <c r="TCI119" s="3"/>
      <c r="TCJ119" s="3"/>
      <c r="TCK119" s="3"/>
      <c r="TCL119" s="3"/>
      <c r="TCM119" s="3"/>
      <c r="TCN119" s="3"/>
      <c r="TCO119" s="3"/>
      <c r="TCP119" s="3"/>
      <c r="TCQ119" s="3"/>
      <c r="TCR119" s="3"/>
      <c r="TCS119" s="3"/>
      <c r="TCT119" s="3"/>
      <c r="TCU119" s="3"/>
      <c r="TCV119" s="3"/>
      <c r="TCW119" s="3"/>
      <c r="TCX119" s="3"/>
      <c r="TCY119" s="3"/>
      <c r="TCZ119" s="3"/>
      <c r="TDA119" s="3"/>
      <c r="TDB119" s="3"/>
      <c r="TDC119" s="3"/>
      <c r="TDD119" s="3"/>
      <c r="TDE119" s="3"/>
      <c r="TDF119" s="3"/>
      <c r="TDG119" s="3"/>
      <c r="TDH119" s="3"/>
      <c r="TDI119" s="3"/>
      <c r="TDJ119" s="3"/>
      <c r="TDK119" s="3"/>
      <c r="TDL119" s="3"/>
      <c r="TDM119" s="3"/>
      <c r="TDN119" s="3"/>
      <c r="TDO119" s="3"/>
      <c r="TDP119" s="3"/>
      <c r="TDQ119" s="3"/>
      <c r="TDR119" s="3"/>
      <c r="TDS119" s="3"/>
      <c r="TDT119" s="3"/>
      <c r="TDU119" s="3"/>
      <c r="TDV119" s="3"/>
      <c r="TDW119" s="3"/>
      <c r="TDX119" s="3"/>
      <c r="TDY119" s="3"/>
      <c r="TDZ119" s="3"/>
      <c r="TEA119" s="3"/>
      <c r="TEB119" s="3"/>
      <c r="TEC119" s="3"/>
      <c r="TED119" s="3"/>
      <c r="TEE119" s="3"/>
      <c r="TEF119" s="3"/>
      <c r="TEG119" s="3"/>
      <c r="TEH119" s="3"/>
      <c r="TEI119" s="3"/>
      <c r="TEJ119" s="3"/>
      <c r="TEK119" s="3"/>
      <c r="TEL119" s="3"/>
      <c r="TEM119" s="3"/>
      <c r="TEN119" s="3"/>
      <c r="TEO119" s="3"/>
      <c r="TEP119" s="3"/>
      <c r="TEQ119" s="3"/>
      <c r="TER119" s="3"/>
      <c r="TES119" s="3"/>
      <c r="TET119" s="3"/>
      <c r="TEU119" s="3"/>
      <c r="TEV119" s="3"/>
      <c r="TEW119" s="3"/>
      <c r="TEX119" s="3"/>
      <c r="TEY119" s="3"/>
      <c r="TEZ119" s="3"/>
      <c r="TFA119" s="3"/>
      <c r="TFB119" s="3"/>
      <c r="TFC119" s="3"/>
      <c r="TFD119" s="3"/>
      <c r="TFE119" s="3"/>
      <c r="TFF119" s="3"/>
      <c r="TFG119" s="3"/>
      <c r="TFH119" s="3"/>
      <c r="TFI119" s="3"/>
      <c r="TFJ119" s="3"/>
      <c r="TFK119" s="3"/>
      <c r="TFL119" s="3"/>
      <c r="TFM119" s="3"/>
      <c r="TFN119" s="3"/>
      <c r="TFO119" s="3"/>
      <c r="TFP119" s="3"/>
      <c r="TFQ119" s="3"/>
      <c r="TFR119" s="3"/>
      <c r="TFS119" s="3"/>
      <c r="TFT119" s="3"/>
      <c r="TFU119" s="3"/>
      <c r="TFV119" s="3"/>
      <c r="TFW119" s="3"/>
      <c r="TFX119" s="3"/>
      <c r="TFY119" s="3"/>
      <c r="TFZ119" s="3"/>
      <c r="TGA119" s="3"/>
      <c r="TGB119" s="3"/>
      <c r="TGC119" s="3"/>
      <c r="TGD119" s="3"/>
      <c r="TGE119" s="3"/>
      <c r="TGF119" s="3"/>
      <c r="TGG119" s="3"/>
      <c r="TGH119" s="3"/>
      <c r="TGI119" s="3"/>
      <c r="TGJ119" s="3"/>
      <c r="TGK119" s="3"/>
      <c r="TGL119" s="3"/>
      <c r="TGM119" s="3"/>
      <c r="TGN119" s="3"/>
      <c r="TGO119" s="3"/>
      <c r="TGP119" s="3"/>
      <c r="TGQ119" s="3"/>
      <c r="TGR119" s="3"/>
      <c r="TGS119" s="3"/>
      <c r="TGT119" s="3"/>
      <c r="TGU119" s="3"/>
      <c r="TGV119" s="3"/>
      <c r="TGW119" s="3"/>
      <c r="TGX119" s="3"/>
      <c r="TGY119" s="3"/>
      <c r="TGZ119" s="3"/>
      <c r="THA119" s="3"/>
      <c r="THB119" s="3"/>
      <c r="THC119" s="3"/>
      <c r="THD119" s="3"/>
      <c r="THE119" s="3"/>
      <c r="THF119" s="3"/>
      <c r="THG119" s="3"/>
      <c r="THH119" s="3"/>
      <c r="THI119" s="3"/>
      <c r="THJ119" s="3"/>
      <c r="THK119" s="3"/>
      <c r="THL119" s="3"/>
      <c r="THM119" s="3"/>
      <c r="THN119" s="3"/>
      <c r="THO119" s="3"/>
      <c r="THP119" s="3"/>
      <c r="THQ119" s="3"/>
      <c r="THR119" s="3"/>
      <c r="THS119" s="3"/>
      <c r="THT119" s="3"/>
      <c r="THU119" s="3"/>
      <c r="THV119" s="3"/>
      <c r="THW119" s="3"/>
      <c r="THX119" s="3"/>
      <c r="THY119" s="3"/>
      <c r="THZ119" s="3"/>
      <c r="TIA119" s="3"/>
      <c r="TIB119" s="3"/>
      <c r="TIC119" s="3"/>
      <c r="TID119" s="3"/>
      <c r="TIE119" s="3"/>
      <c r="TIF119" s="3"/>
      <c r="TIG119" s="3"/>
      <c r="TIH119" s="3"/>
      <c r="TII119" s="3"/>
      <c r="TIJ119" s="3"/>
      <c r="TIK119" s="3"/>
      <c r="TIL119" s="3"/>
      <c r="TIM119" s="3"/>
      <c r="TIN119" s="3"/>
      <c r="TIO119" s="3"/>
      <c r="TIP119" s="3"/>
      <c r="TIQ119" s="3"/>
      <c r="TIR119" s="3"/>
      <c r="TIS119" s="3"/>
      <c r="TIT119" s="3"/>
      <c r="TIU119" s="3"/>
      <c r="TIV119" s="3"/>
      <c r="TIW119" s="3"/>
      <c r="TIX119" s="3"/>
      <c r="TIY119" s="3"/>
      <c r="TIZ119" s="3"/>
      <c r="TJA119" s="3"/>
      <c r="TJB119" s="3"/>
      <c r="TJC119" s="3"/>
      <c r="TJD119" s="3"/>
      <c r="TJE119" s="3"/>
      <c r="TJF119" s="3"/>
      <c r="TJG119" s="3"/>
      <c r="TJH119" s="3"/>
      <c r="TJI119" s="3"/>
      <c r="TJJ119" s="3"/>
      <c r="TJK119" s="3"/>
      <c r="TJL119" s="3"/>
      <c r="TJM119" s="3"/>
      <c r="TJN119" s="3"/>
      <c r="TJO119" s="3"/>
      <c r="TJP119" s="3"/>
      <c r="TJQ119" s="3"/>
      <c r="TJR119" s="3"/>
      <c r="TJS119" s="3"/>
      <c r="TJT119" s="3"/>
      <c r="TJU119" s="3"/>
      <c r="TJV119" s="3"/>
      <c r="TJW119" s="3"/>
      <c r="TJX119" s="3"/>
      <c r="TJY119" s="3"/>
      <c r="TJZ119" s="3"/>
      <c r="TKA119" s="3"/>
      <c r="TKB119" s="3"/>
      <c r="TKC119" s="3"/>
      <c r="TKD119" s="3"/>
      <c r="TKE119" s="3"/>
      <c r="TKF119" s="3"/>
      <c r="TKG119" s="3"/>
      <c r="TKH119" s="3"/>
      <c r="TKI119" s="3"/>
      <c r="TKJ119" s="3"/>
      <c r="TKK119" s="3"/>
      <c r="TKL119" s="3"/>
      <c r="TKM119" s="3"/>
      <c r="TKO119" s="3"/>
      <c r="TKQ119" s="3"/>
      <c r="TKR119" s="3"/>
      <c r="TKS119" s="3"/>
      <c r="TKT119" s="3"/>
      <c r="TKU119" s="3"/>
      <c r="TKV119" s="3"/>
      <c r="TKW119" s="3"/>
      <c r="TKX119" s="3"/>
      <c r="TLC119" s="3"/>
      <c r="TLD119" s="3"/>
      <c r="TLE119" s="3"/>
      <c r="TLF119" s="3"/>
      <c r="TLG119" s="3"/>
      <c r="TLH119" s="3"/>
      <c r="TLI119" s="3"/>
      <c r="TLJ119" s="3"/>
      <c r="TLK119" s="3"/>
      <c r="TLL119" s="3"/>
      <c r="TLM119" s="3"/>
      <c r="TLN119" s="3"/>
      <c r="TLO119" s="3"/>
      <c r="TLP119" s="3"/>
      <c r="TLQ119" s="3"/>
      <c r="TLR119" s="3"/>
      <c r="TLS119" s="3"/>
      <c r="TLT119" s="3"/>
      <c r="TLU119" s="3"/>
      <c r="TLV119" s="3"/>
      <c r="TLW119" s="3"/>
      <c r="TLX119" s="3"/>
      <c r="TLY119" s="3"/>
      <c r="TLZ119" s="3"/>
      <c r="TMA119" s="3"/>
      <c r="TMB119" s="3"/>
      <c r="TMC119" s="3"/>
      <c r="TMD119" s="3"/>
      <c r="TME119" s="3"/>
      <c r="TMF119" s="3"/>
      <c r="TMG119" s="3"/>
      <c r="TMH119" s="3"/>
      <c r="TMI119" s="3"/>
      <c r="TMJ119" s="3"/>
      <c r="TMK119" s="3"/>
      <c r="TML119" s="3"/>
      <c r="TMM119" s="3"/>
      <c r="TMN119" s="3"/>
      <c r="TMO119" s="3"/>
      <c r="TMP119" s="3"/>
      <c r="TMQ119" s="3"/>
      <c r="TMR119" s="3"/>
      <c r="TMS119" s="3"/>
      <c r="TMT119" s="3"/>
      <c r="TMU119" s="3"/>
      <c r="TMV119" s="3"/>
      <c r="TMW119" s="3"/>
      <c r="TMX119" s="3"/>
      <c r="TMY119" s="3"/>
      <c r="TMZ119" s="3"/>
      <c r="TNA119" s="3"/>
      <c r="TNB119" s="3"/>
      <c r="TNC119" s="3"/>
      <c r="TND119" s="3"/>
      <c r="TNE119" s="3"/>
      <c r="TNF119" s="3"/>
      <c r="TNG119" s="3"/>
      <c r="TNH119" s="3"/>
      <c r="TNI119" s="3"/>
      <c r="TNJ119" s="3"/>
      <c r="TNK119" s="3"/>
      <c r="TNL119" s="3"/>
      <c r="TNM119" s="3"/>
      <c r="TNN119" s="3"/>
      <c r="TNO119" s="3"/>
      <c r="TNP119" s="3"/>
      <c r="TNQ119" s="3"/>
      <c r="TNR119" s="3"/>
      <c r="TNS119" s="3"/>
      <c r="TNT119" s="3"/>
      <c r="TNU119" s="3"/>
      <c r="TNV119" s="3"/>
      <c r="TNW119" s="3"/>
      <c r="TNX119" s="3"/>
      <c r="TNY119" s="3"/>
      <c r="TNZ119" s="3"/>
      <c r="TOA119" s="3"/>
      <c r="TOB119" s="3"/>
      <c r="TOC119" s="3"/>
      <c r="TOD119" s="3"/>
      <c r="TOE119" s="3"/>
      <c r="TOF119" s="3"/>
      <c r="TOG119" s="3"/>
      <c r="TOH119" s="3"/>
      <c r="TOI119" s="3"/>
      <c r="TOJ119" s="3"/>
      <c r="TOK119" s="3"/>
      <c r="TOL119" s="3"/>
      <c r="TOM119" s="3"/>
      <c r="TON119" s="3"/>
      <c r="TOO119" s="3"/>
      <c r="TOP119" s="3"/>
      <c r="TOQ119" s="3"/>
      <c r="TOR119" s="3"/>
      <c r="TOS119" s="3"/>
      <c r="TOT119" s="3"/>
      <c r="TOU119" s="3"/>
      <c r="TOV119" s="3"/>
      <c r="TOW119" s="3"/>
      <c r="TOX119" s="3"/>
      <c r="TOY119" s="3"/>
      <c r="TOZ119" s="3"/>
      <c r="TPA119" s="3"/>
      <c r="TPB119" s="3"/>
      <c r="TPC119" s="3"/>
      <c r="TPD119" s="3"/>
      <c r="TPE119" s="3"/>
      <c r="TPF119" s="3"/>
      <c r="TPG119" s="3"/>
      <c r="TPH119" s="3"/>
      <c r="TPI119" s="3"/>
      <c r="TPJ119" s="3"/>
      <c r="TPK119" s="3"/>
      <c r="TPL119" s="3"/>
      <c r="TPM119" s="3"/>
      <c r="TPN119" s="3"/>
      <c r="TPO119" s="3"/>
      <c r="TPP119" s="3"/>
      <c r="TPQ119" s="3"/>
      <c r="TPR119" s="3"/>
      <c r="TPS119" s="3"/>
      <c r="TPT119" s="3"/>
      <c r="TPU119" s="3"/>
      <c r="TPV119" s="3"/>
      <c r="TPW119" s="3"/>
      <c r="TPX119" s="3"/>
      <c r="TPY119" s="3"/>
      <c r="TPZ119" s="3"/>
      <c r="TQA119" s="3"/>
      <c r="TQB119" s="3"/>
      <c r="TQC119" s="3"/>
      <c r="TQD119" s="3"/>
      <c r="TQE119" s="3"/>
      <c r="TQF119" s="3"/>
      <c r="TQG119" s="3"/>
      <c r="TQH119" s="3"/>
      <c r="TQI119" s="3"/>
      <c r="TQJ119" s="3"/>
      <c r="TQK119" s="3"/>
      <c r="TQL119" s="3"/>
      <c r="TQM119" s="3"/>
      <c r="TQN119" s="3"/>
      <c r="TQO119" s="3"/>
      <c r="TQP119" s="3"/>
      <c r="TQQ119" s="3"/>
      <c r="TQR119" s="3"/>
      <c r="TQS119" s="3"/>
      <c r="TQT119" s="3"/>
      <c r="TQU119" s="3"/>
      <c r="TQV119" s="3"/>
      <c r="TQW119" s="3"/>
      <c r="TQX119" s="3"/>
      <c r="TQY119" s="3"/>
      <c r="TQZ119" s="3"/>
      <c r="TRA119" s="3"/>
      <c r="TRB119" s="3"/>
      <c r="TRC119" s="3"/>
      <c r="TRD119" s="3"/>
      <c r="TRE119" s="3"/>
      <c r="TRF119" s="3"/>
      <c r="TRG119" s="3"/>
      <c r="TRH119" s="3"/>
      <c r="TRI119" s="3"/>
      <c r="TRJ119" s="3"/>
      <c r="TRK119" s="3"/>
      <c r="TRL119" s="3"/>
      <c r="TRM119" s="3"/>
      <c r="TRN119" s="3"/>
      <c r="TRO119" s="3"/>
      <c r="TRP119" s="3"/>
      <c r="TRQ119" s="3"/>
      <c r="TRR119" s="3"/>
      <c r="TRS119" s="3"/>
      <c r="TRT119" s="3"/>
      <c r="TRU119" s="3"/>
      <c r="TRV119" s="3"/>
      <c r="TRW119" s="3"/>
      <c r="TRX119" s="3"/>
      <c r="TRY119" s="3"/>
      <c r="TRZ119" s="3"/>
      <c r="TSA119" s="3"/>
      <c r="TSB119" s="3"/>
      <c r="TSC119" s="3"/>
      <c r="TSD119" s="3"/>
      <c r="TSE119" s="3"/>
      <c r="TSF119" s="3"/>
      <c r="TSG119" s="3"/>
      <c r="TSH119" s="3"/>
      <c r="TSI119" s="3"/>
      <c r="TSJ119" s="3"/>
      <c r="TSK119" s="3"/>
      <c r="TSL119" s="3"/>
      <c r="TSM119" s="3"/>
      <c r="TSN119" s="3"/>
      <c r="TSO119" s="3"/>
      <c r="TSP119" s="3"/>
      <c r="TSQ119" s="3"/>
      <c r="TSR119" s="3"/>
      <c r="TSS119" s="3"/>
      <c r="TST119" s="3"/>
      <c r="TSU119" s="3"/>
      <c r="TSV119" s="3"/>
      <c r="TSW119" s="3"/>
      <c r="TSX119" s="3"/>
      <c r="TSY119" s="3"/>
      <c r="TSZ119" s="3"/>
      <c r="TTA119" s="3"/>
      <c r="TTB119" s="3"/>
      <c r="TTC119" s="3"/>
      <c r="TTD119" s="3"/>
      <c r="TTE119" s="3"/>
      <c r="TTF119" s="3"/>
      <c r="TTG119" s="3"/>
      <c r="TTH119" s="3"/>
      <c r="TTI119" s="3"/>
      <c r="TTJ119" s="3"/>
      <c r="TTK119" s="3"/>
      <c r="TTL119" s="3"/>
      <c r="TTM119" s="3"/>
      <c r="TTN119" s="3"/>
      <c r="TTO119" s="3"/>
      <c r="TTP119" s="3"/>
      <c r="TTQ119" s="3"/>
      <c r="TTR119" s="3"/>
      <c r="TTS119" s="3"/>
      <c r="TTT119" s="3"/>
      <c r="TTU119" s="3"/>
      <c r="TTV119" s="3"/>
      <c r="TTW119" s="3"/>
      <c r="TTX119" s="3"/>
      <c r="TTY119" s="3"/>
      <c r="TTZ119" s="3"/>
      <c r="TUA119" s="3"/>
      <c r="TUB119" s="3"/>
      <c r="TUC119" s="3"/>
      <c r="TUD119" s="3"/>
      <c r="TUE119" s="3"/>
      <c r="TUF119" s="3"/>
      <c r="TUG119" s="3"/>
      <c r="TUH119" s="3"/>
      <c r="TUI119" s="3"/>
      <c r="TUK119" s="3"/>
      <c r="TUM119" s="3"/>
      <c r="TUN119" s="3"/>
      <c r="TUO119" s="3"/>
      <c r="TUP119" s="3"/>
      <c r="TUQ119" s="3"/>
      <c r="TUR119" s="3"/>
      <c r="TUS119" s="3"/>
      <c r="TUT119" s="3"/>
      <c r="TUY119" s="3"/>
      <c r="TUZ119" s="3"/>
      <c r="TVA119" s="3"/>
      <c r="TVB119" s="3"/>
      <c r="TVC119" s="3"/>
      <c r="TVD119" s="3"/>
      <c r="TVE119" s="3"/>
      <c r="TVF119" s="3"/>
      <c r="TVG119" s="3"/>
      <c r="TVH119" s="3"/>
      <c r="TVI119" s="3"/>
      <c r="TVJ119" s="3"/>
      <c r="TVK119" s="3"/>
      <c r="TVL119" s="3"/>
      <c r="TVM119" s="3"/>
      <c r="TVN119" s="3"/>
      <c r="TVO119" s="3"/>
      <c r="TVP119" s="3"/>
      <c r="TVQ119" s="3"/>
      <c r="TVR119" s="3"/>
      <c r="TVS119" s="3"/>
      <c r="TVT119" s="3"/>
      <c r="TVU119" s="3"/>
      <c r="TVV119" s="3"/>
      <c r="TVW119" s="3"/>
      <c r="TVX119" s="3"/>
      <c r="TVY119" s="3"/>
      <c r="TVZ119" s="3"/>
      <c r="TWA119" s="3"/>
      <c r="TWB119" s="3"/>
      <c r="TWC119" s="3"/>
      <c r="TWD119" s="3"/>
      <c r="TWE119" s="3"/>
      <c r="TWF119" s="3"/>
      <c r="TWG119" s="3"/>
      <c r="TWH119" s="3"/>
      <c r="TWI119" s="3"/>
      <c r="TWJ119" s="3"/>
      <c r="TWK119" s="3"/>
      <c r="TWL119" s="3"/>
      <c r="TWM119" s="3"/>
      <c r="TWN119" s="3"/>
      <c r="TWO119" s="3"/>
      <c r="TWP119" s="3"/>
      <c r="TWQ119" s="3"/>
      <c r="TWR119" s="3"/>
      <c r="TWS119" s="3"/>
      <c r="TWT119" s="3"/>
      <c r="TWU119" s="3"/>
      <c r="TWV119" s="3"/>
      <c r="TWW119" s="3"/>
      <c r="TWX119" s="3"/>
      <c r="TWY119" s="3"/>
      <c r="TWZ119" s="3"/>
      <c r="TXA119" s="3"/>
      <c r="TXB119" s="3"/>
      <c r="TXC119" s="3"/>
      <c r="TXD119" s="3"/>
      <c r="TXE119" s="3"/>
      <c r="TXF119" s="3"/>
      <c r="TXG119" s="3"/>
      <c r="TXH119" s="3"/>
      <c r="TXI119" s="3"/>
      <c r="TXJ119" s="3"/>
      <c r="TXK119" s="3"/>
      <c r="TXL119" s="3"/>
      <c r="TXM119" s="3"/>
      <c r="TXN119" s="3"/>
      <c r="TXO119" s="3"/>
      <c r="TXP119" s="3"/>
      <c r="TXQ119" s="3"/>
      <c r="TXR119" s="3"/>
      <c r="TXS119" s="3"/>
      <c r="TXT119" s="3"/>
      <c r="TXU119" s="3"/>
      <c r="TXV119" s="3"/>
      <c r="TXW119" s="3"/>
      <c r="TXX119" s="3"/>
      <c r="TXY119" s="3"/>
      <c r="TXZ119" s="3"/>
      <c r="TYA119" s="3"/>
      <c r="TYB119" s="3"/>
      <c r="TYC119" s="3"/>
      <c r="TYD119" s="3"/>
      <c r="TYE119" s="3"/>
      <c r="TYF119" s="3"/>
      <c r="TYG119" s="3"/>
      <c r="TYH119" s="3"/>
      <c r="TYI119" s="3"/>
      <c r="TYJ119" s="3"/>
      <c r="TYK119" s="3"/>
      <c r="TYL119" s="3"/>
      <c r="TYM119" s="3"/>
      <c r="TYN119" s="3"/>
      <c r="TYO119" s="3"/>
      <c r="TYP119" s="3"/>
      <c r="TYQ119" s="3"/>
      <c r="TYR119" s="3"/>
      <c r="TYS119" s="3"/>
      <c r="TYT119" s="3"/>
      <c r="TYU119" s="3"/>
      <c r="TYV119" s="3"/>
      <c r="TYW119" s="3"/>
      <c r="TYX119" s="3"/>
      <c r="TYY119" s="3"/>
      <c r="TYZ119" s="3"/>
      <c r="TZA119" s="3"/>
      <c r="TZB119" s="3"/>
      <c r="TZC119" s="3"/>
      <c r="TZD119" s="3"/>
      <c r="TZE119" s="3"/>
      <c r="TZF119" s="3"/>
      <c r="TZG119" s="3"/>
      <c r="TZH119" s="3"/>
      <c r="TZI119" s="3"/>
      <c r="TZJ119" s="3"/>
      <c r="TZK119" s="3"/>
      <c r="TZL119" s="3"/>
      <c r="TZM119" s="3"/>
      <c r="TZN119" s="3"/>
      <c r="TZO119" s="3"/>
      <c r="TZP119" s="3"/>
      <c r="TZQ119" s="3"/>
      <c r="TZR119" s="3"/>
      <c r="TZS119" s="3"/>
      <c r="TZT119" s="3"/>
      <c r="TZU119" s="3"/>
      <c r="TZV119" s="3"/>
      <c r="TZW119" s="3"/>
      <c r="TZX119" s="3"/>
      <c r="TZY119" s="3"/>
      <c r="TZZ119" s="3"/>
      <c r="UAA119" s="3"/>
      <c r="UAB119" s="3"/>
      <c r="UAC119" s="3"/>
      <c r="UAD119" s="3"/>
      <c r="UAE119" s="3"/>
      <c r="UAF119" s="3"/>
      <c r="UAG119" s="3"/>
      <c r="UAH119" s="3"/>
      <c r="UAI119" s="3"/>
      <c r="UAJ119" s="3"/>
      <c r="UAK119" s="3"/>
      <c r="UAL119" s="3"/>
      <c r="UAM119" s="3"/>
      <c r="UAN119" s="3"/>
      <c r="UAO119" s="3"/>
      <c r="UAP119" s="3"/>
      <c r="UAQ119" s="3"/>
      <c r="UAR119" s="3"/>
      <c r="UAS119" s="3"/>
      <c r="UAT119" s="3"/>
      <c r="UAU119" s="3"/>
      <c r="UAV119" s="3"/>
      <c r="UAW119" s="3"/>
      <c r="UAX119" s="3"/>
      <c r="UAY119" s="3"/>
      <c r="UAZ119" s="3"/>
      <c r="UBA119" s="3"/>
      <c r="UBB119" s="3"/>
      <c r="UBC119" s="3"/>
      <c r="UBD119" s="3"/>
      <c r="UBE119" s="3"/>
      <c r="UBF119" s="3"/>
      <c r="UBG119" s="3"/>
      <c r="UBH119" s="3"/>
      <c r="UBI119" s="3"/>
      <c r="UBJ119" s="3"/>
      <c r="UBK119" s="3"/>
      <c r="UBL119" s="3"/>
      <c r="UBM119" s="3"/>
      <c r="UBN119" s="3"/>
      <c r="UBO119" s="3"/>
      <c r="UBP119" s="3"/>
      <c r="UBQ119" s="3"/>
      <c r="UBR119" s="3"/>
      <c r="UBS119" s="3"/>
      <c r="UBT119" s="3"/>
      <c r="UBU119" s="3"/>
      <c r="UBV119" s="3"/>
      <c r="UBW119" s="3"/>
      <c r="UBX119" s="3"/>
      <c r="UBY119" s="3"/>
      <c r="UBZ119" s="3"/>
      <c r="UCA119" s="3"/>
      <c r="UCB119" s="3"/>
      <c r="UCC119" s="3"/>
      <c r="UCD119" s="3"/>
      <c r="UCE119" s="3"/>
      <c r="UCF119" s="3"/>
      <c r="UCG119" s="3"/>
      <c r="UCH119" s="3"/>
      <c r="UCI119" s="3"/>
      <c r="UCJ119" s="3"/>
      <c r="UCK119" s="3"/>
      <c r="UCL119" s="3"/>
      <c r="UCM119" s="3"/>
      <c r="UCN119" s="3"/>
      <c r="UCO119" s="3"/>
      <c r="UCP119" s="3"/>
      <c r="UCQ119" s="3"/>
      <c r="UCR119" s="3"/>
      <c r="UCS119" s="3"/>
      <c r="UCT119" s="3"/>
      <c r="UCU119" s="3"/>
      <c r="UCV119" s="3"/>
      <c r="UCW119" s="3"/>
      <c r="UCX119" s="3"/>
      <c r="UCY119" s="3"/>
      <c r="UCZ119" s="3"/>
      <c r="UDA119" s="3"/>
      <c r="UDB119" s="3"/>
      <c r="UDC119" s="3"/>
      <c r="UDD119" s="3"/>
      <c r="UDE119" s="3"/>
      <c r="UDF119" s="3"/>
      <c r="UDG119" s="3"/>
      <c r="UDH119" s="3"/>
      <c r="UDI119" s="3"/>
      <c r="UDJ119" s="3"/>
      <c r="UDK119" s="3"/>
      <c r="UDL119" s="3"/>
      <c r="UDM119" s="3"/>
      <c r="UDN119" s="3"/>
      <c r="UDO119" s="3"/>
      <c r="UDP119" s="3"/>
      <c r="UDQ119" s="3"/>
      <c r="UDR119" s="3"/>
      <c r="UDS119" s="3"/>
      <c r="UDT119" s="3"/>
      <c r="UDU119" s="3"/>
      <c r="UDV119" s="3"/>
      <c r="UDW119" s="3"/>
      <c r="UDX119" s="3"/>
      <c r="UDY119" s="3"/>
      <c r="UDZ119" s="3"/>
      <c r="UEA119" s="3"/>
      <c r="UEB119" s="3"/>
      <c r="UEC119" s="3"/>
      <c r="UED119" s="3"/>
      <c r="UEE119" s="3"/>
      <c r="UEG119" s="3"/>
      <c r="UEI119" s="3"/>
      <c r="UEJ119" s="3"/>
      <c r="UEK119" s="3"/>
      <c r="UEL119" s="3"/>
      <c r="UEM119" s="3"/>
      <c r="UEN119" s="3"/>
      <c r="UEO119" s="3"/>
      <c r="UEP119" s="3"/>
      <c r="UEU119" s="3"/>
      <c r="UEV119" s="3"/>
      <c r="UEW119" s="3"/>
      <c r="UEX119" s="3"/>
      <c r="UEY119" s="3"/>
      <c r="UEZ119" s="3"/>
      <c r="UFA119" s="3"/>
      <c r="UFB119" s="3"/>
      <c r="UFC119" s="3"/>
      <c r="UFD119" s="3"/>
      <c r="UFE119" s="3"/>
      <c r="UFF119" s="3"/>
      <c r="UFG119" s="3"/>
      <c r="UFH119" s="3"/>
      <c r="UFI119" s="3"/>
      <c r="UFJ119" s="3"/>
      <c r="UFK119" s="3"/>
      <c r="UFL119" s="3"/>
      <c r="UFM119" s="3"/>
      <c r="UFN119" s="3"/>
      <c r="UFO119" s="3"/>
      <c r="UFP119" s="3"/>
      <c r="UFQ119" s="3"/>
      <c r="UFR119" s="3"/>
      <c r="UFS119" s="3"/>
      <c r="UFT119" s="3"/>
      <c r="UFU119" s="3"/>
      <c r="UFV119" s="3"/>
      <c r="UFW119" s="3"/>
      <c r="UFX119" s="3"/>
      <c r="UFY119" s="3"/>
      <c r="UFZ119" s="3"/>
      <c r="UGA119" s="3"/>
      <c r="UGB119" s="3"/>
      <c r="UGC119" s="3"/>
      <c r="UGD119" s="3"/>
      <c r="UGE119" s="3"/>
      <c r="UGF119" s="3"/>
      <c r="UGG119" s="3"/>
      <c r="UGH119" s="3"/>
      <c r="UGI119" s="3"/>
      <c r="UGJ119" s="3"/>
      <c r="UGK119" s="3"/>
      <c r="UGL119" s="3"/>
      <c r="UGM119" s="3"/>
      <c r="UGN119" s="3"/>
      <c r="UGO119" s="3"/>
      <c r="UGP119" s="3"/>
      <c r="UGQ119" s="3"/>
      <c r="UGR119" s="3"/>
      <c r="UGS119" s="3"/>
      <c r="UGT119" s="3"/>
      <c r="UGU119" s="3"/>
      <c r="UGV119" s="3"/>
      <c r="UGW119" s="3"/>
      <c r="UGX119" s="3"/>
      <c r="UGY119" s="3"/>
      <c r="UGZ119" s="3"/>
      <c r="UHA119" s="3"/>
      <c r="UHB119" s="3"/>
      <c r="UHC119" s="3"/>
      <c r="UHD119" s="3"/>
      <c r="UHE119" s="3"/>
      <c r="UHF119" s="3"/>
      <c r="UHG119" s="3"/>
      <c r="UHH119" s="3"/>
      <c r="UHI119" s="3"/>
      <c r="UHJ119" s="3"/>
      <c r="UHK119" s="3"/>
      <c r="UHL119" s="3"/>
      <c r="UHM119" s="3"/>
      <c r="UHN119" s="3"/>
      <c r="UHO119" s="3"/>
      <c r="UHP119" s="3"/>
      <c r="UHQ119" s="3"/>
      <c r="UHR119" s="3"/>
      <c r="UHS119" s="3"/>
      <c r="UHT119" s="3"/>
      <c r="UHU119" s="3"/>
      <c r="UHV119" s="3"/>
      <c r="UHW119" s="3"/>
      <c r="UHX119" s="3"/>
      <c r="UHY119" s="3"/>
      <c r="UHZ119" s="3"/>
      <c r="UIA119" s="3"/>
      <c r="UIB119" s="3"/>
      <c r="UIC119" s="3"/>
      <c r="UID119" s="3"/>
      <c r="UIE119" s="3"/>
      <c r="UIF119" s="3"/>
      <c r="UIG119" s="3"/>
      <c r="UIH119" s="3"/>
      <c r="UII119" s="3"/>
      <c r="UIJ119" s="3"/>
      <c r="UIK119" s="3"/>
      <c r="UIL119" s="3"/>
      <c r="UIM119" s="3"/>
      <c r="UIN119" s="3"/>
      <c r="UIO119" s="3"/>
      <c r="UIP119" s="3"/>
      <c r="UIQ119" s="3"/>
      <c r="UIR119" s="3"/>
      <c r="UIS119" s="3"/>
      <c r="UIT119" s="3"/>
      <c r="UIU119" s="3"/>
      <c r="UIV119" s="3"/>
      <c r="UIW119" s="3"/>
      <c r="UIX119" s="3"/>
      <c r="UIY119" s="3"/>
      <c r="UIZ119" s="3"/>
      <c r="UJA119" s="3"/>
      <c r="UJB119" s="3"/>
      <c r="UJC119" s="3"/>
      <c r="UJD119" s="3"/>
      <c r="UJE119" s="3"/>
      <c r="UJF119" s="3"/>
      <c r="UJG119" s="3"/>
      <c r="UJH119" s="3"/>
      <c r="UJI119" s="3"/>
      <c r="UJJ119" s="3"/>
      <c r="UJK119" s="3"/>
      <c r="UJL119" s="3"/>
      <c r="UJM119" s="3"/>
      <c r="UJN119" s="3"/>
      <c r="UJO119" s="3"/>
      <c r="UJP119" s="3"/>
      <c r="UJQ119" s="3"/>
      <c r="UJR119" s="3"/>
      <c r="UJS119" s="3"/>
      <c r="UJT119" s="3"/>
      <c r="UJU119" s="3"/>
      <c r="UJV119" s="3"/>
      <c r="UJW119" s="3"/>
      <c r="UJX119" s="3"/>
      <c r="UJY119" s="3"/>
      <c r="UJZ119" s="3"/>
      <c r="UKA119" s="3"/>
      <c r="UKB119" s="3"/>
      <c r="UKC119" s="3"/>
      <c r="UKD119" s="3"/>
      <c r="UKE119" s="3"/>
      <c r="UKF119" s="3"/>
      <c r="UKG119" s="3"/>
      <c r="UKH119" s="3"/>
      <c r="UKI119" s="3"/>
      <c r="UKJ119" s="3"/>
      <c r="UKK119" s="3"/>
      <c r="UKL119" s="3"/>
      <c r="UKM119" s="3"/>
      <c r="UKN119" s="3"/>
      <c r="UKO119" s="3"/>
      <c r="UKP119" s="3"/>
      <c r="UKQ119" s="3"/>
      <c r="UKR119" s="3"/>
      <c r="UKS119" s="3"/>
      <c r="UKT119" s="3"/>
      <c r="UKU119" s="3"/>
      <c r="UKV119" s="3"/>
      <c r="UKW119" s="3"/>
      <c r="UKX119" s="3"/>
      <c r="UKY119" s="3"/>
      <c r="UKZ119" s="3"/>
      <c r="ULA119" s="3"/>
      <c r="ULB119" s="3"/>
      <c r="ULC119" s="3"/>
      <c r="ULD119" s="3"/>
      <c r="ULE119" s="3"/>
      <c r="ULF119" s="3"/>
      <c r="ULG119" s="3"/>
      <c r="ULH119" s="3"/>
      <c r="ULI119" s="3"/>
      <c r="ULJ119" s="3"/>
      <c r="ULK119" s="3"/>
      <c r="ULL119" s="3"/>
      <c r="ULM119" s="3"/>
      <c r="ULN119" s="3"/>
      <c r="ULO119" s="3"/>
      <c r="ULP119" s="3"/>
      <c r="ULQ119" s="3"/>
      <c r="ULR119" s="3"/>
      <c r="ULS119" s="3"/>
      <c r="ULT119" s="3"/>
      <c r="ULU119" s="3"/>
      <c r="ULV119" s="3"/>
      <c r="ULW119" s="3"/>
      <c r="ULX119" s="3"/>
      <c r="ULY119" s="3"/>
      <c r="ULZ119" s="3"/>
      <c r="UMA119" s="3"/>
      <c r="UMB119" s="3"/>
      <c r="UMC119" s="3"/>
      <c r="UMD119" s="3"/>
      <c r="UME119" s="3"/>
      <c r="UMF119" s="3"/>
      <c r="UMG119" s="3"/>
      <c r="UMH119" s="3"/>
      <c r="UMI119" s="3"/>
      <c r="UMJ119" s="3"/>
      <c r="UMK119" s="3"/>
      <c r="UML119" s="3"/>
      <c r="UMM119" s="3"/>
      <c r="UMN119" s="3"/>
      <c r="UMO119" s="3"/>
      <c r="UMP119" s="3"/>
      <c r="UMQ119" s="3"/>
      <c r="UMR119" s="3"/>
      <c r="UMS119" s="3"/>
      <c r="UMT119" s="3"/>
      <c r="UMU119" s="3"/>
      <c r="UMV119" s="3"/>
      <c r="UMW119" s="3"/>
      <c r="UMX119" s="3"/>
      <c r="UMY119" s="3"/>
      <c r="UMZ119" s="3"/>
      <c r="UNA119" s="3"/>
      <c r="UNB119" s="3"/>
      <c r="UNC119" s="3"/>
      <c r="UND119" s="3"/>
      <c r="UNE119" s="3"/>
      <c r="UNF119" s="3"/>
      <c r="UNG119" s="3"/>
      <c r="UNH119" s="3"/>
      <c r="UNI119" s="3"/>
      <c r="UNJ119" s="3"/>
      <c r="UNK119" s="3"/>
      <c r="UNL119" s="3"/>
      <c r="UNM119" s="3"/>
      <c r="UNN119" s="3"/>
      <c r="UNO119" s="3"/>
      <c r="UNP119" s="3"/>
      <c r="UNQ119" s="3"/>
      <c r="UNR119" s="3"/>
      <c r="UNS119" s="3"/>
      <c r="UNT119" s="3"/>
      <c r="UNU119" s="3"/>
      <c r="UNV119" s="3"/>
      <c r="UNW119" s="3"/>
      <c r="UNX119" s="3"/>
      <c r="UNY119" s="3"/>
      <c r="UNZ119" s="3"/>
      <c r="UOA119" s="3"/>
      <c r="UOC119" s="3"/>
      <c r="UOE119" s="3"/>
      <c r="UOF119" s="3"/>
      <c r="UOG119" s="3"/>
      <c r="UOH119" s="3"/>
      <c r="UOI119" s="3"/>
      <c r="UOJ119" s="3"/>
      <c r="UOK119" s="3"/>
      <c r="UOL119" s="3"/>
      <c r="UOQ119" s="3"/>
      <c r="UOR119" s="3"/>
      <c r="UOS119" s="3"/>
      <c r="UOT119" s="3"/>
      <c r="UOU119" s="3"/>
      <c r="UOV119" s="3"/>
      <c r="UOW119" s="3"/>
      <c r="UOX119" s="3"/>
      <c r="UOY119" s="3"/>
      <c r="UOZ119" s="3"/>
      <c r="UPA119" s="3"/>
      <c r="UPB119" s="3"/>
      <c r="UPC119" s="3"/>
      <c r="UPD119" s="3"/>
      <c r="UPE119" s="3"/>
      <c r="UPF119" s="3"/>
      <c r="UPG119" s="3"/>
      <c r="UPH119" s="3"/>
      <c r="UPI119" s="3"/>
      <c r="UPJ119" s="3"/>
      <c r="UPK119" s="3"/>
      <c r="UPL119" s="3"/>
      <c r="UPM119" s="3"/>
      <c r="UPN119" s="3"/>
      <c r="UPO119" s="3"/>
      <c r="UPP119" s="3"/>
      <c r="UPQ119" s="3"/>
      <c r="UPR119" s="3"/>
      <c r="UPS119" s="3"/>
      <c r="UPT119" s="3"/>
      <c r="UPU119" s="3"/>
      <c r="UPV119" s="3"/>
      <c r="UPW119" s="3"/>
      <c r="UPX119" s="3"/>
      <c r="UPY119" s="3"/>
      <c r="UPZ119" s="3"/>
      <c r="UQA119" s="3"/>
      <c r="UQB119" s="3"/>
      <c r="UQC119" s="3"/>
      <c r="UQD119" s="3"/>
      <c r="UQE119" s="3"/>
      <c r="UQF119" s="3"/>
      <c r="UQG119" s="3"/>
      <c r="UQH119" s="3"/>
      <c r="UQI119" s="3"/>
      <c r="UQJ119" s="3"/>
      <c r="UQK119" s="3"/>
      <c r="UQL119" s="3"/>
      <c r="UQM119" s="3"/>
      <c r="UQN119" s="3"/>
      <c r="UQO119" s="3"/>
      <c r="UQP119" s="3"/>
      <c r="UQQ119" s="3"/>
      <c r="UQR119" s="3"/>
      <c r="UQS119" s="3"/>
      <c r="UQT119" s="3"/>
      <c r="UQU119" s="3"/>
      <c r="UQV119" s="3"/>
      <c r="UQW119" s="3"/>
      <c r="UQX119" s="3"/>
      <c r="UQY119" s="3"/>
      <c r="UQZ119" s="3"/>
      <c r="URA119" s="3"/>
      <c r="URB119" s="3"/>
      <c r="URC119" s="3"/>
      <c r="URD119" s="3"/>
      <c r="URE119" s="3"/>
      <c r="URF119" s="3"/>
      <c r="URG119" s="3"/>
      <c r="URH119" s="3"/>
      <c r="URI119" s="3"/>
      <c r="URJ119" s="3"/>
      <c r="URK119" s="3"/>
      <c r="URL119" s="3"/>
      <c r="URM119" s="3"/>
      <c r="URN119" s="3"/>
      <c r="URO119" s="3"/>
      <c r="URP119" s="3"/>
      <c r="URQ119" s="3"/>
      <c r="URR119" s="3"/>
      <c r="URS119" s="3"/>
      <c r="URT119" s="3"/>
      <c r="URU119" s="3"/>
      <c r="URV119" s="3"/>
      <c r="URW119" s="3"/>
      <c r="URX119" s="3"/>
      <c r="URY119" s="3"/>
      <c r="URZ119" s="3"/>
      <c r="USA119" s="3"/>
      <c r="USB119" s="3"/>
      <c r="USC119" s="3"/>
      <c r="USD119" s="3"/>
      <c r="USE119" s="3"/>
      <c r="USF119" s="3"/>
      <c r="USG119" s="3"/>
      <c r="USH119" s="3"/>
      <c r="USI119" s="3"/>
      <c r="USJ119" s="3"/>
      <c r="USK119" s="3"/>
      <c r="USL119" s="3"/>
      <c r="USM119" s="3"/>
      <c r="USN119" s="3"/>
      <c r="USO119" s="3"/>
      <c r="USP119" s="3"/>
      <c r="USQ119" s="3"/>
      <c r="USR119" s="3"/>
      <c r="USS119" s="3"/>
      <c r="UST119" s="3"/>
      <c r="USU119" s="3"/>
      <c r="USV119" s="3"/>
      <c r="USW119" s="3"/>
      <c r="USX119" s="3"/>
      <c r="USY119" s="3"/>
      <c r="USZ119" s="3"/>
      <c r="UTA119" s="3"/>
      <c r="UTB119" s="3"/>
      <c r="UTC119" s="3"/>
      <c r="UTD119" s="3"/>
      <c r="UTE119" s="3"/>
      <c r="UTF119" s="3"/>
      <c r="UTG119" s="3"/>
      <c r="UTH119" s="3"/>
      <c r="UTI119" s="3"/>
      <c r="UTJ119" s="3"/>
      <c r="UTK119" s="3"/>
      <c r="UTL119" s="3"/>
      <c r="UTM119" s="3"/>
      <c r="UTN119" s="3"/>
      <c r="UTO119" s="3"/>
      <c r="UTP119" s="3"/>
      <c r="UTQ119" s="3"/>
      <c r="UTR119" s="3"/>
      <c r="UTS119" s="3"/>
      <c r="UTT119" s="3"/>
      <c r="UTU119" s="3"/>
      <c r="UTV119" s="3"/>
      <c r="UTW119" s="3"/>
      <c r="UTX119" s="3"/>
      <c r="UTY119" s="3"/>
      <c r="UTZ119" s="3"/>
      <c r="UUA119" s="3"/>
      <c r="UUB119" s="3"/>
      <c r="UUC119" s="3"/>
      <c r="UUD119" s="3"/>
      <c r="UUE119" s="3"/>
      <c r="UUF119" s="3"/>
      <c r="UUG119" s="3"/>
      <c r="UUH119" s="3"/>
      <c r="UUI119" s="3"/>
      <c r="UUJ119" s="3"/>
      <c r="UUK119" s="3"/>
      <c r="UUL119" s="3"/>
      <c r="UUM119" s="3"/>
      <c r="UUN119" s="3"/>
      <c r="UUO119" s="3"/>
      <c r="UUP119" s="3"/>
      <c r="UUQ119" s="3"/>
      <c r="UUR119" s="3"/>
      <c r="UUS119" s="3"/>
      <c r="UUT119" s="3"/>
      <c r="UUU119" s="3"/>
      <c r="UUV119" s="3"/>
      <c r="UUW119" s="3"/>
      <c r="UUX119" s="3"/>
      <c r="UUY119" s="3"/>
      <c r="UUZ119" s="3"/>
      <c r="UVA119" s="3"/>
      <c r="UVB119" s="3"/>
      <c r="UVC119" s="3"/>
      <c r="UVD119" s="3"/>
      <c r="UVE119" s="3"/>
      <c r="UVF119" s="3"/>
      <c r="UVG119" s="3"/>
      <c r="UVH119" s="3"/>
      <c r="UVI119" s="3"/>
      <c r="UVJ119" s="3"/>
      <c r="UVK119" s="3"/>
      <c r="UVL119" s="3"/>
      <c r="UVM119" s="3"/>
      <c r="UVN119" s="3"/>
      <c r="UVO119" s="3"/>
      <c r="UVP119" s="3"/>
      <c r="UVQ119" s="3"/>
      <c r="UVR119" s="3"/>
      <c r="UVS119" s="3"/>
      <c r="UVT119" s="3"/>
      <c r="UVU119" s="3"/>
      <c r="UVV119" s="3"/>
      <c r="UVW119" s="3"/>
      <c r="UVX119" s="3"/>
      <c r="UVY119" s="3"/>
      <c r="UVZ119" s="3"/>
      <c r="UWA119" s="3"/>
      <c r="UWB119" s="3"/>
      <c r="UWC119" s="3"/>
      <c r="UWD119" s="3"/>
      <c r="UWE119" s="3"/>
      <c r="UWF119" s="3"/>
      <c r="UWG119" s="3"/>
      <c r="UWH119" s="3"/>
      <c r="UWI119" s="3"/>
      <c r="UWJ119" s="3"/>
      <c r="UWK119" s="3"/>
      <c r="UWL119" s="3"/>
      <c r="UWM119" s="3"/>
      <c r="UWN119" s="3"/>
      <c r="UWO119" s="3"/>
      <c r="UWP119" s="3"/>
      <c r="UWQ119" s="3"/>
      <c r="UWR119" s="3"/>
      <c r="UWS119" s="3"/>
      <c r="UWT119" s="3"/>
      <c r="UWU119" s="3"/>
      <c r="UWV119" s="3"/>
      <c r="UWW119" s="3"/>
      <c r="UWX119" s="3"/>
      <c r="UWY119" s="3"/>
      <c r="UWZ119" s="3"/>
      <c r="UXA119" s="3"/>
      <c r="UXB119" s="3"/>
      <c r="UXC119" s="3"/>
      <c r="UXD119" s="3"/>
      <c r="UXE119" s="3"/>
      <c r="UXF119" s="3"/>
      <c r="UXG119" s="3"/>
      <c r="UXH119" s="3"/>
      <c r="UXI119" s="3"/>
      <c r="UXJ119" s="3"/>
      <c r="UXK119" s="3"/>
      <c r="UXL119" s="3"/>
      <c r="UXM119" s="3"/>
      <c r="UXN119" s="3"/>
      <c r="UXO119" s="3"/>
      <c r="UXP119" s="3"/>
      <c r="UXQ119" s="3"/>
      <c r="UXR119" s="3"/>
      <c r="UXS119" s="3"/>
      <c r="UXT119" s="3"/>
      <c r="UXU119" s="3"/>
      <c r="UXV119" s="3"/>
      <c r="UXW119" s="3"/>
      <c r="UXY119" s="3"/>
      <c r="UYA119" s="3"/>
      <c r="UYB119" s="3"/>
      <c r="UYC119" s="3"/>
      <c r="UYD119" s="3"/>
      <c r="UYE119" s="3"/>
      <c r="UYF119" s="3"/>
      <c r="UYG119" s="3"/>
      <c r="UYH119" s="3"/>
      <c r="UYM119" s="3"/>
      <c r="UYN119" s="3"/>
      <c r="UYO119" s="3"/>
      <c r="UYP119" s="3"/>
      <c r="UYQ119" s="3"/>
      <c r="UYR119" s="3"/>
      <c r="UYS119" s="3"/>
      <c r="UYT119" s="3"/>
      <c r="UYU119" s="3"/>
      <c r="UYV119" s="3"/>
      <c r="UYW119" s="3"/>
      <c r="UYX119" s="3"/>
      <c r="UYY119" s="3"/>
      <c r="UYZ119" s="3"/>
      <c r="UZA119" s="3"/>
      <c r="UZB119" s="3"/>
      <c r="UZC119" s="3"/>
      <c r="UZD119" s="3"/>
      <c r="UZE119" s="3"/>
      <c r="UZF119" s="3"/>
      <c r="UZG119" s="3"/>
      <c r="UZH119" s="3"/>
      <c r="UZI119" s="3"/>
      <c r="UZJ119" s="3"/>
      <c r="UZK119" s="3"/>
      <c r="UZL119" s="3"/>
      <c r="UZM119" s="3"/>
      <c r="UZN119" s="3"/>
      <c r="UZO119" s="3"/>
      <c r="UZP119" s="3"/>
      <c r="UZQ119" s="3"/>
      <c r="UZR119" s="3"/>
      <c r="UZS119" s="3"/>
      <c r="UZT119" s="3"/>
      <c r="UZU119" s="3"/>
      <c r="UZV119" s="3"/>
      <c r="UZW119" s="3"/>
      <c r="UZX119" s="3"/>
      <c r="UZY119" s="3"/>
      <c r="UZZ119" s="3"/>
      <c r="VAA119" s="3"/>
      <c r="VAB119" s="3"/>
      <c r="VAC119" s="3"/>
      <c r="VAD119" s="3"/>
      <c r="VAE119" s="3"/>
      <c r="VAF119" s="3"/>
      <c r="VAG119" s="3"/>
      <c r="VAH119" s="3"/>
      <c r="VAI119" s="3"/>
      <c r="VAJ119" s="3"/>
      <c r="VAK119" s="3"/>
      <c r="VAL119" s="3"/>
      <c r="VAM119" s="3"/>
      <c r="VAN119" s="3"/>
      <c r="VAO119" s="3"/>
      <c r="VAP119" s="3"/>
      <c r="VAQ119" s="3"/>
      <c r="VAR119" s="3"/>
      <c r="VAS119" s="3"/>
      <c r="VAT119" s="3"/>
      <c r="VAU119" s="3"/>
      <c r="VAV119" s="3"/>
      <c r="VAW119" s="3"/>
      <c r="VAX119" s="3"/>
      <c r="VAY119" s="3"/>
      <c r="VAZ119" s="3"/>
      <c r="VBA119" s="3"/>
      <c r="VBB119" s="3"/>
      <c r="VBC119" s="3"/>
      <c r="VBD119" s="3"/>
      <c r="VBE119" s="3"/>
      <c r="VBF119" s="3"/>
      <c r="VBG119" s="3"/>
      <c r="VBH119" s="3"/>
      <c r="VBI119" s="3"/>
      <c r="VBJ119" s="3"/>
      <c r="VBK119" s="3"/>
      <c r="VBL119" s="3"/>
      <c r="VBM119" s="3"/>
      <c r="VBN119" s="3"/>
      <c r="VBO119" s="3"/>
      <c r="VBP119" s="3"/>
      <c r="VBQ119" s="3"/>
      <c r="VBR119" s="3"/>
      <c r="VBS119" s="3"/>
      <c r="VBT119" s="3"/>
      <c r="VBU119" s="3"/>
      <c r="VBV119" s="3"/>
      <c r="VBW119" s="3"/>
      <c r="VBX119" s="3"/>
      <c r="VBY119" s="3"/>
      <c r="VBZ119" s="3"/>
      <c r="VCA119" s="3"/>
      <c r="VCB119" s="3"/>
      <c r="VCC119" s="3"/>
      <c r="VCD119" s="3"/>
      <c r="VCE119" s="3"/>
      <c r="VCF119" s="3"/>
      <c r="VCG119" s="3"/>
      <c r="VCH119" s="3"/>
      <c r="VCI119" s="3"/>
      <c r="VCJ119" s="3"/>
      <c r="VCK119" s="3"/>
      <c r="VCL119" s="3"/>
      <c r="VCM119" s="3"/>
      <c r="VCN119" s="3"/>
      <c r="VCO119" s="3"/>
      <c r="VCP119" s="3"/>
      <c r="VCQ119" s="3"/>
      <c r="VCR119" s="3"/>
      <c r="VCS119" s="3"/>
      <c r="VCT119" s="3"/>
      <c r="VCU119" s="3"/>
      <c r="VCV119" s="3"/>
      <c r="VCW119" s="3"/>
      <c r="VCX119" s="3"/>
      <c r="VCY119" s="3"/>
      <c r="VCZ119" s="3"/>
      <c r="VDA119" s="3"/>
      <c r="VDB119" s="3"/>
      <c r="VDC119" s="3"/>
      <c r="VDD119" s="3"/>
      <c r="VDE119" s="3"/>
      <c r="VDF119" s="3"/>
      <c r="VDG119" s="3"/>
      <c r="VDH119" s="3"/>
      <c r="VDI119" s="3"/>
      <c r="VDJ119" s="3"/>
      <c r="VDK119" s="3"/>
      <c r="VDL119" s="3"/>
      <c r="VDM119" s="3"/>
      <c r="VDN119" s="3"/>
      <c r="VDO119" s="3"/>
      <c r="VDP119" s="3"/>
      <c r="VDQ119" s="3"/>
      <c r="VDR119" s="3"/>
      <c r="VDS119" s="3"/>
      <c r="VDT119" s="3"/>
      <c r="VDU119" s="3"/>
      <c r="VDV119" s="3"/>
      <c r="VDW119" s="3"/>
      <c r="VDX119" s="3"/>
      <c r="VDY119" s="3"/>
      <c r="VDZ119" s="3"/>
      <c r="VEA119" s="3"/>
      <c r="VEB119" s="3"/>
      <c r="VEC119" s="3"/>
      <c r="VED119" s="3"/>
      <c r="VEE119" s="3"/>
      <c r="VEF119" s="3"/>
      <c r="VEG119" s="3"/>
      <c r="VEH119" s="3"/>
      <c r="VEI119" s="3"/>
      <c r="VEJ119" s="3"/>
      <c r="VEK119" s="3"/>
      <c r="VEL119" s="3"/>
      <c r="VEM119" s="3"/>
      <c r="VEN119" s="3"/>
      <c r="VEO119" s="3"/>
      <c r="VEP119" s="3"/>
      <c r="VEQ119" s="3"/>
      <c r="VER119" s="3"/>
      <c r="VES119" s="3"/>
      <c r="VET119" s="3"/>
      <c r="VEU119" s="3"/>
      <c r="VEV119" s="3"/>
      <c r="VEW119" s="3"/>
      <c r="VEX119" s="3"/>
      <c r="VEY119" s="3"/>
      <c r="VEZ119" s="3"/>
      <c r="VFA119" s="3"/>
      <c r="VFB119" s="3"/>
      <c r="VFC119" s="3"/>
      <c r="VFD119" s="3"/>
      <c r="VFE119" s="3"/>
      <c r="VFF119" s="3"/>
      <c r="VFG119" s="3"/>
      <c r="VFH119" s="3"/>
      <c r="VFI119" s="3"/>
      <c r="VFJ119" s="3"/>
      <c r="VFK119" s="3"/>
      <c r="VFL119" s="3"/>
      <c r="VFM119" s="3"/>
      <c r="VFN119" s="3"/>
      <c r="VFO119" s="3"/>
      <c r="VFP119" s="3"/>
      <c r="VFQ119" s="3"/>
      <c r="VFR119" s="3"/>
      <c r="VFS119" s="3"/>
      <c r="VFT119" s="3"/>
      <c r="VFU119" s="3"/>
      <c r="VFV119" s="3"/>
      <c r="VFW119" s="3"/>
      <c r="VFX119" s="3"/>
      <c r="VFY119" s="3"/>
      <c r="VFZ119" s="3"/>
      <c r="VGA119" s="3"/>
      <c r="VGB119" s="3"/>
      <c r="VGC119" s="3"/>
      <c r="VGD119" s="3"/>
      <c r="VGE119" s="3"/>
      <c r="VGF119" s="3"/>
      <c r="VGG119" s="3"/>
      <c r="VGH119" s="3"/>
      <c r="VGI119" s="3"/>
      <c r="VGJ119" s="3"/>
      <c r="VGK119" s="3"/>
      <c r="VGL119" s="3"/>
      <c r="VGM119" s="3"/>
      <c r="VGN119" s="3"/>
      <c r="VGO119" s="3"/>
      <c r="VGP119" s="3"/>
      <c r="VGQ119" s="3"/>
      <c r="VGR119" s="3"/>
      <c r="VGS119" s="3"/>
      <c r="VGT119" s="3"/>
      <c r="VGU119" s="3"/>
      <c r="VGV119" s="3"/>
      <c r="VGW119" s="3"/>
      <c r="VGX119" s="3"/>
      <c r="VGY119" s="3"/>
      <c r="VGZ119" s="3"/>
      <c r="VHA119" s="3"/>
      <c r="VHB119" s="3"/>
      <c r="VHC119" s="3"/>
      <c r="VHD119" s="3"/>
      <c r="VHE119" s="3"/>
      <c r="VHF119" s="3"/>
      <c r="VHG119" s="3"/>
      <c r="VHH119" s="3"/>
      <c r="VHI119" s="3"/>
      <c r="VHJ119" s="3"/>
      <c r="VHK119" s="3"/>
      <c r="VHL119" s="3"/>
      <c r="VHM119" s="3"/>
      <c r="VHN119" s="3"/>
      <c r="VHO119" s="3"/>
      <c r="VHP119" s="3"/>
      <c r="VHQ119" s="3"/>
      <c r="VHR119" s="3"/>
      <c r="VHS119" s="3"/>
      <c r="VHU119" s="3"/>
      <c r="VHW119" s="3"/>
      <c r="VHX119" s="3"/>
      <c r="VHY119" s="3"/>
      <c r="VHZ119" s="3"/>
      <c r="VIA119" s="3"/>
      <c r="VIB119" s="3"/>
      <c r="VIC119" s="3"/>
      <c r="VID119" s="3"/>
      <c r="VII119" s="3"/>
      <c r="VIJ119" s="3"/>
      <c r="VIK119" s="3"/>
      <c r="VIL119" s="3"/>
      <c r="VIM119" s="3"/>
      <c r="VIN119" s="3"/>
      <c r="VIO119" s="3"/>
      <c r="VIP119" s="3"/>
      <c r="VIQ119" s="3"/>
      <c r="VIR119" s="3"/>
      <c r="VIS119" s="3"/>
      <c r="VIT119" s="3"/>
      <c r="VIU119" s="3"/>
      <c r="VIV119" s="3"/>
      <c r="VIW119" s="3"/>
      <c r="VIX119" s="3"/>
      <c r="VIY119" s="3"/>
      <c r="VIZ119" s="3"/>
      <c r="VJA119" s="3"/>
      <c r="VJB119" s="3"/>
      <c r="VJC119" s="3"/>
      <c r="VJD119" s="3"/>
      <c r="VJE119" s="3"/>
      <c r="VJF119" s="3"/>
      <c r="VJG119" s="3"/>
      <c r="VJH119" s="3"/>
      <c r="VJI119" s="3"/>
      <c r="VJJ119" s="3"/>
      <c r="VJK119" s="3"/>
      <c r="VJL119" s="3"/>
      <c r="VJM119" s="3"/>
      <c r="VJN119" s="3"/>
      <c r="VJO119" s="3"/>
      <c r="VJP119" s="3"/>
      <c r="VJQ119" s="3"/>
      <c r="VJR119" s="3"/>
      <c r="VJS119" s="3"/>
      <c r="VJT119" s="3"/>
      <c r="VJU119" s="3"/>
      <c r="VJV119" s="3"/>
      <c r="VJW119" s="3"/>
      <c r="VJX119" s="3"/>
      <c r="VJY119" s="3"/>
      <c r="VJZ119" s="3"/>
      <c r="VKA119" s="3"/>
      <c r="VKB119" s="3"/>
      <c r="VKC119" s="3"/>
      <c r="VKD119" s="3"/>
      <c r="VKE119" s="3"/>
      <c r="VKF119" s="3"/>
      <c r="VKG119" s="3"/>
      <c r="VKH119" s="3"/>
      <c r="VKI119" s="3"/>
      <c r="VKJ119" s="3"/>
      <c r="VKK119" s="3"/>
      <c r="VKL119" s="3"/>
      <c r="VKM119" s="3"/>
      <c r="VKN119" s="3"/>
      <c r="VKO119" s="3"/>
      <c r="VKP119" s="3"/>
      <c r="VKQ119" s="3"/>
      <c r="VKR119" s="3"/>
      <c r="VKS119" s="3"/>
      <c r="VKT119" s="3"/>
      <c r="VKU119" s="3"/>
      <c r="VKV119" s="3"/>
      <c r="VKW119" s="3"/>
      <c r="VKX119" s="3"/>
      <c r="VKY119" s="3"/>
      <c r="VKZ119" s="3"/>
      <c r="VLA119" s="3"/>
      <c r="VLB119" s="3"/>
      <c r="VLC119" s="3"/>
      <c r="VLD119" s="3"/>
      <c r="VLE119" s="3"/>
      <c r="VLF119" s="3"/>
      <c r="VLG119" s="3"/>
      <c r="VLH119" s="3"/>
      <c r="VLI119" s="3"/>
      <c r="VLJ119" s="3"/>
      <c r="VLK119" s="3"/>
      <c r="VLL119" s="3"/>
      <c r="VLM119" s="3"/>
      <c r="VLN119" s="3"/>
      <c r="VLO119" s="3"/>
      <c r="VLP119" s="3"/>
      <c r="VLQ119" s="3"/>
      <c r="VLR119" s="3"/>
      <c r="VLS119" s="3"/>
      <c r="VLT119" s="3"/>
      <c r="VLU119" s="3"/>
      <c r="VLV119" s="3"/>
      <c r="VLW119" s="3"/>
      <c r="VLX119" s="3"/>
      <c r="VLY119" s="3"/>
      <c r="VLZ119" s="3"/>
      <c r="VMA119" s="3"/>
      <c r="VMB119" s="3"/>
      <c r="VMC119" s="3"/>
      <c r="VMD119" s="3"/>
      <c r="VME119" s="3"/>
      <c r="VMF119" s="3"/>
      <c r="VMG119" s="3"/>
      <c r="VMH119" s="3"/>
      <c r="VMI119" s="3"/>
      <c r="VMJ119" s="3"/>
      <c r="VMK119" s="3"/>
      <c r="VML119" s="3"/>
      <c r="VMM119" s="3"/>
      <c r="VMN119" s="3"/>
      <c r="VMO119" s="3"/>
      <c r="VMP119" s="3"/>
      <c r="VMQ119" s="3"/>
      <c r="VMR119" s="3"/>
      <c r="VMS119" s="3"/>
      <c r="VMT119" s="3"/>
      <c r="VMU119" s="3"/>
      <c r="VMV119" s="3"/>
      <c r="VMW119" s="3"/>
      <c r="VMX119" s="3"/>
      <c r="VMY119" s="3"/>
      <c r="VMZ119" s="3"/>
      <c r="VNA119" s="3"/>
      <c r="VNB119" s="3"/>
      <c r="VNC119" s="3"/>
      <c r="VND119" s="3"/>
      <c r="VNE119" s="3"/>
      <c r="VNF119" s="3"/>
      <c r="VNG119" s="3"/>
      <c r="VNH119" s="3"/>
      <c r="VNI119" s="3"/>
      <c r="VNJ119" s="3"/>
      <c r="VNK119" s="3"/>
      <c r="VNL119" s="3"/>
      <c r="VNM119" s="3"/>
      <c r="VNN119" s="3"/>
      <c r="VNO119" s="3"/>
      <c r="VNP119" s="3"/>
      <c r="VNQ119" s="3"/>
      <c r="VNR119" s="3"/>
      <c r="VNS119" s="3"/>
      <c r="VNT119" s="3"/>
      <c r="VNU119" s="3"/>
      <c r="VNV119" s="3"/>
      <c r="VNW119" s="3"/>
      <c r="VNX119" s="3"/>
      <c r="VNY119" s="3"/>
      <c r="VNZ119" s="3"/>
      <c r="VOA119" s="3"/>
      <c r="VOB119" s="3"/>
      <c r="VOC119" s="3"/>
      <c r="VOD119" s="3"/>
      <c r="VOE119" s="3"/>
      <c r="VOF119" s="3"/>
      <c r="VOG119" s="3"/>
      <c r="VOH119" s="3"/>
      <c r="VOI119" s="3"/>
      <c r="VOJ119" s="3"/>
      <c r="VOK119" s="3"/>
      <c r="VOL119" s="3"/>
      <c r="VOM119" s="3"/>
      <c r="VON119" s="3"/>
      <c r="VOO119" s="3"/>
      <c r="VOP119" s="3"/>
      <c r="VOQ119" s="3"/>
      <c r="VOR119" s="3"/>
      <c r="VOS119" s="3"/>
      <c r="VOT119" s="3"/>
      <c r="VOU119" s="3"/>
      <c r="VOV119" s="3"/>
      <c r="VOW119" s="3"/>
      <c r="VOX119" s="3"/>
      <c r="VOY119" s="3"/>
      <c r="VOZ119" s="3"/>
      <c r="VPA119" s="3"/>
      <c r="VPB119" s="3"/>
      <c r="VPC119" s="3"/>
      <c r="VPD119" s="3"/>
      <c r="VPE119" s="3"/>
      <c r="VPF119" s="3"/>
      <c r="VPG119" s="3"/>
      <c r="VPH119" s="3"/>
      <c r="VPI119" s="3"/>
      <c r="VPJ119" s="3"/>
      <c r="VPK119" s="3"/>
      <c r="VPL119" s="3"/>
      <c r="VPM119" s="3"/>
      <c r="VPN119" s="3"/>
      <c r="VPO119" s="3"/>
      <c r="VPP119" s="3"/>
      <c r="VPQ119" s="3"/>
      <c r="VPR119" s="3"/>
      <c r="VPS119" s="3"/>
      <c r="VPT119" s="3"/>
      <c r="VPU119" s="3"/>
      <c r="VPV119" s="3"/>
      <c r="VPW119" s="3"/>
      <c r="VPX119" s="3"/>
      <c r="VPY119" s="3"/>
      <c r="VPZ119" s="3"/>
      <c r="VQA119" s="3"/>
      <c r="VQB119" s="3"/>
      <c r="VQC119" s="3"/>
      <c r="VQD119" s="3"/>
      <c r="VQE119" s="3"/>
      <c r="VQF119" s="3"/>
      <c r="VQG119" s="3"/>
      <c r="VQH119" s="3"/>
      <c r="VQI119" s="3"/>
      <c r="VQJ119" s="3"/>
      <c r="VQK119" s="3"/>
      <c r="VQL119" s="3"/>
      <c r="VQM119" s="3"/>
      <c r="VQN119" s="3"/>
      <c r="VQO119" s="3"/>
      <c r="VQP119" s="3"/>
      <c r="VQQ119" s="3"/>
      <c r="VQR119" s="3"/>
      <c r="VQS119" s="3"/>
      <c r="VQT119" s="3"/>
      <c r="VQU119" s="3"/>
      <c r="VQV119" s="3"/>
      <c r="VQW119" s="3"/>
      <c r="VQX119" s="3"/>
      <c r="VQY119" s="3"/>
      <c r="VQZ119" s="3"/>
      <c r="VRA119" s="3"/>
      <c r="VRB119" s="3"/>
      <c r="VRC119" s="3"/>
      <c r="VRD119" s="3"/>
      <c r="VRE119" s="3"/>
      <c r="VRF119" s="3"/>
      <c r="VRG119" s="3"/>
      <c r="VRH119" s="3"/>
      <c r="VRI119" s="3"/>
      <c r="VRJ119" s="3"/>
      <c r="VRK119" s="3"/>
      <c r="VRL119" s="3"/>
      <c r="VRM119" s="3"/>
      <c r="VRN119" s="3"/>
      <c r="VRO119" s="3"/>
      <c r="VRQ119" s="3"/>
      <c r="VRS119" s="3"/>
      <c r="VRT119" s="3"/>
      <c r="VRU119" s="3"/>
      <c r="VRV119" s="3"/>
      <c r="VRW119" s="3"/>
      <c r="VRX119" s="3"/>
      <c r="VRY119" s="3"/>
      <c r="VRZ119" s="3"/>
      <c r="VSE119" s="3"/>
      <c r="VSF119" s="3"/>
      <c r="VSG119" s="3"/>
      <c r="VSH119" s="3"/>
      <c r="VSI119" s="3"/>
      <c r="VSJ119" s="3"/>
      <c r="VSK119" s="3"/>
      <c r="VSL119" s="3"/>
      <c r="VSM119" s="3"/>
      <c r="VSN119" s="3"/>
      <c r="VSO119" s="3"/>
      <c r="VSP119" s="3"/>
      <c r="VSQ119" s="3"/>
      <c r="VSR119" s="3"/>
      <c r="VSS119" s="3"/>
      <c r="VST119" s="3"/>
      <c r="VSU119" s="3"/>
      <c r="VSV119" s="3"/>
      <c r="VSW119" s="3"/>
      <c r="VSX119" s="3"/>
      <c r="VSY119" s="3"/>
      <c r="VSZ119" s="3"/>
      <c r="VTA119" s="3"/>
      <c r="VTB119" s="3"/>
      <c r="VTC119" s="3"/>
      <c r="VTD119" s="3"/>
      <c r="VTE119" s="3"/>
      <c r="VTF119" s="3"/>
      <c r="VTG119" s="3"/>
      <c r="VTH119" s="3"/>
      <c r="VTI119" s="3"/>
      <c r="VTJ119" s="3"/>
      <c r="VTK119" s="3"/>
      <c r="VTL119" s="3"/>
      <c r="VTM119" s="3"/>
      <c r="VTN119" s="3"/>
      <c r="VTO119" s="3"/>
      <c r="VTP119" s="3"/>
      <c r="VTQ119" s="3"/>
      <c r="VTR119" s="3"/>
      <c r="VTS119" s="3"/>
      <c r="VTT119" s="3"/>
      <c r="VTU119" s="3"/>
      <c r="VTV119" s="3"/>
      <c r="VTW119" s="3"/>
      <c r="VTX119" s="3"/>
      <c r="VTY119" s="3"/>
      <c r="VTZ119" s="3"/>
      <c r="VUA119" s="3"/>
      <c r="VUB119" s="3"/>
      <c r="VUC119" s="3"/>
      <c r="VUD119" s="3"/>
      <c r="VUE119" s="3"/>
      <c r="VUF119" s="3"/>
      <c r="VUG119" s="3"/>
      <c r="VUH119" s="3"/>
      <c r="VUI119" s="3"/>
      <c r="VUJ119" s="3"/>
      <c r="VUK119" s="3"/>
      <c r="VUL119" s="3"/>
      <c r="VUM119" s="3"/>
      <c r="VUN119" s="3"/>
      <c r="VUO119" s="3"/>
      <c r="VUP119" s="3"/>
      <c r="VUQ119" s="3"/>
      <c r="VUR119" s="3"/>
      <c r="VUS119" s="3"/>
      <c r="VUT119" s="3"/>
      <c r="VUU119" s="3"/>
      <c r="VUV119" s="3"/>
      <c r="VUW119" s="3"/>
      <c r="VUX119" s="3"/>
      <c r="VUY119" s="3"/>
      <c r="VUZ119" s="3"/>
      <c r="VVA119" s="3"/>
      <c r="VVB119" s="3"/>
      <c r="VVC119" s="3"/>
      <c r="VVD119" s="3"/>
      <c r="VVE119" s="3"/>
      <c r="VVF119" s="3"/>
      <c r="VVG119" s="3"/>
      <c r="VVH119" s="3"/>
      <c r="VVI119" s="3"/>
      <c r="VVJ119" s="3"/>
      <c r="VVK119" s="3"/>
      <c r="VVL119" s="3"/>
      <c r="VVM119" s="3"/>
      <c r="VVN119" s="3"/>
      <c r="VVO119" s="3"/>
      <c r="VVP119" s="3"/>
      <c r="VVQ119" s="3"/>
      <c r="VVR119" s="3"/>
      <c r="VVS119" s="3"/>
      <c r="VVT119" s="3"/>
      <c r="VVU119" s="3"/>
      <c r="VVV119" s="3"/>
      <c r="VVW119" s="3"/>
      <c r="VVX119" s="3"/>
      <c r="VVY119" s="3"/>
      <c r="VVZ119" s="3"/>
      <c r="VWA119" s="3"/>
      <c r="VWB119" s="3"/>
      <c r="VWC119" s="3"/>
      <c r="VWD119" s="3"/>
      <c r="VWE119" s="3"/>
      <c r="VWF119" s="3"/>
      <c r="VWG119" s="3"/>
      <c r="VWH119" s="3"/>
      <c r="VWI119" s="3"/>
      <c r="VWJ119" s="3"/>
      <c r="VWK119" s="3"/>
      <c r="VWL119" s="3"/>
      <c r="VWM119" s="3"/>
      <c r="VWN119" s="3"/>
      <c r="VWO119" s="3"/>
      <c r="VWP119" s="3"/>
      <c r="VWQ119" s="3"/>
      <c r="VWR119" s="3"/>
      <c r="VWS119" s="3"/>
      <c r="VWT119" s="3"/>
      <c r="VWU119" s="3"/>
      <c r="VWV119" s="3"/>
      <c r="VWW119" s="3"/>
      <c r="VWX119" s="3"/>
      <c r="VWY119" s="3"/>
      <c r="VWZ119" s="3"/>
      <c r="VXA119" s="3"/>
      <c r="VXB119" s="3"/>
      <c r="VXC119" s="3"/>
      <c r="VXD119" s="3"/>
      <c r="VXE119" s="3"/>
      <c r="VXF119" s="3"/>
      <c r="VXG119" s="3"/>
      <c r="VXH119" s="3"/>
      <c r="VXI119" s="3"/>
      <c r="VXJ119" s="3"/>
      <c r="VXK119" s="3"/>
      <c r="VXL119" s="3"/>
      <c r="VXM119" s="3"/>
      <c r="VXN119" s="3"/>
      <c r="VXO119" s="3"/>
      <c r="VXP119" s="3"/>
      <c r="VXQ119" s="3"/>
      <c r="VXR119" s="3"/>
      <c r="VXS119" s="3"/>
      <c r="VXT119" s="3"/>
      <c r="VXU119" s="3"/>
      <c r="VXV119" s="3"/>
      <c r="VXW119" s="3"/>
      <c r="VXX119" s="3"/>
      <c r="VXY119" s="3"/>
      <c r="VXZ119" s="3"/>
      <c r="VYA119" s="3"/>
      <c r="VYB119" s="3"/>
      <c r="VYC119" s="3"/>
      <c r="VYD119" s="3"/>
      <c r="VYE119" s="3"/>
      <c r="VYF119" s="3"/>
      <c r="VYG119" s="3"/>
      <c r="VYH119" s="3"/>
      <c r="VYI119" s="3"/>
      <c r="VYJ119" s="3"/>
      <c r="VYK119" s="3"/>
      <c r="VYL119" s="3"/>
      <c r="VYM119" s="3"/>
      <c r="VYN119" s="3"/>
      <c r="VYO119" s="3"/>
      <c r="VYP119" s="3"/>
      <c r="VYQ119" s="3"/>
      <c r="VYR119" s="3"/>
      <c r="VYS119" s="3"/>
      <c r="VYT119" s="3"/>
      <c r="VYU119" s="3"/>
      <c r="VYV119" s="3"/>
      <c r="VYW119" s="3"/>
      <c r="VYX119" s="3"/>
      <c r="VYY119" s="3"/>
      <c r="VYZ119" s="3"/>
      <c r="VZA119" s="3"/>
      <c r="VZB119" s="3"/>
      <c r="VZC119" s="3"/>
      <c r="VZD119" s="3"/>
      <c r="VZE119" s="3"/>
      <c r="VZF119" s="3"/>
      <c r="VZG119" s="3"/>
      <c r="VZH119" s="3"/>
      <c r="VZI119" s="3"/>
      <c r="VZJ119" s="3"/>
      <c r="VZK119" s="3"/>
      <c r="VZL119" s="3"/>
      <c r="VZM119" s="3"/>
      <c r="VZN119" s="3"/>
      <c r="VZO119" s="3"/>
      <c r="VZP119" s="3"/>
      <c r="VZQ119" s="3"/>
      <c r="VZR119" s="3"/>
      <c r="VZS119" s="3"/>
      <c r="VZT119" s="3"/>
      <c r="VZU119" s="3"/>
      <c r="VZV119" s="3"/>
      <c r="VZW119" s="3"/>
      <c r="VZX119" s="3"/>
      <c r="VZY119" s="3"/>
      <c r="VZZ119" s="3"/>
      <c r="WAA119" s="3"/>
      <c r="WAB119" s="3"/>
      <c r="WAC119" s="3"/>
      <c r="WAD119" s="3"/>
      <c r="WAE119" s="3"/>
      <c r="WAF119" s="3"/>
      <c r="WAG119" s="3"/>
      <c r="WAH119" s="3"/>
      <c r="WAI119" s="3"/>
      <c r="WAJ119" s="3"/>
      <c r="WAK119" s="3"/>
      <c r="WAL119" s="3"/>
      <c r="WAM119" s="3"/>
      <c r="WAN119" s="3"/>
      <c r="WAO119" s="3"/>
      <c r="WAP119" s="3"/>
      <c r="WAQ119" s="3"/>
      <c r="WAR119" s="3"/>
      <c r="WAS119" s="3"/>
      <c r="WAT119" s="3"/>
      <c r="WAU119" s="3"/>
      <c r="WAV119" s="3"/>
      <c r="WAW119" s="3"/>
      <c r="WAX119" s="3"/>
      <c r="WAY119" s="3"/>
      <c r="WAZ119" s="3"/>
      <c r="WBA119" s="3"/>
      <c r="WBB119" s="3"/>
      <c r="WBC119" s="3"/>
      <c r="WBD119" s="3"/>
      <c r="WBE119" s="3"/>
      <c r="WBF119" s="3"/>
      <c r="WBG119" s="3"/>
      <c r="WBH119" s="3"/>
      <c r="WBI119" s="3"/>
      <c r="WBJ119" s="3"/>
      <c r="WBK119" s="3"/>
      <c r="WBM119" s="3"/>
      <c r="WBO119" s="3"/>
      <c r="WBP119" s="3"/>
      <c r="WBQ119" s="3"/>
      <c r="WBR119" s="3"/>
      <c r="WBS119" s="3"/>
      <c r="WBT119" s="3"/>
      <c r="WBU119" s="3"/>
      <c r="WBV119" s="3"/>
      <c r="WCA119" s="3"/>
      <c r="WCB119" s="3"/>
      <c r="WCC119" s="3"/>
      <c r="WCD119" s="3"/>
      <c r="WCE119" s="3"/>
      <c r="WCF119" s="3"/>
      <c r="WCG119" s="3"/>
      <c r="WCH119" s="3"/>
      <c r="WCI119" s="3"/>
      <c r="WCJ119" s="3"/>
      <c r="WCK119" s="3"/>
      <c r="WCL119" s="3"/>
      <c r="WCM119" s="3"/>
      <c r="WCN119" s="3"/>
      <c r="WCO119" s="3"/>
      <c r="WCP119" s="3"/>
      <c r="WCQ119" s="3"/>
      <c r="WCR119" s="3"/>
      <c r="WCS119" s="3"/>
      <c r="WCT119" s="3"/>
      <c r="WCU119" s="3"/>
      <c r="WCV119" s="3"/>
      <c r="WCW119" s="3"/>
      <c r="WCX119" s="3"/>
      <c r="WCY119" s="3"/>
      <c r="WCZ119" s="3"/>
      <c r="WDA119" s="3"/>
      <c r="WDB119" s="3"/>
      <c r="WDC119" s="3"/>
      <c r="WDD119" s="3"/>
      <c r="WDE119" s="3"/>
      <c r="WDF119" s="3"/>
      <c r="WDG119" s="3"/>
      <c r="WDH119" s="3"/>
      <c r="WDI119" s="3"/>
      <c r="WDJ119" s="3"/>
      <c r="WDK119" s="3"/>
      <c r="WDL119" s="3"/>
      <c r="WDM119" s="3"/>
      <c r="WDN119" s="3"/>
      <c r="WDO119" s="3"/>
      <c r="WDP119" s="3"/>
      <c r="WDQ119" s="3"/>
      <c r="WDR119" s="3"/>
      <c r="WDS119" s="3"/>
      <c r="WDT119" s="3"/>
      <c r="WDU119" s="3"/>
      <c r="WDV119" s="3"/>
      <c r="WDW119" s="3"/>
      <c r="WDX119" s="3"/>
      <c r="WDY119" s="3"/>
      <c r="WDZ119" s="3"/>
      <c r="WEA119" s="3"/>
      <c r="WEB119" s="3"/>
      <c r="WEC119" s="3"/>
      <c r="WED119" s="3"/>
      <c r="WEE119" s="3"/>
      <c r="WEF119" s="3"/>
      <c r="WEG119" s="3"/>
      <c r="WEH119" s="3"/>
      <c r="WEI119" s="3"/>
      <c r="WEJ119" s="3"/>
      <c r="WEK119" s="3"/>
      <c r="WEL119" s="3"/>
      <c r="WEM119" s="3"/>
      <c r="WEN119" s="3"/>
      <c r="WEO119" s="3"/>
      <c r="WEP119" s="3"/>
      <c r="WEQ119" s="3"/>
      <c r="WER119" s="3"/>
      <c r="WES119" s="3"/>
      <c r="WET119" s="3"/>
      <c r="WEU119" s="3"/>
      <c r="WEV119" s="3"/>
      <c r="WEW119" s="3"/>
      <c r="WEX119" s="3"/>
      <c r="WEY119" s="3"/>
      <c r="WEZ119" s="3"/>
      <c r="WFA119" s="3"/>
      <c r="WFB119" s="3"/>
      <c r="WFC119" s="3"/>
      <c r="WFD119" s="3"/>
      <c r="WFE119" s="3"/>
      <c r="WFF119" s="3"/>
      <c r="WFG119" s="3"/>
      <c r="WFH119" s="3"/>
      <c r="WFI119" s="3"/>
      <c r="WFJ119" s="3"/>
      <c r="WFK119" s="3"/>
      <c r="WFL119" s="3"/>
      <c r="WFM119" s="3"/>
      <c r="WFN119" s="3"/>
      <c r="WFO119" s="3"/>
      <c r="WFP119" s="3"/>
      <c r="WFQ119" s="3"/>
      <c r="WFR119" s="3"/>
      <c r="WFS119" s="3"/>
      <c r="WFT119" s="3"/>
      <c r="WFU119" s="3"/>
      <c r="WFV119" s="3"/>
      <c r="WFW119" s="3"/>
      <c r="WFX119" s="3"/>
      <c r="WFY119" s="3"/>
      <c r="WFZ119" s="3"/>
      <c r="WGA119" s="3"/>
      <c r="WGB119" s="3"/>
      <c r="WGC119" s="3"/>
      <c r="WGD119" s="3"/>
      <c r="WGE119" s="3"/>
      <c r="WGF119" s="3"/>
      <c r="WGG119" s="3"/>
      <c r="WGH119" s="3"/>
      <c r="WGI119" s="3"/>
      <c r="WGJ119" s="3"/>
      <c r="WGK119" s="3"/>
      <c r="WGL119" s="3"/>
      <c r="WGM119" s="3"/>
      <c r="WGN119" s="3"/>
      <c r="WGO119" s="3"/>
      <c r="WGP119" s="3"/>
      <c r="WGQ119" s="3"/>
      <c r="WGR119" s="3"/>
      <c r="WGS119" s="3"/>
      <c r="WGT119" s="3"/>
      <c r="WGU119" s="3"/>
      <c r="WGV119" s="3"/>
      <c r="WGW119" s="3"/>
      <c r="WGX119" s="3"/>
      <c r="WGY119" s="3"/>
      <c r="WGZ119" s="3"/>
      <c r="WHA119" s="3"/>
      <c r="WHB119" s="3"/>
      <c r="WHC119" s="3"/>
      <c r="WHD119" s="3"/>
      <c r="WHE119" s="3"/>
      <c r="WHF119" s="3"/>
      <c r="WHG119" s="3"/>
      <c r="WHH119" s="3"/>
      <c r="WHI119" s="3"/>
      <c r="WHJ119" s="3"/>
      <c r="WHK119" s="3"/>
      <c r="WHL119" s="3"/>
      <c r="WHM119" s="3"/>
      <c r="WHN119" s="3"/>
      <c r="WHO119" s="3"/>
      <c r="WHP119" s="3"/>
      <c r="WHQ119" s="3"/>
      <c r="WHR119" s="3"/>
      <c r="WHS119" s="3"/>
      <c r="WHT119" s="3"/>
      <c r="WHU119" s="3"/>
      <c r="WHV119" s="3"/>
      <c r="WHW119" s="3"/>
      <c r="WHX119" s="3"/>
      <c r="WHY119" s="3"/>
      <c r="WHZ119" s="3"/>
      <c r="WIA119" s="3"/>
      <c r="WIB119" s="3"/>
      <c r="WIC119" s="3"/>
      <c r="WID119" s="3"/>
      <c r="WIE119" s="3"/>
      <c r="WIF119" s="3"/>
      <c r="WIG119" s="3"/>
      <c r="WIH119" s="3"/>
      <c r="WII119" s="3"/>
      <c r="WIJ119" s="3"/>
      <c r="WIK119" s="3"/>
      <c r="WIL119" s="3"/>
      <c r="WIM119" s="3"/>
      <c r="WIN119" s="3"/>
      <c r="WIO119" s="3"/>
      <c r="WIP119" s="3"/>
      <c r="WIQ119" s="3"/>
      <c r="WIR119" s="3"/>
      <c r="WIS119" s="3"/>
      <c r="WIT119" s="3"/>
      <c r="WIU119" s="3"/>
      <c r="WIV119" s="3"/>
      <c r="WIW119" s="3"/>
      <c r="WIX119" s="3"/>
      <c r="WIY119" s="3"/>
      <c r="WIZ119" s="3"/>
      <c r="WJA119" s="3"/>
      <c r="WJB119" s="3"/>
      <c r="WJC119" s="3"/>
      <c r="WJD119" s="3"/>
      <c r="WJE119" s="3"/>
      <c r="WJF119" s="3"/>
      <c r="WJG119" s="3"/>
      <c r="WJH119" s="3"/>
      <c r="WJI119" s="3"/>
      <c r="WJJ119" s="3"/>
      <c r="WJK119" s="3"/>
      <c r="WJL119" s="3"/>
      <c r="WJM119" s="3"/>
      <c r="WJN119" s="3"/>
      <c r="WJO119" s="3"/>
      <c r="WJP119" s="3"/>
      <c r="WJQ119" s="3"/>
      <c r="WJR119" s="3"/>
      <c r="WJS119" s="3"/>
      <c r="WJT119" s="3"/>
      <c r="WJU119" s="3"/>
      <c r="WJV119" s="3"/>
      <c r="WJW119" s="3"/>
      <c r="WJX119" s="3"/>
      <c r="WJY119" s="3"/>
      <c r="WJZ119" s="3"/>
      <c r="WKA119" s="3"/>
      <c r="WKB119" s="3"/>
      <c r="WKC119" s="3"/>
      <c r="WKD119" s="3"/>
      <c r="WKE119" s="3"/>
      <c r="WKF119" s="3"/>
      <c r="WKG119" s="3"/>
      <c r="WKH119" s="3"/>
      <c r="WKI119" s="3"/>
      <c r="WKJ119" s="3"/>
      <c r="WKK119" s="3"/>
      <c r="WKL119" s="3"/>
      <c r="WKM119" s="3"/>
      <c r="WKN119" s="3"/>
      <c r="WKO119" s="3"/>
      <c r="WKP119" s="3"/>
      <c r="WKQ119" s="3"/>
      <c r="WKR119" s="3"/>
      <c r="WKS119" s="3"/>
      <c r="WKT119" s="3"/>
      <c r="WKU119" s="3"/>
      <c r="WKV119" s="3"/>
      <c r="WKW119" s="3"/>
      <c r="WKX119" s="3"/>
      <c r="WKY119" s="3"/>
      <c r="WKZ119" s="3"/>
      <c r="WLA119" s="3"/>
      <c r="WLB119" s="3"/>
      <c r="WLC119" s="3"/>
      <c r="WLD119" s="3"/>
      <c r="WLE119" s="3"/>
      <c r="WLF119" s="3"/>
      <c r="WLG119" s="3"/>
      <c r="WLI119" s="3"/>
      <c r="WLK119" s="3"/>
      <c r="WLL119" s="3"/>
      <c r="WLM119" s="3"/>
      <c r="WLN119" s="3"/>
      <c r="WLO119" s="3"/>
      <c r="WLP119" s="3"/>
      <c r="WLQ119" s="3"/>
      <c r="WLR119" s="3"/>
      <c r="WLW119" s="3"/>
      <c r="WLX119" s="3"/>
      <c r="WLY119" s="3"/>
      <c r="WLZ119" s="3"/>
      <c r="WMA119" s="3"/>
      <c r="WMB119" s="3"/>
      <c r="WMC119" s="3"/>
      <c r="WMD119" s="3"/>
      <c r="WME119" s="3"/>
      <c r="WMF119" s="3"/>
      <c r="WMG119" s="3"/>
      <c r="WMH119" s="3"/>
      <c r="WMI119" s="3"/>
      <c r="WMJ119" s="3"/>
      <c r="WMK119" s="3"/>
      <c r="WML119" s="3"/>
      <c r="WMM119" s="3"/>
      <c r="WMN119" s="3"/>
      <c r="WMO119" s="3"/>
      <c r="WMP119" s="3"/>
      <c r="WMQ119" s="3"/>
      <c r="WMR119" s="3"/>
      <c r="WMS119" s="3"/>
      <c r="WMT119" s="3"/>
      <c r="WMU119" s="3"/>
      <c r="WMV119" s="3"/>
      <c r="WMW119" s="3"/>
      <c r="WMX119" s="3"/>
      <c r="WMY119" s="3"/>
      <c r="WMZ119" s="3"/>
      <c r="WNA119" s="3"/>
      <c r="WNB119" s="3"/>
      <c r="WNC119" s="3"/>
      <c r="WND119" s="3"/>
      <c r="WNE119" s="3"/>
      <c r="WNF119" s="3"/>
      <c r="WNG119" s="3"/>
      <c r="WNH119" s="3"/>
      <c r="WNI119" s="3"/>
      <c r="WNJ119" s="3"/>
      <c r="WNK119" s="3"/>
      <c r="WNL119" s="3"/>
      <c r="WNM119" s="3"/>
      <c r="WNN119" s="3"/>
      <c r="WNO119" s="3"/>
      <c r="WNP119" s="3"/>
      <c r="WNQ119" s="3"/>
      <c r="WNR119" s="3"/>
      <c r="WNS119" s="3"/>
      <c r="WNT119" s="3"/>
      <c r="WNU119" s="3"/>
      <c r="WNV119" s="3"/>
      <c r="WNW119" s="3"/>
      <c r="WNX119" s="3"/>
      <c r="WNY119" s="3"/>
      <c r="WNZ119" s="3"/>
      <c r="WOA119" s="3"/>
      <c r="WOB119" s="3"/>
      <c r="WOC119" s="3"/>
      <c r="WOD119" s="3"/>
      <c r="WOE119" s="3"/>
      <c r="WOF119" s="3"/>
      <c r="WOG119" s="3"/>
      <c r="WOH119" s="3"/>
      <c r="WOI119" s="3"/>
      <c r="WOJ119" s="3"/>
      <c r="WOK119" s="3"/>
      <c r="WOL119" s="3"/>
      <c r="WOM119" s="3"/>
      <c r="WON119" s="3"/>
      <c r="WOO119" s="3"/>
      <c r="WOP119" s="3"/>
      <c r="WOQ119" s="3"/>
      <c r="WOR119" s="3"/>
      <c r="WOS119" s="3"/>
      <c r="WOT119" s="3"/>
      <c r="WOU119" s="3"/>
      <c r="WOV119" s="3"/>
      <c r="WOW119" s="3"/>
      <c r="WOX119" s="3"/>
      <c r="WOY119" s="3"/>
      <c r="WOZ119" s="3"/>
      <c r="WPA119" s="3"/>
      <c r="WPB119" s="3"/>
      <c r="WPC119" s="3"/>
      <c r="WPD119" s="3"/>
      <c r="WPE119" s="3"/>
      <c r="WPF119" s="3"/>
      <c r="WPG119" s="3"/>
      <c r="WPH119" s="3"/>
      <c r="WPI119" s="3"/>
      <c r="WPJ119" s="3"/>
      <c r="WPK119" s="3"/>
      <c r="WPL119" s="3"/>
      <c r="WPM119" s="3"/>
      <c r="WPN119" s="3"/>
      <c r="WPO119" s="3"/>
      <c r="WPP119" s="3"/>
      <c r="WPQ119" s="3"/>
      <c r="WPR119" s="3"/>
      <c r="WPS119" s="3"/>
      <c r="WPT119" s="3"/>
      <c r="WPU119" s="3"/>
      <c r="WPV119" s="3"/>
      <c r="WPW119" s="3"/>
      <c r="WPX119" s="3"/>
      <c r="WPY119" s="3"/>
      <c r="WPZ119" s="3"/>
      <c r="WQA119" s="3"/>
      <c r="WQB119" s="3"/>
      <c r="WQC119" s="3"/>
      <c r="WQD119" s="3"/>
      <c r="WQE119" s="3"/>
      <c r="WQF119" s="3"/>
      <c r="WQG119" s="3"/>
      <c r="WQH119" s="3"/>
      <c r="WQI119" s="3"/>
      <c r="WQJ119" s="3"/>
      <c r="WQK119" s="3"/>
      <c r="WQL119" s="3"/>
      <c r="WQM119" s="3"/>
      <c r="WQN119" s="3"/>
      <c r="WQO119" s="3"/>
      <c r="WQP119" s="3"/>
      <c r="WQQ119" s="3"/>
      <c r="WQR119" s="3"/>
      <c r="WQS119" s="3"/>
      <c r="WQT119" s="3"/>
      <c r="WQU119" s="3"/>
      <c r="WQV119" s="3"/>
      <c r="WQW119" s="3"/>
      <c r="WQX119" s="3"/>
      <c r="WQY119" s="3"/>
      <c r="WQZ119" s="3"/>
      <c r="WRA119" s="3"/>
      <c r="WRB119" s="3"/>
      <c r="WRC119" s="3"/>
      <c r="WRD119" s="3"/>
      <c r="WRE119" s="3"/>
      <c r="WRF119" s="3"/>
      <c r="WRG119" s="3"/>
      <c r="WRH119" s="3"/>
      <c r="WRI119" s="3"/>
      <c r="WRJ119" s="3"/>
      <c r="WRK119" s="3"/>
      <c r="WRL119" s="3"/>
      <c r="WRM119" s="3"/>
      <c r="WRN119" s="3"/>
      <c r="WRO119" s="3"/>
      <c r="WRP119" s="3"/>
      <c r="WRQ119" s="3"/>
      <c r="WRR119" s="3"/>
      <c r="WRS119" s="3"/>
      <c r="WRT119" s="3"/>
      <c r="WRU119" s="3"/>
      <c r="WRV119" s="3"/>
      <c r="WRW119" s="3"/>
      <c r="WRX119" s="3"/>
      <c r="WRY119" s="3"/>
      <c r="WRZ119" s="3"/>
      <c r="WSA119" s="3"/>
      <c r="WSB119" s="3"/>
      <c r="WSC119" s="3"/>
      <c r="WSD119" s="3"/>
      <c r="WSE119" s="3"/>
      <c r="WSF119" s="3"/>
      <c r="WSG119" s="3"/>
      <c r="WSH119" s="3"/>
      <c r="WSI119" s="3"/>
      <c r="WSJ119" s="3"/>
      <c r="WSK119" s="3"/>
      <c r="WSL119" s="3"/>
      <c r="WSM119" s="3"/>
      <c r="WSN119" s="3"/>
      <c r="WSO119" s="3"/>
      <c r="WSP119" s="3"/>
      <c r="WSQ119" s="3"/>
      <c r="WSR119" s="3"/>
      <c r="WSS119" s="3"/>
      <c r="WST119" s="3"/>
      <c r="WSU119" s="3"/>
      <c r="WSV119" s="3"/>
      <c r="WSW119" s="3"/>
      <c r="WSX119" s="3"/>
      <c r="WSY119" s="3"/>
      <c r="WSZ119" s="3"/>
      <c r="WTA119" s="3"/>
      <c r="WTB119" s="3"/>
      <c r="WTC119" s="3"/>
      <c r="WTD119" s="3"/>
      <c r="WTE119" s="3"/>
      <c r="WTF119" s="3"/>
      <c r="WTG119" s="3"/>
      <c r="WTH119" s="3"/>
      <c r="WTI119" s="3"/>
      <c r="WTJ119" s="3"/>
      <c r="WTK119" s="3"/>
      <c r="WTL119" s="3"/>
      <c r="WTM119" s="3"/>
      <c r="WTN119" s="3"/>
      <c r="WTO119" s="3"/>
      <c r="WTP119" s="3"/>
      <c r="WTQ119" s="3"/>
      <c r="WTR119" s="3"/>
      <c r="WTS119" s="3"/>
      <c r="WTT119" s="3"/>
      <c r="WTU119" s="3"/>
      <c r="WTV119" s="3"/>
      <c r="WTW119" s="3"/>
      <c r="WTX119" s="3"/>
      <c r="WTY119" s="3"/>
      <c r="WTZ119" s="3"/>
      <c r="WUA119" s="3"/>
      <c r="WUB119" s="3"/>
      <c r="WUC119" s="3"/>
      <c r="WUD119" s="3"/>
      <c r="WUE119" s="3"/>
      <c r="WUF119" s="3"/>
      <c r="WUG119" s="3"/>
      <c r="WUH119" s="3"/>
      <c r="WUI119" s="3"/>
      <c r="WUJ119" s="3"/>
      <c r="WUK119" s="3"/>
      <c r="WUL119" s="3"/>
      <c r="WUM119" s="3"/>
      <c r="WUN119" s="3"/>
      <c r="WUO119" s="3"/>
      <c r="WUP119" s="3"/>
      <c r="WUQ119" s="3"/>
      <c r="WUR119" s="3"/>
      <c r="WUS119" s="3"/>
      <c r="WUT119" s="3"/>
      <c r="WUU119" s="3"/>
      <c r="WUV119" s="3"/>
      <c r="WUW119" s="3"/>
      <c r="WUX119" s="3"/>
      <c r="WUY119" s="3"/>
      <c r="WUZ119" s="3"/>
      <c r="WVA119" s="3"/>
      <c r="WVB119" s="3"/>
      <c r="WVC119" s="3"/>
      <c r="WVE119" s="3"/>
      <c r="WVG119" s="3"/>
      <c r="WVH119" s="3"/>
      <c r="WVI119" s="3"/>
      <c r="WVJ119" s="3"/>
      <c r="WVK119" s="3"/>
      <c r="WVL119" s="3"/>
      <c r="WVM119" s="3"/>
      <c r="WVN119" s="3"/>
      <c r="WVS119" s="3"/>
      <c r="WVT119" s="3"/>
      <c r="WVU119" s="3"/>
      <c r="WVV119" s="3"/>
      <c r="WVW119" s="3"/>
      <c r="WVX119" s="3"/>
      <c r="WVY119" s="3"/>
      <c r="WVZ119" s="3"/>
      <c r="WWA119" s="3"/>
      <c r="WWB119" s="3"/>
      <c r="WWC119" s="3"/>
      <c r="WWD119" s="3"/>
      <c r="WWE119" s="3"/>
      <c r="WWF119" s="3"/>
      <c r="WWG119" s="3"/>
      <c r="WWH119" s="3"/>
      <c r="WWI119" s="3"/>
      <c r="WWJ119" s="3"/>
      <c r="WWK119" s="3"/>
      <c r="WWL119" s="3"/>
      <c r="WWM119" s="3"/>
      <c r="WWN119" s="3"/>
      <c r="WWO119" s="3"/>
      <c r="WWP119" s="3"/>
      <c r="WWQ119" s="3"/>
      <c r="WWR119" s="3"/>
      <c r="WWS119" s="3"/>
      <c r="WWT119" s="3"/>
      <c r="WWU119" s="3"/>
      <c r="WWV119" s="3"/>
      <c r="WWW119" s="3"/>
      <c r="WWX119" s="3"/>
      <c r="WWY119" s="3"/>
      <c r="WWZ119" s="3"/>
      <c r="WXA119" s="3"/>
      <c r="WXB119" s="3"/>
      <c r="WXC119" s="3"/>
      <c r="WXD119" s="3"/>
      <c r="WXE119" s="3"/>
      <c r="WXF119" s="3"/>
      <c r="WXG119" s="3"/>
      <c r="WXH119" s="3"/>
      <c r="WXI119" s="3"/>
      <c r="WXJ119" s="3"/>
      <c r="WXK119" s="3"/>
      <c r="WXL119" s="3"/>
      <c r="WXM119" s="3"/>
      <c r="WXN119" s="3"/>
      <c r="WXO119" s="3"/>
      <c r="WXP119" s="3"/>
      <c r="WXQ119" s="3"/>
      <c r="WXR119" s="3"/>
      <c r="WXS119" s="3"/>
      <c r="WXT119" s="3"/>
      <c r="WXU119" s="3"/>
      <c r="WXV119" s="3"/>
      <c r="WXW119" s="3"/>
      <c r="WXX119" s="3"/>
      <c r="WXY119" s="3"/>
      <c r="WXZ119" s="3"/>
      <c r="WYA119" s="3"/>
      <c r="WYB119" s="3"/>
      <c r="WYC119" s="3"/>
      <c r="WYD119" s="3"/>
      <c r="WYE119" s="3"/>
      <c r="WYF119" s="3"/>
      <c r="WYG119" s="3"/>
      <c r="WYH119" s="3"/>
      <c r="WYI119" s="3"/>
      <c r="WYJ119" s="3"/>
      <c r="WYK119" s="3"/>
      <c r="WYL119" s="3"/>
      <c r="WYM119" s="3"/>
      <c r="WYN119" s="3"/>
      <c r="WYO119" s="3"/>
      <c r="WYP119" s="3"/>
      <c r="WYQ119" s="3"/>
      <c r="WYR119" s="3"/>
      <c r="WYS119" s="3"/>
      <c r="WYT119" s="3"/>
      <c r="WYU119" s="3"/>
      <c r="WYV119" s="3"/>
      <c r="WYW119" s="3"/>
      <c r="WYX119" s="3"/>
      <c r="WYY119" s="3"/>
      <c r="WYZ119" s="3"/>
      <c r="WZA119" s="3"/>
      <c r="WZB119" s="3"/>
      <c r="WZC119" s="3"/>
      <c r="WZD119" s="3"/>
      <c r="WZE119" s="3"/>
      <c r="WZF119" s="3"/>
      <c r="WZG119" s="3"/>
      <c r="WZH119" s="3"/>
      <c r="WZI119" s="3"/>
      <c r="WZJ119" s="3"/>
      <c r="WZK119" s="3"/>
      <c r="WZL119" s="3"/>
      <c r="WZM119" s="3"/>
      <c r="WZN119" s="3"/>
      <c r="WZO119" s="3"/>
      <c r="WZP119" s="3"/>
      <c r="WZQ119" s="3"/>
      <c r="WZR119" s="3"/>
      <c r="WZS119" s="3"/>
      <c r="WZT119" s="3"/>
      <c r="WZU119" s="3"/>
      <c r="WZV119" s="3"/>
      <c r="WZW119" s="3"/>
      <c r="WZX119" s="3"/>
      <c r="WZY119" s="3"/>
      <c r="WZZ119" s="3"/>
      <c r="XAA119" s="3"/>
      <c r="XAB119" s="3"/>
      <c r="XAC119" s="3"/>
      <c r="XAD119" s="3"/>
      <c r="XAE119" s="3"/>
      <c r="XAF119" s="3"/>
      <c r="XAG119" s="3"/>
      <c r="XAH119" s="3"/>
      <c r="XAI119" s="3"/>
      <c r="XAJ119" s="3"/>
      <c r="XAK119" s="3"/>
      <c r="XAL119" s="3"/>
      <c r="XAM119" s="3"/>
      <c r="XAN119" s="3"/>
      <c r="XAO119" s="3"/>
      <c r="XAP119" s="3"/>
      <c r="XAQ119" s="3"/>
      <c r="XAR119" s="3"/>
      <c r="XAS119" s="3"/>
      <c r="XAT119" s="3"/>
      <c r="XAU119" s="3"/>
      <c r="XAV119" s="3"/>
      <c r="XAW119" s="3"/>
      <c r="XAX119" s="3"/>
      <c r="XAY119" s="3"/>
      <c r="XAZ119" s="3"/>
      <c r="XBA119" s="3"/>
      <c r="XBB119" s="3"/>
      <c r="XBC119" s="3"/>
      <c r="XBD119" s="3"/>
      <c r="XBE119" s="3"/>
      <c r="XBF119" s="3"/>
      <c r="XBG119" s="3"/>
      <c r="XBH119" s="3"/>
      <c r="XBI119" s="3"/>
      <c r="XBJ119" s="3"/>
      <c r="XBK119" s="3"/>
      <c r="XBL119" s="3"/>
      <c r="XBM119" s="3"/>
      <c r="XBN119" s="3"/>
      <c r="XBO119" s="3"/>
      <c r="XBP119" s="3"/>
      <c r="XBQ119" s="3"/>
      <c r="XBR119" s="3"/>
      <c r="XBS119" s="3"/>
      <c r="XBT119" s="3"/>
      <c r="XBU119" s="3"/>
      <c r="XBV119" s="3"/>
      <c r="XBW119" s="3"/>
      <c r="XBX119" s="3"/>
      <c r="XBY119" s="3"/>
      <c r="XBZ119" s="3"/>
      <c r="XCA119" s="3"/>
      <c r="XCB119" s="3"/>
      <c r="XCC119" s="3"/>
      <c r="XCD119" s="3"/>
      <c r="XCE119" s="3"/>
      <c r="XCF119" s="3"/>
      <c r="XCG119" s="3"/>
      <c r="XCH119" s="3"/>
      <c r="XCI119" s="3"/>
      <c r="XCJ119" s="3"/>
      <c r="XCK119" s="3"/>
      <c r="XCL119" s="3"/>
      <c r="XCM119" s="3"/>
      <c r="XCN119" s="3"/>
      <c r="XCO119" s="3"/>
      <c r="XCP119" s="3"/>
      <c r="XCQ119" s="3"/>
      <c r="XCR119" s="3"/>
      <c r="XCS119" s="3"/>
      <c r="XCT119" s="3"/>
      <c r="XCU119" s="3"/>
      <c r="XCV119" s="3"/>
      <c r="XCW119" s="3"/>
      <c r="XCX119" s="3"/>
      <c r="XCY119" s="3"/>
      <c r="XCZ119" s="3"/>
      <c r="XDA119" s="3"/>
      <c r="XDB119" s="3"/>
      <c r="XDC119" s="3"/>
      <c r="XDD119" s="3"/>
      <c r="XDE119" s="3"/>
      <c r="XDF119" s="3"/>
      <c r="XDG119" s="3"/>
      <c r="XDH119" s="3"/>
      <c r="XDI119" s="3"/>
      <c r="XDJ119" s="3"/>
      <c r="XDK119" s="3"/>
      <c r="XDL119" s="3"/>
      <c r="XDM119" s="3"/>
      <c r="XDN119" s="3"/>
      <c r="XDO119" s="3"/>
      <c r="XDP119" s="3"/>
      <c r="XDQ119" s="3"/>
      <c r="XDR119" s="3"/>
      <c r="XDS119" s="3"/>
      <c r="XDT119" s="3"/>
      <c r="XDU119" s="3"/>
      <c r="XDV119" s="3"/>
      <c r="XDW119" s="3"/>
      <c r="XDX119" s="3"/>
      <c r="XDY119" s="3"/>
      <c r="XDZ119" s="3"/>
      <c r="XEA119" s="3"/>
      <c r="XEB119" s="3"/>
      <c r="XEC119" s="3"/>
      <c r="XED119" s="3"/>
      <c r="XEE119" s="3"/>
      <c r="XEF119" s="3"/>
      <c r="XEG119" s="3"/>
      <c r="XEH119" s="3"/>
      <c r="XEI119" s="3"/>
      <c r="XEJ119" s="3"/>
      <c r="XEK119" s="3"/>
      <c r="XEL119" s="3"/>
      <c r="XEM119" s="3"/>
      <c r="XEN119" s="3"/>
      <c r="XEO119" s="3"/>
      <c r="XEP119" s="3"/>
      <c r="XEQ119" s="3"/>
      <c r="XER119" s="3"/>
      <c r="XES119" s="3"/>
      <c r="XET119" s="3"/>
      <c r="XEU119" s="3"/>
      <c r="XEV119" s="3"/>
      <c r="XEW119" s="3"/>
      <c r="XEX119" s="3"/>
      <c r="XEY119" s="3"/>
    </row>
    <row r="120" spans="1:16379" ht="16.5" customHeight="1">
      <c r="A120" s="25" t="s">
        <v>163</v>
      </c>
      <c r="B120" s="23">
        <v>7815</v>
      </c>
      <c r="C120" s="23">
        <v>9872</v>
      </c>
      <c r="D120" s="23">
        <v>9872</v>
      </c>
      <c r="E120" s="44">
        <f>D120/C120*100</f>
        <v>100</v>
      </c>
      <c r="F120" s="23">
        <v>2055</v>
      </c>
      <c r="G120" s="43"/>
      <c r="H120" s="44">
        <f>G120/F120*100</f>
        <v>0</v>
      </c>
      <c r="I120" s="23">
        <v>6070.19</v>
      </c>
      <c r="J120" s="20"/>
      <c r="K120" s="24">
        <f>J120/B120*100</f>
        <v>0</v>
      </c>
      <c r="M120" s="23">
        <f>SUM(M121:M127)</f>
        <v>6070.19</v>
      </c>
      <c r="N120" s="23">
        <f>SUM(N121:N127)</f>
        <v>0</v>
      </c>
      <c r="O120" s="32">
        <f t="shared" ref="O120:O156" si="12">M120+N120</f>
        <v>6070.19</v>
      </c>
      <c r="Q120" s="33"/>
    </row>
    <row r="121" spans="1:16379" ht="16.5" customHeight="1">
      <c r="A121" s="25" t="s">
        <v>358</v>
      </c>
      <c r="B121" s="23"/>
      <c r="C121" s="23"/>
      <c r="D121" s="23"/>
      <c r="E121" s="24"/>
      <c r="F121" s="23"/>
      <c r="G121" s="20"/>
      <c r="H121" s="21"/>
      <c r="I121" s="23">
        <v>3523.49</v>
      </c>
      <c r="J121" s="20"/>
      <c r="K121" s="24"/>
      <c r="M121" s="23">
        <v>3523.49</v>
      </c>
      <c r="N121" s="23"/>
      <c r="O121" s="32">
        <f t="shared" si="12"/>
        <v>3523.49</v>
      </c>
      <c r="Q121" s="33"/>
    </row>
    <row r="122" spans="1:16379" ht="16.5" customHeight="1">
      <c r="A122" s="25" t="s">
        <v>359</v>
      </c>
      <c r="B122" s="23"/>
      <c r="C122" s="23"/>
      <c r="D122" s="23"/>
      <c r="E122" s="24"/>
      <c r="F122" s="23"/>
      <c r="G122" s="20"/>
      <c r="H122" s="21"/>
      <c r="I122" s="23">
        <v>388</v>
      </c>
      <c r="J122" s="20"/>
      <c r="K122" s="24"/>
      <c r="M122" s="23">
        <v>388</v>
      </c>
      <c r="N122" s="23"/>
      <c r="O122" s="32">
        <f t="shared" si="12"/>
        <v>388</v>
      </c>
      <c r="Q122" s="33"/>
    </row>
    <row r="123" spans="1:16379" ht="16.5" customHeight="1">
      <c r="A123" s="25" t="s">
        <v>399</v>
      </c>
      <c r="B123" s="23"/>
      <c r="C123" s="23"/>
      <c r="D123" s="23"/>
      <c r="E123" s="24"/>
      <c r="F123" s="23"/>
      <c r="G123" s="20"/>
      <c r="H123" s="21"/>
      <c r="I123" s="23">
        <v>350</v>
      </c>
      <c r="J123" s="20"/>
      <c r="K123" s="24"/>
      <c r="M123" s="23">
        <v>350</v>
      </c>
      <c r="N123" s="23"/>
      <c r="O123" s="32">
        <f t="shared" si="12"/>
        <v>350</v>
      </c>
      <c r="Q123" s="33"/>
    </row>
    <row r="124" spans="1:16379" ht="16.5" customHeight="1">
      <c r="A124" s="25" t="s">
        <v>400</v>
      </c>
      <c r="B124" s="23"/>
      <c r="C124" s="23"/>
      <c r="D124" s="23"/>
      <c r="E124" s="24"/>
      <c r="F124" s="23"/>
      <c r="G124" s="20"/>
      <c r="H124" s="21"/>
      <c r="I124" s="23">
        <v>150</v>
      </c>
      <c r="J124" s="20"/>
      <c r="K124" s="24"/>
      <c r="M124" s="23">
        <v>150</v>
      </c>
      <c r="N124" s="23"/>
      <c r="O124" s="32">
        <f t="shared" si="12"/>
        <v>150</v>
      </c>
      <c r="Q124" s="33"/>
    </row>
    <row r="125" spans="1:16379" ht="16.5" customHeight="1">
      <c r="A125" s="25" t="s">
        <v>401</v>
      </c>
      <c r="B125" s="23"/>
      <c r="C125" s="23"/>
      <c r="D125" s="23"/>
      <c r="E125" s="24"/>
      <c r="F125" s="23"/>
      <c r="G125" s="20"/>
      <c r="H125" s="21"/>
      <c r="I125" s="23">
        <v>15</v>
      </c>
      <c r="J125" s="20"/>
      <c r="K125" s="24"/>
      <c r="M125" s="23">
        <v>15</v>
      </c>
      <c r="N125" s="23"/>
      <c r="O125" s="32">
        <f t="shared" si="12"/>
        <v>15</v>
      </c>
      <c r="Q125" s="33"/>
    </row>
    <row r="126" spans="1:16379" ht="16.5" customHeight="1">
      <c r="A126" s="25" t="s">
        <v>361</v>
      </c>
      <c r="B126" s="23"/>
      <c r="C126" s="23"/>
      <c r="D126" s="23"/>
      <c r="E126" s="24"/>
      <c r="F126" s="23"/>
      <c r="G126" s="20"/>
      <c r="H126" s="21"/>
      <c r="I126" s="23">
        <v>1198.7</v>
      </c>
      <c r="J126" s="20"/>
      <c r="K126" s="24"/>
      <c r="M126" s="23">
        <v>1198.7</v>
      </c>
      <c r="N126" s="23"/>
      <c r="O126" s="32">
        <f t="shared" si="12"/>
        <v>1198.7</v>
      </c>
      <c r="Q126" s="33"/>
    </row>
    <row r="127" spans="1:16379" ht="16.5" customHeight="1">
      <c r="A127" s="25" t="s">
        <v>402</v>
      </c>
      <c r="B127" s="23"/>
      <c r="C127" s="23"/>
      <c r="D127" s="23"/>
      <c r="E127" s="24"/>
      <c r="F127" s="23"/>
      <c r="G127" s="20"/>
      <c r="H127" s="21"/>
      <c r="I127" s="23">
        <v>445</v>
      </c>
      <c r="J127" s="20"/>
      <c r="K127" s="24"/>
      <c r="M127" s="23">
        <v>445</v>
      </c>
      <c r="N127" s="23"/>
      <c r="O127" s="32">
        <f t="shared" si="12"/>
        <v>445</v>
      </c>
      <c r="Q127" s="33"/>
    </row>
    <row r="128" spans="1:16379" ht="16.5" customHeight="1">
      <c r="A128" s="25" t="s">
        <v>164</v>
      </c>
      <c r="B128" s="23">
        <v>32306</v>
      </c>
      <c r="C128" s="23">
        <f>15357-200</f>
        <v>15157</v>
      </c>
      <c r="D128" s="23">
        <v>15087</v>
      </c>
      <c r="E128" s="24">
        <f t="shared" si="10"/>
        <v>99.538167183479572</v>
      </c>
      <c r="F128" s="23">
        <f>5658+1801</f>
        <v>7459</v>
      </c>
      <c r="G128" s="20">
        <f>D128-F128</f>
        <v>7628</v>
      </c>
      <c r="H128" s="21">
        <f t="shared" si="11"/>
        <v>102.26571926531707</v>
      </c>
      <c r="I128" s="23">
        <f>I129</f>
        <v>50977.5</v>
      </c>
      <c r="J128" s="20">
        <f>I128-B128</f>
        <v>18671.5</v>
      </c>
      <c r="K128" s="24">
        <f>J128/B128*100</f>
        <v>57.795765492478182</v>
      </c>
      <c r="M128" s="23">
        <f>M129</f>
        <v>50842.5</v>
      </c>
      <c r="N128" s="23">
        <f>N129</f>
        <v>135</v>
      </c>
      <c r="O128" s="32">
        <f t="shared" si="12"/>
        <v>50977.5</v>
      </c>
      <c r="Q128" s="33"/>
    </row>
    <row r="129" spans="1:16379" ht="16.5" customHeight="1">
      <c r="A129" s="34" t="s">
        <v>403</v>
      </c>
      <c r="B129" s="23"/>
      <c r="C129" s="23"/>
      <c r="D129" s="23"/>
      <c r="E129" s="24"/>
      <c r="F129" s="23"/>
      <c r="G129" s="20"/>
      <c r="H129" s="21"/>
      <c r="I129" s="23">
        <v>50977.5</v>
      </c>
      <c r="J129" s="20"/>
      <c r="K129" s="24"/>
      <c r="M129" s="23">
        <v>50842.5</v>
      </c>
      <c r="N129" s="23">
        <v>135</v>
      </c>
      <c r="O129" s="32">
        <f t="shared" si="12"/>
        <v>50977.5</v>
      </c>
      <c r="Q129" s="33"/>
    </row>
    <row r="130" spans="1:16379" s="2" customFormat="1" ht="16.5" customHeight="1">
      <c r="A130" s="45" t="s">
        <v>165</v>
      </c>
      <c r="B130" s="20">
        <f>B131+B132+B133+B134+B139</f>
        <v>1316</v>
      </c>
      <c r="C130" s="20">
        <f>C131+C132+C133+C134+C139</f>
        <v>1752</v>
      </c>
      <c r="D130" s="20">
        <f>D131+D132+D133+D134+D139</f>
        <v>1672</v>
      </c>
      <c r="E130" s="24">
        <f t="shared" si="10"/>
        <v>95.433789954337897</v>
      </c>
      <c r="F130" s="20">
        <f>F131+F132+F133+F134+F139</f>
        <v>2462</v>
      </c>
      <c r="G130" s="20">
        <f t="shared" ref="G130:G134" si="13">D130-F130</f>
        <v>-790</v>
      </c>
      <c r="H130" s="21">
        <f t="shared" si="11"/>
        <v>-32.087733549959388</v>
      </c>
      <c r="I130" s="20">
        <f>I131+I132+I133+I134+I139</f>
        <v>1819.41</v>
      </c>
      <c r="J130" s="20">
        <f>I130-B130</f>
        <v>503.41000000000008</v>
      </c>
      <c r="K130" s="24">
        <f>J130/B130*100</f>
        <v>38.25303951367782</v>
      </c>
      <c r="M130" s="20">
        <f>M131+M134+M139</f>
        <v>1784.41</v>
      </c>
      <c r="N130" s="20">
        <f>N131+N134+N139</f>
        <v>35</v>
      </c>
      <c r="O130" s="32">
        <f t="shared" si="12"/>
        <v>1819.41</v>
      </c>
      <c r="Q130" s="33"/>
    </row>
    <row r="131" spans="1:16379" s="2" customFormat="1" ht="16.5" hidden="1" customHeight="1">
      <c r="A131" s="35" t="s">
        <v>166</v>
      </c>
      <c r="B131" s="36"/>
      <c r="C131" s="36"/>
      <c r="D131" s="38"/>
      <c r="E131" s="37" t="e">
        <f t="shared" si="10"/>
        <v>#DIV/0!</v>
      </c>
      <c r="F131" s="20"/>
      <c r="G131" s="38">
        <f t="shared" si="13"/>
        <v>0</v>
      </c>
      <c r="H131" s="39" t="e">
        <f t="shared" si="11"/>
        <v>#DIV/0!</v>
      </c>
      <c r="I131" s="38"/>
      <c r="J131" s="38">
        <f t="shared" ref="J131:J134" si="14">I131-B131</f>
        <v>0</v>
      </c>
      <c r="K131" s="37" t="e">
        <f t="shared" ref="K131:K134" si="15">J131/B131*100</f>
        <v>#DIV/0!</v>
      </c>
      <c r="L131" s="46"/>
      <c r="M131" s="20"/>
      <c r="N131" s="20"/>
      <c r="O131" s="32">
        <f t="shared" si="12"/>
        <v>0</v>
      </c>
      <c r="P131" s="46"/>
      <c r="Q131" s="33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  <c r="BX131" s="46"/>
      <c r="BY131" s="46"/>
      <c r="BZ131" s="46"/>
      <c r="CA131" s="46"/>
      <c r="CB131" s="46"/>
      <c r="CC131" s="46"/>
      <c r="CD131" s="46"/>
      <c r="CE131" s="46"/>
      <c r="CF131" s="46"/>
      <c r="CG131" s="46"/>
      <c r="CH131" s="46"/>
      <c r="CI131" s="46"/>
      <c r="CJ131" s="46"/>
      <c r="CK131" s="46"/>
      <c r="CL131" s="46"/>
      <c r="CM131" s="46"/>
      <c r="CN131" s="46"/>
      <c r="CO131" s="46"/>
      <c r="CP131" s="46"/>
      <c r="CQ131" s="46"/>
      <c r="CR131" s="46"/>
      <c r="CS131" s="46"/>
      <c r="CT131" s="46"/>
      <c r="CU131" s="46"/>
      <c r="CV131" s="46"/>
      <c r="CW131" s="46"/>
      <c r="CX131" s="46"/>
      <c r="CY131" s="46"/>
      <c r="CZ131" s="46"/>
      <c r="DA131" s="46"/>
      <c r="DB131" s="46"/>
      <c r="DC131" s="46"/>
      <c r="DD131" s="46"/>
      <c r="DE131" s="46"/>
      <c r="DF131" s="46"/>
      <c r="DG131" s="46"/>
      <c r="DH131" s="46"/>
      <c r="DI131" s="46"/>
      <c r="DJ131" s="46"/>
      <c r="DK131" s="46"/>
      <c r="DL131" s="46"/>
      <c r="DM131" s="46"/>
      <c r="DN131" s="46"/>
      <c r="DO131" s="46"/>
      <c r="DP131" s="46"/>
      <c r="DQ131" s="46"/>
      <c r="DR131" s="46"/>
      <c r="DS131" s="46"/>
      <c r="DT131" s="46"/>
      <c r="DU131" s="46"/>
      <c r="DV131" s="46"/>
      <c r="DW131" s="46"/>
      <c r="DX131" s="46"/>
      <c r="DY131" s="46"/>
      <c r="DZ131" s="46"/>
      <c r="EA131" s="46"/>
      <c r="EB131" s="46"/>
      <c r="EC131" s="46"/>
      <c r="ED131" s="46"/>
      <c r="EE131" s="46"/>
      <c r="EF131" s="46"/>
      <c r="EG131" s="46"/>
      <c r="EH131" s="46"/>
      <c r="EI131" s="46"/>
      <c r="EJ131" s="46"/>
      <c r="EK131" s="46"/>
      <c r="EL131" s="46"/>
      <c r="EM131" s="46"/>
      <c r="EN131" s="46"/>
      <c r="EO131" s="46"/>
      <c r="EP131" s="46"/>
      <c r="EQ131" s="46"/>
      <c r="ER131" s="46"/>
      <c r="ES131" s="46"/>
      <c r="ET131" s="46"/>
      <c r="EU131" s="46"/>
      <c r="EV131" s="46"/>
      <c r="EW131" s="46"/>
      <c r="EX131" s="46"/>
      <c r="EY131" s="46"/>
      <c r="EZ131" s="46"/>
      <c r="FA131" s="46"/>
      <c r="FB131" s="46"/>
      <c r="FC131" s="46"/>
      <c r="FD131" s="46"/>
      <c r="FE131" s="46"/>
      <c r="FF131" s="46"/>
      <c r="FG131" s="46"/>
      <c r="FH131" s="46"/>
      <c r="FI131" s="46"/>
      <c r="FJ131" s="46"/>
      <c r="FK131" s="46"/>
      <c r="FL131" s="46"/>
      <c r="FM131" s="46"/>
      <c r="FN131" s="46"/>
      <c r="FO131" s="46"/>
      <c r="FP131" s="46"/>
      <c r="FQ131" s="46"/>
      <c r="FR131" s="46"/>
      <c r="FS131" s="46"/>
      <c r="FT131" s="46"/>
      <c r="FU131" s="46"/>
      <c r="FV131" s="46"/>
      <c r="FW131" s="46"/>
      <c r="FX131" s="46"/>
      <c r="FY131" s="46"/>
      <c r="FZ131" s="46"/>
      <c r="GA131" s="46"/>
      <c r="GB131" s="46"/>
      <c r="GC131" s="46"/>
      <c r="GD131" s="46"/>
      <c r="GE131" s="46"/>
      <c r="GF131" s="46"/>
      <c r="GG131" s="46"/>
      <c r="GH131" s="46"/>
      <c r="GI131" s="46"/>
      <c r="GJ131" s="46"/>
      <c r="GK131" s="46"/>
      <c r="GL131" s="46"/>
      <c r="GM131" s="46"/>
      <c r="GN131" s="46"/>
      <c r="GO131" s="46"/>
      <c r="GP131" s="46"/>
      <c r="GQ131" s="46"/>
      <c r="GR131" s="46"/>
      <c r="GS131" s="46"/>
      <c r="GT131" s="46"/>
      <c r="GU131" s="46"/>
      <c r="GV131" s="46"/>
      <c r="GW131" s="46"/>
      <c r="GX131" s="46"/>
      <c r="GY131" s="46"/>
      <c r="GZ131" s="46"/>
      <c r="HA131" s="46"/>
      <c r="HB131" s="46"/>
      <c r="HC131" s="46"/>
      <c r="HD131" s="46"/>
      <c r="HE131" s="46"/>
      <c r="HF131" s="46"/>
      <c r="HG131" s="46"/>
      <c r="HH131" s="46"/>
      <c r="HI131" s="46"/>
      <c r="HJ131" s="46"/>
      <c r="HK131" s="46"/>
      <c r="HL131" s="46"/>
      <c r="HM131" s="46"/>
      <c r="HN131" s="46"/>
      <c r="HO131" s="46"/>
      <c r="HP131" s="46"/>
      <c r="HQ131" s="46"/>
      <c r="HR131" s="46"/>
      <c r="HS131" s="46"/>
      <c r="HT131" s="46"/>
      <c r="HU131" s="46"/>
      <c r="HV131" s="46"/>
      <c r="HW131" s="46"/>
      <c r="HX131" s="46"/>
      <c r="HY131" s="46"/>
      <c r="HZ131" s="46"/>
      <c r="IA131" s="46"/>
      <c r="IB131" s="46"/>
      <c r="IC131" s="46"/>
      <c r="ID131" s="46"/>
      <c r="IE131" s="46"/>
      <c r="IF131" s="46"/>
      <c r="IG131" s="46"/>
      <c r="IH131" s="46"/>
      <c r="II131" s="46"/>
      <c r="IJ131" s="46"/>
      <c r="IK131" s="46"/>
      <c r="IL131" s="46"/>
      <c r="IM131" s="46"/>
      <c r="IN131" s="46"/>
      <c r="IO131" s="46"/>
      <c r="IP131" s="46"/>
      <c r="IQ131" s="46"/>
      <c r="IS131" s="46"/>
      <c r="IU131" s="46"/>
      <c r="IV131" s="46"/>
      <c r="IW131" s="46"/>
      <c r="IX131" s="46"/>
      <c r="IY131" s="46"/>
      <c r="IZ131" s="46"/>
      <c r="JA131" s="46"/>
      <c r="JB131" s="46"/>
      <c r="JG131" s="46"/>
      <c r="JH131" s="46"/>
      <c r="JI131" s="46"/>
      <c r="JJ131" s="46"/>
      <c r="JK131" s="46"/>
      <c r="JL131" s="46"/>
      <c r="JM131" s="46"/>
      <c r="JN131" s="46"/>
      <c r="JO131" s="46"/>
      <c r="JP131" s="46"/>
      <c r="JQ131" s="46"/>
      <c r="JR131" s="46"/>
      <c r="JS131" s="46"/>
      <c r="JT131" s="46"/>
      <c r="JU131" s="46"/>
      <c r="JV131" s="46"/>
      <c r="JW131" s="46"/>
      <c r="JX131" s="46"/>
      <c r="JY131" s="46"/>
      <c r="JZ131" s="46"/>
      <c r="KA131" s="46"/>
      <c r="KB131" s="46"/>
      <c r="KC131" s="46"/>
      <c r="KD131" s="46"/>
      <c r="KE131" s="46"/>
      <c r="KF131" s="46"/>
      <c r="KG131" s="46"/>
      <c r="KH131" s="46"/>
      <c r="KI131" s="46"/>
      <c r="KJ131" s="46"/>
      <c r="KK131" s="46"/>
      <c r="KL131" s="46"/>
      <c r="KM131" s="46"/>
      <c r="KN131" s="46"/>
      <c r="KO131" s="46"/>
      <c r="KP131" s="46"/>
      <c r="KQ131" s="46"/>
      <c r="KR131" s="46"/>
      <c r="KS131" s="46"/>
      <c r="KT131" s="46"/>
      <c r="KU131" s="46"/>
      <c r="KV131" s="46"/>
      <c r="KW131" s="46"/>
      <c r="KX131" s="46"/>
      <c r="KY131" s="46"/>
      <c r="KZ131" s="46"/>
      <c r="LA131" s="46"/>
      <c r="LB131" s="46"/>
      <c r="LC131" s="46"/>
      <c r="LD131" s="46"/>
      <c r="LE131" s="46"/>
      <c r="LF131" s="46"/>
      <c r="LG131" s="46"/>
      <c r="LH131" s="46"/>
      <c r="LI131" s="46"/>
      <c r="LJ131" s="46"/>
      <c r="LK131" s="46"/>
      <c r="LL131" s="46"/>
      <c r="LM131" s="46"/>
      <c r="LN131" s="46"/>
      <c r="LO131" s="46"/>
      <c r="LP131" s="46"/>
      <c r="LQ131" s="46"/>
      <c r="LR131" s="46"/>
      <c r="LS131" s="46"/>
      <c r="LT131" s="46"/>
      <c r="LU131" s="46"/>
      <c r="LV131" s="46"/>
      <c r="LW131" s="46"/>
      <c r="LX131" s="46"/>
      <c r="LY131" s="46"/>
      <c r="LZ131" s="46"/>
      <c r="MA131" s="46"/>
      <c r="MB131" s="46"/>
      <c r="MC131" s="46"/>
      <c r="MD131" s="46"/>
      <c r="ME131" s="46"/>
      <c r="MF131" s="46"/>
      <c r="MG131" s="46"/>
      <c r="MH131" s="46"/>
      <c r="MI131" s="46"/>
      <c r="MJ131" s="46"/>
      <c r="MK131" s="46"/>
      <c r="ML131" s="46"/>
      <c r="MM131" s="46"/>
      <c r="MN131" s="46"/>
      <c r="MO131" s="46"/>
      <c r="MP131" s="46"/>
      <c r="MQ131" s="46"/>
      <c r="MR131" s="46"/>
      <c r="MS131" s="46"/>
      <c r="MT131" s="46"/>
      <c r="MU131" s="46"/>
      <c r="MV131" s="46"/>
      <c r="MW131" s="46"/>
      <c r="MX131" s="46"/>
      <c r="MY131" s="46"/>
      <c r="MZ131" s="46"/>
      <c r="NA131" s="46"/>
      <c r="NB131" s="46"/>
      <c r="NC131" s="46"/>
      <c r="ND131" s="46"/>
      <c r="NE131" s="46"/>
      <c r="NF131" s="46"/>
      <c r="NG131" s="46"/>
      <c r="NH131" s="46"/>
      <c r="NI131" s="46"/>
      <c r="NJ131" s="46"/>
      <c r="NK131" s="46"/>
      <c r="NL131" s="46"/>
      <c r="NM131" s="46"/>
      <c r="NN131" s="46"/>
      <c r="NO131" s="46"/>
      <c r="NP131" s="46"/>
      <c r="NQ131" s="46"/>
      <c r="NR131" s="46"/>
      <c r="NS131" s="46"/>
      <c r="NT131" s="46"/>
      <c r="NU131" s="46"/>
      <c r="NV131" s="46"/>
      <c r="NW131" s="46"/>
      <c r="NX131" s="46"/>
      <c r="NY131" s="46"/>
      <c r="NZ131" s="46"/>
      <c r="OA131" s="46"/>
      <c r="OB131" s="46"/>
      <c r="OC131" s="46"/>
      <c r="OD131" s="46"/>
      <c r="OE131" s="46"/>
      <c r="OF131" s="46"/>
      <c r="OG131" s="46"/>
      <c r="OH131" s="46"/>
      <c r="OI131" s="46"/>
      <c r="OJ131" s="46"/>
      <c r="OK131" s="46"/>
      <c r="OL131" s="46"/>
      <c r="OM131" s="46"/>
      <c r="ON131" s="46"/>
      <c r="OO131" s="46"/>
      <c r="OP131" s="46"/>
      <c r="OQ131" s="46"/>
      <c r="OR131" s="46"/>
      <c r="OS131" s="46"/>
      <c r="OT131" s="46"/>
      <c r="OU131" s="46"/>
      <c r="OV131" s="46"/>
      <c r="OW131" s="46"/>
      <c r="OX131" s="46"/>
      <c r="OY131" s="46"/>
      <c r="OZ131" s="46"/>
      <c r="PA131" s="46"/>
      <c r="PB131" s="46"/>
      <c r="PC131" s="46"/>
      <c r="PD131" s="46"/>
      <c r="PE131" s="46"/>
      <c r="PF131" s="46"/>
      <c r="PG131" s="46"/>
      <c r="PH131" s="46"/>
      <c r="PI131" s="46"/>
      <c r="PJ131" s="46"/>
      <c r="PK131" s="46"/>
      <c r="PL131" s="46"/>
      <c r="PM131" s="46"/>
      <c r="PN131" s="46"/>
      <c r="PO131" s="46"/>
      <c r="PP131" s="46"/>
      <c r="PQ131" s="46"/>
      <c r="PR131" s="46"/>
      <c r="PS131" s="46"/>
      <c r="PT131" s="46"/>
      <c r="PU131" s="46"/>
      <c r="PV131" s="46"/>
      <c r="PW131" s="46"/>
      <c r="PX131" s="46"/>
      <c r="PY131" s="46"/>
      <c r="PZ131" s="46"/>
      <c r="QA131" s="46"/>
      <c r="QB131" s="46"/>
      <c r="QC131" s="46"/>
      <c r="QD131" s="46"/>
      <c r="QE131" s="46"/>
      <c r="QF131" s="46"/>
      <c r="QG131" s="46"/>
      <c r="QH131" s="46"/>
      <c r="QI131" s="46"/>
      <c r="QJ131" s="46"/>
      <c r="QK131" s="46"/>
      <c r="QL131" s="46"/>
      <c r="QM131" s="46"/>
      <c r="QN131" s="46"/>
      <c r="QO131" s="46"/>
      <c r="QP131" s="46"/>
      <c r="QQ131" s="46"/>
      <c r="QR131" s="46"/>
      <c r="QS131" s="46"/>
      <c r="QT131" s="46"/>
      <c r="QU131" s="46"/>
      <c r="QV131" s="46"/>
      <c r="QW131" s="46"/>
      <c r="QX131" s="46"/>
      <c r="QY131" s="46"/>
      <c r="QZ131" s="46"/>
      <c r="RA131" s="46"/>
      <c r="RB131" s="46"/>
      <c r="RC131" s="46"/>
      <c r="RD131" s="46"/>
      <c r="RE131" s="46"/>
      <c r="RF131" s="46"/>
      <c r="RG131" s="46"/>
      <c r="RH131" s="46"/>
      <c r="RI131" s="46"/>
      <c r="RJ131" s="46"/>
      <c r="RK131" s="46"/>
      <c r="RL131" s="46"/>
      <c r="RM131" s="46"/>
      <c r="RN131" s="46"/>
      <c r="RO131" s="46"/>
      <c r="RP131" s="46"/>
      <c r="RQ131" s="46"/>
      <c r="RR131" s="46"/>
      <c r="RS131" s="46"/>
      <c r="RT131" s="46"/>
      <c r="RU131" s="46"/>
      <c r="RV131" s="46"/>
      <c r="RW131" s="46"/>
      <c r="RX131" s="46"/>
      <c r="RY131" s="46"/>
      <c r="RZ131" s="46"/>
      <c r="SA131" s="46"/>
      <c r="SB131" s="46"/>
      <c r="SC131" s="46"/>
      <c r="SD131" s="46"/>
      <c r="SE131" s="46"/>
      <c r="SF131" s="46"/>
      <c r="SG131" s="46"/>
      <c r="SH131" s="46"/>
      <c r="SI131" s="46"/>
      <c r="SJ131" s="46"/>
      <c r="SK131" s="46"/>
      <c r="SL131" s="46"/>
      <c r="SM131" s="46"/>
      <c r="SO131" s="46"/>
      <c r="SQ131" s="46"/>
      <c r="SR131" s="46"/>
      <c r="SS131" s="46"/>
      <c r="ST131" s="46"/>
      <c r="SU131" s="46"/>
      <c r="SV131" s="46"/>
      <c r="SW131" s="46"/>
      <c r="SX131" s="46"/>
      <c r="TC131" s="46"/>
      <c r="TD131" s="46"/>
      <c r="TE131" s="46"/>
      <c r="TF131" s="46"/>
      <c r="TG131" s="46"/>
      <c r="TH131" s="46"/>
      <c r="TI131" s="46"/>
      <c r="TJ131" s="46"/>
      <c r="TK131" s="46"/>
      <c r="TL131" s="46"/>
      <c r="TM131" s="46"/>
      <c r="TN131" s="46"/>
      <c r="TO131" s="46"/>
      <c r="TP131" s="46"/>
      <c r="TQ131" s="46"/>
      <c r="TR131" s="46"/>
      <c r="TS131" s="46"/>
      <c r="TT131" s="46"/>
      <c r="TU131" s="46"/>
      <c r="TV131" s="46"/>
      <c r="TW131" s="46"/>
      <c r="TX131" s="46"/>
      <c r="TY131" s="46"/>
      <c r="TZ131" s="46"/>
      <c r="UA131" s="46"/>
      <c r="UB131" s="46"/>
      <c r="UC131" s="46"/>
      <c r="UD131" s="46"/>
      <c r="UE131" s="46"/>
      <c r="UF131" s="46"/>
      <c r="UG131" s="46"/>
      <c r="UH131" s="46"/>
      <c r="UI131" s="46"/>
      <c r="UJ131" s="46"/>
      <c r="UK131" s="46"/>
      <c r="UL131" s="46"/>
      <c r="UM131" s="46"/>
      <c r="UN131" s="46"/>
      <c r="UO131" s="46"/>
      <c r="UP131" s="46"/>
      <c r="UQ131" s="46"/>
      <c r="UR131" s="46"/>
      <c r="US131" s="46"/>
      <c r="UT131" s="46"/>
      <c r="UU131" s="46"/>
      <c r="UV131" s="46"/>
      <c r="UW131" s="46"/>
      <c r="UX131" s="46"/>
      <c r="UY131" s="46"/>
      <c r="UZ131" s="46"/>
      <c r="VA131" s="46"/>
      <c r="VB131" s="46"/>
      <c r="VC131" s="46"/>
      <c r="VD131" s="46"/>
      <c r="VE131" s="46"/>
      <c r="VF131" s="46"/>
      <c r="VG131" s="46"/>
      <c r="VH131" s="46"/>
      <c r="VI131" s="46"/>
      <c r="VJ131" s="46"/>
      <c r="VK131" s="46"/>
      <c r="VL131" s="46"/>
      <c r="VM131" s="46"/>
      <c r="VN131" s="46"/>
      <c r="VO131" s="46"/>
      <c r="VP131" s="46"/>
      <c r="VQ131" s="46"/>
      <c r="VR131" s="46"/>
      <c r="VS131" s="46"/>
      <c r="VT131" s="46"/>
      <c r="VU131" s="46"/>
      <c r="VV131" s="46"/>
      <c r="VW131" s="46"/>
      <c r="VX131" s="46"/>
      <c r="VY131" s="46"/>
      <c r="VZ131" s="46"/>
      <c r="WA131" s="46"/>
      <c r="WB131" s="46"/>
      <c r="WC131" s="46"/>
      <c r="WD131" s="46"/>
      <c r="WE131" s="46"/>
      <c r="WF131" s="46"/>
      <c r="WG131" s="46"/>
      <c r="WH131" s="46"/>
      <c r="WI131" s="46"/>
      <c r="WJ131" s="46"/>
      <c r="WK131" s="46"/>
      <c r="WL131" s="46"/>
      <c r="WM131" s="46"/>
      <c r="WN131" s="46"/>
      <c r="WO131" s="46"/>
      <c r="WP131" s="46"/>
      <c r="WQ131" s="46"/>
      <c r="WR131" s="46"/>
      <c r="WS131" s="46"/>
      <c r="WT131" s="46"/>
      <c r="WU131" s="46"/>
      <c r="WV131" s="46"/>
      <c r="WW131" s="46"/>
      <c r="WX131" s="46"/>
      <c r="WY131" s="46"/>
      <c r="WZ131" s="46"/>
      <c r="XA131" s="46"/>
      <c r="XB131" s="46"/>
      <c r="XC131" s="46"/>
      <c r="XD131" s="46"/>
      <c r="XE131" s="46"/>
      <c r="XF131" s="46"/>
      <c r="XG131" s="46"/>
      <c r="XH131" s="46"/>
      <c r="XI131" s="46"/>
      <c r="XJ131" s="46"/>
      <c r="XK131" s="46"/>
      <c r="XL131" s="46"/>
      <c r="XM131" s="46"/>
      <c r="XN131" s="46"/>
      <c r="XO131" s="46"/>
      <c r="XP131" s="46"/>
      <c r="XQ131" s="46"/>
      <c r="XR131" s="46"/>
      <c r="XS131" s="46"/>
      <c r="XT131" s="46"/>
      <c r="XU131" s="46"/>
      <c r="XV131" s="46"/>
      <c r="XW131" s="46"/>
      <c r="XX131" s="46"/>
      <c r="XY131" s="46"/>
      <c r="XZ131" s="46"/>
      <c r="YA131" s="46"/>
      <c r="YB131" s="46"/>
      <c r="YC131" s="46"/>
      <c r="YD131" s="46"/>
      <c r="YE131" s="46"/>
      <c r="YF131" s="46"/>
      <c r="YG131" s="46"/>
      <c r="YH131" s="46"/>
      <c r="YI131" s="46"/>
      <c r="YJ131" s="46"/>
      <c r="YK131" s="46"/>
      <c r="YL131" s="46"/>
      <c r="YM131" s="46"/>
      <c r="YN131" s="46"/>
      <c r="YO131" s="46"/>
      <c r="YP131" s="46"/>
      <c r="YQ131" s="46"/>
      <c r="YR131" s="46"/>
      <c r="YS131" s="46"/>
      <c r="YT131" s="46"/>
      <c r="YU131" s="46"/>
      <c r="YV131" s="46"/>
      <c r="YW131" s="46"/>
      <c r="YX131" s="46"/>
      <c r="YY131" s="46"/>
      <c r="YZ131" s="46"/>
      <c r="ZA131" s="46"/>
      <c r="ZB131" s="46"/>
      <c r="ZC131" s="46"/>
      <c r="ZD131" s="46"/>
      <c r="ZE131" s="46"/>
      <c r="ZF131" s="46"/>
      <c r="ZG131" s="46"/>
      <c r="ZH131" s="46"/>
      <c r="ZI131" s="46"/>
      <c r="ZJ131" s="46"/>
      <c r="ZK131" s="46"/>
      <c r="ZL131" s="46"/>
      <c r="ZM131" s="46"/>
      <c r="ZN131" s="46"/>
      <c r="ZO131" s="46"/>
      <c r="ZP131" s="46"/>
      <c r="ZQ131" s="46"/>
      <c r="ZR131" s="46"/>
      <c r="ZS131" s="46"/>
      <c r="ZT131" s="46"/>
      <c r="ZU131" s="46"/>
      <c r="ZV131" s="46"/>
      <c r="ZW131" s="46"/>
      <c r="ZX131" s="46"/>
      <c r="ZY131" s="46"/>
      <c r="ZZ131" s="46"/>
      <c r="AAA131" s="46"/>
      <c r="AAB131" s="46"/>
      <c r="AAC131" s="46"/>
      <c r="AAD131" s="46"/>
      <c r="AAE131" s="46"/>
      <c r="AAF131" s="46"/>
      <c r="AAG131" s="46"/>
      <c r="AAH131" s="46"/>
      <c r="AAI131" s="46"/>
      <c r="AAJ131" s="46"/>
      <c r="AAK131" s="46"/>
      <c r="AAL131" s="46"/>
      <c r="AAM131" s="46"/>
      <c r="AAN131" s="46"/>
      <c r="AAO131" s="46"/>
      <c r="AAP131" s="46"/>
      <c r="AAQ131" s="46"/>
      <c r="AAR131" s="46"/>
      <c r="AAS131" s="46"/>
      <c r="AAT131" s="46"/>
      <c r="AAU131" s="46"/>
      <c r="AAV131" s="46"/>
      <c r="AAW131" s="46"/>
      <c r="AAX131" s="46"/>
      <c r="AAY131" s="46"/>
      <c r="AAZ131" s="46"/>
      <c r="ABA131" s="46"/>
      <c r="ABB131" s="46"/>
      <c r="ABC131" s="46"/>
      <c r="ABD131" s="46"/>
      <c r="ABE131" s="46"/>
      <c r="ABF131" s="46"/>
      <c r="ABG131" s="46"/>
      <c r="ABH131" s="46"/>
      <c r="ABI131" s="46"/>
      <c r="ABJ131" s="46"/>
      <c r="ABK131" s="46"/>
      <c r="ABL131" s="46"/>
      <c r="ABM131" s="46"/>
      <c r="ABN131" s="46"/>
      <c r="ABO131" s="46"/>
      <c r="ABP131" s="46"/>
      <c r="ABQ131" s="46"/>
      <c r="ABR131" s="46"/>
      <c r="ABS131" s="46"/>
      <c r="ABT131" s="46"/>
      <c r="ABU131" s="46"/>
      <c r="ABV131" s="46"/>
      <c r="ABW131" s="46"/>
      <c r="ABX131" s="46"/>
      <c r="ABY131" s="46"/>
      <c r="ABZ131" s="46"/>
      <c r="ACA131" s="46"/>
      <c r="ACB131" s="46"/>
      <c r="ACC131" s="46"/>
      <c r="ACD131" s="46"/>
      <c r="ACE131" s="46"/>
      <c r="ACF131" s="46"/>
      <c r="ACG131" s="46"/>
      <c r="ACH131" s="46"/>
      <c r="ACI131" s="46"/>
      <c r="ACK131" s="46"/>
      <c r="ACM131" s="46"/>
      <c r="ACN131" s="46"/>
      <c r="ACO131" s="46"/>
      <c r="ACP131" s="46"/>
      <c r="ACQ131" s="46"/>
      <c r="ACR131" s="46"/>
      <c r="ACS131" s="46"/>
      <c r="ACT131" s="46"/>
      <c r="ACY131" s="46"/>
      <c r="ACZ131" s="46"/>
      <c r="ADA131" s="46"/>
      <c r="ADB131" s="46"/>
      <c r="ADC131" s="46"/>
      <c r="ADD131" s="46"/>
      <c r="ADE131" s="46"/>
      <c r="ADF131" s="46"/>
      <c r="ADG131" s="46"/>
      <c r="ADH131" s="46"/>
      <c r="ADI131" s="46"/>
      <c r="ADJ131" s="46"/>
      <c r="ADK131" s="46"/>
      <c r="ADL131" s="46"/>
      <c r="ADM131" s="46"/>
      <c r="ADN131" s="46"/>
      <c r="ADO131" s="46"/>
      <c r="ADP131" s="46"/>
      <c r="ADQ131" s="46"/>
      <c r="ADR131" s="46"/>
      <c r="ADS131" s="46"/>
      <c r="ADT131" s="46"/>
      <c r="ADU131" s="46"/>
      <c r="ADV131" s="46"/>
      <c r="ADW131" s="46"/>
      <c r="ADX131" s="46"/>
      <c r="ADY131" s="46"/>
      <c r="ADZ131" s="46"/>
      <c r="AEA131" s="46"/>
      <c r="AEB131" s="46"/>
      <c r="AEC131" s="46"/>
      <c r="AED131" s="46"/>
      <c r="AEE131" s="46"/>
      <c r="AEF131" s="46"/>
      <c r="AEG131" s="46"/>
      <c r="AEH131" s="46"/>
      <c r="AEI131" s="46"/>
      <c r="AEJ131" s="46"/>
      <c r="AEK131" s="46"/>
      <c r="AEL131" s="46"/>
      <c r="AEM131" s="46"/>
      <c r="AEN131" s="46"/>
      <c r="AEO131" s="46"/>
      <c r="AEP131" s="46"/>
      <c r="AEQ131" s="46"/>
      <c r="AER131" s="46"/>
      <c r="AES131" s="46"/>
      <c r="AET131" s="46"/>
      <c r="AEU131" s="46"/>
      <c r="AEV131" s="46"/>
      <c r="AEW131" s="46"/>
      <c r="AEX131" s="46"/>
      <c r="AEY131" s="46"/>
      <c r="AEZ131" s="46"/>
      <c r="AFA131" s="46"/>
      <c r="AFB131" s="46"/>
      <c r="AFC131" s="46"/>
      <c r="AFD131" s="46"/>
      <c r="AFE131" s="46"/>
      <c r="AFF131" s="46"/>
      <c r="AFG131" s="46"/>
      <c r="AFH131" s="46"/>
      <c r="AFI131" s="46"/>
      <c r="AFJ131" s="46"/>
      <c r="AFK131" s="46"/>
      <c r="AFL131" s="46"/>
      <c r="AFM131" s="46"/>
      <c r="AFN131" s="46"/>
      <c r="AFO131" s="46"/>
      <c r="AFP131" s="46"/>
      <c r="AFQ131" s="46"/>
      <c r="AFR131" s="46"/>
      <c r="AFS131" s="46"/>
      <c r="AFT131" s="46"/>
      <c r="AFU131" s="46"/>
      <c r="AFV131" s="46"/>
      <c r="AFW131" s="46"/>
      <c r="AFX131" s="46"/>
      <c r="AFY131" s="46"/>
      <c r="AFZ131" s="46"/>
      <c r="AGA131" s="46"/>
      <c r="AGB131" s="46"/>
      <c r="AGC131" s="46"/>
      <c r="AGD131" s="46"/>
      <c r="AGE131" s="46"/>
      <c r="AGF131" s="46"/>
      <c r="AGG131" s="46"/>
      <c r="AGH131" s="46"/>
      <c r="AGI131" s="46"/>
      <c r="AGJ131" s="46"/>
      <c r="AGK131" s="46"/>
      <c r="AGL131" s="46"/>
      <c r="AGM131" s="46"/>
      <c r="AGN131" s="46"/>
      <c r="AGO131" s="46"/>
      <c r="AGP131" s="46"/>
      <c r="AGQ131" s="46"/>
      <c r="AGR131" s="46"/>
      <c r="AGS131" s="46"/>
      <c r="AGT131" s="46"/>
      <c r="AGU131" s="46"/>
      <c r="AGV131" s="46"/>
      <c r="AGW131" s="46"/>
      <c r="AGX131" s="46"/>
      <c r="AGY131" s="46"/>
      <c r="AGZ131" s="46"/>
      <c r="AHA131" s="46"/>
      <c r="AHB131" s="46"/>
      <c r="AHC131" s="46"/>
      <c r="AHD131" s="46"/>
      <c r="AHE131" s="46"/>
      <c r="AHF131" s="46"/>
      <c r="AHG131" s="46"/>
      <c r="AHH131" s="46"/>
      <c r="AHI131" s="46"/>
      <c r="AHJ131" s="46"/>
      <c r="AHK131" s="46"/>
      <c r="AHL131" s="46"/>
      <c r="AHM131" s="46"/>
      <c r="AHN131" s="46"/>
      <c r="AHO131" s="46"/>
      <c r="AHP131" s="46"/>
      <c r="AHQ131" s="46"/>
      <c r="AHR131" s="46"/>
      <c r="AHS131" s="46"/>
      <c r="AHT131" s="46"/>
      <c r="AHU131" s="46"/>
      <c r="AHV131" s="46"/>
      <c r="AHW131" s="46"/>
      <c r="AHX131" s="46"/>
      <c r="AHY131" s="46"/>
      <c r="AHZ131" s="46"/>
      <c r="AIA131" s="46"/>
      <c r="AIB131" s="46"/>
      <c r="AIC131" s="46"/>
      <c r="AID131" s="46"/>
      <c r="AIE131" s="46"/>
      <c r="AIF131" s="46"/>
      <c r="AIG131" s="46"/>
      <c r="AIH131" s="46"/>
      <c r="AII131" s="46"/>
      <c r="AIJ131" s="46"/>
      <c r="AIK131" s="46"/>
      <c r="AIL131" s="46"/>
      <c r="AIM131" s="46"/>
      <c r="AIN131" s="46"/>
      <c r="AIO131" s="46"/>
      <c r="AIP131" s="46"/>
      <c r="AIQ131" s="46"/>
      <c r="AIR131" s="46"/>
      <c r="AIS131" s="46"/>
      <c r="AIT131" s="46"/>
      <c r="AIU131" s="46"/>
      <c r="AIV131" s="46"/>
      <c r="AIW131" s="46"/>
      <c r="AIX131" s="46"/>
      <c r="AIY131" s="46"/>
      <c r="AIZ131" s="46"/>
      <c r="AJA131" s="46"/>
      <c r="AJB131" s="46"/>
      <c r="AJC131" s="46"/>
      <c r="AJD131" s="46"/>
      <c r="AJE131" s="46"/>
      <c r="AJF131" s="46"/>
      <c r="AJG131" s="46"/>
      <c r="AJH131" s="46"/>
      <c r="AJI131" s="46"/>
      <c r="AJJ131" s="46"/>
      <c r="AJK131" s="46"/>
      <c r="AJL131" s="46"/>
      <c r="AJM131" s="46"/>
      <c r="AJN131" s="46"/>
      <c r="AJO131" s="46"/>
      <c r="AJP131" s="46"/>
      <c r="AJQ131" s="46"/>
      <c r="AJR131" s="46"/>
      <c r="AJS131" s="46"/>
      <c r="AJT131" s="46"/>
      <c r="AJU131" s="46"/>
      <c r="AJV131" s="46"/>
      <c r="AJW131" s="46"/>
      <c r="AJX131" s="46"/>
      <c r="AJY131" s="46"/>
      <c r="AJZ131" s="46"/>
      <c r="AKA131" s="46"/>
      <c r="AKB131" s="46"/>
      <c r="AKC131" s="46"/>
      <c r="AKD131" s="46"/>
      <c r="AKE131" s="46"/>
      <c r="AKF131" s="46"/>
      <c r="AKG131" s="46"/>
      <c r="AKH131" s="46"/>
      <c r="AKI131" s="46"/>
      <c r="AKJ131" s="46"/>
      <c r="AKK131" s="46"/>
      <c r="AKL131" s="46"/>
      <c r="AKM131" s="46"/>
      <c r="AKN131" s="46"/>
      <c r="AKO131" s="46"/>
      <c r="AKP131" s="46"/>
      <c r="AKQ131" s="46"/>
      <c r="AKR131" s="46"/>
      <c r="AKS131" s="46"/>
      <c r="AKT131" s="46"/>
      <c r="AKU131" s="46"/>
      <c r="AKV131" s="46"/>
      <c r="AKW131" s="46"/>
      <c r="AKX131" s="46"/>
      <c r="AKY131" s="46"/>
      <c r="AKZ131" s="46"/>
      <c r="ALA131" s="46"/>
      <c r="ALB131" s="46"/>
      <c r="ALC131" s="46"/>
      <c r="ALD131" s="46"/>
      <c r="ALE131" s="46"/>
      <c r="ALF131" s="46"/>
      <c r="ALG131" s="46"/>
      <c r="ALH131" s="46"/>
      <c r="ALI131" s="46"/>
      <c r="ALJ131" s="46"/>
      <c r="ALK131" s="46"/>
      <c r="ALL131" s="46"/>
      <c r="ALM131" s="46"/>
      <c r="ALN131" s="46"/>
      <c r="ALO131" s="46"/>
      <c r="ALP131" s="46"/>
      <c r="ALQ131" s="46"/>
      <c r="ALR131" s="46"/>
      <c r="ALS131" s="46"/>
      <c r="ALT131" s="46"/>
      <c r="ALU131" s="46"/>
      <c r="ALV131" s="46"/>
      <c r="ALW131" s="46"/>
      <c r="ALX131" s="46"/>
      <c r="ALY131" s="46"/>
      <c r="ALZ131" s="46"/>
      <c r="AMA131" s="46"/>
      <c r="AMB131" s="46"/>
      <c r="AMC131" s="46"/>
      <c r="AMD131" s="46"/>
      <c r="AME131" s="46"/>
      <c r="AMG131" s="46"/>
      <c r="AMI131" s="46"/>
      <c r="AMJ131" s="46"/>
      <c r="AMK131" s="46"/>
      <c r="AML131" s="46"/>
      <c r="AMM131" s="46"/>
      <c r="AMN131" s="46"/>
      <c r="AMO131" s="46"/>
      <c r="AMP131" s="46"/>
      <c r="AMU131" s="46"/>
      <c r="AMV131" s="46"/>
      <c r="AMW131" s="46"/>
      <c r="AMX131" s="46"/>
      <c r="AMY131" s="46"/>
      <c r="AMZ131" s="46"/>
      <c r="ANA131" s="46"/>
      <c r="ANB131" s="46"/>
      <c r="ANC131" s="46"/>
      <c r="AND131" s="46"/>
      <c r="ANE131" s="46"/>
      <c r="ANF131" s="46"/>
      <c r="ANG131" s="46"/>
      <c r="ANH131" s="46"/>
      <c r="ANI131" s="46"/>
      <c r="ANJ131" s="46"/>
      <c r="ANK131" s="46"/>
      <c r="ANL131" s="46"/>
      <c r="ANM131" s="46"/>
      <c r="ANN131" s="46"/>
      <c r="ANO131" s="46"/>
      <c r="ANP131" s="46"/>
      <c r="ANQ131" s="46"/>
      <c r="ANR131" s="46"/>
      <c r="ANS131" s="46"/>
      <c r="ANT131" s="46"/>
      <c r="ANU131" s="46"/>
      <c r="ANV131" s="46"/>
      <c r="ANW131" s="46"/>
      <c r="ANX131" s="46"/>
      <c r="ANY131" s="46"/>
      <c r="ANZ131" s="46"/>
      <c r="AOA131" s="46"/>
      <c r="AOB131" s="46"/>
      <c r="AOC131" s="46"/>
      <c r="AOD131" s="46"/>
      <c r="AOE131" s="46"/>
      <c r="AOF131" s="46"/>
      <c r="AOG131" s="46"/>
      <c r="AOH131" s="46"/>
      <c r="AOI131" s="46"/>
      <c r="AOJ131" s="46"/>
      <c r="AOK131" s="46"/>
      <c r="AOL131" s="46"/>
      <c r="AOM131" s="46"/>
      <c r="AON131" s="46"/>
      <c r="AOO131" s="46"/>
      <c r="AOP131" s="46"/>
      <c r="AOQ131" s="46"/>
      <c r="AOR131" s="46"/>
      <c r="AOS131" s="46"/>
      <c r="AOT131" s="46"/>
      <c r="AOU131" s="46"/>
      <c r="AOV131" s="46"/>
      <c r="AOW131" s="46"/>
      <c r="AOX131" s="46"/>
      <c r="AOY131" s="46"/>
      <c r="AOZ131" s="46"/>
      <c r="APA131" s="46"/>
      <c r="APB131" s="46"/>
      <c r="APC131" s="46"/>
      <c r="APD131" s="46"/>
      <c r="APE131" s="46"/>
      <c r="APF131" s="46"/>
      <c r="APG131" s="46"/>
      <c r="APH131" s="46"/>
      <c r="API131" s="46"/>
      <c r="APJ131" s="46"/>
      <c r="APK131" s="46"/>
      <c r="APL131" s="46"/>
      <c r="APM131" s="46"/>
      <c r="APN131" s="46"/>
      <c r="APO131" s="46"/>
      <c r="APP131" s="46"/>
      <c r="APQ131" s="46"/>
      <c r="APR131" s="46"/>
      <c r="APS131" s="46"/>
      <c r="APT131" s="46"/>
      <c r="APU131" s="46"/>
      <c r="APV131" s="46"/>
      <c r="APW131" s="46"/>
      <c r="APX131" s="46"/>
      <c r="APY131" s="46"/>
      <c r="APZ131" s="46"/>
      <c r="AQA131" s="46"/>
      <c r="AQB131" s="46"/>
      <c r="AQC131" s="46"/>
      <c r="AQD131" s="46"/>
      <c r="AQE131" s="46"/>
      <c r="AQF131" s="46"/>
      <c r="AQG131" s="46"/>
      <c r="AQH131" s="46"/>
      <c r="AQI131" s="46"/>
      <c r="AQJ131" s="46"/>
      <c r="AQK131" s="46"/>
      <c r="AQL131" s="46"/>
      <c r="AQM131" s="46"/>
      <c r="AQN131" s="46"/>
      <c r="AQO131" s="46"/>
      <c r="AQP131" s="46"/>
      <c r="AQQ131" s="46"/>
      <c r="AQR131" s="46"/>
      <c r="AQS131" s="46"/>
      <c r="AQT131" s="46"/>
      <c r="AQU131" s="46"/>
      <c r="AQV131" s="46"/>
      <c r="AQW131" s="46"/>
      <c r="AQX131" s="46"/>
      <c r="AQY131" s="46"/>
      <c r="AQZ131" s="46"/>
      <c r="ARA131" s="46"/>
      <c r="ARB131" s="46"/>
      <c r="ARC131" s="46"/>
      <c r="ARD131" s="46"/>
      <c r="ARE131" s="46"/>
      <c r="ARF131" s="46"/>
      <c r="ARG131" s="46"/>
      <c r="ARH131" s="46"/>
      <c r="ARI131" s="46"/>
      <c r="ARJ131" s="46"/>
      <c r="ARK131" s="46"/>
      <c r="ARL131" s="46"/>
      <c r="ARM131" s="46"/>
      <c r="ARN131" s="46"/>
      <c r="ARO131" s="46"/>
      <c r="ARP131" s="46"/>
      <c r="ARQ131" s="46"/>
      <c r="ARR131" s="46"/>
      <c r="ARS131" s="46"/>
      <c r="ART131" s="46"/>
      <c r="ARU131" s="46"/>
      <c r="ARV131" s="46"/>
      <c r="ARW131" s="46"/>
      <c r="ARX131" s="46"/>
      <c r="ARY131" s="46"/>
      <c r="ARZ131" s="46"/>
      <c r="ASA131" s="46"/>
      <c r="ASB131" s="46"/>
      <c r="ASC131" s="46"/>
      <c r="ASD131" s="46"/>
      <c r="ASE131" s="46"/>
      <c r="ASF131" s="46"/>
      <c r="ASG131" s="46"/>
      <c r="ASH131" s="46"/>
      <c r="ASI131" s="46"/>
      <c r="ASJ131" s="46"/>
      <c r="ASK131" s="46"/>
      <c r="ASL131" s="46"/>
      <c r="ASM131" s="46"/>
      <c r="ASN131" s="46"/>
      <c r="ASO131" s="46"/>
      <c r="ASP131" s="46"/>
      <c r="ASQ131" s="46"/>
      <c r="ASR131" s="46"/>
      <c r="ASS131" s="46"/>
      <c r="AST131" s="46"/>
      <c r="ASU131" s="46"/>
      <c r="ASV131" s="46"/>
      <c r="ASW131" s="46"/>
      <c r="ASX131" s="46"/>
      <c r="ASY131" s="46"/>
      <c r="ASZ131" s="46"/>
      <c r="ATA131" s="46"/>
      <c r="ATB131" s="46"/>
      <c r="ATC131" s="46"/>
      <c r="ATD131" s="46"/>
      <c r="ATE131" s="46"/>
      <c r="ATF131" s="46"/>
      <c r="ATG131" s="46"/>
      <c r="ATH131" s="46"/>
      <c r="ATI131" s="46"/>
      <c r="ATJ131" s="46"/>
      <c r="ATK131" s="46"/>
      <c r="ATL131" s="46"/>
      <c r="ATM131" s="46"/>
      <c r="ATN131" s="46"/>
      <c r="ATO131" s="46"/>
      <c r="ATP131" s="46"/>
      <c r="ATQ131" s="46"/>
      <c r="ATR131" s="46"/>
      <c r="ATS131" s="46"/>
      <c r="ATT131" s="46"/>
      <c r="ATU131" s="46"/>
      <c r="ATV131" s="46"/>
      <c r="ATW131" s="46"/>
      <c r="ATX131" s="46"/>
      <c r="ATY131" s="46"/>
      <c r="ATZ131" s="46"/>
      <c r="AUA131" s="46"/>
      <c r="AUB131" s="46"/>
      <c r="AUC131" s="46"/>
      <c r="AUD131" s="46"/>
      <c r="AUE131" s="46"/>
      <c r="AUF131" s="46"/>
      <c r="AUG131" s="46"/>
      <c r="AUH131" s="46"/>
      <c r="AUI131" s="46"/>
      <c r="AUJ131" s="46"/>
      <c r="AUK131" s="46"/>
      <c r="AUL131" s="46"/>
      <c r="AUM131" s="46"/>
      <c r="AUN131" s="46"/>
      <c r="AUO131" s="46"/>
      <c r="AUP131" s="46"/>
      <c r="AUQ131" s="46"/>
      <c r="AUR131" s="46"/>
      <c r="AUS131" s="46"/>
      <c r="AUT131" s="46"/>
      <c r="AUU131" s="46"/>
      <c r="AUV131" s="46"/>
      <c r="AUW131" s="46"/>
      <c r="AUX131" s="46"/>
      <c r="AUY131" s="46"/>
      <c r="AUZ131" s="46"/>
      <c r="AVA131" s="46"/>
      <c r="AVB131" s="46"/>
      <c r="AVC131" s="46"/>
      <c r="AVD131" s="46"/>
      <c r="AVE131" s="46"/>
      <c r="AVF131" s="46"/>
      <c r="AVG131" s="46"/>
      <c r="AVH131" s="46"/>
      <c r="AVI131" s="46"/>
      <c r="AVJ131" s="46"/>
      <c r="AVK131" s="46"/>
      <c r="AVL131" s="46"/>
      <c r="AVM131" s="46"/>
      <c r="AVN131" s="46"/>
      <c r="AVO131" s="46"/>
      <c r="AVP131" s="46"/>
      <c r="AVQ131" s="46"/>
      <c r="AVR131" s="46"/>
      <c r="AVS131" s="46"/>
      <c r="AVT131" s="46"/>
      <c r="AVU131" s="46"/>
      <c r="AVV131" s="46"/>
      <c r="AVW131" s="46"/>
      <c r="AVX131" s="46"/>
      <c r="AVY131" s="46"/>
      <c r="AVZ131" s="46"/>
      <c r="AWA131" s="46"/>
      <c r="AWC131" s="46"/>
      <c r="AWE131" s="46"/>
      <c r="AWF131" s="46"/>
      <c r="AWG131" s="46"/>
      <c r="AWH131" s="46"/>
      <c r="AWI131" s="46"/>
      <c r="AWJ131" s="46"/>
      <c r="AWK131" s="46"/>
      <c r="AWL131" s="46"/>
      <c r="AWQ131" s="46"/>
      <c r="AWR131" s="46"/>
      <c r="AWS131" s="46"/>
      <c r="AWT131" s="46"/>
      <c r="AWU131" s="46"/>
      <c r="AWV131" s="46"/>
      <c r="AWW131" s="46"/>
      <c r="AWX131" s="46"/>
      <c r="AWY131" s="46"/>
      <c r="AWZ131" s="46"/>
      <c r="AXA131" s="46"/>
      <c r="AXB131" s="46"/>
      <c r="AXC131" s="46"/>
      <c r="AXD131" s="46"/>
      <c r="AXE131" s="46"/>
      <c r="AXF131" s="46"/>
      <c r="AXG131" s="46"/>
      <c r="AXH131" s="46"/>
      <c r="AXI131" s="46"/>
      <c r="AXJ131" s="46"/>
      <c r="AXK131" s="46"/>
      <c r="AXL131" s="46"/>
      <c r="AXM131" s="46"/>
      <c r="AXN131" s="46"/>
      <c r="AXO131" s="46"/>
      <c r="AXP131" s="46"/>
      <c r="AXQ131" s="46"/>
      <c r="AXR131" s="46"/>
      <c r="AXS131" s="46"/>
      <c r="AXT131" s="46"/>
      <c r="AXU131" s="46"/>
      <c r="AXV131" s="46"/>
      <c r="AXW131" s="46"/>
      <c r="AXX131" s="46"/>
      <c r="AXY131" s="46"/>
      <c r="AXZ131" s="46"/>
      <c r="AYA131" s="46"/>
      <c r="AYB131" s="46"/>
      <c r="AYC131" s="46"/>
      <c r="AYD131" s="46"/>
      <c r="AYE131" s="46"/>
      <c r="AYF131" s="46"/>
      <c r="AYG131" s="46"/>
      <c r="AYH131" s="46"/>
      <c r="AYI131" s="46"/>
      <c r="AYJ131" s="46"/>
      <c r="AYK131" s="46"/>
      <c r="AYL131" s="46"/>
      <c r="AYM131" s="46"/>
      <c r="AYN131" s="46"/>
      <c r="AYO131" s="46"/>
      <c r="AYP131" s="46"/>
      <c r="AYQ131" s="46"/>
      <c r="AYR131" s="46"/>
      <c r="AYS131" s="46"/>
      <c r="AYT131" s="46"/>
      <c r="AYU131" s="46"/>
      <c r="AYV131" s="46"/>
      <c r="AYW131" s="46"/>
      <c r="AYX131" s="46"/>
      <c r="AYY131" s="46"/>
      <c r="AYZ131" s="46"/>
      <c r="AZA131" s="46"/>
      <c r="AZB131" s="46"/>
      <c r="AZC131" s="46"/>
      <c r="AZD131" s="46"/>
      <c r="AZE131" s="46"/>
      <c r="AZF131" s="46"/>
      <c r="AZG131" s="46"/>
      <c r="AZH131" s="46"/>
      <c r="AZI131" s="46"/>
      <c r="AZJ131" s="46"/>
      <c r="AZK131" s="46"/>
      <c r="AZL131" s="46"/>
      <c r="AZM131" s="46"/>
      <c r="AZN131" s="46"/>
      <c r="AZO131" s="46"/>
      <c r="AZP131" s="46"/>
      <c r="AZQ131" s="46"/>
      <c r="AZR131" s="46"/>
      <c r="AZS131" s="46"/>
      <c r="AZT131" s="46"/>
      <c r="AZU131" s="46"/>
      <c r="AZV131" s="46"/>
      <c r="AZW131" s="46"/>
      <c r="AZX131" s="46"/>
      <c r="AZY131" s="46"/>
      <c r="AZZ131" s="46"/>
      <c r="BAA131" s="46"/>
      <c r="BAB131" s="46"/>
      <c r="BAC131" s="46"/>
      <c r="BAD131" s="46"/>
      <c r="BAE131" s="46"/>
      <c r="BAF131" s="46"/>
      <c r="BAG131" s="46"/>
      <c r="BAH131" s="46"/>
      <c r="BAI131" s="46"/>
      <c r="BAJ131" s="46"/>
      <c r="BAK131" s="46"/>
      <c r="BAL131" s="46"/>
      <c r="BAM131" s="46"/>
      <c r="BAN131" s="46"/>
      <c r="BAO131" s="46"/>
      <c r="BAP131" s="46"/>
      <c r="BAQ131" s="46"/>
      <c r="BAR131" s="46"/>
      <c r="BAS131" s="46"/>
      <c r="BAT131" s="46"/>
      <c r="BAU131" s="46"/>
      <c r="BAV131" s="46"/>
      <c r="BAW131" s="46"/>
      <c r="BAX131" s="46"/>
      <c r="BAY131" s="46"/>
      <c r="BAZ131" s="46"/>
      <c r="BBA131" s="46"/>
      <c r="BBB131" s="46"/>
      <c r="BBC131" s="46"/>
      <c r="BBD131" s="46"/>
      <c r="BBE131" s="46"/>
      <c r="BBF131" s="46"/>
      <c r="BBG131" s="46"/>
      <c r="BBH131" s="46"/>
      <c r="BBI131" s="46"/>
      <c r="BBJ131" s="46"/>
      <c r="BBK131" s="46"/>
      <c r="BBL131" s="46"/>
      <c r="BBM131" s="46"/>
      <c r="BBN131" s="46"/>
      <c r="BBO131" s="46"/>
      <c r="BBP131" s="46"/>
      <c r="BBQ131" s="46"/>
      <c r="BBR131" s="46"/>
      <c r="BBS131" s="46"/>
      <c r="BBT131" s="46"/>
      <c r="BBU131" s="46"/>
      <c r="BBV131" s="46"/>
      <c r="BBW131" s="46"/>
      <c r="BBX131" s="46"/>
      <c r="BBY131" s="46"/>
      <c r="BBZ131" s="46"/>
      <c r="BCA131" s="46"/>
      <c r="BCB131" s="46"/>
      <c r="BCC131" s="46"/>
      <c r="BCD131" s="46"/>
      <c r="BCE131" s="46"/>
      <c r="BCF131" s="46"/>
      <c r="BCG131" s="46"/>
      <c r="BCH131" s="46"/>
      <c r="BCI131" s="46"/>
      <c r="BCJ131" s="46"/>
      <c r="BCK131" s="46"/>
      <c r="BCL131" s="46"/>
      <c r="BCM131" s="46"/>
      <c r="BCN131" s="46"/>
      <c r="BCO131" s="46"/>
      <c r="BCP131" s="46"/>
      <c r="BCQ131" s="46"/>
      <c r="BCR131" s="46"/>
      <c r="BCS131" s="46"/>
      <c r="BCT131" s="46"/>
      <c r="BCU131" s="46"/>
      <c r="BCV131" s="46"/>
      <c r="BCW131" s="46"/>
      <c r="BCX131" s="46"/>
      <c r="BCY131" s="46"/>
      <c r="BCZ131" s="46"/>
      <c r="BDA131" s="46"/>
      <c r="BDB131" s="46"/>
      <c r="BDC131" s="46"/>
      <c r="BDD131" s="46"/>
      <c r="BDE131" s="46"/>
      <c r="BDF131" s="46"/>
      <c r="BDG131" s="46"/>
      <c r="BDH131" s="46"/>
      <c r="BDI131" s="46"/>
      <c r="BDJ131" s="46"/>
      <c r="BDK131" s="46"/>
      <c r="BDL131" s="46"/>
      <c r="BDM131" s="46"/>
      <c r="BDN131" s="46"/>
      <c r="BDO131" s="46"/>
      <c r="BDP131" s="46"/>
      <c r="BDQ131" s="46"/>
      <c r="BDR131" s="46"/>
      <c r="BDS131" s="46"/>
      <c r="BDT131" s="46"/>
      <c r="BDU131" s="46"/>
      <c r="BDV131" s="46"/>
      <c r="BDW131" s="46"/>
      <c r="BDX131" s="46"/>
      <c r="BDY131" s="46"/>
      <c r="BDZ131" s="46"/>
      <c r="BEA131" s="46"/>
      <c r="BEB131" s="46"/>
      <c r="BEC131" s="46"/>
      <c r="BED131" s="46"/>
      <c r="BEE131" s="46"/>
      <c r="BEF131" s="46"/>
      <c r="BEG131" s="46"/>
      <c r="BEH131" s="46"/>
      <c r="BEI131" s="46"/>
      <c r="BEJ131" s="46"/>
      <c r="BEK131" s="46"/>
      <c r="BEL131" s="46"/>
      <c r="BEM131" s="46"/>
      <c r="BEN131" s="46"/>
      <c r="BEO131" s="46"/>
      <c r="BEP131" s="46"/>
      <c r="BEQ131" s="46"/>
      <c r="BER131" s="46"/>
      <c r="BES131" s="46"/>
      <c r="BET131" s="46"/>
      <c r="BEU131" s="46"/>
      <c r="BEV131" s="46"/>
      <c r="BEW131" s="46"/>
      <c r="BEX131" s="46"/>
      <c r="BEY131" s="46"/>
      <c r="BEZ131" s="46"/>
      <c r="BFA131" s="46"/>
      <c r="BFB131" s="46"/>
      <c r="BFC131" s="46"/>
      <c r="BFD131" s="46"/>
      <c r="BFE131" s="46"/>
      <c r="BFF131" s="46"/>
      <c r="BFG131" s="46"/>
      <c r="BFH131" s="46"/>
      <c r="BFI131" s="46"/>
      <c r="BFJ131" s="46"/>
      <c r="BFK131" s="46"/>
      <c r="BFL131" s="46"/>
      <c r="BFM131" s="46"/>
      <c r="BFN131" s="46"/>
      <c r="BFO131" s="46"/>
      <c r="BFP131" s="46"/>
      <c r="BFQ131" s="46"/>
      <c r="BFR131" s="46"/>
      <c r="BFS131" s="46"/>
      <c r="BFT131" s="46"/>
      <c r="BFU131" s="46"/>
      <c r="BFV131" s="46"/>
      <c r="BFW131" s="46"/>
      <c r="BFY131" s="46"/>
      <c r="BGA131" s="46"/>
      <c r="BGB131" s="46"/>
      <c r="BGC131" s="46"/>
      <c r="BGD131" s="46"/>
      <c r="BGE131" s="46"/>
      <c r="BGF131" s="46"/>
      <c r="BGG131" s="46"/>
      <c r="BGH131" s="46"/>
      <c r="BGM131" s="46"/>
      <c r="BGN131" s="46"/>
      <c r="BGO131" s="46"/>
      <c r="BGP131" s="46"/>
      <c r="BGQ131" s="46"/>
      <c r="BGR131" s="46"/>
      <c r="BGS131" s="46"/>
      <c r="BGT131" s="46"/>
      <c r="BGU131" s="46"/>
      <c r="BGV131" s="46"/>
      <c r="BGW131" s="46"/>
      <c r="BGX131" s="46"/>
      <c r="BGY131" s="46"/>
      <c r="BGZ131" s="46"/>
      <c r="BHA131" s="46"/>
      <c r="BHB131" s="46"/>
      <c r="BHC131" s="46"/>
      <c r="BHD131" s="46"/>
      <c r="BHE131" s="46"/>
      <c r="BHF131" s="46"/>
      <c r="BHG131" s="46"/>
      <c r="BHH131" s="46"/>
      <c r="BHI131" s="46"/>
      <c r="BHJ131" s="46"/>
      <c r="BHK131" s="46"/>
      <c r="BHL131" s="46"/>
      <c r="BHM131" s="46"/>
      <c r="BHN131" s="46"/>
      <c r="BHO131" s="46"/>
      <c r="BHP131" s="46"/>
      <c r="BHQ131" s="46"/>
      <c r="BHR131" s="46"/>
      <c r="BHS131" s="46"/>
      <c r="BHT131" s="46"/>
      <c r="BHU131" s="46"/>
      <c r="BHV131" s="46"/>
      <c r="BHW131" s="46"/>
      <c r="BHX131" s="46"/>
      <c r="BHY131" s="46"/>
      <c r="BHZ131" s="46"/>
      <c r="BIA131" s="46"/>
      <c r="BIB131" s="46"/>
      <c r="BIC131" s="46"/>
      <c r="BID131" s="46"/>
      <c r="BIE131" s="46"/>
      <c r="BIF131" s="46"/>
      <c r="BIG131" s="46"/>
      <c r="BIH131" s="46"/>
      <c r="BII131" s="46"/>
      <c r="BIJ131" s="46"/>
      <c r="BIK131" s="46"/>
      <c r="BIL131" s="46"/>
      <c r="BIM131" s="46"/>
      <c r="BIN131" s="46"/>
      <c r="BIO131" s="46"/>
      <c r="BIP131" s="46"/>
      <c r="BIQ131" s="46"/>
      <c r="BIR131" s="46"/>
      <c r="BIS131" s="46"/>
      <c r="BIT131" s="46"/>
      <c r="BIU131" s="46"/>
      <c r="BIV131" s="46"/>
      <c r="BIW131" s="46"/>
      <c r="BIX131" s="46"/>
      <c r="BIY131" s="46"/>
      <c r="BIZ131" s="46"/>
      <c r="BJA131" s="46"/>
      <c r="BJB131" s="46"/>
      <c r="BJC131" s="46"/>
      <c r="BJD131" s="46"/>
      <c r="BJE131" s="46"/>
      <c r="BJF131" s="46"/>
      <c r="BJG131" s="46"/>
      <c r="BJH131" s="46"/>
      <c r="BJI131" s="46"/>
      <c r="BJJ131" s="46"/>
      <c r="BJK131" s="46"/>
      <c r="BJL131" s="46"/>
      <c r="BJM131" s="46"/>
      <c r="BJN131" s="46"/>
      <c r="BJO131" s="46"/>
      <c r="BJP131" s="46"/>
      <c r="BJQ131" s="46"/>
      <c r="BJR131" s="46"/>
      <c r="BJS131" s="46"/>
      <c r="BJT131" s="46"/>
      <c r="BJU131" s="46"/>
      <c r="BJV131" s="46"/>
      <c r="BJW131" s="46"/>
      <c r="BJX131" s="46"/>
      <c r="BJY131" s="46"/>
      <c r="BJZ131" s="46"/>
      <c r="BKA131" s="46"/>
      <c r="BKB131" s="46"/>
      <c r="BKC131" s="46"/>
      <c r="BKD131" s="46"/>
      <c r="BKE131" s="46"/>
      <c r="BKF131" s="46"/>
      <c r="BKG131" s="46"/>
      <c r="BKH131" s="46"/>
      <c r="BKI131" s="46"/>
      <c r="BKJ131" s="46"/>
      <c r="BKK131" s="46"/>
      <c r="BKL131" s="46"/>
      <c r="BKM131" s="46"/>
      <c r="BKN131" s="46"/>
      <c r="BKO131" s="46"/>
      <c r="BKP131" s="46"/>
      <c r="BKQ131" s="46"/>
      <c r="BKR131" s="46"/>
      <c r="BKS131" s="46"/>
      <c r="BKT131" s="46"/>
      <c r="BKU131" s="46"/>
      <c r="BKV131" s="46"/>
      <c r="BKW131" s="46"/>
      <c r="BKX131" s="46"/>
      <c r="BKY131" s="46"/>
      <c r="BKZ131" s="46"/>
      <c r="BLA131" s="46"/>
      <c r="BLB131" s="46"/>
      <c r="BLC131" s="46"/>
      <c r="BLD131" s="46"/>
      <c r="BLE131" s="46"/>
      <c r="BLF131" s="46"/>
      <c r="BLG131" s="46"/>
      <c r="BLH131" s="46"/>
      <c r="BLI131" s="46"/>
      <c r="BLJ131" s="46"/>
      <c r="BLK131" s="46"/>
      <c r="BLL131" s="46"/>
      <c r="BLM131" s="46"/>
      <c r="BLN131" s="46"/>
      <c r="BLO131" s="46"/>
      <c r="BLP131" s="46"/>
      <c r="BLQ131" s="46"/>
      <c r="BLR131" s="46"/>
      <c r="BLS131" s="46"/>
      <c r="BLT131" s="46"/>
      <c r="BLU131" s="46"/>
      <c r="BLV131" s="46"/>
      <c r="BLW131" s="46"/>
      <c r="BLX131" s="46"/>
      <c r="BLY131" s="46"/>
      <c r="BLZ131" s="46"/>
      <c r="BMA131" s="46"/>
      <c r="BMB131" s="46"/>
      <c r="BMC131" s="46"/>
      <c r="BMD131" s="46"/>
      <c r="BME131" s="46"/>
      <c r="BMF131" s="46"/>
      <c r="BMG131" s="46"/>
      <c r="BMH131" s="46"/>
      <c r="BMI131" s="46"/>
      <c r="BMJ131" s="46"/>
      <c r="BMK131" s="46"/>
      <c r="BML131" s="46"/>
      <c r="BMM131" s="46"/>
      <c r="BMN131" s="46"/>
      <c r="BMO131" s="46"/>
      <c r="BMP131" s="46"/>
      <c r="BMQ131" s="46"/>
      <c r="BMR131" s="46"/>
      <c r="BMS131" s="46"/>
      <c r="BMT131" s="46"/>
      <c r="BMU131" s="46"/>
      <c r="BMV131" s="46"/>
      <c r="BMW131" s="46"/>
      <c r="BMX131" s="46"/>
      <c r="BMY131" s="46"/>
      <c r="BMZ131" s="46"/>
      <c r="BNA131" s="46"/>
      <c r="BNB131" s="46"/>
      <c r="BNC131" s="46"/>
      <c r="BND131" s="46"/>
      <c r="BNE131" s="46"/>
      <c r="BNF131" s="46"/>
      <c r="BNG131" s="46"/>
      <c r="BNH131" s="46"/>
      <c r="BNI131" s="46"/>
      <c r="BNJ131" s="46"/>
      <c r="BNK131" s="46"/>
      <c r="BNL131" s="46"/>
      <c r="BNM131" s="46"/>
      <c r="BNN131" s="46"/>
      <c r="BNO131" s="46"/>
      <c r="BNP131" s="46"/>
      <c r="BNQ131" s="46"/>
      <c r="BNR131" s="46"/>
      <c r="BNS131" s="46"/>
      <c r="BNT131" s="46"/>
      <c r="BNU131" s="46"/>
      <c r="BNV131" s="46"/>
      <c r="BNW131" s="46"/>
      <c r="BNX131" s="46"/>
      <c r="BNY131" s="46"/>
      <c r="BNZ131" s="46"/>
      <c r="BOA131" s="46"/>
      <c r="BOB131" s="46"/>
      <c r="BOC131" s="46"/>
      <c r="BOD131" s="46"/>
      <c r="BOE131" s="46"/>
      <c r="BOF131" s="46"/>
      <c r="BOG131" s="46"/>
      <c r="BOH131" s="46"/>
      <c r="BOI131" s="46"/>
      <c r="BOJ131" s="46"/>
      <c r="BOK131" s="46"/>
      <c r="BOL131" s="46"/>
      <c r="BOM131" s="46"/>
      <c r="BON131" s="46"/>
      <c r="BOO131" s="46"/>
      <c r="BOP131" s="46"/>
      <c r="BOQ131" s="46"/>
      <c r="BOR131" s="46"/>
      <c r="BOS131" s="46"/>
      <c r="BOT131" s="46"/>
      <c r="BOU131" s="46"/>
      <c r="BOV131" s="46"/>
      <c r="BOW131" s="46"/>
      <c r="BOX131" s="46"/>
      <c r="BOY131" s="46"/>
      <c r="BOZ131" s="46"/>
      <c r="BPA131" s="46"/>
      <c r="BPB131" s="46"/>
      <c r="BPC131" s="46"/>
      <c r="BPD131" s="46"/>
      <c r="BPE131" s="46"/>
      <c r="BPF131" s="46"/>
      <c r="BPG131" s="46"/>
      <c r="BPH131" s="46"/>
      <c r="BPI131" s="46"/>
      <c r="BPJ131" s="46"/>
      <c r="BPK131" s="46"/>
      <c r="BPL131" s="46"/>
      <c r="BPM131" s="46"/>
      <c r="BPN131" s="46"/>
      <c r="BPO131" s="46"/>
      <c r="BPP131" s="46"/>
      <c r="BPQ131" s="46"/>
      <c r="BPR131" s="46"/>
      <c r="BPS131" s="46"/>
      <c r="BPU131" s="46"/>
      <c r="BPW131" s="46"/>
      <c r="BPX131" s="46"/>
      <c r="BPY131" s="46"/>
      <c r="BPZ131" s="46"/>
      <c r="BQA131" s="46"/>
      <c r="BQB131" s="46"/>
      <c r="BQC131" s="46"/>
      <c r="BQD131" s="46"/>
      <c r="BQI131" s="46"/>
      <c r="BQJ131" s="46"/>
      <c r="BQK131" s="46"/>
      <c r="BQL131" s="46"/>
      <c r="BQM131" s="46"/>
      <c r="BQN131" s="46"/>
      <c r="BQO131" s="46"/>
      <c r="BQP131" s="46"/>
      <c r="BQQ131" s="46"/>
      <c r="BQR131" s="46"/>
      <c r="BQS131" s="46"/>
      <c r="BQT131" s="46"/>
      <c r="BQU131" s="46"/>
      <c r="BQV131" s="46"/>
      <c r="BQW131" s="46"/>
      <c r="BQX131" s="46"/>
      <c r="BQY131" s="46"/>
      <c r="BQZ131" s="46"/>
      <c r="BRA131" s="46"/>
      <c r="BRB131" s="46"/>
      <c r="BRC131" s="46"/>
      <c r="BRD131" s="46"/>
      <c r="BRE131" s="46"/>
      <c r="BRF131" s="46"/>
      <c r="BRG131" s="46"/>
      <c r="BRH131" s="46"/>
      <c r="BRI131" s="46"/>
      <c r="BRJ131" s="46"/>
      <c r="BRK131" s="46"/>
      <c r="BRL131" s="46"/>
      <c r="BRM131" s="46"/>
      <c r="BRN131" s="46"/>
      <c r="BRO131" s="46"/>
      <c r="BRP131" s="46"/>
      <c r="BRQ131" s="46"/>
      <c r="BRR131" s="46"/>
      <c r="BRS131" s="46"/>
      <c r="BRT131" s="46"/>
      <c r="BRU131" s="46"/>
      <c r="BRV131" s="46"/>
      <c r="BRW131" s="46"/>
      <c r="BRX131" s="46"/>
      <c r="BRY131" s="46"/>
      <c r="BRZ131" s="46"/>
      <c r="BSA131" s="46"/>
      <c r="BSB131" s="46"/>
      <c r="BSC131" s="46"/>
      <c r="BSD131" s="46"/>
      <c r="BSE131" s="46"/>
      <c r="BSF131" s="46"/>
      <c r="BSG131" s="46"/>
      <c r="BSH131" s="46"/>
      <c r="BSI131" s="46"/>
      <c r="BSJ131" s="46"/>
      <c r="BSK131" s="46"/>
      <c r="BSL131" s="46"/>
      <c r="BSM131" s="46"/>
      <c r="BSN131" s="46"/>
      <c r="BSO131" s="46"/>
      <c r="BSP131" s="46"/>
      <c r="BSQ131" s="46"/>
      <c r="BSR131" s="46"/>
      <c r="BSS131" s="46"/>
      <c r="BST131" s="46"/>
      <c r="BSU131" s="46"/>
      <c r="BSV131" s="46"/>
      <c r="BSW131" s="46"/>
      <c r="BSX131" s="46"/>
      <c r="BSY131" s="46"/>
      <c r="BSZ131" s="46"/>
      <c r="BTA131" s="46"/>
      <c r="BTB131" s="46"/>
      <c r="BTC131" s="46"/>
      <c r="BTD131" s="46"/>
      <c r="BTE131" s="46"/>
      <c r="BTF131" s="46"/>
      <c r="BTG131" s="46"/>
      <c r="BTH131" s="46"/>
      <c r="BTI131" s="46"/>
      <c r="BTJ131" s="46"/>
      <c r="BTK131" s="46"/>
      <c r="BTL131" s="46"/>
      <c r="BTM131" s="46"/>
      <c r="BTN131" s="46"/>
      <c r="BTO131" s="46"/>
      <c r="BTP131" s="46"/>
      <c r="BTQ131" s="46"/>
      <c r="BTR131" s="46"/>
      <c r="BTS131" s="46"/>
      <c r="BTT131" s="46"/>
      <c r="BTU131" s="46"/>
      <c r="BTV131" s="46"/>
      <c r="BTW131" s="46"/>
      <c r="BTX131" s="46"/>
      <c r="BTY131" s="46"/>
      <c r="BTZ131" s="46"/>
      <c r="BUA131" s="46"/>
      <c r="BUB131" s="46"/>
      <c r="BUC131" s="46"/>
      <c r="BUD131" s="46"/>
      <c r="BUE131" s="46"/>
      <c r="BUF131" s="46"/>
      <c r="BUG131" s="46"/>
      <c r="BUH131" s="46"/>
      <c r="BUI131" s="46"/>
      <c r="BUJ131" s="46"/>
      <c r="BUK131" s="46"/>
      <c r="BUL131" s="46"/>
      <c r="BUM131" s="46"/>
      <c r="BUN131" s="46"/>
      <c r="BUO131" s="46"/>
      <c r="BUP131" s="46"/>
      <c r="BUQ131" s="46"/>
      <c r="BUR131" s="46"/>
      <c r="BUS131" s="46"/>
      <c r="BUT131" s="46"/>
      <c r="BUU131" s="46"/>
      <c r="BUV131" s="46"/>
      <c r="BUW131" s="46"/>
      <c r="BUX131" s="46"/>
      <c r="BUY131" s="46"/>
      <c r="BUZ131" s="46"/>
      <c r="BVA131" s="46"/>
      <c r="BVB131" s="46"/>
      <c r="BVC131" s="46"/>
      <c r="BVD131" s="46"/>
      <c r="BVE131" s="46"/>
      <c r="BVF131" s="46"/>
      <c r="BVG131" s="46"/>
      <c r="BVH131" s="46"/>
      <c r="BVI131" s="46"/>
      <c r="BVJ131" s="46"/>
      <c r="BVK131" s="46"/>
      <c r="BVL131" s="46"/>
      <c r="BVM131" s="46"/>
      <c r="BVN131" s="46"/>
      <c r="BVO131" s="46"/>
      <c r="BVP131" s="46"/>
      <c r="BVQ131" s="46"/>
      <c r="BVR131" s="46"/>
      <c r="BVS131" s="46"/>
      <c r="BVT131" s="46"/>
      <c r="BVU131" s="46"/>
      <c r="BVV131" s="46"/>
      <c r="BVW131" s="46"/>
      <c r="BVX131" s="46"/>
      <c r="BVY131" s="46"/>
      <c r="BVZ131" s="46"/>
      <c r="BWA131" s="46"/>
      <c r="BWB131" s="46"/>
      <c r="BWC131" s="46"/>
      <c r="BWD131" s="46"/>
      <c r="BWE131" s="46"/>
      <c r="BWF131" s="46"/>
      <c r="BWG131" s="46"/>
      <c r="BWH131" s="46"/>
      <c r="BWI131" s="46"/>
      <c r="BWJ131" s="46"/>
      <c r="BWK131" s="46"/>
      <c r="BWL131" s="46"/>
      <c r="BWM131" s="46"/>
      <c r="BWN131" s="46"/>
      <c r="BWO131" s="46"/>
      <c r="BWP131" s="46"/>
      <c r="BWQ131" s="46"/>
      <c r="BWR131" s="46"/>
      <c r="BWS131" s="46"/>
      <c r="BWT131" s="46"/>
      <c r="BWU131" s="46"/>
      <c r="BWV131" s="46"/>
      <c r="BWW131" s="46"/>
      <c r="BWX131" s="46"/>
      <c r="BWY131" s="46"/>
      <c r="BWZ131" s="46"/>
      <c r="BXA131" s="46"/>
      <c r="BXB131" s="46"/>
      <c r="BXC131" s="46"/>
      <c r="BXD131" s="46"/>
      <c r="BXE131" s="46"/>
      <c r="BXF131" s="46"/>
      <c r="BXG131" s="46"/>
      <c r="BXH131" s="46"/>
      <c r="BXI131" s="46"/>
      <c r="BXJ131" s="46"/>
      <c r="BXK131" s="46"/>
      <c r="BXL131" s="46"/>
      <c r="BXM131" s="46"/>
      <c r="BXN131" s="46"/>
      <c r="BXO131" s="46"/>
      <c r="BXP131" s="46"/>
      <c r="BXQ131" s="46"/>
      <c r="BXR131" s="46"/>
      <c r="BXS131" s="46"/>
      <c r="BXT131" s="46"/>
      <c r="BXU131" s="46"/>
      <c r="BXV131" s="46"/>
      <c r="BXW131" s="46"/>
      <c r="BXX131" s="46"/>
      <c r="BXY131" s="46"/>
      <c r="BXZ131" s="46"/>
      <c r="BYA131" s="46"/>
      <c r="BYB131" s="46"/>
      <c r="BYC131" s="46"/>
      <c r="BYD131" s="46"/>
      <c r="BYE131" s="46"/>
      <c r="BYF131" s="46"/>
      <c r="BYG131" s="46"/>
      <c r="BYH131" s="46"/>
      <c r="BYI131" s="46"/>
      <c r="BYJ131" s="46"/>
      <c r="BYK131" s="46"/>
      <c r="BYL131" s="46"/>
      <c r="BYM131" s="46"/>
      <c r="BYN131" s="46"/>
      <c r="BYO131" s="46"/>
      <c r="BYP131" s="46"/>
      <c r="BYQ131" s="46"/>
      <c r="BYR131" s="46"/>
      <c r="BYS131" s="46"/>
      <c r="BYT131" s="46"/>
      <c r="BYU131" s="46"/>
      <c r="BYV131" s="46"/>
      <c r="BYW131" s="46"/>
      <c r="BYX131" s="46"/>
      <c r="BYY131" s="46"/>
      <c r="BYZ131" s="46"/>
      <c r="BZA131" s="46"/>
      <c r="BZB131" s="46"/>
      <c r="BZC131" s="46"/>
      <c r="BZD131" s="46"/>
      <c r="BZE131" s="46"/>
      <c r="BZF131" s="46"/>
      <c r="BZG131" s="46"/>
      <c r="BZH131" s="46"/>
      <c r="BZI131" s="46"/>
      <c r="BZJ131" s="46"/>
      <c r="BZK131" s="46"/>
      <c r="BZL131" s="46"/>
      <c r="BZM131" s="46"/>
      <c r="BZN131" s="46"/>
      <c r="BZO131" s="46"/>
      <c r="BZQ131" s="46"/>
      <c r="BZS131" s="46"/>
      <c r="BZT131" s="46"/>
      <c r="BZU131" s="46"/>
      <c r="BZV131" s="46"/>
      <c r="BZW131" s="46"/>
      <c r="BZX131" s="46"/>
      <c r="BZY131" s="46"/>
      <c r="BZZ131" s="46"/>
      <c r="CAE131" s="46"/>
      <c r="CAF131" s="46"/>
      <c r="CAG131" s="46"/>
      <c r="CAH131" s="46"/>
      <c r="CAI131" s="46"/>
      <c r="CAJ131" s="46"/>
      <c r="CAK131" s="46"/>
      <c r="CAL131" s="46"/>
      <c r="CAM131" s="46"/>
      <c r="CAN131" s="46"/>
      <c r="CAO131" s="46"/>
      <c r="CAP131" s="46"/>
      <c r="CAQ131" s="46"/>
      <c r="CAR131" s="46"/>
      <c r="CAS131" s="46"/>
      <c r="CAT131" s="46"/>
      <c r="CAU131" s="46"/>
      <c r="CAV131" s="46"/>
      <c r="CAW131" s="46"/>
      <c r="CAX131" s="46"/>
      <c r="CAY131" s="46"/>
      <c r="CAZ131" s="46"/>
      <c r="CBA131" s="46"/>
      <c r="CBB131" s="46"/>
      <c r="CBC131" s="46"/>
      <c r="CBD131" s="46"/>
      <c r="CBE131" s="46"/>
      <c r="CBF131" s="46"/>
      <c r="CBG131" s="46"/>
      <c r="CBH131" s="46"/>
      <c r="CBI131" s="46"/>
      <c r="CBJ131" s="46"/>
      <c r="CBK131" s="46"/>
      <c r="CBL131" s="46"/>
      <c r="CBM131" s="46"/>
      <c r="CBN131" s="46"/>
      <c r="CBO131" s="46"/>
      <c r="CBP131" s="46"/>
      <c r="CBQ131" s="46"/>
      <c r="CBR131" s="46"/>
      <c r="CBS131" s="46"/>
      <c r="CBT131" s="46"/>
      <c r="CBU131" s="46"/>
      <c r="CBV131" s="46"/>
      <c r="CBW131" s="46"/>
      <c r="CBX131" s="46"/>
      <c r="CBY131" s="46"/>
      <c r="CBZ131" s="46"/>
      <c r="CCA131" s="46"/>
      <c r="CCB131" s="46"/>
      <c r="CCC131" s="46"/>
      <c r="CCD131" s="46"/>
      <c r="CCE131" s="46"/>
      <c r="CCF131" s="46"/>
      <c r="CCG131" s="46"/>
      <c r="CCH131" s="46"/>
      <c r="CCI131" s="46"/>
      <c r="CCJ131" s="46"/>
      <c r="CCK131" s="46"/>
      <c r="CCL131" s="46"/>
      <c r="CCM131" s="46"/>
      <c r="CCN131" s="46"/>
      <c r="CCO131" s="46"/>
      <c r="CCP131" s="46"/>
      <c r="CCQ131" s="46"/>
      <c r="CCR131" s="46"/>
      <c r="CCS131" s="46"/>
      <c r="CCT131" s="46"/>
      <c r="CCU131" s="46"/>
      <c r="CCV131" s="46"/>
      <c r="CCW131" s="46"/>
      <c r="CCX131" s="46"/>
      <c r="CCY131" s="46"/>
      <c r="CCZ131" s="46"/>
      <c r="CDA131" s="46"/>
      <c r="CDB131" s="46"/>
      <c r="CDC131" s="46"/>
      <c r="CDD131" s="46"/>
      <c r="CDE131" s="46"/>
      <c r="CDF131" s="46"/>
      <c r="CDG131" s="46"/>
      <c r="CDH131" s="46"/>
      <c r="CDI131" s="46"/>
      <c r="CDJ131" s="46"/>
      <c r="CDK131" s="46"/>
      <c r="CDL131" s="46"/>
      <c r="CDM131" s="46"/>
      <c r="CDN131" s="46"/>
      <c r="CDO131" s="46"/>
      <c r="CDP131" s="46"/>
      <c r="CDQ131" s="46"/>
      <c r="CDR131" s="46"/>
      <c r="CDS131" s="46"/>
      <c r="CDT131" s="46"/>
      <c r="CDU131" s="46"/>
      <c r="CDV131" s="46"/>
      <c r="CDW131" s="46"/>
      <c r="CDX131" s="46"/>
      <c r="CDY131" s="46"/>
      <c r="CDZ131" s="46"/>
      <c r="CEA131" s="46"/>
      <c r="CEB131" s="46"/>
      <c r="CEC131" s="46"/>
      <c r="CED131" s="46"/>
      <c r="CEE131" s="46"/>
      <c r="CEF131" s="46"/>
      <c r="CEG131" s="46"/>
      <c r="CEH131" s="46"/>
      <c r="CEI131" s="46"/>
      <c r="CEJ131" s="46"/>
      <c r="CEK131" s="46"/>
      <c r="CEL131" s="46"/>
      <c r="CEM131" s="46"/>
      <c r="CEN131" s="46"/>
      <c r="CEO131" s="46"/>
      <c r="CEP131" s="46"/>
      <c r="CEQ131" s="46"/>
      <c r="CER131" s="46"/>
      <c r="CES131" s="46"/>
      <c r="CET131" s="46"/>
      <c r="CEU131" s="46"/>
      <c r="CEV131" s="46"/>
      <c r="CEW131" s="46"/>
      <c r="CEX131" s="46"/>
      <c r="CEY131" s="46"/>
      <c r="CEZ131" s="46"/>
      <c r="CFA131" s="46"/>
      <c r="CFB131" s="46"/>
      <c r="CFC131" s="46"/>
      <c r="CFD131" s="46"/>
      <c r="CFE131" s="46"/>
      <c r="CFF131" s="46"/>
      <c r="CFG131" s="46"/>
      <c r="CFH131" s="46"/>
      <c r="CFI131" s="46"/>
      <c r="CFJ131" s="46"/>
      <c r="CFK131" s="46"/>
      <c r="CFL131" s="46"/>
      <c r="CFM131" s="46"/>
      <c r="CFN131" s="46"/>
      <c r="CFO131" s="46"/>
      <c r="CFP131" s="46"/>
      <c r="CFQ131" s="46"/>
      <c r="CFR131" s="46"/>
      <c r="CFS131" s="46"/>
      <c r="CFT131" s="46"/>
      <c r="CFU131" s="46"/>
      <c r="CFV131" s="46"/>
      <c r="CFW131" s="46"/>
      <c r="CFX131" s="46"/>
      <c r="CFY131" s="46"/>
      <c r="CFZ131" s="46"/>
      <c r="CGA131" s="46"/>
      <c r="CGB131" s="46"/>
      <c r="CGC131" s="46"/>
      <c r="CGD131" s="46"/>
      <c r="CGE131" s="46"/>
      <c r="CGF131" s="46"/>
      <c r="CGG131" s="46"/>
      <c r="CGH131" s="46"/>
      <c r="CGI131" s="46"/>
      <c r="CGJ131" s="46"/>
      <c r="CGK131" s="46"/>
      <c r="CGL131" s="46"/>
      <c r="CGM131" s="46"/>
      <c r="CGN131" s="46"/>
      <c r="CGO131" s="46"/>
      <c r="CGP131" s="46"/>
      <c r="CGQ131" s="46"/>
      <c r="CGR131" s="46"/>
      <c r="CGS131" s="46"/>
      <c r="CGT131" s="46"/>
      <c r="CGU131" s="46"/>
      <c r="CGV131" s="46"/>
      <c r="CGW131" s="46"/>
      <c r="CGX131" s="46"/>
      <c r="CGY131" s="46"/>
      <c r="CGZ131" s="46"/>
      <c r="CHA131" s="46"/>
      <c r="CHB131" s="46"/>
      <c r="CHC131" s="46"/>
      <c r="CHD131" s="46"/>
      <c r="CHE131" s="46"/>
      <c r="CHF131" s="46"/>
      <c r="CHG131" s="46"/>
      <c r="CHH131" s="46"/>
      <c r="CHI131" s="46"/>
      <c r="CHJ131" s="46"/>
      <c r="CHK131" s="46"/>
      <c r="CHL131" s="46"/>
      <c r="CHM131" s="46"/>
      <c r="CHN131" s="46"/>
      <c r="CHO131" s="46"/>
      <c r="CHP131" s="46"/>
      <c r="CHQ131" s="46"/>
      <c r="CHR131" s="46"/>
      <c r="CHS131" s="46"/>
      <c r="CHT131" s="46"/>
      <c r="CHU131" s="46"/>
      <c r="CHV131" s="46"/>
      <c r="CHW131" s="46"/>
      <c r="CHX131" s="46"/>
      <c r="CHY131" s="46"/>
      <c r="CHZ131" s="46"/>
      <c r="CIA131" s="46"/>
      <c r="CIB131" s="46"/>
      <c r="CIC131" s="46"/>
      <c r="CID131" s="46"/>
      <c r="CIE131" s="46"/>
      <c r="CIF131" s="46"/>
      <c r="CIG131" s="46"/>
      <c r="CIH131" s="46"/>
      <c r="CII131" s="46"/>
      <c r="CIJ131" s="46"/>
      <c r="CIK131" s="46"/>
      <c r="CIL131" s="46"/>
      <c r="CIM131" s="46"/>
      <c r="CIN131" s="46"/>
      <c r="CIO131" s="46"/>
      <c r="CIP131" s="46"/>
      <c r="CIQ131" s="46"/>
      <c r="CIR131" s="46"/>
      <c r="CIS131" s="46"/>
      <c r="CIT131" s="46"/>
      <c r="CIU131" s="46"/>
      <c r="CIV131" s="46"/>
      <c r="CIW131" s="46"/>
      <c r="CIX131" s="46"/>
      <c r="CIY131" s="46"/>
      <c r="CIZ131" s="46"/>
      <c r="CJA131" s="46"/>
      <c r="CJB131" s="46"/>
      <c r="CJC131" s="46"/>
      <c r="CJD131" s="46"/>
      <c r="CJE131" s="46"/>
      <c r="CJF131" s="46"/>
      <c r="CJG131" s="46"/>
      <c r="CJH131" s="46"/>
      <c r="CJI131" s="46"/>
      <c r="CJJ131" s="46"/>
      <c r="CJK131" s="46"/>
      <c r="CJM131" s="46"/>
      <c r="CJO131" s="46"/>
      <c r="CJP131" s="46"/>
      <c r="CJQ131" s="46"/>
      <c r="CJR131" s="46"/>
      <c r="CJS131" s="46"/>
      <c r="CJT131" s="46"/>
      <c r="CJU131" s="46"/>
      <c r="CJV131" s="46"/>
      <c r="CKA131" s="46"/>
      <c r="CKB131" s="46"/>
      <c r="CKC131" s="46"/>
      <c r="CKD131" s="46"/>
      <c r="CKE131" s="46"/>
      <c r="CKF131" s="46"/>
      <c r="CKG131" s="46"/>
      <c r="CKH131" s="46"/>
      <c r="CKI131" s="46"/>
      <c r="CKJ131" s="46"/>
      <c r="CKK131" s="46"/>
      <c r="CKL131" s="46"/>
      <c r="CKM131" s="46"/>
      <c r="CKN131" s="46"/>
      <c r="CKO131" s="46"/>
      <c r="CKP131" s="46"/>
      <c r="CKQ131" s="46"/>
      <c r="CKR131" s="46"/>
      <c r="CKS131" s="46"/>
      <c r="CKT131" s="46"/>
      <c r="CKU131" s="46"/>
      <c r="CKV131" s="46"/>
      <c r="CKW131" s="46"/>
      <c r="CKX131" s="46"/>
      <c r="CKY131" s="46"/>
      <c r="CKZ131" s="46"/>
      <c r="CLA131" s="46"/>
      <c r="CLB131" s="46"/>
      <c r="CLC131" s="46"/>
      <c r="CLD131" s="46"/>
      <c r="CLE131" s="46"/>
      <c r="CLF131" s="46"/>
      <c r="CLG131" s="46"/>
      <c r="CLH131" s="46"/>
      <c r="CLI131" s="46"/>
      <c r="CLJ131" s="46"/>
      <c r="CLK131" s="46"/>
      <c r="CLL131" s="46"/>
      <c r="CLM131" s="46"/>
      <c r="CLN131" s="46"/>
      <c r="CLO131" s="46"/>
      <c r="CLP131" s="46"/>
      <c r="CLQ131" s="46"/>
      <c r="CLR131" s="46"/>
      <c r="CLS131" s="46"/>
      <c r="CLT131" s="46"/>
      <c r="CLU131" s="46"/>
      <c r="CLV131" s="46"/>
      <c r="CLW131" s="46"/>
      <c r="CLX131" s="46"/>
      <c r="CLY131" s="46"/>
      <c r="CLZ131" s="46"/>
      <c r="CMA131" s="46"/>
      <c r="CMB131" s="46"/>
      <c r="CMC131" s="46"/>
      <c r="CMD131" s="46"/>
      <c r="CME131" s="46"/>
      <c r="CMF131" s="46"/>
      <c r="CMG131" s="46"/>
      <c r="CMH131" s="46"/>
      <c r="CMI131" s="46"/>
      <c r="CMJ131" s="46"/>
      <c r="CMK131" s="46"/>
      <c r="CML131" s="46"/>
      <c r="CMM131" s="46"/>
      <c r="CMN131" s="46"/>
      <c r="CMO131" s="46"/>
      <c r="CMP131" s="46"/>
      <c r="CMQ131" s="46"/>
      <c r="CMR131" s="46"/>
      <c r="CMS131" s="46"/>
      <c r="CMT131" s="46"/>
      <c r="CMU131" s="46"/>
      <c r="CMV131" s="46"/>
      <c r="CMW131" s="46"/>
      <c r="CMX131" s="46"/>
      <c r="CMY131" s="46"/>
      <c r="CMZ131" s="46"/>
      <c r="CNA131" s="46"/>
      <c r="CNB131" s="46"/>
      <c r="CNC131" s="46"/>
      <c r="CND131" s="46"/>
      <c r="CNE131" s="46"/>
      <c r="CNF131" s="46"/>
      <c r="CNG131" s="46"/>
      <c r="CNH131" s="46"/>
      <c r="CNI131" s="46"/>
      <c r="CNJ131" s="46"/>
      <c r="CNK131" s="46"/>
      <c r="CNL131" s="46"/>
      <c r="CNM131" s="46"/>
      <c r="CNN131" s="46"/>
      <c r="CNO131" s="46"/>
      <c r="CNP131" s="46"/>
      <c r="CNQ131" s="46"/>
      <c r="CNR131" s="46"/>
      <c r="CNS131" s="46"/>
      <c r="CNT131" s="46"/>
      <c r="CNU131" s="46"/>
      <c r="CNV131" s="46"/>
      <c r="CNW131" s="46"/>
      <c r="CNX131" s="46"/>
      <c r="CNY131" s="46"/>
      <c r="CNZ131" s="46"/>
      <c r="COA131" s="46"/>
      <c r="COB131" s="46"/>
      <c r="COC131" s="46"/>
      <c r="COD131" s="46"/>
      <c r="COE131" s="46"/>
      <c r="COF131" s="46"/>
      <c r="COG131" s="46"/>
      <c r="COH131" s="46"/>
      <c r="COI131" s="46"/>
      <c r="COJ131" s="46"/>
      <c r="COK131" s="46"/>
      <c r="COL131" s="46"/>
      <c r="COM131" s="46"/>
      <c r="CON131" s="46"/>
      <c r="COO131" s="46"/>
      <c r="COP131" s="46"/>
      <c r="COQ131" s="46"/>
      <c r="COR131" s="46"/>
      <c r="COS131" s="46"/>
      <c r="COT131" s="46"/>
      <c r="COU131" s="46"/>
      <c r="COV131" s="46"/>
      <c r="COW131" s="46"/>
      <c r="COX131" s="46"/>
      <c r="COY131" s="46"/>
      <c r="COZ131" s="46"/>
      <c r="CPA131" s="46"/>
      <c r="CPB131" s="46"/>
      <c r="CPC131" s="46"/>
      <c r="CPD131" s="46"/>
      <c r="CPE131" s="46"/>
      <c r="CPF131" s="46"/>
      <c r="CPG131" s="46"/>
      <c r="CPH131" s="46"/>
      <c r="CPI131" s="46"/>
      <c r="CPJ131" s="46"/>
      <c r="CPK131" s="46"/>
      <c r="CPL131" s="46"/>
      <c r="CPM131" s="46"/>
      <c r="CPN131" s="46"/>
      <c r="CPO131" s="46"/>
      <c r="CPP131" s="46"/>
      <c r="CPQ131" s="46"/>
      <c r="CPR131" s="46"/>
      <c r="CPS131" s="46"/>
      <c r="CPT131" s="46"/>
      <c r="CPU131" s="46"/>
      <c r="CPV131" s="46"/>
      <c r="CPW131" s="46"/>
      <c r="CPX131" s="46"/>
      <c r="CPY131" s="46"/>
      <c r="CPZ131" s="46"/>
      <c r="CQA131" s="46"/>
      <c r="CQB131" s="46"/>
      <c r="CQC131" s="46"/>
      <c r="CQD131" s="46"/>
      <c r="CQE131" s="46"/>
      <c r="CQF131" s="46"/>
      <c r="CQG131" s="46"/>
      <c r="CQH131" s="46"/>
      <c r="CQI131" s="46"/>
      <c r="CQJ131" s="46"/>
      <c r="CQK131" s="46"/>
      <c r="CQL131" s="46"/>
      <c r="CQM131" s="46"/>
      <c r="CQN131" s="46"/>
      <c r="CQO131" s="46"/>
      <c r="CQP131" s="46"/>
      <c r="CQQ131" s="46"/>
      <c r="CQR131" s="46"/>
      <c r="CQS131" s="46"/>
      <c r="CQT131" s="46"/>
      <c r="CQU131" s="46"/>
      <c r="CQV131" s="46"/>
      <c r="CQW131" s="46"/>
      <c r="CQX131" s="46"/>
      <c r="CQY131" s="46"/>
      <c r="CQZ131" s="46"/>
      <c r="CRA131" s="46"/>
      <c r="CRB131" s="46"/>
      <c r="CRC131" s="46"/>
      <c r="CRD131" s="46"/>
      <c r="CRE131" s="46"/>
      <c r="CRF131" s="46"/>
      <c r="CRG131" s="46"/>
      <c r="CRH131" s="46"/>
      <c r="CRI131" s="46"/>
      <c r="CRJ131" s="46"/>
      <c r="CRK131" s="46"/>
      <c r="CRL131" s="46"/>
      <c r="CRM131" s="46"/>
      <c r="CRN131" s="46"/>
      <c r="CRO131" s="46"/>
      <c r="CRP131" s="46"/>
      <c r="CRQ131" s="46"/>
      <c r="CRR131" s="46"/>
      <c r="CRS131" s="46"/>
      <c r="CRT131" s="46"/>
      <c r="CRU131" s="46"/>
      <c r="CRV131" s="46"/>
      <c r="CRW131" s="46"/>
      <c r="CRX131" s="46"/>
      <c r="CRY131" s="46"/>
      <c r="CRZ131" s="46"/>
      <c r="CSA131" s="46"/>
      <c r="CSB131" s="46"/>
      <c r="CSC131" s="46"/>
      <c r="CSD131" s="46"/>
      <c r="CSE131" s="46"/>
      <c r="CSF131" s="46"/>
      <c r="CSG131" s="46"/>
      <c r="CSH131" s="46"/>
      <c r="CSI131" s="46"/>
      <c r="CSJ131" s="46"/>
      <c r="CSK131" s="46"/>
      <c r="CSL131" s="46"/>
      <c r="CSM131" s="46"/>
      <c r="CSN131" s="46"/>
      <c r="CSO131" s="46"/>
      <c r="CSP131" s="46"/>
      <c r="CSQ131" s="46"/>
      <c r="CSR131" s="46"/>
      <c r="CSS131" s="46"/>
      <c r="CST131" s="46"/>
      <c r="CSU131" s="46"/>
      <c r="CSV131" s="46"/>
      <c r="CSW131" s="46"/>
      <c r="CSX131" s="46"/>
      <c r="CSY131" s="46"/>
      <c r="CSZ131" s="46"/>
      <c r="CTA131" s="46"/>
      <c r="CTB131" s="46"/>
      <c r="CTC131" s="46"/>
      <c r="CTD131" s="46"/>
      <c r="CTE131" s="46"/>
      <c r="CTF131" s="46"/>
      <c r="CTG131" s="46"/>
      <c r="CTI131" s="46"/>
      <c r="CTK131" s="46"/>
      <c r="CTL131" s="46"/>
      <c r="CTM131" s="46"/>
      <c r="CTN131" s="46"/>
      <c r="CTO131" s="46"/>
      <c r="CTP131" s="46"/>
      <c r="CTQ131" s="46"/>
      <c r="CTR131" s="46"/>
      <c r="CTW131" s="46"/>
      <c r="CTX131" s="46"/>
      <c r="CTY131" s="46"/>
      <c r="CTZ131" s="46"/>
      <c r="CUA131" s="46"/>
      <c r="CUB131" s="46"/>
      <c r="CUC131" s="46"/>
      <c r="CUD131" s="46"/>
      <c r="CUE131" s="46"/>
      <c r="CUF131" s="46"/>
      <c r="CUG131" s="46"/>
      <c r="CUH131" s="46"/>
      <c r="CUI131" s="46"/>
      <c r="CUJ131" s="46"/>
      <c r="CUK131" s="46"/>
      <c r="CUL131" s="46"/>
      <c r="CUM131" s="46"/>
      <c r="CUN131" s="46"/>
      <c r="CUO131" s="46"/>
      <c r="CUP131" s="46"/>
      <c r="CUQ131" s="46"/>
      <c r="CUR131" s="46"/>
      <c r="CUS131" s="46"/>
      <c r="CUT131" s="46"/>
      <c r="CUU131" s="46"/>
      <c r="CUV131" s="46"/>
      <c r="CUW131" s="46"/>
      <c r="CUX131" s="46"/>
      <c r="CUY131" s="46"/>
      <c r="CUZ131" s="46"/>
      <c r="CVA131" s="46"/>
      <c r="CVB131" s="46"/>
      <c r="CVC131" s="46"/>
      <c r="CVD131" s="46"/>
      <c r="CVE131" s="46"/>
      <c r="CVF131" s="46"/>
      <c r="CVG131" s="46"/>
      <c r="CVH131" s="46"/>
      <c r="CVI131" s="46"/>
      <c r="CVJ131" s="46"/>
      <c r="CVK131" s="46"/>
      <c r="CVL131" s="46"/>
      <c r="CVM131" s="46"/>
      <c r="CVN131" s="46"/>
      <c r="CVO131" s="46"/>
      <c r="CVP131" s="46"/>
      <c r="CVQ131" s="46"/>
      <c r="CVR131" s="46"/>
      <c r="CVS131" s="46"/>
      <c r="CVT131" s="46"/>
      <c r="CVU131" s="46"/>
      <c r="CVV131" s="46"/>
      <c r="CVW131" s="46"/>
      <c r="CVX131" s="46"/>
      <c r="CVY131" s="46"/>
      <c r="CVZ131" s="46"/>
      <c r="CWA131" s="46"/>
      <c r="CWB131" s="46"/>
      <c r="CWC131" s="46"/>
      <c r="CWD131" s="46"/>
      <c r="CWE131" s="46"/>
      <c r="CWF131" s="46"/>
      <c r="CWG131" s="46"/>
      <c r="CWH131" s="46"/>
      <c r="CWI131" s="46"/>
      <c r="CWJ131" s="46"/>
      <c r="CWK131" s="46"/>
      <c r="CWL131" s="46"/>
      <c r="CWM131" s="46"/>
      <c r="CWN131" s="46"/>
      <c r="CWO131" s="46"/>
      <c r="CWP131" s="46"/>
      <c r="CWQ131" s="46"/>
      <c r="CWR131" s="46"/>
      <c r="CWS131" s="46"/>
      <c r="CWT131" s="46"/>
      <c r="CWU131" s="46"/>
      <c r="CWV131" s="46"/>
      <c r="CWW131" s="46"/>
      <c r="CWX131" s="46"/>
      <c r="CWY131" s="46"/>
      <c r="CWZ131" s="46"/>
      <c r="CXA131" s="46"/>
      <c r="CXB131" s="46"/>
      <c r="CXC131" s="46"/>
      <c r="CXD131" s="46"/>
      <c r="CXE131" s="46"/>
      <c r="CXF131" s="46"/>
      <c r="CXG131" s="46"/>
      <c r="CXH131" s="46"/>
      <c r="CXI131" s="46"/>
      <c r="CXJ131" s="46"/>
      <c r="CXK131" s="46"/>
      <c r="CXL131" s="46"/>
      <c r="CXM131" s="46"/>
      <c r="CXN131" s="46"/>
      <c r="CXO131" s="46"/>
      <c r="CXP131" s="46"/>
      <c r="CXQ131" s="46"/>
      <c r="CXR131" s="46"/>
      <c r="CXS131" s="46"/>
      <c r="CXT131" s="46"/>
      <c r="CXU131" s="46"/>
      <c r="CXV131" s="46"/>
      <c r="CXW131" s="46"/>
      <c r="CXX131" s="46"/>
      <c r="CXY131" s="46"/>
      <c r="CXZ131" s="46"/>
      <c r="CYA131" s="46"/>
      <c r="CYB131" s="46"/>
      <c r="CYC131" s="46"/>
      <c r="CYD131" s="46"/>
      <c r="CYE131" s="46"/>
      <c r="CYF131" s="46"/>
      <c r="CYG131" s="46"/>
      <c r="CYH131" s="46"/>
      <c r="CYI131" s="46"/>
      <c r="CYJ131" s="46"/>
      <c r="CYK131" s="46"/>
      <c r="CYL131" s="46"/>
      <c r="CYM131" s="46"/>
      <c r="CYN131" s="46"/>
      <c r="CYO131" s="46"/>
      <c r="CYP131" s="46"/>
      <c r="CYQ131" s="46"/>
      <c r="CYR131" s="46"/>
      <c r="CYS131" s="46"/>
      <c r="CYT131" s="46"/>
      <c r="CYU131" s="46"/>
      <c r="CYV131" s="46"/>
      <c r="CYW131" s="46"/>
      <c r="CYX131" s="46"/>
      <c r="CYY131" s="46"/>
      <c r="CYZ131" s="46"/>
      <c r="CZA131" s="46"/>
      <c r="CZB131" s="46"/>
      <c r="CZC131" s="46"/>
      <c r="CZD131" s="46"/>
      <c r="CZE131" s="46"/>
      <c r="CZF131" s="46"/>
      <c r="CZG131" s="46"/>
      <c r="CZH131" s="46"/>
      <c r="CZI131" s="46"/>
      <c r="CZJ131" s="46"/>
      <c r="CZK131" s="46"/>
      <c r="CZL131" s="46"/>
      <c r="CZM131" s="46"/>
      <c r="CZN131" s="46"/>
      <c r="CZO131" s="46"/>
      <c r="CZP131" s="46"/>
      <c r="CZQ131" s="46"/>
      <c r="CZR131" s="46"/>
      <c r="CZS131" s="46"/>
      <c r="CZT131" s="46"/>
      <c r="CZU131" s="46"/>
      <c r="CZV131" s="46"/>
      <c r="CZW131" s="46"/>
      <c r="CZX131" s="46"/>
      <c r="CZY131" s="46"/>
      <c r="CZZ131" s="46"/>
      <c r="DAA131" s="46"/>
      <c r="DAB131" s="46"/>
      <c r="DAC131" s="46"/>
      <c r="DAD131" s="46"/>
      <c r="DAE131" s="46"/>
      <c r="DAF131" s="46"/>
      <c r="DAG131" s="46"/>
      <c r="DAH131" s="46"/>
      <c r="DAI131" s="46"/>
      <c r="DAJ131" s="46"/>
      <c r="DAK131" s="46"/>
      <c r="DAL131" s="46"/>
      <c r="DAM131" s="46"/>
      <c r="DAN131" s="46"/>
      <c r="DAO131" s="46"/>
      <c r="DAP131" s="46"/>
      <c r="DAQ131" s="46"/>
      <c r="DAR131" s="46"/>
      <c r="DAS131" s="46"/>
      <c r="DAT131" s="46"/>
      <c r="DAU131" s="46"/>
      <c r="DAV131" s="46"/>
      <c r="DAW131" s="46"/>
      <c r="DAX131" s="46"/>
      <c r="DAY131" s="46"/>
      <c r="DAZ131" s="46"/>
      <c r="DBA131" s="46"/>
      <c r="DBB131" s="46"/>
      <c r="DBC131" s="46"/>
      <c r="DBD131" s="46"/>
      <c r="DBE131" s="46"/>
      <c r="DBF131" s="46"/>
      <c r="DBG131" s="46"/>
      <c r="DBH131" s="46"/>
      <c r="DBI131" s="46"/>
      <c r="DBJ131" s="46"/>
      <c r="DBK131" s="46"/>
      <c r="DBL131" s="46"/>
      <c r="DBM131" s="46"/>
      <c r="DBN131" s="46"/>
      <c r="DBO131" s="46"/>
      <c r="DBP131" s="46"/>
      <c r="DBQ131" s="46"/>
      <c r="DBR131" s="46"/>
      <c r="DBS131" s="46"/>
      <c r="DBT131" s="46"/>
      <c r="DBU131" s="46"/>
      <c r="DBV131" s="46"/>
      <c r="DBW131" s="46"/>
      <c r="DBX131" s="46"/>
      <c r="DBY131" s="46"/>
      <c r="DBZ131" s="46"/>
      <c r="DCA131" s="46"/>
      <c r="DCB131" s="46"/>
      <c r="DCC131" s="46"/>
      <c r="DCD131" s="46"/>
      <c r="DCE131" s="46"/>
      <c r="DCF131" s="46"/>
      <c r="DCG131" s="46"/>
      <c r="DCH131" s="46"/>
      <c r="DCI131" s="46"/>
      <c r="DCJ131" s="46"/>
      <c r="DCK131" s="46"/>
      <c r="DCL131" s="46"/>
      <c r="DCM131" s="46"/>
      <c r="DCN131" s="46"/>
      <c r="DCO131" s="46"/>
      <c r="DCP131" s="46"/>
      <c r="DCQ131" s="46"/>
      <c r="DCR131" s="46"/>
      <c r="DCS131" s="46"/>
      <c r="DCT131" s="46"/>
      <c r="DCU131" s="46"/>
      <c r="DCV131" s="46"/>
      <c r="DCW131" s="46"/>
      <c r="DCX131" s="46"/>
      <c r="DCY131" s="46"/>
      <c r="DCZ131" s="46"/>
      <c r="DDA131" s="46"/>
      <c r="DDB131" s="46"/>
      <c r="DDC131" s="46"/>
      <c r="DDE131" s="46"/>
      <c r="DDG131" s="46"/>
      <c r="DDH131" s="46"/>
      <c r="DDI131" s="46"/>
      <c r="DDJ131" s="46"/>
      <c r="DDK131" s="46"/>
      <c r="DDL131" s="46"/>
      <c r="DDM131" s="46"/>
      <c r="DDN131" s="46"/>
      <c r="DDS131" s="46"/>
      <c r="DDT131" s="46"/>
      <c r="DDU131" s="46"/>
      <c r="DDV131" s="46"/>
      <c r="DDW131" s="46"/>
      <c r="DDX131" s="46"/>
      <c r="DDY131" s="46"/>
      <c r="DDZ131" s="46"/>
      <c r="DEA131" s="46"/>
      <c r="DEB131" s="46"/>
      <c r="DEC131" s="46"/>
      <c r="DED131" s="46"/>
      <c r="DEE131" s="46"/>
      <c r="DEF131" s="46"/>
      <c r="DEG131" s="46"/>
      <c r="DEH131" s="46"/>
      <c r="DEI131" s="46"/>
      <c r="DEJ131" s="46"/>
      <c r="DEK131" s="46"/>
      <c r="DEL131" s="46"/>
      <c r="DEM131" s="46"/>
      <c r="DEN131" s="46"/>
      <c r="DEO131" s="46"/>
      <c r="DEP131" s="46"/>
      <c r="DEQ131" s="46"/>
      <c r="DER131" s="46"/>
      <c r="DES131" s="46"/>
      <c r="DET131" s="46"/>
      <c r="DEU131" s="46"/>
      <c r="DEV131" s="46"/>
      <c r="DEW131" s="46"/>
      <c r="DEX131" s="46"/>
      <c r="DEY131" s="46"/>
      <c r="DEZ131" s="46"/>
      <c r="DFA131" s="46"/>
      <c r="DFB131" s="46"/>
      <c r="DFC131" s="46"/>
      <c r="DFD131" s="46"/>
      <c r="DFE131" s="46"/>
      <c r="DFF131" s="46"/>
      <c r="DFG131" s="46"/>
      <c r="DFH131" s="46"/>
      <c r="DFI131" s="46"/>
      <c r="DFJ131" s="46"/>
      <c r="DFK131" s="46"/>
      <c r="DFL131" s="46"/>
      <c r="DFM131" s="46"/>
      <c r="DFN131" s="46"/>
      <c r="DFO131" s="46"/>
      <c r="DFP131" s="46"/>
      <c r="DFQ131" s="46"/>
      <c r="DFR131" s="46"/>
      <c r="DFS131" s="46"/>
      <c r="DFT131" s="46"/>
      <c r="DFU131" s="46"/>
      <c r="DFV131" s="46"/>
      <c r="DFW131" s="46"/>
      <c r="DFX131" s="46"/>
      <c r="DFY131" s="46"/>
      <c r="DFZ131" s="46"/>
      <c r="DGA131" s="46"/>
      <c r="DGB131" s="46"/>
      <c r="DGC131" s="46"/>
      <c r="DGD131" s="46"/>
      <c r="DGE131" s="46"/>
      <c r="DGF131" s="46"/>
      <c r="DGG131" s="46"/>
      <c r="DGH131" s="46"/>
      <c r="DGI131" s="46"/>
      <c r="DGJ131" s="46"/>
      <c r="DGK131" s="46"/>
      <c r="DGL131" s="46"/>
      <c r="DGM131" s="46"/>
      <c r="DGN131" s="46"/>
      <c r="DGO131" s="46"/>
      <c r="DGP131" s="46"/>
      <c r="DGQ131" s="46"/>
      <c r="DGR131" s="46"/>
      <c r="DGS131" s="46"/>
      <c r="DGT131" s="46"/>
      <c r="DGU131" s="46"/>
      <c r="DGV131" s="46"/>
      <c r="DGW131" s="46"/>
      <c r="DGX131" s="46"/>
      <c r="DGY131" s="46"/>
      <c r="DGZ131" s="46"/>
      <c r="DHA131" s="46"/>
      <c r="DHB131" s="46"/>
      <c r="DHC131" s="46"/>
      <c r="DHD131" s="46"/>
      <c r="DHE131" s="46"/>
      <c r="DHF131" s="46"/>
      <c r="DHG131" s="46"/>
      <c r="DHH131" s="46"/>
      <c r="DHI131" s="46"/>
      <c r="DHJ131" s="46"/>
      <c r="DHK131" s="46"/>
      <c r="DHL131" s="46"/>
      <c r="DHM131" s="46"/>
      <c r="DHN131" s="46"/>
      <c r="DHO131" s="46"/>
      <c r="DHP131" s="46"/>
      <c r="DHQ131" s="46"/>
      <c r="DHR131" s="46"/>
      <c r="DHS131" s="46"/>
      <c r="DHT131" s="46"/>
      <c r="DHU131" s="46"/>
      <c r="DHV131" s="46"/>
      <c r="DHW131" s="46"/>
      <c r="DHX131" s="46"/>
      <c r="DHY131" s="46"/>
      <c r="DHZ131" s="46"/>
      <c r="DIA131" s="46"/>
      <c r="DIB131" s="46"/>
      <c r="DIC131" s="46"/>
      <c r="DID131" s="46"/>
      <c r="DIE131" s="46"/>
      <c r="DIF131" s="46"/>
      <c r="DIG131" s="46"/>
      <c r="DIH131" s="46"/>
      <c r="DII131" s="46"/>
      <c r="DIJ131" s="46"/>
      <c r="DIK131" s="46"/>
      <c r="DIL131" s="46"/>
      <c r="DIM131" s="46"/>
      <c r="DIN131" s="46"/>
      <c r="DIO131" s="46"/>
      <c r="DIP131" s="46"/>
      <c r="DIQ131" s="46"/>
      <c r="DIR131" s="46"/>
      <c r="DIS131" s="46"/>
      <c r="DIT131" s="46"/>
      <c r="DIU131" s="46"/>
      <c r="DIV131" s="46"/>
      <c r="DIW131" s="46"/>
      <c r="DIX131" s="46"/>
      <c r="DIY131" s="46"/>
      <c r="DIZ131" s="46"/>
      <c r="DJA131" s="46"/>
      <c r="DJB131" s="46"/>
      <c r="DJC131" s="46"/>
      <c r="DJD131" s="46"/>
      <c r="DJE131" s="46"/>
      <c r="DJF131" s="46"/>
      <c r="DJG131" s="46"/>
      <c r="DJH131" s="46"/>
      <c r="DJI131" s="46"/>
      <c r="DJJ131" s="46"/>
      <c r="DJK131" s="46"/>
      <c r="DJL131" s="46"/>
      <c r="DJM131" s="46"/>
      <c r="DJN131" s="46"/>
      <c r="DJO131" s="46"/>
      <c r="DJP131" s="46"/>
      <c r="DJQ131" s="46"/>
      <c r="DJR131" s="46"/>
      <c r="DJS131" s="46"/>
      <c r="DJT131" s="46"/>
      <c r="DJU131" s="46"/>
      <c r="DJV131" s="46"/>
      <c r="DJW131" s="46"/>
      <c r="DJX131" s="46"/>
      <c r="DJY131" s="46"/>
      <c r="DJZ131" s="46"/>
      <c r="DKA131" s="46"/>
      <c r="DKB131" s="46"/>
      <c r="DKC131" s="46"/>
      <c r="DKD131" s="46"/>
      <c r="DKE131" s="46"/>
      <c r="DKF131" s="46"/>
      <c r="DKG131" s="46"/>
      <c r="DKH131" s="46"/>
      <c r="DKI131" s="46"/>
      <c r="DKJ131" s="46"/>
      <c r="DKK131" s="46"/>
      <c r="DKL131" s="46"/>
      <c r="DKM131" s="46"/>
      <c r="DKN131" s="46"/>
      <c r="DKO131" s="46"/>
      <c r="DKP131" s="46"/>
      <c r="DKQ131" s="46"/>
      <c r="DKR131" s="46"/>
      <c r="DKS131" s="46"/>
      <c r="DKT131" s="46"/>
      <c r="DKU131" s="46"/>
      <c r="DKV131" s="46"/>
      <c r="DKW131" s="46"/>
      <c r="DKX131" s="46"/>
      <c r="DKY131" s="46"/>
      <c r="DKZ131" s="46"/>
      <c r="DLA131" s="46"/>
      <c r="DLB131" s="46"/>
      <c r="DLC131" s="46"/>
      <c r="DLD131" s="46"/>
      <c r="DLE131" s="46"/>
      <c r="DLF131" s="46"/>
      <c r="DLG131" s="46"/>
      <c r="DLH131" s="46"/>
      <c r="DLI131" s="46"/>
      <c r="DLJ131" s="46"/>
      <c r="DLK131" s="46"/>
      <c r="DLL131" s="46"/>
      <c r="DLM131" s="46"/>
      <c r="DLN131" s="46"/>
      <c r="DLO131" s="46"/>
      <c r="DLP131" s="46"/>
      <c r="DLQ131" s="46"/>
      <c r="DLR131" s="46"/>
      <c r="DLS131" s="46"/>
      <c r="DLT131" s="46"/>
      <c r="DLU131" s="46"/>
      <c r="DLV131" s="46"/>
      <c r="DLW131" s="46"/>
      <c r="DLX131" s="46"/>
      <c r="DLY131" s="46"/>
      <c r="DLZ131" s="46"/>
      <c r="DMA131" s="46"/>
      <c r="DMB131" s="46"/>
      <c r="DMC131" s="46"/>
      <c r="DMD131" s="46"/>
      <c r="DME131" s="46"/>
      <c r="DMF131" s="46"/>
      <c r="DMG131" s="46"/>
      <c r="DMH131" s="46"/>
      <c r="DMI131" s="46"/>
      <c r="DMJ131" s="46"/>
      <c r="DMK131" s="46"/>
      <c r="DML131" s="46"/>
      <c r="DMM131" s="46"/>
      <c r="DMN131" s="46"/>
      <c r="DMO131" s="46"/>
      <c r="DMP131" s="46"/>
      <c r="DMQ131" s="46"/>
      <c r="DMR131" s="46"/>
      <c r="DMS131" s="46"/>
      <c r="DMT131" s="46"/>
      <c r="DMU131" s="46"/>
      <c r="DMV131" s="46"/>
      <c r="DMW131" s="46"/>
      <c r="DMX131" s="46"/>
      <c r="DMY131" s="46"/>
      <c r="DNA131" s="46"/>
      <c r="DNC131" s="46"/>
      <c r="DND131" s="46"/>
      <c r="DNE131" s="46"/>
      <c r="DNF131" s="46"/>
      <c r="DNG131" s="46"/>
      <c r="DNH131" s="46"/>
      <c r="DNI131" s="46"/>
      <c r="DNJ131" s="46"/>
      <c r="DNO131" s="46"/>
      <c r="DNP131" s="46"/>
      <c r="DNQ131" s="46"/>
      <c r="DNR131" s="46"/>
      <c r="DNS131" s="46"/>
      <c r="DNT131" s="46"/>
      <c r="DNU131" s="46"/>
      <c r="DNV131" s="46"/>
      <c r="DNW131" s="46"/>
      <c r="DNX131" s="46"/>
      <c r="DNY131" s="46"/>
      <c r="DNZ131" s="46"/>
      <c r="DOA131" s="46"/>
      <c r="DOB131" s="46"/>
      <c r="DOC131" s="46"/>
      <c r="DOD131" s="46"/>
      <c r="DOE131" s="46"/>
      <c r="DOF131" s="46"/>
      <c r="DOG131" s="46"/>
      <c r="DOH131" s="46"/>
      <c r="DOI131" s="46"/>
      <c r="DOJ131" s="46"/>
      <c r="DOK131" s="46"/>
      <c r="DOL131" s="46"/>
      <c r="DOM131" s="46"/>
      <c r="DON131" s="46"/>
      <c r="DOO131" s="46"/>
      <c r="DOP131" s="46"/>
      <c r="DOQ131" s="46"/>
      <c r="DOR131" s="46"/>
      <c r="DOS131" s="46"/>
      <c r="DOT131" s="46"/>
      <c r="DOU131" s="46"/>
      <c r="DOV131" s="46"/>
      <c r="DOW131" s="46"/>
      <c r="DOX131" s="46"/>
      <c r="DOY131" s="46"/>
      <c r="DOZ131" s="46"/>
      <c r="DPA131" s="46"/>
      <c r="DPB131" s="46"/>
      <c r="DPC131" s="46"/>
      <c r="DPD131" s="46"/>
      <c r="DPE131" s="46"/>
      <c r="DPF131" s="46"/>
      <c r="DPG131" s="46"/>
      <c r="DPH131" s="46"/>
      <c r="DPI131" s="46"/>
      <c r="DPJ131" s="46"/>
      <c r="DPK131" s="46"/>
      <c r="DPL131" s="46"/>
      <c r="DPM131" s="46"/>
      <c r="DPN131" s="46"/>
      <c r="DPO131" s="46"/>
      <c r="DPP131" s="46"/>
      <c r="DPQ131" s="46"/>
      <c r="DPR131" s="46"/>
      <c r="DPS131" s="46"/>
      <c r="DPT131" s="46"/>
      <c r="DPU131" s="46"/>
      <c r="DPV131" s="46"/>
      <c r="DPW131" s="46"/>
      <c r="DPX131" s="46"/>
      <c r="DPY131" s="46"/>
      <c r="DPZ131" s="46"/>
      <c r="DQA131" s="46"/>
      <c r="DQB131" s="46"/>
      <c r="DQC131" s="46"/>
      <c r="DQD131" s="46"/>
      <c r="DQE131" s="46"/>
      <c r="DQF131" s="46"/>
      <c r="DQG131" s="46"/>
      <c r="DQH131" s="46"/>
      <c r="DQI131" s="46"/>
      <c r="DQJ131" s="46"/>
      <c r="DQK131" s="46"/>
      <c r="DQL131" s="46"/>
      <c r="DQM131" s="46"/>
      <c r="DQN131" s="46"/>
      <c r="DQO131" s="46"/>
      <c r="DQP131" s="46"/>
      <c r="DQQ131" s="46"/>
      <c r="DQR131" s="46"/>
      <c r="DQS131" s="46"/>
      <c r="DQT131" s="46"/>
      <c r="DQU131" s="46"/>
      <c r="DQV131" s="46"/>
      <c r="DQW131" s="46"/>
      <c r="DQX131" s="46"/>
      <c r="DQY131" s="46"/>
      <c r="DQZ131" s="46"/>
      <c r="DRA131" s="46"/>
      <c r="DRB131" s="46"/>
      <c r="DRC131" s="46"/>
      <c r="DRD131" s="46"/>
      <c r="DRE131" s="46"/>
      <c r="DRF131" s="46"/>
      <c r="DRG131" s="46"/>
      <c r="DRH131" s="46"/>
      <c r="DRI131" s="46"/>
      <c r="DRJ131" s="46"/>
      <c r="DRK131" s="46"/>
      <c r="DRL131" s="46"/>
      <c r="DRM131" s="46"/>
      <c r="DRN131" s="46"/>
      <c r="DRO131" s="46"/>
      <c r="DRP131" s="46"/>
      <c r="DRQ131" s="46"/>
      <c r="DRR131" s="46"/>
      <c r="DRS131" s="46"/>
      <c r="DRT131" s="46"/>
      <c r="DRU131" s="46"/>
      <c r="DRV131" s="46"/>
      <c r="DRW131" s="46"/>
      <c r="DRX131" s="46"/>
      <c r="DRY131" s="46"/>
      <c r="DRZ131" s="46"/>
      <c r="DSA131" s="46"/>
      <c r="DSB131" s="46"/>
      <c r="DSC131" s="46"/>
      <c r="DSD131" s="46"/>
      <c r="DSE131" s="46"/>
      <c r="DSF131" s="46"/>
      <c r="DSG131" s="46"/>
      <c r="DSH131" s="46"/>
      <c r="DSI131" s="46"/>
      <c r="DSJ131" s="46"/>
      <c r="DSK131" s="46"/>
      <c r="DSL131" s="46"/>
      <c r="DSM131" s="46"/>
      <c r="DSN131" s="46"/>
      <c r="DSO131" s="46"/>
      <c r="DSP131" s="46"/>
      <c r="DSQ131" s="46"/>
      <c r="DSR131" s="46"/>
      <c r="DSS131" s="46"/>
      <c r="DST131" s="46"/>
      <c r="DSU131" s="46"/>
      <c r="DSV131" s="46"/>
      <c r="DSW131" s="46"/>
      <c r="DSX131" s="46"/>
      <c r="DSY131" s="46"/>
      <c r="DSZ131" s="46"/>
      <c r="DTA131" s="46"/>
      <c r="DTB131" s="46"/>
      <c r="DTC131" s="46"/>
      <c r="DTD131" s="46"/>
      <c r="DTE131" s="46"/>
      <c r="DTF131" s="46"/>
      <c r="DTG131" s="46"/>
      <c r="DTH131" s="46"/>
      <c r="DTI131" s="46"/>
      <c r="DTJ131" s="46"/>
      <c r="DTK131" s="46"/>
      <c r="DTL131" s="46"/>
      <c r="DTM131" s="46"/>
      <c r="DTN131" s="46"/>
      <c r="DTO131" s="46"/>
      <c r="DTP131" s="46"/>
      <c r="DTQ131" s="46"/>
      <c r="DTR131" s="46"/>
      <c r="DTS131" s="46"/>
      <c r="DTT131" s="46"/>
      <c r="DTU131" s="46"/>
      <c r="DTV131" s="46"/>
      <c r="DTW131" s="46"/>
      <c r="DTX131" s="46"/>
      <c r="DTY131" s="46"/>
      <c r="DTZ131" s="46"/>
      <c r="DUA131" s="46"/>
      <c r="DUB131" s="46"/>
      <c r="DUC131" s="46"/>
      <c r="DUD131" s="46"/>
      <c r="DUE131" s="46"/>
      <c r="DUF131" s="46"/>
      <c r="DUG131" s="46"/>
      <c r="DUH131" s="46"/>
      <c r="DUI131" s="46"/>
      <c r="DUJ131" s="46"/>
      <c r="DUK131" s="46"/>
      <c r="DUL131" s="46"/>
      <c r="DUM131" s="46"/>
      <c r="DUN131" s="46"/>
      <c r="DUO131" s="46"/>
      <c r="DUP131" s="46"/>
      <c r="DUQ131" s="46"/>
      <c r="DUR131" s="46"/>
      <c r="DUS131" s="46"/>
      <c r="DUT131" s="46"/>
      <c r="DUU131" s="46"/>
      <c r="DUV131" s="46"/>
      <c r="DUW131" s="46"/>
      <c r="DUX131" s="46"/>
      <c r="DUY131" s="46"/>
      <c r="DUZ131" s="46"/>
      <c r="DVA131" s="46"/>
      <c r="DVB131" s="46"/>
      <c r="DVC131" s="46"/>
      <c r="DVD131" s="46"/>
      <c r="DVE131" s="46"/>
      <c r="DVF131" s="46"/>
      <c r="DVG131" s="46"/>
      <c r="DVH131" s="46"/>
      <c r="DVI131" s="46"/>
      <c r="DVJ131" s="46"/>
      <c r="DVK131" s="46"/>
      <c r="DVL131" s="46"/>
      <c r="DVM131" s="46"/>
      <c r="DVN131" s="46"/>
      <c r="DVO131" s="46"/>
      <c r="DVP131" s="46"/>
      <c r="DVQ131" s="46"/>
      <c r="DVR131" s="46"/>
      <c r="DVS131" s="46"/>
      <c r="DVT131" s="46"/>
      <c r="DVU131" s="46"/>
      <c r="DVV131" s="46"/>
      <c r="DVW131" s="46"/>
      <c r="DVX131" s="46"/>
      <c r="DVY131" s="46"/>
      <c r="DVZ131" s="46"/>
      <c r="DWA131" s="46"/>
      <c r="DWB131" s="46"/>
      <c r="DWC131" s="46"/>
      <c r="DWD131" s="46"/>
      <c r="DWE131" s="46"/>
      <c r="DWF131" s="46"/>
      <c r="DWG131" s="46"/>
      <c r="DWH131" s="46"/>
      <c r="DWI131" s="46"/>
      <c r="DWJ131" s="46"/>
      <c r="DWK131" s="46"/>
      <c r="DWL131" s="46"/>
      <c r="DWM131" s="46"/>
      <c r="DWN131" s="46"/>
      <c r="DWO131" s="46"/>
      <c r="DWP131" s="46"/>
      <c r="DWQ131" s="46"/>
      <c r="DWR131" s="46"/>
      <c r="DWS131" s="46"/>
      <c r="DWT131" s="46"/>
      <c r="DWU131" s="46"/>
      <c r="DWW131" s="46"/>
      <c r="DWY131" s="46"/>
      <c r="DWZ131" s="46"/>
      <c r="DXA131" s="46"/>
      <c r="DXB131" s="46"/>
      <c r="DXC131" s="46"/>
      <c r="DXD131" s="46"/>
      <c r="DXE131" s="46"/>
      <c r="DXF131" s="46"/>
      <c r="DXK131" s="46"/>
      <c r="DXL131" s="46"/>
      <c r="DXM131" s="46"/>
      <c r="DXN131" s="46"/>
      <c r="DXO131" s="46"/>
      <c r="DXP131" s="46"/>
      <c r="DXQ131" s="46"/>
      <c r="DXR131" s="46"/>
      <c r="DXS131" s="46"/>
      <c r="DXT131" s="46"/>
      <c r="DXU131" s="46"/>
      <c r="DXV131" s="46"/>
      <c r="DXW131" s="46"/>
      <c r="DXX131" s="46"/>
      <c r="DXY131" s="46"/>
      <c r="DXZ131" s="46"/>
      <c r="DYA131" s="46"/>
      <c r="DYB131" s="46"/>
      <c r="DYC131" s="46"/>
      <c r="DYD131" s="46"/>
      <c r="DYE131" s="46"/>
      <c r="DYF131" s="46"/>
      <c r="DYG131" s="46"/>
      <c r="DYH131" s="46"/>
      <c r="DYI131" s="46"/>
      <c r="DYJ131" s="46"/>
      <c r="DYK131" s="46"/>
      <c r="DYL131" s="46"/>
      <c r="DYM131" s="46"/>
      <c r="DYN131" s="46"/>
      <c r="DYO131" s="46"/>
      <c r="DYP131" s="46"/>
      <c r="DYQ131" s="46"/>
      <c r="DYR131" s="46"/>
      <c r="DYS131" s="46"/>
      <c r="DYT131" s="46"/>
      <c r="DYU131" s="46"/>
      <c r="DYV131" s="46"/>
      <c r="DYW131" s="46"/>
      <c r="DYX131" s="46"/>
      <c r="DYY131" s="46"/>
      <c r="DYZ131" s="46"/>
      <c r="DZA131" s="46"/>
      <c r="DZB131" s="46"/>
      <c r="DZC131" s="46"/>
      <c r="DZD131" s="46"/>
      <c r="DZE131" s="46"/>
      <c r="DZF131" s="46"/>
      <c r="DZG131" s="46"/>
      <c r="DZH131" s="46"/>
      <c r="DZI131" s="46"/>
      <c r="DZJ131" s="46"/>
      <c r="DZK131" s="46"/>
      <c r="DZL131" s="46"/>
      <c r="DZM131" s="46"/>
      <c r="DZN131" s="46"/>
      <c r="DZO131" s="46"/>
      <c r="DZP131" s="46"/>
      <c r="DZQ131" s="46"/>
      <c r="DZR131" s="46"/>
      <c r="DZS131" s="46"/>
      <c r="DZT131" s="46"/>
      <c r="DZU131" s="46"/>
      <c r="DZV131" s="46"/>
      <c r="DZW131" s="46"/>
      <c r="DZX131" s="46"/>
      <c r="DZY131" s="46"/>
      <c r="DZZ131" s="46"/>
      <c r="EAA131" s="46"/>
      <c r="EAB131" s="46"/>
      <c r="EAC131" s="46"/>
      <c r="EAD131" s="46"/>
      <c r="EAE131" s="46"/>
      <c r="EAF131" s="46"/>
      <c r="EAG131" s="46"/>
      <c r="EAH131" s="46"/>
      <c r="EAI131" s="46"/>
      <c r="EAJ131" s="46"/>
      <c r="EAK131" s="46"/>
      <c r="EAL131" s="46"/>
      <c r="EAM131" s="46"/>
      <c r="EAN131" s="46"/>
      <c r="EAO131" s="46"/>
      <c r="EAP131" s="46"/>
      <c r="EAQ131" s="46"/>
      <c r="EAR131" s="46"/>
      <c r="EAS131" s="46"/>
      <c r="EAT131" s="46"/>
      <c r="EAU131" s="46"/>
      <c r="EAV131" s="46"/>
      <c r="EAW131" s="46"/>
      <c r="EAX131" s="46"/>
      <c r="EAY131" s="46"/>
      <c r="EAZ131" s="46"/>
      <c r="EBA131" s="46"/>
      <c r="EBB131" s="46"/>
      <c r="EBC131" s="46"/>
      <c r="EBD131" s="46"/>
      <c r="EBE131" s="46"/>
      <c r="EBF131" s="46"/>
      <c r="EBG131" s="46"/>
      <c r="EBH131" s="46"/>
      <c r="EBI131" s="46"/>
      <c r="EBJ131" s="46"/>
      <c r="EBK131" s="46"/>
      <c r="EBL131" s="46"/>
      <c r="EBM131" s="46"/>
      <c r="EBN131" s="46"/>
      <c r="EBO131" s="46"/>
      <c r="EBP131" s="46"/>
      <c r="EBQ131" s="46"/>
      <c r="EBR131" s="46"/>
      <c r="EBS131" s="46"/>
      <c r="EBT131" s="46"/>
      <c r="EBU131" s="46"/>
      <c r="EBV131" s="46"/>
      <c r="EBW131" s="46"/>
      <c r="EBX131" s="46"/>
      <c r="EBY131" s="46"/>
      <c r="EBZ131" s="46"/>
      <c r="ECA131" s="46"/>
      <c r="ECB131" s="46"/>
      <c r="ECC131" s="46"/>
      <c r="ECD131" s="46"/>
      <c r="ECE131" s="46"/>
      <c r="ECF131" s="46"/>
      <c r="ECG131" s="46"/>
      <c r="ECH131" s="46"/>
      <c r="ECI131" s="46"/>
      <c r="ECJ131" s="46"/>
      <c r="ECK131" s="46"/>
      <c r="ECL131" s="46"/>
      <c r="ECM131" s="46"/>
      <c r="ECN131" s="46"/>
      <c r="ECO131" s="46"/>
      <c r="ECP131" s="46"/>
      <c r="ECQ131" s="46"/>
      <c r="ECR131" s="46"/>
      <c r="ECS131" s="46"/>
      <c r="ECT131" s="46"/>
      <c r="ECU131" s="46"/>
      <c r="ECV131" s="46"/>
      <c r="ECW131" s="46"/>
      <c r="ECX131" s="46"/>
      <c r="ECY131" s="46"/>
      <c r="ECZ131" s="46"/>
      <c r="EDA131" s="46"/>
      <c r="EDB131" s="46"/>
      <c r="EDC131" s="46"/>
      <c r="EDD131" s="46"/>
      <c r="EDE131" s="46"/>
      <c r="EDF131" s="46"/>
      <c r="EDG131" s="46"/>
      <c r="EDH131" s="46"/>
      <c r="EDI131" s="46"/>
      <c r="EDJ131" s="46"/>
      <c r="EDK131" s="46"/>
      <c r="EDL131" s="46"/>
      <c r="EDM131" s="46"/>
      <c r="EDN131" s="46"/>
      <c r="EDO131" s="46"/>
      <c r="EDP131" s="46"/>
      <c r="EDQ131" s="46"/>
      <c r="EDR131" s="46"/>
      <c r="EDS131" s="46"/>
      <c r="EDT131" s="46"/>
      <c r="EDU131" s="46"/>
      <c r="EDV131" s="46"/>
      <c r="EDW131" s="46"/>
      <c r="EDX131" s="46"/>
      <c r="EDY131" s="46"/>
      <c r="EDZ131" s="46"/>
      <c r="EEA131" s="46"/>
      <c r="EEB131" s="46"/>
      <c r="EEC131" s="46"/>
      <c r="EED131" s="46"/>
      <c r="EEE131" s="46"/>
      <c r="EEF131" s="46"/>
      <c r="EEG131" s="46"/>
      <c r="EEH131" s="46"/>
      <c r="EEI131" s="46"/>
      <c r="EEJ131" s="46"/>
      <c r="EEK131" s="46"/>
      <c r="EEL131" s="46"/>
      <c r="EEM131" s="46"/>
      <c r="EEN131" s="46"/>
      <c r="EEO131" s="46"/>
      <c r="EEP131" s="46"/>
      <c r="EEQ131" s="46"/>
      <c r="EER131" s="46"/>
      <c r="EES131" s="46"/>
      <c r="EET131" s="46"/>
      <c r="EEU131" s="46"/>
      <c r="EEV131" s="46"/>
      <c r="EEW131" s="46"/>
      <c r="EEX131" s="46"/>
      <c r="EEY131" s="46"/>
      <c r="EEZ131" s="46"/>
      <c r="EFA131" s="46"/>
      <c r="EFB131" s="46"/>
      <c r="EFC131" s="46"/>
      <c r="EFD131" s="46"/>
      <c r="EFE131" s="46"/>
      <c r="EFF131" s="46"/>
      <c r="EFG131" s="46"/>
      <c r="EFH131" s="46"/>
      <c r="EFI131" s="46"/>
      <c r="EFJ131" s="46"/>
      <c r="EFK131" s="46"/>
      <c r="EFL131" s="46"/>
      <c r="EFM131" s="46"/>
      <c r="EFN131" s="46"/>
      <c r="EFO131" s="46"/>
      <c r="EFP131" s="46"/>
      <c r="EFQ131" s="46"/>
      <c r="EFR131" s="46"/>
      <c r="EFS131" s="46"/>
      <c r="EFT131" s="46"/>
      <c r="EFU131" s="46"/>
      <c r="EFV131" s="46"/>
      <c r="EFW131" s="46"/>
      <c r="EFX131" s="46"/>
      <c r="EFY131" s="46"/>
      <c r="EFZ131" s="46"/>
      <c r="EGA131" s="46"/>
      <c r="EGB131" s="46"/>
      <c r="EGC131" s="46"/>
      <c r="EGD131" s="46"/>
      <c r="EGE131" s="46"/>
      <c r="EGF131" s="46"/>
      <c r="EGG131" s="46"/>
      <c r="EGH131" s="46"/>
      <c r="EGI131" s="46"/>
      <c r="EGJ131" s="46"/>
      <c r="EGK131" s="46"/>
      <c r="EGL131" s="46"/>
      <c r="EGM131" s="46"/>
      <c r="EGN131" s="46"/>
      <c r="EGO131" s="46"/>
      <c r="EGP131" s="46"/>
      <c r="EGQ131" s="46"/>
      <c r="EGS131" s="46"/>
      <c r="EGU131" s="46"/>
      <c r="EGV131" s="46"/>
      <c r="EGW131" s="46"/>
      <c r="EGX131" s="46"/>
      <c r="EGY131" s="46"/>
      <c r="EGZ131" s="46"/>
      <c r="EHA131" s="46"/>
      <c r="EHB131" s="46"/>
      <c r="EHG131" s="46"/>
      <c r="EHH131" s="46"/>
      <c r="EHI131" s="46"/>
      <c r="EHJ131" s="46"/>
      <c r="EHK131" s="46"/>
      <c r="EHL131" s="46"/>
      <c r="EHM131" s="46"/>
      <c r="EHN131" s="46"/>
      <c r="EHO131" s="46"/>
      <c r="EHP131" s="46"/>
      <c r="EHQ131" s="46"/>
      <c r="EHR131" s="46"/>
      <c r="EHS131" s="46"/>
      <c r="EHT131" s="46"/>
      <c r="EHU131" s="46"/>
      <c r="EHV131" s="46"/>
      <c r="EHW131" s="46"/>
      <c r="EHX131" s="46"/>
      <c r="EHY131" s="46"/>
      <c r="EHZ131" s="46"/>
      <c r="EIA131" s="46"/>
      <c r="EIB131" s="46"/>
      <c r="EIC131" s="46"/>
      <c r="EID131" s="46"/>
      <c r="EIE131" s="46"/>
      <c r="EIF131" s="46"/>
      <c r="EIG131" s="46"/>
      <c r="EIH131" s="46"/>
      <c r="EII131" s="46"/>
      <c r="EIJ131" s="46"/>
      <c r="EIK131" s="46"/>
      <c r="EIL131" s="46"/>
      <c r="EIM131" s="46"/>
      <c r="EIN131" s="46"/>
      <c r="EIO131" s="46"/>
      <c r="EIP131" s="46"/>
      <c r="EIQ131" s="46"/>
      <c r="EIR131" s="46"/>
      <c r="EIS131" s="46"/>
      <c r="EIT131" s="46"/>
      <c r="EIU131" s="46"/>
      <c r="EIV131" s="46"/>
      <c r="EIW131" s="46"/>
      <c r="EIX131" s="46"/>
      <c r="EIY131" s="46"/>
      <c r="EIZ131" s="46"/>
      <c r="EJA131" s="46"/>
      <c r="EJB131" s="46"/>
      <c r="EJC131" s="46"/>
      <c r="EJD131" s="46"/>
      <c r="EJE131" s="46"/>
      <c r="EJF131" s="46"/>
      <c r="EJG131" s="46"/>
      <c r="EJH131" s="46"/>
      <c r="EJI131" s="46"/>
      <c r="EJJ131" s="46"/>
      <c r="EJK131" s="46"/>
      <c r="EJL131" s="46"/>
      <c r="EJM131" s="46"/>
      <c r="EJN131" s="46"/>
      <c r="EJO131" s="46"/>
      <c r="EJP131" s="46"/>
      <c r="EJQ131" s="46"/>
      <c r="EJR131" s="46"/>
      <c r="EJS131" s="46"/>
      <c r="EJT131" s="46"/>
      <c r="EJU131" s="46"/>
      <c r="EJV131" s="46"/>
      <c r="EJW131" s="46"/>
      <c r="EJX131" s="46"/>
      <c r="EJY131" s="46"/>
      <c r="EJZ131" s="46"/>
      <c r="EKA131" s="46"/>
      <c r="EKB131" s="46"/>
      <c r="EKC131" s="46"/>
      <c r="EKD131" s="46"/>
      <c r="EKE131" s="46"/>
      <c r="EKF131" s="46"/>
      <c r="EKG131" s="46"/>
      <c r="EKH131" s="46"/>
      <c r="EKI131" s="46"/>
      <c r="EKJ131" s="46"/>
      <c r="EKK131" s="46"/>
      <c r="EKL131" s="46"/>
      <c r="EKM131" s="46"/>
      <c r="EKN131" s="46"/>
      <c r="EKO131" s="46"/>
      <c r="EKP131" s="46"/>
      <c r="EKQ131" s="46"/>
      <c r="EKR131" s="46"/>
      <c r="EKS131" s="46"/>
      <c r="EKT131" s="46"/>
      <c r="EKU131" s="46"/>
      <c r="EKV131" s="46"/>
      <c r="EKW131" s="46"/>
      <c r="EKX131" s="46"/>
      <c r="EKY131" s="46"/>
      <c r="EKZ131" s="46"/>
      <c r="ELA131" s="46"/>
      <c r="ELB131" s="46"/>
      <c r="ELC131" s="46"/>
      <c r="ELD131" s="46"/>
      <c r="ELE131" s="46"/>
      <c r="ELF131" s="46"/>
      <c r="ELG131" s="46"/>
      <c r="ELH131" s="46"/>
      <c r="ELI131" s="46"/>
      <c r="ELJ131" s="46"/>
      <c r="ELK131" s="46"/>
      <c r="ELL131" s="46"/>
      <c r="ELM131" s="46"/>
      <c r="ELN131" s="46"/>
      <c r="ELO131" s="46"/>
      <c r="ELP131" s="46"/>
      <c r="ELQ131" s="46"/>
      <c r="ELR131" s="46"/>
      <c r="ELS131" s="46"/>
      <c r="ELT131" s="46"/>
      <c r="ELU131" s="46"/>
      <c r="ELV131" s="46"/>
      <c r="ELW131" s="46"/>
      <c r="ELX131" s="46"/>
      <c r="ELY131" s="46"/>
      <c r="ELZ131" s="46"/>
      <c r="EMA131" s="46"/>
      <c r="EMB131" s="46"/>
      <c r="EMC131" s="46"/>
      <c r="EMD131" s="46"/>
      <c r="EME131" s="46"/>
      <c r="EMF131" s="46"/>
      <c r="EMG131" s="46"/>
      <c r="EMH131" s="46"/>
      <c r="EMI131" s="46"/>
      <c r="EMJ131" s="46"/>
      <c r="EMK131" s="46"/>
      <c r="EML131" s="46"/>
      <c r="EMM131" s="46"/>
      <c r="EMN131" s="46"/>
      <c r="EMO131" s="46"/>
      <c r="EMP131" s="46"/>
      <c r="EMQ131" s="46"/>
      <c r="EMR131" s="46"/>
      <c r="EMS131" s="46"/>
      <c r="EMT131" s="46"/>
      <c r="EMU131" s="46"/>
      <c r="EMV131" s="46"/>
      <c r="EMW131" s="46"/>
      <c r="EMX131" s="46"/>
      <c r="EMY131" s="46"/>
      <c r="EMZ131" s="46"/>
      <c r="ENA131" s="46"/>
      <c r="ENB131" s="46"/>
      <c r="ENC131" s="46"/>
      <c r="END131" s="46"/>
      <c r="ENE131" s="46"/>
      <c r="ENF131" s="46"/>
      <c r="ENG131" s="46"/>
      <c r="ENH131" s="46"/>
      <c r="ENI131" s="46"/>
      <c r="ENJ131" s="46"/>
      <c r="ENK131" s="46"/>
      <c r="ENL131" s="46"/>
      <c r="ENM131" s="46"/>
      <c r="ENN131" s="46"/>
      <c r="ENO131" s="46"/>
      <c r="ENP131" s="46"/>
      <c r="ENQ131" s="46"/>
      <c r="ENR131" s="46"/>
      <c r="ENS131" s="46"/>
      <c r="ENT131" s="46"/>
      <c r="ENU131" s="46"/>
      <c r="ENV131" s="46"/>
      <c r="ENW131" s="46"/>
      <c r="ENX131" s="46"/>
      <c r="ENY131" s="46"/>
      <c r="ENZ131" s="46"/>
      <c r="EOA131" s="46"/>
      <c r="EOB131" s="46"/>
      <c r="EOC131" s="46"/>
      <c r="EOD131" s="46"/>
      <c r="EOE131" s="46"/>
      <c r="EOF131" s="46"/>
      <c r="EOG131" s="46"/>
      <c r="EOH131" s="46"/>
      <c r="EOI131" s="46"/>
      <c r="EOJ131" s="46"/>
      <c r="EOK131" s="46"/>
      <c r="EOL131" s="46"/>
      <c r="EOM131" s="46"/>
      <c r="EON131" s="46"/>
      <c r="EOO131" s="46"/>
      <c r="EOP131" s="46"/>
      <c r="EOQ131" s="46"/>
      <c r="EOR131" s="46"/>
      <c r="EOS131" s="46"/>
      <c r="EOT131" s="46"/>
      <c r="EOU131" s="46"/>
      <c r="EOV131" s="46"/>
      <c r="EOW131" s="46"/>
      <c r="EOX131" s="46"/>
      <c r="EOY131" s="46"/>
      <c r="EOZ131" s="46"/>
      <c r="EPA131" s="46"/>
      <c r="EPB131" s="46"/>
      <c r="EPC131" s="46"/>
      <c r="EPD131" s="46"/>
      <c r="EPE131" s="46"/>
      <c r="EPF131" s="46"/>
      <c r="EPG131" s="46"/>
      <c r="EPH131" s="46"/>
      <c r="EPI131" s="46"/>
      <c r="EPJ131" s="46"/>
      <c r="EPK131" s="46"/>
      <c r="EPL131" s="46"/>
      <c r="EPM131" s="46"/>
      <c r="EPN131" s="46"/>
      <c r="EPO131" s="46"/>
      <c r="EPP131" s="46"/>
      <c r="EPQ131" s="46"/>
      <c r="EPR131" s="46"/>
      <c r="EPS131" s="46"/>
      <c r="EPT131" s="46"/>
      <c r="EPU131" s="46"/>
      <c r="EPV131" s="46"/>
      <c r="EPW131" s="46"/>
      <c r="EPX131" s="46"/>
      <c r="EPY131" s="46"/>
      <c r="EPZ131" s="46"/>
      <c r="EQA131" s="46"/>
      <c r="EQB131" s="46"/>
      <c r="EQC131" s="46"/>
      <c r="EQD131" s="46"/>
      <c r="EQE131" s="46"/>
      <c r="EQF131" s="46"/>
      <c r="EQG131" s="46"/>
      <c r="EQH131" s="46"/>
      <c r="EQI131" s="46"/>
      <c r="EQJ131" s="46"/>
      <c r="EQK131" s="46"/>
      <c r="EQL131" s="46"/>
      <c r="EQM131" s="46"/>
      <c r="EQO131" s="46"/>
      <c r="EQQ131" s="46"/>
      <c r="EQR131" s="46"/>
      <c r="EQS131" s="46"/>
      <c r="EQT131" s="46"/>
      <c r="EQU131" s="46"/>
      <c r="EQV131" s="46"/>
      <c r="EQW131" s="46"/>
      <c r="EQX131" s="46"/>
      <c r="ERC131" s="46"/>
      <c r="ERD131" s="46"/>
      <c r="ERE131" s="46"/>
      <c r="ERF131" s="46"/>
      <c r="ERG131" s="46"/>
      <c r="ERH131" s="46"/>
      <c r="ERI131" s="46"/>
      <c r="ERJ131" s="46"/>
      <c r="ERK131" s="46"/>
      <c r="ERL131" s="46"/>
      <c r="ERM131" s="46"/>
      <c r="ERN131" s="46"/>
      <c r="ERO131" s="46"/>
      <c r="ERP131" s="46"/>
      <c r="ERQ131" s="46"/>
      <c r="ERR131" s="46"/>
      <c r="ERS131" s="46"/>
      <c r="ERT131" s="46"/>
      <c r="ERU131" s="46"/>
      <c r="ERV131" s="46"/>
      <c r="ERW131" s="46"/>
      <c r="ERX131" s="46"/>
      <c r="ERY131" s="46"/>
      <c r="ERZ131" s="46"/>
      <c r="ESA131" s="46"/>
      <c r="ESB131" s="46"/>
      <c r="ESC131" s="46"/>
      <c r="ESD131" s="46"/>
      <c r="ESE131" s="46"/>
      <c r="ESF131" s="46"/>
      <c r="ESG131" s="46"/>
      <c r="ESH131" s="46"/>
      <c r="ESI131" s="46"/>
      <c r="ESJ131" s="46"/>
      <c r="ESK131" s="46"/>
      <c r="ESL131" s="46"/>
      <c r="ESM131" s="46"/>
      <c r="ESN131" s="46"/>
      <c r="ESO131" s="46"/>
      <c r="ESP131" s="46"/>
      <c r="ESQ131" s="46"/>
      <c r="ESR131" s="46"/>
      <c r="ESS131" s="46"/>
      <c r="EST131" s="46"/>
      <c r="ESU131" s="46"/>
      <c r="ESV131" s="46"/>
      <c r="ESW131" s="46"/>
      <c r="ESX131" s="46"/>
      <c r="ESY131" s="46"/>
      <c r="ESZ131" s="46"/>
      <c r="ETA131" s="46"/>
      <c r="ETB131" s="46"/>
      <c r="ETC131" s="46"/>
      <c r="ETD131" s="46"/>
      <c r="ETE131" s="46"/>
      <c r="ETF131" s="46"/>
      <c r="ETG131" s="46"/>
      <c r="ETH131" s="46"/>
      <c r="ETI131" s="46"/>
      <c r="ETJ131" s="46"/>
      <c r="ETK131" s="46"/>
      <c r="ETL131" s="46"/>
      <c r="ETM131" s="46"/>
      <c r="ETN131" s="46"/>
      <c r="ETO131" s="46"/>
      <c r="ETP131" s="46"/>
      <c r="ETQ131" s="46"/>
      <c r="ETR131" s="46"/>
      <c r="ETS131" s="46"/>
      <c r="ETT131" s="46"/>
      <c r="ETU131" s="46"/>
      <c r="ETV131" s="46"/>
      <c r="ETW131" s="46"/>
      <c r="ETX131" s="46"/>
      <c r="ETY131" s="46"/>
      <c r="ETZ131" s="46"/>
      <c r="EUA131" s="46"/>
      <c r="EUB131" s="46"/>
      <c r="EUC131" s="46"/>
      <c r="EUD131" s="46"/>
      <c r="EUE131" s="46"/>
      <c r="EUF131" s="46"/>
      <c r="EUG131" s="46"/>
      <c r="EUH131" s="46"/>
      <c r="EUI131" s="46"/>
      <c r="EUJ131" s="46"/>
      <c r="EUK131" s="46"/>
      <c r="EUL131" s="46"/>
      <c r="EUM131" s="46"/>
      <c r="EUN131" s="46"/>
      <c r="EUO131" s="46"/>
      <c r="EUP131" s="46"/>
      <c r="EUQ131" s="46"/>
      <c r="EUR131" s="46"/>
      <c r="EUS131" s="46"/>
      <c r="EUT131" s="46"/>
      <c r="EUU131" s="46"/>
      <c r="EUV131" s="46"/>
      <c r="EUW131" s="46"/>
      <c r="EUX131" s="46"/>
      <c r="EUY131" s="46"/>
      <c r="EUZ131" s="46"/>
      <c r="EVA131" s="46"/>
      <c r="EVB131" s="46"/>
      <c r="EVC131" s="46"/>
      <c r="EVD131" s="46"/>
      <c r="EVE131" s="46"/>
      <c r="EVF131" s="46"/>
      <c r="EVG131" s="46"/>
      <c r="EVH131" s="46"/>
      <c r="EVI131" s="46"/>
      <c r="EVJ131" s="46"/>
      <c r="EVK131" s="46"/>
      <c r="EVL131" s="46"/>
      <c r="EVM131" s="46"/>
      <c r="EVN131" s="46"/>
      <c r="EVO131" s="46"/>
      <c r="EVP131" s="46"/>
      <c r="EVQ131" s="46"/>
      <c r="EVR131" s="46"/>
      <c r="EVS131" s="46"/>
      <c r="EVT131" s="46"/>
      <c r="EVU131" s="46"/>
      <c r="EVV131" s="46"/>
      <c r="EVW131" s="46"/>
      <c r="EVX131" s="46"/>
      <c r="EVY131" s="46"/>
      <c r="EVZ131" s="46"/>
      <c r="EWA131" s="46"/>
      <c r="EWB131" s="46"/>
      <c r="EWC131" s="46"/>
      <c r="EWD131" s="46"/>
      <c r="EWE131" s="46"/>
      <c r="EWF131" s="46"/>
      <c r="EWG131" s="46"/>
      <c r="EWH131" s="46"/>
      <c r="EWI131" s="46"/>
      <c r="EWJ131" s="46"/>
      <c r="EWK131" s="46"/>
      <c r="EWL131" s="46"/>
      <c r="EWM131" s="46"/>
      <c r="EWN131" s="46"/>
      <c r="EWO131" s="46"/>
      <c r="EWP131" s="46"/>
      <c r="EWQ131" s="46"/>
      <c r="EWR131" s="46"/>
      <c r="EWS131" s="46"/>
      <c r="EWT131" s="46"/>
      <c r="EWU131" s="46"/>
      <c r="EWV131" s="46"/>
      <c r="EWW131" s="46"/>
      <c r="EWX131" s="46"/>
      <c r="EWY131" s="46"/>
      <c r="EWZ131" s="46"/>
      <c r="EXA131" s="46"/>
      <c r="EXB131" s="46"/>
      <c r="EXC131" s="46"/>
      <c r="EXD131" s="46"/>
      <c r="EXE131" s="46"/>
      <c r="EXF131" s="46"/>
      <c r="EXG131" s="46"/>
      <c r="EXH131" s="46"/>
      <c r="EXI131" s="46"/>
      <c r="EXJ131" s="46"/>
      <c r="EXK131" s="46"/>
      <c r="EXL131" s="46"/>
      <c r="EXM131" s="46"/>
      <c r="EXN131" s="46"/>
      <c r="EXO131" s="46"/>
      <c r="EXP131" s="46"/>
      <c r="EXQ131" s="46"/>
      <c r="EXR131" s="46"/>
      <c r="EXS131" s="46"/>
      <c r="EXT131" s="46"/>
      <c r="EXU131" s="46"/>
      <c r="EXV131" s="46"/>
      <c r="EXW131" s="46"/>
      <c r="EXX131" s="46"/>
      <c r="EXY131" s="46"/>
      <c r="EXZ131" s="46"/>
      <c r="EYA131" s="46"/>
      <c r="EYB131" s="46"/>
      <c r="EYC131" s="46"/>
      <c r="EYD131" s="46"/>
      <c r="EYE131" s="46"/>
      <c r="EYF131" s="46"/>
      <c r="EYG131" s="46"/>
      <c r="EYH131" s="46"/>
      <c r="EYI131" s="46"/>
      <c r="EYJ131" s="46"/>
      <c r="EYK131" s="46"/>
      <c r="EYL131" s="46"/>
      <c r="EYM131" s="46"/>
      <c r="EYN131" s="46"/>
      <c r="EYO131" s="46"/>
      <c r="EYP131" s="46"/>
      <c r="EYQ131" s="46"/>
      <c r="EYR131" s="46"/>
      <c r="EYS131" s="46"/>
      <c r="EYT131" s="46"/>
      <c r="EYU131" s="46"/>
      <c r="EYV131" s="46"/>
      <c r="EYW131" s="46"/>
      <c r="EYX131" s="46"/>
      <c r="EYY131" s="46"/>
      <c r="EYZ131" s="46"/>
      <c r="EZA131" s="46"/>
      <c r="EZB131" s="46"/>
      <c r="EZC131" s="46"/>
      <c r="EZD131" s="46"/>
      <c r="EZE131" s="46"/>
      <c r="EZF131" s="46"/>
      <c r="EZG131" s="46"/>
      <c r="EZH131" s="46"/>
      <c r="EZI131" s="46"/>
      <c r="EZJ131" s="46"/>
      <c r="EZK131" s="46"/>
      <c r="EZL131" s="46"/>
      <c r="EZM131" s="46"/>
      <c r="EZN131" s="46"/>
      <c r="EZO131" s="46"/>
      <c r="EZP131" s="46"/>
      <c r="EZQ131" s="46"/>
      <c r="EZR131" s="46"/>
      <c r="EZS131" s="46"/>
      <c r="EZT131" s="46"/>
      <c r="EZU131" s="46"/>
      <c r="EZV131" s="46"/>
      <c r="EZW131" s="46"/>
      <c r="EZX131" s="46"/>
      <c r="EZY131" s="46"/>
      <c r="EZZ131" s="46"/>
      <c r="FAA131" s="46"/>
      <c r="FAB131" s="46"/>
      <c r="FAC131" s="46"/>
      <c r="FAD131" s="46"/>
      <c r="FAE131" s="46"/>
      <c r="FAF131" s="46"/>
      <c r="FAG131" s="46"/>
      <c r="FAH131" s="46"/>
      <c r="FAI131" s="46"/>
      <c r="FAK131" s="46"/>
      <c r="FAM131" s="46"/>
      <c r="FAN131" s="46"/>
      <c r="FAO131" s="46"/>
      <c r="FAP131" s="46"/>
      <c r="FAQ131" s="46"/>
      <c r="FAR131" s="46"/>
      <c r="FAS131" s="46"/>
      <c r="FAT131" s="46"/>
      <c r="FAY131" s="46"/>
      <c r="FAZ131" s="46"/>
      <c r="FBA131" s="46"/>
      <c r="FBB131" s="46"/>
      <c r="FBC131" s="46"/>
      <c r="FBD131" s="46"/>
      <c r="FBE131" s="46"/>
      <c r="FBF131" s="46"/>
      <c r="FBG131" s="46"/>
      <c r="FBH131" s="46"/>
      <c r="FBI131" s="46"/>
      <c r="FBJ131" s="46"/>
      <c r="FBK131" s="46"/>
      <c r="FBL131" s="46"/>
      <c r="FBM131" s="46"/>
      <c r="FBN131" s="46"/>
      <c r="FBO131" s="46"/>
      <c r="FBP131" s="46"/>
      <c r="FBQ131" s="46"/>
      <c r="FBR131" s="46"/>
      <c r="FBS131" s="46"/>
      <c r="FBT131" s="46"/>
      <c r="FBU131" s="46"/>
      <c r="FBV131" s="46"/>
      <c r="FBW131" s="46"/>
      <c r="FBX131" s="46"/>
      <c r="FBY131" s="46"/>
      <c r="FBZ131" s="46"/>
      <c r="FCA131" s="46"/>
      <c r="FCB131" s="46"/>
      <c r="FCC131" s="46"/>
      <c r="FCD131" s="46"/>
      <c r="FCE131" s="46"/>
      <c r="FCF131" s="46"/>
      <c r="FCG131" s="46"/>
      <c r="FCH131" s="46"/>
      <c r="FCI131" s="46"/>
      <c r="FCJ131" s="46"/>
      <c r="FCK131" s="46"/>
      <c r="FCL131" s="46"/>
      <c r="FCM131" s="46"/>
      <c r="FCN131" s="46"/>
      <c r="FCO131" s="46"/>
      <c r="FCP131" s="46"/>
      <c r="FCQ131" s="46"/>
      <c r="FCR131" s="46"/>
      <c r="FCS131" s="46"/>
      <c r="FCT131" s="46"/>
      <c r="FCU131" s="46"/>
      <c r="FCV131" s="46"/>
      <c r="FCW131" s="46"/>
      <c r="FCX131" s="46"/>
      <c r="FCY131" s="46"/>
      <c r="FCZ131" s="46"/>
      <c r="FDA131" s="46"/>
      <c r="FDB131" s="46"/>
      <c r="FDC131" s="46"/>
      <c r="FDD131" s="46"/>
      <c r="FDE131" s="46"/>
      <c r="FDF131" s="46"/>
      <c r="FDG131" s="46"/>
      <c r="FDH131" s="46"/>
      <c r="FDI131" s="46"/>
      <c r="FDJ131" s="46"/>
      <c r="FDK131" s="46"/>
      <c r="FDL131" s="46"/>
      <c r="FDM131" s="46"/>
      <c r="FDN131" s="46"/>
      <c r="FDO131" s="46"/>
      <c r="FDP131" s="46"/>
      <c r="FDQ131" s="46"/>
      <c r="FDR131" s="46"/>
      <c r="FDS131" s="46"/>
      <c r="FDT131" s="46"/>
      <c r="FDU131" s="46"/>
      <c r="FDV131" s="46"/>
      <c r="FDW131" s="46"/>
      <c r="FDX131" s="46"/>
      <c r="FDY131" s="46"/>
      <c r="FDZ131" s="46"/>
      <c r="FEA131" s="46"/>
      <c r="FEB131" s="46"/>
      <c r="FEC131" s="46"/>
      <c r="FED131" s="46"/>
      <c r="FEE131" s="46"/>
      <c r="FEF131" s="46"/>
      <c r="FEG131" s="46"/>
      <c r="FEH131" s="46"/>
      <c r="FEI131" s="46"/>
      <c r="FEJ131" s="46"/>
      <c r="FEK131" s="46"/>
      <c r="FEL131" s="46"/>
      <c r="FEM131" s="46"/>
      <c r="FEN131" s="46"/>
      <c r="FEO131" s="46"/>
      <c r="FEP131" s="46"/>
      <c r="FEQ131" s="46"/>
      <c r="FER131" s="46"/>
      <c r="FES131" s="46"/>
      <c r="FET131" s="46"/>
      <c r="FEU131" s="46"/>
      <c r="FEV131" s="46"/>
      <c r="FEW131" s="46"/>
      <c r="FEX131" s="46"/>
      <c r="FEY131" s="46"/>
      <c r="FEZ131" s="46"/>
      <c r="FFA131" s="46"/>
      <c r="FFB131" s="46"/>
      <c r="FFC131" s="46"/>
      <c r="FFD131" s="46"/>
      <c r="FFE131" s="46"/>
      <c r="FFF131" s="46"/>
      <c r="FFG131" s="46"/>
      <c r="FFH131" s="46"/>
      <c r="FFI131" s="46"/>
      <c r="FFJ131" s="46"/>
      <c r="FFK131" s="46"/>
      <c r="FFL131" s="46"/>
      <c r="FFM131" s="46"/>
      <c r="FFN131" s="46"/>
      <c r="FFO131" s="46"/>
      <c r="FFP131" s="46"/>
      <c r="FFQ131" s="46"/>
      <c r="FFR131" s="46"/>
      <c r="FFS131" s="46"/>
      <c r="FFT131" s="46"/>
      <c r="FFU131" s="46"/>
      <c r="FFV131" s="46"/>
      <c r="FFW131" s="46"/>
      <c r="FFX131" s="46"/>
      <c r="FFY131" s="46"/>
      <c r="FFZ131" s="46"/>
      <c r="FGA131" s="46"/>
      <c r="FGB131" s="46"/>
      <c r="FGC131" s="46"/>
      <c r="FGD131" s="46"/>
      <c r="FGE131" s="46"/>
      <c r="FGF131" s="46"/>
      <c r="FGG131" s="46"/>
      <c r="FGH131" s="46"/>
      <c r="FGI131" s="46"/>
      <c r="FGJ131" s="46"/>
      <c r="FGK131" s="46"/>
      <c r="FGL131" s="46"/>
      <c r="FGM131" s="46"/>
      <c r="FGN131" s="46"/>
      <c r="FGO131" s="46"/>
      <c r="FGP131" s="46"/>
      <c r="FGQ131" s="46"/>
      <c r="FGR131" s="46"/>
      <c r="FGS131" s="46"/>
      <c r="FGT131" s="46"/>
      <c r="FGU131" s="46"/>
      <c r="FGV131" s="46"/>
      <c r="FGW131" s="46"/>
      <c r="FGX131" s="46"/>
      <c r="FGY131" s="46"/>
      <c r="FGZ131" s="46"/>
      <c r="FHA131" s="46"/>
      <c r="FHB131" s="46"/>
      <c r="FHC131" s="46"/>
      <c r="FHD131" s="46"/>
      <c r="FHE131" s="46"/>
      <c r="FHF131" s="46"/>
      <c r="FHG131" s="46"/>
      <c r="FHH131" s="46"/>
      <c r="FHI131" s="46"/>
      <c r="FHJ131" s="46"/>
      <c r="FHK131" s="46"/>
      <c r="FHL131" s="46"/>
      <c r="FHM131" s="46"/>
      <c r="FHN131" s="46"/>
      <c r="FHO131" s="46"/>
      <c r="FHP131" s="46"/>
      <c r="FHQ131" s="46"/>
      <c r="FHR131" s="46"/>
      <c r="FHS131" s="46"/>
      <c r="FHT131" s="46"/>
      <c r="FHU131" s="46"/>
      <c r="FHV131" s="46"/>
      <c r="FHW131" s="46"/>
      <c r="FHX131" s="46"/>
      <c r="FHY131" s="46"/>
      <c r="FHZ131" s="46"/>
      <c r="FIA131" s="46"/>
      <c r="FIB131" s="46"/>
      <c r="FIC131" s="46"/>
      <c r="FID131" s="46"/>
      <c r="FIE131" s="46"/>
      <c r="FIF131" s="46"/>
      <c r="FIG131" s="46"/>
      <c r="FIH131" s="46"/>
      <c r="FII131" s="46"/>
      <c r="FIJ131" s="46"/>
      <c r="FIK131" s="46"/>
      <c r="FIL131" s="46"/>
      <c r="FIM131" s="46"/>
      <c r="FIN131" s="46"/>
      <c r="FIO131" s="46"/>
      <c r="FIP131" s="46"/>
      <c r="FIQ131" s="46"/>
      <c r="FIR131" s="46"/>
      <c r="FIS131" s="46"/>
      <c r="FIT131" s="46"/>
      <c r="FIU131" s="46"/>
      <c r="FIV131" s="46"/>
      <c r="FIW131" s="46"/>
      <c r="FIX131" s="46"/>
      <c r="FIY131" s="46"/>
      <c r="FIZ131" s="46"/>
      <c r="FJA131" s="46"/>
      <c r="FJB131" s="46"/>
      <c r="FJC131" s="46"/>
      <c r="FJD131" s="46"/>
      <c r="FJE131" s="46"/>
      <c r="FJF131" s="46"/>
      <c r="FJG131" s="46"/>
      <c r="FJH131" s="46"/>
      <c r="FJI131" s="46"/>
      <c r="FJJ131" s="46"/>
      <c r="FJK131" s="46"/>
      <c r="FJL131" s="46"/>
      <c r="FJM131" s="46"/>
      <c r="FJN131" s="46"/>
      <c r="FJO131" s="46"/>
      <c r="FJP131" s="46"/>
      <c r="FJQ131" s="46"/>
      <c r="FJR131" s="46"/>
      <c r="FJS131" s="46"/>
      <c r="FJT131" s="46"/>
      <c r="FJU131" s="46"/>
      <c r="FJV131" s="46"/>
      <c r="FJW131" s="46"/>
      <c r="FJX131" s="46"/>
      <c r="FJY131" s="46"/>
      <c r="FJZ131" s="46"/>
      <c r="FKA131" s="46"/>
      <c r="FKB131" s="46"/>
      <c r="FKC131" s="46"/>
      <c r="FKD131" s="46"/>
      <c r="FKE131" s="46"/>
      <c r="FKG131" s="46"/>
      <c r="FKI131" s="46"/>
      <c r="FKJ131" s="46"/>
      <c r="FKK131" s="46"/>
      <c r="FKL131" s="46"/>
      <c r="FKM131" s="46"/>
      <c r="FKN131" s="46"/>
      <c r="FKO131" s="46"/>
      <c r="FKP131" s="46"/>
      <c r="FKU131" s="46"/>
      <c r="FKV131" s="46"/>
      <c r="FKW131" s="46"/>
      <c r="FKX131" s="46"/>
      <c r="FKY131" s="46"/>
      <c r="FKZ131" s="46"/>
      <c r="FLA131" s="46"/>
      <c r="FLB131" s="46"/>
      <c r="FLC131" s="46"/>
      <c r="FLD131" s="46"/>
      <c r="FLE131" s="46"/>
      <c r="FLF131" s="46"/>
      <c r="FLG131" s="46"/>
      <c r="FLH131" s="46"/>
      <c r="FLI131" s="46"/>
      <c r="FLJ131" s="46"/>
      <c r="FLK131" s="46"/>
      <c r="FLL131" s="46"/>
      <c r="FLM131" s="46"/>
      <c r="FLN131" s="46"/>
      <c r="FLO131" s="46"/>
      <c r="FLP131" s="46"/>
      <c r="FLQ131" s="46"/>
      <c r="FLR131" s="46"/>
      <c r="FLS131" s="46"/>
      <c r="FLT131" s="46"/>
      <c r="FLU131" s="46"/>
      <c r="FLV131" s="46"/>
      <c r="FLW131" s="46"/>
      <c r="FLX131" s="46"/>
      <c r="FLY131" s="46"/>
      <c r="FLZ131" s="46"/>
      <c r="FMA131" s="46"/>
      <c r="FMB131" s="46"/>
      <c r="FMC131" s="46"/>
      <c r="FMD131" s="46"/>
      <c r="FME131" s="46"/>
      <c r="FMF131" s="46"/>
      <c r="FMG131" s="46"/>
      <c r="FMH131" s="46"/>
      <c r="FMI131" s="46"/>
      <c r="FMJ131" s="46"/>
      <c r="FMK131" s="46"/>
      <c r="FML131" s="46"/>
      <c r="FMM131" s="46"/>
      <c r="FMN131" s="46"/>
      <c r="FMO131" s="46"/>
      <c r="FMP131" s="46"/>
      <c r="FMQ131" s="46"/>
      <c r="FMR131" s="46"/>
      <c r="FMS131" s="46"/>
      <c r="FMT131" s="46"/>
      <c r="FMU131" s="46"/>
      <c r="FMV131" s="46"/>
      <c r="FMW131" s="46"/>
      <c r="FMX131" s="46"/>
      <c r="FMY131" s="46"/>
      <c r="FMZ131" s="46"/>
      <c r="FNA131" s="46"/>
      <c r="FNB131" s="46"/>
      <c r="FNC131" s="46"/>
      <c r="FND131" s="46"/>
      <c r="FNE131" s="46"/>
      <c r="FNF131" s="46"/>
      <c r="FNG131" s="46"/>
      <c r="FNH131" s="46"/>
      <c r="FNI131" s="46"/>
      <c r="FNJ131" s="46"/>
      <c r="FNK131" s="46"/>
      <c r="FNL131" s="46"/>
      <c r="FNM131" s="46"/>
      <c r="FNN131" s="46"/>
      <c r="FNO131" s="46"/>
      <c r="FNP131" s="46"/>
      <c r="FNQ131" s="46"/>
      <c r="FNR131" s="46"/>
      <c r="FNS131" s="46"/>
      <c r="FNT131" s="46"/>
      <c r="FNU131" s="46"/>
      <c r="FNV131" s="46"/>
      <c r="FNW131" s="46"/>
      <c r="FNX131" s="46"/>
      <c r="FNY131" s="46"/>
      <c r="FNZ131" s="46"/>
      <c r="FOA131" s="46"/>
      <c r="FOB131" s="46"/>
      <c r="FOC131" s="46"/>
      <c r="FOD131" s="46"/>
      <c r="FOE131" s="46"/>
      <c r="FOF131" s="46"/>
      <c r="FOG131" s="46"/>
      <c r="FOH131" s="46"/>
      <c r="FOI131" s="46"/>
      <c r="FOJ131" s="46"/>
      <c r="FOK131" s="46"/>
      <c r="FOL131" s="46"/>
      <c r="FOM131" s="46"/>
      <c r="FON131" s="46"/>
      <c r="FOO131" s="46"/>
      <c r="FOP131" s="46"/>
      <c r="FOQ131" s="46"/>
      <c r="FOR131" s="46"/>
      <c r="FOS131" s="46"/>
      <c r="FOT131" s="46"/>
      <c r="FOU131" s="46"/>
      <c r="FOV131" s="46"/>
      <c r="FOW131" s="46"/>
      <c r="FOX131" s="46"/>
      <c r="FOY131" s="46"/>
      <c r="FOZ131" s="46"/>
      <c r="FPA131" s="46"/>
      <c r="FPB131" s="46"/>
      <c r="FPC131" s="46"/>
      <c r="FPD131" s="46"/>
      <c r="FPE131" s="46"/>
      <c r="FPF131" s="46"/>
      <c r="FPG131" s="46"/>
      <c r="FPH131" s="46"/>
      <c r="FPI131" s="46"/>
      <c r="FPJ131" s="46"/>
      <c r="FPK131" s="46"/>
      <c r="FPL131" s="46"/>
      <c r="FPM131" s="46"/>
      <c r="FPN131" s="46"/>
      <c r="FPO131" s="46"/>
      <c r="FPP131" s="46"/>
      <c r="FPQ131" s="46"/>
      <c r="FPR131" s="46"/>
      <c r="FPS131" s="46"/>
      <c r="FPT131" s="46"/>
      <c r="FPU131" s="46"/>
      <c r="FPV131" s="46"/>
      <c r="FPW131" s="46"/>
      <c r="FPX131" s="46"/>
      <c r="FPY131" s="46"/>
      <c r="FPZ131" s="46"/>
      <c r="FQA131" s="46"/>
      <c r="FQB131" s="46"/>
      <c r="FQC131" s="46"/>
      <c r="FQD131" s="46"/>
      <c r="FQE131" s="46"/>
      <c r="FQF131" s="46"/>
      <c r="FQG131" s="46"/>
      <c r="FQH131" s="46"/>
      <c r="FQI131" s="46"/>
      <c r="FQJ131" s="46"/>
      <c r="FQK131" s="46"/>
      <c r="FQL131" s="46"/>
      <c r="FQM131" s="46"/>
      <c r="FQN131" s="46"/>
      <c r="FQO131" s="46"/>
      <c r="FQP131" s="46"/>
      <c r="FQQ131" s="46"/>
      <c r="FQR131" s="46"/>
      <c r="FQS131" s="46"/>
      <c r="FQT131" s="46"/>
      <c r="FQU131" s="46"/>
      <c r="FQV131" s="46"/>
      <c r="FQW131" s="46"/>
      <c r="FQX131" s="46"/>
      <c r="FQY131" s="46"/>
      <c r="FQZ131" s="46"/>
      <c r="FRA131" s="46"/>
      <c r="FRB131" s="46"/>
      <c r="FRC131" s="46"/>
      <c r="FRD131" s="46"/>
      <c r="FRE131" s="46"/>
      <c r="FRF131" s="46"/>
      <c r="FRG131" s="46"/>
      <c r="FRH131" s="46"/>
      <c r="FRI131" s="46"/>
      <c r="FRJ131" s="46"/>
      <c r="FRK131" s="46"/>
      <c r="FRL131" s="46"/>
      <c r="FRM131" s="46"/>
      <c r="FRN131" s="46"/>
      <c r="FRO131" s="46"/>
      <c r="FRP131" s="46"/>
      <c r="FRQ131" s="46"/>
      <c r="FRR131" s="46"/>
      <c r="FRS131" s="46"/>
      <c r="FRT131" s="46"/>
      <c r="FRU131" s="46"/>
      <c r="FRV131" s="46"/>
      <c r="FRW131" s="46"/>
      <c r="FRX131" s="46"/>
      <c r="FRY131" s="46"/>
      <c r="FRZ131" s="46"/>
      <c r="FSA131" s="46"/>
      <c r="FSB131" s="46"/>
      <c r="FSC131" s="46"/>
      <c r="FSD131" s="46"/>
      <c r="FSE131" s="46"/>
      <c r="FSF131" s="46"/>
      <c r="FSG131" s="46"/>
      <c r="FSH131" s="46"/>
      <c r="FSI131" s="46"/>
      <c r="FSJ131" s="46"/>
      <c r="FSK131" s="46"/>
      <c r="FSL131" s="46"/>
      <c r="FSM131" s="46"/>
      <c r="FSN131" s="46"/>
      <c r="FSO131" s="46"/>
      <c r="FSP131" s="46"/>
      <c r="FSQ131" s="46"/>
      <c r="FSR131" s="46"/>
      <c r="FSS131" s="46"/>
      <c r="FST131" s="46"/>
      <c r="FSU131" s="46"/>
      <c r="FSV131" s="46"/>
      <c r="FSW131" s="46"/>
      <c r="FSX131" s="46"/>
      <c r="FSY131" s="46"/>
      <c r="FSZ131" s="46"/>
      <c r="FTA131" s="46"/>
      <c r="FTB131" s="46"/>
      <c r="FTC131" s="46"/>
      <c r="FTD131" s="46"/>
      <c r="FTE131" s="46"/>
      <c r="FTF131" s="46"/>
      <c r="FTG131" s="46"/>
      <c r="FTH131" s="46"/>
      <c r="FTI131" s="46"/>
      <c r="FTJ131" s="46"/>
      <c r="FTK131" s="46"/>
      <c r="FTL131" s="46"/>
      <c r="FTM131" s="46"/>
      <c r="FTN131" s="46"/>
      <c r="FTO131" s="46"/>
      <c r="FTP131" s="46"/>
      <c r="FTQ131" s="46"/>
      <c r="FTR131" s="46"/>
      <c r="FTS131" s="46"/>
      <c r="FTT131" s="46"/>
      <c r="FTU131" s="46"/>
      <c r="FTV131" s="46"/>
      <c r="FTW131" s="46"/>
      <c r="FTX131" s="46"/>
      <c r="FTY131" s="46"/>
      <c r="FTZ131" s="46"/>
      <c r="FUA131" s="46"/>
      <c r="FUC131" s="46"/>
      <c r="FUE131" s="46"/>
      <c r="FUF131" s="46"/>
      <c r="FUG131" s="46"/>
      <c r="FUH131" s="46"/>
      <c r="FUI131" s="46"/>
      <c r="FUJ131" s="46"/>
      <c r="FUK131" s="46"/>
      <c r="FUL131" s="46"/>
      <c r="FUQ131" s="46"/>
      <c r="FUR131" s="46"/>
      <c r="FUS131" s="46"/>
      <c r="FUT131" s="46"/>
      <c r="FUU131" s="46"/>
      <c r="FUV131" s="46"/>
      <c r="FUW131" s="46"/>
      <c r="FUX131" s="46"/>
      <c r="FUY131" s="46"/>
      <c r="FUZ131" s="46"/>
      <c r="FVA131" s="46"/>
      <c r="FVB131" s="46"/>
      <c r="FVC131" s="46"/>
      <c r="FVD131" s="46"/>
      <c r="FVE131" s="46"/>
      <c r="FVF131" s="46"/>
      <c r="FVG131" s="46"/>
      <c r="FVH131" s="46"/>
      <c r="FVI131" s="46"/>
      <c r="FVJ131" s="46"/>
      <c r="FVK131" s="46"/>
      <c r="FVL131" s="46"/>
      <c r="FVM131" s="46"/>
      <c r="FVN131" s="46"/>
      <c r="FVO131" s="46"/>
      <c r="FVP131" s="46"/>
      <c r="FVQ131" s="46"/>
      <c r="FVR131" s="46"/>
      <c r="FVS131" s="46"/>
      <c r="FVT131" s="46"/>
      <c r="FVU131" s="46"/>
      <c r="FVV131" s="46"/>
      <c r="FVW131" s="46"/>
      <c r="FVX131" s="46"/>
      <c r="FVY131" s="46"/>
      <c r="FVZ131" s="46"/>
      <c r="FWA131" s="46"/>
      <c r="FWB131" s="46"/>
      <c r="FWC131" s="46"/>
      <c r="FWD131" s="46"/>
      <c r="FWE131" s="46"/>
      <c r="FWF131" s="46"/>
      <c r="FWG131" s="46"/>
      <c r="FWH131" s="46"/>
      <c r="FWI131" s="46"/>
      <c r="FWJ131" s="46"/>
      <c r="FWK131" s="46"/>
      <c r="FWL131" s="46"/>
      <c r="FWM131" s="46"/>
      <c r="FWN131" s="46"/>
      <c r="FWO131" s="46"/>
      <c r="FWP131" s="46"/>
      <c r="FWQ131" s="46"/>
      <c r="FWR131" s="46"/>
      <c r="FWS131" s="46"/>
      <c r="FWT131" s="46"/>
      <c r="FWU131" s="46"/>
      <c r="FWV131" s="46"/>
      <c r="FWW131" s="46"/>
      <c r="FWX131" s="46"/>
      <c r="FWY131" s="46"/>
      <c r="FWZ131" s="46"/>
      <c r="FXA131" s="46"/>
      <c r="FXB131" s="46"/>
      <c r="FXC131" s="46"/>
      <c r="FXD131" s="46"/>
      <c r="FXE131" s="46"/>
      <c r="FXF131" s="46"/>
      <c r="FXG131" s="46"/>
      <c r="FXH131" s="46"/>
      <c r="FXI131" s="46"/>
      <c r="FXJ131" s="46"/>
      <c r="FXK131" s="46"/>
      <c r="FXL131" s="46"/>
      <c r="FXM131" s="46"/>
      <c r="FXN131" s="46"/>
      <c r="FXO131" s="46"/>
      <c r="FXP131" s="46"/>
      <c r="FXQ131" s="46"/>
      <c r="FXR131" s="46"/>
      <c r="FXS131" s="46"/>
      <c r="FXT131" s="46"/>
      <c r="FXU131" s="46"/>
      <c r="FXV131" s="46"/>
      <c r="FXW131" s="46"/>
      <c r="FXX131" s="46"/>
      <c r="FXY131" s="46"/>
      <c r="FXZ131" s="46"/>
      <c r="FYA131" s="46"/>
      <c r="FYB131" s="46"/>
      <c r="FYC131" s="46"/>
      <c r="FYD131" s="46"/>
      <c r="FYE131" s="46"/>
      <c r="FYF131" s="46"/>
      <c r="FYG131" s="46"/>
      <c r="FYH131" s="46"/>
      <c r="FYI131" s="46"/>
      <c r="FYJ131" s="46"/>
      <c r="FYK131" s="46"/>
      <c r="FYL131" s="46"/>
      <c r="FYM131" s="46"/>
      <c r="FYN131" s="46"/>
      <c r="FYO131" s="46"/>
      <c r="FYP131" s="46"/>
      <c r="FYQ131" s="46"/>
      <c r="FYR131" s="46"/>
      <c r="FYS131" s="46"/>
      <c r="FYT131" s="46"/>
      <c r="FYU131" s="46"/>
      <c r="FYV131" s="46"/>
      <c r="FYW131" s="46"/>
      <c r="FYX131" s="46"/>
      <c r="FYY131" s="46"/>
      <c r="FYZ131" s="46"/>
      <c r="FZA131" s="46"/>
      <c r="FZB131" s="46"/>
      <c r="FZC131" s="46"/>
      <c r="FZD131" s="46"/>
      <c r="FZE131" s="46"/>
      <c r="FZF131" s="46"/>
      <c r="FZG131" s="46"/>
      <c r="FZH131" s="46"/>
      <c r="FZI131" s="46"/>
      <c r="FZJ131" s="46"/>
      <c r="FZK131" s="46"/>
      <c r="FZL131" s="46"/>
      <c r="FZM131" s="46"/>
      <c r="FZN131" s="46"/>
      <c r="FZO131" s="46"/>
      <c r="FZP131" s="46"/>
      <c r="FZQ131" s="46"/>
      <c r="FZR131" s="46"/>
      <c r="FZS131" s="46"/>
      <c r="FZT131" s="46"/>
      <c r="FZU131" s="46"/>
      <c r="FZV131" s="46"/>
      <c r="FZW131" s="46"/>
      <c r="FZX131" s="46"/>
      <c r="FZY131" s="46"/>
      <c r="FZZ131" s="46"/>
      <c r="GAA131" s="46"/>
      <c r="GAB131" s="46"/>
      <c r="GAC131" s="46"/>
      <c r="GAD131" s="46"/>
      <c r="GAE131" s="46"/>
      <c r="GAF131" s="46"/>
      <c r="GAG131" s="46"/>
      <c r="GAH131" s="46"/>
      <c r="GAI131" s="46"/>
      <c r="GAJ131" s="46"/>
      <c r="GAK131" s="46"/>
      <c r="GAL131" s="46"/>
      <c r="GAM131" s="46"/>
      <c r="GAN131" s="46"/>
      <c r="GAO131" s="46"/>
      <c r="GAP131" s="46"/>
      <c r="GAQ131" s="46"/>
      <c r="GAR131" s="46"/>
      <c r="GAS131" s="46"/>
      <c r="GAT131" s="46"/>
      <c r="GAU131" s="46"/>
      <c r="GAV131" s="46"/>
      <c r="GAW131" s="46"/>
      <c r="GAX131" s="46"/>
      <c r="GAY131" s="46"/>
      <c r="GAZ131" s="46"/>
      <c r="GBA131" s="46"/>
      <c r="GBB131" s="46"/>
      <c r="GBC131" s="46"/>
      <c r="GBD131" s="46"/>
      <c r="GBE131" s="46"/>
      <c r="GBF131" s="46"/>
      <c r="GBG131" s="46"/>
      <c r="GBH131" s="46"/>
      <c r="GBI131" s="46"/>
      <c r="GBJ131" s="46"/>
      <c r="GBK131" s="46"/>
      <c r="GBL131" s="46"/>
      <c r="GBM131" s="46"/>
      <c r="GBN131" s="46"/>
      <c r="GBO131" s="46"/>
      <c r="GBP131" s="46"/>
      <c r="GBQ131" s="46"/>
      <c r="GBR131" s="46"/>
      <c r="GBS131" s="46"/>
      <c r="GBT131" s="46"/>
      <c r="GBU131" s="46"/>
      <c r="GBV131" s="46"/>
      <c r="GBW131" s="46"/>
      <c r="GBX131" s="46"/>
      <c r="GBY131" s="46"/>
      <c r="GBZ131" s="46"/>
      <c r="GCA131" s="46"/>
      <c r="GCB131" s="46"/>
      <c r="GCC131" s="46"/>
      <c r="GCD131" s="46"/>
      <c r="GCE131" s="46"/>
      <c r="GCF131" s="46"/>
      <c r="GCG131" s="46"/>
      <c r="GCH131" s="46"/>
      <c r="GCI131" s="46"/>
      <c r="GCJ131" s="46"/>
      <c r="GCK131" s="46"/>
      <c r="GCL131" s="46"/>
      <c r="GCM131" s="46"/>
      <c r="GCN131" s="46"/>
      <c r="GCO131" s="46"/>
      <c r="GCP131" s="46"/>
      <c r="GCQ131" s="46"/>
      <c r="GCR131" s="46"/>
      <c r="GCS131" s="46"/>
      <c r="GCT131" s="46"/>
      <c r="GCU131" s="46"/>
      <c r="GCV131" s="46"/>
      <c r="GCW131" s="46"/>
      <c r="GCX131" s="46"/>
      <c r="GCY131" s="46"/>
      <c r="GCZ131" s="46"/>
      <c r="GDA131" s="46"/>
      <c r="GDB131" s="46"/>
      <c r="GDC131" s="46"/>
      <c r="GDD131" s="46"/>
      <c r="GDE131" s="46"/>
      <c r="GDF131" s="46"/>
      <c r="GDG131" s="46"/>
      <c r="GDH131" s="46"/>
      <c r="GDI131" s="46"/>
      <c r="GDJ131" s="46"/>
      <c r="GDK131" s="46"/>
      <c r="GDL131" s="46"/>
      <c r="GDM131" s="46"/>
      <c r="GDN131" s="46"/>
      <c r="GDO131" s="46"/>
      <c r="GDP131" s="46"/>
      <c r="GDQ131" s="46"/>
      <c r="GDR131" s="46"/>
      <c r="GDS131" s="46"/>
      <c r="GDT131" s="46"/>
      <c r="GDU131" s="46"/>
      <c r="GDV131" s="46"/>
      <c r="GDW131" s="46"/>
      <c r="GDY131" s="46"/>
      <c r="GEA131" s="46"/>
      <c r="GEB131" s="46"/>
      <c r="GEC131" s="46"/>
      <c r="GED131" s="46"/>
      <c r="GEE131" s="46"/>
      <c r="GEF131" s="46"/>
      <c r="GEG131" s="46"/>
      <c r="GEH131" s="46"/>
      <c r="GEM131" s="46"/>
      <c r="GEN131" s="46"/>
      <c r="GEO131" s="46"/>
      <c r="GEP131" s="46"/>
      <c r="GEQ131" s="46"/>
      <c r="GER131" s="46"/>
      <c r="GES131" s="46"/>
      <c r="GET131" s="46"/>
      <c r="GEU131" s="46"/>
      <c r="GEV131" s="46"/>
      <c r="GEW131" s="46"/>
      <c r="GEX131" s="46"/>
      <c r="GEY131" s="46"/>
      <c r="GEZ131" s="46"/>
      <c r="GFA131" s="46"/>
      <c r="GFB131" s="46"/>
      <c r="GFC131" s="46"/>
      <c r="GFD131" s="46"/>
      <c r="GFE131" s="46"/>
      <c r="GFF131" s="46"/>
      <c r="GFG131" s="46"/>
      <c r="GFH131" s="46"/>
      <c r="GFI131" s="46"/>
      <c r="GFJ131" s="46"/>
      <c r="GFK131" s="46"/>
      <c r="GFL131" s="46"/>
      <c r="GFM131" s="46"/>
      <c r="GFN131" s="46"/>
      <c r="GFO131" s="46"/>
      <c r="GFP131" s="46"/>
      <c r="GFQ131" s="46"/>
      <c r="GFR131" s="46"/>
      <c r="GFS131" s="46"/>
      <c r="GFT131" s="46"/>
      <c r="GFU131" s="46"/>
      <c r="GFV131" s="46"/>
      <c r="GFW131" s="46"/>
      <c r="GFX131" s="46"/>
      <c r="GFY131" s="46"/>
      <c r="GFZ131" s="46"/>
      <c r="GGA131" s="46"/>
      <c r="GGB131" s="46"/>
      <c r="GGC131" s="46"/>
      <c r="GGD131" s="46"/>
      <c r="GGE131" s="46"/>
      <c r="GGF131" s="46"/>
      <c r="GGG131" s="46"/>
      <c r="GGH131" s="46"/>
      <c r="GGI131" s="46"/>
      <c r="GGJ131" s="46"/>
      <c r="GGK131" s="46"/>
      <c r="GGL131" s="46"/>
      <c r="GGM131" s="46"/>
      <c r="GGN131" s="46"/>
      <c r="GGO131" s="46"/>
      <c r="GGP131" s="46"/>
      <c r="GGQ131" s="46"/>
      <c r="GGR131" s="46"/>
      <c r="GGS131" s="46"/>
      <c r="GGT131" s="46"/>
      <c r="GGU131" s="46"/>
      <c r="GGV131" s="46"/>
      <c r="GGW131" s="46"/>
      <c r="GGX131" s="46"/>
      <c r="GGY131" s="46"/>
      <c r="GGZ131" s="46"/>
      <c r="GHA131" s="46"/>
      <c r="GHB131" s="46"/>
      <c r="GHC131" s="46"/>
      <c r="GHD131" s="46"/>
      <c r="GHE131" s="46"/>
      <c r="GHF131" s="46"/>
      <c r="GHG131" s="46"/>
      <c r="GHH131" s="46"/>
      <c r="GHI131" s="46"/>
      <c r="GHJ131" s="46"/>
      <c r="GHK131" s="46"/>
      <c r="GHL131" s="46"/>
      <c r="GHM131" s="46"/>
      <c r="GHN131" s="46"/>
      <c r="GHO131" s="46"/>
      <c r="GHP131" s="46"/>
      <c r="GHQ131" s="46"/>
      <c r="GHR131" s="46"/>
      <c r="GHS131" s="46"/>
      <c r="GHT131" s="46"/>
      <c r="GHU131" s="46"/>
      <c r="GHV131" s="46"/>
      <c r="GHW131" s="46"/>
      <c r="GHX131" s="46"/>
      <c r="GHY131" s="46"/>
      <c r="GHZ131" s="46"/>
      <c r="GIA131" s="46"/>
      <c r="GIB131" s="46"/>
      <c r="GIC131" s="46"/>
      <c r="GID131" s="46"/>
      <c r="GIE131" s="46"/>
      <c r="GIF131" s="46"/>
      <c r="GIG131" s="46"/>
      <c r="GIH131" s="46"/>
      <c r="GII131" s="46"/>
      <c r="GIJ131" s="46"/>
      <c r="GIK131" s="46"/>
      <c r="GIL131" s="46"/>
      <c r="GIM131" s="46"/>
      <c r="GIN131" s="46"/>
      <c r="GIO131" s="46"/>
      <c r="GIP131" s="46"/>
      <c r="GIQ131" s="46"/>
      <c r="GIR131" s="46"/>
      <c r="GIS131" s="46"/>
      <c r="GIT131" s="46"/>
      <c r="GIU131" s="46"/>
      <c r="GIV131" s="46"/>
      <c r="GIW131" s="46"/>
      <c r="GIX131" s="46"/>
      <c r="GIY131" s="46"/>
      <c r="GIZ131" s="46"/>
      <c r="GJA131" s="46"/>
      <c r="GJB131" s="46"/>
      <c r="GJC131" s="46"/>
      <c r="GJD131" s="46"/>
      <c r="GJE131" s="46"/>
      <c r="GJF131" s="46"/>
      <c r="GJG131" s="46"/>
      <c r="GJH131" s="46"/>
      <c r="GJI131" s="46"/>
      <c r="GJJ131" s="46"/>
      <c r="GJK131" s="46"/>
      <c r="GJL131" s="46"/>
      <c r="GJM131" s="46"/>
      <c r="GJN131" s="46"/>
      <c r="GJO131" s="46"/>
      <c r="GJP131" s="46"/>
      <c r="GJQ131" s="46"/>
      <c r="GJR131" s="46"/>
      <c r="GJS131" s="46"/>
      <c r="GJT131" s="46"/>
      <c r="GJU131" s="46"/>
      <c r="GJV131" s="46"/>
      <c r="GJW131" s="46"/>
      <c r="GJX131" s="46"/>
      <c r="GJY131" s="46"/>
      <c r="GJZ131" s="46"/>
      <c r="GKA131" s="46"/>
      <c r="GKB131" s="46"/>
      <c r="GKC131" s="46"/>
      <c r="GKD131" s="46"/>
      <c r="GKE131" s="46"/>
      <c r="GKF131" s="46"/>
      <c r="GKG131" s="46"/>
      <c r="GKH131" s="46"/>
      <c r="GKI131" s="46"/>
      <c r="GKJ131" s="46"/>
      <c r="GKK131" s="46"/>
      <c r="GKL131" s="46"/>
      <c r="GKM131" s="46"/>
      <c r="GKN131" s="46"/>
      <c r="GKO131" s="46"/>
      <c r="GKP131" s="46"/>
      <c r="GKQ131" s="46"/>
      <c r="GKR131" s="46"/>
      <c r="GKS131" s="46"/>
      <c r="GKT131" s="46"/>
      <c r="GKU131" s="46"/>
      <c r="GKV131" s="46"/>
      <c r="GKW131" s="46"/>
      <c r="GKX131" s="46"/>
      <c r="GKY131" s="46"/>
      <c r="GKZ131" s="46"/>
      <c r="GLA131" s="46"/>
      <c r="GLB131" s="46"/>
      <c r="GLC131" s="46"/>
      <c r="GLD131" s="46"/>
      <c r="GLE131" s="46"/>
      <c r="GLF131" s="46"/>
      <c r="GLG131" s="46"/>
      <c r="GLH131" s="46"/>
      <c r="GLI131" s="46"/>
      <c r="GLJ131" s="46"/>
      <c r="GLK131" s="46"/>
      <c r="GLL131" s="46"/>
      <c r="GLM131" s="46"/>
      <c r="GLN131" s="46"/>
      <c r="GLO131" s="46"/>
      <c r="GLP131" s="46"/>
      <c r="GLQ131" s="46"/>
      <c r="GLR131" s="46"/>
      <c r="GLS131" s="46"/>
      <c r="GLT131" s="46"/>
      <c r="GLU131" s="46"/>
      <c r="GLV131" s="46"/>
      <c r="GLW131" s="46"/>
      <c r="GLX131" s="46"/>
      <c r="GLY131" s="46"/>
      <c r="GLZ131" s="46"/>
      <c r="GMA131" s="46"/>
      <c r="GMB131" s="46"/>
      <c r="GMC131" s="46"/>
      <c r="GMD131" s="46"/>
      <c r="GME131" s="46"/>
      <c r="GMF131" s="46"/>
      <c r="GMG131" s="46"/>
      <c r="GMH131" s="46"/>
      <c r="GMI131" s="46"/>
      <c r="GMJ131" s="46"/>
      <c r="GMK131" s="46"/>
      <c r="GML131" s="46"/>
      <c r="GMM131" s="46"/>
      <c r="GMN131" s="46"/>
      <c r="GMO131" s="46"/>
      <c r="GMP131" s="46"/>
      <c r="GMQ131" s="46"/>
      <c r="GMR131" s="46"/>
      <c r="GMS131" s="46"/>
      <c r="GMT131" s="46"/>
      <c r="GMU131" s="46"/>
      <c r="GMV131" s="46"/>
      <c r="GMW131" s="46"/>
      <c r="GMX131" s="46"/>
      <c r="GMY131" s="46"/>
      <c r="GMZ131" s="46"/>
      <c r="GNA131" s="46"/>
      <c r="GNB131" s="46"/>
      <c r="GNC131" s="46"/>
      <c r="GND131" s="46"/>
      <c r="GNE131" s="46"/>
      <c r="GNF131" s="46"/>
      <c r="GNG131" s="46"/>
      <c r="GNH131" s="46"/>
      <c r="GNI131" s="46"/>
      <c r="GNJ131" s="46"/>
      <c r="GNK131" s="46"/>
      <c r="GNL131" s="46"/>
      <c r="GNM131" s="46"/>
      <c r="GNN131" s="46"/>
      <c r="GNO131" s="46"/>
      <c r="GNP131" s="46"/>
      <c r="GNQ131" s="46"/>
      <c r="GNR131" s="46"/>
      <c r="GNS131" s="46"/>
      <c r="GNU131" s="46"/>
      <c r="GNW131" s="46"/>
      <c r="GNX131" s="46"/>
      <c r="GNY131" s="46"/>
      <c r="GNZ131" s="46"/>
      <c r="GOA131" s="46"/>
      <c r="GOB131" s="46"/>
      <c r="GOC131" s="46"/>
      <c r="GOD131" s="46"/>
      <c r="GOI131" s="46"/>
      <c r="GOJ131" s="46"/>
      <c r="GOK131" s="46"/>
      <c r="GOL131" s="46"/>
      <c r="GOM131" s="46"/>
      <c r="GON131" s="46"/>
      <c r="GOO131" s="46"/>
      <c r="GOP131" s="46"/>
      <c r="GOQ131" s="46"/>
      <c r="GOR131" s="46"/>
      <c r="GOS131" s="46"/>
      <c r="GOT131" s="46"/>
      <c r="GOU131" s="46"/>
      <c r="GOV131" s="46"/>
      <c r="GOW131" s="46"/>
      <c r="GOX131" s="46"/>
      <c r="GOY131" s="46"/>
      <c r="GOZ131" s="46"/>
      <c r="GPA131" s="46"/>
      <c r="GPB131" s="46"/>
      <c r="GPC131" s="46"/>
      <c r="GPD131" s="46"/>
      <c r="GPE131" s="46"/>
      <c r="GPF131" s="46"/>
      <c r="GPG131" s="46"/>
      <c r="GPH131" s="46"/>
      <c r="GPI131" s="46"/>
      <c r="GPJ131" s="46"/>
      <c r="GPK131" s="46"/>
      <c r="GPL131" s="46"/>
      <c r="GPM131" s="46"/>
      <c r="GPN131" s="46"/>
      <c r="GPO131" s="46"/>
      <c r="GPP131" s="46"/>
      <c r="GPQ131" s="46"/>
      <c r="GPR131" s="46"/>
      <c r="GPS131" s="46"/>
      <c r="GPT131" s="46"/>
      <c r="GPU131" s="46"/>
      <c r="GPV131" s="46"/>
      <c r="GPW131" s="46"/>
      <c r="GPX131" s="46"/>
      <c r="GPY131" s="46"/>
      <c r="GPZ131" s="46"/>
      <c r="GQA131" s="46"/>
      <c r="GQB131" s="46"/>
      <c r="GQC131" s="46"/>
      <c r="GQD131" s="46"/>
      <c r="GQE131" s="46"/>
      <c r="GQF131" s="46"/>
      <c r="GQG131" s="46"/>
      <c r="GQH131" s="46"/>
      <c r="GQI131" s="46"/>
      <c r="GQJ131" s="46"/>
      <c r="GQK131" s="46"/>
      <c r="GQL131" s="46"/>
      <c r="GQM131" s="46"/>
      <c r="GQN131" s="46"/>
      <c r="GQO131" s="46"/>
      <c r="GQP131" s="46"/>
      <c r="GQQ131" s="46"/>
      <c r="GQR131" s="46"/>
      <c r="GQS131" s="46"/>
      <c r="GQT131" s="46"/>
      <c r="GQU131" s="46"/>
      <c r="GQV131" s="46"/>
      <c r="GQW131" s="46"/>
      <c r="GQX131" s="46"/>
      <c r="GQY131" s="46"/>
      <c r="GQZ131" s="46"/>
      <c r="GRA131" s="46"/>
      <c r="GRB131" s="46"/>
      <c r="GRC131" s="46"/>
      <c r="GRD131" s="46"/>
      <c r="GRE131" s="46"/>
      <c r="GRF131" s="46"/>
      <c r="GRG131" s="46"/>
      <c r="GRH131" s="46"/>
      <c r="GRI131" s="46"/>
      <c r="GRJ131" s="46"/>
      <c r="GRK131" s="46"/>
      <c r="GRL131" s="46"/>
      <c r="GRM131" s="46"/>
      <c r="GRN131" s="46"/>
      <c r="GRO131" s="46"/>
      <c r="GRP131" s="46"/>
      <c r="GRQ131" s="46"/>
      <c r="GRR131" s="46"/>
      <c r="GRS131" s="46"/>
      <c r="GRT131" s="46"/>
      <c r="GRU131" s="46"/>
      <c r="GRV131" s="46"/>
      <c r="GRW131" s="46"/>
      <c r="GRX131" s="46"/>
      <c r="GRY131" s="46"/>
      <c r="GRZ131" s="46"/>
      <c r="GSA131" s="46"/>
      <c r="GSB131" s="46"/>
      <c r="GSC131" s="46"/>
      <c r="GSD131" s="46"/>
      <c r="GSE131" s="46"/>
      <c r="GSF131" s="46"/>
      <c r="GSG131" s="46"/>
      <c r="GSH131" s="46"/>
      <c r="GSI131" s="46"/>
      <c r="GSJ131" s="46"/>
      <c r="GSK131" s="46"/>
      <c r="GSL131" s="46"/>
      <c r="GSM131" s="46"/>
      <c r="GSN131" s="46"/>
      <c r="GSO131" s="46"/>
      <c r="GSP131" s="46"/>
      <c r="GSQ131" s="46"/>
      <c r="GSR131" s="46"/>
      <c r="GSS131" s="46"/>
      <c r="GST131" s="46"/>
      <c r="GSU131" s="46"/>
      <c r="GSV131" s="46"/>
      <c r="GSW131" s="46"/>
      <c r="GSX131" s="46"/>
      <c r="GSY131" s="46"/>
      <c r="GSZ131" s="46"/>
      <c r="GTA131" s="46"/>
      <c r="GTB131" s="46"/>
      <c r="GTC131" s="46"/>
      <c r="GTD131" s="46"/>
      <c r="GTE131" s="46"/>
      <c r="GTF131" s="46"/>
      <c r="GTG131" s="46"/>
      <c r="GTH131" s="46"/>
      <c r="GTI131" s="46"/>
      <c r="GTJ131" s="46"/>
      <c r="GTK131" s="46"/>
      <c r="GTL131" s="46"/>
      <c r="GTM131" s="46"/>
      <c r="GTN131" s="46"/>
      <c r="GTO131" s="46"/>
      <c r="GTP131" s="46"/>
      <c r="GTQ131" s="46"/>
      <c r="GTR131" s="46"/>
      <c r="GTS131" s="46"/>
      <c r="GTT131" s="46"/>
      <c r="GTU131" s="46"/>
      <c r="GTV131" s="46"/>
      <c r="GTW131" s="46"/>
      <c r="GTX131" s="46"/>
      <c r="GTY131" s="46"/>
      <c r="GTZ131" s="46"/>
      <c r="GUA131" s="46"/>
      <c r="GUB131" s="46"/>
      <c r="GUC131" s="46"/>
      <c r="GUD131" s="46"/>
      <c r="GUE131" s="46"/>
      <c r="GUF131" s="46"/>
      <c r="GUG131" s="46"/>
      <c r="GUH131" s="46"/>
      <c r="GUI131" s="46"/>
      <c r="GUJ131" s="46"/>
      <c r="GUK131" s="46"/>
      <c r="GUL131" s="46"/>
      <c r="GUM131" s="46"/>
      <c r="GUN131" s="46"/>
      <c r="GUO131" s="46"/>
      <c r="GUP131" s="46"/>
      <c r="GUQ131" s="46"/>
      <c r="GUR131" s="46"/>
      <c r="GUS131" s="46"/>
      <c r="GUT131" s="46"/>
      <c r="GUU131" s="46"/>
      <c r="GUV131" s="46"/>
      <c r="GUW131" s="46"/>
      <c r="GUX131" s="46"/>
      <c r="GUY131" s="46"/>
      <c r="GUZ131" s="46"/>
      <c r="GVA131" s="46"/>
      <c r="GVB131" s="46"/>
      <c r="GVC131" s="46"/>
      <c r="GVD131" s="46"/>
      <c r="GVE131" s="46"/>
      <c r="GVF131" s="46"/>
      <c r="GVG131" s="46"/>
      <c r="GVH131" s="46"/>
      <c r="GVI131" s="46"/>
      <c r="GVJ131" s="46"/>
      <c r="GVK131" s="46"/>
      <c r="GVL131" s="46"/>
      <c r="GVM131" s="46"/>
      <c r="GVN131" s="46"/>
      <c r="GVO131" s="46"/>
      <c r="GVP131" s="46"/>
      <c r="GVQ131" s="46"/>
      <c r="GVR131" s="46"/>
      <c r="GVS131" s="46"/>
      <c r="GVT131" s="46"/>
      <c r="GVU131" s="46"/>
      <c r="GVV131" s="46"/>
      <c r="GVW131" s="46"/>
      <c r="GVX131" s="46"/>
      <c r="GVY131" s="46"/>
      <c r="GVZ131" s="46"/>
      <c r="GWA131" s="46"/>
      <c r="GWB131" s="46"/>
      <c r="GWC131" s="46"/>
      <c r="GWD131" s="46"/>
      <c r="GWE131" s="46"/>
      <c r="GWF131" s="46"/>
      <c r="GWG131" s="46"/>
      <c r="GWH131" s="46"/>
      <c r="GWI131" s="46"/>
      <c r="GWJ131" s="46"/>
      <c r="GWK131" s="46"/>
      <c r="GWL131" s="46"/>
      <c r="GWM131" s="46"/>
      <c r="GWN131" s="46"/>
      <c r="GWO131" s="46"/>
      <c r="GWP131" s="46"/>
      <c r="GWQ131" s="46"/>
      <c r="GWR131" s="46"/>
      <c r="GWS131" s="46"/>
      <c r="GWT131" s="46"/>
      <c r="GWU131" s="46"/>
      <c r="GWV131" s="46"/>
      <c r="GWW131" s="46"/>
      <c r="GWX131" s="46"/>
      <c r="GWY131" s="46"/>
      <c r="GWZ131" s="46"/>
      <c r="GXA131" s="46"/>
      <c r="GXB131" s="46"/>
      <c r="GXC131" s="46"/>
      <c r="GXD131" s="46"/>
      <c r="GXE131" s="46"/>
      <c r="GXF131" s="46"/>
      <c r="GXG131" s="46"/>
      <c r="GXH131" s="46"/>
      <c r="GXI131" s="46"/>
      <c r="GXJ131" s="46"/>
      <c r="GXK131" s="46"/>
      <c r="GXL131" s="46"/>
      <c r="GXM131" s="46"/>
      <c r="GXN131" s="46"/>
      <c r="GXO131" s="46"/>
      <c r="GXQ131" s="46"/>
      <c r="GXS131" s="46"/>
      <c r="GXT131" s="46"/>
      <c r="GXU131" s="46"/>
      <c r="GXV131" s="46"/>
      <c r="GXW131" s="46"/>
      <c r="GXX131" s="46"/>
      <c r="GXY131" s="46"/>
      <c r="GXZ131" s="46"/>
      <c r="GYE131" s="46"/>
      <c r="GYF131" s="46"/>
      <c r="GYG131" s="46"/>
      <c r="GYH131" s="46"/>
      <c r="GYI131" s="46"/>
      <c r="GYJ131" s="46"/>
      <c r="GYK131" s="46"/>
      <c r="GYL131" s="46"/>
      <c r="GYM131" s="46"/>
      <c r="GYN131" s="46"/>
      <c r="GYO131" s="46"/>
      <c r="GYP131" s="46"/>
      <c r="GYQ131" s="46"/>
      <c r="GYR131" s="46"/>
      <c r="GYS131" s="46"/>
      <c r="GYT131" s="46"/>
      <c r="GYU131" s="46"/>
      <c r="GYV131" s="46"/>
      <c r="GYW131" s="46"/>
      <c r="GYX131" s="46"/>
      <c r="GYY131" s="46"/>
      <c r="GYZ131" s="46"/>
      <c r="GZA131" s="46"/>
      <c r="GZB131" s="46"/>
      <c r="GZC131" s="46"/>
      <c r="GZD131" s="46"/>
      <c r="GZE131" s="46"/>
      <c r="GZF131" s="46"/>
      <c r="GZG131" s="46"/>
      <c r="GZH131" s="46"/>
      <c r="GZI131" s="46"/>
      <c r="GZJ131" s="46"/>
      <c r="GZK131" s="46"/>
      <c r="GZL131" s="46"/>
      <c r="GZM131" s="46"/>
      <c r="GZN131" s="46"/>
      <c r="GZO131" s="46"/>
      <c r="GZP131" s="46"/>
      <c r="GZQ131" s="46"/>
      <c r="GZR131" s="46"/>
      <c r="GZS131" s="46"/>
      <c r="GZT131" s="46"/>
      <c r="GZU131" s="46"/>
      <c r="GZV131" s="46"/>
      <c r="GZW131" s="46"/>
      <c r="GZX131" s="46"/>
      <c r="GZY131" s="46"/>
      <c r="GZZ131" s="46"/>
      <c r="HAA131" s="46"/>
      <c r="HAB131" s="46"/>
      <c r="HAC131" s="46"/>
      <c r="HAD131" s="46"/>
      <c r="HAE131" s="46"/>
      <c r="HAF131" s="46"/>
      <c r="HAG131" s="46"/>
      <c r="HAH131" s="46"/>
      <c r="HAI131" s="46"/>
      <c r="HAJ131" s="46"/>
      <c r="HAK131" s="46"/>
      <c r="HAL131" s="46"/>
      <c r="HAM131" s="46"/>
      <c r="HAN131" s="46"/>
      <c r="HAO131" s="46"/>
      <c r="HAP131" s="46"/>
      <c r="HAQ131" s="46"/>
      <c r="HAR131" s="46"/>
      <c r="HAS131" s="46"/>
      <c r="HAT131" s="46"/>
      <c r="HAU131" s="46"/>
      <c r="HAV131" s="46"/>
      <c r="HAW131" s="46"/>
      <c r="HAX131" s="46"/>
      <c r="HAY131" s="46"/>
      <c r="HAZ131" s="46"/>
      <c r="HBA131" s="46"/>
      <c r="HBB131" s="46"/>
      <c r="HBC131" s="46"/>
      <c r="HBD131" s="46"/>
      <c r="HBE131" s="46"/>
      <c r="HBF131" s="46"/>
      <c r="HBG131" s="46"/>
      <c r="HBH131" s="46"/>
      <c r="HBI131" s="46"/>
      <c r="HBJ131" s="46"/>
      <c r="HBK131" s="46"/>
      <c r="HBL131" s="46"/>
      <c r="HBM131" s="46"/>
      <c r="HBN131" s="46"/>
      <c r="HBO131" s="46"/>
      <c r="HBP131" s="46"/>
      <c r="HBQ131" s="46"/>
      <c r="HBR131" s="46"/>
      <c r="HBS131" s="46"/>
      <c r="HBT131" s="46"/>
      <c r="HBU131" s="46"/>
      <c r="HBV131" s="46"/>
      <c r="HBW131" s="46"/>
      <c r="HBX131" s="46"/>
      <c r="HBY131" s="46"/>
      <c r="HBZ131" s="46"/>
      <c r="HCA131" s="46"/>
      <c r="HCB131" s="46"/>
      <c r="HCC131" s="46"/>
      <c r="HCD131" s="46"/>
      <c r="HCE131" s="46"/>
      <c r="HCF131" s="46"/>
      <c r="HCG131" s="46"/>
      <c r="HCH131" s="46"/>
      <c r="HCI131" s="46"/>
      <c r="HCJ131" s="46"/>
      <c r="HCK131" s="46"/>
      <c r="HCL131" s="46"/>
      <c r="HCM131" s="46"/>
      <c r="HCN131" s="46"/>
      <c r="HCO131" s="46"/>
      <c r="HCP131" s="46"/>
      <c r="HCQ131" s="46"/>
      <c r="HCR131" s="46"/>
      <c r="HCS131" s="46"/>
      <c r="HCT131" s="46"/>
      <c r="HCU131" s="46"/>
      <c r="HCV131" s="46"/>
      <c r="HCW131" s="46"/>
      <c r="HCX131" s="46"/>
      <c r="HCY131" s="46"/>
      <c r="HCZ131" s="46"/>
      <c r="HDA131" s="46"/>
      <c r="HDB131" s="46"/>
      <c r="HDC131" s="46"/>
      <c r="HDD131" s="46"/>
      <c r="HDE131" s="46"/>
      <c r="HDF131" s="46"/>
      <c r="HDG131" s="46"/>
      <c r="HDH131" s="46"/>
      <c r="HDI131" s="46"/>
      <c r="HDJ131" s="46"/>
      <c r="HDK131" s="46"/>
      <c r="HDL131" s="46"/>
      <c r="HDM131" s="46"/>
      <c r="HDN131" s="46"/>
      <c r="HDO131" s="46"/>
      <c r="HDP131" s="46"/>
      <c r="HDQ131" s="46"/>
      <c r="HDR131" s="46"/>
      <c r="HDS131" s="46"/>
      <c r="HDT131" s="46"/>
      <c r="HDU131" s="46"/>
      <c r="HDV131" s="46"/>
      <c r="HDW131" s="46"/>
      <c r="HDX131" s="46"/>
      <c r="HDY131" s="46"/>
      <c r="HDZ131" s="46"/>
      <c r="HEA131" s="46"/>
      <c r="HEB131" s="46"/>
      <c r="HEC131" s="46"/>
      <c r="HED131" s="46"/>
      <c r="HEE131" s="46"/>
      <c r="HEF131" s="46"/>
      <c r="HEG131" s="46"/>
      <c r="HEH131" s="46"/>
      <c r="HEI131" s="46"/>
      <c r="HEJ131" s="46"/>
      <c r="HEK131" s="46"/>
      <c r="HEL131" s="46"/>
      <c r="HEM131" s="46"/>
      <c r="HEN131" s="46"/>
      <c r="HEO131" s="46"/>
      <c r="HEP131" s="46"/>
      <c r="HEQ131" s="46"/>
      <c r="HER131" s="46"/>
      <c r="HES131" s="46"/>
      <c r="HET131" s="46"/>
      <c r="HEU131" s="46"/>
      <c r="HEV131" s="46"/>
      <c r="HEW131" s="46"/>
      <c r="HEX131" s="46"/>
      <c r="HEY131" s="46"/>
      <c r="HEZ131" s="46"/>
      <c r="HFA131" s="46"/>
      <c r="HFB131" s="46"/>
      <c r="HFC131" s="46"/>
      <c r="HFD131" s="46"/>
      <c r="HFE131" s="46"/>
      <c r="HFF131" s="46"/>
      <c r="HFG131" s="46"/>
      <c r="HFH131" s="46"/>
      <c r="HFI131" s="46"/>
      <c r="HFJ131" s="46"/>
      <c r="HFK131" s="46"/>
      <c r="HFL131" s="46"/>
      <c r="HFM131" s="46"/>
      <c r="HFN131" s="46"/>
      <c r="HFO131" s="46"/>
      <c r="HFP131" s="46"/>
      <c r="HFQ131" s="46"/>
      <c r="HFR131" s="46"/>
      <c r="HFS131" s="46"/>
      <c r="HFT131" s="46"/>
      <c r="HFU131" s="46"/>
      <c r="HFV131" s="46"/>
      <c r="HFW131" s="46"/>
      <c r="HFX131" s="46"/>
      <c r="HFY131" s="46"/>
      <c r="HFZ131" s="46"/>
      <c r="HGA131" s="46"/>
      <c r="HGB131" s="46"/>
      <c r="HGC131" s="46"/>
      <c r="HGD131" s="46"/>
      <c r="HGE131" s="46"/>
      <c r="HGF131" s="46"/>
      <c r="HGG131" s="46"/>
      <c r="HGH131" s="46"/>
      <c r="HGI131" s="46"/>
      <c r="HGJ131" s="46"/>
      <c r="HGK131" s="46"/>
      <c r="HGL131" s="46"/>
      <c r="HGM131" s="46"/>
      <c r="HGN131" s="46"/>
      <c r="HGO131" s="46"/>
      <c r="HGP131" s="46"/>
      <c r="HGQ131" s="46"/>
      <c r="HGR131" s="46"/>
      <c r="HGS131" s="46"/>
      <c r="HGT131" s="46"/>
      <c r="HGU131" s="46"/>
      <c r="HGV131" s="46"/>
      <c r="HGW131" s="46"/>
      <c r="HGX131" s="46"/>
      <c r="HGY131" s="46"/>
      <c r="HGZ131" s="46"/>
      <c r="HHA131" s="46"/>
      <c r="HHB131" s="46"/>
      <c r="HHC131" s="46"/>
      <c r="HHD131" s="46"/>
      <c r="HHE131" s="46"/>
      <c r="HHF131" s="46"/>
      <c r="HHG131" s="46"/>
      <c r="HHH131" s="46"/>
      <c r="HHI131" s="46"/>
      <c r="HHJ131" s="46"/>
      <c r="HHK131" s="46"/>
      <c r="HHM131" s="46"/>
      <c r="HHO131" s="46"/>
      <c r="HHP131" s="46"/>
      <c r="HHQ131" s="46"/>
      <c r="HHR131" s="46"/>
      <c r="HHS131" s="46"/>
      <c r="HHT131" s="46"/>
      <c r="HHU131" s="46"/>
      <c r="HHV131" s="46"/>
      <c r="HIA131" s="46"/>
      <c r="HIB131" s="46"/>
      <c r="HIC131" s="46"/>
      <c r="HID131" s="46"/>
      <c r="HIE131" s="46"/>
      <c r="HIF131" s="46"/>
      <c r="HIG131" s="46"/>
      <c r="HIH131" s="46"/>
      <c r="HII131" s="46"/>
      <c r="HIJ131" s="46"/>
      <c r="HIK131" s="46"/>
      <c r="HIL131" s="46"/>
      <c r="HIM131" s="46"/>
      <c r="HIN131" s="46"/>
      <c r="HIO131" s="46"/>
      <c r="HIP131" s="46"/>
      <c r="HIQ131" s="46"/>
      <c r="HIR131" s="46"/>
      <c r="HIS131" s="46"/>
      <c r="HIT131" s="46"/>
      <c r="HIU131" s="46"/>
      <c r="HIV131" s="46"/>
      <c r="HIW131" s="46"/>
      <c r="HIX131" s="46"/>
      <c r="HIY131" s="46"/>
      <c r="HIZ131" s="46"/>
      <c r="HJA131" s="46"/>
      <c r="HJB131" s="46"/>
      <c r="HJC131" s="46"/>
      <c r="HJD131" s="46"/>
      <c r="HJE131" s="46"/>
      <c r="HJF131" s="46"/>
      <c r="HJG131" s="46"/>
      <c r="HJH131" s="46"/>
      <c r="HJI131" s="46"/>
      <c r="HJJ131" s="46"/>
      <c r="HJK131" s="46"/>
      <c r="HJL131" s="46"/>
      <c r="HJM131" s="46"/>
      <c r="HJN131" s="46"/>
      <c r="HJO131" s="46"/>
      <c r="HJP131" s="46"/>
      <c r="HJQ131" s="46"/>
      <c r="HJR131" s="46"/>
      <c r="HJS131" s="46"/>
      <c r="HJT131" s="46"/>
      <c r="HJU131" s="46"/>
      <c r="HJV131" s="46"/>
      <c r="HJW131" s="46"/>
      <c r="HJX131" s="46"/>
      <c r="HJY131" s="46"/>
      <c r="HJZ131" s="46"/>
      <c r="HKA131" s="46"/>
      <c r="HKB131" s="46"/>
      <c r="HKC131" s="46"/>
      <c r="HKD131" s="46"/>
      <c r="HKE131" s="46"/>
      <c r="HKF131" s="46"/>
      <c r="HKG131" s="46"/>
      <c r="HKH131" s="46"/>
      <c r="HKI131" s="46"/>
      <c r="HKJ131" s="46"/>
      <c r="HKK131" s="46"/>
      <c r="HKL131" s="46"/>
      <c r="HKM131" s="46"/>
      <c r="HKN131" s="46"/>
      <c r="HKO131" s="46"/>
      <c r="HKP131" s="46"/>
      <c r="HKQ131" s="46"/>
      <c r="HKR131" s="46"/>
      <c r="HKS131" s="46"/>
      <c r="HKT131" s="46"/>
      <c r="HKU131" s="46"/>
      <c r="HKV131" s="46"/>
      <c r="HKW131" s="46"/>
      <c r="HKX131" s="46"/>
      <c r="HKY131" s="46"/>
      <c r="HKZ131" s="46"/>
      <c r="HLA131" s="46"/>
      <c r="HLB131" s="46"/>
      <c r="HLC131" s="46"/>
      <c r="HLD131" s="46"/>
      <c r="HLE131" s="46"/>
      <c r="HLF131" s="46"/>
      <c r="HLG131" s="46"/>
      <c r="HLH131" s="46"/>
      <c r="HLI131" s="46"/>
      <c r="HLJ131" s="46"/>
      <c r="HLK131" s="46"/>
      <c r="HLL131" s="46"/>
      <c r="HLM131" s="46"/>
      <c r="HLN131" s="46"/>
      <c r="HLO131" s="46"/>
      <c r="HLP131" s="46"/>
      <c r="HLQ131" s="46"/>
      <c r="HLR131" s="46"/>
      <c r="HLS131" s="46"/>
      <c r="HLT131" s="46"/>
      <c r="HLU131" s="46"/>
      <c r="HLV131" s="46"/>
      <c r="HLW131" s="46"/>
      <c r="HLX131" s="46"/>
      <c r="HLY131" s="46"/>
      <c r="HLZ131" s="46"/>
      <c r="HMA131" s="46"/>
      <c r="HMB131" s="46"/>
      <c r="HMC131" s="46"/>
      <c r="HMD131" s="46"/>
      <c r="HME131" s="46"/>
      <c r="HMF131" s="46"/>
      <c r="HMG131" s="46"/>
      <c r="HMH131" s="46"/>
      <c r="HMI131" s="46"/>
      <c r="HMJ131" s="46"/>
      <c r="HMK131" s="46"/>
      <c r="HML131" s="46"/>
      <c r="HMM131" s="46"/>
      <c r="HMN131" s="46"/>
      <c r="HMO131" s="46"/>
      <c r="HMP131" s="46"/>
      <c r="HMQ131" s="46"/>
      <c r="HMR131" s="46"/>
      <c r="HMS131" s="46"/>
      <c r="HMT131" s="46"/>
      <c r="HMU131" s="46"/>
      <c r="HMV131" s="46"/>
      <c r="HMW131" s="46"/>
      <c r="HMX131" s="46"/>
      <c r="HMY131" s="46"/>
      <c r="HMZ131" s="46"/>
      <c r="HNA131" s="46"/>
      <c r="HNB131" s="46"/>
      <c r="HNC131" s="46"/>
      <c r="HND131" s="46"/>
      <c r="HNE131" s="46"/>
      <c r="HNF131" s="46"/>
      <c r="HNG131" s="46"/>
      <c r="HNH131" s="46"/>
      <c r="HNI131" s="46"/>
      <c r="HNJ131" s="46"/>
      <c r="HNK131" s="46"/>
      <c r="HNL131" s="46"/>
      <c r="HNM131" s="46"/>
      <c r="HNN131" s="46"/>
      <c r="HNO131" s="46"/>
      <c r="HNP131" s="46"/>
      <c r="HNQ131" s="46"/>
      <c r="HNR131" s="46"/>
      <c r="HNS131" s="46"/>
      <c r="HNT131" s="46"/>
      <c r="HNU131" s="46"/>
      <c r="HNV131" s="46"/>
      <c r="HNW131" s="46"/>
      <c r="HNX131" s="46"/>
      <c r="HNY131" s="46"/>
      <c r="HNZ131" s="46"/>
      <c r="HOA131" s="46"/>
      <c r="HOB131" s="46"/>
      <c r="HOC131" s="46"/>
      <c r="HOD131" s="46"/>
      <c r="HOE131" s="46"/>
      <c r="HOF131" s="46"/>
      <c r="HOG131" s="46"/>
      <c r="HOH131" s="46"/>
      <c r="HOI131" s="46"/>
      <c r="HOJ131" s="46"/>
      <c r="HOK131" s="46"/>
      <c r="HOL131" s="46"/>
      <c r="HOM131" s="46"/>
      <c r="HON131" s="46"/>
      <c r="HOO131" s="46"/>
      <c r="HOP131" s="46"/>
      <c r="HOQ131" s="46"/>
      <c r="HOR131" s="46"/>
      <c r="HOS131" s="46"/>
      <c r="HOT131" s="46"/>
      <c r="HOU131" s="46"/>
      <c r="HOV131" s="46"/>
      <c r="HOW131" s="46"/>
      <c r="HOX131" s="46"/>
      <c r="HOY131" s="46"/>
      <c r="HOZ131" s="46"/>
      <c r="HPA131" s="46"/>
      <c r="HPB131" s="46"/>
      <c r="HPC131" s="46"/>
      <c r="HPD131" s="46"/>
      <c r="HPE131" s="46"/>
      <c r="HPF131" s="46"/>
      <c r="HPG131" s="46"/>
      <c r="HPH131" s="46"/>
      <c r="HPI131" s="46"/>
      <c r="HPJ131" s="46"/>
      <c r="HPK131" s="46"/>
      <c r="HPL131" s="46"/>
      <c r="HPM131" s="46"/>
      <c r="HPN131" s="46"/>
      <c r="HPO131" s="46"/>
      <c r="HPP131" s="46"/>
      <c r="HPQ131" s="46"/>
      <c r="HPR131" s="46"/>
      <c r="HPS131" s="46"/>
      <c r="HPT131" s="46"/>
      <c r="HPU131" s="46"/>
      <c r="HPV131" s="46"/>
      <c r="HPW131" s="46"/>
      <c r="HPX131" s="46"/>
      <c r="HPY131" s="46"/>
      <c r="HPZ131" s="46"/>
      <c r="HQA131" s="46"/>
      <c r="HQB131" s="46"/>
      <c r="HQC131" s="46"/>
      <c r="HQD131" s="46"/>
      <c r="HQE131" s="46"/>
      <c r="HQF131" s="46"/>
      <c r="HQG131" s="46"/>
      <c r="HQH131" s="46"/>
      <c r="HQI131" s="46"/>
      <c r="HQJ131" s="46"/>
      <c r="HQK131" s="46"/>
      <c r="HQL131" s="46"/>
      <c r="HQM131" s="46"/>
      <c r="HQN131" s="46"/>
      <c r="HQO131" s="46"/>
      <c r="HQP131" s="46"/>
      <c r="HQQ131" s="46"/>
      <c r="HQR131" s="46"/>
      <c r="HQS131" s="46"/>
      <c r="HQT131" s="46"/>
      <c r="HQU131" s="46"/>
      <c r="HQV131" s="46"/>
      <c r="HQW131" s="46"/>
      <c r="HQX131" s="46"/>
      <c r="HQY131" s="46"/>
      <c r="HQZ131" s="46"/>
      <c r="HRA131" s="46"/>
      <c r="HRB131" s="46"/>
      <c r="HRC131" s="46"/>
      <c r="HRD131" s="46"/>
      <c r="HRE131" s="46"/>
      <c r="HRF131" s="46"/>
      <c r="HRG131" s="46"/>
      <c r="HRI131" s="46"/>
      <c r="HRK131" s="46"/>
      <c r="HRL131" s="46"/>
      <c r="HRM131" s="46"/>
      <c r="HRN131" s="46"/>
      <c r="HRO131" s="46"/>
      <c r="HRP131" s="46"/>
      <c r="HRQ131" s="46"/>
      <c r="HRR131" s="46"/>
      <c r="HRW131" s="46"/>
      <c r="HRX131" s="46"/>
      <c r="HRY131" s="46"/>
      <c r="HRZ131" s="46"/>
      <c r="HSA131" s="46"/>
      <c r="HSB131" s="46"/>
      <c r="HSC131" s="46"/>
      <c r="HSD131" s="46"/>
      <c r="HSE131" s="46"/>
      <c r="HSF131" s="46"/>
      <c r="HSG131" s="46"/>
      <c r="HSH131" s="46"/>
      <c r="HSI131" s="46"/>
      <c r="HSJ131" s="46"/>
      <c r="HSK131" s="46"/>
      <c r="HSL131" s="46"/>
      <c r="HSM131" s="46"/>
      <c r="HSN131" s="46"/>
      <c r="HSO131" s="46"/>
      <c r="HSP131" s="46"/>
      <c r="HSQ131" s="46"/>
      <c r="HSR131" s="46"/>
      <c r="HSS131" s="46"/>
      <c r="HST131" s="46"/>
      <c r="HSU131" s="46"/>
      <c r="HSV131" s="46"/>
      <c r="HSW131" s="46"/>
      <c r="HSX131" s="46"/>
      <c r="HSY131" s="46"/>
      <c r="HSZ131" s="46"/>
      <c r="HTA131" s="46"/>
      <c r="HTB131" s="46"/>
      <c r="HTC131" s="46"/>
      <c r="HTD131" s="46"/>
      <c r="HTE131" s="46"/>
      <c r="HTF131" s="46"/>
      <c r="HTG131" s="46"/>
      <c r="HTH131" s="46"/>
      <c r="HTI131" s="46"/>
      <c r="HTJ131" s="46"/>
      <c r="HTK131" s="46"/>
      <c r="HTL131" s="46"/>
      <c r="HTM131" s="46"/>
      <c r="HTN131" s="46"/>
      <c r="HTO131" s="46"/>
      <c r="HTP131" s="46"/>
      <c r="HTQ131" s="46"/>
      <c r="HTR131" s="46"/>
      <c r="HTS131" s="46"/>
      <c r="HTT131" s="46"/>
      <c r="HTU131" s="46"/>
      <c r="HTV131" s="46"/>
      <c r="HTW131" s="46"/>
      <c r="HTX131" s="46"/>
      <c r="HTY131" s="46"/>
      <c r="HTZ131" s="46"/>
      <c r="HUA131" s="46"/>
      <c r="HUB131" s="46"/>
      <c r="HUC131" s="46"/>
      <c r="HUD131" s="46"/>
      <c r="HUE131" s="46"/>
      <c r="HUF131" s="46"/>
      <c r="HUG131" s="46"/>
      <c r="HUH131" s="46"/>
      <c r="HUI131" s="46"/>
      <c r="HUJ131" s="46"/>
      <c r="HUK131" s="46"/>
      <c r="HUL131" s="46"/>
      <c r="HUM131" s="46"/>
      <c r="HUN131" s="46"/>
      <c r="HUO131" s="46"/>
      <c r="HUP131" s="46"/>
      <c r="HUQ131" s="46"/>
      <c r="HUR131" s="46"/>
      <c r="HUS131" s="46"/>
      <c r="HUT131" s="46"/>
      <c r="HUU131" s="46"/>
      <c r="HUV131" s="46"/>
      <c r="HUW131" s="46"/>
      <c r="HUX131" s="46"/>
      <c r="HUY131" s="46"/>
      <c r="HUZ131" s="46"/>
      <c r="HVA131" s="46"/>
      <c r="HVB131" s="46"/>
      <c r="HVC131" s="46"/>
      <c r="HVD131" s="46"/>
      <c r="HVE131" s="46"/>
      <c r="HVF131" s="46"/>
      <c r="HVG131" s="46"/>
      <c r="HVH131" s="46"/>
      <c r="HVI131" s="46"/>
      <c r="HVJ131" s="46"/>
      <c r="HVK131" s="46"/>
      <c r="HVL131" s="46"/>
      <c r="HVM131" s="46"/>
      <c r="HVN131" s="46"/>
      <c r="HVO131" s="46"/>
      <c r="HVP131" s="46"/>
      <c r="HVQ131" s="46"/>
      <c r="HVR131" s="46"/>
      <c r="HVS131" s="46"/>
      <c r="HVT131" s="46"/>
      <c r="HVU131" s="46"/>
      <c r="HVV131" s="46"/>
      <c r="HVW131" s="46"/>
      <c r="HVX131" s="46"/>
      <c r="HVY131" s="46"/>
      <c r="HVZ131" s="46"/>
      <c r="HWA131" s="46"/>
      <c r="HWB131" s="46"/>
      <c r="HWC131" s="46"/>
      <c r="HWD131" s="46"/>
      <c r="HWE131" s="46"/>
      <c r="HWF131" s="46"/>
      <c r="HWG131" s="46"/>
      <c r="HWH131" s="46"/>
      <c r="HWI131" s="46"/>
      <c r="HWJ131" s="46"/>
      <c r="HWK131" s="46"/>
      <c r="HWL131" s="46"/>
      <c r="HWM131" s="46"/>
      <c r="HWN131" s="46"/>
      <c r="HWO131" s="46"/>
      <c r="HWP131" s="46"/>
      <c r="HWQ131" s="46"/>
      <c r="HWR131" s="46"/>
      <c r="HWS131" s="46"/>
      <c r="HWT131" s="46"/>
      <c r="HWU131" s="46"/>
      <c r="HWV131" s="46"/>
      <c r="HWW131" s="46"/>
      <c r="HWX131" s="46"/>
      <c r="HWY131" s="46"/>
      <c r="HWZ131" s="46"/>
      <c r="HXA131" s="46"/>
      <c r="HXB131" s="46"/>
      <c r="HXC131" s="46"/>
      <c r="HXD131" s="46"/>
      <c r="HXE131" s="46"/>
      <c r="HXF131" s="46"/>
      <c r="HXG131" s="46"/>
      <c r="HXH131" s="46"/>
      <c r="HXI131" s="46"/>
      <c r="HXJ131" s="46"/>
      <c r="HXK131" s="46"/>
      <c r="HXL131" s="46"/>
      <c r="HXM131" s="46"/>
      <c r="HXN131" s="46"/>
      <c r="HXO131" s="46"/>
      <c r="HXP131" s="46"/>
      <c r="HXQ131" s="46"/>
      <c r="HXR131" s="46"/>
      <c r="HXS131" s="46"/>
      <c r="HXT131" s="46"/>
      <c r="HXU131" s="46"/>
      <c r="HXV131" s="46"/>
      <c r="HXW131" s="46"/>
      <c r="HXX131" s="46"/>
      <c r="HXY131" s="46"/>
      <c r="HXZ131" s="46"/>
      <c r="HYA131" s="46"/>
      <c r="HYB131" s="46"/>
      <c r="HYC131" s="46"/>
      <c r="HYD131" s="46"/>
      <c r="HYE131" s="46"/>
      <c r="HYF131" s="46"/>
      <c r="HYG131" s="46"/>
      <c r="HYH131" s="46"/>
      <c r="HYI131" s="46"/>
      <c r="HYJ131" s="46"/>
      <c r="HYK131" s="46"/>
      <c r="HYL131" s="46"/>
      <c r="HYM131" s="46"/>
      <c r="HYN131" s="46"/>
      <c r="HYO131" s="46"/>
      <c r="HYP131" s="46"/>
      <c r="HYQ131" s="46"/>
      <c r="HYR131" s="46"/>
      <c r="HYS131" s="46"/>
      <c r="HYT131" s="46"/>
      <c r="HYU131" s="46"/>
      <c r="HYV131" s="46"/>
      <c r="HYW131" s="46"/>
      <c r="HYX131" s="46"/>
      <c r="HYY131" s="46"/>
      <c r="HYZ131" s="46"/>
      <c r="HZA131" s="46"/>
      <c r="HZB131" s="46"/>
      <c r="HZC131" s="46"/>
      <c r="HZD131" s="46"/>
      <c r="HZE131" s="46"/>
      <c r="HZF131" s="46"/>
      <c r="HZG131" s="46"/>
      <c r="HZH131" s="46"/>
      <c r="HZI131" s="46"/>
      <c r="HZJ131" s="46"/>
      <c r="HZK131" s="46"/>
      <c r="HZL131" s="46"/>
      <c r="HZM131" s="46"/>
      <c r="HZN131" s="46"/>
      <c r="HZO131" s="46"/>
      <c r="HZP131" s="46"/>
      <c r="HZQ131" s="46"/>
      <c r="HZR131" s="46"/>
      <c r="HZS131" s="46"/>
      <c r="HZT131" s="46"/>
      <c r="HZU131" s="46"/>
      <c r="HZV131" s="46"/>
      <c r="HZW131" s="46"/>
      <c r="HZX131" s="46"/>
      <c r="HZY131" s="46"/>
      <c r="HZZ131" s="46"/>
      <c r="IAA131" s="46"/>
      <c r="IAB131" s="46"/>
      <c r="IAC131" s="46"/>
      <c r="IAD131" s="46"/>
      <c r="IAE131" s="46"/>
      <c r="IAF131" s="46"/>
      <c r="IAG131" s="46"/>
      <c r="IAH131" s="46"/>
      <c r="IAI131" s="46"/>
      <c r="IAJ131" s="46"/>
      <c r="IAK131" s="46"/>
      <c r="IAL131" s="46"/>
      <c r="IAM131" s="46"/>
      <c r="IAN131" s="46"/>
      <c r="IAO131" s="46"/>
      <c r="IAP131" s="46"/>
      <c r="IAQ131" s="46"/>
      <c r="IAR131" s="46"/>
      <c r="IAS131" s="46"/>
      <c r="IAT131" s="46"/>
      <c r="IAU131" s="46"/>
      <c r="IAV131" s="46"/>
      <c r="IAW131" s="46"/>
      <c r="IAX131" s="46"/>
      <c r="IAY131" s="46"/>
      <c r="IAZ131" s="46"/>
      <c r="IBA131" s="46"/>
      <c r="IBB131" s="46"/>
      <c r="IBC131" s="46"/>
      <c r="IBE131" s="46"/>
      <c r="IBG131" s="46"/>
      <c r="IBH131" s="46"/>
      <c r="IBI131" s="46"/>
      <c r="IBJ131" s="46"/>
      <c r="IBK131" s="46"/>
      <c r="IBL131" s="46"/>
      <c r="IBM131" s="46"/>
      <c r="IBN131" s="46"/>
      <c r="IBS131" s="46"/>
      <c r="IBT131" s="46"/>
      <c r="IBU131" s="46"/>
      <c r="IBV131" s="46"/>
      <c r="IBW131" s="46"/>
      <c r="IBX131" s="46"/>
      <c r="IBY131" s="46"/>
      <c r="IBZ131" s="46"/>
      <c r="ICA131" s="46"/>
      <c r="ICB131" s="46"/>
      <c r="ICC131" s="46"/>
      <c r="ICD131" s="46"/>
      <c r="ICE131" s="46"/>
      <c r="ICF131" s="46"/>
      <c r="ICG131" s="46"/>
      <c r="ICH131" s="46"/>
      <c r="ICI131" s="46"/>
      <c r="ICJ131" s="46"/>
      <c r="ICK131" s="46"/>
      <c r="ICL131" s="46"/>
      <c r="ICM131" s="46"/>
      <c r="ICN131" s="46"/>
      <c r="ICO131" s="46"/>
      <c r="ICP131" s="46"/>
      <c r="ICQ131" s="46"/>
      <c r="ICR131" s="46"/>
      <c r="ICS131" s="46"/>
      <c r="ICT131" s="46"/>
      <c r="ICU131" s="46"/>
      <c r="ICV131" s="46"/>
      <c r="ICW131" s="46"/>
      <c r="ICX131" s="46"/>
      <c r="ICY131" s="46"/>
      <c r="ICZ131" s="46"/>
      <c r="IDA131" s="46"/>
      <c r="IDB131" s="46"/>
      <c r="IDC131" s="46"/>
      <c r="IDD131" s="46"/>
      <c r="IDE131" s="46"/>
      <c r="IDF131" s="46"/>
      <c r="IDG131" s="46"/>
      <c r="IDH131" s="46"/>
      <c r="IDI131" s="46"/>
      <c r="IDJ131" s="46"/>
      <c r="IDK131" s="46"/>
      <c r="IDL131" s="46"/>
      <c r="IDM131" s="46"/>
      <c r="IDN131" s="46"/>
      <c r="IDO131" s="46"/>
      <c r="IDP131" s="46"/>
      <c r="IDQ131" s="46"/>
      <c r="IDR131" s="46"/>
      <c r="IDS131" s="46"/>
      <c r="IDT131" s="46"/>
      <c r="IDU131" s="46"/>
      <c r="IDV131" s="46"/>
      <c r="IDW131" s="46"/>
      <c r="IDX131" s="46"/>
      <c r="IDY131" s="46"/>
      <c r="IDZ131" s="46"/>
      <c r="IEA131" s="46"/>
      <c r="IEB131" s="46"/>
      <c r="IEC131" s="46"/>
      <c r="IED131" s="46"/>
      <c r="IEE131" s="46"/>
      <c r="IEF131" s="46"/>
      <c r="IEG131" s="46"/>
      <c r="IEH131" s="46"/>
      <c r="IEI131" s="46"/>
      <c r="IEJ131" s="46"/>
      <c r="IEK131" s="46"/>
      <c r="IEL131" s="46"/>
      <c r="IEM131" s="46"/>
      <c r="IEN131" s="46"/>
      <c r="IEO131" s="46"/>
      <c r="IEP131" s="46"/>
      <c r="IEQ131" s="46"/>
      <c r="IER131" s="46"/>
      <c r="IES131" s="46"/>
      <c r="IET131" s="46"/>
      <c r="IEU131" s="46"/>
      <c r="IEV131" s="46"/>
      <c r="IEW131" s="46"/>
      <c r="IEX131" s="46"/>
      <c r="IEY131" s="46"/>
      <c r="IEZ131" s="46"/>
      <c r="IFA131" s="46"/>
      <c r="IFB131" s="46"/>
      <c r="IFC131" s="46"/>
      <c r="IFD131" s="46"/>
      <c r="IFE131" s="46"/>
      <c r="IFF131" s="46"/>
      <c r="IFG131" s="46"/>
      <c r="IFH131" s="46"/>
      <c r="IFI131" s="46"/>
      <c r="IFJ131" s="46"/>
      <c r="IFK131" s="46"/>
      <c r="IFL131" s="46"/>
      <c r="IFM131" s="46"/>
      <c r="IFN131" s="46"/>
      <c r="IFO131" s="46"/>
      <c r="IFP131" s="46"/>
      <c r="IFQ131" s="46"/>
      <c r="IFR131" s="46"/>
      <c r="IFS131" s="46"/>
      <c r="IFT131" s="46"/>
      <c r="IFU131" s="46"/>
      <c r="IFV131" s="46"/>
      <c r="IFW131" s="46"/>
      <c r="IFX131" s="46"/>
      <c r="IFY131" s="46"/>
      <c r="IFZ131" s="46"/>
      <c r="IGA131" s="46"/>
      <c r="IGB131" s="46"/>
      <c r="IGC131" s="46"/>
      <c r="IGD131" s="46"/>
      <c r="IGE131" s="46"/>
      <c r="IGF131" s="46"/>
      <c r="IGG131" s="46"/>
      <c r="IGH131" s="46"/>
      <c r="IGI131" s="46"/>
      <c r="IGJ131" s="46"/>
      <c r="IGK131" s="46"/>
      <c r="IGL131" s="46"/>
      <c r="IGM131" s="46"/>
      <c r="IGN131" s="46"/>
      <c r="IGO131" s="46"/>
      <c r="IGP131" s="46"/>
      <c r="IGQ131" s="46"/>
      <c r="IGR131" s="46"/>
      <c r="IGS131" s="46"/>
      <c r="IGT131" s="46"/>
      <c r="IGU131" s="46"/>
      <c r="IGV131" s="46"/>
      <c r="IGW131" s="46"/>
      <c r="IGX131" s="46"/>
      <c r="IGY131" s="46"/>
      <c r="IGZ131" s="46"/>
      <c r="IHA131" s="46"/>
      <c r="IHB131" s="46"/>
      <c r="IHC131" s="46"/>
      <c r="IHD131" s="46"/>
      <c r="IHE131" s="46"/>
      <c r="IHF131" s="46"/>
      <c r="IHG131" s="46"/>
      <c r="IHH131" s="46"/>
      <c r="IHI131" s="46"/>
      <c r="IHJ131" s="46"/>
      <c r="IHK131" s="46"/>
      <c r="IHL131" s="46"/>
      <c r="IHM131" s="46"/>
      <c r="IHN131" s="46"/>
      <c r="IHO131" s="46"/>
      <c r="IHP131" s="46"/>
      <c r="IHQ131" s="46"/>
      <c r="IHR131" s="46"/>
      <c r="IHS131" s="46"/>
      <c r="IHT131" s="46"/>
      <c r="IHU131" s="46"/>
      <c r="IHV131" s="46"/>
      <c r="IHW131" s="46"/>
      <c r="IHX131" s="46"/>
      <c r="IHY131" s="46"/>
      <c r="IHZ131" s="46"/>
      <c r="IIA131" s="46"/>
      <c r="IIB131" s="46"/>
      <c r="IIC131" s="46"/>
      <c r="IID131" s="46"/>
      <c r="IIE131" s="46"/>
      <c r="IIF131" s="46"/>
      <c r="IIG131" s="46"/>
      <c r="IIH131" s="46"/>
      <c r="III131" s="46"/>
      <c r="IIJ131" s="46"/>
      <c r="IIK131" s="46"/>
      <c r="IIL131" s="46"/>
      <c r="IIM131" s="46"/>
      <c r="IIN131" s="46"/>
      <c r="IIO131" s="46"/>
      <c r="IIP131" s="46"/>
      <c r="IIQ131" s="46"/>
      <c r="IIR131" s="46"/>
      <c r="IIS131" s="46"/>
      <c r="IIT131" s="46"/>
      <c r="IIU131" s="46"/>
      <c r="IIV131" s="46"/>
      <c r="IIW131" s="46"/>
      <c r="IIX131" s="46"/>
      <c r="IIY131" s="46"/>
      <c r="IIZ131" s="46"/>
      <c r="IJA131" s="46"/>
      <c r="IJB131" s="46"/>
      <c r="IJC131" s="46"/>
      <c r="IJD131" s="46"/>
      <c r="IJE131" s="46"/>
      <c r="IJF131" s="46"/>
      <c r="IJG131" s="46"/>
      <c r="IJH131" s="46"/>
      <c r="IJI131" s="46"/>
      <c r="IJJ131" s="46"/>
      <c r="IJK131" s="46"/>
      <c r="IJL131" s="46"/>
      <c r="IJM131" s="46"/>
      <c r="IJN131" s="46"/>
      <c r="IJO131" s="46"/>
      <c r="IJP131" s="46"/>
      <c r="IJQ131" s="46"/>
      <c r="IJR131" s="46"/>
      <c r="IJS131" s="46"/>
      <c r="IJT131" s="46"/>
      <c r="IJU131" s="46"/>
      <c r="IJV131" s="46"/>
      <c r="IJW131" s="46"/>
      <c r="IJX131" s="46"/>
      <c r="IJY131" s="46"/>
      <c r="IJZ131" s="46"/>
      <c r="IKA131" s="46"/>
      <c r="IKB131" s="46"/>
      <c r="IKC131" s="46"/>
      <c r="IKD131" s="46"/>
      <c r="IKE131" s="46"/>
      <c r="IKF131" s="46"/>
      <c r="IKG131" s="46"/>
      <c r="IKH131" s="46"/>
      <c r="IKI131" s="46"/>
      <c r="IKJ131" s="46"/>
      <c r="IKK131" s="46"/>
      <c r="IKL131" s="46"/>
      <c r="IKM131" s="46"/>
      <c r="IKN131" s="46"/>
      <c r="IKO131" s="46"/>
      <c r="IKP131" s="46"/>
      <c r="IKQ131" s="46"/>
      <c r="IKR131" s="46"/>
      <c r="IKS131" s="46"/>
      <c r="IKT131" s="46"/>
      <c r="IKU131" s="46"/>
      <c r="IKV131" s="46"/>
      <c r="IKW131" s="46"/>
      <c r="IKX131" s="46"/>
      <c r="IKY131" s="46"/>
      <c r="ILA131" s="46"/>
      <c r="ILC131" s="46"/>
      <c r="ILD131" s="46"/>
      <c r="ILE131" s="46"/>
      <c r="ILF131" s="46"/>
      <c r="ILG131" s="46"/>
      <c r="ILH131" s="46"/>
      <c r="ILI131" s="46"/>
      <c r="ILJ131" s="46"/>
      <c r="ILO131" s="46"/>
      <c r="ILP131" s="46"/>
      <c r="ILQ131" s="46"/>
      <c r="ILR131" s="46"/>
      <c r="ILS131" s="46"/>
      <c r="ILT131" s="46"/>
      <c r="ILU131" s="46"/>
      <c r="ILV131" s="46"/>
      <c r="ILW131" s="46"/>
      <c r="ILX131" s="46"/>
      <c r="ILY131" s="46"/>
      <c r="ILZ131" s="46"/>
      <c r="IMA131" s="46"/>
      <c r="IMB131" s="46"/>
      <c r="IMC131" s="46"/>
      <c r="IMD131" s="46"/>
      <c r="IME131" s="46"/>
      <c r="IMF131" s="46"/>
      <c r="IMG131" s="46"/>
      <c r="IMH131" s="46"/>
      <c r="IMI131" s="46"/>
      <c r="IMJ131" s="46"/>
      <c r="IMK131" s="46"/>
      <c r="IML131" s="46"/>
      <c r="IMM131" s="46"/>
      <c r="IMN131" s="46"/>
      <c r="IMO131" s="46"/>
      <c r="IMP131" s="46"/>
      <c r="IMQ131" s="46"/>
      <c r="IMR131" s="46"/>
      <c r="IMS131" s="46"/>
      <c r="IMT131" s="46"/>
      <c r="IMU131" s="46"/>
      <c r="IMV131" s="46"/>
      <c r="IMW131" s="46"/>
      <c r="IMX131" s="46"/>
      <c r="IMY131" s="46"/>
      <c r="IMZ131" s="46"/>
      <c r="INA131" s="46"/>
      <c r="INB131" s="46"/>
      <c r="INC131" s="46"/>
      <c r="IND131" s="46"/>
      <c r="INE131" s="46"/>
      <c r="INF131" s="46"/>
      <c r="ING131" s="46"/>
      <c r="INH131" s="46"/>
      <c r="INI131" s="46"/>
      <c r="INJ131" s="46"/>
      <c r="INK131" s="46"/>
      <c r="INL131" s="46"/>
      <c r="INM131" s="46"/>
      <c r="INN131" s="46"/>
      <c r="INO131" s="46"/>
      <c r="INP131" s="46"/>
      <c r="INQ131" s="46"/>
      <c r="INR131" s="46"/>
      <c r="INS131" s="46"/>
      <c r="INT131" s="46"/>
      <c r="INU131" s="46"/>
      <c r="INV131" s="46"/>
      <c r="INW131" s="46"/>
      <c r="INX131" s="46"/>
      <c r="INY131" s="46"/>
      <c r="INZ131" s="46"/>
      <c r="IOA131" s="46"/>
      <c r="IOB131" s="46"/>
      <c r="IOC131" s="46"/>
      <c r="IOD131" s="46"/>
      <c r="IOE131" s="46"/>
      <c r="IOF131" s="46"/>
      <c r="IOG131" s="46"/>
      <c r="IOH131" s="46"/>
      <c r="IOI131" s="46"/>
      <c r="IOJ131" s="46"/>
      <c r="IOK131" s="46"/>
      <c r="IOL131" s="46"/>
      <c r="IOM131" s="46"/>
      <c r="ION131" s="46"/>
      <c r="IOO131" s="46"/>
      <c r="IOP131" s="46"/>
      <c r="IOQ131" s="46"/>
      <c r="IOR131" s="46"/>
      <c r="IOS131" s="46"/>
      <c r="IOT131" s="46"/>
      <c r="IOU131" s="46"/>
      <c r="IOV131" s="46"/>
      <c r="IOW131" s="46"/>
      <c r="IOX131" s="46"/>
      <c r="IOY131" s="46"/>
      <c r="IOZ131" s="46"/>
      <c r="IPA131" s="46"/>
      <c r="IPB131" s="46"/>
      <c r="IPC131" s="46"/>
      <c r="IPD131" s="46"/>
      <c r="IPE131" s="46"/>
      <c r="IPF131" s="46"/>
      <c r="IPG131" s="46"/>
      <c r="IPH131" s="46"/>
      <c r="IPI131" s="46"/>
      <c r="IPJ131" s="46"/>
      <c r="IPK131" s="46"/>
      <c r="IPL131" s="46"/>
      <c r="IPM131" s="46"/>
      <c r="IPN131" s="46"/>
      <c r="IPO131" s="46"/>
      <c r="IPP131" s="46"/>
      <c r="IPQ131" s="46"/>
      <c r="IPR131" s="46"/>
      <c r="IPS131" s="46"/>
      <c r="IPT131" s="46"/>
      <c r="IPU131" s="46"/>
      <c r="IPV131" s="46"/>
      <c r="IPW131" s="46"/>
      <c r="IPX131" s="46"/>
      <c r="IPY131" s="46"/>
      <c r="IPZ131" s="46"/>
      <c r="IQA131" s="46"/>
      <c r="IQB131" s="46"/>
      <c r="IQC131" s="46"/>
      <c r="IQD131" s="46"/>
      <c r="IQE131" s="46"/>
      <c r="IQF131" s="46"/>
      <c r="IQG131" s="46"/>
      <c r="IQH131" s="46"/>
      <c r="IQI131" s="46"/>
      <c r="IQJ131" s="46"/>
      <c r="IQK131" s="46"/>
      <c r="IQL131" s="46"/>
      <c r="IQM131" s="46"/>
      <c r="IQN131" s="46"/>
      <c r="IQO131" s="46"/>
      <c r="IQP131" s="46"/>
      <c r="IQQ131" s="46"/>
      <c r="IQR131" s="46"/>
      <c r="IQS131" s="46"/>
      <c r="IQT131" s="46"/>
      <c r="IQU131" s="46"/>
      <c r="IQV131" s="46"/>
      <c r="IQW131" s="46"/>
      <c r="IQX131" s="46"/>
      <c r="IQY131" s="46"/>
      <c r="IQZ131" s="46"/>
      <c r="IRA131" s="46"/>
      <c r="IRB131" s="46"/>
      <c r="IRC131" s="46"/>
      <c r="IRD131" s="46"/>
      <c r="IRE131" s="46"/>
      <c r="IRF131" s="46"/>
      <c r="IRG131" s="46"/>
      <c r="IRH131" s="46"/>
      <c r="IRI131" s="46"/>
      <c r="IRJ131" s="46"/>
      <c r="IRK131" s="46"/>
      <c r="IRL131" s="46"/>
      <c r="IRM131" s="46"/>
      <c r="IRN131" s="46"/>
      <c r="IRO131" s="46"/>
      <c r="IRP131" s="46"/>
      <c r="IRQ131" s="46"/>
      <c r="IRR131" s="46"/>
      <c r="IRS131" s="46"/>
      <c r="IRT131" s="46"/>
      <c r="IRU131" s="46"/>
      <c r="IRV131" s="46"/>
      <c r="IRW131" s="46"/>
      <c r="IRX131" s="46"/>
      <c r="IRY131" s="46"/>
      <c r="IRZ131" s="46"/>
      <c r="ISA131" s="46"/>
      <c r="ISB131" s="46"/>
      <c r="ISC131" s="46"/>
      <c r="ISD131" s="46"/>
      <c r="ISE131" s="46"/>
      <c r="ISF131" s="46"/>
      <c r="ISG131" s="46"/>
      <c r="ISH131" s="46"/>
      <c r="ISI131" s="46"/>
      <c r="ISJ131" s="46"/>
      <c r="ISK131" s="46"/>
      <c r="ISL131" s="46"/>
      <c r="ISM131" s="46"/>
      <c r="ISN131" s="46"/>
      <c r="ISO131" s="46"/>
      <c r="ISP131" s="46"/>
      <c r="ISQ131" s="46"/>
      <c r="ISR131" s="46"/>
      <c r="ISS131" s="46"/>
      <c r="IST131" s="46"/>
      <c r="ISU131" s="46"/>
      <c r="ISV131" s="46"/>
      <c r="ISW131" s="46"/>
      <c r="ISX131" s="46"/>
      <c r="ISY131" s="46"/>
      <c r="ISZ131" s="46"/>
      <c r="ITA131" s="46"/>
      <c r="ITB131" s="46"/>
      <c r="ITC131" s="46"/>
      <c r="ITD131" s="46"/>
      <c r="ITE131" s="46"/>
      <c r="ITF131" s="46"/>
      <c r="ITG131" s="46"/>
      <c r="ITH131" s="46"/>
      <c r="ITI131" s="46"/>
      <c r="ITJ131" s="46"/>
      <c r="ITK131" s="46"/>
      <c r="ITL131" s="46"/>
      <c r="ITM131" s="46"/>
      <c r="ITN131" s="46"/>
      <c r="ITO131" s="46"/>
      <c r="ITP131" s="46"/>
      <c r="ITQ131" s="46"/>
      <c r="ITR131" s="46"/>
      <c r="ITS131" s="46"/>
      <c r="ITT131" s="46"/>
      <c r="ITU131" s="46"/>
      <c r="ITV131" s="46"/>
      <c r="ITW131" s="46"/>
      <c r="ITX131" s="46"/>
      <c r="ITY131" s="46"/>
      <c r="ITZ131" s="46"/>
      <c r="IUA131" s="46"/>
      <c r="IUB131" s="46"/>
      <c r="IUC131" s="46"/>
      <c r="IUD131" s="46"/>
      <c r="IUE131" s="46"/>
      <c r="IUF131" s="46"/>
      <c r="IUG131" s="46"/>
      <c r="IUH131" s="46"/>
      <c r="IUI131" s="46"/>
      <c r="IUJ131" s="46"/>
      <c r="IUK131" s="46"/>
      <c r="IUL131" s="46"/>
      <c r="IUM131" s="46"/>
      <c r="IUN131" s="46"/>
      <c r="IUO131" s="46"/>
      <c r="IUP131" s="46"/>
      <c r="IUQ131" s="46"/>
      <c r="IUR131" s="46"/>
      <c r="IUS131" s="46"/>
      <c r="IUT131" s="46"/>
      <c r="IUU131" s="46"/>
      <c r="IUW131" s="46"/>
      <c r="IUY131" s="46"/>
      <c r="IUZ131" s="46"/>
      <c r="IVA131" s="46"/>
      <c r="IVB131" s="46"/>
      <c r="IVC131" s="46"/>
      <c r="IVD131" s="46"/>
      <c r="IVE131" s="46"/>
      <c r="IVF131" s="46"/>
      <c r="IVK131" s="46"/>
      <c r="IVL131" s="46"/>
      <c r="IVM131" s="46"/>
      <c r="IVN131" s="46"/>
      <c r="IVO131" s="46"/>
      <c r="IVP131" s="46"/>
      <c r="IVQ131" s="46"/>
      <c r="IVR131" s="46"/>
      <c r="IVS131" s="46"/>
      <c r="IVT131" s="46"/>
      <c r="IVU131" s="46"/>
      <c r="IVV131" s="46"/>
      <c r="IVW131" s="46"/>
      <c r="IVX131" s="46"/>
      <c r="IVY131" s="46"/>
      <c r="IVZ131" s="46"/>
      <c r="IWA131" s="46"/>
      <c r="IWB131" s="46"/>
      <c r="IWC131" s="46"/>
      <c r="IWD131" s="46"/>
      <c r="IWE131" s="46"/>
      <c r="IWF131" s="46"/>
      <c r="IWG131" s="46"/>
      <c r="IWH131" s="46"/>
      <c r="IWI131" s="46"/>
      <c r="IWJ131" s="46"/>
      <c r="IWK131" s="46"/>
      <c r="IWL131" s="46"/>
      <c r="IWM131" s="46"/>
      <c r="IWN131" s="46"/>
      <c r="IWO131" s="46"/>
      <c r="IWP131" s="46"/>
      <c r="IWQ131" s="46"/>
      <c r="IWR131" s="46"/>
      <c r="IWS131" s="46"/>
      <c r="IWT131" s="46"/>
      <c r="IWU131" s="46"/>
      <c r="IWV131" s="46"/>
      <c r="IWW131" s="46"/>
      <c r="IWX131" s="46"/>
      <c r="IWY131" s="46"/>
      <c r="IWZ131" s="46"/>
      <c r="IXA131" s="46"/>
      <c r="IXB131" s="46"/>
      <c r="IXC131" s="46"/>
      <c r="IXD131" s="46"/>
      <c r="IXE131" s="46"/>
      <c r="IXF131" s="46"/>
      <c r="IXG131" s="46"/>
      <c r="IXH131" s="46"/>
      <c r="IXI131" s="46"/>
      <c r="IXJ131" s="46"/>
      <c r="IXK131" s="46"/>
      <c r="IXL131" s="46"/>
      <c r="IXM131" s="46"/>
      <c r="IXN131" s="46"/>
      <c r="IXO131" s="46"/>
      <c r="IXP131" s="46"/>
      <c r="IXQ131" s="46"/>
      <c r="IXR131" s="46"/>
      <c r="IXS131" s="46"/>
      <c r="IXT131" s="46"/>
      <c r="IXU131" s="46"/>
      <c r="IXV131" s="46"/>
      <c r="IXW131" s="46"/>
      <c r="IXX131" s="46"/>
      <c r="IXY131" s="46"/>
      <c r="IXZ131" s="46"/>
      <c r="IYA131" s="46"/>
      <c r="IYB131" s="46"/>
      <c r="IYC131" s="46"/>
      <c r="IYD131" s="46"/>
      <c r="IYE131" s="46"/>
      <c r="IYF131" s="46"/>
      <c r="IYG131" s="46"/>
      <c r="IYH131" s="46"/>
      <c r="IYI131" s="46"/>
      <c r="IYJ131" s="46"/>
      <c r="IYK131" s="46"/>
      <c r="IYL131" s="46"/>
      <c r="IYM131" s="46"/>
      <c r="IYN131" s="46"/>
      <c r="IYO131" s="46"/>
      <c r="IYP131" s="46"/>
      <c r="IYQ131" s="46"/>
      <c r="IYR131" s="46"/>
      <c r="IYS131" s="46"/>
      <c r="IYT131" s="46"/>
      <c r="IYU131" s="46"/>
      <c r="IYV131" s="46"/>
      <c r="IYW131" s="46"/>
      <c r="IYX131" s="46"/>
      <c r="IYY131" s="46"/>
      <c r="IYZ131" s="46"/>
      <c r="IZA131" s="46"/>
      <c r="IZB131" s="46"/>
      <c r="IZC131" s="46"/>
      <c r="IZD131" s="46"/>
      <c r="IZE131" s="46"/>
      <c r="IZF131" s="46"/>
      <c r="IZG131" s="46"/>
      <c r="IZH131" s="46"/>
      <c r="IZI131" s="46"/>
      <c r="IZJ131" s="46"/>
      <c r="IZK131" s="46"/>
      <c r="IZL131" s="46"/>
      <c r="IZM131" s="46"/>
      <c r="IZN131" s="46"/>
      <c r="IZO131" s="46"/>
      <c r="IZP131" s="46"/>
      <c r="IZQ131" s="46"/>
      <c r="IZR131" s="46"/>
      <c r="IZS131" s="46"/>
      <c r="IZT131" s="46"/>
      <c r="IZU131" s="46"/>
      <c r="IZV131" s="46"/>
      <c r="IZW131" s="46"/>
      <c r="IZX131" s="46"/>
      <c r="IZY131" s="46"/>
      <c r="IZZ131" s="46"/>
      <c r="JAA131" s="46"/>
      <c r="JAB131" s="46"/>
      <c r="JAC131" s="46"/>
      <c r="JAD131" s="46"/>
      <c r="JAE131" s="46"/>
      <c r="JAF131" s="46"/>
      <c r="JAG131" s="46"/>
      <c r="JAH131" s="46"/>
      <c r="JAI131" s="46"/>
      <c r="JAJ131" s="46"/>
      <c r="JAK131" s="46"/>
      <c r="JAL131" s="46"/>
      <c r="JAM131" s="46"/>
      <c r="JAN131" s="46"/>
      <c r="JAO131" s="46"/>
      <c r="JAP131" s="46"/>
      <c r="JAQ131" s="46"/>
      <c r="JAR131" s="46"/>
      <c r="JAS131" s="46"/>
      <c r="JAT131" s="46"/>
      <c r="JAU131" s="46"/>
      <c r="JAV131" s="46"/>
      <c r="JAW131" s="46"/>
      <c r="JAX131" s="46"/>
      <c r="JAY131" s="46"/>
      <c r="JAZ131" s="46"/>
      <c r="JBA131" s="46"/>
      <c r="JBB131" s="46"/>
      <c r="JBC131" s="46"/>
      <c r="JBD131" s="46"/>
      <c r="JBE131" s="46"/>
      <c r="JBF131" s="46"/>
      <c r="JBG131" s="46"/>
      <c r="JBH131" s="46"/>
      <c r="JBI131" s="46"/>
      <c r="JBJ131" s="46"/>
      <c r="JBK131" s="46"/>
      <c r="JBL131" s="46"/>
      <c r="JBM131" s="46"/>
      <c r="JBN131" s="46"/>
      <c r="JBO131" s="46"/>
      <c r="JBP131" s="46"/>
      <c r="JBQ131" s="46"/>
      <c r="JBR131" s="46"/>
      <c r="JBS131" s="46"/>
      <c r="JBT131" s="46"/>
      <c r="JBU131" s="46"/>
      <c r="JBV131" s="46"/>
      <c r="JBW131" s="46"/>
      <c r="JBX131" s="46"/>
      <c r="JBY131" s="46"/>
      <c r="JBZ131" s="46"/>
      <c r="JCA131" s="46"/>
      <c r="JCB131" s="46"/>
      <c r="JCC131" s="46"/>
      <c r="JCD131" s="46"/>
      <c r="JCE131" s="46"/>
      <c r="JCF131" s="46"/>
      <c r="JCG131" s="46"/>
      <c r="JCH131" s="46"/>
      <c r="JCI131" s="46"/>
      <c r="JCJ131" s="46"/>
      <c r="JCK131" s="46"/>
      <c r="JCL131" s="46"/>
      <c r="JCM131" s="46"/>
      <c r="JCN131" s="46"/>
      <c r="JCO131" s="46"/>
      <c r="JCP131" s="46"/>
      <c r="JCQ131" s="46"/>
      <c r="JCR131" s="46"/>
      <c r="JCS131" s="46"/>
      <c r="JCT131" s="46"/>
      <c r="JCU131" s="46"/>
      <c r="JCV131" s="46"/>
      <c r="JCW131" s="46"/>
      <c r="JCX131" s="46"/>
      <c r="JCY131" s="46"/>
      <c r="JCZ131" s="46"/>
      <c r="JDA131" s="46"/>
      <c r="JDB131" s="46"/>
      <c r="JDC131" s="46"/>
      <c r="JDD131" s="46"/>
      <c r="JDE131" s="46"/>
      <c r="JDF131" s="46"/>
      <c r="JDG131" s="46"/>
      <c r="JDH131" s="46"/>
      <c r="JDI131" s="46"/>
      <c r="JDJ131" s="46"/>
      <c r="JDK131" s="46"/>
      <c r="JDL131" s="46"/>
      <c r="JDM131" s="46"/>
      <c r="JDN131" s="46"/>
      <c r="JDO131" s="46"/>
      <c r="JDP131" s="46"/>
      <c r="JDQ131" s="46"/>
      <c r="JDR131" s="46"/>
      <c r="JDS131" s="46"/>
      <c r="JDT131" s="46"/>
      <c r="JDU131" s="46"/>
      <c r="JDV131" s="46"/>
      <c r="JDW131" s="46"/>
      <c r="JDX131" s="46"/>
      <c r="JDY131" s="46"/>
      <c r="JDZ131" s="46"/>
      <c r="JEA131" s="46"/>
      <c r="JEB131" s="46"/>
      <c r="JEC131" s="46"/>
      <c r="JED131" s="46"/>
      <c r="JEE131" s="46"/>
      <c r="JEF131" s="46"/>
      <c r="JEG131" s="46"/>
      <c r="JEH131" s="46"/>
      <c r="JEI131" s="46"/>
      <c r="JEJ131" s="46"/>
      <c r="JEK131" s="46"/>
      <c r="JEL131" s="46"/>
      <c r="JEM131" s="46"/>
      <c r="JEN131" s="46"/>
      <c r="JEO131" s="46"/>
      <c r="JEP131" s="46"/>
      <c r="JEQ131" s="46"/>
      <c r="JES131" s="46"/>
      <c r="JEU131" s="46"/>
      <c r="JEV131" s="46"/>
      <c r="JEW131" s="46"/>
      <c r="JEX131" s="46"/>
      <c r="JEY131" s="46"/>
      <c r="JEZ131" s="46"/>
      <c r="JFA131" s="46"/>
      <c r="JFB131" s="46"/>
      <c r="JFG131" s="46"/>
      <c r="JFH131" s="46"/>
      <c r="JFI131" s="46"/>
      <c r="JFJ131" s="46"/>
      <c r="JFK131" s="46"/>
      <c r="JFL131" s="46"/>
      <c r="JFM131" s="46"/>
      <c r="JFN131" s="46"/>
      <c r="JFO131" s="46"/>
      <c r="JFP131" s="46"/>
      <c r="JFQ131" s="46"/>
      <c r="JFR131" s="46"/>
      <c r="JFS131" s="46"/>
      <c r="JFT131" s="46"/>
      <c r="JFU131" s="46"/>
      <c r="JFV131" s="46"/>
      <c r="JFW131" s="46"/>
      <c r="JFX131" s="46"/>
      <c r="JFY131" s="46"/>
      <c r="JFZ131" s="46"/>
      <c r="JGA131" s="46"/>
      <c r="JGB131" s="46"/>
      <c r="JGC131" s="46"/>
      <c r="JGD131" s="46"/>
      <c r="JGE131" s="46"/>
      <c r="JGF131" s="46"/>
      <c r="JGG131" s="46"/>
      <c r="JGH131" s="46"/>
      <c r="JGI131" s="46"/>
      <c r="JGJ131" s="46"/>
      <c r="JGK131" s="46"/>
      <c r="JGL131" s="46"/>
      <c r="JGM131" s="46"/>
      <c r="JGN131" s="46"/>
      <c r="JGO131" s="46"/>
      <c r="JGP131" s="46"/>
      <c r="JGQ131" s="46"/>
      <c r="JGR131" s="46"/>
      <c r="JGS131" s="46"/>
      <c r="JGT131" s="46"/>
      <c r="JGU131" s="46"/>
      <c r="JGV131" s="46"/>
      <c r="JGW131" s="46"/>
      <c r="JGX131" s="46"/>
      <c r="JGY131" s="46"/>
      <c r="JGZ131" s="46"/>
      <c r="JHA131" s="46"/>
      <c r="JHB131" s="46"/>
      <c r="JHC131" s="46"/>
      <c r="JHD131" s="46"/>
      <c r="JHE131" s="46"/>
      <c r="JHF131" s="46"/>
      <c r="JHG131" s="46"/>
      <c r="JHH131" s="46"/>
      <c r="JHI131" s="46"/>
      <c r="JHJ131" s="46"/>
      <c r="JHK131" s="46"/>
      <c r="JHL131" s="46"/>
      <c r="JHM131" s="46"/>
      <c r="JHN131" s="46"/>
      <c r="JHO131" s="46"/>
      <c r="JHP131" s="46"/>
      <c r="JHQ131" s="46"/>
      <c r="JHR131" s="46"/>
      <c r="JHS131" s="46"/>
      <c r="JHT131" s="46"/>
      <c r="JHU131" s="46"/>
      <c r="JHV131" s="46"/>
      <c r="JHW131" s="46"/>
      <c r="JHX131" s="46"/>
      <c r="JHY131" s="46"/>
      <c r="JHZ131" s="46"/>
      <c r="JIA131" s="46"/>
      <c r="JIB131" s="46"/>
      <c r="JIC131" s="46"/>
      <c r="JID131" s="46"/>
      <c r="JIE131" s="46"/>
      <c r="JIF131" s="46"/>
      <c r="JIG131" s="46"/>
      <c r="JIH131" s="46"/>
      <c r="JII131" s="46"/>
      <c r="JIJ131" s="46"/>
      <c r="JIK131" s="46"/>
      <c r="JIL131" s="46"/>
      <c r="JIM131" s="46"/>
      <c r="JIN131" s="46"/>
      <c r="JIO131" s="46"/>
      <c r="JIP131" s="46"/>
      <c r="JIQ131" s="46"/>
      <c r="JIR131" s="46"/>
      <c r="JIS131" s="46"/>
      <c r="JIT131" s="46"/>
      <c r="JIU131" s="46"/>
      <c r="JIV131" s="46"/>
      <c r="JIW131" s="46"/>
      <c r="JIX131" s="46"/>
      <c r="JIY131" s="46"/>
      <c r="JIZ131" s="46"/>
      <c r="JJA131" s="46"/>
      <c r="JJB131" s="46"/>
      <c r="JJC131" s="46"/>
      <c r="JJD131" s="46"/>
      <c r="JJE131" s="46"/>
      <c r="JJF131" s="46"/>
      <c r="JJG131" s="46"/>
      <c r="JJH131" s="46"/>
      <c r="JJI131" s="46"/>
      <c r="JJJ131" s="46"/>
      <c r="JJK131" s="46"/>
      <c r="JJL131" s="46"/>
      <c r="JJM131" s="46"/>
      <c r="JJN131" s="46"/>
      <c r="JJO131" s="46"/>
      <c r="JJP131" s="46"/>
      <c r="JJQ131" s="46"/>
      <c r="JJR131" s="46"/>
      <c r="JJS131" s="46"/>
      <c r="JJT131" s="46"/>
      <c r="JJU131" s="46"/>
      <c r="JJV131" s="46"/>
      <c r="JJW131" s="46"/>
      <c r="JJX131" s="46"/>
      <c r="JJY131" s="46"/>
      <c r="JJZ131" s="46"/>
      <c r="JKA131" s="46"/>
      <c r="JKB131" s="46"/>
      <c r="JKC131" s="46"/>
      <c r="JKD131" s="46"/>
      <c r="JKE131" s="46"/>
      <c r="JKF131" s="46"/>
      <c r="JKG131" s="46"/>
      <c r="JKH131" s="46"/>
      <c r="JKI131" s="46"/>
      <c r="JKJ131" s="46"/>
      <c r="JKK131" s="46"/>
      <c r="JKL131" s="46"/>
      <c r="JKM131" s="46"/>
      <c r="JKN131" s="46"/>
      <c r="JKO131" s="46"/>
      <c r="JKP131" s="46"/>
      <c r="JKQ131" s="46"/>
      <c r="JKR131" s="46"/>
      <c r="JKS131" s="46"/>
      <c r="JKT131" s="46"/>
      <c r="JKU131" s="46"/>
      <c r="JKV131" s="46"/>
      <c r="JKW131" s="46"/>
      <c r="JKX131" s="46"/>
      <c r="JKY131" s="46"/>
      <c r="JKZ131" s="46"/>
      <c r="JLA131" s="46"/>
      <c r="JLB131" s="46"/>
      <c r="JLC131" s="46"/>
      <c r="JLD131" s="46"/>
      <c r="JLE131" s="46"/>
      <c r="JLF131" s="46"/>
      <c r="JLG131" s="46"/>
      <c r="JLH131" s="46"/>
      <c r="JLI131" s="46"/>
      <c r="JLJ131" s="46"/>
      <c r="JLK131" s="46"/>
      <c r="JLL131" s="46"/>
      <c r="JLM131" s="46"/>
      <c r="JLN131" s="46"/>
      <c r="JLO131" s="46"/>
      <c r="JLP131" s="46"/>
      <c r="JLQ131" s="46"/>
      <c r="JLR131" s="46"/>
      <c r="JLS131" s="46"/>
      <c r="JLT131" s="46"/>
      <c r="JLU131" s="46"/>
      <c r="JLV131" s="46"/>
      <c r="JLW131" s="46"/>
      <c r="JLX131" s="46"/>
      <c r="JLY131" s="46"/>
      <c r="JLZ131" s="46"/>
      <c r="JMA131" s="46"/>
      <c r="JMB131" s="46"/>
      <c r="JMC131" s="46"/>
      <c r="JMD131" s="46"/>
      <c r="JME131" s="46"/>
      <c r="JMF131" s="46"/>
      <c r="JMG131" s="46"/>
      <c r="JMH131" s="46"/>
      <c r="JMI131" s="46"/>
      <c r="JMJ131" s="46"/>
      <c r="JMK131" s="46"/>
      <c r="JML131" s="46"/>
      <c r="JMM131" s="46"/>
      <c r="JMN131" s="46"/>
      <c r="JMO131" s="46"/>
      <c r="JMP131" s="46"/>
      <c r="JMQ131" s="46"/>
      <c r="JMR131" s="46"/>
      <c r="JMS131" s="46"/>
      <c r="JMT131" s="46"/>
      <c r="JMU131" s="46"/>
      <c r="JMV131" s="46"/>
      <c r="JMW131" s="46"/>
      <c r="JMX131" s="46"/>
      <c r="JMY131" s="46"/>
      <c r="JMZ131" s="46"/>
      <c r="JNA131" s="46"/>
      <c r="JNB131" s="46"/>
      <c r="JNC131" s="46"/>
      <c r="JND131" s="46"/>
      <c r="JNE131" s="46"/>
      <c r="JNF131" s="46"/>
      <c r="JNG131" s="46"/>
      <c r="JNH131" s="46"/>
      <c r="JNI131" s="46"/>
      <c r="JNJ131" s="46"/>
      <c r="JNK131" s="46"/>
      <c r="JNL131" s="46"/>
      <c r="JNM131" s="46"/>
      <c r="JNN131" s="46"/>
      <c r="JNO131" s="46"/>
      <c r="JNP131" s="46"/>
      <c r="JNQ131" s="46"/>
      <c r="JNR131" s="46"/>
      <c r="JNS131" s="46"/>
      <c r="JNT131" s="46"/>
      <c r="JNU131" s="46"/>
      <c r="JNV131" s="46"/>
      <c r="JNW131" s="46"/>
      <c r="JNX131" s="46"/>
      <c r="JNY131" s="46"/>
      <c r="JNZ131" s="46"/>
      <c r="JOA131" s="46"/>
      <c r="JOB131" s="46"/>
      <c r="JOC131" s="46"/>
      <c r="JOD131" s="46"/>
      <c r="JOE131" s="46"/>
      <c r="JOF131" s="46"/>
      <c r="JOG131" s="46"/>
      <c r="JOH131" s="46"/>
      <c r="JOI131" s="46"/>
      <c r="JOJ131" s="46"/>
      <c r="JOK131" s="46"/>
      <c r="JOL131" s="46"/>
      <c r="JOM131" s="46"/>
      <c r="JOO131" s="46"/>
      <c r="JOQ131" s="46"/>
      <c r="JOR131" s="46"/>
      <c r="JOS131" s="46"/>
      <c r="JOT131" s="46"/>
      <c r="JOU131" s="46"/>
      <c r="JOV131" s="46"/>
      <c r="JOW131" s="46"/>
      <c r="JOX131" s="46"/>
      <c r="JPC131" s="46"/>
      <c r="JPD131" s="46"/>
      <c r="JPE131" s="46"/>
      <c r="JPF131" s="46"/>
      <c r="JPG131" s="46"/>
      <c r="JPH131" s="46"/>
      <c r="JPI131" s="46"/>
      <c r="JPJ131" s="46"/>
      <c r="JPK131" s="46"/>
      <c r="JPL131" s="46"/>
      <c r="JPM131" s="46"/>
      <c r="JPN131" s="46"/>
      <c r="JPO131" s="46"/>
      <c r="JPP131" s="46"/>
      <c r="JPQ131" s="46"/>
      <c r="JPR131" s="46"/>
      <c r="JPS131" s="46"/>
      <c r="JPT131" s="46"/>
      <c r="JPU131" s="46"/>
      <c r="JPV131" s="46"/>
      <c r="JPW131" s="46"/>
      <c r="JPX131" s="46"/>
      <c r="JPY131" s="46"/>
      <c r="JPZ131" s="46"/>
      <c r="JQA131" s="46"/>
      <c r="JQB131" s="46"/>
      <c r="JQC131" s="46"/>
      <c r="JQD131" s="46"/>
      <c r="JQE131" s="46"/>
      <c r="JQF131" s="46"/>
      <c r="JQG131" s="46"/>
      <c r="JQH131" s="46"/>
      <c r="JQI131" s="46"/>
      <c r="JQJ131" s="46"/>
      <c r="JQK131" s="46"/>
      <c r="JQL131" s="46"/>
      <c r="JQM131" s="46"/>
      <c r="JQN131" s="46"/>
      <c r="JQO131" s="46"/>
      <c r="JQP131" s="46"/>
      <c r="JQQ131" s="46"/>
      <c r="JQR131" s="46"/>
      <c r="JQS131" s="46"/>
      <c r="JQT131" s="46"/>
      <c r="JQU131" s="46"/>
      <c r="JQV131" s="46"/>
      <c r="JQW131" s="46"/>
      <c r="JQX131" s="46"/>
      <c r="JQY131" s="46"/>
      <c r="JQZ131" s="46"/>
      <c r="JRA131" s="46"/>
      <c r="JRB131" s="46"/>
      <c r="JRC131" s="46"/>
      <c r="JRD131" s="46"/>
      <c r="JRE131" s="46"/>
      <c r="JRF131" s="46"/>
      <c r="JRG131" s="46"/>
      <c r="JRH131" s="46"/>
      <c r="JRI131" s="46"/>
      <c r="JRJ131" s="46"/>
      <c r="JRK131" s="46"/>
      <c r="JRL131" s="46"/>
      <c r="JRM131" s="46"/>
      <c r="JRN131" s="46"/>
      <c r="JRO131" s="46"/>
      <c r="JRP131" s="46"/>
      <c r="JRQ131" s="46"/>
      <c r="JRR131" s="46"/>
      <c r="JRS131" s="46"/>
      <c r="JRT131" s="46"/>
      <c r="JRU131" s="46"/>
      <c r="JRV131" s="46"/>
      <c r="JRW131" s="46"/>
      <c r="JRX131" s="46"/>
      <c r="JRY131" s="46"/>
      <c r="JRZ131" s="46"/>
      <c r="JSA131" s="46"/>
      <c r="JSB131" s="46"/>
      <c r="JSC131" s="46"/>
      <c r="JSD131" s="46"/>
      <c r="JSE131" s="46"/>
      <c r="JSF131" s="46"/>
      <c r="JSG131" s="46"/>
      <c r="JSH131" s="46"/>
      <c r="JSI131" s="46"/>
      <c r="JSJ131" s="46"/>
      <c r="JSK131" s="46"/>
      <c r="JSL131" s="46"/>
      <c r="JSM131" s="46"/>
      <c r="JSN131" s="46"/>
      <c r="JSO131" s="46"/>
      <c r="JSP131" s="46"/>
      <c r="JSQ131" s="46"/>
      <c r="JSR131" s="46"/>
      <c r="JSS131" s="46"/>
      <c r="JST131" s="46"/>
      <c r="JSU131" s="46"/>
      <c r="JSV131" s="46"/>
      <c r="JSW131" s="46"/>
      <c r="JSX131" s="46"/>
      <c r="JSY131" s="46"/>
      <c r="JSZ131" s="46"/>
      <c r="JTA131" s="46"/>
      <c r="JTB131" s="46"/>
      <c r="JTC131" s="46"/>
      <c r="JTD131" s="46"/>
      <c r="JTE131" s="46"/>
      <c r="JTF131" s="46"/>
      <c r="JTG131" s="46"/>
      <c r="JTH131" s="46"/>
      <c r="JTI131" s="46"/>
      <c r="JTJ131" s="46"/>
      <c r="JTK131" s="46"/>
      <c r="JTL131" s="46"/>
      <c r="JTM131" s="46"/>
      <c r="JTN131" s="46"/>
      <c r="JTO131" s="46"/>
      <c r="JTP131" s="46"/>
      <c r="JTQ131" s="46"/>
      <c r="JTR131" s="46"/>
      <c r="JTS131" s="46"/>
      <c r="JTT131" s="46"/>
      <c r="JTU131" s="46"/>
      <c r="JTV131" s="46"/>
      <c r="JTW131" s="46"/>
      <c r="JTX131" s="46"/>
      <c r="JTY131" s="46"/>
      <c r="JTZ131" s="46"/>
      <c r="JUA131" s="46"/>
      <c r="JUB131" s="46"/>
      <c r="JUC131" s="46"/>
      <c r="JUD131" s="46"/>
      <c r="JUE131" s="46"/>
      <c r="JUF131" s="46"/>
      <c r="JUG131" s="46"/>
      <c r="JUH131" s="46"/>
      <c r="JUI131" s="46"/>
      <c r="JUJ131" s="46"/>
      <c r="JUK131" s="46"/>
      <c r="JUL131" s="46"/>
      <c r="JUM131" s="46"/>
      <c r="JUN131" s="46"/>
      <c r="JUO131" s="46"/>
      <c r="JUP131" s="46"/>
      <c r="JUQ131" s="46"/>
      <c r="JUR131" s="46"/>
      <c r="JUS131" s="46"/>
      <c r="JUT131" s="46"/>
      <c r="JUU131" s="46"/>
      <c r="JUV131" s="46"/>
      <c r="JUW131" s="46"/>
      <c r="JUX131" s="46"/>
      <c r="JUY131" s="46"/>
      <c r="JUZ131" s="46"/>
      <c r="JVA131" s="46"/>
      <c r="JVB131" s="46"/>
      <c r="JVC131" s="46"/>
      <c r="JVD131" s="46"/>
      <c r="JVE131" s="46"/>
      <c r="JVF131" s="46"/>
      <c r="JVG131" s="46"/>
      <c r="JVH131" s="46"/>
      <c r="JVI131" s="46"/>
      <c r="JVJ131" s="46"/>
      <c r="JVK131" s="46"/>
      <c r="JVL131" s="46"/>
      <c r="JVM131" s="46"/>
      <c r="JVN131" s="46"/>
      <c r="JVO131" s="46"/>
      <c r="JVP131" s="46"/>
      <c r="JVQ131" s="46"/>
      <c r="JVR131" s="46"/>
      <c r="JVS131" s="46"/>
      <c r="JVT131" s="46"/>
      <c r="JVU131" s="46"/>
      <c r="JVV131" s="46"/>
      <c r="JVW131" s="46"/>
      <c r="JVX131" s="46"/>
      <c r="JVY131" s="46"/>
      <c r="JVZ131" s="46"/>
      <c r="JWA131" s="46"/>
      <c r="JWB131" s="46"/>
      <c r="JWC131" s="46"/>
      <c r="JWD131" s="46"/>
      <c r="JWE131" s="46"/>
      <c r="JWF131" s="46"/>
      <c r="JWG131" s="46"/>
      <c r="JWH131" s="46"/>
      <c r="JWI131" s="46"/>
      <c r="JWJ131" s="46"/>
      <c r="JWK131" s="46"/>
      <c r="JWL131" s="46"/>
      <c r="JWM131" s="46"/>
      <c r="JWN131" s="46"/>
      <c r="JWO131" s="46"/>
      <c r="JWP131" s="46"/>
      <c r="JWQ131" s="46"/>
      <c r="JWR131" s="46"/>
      <c r="JWS131" s="46"/>
      <c r="JWT131" s="46"/>
      <c r="JWU131" s="46"/>
      <c r="JWV131" s="46"/>
      <c r="JWW131" s="46"/>
      <c r="JWX131" s="46"/>
      <c r="JWY131" s="46"/>
      <c r="JWZ131" s="46"/>
      <c r="JXA131" s="46"/>
      <c r="JXB131" s="46"/>
      <c r="JXC131" s="46"/>
      <c r="JXD131" s="46"/>
      <c r="JXE131" s="46"/>
      <c r="JXF131" s="46"/>
      <c r="JXG131" s="46"/>
      <c r="JXH131" s="46"/>
      <c r="JXI131" s="46"/>
      <c r="JXJ131" s="46"/>
      <c r="JXK131" s="46"/>
      <c r="JXL131" s="46"/>
      <c r="JXM131" s="46"/>
      <c r="JXN131" s="46"/>
      <c r="JXO131" s="46"/>
      <c r="JXP131" s="46"/>
      <c r="JXQ131" s="46"/>
      <c r="JXR131" s="46"/>
      <c r="JXS131" s="46"/>
      <c r="JXT131" s="46"/>
      <c r="JXU131" s="46"/>
      <c r="JXV131" s="46"/>
      <c r="JXW131" s="46"/>
      <c r="JXX131" s="46"/>
      <c r="JXY131" s="46"/>
      <c r="JXZ131" s="46"/>
      <c r="JYA131" s="46"/>
      <c r="JYB131" s="46"/>
      <c r="JYC131" s="46"/>
      <c r="JYD131" s="46"/>
      <c r="JYE131" s="46"/>
      <c r="JYF131" s="46"/>
      <c r="JYG131" s="46"/>
      <c r="JYH131" s="46"/>
      <c r="JYI131" s="46"/>
      <c r="JYK131" s="46"/>
      <c r="JYM131" s="46"/>
      <c r="JYN131" s="46"/>
      <c r="JYO131" s="46"/>
      <c r="JYP131" s="46"/>
      <c r="JYQ131" s="46"/>
      <c r="JYR131" s="46"/>
      <c r="JYS131" s="46"/>
      <c r="JYT131" s="46"/>
      <c r="JYY131" s="46"/>
      <c r="JYZ131" s="46"/>
      <c r="JZA131" s="46"/>
      <c r="JZB131" s="46"/>
      <c r="JZC131" s="46"/>
      <c r="JZD131" s="46"/>
      <c r="JZE131" s="46"/>
      <c r="JZF131" s="46"/>
      <c r="JZG131" s="46"/>
      <c r="JZH131" s="46"/>
      <c r="JZI131" s="46"/>
      <c r="JZJ131" s="46"/>
      <c r="JZK131" s="46"/>
      <c r="JZL131" s="46"/>
      <c r="JZM131" s="46"/>
      <c r="JZN131" s="46"/>
      <c r="JZO131" s="46"/>
      <c r="JZP131" s="46"/>
      <c r="JZQ131" s="46"/>
      <c r="JZR131" s="46"/>
      <c r="JZS131" s="46"/>
      <c r="JZT131" s="46"/>
      <c r="JZU131" s="46"/>
      <c r="JZV131" s="46"/>
      <c r="JZW131" s="46"/>
      <c r="JZX131" s="46"/>
      <c r="JZY131" s="46"/>
      <c r="JZZ131" s="46"/>
      <c r="KAA131" s="46"/>
      <c r="KAB131" s="46"/>
      <c r="KAC131" s="46"/>
      <c r="KAD131" s="46"/>
      <c r="KAE131" s="46"/>
      <c r="KAF131" s="46"/>
      <c r="KAG131" s="46"/>
      <c r="KAH131" s="46"/>
      <c r="KAI131" s="46"/>
      <c r="KAJ131" s="46"/>
      <c r="KAK131" s="46"/>
      <c r="KAL131" s="46"/>
      <c r="KAM131" s="46"/>
      <c r="KAN131" s="46"/>
      <c r="KAO131" s="46"/>
      <c r="KAP131" s="46"/>
      <c r="KAQ131" s="46"/>
      <c r="KAR131" s="46"/>
      <c r="KAS131" s="46"/>
      <c r="KAT131" s="46"/>
      <c r="KAU131" s="46"/>
      <c r="KAV131" s="46"/>
      <c r="KAW131" s="46"/>
      <c r="KAX131" s="46"/>
      <c r="KAY131" s="46"/>
      <c r="KAZ131" s="46"/>
      <c r="KBA131" s="46"/>
      <c r="KBB131" s="46"/>
      <c r="KBC131" s="46"/>
      <c r="KBD131" s="46"/>
      <c r="KBE131" s="46"/>
      <c r="KBF131" s="46"/>
      <c r="KBG131" s="46"/>
      <c r="KBH131" s="46"/>
      <c r="KBI131" s="46"/>
      <c r="KBJ131" s="46"/>
      <c r="KBK131" s="46"/>
      <c r="KBL131" s="46"/>
      <c r="KBM131" s="46"/>
      <c r="KBN131" s="46"/>
      <c r="KBO131" s="46"/>
      <c r="KBP131" s="46"/>
      <c r="KBQ131" s="46"/>
      <c r="KBR131" s="46"/>
      <c r="KBS131" s="46"/>
      <c r="KBT131" s="46"/>
      <c r="KBU131" s="46"/>
      <c r="KBV131" s="46"/>
      <c r="KBW131" s="46"/>
      <c r="KBX131" s="46"/>
      <c r="KBY131" s="46"/>
      <c r="KBZ131" s="46"/>
      <c r="KCA131" s="46"/>
      <c r="KCB131" s="46"/>
      <c r="KCC131" s="46"/>
      <c r="KCD131" s="46"/>
      <c r="KCE131" s="46"/>
      <c r="KCF131" s="46"/>
      <c r="KCG131" s="46"/>
      <c r="KCH131" s="46"/>
      <c r="KCI131" s="46"/>
      <c r="KCJ131" s="46"/>
      <c r="KCK131" s="46"/>
      <c r="KCL131" s="46"/>
      <c r="KCM131" s="46"/>
      <c r="KCN131" s="46"/>
      <c r="KCO131" s="46"/>
      <c r="KCP131" s="46"/>
      <c r="KCQ131" s="46"/>
      <c r="KCR131" s="46"/>
      <c r="KCS131" s="46"/>
      <c r="KCT131" s="46"/>
      <c r="KCU131" s="46"/>
      <c r="KCV131" s="46"/>
      <c r="KCW131" s="46"/>
      <c r="KCX131" s="46"/>
      <c r="KCY131" s="46"/>
      <c r="KCZ131" s="46"/>
      <c r="KDA131" s="46"/>
      <c r="KDB131" s="46"/>
      <c r="KDC131" s="46"/>
      <c r="KDD131" s="46"/>
      <c r="KDE131" s="46"/>
      <c r="KDF131" s="46"/>
      <c r="KDG131" s="46"/>
      <c r="KDH131" s="46"/>
      <c r="KDI131" s="46"/>
      <c r="KDJ131" s="46"/>
      <c r="KDK131" s="46"/>
      <c r="KDL131" s="46"/>
      <c r="KDM131" s="46"/>
      <c r="KDN131" s="46"/>
      <c r="KDO131" s="46"/>
      <c r="KDP131" s="46"/>
      <c r="KDQ131" s="46"/>
      <c r="KDR131" s="46"/>
      <c r="KDS131" s="46"/>
      <c r="KDT131" s="46"/>
      <c r="KDU131" s="46"/>
      <c r="KDV131" s="46"/>
      <c r="KDW131" s="46"/>
      <c r="KDX131" s="46"/>
      <c r="KDY131" s="46"/>
      <c r="KDZ131" s="46"/>
      <c r="KEA131" s="46"/>
      <c r="KEB131" s="46"/>
      <c r="KEC131" s="46"/>
      <c r="KED131" s="46"/>
      <c r="KEE131" s="46"/>
      <c r="KEF131" s="46"/>
      <c r="KEG131" s="46"/>
      <c r="KEH131" s="46"/>
      <c r="KEI131" s="46"/>
      <c r="KEJ131" s="46"/>
      <c r="KEK131" s="46"/>
      <c r="KEL131" s="46"/>
      <c r="KEM131" s="46"/>
      <c r="KEN131" s="46"/>
      <c r="KEO131" s="46"/>
      <c r="KEP131" s="46"/>
      <c r="KEQ131" s="46"/>
      <c r="KER131" s="46"/>
      <c r="KES131" s="46"/>
      <c r="KET131" s="46"/>
      <c r="KEU131" s="46"/>
      <c r="KEV131" s="46"/>
      <c r="KEW131" s="46"/>
      <c r="KEX131" s="46"/>
      <c r="KEY131" s="46"/>
      <c r="KEZ131" s="46"/>
      <c r="KFA131" s="46"/>
      <c r="KFB131" s="46"/>
      <c r="KFC131" s="46"/>
      <c r="KFD131" s="46"/>
      <c r="KFE131" s="46"/>
      <c r="KFF131" s="46"/>
      <c r="KFG131" s="46"/>
      <c r="KFH131" s="46"/>
      <c r="KFI131" s="46"/>
      <c r="KFJ131" s="46"/>
      <c r="KFK131" s="46"/>
      <c r="KFL131" s="46"/>
      <c r="KFM131" s="46"/>
      <c r="KFN131" s="46"/>
      <c r="KFO131" s="46"/>
      <c r="KFP131" s="46"/>
      <c r="KFQ131" s="46"/>
      <c r="KFR131" s="46"/>
      <c r="KFS131" s="46"/>
      <c r="KFT131" s="46"/>
      <c r="KFU131" s="46"/>
      <c r="KFV131" s="46"/>
      <c r="KFW131" s="46"/>
      <c r="KFX131" s="46"/>
      <c r="KFY131" s="46"/>
      <c r="KFZ131" s="46"/>
      <c r="KGA131" s="46"/>
      <c r="KGB131" s="46"/>
      <c r="KGC131" s="46"/>
      <c r="KGD131" s="46"/>
      <c r="KGE131" s="46"/>
      <c r="KGF131" s="46"/>
      <c r="KGG131" s="46"/>
      <c r="KGH131" s="46"/>
      <c r="KGI131" s="46"/>
      <c r="KGJ131" s="46"/>
      <c r="KGK131" s="46"/>
      <c r="KGL131" s="46"/>
      <c r="KGM131" s="46"/>
      <c r="KGN131" s="46"/>
      <c r="KGO131" s="46"/>
      <c r="KGP131" s="46"/>
      <c r="KGQ131" s="46"/>
      <c r="KGR131" s="46"/>
      <c r="KGS131" s="46"/>
      <c r="KGT131" s="46"/>
      <c r="KGU131" s="46"/>
      <c r="KGV131" s="46"/>
      <c r="KGW131" s="46"/>
      <c r="KGX131" s="46"/>
      <c r="KGY131" s="46"/>
      <c r="KGZ131" s="46"/>
      <c r="KHA131" s="46"/>
      <c r="KHB131" s="46"/>
      <c r="KHC131" s="46"/>
      <c r="KHD131" s="46"/>
      <c r="KHE131" s="46"/>
      <c r="KHF131" s="46"/>
      <c r="KHG131" s="46"/>
      <c r="KHH131" s="46"/>
      <c r="KHI131" s="46"/>
      <c r="KHJ131" s="46"/>
      <c r="KHK131" s="46"/>
      <c r="KHL131" s="46"/>
      <c r="KHM131" s="46"/>
      <c r="KHN131" s="46"/>
      <c r="KHO131" s="46"/>
      <c r="KHP131" s="46"/>
      <c r="KHQ131" s="46"/>
      <c r="KHR131" s="46"/>
      <c r="KHS131" s="46"/>
      <c r="KHT131" s="46"/>
      <c r="KHU131" s="46"/>
      <c r="KHV131" s="46"/>
      <c r="KHW131" s="46"/>
      <c r="KHX131" s="46"/>
      <c r="KHY131" s="46"/>
      <c r="KHZ131" s="46"/>
      <c r="KIA131" s="46"/>
      <c r="KIB131" s="46"/>
      <c r="KIC131" s="46"/>
      <c r="KID131" s="46"/>
      <c r="KIE131" s="46"/>
      <c r="KIG131" s="46"/>
      <c r="KII131" s="46"/>
      <c r="KIJ131" s="46"/>
      <c r="KIK131" s="46"/>
      <c r="KIL131" s="46"/>
      <c r="KIM131" s="46"/>
      <c r="KIN131" s="46"/>
      <c r="KIO131" s="46"/>
      <c r="KIP131" s="46"/>
      <c r="KIU131" s="46"/>
      <c r="KIV131" s="46"/>
      <c r="KIW131" s="46"/>
      <c r="KIX131" s="46"/>
      <c r="KIY131" s="46"/>
      <c r="KIZ131" s="46"/>
      <c r="KJA131" s="46"/>
      <c r="KJB131" s="46"/>
      <c r="KJC131" s="46"/>
      <c r="KJD131" s="46"/>
      <c r="KJE131" s="46"/>
      <c r="KJF131" s="46"/>
      <c r="KJG131" s="46"/>
      <c r="KJH131" s="46"/>
      <c r="KJI131" s="46"/>
      <c r="KJJ131" s="46"/>
      <c r="KJK131" s="46"/>
      <c r="KJL131" s="46"/>
      <c r="KJM131" s="46"/>
      <c r="KJN131" s="46"/>
      <c r="KJO131" s="46"/>
      <c r="KJP131" s="46"/>
      <c r="KJQ131" s="46"/>
      <c r="KJR131" s="46"/>
      <c r="KJS131" s="46"/>
      <c r="KJT131" s="46"/>
      <c r="KJU131" s="46"/>
      <c r="KJV131" s="46"/>
      <c r="KJW131" s="46"/>
      <c r="KJX131" s="46"/>
      <c r="KJY131" s="46"/>
      <c r="KJZ131" s="46"/>
      <c r="KKA131" s="46"/>
      <c r="KKB131" s="46"/>
      <c r="KKC131" s="46"/>
      <c r="KKD131" s="46"/>
      <c r="KKE131" s="46"/>
      <c r="KKF131" s="46"/>
      <c r="KKG131" s="46"/>
      <c r="KKH131" s="46"/>
      <c r="KKI131" s="46"/>
      <c r="KKJ131" s="46"/>
      <c r="KKK131" s="46"/>
      <c r="KKL131" s="46"/>
      <c r="KKM131" s="46"/>
      <c r="KKN131" s="46"/>
      <c r="KKO131" s="46"/>
      <c r="KKP131" s="46"/>
      <c r="KKQ131" s="46"/>
      <c r="KKR131" s="46"/>
      <c r="KKS131" s="46"/>
      <c r="KKT131" s="46"/>
      <c r="KKU131" s="46"/>
      <c r="KKV131" s="46"/>
      <c r="KKW131" s="46"/>
      <c r="KKX131" s="46"/>
      <c r="KKY131" s="46"/>
      <c r="KKZ131" s="46"/>
      <c r="KLA131" s="46"/>
      <c r="KLB131" s="46"/>
      <c r="KLC131" s="46"/>
      <c r="KLD131" s="46"/>
      <c r="KLE131" s="46"/>
      <c r="KLF131" s="46"/>
      <c r="KLG131" s="46"/>
      <c r="KLH131" s="46"/>
      <c r="KLI131" s="46"/>
      <c r="KLJ131" s="46"/>
      <c r="KLK131" s="46"/>
      <c r="KLL131" s="46"/>
      <c r="KLM131" s="46"/>
      <c r="KLN131" s="46"/>
      <c r="KLO131" s="46"/>
      <c r="KLP131" s="46"/>
      <c r="KLQ131" s="46"/>
      <c r="KLR131" s="46"/>
      <c r="KLS131" s="46"/>
      <c r="KLT131" s="46"/>
      <c r="KLU131" s="46"/>
      <c r="KLV131" s="46"/>
      <c r="KLW131" s="46"/>
      <c r="KLX131" s="46"/>
      <c r="KLY131" s="46"/>
      <c r="KLZ131" s="46"/>
      <c r="KMA131" s="46"/>
      <c r="KMB131" s="46"/>
      <c r="KMC131" s="46"/>
      <c r="KMD131" s="46"/>
      <c r="KME131" s="46"/>
      <c r="KMF131" s="46"/>
      <c r="KMG131" s="46"/>
      <c r="KMH131" s="46"/>
      <c r="KMI131" s="46"/>
      <c r="KMJ131" s="46"/>
      <c r="KMK131" s="46"/>
      <c r="KML131" s="46"/>
      <c r="KMM131" s="46"/>
      <c r="KMN131" s="46"/>
      <c r="KMO131" s="46"/>
      <c r="KMP131" s="46"/>
      <c r="KMQ131" s="46"/>
      <c r="KMR131" s="46"/>
      <c r="KMS131" s="46"/>
      <c r="KMT131" s="46"/>
      <c r="KMU131" s="46"/>
      <c r="KMV131" s="46"/>
      <c r="KMW131" s="46"/>
      <c r="KMX131" s="46"/>
      <c r="KMY131" s="46"/>
      <c r="KMZ131" s="46"/>
      <c r="KNA131" s="46"/>
      <c r="KNB131" s="46"/>
      <c r="KNC131" s="46"/>
      <c r="KND131" s="46"/>
      <c r="KNE131" s="46"/>
      <c r="KNF131" s="46"/>
      <c r="KNG131" s="46"/>
      <c r="KNH131" s="46"/>
      <c r="KNI131" s="46"/>
      <c r="KNJ131" s="46"/>
      <c r="KNK131" s="46"/>
      <c r="KNL131" s="46"/>
      <c r="KNM131" s="46"/>
      <c r="KNN131" s="46"/>
      <c r="KNO131" s="46"/>
      <c r="KNP131" s="46"/>
      <c r="KNQ131" s="46"/>
      <c r="KNR131" s="46"/>
      <c r="KNS131" s="46"/>
      <c r="KNT131" s="46"/>
      <c r="KNU131" s="46"/>
      <c r="KNV131" s="46"/>
      <c r="KNW131" s="46"/>
      <c r="KNX131" s="46"/>
      <c r="KNY131" s="46"/>
      <c r="KNZ131" s="46"/>
      <c r="KOA131" s="46"/>
      <c r="KOB131" s="46"/>
      <c r="KOC131" s="46"/>
      <c r="KOD131" s="46"/>
      <c r="KOE131" s="46"/>
      <c r="KOF131" s="46"/>
      <c r="KOG131" s="46"/>
      <c r="KOH131" s="46"/>
      <c r="KOI131" s="46"/>
      <c r="KOJ131" s="46"/>
      <c r="KOK131" s="46"/>
      <c r="KOL131" s="46"/>
      <c r="KOM131" s="46"/>
      <c r="KON131" s="46"/>
      <c r="KOO131" s="46"/>
      <c r="KOP131" s="46"/>
      <c r="KOQ131" s="46"/>
      <c r="KOR131" s="46"/>
      <c r="KOS131" s="46"/>
      <c r="KOT131" s="46"/>
      <c r="KOU131" s="46"/>
      <c r="KOV131" s="46"/>
      <c r="KOW131" s="46"/>
      <c r="KOX131" s="46"/>
      <c r="KOY131" s="46"/>
      <c r="KOZ131" s="46"/>
      <c r="KPA131" s="46"/>
      <c r="KPB131" s="46"/>
      <c r="KPC131" s="46"/>
      <c r="KPD131" s="46"/>
      <c r="KPE131" s="46"/>
      <c r="KPF131" s="46"/>
      <c r="KPG131" s="46"/>
      <c r="KPH131" s="46"/>
      <c r="KPI131" s="46"/>
      <c r="KPJ131" s="46"/>
      <c r="KPK131" s="46"/>
      <c r="KPL131" s="46"/>
      <c r="KPM131" s="46"/>
      <c r="KPN131" s="46"/>
      <c r="KPO131" s="46"/>
      <c r="KPP131" s="46"/>
      <c r="KPQ131" s="46"/>
      <c r="KPR131" s="46"/>
      <c r="KPS131" s="46"/>
      <c r="KPT131" s="46"/>
      <c r="KPU131" s="46"/>
      <c r="KPV131" s="46"/>
      <c r="KPW131" s="46"/>
      <c r="KPX131" s="46"/>
      <c r="KPY131" s="46"/>
      <c r="KPZ131" s="46"/>
      <c r="KQA131" s="46"/>
      <c r="KQB131" s="46"/>
      <c r="KQC131" s="46"/>
      <c r="KQD131" s="46"/>
      <c r="KQE131" s="46"/>
      <c r="KQF131" s="46"/>
      <c r="KQG131" s="46"/>
      <c r="KQH131" s="46"/>
      <c r="KQI131" s="46"/>
      <c r="KQJ131" s="46"/>
      <c r="KQK131" s="46"/>
      <c r="KQL131" s="46"/>
      <c r="KQM131" s="46"/>
      <c r="KQN131" s="46"/>
      <c r="KQO131" s="46"/>
      <c r="KQP131" s="46"/>
      <c r="KQQ131" s="46"/>
      <c r="KQR131" s="46"/>
      <c r="KQS131" s="46"/>
      <c r="KQT131" s="46"/>
      <c r="KQU131" s="46"/>
      <c r="KQV131" s="46"/>
      <c r="KQW131" s="46"/>
      <c r="KQX131" s="46"/>
      <c r="KQY131" s="46"/>
      <c r="KQZ131" s="46"/>
      <c r="KRA131" s="46"/>
      <c r="KRB131" s="46"/>
      <c r="KRC131" s="46"/>
      <c r="KRD131" s="46"/>
      <c r="KRE131" s="46"/>
      <c r="KRF131" s="46"/>
      <c r="KRG131" s="46"/>
      <c r="KRH131" s="46"/>
      <c r="KRI131" s="46"/>
      <c r="KRJ131" s="46"/>
      <c r="KRK131" s="46"/>
      <c r="KRL131" s="46"/>
      <c r="KRM131" s="46"/>
      <c r="KRN131" s="46"/>
      <c r="KRO131" s="46"/>
      <c r="KRP131" s="46"/>
      <c r="KRQ131" s="46"/>
      <c r="KRR131" s="46"/>
      <c r="KRS131" s="46"/>
      <c r="KRT131" s="46"/>
      <c r="KRU131" s="46"/>
      <c r="KRV131" s="46"/>
      <c r="KRW131" s="46"/>
      <c r="KRX131" s="46"/>
      <c r="KRY131" s="46"/>
      <c r="KRZ131" s="46"/>
      <c r="KSA131" s="46"/>
      <c r="KSC131" s="46"/>
      <c r="KSE131" s="46"/>
      <c r="KSF131" s="46"/>
      <c r="KSG131" s="46"/>
      <c r="KSH131" s="46"/>
      <c r="KSI131" s="46"/>
      <c r="KSJ131" s="46"/>
      <c r="KSK131" s="46"/>
      <c r="KSL131" s="46"/>
      <c r="KSQ131" s="46"/>
      <c r="KSR131" s="46"/>
      <c r="KSS131" s="46"/>
      <c r="KST131" s="46"/>
      <c r="KSU131" s="46"/>
      <c r="KSV131" s="46"/>
      <c r="KSW131" s="46"/>
      <c r="KSX131" s="46"/>
      <c r="KSY131" s="46"/>
      <c r="KSZ131" s="46"/>
      <c r="KTA131" s="46"/>
      <c r="KTB131" s="46"/>
      <c r="KTC131" s="46"/>
      <c r="KTD131" s="46"/>
      <c r="KTE131" s="46"/>
      <c r="KTF131" s="46"/>
      <c r="KTG131" s="46"/>
      <c r="KTH131" s="46"/>
      <c r="KTI131" s="46"/>
      <c r="KTJ131" s="46"/>
      <c r="KTK131" s="46"/>
      <c r="KTL131" s="46"/>
      <c r="KTM131" s="46"/>
      <c r="KTN131" s="46"/>
      <c r="KTO131" s="46"/>
      <c r="KTP131" s="46"/>
      <c r="KTQ131" s="46"/>
      <c r="KTR131" s="46"/>
      <c r="KTS131" s="46"/>
      <c r="KTT131" s="46"/>
      <c r="KTU131" s="46"/>
      <c r="KTV131" s="46"/>
      <c r="KTW131" s="46"/>
      <c r="KTX131" s="46"/>
      <c r="KTY131" s="46"/>
      <c r="KTZ131" s="46"/>
      <c r="KUA131" s="46"/>
      <c r="KUB131" s="46"/>
      <c r="KUC131" s="46"/>
      <c r="KUD131" s="46"/>
      <c r="KUE131" s="46"/>
      <c r="KUF131" s="46"/>
      <c r="KUG131" s="46"/>
      <c r="KUH131" s="46"/>
      <c r="KUI131" s="46"/>
      <c r="KUJ131" s="46"/>
      <c r="KUK131" s="46"/>
      <c r="KUL131" s="46"/>
      <c r="KUM131" s="46"/>
      <c r="KUN131" s="46"/>
      <c r="KUO131" s="46"/>
      <c r="KUP131" s="46"/>
      <c r="KUQ131" s="46"/>
      <c r="KUR131" s="46"/>
      <c r="KUS131" s="46"/>
      <c r="KUT131" s="46"/>
      <c r="KUU131" s="46"/>
      <c r="KUV131" s="46"/>
      <c r="KUW131" s="46"/>
      <c r="KUX131" s="46"/>
      <c r="KUY131" s="46"/>
      <c r="KUZ131" s="46"/>
      <c r="KVA131" s="46"/>
      <c r="KVB131" s="46"/>
      <c r="KVC131" s="46"/>
      <c r="KVD131" s="46"/>
      <c r="KVE131" s="46"/>
      <c r="KVF131" s="46"/>
      <c r="KVG131" s="46"/>
      <c r="KVH131" s="46"/>
      <c r="KVI131" s="46"/>
      <c r="KVJ131" s="46"/>
      <c r="KVK131" s="46"/>
      <c r="KVL131" s="46"/>
      <c r="KVM131" s="46"/>
      <c r="KVN131" s="46"/>
      <c r="KVO131" s="46"/>
      <c r="KVP131" s="46"/>
      <c r="KVQ131" s="46"/>
      <c r="KVR131" s="46"/>
      <c r="KVS131" s="46"/>
      <c r="KVT131" s="46"/>
      <c r="KVU131" s="46"/>
      <c r="KVV131" s="46"/>
      <c r="KVW131" s="46"/>
      <c r="KVX131" s="46"/>
      <c r="KVY131" s="46"/>
      <c r="KVZ131" s="46"/>
      <c r="KWA131" s="46"/>
      <c r="KWB131" s="46"/>
      <c r="KWC131" s="46"/>
      <c r="KWD131" s="46"/>
      <c r="KWE131" s="46"/>
      <c r="KWF131" s="46"/>
      <c r="KWG131" s="46"/>
      <c r="KWH131" s="46"/>
      <c r="KWI131" s="46"/>
      <c r="KWJ131" s="46"/>
      <c r="KWK131" s="46"/>
      <c r="KWL131" s="46"/>
      <c r="KWM131" s="46"/>
      <c r="KWN131" s="46"/>
      <c r="KWO131" s="46"/>
      <c r="KWP131" s="46"/>
      <c r="KWQ131" s="46"/>
      <c r="KWR131" s="46"/>
      <c r="KWS131" s="46"/>
      <c r="KWT131" s="46"/>
      <c r="KWU131" s="46"/>
      <c r="KWV131" s="46"/>
      <c r="KWW131" s="46"/>
      <c r="KWX131" s="46"/>
      <c r="KWY131" s="46"/>
      <c r="KWZ131" s="46"/>
      <c r="KXA131" s="46"/>
      <c r="KXB131" s="46"/>
      <c r="KXC131" s="46"/>
      <c r="KXD131" s="46"/>
      <c r="KXE131" s="46"/>
      <c r="KXF131" s="46"/>
      <c r="KXG131" s="46"/>
      <c r="KXH131" s="46"/>
      <c r="KXI131" s="46"/>
      <c r="KXJ131" s="46"/>
      <c r="KXK131" s="46"/>
      <c r="KXL131" s="46"/>
      <c r="KXM131" s="46"/>
      <c r="KXN131" s="46"/>
      <c r="KXO131" s="46"/>
      <c r="KXP131" s="46"/>
      <c r="KXQ131" s="46"/>
      <c r="KXR131" s="46"/>
      <c r="KXS131" s="46"/>
      <c r="KXT131" s="46"/>
      <c r="KXU131" s="46"/>
      <c r="KXV131" s="46"/>
      <c r="KXW131" s="46"/>
      <c r="KXX131" s="46"/>
      <c r="KXY131" s="46"/>
      <c r="KXZ131" s="46"/>
      <c r="KYA131" s="46"/>
      <c r="KYB131" s="46"/>
      <c r="KYC131" s="46"/>
      <c r="KYD131" s="46"/>
      <c r="KYE131" s="46"/>
      <c r="KYF131" s="46"/>
      <c r="KYG131" s="46"/>
      <c r="KYH131" s="46"/>
      <c r="KYI131" s="46"/>
      <c r="KYJ131" s="46"/>
      <c r="KYK131" s="46"/>
      <c r="KYL131" s="46"/>
      <c r="KYM131" s="46"/>
      <c r="KYN131" s="46"/>
      <c r="KYO131" s="46"/>
      <c r="KYP131" s="46"/>
      <c r="KYQ131" s="46"/>
      <c r="KYR131" s="46"/>
      <c r="KYS131" s="46"/>
      <c r="KYT131" s="46"/>
      <c r="KYU131" s="46"/>
      <c r="KYV131" s="46"/>
      <c r="KYW131" s="46"/>
      <c r="KYX131" s="46"/>
      <c r="KYY131" s="46"/>
      <c r="KYZ131" s="46"/>
      <c r="KZA131" s="46"/>
      <c r="KZB131" s="46"/>
      <c r="KZC131" s="46"/>
      <c r="KZD131" s="46"/>
      <c r="KZE131" s="46"/>
      <c r="KZF131" s="46"/>
      <c r="KZG131" s="46"/>
      <c r="KZH131" s="46"/>
      <c r="KZI131" s="46"/>
      <c r="KZJ131" s="46"/>
      <c r="KZK131" s="46"/>
      <c r="KZL131" s="46"/>
      <c r="KZM131" s="46"/>
      <c r="KZN131" s="46"/>
      <c r="KZO131" s="46"/>
      <c r="KZP131" s="46"/>
      <c r="KZQ131" s="46"/>
      <c r="KZR131" s="46"/>
      <c r="KZS131" s="46"/>
      <c r="KZT131" s="46"/>
      <c r="KZU131" s="46"/>
      <c r="KZV131" s="46"/>
      <c r="KZW131" s="46"/>
      <c r="KZX131" s="46"/>
      <c r="KZY131" s="46"/>
      <c r="KZZ131" s="46"/>
      <c r="LAA131" s="46"/>
      <c r="LAB131" s="46"/>
      <c r="LAC131" s="46"/>
      <c r="LAD131" s="46"/>
      <c r="LAE131" s="46"/>
      <c r="LAF131" s="46"/>
      <c r="LAG131" s="46"/>
      <c r="LAH131" s="46"/>
      <c r="LAI131" s="46"/>
      <c r="LAJ131" s="46"/>
      <c r="LAK131" s="46"/>
      <c r="LAL131" s="46"/>
      <c r="LAM131" s="46"/>
      <c r="LAN131" s="46"/>
      <c r="LAO131" s="46"/>
      <c r="LAP131" s="46"/>
      <c r="LAQ131" s="46"/>
      <c r="LAR131" s="46"/>
      <c r="LAS131" s="46"/>
      <c r="LAT131" s="46"/>
      <c r="LAU131" s="46"/>
      <c r="LAV131" s="46"/>
      <c r="LAW131" s="46"/>
      <c r="LAX131" s="46"/>
      <c r="LAY131" s="46"/>
      <c r="LAZ131" s="46"/>
      <c r="LBA131" s="46"/>
      <c r="LBB131" s="46"/>
      <c r="LBC131" s="46"/>
      <c r="LBD131" s="46"/>
      <c r="LBE131" s="46"/>
      <c r="LBF131" s="46"/>
      <c r="LBG131" s="46"/>
      <c r="LBH131" s="46"/>
      <c r="LBI131" s="46"/>
      <c r="LBJ131" s="46"/>
      <c r="LBK131" s="46"/>
      <c r="LBL131" s="46"/>
      <c r="LBM131" s="46"/>
      <c r="LBN131" s="46"/>
      <c r="LBO131" s="46"/>
      <c r="LBP131" s="46"/>
      <c r="LBQ131" s="46"/>
      <c r="LBR131" s="46"/>
      <c r="LBS131" s="46"/>
      <c r="LBT131" s="46"/>
      <c r="LBU131" s="46"/>
      <c r="LBV131" s="46"/>
      <c r="LBW131" s="46"/>
      <c r="LBY131" s="46"/>
      <c r="LCA131" s="46"/>
      <c r="LCB131" s="46"/>
      <c r="LCC131" s="46"/>
      <c r="LCD131" s="46"/>
      <c r="LCE131" s="46"/>
      <c r="LCF131" s="46"/>
      <c r="LCG131" s="46"/>
      <c r="LCH131" s="46"/>
      <c r="LCM131" s="46"/>
      <c r="LCN131" s="46"/>
      <c r="LCO131" s="46"/>
      <c r="LCP131" s="46"/>
      <c r="LCQ131" s="46"/>
      <c r="LCR131" s="46"/>
      <c r="LCS131" s="46"/>
      <c r="LCT131" s="46"/>
      <c r="LCU131" s="46"/>
      <c r="LCV131" s="46"/>
      <c r="LCW131" s="46"/>
      <c r="LCX131" s="46"/>
      <c r="LCY131" s="46"/>
      <c r="LCZ131" s="46"/>
      <c r="LDA131" s="46"/>
      <c r="LDB131" s="46"/>
      <c r="LDC131" s="46"/>
      <c r="LDD131" s="46"/>
      <c r="LDE131" s="46"/>
      <c r="LDF131" s="46"/>
      <c r="LDG131" s="46"/>
      <c r="LDH131" s="46"/>
      <c r="LDI131" s="46"/>
      <c r="LDJ131" s="46"/>
      <c r="LDK131" s="46"/>
      <c r="LDL131" s="46"/>
      <c r="LDM131" s="46"/>
      <c r="LDN131" s="46"/>
      <c r="LDO131" s="46"/>
      <c r="LDP131" s="46"/>
      <c r="LDQ131" s="46"/>
      <c r="LDR131" s="46"/>
      <c r="LDS131" s="46"/>
      <c r="LDT131" s="46"/>
      <c r="LDU131" s="46"/>
      <c r="LDV131" s="46"/>
      <c r="LDW131" s="46"/>
      <c r="LDX131" s="46"/>
      <c r="LDY131" s="46"/>
      <c r="LDZ131" s="46"/>
      <c r="LEA131" s="46"/>
      <c r="LEB131" s="46"/>
      <c r="LEC131" s="46"/>
      <c r="LED131" s="46"/>
      <c r="LEE131" s="46"/>
      <c r="LEF131" s="46"/>
      <c r="LEG131" s="46"/>
      <c r="LEH131" s="46"/>
      <c r="LEI131" s="46"/>
      <c r="LEJ131" s="46"/>
      <c r="LEK131" s="46"/>
      <c r="LEL131" s="46"/>
      <c r="LEM131" s="46"/>
      <c r="LEN131" s="46"/>
      <c r="LEO131" s="46"/>
      <c r="LEP131" s="46"/>
      <c r="LEQ131" s="46"/>
      <c r="LER131" s="46"/>
      <c r="LES131" s="46"/>
      <c r="LET131" s="46"/>
      <c r="LEU131" s="46"/>
      <c r="LEV131" s="46"/>
      <c r="LEW131" s="46"/>
      <c r="LEX131" s="46"/>
      <c r="LEY131" s="46"/>
      <c r="LEZ131" s="46"/>
      <c r="LFA131" s="46"/>
      <c r="LFB131" s="46"/>
      <c r="LFC131" s="46"/>
      <c r="LFD131" s="46"/>
      <c r="LFE131" s="46"/>
      <c r="LFF131" s="46"/>
      <c r="LFG131" s="46"/>
      <c r="LFH131" s="46"/>
      <c r="LFI131" s="46"/>
      <c r="LFJ131" s="46"/>
      <c r="LFK131" s="46"/>
      <c r="LFL131" s="46"/>
      <c r="LFM131" s="46"/>
      <c r="LFN131" s="46"/>
      <c r="LFO131" s="46"/>
      <c r="LFP131" s="46"/>
      <c r="LFQ131" s="46"/>
      <c r="LFR131" s="46"/>
      <c r="LFS131" s="46"/>
      <c r="LFT131" s="46"/>
      <c r="LFU131" s="46"/>
      <c r="LFV131" s="46"/>
      <c r="LFW131" s="46"/>
      <c r="LFX131" s="46"/>
      <c r="LFY131" s="46"/>
      <c r="LFZ131" s="46"/>
      <c r="LGA131" s="46"/>
      <c r="LGB131" s="46"/>
      <c r="LGC131" s="46"/>
      <c r="LGD131" s="46"/>
      <c r="LGE131" s="46"/>
      <c r="LGF131" s="46"/>
      <c r="LGG131" s="46"/>
      <c r="LGH131" s="46"/>
      <c r="LGI131" s="46"/>
      <c r="LGJ131" s="46"/>
      <c r="LGK131" s="46"/>
      <c r="LGL131" s="46"/>
      <c r="LGM131" s="46"/>
      <c r="LGN131" s="46"/>
      <c r="LGO131" s="46"/>
      <c r="LGP131" s="46"/>
      <c r="LGQ131" s="46"/>
      <c r="LGR131" s="46"/>
      <c r="LGS131" s="46"/>
      <c r="LGT131" s="46"/>
      <c r="LGU131" s="46"/>
      <c r="LGV131" s="46"/>
      <c r="LGW131" s="46"/>
      <c r="LGX131" s="46"/>
      <c r="LGY131" s="46"/>
      <c r="LGZ131" s="46"/>
      <c r="LHA131" s="46"/>
      <c r="LHB131" s="46"/>
      <c r="LHC131" s="46"/>
      <c r="LHD131" s="46"/>
      <c r="LHE131" s="46"/>
      <c r="LHF131" s="46"/>
      <c r="LHG131" s="46"/>
      <c r="LHH131" s="46"/>
      <c r="LHI131" s="46"/>
      <c r="LHJ131" s="46"/>
      <c r="LHK131" s="46"/>
      <c r="LHL131" s="46"/>
      <c r="LHM131" s="46"/>
      <c r="LHN131" s="46"/>
      <c r="LHO131" s="46"/>
      <c r="LHP131" s="46"/>
      <c r="LHQ131" s="46"/>
      <c r="LHR131" s="46"/>
      <c r="LHS131" s="46"/>
      <c r="LHT131" s="46"/>
      <c r="LHU131" s="46"/>
      <c r="LHV131" s="46"/>
      <c r="LHW131" s="46"/>
      <c r="LHX131" s="46"/>
      <c r="LHY131" s="46"/>
      <c r="LHZ131" s="46"/>
      <c r="LIA131" s="46"/>
      <c r="LIB131" s="46"/>
      <c r="LIC131" s="46"/>
      <c r="LID131" s="46"/>
      <c r="LIE131" s="46"/>
      <c r="LIF131" s="46"/>
      <c r="LIG131" s="46"/>
      <c r="LIH131" s="46"/>
      <c r="LII131" s="46"/>
      <c r="LIJ131" s="46"/>
      <c r="LIK131" s="46"/>
      <c r="LIL131" s="46"/>
      <c r="LIM131" s="46"/>
      <c r="LIN131" s="46"/>
      <c r="LIO131" s="46"/>
      <c r="LIP131" s="46"/>
      <c r="LIQ131" s="46"/>
      <c r="LIR131" s="46"/>
      <c r="LIS131" s="46"/>
      <c r="LIT131" s="46"/>
      <c r="LIU131" s="46"/>
      <c r="LIV131" s="46"/>
      <c r="LIW131" s="46"/>
      <c r="LIX131" s="46"/>
      <c r="LIY131" s="46"/>
      <c r="LIZ131" s="46"/>
      <c r="LJA131" s="46"/>
      <c r="LJB131" s="46"/>
      <c r="LJC131" s="46"/>
      <c r="LJD131" s="46"/>
      <c r="LJE131" s="46"/>
      <c r="LJF131" s="46"/>
      <c r="LJG131" s="46"/>
      <c r="LJH131" s="46"/>
      <c r="LJI131" s="46"/>
      <c r="LJJ131" s="46"/>
      <c r="LJK131" s="46"/>
      <c r="LJL131" s="46"/>
      <c r="LJM131" s="46"/>
      <c r="LJN131" s="46"/>
      <c r="LJO131" s="46"/>
      <c r="LJP131" s="46"/>
      <c r="LJQ131" s="46"/>
      <c r="LJR131" s="46"/>
      <c r="LJS131" s="46"/>
      <c r="LJT131" s="46"/>
      <c r="LJU131" s="46"/>
      <c r="LJV131" s="46"/>
      <c r="LJW131" s="46"/>
      <c r="LJX131" s="46"/>
      <c r="LJY131" s="46"/>
      <c r="LJZ131" s="46"/>
      <c r="LKA131" s="46"/>
      <c r="LKB131" s="46"/>
      <c r="LKC131" s="46"/>
      <c r="LKD131" s="46"/>
      <c r="LKE131" s="46"/>
      <c r="LKF131" s="46"/>
      <c r="LKG131" s="46"/>
      <c r="LKH131" s="46"/>
      <c r="LKI131" s="46"/>
      <c r="LKJ131" s="46"/>
      <c r="LKK131" s="46"/>
      <c r="LKL131" s="46"/>
      <c r="LKM131" s="46"/>
      <c r="LKN131" s="46"/>
      <c r="LKO131" s="46"/>
      <c r="LKP131" s="46"/>
      <c r="LKQ131" s="46"/>
      <c r="LKR131" s="46"/>
      <c r="LKS131" s="46"/>
      <c r="LKT131" s="46"/>
      <c r="LKU131" s="46"/>
      <c r="LKV131" s="46"/>
      <c r="LKW131" s="46"/>
      <c r="LKX131" s="46"/>
      <c r="LKY131" s="46"/>
      <c r="LKZ131" s="46"/>
      <c r="LLA131" s="46"/>
      <c r="LLB131" s="46"/>
      <c r="LLC131" s="46"/>
      <c r="LLD131" s="46"/>
      <c r="LLE131" s="46"/>
      <c r="LLF131" s="46"/>
      <c r="LLG131" s="46"/>
      <c r="LLH131" s="46"/>
      <c r="LLI131" s="46"/>
      <c r="LLJ131" s="46"/>
      <c r="LLK131" s="46"/>
      <c r="LLL131" s="46"/>
      <c r="LLM131" s="46"/>
      <c r="LLN131" s="46"/>
      <c r="LLO131" s="46"/>
      <c r="LLP131" s="46"/>
      <c r="LLQ131" s="46"/>
      <c r="LLR131" s="46"/>
      <c r="LLS131" s="46"/>
      <c r="LLU131" s="46"/>
      <c r="LLW131" s="46"/>
      <c r="LLX131" s="46"/>
      <c r="LLY131" s="46"/>
      <c r="LLZ131" s="46"/>
      <c r="LMA131" s="46"/>
      <c r="LMB131" s="46"/>
      <c r="LMC131" s="46"/>
      <c r="LMD131" s="46"/>
      <c r="LMI131" s="46"/>
      <c r="LMJ131" s="46"/>
      <c r="LMK131" s="46"/>
      <c r="LML131" s="46"/>
      <c r="LMM131" s="46"/>
      <c r="LMN131" s="46"/>
      <c r="LMO131" s="46"/>
      <c r="LMP131" s="46"/>
      <c r="LMQ131" s="46"/>
      <c r="LMR131" s="46"/>
      <c r="LMS131" s="46"/>
      <c r="LMT131" s="46"/>
      <c r="LMU131" s="46"/>
      <c r="LMV131" s="46"/>
      <c r="LMW131" s="46"/>
      <c r="LMX131" s="46"/>
      <c r="LMY131" s="46"/>
      <c r="LMZ131" s="46"/>
      <c r="LNA131" s="46"/>
      <c r="LNB131" s="46"/>
      <c r="LNC131" s="46"/>
      <c r="LND131" s="46"/>
      <c r="LNE131" s="46"/>
      <c r="LNF131" s="46"/>
      <c r="LNG131" s="46"/>
      <c r="LNH131" s="46"/>
      <c r="LNI131" s="46"/>
      <c r="LNJ131" s="46"/>
      <c r="LNK131" s="46"/>
      <c r="LNL131" s="46"/>
      <c r="LNM131" s="46"/>
      <c r="LNN131" s="46"/>
      <c r="LNO131" s="46"/>
      <c r="LNP131" s="46"/>
      <c r="LNQ131" s="46"/>
      <c r="LNR131" s="46"/>
      <c r="LNS131" s="46"/>
      <c r="LNT131" s="46"/>
      <c r="LNU131" s="46"/>
      <c r="LNV131" s="46"/>
      <c r="LNW131" s="46"/>
      <c r="LNX131" s="46"/>
      <c r="LNY131" s="46"/>
      <c r="LNZ131" s="46"/>
      <c r="LOA131" s="46"/>
      <c r="LOB131" s="46"/>
      <c r="LOC131" s="46"/>
      <c r="LOD131" s="46"/>
      <c r="LOE131" s="46"/>
      <c r="LOF131" s="46"/>
      <c r="LOG131" s="46"/>
      <c r="LOH131" s="46"/>
      <c r="LOI131" s="46"/>
      <c r="LOJ131" s="46"/>
      <c r="LOK131" s="46"/>
      <c r="LOL131" s="46"/>
      <c r="LOM131" s="46"/>
      <c r="LON131" s="46"/>
      <c r="LOO131" s="46"/>
      <c r="LOP131" s="46"/>
      <c r="LOQ131" s="46"/>
      <c r="LOR131" s="46"/>
      <c r="LOS131" s="46"/>
      <c r="LOT131" s="46"/>
      <c r="LOU131" s="46"/>
      <c r="LOV131" s="46"/>
      <c r="LOW131" s="46"/>
      <c r="LOX131" s="46"/>
      <c r="LOY131" s="46"/>
      <c r="LOZ131" s="46"/>
      <c r="LPA131" s="46"/>
      <c r="LPB131" s="46"/>
      <c r="LPC131" s="46"/>
      <c r="LPD131" s="46"/>
      <c r="LPE131" s="46"/>
      <c r="LPF131" s="46"/>
      <c r="LPG131" s="46"/>
      <c r="LPH131" s="46"/>
      <c r="LPI131" s="46"/>
      <c r="LPJ131" s="46"/>
      <c r="LPK131" s="46"/>
      <c r="LPL131" s="46"/>
      <c r="LPM131" s="46"/>
      <c r="LPN131" s="46"/>
      <c r="LPO131" s="46"/>
      <c r="LPP131" s="46"/>
      <c r="LPQ131" s="46"/>
      <c r="LPR131" s="46"/>
      <c r="LPS131" s="46"/>
      <c r="LPT131" s="46"/>
      <c r="LPU131" s="46"/>
      <c r="LPV131" s="46"/>
      <c r="LPW131" s="46"/>
      <c r="LPX131" s="46"/>
      <c r="LPY131" s="46"/>
      <c r="LPZ131" s="46"/>
      <c r="LQA131" s="46"/>
      <c r="LQB131" s="46"/>
      <c r="LQC131" s="46"/>
      <c r="LQD131" s="46"/>
      <c r="LQE131" s="46"/>
      <c r="LQF131" s="46"/>
      <c r="LQG131" s="46"/>
      <c r="LQH131" s="46"/>
      <c r="LQI131" s="46"/>
      <c r="LQJ131" s="46"/>
      <c r="LQK131" s="46"/>
      <c r="LQL131" s="46"/>
      <c r="LQM131" s="46"/>
      <c r="LQN131" s="46"/>
      <c r="LQO131" s="46"/>
      <c r="LQP131" s="46"/>
      <c r="LQQ131" s="46"/>
      <c r="LQR131" s="46"/>
      <c r="LQS131" s="46"/>
      <c r="LQT131" s="46"/>
      <c r="LQU131" s="46"/>
      <c r="LQV131" s="46"/>
      <c r="LQW131" s="46"/>
      <c r="LQX131" s="46"/>
      <c r="LQY131" s="46"/>
      <c r="LQZ131" s="46"/>
      <c r="LRA131" s="46"/>
      <c r="LRB131" s="46"/>
      <c r="LRC131" s="46"/>
      <c r="LRD131" s="46"/>
      <c r="LRE131" s="46"/>
      <c r="LRF131" s="46"/>
      <c r="LRG131" s="46"/>
      <c r="LRH131" s="46"/>
      <c r="LRI131" s="46"/>
      <c r="LRJ131" s="46"/>
      <c r="LRK131" s="46"/>
      <c r="LRL131" s="46"/>
      <c r="LRM131" s="46"/>
      <c r="LRN131" s="46"/>
      <c r="LRO131" s="46"/>
      <c r="LRP131" s="46"/>
      <c r="LRQ131" s="46"/>
      <c r="LRR131" s="46"/>
      <c r="LRS131" s="46"/>
      <c r="LRT131" s="46"/>
      <c r="LRU131" s="46"/>
      <c r="LRV131" s="46"/>
      <c r="LRW131" s="46"/>
      <c r="LRX131" s="46"/>
      <c r="LRY131" s="46"/>
      <c r="LRZ131" s="46"/>
      <c r="LSA131" s="46"/>
      <c r="LSB131" s="46"/>
      <c r="LSC131" s="46"/>
      <c r="LSD131" s="46"/>
      <c r="LSE131" s="46"/>
      <c r="LSF131" s="46"/>
      <c r="LSG131" s="46"/>
      <c r="LSH131" s="46"/>
      <c r="LSI131" s="46"/>
      <c r="LSJ131" s="46"/>
      <c r="LSK131" s="46"/>
      <c r="LSL131" s="46"/>
      <c r="LSM131" s="46"/>
      <c r="LSN131" s="46"/>
      <c r="LSO131" s="46"/>
      <c r="LSP131" s="46"/>
      <c r="LSQ131" s="46"/>
      <c r="LSR131" s="46"/>
      <c r="LSS131" s="46"/>
      <c r="LST131" s="46"/>
      <c r="LSU131" s="46"/>
      <c r="LSV131" s="46"/>
      <c r="LSW131" s="46"/>
      <c r="LSX131" s="46"/>
      <c r="LSY131" s="46"/>
      <c r="LSZ131" s="46"/>
      <c r="LTA131" s="46"/>
      <c r="LTB131" s="46"/>
      <c r="LTC131" s="46"/>
      <c r="LTD131" s="46"/>
      <c r="LTE131" s="46"/>
      <c r="LTF131" s="46"/>
      <c r="LTG131" s="46"/>
      <c r="LTH131" s="46"/>
      <c r="LTI131" s="46"/>
      <c r="LTJ131" s="46"/>
      <c r="LTK131" s="46"/>
      <c r="LTL131" s="46"/>
      <c r="LTM131" s="46"/>
      <c r="LTN131" s="46"/>
      <c r="LTO131" s="46"/>
      <c r="LTP131" s="46"/>
      <c r="LTQ131" s="46"/>
      <c r="LTR131" s="46"/>
      <c r="LTS131" s="46"/>
      <c r="LTT131" s="46"/>
      <c r="LTU131" s="46"/>
      <c r="LTV131" s="46"/>
      <c r="LTW131" s="46"/>
      <c r="LTX131" s="46"/>
      <c r="LTY131" s="46"/>
      <c r="LTZ131" s="46"/>
      <c r="LUA131" s="46"/>
      <c r="LUB131" s="46"/>
      <c r="LUC131" s="46"/>
      <c r="LUD131" s="46"/>
      <c r="LUE131" s="46"/>
      <c r="LUF131" s="46"/>
      <c r="LUG131" s="46"/>
      <c r="LUH131" s="46"/>
      <c r="LUI131" s="46"/>
      <c r="LUJ131" s="46"/>
      <c r="LUK131" s="46"/>
      <c r="LUL131" s="46"/>
      <c r="LUM131" s="46"/>
      <c r="LUN131" s="46"/>
      <c r="LUO131" s="46"/>
      <c r="LUP131" s="46"/>
      <c r="LUQ131" s="46"/>
      <c r="LUR131" s="46"/>
      <c r="LUS131" s="46"/>
      <c r="LUT131" s="46"/>
      <c r="LUU131" s="46"/>
      <c r="LUV131" s="46"/>
      <c r="LUW131" s="46"/>
      <c r="LUX131" s="46"/>
      <c r="LUY131" s="46"/>
      <c r="LUZ131" s="46"/>
      <c r="LVA131" s="46"/>
      <c r="LVB131" s="46"/>
      <c r="LVC131" s="46"/>
      <c r="LVD131" s="46"/>
      <c r="LVE131" s="46"/>
      <c r="LVF131" s="46"/>
      <c r="LVG131" s="46"/>
      <c r="LVH131" s="46"/>
      <c r="LVI131" s="46"/>
      <c r="LVJ131" s="46"/>
      <c r="LVK131" s="46"/>
      <c r="LVL131" s="46"/>
      <c r="LVM131" s="46"/>
      <c r="LVN131" s="46"/>
      <c r="LVO131" s="46"/>
      <c r="LVQ131" s="46"/>
      <c r="LVS131" s="46"/>
      <c r="LVT131" s="46"/>
      <c r="LVU131" s="46"/>
      <c r="LVV131" s="46"/>
      <c r="LVW131" s="46"/>
      <c r="LVX131" s="46"/>
      <c r="LVY131" s="46"/>
      <c r="LVZ131" s="46"/>
      <c r="LWE131" s="46"/>
      <c r="LWF131" s="46"/>
      <c r="LWG131" s="46"/>
      <c r="LWH131" s="46"/>
      <c r="LWI131" s="46"/>
      <c r="LWJ131" s="46"/>
      <c r="LWK131" s="46"/>
      <c r="LWL131" s="46"/>
      <c r="LWM131" s="46"/>
      <c r="LWN131" s="46"/>
      <c r="LWO131" s="46"/>
      <c r="LWP131" s="46"/>
      <c r="LWQ131" s="46"/>
      <c r="LWR131" s="46"/>
      <c r="LWS131" s="46"/>
      <c r="LWT131" s="46"/>
      <c r="LWU131" s="46"/>
      <c r="LWV131" s="46"/>
      <c r="LWW131" s="46"/>
      <c r="LWX131" s="46"/>
      <c r="LWY131" s="46"/>
      <c r="LWZ131" s="46"/>
      <c r="LXA131" s="46"/>
      <c r="LXB131" s="46"/>
      <c r="LXC131" s="46"/>
      <c r="LXD131" s="46"/>
      <c r="LXE131" s="46"/>
      <c r="LXF131" s="46"/>
      <c r="LXG131" s="46"/>
      <c r="LXH131" s="46"/>
      <c r="LXI131" s="46"/>
      <c r="LXJ131" s="46"/>
      <c r="LXK131" s="46"/>
      <c r="LXL131" s="46"/>
      <c r="LXM131" s="46"/>
      <c r="LXN131" s="46"/>
      <c r="LXO131" s="46"/>
      <c r="LXP131" s="46"/>
      <c r="LXQ131" s="46"/>
      <c r="LXR131" s="46"/>
      <c r="LXS131" s="46"/>
      <c r="LXT131" s="46"/>
      <c r="LXU131" s="46"/>
      <c r="LXV131" s="46"/>
      <c r="LXW131" s="46"/>
      <c r="LXX131" s="46"/>
      <c r="LXY131" s="46"/>
      <c r="LXZ131" s="46"/>
      <c r="LYA131" s="46"/>
      <c r="LYB131" s="46"/>
      <c r="LYC131" s="46"/>
      <c r="LYD131" s="46"/>
      <c r="LYE131" s="46"/>
      <c r="LYF131" s="46"/>
      <c r="LYG131" s="46"/>
      <c r="LYH131" s="46"/>
      <c r="LYI131" s="46"/>
      <c r="LYJ131" s="46"/>
      <c r="LYK131" s="46"/>
      <c r="LYL131" s="46"/>
      <c r="LYM131" s="46"/>
      <c r="LYN131" s="46"/>
      <c r="LYO131" s="46"/>
      <c r="LYP131" s="46"/>
      <c r="LYQ131" s="46"/>
      <c r="LYR131" s="46"/>
      <c r="LYS131" s="46"/>
      <c r="LYT131" s="46"/>
      <c r="LYU131" s="46"/>
      <c r="LYV131" s="46"/>
      <c r="LYW131" s="46"/>
      <c r="LYX131" s="46"/>
      <c r="LYY131" s="46"/>
      <c r="LYZ131" s="46"/>
      <c r="LZA131" s="46"/>
      <c r="LZB131" s="46"/>
      <c r="LZC131" s="46"/>
      <c r="LZD131" s="46"/>
      <c r="LZE131" s="46"/>
      <c r="LZF131" s="46"/>
      <c r="LZG131" s="46"/>
      <c r="LZH131" s="46"/>
      <c r="LZI131" s="46"/>
      <c r="LZJ131" s="46"/>
      <c r="LZK131" s="46"/>
      <c r="LZL131" s="46"/>
      <c r="LZM131" s="46"/>
      <c r="LZN131" s="46"/>
      <c r="LZO131" s="46"/>
      <c r="LZP131" s="46"/>
      <c r="LZQ131" s="46"/>
      <c r="LZR131" s="46"/>
      <c r="LZS131" s="46"/>
      <c r="LZT131" s="46"/>
      <c r="LZU131" s="46"/>
      <c r="LZV131" s="46"/>
      <c r="LZW131" s="46"/>
      <c r="LZX131" s="46"/>
      <c r="LZY131" s="46"/>
      <c r="LZZ131" s="46"/>
      <c r="MAA131" s="46"/>
      <c r="MAB131" s="46"/>
      <c r="MAC131" s="46"/>
      <c r="MAD131" s="46"/>
      <c r="MAE131" s="46"/>
      <c r="MAF131" s="46"/>
      <c r="MAG131" s="46"/>
      <c r="MAH131" s="46"/>
      <c r="MAI131" s="46"/>
      <c r="MAJ131" s="46"/>
      <c r="MAK131" s="46"/>
      <c r="MAL131" s="46"/>
      <c r="MAM131" s="46"/>
      <c r="MAN131" s="46"/>
      <c r="MAO131" s="46"/>
      <c r="MAP131" s="46"/>
      <c r="MAQ131" s="46"/>
      <c r="MAR131" s="46"/>
      <c r="MAS131" s="46"/>
      <c r="MAT131" s="46"/>
      <c r="MAU131" s="46"/>
      <c r="MAV131" s="46"/>
      <c r="MAW131" s="46"/>
      <c r="MAX131" s="46"/>
      <c r="MAY131" s="46"/>
      <c r="MAZ131" s="46"/>
      <c r="MBA131" s="46"/>
      <c r="MBB131" s="46"/>
      <c r="MBC131" s="46"/>
      <c r="MBD131" s="46"/>
      <c r="MBE131" s="46"/>
      <c r="MBF131" s="46"/>
      <c r="MBG131" s="46"/>
      <c r="MBH131" s="46"/>
      <c r="MBI131" s="46"/>
      <c r="MBJ131" s="46"/>
      <c r="MBK131" s="46"/>
      <c r="MBL131" s="46"/>
      <c r="MBM131" s="46"/>
      <c r="MBN131" s="46"/>
      <c r="MBO131" s="46"/>
      <c r="MBP131" s="46"/>
      <c r="MBQ131" s="46"/>
      <c r="MBR131" s="46"/>
      <c r="MBS131" s="46"/>
      <c r="MBT131" s="46"/>
      <c r="MBU131" s="46"/>
      <c r="MBV131" s="46"/>
      <c r="MBW131" s="46"/>
      <c r="MBX131" s="46"/>
      <c r="MBY131" s="46"/>
      <c r="MBZ131" s="46"/>
      <c r="MCA131" s="46"/>
      <c r="MCB131" s="46"/>
      <c r="MCC131" s="46"/>
      <c r="MCD131" s="46"/>
      <c r="MCE131" s="46"/>
      <c r="MCF131" s="46"/>
      <c r="MCG131" s="46"/>
      <c r="MCH131" s="46"/>
      <c r="MCI131" s="46"/>
      <c r="MCJ131" s="46"/>
      <c r="MCK131" s="46"/>
      <c r="MCL131" s="46"/>
      <c r="MCM131" s="46"/>
      <c r="MCN131" s="46"/>
      <c r="MCO131" s="46"/>
      <c r="MCP131" s="46"/>
      <c r="MCQ131" s="46"/>
      <c r="MCR131" s="46"/>
      <c r="MCS131" s="46"/>
      <c r="MCT131" s="46"/>
      <c r="MCU131" s="46"/>
      <c r="MCV131" s="46"/>
      <c r="MCW131" s="46"/>
      <c r="MCX131" s="46"/>
      <c r="MCY131" s="46"/>
      <c r="MCZ131" s="46"/>
      <c r="MDA131" s="46"/>
      <c r="MDB131" s="46"/>
      <c r="MDC131" s="46"/>
      <c r="MDD131" s="46"/>
      <c r="MDE131" s="46"/>
      <c r="MDF131" s="46"/>
      <c r="MDG131" s="46"/>
      <c r="MDH131" s="46"/>
      <c r="MDI131" s="46"/>
      <c r="MDJ131" s="46"/>
      <c r="MDK131" s="46"/>
      <c r="MDL131" s="46"/>
      <c r="MDM131" s="46"/>
      <c r="MDN131" s="46"/>
      <c r="MDO131" s="46"/>
      <c r="MDP131" s="46"/>
      <c r="MDQ131" s="46"/>
      <c r="MDR131" s="46"/>
      <c r="MDS131" s="46"/>
      <c r="MDT131" s="46"/>
      <c r="MDU131" s="46"/>
      <c r="MDV131" s="46"/>
      <c r="MDW131" s="46"/>
      <c r="MDX131" s="46"/>
      <c r="MDY131" s="46"/>
      <c r="MDZ131" s="46"/>
      <c r="MEA131" s="46"/>
      <c r="MEB131" s="46"/>
      <c r="MEC131" s="46"/>
      <c r="MED131" s="46"/>
      <c r="MEE131" s="46"/>
      <c r="MEF131" s="46"/>
      <c r="MEG131" s="46"/>
      <c r="MEH131" s="46"/>
      <c r="MEI131" s="46"/>
      <c r="MEJ131" s="46"/>
      <c r="MEK131" s="46"/>
      <c r="MEL131" s="46"/>
      <c r="MEM131" s="46"/>
      <c r="MEN131" s="46"/>
      <c r="MEO131" s="46"/>
      <c r="MEP131" s="46"/>
      <c r="MEQ131" s="46"/>
      <c r="MER131" s="46"/>
      <c r="MES131" s="46"/>
      <c r="MET131" s="46"/>
      <c r="MEU131" s="46"/>
      <c r="MEV131" s="46"/>
      <c r="MEW131" s="46"/>
      <c r="MEX131" s="46"/>
      <c r="MEY131" s="46"/>
      <c r="MEZ131" s="46"/>
      <c r="MFA131" s="46"/>
      <c r="MFB131" s="46"/>
      <c r="MFC131" s="46"/>
      <c r="MFD131" s="46"/>
      <c r="MFE131" s="46"/>
      <c r="MFF131" s="46"/>
      <c r="MFG131" s="46"/>
      <c r="MFH131" s="46"/>
      <c r="MFI131" s="46"/>
      <c r="MFJ131" s="46"/>
      <c r="MFK131" s="46"/>
      <c r="MFM131" s="46"/>
      <c r="MFO131" s="46"/>
      <c r="MFP131" s="46"/>
      <c r="MFQ131" s="46"/>
      <c r="MFR131" s="46"/>
      <c r="MFS131" s="46"/>
      <c r="MFT131" s="46"/>
      <c r="MFU131" s="46"/>
      <c r="MFV131" s="46"/>
      <c r="MGA131" s="46"/>
      <c r="MGB131" s="46"/>
      <c r="MGC131" s="46"/>
      <c r="MGD131" s="46"/>
      <c r="MGE131" s="46"/>
      <c r="MGF131" s="46"/>
      <c r="MGG131" s="46"/>
      <c r="MGH131" s="46"/>
      <c r="MGI131" s="46"/>
      <c r="MGJ131" s="46"/>
      <c r="MGK131" s="46"/>
      <c r="MGL131" s="46"/>
      <c r="MGM131" s="46"/>
      <c r="MGN131" s="46"/>
      <c r="MGO131" s="46"/>
      <c r="MGP131" s="46"/>
      <c r="MGQ131" s="46"/>
      <c r="MGR131" s="46"/>
      <c r="MGS131" s="46"/>
      <c r="MGT131" s="46"/>
      <c r="MGU131" s="46"/>
      <c r="MGV131" s="46"/>
      <c r="MGW131" s="46"/>
      <c r="MGX131" s="46"/>
      <c r="MGY131" s="46"/>
      <c r="MGZ131" s="46"/>
      <c r="MHA131" s="46"/>
      <c r="MHB131" s="46"/>
      <c r="MHC131" s="46"/>
      <c r="MHD131" s="46"/>
      <c r="MHE131" s="46"/>
      <c r="MHF131" s="46"/>
      <c r="MHG131" s="46"/>
      <c r="MHH131" s="46"/>
      <c r="MHI131" s="46"/>
      <c r="MHJ131" s="46"/>
      <c r="MHK131" s="46"/>
      <c r="MHL131" s="46"/>
      <c r="MHM131" s="46"/>
      <c r="MHN131" s="46"/>
      <c r="MHO131" s="46"/>
      <c r="MHP131" s="46"/>
      <c r="MHQ131" s="46"/>
      <c r="MHR131" s="46"/>
      <c r="MHS131" s="46"/>
      <c r="MHT131" s="46"/>
      <c r="MHU131" s="46"/>
      <c r="MHV131" s="46"/>
      <c r="MHW131" s="46"/>
      <c r="MHX131" s="46"/>
      <c r="MHY131" s="46"/>
      <c r="MHZ131" s="46"/>
      <c r="MIA131" s="46"/>
      <c r="MIB131" s="46"/>
      <c r="MIC131" s="46"/>
      <c r="MID131" s="46"/>
      <c r="MIE131" s="46"/>
      <c r="MIF131" s="46"/>
      <c r="MIG131" s="46"/>
      <c r="MIH131" s="46"/>
      <c r="MII131" s="46"/>
      <c r="MIJ131" s="46"/>
      <c r="MIK131" s="46"/>
      <c r="MIL131" s="46"/>
      <c r="MIM131" s="46"/>
      <c r="MIN131" s="46"/>
      <c r="MIO131" s="46"/>
      <c r="MIP131" s="46"/>
      <c r="MIQ131" s="46"/>
      <c r="MIR131" s="46"/>
      <c r="MIS131" s="46"/>
      <c r="MIT131" s="46"/>
      <c r="MIU131" s="46"/>
      <c r="MIV131" s="46"/>
      <c r="MIW131" s="46"/>
      <c r="MIX131" s="46"/>
      <c r="MIY131" s="46"/>
      <c r="MIZ131" s="46"/>
      <c r="MJA131" s="46"/>
      <c r="MJB131" s="46"/>
      <c r="MJC131" s="46"/>
      <c r="MJD131" s="46"/>
      <c r="MJE131" s="46"/>
      <c r="MJF131" s="46"/>
      <c r="MJG131" s="46"/>
      <c r="MJH131" s="46"/>
      <c r="MJI131" s="46"/>
      <c r="MJJ131" s="46"/>
      <c r="MJK131" s="46"/>
      <c r="MJL131" s="46"/>
      <c r="MJM131" s="46"/>
      <c r="MJN131" s="46"/>
      <c r="MJO131" s="46"/>
      <c r="MJP131" s="46"/>
      <c r="MJQ131" s="46"/>
      <c r="MJR131" s="46"/>
      <c r="MJS131" s="46"/>
      <c r="MJT131" s="46"/>
      <c r="MJU131" s="46"/>
      <c r="MJV131" s="46"/>
      <c r="MJW131" s="46"/>
      <c r="MJX131" s="46"/>
      <c r="MJY131" s="46"/>
      <c r="MJZ131" s="46"/>
      <c r="MKA131" s="46"/>
      <c r="MKB131" s="46"/>
      <c r="MKC131" s="46"/>
      <c r="MKD131" s="46"/>
      <c r="MKE131" s="46"/>
      <c r="MKF131" s="46"/>
      <c r="MKG131" s="46"/>
      <c r="MKH131" s="46"/>
      <c r="MKI131" s="46"/>
      <c r="MKJ131" s="46"/>
      <c r="MKK131" s="46"/>
      <c r="MKL131" s="46"/>
      <c r="MKM131" s="46"/>
      <c r="MKN131" s="46"/>
      <c r="MKO131" s="46"/>
      <c r="MKP131" s="46"/>
      <c r="MKQ131" s="46"/>
      <c r="MKR131" s="46"/>
      <c r="MKS131" s="46"/>
      <c r="MKT131" s="46"/>
      <c r="MKU131" s="46"/>
      <c r="MKV131" s="46"/>
      <c r="MKW131" s="46"/>
      <c r="MKX131" s="46"/>
      <c r="MKY131" s="46"/>
      <c r="MKZ131" s="46"/>
      <c r="MLA131" s="46"/>
      <c r="MLB131" s="46"/>
      <c r="MLC131" s="46"/>
      <c r="MLD131" s="46"/>
      <c r="MLE131" s="46"/>
      <c r="MLF131" s="46"/>
      <c r="MLG131" s="46"/>
      <c r="MLH131" s="46"/>
      <c r="MLI131" s="46"/>
      <c r="MLJ131" s="46"/>
      <c r="MLK131" s="46"/>
      <c r="MLL131" s="46"/>
      <c r="MLM131" s="46"/>
      <c r="MLN131" s="46"/>
      <c r="MLO131" s="46"/>
      <c r="MLP131" s="46"/>
      <c r="MLQ131" s="46"/>
      <c r="MLR131" s="46"/>
      <c r="MLS131" s="46"/>
      <c r="MLT131" s="46"/>
      <c r="MLU131" s="46"/>
      <c r="MLV131" s="46"/>
      <c r="MLW131" s="46"/>
      <c r="MLX131" s="46"/>
      <c r="MLY131" s="46"/>
      <c r="MLZ131" s="46"/>
      <c r="MMA131" s="46"/>
      <c r="MMB131" s="46"/>
      <c r="MMC131" s="46"/>
      <c r="MMD131" s="46"/>
      <c r="MME131" s="46"/>
      <c r="MMF131" s="46"/>
      <c r="MMG131" s="46"/>
      <c r="MMH131" s="46"/>
      <c r="MMI131" s="46"/>
      <c r="MMJ131" s="46"/>
      <c r="MMK131" s="46"/>
      <c r="MML131" s="46"/>
      <c r="MMM131" s="46"/>
      <c r="MMN131" s="46"/>
      <c r="MMO131" s="46"/>
      <c r="MMP131" s="46"/>
      <c r="MMQ131" s="46"/>
      <c r="MMR131" s="46"/>
      <c r="MMS131" s="46"/>
      <c r="MMT131" s="46"/>
      <c r="MMU131" s="46"/>
      <c r="MMV131" s="46"/>
      <c r="MMW131" s="46"/>
      <c r="MMX131" s="46"/>
      <c r="MMY131" s="46"/>
      <c r="MMZ131" s="46"/>
      <c r="MNA131" s="46"/>
      <c r="MNB131" s="46"/>
      <c r="MNC131" s="46"/>
      <c r="MND131" s="46"/>
      <c r="MNE131" s="46"/>
      <c r="MNF131" s="46"/>
      <c r="MNG131" s="46"/>
      <c r="MNH131" s="46"/>
      <c r="MNI131" s="46"/>
      <c r="MNJ131" s="46"/>
      <c r="MNK131" s="46"/>
      <c r="MNL131" s="46"/>
      <c r="MNM131" s="46"/>
      <c r="MNN131" s="46"/>
      <c r="MNO131" s="46"/>
      <c r="MNP131" s="46"/>
      <c r="MNQ131" s="46"/>
      <c r="MNR131" s="46"/>
      <c r="MNS131" s="46"/>
      <c r="MNT131" s="46"/>
      <c r="MNU131" s="46"/>
      <c r="MNV131" s="46"/>
      <c r="MNW131" s="46"/>
      <c r="MNX131" s="46"/>
      <c r="MNY131" s="46"/>
      <c r="MNZ131" s="46"/>
      <c r="MOA131" s="46"/>
      <c r="MOB131" s="46"/>
      <c r="MOC131" s="46"/>
      <c r="MOD131" s="46"/>
      <c r="MOE131" s="46"/>
      <c r="MOF131" s="46"/>
      <c r="MOG131" s="46"/>
      <c r="MOH131" s="46"/>
      <c r="MOI131" s="46"/>
      <c r="MOJ131" s="46"/>
      <c r="MOK131" s="46"/>
      <c r="MOL131" s="46"/>
      <c r="MOM131" s="46"/>
      <c r="MON131" s="46"/>
      <c r="MOO131" s="46"/>
      <c r="MOP131" s="46"/>
      <c r="MOQ131" s="46"/>
      <c r="MOR131" s="46"/>
      <c r="MOS131" s="46"/>
      <c r="MOT131" s="46"/>
      <c r="MOU131" s="46"/>
      <c r="MOV131" s="46"/>
      <c r="MOW131" s="46"/>
      <c r="MOX131" s="46"/>
      <c r="MOY131" s="46"/>
      <c r="MOZ131" s="46"/>
      <c r="MPA131" s="46"/>
      <c r="MPB131" s="46"/>
      <c r="MPC131" s="46"/>
      <c r="MPD131" s="46"/>
      <c r="MPE131" s="46"/>
      <c r="MPF131" s="46"/>
      <c r="MPG131" s="46"/>
      <c r="MPI131" s="46"/>
      <c r="MPK131" s="46"/>
      <c r="MPL131" s="46"/>
      <c r="MPM131" s="46"/>
      <c r="MPN131" s="46"/>
      <c r="MPO131" s="46"/>
      <c r="MPP131" s="46"/>
      <c r="MPQ131" s="46"/>
      <c r="MPR131" s="46"/>
      <c r="MPW131" s="46"/>
      <c r="MPX131" s="46"/>
      <c r="MPY131" s="46"/>
      <c r="MPZ131" s="46"/>
      <c r="MQA131" s="46"/>
      <c r="MQB131" s="46"/>
      <c r="MQC131" s="46"/>
      <c r="MQD131" s="46"/>
      <c r="MQE131" s="46"/>
      <c r="MQF131" s="46"/>
      <c r="MQG131" s="46"/>
      <c r="MQH131" s="46"/>
      <c r="MQI131" s="46"/>
      <c r="MQJ131" s="46"/>
      <c r="MQK131" s="46"/>
      <c r="MQL131" s="46"/>
      <c r="MQM131" s="46"/>
      <c r="MQN131" s="46"/>
      <c r="MQO131" s="46"/>
      <c r="MQP131" s="46"/>
      <c r="MQQ131" s="46"/>
      <c r="MQR131" s="46"/>
      <c r="MQS131" s="46"/>
      <c r="MQT131" s="46"/>
      <c r="MQU131" s="46"/>
      <c r="MQV131" s="46"/>
      <c r="MQW131" s="46"/>
      <c r="MQX131" s="46"/>
      <c r="MQY131" s="46"/>
      <c r="MQZ131" s="46"/>
      <c r="MRA131" s="46"/>
      <c r="MRB131" s="46"/>
      <c r="MRC131" s="46"/>
      <c r="MRD131" s="46"/>
      <c r="MRE131" s="46"/>
      <c r="MRF131" s="46"/>
      <c r="MRG131" s="46"/>
      <c r="MRH131" s="46"/>
      <c r="MRI131" s="46"/>
      <c r="MRJ131" s="46"/>
      <c r="MRK131" s="46"/>
      <c r="MRL131" s="46"/>
      <c r="MRM131" s="46"/>
      <c r="MRN131" s="46"/>
      <c r="MRO131" s="46"/>
      <c r="MRP131" s="46"/>
      <c r="MRQ131" s="46"/>
      <c r="MRR131" s="46"/>
      <c r="MRS131" s="46"/>
      <c r="MRT131" s="46"/>
      <c r="MRU131" s="46"/>
      <c r="MRV131" s="46"/>
      <c r="MRW131" s="46"/>
      <c r="MRX131" s="46"/>
      <c r="MRY131" s="46"/>
      <c r="MRZ131" s="46"/>
      <c r="MSA131" s="46"/>
      <c r="MSB131" s="46"/>
      <c r="MSC131" s="46"/>
      <c r="MSD131" s="46"/>
      <c r="MSE131" s="46"/>
      <c r="MSF131" s="46"/>
      <c r="MSG131" s="46"/>
      <c r="MSH131" s="46"/>
      <c r="MSI131" s="46"/>
      <c r="MSJ131" s="46"/>
      <c r="MSK131" s="46"/>
      <c r="MSL131" s="46"/>
      <c r="MSM131" s="46"/>
      <c r="MSN131" s="46"/>
      <c r="MSO131" s="46"/>
      <c r="MSP131" s="46"/>
      <c r="MSQ131" s="46"/>
      <c r="MSR131" s="46"/>
      <c r="MSS131" s="46"/>
      <c r="MST131" s="46"/>
      <c r="MSU131" s="46"/>
      <c r="MSV131" s="46"/>
      <c r="MSW131" s="46"/>
      <c r="MSX131" s="46"/>
      <c r="MSY131" s="46"/>
      <c r="MSZ131" s="46"/>
      <c r="MTA131" s="46"/>
      <c r="MTB131" s="46"/>
      <c r="MTC131" s="46"/>
      <c r="MTD131" s="46"/>
      <c r="MTE131" s="46"/>
      <c r="MTF131" s="46"/>
      <c r="MTG131" s="46"/>
      <c r="MTH131" s="46"/>
      <c r="MTI131" s="46"/>
      <c r="MTJ131" s="46"/>
      <c r="MTK131" s="46"/>
      <c r="MTL131" s="46"/>
      <c r="MTM131" s="46"/>
      <c r="MTN131" s="46"/>
      <c r="MTO131" s="46"/>
      <c r="MTP131" s="46"/>
      <c r="MTQ131" s="46"/>
      <c r="MTR131" s="46"/>
      <c r="MTS131" s="46"/>
      <c r="MTT131" s="46"/>
      <c r="MTU131" s="46"/>
      <c r="MTV131" s="46"/>
      <c r="MTW131" s="46"/>
      <c r="MTX131" s="46"/>
      <c r="MTY131" s="46"/>
      <c r="MTZ131" s="46"/>
      <c r="MUA131" s="46"/>
      <c r="MUB131" s="46"/>
      <c r="MUC131" s="46"/>
      <c r="MUD131" s="46"/>
      <c r="MUE131" s="46"/>
      <c r="MUF131" s="46"/>
      <c r="MUG131" s="46"/>
      <c r="MUH131" s="46"/>
      <c r="MUI131" s="46"/>
      <c r="MUJ131" s="46"/>
      <c r="MUK131" s="46"/>
      <c r="MUL131" s="46"/>
      <c r="MUM131" s="46"/>
      <c r="MUN131" s="46"/>
      <c r="MUO131" s="46"/>
      <c r="MUP131" s="46"/>
      <c r="MUQ131" s="46"/>
      <c r="MUR131" s="46"/>
      <c r="MUS131" s="46"/>
      <c r="MUT131" s="46"/>
      <c r="MUU131" s="46"/>
      <c r="MUV131" s="46"/>
      <c r="MUW131" s="46"/>
      <c r="MUX131" s="46"/>
      <c r="MUY131" s="46"/>
      <c r="MUZ131" s="46"/>
      <c r="MVA131" s="46"/>
      <c r="MVB131" s="46"/>
      <c r="MVC131" s="46"/>
      <c r="MVD131" s="46"/>
      <c r="MVE131" s="46"/>
      <c r="MVF131" s="46"/>
      <c r="MVG131" s="46"/>
      <c r="MVH131" s="46"/>
      <c r="MVI131" s="46"/>
      <c r="MVJ131" s="46"/>
      <c r="MVK131" s="46"/>
      <c r="MVL131" s="46"/>
      <c r="MVM131" s="46"/>
      <c r="MVN131" s="46"/>
      <c r="MVO131" s="46"/>
      <c r="MVP131" s="46"/>
      <c r="MVQ131" s="46"/>
      <c r="MVR131" s="46"/>
      <c r="MVS131" s="46"/>
      <c r="MVT131" s="46"/>
      <c r="MVU131" s="46"/>
      <c r="MVV131" s="46"/>
      <c r="MVW131" s="46"/>
      <c r="MVX131" s="46"/>
      <c r="MVY131" s="46"/>
      <c r="MVZ131" s="46"/>
      <c r="MWA131" s="46"/>
      <c r="MWB131" s="46"/>
      <c r="MWC131" s="46"/>
      <c r="MWD131" s="46"/>
      <c r="MWE131" s="46"/>
      <c r="MWF131" s="46"/>
      <c r="MWG131" s="46"/>
      <c r="MWH131" s="46"/>
      <c r="MWI131" s="46"/>
      <c r="MWJ131" s="46"/>
      <c r="MWK131" s="46"/>
      <c r="MWL131" s="46"/>
      <c r="MWM131" s="46"/>
      <c r="MWN131" s="46"/>
      <c r="MWO131" s="46"/>
      <c r="MWP131" s="46"/>
      <c r="MWQ131" s="46"/>
      <c r="MWR131" s="46"/>
      <c r="MWS131" s="46"/>
      <c r="MWT131" s="46"/>
      <c r="MWU131" s="46"/>
      <c r="MWV131" s="46"/>
      <c r="MWW131" s="46"/>
      <c r="MWX131" s="46"/>
      <c r="MWY131" s="46"/>
      <c r="MWZ131" s="46"/>
      <c r="MXA131" s="46"/>
      <c r="MXB131" s="46"/>
      <c r="MXC131" s="46"/>
      <c r="MXD131" s="46"/>
      <c r="MXE131" s="46"/>
      <c r="MXF131" s="46"/>
      <c r="MXG131" s="46"/>
      <c r="MXH131" s="46"/>
      <c r="MXI131" s="46"/>
      <c r="MXJ131" s="46"/>
      <c r="MXK131" s="46"/>
      <c r="MXL131" s="46"/>
      <c r="MXM131" s="46"/>
      <c r="MXN131" s="46"/>
      <c r="MXO131" s="46"/>
      <c r="MXP131" s="46"/>
      <c r="MXQ131" s="46"/>
      <c r="MXR131" s="46"/>
      <c r="MXS131" s="46"/>
      <c r="MXT131" s="46"/>
      <c r="MXU131" s="46"/>
      <c r="MXV131" s="46"/>
      <c r="MXW131" s="46"/>
      <c r="MXX131" s="46"/>
      <c r="MXY131" s="46"/>
      <c r="MXZ131" s="46"/>
      <c r="MYA131" s="46"/>
      <c r="MYB131" s="46"/>
      <c r="MYC131" s="46"/>
      <c r="MYD131" s="46"/>
      <c r="MYE131" s="46"/>
      <c r="MYF131" s="46"/>
      <c r="MYG131" s="46"/>
      <c r="MYH131" s="46"/>
      <c r="MYI131" s="46"/>
      <c r="MYJ131" s="46"/>
      <c r="MYK131" s="46"/>
      <c r="MYL131" s="46"/>
      <c r="MYM131" s="46"/>
      <c r="MYN131" s="46"/>
      <c r="MYO131" s="46"/>
      <c r="MYP131" s="46"/>
      <c r="MYQ131" s="46"/>
      <c r="MYR131" s="46"/>
      <c r="MYS131" s="46"/>
      <c r="MYT131" s="46"/>
      <c r="MYU131" s="46"/>
      <c r="MYV131" s="46"/>
      <c r="MYW131" s="46"/>
      <c r="MYX131" s="46"/>
      <c r="MYY131" s="46"/>
      <c r="MYZ131" s="46"/>
      <c r="MZA131" s="46"/>
      <c r="MZB131" s="46"/>
      <c r="MZC131" s="46"/>
      <c r="MZE131" s="46"/>
      <c r="MZG131" s="46"/>
      <c r="MZH131" s="46"/>
      <c r="MZI131" s="46"/>
      <c r="MZJ131" s="46"/>
      <c r="MZK131" s="46"/>
      <c r="MZL131" s="46"/>
      <c r="MZM131" s="46"/>
      <c r="MZN131" s="46"/>
      <c r="MZS131" s="46"/>
      <c r="MZT131" s="46"/>
      <c r="MZU131" s="46"/>
      <c r="MZV131" s="46"/>
      <c r="MZW131" s="46"/>
      <c r="MZX131" s="46"/>
      <c r="MZY131" s="46"/>
      <c r="MZZ131" s="46"/>
      <c r="NAA131" s="46"/>
      <c r="NAB131" s="46"/>
      <c r="NAC131" s="46"/>
      <c r="NAD131" s="46"/>
      <c r="NAE131" s="46"/>
      <c r="NAF131" s="46"/>
      <c r="NAG131" s="46"/>
      <c r="NAH131" s="46"/>
      <c r="NAI131" s="46"/>
      <c r="NAJ131" s="46"/>
      <c r="NAK131" s="46"/>
      <c r="NAL131" s="46"/>
      <c r="NAM131" s="46"/>
      <c r="NAN131" s="46"/>
      <c r="NAO131" s="46"/>
      <c r="NAP131" s="46"/>
      <c r="NAQ131" s="46"/>
      <c r="NAR131" s="46"/>
      <c r="NAS131" s="46"/>
      <c r="NAT131" s="46"/>
      <c r="NAU131" s="46"/>
      <c r="NAV131" s="46"/>
      <c r="NAW131" s="46"/>
      <c r="NAX131" s="46"/>
      <c r="NAY131" s="46"/>
      <c r="NAZ131" s="46"/>
      <c r="NBA131" s="46"/>
      <c r="NBB131" s="46"/>
      <c r="NBC131" s="46"/>
      <c r="NBD131" s="46"/>
      <c r="NBE131" s="46"/>
      <c r="NBF131" s="46"/>
      <c r="NBG131" s="46"/>
      <c r="NBH131" s="46"/>
      <c r="NBI131" s="46"/>
      <c r="NBJ131" s="46"/>
      <c r="NBK131" s="46"/>
      <c r="NBL131" s="46"/>
      <c r="NBM131" s="46"/>
      <c r="NBN131" s="46"/>
      <c r="NBO131" s="46"/>
      <c r="NBP131" s="46"/>
      <c r="NBQ131" s="46"/>
      <c r="NBR131" s="46"/>
      <c r="NBS131" s="46"/>
      <c r="NBT131" s="46"/>
      <c r="NBU131" s="46"/>
      <c r="NBV131" s="46"/>
      <c r="NBW131" s="46"/>
      <c r="NBX131" s="46"/>
      <c r="NBY131" s="46"/>
      <c r="NBZ131" s="46"/>
      <c r="NCA131" s="46"/>
      <c r="NCB131" s="46"/>
      <c r="NCC131" s="46"/>
      <c r="NCD131" s="46"/>
      <c r="NCE131" s="46"/>
      <c r="NCF131" s="46"/>
      <c r="NCG131" s="46"/>
      <c r="NCH131" s="46"/>
      <c r="NCI131" s="46"/>
      <c r="NCJ131" s="46"/>
      <c r="NCK131" s="46"/>
      <c r="NCL131" s="46"/>
      <c r="NCM131" s="46"/>
      <c r="NCN131" s="46"/>
      <c r="NCO131" s="46"/>
      <c r="NCP131" s="46"/>
      <c r="NCQ131" s="46"/>
      <c r="NCR131" s="46"/>
      <c r="NCS131" s="46"/>
      <c r="NCT131" s="46"/>
      <c r="NCU131" s="46"/>
      <c r="NCV131" s="46"/>
      <c r="NCW131" s="46"/>
      <c r="NCX131" s="46"/>
      <c r="NCY131" s="46"/>
      <c r="NCZ131" s="46"/>
      <c r="NDA131" s="46"/>
      <c r="NDB131" s="46"/>
      <c r="NDC131" s="46"/>
      <c r="NDD131" s="46"/>
      <c r="NDE131" s="46"/>
      <c r="NDF131" s="46"/>
      <c r="NDG131" s="46"/>
      <c r="NDH131" s="46"/>
      <c r="NDI131" s="46"/>
      <c r="NDJ131" s="46"/>
      <c r="NDK131" s="46"/>
      <c r="NDL131" s="46"/>
      <c r="NDM131" s="46"/>
      <c r="NDN131" s="46"/>
      <c r="NDO131" s="46"/>
      <c r="NDP131" s="46"/>
      <c r="NDQ131" s="46"/>
      <c r="NDR131" s="46"/>
      <c r="NDS131" s="46"/>
      <c r="NDT131" s="46"/>
      <c r="NDU131" s="46"/>
      <c r="NDV131" s="46"/>
      <c r="NDW131" s="46"/>
      <c r="NDX131" s="46"/>
      <c r="NDY131" s="46"/>
      <c r="NDZ131" s="46"/>
      <c r="NEA131" s="46"/>
      <c r="NEB131" s="46"/>
      <c r="NEC131" s="46"/>
      <c r="NED131" s="46"/>
      <c r="NEE131" s="46"/>
      <c r="NEF131" s="46"/>
      <c r="NEG131" s="46"/>
      <c r="NEH131" s="46"/>
      <c r="NEI131" s="46"/>
      <c r="NEJ131" s="46"/>
      <c r="NEK131" s="46"/>
      <c r="NEL131" s="46"/>
      <c r="NEM131" s="46"/>
      <c r="NEN131" s="46"/>
      <c r="NEO131" s="46"/>
      <c r="NEP131" s="46"/>
      <c r="NEQ131" s="46"/>
      <c r="NER131" s="46"/>
      <c r="NES131" s="46"/>
      <c r="NET131" s="46"/>
      <c r="NEU131" s="46"/>
      <c r="NEV131" s="46"/>
      <c r="NEW131" s="46"/>
      <c r="NEX131" s="46"/>
      <c r="NEY131" s="46"/>
      <c r="NEZ131" s="46"/>
      <c r="NFA131" s="46"/>
      <c r="NFB131" s="46"/>
      <c r="NFC131" s="46"/>
      <c r="NFD131" s="46"/>
      <c r="NFE131" s="46"/>
      <c r="NFF131" s="46"/>
      <c r="NFG131" s="46"/>
      <c r="NFH131" s="46"/>
      <c r="NFI131" s="46"/>
      <c r="NFJ131" s="46"/>
      <c r="NFK131" s="46"/>
      <c r="NFL131" s="46"/>
      <c r="NFM131" s="46"/>
      <c r="NFN131" s="46"/>
      <c r="NFO131" s="46"/>
      <c r="NFP131" s="46"/>
      <c r="NFQ131" s="46"/>
      <c r="NFR131" s="46"/>
      <c r="NFS131" s="46"/>
      <c r="NFT131" s="46"/>
      <c r="NFU131" s="46"/>
      <c r="NFV131" s="46"/>
      <c r="NFW131" s="46"/>
      <c r="NFX131" s="46"/>
      <c r="NFY131" s="46"/>
      <c r="NFZ131" s="46"/>
      <c r="NGA131" s="46"/>
      <c r="NGB131" s="46"/>
      <c r="NGC131" s="46"/>
      <c r="NGD131" s="46"/>
      <c r="NGE131" s="46"/>
      <c r="NGF131" s="46"/>
      <c r="NGG131" s="46"/>
      <c r="NGH131" s="46"/>
      <c r="NGI131" s="46"/>
      <c r="NGJ131" s="46"/>
      <c r="NGK131" s="46"/>
      <c r="NGL131" s="46"/>
      <c r="NGM131" s="46"/>
      <c r="NGN131" s="46"/>
      <c r="NGO131" s="46"/>
      <c r="NGP131" s="46"/>
      <c r="NGQ131" s="46"/>
      <c r="NGR131" s="46"/>
      <c r="NGS131" s="46"/>
      <c r="NGT131" s="46"/>
      <c r="NGU131" s="46"/>
      <c r="NGV131" s="46"/>
      <c r="NGW131" s="46"/>
      <c r="NGX131" s="46"/>
      <c r="NGY131" s="46"/>
      <c r="NGZ131" s="46"/>
      <c r="NHA131" s="46"/>
      <c r="NHB131" s="46"/>
      <c r="NHC131" s="46"/>
      <c r="NHD131" s="46"/>
      <c r="NHE131" s="46"/>
      <c r="NHF131" s="46"/>
      <c r="NHG131" s="46"/>
      <c r="NHH131" s="46"/>
      <c r="NHI131" s="46"/>
      <c r="NHJ131" s="46"/>
      <c r="NHK131" s="46"/>
      <c r="NHL131" s="46"/>
      <c r="NHM131" s="46"/>
      <c r="NHN131" s="46"/>
      <c r="NHO131" s="46"/>
      <c r="NHP131" s="46"/>
      <c r="NHQ131" s="46"/>
      <c r="NHR131" s="46"/>
      <c r="NHS131" s="46"/>
      <c r="NHT131" s="46"/>
      <c r="NHU131" s="46"/>
      <c r="NHV131" s="46"/>
      <c r="NHW131" s="46"/>
      <c r="NHX131" s="46"/>
      <c r="NHY131" s="46"/>
      <c r="NHZ131" s="46"/>
      <c r="NIA131" s="46"/>
      <c r="NIB131" s="46"/>
      <c r="NIC131" s="46"/>
      <c r="NID131" s="46"/>
      <c r="NIE131" s="46"/>
      <c r="NIF131" s="46"/>
      <c r="NIG131" s="46"/>
      <c r="NIH131" s="46"/>
      <c r="NII131" s="46"/>
      <c r="NIJ131" s="46"/>
      <c r="NIK131" s="46"/>
      <c r="NIL131" s="46"/>
      <c r="NIM131" s="46"/>
      <c r="NIN131" s="46"/>
      <c r="NIO131" s="46"/>
      <c r="NIP131" s="46"/>
      <c r="NIQ131" s="46"/>
      <c r="NIR131" s="46"/>
      <c r="NIS131" s="46"/>
      <c r="NIT131" s="46"/>
      <c r="NIU131" s="46"/>
      <c r="NIV131" s="46"/>
      <c r="NIW131" s="46"/>
      <c r="NIX131" s="46"/>
      <c r="NIY131" s="46"/>
      <c r="NJA131" s="46"/>
      <c r="NJC131" s="46"/>
      <c r="NJD131" s="46"/>
      <c r="NJE131" s="46"/>
      <c r="NJF131" s="46"/>
      <c r="NJG131" s="46"/>
      <c r="NJH131" s="46"/>
      <c r="NJI131" s="46"/>
      <c r="NJJ131" s="46"/>
      <c r="NJO131" s="46"/>
      <c r="NJP131" s="46"/>
      <c r="NJQ131" s="46"/>
      <c r="NJR131" s="46"/>
      <c r="NJS131" s="46"/>
      <c r="NJT131" s="46"/>
      <c r="NJU131" s="46"/>
      <c r="NJV131" s="46"/>
      <c r="NJW131" s="46"/>
      <c r="NJX131" s="46"/>
      <c r="NJY131" s="46"/>
      <c r="NJZ131" s="46"/>
      <c r="NKA131" s="46"/>
      <c r="NKB131" s="46"/>
      <c r="NKC131" s="46"/>
      <c r="NKD131" s="46"/>
      <c r="NKE131" s="46"/>
      <c r="NKF131" s="46"/>
      <c r="NKG131" s="46"/>
      <c r="NKH131" s="46"/>
      <c r="NKI131" s="46"/>
      <c r="NKJ131" s="46"/>
      <c r="NKK131" s="46"/>
      <c r="NKL131" s="46"/>
      <c r="NKM131" s="46"/>
      <c r="NKN131" s="46"/>
      <c r="NKO131" s="46"/>
      <c r="NKP131" s="46"/>
      <c r="NKQ131" s="46"/>
      <c r="NKR131" s="46"/>
      <c r="NKS131" s="46"/>
      <c r="NKT131" s="46"/>
      <c r="NKU131" s="46"/>
      <c r="NKV131" s="46"/>
      <c r="NKW131" s="46"/>
      <c r="NKX131" s="46"/>
      <c r="NKY131" s="46"/>
      <c r="NKZ131" s="46"/>
      <c r="NLA131" s="46"/>
      <c r="NLB131" s="46"/>
      <c r="NLC131" s="46"/>
      <c r="NLD131" s="46"/>
      <c r="NLE131" s="46"/>
      <c r="NLF131" s="46"/>
      <c r="NLG131" s="46"/>
      <c r="NLH131" s="46"/>
      <c r="NLI131" s="46"/>
      <c r="NLJ131" s="46"/>
      <c r="NLK131" s="46"/>
      <c r="NLL131" s="46"/>
      <c r="NLM131" s="46"/>
      <c r="NLN131" s="46"/>
      <c r="NLO131" s="46"/>
      <c r="NLP131" s="46"/>
      <c r="NLQ131" s="46"/>
      <c r="NLR131" s="46"/>
      <c r="NLS131" s="46"/>
      <c r="NLT131" s="46"/>
      <c r="NLU131" s="46"/>
      <c r="NLV131" s="46"/>
      <c r="NLW131" s="46"/>
      <c r="NLX131" s="46"/>
      <c r="NLY131" s="46"/>
      <c r="NLZ131" s="46"/>
      <c r="NMA131" s="46"/>
      <c r="NMB131" s="46"/>
      <c r="NMC131" s="46"/>
      <c r="NMD131" s="46"/>
      <c r="NME131" s="46"/>
      <c r="NMF131" s="46"/>
      <c r="NMG131" s="46"/>
      <c r="NMH131" s="46"/>
      <c r="NMI131" s="46"/>
      <c r="NMJ131" s="46"/>
      <c r="NMK131" s="46"/>
      <c r="NML131" s="46"/>
      <c r="NMM131" s="46"/>
      <c r="NMN131" s="46"/>
      <c r="NMO131" s="46"/>
      <c r="NMP131" s="46"/>
      <c r="NMQ131" s="46"/>
      <c r="NMR131" s="46"/>
      <c r="NMS131" s="46"/>
      <c r="NMT131" s="46"/>
      <c r="NMU131" s="46"/>
      <c r="NMV131" s="46"/>
      <c r="NMW131" s="46"/>
      <c r="NMX131" s="46"/>
      <c r="NMY131" s="46"/>
      <c r="NMZ131" s="46"/>
      <c r="NNA131" s="46"/>
      <c r="NNB131" s="46"/>
      <c r="NNC131" s="46"/>
      <c r="NND131" s="46"/>
      <c r="NNE131" s="46"/>
      <c r="NNF131" s="46"/>
      <c r="NNG131" s="46"/>
      <c r="NNH131" s="46"/>
      <c r="NNI131" s="46"/>
      <c r="NNJ131" s="46"/>
      <c r="NNK131" s="46"/>
      <c r="NNL131" s="46"/>
      <c r="NNM131" s="46"/>
      <c r="NNN131" s="46"/>
      <c r="NNO131" s="46"/>
      <c r="NNP131" s="46"/>
      <c r="NNQ131" s="46"/>
      <c r="NNR131" s="46"/>
      <c r="NNS131" s="46"/>
      <c r="NNT131" s="46"/>
      <c r="NNU131" s="46"/>
      <c r="NNV131" s="46"/>
      <c r="NNW131" s="46"/>
      <c r="NNX131" s="46"/>
      <c r="NNY131" s="46"/>
      <c r="NNZ131" s="46"/>
      <c r="NOA131" s="46"/>
      <c r="NOB131" s="46"/>
      <c r="NOC131" s="46"/>
      <c r="NOD131" s="46"/>
      <c r="NOE131" s="46"/>
      <c r="NOF131" s="46"/>
      <c r="NOG131" s="46"/>
      <c r="NOH131" s="46"/>
      <c r="NOI131" s="46"/>
      <c r="NOJ131" s="46"/>
      <c r="NOK131" s="46"/>
      <c r="NOL131" s="46"/>
      <c r="NOM131" s="46"/>
      <c r="NON131" s="46"/>
      <c r="NOO131" s="46"/>
      <c r="NOP131" s="46"/>
      <c r="NOQ131" s="46"/>
      <c r="NOR131" s="46"/>
      <c r="NOS131" s="46"/>
      <c r="NOT131" s="46"/>
      <c r="NOU131" s="46"/>
      <c r="NOV131" s="46"/>
      <c r="NOW131" s="46"/>
      <c r="NOX131" s="46"/>
      <c r="NOY131" s="46"/>
      <c r="NOZ131" s="46"/>
      <c r="NPA131" s="46"/>
      <c r="NPB131" s="46"/>
      <c r="NPC131" s="46"/>
      <c r="NPD131" s="46"/>
      <c r="NPE131" s="46"/>
      <c r="NPF131" s="46"/>
      <c r="NPG131" s="46"/>
      <c r="NPH131" s="46"/>
      <c r="NPI131" s="46"/>
      <c r="NPJ131" s="46"/>
      <c r="NPK131" s="46"/>
      <c r="NPL131" s="46"/>
      <c r="NPM131" s="46"/>
      <c r="NPN131" s="46"/>
      <c r="NPO131" s="46"/>
      <c r="NPP131" s="46"/>
      <c r="NPQ131" s="46"/>
      <c r="NPR131" s="46"/>
      <c r="NPS131" s="46"/>
      <c r="NPT131" s="46"/>
      <c r="NPU131" s="46"/>
      <c r="NPV131" s="46"/>
      <c r="NPW131" s="46"/>
      <c r="NPX131" s="46"/>
      <c r="NPY131" s="46"/>
      <c r="NPZ131" s="46"/>
      <c r="NQA131" s="46"/>
      <c r="NQB131" s="46"/>
      <c r="NQC131" s="46"/>
      <c r="NQD131" s="46"/>
      <c r="NQE131" s="46"/>
      <c r="NQF131" s="46"/>
      <c r="NQG131" s="46"/>
      <c r="NQH131" s="46"/>
      <c r="NQI131" s="46"/>
      <c r="NQJ131" s="46"/>
      <c r="NQK131" s="46"/>
      <c r="NQL131" s="46"/>
      <c r="NQM131" s="46"/>
      <c r="NQN131" s="46"/>
      <c r="NQO131" s="46"/>
      <c r="NQP131" s="46"/>
      <c r="NQQ131" s="46"/>
      <c r="NQR131" s="46"/>
      <c r="NQS131" s="46"/>
      <c r="NQT131" s="46"/>
      <c r="NQU131" s="46"/>
      <c r="NQV131" s="46"/>
      <c r="NQW131" s="46"/>
      <c r="NQX131" s="46"/>
      <c r="NQY131" s="46"/>
      <c r="NQZ131" s="46"/>
      <c r="NRA131" s="46"/>
      <c r="NRB131" s="46"/>
      <c r="NRC131" s="46"/>
      <c r="NRD131" s="46"/>
      <c r="NRE131" s="46"/>
      <c r="NRF131" s="46"/>
      <c r="NRG131" s="46"/>
      <c r="NRH131" s="46"/>
      <c r="NRI131" s="46"/>
      <c r="NRJ131" s="46"/>
      <c r="NRK131" s="46"/>
      <c r="NRL131" s="46"/>
      <c r="NRM131" s="46"/>
      <c r="NRN131" s="46"/>
      <c r="NRO131" s="46"/>
      <c r="NRP131" s="46"/>
      <c r="NRQ131" s="46"/>
      <c r="NRR131" s="46"/>
      <c r="NRS131" s="46"/>
      <c r="NRT131" s="46"/>
      <c r="NRU131" s="46"/>
      <c r="NRV131" s="46"/>
      <c r="NRW131" s="46"/>
      <c r="NRX131" s="46"/>
      <c r="NRY131" s="46"/>
      <c r="NRZ131" s="46"/>
      <c r="NSA131" s="46"/>
      <c r="NSB131" s="46"/>
      <c r="NSC131" s="46"/>
      <c r="NSD131" s="46"/>
      <c r="NSE131" s="46"/>
      <c r="NSF131" s="46"/>
      <c r="NSG131" s="46"/>
      <c r="NSH131" s="46"/>
      <c r="NSI131" s="46"/>
      <c r="NSJ131" s="46"/>
      <c r="NSK131" s="46"/>
      <c r="NSL131" s="46"/>
      <c r="NSM131" s="46"/>
      <c r="NSN131" s="46"/>
      <c r="NSO131" s="46"/>
      <c r="NSP131" s="46"/>
      <c r="NSQ131" s="46"/>
      <c r="NSR131" s="46"/>
      <c r="NSS131" s="46"/>
      <c r="NST131" s="46"/>
      <c r="NSU131" s="46"/>
      <c r="NSW131" s="46"/>
      <c r="NSY131" s="46"/>
      <c r="NSZ131" s="46"/>
      <c r="NTA131" s="46"/>
      <c r="NTB131" s="46"/>
      <c r="NTC131" s="46"/>
      <c r="NTD131" s="46"/>
      <c r="NTE131" s="46"/>
      <c r="NTF131" s="46"/>
      <c r="NTK131" s="46"/>
      <c r="NTL131" s="46"/>
      <c r="NTM131" s="46"/>
      <c r="NTN131" s="46"/>
      <c r="NTO131" s="46"/>
      <c r="NTP131" s="46"/>
      <c r="NTQ131" s="46"/>
      <c r="NTR131" s="46"/>
      <c r="NTS131" s="46"/>
      <c r="NTT131" s="46"/>
      <c r="NTU131" s="46"/>
      <c r="NTV131" s="46"/>
      <c r="NTW131" s="46"/>
      <c r="NTX131" s="46"/>
      <c r="NTY131" s="46"/>
      <c r="NTZ131" s="46"/>
      <c r="NUA131" s="46"/>
      <c r="NUB131" s="46"/>
      <c r="NUC131" s="46"/>
      <c r="NUD131" s="46"/>
      <c r="NUE131" s="46"/>
      <c r="NUF131" s="46"/>
      <c r="NUG131" s="46"/>
      <c r="NUH131" s="46"/>
      <c r="NUI131" s="46"/>
      <c r="NUJ131" s="46"/>
      <c r="NUK131" s="46"/>
      <c r="NUL131" s="46"/>
      <c r="NUM131" s="46"/>
      <c r="NUN131" s="46"/>
      <c r="NUO131" s="46"/>
      <c r="NUP131" s="46"/>
      <c r="NUQ131" s="46"/>
      <c r="NUR131" s="46"/>
      <c r="NUS131" s="46"/>
      <c r="NUT131" s="46"/>
      <c r="NUU131" s="46"/>
      <c r="NUV131" s="46"/>
      <c r="NUW131" s="46"/>
      <c r="NUX131" s="46"/>
      <c r="NUY131" s="46"/>
      <c r="NUZ131" s="46"/>
      <c r="NVA131" s="46"/>
      <c r="NVB131" s="46"/>
      <c r="NVC131" s="46"/>
      <c r="NVD131" s="46"/>
      <c r="NVE131" s="46"/>
      <c r="NVF131" s="46"/>
      <c r="NVG131" s="46"/>
      <c r="NVH131" s="46"/>
      <c r="NVI131" s="46"/>
      <c r="NVJ131" s="46"/>
      <c r="NVK131" s="46"/>
      <c r="NVL131" s="46"/>
      <c r="NVM131" s="46"/>
      <c r="NVN131" s="46"/>
      <c r="NVO131" s="46"/>
      <c r="NVP131" s="46"/>
      <c r="NVQ131" s="46"/>
      <c r="NVR131" s="46"/>
      <c r="NVS131" s="46"/>
      <c r="NVT131" s="46"/>
      <c r="NVU131" s="46"/>
      <c r="NVV131" s="46"/>
      <c r="NVW131" s="46"/>
      <c r="NVX131" s="46"/>
      <c r="NVY131" s="46"/>
      <c r="NVZ131" s="46"/>
      <c r="NWA131" s="46"/>
      <c r="NWB131" s="46"/>
      <c r="NWC131" s="46"/>
      <c r="NWD131" s="46"/>
      <c r="NWE131" s="46"/>
      <c r="NWF131" s="46"/>
      <c r="NWG131" s="46"/>
      <c r="NWH131" s="46"/>
      <c r="NWI131" s="46"/>
      <c r="NWJ131" s="46"/>
      <c r="NWK131" s="46"/>
      <c r="NWL131" s="46"/>
      <c r="NWM131" s="46"/>
      <c r="NWN131" s="46"/>
      <c r="NWO131" s="46"/>
      <c r="NWP131" s="46"/>
      <c r="NWQ131" s="46"/>
      <c r="NWR131" s="46"/>
      <c r="NWS131" s="46"/>
      <c r="NWT131" s="46"/>
      <c r="NWU131" s="46"/>
      <c r="NWV131" s="46"/>
      <c r="NWW131" s="46"/>
      <c r="NWX131" s="46"/>
      <c r="NWY131" s="46"/>
      <c r="NWZ131" s="46"/>
      <c r="NXA131" s="46"/>
      <c r="NXB131" s="46"/>
      <c r="NXC131" s="46"/>
      <c r="NXD131" s="46"/>
      <c r="NXE131" s="46"/>
      <c r="NXF131" s="46"/>
      <c r="NXG131" s="46"/>
      <c r="NXH131" s="46"/>
      <c r="NXI131" s="46"/>
      <c r="NXJ131" s="46"/>
      <c r="NXK131" s="46"/>
      <c r="NXL131" s="46"/>
      <c r="NXM131" s="46"/>
      <c r="NXN131" s="46"/>
      <c r="NXO131" s="46"/>
      <c r="NXP131" s="46"/>
      <c r="NXQ131" s="46"/>
      <c r="NXR131" s="46"/>
      <c r="NXS131" s="46"/>
      <c r="NXT131" s="46"/>
      <c r="NXU131" s="46"/>
      <c r="NXV131" s="46"/>
      <c r="NXW131" s="46"/>
      <c r="NXX131" s="46"/>
      <c r="NXY131" s="46"/>
      <c r="NXZ131" s="46"/>
      <c r="NYA131" s="46"/>
      <c r="NYB131" s="46"/>
      <c r="NYC131" s="46"/>
      <c r="NYD131" s="46"/>
      <c r="NYE131" s="46"/>
      <c r="NYF131" s="46"/>
      <c r="NYG131" s="46"/>
      <c r="NYH131" s="46"/>
      <c r="NYI131" s="46"/>
      <c r="NYJ131" s="46"/>
      <c r="NYK131" s="46"/>
      <c r="NYL131" s="46"/>
      <c r="NYM131" s="46"/>
      <c r="NYN131" s="46"/>
      <c r="NYO131" s="46"/>
      <c r="NYP131" s="46"/>
      <c r="NYQ131" s="46"/>
      <c r="NYR131" s="46"/>
      <c r="NYS131" s="46"/>
      <c r="NYT131" s="46"/>
      <c r="NYU131" s="46"/>
      <c r="NYV131" s="46"/>
      <c r="NYW131" s="46"/>
      <c r="NYX131" s="46"/>
      <c r="NYY131" s="46"/>
      <c r="NYZ131" s="46"/>
      <c r="NZA131" s="46"/>
      <c r="NZB131" s="46"/>
      <c r="NZC131" s="46"/>
      <c r="NZD131" s="46"/>
      <c r="NZE131" s="46"/>
      <c r="NZF131" s="46"/>
      <c r="NZG131" s="46"/>
      <c r="NZH131" s="46"/>
      <c r="NZI131" s="46"/>
      <c r="NZJ131" s="46"/>
      <c r="NZK131" s="46"/>
      <c r="NZL131" s="46"/>
      <c r="NZM131" s="46"/>
      <c r="NZN131" s="46"/>
      <c r="NZO131" s="46"/>
      <c r="NZP131" s="46"/>
      <c r="NZQ131" s="46"/>
      <c r="NZR131" s="46"/>
      <c r="NZS131" s="46"/>
      <c r="NZT131" s="46"/>
      <c r="NZU131" s="46"/>
      <c r="NZV131" s="46"/>
      <c r="NZW131" s="46"/>
      <c r="NZX131" s="46"/>
      <c r="NZY131" s="46"/>
      <c r="NZZ131" s="46"/>
      <c r="OAA131" s="46"/>
      <c r="OAB131" s="46"/>
      <c r="OAC131" s="46"/>
      <c r="OAD131" s="46"/>
      <c r="OAE131" s="46"/>
      <c r="OAF131" s="46"/>
      <c r="OAG131" s="46"/>
      <c r="OAH131" s="46"/>
      <c r="OAI131" s="46"/>
      <c r="OAJ131" s="46"/>
      <c r="OAK131" s="46"/>
      <c r="OAL131" s="46"/>
      <c r="OAM131" s="46"/>
      <c r="OAN131" s="46"/>
      <c r="OAO131" s="46"/>
      <c r="OAP131" s="46"/>
      <c r="OAQ131" s="46"/>
      <c r="OAR131" s="46"/>
      <c r="OAS131" s="46"/>
      <c r="OAT131" s="46"/>
      <c r="OAU131" s="46"/>
      <c r="OAV131" s="46"/>
      <c r="OAW131" s="46"/>
      <c r="OAX131" s="46"/>
      <c r="OAY131" s="46"/>
      <c r="OAZ131" s="46"/>
      <c r="OBA131" s="46"/>
      <c r="OBB131" s="46"/>
      <c r="OBC131" s="46"/>
      <c r="OBD131" s="46"/>
      <c r="OBE131" s="46"/>
      <c r="OBF131" s="46"/>
      <c r="OBG131" s="46"/>
      <c r="OBH131" s="46"/>
      <c r="OBI131" s="46"/>
      <c r="OBJ131" s="46"/>
      <c r="OBK131" s="46"/>
      <c r="OBL131" s="46"/>
      <c r="OBM131" s="46"/>
      <c r="OBN131" s="46"/>
      <c r="OBO131" s="46"/>
      <c r="OBP131" s="46"/>
      <c r="OBQ131" s="46"/>
      <c r="OBR131" s="46"/>
      <c r="OBS131" s="46"/>
      <c r="OBT131" s="46"/>
      <c r="OBU131" s="46"/>
      <c r="OBV131" s="46"/>
      <c r="OBW131" s="46"/>
      <c r="OBX131" s="46"/>
      <c r="OBY131" s="46"/>
      <c r="OBZ131" s="46"/>
      <c r="OCA131" s="46"/>
      <c r="OCB131" s="46"/>
      <c r="OCC131" s="46"/>
      <c r="OCD131" s="46"/>
      <c r="OCE131" s="46"/>
      <c r="OCF131" s="46"/>
      <c r="OCG131" s="46"/>
      <c r="OCH131" s="46"/>
      <c r="OCI131" s="46"/>
      <c r="OCJ131" s="46"/>
      <c r="OCK131" s="46"/>
      <c r="OCL131" s="46"/>
      <c r="OCM131" s="46"/>
      <c r="OCN131" s="46"/>
      <c r="OCO131" s="46"/>
      <c r="OCP131" s="46"/>
      <c r="OCQ131" s="46"/>
      <c r="OCS131" s="46"/>
      <c r="OCU131" s="46"/>
      <c r="OCV131" s="46"/>
      <c r="OCW131" s="46"/>
      <c r="OCX131" s="46"/>
      <c r="OCY131" s="46"/>
      <c r="OCZ131" s="46"/>
      <c r="ODA131" s="46"/>
      <c r="ODB131" s="46"/>
      <c r="ODG131" s="46"/>
      <c r="ODH131" s="46"/>
      <c r="ODI131" s="46"/>
      <c r="ODJ131" s="46"/>
      <c r="ODK131" s="46"/>
      <c r="ODL131" s="46"/>
      <c r="ODM131" s="46"/>
      <c r="ODN131" s="46"/>
      <c r="ODO131" s="46"/>
      <c r="ODP131" s="46"/>
      <c r="ODQ131" s="46"/>
      <c r="ODR131" s="46"/>
      <c r="ODS131" s="46"/>
      <c r="ODT131" s="46"/>
      <c r="ODU131" s="46"/>
      <c r="ODV131" s="46"/>
      <c r="ODW131" s="46"/>
      <c r="ODX131" s="46"/>
      <c r="ODY131" s="46"/>
      <c r="ODZ131" s="46"/>
      <c r="OEA131" s="46"/>
      <c r="OEB131" s="46"/>
      <c r="OEC131" s="46"/>
      <c r="OED131" s="46"/>
      <c r="OEE131" s="46"/>
      <c r="OEF131" s="46"/>
      <c r="OEG131" s="46"/>
      <c r="OEH131" s="46"/>
      <c r="OEI131" s="46"/>
      <c r="OEJ131" s="46"/>
      <c r="OEK131" s="46"/>
      <c r="OEL131" s="46"/>
      <c r="OEM131" s="46"/>
      <c r="OEN131" s="46"/>
      <c r="OEO131" s="46"/>
      <c r="OEP131" s="46"/>
      <c r="OEQ131" s="46"/>
      <c r="OER131" s="46"/>
      <c r="OES131" s="46"/>
      <c r="OET131" s="46"/>
      <c r="OEU131" s="46"/>
      <c r="OEV131" s="46"/>
      <c r="OEW131" s="46"/>
      <c r="OEX131" s="46"/>
      <c r="OEY131" s="46"/>
      <c r="OEZ131" s="46"/>
      <c r="OFA131" s="46"/>
      <c r="OFB131" s="46"/>
      <c r="OFC131" s="46"/>
      <c r="OFD131" s="46"/>
      <c r="OFE131" s="46"/>
      <c r="OFF131" s="46"/>
      <c r="OFG131" s="46"/>
      <c r="OFH131" s="46"/>
      <c r="OFI131" s="46"/>
      <c r="OFJ131" s="46"/>
      <c r="OFK131" s="46"/>
      <c r="OFL131" s="46"/>
      <c r="OFM131" s="46"/>
      <c r="OFN131" s="46"/>
      <c r="OFO131" s="46"/>
      <c r="OFP131" s="46"/>
      <c r="OFQ131" s="46"/>
      <c r="OFR131" s="46"/>
      <c r="OFS131" s="46"/>
      <c r="OFT131" s="46"/>
      <c r="OFU131" s="46"/>
      <c r="OFV131" s="46"/>
      <c r="OFW131" s="46"/>
      <c r="OFX131" s="46"/>
      <c r="OFY131" s="46"/>
      <c r="OFZ131" s="46"/>
      <c r="OGA131" s="46"/>
      <c r="OGB131" s="46"/>
      <c r="OGC131" s="46"/>
      <c r="OGD131" s="46"/>
      <c r="OGE131" s="46"/>
      <c r="OGF131" s="46"/>
      <c r="OGG131" s="46"/>
      <c r="OGH131" s="46"/>
      <c r="OGI131" s="46"/>
      <c r="OGJ131" s="46"/>
      <c r="OGK131" s="46"/>
      <c r="OGL131" s="46"/>
      <c r="OGM131" s="46"/>
      <c r="OGN131" s="46"/>
      <c r="OGO131" s="46"/>
      <c r="OGP131" s="46"/>
      <c r="OGQ131" s="46"/>
      <c r="OGR131" s="46"/>
      <c r="OGS131" s="46"/>
      <c r="OGT131" s="46"/>
      <c r="OGU131" s="46"/>
      <c r="OGV131" s="46"/>
      <c r="OGW131" s="46"/>
      <c r="OGX131" s="46"/>
      <c r="OGY131" s="46"/>
      <c r="OGZ131" s="46"/>
      <c r="OHA131" s="46"/>
      <c r="OHB131" s="46"/>
      <c r="OHC131" s="46"/>
      <c r="OHD131" s="46"/>
      <c r="OHE131" s="46"/>
      <c r="OHF131" s="46"/>
      <c r="OHG131" s="46"/>
      <c r="OHH131" s="46"/>
      <c r="OHI131" s="46"/>
      <c r="OHJ131" s="46"/>
      <c r="OHK131" s="46"/>
      <c r="OHL131" s="46"/>
      <c r="OHM131" s="46"/>
      <c r="OHN131" s="46"/>
      <c r="OHO131" s="46"/>
      <c r="OHP131" s="46"/>
      <c r="OHQ131" s="46"/>
      <c r="OHR131" s="46"/>
      <c r="OHS131" s="46"/>
      <c r="OHT131" s="46"/>
      <c r="OHU131" s="46"/>
      <c r="OHV131" s="46"/>
      <c r="OHW131" s="46"/>
      <c r="OHX131" s="46"/>
      <c r="OHY131" s="46"/>
      <c r="OHZ131" s="46"/>
      <c r="OIA131" s="46"/>
      <c r="OIB131" s="46"/>
      <c r="OIC131" s="46"/>
      <c r="OID131" s="46"/>
      <c r="OIE131" s="46"/>
      <c r="OIF131" s="46"/>
      <c r="OIG131" s="46"/>
      <c r="OIH131" s="46"/>
      <c r="OII131" s="46"/>
      <c r="OIJ131" s="46"/>
      <c r="OIK131" s="46"/>
      <c r="OIL131" s="46"/>
      <c r="OIM131" s="46"/>
      <c r="OIN131" s="46"/>
      <c r="OIO131" s="46"/>
      <c r="OIP131" s="46"/>
      <c r="OIQ131" s="46"/>
      <c r="OIR131" s="46"/>
      <c r="OIS131" s="46"/>
      <c r="OIT131" s="46"/>
      <c r="OIU131" s="46"/>
      <c r="OIV131" s="46"/>
      <c r="OIW131" s="46"/>
      <c r="OIX131" s="46"/>
      <c r="OIY131" s="46"/>
      <c r="OIZ131" s="46"/>
      <c r="OJA131" s="46"/>
      <c r="OJB131" s="46"/>
      <c r="OJC131" s="46"/>
      <c r="OJD131" s="46"/>
      <c r="OJE131" s="46"/>
      <c r="OJF131" s="46"/>
      <c r="OJG131" s="46"/>
      <c r="OJH131" s="46"/>
      <c r="OJI131" s="46"/>
      <c r="OJJ131" s="46"/>
      <c r="OJK131" s="46"/>
      <c r="OJL131" s="46"/>
      <c r="OJM131" s="46"/>
      <c r="OJN131" s="46"/>
      <c r="OJO131" s="46"/>
      <c r="OJP131" s="46"/>
      <c r="OJQ131" s="46"/>
      <c r="OJR131" s="46"/>
      <c r="OJS131" s="46"/>
      <c r="OJT131" s="46"/>
      <c r="OJU131" s="46"/>
      <c r="OJV131" s="46"/>
      <c r="OJW131" s="46"/>
      <c r="OJX131" s="46"/>
      <c r="OJY131" s="46"/>
      <c r="OJZ131" s="46"/>
      <c r="OKA131" s="46"/>
      <c r="OKB131" s="46"/>
      <c r="OKC131" s="46"/>
      <c r="OKD131" s="46"/>
      <c r="OKE131" s="46"/>
      <c r="OKF131" s="46"/>
      <c r="OKG131" s="46"/>
      <c r="OKH131" s="46"/>
      <c r="OKI131" s="46"/>
      <c r="OKJ131" s="46"/>
      <c r="OKK131" s="46"/>
      <c r="OKL131" s="46"/>
      <c r="OKM131" s="46"/>
      <c r="OKN131" s="46"/>
      <c r="OKO131" s="46"/>
      <c r="OKP131" s="46"/>
      <c r="OKQ131" s="46"/>
      <c r="OKR131" s="46"/>
      <c r="OKS131" s="46"/>
      <c r="OKT131" s="46"/>
      <c r="OKU131" s="46"/>
      <c r="OKV131" s="46"/>
      <c r="OKW131" s="46"/>
      <c r="OKX131" s="46"/>
      <c r="OKY131" s="46"/>
      <c r="OKZ131" s="46"/>
      <c r="OLA131" s="46"/>
      <c r="OLB131" s="46"/>
      <c r="OLC131" s="46"/>
      <c r="OLD131" s="46"/>
      <c r="OLE131" s="46"/>
      <c r="OLF131" s="46"/>
      <c r="OLG131" s="46"/>
      <c r="OLH131" s="46"/>
      <c r="OLI131" s="46"/>
      <c r="OLJ131" s="46"/>
      <c r="OLK131" s="46"/>
      <c r="OLL131" s="46"/>
      <c r="OLM131" s="46"/>
      <c r="OLN131" s="46"/>
      <c r="OLO131" s="46"/>
      <c r="OLP131" s="46"/>
      <c r="OLQ131" s="46"/>
      <c r="OLR131" s="46"/>
      <c r="OLS131" s="46"/>
      <c r="OLT131" s="46"/>
      <c r="OLU131" s="46"/>
      <c r="OLV131" s="46"/>
      <c r="OLW131" s="46"/>
      <c r="OLX131" s="46"/>
      <c r="OLY131" s="46"/>
      <c r="OLZ131" s="46"/>
      <c r="OMA131" s="46"/>
      <c r="OMB131" s="46"/>
      <c r="OMC131" s="46"/>
      <c r="OMD131" s="46"/>
      <c r="OME131" s="46"/>
      <c r="OMF131" s="46"/>
      <c r="OMG131" s="46"/>
      <c r="OMH131" s="46"/>
      <c r="OMI131" s="46"/>
      <c r="OMJ131" s="46"/>
      <c r="OMK131" s="46"/>
      <c r="OML131" s="46"/>
      <c r="OMM131" s="46"/>
      <c r="OMO131" s="46"/>
      <c r="OMQ131" s="46"/>
      <c r="OMR131" s="46"/>
      <c r="OMS131" s="46"/>
      <c r="OMT131" s="46"/>
      <c r="OMU131" s="46"/>
      <c r="OMV131" s="46"/>
      <c r="OMW131" s="46"/>
      <c r="OMX131" s="46"/>
      <c r="ONC131" s="46"/>
      <c r="OND131" s="46"/>
      <c r="ONE131" s="46"/>
      <c r="ONF131" s="46"/>
      <c r="ONG131" s="46"/>
      <c r="ONH131" s="46"/>
      <c r="ONI131" s="46"/>
      <c r="ONJ131" s="46"/>
      <c r="ONK131" s="46"/>
      <c r="ONL131" s="46"/>
      <c r="ONM131" s="46"/>
      <c r="ONN131" s="46"/>
      <c r="ONO131" s="46"/>
      <c r="ONP131" s="46"/>
      <c r="ONQ131" s="46"/>
      <c r="ONR131" s="46"/>
      <c r="ONS131" s="46"/>
      <c r="ONT131" s="46"/>
      <c r="ONU131" s="46"/>
      <c r="ONV131" s="46"/>
      <c r="ONW131" s="46"/>
      <c r="ONX131" s="46"/>
      <c r="ONY131" s="46"/>
      <c r="ONZ131" s="46"/>
      <c r="OOA131" s="46"/>
      <c r="OOB131" s="46"/>
      <c r="OOC131" s="46"/>
      <c r="OOD131" s="46"/>
      <c r="OOE131" s="46"/>
      <c r="OOF131" s="46"/>
      <c r="OOG131" s="46"/>
      <c r="OOH131" s="46"/>
      <c r="OOI131" s="46"/>
      <c r="OOJ131" s="46"/>
      <c r="OOK131" s="46"/>
      <c r="OOL131" s="46"/>
      <c r="OOM131" s="46"/>
      <c r="OON131" s="46"/>
      <c r="OOO131" s="46"/>
      <c r="OOP131" s="46"/>
      <c r="OOQ131" s="46"/>
      <c r="OOR131" s="46"/>
      <c r="OOS131" s="46"/>
      <c r="OOT131" s="46"/>
      <c r="OOU131" s="46"/>
      <c r="OOV131" s="46"/>
      <c r="OOW131" s="46"/>
      <c r="OOX131" s="46"/>
      <c r="OOY131" s="46"/>
      <c r="OOZ131" s="46"/>
      <c r="OPA131" s="46"/>
      <c r="OPB131" s="46"/>
      <c r="OPC131" s="46"/>
      <c r="OPD131" s="46"/>
      <c r="OPE131" s="46"/>
      <c r="OPF131" s="46"/>
      <c r="OPG131" s="46"/>
      <c r="OPH131" s="46"/>
      <c r="OPI131" s="46"/>
      <c r="OPJ131" s="46"/>
      <c r="OPK131" s="46"/>
      <c r="OPL131" s="46"/>
      <c r="OPM131" s="46"/>
      <c r="OPN131" s="46"/>
      <c r="OPO131" s="46"/>
      <c r="OPP131" s="46"/>
      <c r="OPQ131" s="46"/>
      <c r="OPR131" s="46"/>
      <c r="OPS131" s="46"/>
      <c r="OPT131" s="46"/>
      <c r="OPU131" s="46"/>
      <c r="OPV131" s="46"/>
      <c r="OPW131" s="46"/>
      <c r="OPX131" s="46"/>
      <c r="OPY131" s="46"/>
      <c r="OPZ131" s="46"/>
      <c r="OQA131" s="46"/>
      <c r="OQB131" s="46"/>
      <c r="OQC131" s="46"/>
      <c r="OQD131" s="46"/>
      <c r="OQE131" s="46"/>
      <c r="OQF131" s="46"/>
      <c r="OQG131" s="46"/>
      <c r="OQH131" s="46"/>
      <c r="OQI131" s="46"/>
      <c r="OQJ131" s="46"/>
      <c r="OQK131" s="46"/>
      <c r="OQL131" s="46"/>
      <c r="OQM131" s="46"/>
      <c r="OQN131" s="46"/>
      <c r="OQO131" s="46"/>
      <c r="OQP131" s="46"/>
      <c r="OQQ131" s="46"/>
      <c r="OQR131" s="46"/>
      <c r="OQS131" s="46"/>
      <c r="OQT131" s="46"/>
      <c r="OQU131" s="46"/>
      <c r="OQV131" s="46"/>
      <c r="OQW131" s="46"/>
      <c r="OQX131" s="46"/>
      <c r="OQY131" s="46"/>
      <c r="OQZ131" s="46"/>
      <c r="ORA131" s="46"/>
      <c r="ORB131" s="46"/>
      <c r="ORC131" s="46"/>
      <c r="ORD131" s="46"/>
      <c r="ORE131" s="46"/>
      <c r="ORF131" s="46"/>
      <c r="ORG131" s="46"/>
      <c r="ORH131" s="46"/>
      <c r="ORI131" s="46"/>
      <c r="ORJ131" s="46"/>
      <c r="ORK131" s="46"/>
      <c r="ORL131" s="46"/>
      <c r="ORM131" s="46"/>
      <c r="ORN131" s="46"/>
      <c r="ORO131" s="46"/>
      <c r="ORP131" s="46"/>
      <c r="ORQ131" s="46"/>
      <c r="ORR131" s="46"/>
      <c r="ORS131" s="46"/>
      <c r="ORT131" s="46"/>
      <c r="ORU131" s="46"/>
      <c r="ORV131" s="46"/>
      <c r="ORW131" s="46"/>
      <c r="ORX131" s="46"/>
      <c r="ORY131" s="46"/>
      <c r="ORZ131" s="46"/>
      <c r="OSA131" s="46"/>
      <c r="OSB131" s="46"/>
      <c r="OSC131" s="46"/>
      <c r="OSD131" s="46"/>
      <c r="OSE131" s="46"/>
      <c r="OSF131" s="46"/>
      <c r="OSG131" s="46"/>
      <c r="OSH131" s="46"/>
      <c r="OSI131" s="46"/>
      <c r="OSJ131" s="46"/>
      <c r="OSK131" s="46"/>
      <c r="OSL131" s="46"/>
      <c r="OSM131" s="46"/>
      <c r="OSN131" s="46"/>
      <c r="OSO131" s="46"/>
      <c r="OSP131" s="46"/>
      <c r="OSQ131" s="46"/>
      <c r="OSR131" s="46"/>
      <c r="OSS131" s="46"/>
      <c r="OST131" s="46"/>
      <c r="OSU131" s="46"/>
      <c r="OSV131" s="46"/>
      <c r="OSW131" s="46"/>
      <c r="OSX131" s="46"/>
      <c r="OSY131" s="46"/>
      <c r="OSZ131" s="46"/>
      <c r="OTA131" s="46"/>
      <c r="OTB131" s="46"/>
      <c r="OTC131" s="46"/>
      <c r="OTD131" s="46"/>
      <c r="OTE131" s="46"/>
      <c r="OTF131" s="46"/>
      <c r="OTG131" s="46"/>
      <c r="OTH131" s="46"/>
      <c r="OTI131" s="46"/>
      <c r="OTJ131" s="46"/>
      <c r="OTK131" s="46"/>
      <c r="OTL131" s="46"/>
      <c r="OTM131" s="46"/>
      <c r="OTN131" s="46"/>
      <c r="OTO131" s="46"/>
      <c r="OTP131" s="46"/>
      <c r="OTQ131" s="46"/>
      <c r="OTR131" s="46"/>
      <c r="OTS131" s="46"/>
      <c r="OTT131" s="46"/>
      <c r="OTU131" s="46"/>
      <c r="OTV131" s="46"/>
      <c r="OTW131" s="46"/>
      <c r="OTX131" s="46"/>
      <c r="OTY131" s="46"/>
      <c r="OTZ131" s="46"/>
      <c r="OUA131" s="46"/>
      <c r="OUB131" s="46"/>
      <c r="OUC131" s="46"/>
      <c r="OUD131" s="46"/>
      <c r="OUE131" s="46"/>
      <c r="OUF131" s="46"/>
      <c r="OUG131" s="46"/>
      <c r="OUH131" s="46"/>
      <c r="OUI131" s="46"/>
      <c r="OUJ131" s="46"/>
      <c r="OUK131" s="46"/>
      <c r="OUL131" s="46"/>
      <c r="OUM131" s="46"/>
      <c r="OUN131" s="46"/>
      <c r="OUO131" s="46"/>
      <c r="OUP131" s="46"/>
      <c r="OUQ131" s="46"/>
      <c r="OUR131" s="46"/>
      <c r="OUS131" s="46"/>
      <c r="OUT131" s="46"/>
      <c r="OUU131" s="46"/>
      <c r="OUV131" s="46"/>
      <c r="OUW131" s="46"/>
      <c r="OUX131" s="46"/>
      <c r="OUY131" s="46"/>
      <c r="OUZ131" s="46"/>
      <c r="OVA131" s="46"/>
      <c r="OVB131" s="46"/>
      <c r="OVC131" s="46"/>
      <c r="OVD131" s="46"/>
      <c r="OVE131" s="46"/>
      <c r="OVF131" s="46"/>
      <c r="OVG131" s="46"/>
      <c r="OVH131" s="46"/>
      <c r="OVI131" s="46"/>
      <c r="OVJ131" s="46"/>
      <c r="OVK131" s="46"/>
      <c r="OVL131" s="46"/>
      <c r="OVM131" s="46"/>
      <c r="OVN131" s="46"/>
      <c r="OVO131" s="46"/>
      <c r="OVP131" s="46"/>
      <c r="OVQ131" s="46"/>
      <c r="OVR131" s="46"/>
      <c r="OVS131" s="46"/>
      <c r="OVT131" s="46"/>
      <c r="OVU131" s="46"/>
      <c r="OVV131" s="46"/>
      <c r="OVW131" s="46"/>
      <c r="OVX131" s="46"/>
      <c r="OVY131" s="46"/>
      <c r="OVZ131" s="46"/>
      <c r="OWA131" s="46"/>
      <c r="OWB131" s="46"/>
      <c r="OWC131" s="46"/>
      <c r="OWD131" s="46"/>
      <c r="OWE131" s="46"/>
      <c r="OWF131" s="46"/>
      <c r="OWG131" s="46"/>
      <c r="OWH131" s="46"/>
      <c r="OWI131" s="46"/>
      <c r="OWK131" s="46"/>
      <c r="OWM131" s="46"/>
      <c r="OWN131" s="46"/>
      <c r="OWO131" s="46"/>
      <c r="OWP131" s="46"/>
      <c r="OWQ131" s="46"/>
      <c r="OWR131" s="46"/>
      <c r="OWS131" s="46"/>
      <c r="OWT131" s="46"/>
      <c r="OWY131" s="46"/>
      <c r="OWZ131" s="46"/>
      <c r="OXA131" s="46"/>
      <c r="OXB131" s="46"/>
      <c r="OXC131" s="46"/>
      <c r="OXD131" s="46"/>
      <c r="OXE131" s="46"/>
      <c r="OXF131" s="46"/>
      <c r="OXG131" s="46"/>
      <c r="OXH131" s="46"/>
      <c r="OXI131" s="46"/>
      <c r="OXJ131" s="46"/>
      <c r="OXK131" s="46"/>
      <c r="OXL131" s="46"/>
      <c r="OXM131" s="46"/>
      <c r="OXN131" s="46"/>
      <c r="OXO131" s="46"/>
      <c r="OXP131" s="46"/>
      <c r="OXQ131" s="46"/>
      <c r="OXR131" s="46"/>
      <c r="OXS131" s="46"/>
      <c r="OXT131" s="46"/>
      <c r="OXU131" s="46"/>
      <c r="OXV131" s="46"/>
      <c r="OXW131" s="46"/>
      <c r="OXX131" s="46"/>
      <c r="OXY131" s="46"/>
      <c r="OXZ131" s="46"/>
      <c r="OYA131" s="46"/>
      <c r="OYB131" s="46"/>
      <c r="OYC131" s="46"/>
      <c r="OYD131" s="46"/>
      <c r="OYE131" s="46"/>
      <c r="OYF131" s="46"/>
      <c r="OYG131" s="46"/>
      <c r="OYH131" s="46"/>
      <c r="OYI131" s="46"/>
      <c r="OYJ131" s="46"/>
      <c r="OYK131" s="46"/>
      <c r="OYL131" s="46"/>
      <c r="OYM131" s="46"/>
      <c r="OYN131" s="46"/>
      <c r="OYO131" s="46"/>
      <c r="OYP131" s="46"/>
      <c r="OYQ131" s="46"/>
      <c r="OYR131" s="46"/>
      <c r="OYS131" s="46"/>
      <c r="OYT131" s="46"/>
      <c r="OYU131" s="46"/>
      <c r="OYV131" s="46"/>
      <c r="OYW131" s="46"/>
      <c r="OYX131" s="46"/>
      <c r="OYY131" s="46"/>
      <c r="OYZ131" s="46"/>
      <c r="OZA131" s="46"/>
      <c r="OZB131" s="46"/>
      <c r="OZC131" s="46"/>
      <c r="OZD131" s="46"/>
      <c r="OZE131" s="46"/>
      <c r="OZF131" s="46"/>
      <c r="OZG131" s="46"/>
      <c r="OZH131" s="46"/>
      <c r="OZI131" s="46"/>
      <c r="OZJ131" s="46"/>
      <c r="OZK131" s="46"/>
      <c r="OZL131" s="46"/>
      <c r="OZM131" s="46"/>
      <c r="OZN131" s="46"/>
      <c r="OZO131" s="46"/>
      <c r="OZP131" s="46"/>
      <c r="OZQ131" s="46"/>
      <c r="OZR131" s="46"/>
      <c r="OZS131" s="46"/>
      <c r="OZT131" s="46"/>
      <c r="OZU131" s="46"/>
      <c r="OZV131" s="46"/>
      <c r="OZW131" s="46"/>
      <c r="OZX131" s="46"/>
      <c r="OZY131" s="46"/>
      <c r="OZZ131" s="46"/>
      <c r="PAA131" s="46"/>
      <c r="PAB131" s="46"/>
      <c r="PAC131" s="46"/>
      <c r="PAD131" s="46"/>
      <c r="PAE131" s="46"/>
      <c r="PAF131" s="46"/>
      <c r="PAG131" s="46"/>
      <c r="PAH131" s="46"/>
      <c r="PAI131" s="46"/>
      <c r="PAJ131" s="46"/>
      <c r="PAK131" s="46"/>
      <c r="PAL131" s="46"/>
      <c r="PAM131" s="46"/>
      <c r="PAN131" s="46"/>
      <c r="PAO131" s="46"/>
      <c r="PAP131" s="46"/>
      <c r="PAQ131" s="46"/>
      <c r="PAR131" s="46"/>
      <c r="PAS131" s="46"/>
      <c r="PAT131" s="46"/>
      <c r="PAU131" s="46"/>
      <c r="PAV131" s="46"/>
      <c r="PAW131" s="46"/>
      <c r="PAX131" s="46"/>
      <c r="PAY131" s="46"/>
      <c r="PAZ131" s="46"/>
      <c r="PBA131" s="46"/>
      <c r="PBB131" s="46"/>
      <c r="PBC131" s="46"/>
      <c r="PBD131" s="46"/>
      <c r="PBE131" s="46"/>
      <c r="PBF131" s="46"/>
      <c r="PBG131" s="46"/>
      <c r="PBH131" s="46"/>
      <c r="PBI131" s="46"/>
      <c r="PBJ131" s="46"/>
      <c r="PBK131" s="46"/>
      <c r="PBL131" s="46"/>
      <c r="PBM131" s="46"/>
      <c r="PBN131" s="46"/>
      <c r="PBO131" s="46"/>
      <c r="PBP131" s="46"/>
      <c r="PBQ131" s="46"/>
      <c r="PBR131" s="46"/>
      <c r="PBS131" s="46"/>
      <c r="PBT131" s="46"/>
      <c r="PBU131" s="46"/>
      <c r="PBV131" s="46"/>
      <c r="PBW131" s="46"/>
      <c r="PBX131" s="46"/>
      <c r="PBY131" s="46"/>
      <c r="PBZ131" s="46"/>
      <c r="PCA131" s="46"/>
      <c r="PCB131" s="46"/>
      <c r="PCC131" s="46"/>
      <c r="PCD131" s="46"/>
      <c r="PCE131" s="46"/>
      <c r="PCF131" s="46"/>
      <c r="PCG131" s="46"/>
      <c r="PCH131" s="46"/>
      <c r="PCI131" s="46"/>
      <c r="PCJ131" s="46"/>
      <c r="PCK131" s="46"/>
      <c r="PCL131" s="46"/>
      <c r="PCM131" s="46"/>
      <c r="PCN131" s="46"/>
      <c r="PCO131" s="46"/>
      <c r="PCP131" s="46"/>
      <c r="PCQ131" s="46"/>
      <c r="PCR131" s="46"/>
      <c r="PCS131" s="46"/>
      <c r="PCT131" s="46"/>
      <c r="PCU131" s="46"/>
      <c r="PCV131" s="46"/>
      <c r="PCW131" s="46"/>
      <c r="PCX131" s="46"/>
      <c r="PCY131" s="46"/>
      <c r="PCZ131" s="46"/>
      <c r="PDA131" s="46"/>
      <c r="PDB131" s="46"/>
      <c r="PDC131" s="46"/>
      <c r="PDD131" s="46"/>
      <c r="PDE131" s="46"/>
      <c r="PDF131" s="46"/>
      <c r="PDG131" s="46"/>
      <c r="PDH131" s="46"/>
      <c r="PDI131" s="46"/>
      <c r="PDJ131" s="46"/>
      <c r="PDK131" s="46"/>
      <c r="PDL131" s="46"/>
      <c r="PDM131" s="46"/>
      <c r="PDN131" s="46"/>
      <c r="PDO131" s="46"/>
      <c r="PDP131" s="46"/>
      <c r="PDQ131" s="46"/>
      <c r="PDR131" s="46"/>
      <c r="PDS131" s="46"/>
      <c r="PDT131" s="46"/>
      <c r="PDU131" s="46"/>
      <c r="PDV131" s="46"/>
      <c r="PDW131" s="46"/>
      <c r="PDX131" s="46"/>
      <c r="PDY131" s="46"/>
      <c r="PDZ131" s="46"/>
      <c r="PEA131" s="46"/>
      <c r="PEB131" s="46"/>
      <c r="PEC131" s="46"/>
      <c r="PED131" s="46"/>
      <c r="PEE131" s="46"/>
      <c r="PEF131" s="46"/>
      <c r="PEG131" s="46"/>
      <c r="PEH131" s="46"/>
      <c r="PEI131" s="46"/>
      <c r="PEJ131" s="46"/>
      <c r="PEK131" s="46"/>
      <c r="PEL131" s="46"/>
      <c r="PEM131" s="46"/>
      <c r="PEN131" s="46"/>
      <c r="PEO131" s="46"/>
      <c r="PEP131" s="46"/>
      <c r="PEQ131" s="46"/>
      <c r="PER131" s="46"/>
      <c r="PES131" s="46"/>
      <c r="PET131" s="46"/>
      <c r="PEU131" s="46"/>
      <c r="PEV131" s="46"/>
      <c r="PEW131" s="46"/>
      <c r="PEX131" s="46"/>
      <c r="PEY131" s="46"/>
      <c r="PEZ131" s="46"/>
      <c r="PFA131" s="46"/>
      <c r="PFB131" s="46"/>
      <c r="PFC131" s="46"/>
      <c r="PFD131" s="46"/>
      <c r="PFE131" s="46"/>
      <c r="PFF131" s="46"/>
      <c r="PFG131" s="46"/>
      <c r="PFH131" s="46"/>
      <c r="PFI131" s="46"/>
      <c r="PFJ131" s="46"/>
      <c r="PFK131" s="46"/>
      <c r="PFL131" s="46"/>
      <c r="PFM131" s="46"/>
      <c r="PFN131" s="46"/>
      <c r="PFO131" s="46"/>
      <c r="PFP131" s="46"/>
      <c r="PFQ131" s="46"/>
      <c r="PFR131" s="46"/>
      <c r="PFS131" s="46"/>
      <c r="PFT131" s="46"/>
      <c r="PFU131" s="46"/>
      <c r="PFV131" s="46"/>
      <c r="PFW131" s="46"/>
      <c r="PFX131" s="46"/>
      <c r="PFY131" s="46"/>
      <c r="PFZ131" s="46"/>
      <c r="PGA131" s="46"/>
      <c r="PGB131" s="46"/>
      <c r="PGC131" s="46"/>
      <c r="PGD131" s="46"/>
      <c r="PGE131" s="46"/>
      <c r="PGG131" s="46"/>
      <c r="PGI131" s="46"/>
      <c r="PGJ131" s="46"/>
      <c r="PGK131" s="46"/>
      <c r="PGL131" s="46"/>
      <c r="PGM131" s="46"/>
      <c r="PGN131" s="46"/>
      <c r="PGO131" s="46"/>
      <c r="PGP131" s="46"/>
      <c r="PGU131" s="46"/>
      <c r="PGV131" s="46"/>
      <c r="PGW131" s="46"/>
      <c r="PGX131" s="46"/>
      <c r="PGY131" s="46"/>
      <c r="PGZ131" s="46"/>
      <c r="PHA131" s="46"/>
      <c r="PHB131" s="46"/>
      <c r="PHC131" s="46"/>
      <c r="PHD131" s="46"/>
      <c r="PHE131" s="46"/>
      <c r="PHF131" s="46"/>
      <c r="PHG131" s="46"/>
      <c r="PHH131" s="46"/>
      <c r="PHI131" s="46"/>
      <c r="PHJ131" s="46"/>
      <c r="PHK131" s="46"/>
      <c r="PHL131" s="46"/>
      <c r="PHM131" s="46"/>
      <c r="PHN131" s="46"/>
      <c r="PHO131" s="46"/>
      <c r="PHP131" s="46"/>
      <c r="PHQ131" s="46"/>
      <c r="PHR131" s="46"/>
      <c r="PHS131" s="46"/>
      <c r="PHT131" s="46"/>
      <c r="PHU131" s="46"/>
      <c r="PHV131" s="46"/>
      <c r="PHW131" s="46"/>
      <c r="PHX131" s="46"/>
      <c r="PHY131" s="46"/>
      <c r="PHZ131" s="46"/>
      <c r="PIA131" s="46"/>
      <c r="PIB131" s="46"/>
      <c r="PIC131" s="46"/>
      <c r="PID131" s="46"/>
      <c r="PIE131" s="46"/>
      <c r="PIF131" s="46"/>
      <c r="PIG131" s="46"/>
      <c r="PIH131" s="46"/>
      <c r="PII131" s="46"/>
      <c r="PIJ131" s="46"/>
      <c r="PIK131" s="46"/>
      <c r="PIL131" s="46"/>
      <c r="PIM131" s="46"/>
      <c r="PIN131" s="46"/>
      <c r="PIO131" s="46"/>
      <c r="PIP131" s="46"/>
      <c r="PIQ131" s="46"/>
      <c r="PIR131" s="46"/>
      <c r="PIS131" s="46"/>
      <c r="PIT131" s="46"/>
      <c r="PIU131" s="46"/>
      <c r="PIV131" s="46"/>
      <c r="PIW131" s="46"/>
      <c r="PIX131" s="46"/>
      <c r="PIY131" s="46"/>
      <c r="PIZ131" s="46"/>
      <c r="PJA131" s="46"/>
      <c r="PJB131" s="46"/>
      <c r="PJC131" s="46"/>
      <c r="PJD131" s="46"/>
      <c r="PJE131" s="46"/>
      <c r="PJF131" s="46"/>
      <c r="PJG131" s="46"/>
      <c r="PJH131" s="46"/>
      <c r="PJI131" s="46"/>
      <c r="PJJ131" s="46"/>
      <c r="PJK131" s="46"/>
      <c r="PJL131" s="46"/>
      <c r="PJM131" s="46"/>
      <c r="PJN131" s="46"/>
      <c r="PJO131" s="46"/>
      <c r="PJP131" s="46"/>
      <c r="PJQ131" s="46"/>
      <c r="PJR131" s="46"/>
      <c r="PJS131" s="46"/>
      <c r="PJT131" s="46"/>
      <c r="PJU131" s="46"/>
      <c r="PJV131" s="46"/>
      <c r="PJW131" s="46"/>
      <c r="PJX131" s="46"/>
      <c r="PJY131" s="46"/>
      <c r="PJZ131" s="46"/>
      <c r="PKA131" s="46"/>
      <c r="PKB131" s="46"/>
      <c r="PKC131" s="46"/>
      <c r="PKD131" s="46"/>
      <c r="PKE131" s="46"/>
      <c r="PKF131" s="46"/>
      <c r="PKG131" s="46"/>
      <c r="PKH131" s="46"/>
      <c r="PKI131" s="46"/>
      <c r="PKJ131" s="46"/>
      <c r="PKK131" s="46"/>
      <c r="PKL131" s="46"/>
      <c r="PKM131" s="46"/>
      <c r="PKN131" s="46"/>
      <c r="PKO131" s="46"/>
      <c r="PKP131" s="46"/>
      <c r="PKQ131" s="46"/>
      <c r="PKR131" s="46"/>
      <c r="PKS131" s="46"/>
      <c r="PKT131" s="46"/>
      <c r="PKU131" s="46"/>
      <c r="PKV131" s="46"/>
      <c r="PKW131" s="46"/>
      <c r="PKX131" s="46"/>
      <c r="PKY131" s="46"/>
      <c r="PKZ131" s="46"/>
      <c r="PLA131" s="46"/>
      <c r="PLB131" s="46"/>
      <c r="PLC131" s="46"/>
      <c r="PLD131" s="46"/>
      <c r="PLE131" s="46"/>
      <c r="PLF131" s="46"/>
      <c r="PLG131" s="46"/>
      <c r="PLH131" s="46"/>
      <c r="PLI131" s="46"/>
      <c r="PLJ131" s="46"/>
      <c r="PLK131" s="46"/>
      <c r="PLL131" s="46"/>
      <c r="PLM131" s="46"/>
      <c r="PLN131" s="46"/>
      <c r="PLO131" s="46"/>
      <c r="PLP131" s="46"/>
      <c r="PLQ131" s="46"/>
      <c r="PLR131" s="46"/>
      <c r="PLS131" s="46"/>
      <c r="PLT131" s="46"/>
      <c r="PLU131" s="46"/>
      <c r="PLV131" s="46"/>
      <c r="PLW131" s="46"/>
      <c r="PLX131" s="46"/>
      <c r="PLY131" s="46"/>
      <c r="PLZ131" s="46"/>
      <c r="PMA131" s="46"/>
      <c r="PMB131" s="46"/>
      <c r="PMC131" s="46"/>
      <c r="PMD131" s="46"/>
      <c r="PME131" s="46"/>
      <c r="PMF131" s="46"/>
      <c r="PMG131" s="46"/>
      <c r="PMH131" s="46"/>
      <c r="PMI131" s="46"/>
      <c r="PMJ131" s="46"/>
      <c r="PMK131" s="46"/>
      <c r="PML131" s="46"/>
      <c r="PMM131" s="46"/>
      <c r="PMN131" s="46"/>
      <c r="PMO131" s="46"/>
      <c r="PMP131" s="46"/>
      <c r="PMQ131" s="46"/>
      <c r="PMR131" s="46"/>
      <c r="PMS131" s="46"/>
      <c r="PMT131" s="46"/>
      <c r="PMU131" s="46"/>
      <c r="PMV131" s="46"/>
      <c r="PMW131" s="46"/>
      <c r="PMX131" s="46"/>
      <c r="PMY131" s="46"/>
      <c r="PMZ131" s="46"/>
      <c r="PNA131" s="46"/>
      <c r="PNB131" s="46"/>
      <c r="PNC131" s="46"/>
      <c r="PND131" s="46"/>
      <c r="PNE131" s="46"/>
      <c r="PNF131" s="46"/>
      <c r="PNG131" s="46"/>
      <c r="PNH131" s="46"/>
      <c r="PNI131" s="46"/>
      <c r="PNJ131" s="46"/>
      <c r="PNK131" s="46"/>
      <c r="PNL131" s="46"/>
      <c r="PNM131" s="46"/>
      <c r="PNN131" s="46"/>
      <c r="PNO131" s="46"/>
      <c r="PNP131" s="46"/>
      <c r="PNQ131" s="46"/>
      <c r="PNR131" s="46"/>
      <c r="PNS131" s="46"/>
      <c r="PNT131" s="46"/>
      <c r="PNU131" s="46"/>
      <c r="PNV131" s="46"/>
      <c r="PNW131" s="46"/>
      <c r="PNX131" s="46"/>
      <c r="PNY131" s="46"/>
      <c r="PNZ131" s="46"/>
      <c r="POA131" s="46"/>
      <c r="POB131" s="46"/>
      <c r="POC131" s="46"/>
      <c r="POD131" s="46"/>
      <c r="POE131" s="46"/>
      <c r="POF131" s="46"/>
      <c r="POG131" s="46"/>
      <c r="POH131" s="46"/>
      <c r="POI131" s="46"/>
      <c r="POJ131" s="46"/>
      <c r="POK131" s="46"/>
      <c r="POL131" s="46"/>
      <c r="POM131" s="46"/>
      <c r="PON131" s="46"/>
      <c r="POO131" s="46"/>
      <c r="POP131" s="46"/>
      <c r="POQ131" s="46"/>
      <c r="POR131" s="46"/>
      <c r="POS131" s="46"/>
      <c r="POT131" s="46"/>
      <c r="POU131" s="46"/>
      <c r="POV131" s="46"/>
      <c r="POW131" s="46"/>
      <c r="POX131" s="46"/>
      <c r="POY131" s="46"/>
      <c r="POZ131" s="46"/>
      <c r="PPA131" s="46"/>
      <c r="PPB131" s="46"/>
      <c r="PPC131" s="46"/>
      <c r="PPD131" s="46"/>
      <c r="PPE131" s="46"/>
      <c r="PPF131" s="46"/>
      <c r="PPG131" s="46"/>
      <c r="PPH131" s="46"/>
      <c r="PPI131" s="46"/>
      <c r="PPJ131" s="46"/>
      <c r="PPK131" s="46"/>
      <c r="PPL131" s="46"/>
      <c r="PPM131" s="46"/>
      <c r="PPN131" s="46"/>
      <c r="PPO131" s="46"/>
      <c r="PPP131" s="46"/>
      <c r="PPQ131" s="46"/>
      <c r="PPR131" s="46"/>
      <c r="PPS131" s="46"/>
      <c r="PPT131" s="46"/>
      <c r="PPU131" s="46"/>
      <c r="PPV131" s="46"/>
      <c r="PPW131" s="46"/>
      <c r="PPX131" s="46"/>
      <c r="PPY131" s="46"/>
      <c r="PPZ131" s="46"/>
      <c r="PQA131" s="46"/>
      <c r="PQC131" s="46"/>
      <c r="PQE131" s="46"/>
      <c r="PQF131" s="46"/>
      <c r="PQG131" s="46"/>
      <c r="PQH131" s="46"/>
      <c r="PQI131" s="46"/>
      <c r="PQJ131" s="46"/>
      <c r="PQK131" s="46"/>
      <c r="PQL131" s="46"/>
      <c r="PQQ131" s="46"/>
      <c r="PQR131" s="46"/>
      <c r="PQS131" s="46"/>
      <c r="PQT131" s="46"/>
      <c r="PQU131" s="46"/>
      <c r="PQV131" s="46"/>
      <c r="PQW131" s="46"/>
      <c r="PQX131" s="46"/>
      <c r="PQY131" s="46"/>
      <c r="PQZ131" s="46"/>
      <c r="PRA131" s="46"/>
      <c r="PRB131" s="46"/>
      <c r="PRC131" s="46"/>
      <c r="PRD131" s="46"/>
      <c r="PRE131" s="46"/>
      <c r="PRF131" s="46"/>
      <c r="PRG131" s="46"/>
      <c r="PRH131" s="46"/>
      <c r="PRI131" s="46"/>
      <c r="PRJ131" s="46"/>
      <c r="PRK131" s="46"/>
      <c r="PRL131" s="46"/>
      <c r="PRM131" s="46"/>
      <c r="PRN131" s="46"/>
      <c r="PRO131" s="46"/>
      <c r="PRP131" s="46"/>
      <c r="PRQ131" s="46"/>
      <c r="PRR131" s="46"/>
      <c r="PRS131" s="46"/>
      <c r="PRT131" s="46"/>
      <c r="PRU131" s="46"/>
      <c r="PRV131" s="46"/>
      <c r="PRW131" s="46"/>
      <c r="PRX131" s="46"/>
      <c r="PRY131" s="46"/>
      <c r="PRZ131" s="46"/>
      <c r="PSA131" s="46"/>
      <c r="PSB131" s="46"/>
      <c r="PSC131" s="46"/>
      <c r="PSD131" s="46"/>
      <c r="PSE131" s="46"/>
      <c r="PSF131" s="46"/>
      <c r="PSG131" s="46"/>
      <c r="PSH131" s="46"/>
      <c r="PSI131" s="46"/>
      <c r="PSJ131" s="46"/>
      <c r="PSK131" s="46"/>
      <c r="PSL131" s="46"/>
      <c r="PSM131" s="46"/>
      <c r="PSN131" s="46"/>
      <c r="PSO131" s="46"/>
      <c r="PSP131" s="46"/>
      <c r="PSQ131" s="46"/>
      <c r="PSR131" s="46"/>
      <c r="PSS131" s="46"/>
      <c r="PST131" s="46"/>
      <c r="PSU131" s="46"/>
      <c r="PSV131" s="46"/>
      <c r="PSW131" s="46"/>
      <c r="PSX131" s="46"/>
      <c r="PSY131" s="46"/>
      <c r="PSZ131" s="46"/>
      <c r="PTA131" s="46"/>
      <c r="PTB131" s="46"/>
      <c r="PTC131" s="46"/>
      <c r="PTD131" s="46"/>
      <c r="PTE131" s="46"/>
      <c r="PTF131" s="46"/>
      <c r="PTG131" s="46"/>
      <c r="PTH131" s="46"/>
      <c r="PTI131" s="46"/>
      <c r="PTJ131" s="46"/>
      <c r="PTK131" s="46"/>
      <c r="PTL131" s="46"/>
      <c r="PTM131" s="46"/>
      <c r="PTN131" s="46"/>
      <c r="PTO131" s="46"/>
      <c r="PTP131" s="46"/>
      <c r="PTQ131" s="46"/>
      <c r="PTR131" s="46"/>
      <c r="PTS131" s="46"/>
      <c r="PTT131" s="46"/>
      <c r="PTU131" s="46"/>
      <c r="PTV131" s="46"/>
      <c r="PTW131" s="46"/>
      <c r="PTX131" s="46"/>
      <c r="PTY131" s="46"/>
      <c r="PTZ131" s="46"/>
      <c r="PUA131" s="46"/>
      <c r="PUB131" s="46"/>
      <c r="PUC131" s="46"/>
      <c r="PUD131" s="46"/>
      <c r="PUE131" s="46"/>
      <c r="PUF131" s="46"/>
      <c r="PUG131" s="46"/>
      <c r="PUH131" s="46"/>
      <c r="PUI131" s="46"/>
      <c r="PUJ131" s="46"/>
      <c r="PUK131" s="46"/>
      <c r="PUL131" s="46"/>
      <c r="PUM131" s="46"/>
      <c r="PUN131" s="46"/>
      <c r="PUO131" s="46"/>
      <c r="PUP131" s="46"/>
      <c r="PUQ131" s="46"/>
      <c r="PUR131" s="46"/>
      <c r="PUS131" s="46"/>
      <c r="PUT131" s="46"/>
      <c r="PUU131" s="46"/>
      <c r="PUV131" s="46"/>
      <c r="PUW131" s="46"/>
      <c r="PUX131" s="46"/>
      <c r="PUY131" s="46"/>
      <c r="PUZ131" s="46"/>
      <c r="PVA131" s="46"/>
      <c r="PVB131" s="46"/>
      <c r="PVC131" s="46"/>
      <c r="PVD131" s="46"/>
      <c r="PVE131" s="46"/>
      <c r="PVF131" s="46"/>
      <c r="PVG131" s="46"/>
      <c r="PVH131" s="46"/>
      <c r="PVI131" s="46"/>
      <c r="PVJ131" s="46"/>
      <c r="PVK131" s="46"/>
      <c r="PVL131" s="46"/>
      <c r="PVM131" s="46"/>
      <c r="PVN131" s="46"/>
      <c r="PVO131" s="46"/>
      <c r="PVP131" s="46"/>
      <c r="PVQ131" s="46"/>
      <c r="PVR131" s="46"/>
      <c r="PVS131" s="46"/>
      <c r="PVT131" s="46"/>
      <c r="PVU131" s="46"/>
      <c r="PVV131" s="46"/>
      <c r="PVW131" s="46"/>
      <c r="PVX131" s="46"/>
      <c r="PVY131" s="46"/>
      <c r="PVZ131" s="46"/>
      <c r="PWA131" s="46"/>
      <c r="PWB131" s="46"/>
      <c r="PWC131" s="46"/>
      <c r="PWD131" s="46"/>
      <c r="PWE131" s="46"/>
      <c r="PWF131" s="46"/>
      <c r="PWG131" s="46"/>
      <c r="PWH131" s="46"/>
      <c r="PWI131" s="46"/>
      <c r="PWJ131" s="46"/>
      <c r="PWK131" s="46"/>
      <c r="PWL131" s="46"/>
      <c r="PWM131" s="46"/>
      <c r="PWN131" s="46"/>
      <c r="PWO131" s="46"/>
      <c r="PWP131" s="46"/>
      <c r="PWQ131" s="46"/>
      <c r="PWR131" s="46"/>
      <c r="PWS131" s="46"/>
      <c r="PWT131" s="46"/>
      <c r="PWU131" s="46"/>
      <c r="PWV131" s="46"/>
      <c r="PWW131" s="46"/>
      <c r="PWX131" s="46"/>
      <c r="PWY131" s="46"/>
      <c r="PWZ131" s="46"/>
      <c r="PXA131" s="46"/>
      <c r="PXB131" s="46"/>
      <c r="PXC131" s="46"/>
      <c r="PXD131" s="46"/>
      <c r="PXE131" s="46"/>
      <c r="PXF131" s="46"/>
      <c r="PXG131" s="46"/>
      <c r="PXH131" s="46"/>
      <c r="PXI131" s="46"/>
      <c r="PXJ131" s="46"/>
      <c r="PXK131" s="46"/>
      <c r="PXL131" s="46"/>
      <c r="PXM131" s="46"/>
      <c r="PXN131" s="46"/>
      <c r="PXO131" s="46"/>
      <c r="PXP131" s="46"/>
      <c r="PXQ131" s="46"/>
      <c r="PXR131" s="46"/>
      <c r="PXS131" s="46"/>
      <c r="PXT131" s="46"/>
      <c r="PXU131" s="46"/>
      <c r="PXV131" s="46"/>
      <c r="PXW131" s="46"/>
      <c r="PXX131" s="46"/>
      <c r="PXY131" s="46"/>
      <c r="PXZ131" s="46"/>
      <c r="PYA131" s="46"/>
      <c r="PYB131" s="46"/>
      <c r="PYC131" s="46"/>
      <c r="PYD131" s="46"/>
      <c r="PYE131" s="46"/>
      <c r="PYF131" s="46"/>
      <c r="PYG131" s="46"/>
      <c r="PYH131" s="46"/>
      <c r="PYI131" s="46"/>
      <c r="PYJ131" s="46"/>
      <c r="PYK131" s="46"/>
      <c r="PYL131" s="46"/>
      <c r="PYM131" s="46"/>
      <c r="PYN131" s="46"/>
      <c r="PYO131" s="46"/>
      <c r="PYP131" s="46"/>
      <c r="PYQ131" s="46"/>
      <c r="PYR131" s="46"/>
      <c r="PYS131" s="46"/>
      <c r="PYT131" s="46"/>
      <c r="PYU131" s="46"/>
      <c r="PYV131" s="46"/>
      <c r="PYW131" s="46"/>
      <c r="PYX131" s="46"/>
      <c r="PYY131" s="46"/>
      <c r="PYZ131" s="46"/>
      <c r="PZA131" s="46"/>
      <c r="PZB131" s="46"/>
      <c r="PZC131" s="46"/>
      <c r="PZD131" s="46"/>
      <c r="PZE131" s="46"/>
      <c r="PZF131" s="46"/>
      <c r="PZG131" s="46"/>
      <c r="PZH131" s="46"/>
      <c r="PZI131" s="46"/>
      <c r="PZJ131" s="46"/>
      <c r="PZK131" s="46"/>
      <c r="PZL131" s="46"/>
      <c r="PZM131" s="46"/>
      <c r="PZN131" s="46"/>
      <c r="PZO131" s="46"/>
      <c r="PZP131" s="46"/>
      <c r="PZQ131" s="46"/>
      <c r="PZR131" s="46"/>
      <c r="PZS131" s="46"/>
      <c r="PZT131" s="46"/>
      <c r="PZU131" s="46"/>
      <c r="PZV131" s="46"/>
      <c r="PZW131" s="46"/>
      <c r="PZY131" s="46"/>
      <c r="QAA131" s="46"/>
      <c r="QAB131" s="46"/>
      <c r="QAC131" s="46"/>
      <c r="QAD131" s="46"/>
      <c r="QAE131" s="46"/>
      <c r="QAF131" s="46"/>
      <c r="QAG131" s="46"/>
      <c r="QAH131" s="46"/>
      <c r="QAM131" s="46"/>
      <c r="QAN131" s="46"/>
      <c r="QAO131" s="46"/>
      <c r="QAP131" s="46"/>
      <c r="QAQ131" s="46"/>
      <c r="QAR131" s="46"/>
      <c r="QAS131" s="46"/>
      <c r="QAT131" s="46"/>
      <c r="QAU131" s="46"/>
      <c r="QAV131" s="46"/>
      <c r="QAW131" s="46"/>
      <c r="QAX131" s="46"/>
      <c r="QAY131" s="46"/>
      <c r="QAZ131" s="46"/>
      <c r="QBA131" s="46"/>
      <c r="QBB131" s="46"/>
      <c r="QBC131" s="46"/>
      <c r="QBD131" s="46"/>
      <c r="QBE131" s="46"/>
      <c r="QBF131" s="46"/>
      <c r="QBG131" s="46"/>
      <c r="QBH131" s="46"/>
      <c r="QBI131" s="46"/>
      <c r="QBJ131" s="46"/>
      <c r="QBK131" s="46"/>
      <c r="QBL131" s="46"/>
      <c r="QBM131" s="46"/>
      <c r="QBN131" s="46"/>
      <c r="QBO131" s="46"/>
      <c r="QBP131" s="46"/>
      <c r="QBQ131" s="46"/>
      <c r="QBR131" s="46"/>
      <c r="QBS131" s="46"/>
      <c r="QBT131" s="46"/>
      <c r="QBU131" s="46"/>
      <c r="QBV131" s="46"/>
      <c r="QBW131" s="46"/>
      <c r="QBX131" s="46"/>
      <c r="QBY131" s="46"/>
      <c r="QBZ131" s="46"/>
      <c r="QCA131" s="46"/>
      <c r="QCB131" s="46"/>
      <c r="QCC131" s="46"/>
      <c r="QCD131" s="46"/>
      <c r="QCE131" s="46"/>
      <c r="QCF131" s="46"/>
      <c r="QCG131" s="46"/>
      <c r="QCH131" s="46"/>
      <c r="QCI131" s="46"/>
      <c r="QCJ131" s="46"/>
      <c r="QCK131" s="46"/>
      <c r="QCL131" s="46"/>
      <c r="QCM131" s="46"/>
      <c r="QCN131" s="46"/>
      <c r="QCO131" s="46"/>
      <c r="QCP131" s="46"/>
      <c r="QCQ131" s="46"/>
      <c r="QCR131" s="46"/>
      <c r="QCS131" s="46"/>
      <c r="QCT131" s="46"/>
      <c r="QCU131" s="46"/>
      <c r="QCV131" s="46"/>
      <c r="QCW131" s="46"/>
      <c r="QCX131" s="46"/>
      <c r="QCY131" s="46"/>
      <c r="QCZ131" s="46"/>
      <c r="QDA131" s="46"/>
      <c r="QDB131" s="46"/>
      <c r="QDC131" s="46"/>
      <c r="QDD131" s="46"/>
      <c r="QDE131" s="46"/>
      <c r="QDF131" s="46"/>
      <c r="QDG131" s="46"/>
      <c r="QDH131" s="46"/>
      <c r="QDI131" s="46"/>
      <c r="QDJ131" s="46"/>
      <c r="QDK131" s="46"/>
      <c r="QDL131" s="46"/>
      <c r="QDM131" s="46"/>
      <c r="QDN131" s="46"/>
      <c r="QDO131" s="46"/>
      <c r="QDP131" s="46"/>
      <c r="QDQ131" s="46"/>
      <c r="QDR131" s="46"/>
      <c r="QDS131" s="46"/>
      <c r="QDT131" s="46"/>
      <c r="QDU131" s="46"/>
      <c r="QDV131" s="46"/>
      <c r="QDW131" s="46"/>
      <c r="QDX131" s="46"/>
      <c r="QDY131" s="46"/>
      <c r="QDZ131" s="46"/>
      <c r="QEA131" s="46"/>
      <c r="QEB131" s="46"/>
      <c r="QEC131" s="46"/>
      <c r="QED131" s="46"/>
      <c r="QEE131" s="46"/>
      <c r="QEF131" s="46"/>
      <c r="QEG131" s="46"/>
      <c r="QEH131" s="46"/>
      <c r="QEI131" s="46"/>
      <c r="QEJ131" s="46"/>
      <c r="QEK131" s="46"/>
      <c r="QEL131" s="46"/>
      <c r="QEM131" s="46"/>
      <c r="QEN131" s="46"/>
      <c r="QEO131" s="46"/>
      <c r="QEP131" s="46"/>
      <c r="QEQ131" s="46"/>
      <c r="QER131" s="46"/>
      <c r="QES131" s="46"/>
      <c r="QET131" s="46"/>
      <c r="QEU131" s="46"/>
      <c r="QEV131" s="46"/>
      <c r="QEW131" s="46"/>
      <c r="QEX131" s="46"/>
      <c r="QEY131" s="46"/>
      <c r="QEZ131" s="46"/>
      <c r="QFA131" s="46"/>
      <c r="QFB131" s="46"/>
      <c r="QFC131" s="46"/>
      <c r="QFD131" s="46"/>
      <c r="QFE131" s="46"/>
      <c r="QFF131" s="46"/>
      <c r="QFG131" s="46"/>
      <c r="QFH131" s="46"/>
      <c r="QFI131" s="46"/>
      <c r="QFJ131" s="46"/>
      <c r="QFK131" s="46"/>
      <c r="QFL131" s="46"/>
      <c r="QFM131" s="46"/>
      <c r="QFN131" s="46"/>
      <c r="QFO131" s="46"/>
      <c r="QFP131" s="46"/>
      <c r="QFQ131" s="46"/>
      <c r="QFR131" s="46"/>
      <c r="QFS131" s="46"/>
      <c r="QFT131" s="46"/>
      <c r="QFU131" s="46"/>
      <c r="QFV131" s="46"/>
      <c r="QFW131" s="46"/>
      <c r="QFX131" s="46"/>
      <c r="QFY131" s="46"/>
      <c r="QFZ131" s="46"/>
      <c r="QGA131" s="46"/>
      <c r="QGB131" s="46"/>
      <c r="QGC131" s="46"/>
      <c r="QGD131" s="46"/>
      <c r="QGE131" s="46"/>
      <c r="QGF131" s="46"/>
      <c r="QGG131" s="46"/>
      <c r="QGH131" s="46"/>
      <c r="QGI131" s="46"/>
      <c r="QGJ131" s="46"/>
      <c r="QGK131" s="46"/>
      <c r="QGL131" s="46"/>
      <c r="QGM131" s="46"/>
      <c r="QGN131" s="46"/>
      <c r="QGO131" s="46"/>
      <c r="QGP131" s="46"/>
      <c r="QGQ131" s="46"/>
      <c r="QGR131" s="46"/>
      <c r="QGS131" s="46"/>
      <c r="QGT131" s="46"/>
      <c r="QGU131" s="46"/>
      <c r="QGV131" s="46"/>
      <c r="QGW131" s="46"/>
      <c r="QGX131" s="46"/>
      <c r="QGY131" s="46"/>
      <c r="QGZ131" s="46"/>
      <c r="QHA131" s="46"/>
      <c r="QHB131" s="46"/>
      <c r="QHC131" s="46"/>
      <c r="QHD131" s="46"/>
      <c r="QHE131" s="46"/>
      <c r="QHF131" s="46"/>
      <c r="QHG131" s="46"/>
      <c r="QHH131" s="46"/>
      <c r="QHI131" s="46"/>
      <c r="QHJ131" s="46"/>
      <c r="QHK131" s="46"/>
      <c r="QHL131" s="46"/>
      <c r="QHM131" s="46"/>
      <c r="QHN131" s="46"/>
      <c r="QHO131" s="46"/>
      <c r="QHP131" s="46"/>
      <c r="QHQ131" s="46"/>
      <c r="QHR131" s="46"/>
      <c r="QHS131" s="46"/>
      <c r="QHT131" s="46"/>
      <c r="QHU131" s="46"/>
      <c r="QHV131" s="46"/>
      <c r="QHW131" s="46"/>
      <c r="QHX131" s="46"/>
      <c r="QHY131" s="46"/>
      <c r="QHZ131" s="46"/>
      <c r="QIA131" s="46"/>
      <c r="QIB131" s="46"/>
      <c r="QIC131" s="46"/>
      <c r="QID131" s="46"/>
      <c r="QIE131" s="46"/>
      <c r="QIF131" s="46"/>
      <c r="QIG131" s="46"/>
      <c r="QIH131" s="46"/>
      <c r="QII131" s="46"/>
      <c r="QIJ131" s="46"/>
      <c r="QIK131" s="46"/>
      <c r="QIL131" s="46"/>
      <c r="QIM131" s="46"/>
      <c r="QIN131" s="46"/>
      <c r="QIO131" s="46"/>
      <c r="QIP131" s="46"/>
      <c r="QIQ131" s="46"/>
      <c r="QIR131" s="46"/>
      <c r="QIS131" s="46"/>
      <c r="QIT131" s="46"/>
      <c r="QIU131" s="46"/>
      <c r="QIV131" s="46"/>
      <c r="QIW131" s="46"/>
      <c r="QIX131" s="46"/>
      <c r="QIY131" s="46"/>
      <c r="QIZ131" s="46"/>
      <c r="QJA131" s="46"/>
      <c r="QJB131" s="46"/>
      <c r="QJC131" s="46"/>
      <c r="QJD131" s="46"/>
      <c r="QJE131" s="46"/>
      <c r="QJF131" s="46"/>
      <c r="QJG131" s="46"/>
      <c r="QJH131" s="46"/>
      <c r="QJI131" s="46"/>
      <c r="QJJ131" s="46"/>
      <c r="QJK131" s="46"/>
      <c r="QJL131" s="46"/>
      <c r="QJM131" s="46"/>
      <c r="QJN131" s="46"/>
      <c r="QJO131" s="46"/>
      <c r="QJP131" s="46"/>
      <c r="QJQ131" s="46"/>
      <c r="QJR131" s="46"/>
      <c r="QJS131" s="46"/>
      <c r="QJU131" s="46"/>
      <c r="QJW131" s="46"/>
      <c r="QJX131" s="46"/>
      <c r="QJY131" s="46"/>
      <c r="QJZ131" s="46"/>
      <c r="QKA131" s="46"/>
      <c r="QKB131" s="46"/>
      <c r="QKC131" s="46"/>
      <c r="QKD131" s="46"/>
      <c r="QKI131" s="46"/>
      <c r="QKJ131" s="46"/>
      <c r="QKK131" s="46"/>
      <c r="QKL131" s="46"/>
      <c r="QKM131" s="46"/>
      <c r="QKN131" s="46"/>
      <c r="QKO131" s="46"/>
      <c r="QKP131" s="46"/>
      <c r="QKQ131" s="46"/>
      <c r="QKR131" s="46"/>
      <c r="QKS131" s="46"/>
      <c r="QKT131" s="46"/>
      <c r="QKU131" s="46"/>
      <c r="QKV131" s="46"/>
      <c r="QKW131" s="46"/>
      <c r="QKX131" s="46"/>
      <c r="QKY131" s="46"/>
      <c r="QKZ131" s="46"/>
      <c r="QLA131" s="46"/>
      <c r="QLB131" s="46"/>
      <c r="QLC131" s="46"/>
      <c r="QLD131" s="46"/>
      <c r="QLE131" s="46"/>
      <c r="QLF131" s="46"/>
      <c r="QLG131" s="46"/>
      <c r="QLH131" s="46"/>
      <c r="QLI131" s="46"/>
      <c r="QLJ131" s="46"/>
      <c r="QLK131" s="46"/>
      <c r="QLL131" s="46"/>
      <c r="QLM131" s="46"/>
      <c r="QLN131" s="46"/>
      <c r="QLO131" s="46"/>
      <c r="QLP131" s="46"/>
      <c r="QLQ131" s="46"/>
      <c r="QLR131" s="46"/>
      <c r="QLS131" s="46"/>
      <c r="QLT131" s="46"/>
      <c r="QLU131" s="46"/>
      <c r="QLV131" s="46"/>
      <c r="QLW131" s="46"/>
      <c r="QLX131" s="46"/>
      <c r="QLY131" s="46"/>
      <c r="QLZ131" s="46"/>
      <c r="QMA131" s="46"/>
      <c r="QMB131" s="46"/>
      <c r="QMC131" s="46"/>
      <c r="QMD131" s="46"/>
      <c r="QME131" s="46"/>
      <c r="QMF131" s="46"/>
      <c r="QMG131" s="46"/>
      <c r="QMH131" s="46"/>
      <c r="QMI131" s="46"/>
      <c r="QMJ131" s="46"/>
      <c r="QMK131" s="46"/>
      <c r="QML131" s="46"/>
      <c r="QMM131" s="46"/>
      <c r="QMN131" s="46"/>
      <c r="QMO131" s="46"/>
      <c r="QMP131" s="46"/>
      <c r="QMQ131" s="46"/>
      <c r="QMR131" s="46"/>
      <c r="QMS131" s="46"/>
      <c r="QMT131" s="46"/>
      <c r="QMU131" s="46"/>
      <c r="QMV131" s="46"/>
      <c r="QMW131" s="46"/>
      <c r="QMX131" s="46"/>
      <c r="QMY131" s="46"/>
      <c r="QMZ131" s="46"/>
      <c r="QNA131" s="46"/>
      <c r="QNB131" s="46"/>
      <c r="QNC131" s="46"/>
      <c r="QND131" s="46"/>
      <c r="QNE131" s="46"/>
      <c r="QNF131" s="46"/>
      <c r="QNG131" s="46"/>
      <c r="QNH131" s="46"/>
      <c r="QNI131" s="46"/>
      <c r="QNJ131" s="46"/>
      <c r="QNK131" s="46"/>
      <c r="QNL131" s="46"/>
      <c r="QNM131" s="46"/>
      <c r="QNN131" s="46"/>
      <c r="QNO131" s="46"/>
      <c r="QNP131" s="46"/>
      <c r="QNQ131" s="46"/>
      <c r="QNR131" s="46"/>
      <c r="QNS131" s="46"/>
      <c r="QNT131" s="46"/>
      <c r="QNU131" s="46"/>
      <c r="QNV131" s="46"/>
      <c r="QNW131" s="46"/>
      <c r="QNX131" s="46"/>
      <c r="QNY131" s="46"/>
      <c r="QNZ131" s="46"/>
      <c r="QOA131" s="46"/>
      <c r="QOB131" s="46"/>
      <c r="QOC131" s="46"/>
      <c r="QOD131" s="46"/>
      <c r="QOE131" s="46"/>
      <c r="QOF131" s="46"/>
      <c r="QOG131" s="46"/>
      <c r="QOH131" s="46"/>
      <c r="QOI131" s="46"/>
      <c r="QOJ131" s="46"/>
      <c r="QOK131" s="46"/>
      <c r="QOL131" s="46"/>
      <c r="QOM131" s="46"/>
      <c r="QON131" s="46"/>
      <c r="QOO131" s="46"/>
      <c r="QOP131" s="46"/>
      <c r="QOQ131" s="46"/>
      <c r="QOR131" s="46"/>
      <c r="QOS131" s="46"/>
      <c r="QOT131" s="46"/>
      <c r="QOU131" s="46"/>
      <c r="QOV131" s="46"/>
      <c r="QOW131" s="46"/>
      <c r="QOX131" s="46"/>
      <c r="QOY131" s="46"/>
      <c r="QOZ131" s="46"/>
      <c r="QPA131" s="46"/>
      <c r="QPB131" s="46"/>
      <c r="QPC131" s="46"/>
      <c r="QPD131" s="46"/>
      <c r="QPE131" s="46"/>
      <c r="QPF131" s="46"/>
      <c r="QPG131" s="46"/>
      <c r="QPH131" s="46"/>
      <c r="QPI131" s="46"/>
      <c r="QPJ131" s="46"/>
      <c r="QPK131" s="46"/>
      <c r="QPL131" s="46"/>
      <c r="QPM131" s="46"/>
      <c r="QPN131" s="46"/>
      <c r="QPO131" s="46"/>
      <c r="QPP131" s="46"/>
      <c r="QPQ131" s="46"/>
      <c r="QPR131" s="46"/>
      <c r="QPS131" s="46"/>
      <c r="QPT131" s="46"/>
      <c r="QPU131" s="46"/>
      <c r="QPV131" s="46"/>
      <c r="QPW131" s="46"/>
      <c r="QPX131" s="46"/>
      <c r="QPY131" s="46"/>
      <c r="QPZ131" s="46"/>
      <c r="QQA131" s="46"/>
      <c r="QQB131" s="46"/>
      <c r="QQC131" s="46"/>
      <c r="QQD131" s="46"/>
      <c r="QQE131" s="46"/>
      <c r="QQF131" s="46"/>
      <c r="QQG131" s="46"/>
      <c r="QQH131" s="46"/>
      <c r="QQI131" s="46"/>
      <c r="QQJ131" s="46"/>
      <c r="QQK131" s="46"/>
      <c r="QQL131" s="46"/>
      <c r="QQM131" s="46"/>
      <c r="QQN131" s="46"/>
      <c r="QQO131" s="46"/>
      <c r="QQP131" s="46"/>
      <c r="QQQ131" s="46"/>
      <c r="QQR131" s="46"/>
      <c r="QQS131" s="46"/>
      <c r="QQT131" s="46"/>
      <c r="QQU131" s="46"/>
      <c r="QQV131" s="46"/>
      <c r="QQW131" s="46"/>
      <c r="QQX131" s="46"/>
      <c r="QQY131" s="46"/>
      <c r="QQZ131" s="46"/>
      <c r="QRA131" s="46"/>
      <c r="QRB131" s="46"/>
      <c r="QRC131" s="46"/>
      <c r="QRD131" s="46"/>
      <c r="QRE131" s="46"/>
      <c r="QRF131" s="46"/>
      <c r="QRG131" s="46"/>
      <c r="QRH131" s="46"/>
      <c r="QRI131" s="46"/>
      <c r="QRJ131" s="46"/>
      <c r="QRK131" s="46"/>
      <c r="QRL131" s="46"/>
      <c r="QRM131" s="46"/>
      <c r="QRN131" s="46"/>
      <c r="QRO131" s="46"/>
      <c r="QRP131" s="46"/>
      <c r="QRQ131" s="46"/>
      <c r="QRR131" s="46"/>
      <c r="QRS131" s="46"/>
      <c r="QRT131" s="46"/>
      <c r="QRU131" s="46"/>
      <c r="QRV131" s="46"/>
      <c r="QRW131" s="46"/>
      <c r="QRX131" s="46"/>
      <c r="QRY131" s="46"/>
      <c r="QRZ131" s="46"/>
      <c r="QSA131" s="46"/>
      <c r="QSB131" s="46"/>
      <c r="QSC131" s="46"/>
      <c r="QSD131" s="46"/>
      <c r="QSE131" s="46"/>
      <c r="QSF131" s="46"/>
      <c r="QSG131" s="46"/>
      <c r="QSH131" s="46"/>
      <c r="QSI131" s="46"/>
      <c r="QSJ131" s="46"/>
      <c r="QSK131" s="46"/>
      <c r="QSL131" s="46"/>
      <c r="QSM131" s="46"/>
      <c r="QSN131" s="46"/>
      <c r="QSO131" s="46"/>
      <c r="QSP131" s="46"/>
      <c r="QSQ131" s="46"/>
      <c r="QSR131" s="46"/>
      <c r="QSS131" s="46"/>
      <c r="QST131" s="46"/>
      <c r="QSU131" s="46"/>
      <c r="QSV131" s="46"/>
      <c r="QSW131" s="46"/>
      <c r="QSX131" s="46"/>
      <c r="QSY131" s="46"/>
      <c r="QSZ131" s="46"/>
      <c r="QTA131" s="46"/>
      <c r="QTB131" s="46"/>
      <c r="QTC131" s="46"/>
      <c r="QTD131" s="46"/>
      <c r="QTE131" s="46"/>
      <c r="QTF131" s="46"/>
      <c r="QTG131" s="46"/>
      <c r="QTH131" s="46"/>
      <c r="QTI131" s="46"/>
      <c r="QTJ131" s="46"/>
      <c r="QTK131" s="46"/>
      <c r="QTL131" s="46"/>
      <c r="QTM131" s="46"/>
      <c r="QTN131" s="46"/>
      <c r="QTO131" s="46"/>
      <c r="QTQ131" s="46"/>
      <c r="QTS131" s="46"/>
      <c r="QTT131" s="46"/>
      <c r="QTU131" s="46"/>
      <c r="QTV131" s="46"/>
      <c r="QTW131" s="46"/>
      <c r="QTX131" s="46"/>
      <c r="QTY131" s="46"/>
      <c r="QTZ131" s="46"/>
      <c r="QUE131" s="46"/>
      <c r="QUF131" s="46"/>
      <c r="QUG131" s="46"/>
      <c r="QUH131" s="46"/>
      <c r="QUI131" s="46"/>
      <c r="QUJ131" s="46"/>
      <c r="QUK131" s="46"/>
      <c r="QUL131" s="46"/>
      <c r="QUM131" s="46"/>
      <c r="QUN131" s="46"/>
      <c r="QUO131" s="46"/>
      <c r="QUP131" s="46"/>
      <c r="QUQ131" s="46"/>
      <c r="QUR131" s="46"/>
      <c r="QUS131" s="46"/>
      <c r="QUT131" s="46"/>
      <c r="QUU131" s="46"/>
      <c r="QUV131" s="46"/>
      <c r="QUW131" s="46"/>
      <c r="QUX131" s="46"/>
      <c r="QUY131" s="46"/>
      <c r="QUZ131" s="46"/>
      <c r="QVA131" s="46"/>
      <c r="QVB131" s="46"/>
      <c r="QVC131" s="46"/>
      <c r="QVD131" s="46"/>
      <c r="QVE131" s="46"/>
      <c r="QVF131" s="46"/>
      <c r="QVG131" s="46"/>
      <c r="QVH131" s="46"/>
      <c r="QVI131" s="46"/>
      <c r="QVJ131" s="46"/>
      <c r="QVK131" s="46"/>
      <c r="QVL131" s="46"/>
      <c r="QVM131" s="46"/>
      <c r="QVN131" s="46"/>
      <c r="QVO131" s="46"/>
      <c r="QVP131" s="46"/>
      <c r="QVQ131" s="46"/>
      <c r="QVR131" s="46"/>
      <c r="QVS131" s="46"/>
      <c r="QVT131" s="46"/>
      <c r="QVU131" s="46"/>
      <c r="QVV131" s="46"/>
      <c r="QVW131" s="46"/>
      <c r="QVX131" s="46"/>
      <c r="QVY131" s="46"/>
      <c r="QVZ131" s="46"/>
      <c r="QWA131" s="46"/>
      <c r="QWB131" s="46"/>
      <c r="QWC131" s="46"/>
      <c r="QWD131" s="46"/>
      <c r="QWE131" s="46"/>
      <c r="QWF131" s="46"/>
      <c r="QWG131" s="46"/>
      <c r="QWH131" s="46"/>
      <c r="QWI131" s="46"/>
      <c r="QWJ131" s="46"/>
      <c r="QWK131" s="46"/>
      <c r="QWL131" s="46"/>
      <c r="QWM131" s="46"/>
      <c r="QWN131" s="46"/>
      <c r="QWO131" s="46"/>
      <c r="QWP131" s="46"/>
      <c r="QWQ131" s="46"/>
      <c r="QWR131" s="46"/>
      <c r="QWS131" s="46"/>
      <c r="QWT131" s="46"/>
      <c r="QWU131" s="46"/>
      <c r="QWV131" s="46"/>
      <c r="QWW131" s="46"/>
      <c r="QWX131" s="46"/>
      <c r="QWY131" s="46"/>
      <c r="QWZ131" s="46"/>
      <c r="QXA131" s="46"/>
      <c r="QXB131" s="46"/>
      <c r="QXC131" s="46"/>
      <c r="QXD131" s="46"/>
      <c r="QXE131" s="46"/>
      <c r="QXF131" s="46"/>
      <c r="QXG131" s="46"/>
      <c r="QXH131" s="46"/>
      <c r="QXI131" s="46"/>
      <c r="QXJ131" s="46"/>
      <c r="QXK131" s="46"/>
      <c r="QXL131" s="46"/>
      <c r="QXM131" s="46"/>
      <c r="QXN131" s="46"/>
      <c r="QXO131" s="46"/>
      <c r="QXP131" s="46"/>
      <c r="QXQ131" s="46"/>
      <c r="QXR131" s="46"/>
      <c r="QXS131" s="46"/>
      <c r="QXT131" s="46"/>
      <c r="QXU131" s="46"/>
      <c r="QXV131" s="46"/>
      <c r="QXW131" s="46"/>
      <c r="QXX131" s="46"/>
      <c r="QXY131" s="46"/>
      <c r="QXZ131" s="46"/>
      <c r="QYA131" s="46"/>
      <c r="QYB131" s="46"/>
      <c r="QYC131" s="46"/>
      <c r="QYD131" s="46"/>
      <c r="QYE131" s="46"/>
      <c r="QYF131" s="46"/>
      <c r="QYG131" s="46"/>
      <c r="QYH131" s="46"/>
      <c r="QYI131" s="46"/>
      <c r="QYJ131" s="46"/>
      <c r="QYK131" s="46"/>
      <c r="QYL131" s="46"/>
      <c r="QYM131" s="46"/>
      <c r="QYN131" s="46"/>
      <c r="QYO131" s="46"/>
      <c r="QYP131" s="46"/>
      <c r="QYQ131" s="46"/>
      <c r="QYR131" s="46"/>
      <c r="QYS131" s="46"/>
      <c r="QYT131" s="46"/>
      <c r="QYU131" s="46"/>
      <c r="QYV131" s="46"/>
      <c r="QYW131" s="46"/>
      <c r="QYX131" s="46"/>
      <c r="QYY131" s="46"/>
      <c r="QYZ131" s="46"/>
      <c r="QZA131" s="46"/>
      <c r="QZB131" s="46"/>
      <c r="QZC131" s="46"/>
      <c r="QZD131" s="46"/>
      <c r="QZE131" s="46"/>
      <c r="QZF131" s="46"/>
      <c r="QZG131" s="46"/>
      <c r="QZH131" s="46"/>
      <c r="QZI131" s="46"/>
      <c r="QZJ131" s="46"/>
      <c r="QZK131" s="46"/>
      <c r="QZL131" s="46"/>
      <c r="QZM131" s="46"/>
      <c r="QZN131" s="46"/>
      <c r="QZO131" s="46"/>
      <c r="QZP131" s="46"/>
      <c r="QZQ131" s="46"/>
      <c r="QZR131" s="46"/>
      <c r="QZS131" s="46"/>
      <c r="QZT131" s="46"/>
      <c r="QZU131" s="46"/>
      <c r="QZV131" s="46"/>
      <c r="QZW131" s="46"/>
      <c r="QZX131" s="46"/>
      <c r="QZY131" s="46"/>
      <c r="QZZ131" s="46"/>
      <c r="RAA131" s="46"/>
      <c r="RAB131" s="46"/>
      <c r="RAC131" s="46"/>
      <c r="RAD131" s="46"/>
      <c r="RAE131" s="46"/>
      <c r="RAF131" s="46"/>
      <c r="RAG131" s="46"/>
      <c r="RAH131" s="46"/>
      <c r="RAI131" s="46"/>
      <c r="RAJ131" s="46"/>
      <c r="RAK131" s="46"/>
      <c r="RAL131" s="46"/>
      <c r="RAM131" s="46"/>
      <c r="RAN131" s="46"/>
      <c r="RAO131" s="46"/>
      <c r="RAP131" s="46"/>
      <c r="RAQ131" s="46"/>
      <c r="RAR131" s="46"/>
      <c r="RAS131" s="46"/>
      <c r="RAT131" s="46"/>
      <c r="RAU131" s="46"/>
      <c r="RAV131" s="46"/>
      <c r="RAW131" s="46"/>
      <c r="RAX131" s="46"/>
      <c r="RAY131" s="46"/>
      <c r="RAZ131" s="46"/>
      <c r="RBA131" s="46"/>
      <c r="RBB131" s="46"/>
      <c r="RBC131" s="46"/>
      <c r="RBD131" s="46"/>
      <c r="RBE131" s="46"/>
      <c r="RBF131" s="46"/>
      <c r="RBG131" s="46"/>
      <c r="RBH131" s="46"/>
      <c r="RBI131" s="46"/>
      <c r="RBJ131" s="46"/>
      <c r="RBK131" s="46"/>
      <c r="RBL131" s="46"/>
      <c r="RBM131" s="46"/>
      <c r="RBN131" s="46"/>
      <c r="RBO131" s="46"/>
      <c r="RBP131" s="46"/>
      <c r="RBQ131" s="46"/>
      <c r="RBR131" s="46"/>
      <c r="RBS131" s="46"/>
      <c r="RBT131" s="46"/>
      <c r="RBU131" s="46"/>
      <c r="RBV131" s="46"/>
      <c r="RBW131" s="46"/>
      <c r="RBX131" s="46"/>
      <c r="RBY131" s="46"/>
      <c r="RBZ131" s="46"/>
      <c r="RCA131" s="46"/>
      <c r="RCB131" s="46"/>
      <c r="RCC131" s="46"/>
      <c r="RCD131" s="46"/>
      <c r="RCE131" s="46"/>
      <c r="RCF131" s="46"/>
      <c r="RCG131" s="46"/>
      <c r="RCH131" s="46"/>
      <c r="RCI131" s="46"/>
      <c r="RCJ131" s="46"/>
      <c r="RCK131" s="46"/>
      <c r="RCL131" s="46"/>
      <c r="RCM131" s="46"/>
      <c r="RCN131" s="46"/>
      <c r="RCO131" s="46"/>
      <c r="RCP131" s="46"/>
      <c r="RCQ131" s="46"/>
      <c r="RCR131" s="46"/>
      <c r="RCS131" s="46"/>
      <c r="RCT131" s="46"/>
      <c r="RCU131" s="46"/>
      <c r="RCV131" s="46"/>
      <c r="RCW131" s="46"/>
      <c r="RCX131" s="46"/>
      <c r="RCY131" s="46"/>
      <c r="RCZ131" s="46"/>
      <c r="RDA131" s="46"/>
      <c r="RDB131" s="46"/>
      <c r="RDC131" s="46"/>
      <c r="RDD131" s="46"/>
      <c r="RDE131" s="46"/>
      <c r="RDF131" s="46"/>
      <c r="RDG131" s="46"/>
      <c r="RDH131" s="46"/>
      <c r="RDI131" s="46"/>
      <c r="RDJ131" s="46"/>
      <c r="RDK131" s="46"/>
      <c r="RDM131" s="46"/>
      <c r="RDO131" s="46"/>
      <c r="RDP131" s="46"/>
      <c r="RDQ131" s="46"/>
      <c r="RDR131" s="46"/>
      <c r="RDS131" s="46"/>
      <c r="RDT131" s="46"/>
      <c r="RDU131" s="46"/>
      <c r="RDV131" s="46"/>
      <c r="REA131" s="46"/>
      <c r="REB131" s="46"/>
      <c r="REC131" s="46"/>
      <c r="RED131" s="46"/>
      <c r="REE131" s="46"/>
      <c r="REF131" s="46"/>
      <c r="REG131" s="46"/>
      <c r="REH131" s="46"/>
      <c r="REI131" s="46"/>
      <c r="REJ131" s="46"/>
      <c r="REK131" s="46"/>
      <c r="REL131" s="46"/>
      <c r="REM131" s="46"/>
      <c r="REN131" s="46"/>
      <c r="REO131" s="46"/>
      <c r="REP131" s="46"/>
      <c r="REQ131" s="46"/>
      <c r="RER131" s="46"/>
      <c r="RES131" s="46"/>
      <c r="RET131" s="46"/>
      <c r="REU131" s="46"/>
      <c r="REV131" s="46"/>
      <c r="REW131" s="46"/>
      <c r="REX131" s="46"/>
      <c r="REY131" s="46"/>
      <c r="REZ131" s="46"/>
      <c r="RFA131" s="46"/>
      <c r="RFB131" s="46"/>
      <c r="RFC131" s="46"/>
      <c r="RFD131" s="46"/>
      <c r="RFE131" s="46"/>
      <c r="RFF131" s="46"/>
      <c r="RFG131" s="46"/>
      <c r="RFH131" s="46"/>
      <c r="RFI131" s="46"/>
      <c r="RFJ131" s="46"/>
      <c r="RFK131" s="46"/>
      <c r="RFL131" s="46"/>
      <c r="RFM131" s="46"/>
      <c r="RFN131" s="46"/>
      <c r="RFO131" s="46"/>
      <c r="RFP131" s="46"/>
      <c r="RFQ131" s="46"/>
      <c r="RFR131" s="46"/>
      <c r="RFS131" s="46"/>
      <c r="RFT131" s="46"/>
      <c r="RFU131" s="46"/>
      <c r="RFV131" s="46"/>
      <c r="RFW131" s="46"/>
      <c r="RFX131" s="46"/>
      <c r="RFY131" s="46"/>
      <c r="RFZ131" s="46"/>
      <c r="RGA131" s="46"/>
      <c r="RGB131" s="46"/>
      <c r="RGC131" s="46"/>
      <c r="RGD131" s="46"/>
      <c r="RGE131" s="46"/>
      <c r="RGF131" s="46"/>
      <c r="RGG131" s="46"/>
      <c r="RGH131" s="46"/>
      <c r="RGI131" s="46"/>
      <c r="RGJ131" s="46"/>
      <c r="RGK131" s="46"/>
      <c r="RGL131" s="46"/>
      <c r="RGM131" s="46"/>
      <c r="RGN131" s="46"/>
      <c r="RGO131" s="46"/>
      <c r="RGP131" s="46"/>
      <c r="RGQ131" s="46"/>
      <c r="RGR131" s="46"/>
      <c r="RGS131" s="46"/>
      <c r="RGT131" s="46"/>
      <c r="RGU131" s="46"/>
      <c r="RGV131" s="46"/>
      <c r="RGW131" s="46"/>
      <c r="RGX131" s="46"/>
      <c r="RGY131" s="46"/>
      <c r="RGZ131" s="46"/>
      <c r="RHA131" s="46"/>
      <c r="RHB131" s="46"/>
      <c r="RHC131" s="46"/>
      <c r="RHD131" s="46"/>
      <c r="RHE131" s="46"/>
      <c r="RHF131" s="46"/>
      <c r="RHG131" s="46"/>
      <c r="RHH131" s="46"/>
      <c r="RHI131" s="46"/>
      <c r="RHJ131" s="46"/>
      <c r="RHK131" s="46"/>
      <c r="RHL131" s="46"/>
      <c r="RHM131" s="46"/>
      <c r="RHN131" s="46"/>
      <c r="RHO131" s="46"/>
      <c r="RHP131" s="46"/>
      <c r="RHQ131" s="46"/>
      <c r="RHR131" s="46"/>
      <c r="RHS131" s="46"/>
      <c r="RHT131" s="46"/>
      <c r="RHU131" s="46"/>
      <c r="RHV131" s="46"/>
      <c r="RHW131" s="46"/>
      <c r="RHX131" s="46"/>
      <c r="RHY131" s="46"/>
      <c r="RHZ131" s="46"/>
      <c r="RIA131" s="46"/>
      <c r="RIB131" s="46"/>
      <c r="RIC131" s="46"/>
      <c r="RID131" s="46"/>
      <c r="RIE131" s="46"/>
      <c r="RIF131" s="46"/>
      <c r="RIG131" s="46"/>
      <c r="RIH131" s="46"/>
      <c r="RII131" s="46"/>
      <c r="RIJ131" s="46"/>
      <c r="RIK131" s="46"/>
      <c r="RIL131" s="46"/>
      <c r="RIM131" s="46"/>
      <c r="RIN131" s="46"/>
      <c r="RIO131" s="46"/>
      <c r="RIP131" s="46"/>
      <c r="RIQ131" s="46"/>
      <c r="RIR131" s="46"/>
      <c r="RIS131" s="46"/>
      <c r="RIT131" s="46"/>
      <c r="RIU131" s="46"/>
      <c r="RIV131" s="46"/>
      <c r="RIW131" s="46"/>
      <c r="RIX131" s="46"/>
      <c r="RIY131" s="46"/>
      <c r="RIZ131" s="46"/>
      <c r="RJA131" s="46"/>
      <c r="RJB131" s="46"/>
      <c r="RJC131" s="46"/>
      <c r="RJD131" s="46"/>
      <c r="RJE131" s="46"/>
      <c r="RJF131" s="46"/>
      <c r="RJG131" s="46"/>
      <c r="RJH131" s="46"/>
      <c r="RJI131" s="46"/>
      <c r="RJJ131" s="46"/>
      <c r="RJK131" s="46"/>
      <c r="RJL131" s="46"/>
      <c r="RJM131" s="46"/>
      <c r="RJN131" s="46"/>
      <c r="RJO131" s="46"/>
      <c r="RJP131" s="46"/>
      <c r="RJQ131" s="46"/>
      <c r="RJR131" s="46"/>
      <c r="RJS131" s="46"/>
      <c r="RJT131" s="46"/>
      <c r="RJU131" s="46"/>
      <c r="RJV131" s="46"/>
      <c r="RJW131" s="46"/>
      <c r="RJX131" s="46"/>
      <c r="RJY131" s="46"/>
      <c r="RJZ131" s="46"/>
      <c r="RKA131" s="46"/>
      <c r="RKB131" s="46"/>
      <c r="RKC131" s="46"/>
      <c r="RKD131" s="46"/>
      <c r="RKE131" s="46"/>
      <c r="RKF131" s="46"/>
      <c r="RKG131" s="46"/>
      <c r="RKH131" s="46"/>
      <c r="RKI131" s="46"/>
      <c r="RKJ131" s="46"/>
      <c r="RKK131" s="46"/>
      <c r="RKL131" s="46"/>
      <c r="RKM131" s="46"/>
      <c r="RKN131" s="46"/>
      <c r="RKO131" s="46"/>
      <c r="RKP131" s="46"/>
      <c r="RKQ131" s="46"/>
      <c r="RKR131" s="46"/>
      <c r="RKS131" s="46"/>
      <c r="RKT131" s="46"/>
      <c r="RKU131" s="46"/>
      <c r="RKV131" s="46"/>
      <c r="RKW131" s="46"/>
      <c r="RKX131" s="46"/>
      <c r="RKY131" s="46"/>
      <c r="RKZ131" s="46"/>
      <c r="RLA131" s="46"/>
      <c r="RLB131" s="46"/>
      <c r="RLC131" s="46"/>
      <c r="RLD131" s="46"/>
      <c r="RLE131" s="46"/>
      <c r="RLF131" s="46"/>
      <c r="RLG131" s="46"/>
      <c r="RLH131" s="46"/>
      <c r="RLI131" s="46"/>
      <c r="RLJ131" s="46"/>
      <c r="RLK131" s="46"/>
      <c r="RLL131" s="46"/>
      <c r="RLM131" s="46"/>
      <c r="RLN131" s="46"/>
      <c r="RLO131" s="46"/>
      <c r="RLP131" s="46"/>
      <c r="RLQ131" s="46"/>
      <c r="RLR131" s="46"/>
      <c r="RLS131" s="46"/>
      <c r="RLT131" s="46"/>
      <c r="RLU131" s="46"/>
      <c r="RLV131" s="46"/>
      <c r="RLW131" s="46"/>
      <c r="RLX131" s="46"/>
      <c r="RLY131" s="46"/>
      <c r="RLZ131" s="46"/>
      <c r="RMA131" s="46"/>
      <c r="RMB131" s="46"/>
      <c r="RMC131" s="46"/>
      <c r="RMD131" s="46"/>
      <c r="RME131" s="46"/>
      <c r="RMF131" s="46"/>
      <c r="RMG131" s="46"/>
      <c r="RMH131" s="46"/>
      <c r="RMI131" s="46"/>
      <c r="RMJ131" s="46"/>
      <c r="RMK131" s="46"/>
      <c r="RML131" s="46"/>
      <c r="RMM131" s="46"/>
      <c r="RMN131" s="46"/>
      <c r="RMO131" s="46"/>
      <c r="RMP131" s="46"/>
      <c r="RMQ131" s="46"/>
      <c r="RMR131" s="46"/>
      <c r="RMS131" s="46"/>
      <c r="RMT131" s="46"/>
      <c r="RMU131" s="46"/>
      <c r="RMV131" s="46"/>
      <c r="RMW131" s="46"/>
      <c r="RMX131" s="46"/>
      <c r="RMY131" s="46"/>
      <c r="RMZ131" s="46"/>
      <c r="RNA131" s="46"/>
      <c r="RNB131" s="46"/>
      <c r="RNC131" s="46"/>
      <c r="RND131" s="46"/>
      <c r="RNE131" s="46"/>
      <c r="RNF131" s="46"/>
      <c r="RNG131" s="46"/>
      <c r="RNI131" s="46"/>
      <c r="RNK131" s="46"/>
      <c r="RNL131" s="46"/>
      <c r="RNM131" s="46"/>
      <c r="RNN131" s="46"/>
      <c r="RNO131" s="46"/>
      <c r="RNP131" s="46"/>
      <c r="RNQ131" s="46"/>
      <c r="RNR131" s="46"/>
      <c r="RNW131" s="46"/>
      <c r="RNX131" s="46"/>
      <c r="RNY131" s="46"/>
      <c r="RNZ131" s="46"/>
      <c r="ROA131" s="46"/>
      <c r="ROB131" s="46"/>
      <c r="ROC131" s="46"/>
      <c r="ROD131" s="46"/>
      <c r="ROE131" s="46"/>
      <c r="ROF131" s="46"/>
      <c r="ROG131" s="46"/>
      <c r="ROH131" s="46"/>
      <c r="ROI131" s="46"/>
      <c r="ROJ131" s="46"/>
      <c r="ROK131" s="46"/>
      <c r="ROL131" s="46"/>
      <c r="ROM131" s="46"/>
      <c r="RON131" s="46"/>
      <c r="ROO131" s="46"/>
      <c r="ROP131" s="46"/>
      <c r="ROQ131" s="46"/>
      <c r="ROR131" s="46"/>
      <c r="ROS131" s="46"/>
      <c r="ROT131" s="46"/>
      <c r="ROU131" s="46"/>
      <c r="ROV131" s="46"/>
      <c r="ROW131" s="46"/>
      <c r="ROX131" s="46"/>
      <c r="ROY131" s="46"/>
      <c r="ROZ131" s="46"/>
      <c r="RPA131" s="46"/>
      <c r="RPB131" s="46"/>
      <c r="RPC131" s="46"/>
      <c r="RPD131" s="46"/>
      <c r="RPE131" s="46"/>
      <c r="RPF131" s="46"/>
      <c r="RPG131" s="46"/>
      <c r="RPH131" s="46"/>
      <c r="RPI131" s="46"/>
      <c r="RPJ131" s="46"/>
      <c r="RPK131" s="46"/>
      <c r="RPL131" s="46"/>
      <c r="RPM131" s="46"/>
      <c r="RPN131" s="46"/>
      <c r="RPO131" s="46"/>
      <c r="RPP131" s="46"/>
      <c r="RPQ131" s="46"/>
      <c r="RPR131" s="46"/>
      <c r="RPS131" s="46"/>
      <c r="RPT131" s="46"/>
      <c r="RPU131" s="46"/>
      <c r="RPV131" s="46"/>
      <c r="RPW131" s="46"/>
      <c r="RPX131" s="46"/>
      <c r="RPY131" s="46"/>
      <c r="RPZ131" s="46"/>
      <c r="RQA131" s="46"/>
      <c r="RQB131" s="46"/>
      <c r="RQC131" s="46"/>
      <c r="RQD131" s="46"/>
      <c r="RQE131" s="46"/>
      <c r="RQF131" s="46"/>
      <c r="RQG131" s="46"/>
      <c r="RQH131" s="46"/>
      <c r="RQI131" s="46"/>
      <c r="RQJ131" s="46"/>
      <c r="RQK131" s="46"/>
      <c r="RQL131" s="46"/>
      <c r="RQM131" s="46"/>
      <c r="RQN131" s="46"/>
      <c r="RQO131" s="46"/>
      <c r="RQP131" s="46"/>
      <c r="RQQ131" s="46"/>
      <c r="RQR131" s="46"/>
      <c r="RQS131" s="46"/>
      <c r="RQT131" s="46"/>
      <c r="RQU131" s="46"/>
      <c r="RQV131" s="46"/>
      <c r="RQW131" s="46"/>
      <c r="RQX131" s="46"/>
      <c r="RQY131" s="46"/>
      <c r="RQZ131" s="46"/>
      <c r="RRA131" s="46"/>
      <c r="RRB131" s="46"/>
      <c r="RRC131" s="46"/>
      <c r="RRD131" s="46"/>
      <c r="RRE131" s="46"/>
      <c r="RRF131" s="46"/>
      <c r="RRG131" s="46"/>
      <c r="RRH131" s="46"/>
      <c r="RRI131" s="46"/>
      <c r="RRJ131" s="46"/>
      <c r="RRK131" s="46"/>
      <c r="RRL131" s="46"/>
      <c r="RRM131" s="46"/>
      <c r="RRN131" s="46"/>
      <c r="RRO131" s="46"/>
      <c r="RRP131" s="46"/>
      <c r="RRQ131" s="46"/>
      <c r="RRR131" s="46"/>
      <c r="RRS131" s="46"/>
      <c r="RRT131" s="46"/>
      <c r="RRU131" s="46"/>
      <c r="RRV131" s="46"/>
      <c r="RRW131" s="46"/>
      <c r="RRX131" s="46"/>
      <c r="RRY131" s="46"/>
      <c r="RRZ131" s="46"/>
      <c r="RSA131" s="46"/>
      <c r="RSB131" s="46"/>
      <c r="RSC131" s="46"/>
      <c r="RSD131" s="46"/>
      <c r="RSE131" s="46"/>
      <c r="RSF131" s="46"/>
      <c r="RSG131" s="46"/>
      <c r="RSH131" s="46"/>
      <c r="RSI131" s="46"/>
      <c r="RSJ131" s="46"/>
      <c r="RSK131" s="46"/>
      <c r="RSL131" s="46"/>
      <c r="RSM131" s="46"/>
      <c r="RSN131" s="46"/>
      <c r="RSO131" s="46"/>
      <c r="RSP131" s="46"/>
      <c r="RSQ131" s="46"/>
      <c r="RSR131" s="46"/>
      <c r="RSS131" s="46"/>
      <c r="RST131" s="46"/>
      <c r="RSU131" s="46"/>
      <c r="RSV131" s="46"/>
      <c r="RSW131" s="46"/>
      <c r="RSX131" s="46"/>
      <c r="RSY131" s="46"/>
      <c r="RSZ131" s="46"/>
      <c r="RTA131" s="46"/>
      <c r="RTB131" s="46"/>
      <c r="RTC131" s="46"/>
      <c r="RTD131" s="46"/>
      <c r="RTE131" s="46"/>
      <c r="RTF131" s="46"/>
      <c r="RTG131" s="46"/>
      <c r="RTH131" s="46"/>
      <c r="RTI131" s="46"/>
      <c r="RTJ131" s="46"/>
      <c r="RTK131" s="46"/>
      <c r="RTL131" s="46"/>
      <c r="RTM131" s="46"/>
      <c r="RTN131" s="46"/>
      <c r="RTO131" s="46"/>
      <c r="RTP131" s="46"/>
      <c r="RTQ131" s="46"/>
      <c r="RTR131" s="46"/>
      <c r="RTS131" s="46"/>
      <c r="RTT131" s="46"/>
      <c r="RTU131" s="46"/>
      <c r="RTV131" s="46"/>
      <c r="RTW131" s="46"/>
      <c r="RTX131" s="46"/>
      <c r="RTY131" s="46"/>
      <c r="RTZ131" s="46"/>
      <c r="RUA131" s="46"/>
      <c r="RUB131" s="46"/>
      <c r="RUC131" s="46"/>
      <c r="RUD131" s="46"/>
      <c r="RUE131" s="46"/>
      <c r="RUF131" s="46"/>
      <c r="RUG131" s="46"/>
      <c r="RUH131" s="46"/>
      <c r="RUI131" s="46"/>
      <c r="RUJ131" s="46"/>
      <c r="RUK131" s="46"/>
      <c r="RUL131" s="46"/>
      <c r="RUM131" s="46"/>
      <c r="RUN131" s="46"/>
      <c r="RUO131" s="46"/>
      <c r="RUP131" s="46"/>
      <c r="RUQ131" s="46"/>
      <c r="RUR131" s="46"/>
      <c r="RUS131" s="46"/>
      <c r="RUT131" s="46"/>
      <c r="RUU131" s="46"/>
      <c r="RUV131" s="46"/>
      <c r="RUW131" s="46"/>
      <c r="RUX131" s="46"/>
      <c r="RUY131" s="46"/>
      <c r="RUZ131" s="46"/>
      <c r="RVA131" s="46"/>
      <c r="RVB131" s="46"/>
      <c r="RVC131" s="46"/>
      <c r="RVD131" s="46"/>
      <c r="RVE131" s="46"/>
      <c r="RVF131" s="46"/>
      <c r="RVG131" s="46"/>
      <c r="RVH131" s="46"/>
      <c r="RVI131" s="46"/>
      <c r="RVJ131" s="46"/>
      <c r="RVK131" s="46"/>
      <c r="RVL131" s="46"/>
      <c r="RVM131" s="46"/>
      <c r="RVN131" s="46"/>
      <c r="RVO131" s="46"/>
      <c r="RVP131" s="46"/>
      <c r="RVQ131" s="46"/>
      <c r="RVR131" s="46"/>
      <c r="RVS131" s="46"/>
      <c r="RVT131" s="46"/>
      <c r="RVU131" s="46"/>
      <c r="RVV131" s="46"/>
      <c r="RVW131" s="46"/>
      <c r="RVX131" s="46"/>
      <c r="RVY131" s="46"/>
      <c r="RVZ131" s="46"/>
      <c r="RWA131" s="46"/>
      <c r="RWB131" s="46"/>
      <c r="RWC131" s="46"/>
      <c r="RWD131" s="46"/>
      <c r="RWE131" s="46"/>
      <c r="RWF131" s="46"/>
      <c r="RWG131" s="46"/>
      <c r="RWH131" s="46"/>
      <c r="RWI131" s="46"/>
      <c r="RWJ131" s="46"/>
      <c r="RWK131" s="46"/>
      <c r="RWL131" s="46"/>
      <c r="RWM131" s="46"/>
      <c r="RWN131" s="46"/>
      <c r="RWO131" s="46"/>
      <c r="RWP131" s="46"/>
      <c r="RWQ131" s="46"/>
      <c r="RWR131" s="46"/>
      <c r="RWS131" s="46"/>
      <c r="RWT131" s="46"/>
      <c r="RWU131" s="46"/>
      <c r="RWV131" s="46"/>
      <c r="RWW131" s="46"/>
      <c r="RWX131" s="46"/>
      <c r="RWY131" s="46"/>
      <c r="RWZ131" s="46"/>
      <c r="RXA131" s="46"/>
      <c r="RXB131" s="46"/>
      <c r="RXC131" s="46"/>
      <c r="RXE131" s="46"/>
      <c r="RXG131" s="46"/>
      <c r="RXH131" s="46"/>
      <c r="RXI131" s="46"/>
      <c r="RXJ131" s="46"/>
      <c r="RXK131" s="46"/>
      <c r="RXL131" s="46"/>
      <c r="RXM131" s="46"/>
      <c r="RXN131" s="46"/>
      <c r="RXS131" s="46"/>
      <c r="RXT131" s="46"/>
      <c r="RXU131" s="46"/>
      <c r="RXV131" s="46"/>
      <c r="RXW131" s="46"/>
      <c r="RXX131" s="46"/>
      <c r="RXY131" s="46"/>
      <c r="RXZ131" s="46"/>
      <c r="RYA131" s="46"/>
      <c r="RYB131" s="46"/>
      <c r="RYC131" s="46"/>
      <c r="RYD131" s="46"/>
      <c r="RYE131" s="46"/>
      <c r="RYF131" s="46"/>
      <c r="RYG131" s="46"/>
      <c r="RYH131" s="46"/>
      <c r="RYI131" s="46"/>
      <c r="RYJ131" s="46"/>
      <c r="RYK131" s="46"/>
      <c r="RYL131" s="46"/>
      <c r="RYM131" s="46"/>
      <c r="RYN131" s="46"/>
      <c r="RYO131" s="46"/>
      <c r="RYP131" s="46"/>
      <c r="RYQ131" s="46"/>
      <c r="RYR131" s="46"/>
      <c r="RYS131" s="46"/>
      <c r="RYT131" s="46"/>
      <c r="RYU131" s="46"/>
      <c r="RYV131" s="46"/>
      <c r="RYW131" s="46"/>
      <c r="RYX131" s="46"/>
      <c r="RYY131" s="46"/>
      <c r="RYZ131" s="46"/>
      <c r="RZA131" s="46"/>
      <c r="RZB131" s="46"/>
      <c r="RZC131" s="46"/>
      <c r="RZD131" s="46"/>
      <c r="RZE131" s="46"/>
      <c r="RZF131" s="46"/>
      <c r="RZG131" s="46"/>
      <c r="RZH131" s="46"/>
      <c r="RZI131" s="46"/>
      <c r="RZJ131" s="46"/>
      <c r="RZK131" s="46"/>
      <c r="RZL131" s="46"/>
      <c r="RZM131" s="46"/>
      <c r="RZN131" s="46"/>
      <c r="RZO131" s="46"/>
      <c r="RZP131" s="46"/>
      <c r="RZQ131" s="46"/>
      <c r="RZR131" s="46"/>
      <c r="RZS131" s="46"/>
      <c r="RZT131" s="46"/>
      <c r="RZU131" s="46"/>
      <c r="RZV131" s="46"/>
      <c r="RZW131" s="46"/>
      <c r="RZX131" s="46"/>
      <c r="RZY131" s="46"/>
      <c r="RZZ131" s="46"/>
      <c r="SAA131" s="46"/>
      <c r="SAB131" s="46"/>
      <c r="SAC131" s="46"/>
      <c r="SAD131" s="46"/>
      <c r="SAE131" s="46"/>
      <c r="SAF131" s="46"/>
      <c r="SAG131" s="46"/>
      <c r="SAH131" s="46"/>
      <c r="SAI131" s="46"/>
      <c r="SAJ131" s="46"/>
      <c r="SAK131" s="46"/>
      <c r="SAL131" s="46"/>
      <c r="SAM131" s="46"/>
      <c r="SAN131" s="46"/>
      <c r="SAO131" s="46"/>
      <c r="SAP131" s="46"/>
      <c r="SAQ131" s="46"/>
      <c r="SAR131" s="46"/>
      <c r="SAS131" s="46"/>
      <c r="SAT131" s="46"/>
      <c r="SAU131" s="46"/>
      <c r="SAV131" s="46"/>
      <c r="SAW131" s="46"/>
      <c r="SAX131" s="46"/>
      <c r="SAY131" s="46"/>
      <c r="SAZ131" s="46"/>
      <c r="SBA131" s="46"/>
      <c r="SBB131" s="46"/>
      <c r="SBC131" s="46"/>
      <c r="SBD131" s="46"/>
      <c r="SBE131" s="46"/>
      <c r="SBF131" s="46"/>
      <c r="SBG131" s="46"/>
      <c r="SBH131" s="46"/>
      <c r="SBI131" s="46"/>
      <c r="SBJ131" s="46"/>
      <c r="SBK131" s="46"/>
      <c r="SBL131" s="46"/>
      <c r="SBM131" s="46"/>
      <c r="SBN131" s="46"/>
      <c r="SBO131" s="46"/>
      <c r="SBP131" s="46"/>
      <c r="SBQ131" s="46"/>
      <c r="SBR131" s="46"/>
      <c r="SBS131" s="46"/>
      <c r="SBT131" s="46"/>
      <c r="SBU131" s="46"/>
      <c r="SBV131" s="46"/>
      <c r="SBW131" s="46"/>
      <c r="SBX131" s="46"/>
      <c r="SBY131" s="46"/>
      <c r="SBZ131" s="46"/>
      <c r="SCA131" s="46"/>
      <c r="SCB131" s="46"/>
      <c r="SCC131" s="46"/>
      <c r="SCD131" s="46"/>
      <c r="SCE131" s="46"/>
      <c r="SCF131" s="46"/>
      <c r="SCG131" s="46"/>
      <c r="SCH131" s="46"/>
      <c r="SCI131" s="46"/>
      <c r="SCJ131" s="46"/>
      <c r="SCK131" s="46"/>
      <c r="SCL131" s="46"/>
      <c r="SCM131" s="46"/>
      <c r="SCN131" s="46"/>
      <c r="SCO131" s="46"/>
      <c r="SCP131" s="46"/>
      <c r="SCQ131" s="46"/>
      <c r="SCR131" s="46"/>
      <c r="SCS131" s="46"/>
      <c r="SCT131" s="46"/>
      <c r="SCU131" s="46"/>
      <c r="SCV131" s="46"/>
      <c r="SCW131" s="46"/>
      <c r="SCX131" s="46"/>
      <c r="SCY131" s="46"/>
      <c r="SCZ131" s="46"/>
      <c r="SDA131" s="46"/>
      <c r="SDB131" s="46"/>
      <c r="SDC131" s="46"/>
      <c r="SDD131" s="46"/>
      <c r="SDE131" s="46"/>
      <c r="SDF131" s="46"/>
      <c r="SDG131" s="46"/>
      <c r="SDH131" s="46"/>
      <c r="SDI131" s="46"/>
      <c r="SDJ131" s="46"/>
      <c r="SDK131" s="46"/>
      <c r="SDL131" s="46"/>
      <c r="SDM131" s="46"/>
      <c r="SDN131" s="46"/>
      <c r="SDO131" s="46"/>
      <c r="SDP131" s="46"/>
      <c r="SDQ131" s="46"/>
      <c r="SDR131" s="46"/>
      <c r="SDS131" s="46"/>
      <c r="SDT131" s="46"/>
      <c r="SDU131" s="46"/>
      <c r="SDV131" s="46"/>
      <c r="SDW131" s="46"/>
      <c r="SDX131" s="46"/>
      <c r="SDY131" s="46"/>
      <c r="SDZ131" s="46"/>
      <c r="SEA131" s="46"/>
      <c r="SEB131" s="46"/>
      <c r="SEC131" s="46"/>
      <c r="SED131" s="46"/>
      <c r="SEE131" s="46"/>
      <c r="SEF131" s="46"/>
      <c r="SEG131" s="46"/>
      <c r="SEH131" s="46"/>
      <c r="SEI131" s="46"/>
      <c r="SEJ131" s="46"/>
      <c r="SEK131" s="46"/>
      <c r="SEL131" s="46"/>
      <c r="SEM131" s="46"/>
      <c r="SEN131" s="46"/>
      <c r="SEO131" s="46"/>
      <c r="SEP131" s="46"/>
      <c r="SEQ131" s="46"/>
      <c r="SER131" s="46"/>
      <c r="SES131" s="46"/>
      <c r="SET131" s="46"/>
      <c r="SEU131" s="46"/>
      <c r="SEV131" s="46"/>
      <c r="SEW131" s="46"/>
      <c r="SEX131" s="46"/>
      <c r="SEY131" s="46"/>
      <c r="SEZ131" s="46"/>
      <c r="SFA131" s="46"/>
      <c r="SFB131" s="46"/>
      <c r="SFC131" s="46"/>
      <c r="SFD131" s="46"/>
      <c r="SFE131" s="46"/>
      <c r="SFF131" s="46"/>
      <c r="SFG131" s="46"/>
      <c r="SFH131" s="46"/>
      <c r="SFI131" s="46"/>
      <c r="SFJ131" s="46"/>
      <c r="SFK131" s="46"/>
      <c r="SFL131" s="46"/>
      <c r="SFM131" s="46"/>
      <c r="SFN131" s="46"/>
      <c r="SFO131" s="46"/>
      <c r="SFP131" s="46"/>
      <c r="SFQ131" s="46"/>
      <c r="SFR131" s="46"/>
      <c r="SFS131" s="46"/>
      <c r="SFT131" s="46"/>
      <c r="SFU131" s="46"/>
      <c r="SFV131" s="46"/>
      <c r="SFW131" s="46"/>
      <c r="SFX131" s="46"/>
      <c r="SFY131" s="46"/>
      <c r="SFZ131" s="46"/>
      <c r="SGA131" s="46"/>
      <c r="SGB131" s="46"/>
      <c r="SGC131" s="46"/>
      <c r="SGD131" s="46"/>
      <c r="SGE131" s="46"/>
      <c r="SGF131" s="46"/>
      <c r="SGG131" s="46"/>
      <c r="SGH131" s="46"/>
      <c r="SGI131" s="46"/>
      <c r="SGJ131" s="46"/>
      <c r="SGK131" s="46"/>
      <c r="SGL131" s="46"/>
      <c r="SGM131" s="46"/>
      <c r="SGN131" s="46"/>
      <c r="SGO131" s="46"/>
      <c r="SGP131" s="46"/>
      <c r="SGQ131" s="46"/>
      <c r="SGR131" s="46"/>
      <c r="SGS131" s="46"/>
      <c r="SGT131" s="46"/>
      <c r="SGU131" s="46"/>
      <c r="SGV131" s="46"/>
      <c r="SGW131" s="46"/>
      <c r="SGX131" s="46"/>
      <c r="SGY131" s="46"/>
      <c r="SHA131" s="46"/>
      <c r="SHC131" s="46"/>
      <c r="SHD131" s="46"/>
      <c r="SHE131" s="46"/>
      <c r="SHF131" s="46"/>
      <c r="SHG131" s="46"/>
      <c r="SHH131" s="46"/>
      <c r="SHI131" s="46"/>
      <c r="SHJ131" s="46"/>
      <c r="SHO131" s="46"/>
      <c r="SHP131" s="46"/>
      <c r="SHQ131" s="46"/>
      <c r="SHR131" s="46"/>
      <c r="SHS131" s="46"/>
      <c r="SHT131" s="46"/>
      <c r="SHU131" s="46"/>
      <c r="SHV131" s="46"/>
      <c r="SHW131" s="46"/>
      <c r="SHX131" s="46"/>
      <c r="SHY131" s="46"/>
      <c r="SHZ131" s="46"/>
      <c r="SIA131" s="46"/>
      <c r="SIB131" s="46"/>
      <c r="SIC131" s="46"/>
      <c r="SID131" s="46"/>
      <c r="SIE131" s="46"/>
      <c r="SIF131" s="46"/>
      <c r="SIG131" s="46"/>
      <c r="SIH131" s="46"/>
      <c r="SII131" s="46"/>
      <c r="SIJ131" s="46"/>
      <c r="SIK131" s="46"/>
      <c r="SIL131" s="46"/>
      <c r="SIM131" s="46"/>
      <c r="SIN131" s="46"/>
      <c r="SIO131" s="46"/>
      <c r="SIP131" s="46"/>
      <c r="SIQ131" s="46"/>
      <c r="SIR131" s="46"/>
      <c r="SIS131" s="46"/>
      <c r="SIT131" s="46"/>
      <c r="SIU131" s="46"/>
      <c r="SIV131" s="46"/>
      <c r="SIW131" s="46"/>
      <c r="SIX131" s="46"/>
      <c r="SIY131" s="46"/>
      <c r="SIZ131" s="46"/>
      <c r="SJA131" s="46"/>
      <c r="SJB131" s="46"/>
      <c r="SJC131" s="46"/>
      <c r="SJD131" s="46"/>
      <c r="SJE131" s="46"/>
      <c r="SJF131" s="46"/>
      <c r="SJG131" s="46"/>
      <c r="SJH131" s="46"/>
      <c r="SJI131" s="46"/>
      <c r="SJJ131" s="46"/>
      <c r="SJK131" s="46"/>
      <c r="SJL131" s="46"/>
      <c r="SJM131" s="46"/>
      <c r="SJN131" s="46"/>
      <c r="SJO131" s="46"/>
      <c r="SJP131" s="46"/>
      <c r="SJQ131" s="46"/>
      <c r="SJR131" s="46"/>
      <c r="SJS131" s="46"/>
      <c r="SJT131" s="46"/>
      <c r="SJU131" s="46"/>
      <c r="SJV131" s="46"/>
      <c r="SJW131" s="46"/>
      <c r="SJX131" s="46"/>
      <c r="SJY131" s="46"/>
      <c r="SJZ131" s="46"/>
      <c r="SKA131" s="46"/>
      <c r="SKB131" s="46"/>
      <c r="SKC131" s="46"/>
      <c r="SKD131" s="46"/>
      <c r="SKE131" s="46"/>
      <c r="SKF131" s="46"/>
      <c r="SKG131" s="46"/>
      <c r="SKH131" s="46"/>
      <c r="SKI131" s="46"/>
      <c r="SKJ131" s="46"/>
      <c r="SKK131" s="46"/>
      <c r="SKL131" s="46"/>
      <c r="SKM131" s="46"/>
      <c r="SKN131" s="46"/>
      <c r="SKO131" s="46"/>
      <c r="SKP131" s="46"/>
      <c r="SKQ131" s="46"/>
      <c r="SKR131" s="46"/>
      <c r="SKS131" s="46"/>
      <c r="SKT131" s="46"/>
      <c r="SKU131" s="46"/>
      <c r="SKV131" s="46"/>
      <c r="SKW131" s="46"/>
      <c r="SKX131" s="46"/>
      <c r="SKY131" s="46"/>
      <c r="SKZ131" s="46"/>
      <c r="SLA131" s="46"/>
      <c r="SLB131" s="46"/>
      <c r="SLC131" s="46"/>
      <c r="SLD131" s="46"/>
      <c r="SLE131" s="46"/>
      <c r="SLF131" s="46"/>
      <c r="SLG131" s="46"/>
      <c r="SLH131" s="46"/>
      <c r="SLI131" s="46"/>
      <c r="SLJ131" s="46"/>
      <c r="SLK131" s="46"/>
      <c r="SLL131" s="46"/>
      <c r="SLM131" s="46"/>
      <c r="SLN131" s="46"/>
      <c r="SLO131" s="46"/>
      <c r="SLP131" s="46"/>
      <c r="SLQ131" s="46"/>
      <c r="SLR131" s="46"/>
      <c r="SLS131" s="46"/>
      <c r="SLT131" s="46"/>
      <c r="SLU131" s="46"/>
      <c r="SLV131" s="46"/>
      <c r="SLW131" s="46"/>
      <c r="SLX131" s="46"/>
      <c r="SLY131" s="46"/>
      <c r="SLZ131" s="46"/>
      <c r="SMA131" s="46"/>
      <c r="SMB131" s="46"/>
      <c r="SMC131" s="46"/>
      <c r="SMD131" s="46"/>
      <c r="SME131" s="46"/>
      <c r="SMF131" s="46"/>
      <c r="SMG131" s="46"/>
      <c r="SMH131" s="46"/>
      <c r="SMI131" s="46"/>
      <c r="SMJ131" s="46"/>
      <c r="SMK131" s="46"/>
      <c r="SML131" s="46"/>
      <c r="SMM131" s="46"/>
      <c r="SMN131" s="46"/>
      <c r="SMO131" s="46"/>
      <c r="SMP131" s="46"/>
      <c r="SMQ131" s="46"/>
      <c r="SMR131" s="46"/>
      <c r="SMS131" s="46"/>
      <c r="SMT131" s="46"/>
      <c r="SMU131" s="46"/>
      <c r="SMV131" s="46"/>
      <c r="SMW131" s="46"/>
      <c r="SMX131" s="46"/>
      <c r="SMY131" s="46"/>
      <c r="SMZ131" s="46"/>
      <c r="SNA131" s="46"/>
      <c r="SNB131" s="46"/>
      <c r="SNC131" s="46"/>
      <c r="SND131" s="46"/>
      <c r="SNE131" s="46"/>
      <c r="SNF131" s="46"/>
      <c r="SNG131" s="46"/>
      <c r="SNH131" s="46"/>
      <c r="SNI131" s="46"/>
      <c r="SNJ131" s="46"/>
      <c r="SNK131" s="46"/>
      <c r="SNL131" s="46"/>
      <c r="SNM131" s="46"/>
      <c r="SNN131" s="46"/>
      <c r="SNO131" s="46"/>
      <c r="SNP131" s="46"/>
      <c r="SNQ131" s="46"/>
      <c r="SNR131" s="46"/>
      <c r="SNS131" s="46"/>
      <c r="SNT131" s="46"/>
      <c r="SNU131" s="46"/>
      <c r="SNV131" s="46"/>
      <c r="SNW131" s="46"/>
      <c r="SNX131" s="46"/>
      <c r="SNY131" s="46"/>
      <c r="SNZ131" s="46"/>
      <c r="SOA131" s="46"/>
      <c r="SOB131" s="46"/>
      <c r="SOC131" s="46"/>
      <c r="SOD131" s="46"/>
      <c r="SOE131" s="46"/>
      <c r="SOF131" s="46"/>
      <c r="SOG131" s="46"/>
      <c r="SOH131" s="46"/>
      <c r="SOI131" s="46"/>
      <c r="SOJ131" s="46"/>
      <c r="SOK131" s="46"/>
      <c r="SOL131" s="46"/>
      <c r="SOM131" s="46"/>
      <c r="SON131" s="46"/>
      <c r="SOO131" s="46"/>
      <c r="SOP131" s="46"/>
      <c r="SOQ131" s="46"/>
      <c r="SOR131" s="46"/>
      <c r="SOS131" s="46"/>
      <c r="SOT131" s="46"/>
      <c r="SOU131" s="46"/>
      <c r="SOV131" s="46"/>
      <c r="SOW131" s="46"/>
      <c r="SOX131" s="46"/>
      <c r="SOY131" s="46"/>
      <c r="SOZ131" s="46"/>
      <c r="SPA131" s="46"/>
      <c r="SPB131" s="46"/>
      <c r="SPC131" s="46"/>
      <c r="SPD131" s="46"/>
      <c r="SPE131" s="46"/>
      <c r="SPF131" s="46"/>
      <c r="SPG131" s="46"/>
      <c r="SPH131" s="46"/>
      <c r="SPI131" s="46"/>
      <c r="SPJ131" s="46"/>
      <c r="SPK131" s="46"/>
      <c r="SPL131" s="46"/>
      <c r="SPM131" s="46"/>
      <c r="SPN131" s="46"/>
      <c r="SPO131" s="46"/>
      <c r="SPP131" s="46"/>
      <c r="SPQ131" s="46"/>
      <c r="SPR131" s="46"/>
      <c r="SPS131" s="46"/>
      <c r="SPT131" s="46"/>
      <c r="SPU131" s="46"/>
      <c r="SPV131" s="46"/>
      <c r="SPW131" s="46"/>
      <c r="SPX131" s="46"/>
      <c r="SPY131" s="46"/>
      <c r="SPZ131" s="46"/>
      <c r="SQA131" s="46"/>
      <c r="SQB131" s="46"/>
      <c r="SQC131" s="46"/>
      <c r="SQD131" s="46"/>
      <c r="SQE131" s="46"/>
      <c r="SQF131" s="46"/>
      <c r="SQG131" s="46"/>
      <c r="SQH131" s="46"/>
      <c r="SQI131" s="46"/>
      <c r="SQJ131" s="46"/>
      <c r="SQK131" s="46"/>
      <c r="SQL131" s="46"/>
      <c r="SQM131" s="46"/>
      <c r="SQN131" s="46"/>
      <c r="SQO131" s="46"/>
      <c r="SQP131" s="46"/>
      <c r="SQQ131" s="46"/>
      <c r="SQR131" s="46"/>
      <c r="SQS131" s="46"/>
      <c r="SQT131" s="46"/>
      <c r="SQU131" s="46"/>
      <c r="SQW131" s="46"/>
      <c r="SQY131" s="46"/>
      <c r="SQZ131" s="46"/>
      <c r="SRA131" s="46"/>
      <c r="SRB131" s="46"/>
      <c r="SRC131" s="46"/>
      <c r="SRD131" s="46"/>
      <c r="SRE131" s="46"/>
      <c r="SRF131" s="46"/>
      <c r="SRK131" s="46"/>
      <c r="SRL131" s="46"/>
      <c r="SRM131" s="46"/>
      <c r="SRN131" s="46"/>
      <c r="SRO131" s="46"/>
      <c r="SRP131" s="46"/>
      <c r="SRQ131" s="46"/>
      <c r="SRR131" s="46"/>
      <c r="SRS131" s="46"/>
      <c r="SRT131" s="46"/>
      <c r="SRU131" s="46"/>
      <c r="SRV131" s="46"/>
      <c r="SRW131" s="46"/>
      <c r="SRX131" s="46"/>
      <c r="SRY131" s="46"/>
      <c r="SRZ131" s="46"/>
      <c r="SSA131" s="46"/>
      <c r="SSB131" s="46"/>
      <c r="SSC131" s="46"/>
      <c r="SSD131" s="46"/>
      <c r="SSE131" s="46"/>
      <c r="SSF131" s="46"/>
      <c r="SSG131" s="46"/>
      <c r="SSH131" s="46"/>
      <c r="SSI131" s="46"/>
      <c r="SSJ131" s="46"/>
      <c r="SSK131" s="46"/>
      <c r="SSL131" s="46"/>
      <c r="SSM131" s="46"/>
      <c r="SSN131" s="46"/>
      <c r="SSO131" s="46"/>
      <c r="SSP131" s="46"/>
      <c r="SSQ131" s="46"/>
      <c r="SSR131" s="46"/>
      <c r="SSS131" s="46"/>
      <c r="SST131" s="46"/>
      <c r="SSU131" s="46"/>
      <c r="SSV131" s="46"/>
      <c r="SSW131" s="46"/>
      <c r="SSX131" s="46"/>
      <c r="SSY131" s="46"/>
      <c r="SSZ131" s="46"/>
      <c r="STA131" s="46"/>
      <c r="STB131" s="46"/>
      <c r="STC131" s="46"/>
      <c r="STD131" s="46"/>
      <c r="STE131" s="46"/>
      <c r="STF131" s="46"/>
      <c r="STG131" s="46"/>
      <c r="STH131" s="46"/>
      <c r="STI131" s="46"/>
      <c r="STJ131" s="46"/>
      <c r="STK131" s="46"/>
      <c r="STL131" s="46"/>
      <c r="STM131" s="46"/>
      <c r="STN131" s="46"/>
      <c r="STO131" s="46"/>
      <c r="STP131" s="46"/>
      <c r="STQ131" s="46"/>
      <c r="STR131" s="46"/>
      <c r="STS131" s="46"/>
      <c r="STT131" s="46"/>
      <c r="STU131" s="46"/>
      <c r="STV131" s="46"/>
      <c r="STW131" s="46"/>
      <c r="STX131" s="46"/>
      <c r="STY131" s="46"/>
      <c r="STZ131" s="46"/>
      <c r="SUA131" s="46"/>
      <c r="SUB131" s="46"/>
      <c r="SUC131" s="46"/>
      <c r="SUD131" s="46"/>
      <c r="SUE131" s="46"/>
      <c r="SUF131" s="46"/>
      <c r="SUG131" s="46"/>
      <c r="SUH131" s="46"/>
      <c r="SUI131" s="46"/>
      <c r="SUJ131" s="46"/>
      <c r="SUK131" s="46"/>
      <c r="SUL131" s="46"/>
      <c r="SUM131" s="46"/>
      <c r="SUN131" s="46"/>
      <c r="SUO131" s="46"/>
      <c r="SUP131" s="46"/>
      <c r="SUQ131" s="46"/>
      <c r="SUR131" s="46"/>
      <c r="SUS131" s="46"/>
      <c r="SUT131" s="46"/>
      <c r="SUU131" s="46"/>
      <c r="SUV131" s="46"/>
      <c r="SUW131" s="46"/>
      <c r="SUX131" s="46"/>
      <c r="SUY131" s="46"/>
      <c r="SUZ131" s="46"/>
      <c r="SVA131" s="46"/>
      <c r="SVB131" s="46"/>
      <c r="SVC131" s="46"/>
      <c r="SVD131" s="46"/>
      <c r="SVE131" s="46"/>
      <c r="SVF131" s="46"/>
      <c r="SVG131" s="46"/>
      <c r="SVH131" s="46"/>
      <c r="SVI131" s="46"/>
      <c r="SVJ131" s="46"/>
      <c r="SVK131" s="46"/>
      <c r="SVL131" s="46"/>
      <c r="SVM131" s="46"/>
      <c r="SVN131" s="46"/>
      <c r="SVO131" s="46"/>
      <c r="SVP131" s="46"/>
      <c r="SVQ131" s="46"/>
      <c r="SVR131" s="46"/>
      <c r="SVS131" s="46"/>
      <c r="SVT131" s="46"/>
      <c r="SVU131" s="46"/>
      <c r="SVV131" s="46"/>
      <c r="SVW131" s="46"/>
      <c r="SVX131" s="46"/>
      <c r="SVY131" s="46"/>
      <c r="SVZ131" s="46"/>
      <c r="SWA131" s="46"/>
      <c r="SWB131" s="46"/>
      <c r="SWC131" s="46"/>
      <c r="SWD131" s="46"/>
      <c r="SWE131" s="46"/>
      <c r="SWF131" s="46"/>
      <c r="SWG131" s="46"/>
      <c r="SWH131" s="46"/>
      <c r="SWI131" s="46"/>
      <c r="SWJ131" s="46"/>
      <c r="SWK131" s="46"/>
      <c r="SWL131" s="46"/>
      <c r="SWM131" s="46"/>
      <c r="SWN131" s="46"/>
      <c r="SWO131" s="46"/>
      <c r="SWP131" s="46"/>
      <c r="SWQ131" s="46"/>
      <c r="SWR131" s="46"/>
      <c r="SWS131" s="46"/>
      <c r="SWT131" s="46"/>
      <c r="SWU131" s="46"/>
      <c r="SWV131" s="46"/>
      <c r="SWW131" s="46"/>
      <c r="SWX131" s="46"/>
      <c r="SWY131" s="46"/>
      <c r="SWZ131" s="46"/>
      <c r="SXA131" s="46"/>
      <c r="SXB131" s="46"/>
      <c r="SXC131" s="46"/>
      <c r="SXD131" s="46"/>
      <c r="SXE131" s="46"/>
      <c r="SXF131" s="46"/>
      <c r="SXG131" s="46"/>
      <c r="SXH131" s="46"/>
      <c r="SXI131" s="46"/>
      <c r="SXJ131" s="46"/>
      <c r="SXK131" s="46"/>
      <c r="SXL131" s="46"/>
      <c r="SXM131" s="46"/>
      <c r="SXN131" s="46"/>
      <c r="SXO131" s="46"/>
      <c r="SXP131" s="46"/>
      <c r="SXQ131" s="46"/>
      <c r="SXR131" s="46"/>
      <c r="SXS131" s="46"/>
      <c r="SXT131" s="46"/>
      <c r="SXU131" s="46"/>
      <c r="SXV131" s="46"/>
      <c r="SXW131" s="46"/>
      <c r="SXX131" s="46"/>
      <c r="SXY131" s="46"/>
      <c r="SXZ131" s="46"/>
      <c r="SYA131" s="46"/>
      <c r="SYB131" s="46"/>
      <c r="SYC131" s="46"/>
      <c r="SYD131" s="46"/>
      <c r="SYE131" s="46"/>
      <c r="SYF131" s="46"/>
      <c r="SYG131" s="46"/>
      <c r="SYH131" s="46"/>
      <c r="SYI131" s="46"/>
      <c r="SYJ131" s="46"/>
      <c r="SYK131" s="46"/>
      <c r="SYL131" s="46"/>
      <c r="SYM131" s="46"/>
      <c r="SYN131" s="46"/>
      <c r="SYO131" s="46"/>
      <c r="SYP131" s="46"/>
      <c r="SYQ131" s="46"/>
      <c r="SYR131" s="46"/>
      <c r="SYS131" s="46"/>
      <c r="SYT131" s="46"/>
      <c r="SYU131" s="46"/>
      <c r="SYV131" s="46"/>
      <c r="SYW131" s="46"/>
      <c r="SYX131" s="46"/>
      <c r="SYY131" s="46"/>
      <c r="SYZ131" s="46"/>
      <c r="SZA131" s="46"/>
      <c r="SZB131" s="46"/>
      <c r="SZC131" s="46"/>
      <c r="SZD131" s="46"/>
      <c r="SZE131" s="46"/>
      <c r="SZF131" s="46"/>
      <c r="SZG131" s="46"/>
      <c r="SZH131" s="46"/>
      <c r="SZI131" s="46"/>
      <c r="SZJ131" s="46"/>
      <c r="SZK131" s="46"/>
      <c r="SZL131" s="46"/>
      <c r="SZM131" s="46"/>
      <c r="SZN131" s="46"/>
      <c r="SZO131" s="46"/>
      <c r="SZP131" s="46"/>
      <c r="SZQ131" s="46"/>
      <c r="SZR131" s="46"/>
      <c r="SZS131" s="46"/>
      <c r="SZT131" s="46"/>
      <c r="SZU131" s="46"/>
      <c r="SZV131" s="46"/>
      <c r="SZW131" s="46"/>
      <c r="SZX131" s="46"/>
      <c r="SZY131" s="46"/>
      <c r="SZZ131" s="46"/>
      <c r="TAA131" s="46"/>
      <c r="TAB131" s="46"/>
      <c r="TAC131" s="46"/>
      <c r="TAD131" s="46"/>
      <c r="TAE131" s="46"/>
      <c r="TAF131" s="46"/>
      <c r="TAG131" s="46"/>
      <c r="TAH131" s="46"/>
      <c r="TAI131" s="46"/>
      <c r="TAJ131" s="46"/>
      <c r="TAK131" s="46"/>
      <c r="TAL131" s="46"/>
      <c r="TAM131" s="46"/>
      <c r="TAN131" s="46"/>
      <c r="TAO131" s="46"/>
      <c r="TAP131" s="46"/>
      <c r="TAQ131" s="46"/>
      <c r="TAS131" s="46"/>
      <c r="TAU131" s="46"/>
      <c r="TAV131" s="46"/>
      <c r="TAW131" s="46"/>
      <c r="TAX131" s="46"/>
      <c r="TAY131" s="46"/>
      <c r="TAZ131" s="46"/>
      <c r="TBA131" s="46"/>
      <c r="TBB131" s="46"/>
      <c r="TBG131" s="46"/>
      <c r="TBH131" s="46"/>
      <c r="TBI131" s="46"/>
      <c r="TBJ131" s="46"/>
      <c r="TBK131" s="46"/>
      <c r="TBL131" s="46"/>
      <c r="TBM131" s="46"/>
      <c r="TBN131" s="46"/>
      <c r="TBO131" s="46"/>
      <c r="TBP131" s="46"/>
      <c r="TBQ131" s="46"/>
      <c r="TBR131" s="46"/>
      <c r="TBS131" s="46"/>
      <c r="TBT131" s="46"/>
      <c r="TBU131" s="46"/>
      <c r="TBV131" s="46"/>
      <c r="TBW131" s="46"/>
      <c r="TBX131" s="46"/>
      <c r="TBY131" s="46"/>
      <c r="TBZ131" s="46"/>
      <c r="TCA131" s="46"/>
      <c r="TCB131" s="46"/>
      <c r="TCC131" s="46"/>
      <c r="TCD131" s="46"/>
      <c r="TCE131" s="46"/>
      <c r="TCF131" s="46"/>
      <c r="TCG131" s="46"/>
      <c r="TCH131" s="46"/>
      <c r="TCI131" s="46"/>
      <c r="TCJ131" s="46"/>
      <c r="TCK131" s="46"/>
      <c r="TCL131" s="46"/>
      <c r="TCM131" s="46"/>
      <c r="TCN131" s="46"/>
      <c r="TCO131" s="46"/>
      <c r="TCP131" s="46"/>
      <c r="TCQ131" s="46"/>
      <c r="TCR131" s="46"/>
      <c r="TCS131" s="46"/>
      <c r="TCT131" s="46"/>
      <c r="TCU131" s="46"/>
      <c r="TCV131" s="46"/>
      <c r="TCW131" s="46"/>
      <c r="TCX131" s="46"/>
      <c r="TCY131" s="46"/>
      <c r="TCZ131" s="46"/>
      <c r="TDA131" s="46"/>
      <c r="TDB131" s="46"/>
      <c r="TDC131" s="46"/>
      <c r="TDD131" s="46"/>
      <c r="TDE131" s="46"/>
      <c r="TDF131" s="46"/>
      <c r="TDG131" s="46"/>
      <c r="TDH131" s="46"/>
      <c r="TDI131" s="46"/>
      <c r="TDJ131" s="46"/>
      <c r="TDK131" s="46"/>
      <c r="TDL131" s="46"/>
      <c r="TDM131" s="46"/>
      <c r="TDN131" s="46"/>
      <c r="TDO131" s="46"/>
      <c r="TDP131" s="46"/>
      <c r="TDQ131" s="46"/>
      <c r="TDR131" s="46"/>
      <c r="TDS131" s="46"/>
      <c r="TDT131" s="46"/>
      <c r="TDU131" s="46"/>
      <c r="TDV131" s="46"/>
      <c r="TDW131" s="46"/>
      <c r="TDX131" s="46"/>
      <c r="TDY131" s="46"/>
      <c r="TDZ131" s="46"/>
      <c r="TEA131" s="46"/>
      <c r="TEB131" s="46"/>
      <c r="TEC131" s="46"/>
      <c r="TED131" s="46"/>
      <c r="TEE131" s="46"/>
      <c r="TEF131" s="46"/>
      <c r="TEG131" s="46"/>
      <c r="TEH131" s="46"/>
      <c r="TEI131" s="46"/>
      <c r="TEJ131" s="46"/>
      <c r="TEK131" s="46"/>
      <c r="TEL131" s="46"/>
      <c r="TEM131" s="46"/>
      <c r="TEN131" s="46"/>
      <c r="TEO131" s="46"/>
      <c r="TEP131" s="46"/>
      <c r="TEQ131" s="46"/>
      <c r="TER131" s="46"/>
      <c r="TES131" s="46"/>
      <c r="TET131" s="46"/>
      <c r="TEU131" s="46"/>
      <c r="TEV131" s="46"/>
      <c r="TEW131" s="46"/>
      <c r="TEX131" s="46"/>
      <c r="TEY131" s="46"/>
      <c r="TEZ131" s="46"/>
      <c r="TFA131" s="46"/>
      <c r="TFB131" s="46"/>
      <c r="TFC131" s="46"/>
      <c r="TFD131" s="46"/>
      <c r="TFE131" s="46"/>
      <c r="TFF131" s="46"/>
      <c r="TFG131" s="46"/>
      <c r="TFH131" s="46"/>
      <c r="TFI131" s="46"/>
      <c r="TFJ131" s="46"/>
      <c r="TFK131" s="46"/>
      <c r="TFL131" s="46"/>
      <c r="TFM131" s="46"/>
      <c r="TFN131" s="46"/>
      <c r="TFO131" s="46"/>
      <c r="TFP131" s="46"/>
      <c r="TFQ131" s="46"/>
      <c r="TFR131" s="46"/>
      <c r="TFS131" s="46"/>
      <c r="TFT131" s="46"/>
      <c r="TFU131" s="46"/>
      <c r="TFV131" s="46"/>
      <c r="TFW131" s="46"/>
      <c r="TFX131" s="46"/>
      <c r="TFY131" s="46"/>
      <c r="TFZ131" s="46"/>
      <c r="TGA131" s="46"/>
      <c r="TGB131" s="46"/>
      <c r="TGC131" s="46"/>
      <c r="TGD131" s="46"/>
      <c r="TGE131" s="46"/>
      <c r="TGF131" s="46"/>
      <c r="TGG131" s="46"/>
      <c r="TGH131" s="46"/>
      <c r="TGI131" s="46"/>
      <c r="TGJ131" s="46"/>
      <c r="TGK131" s="46"/>
      <c r="TGL131" s="46"/>
      <c r="TGM131" s="46"/>
      <c r="TGN131" s="46"/>
      <c r="TGO131" s="46"/>
      <c r="TGP131" s="46"/>
      <c r="TGQ131" s="46"/>
      <c r="TGR131" s="46"/>
      <c r="TGS131" s="46"/>
      <c r="TGT131" s="46"/>
      <c r="TGU131" s="46"/>
      <c r="TGV131" s="46"/>
      <c r="TGW131" s="46"/>
      <c r="TGX131" s="46"/>
      <c r="TGY131" s="46"/>
      <c r="TGZ131" s="46"/>
      <c r="THA131" s="46"/>
      <c r="THB131" s="46"/>
      <c r="THC131" s="46"/>
      <c r="THD131" s="46"/>
      <c r="THE131" s="46"/>
      <c r="THF131" s="46"/>
      <c r="THG131" s="46"/>
      <c r="THH131" s="46"/>
      <c r="THI131" s="46"/>
      <c r="THJ131" s="46"/>
      <c r="THK131" s="46"/>
      <c r="THL131" s="46"/>
      <c r="THM131" s="46"/>
      <c r="THN131" s="46"/>
      <c r="THO131" s="46"/>
      <c r="THP131" s="46"/>
      <c r="THQ131" s="46"/>
      <c r="THR131" s="46"/>
      <c r="THS131" s="46"/>
      <c r="THT131" s="46"/>
      <c r="THU131" s="46"/>
      <c r="THV131" s="46"/>
      <c r="THW131" s="46"/>
      <c r="THX131" s="46"/>
      <c r="THY131" s="46"/>
      <c r="THZ131" s="46"/>
      <c r="TIA131" s="46"/>
      <c r="TIB131" s="46"/>
      <c r="TIC131" s="46"/>
      <c r="TID131" s="46"/>
      <c r="TIE131" s="46"/>
      <c r="TIF131" s="46"/>
      <c r="TIG131" s="46"/>
      <c r="TIH131" s="46"/>
      <c r="TII131" s="46"/>
      <c r="TIJ131" s="46"/>
      <c r="TIK131" s="46"/>
      <c r="TIL131" s="46"/>
      <c r="TIM131" s="46"/>
      <c r="TIN131" s="46"/>
      <c r="TIO131" s="46"/>
      <c r="TIP131" s="46"/>
      <c r="TIQ131" s="46"/>
      <c r="TIR131" s="46"/>
      <c r="TIS131" s="46"/>
      <c r="TIT131" s="46"/>
      <c r="TIU131" s="46"/>
      <c r="TIV131" s="46"/>
      <c r="TIW131" s="46"/>
      <c r="TIX131" s="46"/>
      <c r="TIY131" s="46"/>
      <c r="TIZ131" s="46"/>
      <c r="TJA131" s="46"/>
      <c r="TJB131" s="46"/>
      <c r="TJC131" s="46"/>
      <c r="TJD131" s="46"/>
      <c r="TJE131" s="46"/>
      <c r="TJF131" s="46"/>
      <c r="TJG131" s="46"/>
      <c r="TJH131" s="46"/>
      <c r="TJI131" s="46"/>
      <c r="TJJ131" s="46"/>
      <c r="TJK131" s="46"/>
      <c r="TJL131" s="46"/>
      <c r="TJM131" s="46"/>
      <c r="TJN131" s="46"/>
      <c r="TJO131" s="46"/>
      <c r="TJP131" s="46"/>
      <c r="TJQ131" s="46"/>
      <c r="TJR131" s="46"/>
      <c r="TJS131" s="46"/>
      <c r="TJT131" s="46"/>
      <c r="TJU131" s="46"/>
      <c r="TJV131" s="46"/>
      <c r="TJW131" s="46"/>
      <c r="TJX131" s="46"/>
      <c r="TJY131" s="46"/>
      <c r="TJZ131" s="46"/>
      <c r="TKA131" s="46"/>
      <c r="TKB131" s="46"/>
      <c r="TKC131" s="46"/>
      <c r="TKD131" s="46"/>
      <c r="TKE131" s="46"/>
      <c r="TKF131" s="46"/>
      <c r="TKG131" s="46"/>
      <c r="TKH131" s="46"/>
      <c r="TKI131" s="46"/>
      <c r="TKJ131" s="46"/>
      <c r="TKK131" s="46"/>
      <c r="TKL131" s="46"/>
      <c r="TKM131" s="46"/>
      <c r="TKO131" s="46"/>
      <c r="TKQ131" s="46"/>
      <c r="TKR131" s="46"/>
      <c r="TKS131" s="46"/>
      <c r="TKT131" s="46"/>
      <c r="TKU131" s="46"/>
      <c r="TKV131" s="46"/>
      <c r="TKW131" s="46"/>
      <c r="TKX131" s="46"/>
      <c r="TLC131" s="46"/>
      <c r="TLD131" s="46"/>
      <c r="TLE131" s="46"/>
      <c r="TLF131" s="46"/>
      <c r="TLG131" s="46"/>
      <c r="TLH131" s="46"/>
      <c r="TLI131" s="46"/>
      <c r="TLJ131" s="46"/>
      <c r="TLK131" s="46"/>
      <c r="TLL131" s="46"/>
      <c r="TLM131" s="46"/>
      <c r="TLN131" s="46"/>
      <c r="TLO131" s="46"/>
      <c r="TLP131" s="46"/>
      <c r="TLQ131" s="46"/>
      <c r="TLR131" s="46"/>
      <c r="TLS131" s="46"/>
      <c r="TLT131" s="46"/>
      <c r="TLU131" s="46"/>
      <c r="TLV131" s="46"/>
      <c r="TLW131" s="46"/>
      <c r="TLX131" s="46"/>
      <c r="TLY131" s="46"/>
      <c r="TLZ131" s="46"/>
      <c r="TMA131" s="46"/>
      <c r="TMB131" s="46"/>
      <c r="TMC131" s="46"/>
      <c r="TMD131" s="46"/>
      <c r="TME131" s="46"/>
      <c r="TMF131" s="46"/>
      <c r="TMG131" s="46"/>
      <c r="TMH131" s="46"/>
      <c r="TMI131" s="46"/>
      <c r="TMJ131" s="46"/>
      <c r="TMK131" s="46"/>
      <c r="TML131" s="46"/>
      <c r="TMM131" s="46"/>
      <c r="TMN131" s="46"/>
      <c r="TMO131" s="46"/>
      <c r="TMP131" s="46"/>
      <c r="TMQ131" s="46"/>
      <c r="TMR131" s="46"/>
      <c r="TMS131" s="46"/>
      <c r="TMT131" s="46"/>
      <c r="TMU131" s="46"/>
      <c r="TMV131" s="46"/>
      <c r="TMW131" s="46"/>
      <c r="TMX131" s="46"/>
      <c r="TMY131" s="46"/>
      <c r="TMZ131" s="46"/>
      <c r="TNA131" s="46"/>
      <c r="TNB131" s="46"/>
      <c r="TNC131" s="46"/>
      <c r="TND131" s="46"/>
      <c r="TNE131" s="46"/>
      <c r="TNF131" s="46"/>
      <c r="TNG131" s="46"/>
      <c r="TNH131" s="46"/>
      <c r="TNI131" s="46"/>
      <c r="TNJ131" s="46"/>
      <c r="TNK131" s="46"/>
      <c r="TNL131" s="46"/>
      <c r="TNM131" s="46"/>
      <c r="TNN131" s="46"/>
      <c r="TNO131" s="46"/>
      <c r="TNP131" s="46"/>
      <c r="TNQ131" s="46"/>
      <c r="TNR131" s="46"/>
      <c r="TNS131" s="46"/>
      <c r="TNT131" s="46"/>
      <c r="TNU131" s="46"/>
      <c r="TNV131" s="46"/>
      <c r="TNW131" s="46"/>
      <c r="TNX131" s="46"/>
      <c r="TNY131" s="46"/>
      <c r="TNZ131" s="46"/>
      <c r="TOA131" s="46"/>
      <c r="TOB131" s="46"/>
      <c r="TOC131" s="46"/>
      <c r="TOD131" s="46"/>
      <c r="TOE131" s="46"/>
      <c r="TOF131" s="46"/>
      <c r="TOG131" s="46"/>
      <c r="TOH131" s="46"/>
      <c r="TOI131" s="46"/>
      <c r="TOJ131" s="46"/>
      <c r="TOK131" s="46"/>
      <c r="TOL131" s="46"/>
      <c r="TOM131" s="46"/>
      <c r="TON131" s="46"/>
      <c r="TOO131" s="46"/>
      <c r="TOP131" s="46"/>
      <c r="TOQ131" s="46"/>
      <c r="TOR131" s="46"/>
      <c r="TOS131" s="46"/>
      <c r="TOT131" s="46"/>
      <c r="TOU131" s="46"/>
      <c r="TOV131" s="46"/>
      <c r="TOW131" s="46"/>
      <c r="TOX131" s="46"/>
      <c r="TOY131" s="46"/>
      <c r="TOZ131" s="46"/>
      <c r="TPA131" s="46"/>
      <c r="TPB131" s="46"/>
      <c r="TPC131" s="46"/>
      <c r="TPD131" s="46"/>
      <c r="TPE131" s="46"/>
      <c r="TPF131" s="46"/>
      <c r="TPG131" s="46"/>
      <c r="TPH131" s="46"/>
      <c r="TPI131" s="46"/>
      <c r="TPJ131" s="46"/>
      <c r="TPK131" s="46"/>
      <c r="TPL131" s="46"/>
      <c r="TPM131" s="46"/>
      <c r="TPN131" s="46"/>
      <c r="TPO131" s="46"/>
      <c r="TPP131" s="46"/>
      <c r="TPQ131" s="46"/>
      <c r="TPR131" s="46"/>
      <c r="TPS131" s="46"/>
      <c r="TPT131" s="46"/>
      <c r="TPU131" s="46"/>
      <c r="TPV131" s="46"/>
      <c r="TPW131" s="46"/>
      <c r="TPX131" s="46"/>
      <c r="TPY131" s="46"/>
      <c r="TPZ131" s="46"/>
      <c r="TQA131" s="46"/>
      <c r="TQB131" s="46"/>
      <c r="TQC131" s="46"/>
      <c r="TQD131" s="46"/>
      <c r="TQE131" s="46"/>
      <c r="TQF131" s="46"/>
      <c r="TQG131" s="46"/>
      <c r="TQH131" s="46"/>
      <c r="TQI131" s="46"/>
      <c r="TQJ131" s="46"/>
      <c r="TQK131" s="46"/>
      <c r="TQL131" s="46"/>
      <c r="TQM131" s="46"/>
      <c r="TQN131" s="46"/>
      <c r="TQO131" s="46"/>
      <c r="TQP131" s="46"/>
      <c r="TQQ131" s="46"/>
      <c r="TQR131" s="46"/>
      <c r="TQS131" s="46"/>
      <c r="TQT131" s="46"/>
      <c r="TQU131" s="46"/>
      <c r="TQV131" s="46"/>
      <c r="TQW131" s="46"/>
      <c r="TQX131" s="46"/>
      <c r="TQY131" s="46"/>
      <c r="TQZ131" s="46"/>
      <c r="TRA131" s="46"/>
      <c r="TRB131" s="46"/>
      <c r="TRC131" s="46"/>
      <c r="TRD131" s="46"/>
      <c r="TRE131" s="46"/>
      <c r="TRF131" s="46"/>
      <c r="TRG131" s="46"/>
      <c r="TRH131" s="46"/>
      <c r="TRI131" s="46"/>
      <c r="TRJ131" s="46"/>
      <c r="TRK131" s="46"/>
      <c r="TRL131" s="46"/>
      <c r="TRM131" s="46"/>
      <c r="TRN131" s="46"/>
      <c r="TRO131" s="46"/>
      <c r="TRP131" s="46"/>
      <c r="TRQ131" s="46"/>
      <c r="TRR131" s="46"/>
      <c r="TRS131" s="46"/>
      <c r="TRT131" s="46"/>
      <c r="TRU131" s="46"/>
      <c r="TRV131" s="46"/>
      <c r="TRW131" s="46"/>
      <c r="TRX131" s="46"/>
      <c r="TRY131" s="46"/>
      <c r="TRZ131" s="46"/>
      <c r="TSA131" s="46"/>
      <c r="TSB131" s="46"/>
      <c r="TSC131" s="46"/>
      <c r="TSD131" s="46"/>
      <c r="TSE131" s="46"/>
      <c r="TSF131" s="46"/>
      <c r="TSG131" s="46"/>
      <c r="TSH131" s="46"/>
      <c r="TSI131" s="46"/>
      <c r="TSJ131" s="46"/>
      <c r="TSK131" s="46"/>
      <c r="TSL131" s="46"/>
      <c r="TSM131" s="46"/>
      <c r="TSN131" s="46"/>
      <c r="TSO131" s="46"/>
      <c r="TSP131" s="46"/>
      <c r="TSQ131" s="46"/>
      <c r="TSR131" s="46"/>
      <c r="TSS131" s="46"/>
      <c r="TST131" s="46"/>
      <c r="TSU131" s="46"/>
      <c r="TSV131" s="46"/>
      <c r="TSW131" s="46"/>
      <c r="TSX131" s="46"/>
      <c r="TSY131" s="46"/>
      <c r="TSZ131" s="46"/>
      <c r="TTA131" s="46"/>
      <c r="TTB131" s="46"/>
      <c r="TTC131" s="46"/>
      <c r="TTD131" s="46"/>
      <c r="TTE131" s="46"/>
      <c r="TTF131" s="46"/>
      <c r="TTG131" s="46"/>
      <c r="TTH131" s="46"/>
      <c r="TTI131" s="46"/>
      <c r="TTJ131" s="46"/>
      <c r="TTK131" s="46"/>
      <c r="TTL131" s="46"/>
      <c r="TTM131" s="46"/>
      <c r="TTN131" s="46"/>
      <c r="TTO131" s="46"/>
      <c r="TTP131" s="46"/>
      <c r="TTQ131" s="46"/>
      <c r="TTR131" s="46"/>
      <c r="TTS131" s="46"/>
      <c r="TTT131" s="46"/>
      <c r="TTU131" s="46"/>
      <c r="TTV131" s="46"/>
      <c r="TTW131" s="46"/>
      <c r="TTX131" s="46"/>
      <c r="TTY131" s="46"/>
      <c r="TTZ131" s="46"/>
      <c r="TUA131" s="46"/>
      <c r="TUB131" s="46"/>
      <c r="TUC131" s="46"/>
      <c r="TUD131" s="46"/>
      <c r="TUE131" s="46"/>
      <c r="TUF131" s="46"/>
      <c r="TUG131" s="46"/>
      <c r="TUH131" s="46"/>
      <c r="TUI131" s="46"/>
      <c r="TUK131" s="46"/>
      <c r="TUM131" s="46"/>
      <c r="TUN131" s="46"/>
      <c r="TUO131" s="46"/>
      <c r="TUP131" s="46"/>
      <c r="TUQ131" s="46"/>
      <c r="TUR131" s="46"/>
      <c r="TUS131" s="46"/>
      <c r="TUT131" s="46"/>
      <c r="TUY131" s="46"/>
      <c r="TUZ131" s="46"/>
      <c r="TVA131" s="46"/>
      <c r="TVB131" s="46"/>
      <c r="TVC131" s="46"/>
      <c r="TVD131" s="46"/>
      <c r="TVE131" s="46"/>
      <c r="TVF131" s="46"/>
      <c r="TVG131" s="46"/>
      <c r="TVH131" s="46"/>
      <c r="TVI131" s="46"/>
      <c r="TVJ131" s="46"/>
      <c r="TVK131" s="46"/>
      <c r="TVL131" s="46"/>
      <c r="TVM131" s="46"/>
      <c r="TVN131" s="46"/>
      <c r="TVO131" s="46"/>
      <c r="TVP131" s="46"/>
      <c r="TVQ131" s="46"/>
      <c r="TVR131" s="46"/>
      <c r="TVS131" s="46"/>
      <c r="TVT131" s="46"/>
      <c r="TVU131" s="46"/>
      <c r="TVV131" s="46"/>
      <c r="TVW131" s="46"/>
      <c r="TVX131" s="46"/>
      <c r="TVY131" s="46"/>
      <c r="TVZ131" s="46"/>
      <c r="TWA131" s="46"/>
      <c r="TWB131" s="46"/>
      <c r="TWC131" s="46"/>
      <c r="TWD131" s="46"/>
      <c r="TWE131" s="46"/>
      <c r="TWF131" s="46"/>
      <c r="TWG131" s="46"/>
      <c r="TWH131" s="46"/>
      <c r="TWI131" s="46"/>
      <c r="TWJ131" s="46"/>
      <c r="TWK131" s="46"/>
      <c r="TWL131" s="46"/>
      <c r="TWM131" s="46"/>
      <c r="TWN131" s="46"/>
      <c r="TWO131" s="46"/>
      <c r="TWP131" s="46"/>
      <c r="TWQ131" s="46"/>
      <c r="TWR131" s="46"/>
      <c r="TWS131" s="46"/>
      <c r="TWT131" s="46"/>
      <c r="TWU131" s="46"/>
      <c r="TWV131" s="46"/>
      <c r="TWW131" s="46"/>
      <c r="TWX131" s="46"/>
      <c r="TWY131" s="46"/>
      <c r="TWZ131" s="46"/>
      <c r="TXA131" s="46"/>
      <c r="TXB131" s="46"/>
      <c r="TXC131" s="46"/>
      <c r="TXD131" s="46"/>
      <c r="TXE131" s="46"/>
      <c r="TXF131" s="46"/>
      <c r="TXG131" s="46"/>
      <c r="TXH131" s="46"/>
      <c r="TXI131" s="46"/>
      <c r="TXJ131" s="46"/>
      <c r="TXK131" s="46"/>
      <c r="TXL131" s="46"/>
      <c r="TXM131" s="46"/>
      <c r="TXN131" s="46"/>
      <c r="TXO131" s="46"/>
      <c r="TXP131" s="46"/>
      <c r="TXQ131" s="46"/>
      <c r="TXR131" s="46"/>
      <c r="TXS131" s="46"/>
      <c r="TXT131" s="46"/>
      <c r="TXU131" s="46"/>
      <c r="TXV131" s="46"/>
      <c r="TXW131" s="46"/>
      <c r="TXX131" s="46"/>
      <c r="TXY131" s="46"/>
      <c r="TXZ131" s="46"/>
      <c r="TYA131" s="46"/>
      <c r="TYB131" s="46"/>
      <c r="TYC131" s="46"/>
      <c r="TYD131" s="46"/>
      <c r="TYE131" s="46"/>
      <c r="TYF131" s="46"/>
      <c r="TYG131" s="46"/>
      <c r="TYH131" s="46"/>
      <c r="TYI131" s="46"/>
      <c r="TYJ131" s="46"/>
      <c r="TYK131" s="46"/>
      <c r="TYL131" s="46"/>
      <c r="TYM131" s="46"/>
      <c r="TYN131" s="46"/>
      <c r="TYO131" s="46"/>
      <c r="TYP131" s="46"/>
      <c r="TYQ131" s="46"/>
      <c r="TYR131" s="46"/>
      <c r="TYS131" s="46"/>
      <c r="TYT131" s="46"/>
      <c r="TYU131" s="46"/>
      <c r="TYV131" s="46"/>
      <c r="TYW131" s="46"/>
      <c r="TYX131" s="46"/>
      <c r="TYY131" s="46"/>
      <c r="TYZ131" s="46"/>
      <c r="TZA131" s="46"/>
      <c r="TZB131" s="46"/>
      <c r="TZC131" s="46"/>
      <c r="TZD131" s="46"/>
      <c r="TZE131" s="46"/>
      <c r="TZF131" s="46"/>
      <c r="TZG131" s="46"/>
      <c r="TZH131" s="46"/>
      <c r="TZI131" s="46"/>
      <c r="TZJ131" s="46"/>
      <c r="TZK131" s="46"/>
      <c r="TZL131" s="46"/>
      <c r="TZM131" s="46"/>
      <c r="TZN131" s="46"/>
      <c r="TZO131" s="46"/>
      <c r="TZP131" s="46"/>
      <c r="TZQ131" s="46"/>
      <c r="TZR131" s="46"/>
      <c r="TZS131" s="46"/>
      <c r="TZT131" s="46"/>
      <c r="TZU131" s="46"/>
      <c r="TZV131" s="46"/>
      <c r="TZW131" s="46"/>
      <c r="TZX131" s="46"/>
      <c r="TZY131" s="46"/>
      <c r="TZZ131" s="46"/>
      <c r="UAA131" s="46"/>
      <c r="UAB131" s="46"/>
      <c r="UAC131" s="46"/>
      <c r="UAD131" s="46"/>
      <c r="UAE131" s="46"/>
      <c r="UAF131" s="46"/>
      <c r="UAG131" s="46"/>
      <c r="UAH131" s="46"/>
      <c r="UAI131" s="46"/>
      <c r="UAJ131" s="46"/>
      <c r="UAK131" s="46"/>
      <c r="UAL131" s="46"/>
      <c r="UAM131" s="46"/>
      <c r="UAN131" s="46"/>
      <c r="UAO131" s="46"/>
      <c r="UAP131" s="46"/>
      <c r="UAQ131" s="46"/>
      <c r="UAR131" s="46"/>
      <c r="UAS131" s="46"/>
      <c r="UAT131" s="46"/>
      <c r="UAU131" s="46"/>
      <c r="UAV131" s="46"/>
      <c r="UAW131" s="46"/>
      <c r="UAX131" s="46"/>
      <c r="UAY131" s="46"/>
      <c r="UAZ131" s="46"/>
      <c r="UBA131" s="46"/>
      <c r="UBB131" s="46"/>
      <c r="UBC131" s="46"/>
      <c r="UBD131" s="46"/>
      <c r="UBE131" s="46"/>
      <c r="UBF131" s="46"/>
      <c r="UBG131" s="46"/>
      <c r="UBH131" s="46"/>
      <c r="UBI131" s="46"/>
      <c r="UBJ131" s="46"/>
      <c r="UBK131" s="46"/>
      <c r="UBL131" s="46"/>
      <c r="UBM131" s="46"/>
      <c r="UBN131" s="46"/>
      <c r="UBO131" s="46"/>
      <c r="UBP131" s="46"/>
      <c r="UBQ131" s="46"/>
      <c r="UBR131" s="46"/>
      <c r="UBS131" s="46"/>
      <c r="UBT131" s="46"/>
      <c r="UBU131" s="46"/>
      <c r="UBV131" s="46"/>
      <c r="UBW131" s="46"/>
      <c r="UBX131" s="46"/>
      <c r="UBY131" s="46"/>
      <c r="UBZ131" s="46"/>
      <c r="UCA131" s="46"/>
      <c r="UCB131" s="46"/>
      <c r="UCC131" s="46"/>
      <c r="UCD131" s="46"/>
      <c r="UCE131" s="46"/>
      <c r="UCF131" s="46"/>
      <c r="UCG131" s="46"/>
      <c r="UCH131" s="46"/>
      <c r="UCI131" s="46"/>
      <c r="UCJ131" s="46"/>
      <c r="UCK131" s="46"/>
      <c r="UCL131" s="46"/>
      <c r="UCM131" s="46"/>
      <c r="UCN131" s="46"/>
      <c r="UCO131" s="46"/>
      <c r="UCP131" s="46"/>
      <c r="UCQ131" s="46"/>
      <c r="UCR131" s="46"/>
      <c r="UCS131" s="46"/>
      <c r="UCT131" s="46"/>
      <c r="UCU131" s="46"/>
      <c r="UCV131" s="46"/>
      <c r="UCW131" s="46"/>
      <c r="UCX131" s="46"/>
      <c r="UCY131" s="46"/>
      <c r="UCZ131" s="46"/>
      <c r="UDA131" s="46"/>
      <c r="UDB131" s="46"/>
      <c r="UDC131" s="46"/>
      <c r="UDD131" s="46"/>
      <c r="UDE131" s="46"/>
      <c r="UDF131" s="46"/>
      <c r="UDG131" s="46"/>
      <c r="UDH131" s="46"/>
      <c r="UDI131" s="46"/>
      <c r="UDJ131" s="46"/>
      <c r="UDK131" s="46"/>
      <c r="UDL131" s="46"/>
      <c r="UDM131" s="46"/>
      <c r="UDN131" s="46"/>
      <c r="UDO131" s="46"/>
      <c r="UDP131" s="46"/>
      <c r="UDQ131" s="46"/>
      <c r="UDR131" s="46"/>
      <c r="UDS131" s="46"/>
      <c r="UDT131" s="46"/>
      <c r="UDU131" s="46"/>
      <c r="UDV131" s="46"/>
      <c r="UDW131" s="46"/>
      <c r="UDX131" s="46"/>
      <c r="UDY131" s="46"/>
      <c r="UDZ131" s="46"/>
      <c r="UEA131" s="46"/>
      <c r="UEB131" s="46"/>
      <c r="UEC131" s="46"/>
      <c r="UED131" s="46"/>
      <c r="UEE131" s="46"/>
      <c r="UEG131" s="46"/>
      <c r="UEI131" s="46"/>
      <c r="UEJ131" s="46"/>
      <c r="UEK131" s="46"/>
      <c r="UEL131" s="46"/>
      <c r="UEM131" s="46"/>
      <c r="UEN131" s="46"/>
      <c r="UEO131" s="46"/>
      <c r="UEP131" s="46"/>
      <c r="UEU131" s="46"/>
      <c r="UEV131" s="46"/>
      <c r="UEW131" s="46"/>
      <c r="UEX131" s="46"/>
      <c r="UEY131" s="46"/>
      <c r="UEZ131" s="46"/>
      <c r="UFA131" s="46"/>
      <c r="UFB131" s="46"/>
      <c r="UFC131" s="46"/>
      <c r="UFD131" s="46"/>
      <c r="UFE131" s="46"/>
      <c r="UFF131" s="46"/>
      <c r="UFG131" s="46"/>
      <c r="UFH131" s="46"/>
      <c r="UFI131" s="46"/>
      <c r="UFJ131" s="46"/>
      <c r="UFK131" s="46"/>
      <c r="UFL131" s="46"/>
      <c r="UFM131" s="46"/>
      <c r="UFN131" s="46"/>
      <c r="UFO131" s="46"/>
      <c r="UFP131" s="46"/>
      <c r="UFQ131" s="46"/>
      <c r="UFR131" s="46"/>
      <c r="UFS131" s="46"/>
      <c r="UFT131" s="46"/>
      <c r="UFU131" s="46"/>
      <c r="UFV131" s="46"/>
      <c r="UFW131" s="46"/>
      <c r="UFX131" s="46"/>
      <c r="UFY131" s="46"/>
      <c r="UFZ131" s="46"/>
      <c r="UGA131" s="46"/>
      <c r="UGB131" s="46"/>
      <c r="UGC131" s="46"/>
      <c r="UGD131" s="46"/>
      <c r="UGE131" s="46"/>
      <c r="UGF131" s="46"/>
      <c r="UGG131" s="46"/>
      <c r="UGH131" s="46"/>
      <c r="UGI131" s="46"/>
      <c r="UGJ131" s="46"/>
      <c r="UGK131" s="46"/>
      <c r="UGL131" s="46"/>
      <c r="UGM131" s="46"/>
      <c r="UGN131" s="46"/>
      <c r="UGO131" s="46"/>
      <c r="UGP131" s="46"/>
      <c r="UGQ131" s="46"/>
      <c r="UGR131" s="46"/>
      <c r="UGS131" s="46"/>
      <c r="UGT131" s="46"/>
      <c r="UGU131" s="46"/>
      <c r="UGV131" s="46"/>
      <c r="UGW131" s="46"/>
      <c r="UGX131" s="46"/>
      <c r="UGY131" s="46"/>
      <c r="UGZ131" s="46"/>
      <c r="UHA131" s="46"/>
      <c r="UHB131" s="46"/>
      <c r="UHC131" s="46"/>
      <c r="UHD131" s="46"/>
      <c r="UHE131" s="46"/>
      <c r="UHF131" s="46"/>
      <c r="UHG131" s="46"/>
      <c r="UHH131" s="46"/>
      <c r="UHI131" s="46"/>
      <c r="UHJ131" s="46"/>
      <c r="UHK131" s="46"/>
      <c r="UHL131" s="46"/>
      <c r="UHM131" s="46"/>
      <c r="UHN131" s="46"/>
      <c r="UHO131" s="46"/>
      <c r="UHP131" s="46"/>
      <c r="UHQ131" s="46"/>
      <c r="UHR131" s="46"/>
      <c r="UHS131" s="46"/>
      <c r="UHT131" s="46"/>
      <c r="UHU131" s="46"/>
      <c r="UHV131" s="46"/>
      <c r="UHW131" s="46"/>
      <c r="UHX131" s="46"/>
      <c r="UHY131" s="46"/>
      <c r="UHZ131" s="46"/>
      <c r="UIA131" s="46"/>
      <c r="UIB131" s="46"/>
      <c r="UIC131" s="46"/>
      <c r="UID131" s="46"/>
      <c r="UIE131" s="46"/>
      <c r="UIF131" s="46"/>
      <c r="UIG131" s="46"/>
      <c r="UIH131" s="46"/>
      <c r="UII131" s="46"/>
      <c r="UIJ131" s="46"/>
      <c r="UIK131" s="46"/>
      <c r="UIL131" s="46"/>
      <c r="UIM131" s="46"/>
      <c r="UIN131" s="46"/>
      <c r="UIO131" s="46"/>
      <c r="UIP131" s="46"/>
      <c r="UIQ131" s="46"/>
      <c r="UIR131" s="46"/>
      <c r="UIS131" s="46"/>
      <c r="UIT131" s="46"/>
      <c r="UIU131" s="46"/>
      <c r="UIV131" s="46"/>
      <c r="UIW131" s="46"/>
      <c r="UIX131" s="46"/>
      <c r="UIY131" s="46"/>
      <c r="UIZ131" s="46"/>
      <c r="UJA131" s="46"/>
      <c r="UJB131" s="46"/>
      <c r="UJC131" s="46"/>
      <c r="UJD131" s="46"/>
      <c r="UJE131" s="46"/>
      <c r="UJF131" s="46"/>
      <c r="UJG131" s="46"/>
      <c r="UJH131" s="46"/>
      <c r="UJI131" s="46"/>
      <c r="UJJ131" s="46"/>
      <c r="UJK131" s="46"/>
      <c r="UJL131" s="46"/>
      <c r="UJM131" s="46"/>
      <c r="UJN131" s="46"/>
      <c r="UJO131" s="46"/>
      <c r="UJP131" s="46"/>
      <c r="UJQ131" s="46"/>
      <c r="UJR131" s="46"/>
      <c r="UJS131" s="46"/>
      <c r="UJT131" s="46"/>
      <c r="UJU131" s="46"/>
      <c r="UJV131" s="46"/>
      <c r="UJW131" s="46"/>
      <c r="UJX131" s="46"/>
      <c r="UJY131" s="46"/>
      <c r="UJZ131" s="46"/>
      <c r="UKA131" s="46"/>
      <c r="UKB131" s="46"/>
      <c r="UKC131" s="46"/>
      <c r="UKD131" s="46"/>
      <c r="UKE131" s="46"/>
      <c r="UKF131" s="46"/>
      <c r="UKG131" s="46"/>
      <c r="UKH131" s="46"/>
      <c r="UKI131" s="46"/>
      <c r="UKJ131" s="46"/>
      <c r="UKK131" s="46"/>
      <c r="UKL131" s="46"/>
      <c r="UKM131" s="46"/>
      <c r="UKN131" s="46"/>
      <c r="UKO131" s="46"/>
      <c r="UKP131" s="46"/>
      <c r="UKQ131" s="46"/>
      <c r="UKR131" s="46"/>
      <c r="UKS131" s="46"/>
      <c r="UKT131" s="46"/>
      <c r="UKU131" s="46"/>
      <c r="UKV131" s="46"/>
      <c r="UKW131" s="46"/>
      <c r="UKX131" s="46"/>
      <c r="UKY131" s="46"/>
      <c r="UKZ131" s="46"/>
      <c r="ULA131" s="46"/>
      <c r="ULB131" s="46"/>
      <c r="ULC131" s="46"/>
      <c r="ULD131" s="46"/>
      <c r="ULE131" s="46"/>
      <c r="ULF131" s="46"/>
      <c r="ULG131" s="46"/>
      <c r="ULH131" s="46"/>
      <c r="ULI131" s="46"/>
      <c r="ULJ131" s="46"/>
      <c r="ULK131" s="46"/>
      <c r="ULL131" s="46"/>
      <c r="ULM131" s="46"/>
      <c r="ULN131" s="46"/>
      <c r="ULO131" s="46"/>
      <c r="ULP131" s="46"/>
      <c r="ULQ131" s="46"/>
      <c r="ULR131" s="46"/>
      <c r="ULS131" s="46"/>
      <c r="ULT131" s="46"/>
      <c r="ULU131" s="46"/>
      <c r="ULV131" s="46"/>
      <c r="ULW131" s="46"/>
      <c r="ULX131" s="46"/>
      <c r="ULY131" s="46"/>
      <c r="ULZ131" s="46"/>
      <c r="UMA131" s="46"/>
      <c r="UMB131" s="46"/>
      <c r="UMC131" s="46"/>
      <c r="UMD131" s="46"/>
      <c r="UME131" s="46"/>
      <c r="UMF131" s="46"/>
      <c r="UMG131" s="46"/>
      <c r="UMH131" s="46"/>
      <c r="UMI131" s="46"/>
      <c r="UMJ131" s="46"/>
      <c r="UMK131" s="46"/>
      <c r="UML131" s="46"/>
      <c r="UMM131" s="46"/>
      <c r="UMN131" s="46"/>
      <c r="UMO131" s="46"/>
      <c r="UMP131" s="46"/>
      <c r="UMQ131" s="46"/>
      <c r="UMR131" s="46"/>
      <c r="UMS131" s="46"/>
      <c r="UMT131" s="46"/>
      <c r="UMU131" s="46"/>
      <c r="UMV131" s="46"/>
      <c r="UMW131" s="46"/>
      <c r="UMX131" s="46"/>
      <c r="UMY131" s="46"/>
      <c r="UMZ131" s="46"/>
      <c r="UNA131" s="46"/>
      <c r="UNB131" s="46"/>
      <c r="UNC131" s="46"/>
      <c r="UND131" s="46"/>
      <c r="UNE131" s="46"/>
      <c r="UNF131" s="46"/>
      <c r="UNG131" s="46"/>
      <c r="UNH131" s="46"/>
      <c r="UNI131" s="46"/>
      <c r="UNJ131" s="46"/>
      <c r="UNK131" s="46"/>
      <c r="UNL131" s="46"/>
      <c r="UNM131" s="46"/>
      <c r="UNN131" s="46"/>
      <c r="UNO131" s="46"/>
      <c r="UNP131" s="46"/>
      <c r="UNQ131" s="46"/>
      <c r="UNR131" s="46"/>
      <c r="UNS131" s="46"/>
      <c r="UNT131" s="46"/>
      <c r="UNU131" s="46"/>
      <c r="UNV131" s="46"/>
      <c r="UNW131" s="46"/>
      <c r="UNX131" s="46"/>
      <c r="UNY131" s="46"/>
      <c r="UNZ131" s="46"/>
      <c r="UOA131" s="46"/>
      <c r="UOC131" s="46"/>
      <c r="UOE131" s="46"/>
      <c r="UOF131" s="46"/>
      <c r="UOG131" s="46"/>
      <c r="UOH131" s="46"/>
      <c r="UOI131" s="46"/>
      <c r="UOJ131" s="46"/>
      <c r="UOK131" s="46"/>
      <c r="UOL131" s="46"/>
      <c r="UOQ131" s="46"/>
      <c r="UOR131" s="46"/>
      <c r="UOS131" s="46"/>
      <c r="UOT131" s="46"/>
      <c r="UOU131" s="46"/>
      <c r="UOV131" s="46"/>
      <c r="UOW131" s="46"/>
      <c r="UOX131" s="46"/>
      <c r="UOY131" s="46"/>
      <c r="UOZ131" s="46"/>
      <c r="UPA131" s="46"/>
      <c r="UPB131" s="46"/>
      <c r="UPC131" s="46"/>
      <c r="UPD131" s="46"/>
      <c r="UPE131" s="46"/>
      <c r="UPF131" s="46"/>
      <c r="UPG131" s="46"/>
      <c r="UPH131" s="46"/>
      <c r="UPI131" s="46"/>
      <c r="UPJ131" s="46"/>
      <c r="UPK131" s="46"/>
      <c r="UPL131" s="46"/>
      <c r="UPM131" s="46"/>
      <c r="UPN131" s="46"/>
      <c r="UPO131" s="46"/>
      <c r="UPP131" s="46"/>
      <c r="UPQ131" s="46"/>
      <c r="UPR131" s="46"/>
      <c r="UPS131" s="46"/>
      <c r="UPT131" s="46"/>
      <c r="UPU131" s="46"/>
      <c r="UPV131" s="46"/>
      <c r="UPW131" s="46"/>
      <c r="UPX131" s="46"/>
      <c r="UPY131" s="46"/>
      <c r="UPZ131" s="46"/>
      <c r="UQA131" s="46"/>
      <c r="UQB131" s="46"/>
      <c r="UQC131" s="46"/>
      <c r="UQD131" s="46"/>
      <c r="UQE131" s="46"/>
      <c r="UQF131" s="46"/>
      <c r="UQG131" s="46"/>
      <c r="UQH131" s="46"/>
      <c r="UQI131" s="46"/>
      <c r="UQJ131" s="46"/>
      <c r="UQK131" s="46"/>
      <c r="UQL131" s="46"/>
      <c r="UQM131" s="46"/>
      <c r="UQN131" s="46"/>
      <c r="UQO131" s="46"/>
      <c r="UQP131" s="46"/>
      <c r="UQQ131" s="46"/>
      <c r="UQR131" s="46"/>
      <c r="UQS131" s="46"/>
      <c r="UQT131" s="46"/>
      <c r="UQU131" s="46"/>
      <c r="UQV131" s="46"/>
      <c r="UQW131" s="46"/>
      <c r="UQX131" s="46"/>
      <c r="UQY131" s="46"/>
      <c r="UQZ131" s="46"/>
      <c r="URA131" s="46"/>
      <c r="URB131" s="46"/>
      <c r="URC131" s="46"/>
      <c r="URD131" s="46"/>
      <c r="URE131" s="46"/>
      <c r="URF131" s="46"/>
      <c r="URG131" s="46"/>
      <c r="URH131" s="46"/>
      <c r="URI131" s="46"/>
      <c r="URJ131" s="46"/>
      <c r="URK131" s="46"/>
      <c r="URL131" s="46"/>
      <c r="URM131" s="46"/>
      <c r="URN131" s="46"/>
      <c r="URO131" s="46"/>
      <c r="URP131" s="46"/>
      <c r="URQ131" s="46"/>
      <c r="URR131" s="46"/>
      <c r="URS131" s="46"/>
      <c r="URT131" s="46"/>
      <c r="URU131" s="46"/>
      <c r="URV131" s="46"/>
      <c r="URW131" s="46"/>
      <c r="URX131" s="46"/>
      <c r="URY131" s="46"/>
      <c r="URZ131" s="46"/>
      <c r="USA131" s="46"/>
      <c r="USB131" s="46"/>
      <c r="USC131" s="46"/>
      <c r="USD131" s="46"/>
      <c r="USE131" s="46"/>
      <c r="USF131" s="46"/>
      <c r="USG131" s="46"/>
      <c r="USH131" s="46"/>
      <c r="USI131" s="46"/>
      <c r="USJ131" s="46"/>
      <c r="USK131" s="46"/>
      <c r="USL131" s="46"/>
      <c r="USM131" s="46"/>
      <c r="USN131" s="46"/>
      <c r="USO131" s="46"/>
      <c r="USP131" s="46"/>
      <c r="USQ131" s="46"/>
      <c r="USR131" s="46"/>
      <c r="USS131" s="46"/>
      <c r="UST131" s="46"/>
      <c r="USU131" s="46"/>
      <c r="USV131" s="46"/>
      <c r="USW131" s="46"/>
      <c r="USX131" s="46"/>
      <c r="USY131" s="46"/>
      <c r="USZ131" s="46"/>
      <c r="UTA131" s="46"/>
      <c r="UTB131" s="46"/>
      <c r="UTC131" s="46"/>
      <c r="UTD131" s="46"/>
      <c r="UTE131" s="46"/>
      <c r="UTF131" s="46"/>
      <c r="UTG131" s="46"/>
      <c r="UTH131" s="46"/>
      <c r="UTI131" s="46"/>
      <c r="UTJ131" s="46"/>
      <c r="UTK131" s="46"/>
      <c r="UTL131" s="46"/>
      <c r="UTM131" s="46"/>
      <c r="UTN131" s="46"/>
      <c r="UTO131" s="46"/>
      <c r="UTP131" s="46"/>
      <c r="UTQ131" s="46"/>
      <c r="UTR131" s="46"/>
      <c r="UTS131" s="46"/>
      <c r="UTT131" s="46"/>
      <c r="UTU131" s="46"/>
      <c r="UTV131" s="46"/>
      <c r="UTW131" s="46"/>
      <c r="UTX131" s="46"/>
      <c r="UTY131" s="46"/>
      <c r="UTZ131" s="46"/>
      <c r="UUA131" s="46"/>
      <c r="UUB131" s="46"/>
      <c r="UUC131" s="46"/>
      <c r="UUD131" s="46"/>
      <c r="UUE131" s="46"/>
      <c r="UUF131" s="46"/>
      <c r="UUG131" s="46"/>
      <c r="UUH131" s="46"/>
      <c r="UUI131" s="46"/>
      <c r="UUJ131" s="46"/>
      <c r="UUK131" s="46"/>
      <c r="UUL131" s="46"/>
      <c r="UUM131" s="46"/>
      <c r="UUN131" s="46"/>
      <c r="UUO131" s="46"/>
      <c r="UUP131" s="46"/>
      <c r="UUQ131" s="46"/>
      <c r="UUR131" s="46"/>
      <c r="UUS131" s="46"/>
      <c r="UUT131" s="46"/>
      <c r="UUU131" s="46"/>
      <c r="UUV131" s="46"/>
      <c r="UUW131" s="46"/>
      <c r="UUX131" s="46"/>
      <c r="UUY131" s="46"/>
      <c r="UUZ131" s="46"/>
      <c r="UVA131" s="46"/>
      <c r="UVB131" s="46"/>
      <c r="UVC131" s="46"/>
      <c r="UVD131" s="46"/>
      <c r="UVE131" s="46"/>
      <c r="UVF131" s="46"/>
      <c r="UVG131" s="46"/>
      <c r="UVH131" s="46"/>
      <c r="UVI131" s="46"/>
      <c r="UVJ131" s="46"/>
      <c r="UVK131" s="46"/>
      <c r="UVL131" s="46"/>
      <c r="UVM131" s="46"/>
      <c r="UVN131" s="46"/>
      <c r="UVO131" s="46"/>
      <c r="UVP131" s="46"/>
      <c r="UVQ131" s="46"/>
      <c r="UVR131" s="46"/>
      <c r="UVS131" s="46"/>
      <c r="UVT131" s="46"/>
      <c r="UVU131" s="46"/>
      <c r="UVV131" s="46"/>
      <c r="UVW131" s="46"/>
      <c r="UVX131" s="46"/>
      <c r="UVY131" s="46"/>
      <c r="UVZ131" s="46"/>
      <c r="UWA131" s="46"/>
      <c r="UWB131" s="46"/>
      <c r="UWC131" s="46"/>
      <c r="UWD131" s="46"/>
      <c r="UWE131" s="46"/>
      <c r="UWF131" s="46"/>
      <c r="UWG131" s="46"/>
      <c r="UWH131" s="46"/>
      <c r="UWI131" s="46"/>
      <c r="UWJ131" s="46"/>
      <c r="UWK131" s="46"/>
      <c r="UWL131" s="46"/>
      <c r="UWM131" s="46"/>
      <c r="UWN131" s="46"/>
      <c r="UWO131" s="46"/>
      <c r="UWP131" s="46"/>
      <c r="UWQ131" s="46"/>
      <c r="UWR131" s="46"/>
      <c r="UWS131" s="46"/>
      <c r="UWT131" s="46"/>
      <c r="UWU131" s="46"/>
      <c r="UWV131" s="46"/>
      <c r="UWW131" s="46"/>
      <c r="UWX131" s="46"/>
      <c r="UWY131" s="46"/>
      <c r="UWZ131" s="46"/>
      <c r="UXA131" s="46"/>
      <c r="UXB131" s="46"/>
      <c r="UXC131" s="46"/>
      <c r="UXD131" s="46"/>
      <c r="UXE131" s="46"/>
      <c r="UXF131" s="46"/>
      <c r="UXG131" s="46"/>
      <c r="UXH131" s="46"/>
      <c r="UXI131" s="46"/>
      <c r="UXJ131" s="46"/>
      <c r="UXK131" s="46"/>
      <c r="UXL131" s="46"/>
      <c r="UXM131" s="46"/>
      <c r="UXN131" s="46"/>
      <c r="UXO131" s="46"/>
      <c r="UXP131" s="46"/>
      <c r="UXQ131" s="46"/>
      <c r="UXR131" s="46"/>
      <c r="UXS131" s="46"/>
      <c r="UXT131" s="46"/>
      <c r="UXU131" s="46"/>
      <c r="UXV131" s="46"/>
      <c r="UXW131" s="46"/>
      <c r="UXY131" s="46"/>
      <c r="UYA131" s="46"/>
      <c r="UYB131" s="46"/>
      <c r="UYC131" s="46"/>
      <c r="UYD131" s="46"/>
      <c r="UYE131" s="46"/>
      <c r="UYF131" s="46"/>
      <c r="UYG131" s="46"/>
      <c r="UYH131" s="46"/>
      <c r="UYM131" s="46"/>
      <c r="UYN131" s="46"/>
      <c r="UYO131" s="46"/>
      <c r="UYP131" s="46"/>
      <c r="UYQ131" s="46"/>
      <c r="UYR131" s="46"/>
      <c r="UYS131" s="46"/>
      <c r="UYT131" s="46"/>
      <c r="UYU131" s="46"/>
      <c r="UYV131" s="46"/>
      <c r="UYW131" s="46"/>
      <c r="UYX131" s="46"/>
      <c r="UYY131" s="46"/>
      <c r="UYZ131" s="46"/>
      <c r="UZA131" s="46"/>
      <c r="UZB131" s="46"/>
      <c r="UZC131" s="46"/>
      <c r="UZD131" s="46"/>
      <c r="UZE131" s="46"/>
      <c r="UZF131" s="46"/>
      <c r="UZG131" s="46"/>
      <c r="UZH131" s="46"/>
      <c r="UZI131" s="46"/>
      <c r="UZJ131" s="46"/>
      <c r="UZK131" s="46"/>
      <c r="UZL131" s="46"/>
      <c r="UZM131" s="46"/>
      <c r="UZN131" s="46"/>
      <c r="UZO131" s="46"/>
      <c r="UZP131" s="46"/>
      <c r="UZQ131" s="46"/>
      <c r="UZR131" s="46"/>
      <c r="UZS131" s="46"/>
      <c r="UZT131" s="46"/>
      <c r="UZU131" s="46"/>
      <c r="UZV131" s="46"/>
      <c r="UZW131" s="46"/>
      <c r="UZX131" s="46"/>
      <c r="UZY131" s="46"/>
      <c r="UZZ131" s="46"/>
      <c r="VAA131" s="46"/>
      <c r="VAB131" s="46"/>
      <c r="VAC131" s="46"/>
      <c r="VAD131" s="46"/>
      <c r="VAE131" s="46"/>
      <c r="VAF131" s="46"/>
      <c r="VAG131" s="46"/>
      <c r="VAH131" s="46"/>
      <c r="VAI131" s="46"/>
      <c r="VAJ131" s="46"/>
      <c r="VAK131" s="46"/>
      <c r="VAL131" s="46"/>
      <c r="VAM131" s="46"/>
      <c r="VAN131" s="46"/>
      <c r="VAO131" s="46"/>
      <c r="VAP131" s="46"/>
      <c r="VAQ131" s="46"/>
      <c r="VAR131" s="46"/>
      <c r="VAS131" s="46"/>
      <c r="VAT131" s="46"/>
      <c r="VAU131" s="46"/>
      <c r="VAV131" s="46"/>
      <c r="VAW131" s="46"/>
      <c r="VAX131" s="46"/>
      <c r="VAY131" s="46"/>
      <c r="VAZ131" s="46"/>
      <c r="VBA131" s="46"/>
      <c r="VBB131" s="46"/>
      <c r="VBC131" s="46"/>
      <c r="VBD131" s="46"/>
      <c r="VBE131" s="46"/>
      <c r="VBF131" s="46"/>
      <c r="VBG131" s="46"/>
      <c r="VBH131" s="46"/>
      <c r="VBI131" s="46"/>
      <c r="VBJ131" s="46"/>
      <c r="VBK131" s="46"/>
      <c r="VBL131" s="46"/>
      <c r="VBM131" s="46"/>
      <c r="VBN131" s="46"/>
      <c r="VBO131" s="46"/>
      <c r="VBP131" s="46"/>
      <c r="VBQ131" s="46"/>
      <c r="VBR131" s="46"/>
      <c r="VBS131" s="46"/>
      <c r="VBT131" s="46"/>
      <c r="VBU131" s="46"/>
      <c r="VBV131" s="46"/>
      <c r="VBW131" s="46"/>
      <c r="VBX131" s="46"/>
      <c r="VBY131" s="46"/>
      <c r="VBZ131" s="46"/>
      <c r="VCA131" s="46"/>
      <c r="VCB131" s="46"/>
      <c r="VCC131" s="46"/>
      <c r="VCD131" s="46"/>
      <c r="VCE131" s="46"/>
      <c r="VCF131" s="46"/>
      <c r="VCG131" s="46"/>
      <c r="VCH131" s="46"/>
      <c r="VCI131" s="46"/>
      <c r="VCJ131" s="46"/>
      <c r="VCK131" s="46"/>
      <c r="VCL131" s="46"/>
      <c r="VCM131" s="46"/>
      <c r="VCN131" s="46"/>
      <c r="VCO131" s="46"/>
      <c r="VCP131" s="46"/>
      <c r="VCQ131" s="46"/>
      <c r="VCR131" s="46"/>
      <c r="VCS131" s="46"/>
      <c r="VCT131" s="46"/>
      <c r="VCU131" s="46"/>
      <c r="VCV131" s="46"/>
      <c r="VCW131" s="46"/>
      <c r="VCX131" s="46"/>
      <c r="VCY131" s="46"/>
      <c r="VCZ131" s="46"/>
      <c r="VDA131" s="46"/>
      <c r="VDB131" s="46"/>
      <c r="VDC131" s="46"/>
      <c r="VDD131" s="46"/>
      <c r="VDE131" s="46"/>
      <c r="VDF131" s="46"/>
      <c r="VDG131" s="46"/>
      <c r="VDH131" s="46"/>
      <c r="VDI131" s="46"/>
      <c r="VDJ131" s="46"/>
      <c r="VDK131" s="46"/>
      <c r="VDL131" s="46"/>
      <c r="VDM131" s="46"/>
      <c r="VDN131" s="46"/>
      <c r="VDO131" s="46"/>
      <c r="VDP131" s="46"/>
      <c r="VDQ131" s="46"/>
      <c r="VDR131" s="46"/>
      <c r="VDS131" s="46"/>
      <c r="VDT131" s="46"/>
      <c r="VDU131" s="46"/>
      <c r="VDV131" s="46"/>
      <c r="VDW131" s="46"/>
      <c r="VDX131" s="46"/>
      <c r="VDY131" s="46"/>
      <c r="VDZ131" s="46"/>
      <c r="VEA131" s="46"/>
      <c r="VEB131" s="46"/>
      <c r="VEC131" s="46"/>
      <c r="VED131" s="46"/>
      <c r="VEE131" s="46"/>
      <c r="VEF131" s="46"/>
      <c r="VEG131" s="46"/>
      <c r="VEH131" s="46"/>
      <c r="VEI131" s="46"/>
      <c r="VEJ131" s="46"/>
      <c r="VEK131" s="46"/>
      <c r="VEL131" s="46"/>
      <c r="VEM131" s="46"/>
      <c r="VEN131" s="46"/>
      <c r="VEO131" s="46"/>
      <c r="VEP131" s="46"/>
      <c r="VEQ131" s="46"/>
      <c r="VER131" s="46"/>
      <c r="VES131" s="46"/>
      <c r="VET131" s="46"/>
      <c r="VEU131" s="46"/>
      <c r="VEV131" s="46"/>
      <c r="VEW131" s="46"/>
      <c r="VEX131" s="46"/>
      <c r="VEY131" s="46"/>
      <c r="VEZ131" s="46"/>
      <c r="VFA131" s="46"/>
      <c r="VFB131" s="46"/>
      <c r="VFC131" s="46"/>
      <c r="VFD131" s="46"/>
      <c r="VFE131" s="46"/>
      <c r="VFF131" s="46"/>
      <c r="VFG131" s="46"/>
      <c r="VFH131" s="46"/>
      <c r="VFI131" s="46"/>
      <c r="VFJ131" s="46"/>
      <c r="VFK131" s="46"/>
      <c r="VFL131" s="46"/>
      <c r="VFM131" s="46"/>
      <c r="VFN131" s="46"/>
      <c r="VFO131" s="46"/>
      <c r="VFP131" s="46"/>
      <c r="VFQ131" s="46"/>
      <c r="VFR131" s="46"/>
      <c r="VFS131" s="46"/>
      <c r="VFT131" s="46"/>
      <c r="VFU131" s="46"/>
      <c r="VFV131" s="46"/>
      <c r="VFW131" s="46"/>
      <c r="VFX131" s="46"/>
      <c r="VFY131" s="46"/>
      <c r="VFZ131" s="46"/>
      <c r="VGA131" s="46"/>
      <c r="VGB131" s="46"/>
      <c r="VGC131" s="46"/>
      <c r="VGD131" s="46"/>
      <c r="VGE131" s="46"/>
      <c r="VGF131" s="46"/>
      <c r="VGG131" s="46"/>
      <c r="VGH131" s="46"/>
      <c r="VGI131" s="46"/>
      <c r="VGJ131" s="46"/>
      <c r="VGK131" s="46"/>
      <c r="VGL131" s="46"/>
      <c r="VGM131" s="46"/>
      <c r="VGN131" s="46"/>
      <c r="VGO131" s="46"/>
      <c r="VGP131" s="46"/>
      <c r="VGQ131" s="46"/>
      <c r="VGR131" s="46"/>
      <c r="VGS131" s="46"/>
      <c r="VGT131" s="46"/>
      <c r="VGU131" s="46"/>
      <c r="VGV131" s="46"/>
      <c r="VGW131" s="46"/>
      <c r="VGX131" s="46"/>
      <c r="VGY131" s="46"/>
      <c r="VGZ131" s="46"/>
      <c r="VHA131" s="46"/>
      <c r="VHB131" s="46"/>
      <c r="VHC131" s="46"/>
      <c r="VHD131" s="46"/>
      <c r="VHE131" s="46"/>
      <c r="VHF131" s="46"/>
      <c r="VHG131" s="46"/>
      <c r="VHH131" s="46"/>
      <c r="VHI131" s="46"/>
      <c r="VHJ131" s="46"/>
      <c r="VHK131" s="46"/>
      <c r="VHL131" s="46"/>
      <c r="VHM131" s="46"/>
      <c r="VHN131" s="46"/>
      <c r="VHO131" s="46"/>
      <c r="VHP131" s="46"/>
      <c r="VHQ131" s="46"/>
      <c r="VHR131" s="46"/>
      <c r="VHS131" s="46"/>
      <c r="VHU131" s="46"/>
      <c r="VHW131" s="46"/>
      <c r="VHX131" s="46"/>
      <c r="VHY131" s="46"/>
      <c r="VHZ131" s="46"/>
      <c r="VIA131" s="46"/>
      <c r="VIB131" s="46"/>
      <c r="VIC131" s="46"/>
      <c r="VID131" s="46"/>
      <c r="VII131" s="46"/>
      <c r="VIJ131" s="46"/>
      <c r="VIK131" s="46"/>
      <c r="VIL131" s="46"/>
      <c r="VIM131" s="46"/>
      <c r="VIN131" s="46"/>
      <c r="VIO131" s="46"/>
      <c r="VIP131" s="46"/>
      <c r="VIQ131" s="46"/>
      <c r="VIR131" s="46"/>
      <c r="VIS131" s="46"/>
      <c r="VIT131" s="46"/>
      <c r="VIU131" s="46"/>
      <c r="VIV131" s="46"/>
      <c r="VIW131" s="46"/>
      <c r="VIX131" s="46"/>
      <c r="VIY131" s="46"/>
      <c r="VIZ131" s="46"/>
      <c r="VJA131" s="46"/>
      <c r="VJB131" s="46"/>
      <c r="VJC131" s="46"/>
      <c r="VJD131" s="46"/>
      <c r="VJE131" s="46"/>
      <c r="VJF131" s="46"/>
      <c r="VJG131" s="46"/>
      <c r="VJH131" s="46"/>
      <c r="VJI131" s="46"/>
      <c r="VJJ131" s="46"/>
      <c r="VJK131" s="46"/>
      <c r="VJL131" s="46"/>
      <c r="VJM131" s="46"/>
      <c r="VJN131" s="46"/>
      <c r="VJO131" s="46"/>
      <c r="VJP131" s="46"/>
      <c r="VJQ131" s="46"/>
      <c r="VJR131" s="46"/>
      <c r="VJS131" s="46"/>
      <c r="VJT131" s="46"/>
      <c r="VJU131" s="46"/>
      <c r="VJV131" s="46"/>
      <c r="VJW131" s="46"/>
      <c r="VJX131" s="46"/>
      <c r="VJY131" s="46"/>
      <c r="VJZ131" s="46"/>
      <c r="VKA131" s="46"/>
      <c r="VKB131" s="46"/>
      <c r="VKC131" s="46"/>
      <c r="VKD131" s="46"/>
      <c r="VKE131" s="46"/>
      <c r="VKF131" s="46"/>
      <c r="VKG131" s="46"/>
      <c r="VKH131" s="46"/>
      <c r="VKI131" s="46"/>
      <c r="VKJ131" s="46"/>
      <c r="VKK131" s="46"/>
      <c r="VKL131" s="46"/>
      <c r="VKM131" s="46"/>
      <c r="VKN131" s="46"/>
      <c r="VKO131" s="46"/>
      <c r="VKP131" s="46"/>
      <c r="VKQ131" s="46"/>
      <c r="VKR131" s="46"/>
      <c r="VKS131" s="46"/>
      <c r="VKT131" s="46"/>
      <c r="VKU131" s="46"/>
      <c r="VKV131" s="46"/>
      <c r="VKW131" s="46"/>
      <c r="VKX131" s="46"/>
      <c r="VKY131" s="46"/>
      <c r="VKZ131" s="46"/>
      <c r="VLA131" s="46"/>
      <c r="VLB131" s="46"/>
      <c r="VLC131" s="46"/>
      <c r="VLD131" s="46"/>
      <c r="VLE131" s="46"/>
      <c r="VLF131" s="46"/>
      <c r="VLG131" s="46"/>
      <c r="VLH131" s="46"/>
      <c r="VLI131" s="46"/>
      <c r="VLJ131" s="46"/>
      <c r="VLK131" s="46"/>
      <c r="VLL131" s="46"/>
      <c r="VLM131" s="46"/>
      <c r="VLN131" s="46"/>
      <c r="VLO131" s="46"/>
      <c r="VLP131" s="46"/>
      <c r="VLQ131" s="46"/>
      <c r="VLR131" s="46"/>
      <c r="VLS131" s="46"/>
      <c r="VLT131" s="46"/>
      <c r="VLU131" s="46"/>
      <c r="VLV131" s="46"/>
      <c r="VLW131" s="46"/>
      <c r="VLX131" s="46"/>
      <c r="VLY131" s="46"/>
      <c r="VLZ131" s="46"/>
      <c r="VMA131" s="46"/>
      <c r="VMB131" s="46"/>
      <c r="VMC131" s="46"/>
      <c r="VMD131" s="46"/>
      <c r="VME131" s="46"/>
      <c r="VMF131" s="46"/>
      <c r="VMG131" s="46"/>
      <c r="VMH131" s="46"/>
      <c r="VMI131" s="46"/>
      <c r="VMJ131" s="46"/>
      <c r="VMK131" s="46"/>
      <c r="VML131" s="46"/>
      <c r="VMM131" s="46"/>
      <c r="VMN131" s="46"/>
      <c r="VMO131" s="46"/>
      <c r="VMP131" s="46"/>
      <c r="VMQ131" s="46"/>
      <c r="VMR131" s="46"/>
      <c r="VMS131" s="46"/>
      <c r="VMT131" s="46"/>
      <c r="VMU131" s="46"/>
      <c r="VMV131" s="46"/>
      <c r="VMW131" s="46"/>
      <c r="VMX131" s="46"/>
      <c r="VMY131" s="46"/>
      <c r="VMZ131" s="46"/>
      <c r="VNA131" s="46"/>
      <c r="VNB131" s="46"/>
      <c r="VNC131" s="46"/>
      <c r="VND131" s="46"/>
      <c r="VNE131" s="46"/>
      <c r="VNF131" s="46"/>
      <c r="VNG131" s="46"/>
      <c r="VNH131" s="46"/>
      <c r="VNI131" s="46"/>
      <c r="VNJ131" s="46"/>
      <c r="VNK131" s="46"/>
      <c r="VNL131" s="46"/>
      <c r="VNM131" s="46"/>
      <c r="VNN131" s="46"/>
      <c r="VNO131" s="46"/>
      <c r="VNP131" s="46"/>
      <c r="VNQ131" s="46"/>
      <c r="VNR131" s="46"/>
      <c r="VNS131" s="46"/>
      <c r="VNT131" s="46"/>
      <c r="VNU131" s="46"/>
      <c r="VNV131" s="46"/>
      <c r="VNW131" s="46"/>
      <c r="VNX131" s="46"/>
      <c r="VNY131" s="46"/>
      <c r="VNZ131" s="46"/>
      <c r="VOA131" s="46"/>
      <c r="VOB131" s="46"/>
      <c r="VOC131" s="46"/>
      <c r="VOD131" s="46"/>
      <c r="VOE131" s="46"/>
      <c r="VOF131" s="46"/>
      <c r="VOG131" s="46"/>
      <c r="VOH131" s="46"/>
      <c r="VOI131" s="46"/>
      <c r="VOJ131" s="46"/>
      <c r="VOK131" s="46"/>
      <c r="VOL131" s="46"/>
      <c r="VOM131" s="46"/>
      <c r="VON131" s="46"/>
      <c r="VOO131" s="46"/>
      <c r="VOP131" s="46"/>
      <c r="VOQ131" s="46"/>
      <c r="VOR131" s="46"/>
      <c r="VOS131" s="46"/>
      <c r="VOT131" s="46"/>
      <c r="VOU131" s="46"/>
      <c r="VOV131" s="46"/>
      <c r="VOW131" s="46"/>
      <c r="VOX131" s="46"/>
      <c r="VOY131" s="46"/>
      <c r="VOZ131" s="46"/>
      <c r="VPA131" s="46"/>
      <c r="VPB131" s="46"/>
      <c r="VPC131" s="46"/>
      <c r="VPD131" s="46"/>
      <c r="VPE131" s="46"/>
      <c r="VPF131" s="46"/>
      <c r="VPG131" s="46"/>
      <c r="VPH131" s="46"/>
      <c r="VPI131" s="46"/>
      <c r="VPJ131" s="46"/>
      <c r="VPK131" s="46"/>
      <c r="VPL131" s="46"/>
      <c r="VPM131" s="46"/>
      <c r="VPN131" s="46"/>
      <c r="VPO131" s="46"/>
      <c r="VPP131" s="46"/>
      <c r="VPQ131" s="46"/>
      <c r="VPR131" s="46"/>
      <c r="VPS131" s="46"/>
      <c r="VPT131" s="46"/>
      <c r="VPU131" s="46"/>
      <c r="VPV131" s="46"/>
      <c r="VPW131" s="46"/>
      <c r="VPX131" s="46"/>
      <c r="VPY131" s="46"/>
      <c r="VPZ131" s="46"/>
      <c r="VQA131" s="46"/>
      <c r="VQB131" s="46"/>
      <c r="VQC131" s="46"/>
      <c r="VQD131" s="46"/>
      <c r="VQE131" s="46"/>
      <c r="VQF131" s="46"/>
      <c r="VQG131" s="46"/>
      <c r="VQH131" s="46"/>
      <c r="VQI131" s="46"/>
      <c r="VQJ131" s="46"/>
      <c r="VQK131" s="46"/>
      <c r="VQL131" s="46"/>
      <c r="VQM131" s="46"/>
      <c r="VQN131" s="46"/>
      <c r="VQO131" s="46"/>
      <c r="VQP131" s="46"/>
      <c r="VQQ131" s="46"/>
      <c r="VQR131" s="46"/>
      <c r="VQS131" s="46"/>
      <c r="VQT131" s="46"/>
      <c r="VQU131" s="46"/>
      <c r="VQV131" s="46"/>
      <c r="VQW131" s="46"/>
      <c r="VQX131" s="46"/>
      <c r="VQY131" s="46"/>
      <c r="VQZ131" s="46"/>
      <c r="VRA131" s="46"/>
      <c r="VRB131" s="46"/>
      <c r="VRC131" s="46"/>
      <c r="VRD131" s="46"/>
      <c r="VRE131" s="46"/>
      <c r="VRF131" s="46"/>
      <c r="VRG131" s="46"/>
      <c r="VRH131" s="46"/>
      <c r="VRI131" s="46"/>
      <c r="VRJ131" s="46"/>
      <c r="VRK131" s="46"/>
      <c r="VRL131" s="46"/>
      <c r="VRM131" s="46"/>
      <c r="VRN131" s="46"/>
      <c r="VRO131" s="46"/>
      <c r="VRQ131" s="46"/>
      <c r="VRS131" s="46"/>
      <c r="VRT131" s="46"/>
      <c r="VRU131" s="46"/>
      <c r="VRV131" s="46"/>
      <c r="VRW131" s="46"/>
      <c r="VRX131" s="46"/>
      <c r="VRY131" s="46"/>
      <c r="VRZ131" s="46"/>
      <c r="VSE131" s="46"/>
      <c r="VSF131" s="46"/>
      <c r="VSG131" s="46"/>
      <c r="VSH131" s="46"/>
      <c r="VSI131" s="46"/>
      <c r="VSJ131" s="46"/>
      <c r="VSK131" s="46"/>
      <c r="VSL131" s="46"/>
      <c r="VSM131" s="46"/>
      <c r="VSN131" s="46"/>
      <c r="VSO131" s="46"/>
      <c r="VSP131" s="46"/>
      <c r="VSQ131" s="46"/>
      <c r="VSR131" s="46"/>
      <c r="VSS131" s="46"/>
      <c r="VST131" s="46"/>
      <c r="VSU131" s="46"/>
      <c r="VSV131" s="46"/>
      <c r="VSW131" s="46"/>
      <c r="VSX131" s="46"/>
      <c r="VSY131" s="46"/>
      <c r="VSZ131" s="46"/>
      <c r="VTA131" s="46"/>
      <c r="VTB131" s="46"/>
      <c r="VTC131" s="46"/>
      <c r="VTD131" s="46"/>
      <c r="VTE131" s="46"/>
      <c r="VTF131" s="46"/>
      <c r="VTG131" s="46"/>
      <c r="VTH131" s="46"/>
      <c r="VTI131" s="46"/>
      <c r="VTJ131" s="46"/>
      <c r="VTK131" s="46"/>
      <c r="VTL131" s="46"/>
      <c r="VTM131" s="46"/>
      <c r="VTN131" s="46"/>
      <c r="VTO131" s="46"/>
      <c r="VTP131" s="46"/>
      <c r="VTQ131" s="46"/>
      <c r="VTR131" s="46"/>
      <c r="VTS131" s="46"/>
      <c r="VTT131" s="46"/>
      <c r="VTU131" s="46"/>
      <c r="VTV131" s="46"/>
      <c r="VTW131" s="46"/>
      <c r="VTX131" s="46"/>
      <c r="VTY131" s="46"/>
      <c r="VTZ131" s="46"/>
      <c r="VUA131" s="46"/>
      <c r="VUB131" s="46"/>
      <c r="VUC131" s="46"/>
      <c r="VUD131" s="46"/>
      <c r="VUE131" s="46"/>
      <c r="VUF131" s="46"/>
      <c r="VUG131" s="46"/>
      <c r="VUH131" s="46"/>
      <c r="VUI131" s="46"/>
      <c r="VUJ131" s="46"/>
      <c r="VUK131" s="46"/>
      <c r="VUL131" s="46"/>
      <c r="VUM131" s="46"/>
      <c r="VUN131" s="46"/>
      <c r="VUO131" s="46"/>
      <c r="VUP131" s="46"/>
      <c r="VUQ131" s="46"/>
      <c r="VUR131" s="46"/>
      <c r="VUS131" s="46"/>
      <c r="VUT131" s="46"/>
      <c r="VUU131" s="46"/>
      <c r="VUV131" s="46"/>
      <c r="VUW131" s="46"/>
      <c r="VUX131" s="46"/>
      <c r="VUY131" s="46"/>
      <c r="VUZ131" s="46"/>
      <c r="VVA131" s="46"/>
      <c r="VVB131" s="46"/>
      <c r="VVC131" s="46"/>
      <c r="VVD131" s="46"/>
      <c r="VVE131" s="46"/>
      <c r="VVF131" s="46"/>
      <c r="VVG131" s="46"/>
      <c r="VVH131" s="46"/>
      <c r="VVI131" s="46"/>
      <c r="VVJ131" s="46"/>
      <c r="VVK131" s="46"/>
      <c r="VVL131" s="46"/>
      <c r="VVM131" s="46"/>
      <c r="VVN131" s="46"/>
      <c r="VVO131" s="46"/>
      <c r="VVP131" s="46"/>
      <c r="VVQ131" s="46"/>
      <c r="VVR131" s="46"/>
      <c r="VVS131" s="46"/>
      <c r="VVT131" s="46"/>
      <c r="VVU131" s="46"/>
      <c r="VVV131" s="46"/>
      <c r="VVW131" s="46"/>
      <c r="VVX131" s="46"/>
      <c r="VVY131" s="46"/>
      <c r="VVZ131" s="46"/>
      <c r="VWA131" s="46"/>
      <c r="VWB131" s="46"/>
      <c r="VWC131" s="46"/>
      <c r="VWD131" s="46"/>
      <c r="VWE131" s="46"/>
      <c r="VWF131" s="46"/>
      <c r="VWG131" s="46"/>
      <c r="VWH131" s="46"/>
      <c r="VWI131" s="46"/>
      <c r="VWJ131" s="46"/>
      <c r="VWK131" s="46"/>
      <c r="VWL131" s="46"/>
      <c r="VWM131" s="46"/>
      <c r="VWN131" s="46"/>
      <c r="VWO131" s="46"/>
      <c r="VWP131" s="46"/>
      <c r="VWQ131" s="46"/>
      <c r="VWR131" s="46"/>
      <c r="VWS131" s="46"/>
      <c r="VWT131" s="46"/>
      <c r="VWU131" s="46"/>
      <c r="VWV131" s="46"/>
      <c r="VWW131" s="46"/>
      <c r="VWX131" s="46"/>
      <c r="VWY131" s="46"/>
      <c r="VWZ131" s="46"/>
      <c r="VXA131" s="46"/>
      <c r="VXB131" s="46"/>
      <c r="VXC131" s="46"/>
      <c r="VXD131" s="46"/>
      <c r="VXE131" s="46"/>
      <c r="VXF131" s="46"/>
      <c r="VXG131" s="46"/>
      <c r="VXH131" s="46"/>
      <c r="VXI131" s="46"/>
      <c r="VXJ131" s="46"/>
      <c r="VXK131" s="46"/>
      <c r="VXL131" s="46"/>
      <c r="VXM131" s="46"/>
      <c r="VXN131" s="46"/>
      <c r="VXO131" s="46"/>
      <c r="VXP131" s="46"/>
      <c r="VXQ131" s="46"/>
      <c r="VXR131" s="46"/>
      <c r="VXS131" s="46"/>
      <c r="VXT131" s="46"/>
      <c r="VXU131" s="46"/>
      <c r="VXV131" s="46"/>
      <c r="VXW131" s="46"/>
      <c r="VXX131" s="46"/>
      <c r="VXY131" s="46"/>
      <c r="VXZ131" s="46"/>
      <c r="VYA131" s="46"/>
      <c r="VYB131" s="46"/>
      <c r="VYC131" s="46"/>
      <c r="VYD131" s="46"/>
      <c r="VYE131" s="46"/>
      <c r="VYF131" s="46"/>
      <c r="VYG131" s="46"/>
      <c r="VYH131" s="46"/>
      <c r="VYI131" s="46"/>
      <c r="VYJ131" s="46"/>
      <c r="VYK131" s="46"/>
      <c r="VYL131" s="46"/>
      <c r="VYM131" s="46"/>
      <c r="VYN131" s="46"/>
      <c r="VYO131" s="46"/>
      <c r="VYP131" s="46"/>
      <c r="VYQ131" s="46"/>
      <c r="VYR131" s="46"/>
      <c r="VYS131" s="46"/>
      <c r="VYT131" s="46"/>
      <c r="VYU131" s="46"/>
      <c r="VYV131" s="46"/>
      <c r="VYW131" s="46"/>
      <c r="VYX131" s="46"/>
      <c r="VYY131" s="46"/>
      <c r="VYZ131" s="46"/>
      <c r="VZA131" s="46"/>
      <c r="VZB131" s="46"/>
      <c r="VZC131" s="46"/>
      <c r="VZD131" s="46"/>
      <c r="VZE131" s="46"/>
      <c r="VZF131" s="46"/>
      <c r="VZG131" s="46"/>
      <c r="VZH131" s="46"/>
      <c r="VZI131" s="46"/>
      <c r="VZJ131" s="46"/>
      <c r="VZK131" s="46"/>
      <c r="VZL131" s="46"/>
      <c r="VZM131" s="46"/>
      <c r="VZN131" s="46"/>
      <c r="VZO131" s="46"/>
      <c r="VZP131" s="46"/>
      <c r="VZQ131" s="46"/>
      <c r="VZR131" s="46"/>
      <c r="VZS131" s="46"/>
      <c r="VZT131" s="46"/>
      <c r="VZU131" s="46"/>
      <c r="VZV131" s="46"/>
      <c r="VZW131" s="46"/>
      <c r="VZX131" s="46"/>
      <c r="VZY131" s="46"/>
      <c r="VZZ131" s="46"/>
      <c r="WAA131" s="46"/>
      <c r="WAB131" s="46"/>
      <c r="WAC131" s="46"/>
      <c r="WAD131" s="46"/>
      <c r="WAE131" s="46"/>
      <c r="WAF131" s="46"/>
      <c r="WAG131" s="46"/>
      <c r="WAH131" s="46"/>
      <c r="WAI131" s="46"/>
      <c r="WAJ131" s="46"/>
      <c r="WAK131" s="46"/>
      <c r="WAL131" s="46"/>
      <c r="WAM131" s="46"/>
      <c r="WAN131" s="46"/>
      <c r="WAO131" s="46"/>
      <c r="WAP131" s="46"/>
      <c r="WAQ131" s="46"/>
      <c r="WAR131" s="46"/>
      <c r="WAS131" s="46"/>
      <c r="WAT131" s="46"/>
      <c r="WAU131" s="46"/>
      <c r="WAV131" s="46"/>
      <c r="WAW131" s="46"/>
      <c r="WAX131" s="46"/>
      <c r="WAY131" s="46"/>
      <c r="WAZ131" s="46"/>
      <c r="WBA131" s="46"/>
      <c r="WBB131" s="46"/>
      <c r="WBC131" s="46"/>
      <c r="WBD131" s="46"/>
      <c r="WBE131" s="46"/>
      <c r="WBF131" s="46"/>
      <c r="WBG131" s="46"/>
      <c r="WBH131" s="46"/>
      <c r="WBI131" s="46"/>
      <c r="WBJ131" s="46"/>
      <c r="WBK131" s="46"/>
      <c r="WBM131" s="46"/>
      <c r="WBO131" s="46"/>
      <c r="WBP131" s="46"/>
      <c r="WBQ131" s="46"/>
      <c r="WBR131" s="46"/>
      <c r="WBS131" s="46"/>
      <c r="WBT131" s="46"/>
      <c r="WBU131" s="46"/>
      <c r="WBV131" s="46"/>
      <c r="WCA131" s="46"/>
      <c r="WCB131" s="46"/>
      <c r="WCC131" s="46"/>
      <c r="WCD131" s="46"/>
      <c r="WCE131" s="46"/>
      <c r="WCF131" s="46"/>
      <c r="WCG131" s="46"/>
      <c r="WCH131" s="46"/>
      <c r="WCI131" s="46"/>
      <c r="WCJ131" s="46"/>
      <c r="WCK131" s="46"/>
      <c r="WCL131" s="46"/>
      <c r="WCM131" s="46"/>
      <c r="WCN131" s="46"/>
      <c r="WCO131" s="46"/>
      <c r="WCP131" s="46"/>
      <c r="WCQ131" s="46"/>
      <c r="WCR131" s="46"/>
      <c r="WCS131" s="46"/>
      <c r="WCT131" s="46"/>
      <c r="WCU131" s="46"/>
      <c r="WCV131" s="46"/>
      <c r="WCW131" s="46"/>
      <c r="WCX131" s="46"/>
      <c r="WCY131" s="46"/>
      <c r="WCZ131" s="46"/>
      <c r="WDA131" s="46"/>
      <c r="WDB131" s="46"/>
      <c r="WDC131" s="46"/>
      <c r="WDD131" s="46"/>
      <c r="WDE131" s="46"/>
      <c r="WDF131" s="46"/>
      <c r="WDG131" s="46"/>
      <c r="WDH131" s="46"/>
      <c r="WDI131" s="46"/>
      <c r="WDJ131" s="46"/>
      <c r="WDK131" s="46"/>
      <c r="WDL131" s="46"/>
      <c r="WDM131" s="46"/>
      <c r="WDN131" s="46"/>
      <c r="WDO131" s="46"/>
      <c r="WDP131" s="46"/>
      <c r="WDQ131" s="46"/>
      <c r="WDR131" s="46"/>
      <c r="WDS131" s="46"/>
      <c r="WDT131" s="46"/>
      <c r="WDU131" s="46"/>
      <c r="WDV131" s="46"/>
      <c r="WDW131" s="46"/>
      <c r="WDX131" s="46"/>
      <c r="WDY131" s="46"/>
      <c r="WDZ131" s="46"/>
      <c r="WEA131" s="46"/>
      <c r="WEB131" s="46"/>
      <c r="WEC131" s="46"/>
      <c r="WED131" s="46"/>
      <c r="WEE131" s="46"/>
      <c r="WEF131" s="46"/>
      <c r="WEG131" s="46"/>
      <c r="WEH131" s="46"/>
      <c r="WEI131" s="46"/>
      <c r="WEJ131" s="46"/>
      <c r="WEK131" s="46"/>
      <c r="WEL131" s="46"/>
      <c r="WEM131" s="46"/>
      <c r="WEN131" s="46"/>
      <c r="WEO131" s="46"/>
      <c r="WEP131" s="46"/>
      <c r="WEQ131" s="46"/>
      <c r="WER131" s="46"/>
      <c r="WES131" s="46"/>
      <c r="WET131" s="46"/>
      <c r="WEU131" s="46"/>
      <c r="WEV131" s="46"/>
      <c r="WEW131" s="46"/>
      <c r="WEX131" s="46"/>
      <c r="WEY131" s="46"/>
      <c r="WEZ131" s="46"/>
      <c r="WFA131" s="46"/>
      <c r="WFB131" s="46"/>
      <c r="WFC131" s="46"/>
      <c r="WFD131" s="46"/>
      <c r="WFE131" s="46"/>
      <c r="WFF131" s="46"/>
      <c r="WFG131" s="46"/>
      <c r="WFH131" s="46"/>
      <c r="WFI131" s="46"/>
      <c r="WFJ131" s="46"/>
      <c r="WFK131" s="46"/>
      <c r="WFL131" s="46"/>
      <c r="WFM131" s="46"/>
      <c r="WFN131" s="46"/>
      <c r="WFO131" s="46"/>
      <c r="WFP131" s="46"/>
      <c r="WFQ131" s="46"/>
      <c r="WFR131" s="46"/>
      <c r="WFS131" s="46"/>
      <c r="WFT131" s="46"/>
      <c r="WFU131" s="46"/>
      <c r="WFV131" s="46"/>
      <c r="WFW131" s="46"/>
      <c r="WFX131" s="46"/>
      <c r="WFY131" s="46"/>
      <c r="WFZ131" s="46"/>
      <c r="WGA131" s="46"/>
      <c r="WGB131" s="46"/>
      <c r="WGC131" s="46"/>
      <c r="WGD131" s="46"/>
      <c r="WGE131" s="46"/>
      <c r="WGF131" s="46"/>
      <c r="WGG131" s="46"/>
      <c r="WGH131" s="46"/>
      <c r="WGI131" s="46"/>
      <c r="WGJ131" s="46"/>
      <c r="WGK131" s="46"/>
      <c r="WGL131" s="46"/>
      <c r="WGM131" s="46"/>
      <c r="WGN131" s="46"/>
      <c r="WGO131" s="46"/>
      <c r="WGP131" s="46"/>
      <c r="WGQ131" s="46"/>
      <c r="WGR131" s="46"/>
      <c r="WGS131" s="46"/>
      <c r="WGT131" s="46"/>
      <c r="WGU131" s="46"/>
      <c r="WGV131" s="46"/>
      <c r="WGW131" s="46"/>
      <c r="WGX131" s="46"/>
      <c r="WGY131" s="46"/>
      <c r="WGZ131" s="46"/>
      <c r="WHA131" s="46"/>
      <c r="WHB131" s="46"/>
      <c r="WHC131" s="46"/>
      <c r="WHD131" s="46"/>
      <c r="WHE131" s="46"/>
      <c r="WHF131" s="46"/>
      <c r="WHG131" s="46"/>
      <c r="WHH131" s="46"/>
      <c r="WHI131" s="46"/>
      <c r="WHJ131" s="46"/>
      <c r="WHK131" s="46"/>
      <c r="WHL131" s="46"/>
      <c r="WHM131" s="46"/>
      <c r="WHN131" s="46"/>
      <c r="WHO131" s="46"/>
      <c r="WHP131" s="46"/>
      <c r="WHQ131" s="46"/>
      <c r="WHR131" s="46"/>
      <c r="WHS131" s="46"/>
      <c r="WHT131" s="46"/>
      <c r="WHU131" s="46"/>
      <c r="WHV131" s="46"/>
      <c r="WHW131" s="46"/>
      <c r="WHX131" s="46"/>
      <c r="WHY131" s="46"/>
      <c r="WHZ131" s="46"/>
      <c r="WIA131" s="46"/>
      <c r="WIB131" s="46"/>
      <c r="WIC131" s="46"/>
      <c r="WID131" s="46"/>
      <c r="WIE131" s="46"/>
      <c r="WIF131" s="46"/>
      <c r="WIG131" s="46"/>
      <c r="WIH131" s="46"/>
      <c r="WII131" s="46"/>
      <c r="WIJ131" s="46"/>
      <c r="WIK131" s="46"/>
      <c r="WIL131" s="46"/>
      <c r="WIM131" s="46"/>
      <c r="WIN131" s="46"/>
      <c r="WIO131" s="46"/>
      <c r="WIP131" s="46"/>
      <c r="WIQ131" s="46"/>
      <c r="WIR131" s="46"/>
      <c r="WIS131" s="46"/>
      <c r="WIT131" s="46"/>
      <c r="WIU131" s="46"/>
      <c r="WIV131" s="46"/>
      <c r="WIW131" s="46"/>
      <c r="WIX131" s="46"/>
      <c r="WIY131" s="46"/>
      <c r="WIZ131" s="46"/>
      <c r="WJA131" s="46"/>
      <c r="WJB131" s="46"/>
      <c r="WJC131" s="46"/>
      <c r="WJD131" s="46"/>
      <c r="WJE131" s="46"/>
      <c r="WJF131" s="46"/>
      <c r="WJG131" s="46"/>
      <c r="WJH131" s="46"/>
      <c r="WJI131" s="46"/>
      <c r="WJJ131" s="46"/>
      <c r="WJK131" s="46"/>
      <c r="WJL131" s="46"/>
      <c r="WJM131" s="46"/>
      <c r="WJN131" s="46"/>
      <c r="WJO131" s="46"/>
      <c r="WJP131" s="46"/>
      <c r="WJQ131" s="46"/>
      <c r="WJR131" s="46"/>
      <c r="WJS131" s="46"/>
      <c r="WJT131" s="46"/>
      <c r="WJU131" s="46"/>
      <c r="WJV131" s="46"/>
      <c r="WJW131" s="46"/>
      <c r="WJX131" s="46"/>
      <c r="WJY131" s="46"/>
      <c r="WJZ131" s="46"/>
      <c r="WKA131" s="46"/>
      <c r="WKB131" s="46"/>
      <c r="WKC131" s="46"/>
      <c r="WKD131" s="46"/>
      <c r="WKE131" s="46"/>
      <c r="WKF131" s="46"/>
      <c r="WKG131" s="46"/>
      <c r="WKH131" s="46"/>
      <c r="WKI131" s="46"/>
      <c r="WKJ131" s="46"/>
      <c r="WKK131" s="46"/>
      <c r="WKL131" s="46"/>
      <c r="WKM131" s="46"/>
      <c r="WKN131" s="46"/>
      <c r="WKO131" s="46"/>
      <c r="WKP131" s="46"/>
      <c r="WKQ131" s="46"/>
      <c r="WKR131" s="46"/>
      <c r="WKS131" s="46"/>
      <c r="WKT131" s="46"/>
      <c r="WKU131" s="46"/>
      <c r="WKV131" s="46"/>
      <c r="WKW131" s="46"/>
      <c r="WKX131" s="46"/>
      <c r="WKY131" s="46"/>
      <c r="WKZ131" s="46"/>
      <c r="WLA131" s="46"/>
      <c r="WLB131" s="46"/>
      <c r="WLC131" s="46"/>
      <c r="WLD131" s="46"/>
      <c r="WLE131" s="46"/>
      <c r="WLF131" s="46"/>
      <c r="WLG131" s="46"/>
      <c r="WLI131" s="46"/>
      <c r="WLK131" s="46"/>
      <c r="WLL131" s="46"/>
      <c r="WLM131" s="46"/>
      <c r="WLN131" s="46"/>
      <c r="WLO131" s="46"/>
      <c r="WLP131" s="46"/>
      <c r="WLQ131" s="46"/>
      <c r="WLR131" s="46"/>
      <c r="WLW131" s="46"/>
      <c r="WLX131" s="46"/>
      <c r="WLY131" s="46"/>
      <c r="WLZ131" s="46"/>
      <c r="WMA131" s="46"/>
      <c r="WMB131" s="46"/>
      <c r="WMC131" s="46"/>
      <c r="WMD131" s="46"/>
      <c r="WME131" s="46"/>
      <c r="WMF131" s="46"/>
      <c r="WMG131" s="46"/>
      <c r="WMH131" s="46"/>
      <c r="WMI131" s="46"/>
      <c r="WMJ131" s="46"/>
      <c r="WMK131" s="46"/>
      <c r="WML131" s="46"/>
      <c r="WMM131" s="46"/>
      <c r="WMN131" s="46"/>
      <c r="WMO131" s="46"/>
      <c r="WMP131" s="46"/>
      <c r="WMQ131" s="46"/>
      <c r="WMR131" s="46"/>
      <c r="WMS131" s="46"/>
      <c r="WMT131" s="46"/>
      <c r="WMU131" s="46"/>
      <c r="WMV131" s="46"/>
      <c r="WMW131" s="46"/>
      <c r="WMX131" s="46"/>
      <c r="WMY131" s="46"/>
      <c r="WMZ131" s="46"/>
      <c r="WNA131" s="46"/>
      <c r="WNB131" s="46"/>
      <c r="WNC131" s="46"/>
      <c r="WND131" s="46"/>
      <c r="WNE131" s="46"/>
      <c r="WNF131" s="46"/>
      <c r="WNG131" s="46"/>
      <c r="WNH131" s="46"/>
      <c r="WNI131" s="46"/>
      <c r="WNJ131" s="46"/>
      <c r="WNK131" s="46"/>
      <c r="WNL131" s="46"/>
      <c r="WNM131" s="46"/>
      <c r="WNN131" s="46"/>
      <c r="WNO131" s="46"/>
      <c r="WNP131" s="46"/>
      <c r="WNQ131" s="46"/>
      <c r="WNR131" s="46"/>
      <c r="WNS131" s="46"/>
      <c r="WNT131" s="46"/>
      <c r="WNU131" s="46"/>
      <c r="WNV131" s="46"/>
      <c r="WNW131" s="46"/>
      <c r="WNX131" s="46"/>
      <c r="WNY131" s="46"/>
      <c r="WNZ131" s="46"/>
      <c r="WOA131" s="46"/>
      <c r="WOB131" s="46"/>
      <c r="WOC131" s="46"/>
      <c r="WOD131" s="46"/>
      <c r="WOE131" s="46"/>
      <c r="WOF131" s="46"/>
      <c r="WOG131" s="46"/>
      <c r="WOH131" s="46"/>
      <c r="WOI131" s="46"/>
      <c r="WOJ131" s="46"/>
      <c r="WOK131" s="46"/>
      <c r="WOL131" s="46"/>
      <c r="WOM131" s="46"/>
      <c r="WON131" s="46"/>
      <c r="WOO131" s="46"/>
      <c r="WOP131" s="46"/>
      <c r="WOQ131" s="46"/>
      <c r="WOR131" s="46"/>
      <c r="WOS131" s="46"/>
      <c r="WOT131" s="46"/>
      <c r="WOU131" s="46"/>
      <c r="WOV131" s="46"/>
      <c r="WOW131" s="46"/>
      <c r="WOX131" s="46"/>
      <c r="WOY131" s="46"/>
      <c r="WOZ131" s="46"/>
      <c r="WPA131" s="46"/>
      <c r="WPB131" s="46"/>
      <c r="WPC131" s="46"/>
      <c r="WPD131" s="46"/>
      <c r="WPE131" s="46"/>
      <c r="WPF131" s="46"/>
      <c r="WPG131" s="46"/>
      <c r="WPH131" s="46"/>
      <c r="WPI131" s="46"/>
      <c r="WPJ131" s="46"/>
      <c r="WPK131" s="46"/>
      <c r="WPL131" s="46"/>
      <c r="WPM131" s="46"/>
      <c r="WPN131" s="46"/>
      <c r="WPO131" s="46"/>
      <c r="WPP131" s="46"/>
      <c r="WPQ131" s="46"/>
      <c r="WPR131" s="46"/>
      <c r="WPS131" s="46"/>
      <c r="WPT131" s="46"/>
      <c r="WPU131" s="46"/>
      <c r="WPV131" s="46"/>
      <c r="WPW131" s="46"/>
      <c r="WPX131" s="46"/>
      <c r="WPY131" s="46"/>
      <c r="WPZ131" s="46"/>
      <c r="WQA131" s="46"/>
      <c r="WQB131" s="46"/>
      <c r="WQC131" s="46"/>
      <c r="WQD131" s="46"/>
      <c r="WQE131" s="46"/>
      <c r="WQF131" s="46"/>
      <c r="WQG131" s="46"/>
      <c r="WQH131" s="46"/>
      <c r="WQI131" s="46"/>
      <c r="WQJ131" s="46"/>
      <c r="WQK131" s="46"/>
      <c r="WQL131" s="46"/>
      <c r="WQM131" s="46"/>
      <c r="WQN131" s="46"/>
      <c r="WQO131" s="46"/>
      <c r="WQP131" s="46"/>
      <c r="WQQ131" s="46"/>
      <c r="WQR131" s="46"/>
      <c r="WQS131" s="46"/>
      <c r="WQT131" s="46"/>
      <c r="WQU131" s="46"/>
      <c r="WQV131" s="46"/>
      <c r="WQW131" s="46"/>
      <c r="WQX131" s="46"/>
      <c r="WQY131" s="46"/>
      <c r="WQZ131" s="46"/>
      <c r="WRA131" s="46"/>
      <c r="WRB131" s="46"/>
      <c r="WRC131" s="46"/>
      <c r="WRD131" s="46"/>
      <c r="WRE131" s="46"/>
      <c r="WRF131" s="46"/>
      <c r="WRG131" s="46"/>
      <c r="WRH131" s="46"/>
      <c r="WRI131" s="46"/>
      <c r="WRJ131" s="46"/>
      <c r="WRK131" s="46"/>
      <c r="WRL131" s="46"/>
      <c r="WRM131" s="46"/>
      <c r="WRN131" s="46"/>
      <c r="WRO131" s="46"/>
      <c r="WRP131" s="46"/>
      <c r="WRQ131" s="46"/>
      <c r="WRR131" s="46"/>
      <c r="WRS131" s="46"/>
      <c r="WRT131" s="46"/>
      <c r="WRU131" s="46"/>
      <c r="WRV131" s="46"/>
      <c r="WRW131" s="46"/>
      <c r="WRX131" s="46"/>
      <c r="WRY131" s="46"/>
      <c r="WRZ131" s="46"/>
      <c r="WSA131" s="46"/>
      <c r="WSB131" s="46"/>
      <c r="WSC131" s="46"/>
      <c r="WSD131" s="46"/>
      <c r="WSE131" s="46"/>
      <c r="WSF131" s="46"/>
      <c r="WSG131" s="46"/>
      <c r="WSH131" s="46"/>
      <c r="WSI131" s="46"/>
      <c r="WSJ131" s="46"/>
      <c r="WSK131" s="46"/>
      <c r="WSL131" s="46"/>
      <c r="WSM131" s="46"/>
      <c r="WSN131" s="46"/>
      <c r="WSO131" s="46"/>
      <c r="WSP131" s="46"/>
      <c r="WSQ131" s="46"/>
      <c r="WSR131" s="46"/>
      <c r="WSS131" s="46"/>
      <c r="WST131" s="46"/>
      <c r="WSU131" s="46"/>
      <c r="WSV131" s="46"/>
      <c r="WSW131" s="46"/>
      <c r="WSX131" s="46"/>
      <c r="WSY131" s="46"/>
      <c r="WSZ131" s="46"/>
      <c r="WTA131" s="46"/>
      <c r="WTB131" s="46"/>
      <c r="WTC131" s="46"/>
      <c r="WTD131" s="46"/>
      <c r="WTE131" s="46"/>
      <c r="WTF131" s="46"/>
      <c r="WTG131" s="46"/>
      <c r="WTH131" s="46"/>
      <c r="WTI131" s="46"/>
      <c r="WTJ131" s="46"/>
      <c r="WTK131" s="46"/>
      <c r="WTL131" s="46"/>
      <c r="WTM131" s="46"/>
      <c r="WTN131" s="46"/>
      <c r="WTO131" s="46"/>
      <c r="WTP131" s="46"/>
      <c r="WTQ131" s="46"/>
      <c r="WTR131" s="46"/>
      <c r="WTS131" s="46"/>
      <c r="WTT131" s="46"/>
      <c r="WTU131" s="46"/>
      <c r="WTV131" s="46"/>
      <c r="WTW131" s="46"/>
      <c r="WTX131" s="46"/>
      <c r="WTY131" s="46"/>
      <c r="WTZ131" s="46"/>
      <c r="WUA131" s="46"/>
      <c r="WUB131" s="46"/>
      <c r="WUC131" s="46"/>
      <c r="WUD131" s="46"/>
      <c r="WUE131" s="46"/>
      <c r="WUF131" s="46"/>
      <c r="WUG131" s="46"/>
      <c r="WUH131" s="46"/>
      <c r="WUI131" s="46"/>
      <c r="WUJ131" s="46"/>
      <c r="WUK131" s="46"/>
      <c r="WUL131" s="46"/>
      <c r="WUM131" s="46"/>
      <c r="WUN131" s="46"/>
      <c r="WUO131" s="46"/>
      <c r="WUP131" s="46"/>
      <c r="WUQ131" s="46"/>
      <c r="WUR131" s="46"/>
      <c r="WUS131" s="46"/>
      <c r="WUT131" s="46"/>
      <c r="WUU131" s="46"/>
      <c r="WUV131" s="46"/>
      <c r="WUW131" s="46"/>
      <c r="WUX131" s="46"/>
      <c r="WUY131" s="46"/>
      <c r="WUZ131" s="46"/>
      <c r="WVA131" s="46"/>
      <c r="WVB131" s="46"/>
      <c r="WVC131" s="46"/>
      <c r="WVE131" s="46"/>
      <c r="WVG131" s="46"/>
      <c r="WVH131" s="46"/>
      <c r="WVI131" s="46"/>
      <c r="WVJ131" s="46"/>
      <c r="WVK131" s="46"/>
      <c r="WVL131" s="46"/>
      <c r="WVM131" s="46"/>
      <c r="WVN131" s="46"/>
      <c r="WVS131" s="46"/>
      <c r="WVT131" s="46"/>
      <c r="WVU131" s="46"/>
      <c r="WVV131" s="46"/>
      <c r="WVW131" s="46"/>
      <c r="WVX131" s="46"/>
      <c r="WVY131" s="46"/>
      <c r="WVZ131" s="46"/>
      <c r="WWA131" s="46"/>
      <c r="WWB131" s="46"/>
      <c r="WWC131" s="46"/>
      <c r="WWD131" s="46"/>
      <c r="WWE131" s="46"/>
      <c r="WWF131" s="46"/>
      <c r="WWG131" s="46"/>
      <c r="WWH131" s="46"/>
      <c r="WWI131" s="46"/>
      <c r="WWJ131" s="46"/>
      <c r="WWK131" s="46"/>
      <c r="WWL131" s="46"/>
      <c r="WWM131" s="46"/>
      <c r="WWN131" s="46"/>
      <c r="WWO131" s="46"/>
      <c r="WWP131" s="46"/>
      <c r="WWQ131" s="46"/>
      <c r="WWR131" s="46"/>
      <c r="WWS131" s="46"/>
      <c r="WWT131" s="46"/>
      <c r="WWU131" s="46"/>
      <c r="WWV131" s="46"/>
      <c r="WWW131" s="46"/>
      <c r="WWX131" s="46"/>
      <c r="WWY131" s="46"/>
      <c r="WWZ131" s="46"/>
      <c r="WXA131" s="46"/>
      <c r="WXB131" s="46"/>
      <c r="WXC131" s="46"/>
      <c r="WXD131" s="46"/>
      <c r="WXE131" s="46"/>
      <c r="WXF131" s="46"/>
      <c r="WXG131" s="46"/>
      <c r="WXH131" s="46"/>
      <c r="WXI131" s="46"/>
      <c r="WXJ131" s="46"/>
      <c r="WXK131" s="46"/>
      <c r="WXL131" s="46"/>
      <c r="WXM131" s="46"/>
      <c r="WXN131" s="46"/>
      <c r="WXO131" s="46"/>
      <c r="WXP131" s="46"/>
      <c r="WXQ131" s="46"/>
      <c r="WXR131" s="46"/>
      <c r="WXS131" s="46"/>
      <c r="WXT131" s="46"/>
      <c r="WXU131" s="46"/>
      <c r="WXV131" s="46"/>
      <c r="WXW131" s="46"/>
      <c r="WXX131" s="46"/>
      <c r="WXY131" s="46"/>
      <c r="WXZ131" s="46"/>
      <c r="WYA131" s="46"/>
      <c r="WYB131" s="46"/>
      <c r="WYC131" s="46"/>
      <c r="WYD131" s="46"/>
      <c r="WYE131" s="46"/>
      <c r="WYF131" s="46"/>
      <c r="WYG131" s="46"/>
      <c r="WYH131" s="46"/>
      <c r="WYI131" s="46"/>
      <c r="WYJ131" s="46"/>
      <c r="WYK131" s="46"/>
      <c r="WYL131" s="46"/>
      <c r="WYM131" s="46"/>
      <c r="WYN131" s="46"/>
      <c r="WYO131" s="46"/>
      <c r="WYP131" s="46"/>
      <c r="WYQ131" s="46"/>
      <c r="WYR131" s="46"/>
      <c r="WYS131" s="46"/>
      <c r="WYT131" s="46"/>
      <c r="WYU131" s="46"/>
      <c r="WYV131" s="46"/>
      <c r="WYW131" s="46"/>
      <c r="WYX131" s="46"/>
      <c r="WYY131" s="46"/>
      <c r="WYZ131" s="46"/>
      <c r="WZA131" s="46"/>
      <c r="WZB131" s="46"/>
      <c r="WZC131" s="46"/>
      <c r="WZD131" s="46"/>
      <c r="WZE131" s="46"/>
      <c r="WZF131" s="46"/>
      <c r="WZG131" s="46"/>
      <c r="WZH131" s="46"/>
      <c r="WZI131" s="46"/>
      <c r="WZJ131" s="46"/>
      <c r="WZK131" s="46"/>
      <c r="WZL131" s="46"/>
      <c r="WZM131" s="46"/>
      <c r="WZN131" s="46"/>
      <c r="WZO131" s="46"/>
      <c r="WZP131" s="46"/>
      <c r="WZQ131" s="46"/>
      <c r="WZR131" s="46"/>
      <c r="WZS131" s="46"/>
      <c r="WZT131" s="46"/>
      <c r="WZU131" s="46"/>
      <c r="WZV131" s="46"/>
      <c r="WZW131" s="46"/>
      <c r="WZX131" s="46"/>
      <c r="WZY131" s="46"/>
      <c r="WZZ131" s="46"/>
      <c r="XAA131" s="46"/>
      <c r="XAB131" s="46"/>
      <c r="XAC131" s="46"/>
      <c r="XAD131" s="46"/>
      <c r="XAE131" s="46"/>
      <c r="XAF131" s="46"/>
      <c r="XAG131" s="46"/>
      <c r="XAH131" s="46"/>
      <c r="XAI131" s="46"/>
      <c r="XAJ131" s="46"/>
      <c r="XAK131" s="46"/>
      <c r="XAL131" s="46"/>
      <c r="XAM131" s="46"/>
      <c r="XAN131" s="46"/>
      <c r="XAO131" s="46"/>
      <c r="XAP131" s="46"/>
      <c r="XAQ131" s="46"/>
      <c r="XAR131" s="46"/>
      <c r="XAS131" s="46"/>
      <c r="XAT131" s="46"/>
      <c r="XAU131" s="46"/>
      <c r="XAV131" s="46"/>
      <c r="XAW131" s="46"/>
      <c r="XAX131" s="46"/>
      <c r="XAY131" s="46"/>
      <c r="XAZ131" s="46"/>
      <c r="XBA131" s="46"/>
      <c r="XBB131" s="46"/>
      <c r="XBC131" s="46"/>
      <c r="XBD131" s="46"/>
      <c r="XBE131" s="46"/>
      <c r="XBF131" s="46"/>
      <c r="XBG131" s="46"/>
      <c r="XBH131" s="46"/>
      <c r="XBI131" s="46"/>
      <c r="XBJ131" s="46"/>
      <c r="XBK131" s="46"/>
      <c r="XBL131" s="46"/>
      <c r="XBM131" s="46"/>
      <c r="XBN131" s="46"/>
      <c r="XBO131" s="46"/>
      <c r="XBP131" s="46"/>
      <c r="XBQ131" s="46"/>
      <c r="XBR131" s="46"/>
      <c r="XBS131" s="46"/>
      <c r="XBT131" s="46"/>
      <c r="XBU131" s="46"/>
      <c r="XBV131" s="46"/>
      <c r="XBW131" s="46"/>
      <c r="XBX131" s="46"/>
      <c r="XBY131" s="46"/>
      <c r="XBZ131" s="46"/>
      <c r="XCA131" s="46"/>
      <c r="XCB131" s="46"/>
      <c r="XCC131" s="46"/>
      <c r="XCD131" s="46"/>
      <c r="XCE131" s="46"/>
      <c r="XCF131" s="46"/>
      <c r="XCG131" s="46"/>
      <c r="XCH131" s="46"/>
      <c r="XCI131" s="46"/>
      <c r="XCJ131" s="46"/>
      <c r="XCK131" s="46"/>
      <c r="XCL131" s="46"/>
      <c r="XCM131" s="46"/>
      <c r="XCN131" s="46"/>
      <c r="XCO131" s="46"/>
      <c r="XCP131" s="46"/>
      <c r="XCQ131" s="46"/>
      <c r="XCR131" s="46"/>
      <c r="XCS131" s="46"/>
      <c r="XCT131" s="46"/>
      <c r="XCU131" s="46"/>
      <c r="XCV131" s="46"/>
      <c r="XCW131" s="46"/>
      <c r="XCX131" s="46"/>
      <c r="XCY131" s="46"/>
      <c r="XCZ131" s="46"/>
      <c r="XDA131" s="46"/>
      <c r="XDB131" s="46"/>
      <c r="XDC131" s="46"/>
      <c r="XDD131" s="46"/>
      <c r="XDE131" s="46"/>
      <c r="XDF131" s="46"/>
      <c r="XDG131" s="46"/>
      <c r="XDH131" s="46"/>
      <c r="XDI131" s="46"/>
      <c r="XDJ131" s="46"/>
      <c r="XDK131" s="46"/>
      <c r="XDL131" s="46"/>
      <c r="XDM131" s="46"/>
      <c r="XDN131" s="46"/>
      <c r="XDO131" s="46"/>
      <c r="XDP131" s="46"/>
      <c r="XDQ131" s="46"/>
      <c r="XDR131" s="46"/>
      <c r="XDS131" s="46"/>
      <c r="XDT131" s="46"/>
      <c r="XDU131" s="46"/>
      <c r="XDV131" s="46"/>
      <c r="XDW131" s="46"/>
      <c r="XDX131" s="46"/>
      <c r="XDY131" s="46"/>
      <c r="XDZ131" s="46"/>
      <c r="XEA131" s="46"/>
      <c r="XEB131" s="46"/>
      <c r="XEC131" s="46"/>
      <c r="XED131" s="46"/>
      <c r="XEE131" s="46"/>
      <c r="XEF131" s="46"/>
      <c r="XEG131" s="46"/>
      <c r="XEH131" s="46"/>
      <c r="XEI131" s="46"/>
      <c r="XEJ131" s="46"/>
      <c r="XEK131" s="46"/>
      <c r="XEL131" s="46"/>
      <c r="XEM131" s="46"/>
      <c r="XEN131" s="46"/>
      <c r="XEO131" s="46"/>
      <c r="XEP131" s="46"/>
      <c r="XEQ131" s="46"/>
      <c r="XER131" s="46"/>
      <c r="XES131" s="46"/>
      <c r="XET131" s="46"/>
      <c r="XEU131" s="46"/>
      <c r="XEV131" s="46"/>
      <c r="XEW131" s="46"/>
      <c r="XEX131" s="46"/>
      <c r="XEY131" s="46"/>
    </row>
    <row r="132" spans="1:16379" s="2" customFormat="1" ht="16.5" hidden="1" customHeight="1">
      <c r="A132" s="35" t="s">
        <v>404</v>
      </c>
      <c r="B132" s="36"/>
      <c r="C132" s="36"/>
      <c r="D132" s="38"/>
      <c r="E132" s="37" t="e">
        <f t="shared" si="10"/>
        <v>#DIV/0!</v>
      </c>
      <c r="F132" s="20"/>
      <c r="G132" s="38">
        <f t="shared" si="13"/>
        <v>0</v>
      </c>
      <c r="H132" s="39" t="e">
        <f t="shared" si="11"/>
        <v>#DIV/0!</v>
      </c>
      <c r="I132" s="38"/>
      <c r="J132" s="38">
        <f t="shared" si="14"/>
        <v>0</v>
      </c>
      <c r="K132" s="37" t="e">
        <f t="shared" si="15"/>
        <v>#DIV/0!</v>
      </c>
      <c r="L132" s="46"/>
      <c r="M132" s="20"/>
      <c r="N132" s="20"/>
      <c r="O132" s="32">
        <f t="shared" si="12"/>
        <v>0</v>
      </c>
      <c r="P132" s="46"/>
      <c r="Q132" s="33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  <c r="BN132" s="46"/>
      <c r="BO132" s="46"/>
      <c r="BP132" s="46"/>
      <c r="BQ132" s="46"/>
      <c r="BR132" s="46"/>
      <c r="BS132" s="46"/>
      <c r="BT132" s="46"/>
      <c r="BU132" s="46"/>
      <c r="BV132" s="46"/>
      <c r="BW132" s="46"/>
      <c r="BX132" s="46"/>
      <c r="BY132" s="46"/>
      <c r="BZ132" s="46"/>
      <c r="CA132" s="46"/>
      <c r="CB132" s="46"/>
      <c r="CC132" s="46"/>
      <c r="CD132" s="46"/>
      <c r="CE132" s="46"/>
      <c r="CF132" s="46"/>
      <c r="CG132" s="46"/>
      <c r="CH132" s="46"/>
      <c r="CI132" s="46"/>
      <c r="CJ132" s="46"/>
      <c r="CK132" s="46"/>
      <c r="CL132" s="46"/>
      <c r="CM132" s="46"/>
      <c r="CN132" s="46"/>
      <c r="CO132" s="46"/>
      <c r="CP132" s="46"/>
      <c r="CQ132" s="46"/>
      <c r="CR132" s="46"/>
      <c r="CS132" s="46"/>
      <c r="CT132" s="46"/>
      <c r="CU132" s="46"/>
      <c r="CV132" s="46"/>
      <c r="CW132" s="46"/>
      <c r="CX132" s="46"/>
      <c r="CY132" s="46"/>
      <c r="CZ132" s="46"/>
      <c r="DA132" s="46"/>
      <c r="DB132" s="46"/>
      <c r="DC132" s="46"/>
      <c r="DD132" s="46"/>
      <c r="DE132" s="46"/>
      <c r="DF132" s="46"/>
      <c r="DG132" s="46"/>
      <c r="DH132" s="46"/>
      <c r="DI132" s="46"/>
      <c r="DJ132" s="46"/>
      <c r="DK132" s="46"/>
      <c r="DL132" s="46"/>
      <c r="DM132" s="46"/>
      <c r="DN132" s="46"/>
      <c r="DO132" s="46"/>
      <c r="DP132" s="46"/>
      <c r="DQ132" s="46"/>
      <c r="DR132" s="46"/>
      <c r="DS132" s="46"/>
      <c r="DT132" s="46"/>
      <c r="DU132" s="46"/>
      <c r="DV132" s="46"/>
      <c r="DW132" s="46"/>
      <c r="DX132" s="46"/>
      <c r="DY132" s="46"/>
      <c r="DZ132" s="46"/>
      <c r="EA132" s="46"/>
      <c r="EB132" s="46"/>
      <c r="EC132" s="46"/>
      <c r="ED132" s="46"/>
      <c r="EE132" s="46"/>
      <c r="EF132" s="46"/>
      <c r="EG132" s="46"/>
      <c r="EH132" s="46"/>
      <c r="EI132" s="46"/>
      <c r="EJ132" s="46"/>
      <c r="EK132" s="46"/>
      <c r="EL132" s="46"/>
      <c r="EM132" s="46"/>
      <c r="EN132" s="46"/>
      <c r="EO132" s="46"/>
      <c r="EP132" s="46"/>
      <c r="EQ132" s="46"/>
      <c r="ER132" s="46"/>
      <c r="ES132" s="46"/>
      <c r="ET132" s="46"/>
      <c r="EU132" s="46"/>
      <c r="EV132" s="46"/>
      <c r="EW132" s="46"/>
      <c r="EX132" s="46"/>
      <c r="EY132" s="46"/>
      <c r="EZ132" s="46"/>
      <c r="FA132" s="46"/>
      <c r="FB132" s="46"/>
      <c r="FC132" s="46"/>
      <c r="FD132" s="46"/>
      <c r="FE132" s="46"/>
      <c r="FF132" s="46"/>
      <c r="FG132" s="46"/>
      <c r="FH132" s="46"/>
      <c r="FI132" s="46"/>
      <c r="FJ132" s="46"/>
      <c r="FK132" s="46"/>
      <c r="FL132" s="46"/>
      <c r="FM132" s="46"/>
      <c r="FN132" s="46"/>
      <c r="FO132" s="46"/>
      <c r="FP132" s="46"/>
      <c r="FQ132" s="46"/>
      <c r="FR132" s="46"/>
      <c r="FS132" s="46"/>
      <c r="FT132" s="46"/>
      <c r="FU132" s="46"/>
      <c r="FV132" s="46"/>
      <c r="FW132" s="46"/>
      <c r="FX132" s="46"/>
      <c r="FY132" s="46"/>
      <c r="FZ132" s="46"/>
      <c r="GA132" s="46"/>
      <c r="GB132" s="46"/>
      <c r="GC132" s="46"/>
      <c r="GD132" s="46"/>
      <c r="GE132" s="46"/>
      <c r="GF132" s="46"/>
      <c r="GG132" s="46"/>
      <c r="GH132" s="46"/>
      <c r="GI132" s="46"/>
      <c r="GJ132" s="46"/>
      <c r="GK132" s="46"/>
      <c r="GL132" s="46"/>
      <c r="GM132" s="46"/>
      <c r="GN132" s="46"/>
      <c r="GO132" s="46"/>
      <c r="GP132" s="46"/>
      <c r="GQ132" s="46"/>
      <c r="GR132" s="46"/>
      <c r="GS132" s="46"/>
      <c r="GT132" s="46"/>
      <c r="GU132" s="46"/>
      <c r="GV132" s="46"/>
      <c r="GW132" s="46"/>
      <c r="GX132" s="46"/>
      <c r="GY132" s="46"/>
      <c r="GZ132" s="46"/>
      <c r="HA132" s="46"/>
      <c r="HB132" s="46"/>
      <c r="HC132" s="46"/>
      <c r="HD132" s="46"/>
      <c r="HE132" s="46"/>
      <c r="HF132" s="46"/>
      <c r="HG132" s="46"/>
      <c r="HH132" s="46"/>
      <c r="HI132" s="46"/>
      <c r="HJ132" s="46"/>
      <c r="HK132" s="46"/>
      <c r="HL132" s="46"/>
      <c r="HM132" s="46"/>
      <c r="HN132" s="46"/>
      <c r="HO132" s="46"/>
      <c r="HP132" s="46"/>
      <c r="HQ132" s="46"/>
      <c r="HR132" s="46"/>
      <c r="HS132" s="46"/>
      <c r="HT132" s="46"/>
      <c r="HU132" s="46"/>
      <c r="HV132" s="46"/>
      <c r="HW132" s="46"/>
      <c r="HX132" s="46"/>
      <c r="HY132" s="46"/>
      <c r="HZ132" s="46"/>
      <c r="IA132" s="46"/>
      <c r="IB132" s="46"/>
      <c r="IC132" s="46"/>
      <c r="ID132" s="46"/>
      <c r="IE132" s="46"/>
      <c r="IF132" s="46"/>
      <c r="IG132" s="46"/>
      <c r="IH132" s="46"/>
      <c r="II132" s="46"/>
      <c r="IJ132" s="46"/>
      <c r="IK132" s="46"/>
      <c r="IL132" s="46"/>
      <c r="IM132" s="46"/>
      <c r="IN132" s="46"/>
      <c r="IO132" s="46"/>
      <c r="IP132" s="46"/>
      <c r="IQ132" s="46"/>
      <c r="IS132" s="46"/>
      <c r="IU132" s="46"/>
      <c r="IV132" s="46"/>
      <c r="IW132" s="46"/>
      <c r="IX132" s="46"/>
      <c r="IY132" s="46"/>
      <c r="IZ132" s="46"/>
      <c r="JA132" s="46"/>
      <c r="JB132" s="46"/>
      <c r="JG132" s="46"/>
      <c r="JH132" s="46"/>
      <c r="JI132" s="46"/>
      <c r="JJ132" s="46"/>
      <c r="JK132" s="46"/>
      <c r="JL132" s="46"/>
      <c r="JM132" s="46"/>
      <c r="JN132" s="46"/>
      <c r="JO132" s="46"/>
      <c r="JP132" s="46"/>
      <c r="JQ132" s="46"/>
      <c r="JR132" s="46"/>
      <c r="JS132" s="46"/>
      <c r="JT132" s="46"/>
      <c r="JU132" s="46"/>
      <c r="JV132" s="46"/>
      <c r="JW132" s="46"/>
      <c r="JX132" s="46"/>
      <c r="JY132" s="46"/>
      <c r="JZ132" s="46"/>
      <c r="KA132" s="46"/>
      <c r="KB132" s="46"/>
      <c r="KC132" s="46"/>
      <c r="KD132" s="46"/>
      <c r="KE132" s="46"/>
      <c r="KF132" s="46"/>
      <c r="KG132" s="46"/>
      <c r="KH132" s="46"/>
      <c r="KI132" s="46"/>
      <c r="KJ132" s="46"/>
      <c r="KK132" s="46"/>
      <c r="KL132" s="46"/>
      <c r="KM132" s="46"/>
      <c r="KN132" s="46"/>
      <c r="KO132" s="46"/>
      <c r="KP132" s="46"/>
      <c r="KQ132" s="46"/>
      <c r="KR132" s="46"/>
      <c r="KS132" s="46"/>
      <c r="KT132" s="46"/>
      <c r="KU132" s="46"/>
      <c r="KV132" s="46"/>
      <c r="KW132" s="46"/>
      <c r="KX132" s="46"/>
      <c r="KY132" s="46"/>
      <c r="KZ132" s="46"/>
      <c r="LA132" s="46"/>
      <c r="LB132" s="46"/>
      <c r="LC132" s="46"/>
      <c r="LD132" s="46"/>
      <c r="LE132" s="46"/>
      <c r="LF132" s="46"/>
      <c r="LG132" s="46"/>
      <c r="LH132" s="46"/>
      <c r="LI132" s="46"/>
      <c r="LJ132" s="46"/>
      <c r="LK132" s="46"/>
      <c r="LL132" s="46"/>
      <c r="LM132" s="46"/>
      <c r="LN132" s="46"/>
      <c r="LO132" s="46"/>
      <c r="LP132" s="46"/>
      <c r="LQ132" s="46"/>
      <c r="LR132" s="46"/>
      <c r="LS132" s="46"/>
      <c r="LT132" s="46"/>
      <c r="LU132" s="46"/>
      <c r="LV132" s="46"/>
      <c r="LW132" s="46"/>
      <c r="LX132" s="46"/>
      <c r="LY132" s="46"/>
      <c r="LZ132" s="46"/>
      <c r="MA132" s="46"/>
      <c r="MB132" s="46"/>
      <c r="MC132" s="46"/>
      <c r="MD132" s="46"/>
      <c r="ME132" s="46"/>
      <c r="MF132" s="46"/>
      <c r="MG132" s="46"/>
      <c r="MH132" s="46"/>
      <c r="MI132" s="46"/>
      <c r="MJ132" s="46"/>
      <c r="MK132" s="46"/>
      <c r="ML132" s="46"/>
      <c r="MM132" s="46"/>
      <c r="MN132" s="46"/>
      <c r="MO132" s="46"/>
      <c r="MP132" s="46"/>
      <c r="MQ132" s="46"/>
      <c r="MR132" s="46"/>
      <c r="MS132" s="46"/>
      <c r="MT132" s="46"/>
      <c r="MU132" s="46"/>
      <c r="MV132" s="46"/>
      <c r="MW132" s="46"/>
      <c r="MX132" s="46"/>
      <c r="MY132" s="46"/>
      <c r="MZ132" s="46"/>
      <c r="NA132" s="46"/>
      <c r="NB132" s="46"/>
      <c r="NC132" s="46"/>
      <c r="ND132" s="46"/>
      <c r="NE132" s="46"/>
      <c r="NF132" s="46"/>
      <c r="NG132" s="46"/>
      <c r="NH132" s="46"/>
      <c r="NI132" s="46"/>
      <c r="NJ132" s="46"/>
      <c r="NK132" s="46"/>
      <c r="NL132" s="46"/>
      <c r="NM132" s="46"/>
      <c r="NN132" s="46"/>
      <c r="NO132" s="46"/>
      <c r="NP132" s="46"/>
      <c r="NQ132" s="46"/>
      <c r="NR132" s="46"/>
      <c r="NS132" s="46"/>
      <c r="NT132" s="46"/>
      <c r="NU132" s="46"/>
      <c r="NV132" s="46"/>
      <c r="NW132" s="46"/>
      <c r="NX132" s="46"/>
      <c r="NY132" s="46"/>
      <c r="NZ132" s="46"/>
      <c r="OA132" s="46"/>
      <c r="OB132" s="46"/>
      <c r="OC132" s="46"/>
      <c r="OD132" s="46"/>
      <c r="OE132" s="46"/>
      <c r="OF132" s="46"/>
      <c r="OG132" s="46"/>
      <c r="OH132" s="46"/>
      <c r="OI132" s="46"/>
      <c r="OJ132" s="46"/>
      <c r="OK132" s="46"/>
      <c r="OL132" s="46"/>
      <c r="OM132" s="46"/>
      <c r="ON132" s="46"/>
      <c r="OO132" s="46"/>
      <c r="OP132" s="46"/>
      <c r="OQ132" s="46"/>
      <c r="OR132" s="46"/>
      <c r="OS132" s="46"/>
      <c r="OT132" s="46"/>
      <c r="OU132" s="46"/>
      <c r="OV132" s="46"/>
      <c r="OW132" s="46"/>
      <c r="OX132" s="46"/>
      <c r="OY132" s="46"/>
      <c r="OZ132" s="46"/>
      <c r="PA132" s="46"/>
      <c r="PB132" s="46"/>
      <c r="PC132" s="46"/>
      <c r="PD132" s="46"/>
      <c r="PE132" s="46"/>
      <c r="PF132" s="46"/>
      <c r="PG132" s="46"/>
      <c r="PH132" s="46"/>
      <c r="PI132" s="46"/>
      <c r="PJ132" s="46"/>
      <c r="PK132" s="46"/>
      <c r="PL132" s="46"/>
      <c r="PM132" s="46"/>
      <c r="PN132" s="46"/>
      <c r="PO132" s="46"/>
      <c r="PP132" s="46"/>
      <c r="PQ132" s="46"/>
      <c r="PR132" s="46"/>
      <c r="PS132" s="46"/>
      <c r="PT132" s="46"/>
      <c r="PU132" s="46"/>
      <c r="PV132" s="46"/>
      <c r="PW132" s="46"/>
      <c r="PX132" s="46"/>
      <c r="PY132" s="46"/>
      <c r="PZ132" s="46"/>
      <c r="QA132" s="46"/>
      <c r="QB132" s="46"/>
      <c r="QC132" s="46"/>
      <c r="QD132" s="46"/>
      <c r="QE132" s="46"/>
      <c r="QF132" s="46"/>
      <c r="QG132" s="46"/>
      <c r="QH132" s="46"/>
      <c r="QI132" s="46"/>
      <c r="QJ132" s="46"/>
      <c r="QK132" s="46"/>
      <c r="QL132" s="46"/>
      <c r="QM132" s="46"/>
      <c r="QN132" s="46"/>
      <c r="QO132" s="46"/>
      <c r="QP132" s="46"/>
      <c r="QQ132" s="46"/>
      <c r="QR132" s="46"/>
      <c r="QS132" s="46"/>
      <c r="QT132" s="46"/>
      <c r="QU132" s="46"/>
      <c r="QV132" s="46"/>
      <c r="QW132" s="46"/>
      <c r="QX132" s="46"/>
      <c r="QY132" s="46"/>
      <c r="QZ132" s="46"/>
      <c r="RA132" s="46"/>
      <c r="RB132" s="46"/>
      <c r="RC132" s="46"/>
      <c r="RD132" s="46"/>
      <c r="RE132" s="46"/>
      <c r="RF132" s="46"/>
      <c r="RG132" s="46"/>
      <c r="RH132" s="46"/>
      <c r="RI132" s="46"/>
      <c r="RJ132" s="46"/>
      <c r="RK132" s="46"/>
      <c r="RL132" s="46"/>
      <c r="RM132" s="46"/>
      <c r="RN132" s="46"/>
      <c r="RO132" s="46"/>
      <c r="RP132" s="46"/>
      <c r="RQ132" s="46"/>
      <c r="RR132" s="46"/>
      <c r="RS132" s="46"/>
      <c r="RT132" s="46"/>
      <c r="RU132" s="46"/>
      <c r="RV132" s="46"/>
      <c r="RW132" s="46"/>
      <c r="RX132" s="46"/>
      <c r="RY132" s="46"/>
      <c r="RZ132" s="46"/>
      <c r="SA132" s="46"/>
      <c r="SB132" s="46"/>
      <c r="SC132" s="46"/>
      <c r="SD132" s="46"/>
      <c r="SE132" s="46"/>
      <c r="SF132" s="46"/>
      <c r="SG132" s="46"/>
      <c r="SH132" s="46"/>
      <c r="SI132" s="46"/>
      <c r="SJ132" s="46"/>
      <c r="SK132" s="46"/>
      <c r="SL132" s="46"/>
      <c r="SM132" s="46"/>
      <c r="SO132" s="46"/>
      <c r="SQ132" s="46"/>
      <c r="SR132" s="46"/>
      <c r="SS132" s="46"/>
      <c r="ST132" s="46"/>
      <c r="SU132" s="46"/>
      <c r="SV132" s="46"/>
      <c r="SW132" s="46"/>
      <c r="SX132" s="46"/>
      <c r="TC132" s="46"/>
      <c r="TD132" s="46"/>
      <c r="TE132" s="46"/>
      <c r="TF132" s="46"/>
      <c r="TG132" s="46"/>
      <c r="TH132" s="46"/>
      <c r="TI132" s="46"/>
      <c r="TJ132" s="46"/>
      <c r="TK132" s="46"/>
      <c r="TL132" s="46"/>
      <c r="TM132" s="46"/>
      <c r="TN132" s="46"/>
      <c r="TO132" s="46"/>
      <c r="TP132" s="46"/>
      <c r="TQ132" s="46"/>
      <c r="TR132" s="46"/>
      <c r="TS132" s="46"/>
      <c r="TT132" s="46"/>
      <c r="TU132" s="46"/>
      <c r="TV132" s="46"/>
      <c r="TW132" s="46"/>
      <c r="TX132" s="46"/>
      <c r="TY132" s="46"/>
      <c r="TZ132" s="46"/>
      <c r="UA132" s="46"/>
      <c r="UB132" s="46"/>
      <c r="UC132" s="46"/>
      <c r="UD132" s="46"/>
      <c r="UE132" s="46"/>
      <c r="UF132" s="46"/>
      <c r="UG132" s="46"/>
      <c r="UH132" s="46"/>
      <c r="UI132" s="46"/>
      <c r="UJ132" s="46"/>
      <c r="UK132" s="46"/>
      <c r="UL132" s="46"/>
      <c r="UM132" s="46"/>
      <c r="UN132" s="46"/>
      <c r="UO132" s="46"/>
      <c r="UP132" s="46"/>
      <c r="UQ132" s="46"/>
      <c r="UR132" s="46"/>
      <c r="US132" s="46"/>
      <c r="UT132" s="46"/>
      <c r="UU132" s="46"/>
      <c r="UV132" s="46"/>
      <c r="UW132" s="46"/>
      <c r="UX132" s="46"/>
      <c r="UY132" s="46"/>
      <c r="UZ132" s="46"/>
      <c r="VA132" s="46"/>
      <c r="VB132" s="46"/>
      <c r="VC132" s="46"/>
      <c r="VD132" s="46"/>
      <c r="VE132" s="46"/>
      <c r="VF132" s="46"/>
      <c r="VG132" s="46"/>
      <c r="VH132" s="46"/>
      <c r="VI132" s="46"/>
      <c r="VJ132" s="46"/>
      <c r="VK132" s="46"/>
      <c r="VL132" s="46"/>
      <c r="VM132" s="46"/>
      <c r="VN132" s="46"/>
      <c r="VO132" s="46"/>
      <c r="VP132" s="46"/>
      <c r="VQ132" s="46"/>
      <c r="VR132" s="46"/>
      <c r="VS132" s="46"/>
      <c r="VT132" s="46"/>
      <c r="VU132" s="46"/>
      <c r="VV132" s="46"/>
      <c r="VW132" s="46"/>
      <c r="VX132" s="46"/>
      <c r="VY132" s="46"/>
      <c r="VZ132" s="46"/>
      <c r="WA132" s="46"/>
      <c r="WB132" s="46"/>
      <c r="WC132" s="46"/>
      <c r="WD132" s="46"/>
      <c r="WE132" s="46"/>
      <c r="WF132" s="46"/>
      <c r="WG132" s="46"/>
      <c r="WH132" s="46"/>
      <c r="WI132" s="46"/>
      <c r="WJ132" s="46"/>
      <c r="WK132" s="46"/>
      <c r="WL132" s="46"/>
      <c r="WM132" s="46"/>
      <c r="WN132" s="46"/>
      <c r="WO132" s="46"/>
      <c r="WP132" s="46"/>
      <c r="WQ132" s="46"/>
      <c r="WR132" s="46"/>
      <c r="WS132" s="46"/>
      <c r="WT132" s="46"/>
      <c r="WU132" s="46"/>
      <c r="WV132" s="46"/>
      <c r="WW132" s="46"/>
      <c r="WX132" s="46"/>
      <c r="WY132" s="46"/>
      <c r="WZ132" s="46"/>
      <c r="XA132" s="46"/>
      <c r="XB132" s="46"/>
      <c r="XC132" s="46"/>
      <c r="XD132" s="46"/>
      <c r="XE132" s="46"/>
      <c r="XF132" s="46"/>
      <c r="XG132" s="46"/>
      <c r="XH132" s="46"/>
      <c r="XI132" s="46"/>
      <c r="XJ132" s="46"/>
      <c r="XK132" s="46"/>
      <c r="XL132" s="46"/>
      <c r="XM132" s="46"/>
      <c r="XN132" s="46"/>
      <c r="XO132" s="46"/>
      <c r="XP132" s="46"/>
      <c r="XQ132" s="46"/>
      <c r="XR132" s="46"/>
      <c r="XS132" s="46"/>
      <c r="XT132" s="46"/>
      <c r="XU132" s="46"/>
      <c r="XV132" s="46"/>
      <c r="XW132" s="46"/>
      <c r="XX132" s="46"/>
      <c r="XY132" s="46"/>
      <c r="XZ132" s="46"/>
      <c r="YA132" s="46"/>
      <c r="YB132" s="46"/>
      <c r="YC132" s="46"/>
      <c r="YD132" s="46"/>
      <c r="YE132" s="46"/>
      <c r="YF132" s="46"/>
      <c r="YG132" s="46"/>
      <c r="YH132" s="46"/>
      <c r="YI132" s="46"/>
      <c r="YJ132" s="46"/>
      <c r="YK132" s="46"/>
      <c r="YL132" s="46"/>
      <c r="YM132" s="46"/>
      <c r="YN132" s="46"/>
      <c r="YO132" s="46"/>
      <c r="YP132" s="46"/>
      <c r="YQ132" s="46"/>
      <c r="YR132" s="46"/>
      <c r="YS132" s="46"/>
      <c r="YT132" s="46"/>
      <c r="YU132" s="46"/>
      <c r="YV132" s="46"/>
      <c r="YW132" s="46"/>
      <c r="YX132" s="46"/>
      <c r="YY132" s="46"/>
      <c r="YZ132" s="46"/>
      <c r="ZA132" s="46"/>
      <c r="ZB132" s="46"/>
      <c r="ZC132" s="46"/>
      <c r="ZD132" s="46"/>
      <c r="ZE132" s="46"/>
      <c r="ZF132" s="46"/>
      <c r="ZG132" s="46"/>
      <c r="ZH132" s="46"/>
      <c r="ZI132" s="46"/>
      <c r="ZJ132" s="46"/>
      <c r="ZK132" s="46"/>
      <c r="ZL132" s="46"/>
      <c r="ZM132" s="46"/>
      <c r="ZN132" s="46"/>
      <c r="ZO132" s="46"/>
      <c r="ZP132" s="46"/>
      <c r="ZQ132" s="46"/>
      <c r="ZR132" s="46"/>
      <c r="ZS132" s="46"/>
      <c r="ZT132" s="46"/>
      <c r="ZU132" s="46"/>
      <c r="ZV132" s="46"/>
      <c r="ZW132" s="46"/>
      <c r="ZX132" s="46"/>
      <c r="ZY132" s="46"/>
      <c r="ZZ132" s="46"/>
      <c r="AAA132" s="46"/>
      <c r="AAB132" s="46"/>
      <c r="AAC132" s="46"/>
      <c r="AAD132" s="46"/>
      <c r="AAE132" s="46"/>
      <c r="AAF132" s="46"/>
      <c r="AAG132" s="46"/>
      <c r="AAH132" s="46"/>
      <c r="AAI132" s="46"/>
      <c r="AAJ132" s="46"/>
      <c r="AAK132" s="46"/>
      <c r="AAL132" s="46"/>
      <c r="AAM132" s="46"/>
      <c r="AAN132" s="46"/>
      <c r="AAO132" s="46"/>
      <c r="AAP132" s="46"/>
      <c r="AAQ132" s="46"/>
      <c r="AAR132" s="46"/>
      <c r="AAS132" s="46"/>
      <c r="AAT132" s="46"/>
      <c r="AAU132" s="46"/>
      <c r="AAV132" s="46"/>
      <c r="AAW132" s="46"/>
      <c r="AAX132" s="46"/>
      <c r="AAY132" s="46"/>
      <c r="AAZ132" s="46"/>
      <c r="ABA132" s="46"/>
      <c r="ABB132" s="46"/>
      <c r="ABC132" s="46"/>
      <c r="ABD132" s="46"/>
      <c r="ABE132" s="46"/>
      <c r="ABF132" s="46"/>
      <c r="ABG132" s="46"/>
      <c r="ABH132" s="46"/>
      <c r="ABI132" s="46"/>
      <c r="ABJ132" s="46"/>
      <c r="ABK132" s="46"/>
      <c r="ABL132" s="46"/>
      <c r="ABM132" s="46"/>
      <c r="ABN132" s="46"/>
      <c r="ABO132" s="46"/>
      <c r="ABP132" s="46"/>
      <c r="ABQ132" s="46"/>
      <c r="ABR132" s="46"/>
      <c r="ABS132" s="46"/>
      <c r="ABT132" s="46"/>
      <c r="ABU132" s="46"/>
      <c r="ABV132" s="46"/>
      <c r="ABW132" s="46"/>
      <c r="ABX132" s="46"/>
      <c r="ABY132" s="46"/>
      <c r="ABZ132" s="46"/>
      <c r="ACA132" s="46"/>
      <c r="ACB132" s="46"/>
      <c r="ACC132" s="46"/>
      <c r="ACD132" s="46"/>
      <c r="ACE132" s="46"/>
      <c r="ACF132" s="46"/>
      <c r="ACG132" s="46"/>
      <c r="ACH132" s="46"/>
      <c r="ACI132" s="46"/>
      <c r="ACK132" s="46"/>
      <c r="ACM132" s="46"/>
      <c r="ACN132" s="46"/>
      <c r="ACO132" s="46"/>
      <c r="ACP132" s="46"/>
      <c r="ACQ132" s="46"/>
      <c r="ACR132" s="46"/>
      <c r="ACS132" s="46"/>
      <c r="ACT132" s="46"/>
      <c r="ACY132" s="46"/>
      <c r="ACZ132" s="46"/>
      <c r="ADA132" s="46"/>
      <c r="ADB132" s="46"/>
      <c r="ADC132" s="46"/>
      <c r="ADD132" s="46"/>
      <c r="ADE132" s="46"/>
      <c r="ADF132" s="46"/>
      <c r="ADG132" s="46"/>
      <c r="ADH132" s="46"/>
      <c r="ADI132" s="46"/>
      <c r="ADJ132" s="46"/>
      <c r="ADK132" s="46"/>
      <c r="ADL132" s="46"/>
      <c r="ADM132" s="46"/>
      <c r="ADN132" s="46"/>
      <c r="ADO132" s="46"/>
      <c r="ADP132" s="46"/>
      <c r="ADQ132" s="46"/>
      <c r="ADR132" s="46"/>
      <c r="ADS132" s="46"/>
      <c r="ADT132" s="46"/>
      <c r="ADU132" s="46"/>
      <c r="ADV132" s="46"/>
      <c r="ADW132" s="46"/>
      <c r="ADX132" s="46"/>
      <c r="ADY132" s="46"/>
      <c r="ADZ132" s="46"/>
      <c r="AEA132" s="46"/>
      <c r="AEB132" s="46"/>
      <c r="AEC132" s="46"/>
      <c r="AED132" s="46"/>
      <c r="AEE132" s="46"/>
      <c r="AEF132" s="46"/>
      <c r="AEG132" s="46"/>
      <c r="AEH132" s="46"/>
      <c r="AEI132" s="46"/>
      <c r="AEJ132" s="46"/>
      <c r="AEK132" s="46"/>
      <c r="AEL132" s="46"/>
      <c r="AEM132" s="46"/>
      <c r="AEN132" s="46"/>
      <c r="AEO132" s="46"/>
      <c r="AEP132" s="46"/>
      <c r="AEQ132" s="46"/>
      <c r="AER132" s="46"/>
      <c r="AES132" s="46"/>
      <c r="AET132" s="46"/>
      <c r="AEU132" s="46"/>
      <c r="AEV132" s="46"/>
      <c r="AEW132" s="46"/>
      <c r="AEX132" s="46"/>
      <c r="AEY132" s="46"/>
      <c r="AEZ132" s="46"/>
      <c r="AFA132" s="46"/>
      <c r="AFB132" s="46"/>
      <c r="AFC132" s="46"/>
      <c r="AFD132" s="46"/>
      <c r="AFE132" s="46"/>
      <c r="AFF132" s="46"/>
      <c r="AFG132" s="46"/>
      <c r="AFH132" s="46"/>
      <c r="AFI132" s="46"/>
      <c r="AFJ132" s="46"/>
      <c r="AFK132" s="46"/>
      <c r="AFL132" s="46"/>
      <c r="AFM132" s="46"/>
      <c r="AFN132" s="46"/>
      <c r="AFO132" s="46"/>
      <c r="AFP132" s="46"/>
      <c r="AFQ132" s="46"/>
      <c r="AFR132" s="46"/>
      <c r="AFS132" s="46"/>
      <c r="AFT132" s="46"/>
      <c r="AFU132" s="46"/>
      <c r="AFV132" s="46"/>
      <c r="AFW132" s="46"/>
      <c r="AFX132" s="46"/>
      <c r="AFY132" s="46"/>
      <c r="AFZ132" s="46"/>
      <c r="AGA132" s="46"/>
      <c r="AGB132" s="46"/>
      <c r="AGC132" s="46"/>
      <c r="AGD132" s="46"/>
      <c r="AGE132" s="46"/>
      <c r="AGF132" s="46"/>
      <c r="AGG132" s="46"/>
      <c r="AGH132" s="46"/>
      <c r="AGI132" s="46"/>
      <c r="AGJ132" s="46"/>
      <c r="AGK132" s="46"/>
      <c r="AGL132" s="46"/>
      <c r="AGM132" s="46"/>
      <c r="AGN132" s="46"/>
      <c r="AGO132" s="46"/>
      <c r="AGP132" s="46"/>
      <c r="AGQ132" s="46"/>
      <c r="AGR132" s="46"/>
      <c r="AGS132" s="46"/>
      <c r="AGT132" s="46"/>
      <c r="AGU132" s="46"/>
      <c r="AGV132" s="46"/>
      <c r="AGW132" s="46"/>
      <c r="AGX132" s="46"/>
      <c r="AGY132" s="46"/>
      <c r="AGZ132" s="46"/>
      <c r="AHA132" s="46"/>
      <c r="AHB132" s="46"/>
      <c r="AHC132" s="46"/>
      <c r="AHD132" s="46"/>
      <c r="AHE132" s="46"/>
      <c r="AHF132" s="46"/>
      <c r="AHG132" s="46"/>
      <c r="AHH132" s="46"/>
      <c r="AHI132" s="46"/>
      <c r="AHJ132" s="46"/>
      <c r="AHK132" s="46"/>
      <c r="AHL132" s="46"/>
      <c r="AHM132" s="46"/>
      <c r="AHN132" s="46"/>
      <c r="AHO132" s="46"/>
      <c r="AHP132" s="46"/>
      <c r="AHQ132" s="46"/>
      <c r="AHR132" s="46"/>
      <c r="AHS132" s="46"/>
      <c r="AHT132" s="46"/>
      <c r="AHU132" s="46"/>
      <c r="AHV132" s="46"/>
      <c r="AHW132" s="46"/>
      <c r="AHX132" s="46"/>
      <c r="AHY132" s="46"/>
      <c r="AHZ132" s="46"/>
      <c r="AIA132" s="46"/>
      <c r="AIB132" s="46"/>
      <c r="AIC132" s="46"/>
      <c r="AID132" s="46"/>
      <c r="AIE132" s="46"/>
      <c r="AIF132" s="46"/>
      <c r="AIG132" s="46"/>
      <c r="AIH132" s="46"/>
      <c r="AII132" s="46"/>
      <c r="AIJ132" s="46"/>
      <c r="AIK132" s="46"/>
      <c r="AIL132" s="46"/>
      <c r="AIM132" s="46"/>
      <c r="AIN132" s="46"/>
      <c r="AIO132" s="46"/>
      <c r="AIP132" s="46"/>
      <c r="AIQ132" s="46"/>
      <c r="AIR132" s="46"/>
      <c r="AIS132" s="46"/>
      <c r="AIT132" s="46"/>
      <c r="AIU132" s="46"/>
      <c r="AIV132" s="46"/>
      <c r="AIW132" s="46"/>
      <c r="AIX132" s="46"/>
      <c r="AIY132" s="46"/>
      <c r="AIZ132" s="46"/>
      <c r="AJA132" s="46"/>
      <c r="AJB132" s="46"/>
      <c r="AJC132" s="46"/>
      <c r="AJD132" s="46"/>
      <c r="AJE132" s="46"/>
      <c r="AJF132" s="46"/>
      <c r="AJG132" s="46"/>
      <c r="AJH132" s="46"/>
      <c r="AJI132" s="46"/>
      <c r="AJJ132" s="46"/>
      <c r="AJK132" s="46"/>
      <c r="AJL132" s="46"/>
      <c r="AJM132" s="46"/>
      <c r="AJN132" s="46"/>
      <c r="AJO132" s="46"/>
      <c r="AJP132" s="46"/>
      <c r="AJQ132" s="46"/>
      <c r="AJR132" s="46"/>
      <c r="AJS132" s="46"/>
      <c r="AJT132" s="46"/>
      <c r="AJU132" s="46"/>
      <c r="AJV132" s="46"/>
      <c r="AJW132" s="46"/>
      <c r="AJX132" s="46"/>
      <c r="AJY132" s="46"/>
      <c r="AJZ132" s="46"/>
      <c r="AKA132" s="46"/>
      <c r="AKB132" s="46"/>
      <c r="AKC132" s="46"/>
      <c r="AKD132" s="46"/>
      <c r="AKE132" s="46"/>
      <c r="AKF132" s="46"/>
      <c r="AKG132" s="46"/>
      <c r="AKH132" s="46"/>
      <c r="AKI132" s="46"/>
      <c r="AKJ132" s="46"/>
      <c r="AKK132" s="46"/>
      <c r="AKL132" s="46"/>
      <c r="AKM132" s="46"/>
      <c r="AKN132" s="46"/>
      <c r="AKO132" s="46"/>
      <c r="AKP132" s="46"/>
      <c r="AKQ132" s="46"/>
      <c r="AKR132" s="46"/>
      <c r="AKS132" s="46"/>
      <c r="AKT132" s="46"/>
      <c r="AKU132" s="46"/>
      <c r="AKV132" s="46"/>
      <c r="AKW132" s="46"/>
      <c r="AKX132" s="46"/>
      <c r="AKY132" s="46"/>
      <c r="AKZ132" s="46"/>
      <c r="ALA132" s="46"/>
      <c r="ALB132" s="46"/>
      <c r="ALC132" s="46"/>
      <c r="ALD132" s="46"/>
      <c r="ALE132" s="46"/>
      <c r="ALF132" s="46"/>
      <c r="ALG132" s="46"/>
      <c r="ALH132" s="46"/>
      <c r="ALI132" s="46"/>
      <c r="ALJ132" s="46"/>
      <c r="ALK132" s="46"/>
      <c r="ALL132" s="46"/>
      <c r="ALM132" s="46"/>
      <c r="ALN132" s="46"/>
      <c r="ALO132" s="46"/>
      <c r="ALP132" s="46"/>
      <c r="ALQ132" s="46"/>
      <c r="ALR132" s="46"/>
      <c r="ALS132" s="46"/>
      <c r="ALT132" s="46"/>
      <c r="ALU132" s="46"/>
      <c r="ALV132" s="46"/>
      <c r="ALW132" s="46"/>
      <c r="ALX132" s="46"/>
      <c r="ALY132" s="46"/>
      <c r="ALZ132" s="46"/>
      <c r="AMA132" s="46"/>
      <c r="AMB132" s="46"/>
      <c r="AMC132" s="46"/>
      <c r="AMD132" s="46"/>
      <c r="AME132" s="46"/>
      <c r="AMG132" s="46"/>
      <c r="AMI132" s="46"/>
      <c r="AMJ132" s="46"/>
      <c r="AMK132" s="46"/>
      <c r="AML132" s="46"/>
      <c r="AMM132" s="46"/>
      <c r="AMN132" s="46"/>
      <c r="AMO132" s="46"/>
      <c r="AMP132" s="46"/>
      <c r="AMU132" s="46"/>
      <c r="AMV132" s="46"/>
      <c r="AMW132" s="46"/>
      <c r="AMX132" s="46"/>
      <c r="AMY132" s="46"/>
      <c r="AMZ132" s="46"/>
      <c r="ANA132" s="46"/>
      <c r="ANB132" s="46"/>
      <c r="ANC132" s="46"/>
      <c r="AND132" s="46"/>
      <c r="ANE132" s="46"/>
      <c r="ANF132" s="46"/>
      <c r="ANG132" s="46"/>
      <c r="ANH132" s="46"/>
      <c r="ANI132" s="46"/>
      <c r="ANJ132" s="46"/>
      <c r="ANK132" s="46"/>
      <c r="ANL132" s="46"/>
      <c r="ANM132" s="46"/>
      <c r="ANN132" s="46"/>
      <c r="ANO132" s="46"/>
      <c r="ANP132" s="46"/>
      <c r="ANQ132" s="46"/>
      <c r="ANR132" s="46"/>
      <c r="ANS132" s="46"/>
      <c r="ANT132" s="46"/>
      <c r="ANU132" s="46"/>
      <c r="ANV132" s="46"/>
      <c r="ANW132" s="46"/>
      <c r="ANX132" s="46"/>
      <c r="ANY132" s="46"/>
      <c r="ANZ132" s="46"/>
      <c r="AOA132" s="46"/>
      <c r="AOB132" s="46"/>
      <c r="AOC132" s="46"/>
      <c r="AOD132" s="46"/>
      <c r="AOE132" s="46"/>
      <c r="AOF132" s="46"/>
      <c r="AOG132" s="46"/>
      <c r="AOH132" s="46"/>
      <c r="AOI132" s="46"/>
      <c r="AOJ132" s="46"/>
      <c r="AOK132" s="46"/>
      <c r="AOL132" s="46"/>
      <c r="AOM132" s="46"/>
      <c r="AON132" s="46"/>
      <c r="AOO132" s="46"/>
      <c r="AOP132" s="46"/>
      <c r="AOQ132" s="46"/>
      <c r="AOR132" s="46"/>
      <c r="AOS132" s="46"/>
      <c r="AOT132" s="46"/>
      <c r="AOU132" s="46"/>
      <c r="AOV132" s="46"/>
      <c r="AOW132" s="46"/>
      <c r="AOX132" s="46"/>
      <c r="AOY132" s="46"/>
      <c r="AOZ132" s="46"/>
      <c r="APA132" s="46"/>
      <c r="APB132" s="46"/>
      <c r="APC132" s="46"/>
      <c r="APD132" s="46"/>
      <c r="APE132" s="46"/>
      <c r="APF132" s="46"/>
      <c r="APG132" s="46"/>
      <c r="APH132" s="46"/>
      <c r="API132" s="46"/>
      <c r="APJ132" s="46"/>
      <c r="APK132" s="46"/>
      <c r="APL132" s="46"/>
      <c r="APM132" s="46"/>
      <c r="APN132" s="46"/>
      <c r="APO132" s="46"/>
      <c r="APP132" s="46"/>
      <c r="APQ132" s="46"/>
      <c r="APR132" s="46"/>
      <c r="APS132" s="46"/>
      <c r="APT132" s="46"/>
      <c r="APU132" s="46"/>
      <c r="APV132" s="46"/>
      <c r="APW132" s="46"/>
      <c r="APX132" s="46"/>
      <c r="APY132" s="46"/>
      <c r="APZ132" s="46"/>
      <c r="AQA132" s="46"/>
      <c r="AQB132" s="46"/>
      <c r="AQC132" s="46"/>
      <c r="AQD132" s="46"/>
      <c r="AQE132" s="46"/>
      <c r="AQF132" s="46"/>
      <c r="AQG132" s="46"/>
      <c r="AQH132" s="46"/>
      <c r="AQI132" s="46"/>
      <c r="AQJ132" s="46"/>
      <c r="AQK132" s="46"/>
      <c r="AQL132" s="46"/>
      <c r="AQM132" s="46"/>
      <c r="AQN132" s="46"/>
      <c r="AQO132" s="46"/>
      <c r="AQP132" s="46"/>
      <c r="AQQ132" s="46"/>
      <c r="AQR132" s="46"/>
      <c r="AQS132" s="46"/>
      <c r="AQT132" s="46"/>
      <c r="AQU132" s="46"/>
      <c r="AQV132" s="46"/>
      <c r="AQW132" s="46"/>
      <c r="AQX132" s="46"/>
      <c r="AQY132" s="46"/>
      <c r="AQZ132" s="46"/>
      <c r="ARA132" s="46"/>
      <c r="ARB132" s="46"/>
      <c r="ARC132" s="46"/>
      <c r="ARD132" s="46"/>
      <c r="ARE132" s="46"/>
      <c r="ARF132" s="46"/>
      <c r="ARG132" s="46"/>
      <c r="ARH132" s="46"/>
      <c r="ARI132" s="46"/>
      <c r="ARJ132" s="46"/>
      <c r="ARK132" s="46"/>
      <c r="ARL132" s="46"/>
      <c r="ARM132" s="46"/>
      <c r="ARN132" s="46"/>
      <c r="ARO132" s="46"/>
      <c r="ARP132" s="46"/>
      <c r="ARQ132" s="46"/>
      <c r="ARR132" s="46"/>
      <c r="ARS132" s="46"/>
      <c r="ART132" s="46"/>
      <c r="ARU132" s="46"/>
      <c r="ARV132" s="46"/>
      <c r="ARW132" s="46"/>
      <c r="ARX132" s="46"/>
      <c r="ARY132" s="46"/>
      <c r="ARZ132" s="46"/>
      <c r="ASA132" s="46"/>
      <c r="ASB132" s="46"/>
      <c r="ASC132" s="46"/>
      <c r="ASD132" s="46"/>
      <c r="ASE132" s="46"/>
      <c r="ASF132" s="46"/>
      <c r="ASG132" s="46"/>
      <c r="ASH132" s="46"/>
      <c r="ASI132" s="46"/>
      <c r="ASJ132" s="46"/>
      <c r="ASK132" s="46"/>
      <c r="ASL132" s="46"/>
      <c r="ASM132" s="46"/>
      <c r="ASN132" s="46"/>
      <c r="ASO132" s="46"/>
      <c r="ASP132" s="46"/>
      <c r="ASQ132" s="46"/>
      <c r="ASR132" s="46"/>
      <c r="ASS132" s="46"/>
      <c r="AST132" s="46"/>
      <c r="ASU132" s="46"/>
      <c r="ASV132" s="46"/>
      <c r="ASW132" s="46"/>
      <c r="ASX132" s="46"/>
      <c r="ASY132" s="46"/>
      <c r="ASZ132" s="46"/>
      <c r="ATA132" s="46"/>
      <c r="ATB132" s="46"/>
      <c r="ATC132" s="46"/>
      <c r="ATD132" s="46"/>
      <c r="ATE132" s="46"/>
      <c r="ATF132" s="46"/>
      <c r="ATG132" s="46"/>
      <c r="ATH132" s="46"/>
      <c r="ATI132" s="46"/>
      <c r="ATJ132" s="46"/>
      <c r="ATK132" s="46"/>
      <c r="ATL132" s="46"/>
      <c r="ATM132" s="46"/>
      <c r="ATN132" s="46"/>
      <c r="ATO132" s="46"/>
      <c r="ATP132" s="46"/>
      <c r="ATQ132" s="46"/>
      <c r="ATR132" s="46"/>
      <c r="ATS132" s="46"/>
      <c r="ATT132" s="46"/>
      <c r="ATU132" s="46"/>
      <c r="ATV132" s="46"/>
      <c r="ATW132" s="46"/>
      <c r="ATX132" s="46"/>
      <c r="ATY132" s="46"/>
      <c r="ATZ132" s="46"/>
      <c r="AUA132" s="46"/>
      <c r="AUB132" s="46"/>
      <c r="AUC132" s="46"/>
      <c r="AUD132" s="46"/>
      <c r="AUE132" s="46"/>
      <c r="AUF132" s="46"/>
      <c r="AUG132" s="46"/>
      <c r="AUH132" s="46"/>
      <c r="AUI132" s="46"/>
      <c r="AUJ132" s="46"/>
      <c r="AUK132" s="46"/>
      <c r="AUL132" s="46"/>
      <c r="AUM132" s="46"/>
      <c r="AUN132" s="46"/>
      <c r="AUO132" s="46"/>
      <c r="AUP132" s="46"/>
      <c r="AUQ132" s="46"/>
      <c r="AUR132" s="46"/>
      <c r="AUS132" s="46"/>
      <c r="AUT132" s="46"/>
      <c r="AUU132" s="46"/>
      <c r="AUV132" s="46"/>
      <c r="AUW132" s="46"/>
      <c r="AUX132" s="46"/>
      <c r="AUY132" s="46"/>
      <c r="AUZ132" s="46"/>
      <c r="AVA132" s="46"/>
      <c r="AVB132" s="46"/>
      <c r="AVC132" s="46"/>
      <c r="AVD132" s="46"/>
      <c r="AVE132" s="46"/>
      <c r="AVF132" s="46"/>
      <c r="AVG132" s="46"/>
      <c r="AVH132" s="46"/>
      <c r="AVI132" s="46"/>
      <c r="AVJ132" s="46"/>
      <c r="AVK132" s="46"/>
      <c r="AVL132" s="46"/>
      <c r="AVM132" s="46"/>
      <c r="AVN132" s="46"/>
      <c r="AVO132" s="46"/>
      <c r="AVP132" s="46"/>
      <c r="AVQ132" s="46"/>
      <c r="AVR132" s="46"/>
      <c r="AVS132" s="46"/>
      <c r="AVT132" s="46"/>
      <c r="AVU132" s="46"/>
      <c r="AVV132" s="46"/>
      <c r="AVW132" s="46"/>
      <c r="AVX132" s="46"/>
      <c r="AVY132" s="46"/>
      <c r="AVZ132" s="46"/>
      <c r="AWA132" s="46"/>
      <c r="AWC132" s="46"/>
      <c r="AWE132" s="46"/>
      <c r="AWF132" s="46"/>
      <c r="AWG132" s="46"/>
      <c r="AWH132" s="46"/>
      <c r="AWI132" s="46"/>
      <c r="AWJ132" s="46"/>
      <c r="AWK132" s="46"/>
      <c r="AWL132" s="46"/>
      <c r="AWQ132" s="46"/>
      <c r="AWR132" s="46"/>
      <c r="AWS132" s="46"/>
      <c r="AWT132" s="46"/>
      <c r="AWU132" s="46"/>
      <c r="AWV132" s="46"/>
      <c r="AWW132" s="46"/>
      <c r="AWX132" s="46"/>
      <c r="AWY132" s="46"/>
      <c r="AWZ132" s="46"/>
      <c r="AXA132" s="46"/>
      <c r="AXB132" s="46"/>
      <c r="AXC132" s="46"/>
      <c r="AXD132" s="46"/>
      <c r="AXE132" s="46"/>
      <c r="AXF132" s="46"/>
      <c r="AXG132" s="46"/>
      <c r="AXH132" s="46"/>
      <c r="AXI132" s="46"/>
      <c r="AXJ132" s="46"/>
      <c r="AXK132" s="46"/>
      <c r="AXL132" s="46"/>
      <c r="AXM132" s="46"/>
      <c r="AXN132" s="46"/>
      <c r="AXO132" s="46"/>
      <c r="AXP132" s="46"/>
      <c r="AXQ132" s="46"/>
      <c r="AXR132" s="46"/>
      <c r="AXS132" s="46"/>
      <c r="AXT132" s="46"/>
      <c r="AXU132" s="46"/>
      <c r="AXV132" s="46"/>
      <c r="AXW132" s="46"/>
      <c r="AXX132" s="46"/>
      <c r="AXY132" s="46"/>
      <c r="AXZ132" s="46"/>
      <c r="AYA132" s="46"/>
      <c r="AYB132" s="46"/>
      <c r="AYC132" s="46"/>
      <c r="AYD132" s="46"/>
      <c r="AYE132" s="46"/>
      <c r="AYF132" s="46"/>
      <c r="AYG132" s="46"/>
      <c r="AYH132" s="46"/>
      <c r="AYI132" s="46"/>
      <c r="AYJ132" s="46"/>
      <c r="AYK132" s="46"/>
      <c r="AYL132" s="46"/>
      <c r="AYM132" s="46"/>
      <c r="AYN132" s="46"/>
      <c r="AYO132" s="46"/>
      <c r="AYP132" s="46"/>
      <c r="AYQ132" s="46"/>
      <c r="AYR132" s="46"/>
      <c r="AYS132" s="46"/>
      <c r="AYT132" s="46"/>
      <c r="AYU132" s="46"/>
      <c r="AYV132" s="46"/>
      <c r="AYW132" s="46"/>
      <c r="AYX132" s="46"/>
      <c r="AYY132" s="46"/>
      <c r="AYZ132" s="46"/>
      <c r="AZA132" s="46"/>
      <c r="AZB132" s="46"/>
      <c r="AZC132" s="46"/>
      <c r="AZD132" s="46"/>
      <c r="AZE132" s="46"/>
      <c r="AZF132" s="46"/>
      <c r="AZG132" s="46"/>
      <c r="AZH132" s="46"/>
      <c r="AZI132" s="46"/>
      <c r="AZJ132" s="46"/>
      <c r="AZK132" s="46"/>
      <c r="AZL132" s="46"/>
      <c r="AZM132" s="46"/>
      <c r="AZN132" s="46"/>
      <c r="AZO132" s="46"/>
      <c r="AZP132" s="46"/>
      <c r="AZQ132" s="46"/>
      <c r="AZR132" s="46"/>
      <c r="AZS132" s="46"/>
      <c r="AZT132" s="46"/>
      <c r="AZU132" s="46"/>
      <c r="AZV132" s="46"/>
      <c r="AZW132" s="46"/>
      <c r="AZX132" s="46"/>
      <c r="AZY132" s="46"/>
      <c r="AZZ132" s="46"/>
      <c r="BAA132" s="46"/>
      <c r="BAB132" s="46"/>
      <c r="BAC132" s="46"/>
      <c r="BAD132" s="46"/>
      <c r="BAE132" s="46"/>
      <c r="BAF132" s="46"/>
      <c r="BAG132" s="46"/>
      <c r="BAH132" s="46"/>
      <c r="BAI132" s="46"/>
      <c r="BAJ132" s="46"/>
      <c r="BAK132" s="46"/>
      <c r="BAL132" s="46"/>
      <c r="BAM132" s="46"/>
      <c r="BAN132" s="46"/>
      <c r="BAO132" s="46"/>
      <c r="BAP132" s="46"/>
      <c r="BAQ132" s="46"/>
      <c r="BAR132" s="46"/>
      <c r="BAS132" s="46"/>
      <c r="BAT132" s="46"/>
      <c r="BAU132" s="46"/>
      <c r="BAV132" s="46"/>
      <c r="BAW132" s="46"/>
      <c r="BAX132" s="46"/>
      <c r="BAY132" s="46"/>
      <c r="BAZ132" s="46"/>
      <c r="BBA132" s="46"/>
      <c r="BBB132" s="46"/>
      <c r="BBC132" s="46"/>
      <c r="BBD132" s="46"/>
      <c r="BBE132" s="46"/>
      <c r="BBF132" s="46"/>
      <c r="BBG132" s="46"/>
      <c r="BBH132" s="46"/>
      <c r="BBI132" s="46"/>
      <c r="BBJ132" s="46"/>
      <c r="BBK132" s="46"/>
      <c r="BBL132" s="46"/>
      <c r="BBM132" s="46"/>
      <c r="BBN132" s="46"/>
      <c r="BBO132" s="46"/>
      <c r="BBP132" s="46"/>
      <c r="BBQ132" s="46"/>
      <c r="BBR132" s="46"/>
      <c r="BBS132" s="46"/>
      <c r="BBT132" s="46"/>
      <c r="BBU132" s="46"/>
      <c r="BBV132" s="46"/>
      <c r="BBW132" s="46"/>
      <c r="BBX132" s="46"/>
      <c r="BBY132" s="46"/>
      <c r="BBZ132" s="46"/>
      <c r="BCA132" s="46"/>
      <c r="BCB132" s="46"/>
      <c r="BCC132" s="46"/>
      <c r="BCD132" s="46"/>
      <c r="BCE132" s="46"/>
      <c r="BCF132" s="46"/>
      <c r="BCG132" s="46"/>
      <c r="BCH132" s="46"/>
      <c r="BCI132" s="46"/>
      <c r="BCJ132" s="46"/>
      <c r="BCK132" s="46"/>
      <c r="BCL132" s="46"/>
      <c r="BCM132" s="46"/>
      <c r="BCN132" s="46"/>
      <c r="BCO132" s="46"/>
      <c r="BCP132" s="46"/>
      <c r="BCQ132" s="46"/>
      <c r="BCR132" s="46"/>
      <c r="BCS132" s="46"/>
      <c r="BCT132" s="46"/>
      <c r="BCU132" s="46"/>
      <c r="BCV132" s="46"/>
      <c r="BCW132" s="46"/>
      <c r="BCX132" s="46"/>
      <c r="BCY132" s="46"/>
      <c r="BCZ132" s="46"/>
      <c r="BDA132" s="46"/>
      <c r="BDB132" s="46"/>
      <c r="BDC132" s="46"/>
      <c r="BDD132" s="46"/>
      <c r="BDE132" s="46"/>
      <c r="BDF132" s="46"/>
      <c r="BDG132" s="46"/>
      <c r="BDH132" s="46"/>
      <c r="BDI132" s="46"/>
      <c r="BDJ132" s="46"/>
      <c r="BDK132" s="46"/>
      <c r="BDL132" s="46"/>
      <c r="BDM132" s="46"/>
      <c r="BDN132" s="46"/>
      <c r="BDO132" s="46"/>
      <c r="BDP132" s="46"/>
      <c r="BDQ132" s="46"/>
      <c r="BDR132" s="46"/>
      <c r="BDS132" s="46"/>
      <c r="BDT132" s="46"/>
      <c r="BDU132" s="46"/>
      <c r="BDV132" s="46"/>
      <c r="BDW132" s="46"/>
      <c r="BDX132" s="46"/>
      <c r="BDY132" s="46"/>
      <c r="BDZ132" s="46"/>
      <c r="BEA132" s="46"/>
      <c r="BEB132" s="46"/>
      <c r="BEC132" s="46"/>
      <c r="BED132" s="46"/>
      <c r="BEE132" s="46"/>
      <c r="BEF132" s="46"/>
      <c r="BEG132" s="46"/>
      <c r="BEH132" s="46"/>
      <c r="BEI132" s="46"/>
      <c r="BEJ132" s="46"/>
      <c r="BEK132" s="46"/>
      <c r="BEL132" s="46"/>
      <c r="BEM132" s="46"/>
      <c r="BEN132" s="46"/>
      <c r="BEO132" s="46"/>
      <c r="BEP132" s="46"/>
      <c r="BEQ132" s="46"/>
      <c r="BER132" s="46"/>
      <c r="BES132" s="46"/>
      <c r="BET132" s="46"/>
      <c r="BEU132" s="46"/>
      <c r="BEV132" s="46"/>
      <c r="BEW132" s="46"/>
      <c r="BEX132" s="46"/>
      <c r="BEY132" s="46"/>
      <c r="BEZ132" s="46"/>
      <c r="BFA132" s="46"/>
      <c r="BFB132" s="46"/>
      <c r="BFC132" s="46"/>
      <c r="BFD132" s="46"/>
      <c r="BFE132" s="46"/>
      <c r="BFF132" s="46"/>
      <c r="BFG132" s="46"/>
      <c r="BFH132" s="46"/>
      <c r="BFI132" s="46"/>
      <c r="BFJ132" s="46"/>
      <c r="BFK132" s="46"/>
      <c r="BFL132" s="46"/>
      <c r="BFM132" s="46"/>
      <c r="BFN132" s="46"/>
      <c r="BFO132" s="46"/>
      <c r="BFP132" s="46"/>
      <c r="BFQ132" s="46"/>
      <c r="BFR132" s="46"/>
      <c r="BFS132" s="46"/>
      <c r="BFT132" s="46"/>
      <c r="BFU132" s="46"/>
      <c r="BFV132" s="46"/>
      <c r="BFW132" s="46"/>
      <c r="BFY132" s="46"/>
      <c r="BGA132" s="46"/>
      <c r="BGB132" s="46"/>
      <c r="BGC132" s="46"/>
      <c r="BGD132" s="46"/>
      <c r="BGE132" s="46"/>
      <c r="BGF132" s="46"/>
      <c r="BGG132" s="46"/>
      <c r="BGH132" s="46"/>
      <c r="BGM132" s="46"/>
      <c r="BGN132" s="46"/>
      <c r="BGO132" s="46"/>
      <c r="BGP132" s="46"/>
      <c r="BGQ132" s="46"/>
      <c r="BGR132" s="46"/>
      <c r="BGS132" s="46"/>
      <c r="BGT132" s="46"/>
      <c r="BGU132" s="46"/>
      <c r="BGV132" s="46"/>
      <c r="BGW132" s="46"/>
      <c r="BGX132" s="46"/>
      <c r="BGY132" s="46"/>
      <c r="BGZ132" s="46"/>
      <c r="BHA132" s="46"/>
      <c r="BHB132" s="46"/>
      <c r="BHC132" s="46"/>
      <c r="BHD132" s="46"/>
      <c r="BHE132" s="46"/>
      <c r="BHF132" s="46"/>
      <c r="BHG132" s="46"/>
      <c r="BHH132" s="46"/>
      <c r="BHI132" s="46"/>
      <c r="BHJ132" s="46"/>
      <c r="BHK132" s="46"/>
      <c r="BHL132" s="46"/>
      <c r="BHM132" s="46"/>
      <c r="BHN132" s="46"/>
      <c r="BHO132" s="46"/>
      <c r="BHP132" s="46"/>
      <c r="BHQ132" s="46"/>
      <c r="BHR132" s="46"/>
      <c r="BHS132" s="46"/>
      <c r="BHT132" s="46"/>
      <c r="BHU132" s="46"/>
      <c r="BHV132" s="46"/>
      <c r="BHW132" s="46"/>
      <c r="BHX132" s="46"/>
      <c r="BHY132" s="46"/>
      <c r="BHZ132" s="46"/>
      <c r="BIA132" s="46"/>
      <c r="BIB132" s="46"/>
      <c r="BIC132" s="46"/>
      <c r="BID132" s="46"/>
      <c r="BIE132" s="46"/>
      <c r="BIF132" s="46"/>
      <c r="BIG132" s="46"/>
      <c r="BIH132" s="46"/>
      <c r="BII132" s="46"/>
      <c r="BIJ132" s="46"/>
      <c r="BIK132" s="46"/>
      <c r="BIL132" s="46"/>
      <c r="BIM132" s="46"/>
      <c r="BIN132" s="46"/>
      <c r="BIO132" s="46"/>
      <c r="BIP132" s="46"/>
      <c r="BIQ132" s="46"/>
      <c r="BIR132" s="46"/>
      <c r="BIS132" s="46"/>
      <c r="BIT132" s="46"/>
      <c r="BIU132" s="46"/>
      <c r="BIV132" s="46"/>
      <c r="BIW132" s="46"/>
      <c r="BIX132" s="46"/>
      <c r="BIY132" s="46"/>
      <c r="BIZ132" s="46"/>
      <c r="BJA132" s="46"/>
      <c r="BJB132" s="46"/>
      <c r="BJC132" s="46"/>
      <c r="BJD132" s="46"/>
      <c r="BJE132" s="46"/>
      <c r="BJF132" s="46"/>
      <c r="BJG132" s="46"/>
      <c r="BJH132" s="46"/>
      <c r="BJI132" s="46"/>
      <c r="BJJ132" s="46"/>
      <c r="BJK132" s="46"/>
      <c r="BJL132" s="46"/>
      <c r="BJM132" s="46"/>
      <c r="BJN132" s="46"/>
      <c r="BJO132" s="46"/>
      <c r="BJP132" s="46"/>
      <c r="BJQ132" s="46"/>
      <c r="BJR132" s="46"/>
      <c r="BJS132" s="46"/>
      <c r="BJT132" s="46"/>
      <c r="BJU132" s="46"/>
      <c r="BJV132" s="46"/>
      <c r="BJW132" s="46"/>
      <c r="BJX132" s="46"/>
      <c r="BJY132" s="46"/>
      <c r="BJZ132" s="46"/>
      <c r="BKA132" s="46"/>
      <c r="BKB132" s="46"/>
      <c r="BKC132" s="46"/>
      <c r="BKD132" s="46"/>
      <c r="BKE132" s="46"/>
      <c r="BKF132" s="46"/>
      <c r="BKG132" s="46"/>
      <c r="BKH132" s="46"/>
      <c r="BKI132" s="46"/>
      <c r="BKJ132" s="46"/>
      <c r="BKK132" s="46"/>
      <c r="BKL132" s="46"/>
      <c r="BKM132" s="46"/>
      <c r="BKN132" s="46"/>
      <c r="BKO132" s="46"/>
      <c r="BKP132" s="46"/>
      <c r="BKQ132" s="46"/>
      <c r="BKR132" s="46"/>
      <c r="BKS132" s="46"/>
      <c r="BKT132" s="46"/>
      <c r="BKU132" s="46"/>
      <c r="BKV132" s="46"/>
      <c r="BKW132" s="46"/>
      <c r="BKX132" s="46"/>
      <c r="BKY132" s="46"/>
      <c r="BKZ132" s="46"/>
      <c r="BLA132" s="46"/>
      <c r="BLB132" s="46"/>
      <c r="BLC132" s="46"/>
      <c r="BLD132" s="46"/>
      <c r="BLE132" s="46"/>
      <c r="BLF132" s="46"/>
      <c r="BLG132" s="46"/>
      <c r="BLH132" s="46"/>
      <c r="BLI132" s="46"/>
      <c r="BLJ132" s="46"/>
      <c r="BLK132" s="46"/>
      <c r="BLL132" s="46"/>
      <c r="BLM132" s="46"/>
      <c r="BLN132" s="46"/>
      <c r="BLO132" s="46"/>
      <c r="BLP132" s="46"/>
      <c r="BLQ132" s="46"/>
      <c r="BLR132" s="46"/>
      <c r="BLS132" s="46"/>
      <c r="BLT132" s="46"/>
      <c r="BLU132" s="46"/>
      <c r="BLV132" s="46"/>
      <c r="BLW132" s="46"/>
      <c r="BLX132" s="46"/>
      <c r="BLY132" s="46"/>
      <c r="BLZ132" s="46"/>
      <c r="BMA132" s="46"/>
      <c r="BMB132" s="46"/>
      <c r="BMC132" s="46"/>
      <c r="BMD132" s="46"/>
      <c r="BME132" s="46"/>
      <c r="BMF132" s="46"/>
      <c r="BMG132" s="46"/>
      <c r="BMH132" s="46"/>
      <c r="BMI132" s="46"/>
      <c r="BMJ132" s="46"/>
      <c r="BMK132" s="46"/>
      <c r="BML132" s="46"/>
      <c r="BMM132" s="46"/>
      <c r="BMN132" s="46"/>
      <c r="BMO132" s="46"/>
      <c r="BMP132" s="46"/>
      <c r="BMQ132" s="46"/>
      <c r="BMR132" s="46"/>
      <c r="BMS132" s="46"/>
      <c r="BMT132" s="46"/>
      <c r="BMU132" s="46"/>
      <c r="BMV132" s="46"/>
      <c r="BMW132" s="46"/>
      <c r="BMX132" s="46"/>
      <c r="BMY132" s="46"/>
      <c r="BMZ132" s="46"/>
      <c r="BNA132" s="46"/>
      <c r="BNB132" s="46"/>
      <c r="BNC132" s="46"/>
      <c r="BND132" s="46"/>
      <c r="BNE132" s="46"/>
      <c r="BNF132" s="46"/>
      <c r="BNG132" s="46"/>
      <c r="BNH132" s="46"/>
      <c r="BNI132" s="46"/>
      <c r="BNJ132" s="46"/>
      <c r="BNK132" s="46"/>
      <c r="BNL132" s="46"/>
      <c r="BNM132" s="46"/>
      <c r="BNN132" s="46"/>
      <c r="BNO132" s="46"/>
      <c r="BNP132" s="46"/>
      <c r="BNQ132" s="46"/>
      <c r="BNR132" s="46"/>
      <c r="BNS132" s="46"/>
      <c r="BNT132" s="46"/>
      <c r="BNU132" s="46"/>
      <c r="BNV132" s="46"/>
      <c r="BNW132" s="46"/>
      <c r="BNX132" s="46"/>
      <c r="BNY132" s="46"/>
      <c r="BNZ132" s="46"/>
      <c r="BOA132" s="46"/>
      <c r="BOB132" s="46"/>
      <c r="BOC132" s="46"/>
      <c r="BOD132" s="46"/>
      <c r="BOE132" s="46"/>
      <c r="BOF132" s="46"/>
      <c r="BOG132" s="46"/>
      <c r="BOH132" s="46"/>
      <c r="BOI132" s="46"/>
      <c r="BOJ132" s="46"/>
      <c r="BOK132" s="46"/>
      <c r="BOL132" s="46"/>
      <c r="BOM132" s="46"/>
      <c r="BON132" s="46"/>
      <c r="BOO132" s="46"/>
      <c r="BOP132" s="46"/>
      <c r="BOQ132" s="46"/>
      <c r="BOR132" s="46"/>
      <c r="BOS132" s="46"/>
      <c r="BOT132" s="46"/>
      <c r="BOU132" s="46"/>
      <c r="BOV132" s="46"/>
      <c r="BOW132" s="46"/>
      <c r="BOX132" s="46"/>
      <c r="BOY132" s="46"/>
      <c r="BOZ132" s="46"/>
      <c r="BPA132" s="46"/>
      <c r="BPB132" s="46"/>
      <c r="BPC132" s="46"/>
      <c r="BPD132" s="46"/>
      <c r="BPE132" s="46"/>
      <c r="BPF132" s="46"/>
      <c r="BPG132" s="46"/>
      <c r="BPH132" s="46"/>
      <c r="BPI132" s="46"/>
      <c r="BPJ132" s="46"/>
      <c r="BPK132" s="46"/>
      <c r="BPL132" s="46"/>
      <c r="BPM132" s="46"/>
      <c r="BPN132" s="46"/>
      <c r="BPO132" s="46"/>
      <c r="BPP132" s="46"/>
      <c r="BPQ132" s="46"/>
      <c r="BPR132" s="46"/>
      <c r="BPS132" s="46"/>
      <c r="BPU132" s="46"/>
      <c r="BPW132" s="46"/>
      <c r="BPX132" s="46"/>
      <c r="BPY132" s="46"/>
      <c r="BPZ132" s="46"/>
      <c r="BQA132" s="46"/>
      <c r="BQB132" s="46"/>
      <c r="BQC132" s="46"/>
      <c r="BQD132" s="46"/>
      <c r="BQI132" s="46"/>
      <c r="BQJ132" s="46"/>
      <c r="BQK132" s="46"/>
      <c r="BQL132" s="46"/>
      <c r="BQM132" s="46"/>
      <c r="BQN132" s="46"/>
      <c r="BQO132" s="46"/>
      <c r="BQP132" s="46"/>
      <c r="BQQ132" s="46"/>
      <c r="BQR132" s="46"/>
      <c r="BQS132" s="46"/>
      <c r="BQT132" s="46"/>
      <c r="BQU132" s="46"/>
      <c r="BQV132" s="46"/>
      <c r="BQW132" s="46"/>
      <c r="BQX132" s="46"/>
      <c r="BQY132" s="46"/>
      <c r="BQZ132" s="46"/>
      <c r="BRA132" s="46"/>
      <c r="BRB132" s="46"/>
      <c r="BRC132" s="46"/>
      <c r="BRD132" s="46"/>
      <c r="BRE132" s="46"/>
      <c r="BRF132" s="46"/>
      <c r="BRG132" s="46"/>
      <c r="BRH132" s="46"/>
      <c r="BRI132" s="46"/>
      <c r="BRJ132" s="46"/>
      <c r="BRK132" s="46"/>
      <c r="BRL132" s="46"/>
      <c r="BRM132" s="46"/>
      <c r="BRN132" s="46"/>
      <c r="BRO132" s="46"/>
      <c r="BRP132" s="46"/>
      <c r="BRQ132" s="46"/>
      <c r="BRR132" s="46"/>
      <c r="BRS132" s="46"/>
      <c r="BRT132" s="46"/>
      <c r="BRU132" s="46"/>
      <c r="BRV132" s="46"/>
      <c r="BRW132" s="46"/>
      <c r="BRX132" s="46"/>
      <c r="BRY132" s="46"/>
      <c r="BRZ132" s="46"/>
      <c r="BSA132" s="46"/>
      <c r="BSB132" s="46"/>
      <c r="BSC132" s="46"/>
      <c r="BSD132" s="46"/>
      <c r="BSE132" s="46"/>
      <c r="BSF132" s="46"/>
      <c r="BSG132" s="46"/>
      <c r="BSH132" s="46"/>
      <c r="BSI132" s="46"/>
      <c r="BSJ132" s="46"/>
      <c r="BSK132" s="46"/>
      <c r="BSL132" s="46"/>
      <c r="BSM132" s="46"/>
      <c r="BSN132" s="46"/>
      <c r="BSO132" s="46"/>
      <c r="BSP132" s="46"/>
      <c r="BSQ132" s="46"/>
      <c r="BSR132" s="46"/>
      <c r="BSS132" s="46"/>
      <c r="BST132" s="46"/>
      <c r="BSU132" s="46"/>
      <c r="BSV132" s="46"/>
      <c r="BSW132" s="46"/>
      <c r="BSX132" s="46"/>
      <c r="BSY132" s="46"/>
      <c r="BSZ132" s="46"/>
      <c r="BTA132" s="46"/>
      <c r="BTB132" s="46"/>
      <c r="BTC132" s="46"/>
      <c r="BTD132" s="46"/>
      <c r="BTE132" s="46"/>
      <c r="BTF132" s="46"/>
      <c r="BTG132" s="46"/>
      <c r="BTH132" s="46"/>
      <c r="BTI132" s="46"/>
      <c r="BTJ132" s="46"/>
      <c r="BTK132" s="46"/>
      <c r="BTL132" s="46"/>
      <c r="BTM132" s="46"/>
      <c r="BTN132" s="46"/>
      <c r="BTO132" s="46"/>
      <c r="BTP132" s="46"/>
      <c r="BTQ132" s="46"/>
      <c r="BTR132" s="46"/>
      <c r="BTS132" s="46"/>
      <c r="BTT132" s="46"/>
      <c r="BTU132" s="46"/>
      <c r="BTV132" s="46"/>
      <c r="BTW132" s="46"/>
      <c r="BTX132" s="46"/>
      <c r="BTY132" s="46"/>
      <c r="BTZ132" s="46"/>
      <c r="BUA132" s="46"/>
      <c r="BUB132" s="46"/>
      <c r="BUC132" s="46"/>
      <c r="BUD132" s="46"/>
      <c r="BUE132" s="46"/>
      <c r="BUF132" s="46"/>
      <c r="BUG132" s="46"/>
      <c r="BUH132" s="46"/>
      <c r="BUI132" s="46"/>
      <c r="BUJ132" s="46"/>
      <c r="BUK132" s="46"/>
      <c r="BUL132" s="46"/>
      <c r="BUM132" s="46"/>
      <c r="BUN132" s="46"/>
      <c r="BUO132" s="46"/>
      <c r="BUP132" s="46"/>
      <c r="BUQ132" s="46"/>
      <c r="BUR132" s="46"/>
      <c r="BUS132" s="46"/>
      <c r="BUT132" s="46"/>
      <c r="BUU132" s="46"/>
      <c r="BUV132" s="46"/>
      <c r="BUW132" s="46"/>
      <c r="BUX132" s="46"/>
      <c r="BUY132" s="46"/>
      <c r="BUZ132" s="46"/>
      <c r="BVA132" s="46"/>
      <c r="BVB132" s="46"/>
      <c r="BVC132" s="46"/>
      <c r="BVD132" s="46"/>
      <c r="BVE132" s="46"/>
      <c r="BVF132" s="46"/>
      <c r="BVG132" s="46"/>
      <c r="BVH132" s="46"/>
      <c r="BVI132" s="46"/>
      <c r="BVJ132" s="46"/>
      <c r="BVK132" s="46"/>
      <c r="BVL132" s="46"/>
      <c r="BVM132" s="46"/>
      <c r="BVN132" s="46"/>
      <c r="BVO132" s="46"/>
      <c r="BVP132" s="46"/>
      <c r="BVQ132" s="46"/>
      <c r="BVR132" s="46"/>
      <c r="BVS132" s="46"/>
      <c r="BVT132" s="46"/>
      <c r="BVU132" s="46"/>
      <c r="BVV132" s="46"/>
      <c r="BVW132" s="46"/>
      <c r="BVX132" s="46"/>
      <c r="BVY132" s="46"/>
      <c r="BVZ132" s="46"/>
      <c r="BWA132" s="46"/>
      <c r="BWB132" s="46"/>
      <c r="BWC132" s="46"/>
      <c r="BWD132" s="46"/>
      <c r="BWE132" s="46"/>
      <c r="BWF132" s="46"/>
      <c r="BWG132" s="46"/>
      <c r="BWH132" s="46"/>
      <c r="BWI132" s="46"/>
      <c r="BWJ132" s="46"/>
      <c r="BWK132" s="46"/>
      <c r="BWL132" s="46"/>
      <c r="BWM132" s="46"/>
      <c r="BWN132" s="46"/>
      <c r="BWO132" s="46"/>
      <c r="BWP132" s="46"/>
      <c r="BWQ132" s="46"/>
      <c r="BWR132" s="46"/>
      <c r="BWS132" s="46"/>
      <c r="BWT132" s="46"/>
      <c r="BWU132" s="46"/>
      <c r="BWV132" s="46"/>
      <c r="BWW132" s="46"/>
      <c r="BWX132" s="46"/>
      <c r="BWY132" s="46"/>
      <c r="BWZ132" s="46"/>
      <c r="BXA132" s="46"/>
      <c r="BXB132" s="46"/>
      <c r="BXC132" s="46"/>
      <c r="BXD132" s="46"/>
      <c r="BXE132" s="46"/>
      <c r="BXF132" s="46"/>
      <c r="BXG132" s="46"/>
      <c r="BXH132" s="46"/>
      <c r="BXI132" s="46"/>
      <c r="BXJ132" s="46"/>
      <c r="BXK132" s="46"/>
      <c r="BXL132" s="46"/>
      <c r="BXM132" s="46"/>
      <c r="BXN132" s="46"/>
      <c r="BXO132" s="46"/>
      <c r="BXP132" s="46"/>
      <c r="BXQ132" s="46"/>
      <c r="BXR132" s="46"/>
      <c r="BXS132" s="46"/>
      <c r="BXT132" s="46"/>
      <c r="BXU132" s="46"/>
      <c r="BXV132" s="46"/>
      <c r="BXW132" s="46"/>
      <c r="BXX132" s="46"/>
      <c r="BXY132" s="46"/>
      <c r="BXZ132" s="46"/>
      <c r="BYA132" s="46"/>
      <c r="BYB132" s="46"/>
      <c r="BYC132" s="46"/>
      <c r="BYD132" s="46"/>
      <c r="BYE132" s="46"/>
      <c r="BYF132" s="46"/>
      <c r="BYG132" s="46"/>
      <c r="BYH132" s="46"/>
      <c r="BYI132" s="46"/>
      <c r="BYJ132" s="46"/>
      <c r="BYK132" s="46"/>
      <c r="BYL132" s="46"/>
      <c r="BYM132" s="46"/>
      <c r="BYN132" s="46"/>
      <c r="BYO132" s="46"/>
      <c r="BYP132" s="46"/>
      <c r="BYQ132" s="46"/>
      <c r="BYR132" s="46"/>
      <c r="BYS132" s="46"/>
      <c r="BYT132" s="46"/>
      <c r="BYU132" s="46"/>
      <c r="BYV132" s="46"/>
      <c r="BYW132" s="46"/>
      <c r="BYX132" s="46"/>
      <c r="BYY132" s="46"/>
      <c r="BYZ132" s="46"/>
      <c r="BZA132" s="46"/>
      <c r="BZB132" s="46"/>
      <c r="BZC132" s="46"/>
      <c r="BZD132" s="46"/>
      <c r="BZE132" s="46"/>
      <c r="BZF132" s="46"/>
      <c r="BZG132" s="46"/>
      <c r="BZH132" s="46"/>
      <c r="BZI132" s="46"/>
      <c r="BZJ132" s="46"/>
      <c r="BZK132" s="46"/>
      <c r="BZL132" s="46"/>
      <c r="BZM132" s="46"/>
      <c r="BZN132" s="46"/>
      <c r="BZO132" s="46"/>
      <c r="BZQ132" s="46"/>
      <c r="BZS132" s="46"/>
      <c r="BZT132" s="46"/>
      <c r="BZU132" s="46"/>
      <c r="BZV132" s="46"/>
      <c r="BZW132" s="46"/>
      <c r="BZX132" s="46"/>
      <c r="BZY132" s="46"/>
      <c r="BZZ132" s="46"/>
      <c r="CAE132" s="46"/>
      <c r="CAF132" s="46"/>
      <c r="CAG132" s="46"/>
      <c r="CAH132" s="46"/>
      <c r="CAI132" s="46"/>
      <c r="CAJ132" s="46"/>
      <c r="CAK132" s="46"/>
      <c r="CAL132" s="46"/>
      <c r="CAM132" s="46"/>
      <c r="CAN132" s="46"/>
      <c r="CAO132" s="46"/>
      <c r="CAP132" s="46"/>
      <c r="CAQ132" s="46"/>
      <c r="CAR132" s="46"/>
      <c r="CAS132" s="46"/>
      <c r="CAT132" s="46"/>
      <c r="CAU132" s="46"/>
      <c r="CAV132" s="46"/>
      <c r="CAW132" s="46"/>
      <c r="CAX132" s="46"/>
      <c r="CAY132" s="46"/>
      <c r="CAZ132" s="46"/>
      <c r="CBA132" s="46"/>
      <c r="CBB132" s="46"/>
      <c r="CBC132" s="46"/>
      <c r="CBD132" s="46"/>
      <c r="CBE132" s="46"/>
      <c r="CBF132" s="46"/>
      <c r="CBG132" s="46"/>
      <c r="CBH132" s="46"/>
      <c r="CBI132" s="46"/>
      <c r="CBJ132" s="46"/>
      <c r="CBK132" s="46"/>
      <c r="CBL132" s="46"/>
      <c r="CBM132" s="46"/>
      <c r="CBN132" s="46"/>
      <c r="CBO132" s="46"/>
      <c r="CBP132" s="46"/>
      <c r="CBQ132" s="46"/>
      <c r="CBR132" s="46"/>
      <c r="CBS132" s="46"/>
      <c r="CBT132" s="46"/>
      <c r="CBU132" s="46"/>
      <c r="CBV132" s="46"/>
      <c r="CBW132" s="46"/>
      <c r="CBX132" s="46"/>
      <c r="CBY132" s="46"/>
      <c r="CBZ132" s="46"/>
      <c r="CCA132" s="46"/>
      <c r="CCB132" s="46"/>
      <c r="CCC132" s="46"/>
      <c r="CCD132" s="46"/>
      <c r="CCE132" s="46"/>
      <c r="CCF132" s="46"/>
      <c r="CCG132" s="46"/>
      <c r="CCH132" s="46"/>
      <c r="CCI132" s="46"/>
      <c r="CCJ132" s="46"/>
      <c r="CCK132" s="46"/>
      <c r="CCL132" s="46"/>
      <c r="CCM132" s="46"/>
      <c r="CCN132" s="46"/>
      <c r="CCO132" s="46"/>
      <c r="CCP132" s="46"/>
      <c r="CCQ132" s="46"/>
      <c r="CCR132" s="46"/>
      <c r="CCS132" s="46"/>
      <c r="CCT132" s="46"/>
      <c r="CCU132" s="46"/>
      <c r="CCV132" s="46"/>
      <c r="CCW132" s="46"/>
      <c r="CCX132" s="46"/>
      <c r="CCY132" s="46"/>
      <c r="CCZ132" s="46"/>
      <c r="CDA132" s="46"/>
      <c r="CDB132" s="46"/>
      <c r="CDC132" s="46"/>
      <c r="CDD132" s="46"/>
      <c r="CDE132" s="46"/>
      <c r="CDF132" s="46"/>
      <c r="CDG132" s="46"/>
      <c r="CDH132" s="46"/>
      <c r="CDI132" s="46"/>
      <c r="CDJ132" s="46"/>
      <c r="CDK132" s="46"/>
      <c r="CDL132" s="46"/>
      <c r="CDM132" s="46"/>
      <c r="CDN132" s="46"/>
      <c r="CDO132" s="46"/>
      <c r="CDP132" s="46"/>
      <c r="CDQ132" s="46"/>
      <c r="CDR132" s="46"/>
      <c r="CDS132" s="46"/>
      <c r="CDT132" s="46"/>
      <c r="CDU132" s="46"/>
      <c r="CDV132" s="46"/>
      <c r="CDW132" s="46"/>
      <c r="CDX132" s="46"/>
      <c r="CDY132" s="46"/>
      <c r="CDZ132" s="46"/>
      <c r="CEA132" s="46"/>
      <c r="CEB132" s="46"/>
      <c r="CEC132" s="46"/>
      <c r="CED132" s="46"/>
      <c r="CEE132" s="46"/>
      <c r="CEF132" s="46"/>
      <c r="CEG132" s="46"/>
      <c r="CEH132" s="46"/>
      <c r="CEI132" s="46"/>
      <c r="CEJ132" s="46"/>
      <c r="CEK132" s="46"/>
      <c r="CEL132" s="46"/>
      <c r="CEM132" s="46"/>
      <c r="CEN132" s="46"/>
      <c r="CEO132" s="46"/>
      <c r="CEP132" s="46"/>
      <c r="CEQ132" s="46"/>
      <c r="CER132" s="46"/>
      <c r="CES132" s="46"/>
      <c r="CET132" s="46"/>
      <c r="CEU132" s="46"/>
      <c r="CEV132" s="46"/>
      <c r="CEW132" s="46"/>
      <c r="CEX132" s="46"/>
      <c r="CEY132" s="46"/>
      <c r="CEZ132" s="46"/>
      <c r="CFA132" s="46"/>
      <c r="CFB132" s="46"/>
      <c r="CFC132" s="46"/>
      <c r="CFD132" s="46"/>
      <c r="CFE132" s="46"/>
      <c r="CFF132" s="46"/>
      <c r="CFG132" s="46"/>
      <c r="CFH132" s="46"/>
      <c r="CFI132" s="46"/>
      <c r="CFJ132" s="46"/>
      <c r="CFK132" s="46"/>
      <c r="CFL132" s="46"/>
      <c r="CFM132" s="46"/>
      <c r="CFN132" s="46"/>
      <c r="CFO132" s="46"/>
      <c r="CFP132" s="46"/>
      <c r="CFQ132" s="46"/>
      <c r="CFR132" s="46"/>
      <c r="CFS132" s="46"/>
      <c r="CFT132" s="46"/>
      <c r="CFU132" s="46"/>
      <c r="CFV132" s="46"/>
      <c r="CFW132" s="46"/>
      <c r="CFX132" s="46"/>
      <c r="CFY132" s="46"/>
      <c r="CFZ132" s="46"/>
      <c r="CGA132" s="46"/>
      <c r="CGB132" s="46"/>
      <c r="CGC132" s="46"/>
      <c r="CGD132" s="46"/>
      <c r="CGE132" s="46"/>
      <c r="CGF132" s="46"/>
      <c r="CGG132" s="46"/>
      <c r="CGH132" s="46"/>
      <c r="CGI132" s="46"/>
      <c r="CGJ132" s="46"/>
      <c r="CGK132" s="46"/>
      <c r="CGL132" s="46"/>
      <c r="CGM132" s="46"/>
      <c r="CGN132" s="46"/>
      <c r="CGO132" s="46"/>
      <c r="CGP132" s="46"/>
      <c r="CGQ132" s="46"/>
      <c r="CGR132" s="46"/>
      <c r="CGS132" s="46"/>
      <c r="CGT132" s="46"/>
      <c r="CGU132" s="46"/>
      <c r="CGV132" s="46"/>
      <c r="CGW132" s="46"/>
      <c r="CGX132" s="46"/>
      <c r="CGY132" s="46"/>
      <c r="CGZ132" s="46"/>
      <c r="CHA132" s="46"/>
      <c r="CHB132" s="46"/>
      <c r="CHC132" s="46"/>
      <c r="CHD132" s="46"/>
      <c r="CHE132" s="46"/>
      <c r="CHF132" s="46"/>
      <c r="CHG132" s="46"/>
      <c r="CHH132" s="46"/>
      <c r="CHI132" s="46"/>
      <c r="CHJ132" s="46"/>
      <c r="CHK132" s="46"/>
      <c r="CHL132" s="46"/>
      <c r="CHM132" s="46"/>
      <c r="CHN132" s="46"/>
      <c r="CHO132" s="46"/>
      <c r="CHP132" s="46"/>
      <c r="CHQ132" s="46"/>
      <c r="CHR132" s="46"/>
      <c r="CHS132" s="46"/>
      <c r="CHT132" s="46"/>
      <c r="CHU132" s="46"/>
      <c r="CHV132" s="46"/>
      <c r="CHW132" s="46"/>
      <c r="CHX132" s="46"/>
      <c r="CHY132" s="46"/>
      <c r="CHZ132" s="46"/>
      <c r="CIA132" s="46"/>
      <c r="CIB132" s="46"/>
      <c r="CIC132" s="46"/>
      <c r="CID132" s="46"/>
      <c r="CIE132" s="46"/>
      <c r="CIF132" s="46"/>
      <c r="CIG132" s="46"/>
      <c r="CIH132" s="46"/>
      <c r="CII132" s="46"/>
      <c r="CIJ132" s="46"/>
      <c r="CIK132" s="46"/>
      <c r="CIL132" s="46"/>
      <c r="CIM132" s="46"/>
      <c r="CIN132" s="46"/>
      <c r="CIO132" s="46"/>
      <c r="CIP132" s="46"/>
      <c r="CIQ132" s="46"/>
      <c r="CIR132" s="46"/>
      <c r="CIS132" s="46"/>
      <c r="CIT132" s="46"/>
      <c r="CIU132" s="46"/>
      <c r="CIV132" s="46"/>
      <c r="CIW132" s="46"/>
      <c r="CIX132" s="46"/>
      <c r="CIY132" s="46"/>
      <c r="CIZ132" s="46"/>
      <c r="CJA132" s="46"/>
      <c r="CJB132" s="46"/>
      <c r="CJC132" s="46"/>
      <c r="CJD132" s="46"/>
      <c r="CJE132" s="46"/>
      <c r="CJF132" s="46"/>
      <c r="CJG132" s="46"/>
      <c r="CJH132" s="46"/>
      <c r="CJI132" s="46"/>
      <c r="CJJ132" s="46"/>
      <c r="CJK132" s="46"/>
      <c r="CJM132" s="46"/>
      <c r="CJO132" s="46"/>
      <c r="CJP132" s="46"/>
      <c r="CJQ132" s="46"/>
      <c r="CJR132" s="46"/>
      <c r="CJS132" s="46"/>
      <c r="CJT132" s="46"/>
      <c r="CJU132" s="46"/>
      <c r="CJV132" s="46"/>
      <c r="CKA132" s="46"/>
      <c r="CKB132" s="46"/>
      <c r="CKC132" s="46"/>
      <c r="CKD132" s="46"/>
      <c r="CKE132" s="46"/>
      <c r="CKF132" s="46"/>
      <c r="CKG132" s="46"/>
      <c r="CKH132" s="46"/>
      <c r="CKI132" s="46"/>
      <c r="CKJ132" s="46"/>
      <c r="CKK132" s="46"/>
      <c r="CKL132" s="46"/>
      <c r="CKM132" s="46"/>
      <c r="CKN132" s="46"/>
      <c r="CKO132" s="46"/>
      <c r="CKP132" s="46"/>
      <c r="CKQ132" s="46"/>
      <c r="CKR132" s="46"/>
      <c r="CKS132" s="46"/>
      <c r="CKT132" s="46"/>
      <c r="CKU132" s="46"/>
      <c r="CKV132" s="46"/>
      <c r="CKW132" s="46"/>
      <c r="CKX132" s="46"/>
      <c r="CKY132" s="46"/>
      <c r="CKZ132" s="46"/>
      <c r="CLA132" s="46"/>
      <c r="CLB132" s="46"/>
      <c r="CLC132" s="46"/>
      <c r="CLD132" s="46"/>
      <c r="CLE132" s="46"/>
      <c r="CLF132" s="46"/>
      <c r="CLG132" s="46"/>
      <c r="CLH132" s="46"/>
      <c r="CLI132" s="46"/>
      <c r="CLJ132" s="46"/>
      <c r="CLK132" s="46"/>
      <c r="CLL132" s="46"/>
      <c r="CLM132" s="46"/>
      <c r="CLN132" s="46"/>
      <c r="CLO132" s="46"/>
      <c r="CLP132" s="46"/>
      <c r="CLQ132" s="46"/>
      <c r="CLR132" s="46"/>
      <c r="CLS132" s="46"/>
      <c r="CLT132" s="46"/>
      <c r="CLU132" s="46"/>
      <c r="CLV132" s="46"/>
      <c r="CLW132" s="46"/>
      <c r="CLX132" s="46"/>
      <c r="CLY132" s="46"/>
      <c r="CLZ132" s="46"/>
      <c r="CMA132" s="46"/>
      <c r="CMB132" s="46"/>
      <c r="CMC132" s="46"/>
      <c r="CMD132" s="46"/>
      <c r="CME132" s="46"/>
      <c r="CMF132" s="46"/>
      <c r="CMG132" s="46"/>
      <c r="CMH132" s="46"/>
      <c r="CMI132" s="46"/>
      <c r="CMJ132" s="46"/>
      <c r="CMK132" s="46"/>
      <c r="CML132" s="46"/>
      <c r="CMM132" s="46"/>
      <c r="CMN132" s="46"/>
      <c r="CMO132" s="46"/>
      <c r="CMP132" s="46"/>
      <c r="CMQ132" s="46"/>
      <c r="CMR132" s="46"/>
      <c r="CMS132" s="46"/>
      <c r="CMT132" s="46"/>
      <c r="CMU132" s="46"/>
      <c r="CMV132" s="46"/>
      <c r="CMW132" s="46"/>
      <c r="CMX132" s="46"/>
      <c r="CMY132" s="46"/>
      <c r="CMZ132" s="46"/>
      <c r="CNA132" s="46"/>
      <c r="CNB132" s="46"/>
      <c r="CNC132" s="46"/>
      <c r="CND132" s="46"/>
      <c r="CNE132" s="46"/>
      <c r="CNF132" s="46"/>
      <c r="CNG132" s="46"/>
      <c r="CNH132" s="46"/>
      <c r="CNI132" s="46"/>
      <c r="CNJ132" s="46"/>
      <c r="CNK132" s="46"/>
      <c r="CNL132" s="46"/>
      <c r="CNM132" s="46"/>
      <c r="CNN132" s="46"/>
      <c r="CNO132" s="46"/>
      <c r="CNP132" s="46"/>
      <c r="CNQ132" s="46"/>
      <c r="CNR132" s="46"/>
      <c r="CNS132" s="46"/>
      <c r="CNT132" s="46"/>
      <c r="CNU132" s="46"/>
      <c r="CNV132" s="46"/>
      <c r="CNW132" s="46"/>
      <c r="CNX132" s="46"/>
      <c r="CNY132" s="46"/>
      <c r="CNZ132" s="46"/>
      <c r="COA132" s="46"/>
      <c r="COB132" s="46"/>
      <c r="COC132" s="46"/>
      <c r="COD132" s="46"/>
      <c r="COE132" s="46"/>
      <c r="COF132" s="46"/>
      <c r="COG132" s="46"/>
      <c r="COH132" s="46"/>
      <c r="COI132" s="46"/>
      <c r="COJ132" s="46"/>
      <c r="COK132" s="46"/>
      <c r="COL132" s="46"/>
      <c r="COM132" s="46"/>
      <c r="CON132" s="46"/>
      <c r="COO132" s="46"/>
      <c r="COP132" s="46"/>
      <c r="COQ132" s="46"/>
      <c r="COR132" s="46"/>
      <c r="COS132" s="46"/>
      <c r="COT132" s="46"/>
      <c r="COU132" s="46"/>
      <c r="COV132" s="46"/>
      <c r="COW132" s="46"/>
      <c r="COX132" s="46"/>
      <c r="COY132" s="46"/>
      <c r="COZ132" s="46"/>
      <c r="CPA132" s="46"/>
      <c r="CPB132" s="46"/>
      <c r="CPC132" s="46"/>
      <c r="CPD132" s="46"/>
      <c r="CPE132" s="46"/>
      <c r="CPF132" s="46"/>
      <c r="CPG132" s="46"/>
      <c r="CPH132" s="46"/>
      <c r="CPI132" s="46"/>
      <c r="CPJ132" s="46"/>
      <c r="CPK132" s="46"/>
      <c r="CPL132" s="46"/>
      <c r="CPM132" s="46"/>
      <c r="CPN132" s="46"/>
      <c r="CPO132" s="46"/>
      <c r="CPP132" s="46"/>
      <c r="CPQ132" s="46"/>
      <c r="CPR132" s="46"/>
      <c r="CPS132" s="46"/>
      <c r="CPT132" s="46"/>
      <c r="CPU132" s="46"/>
      <c r="CPV132" s="46"/>
      <c r="CPW132" s="46"/>
      <c r="CPX132" s="46"/>
      <c r="CPY132" s="46"/>
      <c r="CPZ132" s="46"/>
      <c r="CQA132" s="46"/>
      <c r="CQB132" s="46"/>
      <c r="CQC132" s="46"/>
      <c r="CQD132" s="46"/>
      <c r="CQE132" s="46"/>
      <c r="CQF132" s="46"/>
      <c r="CQG132" s="46"/>
      <c r="CQH132" s="46"/>
      <c r="CQI132" s="46"/>
      <c r="CQJ132" s="46"/>
      <c r="CQK132" s="46"/>
      <c r="CQL132" s="46"/>
      <c r="CQM132" s="46"/>
      <c r="CQN132" s="46"/>
      <c r="CQO132" s="46"/>
      <c r="CQP132" s="46"/>
      <c r="CQQ132" s="46"/>
      <c r="CQR132" s="46"/>
      <c r="CQS132" s="46"/>
      <c r="CQT132" s="46"/>
      <c r="CQU132" s="46"/>
      <c r="CQV132" s="46"/>
      <c r="CQW132" s="46"/>
      <c r="CQX132" s="46"/>
      <c r="CQY132" s="46"/>
      <c r="CQZ132" s="46"/>
      <c r="CRA132" s="46"/>
      <c r="CRB132" s="46"/>
      <c r="CRC132" s="46"/>
      <c r="CRD132" s="46"/>
      <c r="CRE132" s="46"/>
      <c r="CRF132" s="46"/>
      <c r="CRG132" s="46"/>
      <c r="CRH132" s="46"/>
      <c r="CRI132" s="46"/>
      <c r="CRJ132" s="46"/>
      <c r="CRK132" s="46"/>
      <c r="CRL132" s="46"/>
      <c r="CRM132" s="46"/>
      <c r="CRN132" s="46"/>
      <c r="CRO132" s="46"/>
      <c r="CRP132" s="46"/>
      <c r="CRQ132" s="46"/>
      <c r="CRR132" s="46"/>
      <c r="CRS132" s="46"/>
      <c r="CRT132" s="46"/>
      <c r="CRU132" s="46"/>
      <c r="CRV132" s="46"/>
      <c r="CRW132" s="46"/>
      <c r="CRX132" s="46"/>
      <c r="CRY132" s="46"/>
      <c r="CRZ132" s="46"/>
      <c r="CSA132" s="46"/>
      <c r="CSB132" s="46"/>
      <c r="CSC132" s="46"/>
      <c r="CSD132" s="46"/>
      <c r="CSE132" s="46"/>
      <c r="CSF132" s="46"/>
      <c r="CSG132" s="46"/>
      <c r="CSH132" s="46"/>
      <c r="CSI132" s="46"/>
      <c r="CSJ132" s="46"/>
      <c r="CSK132" s="46"/>
      <c r="CSL132" s="46"/>
      <c r="CSM132" s="46"/>
      <c r="CSN132" s="46"/>
      <c r="CSO132" s="46"/>
      <c r="CSP132" s="46"/>
      <c r="CSQ132" s="46"/>
      <c r="CSR132" s="46"/>
      <c r="CSS132" s="46"/>
      <c r="CST132" s="46"/>
      <c r="CSU132" s="46"/>
      <c r="CSV132" s="46"/>
      <c r="CSW132" s="46"/>
      <c r="CSX132" s="46"/>
      <c r="CSY132" s="46"/>
      <c r="CSZ132" s="46"/>
      <c r="CTA132" s="46"/>
      <c r="CTB132" s="46"/>
      <c r="CTC132" s="46"/>
      <c r="CTD132" s="46"/>
      <c r="CTE132" s="46"/>
      <c r="CTF132" s="46"/>
      <c r="CTG132" s="46"/>
      <c r="CTI132" s="46"/>
      <c r="CTK132" s="46"/>
      <c r="CTL132" s="46"/>
      <c r="CTM132" s="46"/>
      <c r="CTN132" s="46"/>
      <c r="CTO132" s="46"/>
      <c r="CTP132" s="46"/>
      <c r="CTQ132" s="46"/>
      <c r="CTR132" s="46"/>
      <c r="CTW132" s="46"/>
      <c r="CTX132" s="46"/>
      <c r="CTY132" s="46"/>
      <c r="CTZ132" s="46"/>
      <c r="CUA132" s="46"/>
      <c r="CUB132" s="46"/>
      <c r="CUC132" s="46"/>
      <c r="CUD132" s="46"/>
      <c r="CUE132" s="46"/>
      <c r="CUF132" s="46"/>
      <c r="CUG132" s="46"/>
      <c r="CUH132" s="46"/>
      <c r="CUI132" s="46"/>
      <c r="CUJ132" s="46"/>
      <c r="CUK132" s="46"/>
      <c r="CUL132" s="46"/>
      <c r="CUM132" s="46"/>
      <c r="CUN132" s="46"/>
      <c r="CUO132" s="46"/>
      <c r="CUP132" s="46"/>
      <c r="CUQ132" s="46"/>
      <c r="CUR132" s="46"/>
      <c r="CUS132" s="46"/>
      <c r="CUT132" s="46"/>
      <c r="CUU132" s="46"/>
      <c r="CUV132" s="46"/>
      <c r="CUW132" s="46"/>
      <c r="CUX132" s="46"/>
      <c r="CUY132" s="46"/>
      <c r="CUZ132" s="46"/>
      <c r="CVA132" s="46"/>
      <c r="CVB132" s="46"/>
      <c r="CVC132" s="46"/>
      <c r="CVD132" s="46"/>
      <c r="CVE132" s="46"/>
      <c r="CVF132" s="46"/>
      <c r="CVG132" s="46"/>
      <c r="CVH132" s="46"/>
      <c r="CVI132" s="46"/>
      <c r="CVJ132" s="46"/>
      <c r="CVK132" s="46"/>
      <c r="CVL132" s="46"/>
      <c r="CVM132" s="46"/>
      <c r="CVN132" s="46"/>
      <c r="CVO132" s="46"/>
      <c r="CVP132" s="46"/>
      <c r="CVQ132" s="46"/>
      <c r="CVR132" s="46"/>
      <c r="CVS132" s="46"/>
      <c r="CVT132" s="46"/>
      <c r="CVU132" s="46"/>
      <c r="CVV132" s="46"/>
      <c r="CVW132" s="46"/>
      <c r="CVX132" s="46"/>
      <c r="CVY132" s="46"/>
      <c r="CVZ132" s="46"/>
      <c r="CWA132" s="46"/>
      <c r="CWB132" s="46"/>
      <c r="CWC132" s="46"/>
      <c r="CWD132" s="46"/>
      <c r="CWE132" s="46"/>
      <c r="CWF132" s="46"/>
      <c r="CWG132" s="46"/>
      <c r="CWH132" s="46"/>
      <c r="CWI132" s="46"/>
      <c r="CWJ132" s="46"/>
      <c r="CWK132" s="46"/>
      <c r="CWL132" s="46"/>
      <c r="CWM132" s="46"/>
      <c r="CWN132" s="46"/>
      <c r="CWO132" s="46"/>
      <c r="CWP132" s="46"/>
      <c r="CWQ132" s="46"/>
      <c r="CWR132" s="46"/>
      <c r="CWS132" s="46"/>
      <c r="CWT132" s="46"/>
      <c r="CWU132" s="46"/>
      <c r="CWV132" s="46"/>
      <c r="CWW132" s="46"/>
      <c r="CWX132" s="46"/>
      <c r="CWY132" s="46"/>
      <c r="CWZ132" s="46"/>
      <c r="CXA132" s="46"/>
      <c r="CXB132" s="46"/>
      <c r="CXC132" s="46"/>
      <c r="CXD132" s="46"/>
      <c r="CXE132" s="46"/>
      <c r="CXF132" s="46"/>
      <c r="CXG132" s="46"/>
      <c r="CXH132" s="46"/>
      <c r="CXI132" s="46"/>
      <c r="CXJ132" s="46"/>
      <c r="CXK132" s="46"/>
      <c r="CXL132" s="46"/>
      <c r="CXM132" s="46"/>
      <c r="CXN132" s="46"/>
      <c r="CXO132" s="46"/>
      <c r="CXP132" s="46"/>
      <c r="CXQ132" s="46"/>
      <c r="CXR132" s="46"/>
      <c r="CXS132" s="46"/>
      <c r="CXT132" s="46"/>
      <c r="CXU132" s="46"/>
      <c r="CXV132" s="46"/>
      <c r="CXW132" s="46"/>
      <c r="CXX132" s="46"/>
      <c r="CXY132" s="46"/>
      <c r="CXZ132" s="46"/>
      <c r="CYA132" s="46"/>
      <c r="CYB132" s="46"/>
      <c r="CYC132" s="46"/>
      <c r="CYD132" s="46"/>
      <c r="CYE132" s="46"/>
      <c r="CYF132" s="46"/>
      <c r="CYG132" s="46"/>
      <c r="CYH132" s="46"/>
      <c r="CYI132" s="46"/>
      <c r="CYJ132" s="46"/>
      <c r="CYK132" s="46"/>
      <c r="CYL132" s="46"/>
      <c r="CYM132" s="46"/>
      <c r="CYN132" s="46"/>
      <c r="CYO132" s="46"/>
      <c r="CYP132" s="46"/>
      <c r="CYQ132" s="46"/>
      <c r="CYR132" s="46"/>
      <c r="CYS132" s="46"/>
      <c r="CYT132" s="46"/>
      <c r="CYU132" s="46"/>
      <c r="CYV132" s="46"/>
      <c r="CYW132" s="46"/>
      <c r="CYX132" s="46"/>
      <c r="CYY132" s="46"/>
      <c r="CYZ132" s="46"/>
      <c r="CZA132" s="46"/>
      <c r="CZB132" s="46"/>
      <c r="CZC132" s="46"/>
      <c r="CZD132" s="46"/>
      <c r="CZE132" s="46"/>
      <c r="CZF132" s="46"/>
      <c r="CZG132" s="46"/>
      <c r="CZH132" s="46"/>
      <c r="CZI132" s="46"/>
      <c r="CZJ132" s="46"/>
      <c r="CZK132" s="46"/>
      <c r="CZL132" s="46"/>
      <c r="CZM132" s="46"/>
      <c r="CZN132" s="46"/>
      <c r="CZO132" s="46"/>
      <c r="CZP132" s="46"/>
      <c r="CZQ132" s="46"/>
      <c r="CZR132" s="46"/>
      <c r="CZS132" s="46"/>
      <c r="CZT132" s="46"/>
      <c r="CZU132" s="46"/>
      <c r="CZV132" s="46"/>
      <c r="CZW132" s="46"/>
      <c r="CZX132" s="46"/>
      <c r="CZY132" s="46"/>
      <c r="CZZ132" s="46"/>
      <c r="DAA132" s="46"/>
      <c r="DAB132" s="46"/>
      <c r="DAC132" s="46"/>
      <c r="DAD132" s="46"/>
      <c r="DAE132" s="46"/>
      <c r="DAF132" s="46"/>
      <c r="DAG132" s="46"/>
      <c r="DAH132" s="46"/>
      <c r="DAI132" s="46"/>
      <c r="DAJ132" s="46"/>
      <c r="DAK132" s="46"/>
      <c r="DAL132" s="46"/>
      <c r="DAM132" s="46"/>
      <c r="DAN132" s="46"/>
      <c r="DAO132" s="46"/>
      <c r="DAP132" s="46"/>
      <c r="DAQ132" s="46"/>
      <c r="DAR132" s="46"/>
      <c r="DAS132" s="46"/>
      <c r="DAT132" s="46"/>
      <c r="DAU132" s="46"/>
      <c r="DAV132" s="46"/>
      <c r="DAW132" s="46"/>
      <c r="DAX132" s="46"/>
      <c r="DAY132" s="46"/>
      <c r="DAZ132" s="46"/>
      <c r="DBA132" s="46"/>
      <c r="DBB132" s="46"/>
      <c r="DBC132" s="46"/>
      <c r="DBD132" s="46"/>
      <c r="DBE132" s="46"/>
      <c r="DBF132" s="46"/>
      <c r="DBG132" s="46"/>
      <c r="DBH132" s="46"/>
      <c r="DBI132" s="46"/>
      <c r="DBJ132" s="46"/>
      <c r="DBK132" s="46"/>
      <c r="DBL132" s="46"/>
      <c r="DBM132" s="46"/>
      <c r="DBN132" s="46"/>
      <c r="DBO132" s="46"/>
      <c r="DBP132" s="46"/>
      <c r="DBQ132" s="46"/>
      <c r="DBR132" s="46"/>
      <c r="DBS132" s="46"/>
      <c r="DBT132" s="46"/>
      <c r="DBU132" s="46"/>
      <c r="DBV132" s="46"/>
      <c r="DBW132" s="46"/>
      <c r="DBX132" s="46"/>
      <c r="DBY132" s="46"/>
      <c r="DBZ132" s="46"/>
      <c r="DCA132" s="46"/>
      <c r="DCB132" s="46"/>
      <c r="DCC132" s="46"/>
      <c r="DCD132" s="46"/>
      <c r="DCE132" s="46"/>
      <c r="DCF132" s="46"/>
      <c r="DCG132" s="46"/>
      <c r="DCH132" s="46"/>
      <c r="DCI132" s="46"/>
      <c r="DCJ132" s="46"/>
      <c r="DCK132" s="46"/>
      <c r="DCL132" s="46"/>
      <c r="DCM132" s="46"/>
      <c r="DCN132" s="46"/>
      <c r="DCO132" s="46"/>
      <c r="DCP132" s="46"/>
      <c r="DCQ132" s="46"/>
      <c r="DCR132" s="46"/>
      <c r="DCS132" s="46"/>
      <c r="DCT132" s="46"/>
      <c r="DCU132" s="46"/>
      <c r="DCV132" s="46"/>
      <c r="DCW132" s="46"/>
      <c r="DCX132" s="46"/>
      <c r="DCY132" s="46"/>
      <c r="DCZ132" s="46"/>
      <c r="DDA132" s="46"/>
      <c r="DDB132" s="46"/>
      <c r="DDC132" s="46"/>
      <c r="DDE132" s="46"/>
      <c r="DDG132" s="46"/>
      <c r="DDH132" s="46"/>
      <c r="DDI132" s="46"/>
      <c r="DDJ132" s="46"/>
      <c r="DDK132" s="46"/>
      <c r="DDL132" s="46"/>
      <c r="DDM132" s="46"/>
      <c r="DDN132" s="46"/>
      <c r="DDS132" s="46"/>
      <c r="DDT132" s="46"/>
      <c r="DDU132" s="46"/>
      <c r="DDV132" s="46"/>
      <c r="DDW132" s="46"/>
      <c r="DDX132" s="46"/>
      <c r="DDY132" s="46"/>
      <c r="DDZ132" s="46"/>
      <c r="DEA132" s="46"/>
      <c r="DEB132" s="46"/>
      <c r="DEC132" s="46"/>
      <c r="DED132" s="46"/>
      <c r="DEE132" s="46"/>
      <c r="DEF132" s="46"/>
      <c r="DEG132" s="46"/>
      <c r="DEH132" s="46"/>
      <c r="DEI132" s="46"/>
      <c r="DEJ132" s="46"/>
      <c r="DEK132" s="46"/>
      <c r="DEL132" s="46"/>
      <c r="DEM132" s="46"/>
      <c r="DEN132" s="46"/>
      <c r="DEO132" s="46"/>
      <c r="DEP132" s="46"/>
      <c r="DEQ132" s="46"/>
      <c r="DER132" s="46"/>
      <c r="DES132" s="46"/>
      <c r="DET132" s="46"/>
      <c r="DEU132" s="46"/>
      <c r="DEV132" s="46"/>
      <c r="DEW132" s="46"/>
      <c r="DEX132" s="46"/>
      <c r="DEY132" s="46"/>
      <c r="DEZ132" s="46"/>
      <c r="DFA132" s="46"/>
      <c r="DFB132" s="46"/>
      <c r="DFC132" s="46"/>
      <c r="DFD132" s="46"/>
      <c r="DFE132" s="46"/>
      <c r="DFF132" s="46"/>
      <c r="DFG132" s="46"/>
      <c r="DFH132" s="46"/>
      <c r="DFI132" s="46"/>
      <c r="DFJ132" s="46"/>
      <c r="DFK132" s="46"/>
      <c r="DFL132" s="46"/>
      <c r="DFM132" s="46"/>
      <c r="DFN132" s="46"/>
      <c r="DFO132" s="46"/>
      <c r="DFP132" s="46"/>
      <c r="DFQ132" s="46"/>
      <c r="DFR132" s="46"/>
      <c r="DFS132" s="46"/>
      <c r="DFT132" s="46"/>
      <c r="DFU132" s="46"/>
      <c r="DFV132" s="46"/>
      <c r="DFW132" s="46"/>
      <c r="DFX132" s="46"/>
      <c r="DFY132" s="46"/>
      <c r="DFZ132" s="46"/>
      <c r="DGA132" s="46"/>
      <c r="DGB132" s="46"/>
      <c r="DGC132" s="46"/>
      <c r="DGD132" s="46"/>
      <c r="DGE132" s="46"/>
      <c r="DGF132" s="46"/>
      <c r="DGG132" s="46"/>
      <c r="DGH132" s="46"/>
      <c r="DGI132" s="46"/>
      <c r="DGJ132" s="46"/>
      <c r="DGK132" s="46"/>
      <c r="DGL132" s="46"/>
      <c r="DGM132" s="46"/>
      <c r="DGN132" s="46"/>
      <c r="DGO132" s="46"/>
      <c r="DGP132" s="46"/>
      <c r="DGQ132" s="46"/>
      <c r="DGR132" s="46"/>
      <c r="DGS132" s="46"/>
      <c r="DGT132" s="46"/>
      <c r="DGU132" s="46"/>
      <c r="DGV132" s="46"/>
      <c r="DGW132" s="46"/>
      <c r="DGX132" s="46"/>
      <c r="DGY132" s="46"/>
      <c r="DGZ132" s="46"/>
      <c r="DHA132" s="46"/>
      <c r="DHB132" s="46"/>
      <c r="DHC132" s="46"/>
      <c r="DHD132" s="46"/>
      <c r="DHE132" s="46"/>
      <c r="DHF132" s="46"/>
      <c r="DHG132" s="46"/>
      <c r="DHH132" s="46"/>
      <c r="DHI132" s="46"/>
      <c r="DHJ132" s="46"/>
      <c r="DHK132" s="46"/>
      <c r="DHL132" s="46"/>
      <c r="DHM132" s="46"/>
      <c r="DHN132" s="46"/>
      <c r="DHO132" s="46"/>
      <c r="DHP132" s="46"/>
      <c r="DHQ132" s="46"/>
      <c r="DHR132" s="46"/>
      <c r="DHS132" s="46"/>
      <c r="DHT132" s="46"/>
      <c r="DHU132" s="46"/>
      <c r="DHV132" s="46"/>
      <c r="DHW132" s="46"/>
      <c r="DHX132" s="46"/>
      <c r="DHY132" s="46"/>
      <c r="DHZ132" s="46"/>
      <c r="DIA132" s="46"/>
      <c r="DIB132" s="46"/>
      <c r="DIC132" s="46"/>
      <c r="DID132" s="46"/>
      <c r="DIE132" s="46"/>
      <c r="DIF132" s="46"/>
      <c r="DIG132" s="46"/>
      <c r="DIH132" s="46"/>
      <c r="DII132" s="46"/>
      <c r="DIJ132" s="46"/>
      <c r="DIK132" s="46"/>
      <c r="DIL132" s="46"/>
      <c r="DIM132" s="46"/>
      <c r="DIN132" s="46"/>
      <c r="DIO132" s="46"/>
      <c r="DIP132" s="46"/>
      <c r="DIQ132" s="46"/>
      <c r="DIR132" s="46"/>
      <c r="DIS132" s="46"/>
      <c r="DIT132" s="46"/>
      <c r="DIU132" s="46"/>
      <c r="DIV132" s="46"/>
      <c r="DIW132" s="46"/>
      <c r="DIX132" s="46"/>
      <c r="DIY132" s="46"/>
      <c r="DIZ132" s="46"/>
      <c r="DJA132" s="46"/>
      <c r="DJB132" s="46"/>
      <c r="DJC132" s="46"/>
      <c r="DJD132" s="46"/>
      <c r="DJE132" s="46"/>
      <c r="DJF132" s="46"/>
      <c r="DJG132" s="46"/>
      <c r="DJH132" s="46"/>
      <c r="DJI132" s="46"/>
      <c r="DJJ132" s="46"/>
      <c r="DJK132" s="46"/>
      <c r="DJL132" s="46"/>
      <c r="DJM132" s="46"/>
      <c r="DJN132" s="46"/>
      <c r="DJO132" s="46"/>
      <c r="DJP132" s="46"/>
      <c r="DJQ132" s="46"/>
      <c r="DJR132" s="46"/>
      <c r="DJS132" s="46"/>
      <c r="DJT132" s="46"/>
      <c r="DJU132" s="46"/>
      <c r="DJV132" s="46"/>
      <c r="DJW132" s="46"/>
      <c r="DJX132" s="46"/>
      <c r="DJY132" s="46"/>
      <c r="DJZ132" s="46"/>
      <c r="DKA132" s="46"/>
      <c r="DKB132" s="46"/>
      <c r="DKC132" s="46"/>
      <c r="DKD132" s="46"/>
      <c r="DKE132" s="46"/>
      <c r="DKF132" s="46"/>
      <c r="DKG132" s="46"/>
      <c r="DKH132" s="46"/>
      <c r="DKI132" s="46"/>
      <c r="DKJ132" s="46"/>
      <c r="DKK132" s="46"/>
      <c r="DKL132" s="46"/>
      <c r="DKM132" s="46"/>
      <c r="DKN132" s="46"/>
      <c r="DKO132" s="46"/>
      <c r="DKP132" s="46"/>
      <c r="DKQ132" s="46"/>
      <c r="DKR132" s="46"/>
      <c r="DKS132" s="46"/>
      <c r="DKT132" s="46"/>
      <c r="DKU132" s="46"/>
      <c r="DKV132" s="46"/>
      <c r="DKW132" s="46"/>
      <c r="DKX132" s="46"/>
      <c r="DKY132" s="46"/>
      <c r="DKZ132" s="46"/>
      <c r="DLA132" s="46"/>
      <c r="DLB132" s="46"/>
      <c r="DLC132" s="46"/>
      <c r="DLD132" s="46"/>
      <c r="DLE132" s="46"/>
      <c r="DLF132" s="46"/>
      <c r="DLG132" s="46"/>
      <c r="DLH132" s="46"/>
      <c r="DLI132" s="46"/>
      <c r="DLJ132" s="46"/>
      <c r="DLK132" s="46"/>
      <c r="DLL132" s="46"/>
      <c r="DLM132" s="46"/>
      <c r="DLN132" s="46"/>
      <c r="DLO132" s="46"/>
      <c r="DLP132" s="46"/>
      <c r="DLQ132" s="46"/>
      <c r="DLR132" s="46"/>
      <c r="DLS132" s="46"/>
      <c r="DLT132" s="46"/>
      <c r="DLU132" s="46"/>
      <c r="DLV132" s="46"/>
      <c r="DLW132" s="46"/>
      <c r="DLX132" s="46"/>
      <c r="DLY132" s="46"/>
      <c r="DLZ132" s="46"/>
      <c r="DMA132" s="46"/>
      <c r="DMB132" s="46"/>
      <c r="DMC132" s="46"/>
      <c r="DMD132" s="46"/>
      <c r="DME132" s="46"/>
      <c r="DMF132" s="46"/>
      <c r="DMG132" s="46"/>
      <c r="DMH132" s="46"/>
      <c r="DMI132" s="46"/>
      <c r="DMJ132" s="46"/>
      <c r="DMK132" s="46"/>
      <c r="DML132" s="46"/>
      <c r="DMM132" s="46"/>
      <c r="DMN132" s="46"/>
      <c r="DMO132" s="46"/>
      <c r="DMP132" s="46"/>
      <c r="DMQ132" s="46"/>
      <c r="DMR132" s="46"/>
      <c r="DMS132" s="46"/>
      <c r="DMT132" s="46"/>
      <c r="DMU132" s="46"/>
      <c r="DMV132" s="46"/>
      <c r="DMW132" s="46"/>
      <c r="DMX132" s="46"/>
      <c r="DMY132" s="46"/>
      <c r="DNA132" s="46"/>
      <c r="DNC132" s="46"/>
      <c r="DND132" s="46"/>
      <c r="DNE132" s="46"/>
      <c r="DNF132" s="46"/>
      <c r="DNG132" s="46"/>
      <c r="DNH132" s="46"/>
      <c r="DNI132" s="46"/>
      <c r="DNJ132" s="46"/>
      <c r="DNO132" s="46"/>
      <c r="DNP132" s="46"/>
      <c r="DNQ132" s="46"/>
      <c r="DNR132" s="46"/>
      <c r="DNS132" s="46"/>
      <c r="DNT132" s="46"/>
      <c r="DNU132" s="46"/>
      <c r="DNV132" s="46"/>
      <c r="DNW132" s="46"/>
      <c r="DNX132" s="46"/>
      <c r="DNY132" s="46"/>
      <c r="DNZ132" s="46"/>
      <c r="DOA132" s="46"/>
      <c r="DOB132" s="46"/>
      <c r="DOC132" s="46"/>
      <c r="DOD132" s="46"/>
      <c r="DOE132" s="46"/>
      <c r="DOF132" s="46"/>
      <c r="DOG132" s="46"/>
      <c r="DOH132" s="46"/>
      <c r="DOI132" s="46"/>
      <c r="DOJ132" s="46"/>
      <c r="DOK132" s="46"/>
      <c r="DOL132" s="46"/>
      <c r="DOM132" s="46"/>
      <c r="DON132" s="46"/>
      <c r="DOO132" s="46"/>
      <c r="DOP132" s="46"/>
      <c r="DOQ132" s="46"/>
      <c r="DOR132" s="46"/>
      <c r="DOS132" s="46"/>
      <c r="DOT132" s="46"/>
      <c r="DOU132" s="46"/>
      <c r="DOV132" s="46"/>
      <c r="DOW132" s="46"/>
      <c r="DOX132" s="46"/>
      <c r="DOY132" s="46"/>
      <c r="DOZ132" s="46"/>
      <c r="DPA132" s="46"/>
      <c r="DPB132" s="46"/>
      <c r="DPC132" s="46"/>
      <c r="DPD132" s="46"/>
      <c r="DPE132" s="46"/>
      <c r="DPF132" s="46"/>
      <c r="DPG132" s="46"/>
      <c r="DPH132" s="46"/>
      <c r="DPI132" s="46"/>
      <c r="DPJ132" s="46"/>
      <c r="DPK132" s="46"/>
      <c r="DPL132" s="46"/>
      <c r="DPM132" s="46"/>
      <c r="DPN132" s="46"/>
      <c r="DPO132" s="46"/>
      <c r="DPP132" s="46"/>
      <c r="DPQ132" s="46"/>
      <c r="DPR132" s="46"/>
      <c r="DPS132" s="46"/>
      <c r="DPT132" s="46"/>
      <c r="DPU132" s="46"/>
      <c r="DPV132" s="46"/>
      <c r="DPW132" s="46"/>
      <c r="DPX132" s="46"/>
      <c r="DPY132" s="46"/>
      <c r="DPZ132" s="46"/>
      <c r="DQA132" s="46"/>
      <c r="DQB132" s="46"/>
      <c r="DQC132" s="46"/>
      <c r="DQD132" s="46"/>
      <c r="DQE132" s="46"/>
      <c r="DQF132" s="46"/>
      <c r="DQG132" s="46"/>
      <c r="DQH132" s="46"/>
      <c r="DQI132" s="46"/>
      <c r="DQJ132" s="46"/>
      <c r="DQK132" s="46"/>
      <c r="DQL132" s="46"/>
      <c r="DQM132" s="46"/>
      <c r="DQN132" s="46"/>
      <c r="DQO132" s="46"/>
      <c r="DQP132" s="46"/>
      <c r="DQQ132" s="46"/>
      <c r="DQR132" s="46"/>
      <c r="DQS132" s="46"/>
      <c r="DQT132" s="46"/>
      <c r="DQU132" s="46"/>
      <c r="DQV132" s="46"/>
      <c r="DQW132" s="46"/>
      <c r="DQX132" s="46"/>
      <c r="DQY132" s="46"/>
      <c r="DQZ132" s="46"/>
      <c r="DRA132" s="46"/>
      <c r="DRB132" s="46"/>
      <c r="DRC132" s="46"/>
      <c r="DRD132" s="46"/>
      <c r="DRE132" s="46"/>
      <c r="DRF132" s="46"/>
      <c r="DRG132" s="46"/>
      <c r="DRH132" s="46"/>
      <c r="DRI132" s="46"/>
      <c r="DRJ132" s="46"/>
      <c r="DRK132" s="46"/>
      <c r="DRL132" s="46"/>
      <c r="DRM132" s="46"/>
      <c r="DRN132" s="46"/>
      <c r="DRO132" s="46"/>
      <c r="DRP132" s="46"/>
      <c r="DRQ132" s="46"/>
      <c r="DRR132" s="46"/>
      <c r="DRS132" s="46"/>
      <c r="DRT132" s="46"/>
      <c r="DRU132" s="46"/>
      <c r="DRV132" s="46"/>
      <c r="DRW132" s="46"/>
      <c r="DRX132" s="46"/>
      <c r="DRY132" s="46"/>
      <c r="DRZ132" s="46"/>
      <c r="DSA132" s="46"/>
      <c r="DSB132" s="46"/>
      <c r="DSC132" s="46"/>
      <c r="DSD132" s="46"/>
      <c r="DSE132" s="46"/>
      <c r="DSF132" s="46"/>
      <c r="DSG132" s="46"/>
      <c r="DSH132" s="46"/>
      <c r="DSI132" s="46"/>
      <c r="DSJ132" s="46"/>
      <c r="DSK132" s="46"/>
      <c r="DSL132" s="46"/>
      <c r="DSM132" s="46"/>
      <c r="DSN132" s="46"/>
      <c r="DSO132" s="46"/>
      <c r="DSP132" s="46"/>
      <c r="DSQ132" s="46"/>
      <c r="DSR132" s="46"/>
      <c r="DSS132" s="46"/>
      <c r="DST132" s="46"/>
      <c r="DSU132" s="46"/>
      <c r="DSV132" s="46"/>
      <c r="DSW132" s="46"/>
      <c r="DSX132" s="46"/>
      <c r="DSY132" s="46"/>
      <c r="DSZ132" s="46"/>
      <c r="DTA132" s="46"/>
      <c r="DTB132" s="46"/>
      <c r="DTC132" s="46"/>
      <c r="DTD132" s="46"/>
      <c r="DTE132" s="46"/>
      <c r="DTF132" s="46"/>
      <c r="DTG132" s="46"/>
      <c r="DTH132" s="46"/>
      <c r="DTI132" s="46"/>
      <c r="DTJ132" s="46"/>
      <c r="DTK132" s="46"/>
      <c r="DTL132" s="46"/>
      <c r="DTM132" s="46"/>
      <c r="DTN132" s="46"/>
      <c r="DTO132" s="46"/>
      <c r="DTP132" s="46"/>
      <c r="DTQ132" s="46"/>
      <c r="DTR132" s="46"/>
      <c r="DTS132" s="46"/>
      <c r="DTT132" s="46"/>
      <c r="DTU132" s="46"/>
      <c r="DTV132" s="46"/>
      <c r="DTW132" s="46"/>
      <c r="DTX132" s="46"/>
      <c r="DTY132" s="46"/>
      <c r="DTZ132" s="46"/>
      <c r="DUA132" s="46"/>
      <c r="DUB132" s="46"/>
      <c r="DUC132" s="46"/>
      <c r="DUD132" s="46"/>
      <c r="DUE132" s="46"/>
      <c r="DUF132" s="46"/>
      <c r="DUG132" s="46"/>
      <c r="DUH132" s="46"/>
      <c r="DUI132" s="46"/>
      <c r="DUJ132" s="46"/>
      <c r="DUK132" s="46"/>
      <c r="DUL132" s="46"/>
      <c r="DUM132" s="46"/>
      <c r="DUN132" s="46"/>
      <c r="DUO132" s="46"/>
      <c r="DUP132" s="46"/>
      <c r="DUQ132" s="46"/>
      <c r="DUR132" s="46"/>
      <c r="DUS132" s="46"/>
      <c r="DUT132" s="46"/>
      <c r="DUU132" s="46"/>
      <c r="DUV132" s="46"/>
      <c r="DUW132" s="46"/>
      <c r="DUX132" s="46"/>
      <c r="DUY132" s="46"/>
      <c r="DUZ132" s="46"/>
      <c r="DVA132" s="46"/>
      <c r="DVB132" s="46"/>
      <c r="DVC132" s="46"/>
      <c r="DVD132" s="46"/>
      <c r="DVE132" s="46"/>
      <c r="DVF132" s="46"/>
      <c r="DVG132" s="46"/>
      <c r="DVH132" s="46"/>
      <c r="DVI132" s="46"/>
      <c r="DVJ132" s="46"/>
      <c r="DVK132" s="46"/>
      <c r="DVL132" s="46"/>
      <c r="DVM132" s="46"/>
      <c r="DVN132" s="46"/>
      <c r="DVO132" s="46"/>
      <c r="DVP132" s="46"/>
      <c r="DVQ132" s="46"/>
      <c r="DVR132" s="46"/>
      <c r="DVS132" s="46"/>
      <c r="DVT132" s="46"/>
      <c r="DVU132" s="46"/>
      <c r="DVV132" s="46"/>
      <c r="DVW132" s="46"/>
      <c r="DVX132" s="46"/>
      <c r="DVY132" s="46"/>
      <c r="DVZ132" s="46"/>
      <c r="DWA132" s="46"/>
      <c r="DWB132" s="46"/>
      <c r="DWC132" s="46"/>
      <c r="DWD132" s="46"/>
      <c r="DWE132" s="46"/>
      <c r="DWF132" s="46"/>
      <c r="DWG132" s="46"/>
      <c r="DWH132" s="46"/>
      <c r="DWI132" s="46"/>
      <c r="DWJ132" s="46"/>
      <c r="DWK132" s="46"/>
      <c r="DWL132" s="46"/>
      <c r="DWM132" s="46"/>
      <c r="DWN132" s="46"/>
      <c r="DWO132" s="46"/>
      <c r="DWP132" s="46"/>
      <c r="DWQ132" s="46"/>
      <c r="DWR132" s="46"/>
      <c r="DWS132" s="46"/>
      <c r="DWT132" s="46"/>
      <c r="DWU132" s="46"/>
      <c r="DWW132" s="46"/>
      <c r="DWY132" s="46"/>
      <c r="DWZ132" s="46"/>
      <c r="DXA132" s="46"/>
      <c r="DXB132" s="46"/>
      <c r="DXC132" s="46"/>
      <c r="DXD132" s="46"/>
      <c r="DXE132" s="46"/>
      <c r="DXF132" s="46"/>
      <c r="DXK132" s="46"/>
      <c r="DXL132" s="46"/>
      <c r="DXM132" s="46"/>
      <c r="DXN132" s="46"/>
      <c r="DXO132" s="46"/>
      <c r="DXP132" s="46"/>
      <c r="DXQ132" s="46"/>
      <c r="DXR132" s="46"/>
      <c r="DXS132" s="46"/>
      <c r="DXT132" s="46"/>
      <c r="DXU132" s="46"/>
      <c r="DXV132" s="46"/>
      <c r="DXW132" s="46"/>
      <c r="DXX132" s="46"/>
      <c r="DXY132" s="46"/>
      <c r="DXZ132" s="46"/>
      <c r="DYA132" s="46"/>
      <c r="DYB132" s="46"/>
      <c r="DYC132" s="46"/>
      <c r="DYD132" s="46"/>
      <c r="DYE132" s="46"/>
      <c r="DYF132" s="46"/>
      <c r="DYG132" s="46"/>
      <c r="DYH132" s="46"/>
      <c r="DYI132" s="46"/>
      <c r="DYJ132" s="46"/>
      <c r="DYK132" s="46"/>
      <c r="DYL132" s="46"/>
      <c r="DYM132" s="46"/>
      <c r="DYN132" s="46"/>
      <c r="DYO132" s="46"/>
      <c r="DYP132" s="46"/>
      <c r="DYQ132" s="46"/>
      <c r="DYR132" s="46"/>
      <c r="DYS132" s="46"/>
      <c r="DYT132" s="46"/>
      <c r="DYU132" s="46"/>
      <c r="DYV132" s="46"/>
      <c r="DYW132" s="46"/>
      <c r="DYX132" s="46"/>
      <c r="DYY132" s="46"/>
      <c r="DYZ132" s="46"/>
      <c r="DZA132" s="46"/>
      <c r="DZB132" s="46"/>
      <c r="DZC132" s="46"/>
      <c r="DZD132" s="46"/>
      <c r="DZE132" s="46"/>
      <c r="DZF132" s="46"/>
      <c r="DZG132" s="46"/>
      <c r="DZH132" s="46"/>
      <c r="DZI132" s="46"/>
      <c r="DZJ132" s="46"/>
      <c r="DZK132" s="46"/>
      <c r="DZL132" s="46"/>
      <c r="DZM132" s="46"/>
      <c r="DZN132" s="46"/>
      <c r="DZO132" s="46"/>
      <c r="DZP132" s="46"/>
      <c r="DZQ132" s="46"/>
      <c r="DZR132" s="46"/>
      <c r="DZS132" s="46"/>
      <c r="DZT132" s="46"/>
      <c r="DZU132" s="46"/>
      <c r="DZV132" s="46"/>
      <c r="DZW132" s="46"/>
      <c r="DZX132" s="46"/>
      <c r="DZY132" s="46"/>
      <c r="DZZ132" s="46"/>
      <c r="EAA132" s="46"/>
      <c r="EAB132" s="46"/>
      <c r="EAC132" s="46"/>
      <c r="EAD132" s="46"/>
      <c r="EAE132" s="46"/>
      <c r="EAF132" s="46"/>
      <c r="EAG132" s="46"/>
      <c r="EAH132" s="46"/>
      <c r="EAI132" s="46"/>
      <c r="EAJ132" s="46"/>
      <c r="EAK132" s="46"/>
      <c r="EAL132" s="46"/>
      <c r="EAM132" s="46"/>
      <c r="EAN132" s="46"/>
      <c r="EAO132" s="46"/>
      <c r="EAP132" s="46"/>
      <c r="EAQ132" s="46"/>
      <c r="EAR132" s="46"/>
      <c r="EAS132" s="46"/>
      <c r="EAT132" s="46"/>
      <c r="EAU132" s="46"/>
      <c r="EAV132" s="46"/>
      <c r="EAW132" s="46"/>
      <c r="EAX132" s="46"/>
      <c r="EAY132" s="46"/>
      <c r="EAZ132" s="46"/>
      <c r="EBA132" s="46"/>
      <c r="EBB132" s="46"/>
      <c r="EBC132" s="46"/>
      <c r="EBD132" s="46"/>
      <c r="EBE132" s="46"/>
      <c r="EBF132" s="46"/>
      <c r="EBG132" s="46"/>
      <c r="EBH132" s="46"/>
      <c r="EBI132" s="46"/>
      <c r="EBJ132" s="46"/>
      <c r="EBK132" s="46"/>
      <c r="EBL132" s="46"/>
      <c r="EBM132" s="46"/>
      <c r="EBN132" s="46"/>
      <c r="EBO132" s="46"/>
      <c r="EBP132" s="46"/>
      <c r="EBQ132" s="46"/>
      <c r="EBR132" s="46"/>
      <c r="EBS132" s="46"/>
      <c r="EBT132" s="46"/>
      <c r="EBU132" s="46"/>
      <c r="EBV132" s="46"/>
      <c r="EBW132" s="46"/>
      <c r="EBX132" s="46"/>
      <c r="EBY132" s="46"/>
      <c r="EBZ132" s="46"/>
      <c r="ECA132" s="46"/>
      <c r="ECB132" s="46"/>
      <c r="ECC132" s="46"/>
      <c r="ECD132" s="46"/>
      <c r="ECE132" s="46"/>
      <c r="ECF132" s="46"/>
      <c r="ECG132" s="46"/>
      <c r="ECH132" s="46"/>
      <c r="ECI132" s="46"/>
      <c r="ECJ132" s="46"/>
      <c r="ECK132" s="46"/>
      <c r="ECL132" s="46"/>
      <c r="ECM132" s="46"/>
      <c r="ECN132" s="46"/>
      <c r="ECO132" s="46"/>
      <c r="ECP132" s="46"/>
      <c r="ECQ132" s="46"/>
      <c r="ECR132" s="46"/>
      <c r="ECS132" s="46"/>
      <c r="ECT132" s="46"/>
      <c r="ECU132" s="46"/>
      <c r="ECV132" s="46"/>
      <c r="ECW132" s="46"/>
      <c r="ECX132" s="46"/>
      <c r="ECY132" s="46"/>
      <c r="ECZ132" s="46"/>
      <c r="EDA132" s="46"/>
      <c r="EDB132" s="46"/>
      <c r="EDC132" s="46"/>
      <c r="EDD132" s="46"/>
      <c r="EDE132" s="46"/>
      <c r="EDF132" s="46"/>
      <c r="EDG132" s="46"/>
      <c r="EDH132" s="46"/>
      <c r="EDI132" s="46"/>
      <c r="EDJ132" s="46"/>
      <c r="EDK132" s="46"/>
      <c r="EDL132" s="46"/>
      <c r="EDM132" s="46"/>
      <c r="EDN132" s="46"/>
      <c r="EDO132" s="46"/>
      <c r="EDP132" s="46"/>
      <c r="EDQ132" s="46"/>
      <c r="EDR132" s="46"/>
      <c r="EDS132" s="46"/>
      <c r="EDT132" s="46"/>
      <c r="EDU132" s="46"/>
      <c r="EDV132" s="46"/>
      <c r="EDW132" s="46"/>
      <c r="EDX132" s="46"/>
      <c r="EDY132" s="46"/>
      <c r="EDZ132" s="46"/>
      <c r="EEA132" s="46"/>
      <c r="EEB132" s="46"/>
      <c r="EEC132" s="46"/>
      <c r="EED132" s="46"/>
      <c r="EEE132" s="46"/>
      <c r="EEF132" s="46"/>
      <c r="EEG132" s="46"/>
      <c r="EEH132" s="46"/>
      <c r="EEI132" s="46"/>
      <c r="EEJ132" s="46"/>
      <c r="EEK132" s="46"/>
      <c r="EEL132" s="46"/>
      <c r="EEM132" s="46"/>
      <c r="EEN132" s="46"/>
      <c r="EEO132" s="46"/>
      <c r="EEP132" s="46"/>
      <c r="EEQ132" s="46"/>
      <c r="EER132" s="46"/>
      <c r="EES132" s="46"/>
      <c r="EET132" s="46"/>
      <c r="EEU132" s="46"/>
      <c r="EEV132" s="46"/>
      <c r="EEW132" s="46"/>
      <c r="EEX132" s="46"/>
      <c r="EEY132" s="46"/>
      <c r="EEZ132" s="46"/>
      <c r="EFA132" s="46"/>
      <c r="EFB132" s="46"/>
      <c r="EFC132" s="46"/>
      <c r="EFD132" s="46"/>
      <c r="EFE132" s="46"/>
      <c r="EFF132" s="46"/>
      <c r="EFG132" s="46"/>
      <c r="EFH132" s="46"/>
      <c r="EFI132" s="46"/>
      <c r="EFJ132" s="46"/>
      <c r="EFK132" s="46"/>
      <c r="EFL132" s="46"/>
      <c r="EFM132" s="46"/>
      <c r="EFN132" s="46"/>
      <c r="EFO132" s="46"/>
      <c r="EFP132" s="46"/>
      <c r="EFQ132" s="46"/>
      <c r="EFR132" s="46"/>
      <c r="EFS132" s="46"/>
      <c r="EFT132" s="46"/>
      <c r="EFU132" s="46"/>
      <c r="EFV132" s="46"/>
      <c r="EFW132" s="46"/>
      <c r="EFX132" s="46"/>
      <c r="EFY132" s="46"/>
      <c r="EFZ132" s="46"/>
      <c r="EGA132" s="46"/>
      <c r="EGB132" s="46"/>
      <c r="EGC132" s="46"/>
      <c r="EGD132" s="46"/>
      <c r="EGE132" s="46"/>
      <c r="EGF132" s="46"/>
      <c r="EGG132" s="46"/>
      <c r="EGH132" s="46"/>
      <c r="EGI132" s="46"/>
      <c r="EGJ132" s="46"/>
      <c r="EGK132" s="46"/>
      <c r="EGL132" s="46"/>
      <c r="EGM132" s="46"/>
      <c r="EGN132" s="46"/>
      <c r="EGO132" s="46"/>
      <c r="EGP132" s="46"/>
      <c r="EGQ132" s="46"/>
      <c r="EGS132" s="46"/>
      <c r="EGU132" s="46"/>
      <c r="EGV132" s="46"/>
      <c r="EGW132" s="46"/>
      <c r="EGX132" s="46"/>
      <c r="EGY132" s="46"/>
      <c r="EGZ132" s="46"/>
      <c r="EHA132" s="46"/>
      <c r="EHB132" s="46"/>
      <c r="EHG132" s="46"/>
      <c r="EHH132" s="46"/>
      <c r="EHI132" s="46"/>
      <c r="EHJ132" s="46"/>
      <c r="EHK132" s="46"/>
      <c r="EHL132" s="46"/>
      <c r="EHM132" s="46"/>
      <c r="EHN132" s="46"/>
      <c r="EHO132" s="46"/>
      <c r="EHP132" s="46"/>
      <c r="EHQ132" s="46"/>
      <c r="EHR132" s="46"/>
      <c r="EHS132" s="46"/>
      <c r="EHT132" s="46"/>
      <c r="EHU132" s="46"/>
      <c r="EHV132" s="46"/>
      <c r="EHW132" s="46"/>
      <c r="EHX132" s="46"/>
      <c r="EHY132" s="46"/>
      <c r="EHZ132" s="46"/>
      <c r="EIA132" s="46"/>
      <c r="EIB132" s="46"/>
      <c r="EIC132" s="46"/>
      <c r="EID132" s="46"/>
      <c r="EIE132" s="46"/>
      <c r="EIF132" s="46"/>
      <c r="EIG132" s="46"/>
      <c r="EIH132" s="46"/>
      <c r="EII132" s="46"/>
      <c r="EIJ132" s="46"/>
      <c r="EIK132" s="46"/>
      <c r="EIL132" s="46"/>
      <c r="EIM132" s="46"/>
      <c r="EIN132" s="46"/>
      <c r="EIO132" s="46"/>
      <c r="EIP132" s="46"/>
      <c r="EIQ132" s="46"/>
      <c r="EIR132" s="46"/>
      <c r="EIS132" s="46"/>
      <c r="EIT132" s="46"/>
      <c r="EIU132" s="46"/>
      <c r="EIV132" s="46"/>
      <c r="EIW132" s="46"/>
      <c r="EIX132" s="46"/>
      <c r="EIY132" s="46"/>
      <c r="EIZ132" s="46"/>
      <c r="EJA132" s="46"/>
      <c r="EJB132" s="46"/>
      <c r="EJC132" s="46"/>
      <c r="EJD132" s="46"/>
      <c r="EJE132" s="46"/>
      <c r="EJF132" s="46"/>
      <c r="EJG132" s="46"/>
      <c r="EJH132" s="46"/>
      <c r="EJI132" s="46"/>
      <c r="EJJ132" s="46"/>
      <c r="EJK132" s="46"/>
      <c r="EJL132" s="46"/>
      <c r="EJM132" s="46"/>
      <c r="EJN132" s="46"/>
      <c r="EJO132" s="46"/>
      <c r="EJP132" s="46"/>
      <c r="EJQ132" s="46"/>
      <c r="EJR132" s="46"/>
      <c r="EJS132" s="46"/>
      <c r="EJT132" s="46"/>
      <c r="EJU132" s="46"/>
      <c r="EJV132" s="46"/>
      <c r="EJW132" s="46"/>
      <c r="EJX132" s="46"/>
      <c r="EJY132" s="46"/>
      <c r="EJZ132" s="46"/>
      <c r="EKA132" s="46"/>
      <c r="EKB132" s="46"/>
      <c r="EKC132" s="46"/>
      <c r="EKD132" s="46"/>
      <c r="EKE132" s="46"/>
      <c r="EKF132" s="46"/>
      <c r="EKG132" s="46"/>
      <c r="EKH132" s="46"/>
      <c r="EKI132" s="46"/>
      <c r="EKJ132" s="46"/>
      <c r="EKK132" s="46"/>
      <c r="EKL132" s="46"/>
      <c r="EKM132" s="46"/>
      <c r="EKN132" s="46"/>
      <c r="EKO132" s="46"/>
      <c r="EKP132" s="46"/>
      <c r="EKQ132" s="46"/>
      <c r="EKR132" s="46"/>
      <c r="EKS132" s="46"/>
      <c r="EKT132" s="46"/>
      <c r="EKU132" s="46"/>
      <c r="EKV132" s="46"/>
      <c r="EKW132" s="46"/>
      <c r="EKX132" s="46"/>
      <c r="EKY132" s="46"/>
      <c r="EKZ132" s="46"/>
      <c r="ELA132" s="46"/>
      <c r="ELB132" s="46"/>
      <c r="ELC132" s="46"/>
      <c r="ELD132" s="46"/>
      <c r="ELE132" s="46"/>
      <c r="ELF132" s="46"/>
      <c r="ELG132" s="46"/>
      <c r="ELH132" s="46"/>
      <c r="ELI132" s="46"/>
      <c r="ELJ132" s="46"/>
      <c r="ELK132" s="46"/>
      <c r="ELL132" s="46"/>
      <c r="ELM132" s="46"/>
      <c r="ELN132" s="46"/>
      <c r="ELO132" s="46"/>
      <c r="ELP132" s="46"/>
      <c r="ELQ132" s="46"/>
      <c r="ELR132" s="46"/>
      <c r="ELS132" s="46"/>
      <c r="ELT132" s="46"/>
      <c r="ELU132" s="46"/>
      <c r="ELV132" s="46"/>
      <c r="ELW132" s="46"/>
      <c r="ELX132" s="46"/>
      <c r="ELY132" s="46"/>
      <c r="ELZ132" s="46"/>
      <c r="EMA132" s="46"/>
      <c r="EMB132" s="46"/>
      <c r="EMC132" s="46"/>
      <c r="EMD132" s="46"/>
      <c r="EME132" s="46"/>
      <c r="EMF132" s="46"/>
      <c r="EMG132" s="46"/>
      <c r="EMH132" s="46"/>
      <c r="EMI132" s="46"/>
      <c r="EMJ132" s="46"/>
      <c r="EMK132" s="46"/>
      <c r="EML132" s="46"/>
      <c r="EMM132" s="46"/>
      <c r="EMN132" s="46"/>
      <c r="EMO132" s="46"/>
      <c r="EMP132" s="46"/>
      <c r="EMQ132" s="46"/>
      <c r="EMR132" s="46"/>
      <c r="EMS132" s="46"/>
      <c r="EMT132" s="46"/>
      <c r="EMU132" s="46"/>
      <c r="EMV132" s="46"/>
      <c r="EMW132" s="46"/>
      <c r="EMX132" s="46"/>
      <c r="EMY132" s="46"/>
      <c r="EMZ132" s="46"/>
      <c r="ENA132" s="46"/>
      <c r="ENB132" s="46"/>
      <c r="ENC132" s="46"/>
      <c r="END132" s="46"/>
      <c r="ENE132" s="46"/>
      <c r="ENF132" s="46"/>
      <c r="ENG132" s="46"/>
      <c r="ENH132" s="46"/>
      <c r="ENI132" s="46"/>
      <c r="ENJ132" s="46"/>
      <c r="ENK132" s="46"/>
      <c r="ENL132" s="46"/>
      <c r="ENM132" s="46"/>
      <c r="ENN132" s="46"/>
      <c r="ENO132" s="46"/>
      <c r="ENP132" s="46"/>
      <c r="ENQ132" s="46"/>
      <c r="ENR132" s="46"/>
      <c r="ENS132" s="46"/>
      <c r="ENT132" s="46"/>
      <c r="ENU132" s="46"/>
      <c r="ENV132" s="46"/>
      <c r="ENW132" s="46"/>
      <c r="ENX132" s="46"/>
      <c r="ENY132" s="46"/>
      <c r="ENZ132" s="46"/>
      <c r="EOA132" s="46"/>
      <c r="EOB132" s="46"/>
      <c r="EOC132" s="46"/>
      <c r="EOD132" s="46"/>
      <c r="EOE132" s="46"/>
      <c r="EOF132" s="46"/>
      <c r="EOG132" s="46"/>
      <c r="EOH132" s="46"/>
      <c r="EOI132" s="46"/>
      <c r="EOJ132" s="46"/>
      <c r="EOK132" s="46"/>
      <c r="EOL132" s="46"/>
      <c r="EOM132" s="46"/>
      <c r="EON132" s="46"/>
      <c r="EOO132" s="46"/>
      <c r="EOP132" s="46"/>
      <c r="EOQ132" s="46"/>
      <c r="EOR132" s="46"/>
      <c r="EOS132" s="46"/>
      <c r="EOT132" s="46"/>
      <c r="EOU132" s="46"/>
      <c r="EOV132" s="46"/>
      <c r="EOW132" s="46"/>
      <c r="EOX132" s="46"/>
      <c r="EOY132" s="46"/>
      <c r="EOZ132" s="46"/>
      <c r="EPA132" s="46"/>
      <c r="EPB132" s="46"/>
      <c r="EPC132" s="46"/>
      <c r="EPD132" s="46"/>
      <c r="EPE132" s="46"/>
      <c r="EPF132" s="46"/>
      <c r="EPG132" s="46"/>
      <c r="EPH132" s="46"/>
      <c r="EPI132" s="46"/>
      <c r="EPJ132" s="46"/>
      <c r="EPK132" s="46"/>
      <c r="EPL132" s="46"/>
      <c r="EPM132" s="46"/>
      <c r="EPN132" s="46"/>
      <c r="EPO132" s="46"/>
      <c r="EPP132" s="46"/>
      <c r="EPQ132" s="46"/>
      <c r="EPR132" s="46"/>
      <c r="EPS132" s="46"/>
      <c r="EPT132" s="46"/>
      <c r="EPU132" s="46"/>
      <c r="EPV132" s="46"/>
      <c r="EPW132" s="46"/>
      <c r="EPX132" s="46"/>
      <c r="EPY132" s="46"/>
      <c r="EPZ132" s="46"/>
      <c r="EQA132" s="46"/>
      <c r="EQB132" s="46"/>
      <c r="EQC132" s="46"/>
      <c r="EQD132" s="46"/>
      <c r="EQE132" s="46"/>
      <c r="EQF132" s="46"/>
      <c r="EQG132" s="46"/>
      <c r="EQH132" s="46"/>
      <c r="EQI132" s="46"/>
      <c r="EQJ132" s="46"/>
      <c r="EQK132" s="46"/>
      <c r="EQL132" s="46"/>
      <c r="EQM132" s="46"/>
      <c r="EQO132" s="46"/>
      <c r="EQQ132" s="46"/>
      <c r="EQR132" s="46"/>
      <c r="EQS132" s="46"/>
      <c r="EQT132" s="46"/>
      <c r="EQU132" s="46"/>
      <c r="EQV132" s="46"/>
      <c r="EQW132" s="46"/>
      <c r="EQX132" s="46"/>
      <c r="ERC132" s="46"/>
      <c r="ERD132" s="46"/>
      <c r="ERE132" s="46"/>
      <c r="ERF132" s="46"/>
      <c r="ERG132" s="46"/>
      <c r="ERH132" s="46"/>
      <c r="ERI132" s="46"/>
      <c r="ERJ132" s="46"/>
      <c r="ERK132" s="46"/>
      <c r="ERL132" s="46"/>
      <c r="ERM132" s="46"/>
      <c r="ERN132" s="46"/>
      <c r="ERO132" s="46"/>
      <c r="ERP132" s="46"/>
      <c r="ERQ132" s="46"/>
      <c r="ERR132" s="46"/>
      <c r="ERS132" s="46"/>
      <c r="ERT132" s="46"/>
      <c r="ERU132" s="46"/>
      <c r="ERV132" s="46"/>
      <c r="ERW132" s="46"/>
      <c r="ERX132" s="46"/>
      <c r="ERY132" s="46"/>
      <c r="ERZ132" s="46"/>
      <c r="ESA132" s="46"/>
      <c r="ESB132" s="46"/>
      <c r="ESC132" s="46"/>
      <c r="ESD132" s="46"/>
      <c r="ESE132" s="46"/>
      <c r="ESF132" s="46"/>
      <c r="ESG132" s="46"/>
      <c r="ESH132" s="46"/>
      <c r="ESI132" s="46"/>
      <c r="ESJ132" s="46"/>
      <c r="ESK132" s="46"/>
      <c r="ESL132" s="46"/>
      <c r="ESM132" s="46"/>
      <c r="ESN132" s="46"/>
      <c r="ESO132" s="46"/>
      <c r="ESP132" s="46"/>
      <c r="ESQ132" s="46"/>
      <c r="ESR132" s="46"/>
      <c r="ESS132" s="46"/>
      <c r="EST132" s="46"/>
      <c r="ESU132" s="46"/>
      <c r="ESV132" s="46"/>
      <c r="ESW132" s="46"/>
      <c r="ESX132" s="46"/>
      <c r="ESY132" s="46"/>
      <c r="ESZ132" s="46"/>
      <c r="ETA132" s="46"/>
      <c r="ETB132" s="46"/>
      <c r="ETC132" s="46"/>
      <c r="ETD132" s="46"/>
      <c r="ETE132" s="46"/>
      <c r="ETF132" s="46"/>
      <c r="ETG132" s="46"/>
      <c r="ETH132" s="46"/>
      <c r="ETI132" s="46"/>
      <c r="ETJ132" s="46"/>
      <c r="ETK132" s="46"/>
      <c r="ETL132" s="46"/>
      <c r="ETM132" s="46"/>
      <c r="ETN132" s="46"/>
      <c r="ETO132" s="46"/>
      <c r="ETP132" s="46"/>
      <c r="ETQ132" s="46"/>
      <c r="ETR132" s="46"/>
      <c r="ETS132" s="46"/>
      <c r="ETT132" s="46"/>
      <c r="ETU132" s="46"/>
      <c r="ETV132" s="46"/>
      <c r="ETW132" s="46"/>
      <c r="ETX132" s="46"/>
      <c r="ETY132" s="46"/>
      <c r="ETZ132" s="46"/>
      <c r="EUA132" s="46"/>
      <c r="EUB132" s="46"/>
      <c r="EUC132" s="46"/>
      <c r="EUD132" s="46"/>
      <c r="EUE132" s="46"/>
      <c r="EUF132" s="46"/>
      <c r="EUG132" s="46"/>
      <c r="EUH132" s="46"/>
      <c r="EUI132" s="46"/>
      <c r="EUJ132" s="46"/>
      <c r="EUK132" s="46"/>
      <c r="EUL132" s="46"/>
      <c r="EUM132" s="46"/>
      <c r="EUN132" s="46"/>
      <c r="EUO132" s="46"/>
      <c r="EUP132" s="46"/>
      <c r="EUQ132" s="46"/>
      <c r="EUR132" s="46"/>
      <c r="EUS132" s="46"/>
      <c r="EUT132" s="46"/>
      <c r="EUU132" s="46"/>
      <c r="EUV132" s="46"/>
      <c r="EUW132" s="46"/>
      <c r="EUX132" s="46"/>
      <c r="EUY132" s="46"/>
      <c r="EUZ132" s="46"/>
      <c r="EVA132" s="46"/>
      <c r="EVB132" s="46"/>
      <c r="EVC132" s="46"/>
      <c r="EVD132" s="46"/>
      <c r="EVE132" s="46"/>
      <c r="EVF132" s="46"/>
      <c r="EVG132" s="46"/>
      <c r="EVH132" s="46"/>
      <c r="EVI132" s="46"/>
      <c r="EVJ132" s="46"/>
      <c r="EVK132" s="46"/>
      <c r="EVL132" s="46"/>
      <c r="EVM132" s="46"/>
      <c r="EVN132" s="46"/>
      <c r="EVO132" s="46"/>
      <c r="EVP132" s="46"/>
      <c r="EVQ132" s="46"/>
      <c r="EVR132" s="46"/>
      <c r="EVS132" s="46"/>
      <c r="EVT132" s="46"/>
      <c r="EVU132" s="46"/>
      <c r="EVV132" s="46"/>
      <c r="EVW132" s="46"/>
      <c r="EVX132" s="46"/>
      <c r="EVY132" s="46"/>
      <c r="EVZ132" s="46"/>
      <c r="EWA132" s="46"/>
      <c r="EWB132" s="46"/>
      <c r="EWC132" s="46"/>
      <c r="EWD132" s="46"/>
      <c r="EWE132" s="46"/>
      <c r="EWF132" s="46"/>
      <c r="EWG132" s="46"/>
      <c r="EWH132" s="46"/>
      <c r="EWI132" s="46"/>
      <c r="EWJ132" s="46"/>
      <c r="EWK132" s="46"/>
      <c r="EWL132" s="46"/>
      <c r="EWM132" s="46"/>
      <c r="EWN132" s="46"/>
      <c r="EWO132" s="46"/>
      <c r="EWP132" s="46"/>
      <c r="EWQ132" s="46"/>
      <c r="EWR132" s="46"/>
      <c r="EWS132" s="46"/>
      <c r="EWT132" s="46"/>
      <c r="EWU132" s="46"/>
      <c r="EWV132" s="46"/>
      <c r="EWW132" s="46"/>
      <c r="EWX132" s="46"/>
      <c r="EWY132" s="46"/>
      <c r="EWZ132" s="46"/>
      <c r="EXA132" s="46"/>
      <c r="EXB132" s="46"/>
      <c r="EXC132" s="46"/>
      <c r="EXD132" s="46"/>
      <c r="EXE132" s="46"/>
      <c r="EXF132" s="46"/>
      <c r="EXG132" s="46"/>
      <c r="EXH132" s="46"/>
      <c r="EXI132" s="46"/>
      <c r="EXJ132" s="46"/>
      <c r="EXK132" s="46"/>
      <c r="EXL132" s="46"/>
      <c r="EXM132" s="46"/>
      <c r="EXN132" s="46"/>
      <c r="EXO132" s="46"/>
      <c r="EXP132" s="46"/>
      <c r="EXQ132" s="46"/>
      <c r="EXR132" s="46"/>
      <c r="EXS132" s="46"/>
      <c r="EXT132" s="46"/>
      <c r="EXU132" s="46"/>
      <c r="EXV132" s="46"/>
      <c r="EXW132" s="46"/>
      <c r="EXX132" s="46"/>
      <c r="EXY132" s="46"/>
      <c r="EXZ132" s="46"/>
      <c r="EYA132" s="46"/>
      <c r="EYB132" s="46"/>
      <c r="EYC132" s="46"/>
      <c r="EYD132" s="46"/>
      <c r="EYE132" s="46"/>
      <c r="EYF132" s="46"/>
      <c r="EYG132" s="46"/>
      <c r="EYH132" s="46"/>
      <c r="EYI132" s="46"/>
      <c r="EYJ132" s="46"/>
      <c r="EYK132" s="46"/>
      <c r="EYL132" s="46"/>
      <c r="EYM132" s="46"/>
      <c r="EYN132" s="46"/>
      <c r="EYO132" s="46"/>
      <c r="EYP132" s="46"/>
      <c r="EYQ132" s="46"/>
      <c r="EYR132" s="46"/>
      <c r="EYS132" s="46"/>
      <c r="EYT132" s="46"/>
      <c r="EYU132" s="46"/>
      <c r="EYV132" s="46"/>
      <c r="EYW132" s="46"/>
      <c r="EYX132" s="46"/>
      <c r="EYY132" s="46"/>
      <c r="EYZ132" s="46"/>
      <c r="EZA132" s="46"/>
      <c r="EZB132" s="46"/>
      <c r="EZC132" s="46"/>
      <c r="EZD132" s="46"/>
      <c r="EZE132" s="46"/>
      <c r="EZF132" s="46"/>
      <c r="EZG132" s="46"/>
      <c r="EZH132" s="46"/>
      <c r="EZI132" s="46"/>
      <c r="EZJ132" s="46"/>
      <c r="EZK132" s="46"/>
      <c r="EZL132" s="46"/>
      <c r="EZM132" s="46"/>
      <c r="EZN132" s="46"/>
      <c r="EZO132" s="46"/>
      <c r="EZP132" s="46"/>
      <c r="EZQ132" s="46"/>
      <c r="EZR132" s="46"/>
      <c r="EZS132" s="46"/>
      <c r="EZT132" s="46"/>
      <c r="EZU132" s="46"/>
      <c r="EZV132" s="46"/>
      <c r="EZW132" s="46"/>
      <c r="EZX132" s="46"/>
      <c r="EZY132" s="46"/>
      <c r="EZZ132" s="46"/>
      <c r="FAA132" s="46"/>
      <c r="FAB132" s="46"/>
      <c r="FAC132" s="46"/>
      <c r="FAD132" s="46"/>
      <c r="FAE132" s="46"/>
      <c r="FAF132" s="46"/>
      <c r="FAG132" s="46"/>
      <c r="FAH132" s="46"/>
      <c r="FAI132" s="46"/>
      <c r="FAK132" s="46"/>
      <c r="FAM132" s="46"/>
      <c r="FAN132" s="46"/>
      <c r="FAO132" s="46"/>
      <c r="FAP132" s="46"/>
      <c r="FAQ132" s="46"/>
      <c r="FAR132" s="46"/>
      <c r="FAS132" s="46"/>
      <c r="FAT132" s="46"/>
      <c r="FAY132" s="46"/>
      <c r="FAZ132" s="46"/>
      <c r="FBA132" s="46"/>
      <c r="FBB132" s="46"/>
      <c r="FBC132" s="46"/>
      <c r="FBD132" s="46"/>
      <c r="FBE132" s="46"/>
      <c r="FBF132" s="46"/>
      <c r="FBG132" s="46"/>
      <c r="FBH132" s="46"/>
      <c r="FBI132" s="46"/>
      <c r="FBJ132" s="46"/>
      <c r="FBK132" s="46"/>
      <c r="FBL132" s="46"/>
      <c r="FBM132" s="46"/>
      <c r="FBN132" s="46"/>
      <c r="FBO132" s="46"/>
      <c r="FBP132" s="46"/>
      <c r="FBQ132" s="46"/>
      <c r="FBR132" s="46"/>
      <c r="FBS132" s="46"/>
      <c r="FBT132" s="46"/>
      <c r="FBU132" s="46"/>
      <c r="FBV132" s="46"/>
      <c r="FBW132" s="46"/>
      <c r="FBX132" s="46"/>
      <c r="FBY132" s="46"/>
      <c r="FBZ132" s="46"/>
      <c r="FCA132" s="46"/>
      <c r="FCB132" s="46"/>
      <c r="FCC132" s="46"/>
      <c r="FCD132" s="46"/>
      <c r="FCE132" s="46"/>
      <c r="FCF132" s="46"/>
      <c r="FCG132" s="46"/>
      <c r="FCH132" s="46"/>
      <c r="FCI132" s="46"/>
      <c r="FCJ132" s="46"/>
      <c r="FCK132" s="46"/>
      <c r="FCL132" s="46"/>
      <c r="FCM132" s="46"/>
      <c r="FCN132" s="46"/>
      <c r="FCO132" s="46"/>
      <c r="FCP132" s="46"/>
      <c r="FCQ132" s="46"/>
      <c r="FCR132" s="46"/>
      <c r="FCS132" s="46"/>
      <c r="FCT132" s="46"/>
      <c r="FCU132" s="46"/>
      <c r="FCV132" s="46"/>
      <c r="FCW132" s="46"/>
      <c r="FCX132" s="46"/>
      <c r="FCY132" s="46"/>
      <c r="FCZ132" s="46"/>
      <c r="FDA132" s="46"/>
      <c r="FDB132" s="46"/>
      <c r="FDC132" s="46"/>
      <c r="FDD132" s="46"/>
      <c r="FDE132" s="46"/>
      <c r="FDF132" s="46"/>
      <c r="FDG132" s="46"/>
      <c r="FDH132" s="46"/>
      <c r="FDI132" s="46"/>
      <c r="FDJ132" s="46"/>
      <c r="FDK132" s="46"/>
      <c r="FDL132" s="46"/>
      <c r="FDM132" s="46"/>
      <c r="FDN132" s="46"/>
      <c r="FDO132" s="46"/>
      <c r="FDP132" s="46"/>
      <c r="FDQ132" s="46"/>
      <c r="FDR132" s="46"/>
      <c r="FDS132" s="46"/>
      <c r="FDT132" s="46"/>
      <c r="FDU132" s="46"/>
      <c r="FDV132" s="46"/>
      <c r="FDW132" s="46"/>
      <c r="FDX132" s="46"/>
      <c r="FDY132" s="46"/>
      <c r="FDZ132" s="46"/>
      <c r="FEA132" s="46"/>
      <c r="FEB132" s="46"/>
      <c r="FEC132" s="46"/>
      <c r="FED132" s="46"/>
      <c r="FEE132" s="46"/>
      <c r="FEF132" s="46"/>
      <c r="FEG132" s="46"/>
      <c r="FEH132" s="46"/>
      <c r="FEI132" s="46"/>
      <c r="FEJ132" s="46"/>
      <c r="FEK132" s="46"/>
      <c r="FEL132" s="46"/>
      <c r="FEM132" s="46"/>
      <c r="FEN132" s="46"/>
      <c r="FEO132" s="46"/>
      <c r="FEP132" s="46"/>
      <c r="FEQ132" s="46"/>
      <c r="FER132" s="46"/>
      <c r="FES132" s="46"/>
      <c r="FET132" s="46"/>
      <c r="FEU132" s="46"/>
      <c r="FEV132" s="46"/>
      <c r="FEW132" s="46"/>
      <c r="FEX132" s="46"/>
      <c r="FEY132" s="46"/>
      <c r="FEZ132" s="46"/>
      <c r="FFA132" s="46"/>
      <c r="FFB132" s="46"/>
      <c r="FFC132" s="46"/>
      <c r="FFD132" s="46"/>
      <c r="FFE132" s="46"/>
      <c r="FFF132" s="46"/>
      <c r="FFG132" s="46"/>
      <c r="FFH132" s="46"/>
      <c r="FFI132" s="46"/>
      <c r="FFJ132" s="46"/>
      <c r="FFK132" s="46"/>
      <c r="FFL132" s="46"/>
      <c r="FFM132" s="46"/>
      <c r="FFN132" s="46"/>
      <c r="FFO132" s="46"/>
      <c r="FFP132" s="46"/>
      <c r="FFQ132" s="46"/>
      <c r="FFR132" s="46"/>
      <c r="FFS132" s="46"/>
      <c r="FFT132" s="46"/>
      <c r="FFU132" s="46"/>
      <c r="FFV132" s="46"/>
      <c r="FFW132" s="46"/>
      <c r="FFX132" s="46"/>
      <c r="FFY132" s="46"/>
      <c r="FFZ132" s="46"/>
      <c r="FGA132" s="46"/>
      <c r="FGB132" s="46"/>
      <c r="FGC132" s="46"/>
      <c r="FGD132" s="46"/>
      <c r="FGE132" s="46"/>
      <c r="FGF132" s="46"/>
      <c r="FGG132" s="46"/>
      <c r="FGH132" s="46"/>
      <c r="FGI132" s="46"/>
      <c r="FGJ132" s="46"/>
      <c r="FGK132" s="46"/>
      <c r="FGL132" s="46"/>
      <c r="FGM132" s="46"/>
      <c r="FGN132" s="46"/>
      <c r="FGO132" s="46"/>
      <c r="FGP132" s="46"/>
      <c r="FGQ132" s="46"/>
      <c r="FGR132" s="46"/>
      <c r="FGS132" s="46"/>
      <c r="FGT132" s="46"/>
      <c r="FGU132" s="46"/>
      <c r="FGV132" s="46"/>
      <c r="FGW132" s="46"/>
      <c r="FGX132" s="46"/>
      <c r="FGY132" s="46"/>
      <c r="FGZ132" s="46"/>
      <c r="FHA132" s="46"/>
      <c r="FHB132" s="46"/>
      <c r="FHC132" s="46"/>
      <c r="FHD132" s="46"/>
      <c r="FHE132" s="46"/>
      <c r="FHF132" s="46"/>
      <c r="FHG132" s="46"/>
      <c r="FHH132" s="46"/>
      <c r="FHI132" s="46"/>
      <c r="FHJ132" s="46"/>
      <c r="FHK132" s="46"/>
      <c r="FHL132" s="46"/>
      <c r="FHM132" s="46"/>
      <c r="FHN132" s="46"/>
      <c r="FHO132" s="46"/>
      <c r="FHP132" s="46"/>
      <c r="FHQ132" s="46"/>
      <c r="FHR132" s="46"/>
      <c r="FHS132" s="46"/>
      <c r="FHT132" s="46"/>
      <c r="FHU132" s="46"/>
      <c r="FHV132" s="46"/>
      <c r="FHW132" s="46"/>
      <c r="FHX132" s="46"/>
      <c r="FHY132" s="46"/>
      <c r="FHZ132" s="46"/>
      <c r="FIA132" s="46"/>
      <c r="FIB132" s="46"/>
      <c r="FIC132" s="46"/>
      <c r="FID132" s="46"/>
      <c r="FIE132" s="46"/>
      <c r="FIF132" s="46"/>
      <c r="FIG132" s="46"/>
      <c r="FIH132" s="46"/>
      <c r="FII132" s="46"/>
      <c r="FIJ132" s="46"/>
      <c r="FIK132" s="46"/>
      <c r="FIL132" s="46"/>
      <c r="FIM132" s="46"/>
      <c r="FIN132" s="46"/>
      <c r="FIO132" s="46"/>
      <c r="FIP132" s="46"/>
      <c r="FIQ132" s="46"/>
      <c r="FIR132" s="46"/>
      <c r="FIS132" s="46"/>
      <c r="FIT132" s="46"/>
      <c r="FIU132" s="46"/>
      <c r="FIV132" s="46"/>
      <c r="FIW132" s="46"/>
      <c r="FIX132" s="46"/>
      <c r="FIY132" s="46"/>
      <c r="FIZ132" s="46"/>
      <c r="FJA132" s="46"/>
      <c r="FJB132" s="46"/>
      <c r="FJC132" s="46"/>
      <c r="FJD132" s="46"/>
      <c r="FJE132" s="46"/>
      <c r="FJF132" s="46"/>
      <c r="FJG132" s="46"/>
      <c r="FJH132" s="46"/>
      <c r="FJI132" s="46"/>
      <c r="FJJ132" s="46"/>
      <c r="FJK132" s="46"/>
      <c r="FJL132" s="46"/>
      <c r="FJM132" s="46"/>
      <c r="FJN132" s="46"/>
      <c r="FJO132" s="46"/>
      <c r="FJP132" s="46"/>
      <c r="FJQ132" s="46"/>
      <c r="FJR132" s="46"/>
      <c r="FJS132" s="46"/>
      <c r="FJT132" s="46"/>
      <c r="FJU132" s="46"/>
      <c r="FJV132" s="46"/>
      <c r="FJW132" s="46"/>
      <c r="FJX132" s="46"/>
      <c r="FJY132" s="46"/>
      <c r="FJZ132" s="46"/>
      <c r="FKA132" s="46"/>
      <c r="FKB132" s="46"/>
      <c r="FKC132" s="46"/>
      <c r="FKD132" s="46"/>
      <c r="FKE132" s="46"/>
      <c r="FKG132" s="46"/>
      <c r="FKI132" s="46"/>
      <c r="FKJ132" s="46"/>
      <c r="FKK132" s="46"/>
      <c r="FKL132" s="46"/>
      <c r="FKM132" s="46"/>
      <c r="FKN132" s="46"/>
      <c r="FKO132" s="46"/>
      <c r="FKP132" s="46"/>
      <c r="FKU132" s="46"/>
      <c r="FKV132" s="46"/>
      <c r="FKW132" s="46"/>
      <c r="FKX132" s="46"/>
      <c r="FKY132" s="46"/>
      <c r="FKZ132" s="46"/>
      <c r="FLA132" s="46"/>
      <c r="FLB132" s="46"/>
      <c r="FLC132" s="46"/>
      <c r="FLD132" s="46"/>
      <c r="FLE132" s="46"/>
      <c r="FLF132" s="46"/>
      <c r="FLG132" s="46"/>
      <c r="FLH132" s="46"/>
      <c r="FLI132" s="46"/>
      <c r="FLJ132" s="46"/>
      <c r="FLK132" s="46"/>
      <c r="FLL132" s="46"/>
      <c r="FLM132" s="46"/>
      <c r="FLN132" s="46"/>
      <c r="FLO132" s="46"/>
      <c r="FLP132" s="46"/>
      <c r="FLQ132" s="46"/>
      <c r="FLR132" s="46"/>
      <c r="FLS132" s="46"/>
      <c r="FLT132" s="46"/>
      <c r="FLU132" s="46"/>
      <c r="FLV132" s="46"/>
      <c r="FLW132" s="46"/>
      <c r="FLX132" s="46"/>
      <c r="FLY132" s="46"/>
      <c r="FLZ132" s="46"/>
      <c r="FMA132" s="46"/>
      <c r="FMB132" s="46"/>
      <c r="FMC132" s="46"/>
      <c r="FMD132" s="46"/>
      <c r="FME132" s="46"/>
      <c r="FMF132" s="46"/>
      <c r="FMG132" s="46"/>
      <c r="FMH132" s="46"/>
      <c r="FMI132" s="46"/>
      <c r="FMJ132" s="46"/>
      <c r="FMK132" s="46"/>
      <c r="FML132" s="46"/>
      <c r="FMM132" s="46"/>
      <c r="FMN132" s="46"/>
      <c r="FMO132" s="46"/>
      <c r="FMP132" s="46"/>
      <c r="FMQ132" s="46"/>
      <c r="FMR132" s="46"/>
      <c r="FMS132" s="46"/>
      <c r="FMT132" s="46"/>
      <c r="FMU132" s="46"/>
      <c r="FMV132" s="46"/>
      <c r="FMW132" s="46"/>
      <c r="FMX132" s="46"/>
      <c r="FMY132" s="46"/>
      <c r="FMZ132" s="46"/>
      <c r="FNA132" s="46"/>
      <c r="FNB132" s="46"/>
      <c r="FNC132" s="46"/>
      <c r="FND132" s="46"/>
      <c r="FNE132" s="46"/>
      <c r="FNF132" s="46"/>
      <c r="FNG132" s="46"/>
      <c r="FNH132" s="46"/>
      <c r="FNI132" s="46"/>
      <c r="FNJ132" s="46"/>
      <c r="FNK132" s="46"/>
      <c r="FNL132" s="46"/>
      <c r="FNM132" s="46"/>
      <c r="FNN132" s="46"/>
      <c r="FNO132" s="46"/>
      <c r="FNP132" s="46"/>
      <c r="FNQ132" s="46"/>
      <c r="FNR132" s="46"/>
      <c r="FNS132" s="46"/>
      <c r="FNT132" s="46"/>
      <c r="FNU132" s="46"/>
      <c r="FNV132" s="46"/>
      <c r="FNW132" s="46"/>
      <c r="FNX132" s="46"/>
      <c r="FNY132" s="46"/>
      <c r="FNZ132" s="46"/>
      <c r="FOA132" s="46"/>
      <c r="FOB132" s="46"/>
      <c r="FOC132" s="46"/>
      <c r="FOD132" s="46"/>
      <c r="FOE132" s="46"/>
      <c r="FOF132" s="46"/>
      <c r="FOG132" s="46"/>
      <c r="FOH132" s="46"/>
      <c r="FOI132" s="46"/>
      <c r="FOJ132" s="46"/>
      <c r="FOK132" s="46"/>
      <c r="FOL132" s="46"/>
      <c r="FOM132" s="46"/>
      <c r="FON132" s="46"/>
      <c r="FOO132" s="46"/>
      <c r="FOP132" s="46"/>
      <c r="FOQ132" s="46"/>
      <c r="FOR132" s="46"/>
      <c r="FOS132" s="46"/>
      <c r="FOT132" s="46"/>
      <c r="FOU132" s="46"/>
      <c r="FOV132" s="46"/>
      <c r="FOW132" s="46"/>
      <c r="FOX132" s="46"/>
      <c r="FOY132" s="46"/>
      <c r="FOZ132" s="46"/>
      <c r="FPA132" s="46"/>
      <c r="FPB132" s="46"/>
      <c r="FPC132" s="46"/>
      <c r="FPD132" s="46"/>
      <c r="FPE132" s="46"/>
      <c r="FPF132" s="46"/>
      <c r="FPG132" s="46"/>
      <c r="FPH132" s="46"/>
      <c r="FPI132" s="46"/>
      <c r="FPJ132" s="46"/>
      <c r="FPK132" s="46"/>
      <c r="FPL132" s="46"/>
      <c r="FPM132" s="46"/>
      <c r="FPN132" s="46"/>
      <c r="FPO132" s="46"/>
      <c r="FPP132" s="46"/>
      <c r="FPQ132" s="46"/>
      <c r="FPR132" s="46"/>
      <c r="FPS132" s="46"/>
      <c r="FPT132" s="46"/>
      <c r="FPU132" s="46"/>
      <c r="FPV132" s="46"/>
      <c r="FPW132" s="46"/>
      <c r="FPX132" s="46"/>
      <c r="FPY132" s="46"/>
      <c r="FPZ132" s="46"/>
      <c r="FQA132" s="46"/>
      <c r="FQB132" s="46"/>
      <c r="FQC132" s="46"/>
      <c r="FQD132" s="46"/>
      <c r="FQE132" s="46"/>
      <c r="FQF132" s="46"/>
      <c r="FQG132" s="46"/>
      <c r="FQH132" s="46"/>
      <c r="FQI132" s="46"/>
      <c r="FQJ132" s="46"/>
      <c r="FQK132" s="46"/>
      <c r="FQL132" s="46"/>
      <c r="FQM132" s="46"/>
      <c r="FQN132" s="46"/>
      <c r="FQO132" s="46"/>
      <c r="FQP132" s="46"/>
      <c r="FQQ132" s="46"/>
      <c r="FQR132" s="46"/>
      <c r="FQS132" s="46"/>
      <c r="FQT132" s="46"/>
      <c r="FQU132" s="46"/>
      <c r="FQV132" s="46"/>
      <c r="FQW132" s="46"/>
      <c r="FQX132" s="46"/>
      <c r="FQY132" s="46"/>
      <c r="FQZ132" s="46"/>
      <c r="FRA132" s="46"/>
      <c r="FRB132" s="46"/>
      <c r="FRC132" s="46"/>
      <c r="FRD132" s="46"/>
      <c r="FRE132" s="46"/>
      <c r="FRF132" s="46"/>
      <c r="FRG132" s="46"/>
      <c r="FRH132" s="46"/>
      <c r="FRI132" s="46"/>
      <c r="FRJ132" s="46"/>
      <c r="FRK132" s="46"/>
      <c r="FRL132" s="46"/>
      <c r="FRM132" s="46"/>
      <c r="FRN132" s="46"/>
      <c r="FRO132" s="46"/>
      <c r="FRP132" s="46"/>
      <c r="FRQ132" s="46"/>
      <c r="FRR132" s="46"/>
      <c r="FRS132" s="46"/>
      <c r="FRT132" s="46"/>
      <c r="FRU132" s="46"/>
      <c r="FRV132" s="46"/>
      <c r="FRW132" s="46"/>
      <c r="FRX132" s="46"/>
      <c r="FRY132" s="46"/>
      <c r="FRZ132" s="46"/>
      <c r="FSA132" s="46"/>
      <c r="FSB132" s="46"/>
      <c r="FSC132" s="46"/>
      <c r="FSD132" s="46"/>
      <c r="FSE132" s="46"/>
      <c r="FSF132" s="46"/>
      <c r="FSG132" s="46"/>
      <c r="FSH132" s="46"/>
      <c r="FSI132" s="46"/>
      <c r="FSJ132" s="46"/>
      <c r="FSK132" s="46"/>
      <c r="FSL132" s="46"/>
      <c r="FSM132" s="46"/>
      <c r="FSN132" s="46"/>
      <c r="FSO132" s="46"/>
      <c r="FSP132" s="46"/>
      <c r="FSQ132" s="46"/>
      <c r="FSR132" s="46"/>
      <c r="FSS132" s="46"/>
      <c r="FST132" s="46"/>
      <c r="FSU132" s="46"/>
      <c r="FSV132" s="46"/>
      <c r="FSW132" s="46"/>
      <c r="FSX132" s="46"/>
      <c r="FSY132" s="46"/>
      <c r="FSZ132" s="46"/>
      <c r="FTA132" s="46"/>
      <c r="FTB132" s="46"/>
      <c r="FTC132" s="46"/>
      <c r="FTD132" s="46"/>
      <c r="FTE132" s="46"/>
      <c r="FTF132" s="46"/>
      <c r="FTG132" s="46"/>
      <c r="FTH132" s="46"/>
      <c r="FTI132" s="46"/>
      <c r="FTJ132" s="46"/>
      <c r="FTK132" s="46"/>
      <c r="FTL132" s="46"/>
      <c r="FTM132" s="46"/>
      <c r="FTN132" s="46"/>
      <c r="FTO132" s="46"/>
      <c r="FTP132" s="46"/>
      <c r="FTQ132" s="46"/>
      <c r="FTR132" s="46"/>
      <c r="FTS132" s="46"/>
      <c r="FTT132" s="46"/>
      <c r="FTU132" s="46"/>
      <c r="FTV132" s="46"/>
      <c r="FTW132" s="46"/>
      <c r="FTX132" s="46"/>
      <c r="FTY132" s="46"/>
      <c r="FTZ132" s="46"/>
      <c r="FUA132" s="46"/>
      <c r="FUC132" s="46"/>
      <c r="FUE132" s="46"/>
      <c r="FUF132" s="46"/>
      <c r="FUG132" s="46"/>
      <c r="FUH132" s="46"/>
      <c r="FUI132" s="46"/>
      <c r="FUJ132" s="46"/>
      <c r="FUK132" s="46"/>
      <c r="FUL132" s="46"/>
      <c r="FUQ132" s="46"/>
      <c r="FUR132" s="46"/>
      <c r="FUS132" s="46"/>
      <c r="FUT132" s="46"/>
      <c r="FUU132" s="46"/>
      <c r="FUV132" s="46"/>
      <c r="FUW132" s="46"/>
      <c r="FUX132" s="46"/>
      <c r="FUY132" s="46"/>
      <c r="FUZ132" s="46"/>
      <c r="FVA132" s="46"/>
      <c r="FVB132" s="46"/>
      <c r="FVC132" s="46"/>
      <c r="FVD132" s="46"/>
      <c r="FVE132" s="46"/>
      <c r="FVF132" s="46"/>
      <c r="FVG132" s="46"/>
      <c r="FVH132" s="46"/>
      <c r="FVI132" s="46"/>
      <c r="FVJ132" s="46"/>
      <c r="FVK132" s="46"/>
      <c r="FVL132" s="46"/>
      <c r="FVM132" s="46"/>
      <c r="FVN132" s="46"/>
      <c r="FVO132" s="46"/>
      <c r="FVP132" s="46"/>
      <c r="FVQ132" s="46"/>
      <c r="FVR132" s="46"/>
      <c r="FVS132" s="46"/>
      <c r="FVT132" s="46"/>
      <c r="FVU132" s="46"/>
      <c r="FVV132" s="46"/>
      <c r="FVW132" s="46"/>
      <c r="FVX132" s="46"/>
      <c r="FVY132" s="46"/>
      <c r="FVZ132" s="46"/>
      <c r="FWA132" s="46"/>
      <c r="FWB132" s="46"/>
      <c r="FWC132" s="46"/>
      <c r="FWD132" s="46"/>
      <c r="FWE132" s="46"/>
      <c r="FWF132" s="46"/>
      <c r="FWG132" s="46"/>
      <c r="FWH132" s="46"/>
      <c r="FWI132" s="46"/>
      <c r="FWJ132" s="46"/>
      <c r="FWK132" s="46"/>
      <c r="FWL132" s="46"/>
      <c r="FWM132" s="46"/>
      <c r="FWN132" s="46"/>
      <c r="FWO132" s="46"/>
      <c r="FWP132" s="46"/>
      <c r="FWQ132" s="46"/>
      <c r="FWR132" s="46"/>
      <c r="FWS132" s="46"/>
      <c r="FWT132" s="46"/>
      <c r="FWU132" s="46"/>
      <c r="FWV132" s="46"/>
      <c r="FWW132" s="46"/>
      <c r="FWX132" s="46"/>
      <c r="FWY132" s="46"/>
      <c r="FWZ132" s="46"/>
      <c r="FXA132" s="46"/>
      <c r="FXB132" s="46"/>
      <c r="FXC132" s="46"/>
      <c r="FXD132" s="46"/>
      <c r="FXE132" s="46"/>
      <c r="FXF132" s="46"/>
      <c r="FXG132" s="46"/>
      <c r="FXH132" s="46"/>
      <c r="FXI132" s="46"/>
      <c r="FXJ132" s="46"/>
      <c r="FXK132" s="46"/>
      <c r="FXL132" s="46"/>
      <c r="FXM132" s="46"/>
      <c r="FXN132" s="46"/>
      <c r="FXO132" s="46"/>
      <c r="FXP132" s="46"/>
      <c r="FXQ132" s="46"/>
      <c r="FXR132" s="46"/>
      <c r="FXS132" s="46"/>
      <c r="FXT132" s="46"/>
      <c r="FXU132" s="46"/>
      <c r="FXV132" s="46"/>
      <c r="FXW132" s="46"/>
      <c r="FXX132" s="46"/>
      <c r="FXY132" s="46"/>
      <c r="FXZ132" s="46"/>
      <c r="FYA132" s="46"/>
      <c r="FYB132" s="46"/>
      <c r="FYC132" s="46"/>
      <c r="FYD132" s="46"/>
      <c r="FYE132" s="46"/>
      <c r="FYF132" s="46"/>
      <c r="FYG132" s="46"/>
      <c r="FYH132" s="46"/>
      <c r="FYI132" s="46"/>
      <c r="FYJ132" s="46"/>
      <c r="FYK132" s="46"/>
      <c r="FYL132" s="46"/>
      <c r="FYM132" s="46"/>
      <c r="FYN132" s="46"/>
      <c r="FYO132" s="46"/>
      <c r="FYP132" s="46"/>
      <c r="FYQ132" s="46"/>
      <c r="FYR132" s="46"/>
      <c r="FYS132" s="46"/>
      <c r="FYT132" s="46"/>
      <c r="FYU132" s="46"/>
      <c r="FYV132" s="46"/>
      <c r="FYW132" s="46"/>
      <c r="FYX132" s="46"/>
      <c r="FYY132" s="46"/>
      <c r="FYZ132" s="46"/>
      <c r="FZA132" s="46"/>
      <c r="FZB132" s="46"/>
      <c r="FZC132" s="46"/>
      <c r="FZD132" s="46"/>
      <c r="FZE132" s="46"/>
      <c r="FZF132" s="46"/>
      <c r="FZG132" s="46"/>
      <c r="FZH132" s="46"/>
      <c r="FZI132" s="46"/>
      <c r="FZJ132" s="46"/>
      <c r="FZK132" s="46"/>
      <c r="FZL132" s="46"/>
      <c r="FZM132" s="46"/>
      <c r="FZN132" s="46"/>
      <c r="FZO132" s="46"/>
      <c r="FZP132" s="46"/>
      <c r="FZQ132" s="46"/>
      <c r="FZR132" s="46"/>
      <c r="FZS132" s="46"/>
      <c r="FZT132" s="46"/>
      <c r="FZU132" s="46"/>
      <c r="FZV132" s="46"/>
      <c r="FZW132" s="46"/>
      <c r="FZX132" s="46"/>
      <c r="FZY132" s="46"/>
      <c r="FZZ132" s="46"/>
      <c r="GAA132" s="46"/>
      <c r="GAB132" s="46"/>
      <c r="GAC132" s="46"/>
      <c r="GAD132" s="46"/>
      <c r="GAE132" s="46"/>
      <c r="GAF132" s="46"/>
      <c r="GAG132" s="46"/>
      <c r="GAH132" s="46"/>
      <c r="GAI132" s="46"/>
      <c r="GAJ132" s="46"/>
      <c r="GAK132" s="46"/>
      <c r="GAL132" s="46"/>
      <c r="GAM132" s="46"/>
      <c r="GAN132" s="46"/>
      <c r="GAO132" s="46"/>
      <c r="GAP132" s="46"/>
      <c r="GAQ132" s="46"/>
      <c r="GAR132" s="46"/>
      <c r="GAS132" s="46"/>
      <c r="GAT132" s="46"/>
      <c r="GAU132" s="46"/>
      <c r="GAV132" s="46"/>
      <c r="GAW132" s="46"/>
      <c r="GAX132" s="46"/>
      <c r="GAY132" s="46"/>
      <c r="GAZ132" s="46"/>
      <c r="GBA132" s="46"/>
      <c r="GBB132" s="46"/>
      <c r="GBC132" s="46"/>
      <c r="GBD132" s="46"/>
      <c r="GBE132" s="46"/>
      <c r="GBF132" s="46"/>
      <c r="GBG132" s="46"/>
      <c r="GBH132" s="46"/>
      <c r="GBI132" s="46"/>
      <c r="GBJ132" s="46"/>
      <c r="GBK132" s="46"/>
      <c r="GBL132" s="46"/>
      <c r="GBM132" s="46"/>
      <c r="GBN132" s="46"/>
      <c r="GBO132" s="46"/>
      <c r="GBP132" s="46"/>
      <c r="GBQ132" s="46"/>
      <c r="GBR132" s="46"/>
      <c r="GBS132" s="46"/>
      <c r="GBT132" s="46"/>
      <c r="GBU132" s="46"/>
      <c r="GBV132" s="46"/>
      <c r="GBW132" s="46"/>
      <c r="GBX132" s="46"/>
      <c r="GBY132" s="46"/>
      <c r="GBZ132" s="46"/>
      <c r="GCA132" s="46"/>
      <c r="GCB132" s="46"/>
      <c r="GCC132" s="46"/>
      <c r="GCD132" s="46"/>
      <c r="GCE132" s="46"/>
      <c r="GCF132" s="46"/>
      <c r="GCG132" s="46"/>
      <c r="GCH132" s="46"/>
      <c r="GCI132" s="46"/>
      <c r="GCJ132" s="46"/>
      <c r="GCK132" s="46"/>
      <c r="GCL132" s="46"/>
      <c r="GCM132" s="46"/>
      <c r="GCN132" s="46"/>
      <c r="GCO132" s="46"/>
      <c r="GCP132" s="46"/>
      <c r="GCQ132" s="46"/>
      <c r="GCR132" s="46"/>
      <c r="GCS132" s="46"/>
      <c r="GCT132" s="46"/>
      <c r="GCU132" s="46"/>
      <c r="GCV132" s="46"/>
      <c r="GCW132" s="46"/>
      <c r="GCX132" s="46"/>
      <c r="GCY132" s="46"/>
      <c r="GCZ132" s="46"/>
      <c r="GDA132" s="46"/>
      <c r="GDB132" s="46"/>
      <c r="GDC132" s="46"/>
      <c r="GDD132" s="46"/>
      <c r="GDE132" s="46"/>
      <c r="GDF132" s="46"/>
      <c r="GDG132" s="46"/>
      <c r="GDH132" s="46"/>
      <c r="GDI132" s="46"/>
      <c r="GDJ132" s="46"/>
      <c r="GDK132" s="46"/>
      <c r="GDL132" s="46"/>
      <c r="GDM132" s="46"/>
      <c r="GDN132" s="46"/>
      <c r="GDO132" s="46"/>
      <c r="GDP132" s="46"/>
      <c r="GDQ132" s="46"/>
      <c r="GDR132" s="46"/>
      <c r="GDS132" s="46"/>
      <c r="GDT132" s="46"/>
      <c r="GDU132" s="46"/>
      <c r="GDV132" s="46"/>
      <c r="GDW132" s="46"/>
      <c r="GDY132" s="46"/>
      <c r="GEA132" s="46"/>
      <c r="GEB132" s="46"/>
      <c r="GEC132" s="46"/>
      <c r="GED132" s="46"/>
      <c r="GEE132" s="46"/>
      <c r="GEF132" s="46"/>
      <c r="GEG132" s="46"/>
      <c r="GEH132" s="46"/>
      <c r="GEM132" s="46"/>
      <c r="GEN132" s="46"/>
      <c r="GEO132" s="46"/>
      <c r="GEP132" s="46"/>
      <c r="GEQ132" s="46"/>
      <c r="GER132" s="46"/>
      <c r="GES132" s="46"/>
      <c r="GET132" s="46"/>
      <c r="GEU132" s="46"/>
      <c r="GEV132" s="46"/>
      <c r="GEW132" s="46"/>
      <c r="GEX132" s="46"/>
      <c r="GEY132" s="46"/>
      <c r="GEZ132" s="46"/>
      <c r="GFA132" s="46"/>
      <c r="GFB132" s="46"/>
      <c r="GFC132" s="46"/>
      <c r="GFD132" s="46"/>
      <c r="GFE132" s="46"/>
      <c r="GFF132" s="46"/>
      <c r="GFG132" s="46"/>
      <c r="GFH132" s="46"/>
      <c r="GFI132" s="46"/>
      <c r="GFJ132" s="46"/>
      <c r="GFK132" s="46"/>
      <c r="GFL132" s="46"/>
      <c r="GFM132" s="46"/>
      <c r="GFN132" s="46"/>
      <c r="GFO132" s="46"/>
      <c r="GFP132" s="46"/>
      <c r="GFQ132" s="46"/>
      <c r="GFR132" s="46"/>
      <c r="GFS132" s="46"/>
      <c r="GFT132" s="46"/>
      <c r="GFU132" s="46"/>
      <c r="GFV132" s="46"/>
      <c r="GFW132" s="46"/>
      <c r="GFX132" s="46"/>
      <c r="GFY132" s="46"/>
      <c r="GFZ132" s="46"/>
      <c r="GGA132" s="46"/>
      <c r="GGB132" s="46"/>
      <c r="GGC132" s="46"/>
      <c r="GGD132" s="46"/>
      <c r="GGE132" s="46"/>
      <c r="GGF132" s="46"/>
      <c r="GGG132" s="46"/>
      <c r="GGH132" s="46"/>
      <c r="GGI132" s="46"/>
      <c r="GGJ132" s="46"/>
      <c r="GGK132" s="46"/>
      <c r="GGL132" s="46"/>
      <c r="GGM132" s="46"/>
      <c r="GGN132" s="46"/>
      <c r="GGO132" s="46"/>
      <c r="GGP132" s="46"/>
      <c r="GGQ132" s="46"/>
      <c r="GGR132" s="46"/>
      <c r="GGS132" s="46"/>
      <c r="GGT132" s="46"/>
      <c r="GGU132" s="46"/>
      <c r="GGV132" s="46"/>
      <c r="GGW132" s="46"/>
      <c r="GGX132" s="46"/>
      <c r="GGY132" s="46"/>
      <c r="GGZ132" s="46"/>
      <c r="GHA132" s="46"/>
      <c r="GHB132" s="46"/>
      <c r="GHC132" s="46"/>
      <c r="GHD132" s="46"/>
      <c r="GHE132" s="46"/>
      <c r="GHF132" s="46"/>
      <c r="GHG132" s="46"/>
      <c r="GHH132" s="46"/>
      <c r="GHI132" s="46"/>
      <c r="GHJ132" s="46"/>
      <c r="GHK132" s="46"/>
      <c r="GHL132" s="46"/>
      <c r="GHM132" s="46"/>
      <c r="GHN132" s="46"/>
      <c r="GHO132" s="46"/>
      <c r="GHP132" s="46"/>
      <c r="GHQ132" s="46"/>
      <c r="GHR132" s="46"/>
      <c r="GHS132" s="46"/>
      <c r="GHT132" s="46"/>
      <c r="GHU132" s="46"/>
      <c r="GHV132" s="46"/>
      <c r="GHW132" s="46"/>
      <c r="GHX132" s="46"/>
      <c r="GHY132" s="46"/>
      <c r="GHZ132" s="46"/>
      <c r="GIA132" s="46"/>
      <c r="GIB132" s="46"/>
      <c r="GIC132" s="46"/>
      <c r="GID132" s="46"/>
      <c r="GIE132" s="46"/>
      <c r="GIF132" s="46"/>
      <c r="GIG132" s="46"/>
      <c r="GIH132" s="46"/>
      <c r="GII132" s="46"/>
      <c r="GIJ132" s="46"/>
      <c r="GIK132" s="46"/>
      <c r="GIL132" s="46"/>
      <c r="GIM132" s="46"/>
      <c r="GIN132" s="46"/>
      <c r="GIO132" s="46"/>
      <c r="GIP132" s="46"/>
      <c r="GIQ132" s="46"/>
      <c r="GIR132" s="46"/>
      <c r="GIS132" s="46"/>
      <c r="GIT132" s="46"/>
      <c r="GIU132" s="46"/>
      <c r="GIV132" s="46"/>
      <c r="GIW132" s="46"/>
      <c r="GIX132" s="46"/>
      <c r="GIY132" s="46"/>
      <c r="GIZ132" s="46"/>
      <c r="GJA132" s="46"/>
      <c r="GJB132" s="46"/>
      <c r="GJC132" s="46"/>
      <c r="GJD132" s="46"/>
      <c r="GJE132" s="46"/>
      <c r="GJF132" s="46"/>
      <c r="GJG132" s="46"/>
      <c r="GJH132" s="46"/>
      <c r="GJI132" s="46"/>
      <c r="GJJ132" s="46"/>
      <c r="GJK132" s="46"/>
      <c r="GJL132" s="46"/>
      <c r="GJM132" s="46"/>
      <c r="GJN132" s="46"/>
      <c r="GJO132" s="46"/>
      <c r="GJP132" s="46"/>
      <c r="GJQ132" s="46"/>
      <c r="GJR132" s="46"/>
      <c r="GJS132" s="46"/>
      <c r="GJT132" s="46"/>
      <c r="GJU132" s="46"/>
      <c r="GJV132" s="46"/>
      <c r="GJW132" s="46"/>
      <c r="GJX132" s="46"/>
      <c r="GJY132" s="46"/>
      <c r="GJZ132" s="46"/>
      <c r="GKA132" s="46"/>
      <c r="GKB132" s="46"/>
      <c r="GKC132" s="46"/>
      <c r="GKD132" s="46"/>
      <c r="GKE132" s="46"/>
      <c r="GKF132" s="46"/>
      <c r="GKG132" s="46"/>
      <c r="GKH132" s="46"/>
      <c r="GKI132" s="46"/>
      <c r="GKJ132" s="46"/>
      <c r="GKK132" s="46"/>
      <c r="GKL132" s="46"/>
      <c r="GKM132" s="46"/>
      <c r="GKN132" s="46"/>
      <c r="GKO132" s="46"/>
      <c r="GKP132" s="46"/>
      <c r="GKQ132" s="46"/>
      <c r="GKR132" s="46"/>
      <c r="GKS132" s="46"/>
      <c r="GKT132" s="46"/>
      <c r="GKU132" s="46"/>
      <c r="GKV132" s="46"/>
      <c r="GKW132" s="46"/>
      <c r="GKX132" s="46"/>
      <c r="GKY132" s="46"/>
      <c r="GKZ132" s="46"/>
      <c r="GLA132" s="46"/>
      <c r="GLB132" s="46"/>
      <c r="GLC132" s="46"/>
      <c r="GLD132" s="46"/>
      <c r="GLE132" s="46"/>
      <c r="GLF132" s="46"/>
      <c r="GLG132" s="46"/>
      <c r="GLH132" s="46"/>
      <c r="GLI132" s="46"/>
      <c r="GLJ132" s="46"/>
      <c r="GLK132" s="46"/>
      <c r="GLL132" s="46"/>
      <c r="GLM132" s="46"/>
      <c r="GLN132" s="46"/>
      <c r="GLO132" s="46"/>
      <c r="GLP132" s="46"/>
      <c r="GLQ132" s="46"/>
      <c r="GLR132" s="46"/>
      <c r="GLS132" s="46"/>
      <c r="GLT132" s="46"/>
      <c r="GLU132" s="46"/>
      <c r="GLV132" s="46"/>
      <c r="GLW132" s="46"/>
      <c r="GLX132" s="46"/>
      <c r="GLY132" s="46"/>
      <c r="GLZ132" s="46"/>
      <c r="GMA132" s="46"/>
      <c r="GMB132" s="46"/>
      <c r="GMC132" s="46"/>
      <c r="GMD132" s="46"/>
      <c r="GME132" s="46"/>
      <c r="GMF132" s="46"/>
      <c r="GMG132" s="46"/>
      <c r="GMH132" s="46"/>
      <c r="GMI132" s="46"/>
      <c r="GMJ132" s="46"/>
      <c r="GMK132" s="46"/>
      <c r="GML132" s="46"/>
      <c r="GMM132" s="46"/>
      <c r="GMN132" s="46"/>
      <c r="GMO132" s="46"/>
      <c r="GMP132" s="46"/>
      <c r="GMQ132" s="46"/>
      <c r="GMR132" s="46"/>
      <c r="GMS132" s="46"/>
      <c r="GMT132" s="46"/>
      <c r="GMU132" s="46"/>
      <c r="GMV132" s="46"/>
      <c r="GMW132" s="46"/>
      <c r="GMX132" s="46"/>
      <c r="GMY132" s="46"/>
      <c r="GMZ132" s="46"/>
      <c r="GNA132" s="46"/>
      <c r="GNB132" s="46"/>
      <c r="GNC132" s="46"/>
      <c r="GND132" s="46"/>
      <c r="GNE132" s="46"/>
      <c r="GNF132" s="46"/>
      <c r="GNG132" s="46"/>
      <c r="GNH132" s="46"/>
      <c r="GNI132" s="46"/>
      <c r="GNJ132" s="46"/>
      <c r="GNK132" s="46"/>
      <c r="GNL132" s="46"/>
      <c r="GNM132" s="46"/>
      <c r="GNN132" s="46"/>
      <c r="GNO132" s="46"/>
      <c r="GNP132" s="46"/>
      <c r="GNQ132" s="46"/>
      <c r="GNR132" s="46"/>
      <c r="GNS132" s="46"/>
      <c r="GNU132" s="46"/>
      <c r="GNW132" s="46"/>
      <c r="GNX132" s="46"/>
      <c r="GNY132" s="46"/>
      <c r="GNZ132" s="46"/>
      <c r="GOA132" s="46"/>
      <c r="GOB132" s="46"/>
      <c r="GOC132" s="46"/>
      <c r="GOD132" s="46"/>
      <c r="GOI132" s="46"/>
      <c r="GOJ132" s="46"/>
      <c r="GOK132" s="46"/>
      <c r="GOL132" s="46"/>
      <c r="GOM132" s="46"/>
      <c r="GON132" s="46"/>
      <c r="GOO132" s="46"/>
      <c r="GOP132" s="46"/>
      <c r="GOQ132" s="46"/>
      <c r="GOR132" s="46"/>
      <c r="GOS132" s="46"/>
      <c r="GOT132" s="46"/>
      <c r="GOU132" s="46"/>
      <c r="GOV132" s="46"/>
      <c r="GOW132" s="46"/>
      <c r="GOX132" s="46"/>
      <c r="GOY132" s="46"/>
      <c r="GOZ132" s="46"/>
      <c r="GPA132" s="46"/>
      <c r="GPB132" s="46"/>
      <c r="GPC132" s="46"/>
      <c r="GPD132" s="46"/>
      <c r="GPE132" s="46"/>
      <c r="GPF132" s="46"/>
      <c r="GPG132" s="46"/>
      <c r="GPH132" s="46"/>
      <c r="GPI132" s="46"/>
      <c r="GPJ132" s="46"/>
      <c r="GPK132" s="46"/>
      <c r="GPL132" s="46"/>
      <c r="GPM132" s="46"/>
      <c r="GPN132" s="46"/>
      <c r="GPO132" s="46"/>
      <c r="GPP132" s="46"/>
      <c r="GPQ132" s="46"/>
      <c r="GPR132" s="46"/>
      <c r="GPS132" s="46"/>
      <c r="GPT132" s="46"/>
      <c r="GPU132" s="46"/>
      <c r="GPV132" s="46"/>
      <c r="GPW132" s="46"/>
      <c r="GPX132" s="46"/>
      <c r="GPY132" s="46"/>
      <c r="GPZ132" s="46"/>
      <c r="GQA132" s="46"/>
      <c r="GQB132" s="46"/>
      <c r="GQC132" s="46"/>
      <c r="GQD132" s="46"/>
      <c r="GQE132" s="46"/>
      <c r="GQF132" s="46"/>
      <c r="GQG132" s="46"/>
      <c r="GQH132" s="46"/>
      <c r="GQI132" s="46"/>
      <c r="GQJ132" s="46"/>
      <c r="GQK132" s="46"/>
      <c r="GQL132" s="46"/>
      <c r="GQM132" s="46"/>
      <c r="GQN132" s="46"/>
      <c r="GQO132" s="46"/>
      <c r="GQP132" s="46"/>
      <c r="GQQ132" s="46"/>
      <c r="GQR132" s="46"/>
      <c r="GQS132" s="46"/>
      <c r="GQT132" s="46"/>
      <c r="GQU132" s="46"/>
      <c r="GQV132" s="46"/>
      <c r="GQW132" s="46"/>
      <c r="GQX132" s="46"/>
      <c r="GQY132" s="46"/>
      <c r="GQZ132" s="46"/>
      <c r="GRA132" s="46"/>
      <c r="GRB132" s="46"/>
      <c r="GRC132" s="46"/>
      <c r="GRD132" s="46"/>
      <c r="GRE132" s="46"/>
      <c r="GRF132" s="46"/>
      <c r="GRG132" s="46"/>
      <c r="GRH132" s="46"/>
      <c r="GRI132" s="46"/>
      <c r="GRJ132" s="46"/>
      <c r="GRK132" s="46"/>
      <c r="GRL132" s="46"/>
      <c r="GRM132" s="46"/>
      <c r="GRN132" s="46"/>
      <c r="GRO132" s="46"/>
      <c r="GRP132" s="46"/>
      <c r="GRQ132" s="46"/>
      <c r="GRR132" s="46"/>
      <c r="GRS132" s="46"/>
      <c r="GRT132" s="46"/>
      <c r="GRU132" s="46"/>
      <c r="GRV132" s="46"/>
      <c r="GRW132" s="46"/>
      <c r="GRX132" s="46"/>
      <c r="GRY132" s="46"/>
      <c r="GRZ132" s="46"/>
      <c r="GSA132" s="46"/>
      <c r="GSB132" s="46"/>
      <c r="GSC132" s="46"/>
      <c r="GSD132" s="46"/>
      <c r="GSE132" s="46"/>
      <c r="GSF132" s="46"/>
      <c r="GSG132" s="46"/>
      <c r="GSH132" s="46"/>
      <c r="GSI132" s="46"/>
      <c r="GSJ132" s="46"/>
      <c r="GSK132" s="46"/>
      <c r="GSL132" s="46"/>
      <c r="GSM132" s="46"/>
      <c r="GSN132" s="46"/>
      <c r="GSO132" s="46"/>
      <c r="GSP132" s="46"/>
      <c r="GSQ132" s="46"/>
      <c r="GSR132" s="46"/>
      <c r="GSS132" s="46"/>
      <c r="GST132" s="46"/>
      <c r="GSU132" s="46"/>
      <c r="GSV132" s="46"/>
      <c r="GSW132" s="46"/>
      <c r="GSX132" s="46"/>
      <c r="GSY132" s="46"/>
      <c r="GSZ132" s="46"/>
      <c r="GTA132" s="46"/>
      <c r="GTB132" s="46"/>
      <c r="GTC132" s="46"/>
      <c r="GTD132" s="46"/>
      <c r="GTE132" s="46"/>
      <c r="GTF132" s="46"/>
      <c r="GTG132" s="46"/>
      <c r="GTH132" s="46"/>
      <c r="GTI132" s="46"/>
      <c r="GTJ132" s="46"/>
      <c r="GTK132" s="46"/>
      <c r="GTL132" s="46"/>
      <c r="GTM132" s="46"/>
      <c r="GTN132" s="46"/>
      <c r="GTO132" s="46"/>
      <c r="GTP132" s="46"/>
      <c r="GTQ132" s="46"/>
      <c r="GTR132" s="46"/>
      <c r="GTS132" s="46"/>
      <c r="GTT132" s="46"/>
      <c r="GTU132" s="46"/>
      <c r="GTV132" s="46"/>
      <c r="GTW132" s="46"/>
      <c r="GTX132" s="46"/>
      <c r="GTY132" s="46"/>
      <c r="GTZ132" s="46"/>
      <c r="GUA132" s="46"/>
      <c r="GUB132" s="46"/>
      <c r="GUC132" s="46"/>
      <c r="GUD132" s="46"/>
      <c r="GUE132" s="46"/>
      <c r="GUF132" s="46"/>
      <c r="GUG132" s="46"/>
      <c r="GUH132" s="46"/>
      <c r="GUI132" s="46"/>
      <c r="GUJ132" s="46"/>
      <c r="GUK132" s="46"/>
      <c r="GUL132" s="46"/>
      <c r="GUM132" s="46"/>
      <c r="GUN132" s="46"/>
      <c r="GUO132" s="46"/>
      <c r="GUP132" s="46"/>
      <c r="GUQ132" s="46"/>
      <c r="GUR132" s="46"/>
      <c r="GUS132" s="46"/>
      <c r="GUT132" s="46"/>
      <c r="GUU132" s="46"/>
      <c r="GUV132" s="46"/>
      <c r="GUW132" s="46"/>
      <c r="GUX132" s="46"/>
      <c r="GUY132" s="46"/>
      <c r="GUZ132" s="46"/>
      <c r="GVA132" s="46"/>
      <c r="GVB132" s="46"/>
      <c r="GVC132" s="46"/>
      <c r="GVD132" s="46"/>
      <c r="GVE132" s="46"/>
      <c r="GVF132" s="46"/>
      <c r="GVG132" s="46"/>
      <c r="GVH132" s="46"/>
      <c r="GVI132" s="46"/>
      <c r="GVJ132" s="46"/>
      <c r="GVK132" s="46"/>
      <c r="GVL132" s="46"/>
      <c r="GVM132" s="46"/>
      <c r="GVN132" s="46"/>
      <c r="GVO132" s="46"/>
      <c r="GVP132" s="46"/>
      <c r="GVQ132" s="46"/>
      <c r="GVR132" s="46"/>
      <c r="GVS132" s="46"/>
      <c r="GVT132" s="46"/>
      <c r="GVU132" s="46"/>
      <c r="GVV132" s="46"/>
      <c r="GVW132" s="46"/>
      <c r="GVX132" s="46"/>
      <c r="GVY132" s="46"/>
      <c r="GVZ132" s="46"/>
      <c r="GWA132" s="46"/>
      <c r="GWB132" s="46"/>
      <c r="GWC132" s="46"/>
      <c r="GWD132" s="46"/>
      <c r="GWE132" s="46"/>
      <c r="GWF132" s="46"/>
      <c r="GWG132" s="46"/>
      <c r="GWH132" s="46"/>
      <c r="GWI132" s="46"/>
      <c r="GWJ132" s="46"/>
      <c r="GWK132" s="46"/>
      <c r="GWL132" s="46"/>
      <c r="GWM132" s="46"/>
      <c r="GWN132" s="46"/>
      <c r="GWO132" s="46"/>
      <c r="GWP132" s="46"/>
      <c r="GWQ132" s="46"/>
      <c r="GWR132" s="46"/>
      <c r="GWS132" s="46"/>
      <c r="GWT132" s="46"/>
      <c r="GWU132" s="46"/>
      <c r="GWV132" s="46"/>
      <c r="GWW132" s="46"/>
      <c r="GWX132" s="46"/>
      <c r="GWY132" s="46"/>
      <c r="GWZ132" s="46"/>
      <c r="GXA132" s="46"/>
      <c r="GXB132" s="46"/>
      <c r="GXC132" s="46"/>
      <c r="GXD132" s="46"/>
      <c r="GXE132" s="46"/>
      <c r="GXF132" s="46"/>
      <c r="GXG132" s="46"/>
      <c r="GXH132" s="46"/>
      <c r="GXI132" s="46"/>
      <c r="GXJ132" s="46"/>
      <c r="GXK132" s="46"/>
      <c r="GXL132" s="46"/>
      <c r="GXM132" s="46"/>
      <c r="GXN132" s="46"/>
      <c r="GXO132" s="46"/>
      <c r="GXQ132" s="46"/>
      <c r="GXS132" s="46"/>
      <c r="GXT132" s="46"/>
      <c r="GXU132" s="46"/>
      <c r="GXV132" s="46"/>
      <c r="GXW132" s="46"/>
      <c r="GXX132" s="46"/>
      <c r="GXY132" s="46"/>
      <c r="GXZ132" s="46"/>
      <c r="GYE132" s="46"/>
      <c r="GYF132" s="46"/>
      <c r="GYG132" s="46"/>
      <c r="GYH132" s="46"/>
      <c r="GYI132" s="46"/>
      <c r="GYJ132" s="46"/>
      <c r="GYK132" s="46"/>
      <c r="GYL132" s="46"/>
      <c r="GYM132" s="46"/>
      <c r="GYN132" s="46"/>
      <c r="GYO132" s="46"/>
      <c r="GYP132" s="46"/>
      <c r="GYQ132" s="46"/>
      <c r="GYR132" s="46"/>
      <c r="GYS132" s="46"/>
      <c r="GYT132" s="46"/>
      <c r="GYU132" s="46"/>
      <c r="GYV132" s="46"/>
      <c r="GYW132" s="46"/>
      <c r="GYX132" s="46"/>
      <c r="GYY132" s="46"/>
      <c r="GYZ132" s="46"/>
      <c r="GZA132" s="46"/>
      <c r="GZB132" s="46"/>
      <c r="GZC132" s="46"/>
      <c r="GZD132" s="46"/>
      <c r="GZE132" s="46"/>
      <c r="GZF132" s="46"/>
      <c r="GZG132" s="46"/>
      <c r="GZH132" s="46"/>
      <c r="GZI132" s="46"/>
      <c r="GZJ132" s="46"/>
      <c r="GZK132" s="46"/>
      <c r="GZL132" s="46"/>
      <c r="GZM132" s="46"/>
      <c r="GZN132" s="46"/>
      <c r="GZO132" s="46"/>
      <c r="GZP132" s="46"/>
      <c r="GZQ132" s="46"/>
      <c r="GZR132" s="46"/>
      <c r="GZS132" s="46"/>
      <c r="GZT132" s="46"/>
      <c r="GZU132" s="46"/>
      <c r="GZV132" s="46"/>
      <c r="GZW132" s="46"/>
      <c r="GZX132" s="46"/>
      <c r="GZY132" s="46"/>
      <c r="GZZ132" s="46"/>
      <c r="HAA132" s="46"/>
      <c r="HAB132" s="46"/>
      <c r="HAC132" s="46"/>
      <c r="HAD132" s="46"/>
      <c r="HAE132" s="46"/>
      <c r="HAF132" s="46"/>
      <c r="HAG132" s="46"/>
      <c r="HAH132" s="46"/>
      <c r="HAI132" s="46"/>
      <c r="HAJ132" s="46"/>
      <c r="HAK132" s="46"/>
      <c r="HAL132" s="46"/>
      <c r="HAM132" s="46"/>
      <c r="HAN132" s="46"/>
      <c r="HAO132" s="46"/>
      <c r="HAP132" s="46"/>
      <c r="HAQ132" s="46"/>
      <c r="HAR132" s="46"/>
      <c r="HAS132" s="46"/>
      <c r="HAT132" s="46"/>
      <c r="HAU132" s="46"/>
      <c r="HAV132" s="46"/>
      <c r="HAW132" s="46"/>
      <c r="HAX132" s="46"/>
      <c r="HAY132" s="46"/>
      <c r="HAZ132" s="46"/>
      <c r="HBA132" s="46"/>
      <c r="HBB132" s="46"/>
      <c r="HBC132" s="46"/>
      <c r="HBD132" s="46"/>
      <c r="HBE132" s="46"/>
      <c r="HBF132" s="46"/>
      <c r="HBG132" s="46"/>
      <c r="HBH132" s="46"/>
      <c r="HBI132" s="46"/>
      <c r="HBJ132" s="46"/>
      <c r="HBK132" s="46"/>
      <c r="HBL132" s="46"/>
      <c r="HBM132" s="46"/>
      <c r="HBN132" s="46"/>
      <c r="HBO132" s="46"/>
      <c r="HBP132" s="46"/>
      <c r="HBQ132" s="46"/>
      <c r="HBR132" s="46"/>
      <c r="HBS132" s="46"/>
      <c r="HBT132" s="46"/>
      <c r="HBU132" s="46"/>
      <c r="HBV132" s="46"/>
      <c r="HBW132" s="46"/>
      <c r="HBX132" s="46"/>
      <c r="HBY132" s="46"/>
      <c r="HBZ132" s="46"/>
      <c r="HCA132" s="46"/>
      <c r="HCB132" s="46"/>
      <c r="HCC132" s="46"/>
      <c r="HCD132" s="46"/>
      <c r="HCE132" s="46"/>
      <c r="HCF132" s="46"/>
      <c r="HCG132" s="46"/>
      <c r="HCH132" s="46"/>
      <c r="HCI132" s="46"/>
      <c r="HCJ132" s="46"/>
      <c r="HCK132" s="46"/>
      <c r="HCL132" s="46"/>
      <c r="HCM132" s="46"/>
      <c r="HCN132" s="46"/>
      <c r="HCO132" s="46"/>
      <c r="HCP132" s="46"/>
      <c r="HCQ132" s="46"/>
      <c r="HCR132" s="46"/>
      <c r="HCS132" s="46"/>
      <c r="HCT132" s="46"/>
      <c r="HCU132" s="46"/>
      <c r="HCV132" s="46"/>
      <c r="HCW132" s="46"/>
      <c r="HCX132" s="46"/>
      <c r="HCY132" s="46"/>
      <c r="HCZ132" s="46"/>
      <c r="HDA132" s="46"/>
      <c r="HDB132" s="46"/>
      <c r="HDC132" s="46"/>
      <c r="HDD132" s="46"/>
      <c r="HDE132" s="46"/>
      <c r="HDF132" s="46"/>
      <c r="HDG132" s="46"/>
      <c r="HDH132" s="46"/>
      <c r="HDI132" s="46"/>
      <c r="HDJ132" s="46"/>
      <c r="HDK132" s="46"/>
      <c r="HDL132" s="46"/>
      <c r="HDM132" s="46"/>
      <c r="HDN132" s="46"/>
      <c r="HDO132" s="46"/>
      <c r="HDP132" s="46"/>
      <c r="HDQ132" s="46"/>
      <c r="HDR132" s="46"/>
      <c r="HDS132" s="46"/>
      <c r="HDT132" s="46"/>
      <c r="HDU132" s="46"/>
      <c r="HDV132" s="46"/>
      <c r="HDW132" s="46"/>
      <c r="HDX132" s="46"/>
      <c r="HDY132" s="46"/>
      <c r="HDZ132" s="46"/>
      <c r="HEA132" s="46"/>
      <c r="HEB132" s="46"/>
      <c r="HEC132" s="46"/>
      <c r="HED132" s="46"/>
      <c r="HEE132" s="46"/>
      <c r="HEF132" s="46"/>
      <c r="HEG132" s="46"/>
      <c r="HEH132" s="46"/>
      <c r="HEI132" s="46"/>
      <c r="HEJ132" s="46"/>
      <c r="HEK132" s="46"/>
      <c r="HEL132" s="46"/>
      <c r="HEM132" s="46"/>
      <c r="HEN132" s="46"/>
      <c r="HEO132" s="46"/>
      <c r="HEP132" s="46"/>
      <c r="HEQ132" s="46"/>
      <c r="HER132" s="46"/>
      <c r="HES132" s="46"/>
      <c r="HET132" s="46"/>
      <c r="HEU132" s="46"/>
      <c r="HEV132" s="46"/>
      <c r="HEW132" s="46"/>
      <c r="HEX132" s="46"/>
      <c r="HEY132" s="46"/>
      <c r="HEZ132" s="46"/>
      <c r="HFA132" s="46"/>
      <c r="HFB132" s="46"/>
      <c r="HFC132" s="46"/>
      <c r="HFD132" s="46"/>
      <c r="HFE132" s="46"/>
      <c r="HFF132" s="46"/>
      <c r="HFG132" s="46"/>
      <c r="HFH132" s="46"/>
      <c r="HFI132" s="46"/>
      <c r="HFJ132" s="46"/>
      <c r="HFK132" s="46"/>
      <c r="HFL132" s="46"/>
      <c r="HFM132" s="46"/>
      <c r="HFN132" s="46"/>
      <c r="HFO132" s="46"/>
      <c r="HFP132" s="46"/>
      <c r="HFQ132" s="46"/>
      <c r="HFR132" s="46"/>
      <c r="HFS132" s="46"/>
      <c r="HFT132" s="46"/>
      <c r="HFU132" s="46"/>
      <c r="HFV132" s="46"/>
      <c r="HFW132" s="46"/>
      <c r="HFX132" s="46"/>
      <c r="HFY132" s="46"/>
      <c r="HFZ132" s="46"/>
      <c r="HGA132" s="46"/>
      <c r="HGB132" s="46"/>
      <c r="HGC132" s="46"/>
      <c r="HGD132" s="46"/>
      <c r="HGE132" s="46"/>
      <c r="HGF132" s="46"/>
      <c r="HGG132" s="46"/>
      <c r="HGH132" s="46"/>
      <c r="HGI132" s="46"/>
      <c r="HGJ132" s="46"/>
      <c r="HGK132" s="46"/>
      <c r="HGL132" s="46"/>
      <c r="HGM132" s="46"/>
      <c r="HGN132" s="46"/>
      <c r="HGO132" s="46"/>
      <c r="HGP132" s="46"/>
      <c r="HGQ132" s="46"/>
      <c r="HGR132" s="46"/>
      <c r="HGS132" s="46"/>
      <c r="HGT132" s="46"/>
      <c r="HGU132" s="46"/>
      <c r="HGV132" s="46"/>
      <c r="HGW132" s="46"/>
      <c r="HGX132" s="46"/>
      <c r="HGY132" s="46"/>
      <c r="HGZ132" s="46"/>
      <c r="HHA132" s="46"/>
      <c r="HHB132" s="46"/>
      <c r="HHC132" s="46"/>
      <c r="HHD132" s="46"/>
      <c r="HHE132" s="46"/>
      <c r="HHF132" s="46"/>
      <c r="HHG132" s="46"/>
      <c r="HHH132" s="46"/>
      <c r="HHI132" s="46"/>
      <c r="HHJ132" s="46"/>
      <c r="HHK132" s="46"/>
      <c r="HHM132" s="46"/>
      <c r="HHO132" s="46"/>
      <c r="HHP132" s="46"/>
      <c r="HHQ132" s="46"/>
      <c r="HHR132" s="46"/>
      <c r="HHS132" s="46"/>
      <c r="HHT132" s="46"/>
      <c r="HHU132" s="46"/>
      <c r="HHV132" s="46"/>
      <c r="HIA132" s="46"/>
      <c r="HIB132" s="46"/>
      <c r="HIC132" s="46"/>
      <c r="HID132" s="46"/>
      <c r="HIE132" s="46"/>
      <c r="HIF132" s="46"/>
      <c r="HIG132" s="46"/>
      <c r="HIH132" s="46"/>
      <c r="HII132" s="46"/>
      <c r="HIJ132" s="46"/>
      <c r="HIK132" s="46"/>
      <c r="HIL132" s="46"/>
      <c r="HIM132" s="46"/>
      <c r="HIN132" s="46"/>
      <c r="HIO132" s="46"/>
      <c r="HIP132" s="46"/>
      <c r="HIQ132" s="46"/>
      <c r="HIR132" s="46"/>
      <c r="HIS132" s="46"/>
      <c r="HIT132" s="46"/>
      <c r="HIU132" s="46"/>
      <c r="HIV132" s="46"/>
      <c r="HIW132" s="46"/>
      <c r="HIX132" s="46"/>
      <c r="HIY132" s="46"/>
      <c r="HIZ132" s="46"/>
      <c r="HJA132" s="46"/>
      <c r="HJB132" s="46"/>
      <c r="HJC132" s="46"/>
      <c r="HJD132" s="46"/>
      <c r="HJE132" s="46"/>
      <c r="HJF132" s="46"/>
      <c r="HJG132" s="46"/>
      <c r="HJH132" s="46"/>
      <c r="HJI132" s="46"/>
      <c r="HJJ132" s="46"/>
      <c r="HJK132" s="46"/>
      <c r="HJL132" s="46"/>
      <c r="HJM132" s="46"/>
      <c r="HJN132" s="46"/>
      <c r="HJO132" s="46"/>
      <c r="HJP132" s="46"/>
      <c r="HJQ132" s="46"/>
      <c r="HJR132" s="46"/>
      <c r="HJS132" s="46"/>
      <c r="HJT132" s="46"/>
      <c r="HJU132" s="46"/>
      <c r="HJV132" s="46"/>
      <c r="HJW132" s="46"/>
      <c r="HJX132" s="46"/>
      <c r="HJY132" s="46"/>
      <c r="HJZ132" s="46"/>
      <c r="HKA132" s="46"/>
      <c r="HKB132" s="46"/>
      <c r="HKC132" s="46"/>
      <c r="HKD132" s="46"/>
      <c r="HKE132" s="46"/>
      <c r="HKF132" s="46"/>
      <c r="HKG132" s="46"/>
      <c r="HKH132" s="46"/>
      <c r="HKI132" s="46"/>
      <c r="HKJ132" s="46"/>
      <c r="HKK132" s="46"/>
      <c r="HKL132" s="46"/>
      <c r="HKM132" s="46"/>
      <c r="HKN132" s="46"/>
      <c r="HKO132" s="46"/>
      <c r="HKP132" s="46"/>
      <c r="HKQ132" s="46"/>
      <c r="HKR132" s="46"/>
      <c r="HKS132" s="46"/>
      <c r="HKT132" s="46"/>
      <c r="HKU132" s="46"/>
      <c r="HKV132" s="46"/>
      <c r="HKW132" s="46"/>
      <c r="HKX132" s="46"/>
      <c r="HKY132" s="46"/>
      <c r="HKZ132" s="46"/>
      <c r="HLA132" s="46"/>
      <c r="HLB132" s="46"/>
      <c r="HLC132" s="46"/>
      <c r="HLD132" s="46"/>
      <c r="HLE132" s="46"/>
      <c r="HLF132" s="46"/>
      <c r="HLG132" s="46"/>
      <c r="HLH132" s="46"/>
      <c r="HLI132" s="46"/>
      <c r="HLJ132" s="46"/>
      <c r="HLK132" s="46"/>
      <c r="HLL132" s="46"/>
      <c r="HLM132" s="46"/>
      <c r="HLN132" s="46"/>
      <c r="HLO132" s="46"/>
      <c r="HLP132" s="46"/>
      <c r="HLQ132" s="46"/>
      <c r="HLR132" s="46"/>
      <c r="HLS132" s="46"/>
      <c r="HLT132" s="46"/>
      <c r="HLU132" s="46"/>
      <c r="HLV132" s="46"/>
      <c r="HLW132" s="46"/>
      <c r="HLX132" s="46"/>
      <c r="HLY132" s="46"/>
      <c r="HLZ132" s="46"/>
      <c r="HMA132" s="46"/>
      <c r="HMB132" s="46"/>
      <c r="HMC132" s="46"/>
      <c r="HMD132" s="46"/>
      <c r="HME132" s="46"/>
      <c r="HMF132" s="46"/>
      <c r="HMG132" s="46"/>
      <c r="HMH132" s="46"/>
      <c r="HMI132" s="46"/>
      <c r="HMJ132" s="46"/>
      <c r="HMK132" s="46"/>
      <c r="HML132" s="46"/>
      <c r="HMM132" s="46"/>
      <c r="HMN132" s="46"/>
      <c r="HMO132" s="46"/>
      <c r="HMP132" s="46"/>
      <c r="HMQ132" s="46"/>
      <c r="HMR132" s="46"/>
      <c r="HMS132" s="46"/>
      <c r="HMT132" s="46"/>
      <c r="HMU132" s="46"/>
      <c r="HMV132" s="46"/>
      <c r="HMW132" s="46"/>
      <c r="HMX132" s="46"/>
      <c r="HMY132" s="46"/>
      <c r="HMZ132" s="46"/>
      <c r="HNA132" s="46"/>
      <c r="HNB132" s="46"/>
      <c r="HNC132" s="46"/>
      <c r="HND132" s="46"/>
      <c r="HNE132" s="46"/>
      <c r="HNF132" s="46"/>
      <c r="HNG132" s="46"/>
      <c r="HNH132" s="46"/>
      <c r="HNI132" s="46"/>
      <c r="HNJ132" s="46"/>
      <c r="HNK132" s="46"/>
      <c r="HNL132" s="46"/>
      <c r="HNM132" s="46"/>
      <c r="HNN132" s="46"/>
      <c r="HNO132" s="46"/>
      <c r="HNP132" s="46"/>
      <c r="HNQ132" s="46"/>
      <c r="HNR132" s="46"/>
      <c r="HNS132" s="46"/>
      <c r="HNT132" s="46"/>
      <c r="HNU132" s="46"/>
      <c r="HNV132" s="46"/>
      <c r="HNW132" s="46"/>
      <c r="HNX132" s="46"/>
      <c r="HNY132" s="46"/>
      <c r="HNZ132" s="46"/>
      <c r="HOA132" s="46"/>
      <c r="HOB132" s="46"/>
      <c r="HOC132" s="46"/>
      <c r="HOD132" s="46"/>
      <c r="HOE132" s="46"/>
      <c r="HOF132" s="46"/>
      <c r="HOG132" s="46"/>
      <c r="HOH132" s="46"/>
      <c r="HOI132" s="46"/>
      <c r="HOJ132" s="46"/>
      <c r="HOK132" s="46"/>
      <c r="HOL132" s="46"/>
      <c r="HOM132" s="46"/>
      <c r="HON132" s="46"/>
      <c r="HOO132" s="46"/>
      <c r="HOP132" s="46"/>
      <c r="HOQ132" s="46"/>
      <c r="HOR132" s="46"/>
      <c r="HOS132" s="46"/>
      <c r="HOT132" s="46"/>
      <c r="HOU132" s="46"/>
      <c r="HOV132" s="46"/>
      <c r="HOW132" s="46"/>
      <c r="HOX132" s="46"/>
      <c r="HOY132" s="46"/>
      <c r="HOZ132" s="46"/>
      <c r="HPA132" s="46"/>
      <c r="HPB132" s="46"/>
      <c r="HPC132" s="46"/>
      <c r="HPD132" s="46"/>
      <c r="HPE132" s="46"/>
      <c r="HPF132" s="46"/>
      <c r="HPG132" s="46"/>
      <c r="HPH132" s="46"/>
      <c r="HPI132" s="46"/>
      <c r="HPJ132" s="46"/>
      <c r="HPK132" s="46"/>
      <c r="HPL132" s="46"/>
      <c r="HPM132" s="46"/>
      <c r="HPN132" s="46"/>
      <c r="HPO132" s="46"/>
      <c r="HPP132" s="46"/>
      <c r="HPQ132" s="46"/>
      <c r="HPR132" s="46"/>
      <c r="HPS132" s="46"/>
      <c r="HPT132" s="46"/>
      <c r="HPU132" s="46"/>
      <c r="HPV132" s="46"/>
      <c r="HPW132" s="46"/>
      <c r="HPX132" s="46"/>
      <c r="HPY132" s="46"/>
      <c r="HPZ132" s="46"/>
      <c r="HQA132" s="46"/>
      <c r="HQB132" s="46"/>
      <c r="HQC132" s="46"/>
      <c r="HQD132" s="46"/>
      <c r="HQE132" s="46"/>
      <c r="HQF132" s="46"/>
      <c r="HQG132" s="46"/>
      <c r="HQH132" s="46"/>
      <c r="HQI132" s="46"/>
      <c r="HQJ132" s="46"/>
      <c r="HQK132" s="46"/>
      <c r="HQL132" s="46"/>
      <c r="HQM132" s="46"/>
      <c r="HQN132" s="46"/>
      <c r="HQO132" s="46"/>
      <c r="HQP132" s="46"/>
      <c r="HQQ132" s="46"/>
      <c r="HQR132" s="46"/>
      <c r="HQS132" s="46"/>
      <c r="HQT132" s="46"/>
      <c r="HQU132" s="46"/>
      <c r="HQV132" s="46"/>
      <c r="HQW132" s="46"/>
      <c r="HQX132" s="46"/>
      <c r="HQY132" s="46"/>
      <c r="HQZ132" s="46"/>
      <c r="HRA132" s="46"/>
      <c r="HRB132" s="46"/>
      <c r="HRC132" s="46"/>
      <c r="HRD132" s="46"/>
      <c r="HRE132" s="46"/>
      <c r="HRF132" s="46"/>
      <c r="HRG132" s="46"/>
      <c r="HRI132" s="46"/>
      <c r="HRK132" s="46"/>
      <c r="HRL132" s="46"/>
      <c r="HRM132" s="46"/>
      <c r="HRN132" s="46"/>
      <c r="HRO132" s="46"/>
      <c r="HRP132" s="46"/>
      <c r="HRQ132" s="46"/>
      <c r="HRR132" s="46"/>
      <c r="HRW132" s="46"/>
      <c r="HRX132" s="46"/>
      <c r="HRY132" s="46"/>
      <c r="HRZ132" s="46"/>
      <c r="HSA132" s="46"/>
      <c r="HSB132" s="46"/>
      <c r="HSC132" s="46"/>
      <c r="HSD132" s="46"/>
      <c r="HSE132" s="46"/>
      <c r="HSF132" s="46"/>
      <c r="HSG132" s="46"/>
      <c r="HSH132" s="46"/>
      <c r="HSI132" s="46"/>
      <c r="HSJ132" s="46"/>
      <c r="HSK132" s="46"/>
      <c r="HSL132" s="46"/>
      <c r="HSM132" s="46"/>
      <c r="HSN132" s="46"/>
      <c r="HSO132" s="46"/>
      <c r="HSP132" s="46"/>
      <c r="HSQ132" s="46"/>
      <c r="HSR132" s="46"/>
      <c r="HSS132" s="46"/>
      <c r="HST132" s="46"/>
      <c r="HSU132" s="46"/>
      <c r="HSV132" s="46"/>
      <c r="HSW132" s="46"/>
      <c r="HSX132" s="46"/>
      <c r="HSY132" s="46"/>
      <c r="HSZ132" s="46"/>
      <c r="HTA132" s="46"/>
      <c r="HTB132" s="46"/>
      <c r="HTC132" s="46"/>
      <c r="HTD132" s="46"/>
      <c r="HTE132" s="46"/>
      <c r="HTF132" s="46"/>
      <c r="HTG132" s="46"/>
      <c r="HTH132" s="46"/>
      <c r="HTI132" s="46"/>
      <c r="HTJ132" s="46"/>
      <c r="HTK132" s="46"/>
      <c r="HTL132" s="46"/>
      <c r="HTM132" s="46"/>
      <c r="HTN132" s="46"/>
      <c r="HTO132" s="46"/>
      <c r="HTP132" s="46"/>
      <c r="HTQ132" s="46"/>
      <c r="HTR132" s="46"/>
      <c r="HTS132" s="46"/>
      <c r="HTT132" s="46"/>
      <c r="HTU132" s="46"/>
      <c r="HTV132" s="46"/>
      <c r="HTW132" s="46"/>
      <c r="HTX132" s="46"/>
      <c r="HTY132" s="46"/>
      <c r="HTZ132" s="46"/>
      <c r="HUA132" s="46"/>
      <c r="HUB132" s="46"/>
      <c r="HUC132" s="46"/>
      <c r="HUD132" s="46"/>
      <c r="HUE132" s="46"/>
      <c r="HUF132" s="46"/>
      <c r="HUG132" s="46"/>
      <c r="HUH132" s="46"/>
      <c r="HUI132" s="46"/>
      <c r="HUJ132" s="46"/>
      <c r="HUK132" s="46"/>
      <c r="HUL132" s="46"/>
      <c r="HUM132" s="46"/>
      <c r="HUN132" s="46"/>
      <c r="HUO132" s="46"/>
      <c r="HUP132" s="46"/>
      <c r="HUQ132" s="46"/>
      <c r="HUR132" s="46"/>
      <c r="HUS132" s="46"/>
      <c r="HUT132" s="46"/>
      <c r="HUU132" s="46"/>
      <c r="HUV132" s="46"/>
      <c r="HUW132" s="46"/>
      <c r="HUX132" s="46"/>
      <c r="HUY132" s="46"/>
      <c r="HUZ132" s="46"/>
      <c r="HVA132" s="46"/>
      <c r="HVB132" s="46"/>
      <c r="HVC132" s="46"/>
      <c r="HVD132" s="46"/>
      <c r="HVE132" s="46"/>
      <c r="HVF132" s="46"/>
      <c r="HVG132" s="46"/>
      <c r="HVH132" s="46"/>
      <c r="HVI132" s="46"/>
      <c r="HVJ132" s="46"/>
      <c r="HVK132" s="46"/>
      <c r="HVL132" s="46"/>
      <c r="HVM132" s="46"/>
      <c r="HVN132" s="46"/>
      <c r="HVO132" s="46"/>
      <c r="HVP132" s="46"/>
      <c r="HVQ132" s="46"/>
      <c r="HVR132" s="46"/>
      <c r="HVS132" s="46"/>
      <c r="HVT132" s="46"/>
      <c r="HVU132" s="46"/>
      <c r="HVV132" s="46"/>
      <c r="HVW132" s="46"/>
      <c r="HVX132" s="46"/>
      <c r="HVY132" s="46"/>
      <c r="HVZ132" s="46"/>
      <c r="HWA132" s="46"/>
      <c r="HWB132" s="46"/>
      <c r="HWC132" s="46"/>
      <c r="HWD132" s="46"/>
      <c r="HWE132" s="46"/>
      <c r="HWF132" s="46"/>
      <c r="HWG132" s="46"/>
      <c r="HWH132" s="46"/>
      <c r="HWI132" s="46"/>
      <c r="HWJ132" s="46"/>
      <c r="HWK132" s="46"/>
      <c r="HWL132" s="46"/>
      <c r="HWM132" s="46"/>
      <c r="HWN132" s="46"/>
      <c r="HWO132" s="46"/>
      <c r="HWP132" s="46"/>
      <c r="HWQ132" s="46"/>
      <c r="HWR132" s="46"/>
      <c r="HWS132" s="46"/>
      <c r="HWT132" s="46"/>
      <c r="HWU132" s="46"/>
      <c r="HWV132" s="46"/>
      <c r="HWW132" s="46"/>
      <c r="HWX132" s="46"/>
      <c r="HWY132" s="46"/>
      <c r="HWZ132" s="46"/>
      <c r="HXA132" s="46"/>
      <c r="HXB132" s="46"/>
      <c r="HXC132" s="46"/>
      <c r="HXD132" s="46"/>
      <c r="HXE132" s="46"/>
      <c r="HXF132" s="46"/>
      <c r="HXG132" s="46"/>
      <c r="HXH132" s="46"/>
      <c r="HXI132" s="46"/>
      <c r="HXJ132" s="46"/>
      <c r="HXK132" s="46"/>
      <c r="HXL132" s="46"/>
      <c r="HXM132" s="46"/>
      <c r="HXN132" s="46"/>
      <c r="HXO132" s="46"/>
      <c r="HXP132" s="46"/>
      <c r="HXQ132" s="46"/>
      <c r="HXR132" s="46"/>
      <c r="HXS132" s="46"/>
      <c r="HXT132" s="46"/>
      <c r="HXU132" s="46"/>
      <c r="HXV132" s="46"/>
      <c r="HXW132" s="46"/>
      <c r="HXX132" s="46"/>
      <c r="HXY132" s="46"/>
      <c r="HXZ132" s="46"/>
      <c r="HYA132" s="46"/>
      <c r="HYB132" s="46"/>
      <c r="HYC132" s="46"/>
      <c r="HYD132" s="46"/>
      <c r="HYE132" s="46"/>
      <c r="HYF132" s="46"/>
      <c r="HYG132" s="46"/>
      <c r="HYH132" s="46"/>
      <c r="HYI132" s="46"/>
      <c r="HYJ132" s="46"/>
      <c r="HYK132" s="46"/>
      <c r="HYL132" s="46"/>
      <c r="HYM132" s="46"/>
      <c r="HYN132" s="46"/>
      <c r="HYO132" s="46"/>
      <c r="HYP132" s="46"/>
      <c r="HYQ132" s="46"/>
      <c r="HYR132" s="46"/>
      <c r="HYS132" s="46"/>
      <c r="HYT132" s="46"/>
      <c r="HYU132" s="46"/>
      <c r="HYV132" s="46"/>
      <c r="HYW132" s="46"/>
      <c r="HYX132" s="46"/>
      <c r="HYY132" s="46"/>
      <c r="HYZ132" s="46"/>
      <c r="HZA132" s="46"/>
      <c r="HZB132" s="46"/>
      <c r="HZC132" s="46"/>
      <c r="HZD132" s="46"/>
      <c r="HZE132" s="46"/>
      <c r="HZF132" s="46"/>
      <c r="HZG132" s="46"/>
      <c r="HZH132" s="46"/>
      <c r="HZI132" s="46"/>
      <c r="HZJ132" s="46"/>
      <c r="HZK132" s="46"/>
      <c r="HZL132" s="46"/>
      <c r="HZM132" s="46"/>
      <c r="HZN132" s="46"/>
      <c r="HZO132" s="46"/>
      <c r="HZP132" s="46"/>
      <c r="HZQ132" s="46"/>
      <c r="HZR132" s="46"/>
      <c r="HZS132" s="46"/>
      <c r="HZT132" s="46"/>
      <c r="HZU132" s="46"/>
      <c r="HZV132" s="46"/>
      <c r="HZW132" s="46"/>
      <c r="HZX132" s="46"/>
      <c r="HZY132" s="46"/>
      <c r="HZZ132" s="46"/>
      <c r="IAA132" s="46"/>
      <c r="IAB132" s="46"/>
      <c r="IAC132" s="46"/>
      <c r="IAD132" s="46"/>
      <c r="IAE132" s="46"/>
      <c r="IAF132" s="46"/>
      <c r="IAG132" s="46"/>
      <c r="IAH132" s="46"/>
      <c r="IAI132" s="46"/>
      <c r="IAJ132" s="46"/>
      <c r="IAK132" s="46"/>
      <c r="IAL132" s="46"/>
      <c r="IAM132" s="46"/>
      <c r="IAN132" s="46"/>
      <c r="IAO132" s="46"/>
      <c r="IAP132" s="46"/>
      <c r="IAQ132" s="46"/>
      <c r="IAR132" s="46"/>
      <c r="IAS132" s="46"/>
      <c r="IAT132" s="46"/>
      <c r="IAU132" s="46"/>
      <c r="IAV132" s="46"/>
      <c r="IAW132" s="46"/>
      <c r="IAX132" s="46"/>
      <c r="IAY132" s="46"/>
      <c r="IAZ132" s="46"/>
      <c r="IBA132" s="46"/>
      <c r="IBB132" s="46"/>
      <c r="IBC132" s="46"/>
      <c r="IBE132" s="46"/>
      <c r="IBG132" s="46"/>
      <c r="IBH132" s="46"/>
      <c r="IBI132" s="46"/>
      <c r="IBJ132" s="46"/>
      <c r="IBK132" s="46"/>
      <c r="IBL132" s="46"/>
      <c r="IBM132" s="46"/>
      <c r="IBN132" s="46"/>
      <c r="IBS132" s="46"/>
      <c r="IBT132" s="46"/>
      <c r="IBU132" s="46"/>
      <c r="IBV132" s="46"/>
      <c r="IBW132" s="46"/>
      <c r="IBX132" s="46"/>
      <c r="IBY132" s="46"/>
      <c r="IBZ132" s="46"/>
      <c r="ICA132" s="46"/>
      <c r="ICB132" s="46"/>
      <c r="ICC132" s="46"/>
      <c r="ICD132" s="46"/>
      <c r="ICE132" s="46"/>
      <c r="ICF132" s="46"/>
      <c r="ICG132" s="46"/>
      <c r="ICH132" s="46"/>
      <c r="ICI132" s="46"/>
      <c r="ICJ132" s="46"/>
      <c r="ICK132" s="46"/>
      <c r="ICL132" s="46"/>
      <c r="ICM132" s="46"/>
      <c r="ICN132" s="46"/>
      <c r="ICO132" s="46"/>
      <c r="ICP132" s="46"/>
      <c r="ICQ132" s="46"/>
      <c r="ICR132" s="46"/>
      <c r="ICS132" s="46"/>
      <c r="ICT132" s="46"/>
      <c r="ICU132" s="46"/>
      <c r="ICV132" s="46"/>
      <c r="ICW132" s="46"/>
      <c r="ICX132" s="46"/>
      <c r="ICY132" s="46"/>
      <c r="ICZ132" s="46"/>
      <c r="IDA132" s="46"/>
      <c r="IDB132" s="46"/>
      <c r="IDC132" s="46"/>
      <c r="IDD132" s="46"/>
      <c r="IDE132" s="46"/>
      <c r="IDF132" s="46"/>
      <c r="IDG132" s="46"/>
      <c r="IDH132" s="46"/>
      <c r="IDI132" s="46"/>
      <c r="IDJ132" s="46"/>
      <c r="IDK132" s="46"/>
      <c r="IDL132" s="46"/>
      <c r="IDM132" s="46"/>
      <c r="IDN132" s="46"/>
      <c r="IDO132" s="46"/>
      <c r="IDP132" s="46"/>
      <c r="IDQ132" s="46"/>
      <c r="IDR132" s="46"/>
      <c r="IDS132" s="46"/>
      <c r="IDT132" s="46"/>
      <c r="IDU132" s="46"/>
      <c r="IDV132" s="46"/>
      <c r="IDW132" s="46"/>
      <c r="IDX132" s="46"/>
      <c r="IDY132" s="46"/>
      <c r="IDZ132" s="46"/>
      <c r="IEA132" s="46"/>
      <c r="IEB132" s="46"/>
      <c r="IEC132" s="46"/>
      <c r="IED132" s="46"/>
      <c r="IEE132" s="46"/>
      <c r="IEF132" s="46"/>
      <c r="IEG132" s="46"/>
      <c r="IEH132" s="46"/>
      <c r="IEI132" s="46"/>
      <c r="IEJ132" s="46"/>
      <c r="IEK132" s="46"/>
      <c r="IEL132" s="46"/>
      <c r="IEM132" s="46"/>
      <c r="IEN132" s="46"/>
      <c r="IEO132" s="46"/>
      <c r="IEP132" s="46"/>
      <c r="IEQ132" s="46"/>
      <c r="IER132" s="46"/>
      <c r="IES132" s="46"/>
      <c r="IET132" s="46"/>
      <c r="IEU132" s="46"/>
      <c r="IEV132" s="46"/>
      <c r="IEW132" s="46"/>
      <c r="IEX132" s="46"/>
      <c r="IEY132" s="46"/>
      <c r="IEZ132" s="46"/>
      <c r="IFA132" s="46"/>
      <c r="IFB132" s="46"/>
      <c r="IFC132" s="46"/>
      <c r="IFD132" s="46"/>
      <c r="IFE132" s="46"/>
      <c r="IFF132" s="46"/>
      <c r="IFG132" s="46"/>
      <c r="IFH132" s="46"/>
      <c r="IFI132" s="46"/>
      <c r="IFJ132" s="46"/>
      <c r="IFK132" s="46"/>
      <c r="IFL132" s="46"/>
      <c r="IFM132" s="46"/>
      <c r="IFN132" s="46"/>
      <c r="IFO132" s="46"/>
      <c r="IFP132" s="46"/>
      <c r="IFQ132" s="46"/>
      <c r="IFR132" s="46"/>
      <c r="IFS132" s="46"/>
      <c r="IFT132" s="46"/>
      <c r="IFU132" s="46"/>
      <c r="IFV132" s="46"/>
      <c r="IFW132" s="46"/>
      <c r="IFX132" s="46"/>
      <c r="IFY132" s="46"/>
      <c r="IFZ132" s="46"/>
      <c r="IGA132" s="46"/>
      <c r="IGB132" s="46"/>
      <c r="IGC132" s="46"/>
      <c r="IGD132" s="46"/>
      <c r="IGE132" s="46"/>
      <c r="IGF132" s="46"/>
      <c r="IGG132" s="46"/>
      <c r="IGH132" s="46"/>
      <c r="IGI132" s="46"/>
      <c r="IGJ132" s="46"/>
      <c r="IGK132" s="46"/>
      <c r="IGL132" s="46"/>
      <c r="IGM132" s="46"/>
      <c r="IGN132" s="46"/>
      <c r="IGO132" s="46"/>
      <c r="IGP132" s="46"/>
      <c r="IGQ132" s="46"/>
      <c r="IGR132" s="46"/>
      <c r="IGS132" s="46"/>
      <c r="IGT132" s="46"/>
      <c r="IGU132" s="46"/>
      <c r="IGV132" s="46"/>
      <c r="IGW132" s="46"/>
      <c r="IGX132" s="46"/>
      <c r="IGY132" s="46"/>
      <c r="IGZ132" s="46"/>
      <c r="IHA132" s="46"/>
      <c r="IHB132" s="46"/>
      <c r="IHC132" s="46"/>
      <c r="IHD132" s="46"/>
      <c r="IHE132" s="46"/>
      <c r="IHF132" s="46"/>
      <c r="IHG132" s="46"/>
      <c r="IHH132" s="46"/>
      <c r="IHI132" s="46"/>
      <c r="IHJ132" s="46"/>
      <c r="IHK132" s="46"/>
      <c r="IHL132" s="46"/>
      <c r="IHM132" s="46"/>
      <c r="IHN132" s="46"/>
      <c r="IHO132" s="46"/>
      <c r="IHP132" s="46"/>
      <c r="IHQ132" s="46"/>
      <c r="IHR132" s="46"/>
      <c r="IHS132" s="46"/>
      <c r="IHT132" s="46"/>
      <c r="IHU132" s="46"/>
      <c r="IHV132" s="46"/>
      <c r="IHW132" s="46"/>
      <c r="IHX132" s="46"/>
      <c r="IHY132" s="46"/>
      <c r="IHZ132" s="46"/>
      <c r="IIA132" s="46"/>
      <c r="IIB132" s="46"/>
      <c r="IIC132" s="46"/>
      <c r="IID132" s="46"/>
      <c r="IIE132" s="46"/>
      <c r="IIF132" s="46"/>
      <c r="IIG132" s="46"/>
      <c r="IIH132" s="46"/>
      <c r="III132" s="46"/>
      <c r="IIJ132" s="46"/>
      <c r="IIK132" s="46"/>
      <c r="IIL132" s="46"/>
      <c r="IIM132" s="46"/>
      <c r="IIN132" s="46"/>
      <c r="IIO132" s="46"/>
      <c r="IIP132" s="46"/>
      <c r="IIQ132" s="46"/>
      <c r="IIR132" s="46"/>
      <c r="IIS132" s="46"/>
      <c r="IIT132" s="46"/>
      <c r="IIU132" s="46"/>
      <c r="IIV132" s="46"/>
      <c r="IIW132" s="46"/>
      <c r="IIX132" s="46"/>
      <c r="IIY132" s="46"/>
      <c r="IIZ132" s="46"/>
      <c r="IJA132" s="46"/>
      <c r="IJB132" s="46"/>
      <c r="IJC132" s="46"/>
      <c r="IJD132" s="46"/>
      <c r="IJE132" s="46"/>
      <c r="IJF132" s="46"/>
      <c r="IJG132" s="46"/>
      <c r="IJH132" s="46"/>
      <c r="IJI132" s="46"/>
      <c r="IJJ132" s="46"/>
      <c r="IJK132" s="46"/>
      <c r="IJL132" s="46"/>
      <c r="IJM132" s="46"/>
      <c r="IJN132" s="46"/>
      <c r="IJO132" s="46"/>
      <c r="IJP132" s="46"/>
      <c r="IJQ132" s="46"/>
      <c r="IJR132" s="46"/>
      <c r="IJS132" s="46"/>
      <c r="IJT132" s="46"/>
      <c r="IJU132" s="46"/>
      <c r="IJV132" s="46"/>
      <c r="IJW132" s="46"/>
      <c r="IJX132" s="46"/>
      <c r="IJY132" s="46"/>
      <c r="IJZ132" s="46"/>
      <c r="IKA132" s="46"/>
      <c r="IKB132" s="46"/>
      <c r="IKC132" s="46"/>
      <c r="IKD132" s="46"/>
      <c r="IKE132" s="46"/>
      <c r="IKF132" s="46"/>
      <c r="IKG132" s="46"/>
      <c r="IKH132" s="46"/>
      <c r="IKI132" s="46"/>
      <c r="IKJ132" s="46"/>
      <c r="IKK132" s="46"/>
      <c r="IKL132" s="46"/>
      <c r="IKM132" s="46"/>
      <c r="IKN132" s="46"/>
      <c r="IKO132" s="46"/>
      <c r="IKP132" s="46"/>
      <c r="IKQ132" s="46"/>
      <c r="IKR132" s="46"/>
      <c r="IKS132" s="46"/>
      <c r="IKT132" s="46"/>
      <c r="IKU132" s="46"/>
      <c r="IKV132" s="46"/>
      <c r="IKW132" s="46"/>
      <c r="IKX132" s="46"/>
      <c r="IKY132" s="46"/>
      <c r="ILA132" s="46"/>
      <c r="ILC132" s="46"/>
      <c r="ILD132" s="46"/>
      <c r="ILE132" s="46"/>
      <c r="ILF132" s="46"/>
      <c r="ILG132" s="46"/>
      <c r="ILH132" s="46"/>
      <c r="ILI132" s="46"/>
      <c r="ILJ132" s="46"/>
      <c r="ILO132" s="46"/>
      <c r="ILP132" s="46"/>
      <c r="ILQ132" s="46"/>
      <c r="ILR132" s="46"/>
      <c r="ILS132" s="46"/>
      <c r="ILT132" s="46"/>
      <c r="ILU132" s="46"/>
      <c r="ILV132" s="46"/>
      <c r="ILW132" s="46"/>
      <c r="ILX132" s="46"/>
      <c r="ILY132" s="46"/>
      <c r="ILZ132" s="46"/>
      <c r="IMA132" s="46"/>
      <c r="IMB132" s="46"/>
      <c r="IMC132" s="46"/>
      <c r="IMD132" s="46"/>
      <c r="IME132" s="46"/>
      <c r="IMF132" s="46"/>
      <c r="IMG132" s="46"/>
      <c r="IMH132" s="46"/>
      <c r="IMI132" s="46"/>
      <c r="IMJ132" s="46"/>
      <c r="IMK132" s="46"/>
      <c r="IML132" s="46"/>
      <c r="IMM132" s="46"/>
      <c r="IMN132" s="46"/>
      <c r="IMO132" s="46"/>
      <c r="IMP132" s="46"/>
      <c r="IMQ132" s="46"/>
      <c r="IMR132" s="46"/>
      <c r="IMS132" s="46"/>
      <c r="IMT132" s="46"/>
      <c r="IMU132" s="46"/>
      <c r="IMV132" s="46"/>
      <c r="IMW132" s="46"/>
      <c r="IMX132" s="46"/>
      <c r="IMY132" s="46"/>
      <c r="IMZ132" s="46"/>
      <c r="INA132" s="46"/>
      <c r="INB132" s="46"/>
      <c r="INC132" s="46"/>
      <c r="IND132" s="46"/>
      <c r="INE132" s="46"/>
      <c r="INF132" s="46"/>
      <c r="ING132" s="46"/>
      <c r="INH132" s="46"/>
      <c r="INI132" s="46"/>
      <c r="INJ132" s="46"/>
      <c r="INK132" s="46"/>
      <c r="INL132" s="46"/>
      <c r="INM132" s="46"/>
      <c r="INN132" s="46"/>
      <c r="INO132" s="46"/>
      <c r="INP132" s="46"/>
      <c r="INQ132" s="46"/>
      <c r="INR132" s="46"/>
      <c r="INS132" s="46"/>
      <c r="INT132" s="46"/>
      <c r="INU132" s="46"/>
      <c r="INV132" s="46"/>
      <c r="INW132" s="46"/>
      <c r="INX132" s="46"/>
      <c r="INY132" s="46"/>
      <c r="INZ132" s="46"/>
      <c r="IOA132" s="46"/>
      <c r="IOB132" s="46"/>
      <c r="IOC132" s="46"/>
      <c r="IOD132" s="46"/>
      <c r="IOE132" s="46"/>
      <c r="IOF132" s="46"/>
      <c r="IOG132" s="46"/>
      <c r="IOH132" s="46"/>
      <c r="IOI132" s="46"/>
      <c r="IOJ132" s="46"/>
      <c r="IOK132" s="46"/>
      <c r="IOL132" s="46"/>
      <c r="IOM132" s="46"/>
      <c r="ION132" s="46"/>
      <c r="IOO132" s="46"/>
      <c r="IOP132" s="46"/>
      <c r="IOQ132" s="46"/>
      <c r="IOR132" s="46"/>
      <c r="IOS132" s="46"/>
      <c r="IOT132" s="46"/>
      <c r="IOU132" s="46"/>
      <c r="IOV132" s="46"/>
      <c r="IOW132" s="46"/>
      <c r="IOX132" s="46"/>
      <c r="IOY132" s="46"/>
      <c r="IOZ132" s="46"/>
      <c r="IPA132" s="46"/>
      <c r="IPB132" s="46"/>
      <c r="IPC132" s="46"/>
      <c r="IPD132" s="46"/>
      <c r="IPE132" s="46"/>
      <c r="IPF132" s="46"/>
      <c r="IPG132" s="46"/>
      <c r="IPH132" s="46"/>
      <c r="IPI132" s="46"/>
      <c r="IPJ132" s="46"/>
      <c r="IPK132" s="46"/>
      <c r="IPL132" s="46"/>
      <c r="IPM132" s="46"/>
      <c r="IPN132" s="46"/>
      <c r="IPO132" s="46"/>
      <c r="IPP132" s="46"/>
      <c r="IPQ132" s="46"/>
      <c r="IPR132" s="46"/>
      <c r="IPS132" s="46"/>
      <c r="IPT132" s="46"/>
      <c r="IPU132" s="46"/>
      <c r="IPV132" s="46"/>
      <c r="IPW132" s="46"/>
      <c r="IPX132" s="46"/>
      <c r="IPY132" s="46"/>
      <c r="IPZ132" s="46"/>
      <c r="IQA132" s="46"/>
      <c r="IQB132" s="46"/>
      <c r="IQC132" s="46"/>
      <c r="IQD132" s="46"/>
      <c r="IQE132" s="46"/>
      <c r="IQF132" s="46"/>
      <c r="IQG132" s="46"/>
      <c r="IQH132" s="46"/>
      <c r="IQI132" s="46"/>
      <c r="IQJ132" s="46"/>
      <c r="IQK132" s="46"/>
      <c r="IQL132" s="46"/>
      <c r="IQM132" s="46"/>
      <c r="IQN132" s="46"/>
      <c r="IQO132" s="46"/>
      <c r="IQP132" s="46"/>
      <c r="IQQ132" s="46"/>
      <c r="IQR132" s="46"/>
      <c r="IQS132" s="46"/>
      <c r="IQT132" s="46"/>
      <c r="IQU132" s="46"/>
      <c r="IQV132" s="46"/>
      <c r="IQW132" s="46"/>
      <c r="IQX132" s="46"/>
      <c r="IQY132" s="46"/>
      <c r="IQZ132" s="46"/>
      <c r="IRA132" s="46"/>
      <c r="IRB132" s="46"/>
      <c r="IRC132" s="46"/>
      <c r="IRD132" s="46"/>
      <c r="IRE132" s="46"/>
      <c r="IRF132" s="46"/>
      <c r="IRG132" s="46"/>
      <c r="IRH132" s="46"/>
      <c r="IRI132" s="46"/>
      <c r="IRJ132" s="46"/>
      <c r="IRK132" s="46"/>
      <c r="IRL132" s="46"/>
      <c r="IRM132" s="46"/>
      <c r="IRN132" s="46"/>
      <c r="IRO132" s="46"/>
      <c r="IRP132" s="46"/>
      <c r="IRQ132" s="46"/>
      <c r="IRR132" s="46"/>
      <c r="IRS132" s="46"/>
      <c r="IRT132" s="46"/>
      <c r="IRU132" s="46"/>
      <c r="IRV132" s="46"/>
      <c r="IRW132" s="46"/>
      <c r="IRX132" s="46"/>
      <c r="IRY132" s="46"/>
      <c r="IRZ132" s="46"/>
      <c r="ISA132" s="46"/>
      <c r="ISB132" s="46"/>
      <c r="ISC132" s="46"/>
      <c r="ISD132" s="46"/>
      <c r="ISE132" s="46"/>
      <c r="ISF132" s="46"/>
      <c r="ISG132" s="46"/>
      <c r="ISH132" s="46"/>
      <c r="ISI132" s="46"/>
      <c r="ISJ132" s="46"/>
      <c r="ISK132" s="46"/>
      <c r="ISL132" s="46"/>
      <c r="ISM132" s="46"/>
      <c r="ISN132" s="46"/>
      <c r="ISO132" s="46"/>
      <c r="ISP132" s="46"/>
      <c r="ISQ132" s="46"/>
      <c r="ISR132" s="46"/>
      <c r="ISS132" s="46"/>
      <c r="IST132" s="46"/>
      <c r="ISU132" s="46"/>
      <c r="ISV132" s="46"/>
      <c r="ISW132" s="46"/>
      <c r="ISX132" s="46"/>
      <c r="ISY132" s="46"/>
      <c r="ISZ132" s="46"/>
      <c r="ITA132" s="46"/>
      <c r="ITB132" s="46"/>
      <c r="ITC132" s="46"/>
      <c r="ITD132" s="46"/>
      <c r="ITE132" s="46"/>
      <c r="ITF132" s="46"/>
      <c r="ITG132" s="46"/>
      <c r="ITH132" s="46"/>
      <c r="ITI132" s="46"/>
      <c r="ITJ132" s="46"/>
      <c r="ITK132" s="46"/>
      <c r="ITL132" s="46"/>
      <c r="ITM132" s="46"/>
      <c r="ITN132" s="46"/>
      <c r="ITO132" s="46"/>
      <c r="ITP132" s="46"/>
      <c r="ITQ132" s="46"/>
      <c r="ITR132" s="46"/>
      <c r="ITS132" s="46"/>
      <c r="ITT132" s="46"/>
      <c r="ITU132" s="46"/>
      <c r="ITV132" s="46"/>
      <c r="ITW132" s="46"/>
      <c r="ITX132" s="46"/>
      <c r="ITY132" s="46"/>
      <c r="ITZ132" s="46"/>
      <c r="IUA132" s="46"/>
      <c r="IUB132" s="46"/>
      <c r="IUC132" s="46"/>
      <c r="IUD132" s="46"/>
      <c r="IUE132" s="46"/>
      <c r="IUF132" s="46"/>
      <c r="IUG132" s="46"/>
      <c r="IUH132" s="46"/>
      <c r="IUI132" s="46"/>
      <c r="IUJ132" s="46"/>
      <c r="IUK132" s="46"/>
      <c r="IUL132" s="46"/>
      <c r="IUM132" s="46"/>
      <c r="IUN132" s="46"/>
      <c r="IUO132" s="46"/>
      <c r="IUP132" s="46"/>
      <c r="IUQ132" s="46"/>
      <c r="IUR132" s="46"/>
      <c r="IUS132" s="46"/>
      <c r="IUT132" s="46"/>
      <c r="IUU132" s="46"/>
      <c r="IUW132" s="46"/>
      <c r="IUY132" s="46"/>
      <c r="IUZ132" s="46"/>
      <c r="IVA132" s="46"/>
      <c r="IVB132" s="46"/>
      <c r="IVC132" s="46"/>
      <c r="IVD132" s="46"/>
      <c r="IVE132" s="46"/>
      <c r="IVF132" s="46"/>
      <c r="IVK132" s="46"/>
      <c r="IVL132" s="46"/>
      <c r="IVM132" s="46"/>
      <c r="IVN132" s="46"/>
      <c r="IVO132" s="46"/>
      <c r="IVP132" s="46"/>
      <c r="IVQ132" s="46"/>
      <c r="IVR132" s="46"/>
      <c r="IVS132" s="46"/>
      <c r="IVT132" s="46"/>
      <c r="IVU132" s="46"/>
      <c r="IVV132" s="46"/>
      <c r="IVW132" s="46"/>
      <c r="IVX132" s="46"/>
      <c r="IVY132" s="46"/>
      <c r="IVZ132" s="46"/>
      <c r="IWA132" s="46"/>
      <c r="IWB132" s="46"/>
      <c r="IWC132" s="46"/>
      <c r="IWD132" s="46"/>
      <c r="IWE132" s="46"/>
      <c r="IWF132" s="46"/>
      <c r="IWG132" s="46"/>
      <c r="IWH132" s="46"/>
      <c r="IWI132" s="46"/>
      <c r="IWJ132" s="46"/>
      <c r="IWK132" s="46"/>
      <c r="IWL132" s="46"/>
      <c r="IWM132" s="46"/>
      <c r="IWN132" s="46"/>
      <c r="IWO132" s="46"/>
      <c r="IWP132" s="46"/>
      <c r="IWQ132" s="46"/>
      <c r="IWR132" s="46"/>
      <c r="IWS132" s="46"/>
      <c r="IWT132" s="46"/>
      <c r="IWU132" s="46"/>
      <c r="IWV132" s="46"/>
      <c r="IWW132" s="46"/>
      <c r="IWX132" s="46"/>
      <c r="IWY132" s="46"/>
      <c r="IWZ132" s="46"/>
      <c r="IXA132" s="46"/>
      <c r="IXB132" s="46"/>
      <c r="IXC132" s="46"/>
      <c r="IXD132" s="46"/>
      <c r="IXE132" s="46"/>
      <c r="IXF132" s="46"/>
      <c r="IXG132" s="46"/>
      <c r="IXH132" s="46"/>
      <c r="IXI132" s="46"/>
      <c r="IXJ132" s="46"/>
      <c r="IXK132" s="46"/>
      <c r="IXL132" s="46"/>
      <c r="IXM132" s="46"/>
      <c r="IXN132" s="46"/>
      <c r="IXO132" s="46"/>
      <c r="IXP132" s="46"/>
      <c r="IXQ132" s="46"/>
      <c r="IXR132" s="46"/>
      <c r="IXS132" s="46"/>
      <c r="IXT132" s="46"/>
      <c r="IXU132" s="46"/>
      <c r="IXV132" s="46"/>
      <c r="IXW132" s="46"/>
      <c r="IXX132" s="46"/>
      <c r="IXY132" s="46"/>
      <c r="IXZ132" s="46"/>
      <c r="IYA132" s="46"/>
      <c r="IYB132" s="46"/>
      <c r="IYC132" s="46"/>
      <c r="IYD132" s="46"/>
      <c r="IYE132" s="46"/>
      <c r="IYF132" s="46"/>
      <c r="IYG132" s="46"/>
      <c r="IYH132" s="46"/>
      <c r="IYI132" s="46"/>
      <c r="IYJ132" s="46"/>
      <c r="IYK132" s="46"/>
      <c r="IYL132" s="46"/>
      <c r="IYM132" s="46"/>
      <c r="IYN132" s="46"/>
      <c r="IYO132" s="46"/>
      <c r="IYP132" s="46"/>
      <c r="IYQ132" s="46"/>
      <c r="IYR132" s="46"/>
      <c r="IYS132" s="46"/>
      <c r="IYT132" s="46"/>
      <c r="IYU132" s="46"/>
      <c r="IYV132" s="46"/>
      <c r="IYW132" s="46"/>
      <c r="IYX132" s="46"/>
      <c r="IYY132" s="46"/>
      <c r="IYZ132" s="46"/>
      <c r="IZA132" s="46"/>
      <c r="IZB132" s="46"/>
      <c r="IZC132" s="46"/>
      <c r="IZD132" s="46"/>
      <c r="IZE132" s="46"/>
      <c r="IZF132" s="46"/>
      <c r="IZG132" s="46"/>
      <c r="IZH132" s="46"/>
      <c r="IZI132" s="46"/>
      <c r="IZJ132" s="46"/>
      <c r="IZK132" s="46"/>
      <c r="IZL132" s="46"/>
      <c r="IZM132" s="46"/>
      <c r="IZN132" s="46"/>
      <c r="IZO132" s="46"/>
      <c r="IZP132" s="46"/>
      <c r="IZQ132" s="46"/>
      <c r="IZR132" s="46"/>
      <c r="IZS132" s="46"/>
      <c r="IZT132" s="46"/>
      <c r="IZU132" s="46"/>
      <c r="IZV132" s="46"/>
      <c r="IZW132" s="46"/>
      <c r="IZX132" s="46"/>
      <c r="IZY132" s="46"/>
      <c r="IZZ132" s="46"/>
      <c r="JAA132" s="46"/>
      <c r="JAB132" s="46"/>
      <c r="JAC132" s="46"/>
      <c r="JAD132" s="46"/>
      <c r="JAE132" s="46"/>
      <c r="JAF132" s="46"/>
      <c r="JAG132" s="46"/>
      <c r="JAH132" s="46"/>
      <c r="JAI132" s="46"/>
      <c r="JAJ132" s="46"/>
      <c r="JAK132" s="46"/>
      <c r="JAL132" s="46"/>
      <c r="JAM132" s="46"/>
      <c r="JAN132" s="46"/>
      <c r="JAO132" s="46"/>
      <c r="JAP132" s="46"/>
      <c r="JAQ132" s="46"/>
      <c r="JAR132" s="46"/>
      <c r="JAS132" s="46"/>
      <c r="JAT132" s="46"/>
      <c r="JAU132" s="46"/>
      <c r="JAV132" s="46"/>
      <c r="JAW132" s="46"/>
      <c r="JAX132" s="46"/>
      <c r="JAY132" s="46"/>
      <c r="JAZ132" s="46"/>
      <c r="JBA132" s="46"/>
      <c r="JBB132" s="46"/>
      <c r="JBC132" s="46"/>
      <c r="JBD132" s="46"/>
      <c r="JBE132" s="46"/>
      <c r="JBF132" s="46"/>
      <c r="JBG132" s="46"/>
      <c r="JBH132" s="46"/>
      <c r="JBI132" s="46"/>
      <c r="JBJ132" s="46"/>
      <c r="JBK132" s="46"/>
      <c r="JBL132" s="46"/>
      <c r="JBM132" s="46"/>
      <c r="JBN132" s="46"/>
      <c r="JBO132" s="46"/>
      <c r="JBP132" s="46"/>
      <c r="JBQ132" s="46"/>
      <c r="JBR132" s="46"/>
      <c r="JBS132" s="46"/>
      <c r="JBT132" s="46"/>
      <c r="JBU132" s="46"/>
      <c r="JBV132" s="46"/>
      <c r="JBW132" s="46"/>
      <c r="JBX132" s="46"/>
      <c r="JBY132" s="46"/>
      <c r="JBZ132" s="46"/>
      <c r="JCA132" s="46"/>
      <c r="JCB132" s="46"/>
      <c r="JCC132" s="46"/>
      <c r="JCD132" s="46"/>
      <c r="JCE132" s="46"/>
      <c r="JCF132" s="46"/>
      <c r="JCG132" s="46"/>
      <c r="JCH132" s="46"/>
      <c r="JCI132" s="46"/>
      <c r="JCJ132" s="46"/>
      <c r="JCK132" s="46"/>
      <c r="JCL132" s="46"/>
      <c r="JCM132" s="46"/>
      <c r="JCN132" s="46"/>
      <c r="JCO132" s="46"/>
      <c r="JCP132" s="46"/>
      <c r="JCQ132" s="46"/>
      <c r="JCR132" s="46"/>
      <c r="JCS132" s="46"/>
      <c r="JCT132" s="46"/>
      <c r="JCU132" s="46"/>
      <c r="JCV132" s="46"/>
      <c r="JCW132" s="46"/>
      <c r="JCX132" s="46"/>
      <c r="JCY132" s="46"/>
      <c r="JCZ132" s="46"/>
      <c r="JDA132" s="46"/>
      <c r="JDB132" s="46"/>
      <c r="JDC132" s="46"/>
      <c r="JDD132" s="46"/>
      <c r="JDE132" s="46"/>
      <c r="JDF132" s="46"/>
      <c r="JDG132" s="46"/>
      <c r="JDH132" s="46"/>
      <c r="JDI132" s="46"/>
      <c r="JDJ132" s="46"/>
      <c r="JDK132" s="46"/>
      <c r="JDL132" s="46"/>
      <c r="JDM132" s="46"/>
      <c r="JDN132" s="46"/>
      <c r="JDO132" s="46"/>
      <c r="JDP132" s="46"/>
      <c r="JDQ132" s="46"/>
      <c r="JDR132" s="46"/>
      <c r="JDS132" s="46"/>
      <c r="JDT132" s="46"/>
      <c r="JDU132" s="46"/>
      <c r="JDV132" s="46"/>
      <c r="JDW132" s="46"/>
      <c r="JDX132" s="46"/>
      <c r="JDY132" s="46"/>
      <c r="JDZ132" s="46"/>
      <c r="JEA132" s="46"/>
      <c r="JEB132" s="46"/>
      <c r="JEC132" s="46"/>
      <c r="JED132" s="46"/>
      <c r="JEE132" s="46"/>
      <c r="JEF132" s="46"/>
      <c r="JEG132" s="46"/>
      <c r="JEH132" s="46"/>
      <c r="JEI132" s="46"/>
      <c r="JEJ132" s="46"/>
      <c r="JEK132" s="46"/>
      <c r="JEL132" s="46"/>
      <c r="JEM132" s="46"/>
      <c r="JEN132" s="46"/>
      <c r="JEO132" s="46"/>
      <c r="JEP132" s="46"/>
      <c r="JEQ132" s="46"/>
      <c r="JES132" s="46"/>
      <c r="JEU132" s="46"/>
      <c r="JEV132" s="46"/>
      <c r="JEW132" s="46"/>
      <c r="JEX132" s="46"/>
      <c r="JEY132" s="46"/>
      <c r="JEZ132" s="46"/>
      <c r="JFA132" s="46"/>
      <c r="JFB132" s="46"/>
      <c r="JFG132" s="46"/>
      <c r="JFH132" s="46"/>
      <c r="JFI132" s="46"/>
      <c r="JFJ132" s="46"/>
      <c r="JFK132" s="46"/>
      <c r="JFL132" s="46"/>
      <c r="JFM132" s="46"/>
      <c r="JFN132" s="46"/>
      <c r="JFO132" s="46"/>
      <c r="JFP132" s="46"/>
      <c r="JFQ132" s="46"/>
      <c r="JFR132" s="46"/>
      <c r="JFS132" s="46"/>
      <c r="JFT132" s="46"/>
      <c r="JFU132" s="46"/>
      <c r="JFV132" s="46"/>
      <c r="JFW132" s="46"/>
      <c r="JFX132" s="46"/>
      <c r="JFY132" s="46"/>
      <c r="JFZ132" s="46"/>
      <c r="JGA132" s="46"/>
      <c r="JGB132" s="46"/>
      <c r="JGC132" s="46"/>
      <c r="JGD132" s="46"/>
      <c r="JGE132" s="46"/>
      <c r="JGF132" s="46"/>
      <c r="JGG132" s="46"/>
      <c r="JGH132" s="46"/>
      <c r="JGI132" s="46"/>
      <c r="JGJ132" s="46"/>
      <c r="JGK132" s="46"/>
      <c r="JGL132" s="46"/>
      <c r="JGM132" s="46"/>
      <c r="JGN132" s="46"/>
      <c r="JGO132" s="46"/>
      <c r="JGP132" s="46"/>
      <c r="JGQ132" s="46"/>
      <c r="JGR132" s="46"/>
      <c r="JGS132" s="46"/>
      <c r="JGT132" s="46"/>
      <c r="JGU132" s="46"/>
      <c r="JGV132" s="46"/>
      <c r="JGW132" s="46"/>
      <c r="JGX132" s="46"/>
      <c r="JGY132" s="46"/>
      <c r="JGZ132" s="46"/>
      <c r="JHA132" s="46"/>
      <c r="JHB132" s="46"/>
      <c r="JHC132" s="46"/>
      <c r="JHD132" s="46"/>
      <c r="JHE132" s="46"/>
      <c r="JHF132" s="46"/>
      <c r="JHG132" s="46"/>
      <c r="JHH132" s="46"/>
      <c r="JHI132" s="46"/>
      <c r="JHJ132" s="46"/>
      <c r="JHK132" s="46"/>
      <c r="JHL132" s="46"/>
      <c r="JHM132" s="46"/>
      <c r="JHN132" s="46"/>
      <c r="JHO132" s="46"/>
      <c r="JHP132" s="46"/>
      <c r="JHQ132" s="46"/>
      <c r="JHR132" s="46"/>
      <c r="JHS132" s="46"/>
      <c r="JHT132" s="46"/>
      <c r="JHU132" s="46"/>
      <c r="JHV132" s="46"/>
      <c r="JHW132" s="46"/>
      <c r="JHX132" s="46"/>
      <c r="JHY132" s="46"/>
      <c r="JHZ132" s="46"/>
      <c r="JIA132" s="46"/>
      <c r="JIB132" s="46"/>
      <c r="JIC132" s="46"/>
      <c r="JID132" s="46"/>
      <c r="JIE132" s="46"/>
      <c r="JIF132" s="46"/>
      <c r="JIG132" s="46"/>
      <c r="JIH132" s="46"/>
      <c r="JII132" s="46"/>
      <c r="JIJ132" s="46"/>
      <c r="JIK132" s="46"/>
      <c r="JIL132" s="46"/>
      <c r="JIM132" s="46"/>
      <c r="JIN132" s="46"/>
      <c r="JIO132" s="46"/>
      <c r="JIP132" s="46"/>
      <c r="JIQ132" s="46"/>
      <c r="JIR132" s="46"/>
      <c r="JIS132" s="46"/>
      <c r="JIT132" s="46"/>
      <c r="JIU132" s="46"/>
      <c r="JIV132" s="46"/>
      <c r="JIW132" s="46"/>
      <c r="JIX132" s="46"/>
      <c r="JIY132" s="46"/>
      <c r="JIZ132" s="46"/>
      <c r="JJA132" s="46"/>
      <c r="JJB132" s="46"/>
      <c r="JJC132" s="46"/>
      <c r="JJD132" s="46"/>
      <c r="JJE132" s="46"/>
      <c r="JJF132" s="46"/>
      <c r="JJG132" s="46"/>
      <c r="JJH132" s="46"/>
      <c r="JJI132" s="46"/>
      <c r="JJJ132" s="46"/>
      <c r="JJK132" s="46"/>
      <c r="JJL132" s="46"/>
      <c r="JJM132" s="46"/>
      <c r="JJN132" s="46"/>
      <c r="JJO132" s="46"/>
      <c r="JJP132" s="46"/>
      <c r="JJQ132" s="46"/>
      <c r="JJR132" s="46"/>
      <c r="JJS132" s="46"/>
      <c r="JJT132" s="46"/>
      <c r="JJU132" s="46"/>
      <c r="JJV132" s="46"/>
      <c r="JJW132" s="46"/>
      <c r="JJX132" s="46"/>
      <c r="JJY132" s="46"/>
      <c r="JJZ132" s="46"/>
      <c r="JKA132" s="46"/>
      <c r="JKB132" s="46"/>
      <c r="JKC132" s="46"/>
      <c r="JKD132" s="46"/>
      <c r="JKE132" s="46"/>
      <c r="JKF132" s="46"/>
      <c r="JKG132" s="46"/>
      <c r="JKH132" s="46"/>
      <c r="JKI132" s="46"/>
      <c r="JKJ132" s="46"/>
      <c r="JKK132" s="46"/>
      <c r="JKL132" s="46"/>
      <c r="JKM132" s="46"/>
      <c r="JKN132" s="46"/>
      <c r="JKO132" s="46"/>
      <c r="JKP132" s="46"/>
      <c r="JKQ132" s="46"/>
      <c r="JKR132" s="46"/>
      <c r="JKS132" s="46"/>
      <c r="JKT132" s="46"/>
      <c r="JKU132" s="46"/>
      <c r="JKV132" s="46"/>
      <c r="JKW132" s="46"/>
      <c r="JKX132" s="46"/>
      <c r="JKY132" s="46"/>
      <c r="JKZ132" s="46"/>
      <c r="JLA132" s="46"/>
      <c r="JLB132" s="46"/>
      <c r="JLC132" s="46"/>
      <c r="JLD132" s="46"/>
      <c r="JLE132" s="46"/>
      <c r="JLF132" s="46"/>
      <c r="JLG132" s="46"/>
      <c r="JLH132" s="46"/>
      <c r="JLI132" s="46"/>
      <c r="JLJ132" s="46"/>
      <c r="JLK132" s="46"/>
      <c r="JLL132" s="46"/>
      <c r="JLM132" s="46"/>
      <c r="JLN132" s="46"/>
      <c r="JLO132" s="46"/>
      <c r="JLP132" s="46"/>
      <c r="JLQ132" s="46"/>
      <c r="JLR132" s="46"/>
      <c r="JLS132" s="46"/>
      <c r="JLT132" s="46"/>
      <c r="JLU132" s="46"/>
      <c r="JLV132" s="46"/>
      <c r="JLW132" s="46"/>
      <c r="JLX132" s="46"/>
      <c r="JLY132" s="46"/>
      <c r="JLZ132" s="46"/>
      <c r="JMA132" s="46"/>
      <c r="JMB132" s="46"/>
      <c r="JMC132" s="46"/>
      <c r="JMD132" s="46"/>
      <c r="JME132" s="46"/>
      <c r="JMF132" s="46"/>
      <c r="JMG132" s="46"/>
      <c r="JMH132" s="46"/>
      <c r="JMI132" s="46"/>
      <c r="JMJ132" s="46"/>
      <c r="JMK132" s="46"/>
      <c r="JML132" s="46"/>
      <c r="JMM132" s="46"/>
      <c r="JMN132" s="46"/>
      <c r="JMO132" s="46"/>
      <c r="JMP132" s="46"/>
      <c r="JMQ132" s="46"/>
      <c r="JMR132" s="46"/>
      <c r="JMS132" s="46"/>
      <c r="JMT132" s="46"/>
      <c r="JMU132" s="46"/>
      <c r="JMV132" s="46"/>
      <c r="JMW132" s="46"/>
      <c r="JMX132" s="46"/>
      <c r="JMY132" s="46"/>
      <c r="JMZ132" s="46"/>
      <c r="JNA132" s="46"/>
      <c r="JNB132" s="46"/>
      <c r="JNC132" s="46"/>
      <c r="JND132" s="46"/>
      <c r="JNE132" s="46"/>
      <c r="JNF132" s="46"/>
      <c r="JNG132" s="46"/>
      <c r="JNH132" s="46"/>
      <c r="JNI132" s="46"/>
      <c r="JNJ132" s="46"/>
      <c r="JNK132" s="46"/>
      <c r="JNL132" s="46"/>
      <c r="JNM132" s="46"/>
      <c r="JNN132" s="46"/>
      <c r="JNO132" s="46"/>
      <c r="JNP132" s="46"/>
      <c r="JNQ132" s="46"/>
      <c r="JNR132" s="46"/>
      <c r="JNS132" s="46"/>
      <c r="JNT132" s="46"/>
      <c r="JNU132" s="46"/>
      <c r="JNV132" s="46"/>
      <c r="JNW132" s="46"/>
      <c r="JNX132" s="46"/>
      <c r="JNY132" s="46"/>
      <c r="JNZ132" s="46"/>
      <c r="JOA132" s="46"/>
      <c r="JOB132" s="46"/>
      <c r="JOC132" s="46"/>
      <c r="JOD132" s="46"/>
      <c r="JOE132" s="46"/>
      <c r="JOF132" s="46"/>
      <c r="JOG132" s="46"/>
      <c r="JOH132" s="46"/>
      <c r="JOI132" s="46"/>
      <c r="JOJ132" s="46"/>
      <c r="JOK132" s="46"/>
      <c r="JOL132" s="46"/>
      <c r="JOM132" s="46"/>
      <c r="JOO132" s="46"/>
      <c r="JOQ132" s="46"/>
      <c r="JOR132" s="46"/>
      <c r="JOS132" s="46"/>
      <c r="JOT132" s="46"/>
      <c r="JOU132" s="46"/>
      <c r="JOV132" s="46"/>
      <c r="JOW132" s="46"/>
      <c r="JOX132" s="46"/>
      <c r="JPC132" s="46"/>
      <c r="JPD132" s="46"/>
      <c r="JPE132" s="46"/>
      <c r="JPF132" s="46"/>
      <c r="JPG132" s="46"/>
      <c r="JPH132" s="46"/>
      <c r="JPI132" s="46"/>
      <c r="JPJ132" s="46"/>
      <c r="JPK132" s="46"/>
      <c r="JPL132" s="46"/>
      <c r="JPM132" s="46"/>
      <c r="JPN132" s="46"/>
      <c r="JPO132" s="46"/>
      <c r="JPP132" s="46"/>
      <c r="JPQ132" s="46"/>
      <c r="JPR132" s="46"/>
      <c r="JPS132" s="46"/>
      <c r="JPT132" s="46"/>
      <c r="JPU132" s="46"/>
      <c r="JPV132" s="46"/>
      <c r="JPW132" s="46"/>
      <c r="JPX132" s="46"/>
      <c r="JPY132" s="46"/>
      <c r="JPZ132" s="46"/>
      <c r="JQA132" s="46"/>
      <c r="JQB132" s="46"/>
      <c r="JQC132" s="46"/>
      <c r="JQD132" s="46"/>
      <c r="JQE132" s="46"/>
      <c r="JQF132" s="46"/>
      <c r="JQG132" s="46"/>
      <c r="JQH132" s="46"/>
      <c r="JQI132" s="46"/>
      <c r="JQJ132" s="46"/>
      <c r="JQK132" s="46"/>
      <c r="JQL132" s="46"/>
      <c r="JQM132" s="46"/>
      <c r="JQN132" s="46"/>
      <c r="JQO132" s="46"/>
      <c r="JQP132" s="46"/>
      <c r="JQQ132" s="46"/>
      <c r="JQR132" s="46"/>
      <c r="JQS132" s="46"/>
      <c r="JQT132" s="46"/>
      <c r="JQU132" s="46"/>
      <c r="JQV132" s="46"/>
      <c r="JQW132" s="46"/>
      <c r="JQX132" s="46"/>
      <c r="JQY132" s="46"/>
      <c r="JQZ132" s="46"/>
      <c r="JRA132" s="46"/>
      <c r="JRB132" s="46"/>
      <c r="JRC132" s="46"/>
      <c r="JRD132" s="46"/>
      <c r="JRE132" s="46"/>
      <c r="JRF132" s="46"/>
      <c r="JRG132" s="46"/>
      <c r="JRH132" s="46"/>
      <c r="JRI132" s="46"/>
      <c r="JRJ132" s="46"/>
      <c r="JRK132" s="46"/>
      <c r="JRL132" s="46"/>
      <c r="JRM132" s="46"/>
      <c r="JRN132" s="46"/>
      <c r="JRO132" s="46"/>
      <c r="JRP132" s="46"/>
      <c r="JRQ132" s="46"/>
      <c r="JRR132" s="46"/>
      <c r="JRS132" s="46"/>
      <c r="JRT132" s="46"/>
      <c r="JRU132" s="46"/>
      <c r="JRV132" s="46"/>
      <c r="JRW132" s="46"/>
      <c r="JRX132" s="46"/>
      <c r="JRY132" s="46"/>
      <c r="JRZ132" s="46"/>
      <c r="JSA132" s="46"/>
      <c r="JSB132" s="46"/>
      <c r="JSC132" s="46"/>
      <c r="JSD132" s="46"/>
      <c r="JSE132" s="46"/>
      <c r="JSF132" s="46"/>
      <c r="JSG132" s="46"/>
      <c r="JSH132" s="46"/>
      <c r="JSI132" s="46"/>
      <c r="JSJ132" s="46"/>
      <c r="JSK132" s="46"/>
      <c r="JSL132" s="46"/>
      <c r="JSM132" s="46"/>
      <c r="JSN132" s="46"/>
      <c r="JSO132" s="46"/>
      <c r="JSP132" s="46"/>
      <c r="JSQ132" s="46"/>
      <c r="JSR132" s="46"/>
      <c r="JSS132" s="46"/>
      <c r="JST132" s="46"/>
      <c r="JSU132" s="46"/>
      <c r="JSV132" s="46"/>
      <c r="JSW132" s="46"/>
      <c r="JSX132" s="46"/>
      <c r="JSY132" s="46"/>
      <c r="JSZ132" s="46"/>
      <c r="JTA132" s="46"/>
      <c r="JTB132" s="46"/>
      <c r="JTC132" s="46"/>
      <c r="JTD132" s="46"/>
      <c r="JTE132" s="46"/>
      <c r="JTF132" s="46"/>
      <c r="JTG132" s="46"/>
      <c r="JTH132" s="46"/>
      <c r="JTI132" s="46"/>
      <c r="JTJ132" s="46"/>
      <c r="JTK132" s="46"/>
      <c r="JTL132" s="46"/>
      <c r="JTM132" s="46"/>
      <c r="JTN132" s="46"/>
      <c r="JTO132" s="46"/>
      <c r="JTP132" s="46"/>
      <c r="JTQ132" s="46"/>
      <c r="JTR132" s="46"/>
      <c r="JTS132" s="46"/>
      <c r="JTT132" s="46"/>
      <c r="JTU132" s="46"/>
      <c r="JTV132" s="46"/>
      <c r="JTW132" s="46"/>
      <c r="JTX132" s="46"/>
      <c r="JTY132" s="46"/>
      <c r="JTZ132" s="46"/>
      <c r="JUA132" s="46"/>
      <c r="JUB132" s="46"/>
      <c r="JUC132" s="46"/>
      <c r="JUD132" s="46"/>
      <c r="JUE132" s="46"/>
      <c r="JUF132" s="46"/>
      <c r="JUG132" s="46"/>
      <c r="JUH132" s="46"/>
      <c r="JUI132" s="46"/>
      <c r="JUJ132" s="46"/>
      <c r="JUK132" s="46"/>
      <c r="JUL132" s="46"/>
      <c r="JUM132" s="46"/>
      <c r="JUN132" s="46"/>
      <c r="JUO132" s="46"/>
      <c r="JUP132" s="46"/>
      <c r="JUQ132" s="46"/>
      <c r="JUR132" s="46"/>
      <c r="JUS132" s="46"/>
      <c r="JUT132" s="46"/>
      <c r="JUU132" s="46"/>
      <c r="JUV132" s="46"/>
      <c r="JUW132" s="46"/>
      <c r="JUX132" s="46"/>
      <c r="JUY132" s="46"/>
      <c r="JUZ132" s="46"/>
      <c r="JVA132" s="46"/>
      <c r="JVB132" s="46"/>
      <c r="JVC132" s="46"/>
      <c r="JVD132" s="46"/>
      <c r="JVE132" s="46"/>
      <c r="JVF132" s="46"/>
      <c r="JVG132" s="46"/>
      <c r="JVH132" s="46"/>
      <c r="JVI132" s="46"/>
      <c r="JVJ132" s="46"/>
      <c r="JVK132" s="46"/>
      <c r="JVL132" s="46"/>
      <c r="JVM132" s="46"/>
      <c r="JVN132" s="46"/>
      <c r="JVO132" s="46"/>
      <c r="JVP132" s="46"/>
      <c r="JVQ132" s="46"/>
      <c r="JVR132" s="46"/>
      <c r="JVS132" s="46"/>
      <c r="JVT132" s="46"/>
      <c r="JVU132" s="46"/>
      <c r="JVV132" s="46"/>
      <c r="JVW132" s="46"/>
      <c r="JVX132" s="46"/>
      <c r="JVY132" s="46"/>
      <c r="JVZ132" s="46"/>
      <c r="JWA132" s="46"/>
      <c r="JWB132" s="46"/>
      <c r="JWC132" s="46"/>
      <c r="JWD132" s="46"/>
      <c r="JWE132" s="46"/>
      <c r="JWF132" s="46"/>
      <c r="JWG132" s="46"/>
      <c r="JWH132" s="46"/>
      <c r="JWI132" s="46"/>
      <c r="JWJ132" s="46"/>
      <c r="JWK132" s="46"/>
      <c r="JWL132" s="46"/>
      <c r="JWM132" s="46"/>
      <c r="JWN132" s="46"/>
      <c r="JWO132" s="46"/>
      <c r="JWP132" s="46"/>
      <c r="JWQ132" s="46"/>
      <c r="JWR132" s="46"/>
      <c r="JWS132" s="46"/>
      <c r="JWT132" s="46"/>
      <c r="JWU132" s="46"/>
      <c r="JWV132" s="46"/>
      <c r="JWW132" s="46"/>
      <c r="JWX132" s="46"/>
      <c r="JWY132" s="46"/>
      <c r="JWZ132" s="46"/>
      <c r="JXA132" s="46"/>
      <c r="JXB132" s="46"/>
      <c r="JXC132" s="46"/>
      <c r="JXD132" s="46"/>
      <c r="JXE132" s="46"/>
      <c r="JXF132" s="46"/>
      <c r="JXG132" s="46"/>
      <c r="JXH132" s="46"/>
      <c r="JXI132" s="46"/>
      <c r="JXJ132" s="46"/>
      <c r="JXK132" s="46"/>
      <c r="JXL132" s="46"/>
      <c r="JXM132" s="46"/>
      <c r="JXN132" s="46"/>
      <c r="JXO132" s="46"/>
      <c r="JXP132" s="46"/>
      <c r="JXQ132" s="46"/>
      <c r="JXR132" s="46"/>
      <c r="JXS132" s="46"/>
      <c r="JXT132" s="46"/>
      <c r="JXU132" s="46"/>
      <c r="JXV132" s="46"/>
      <c r="JXW132" s="46"/>
      <c r="JXX132" s="46"/>
      <c r="JXY132" s="46"/>
      <c r="JXZ132" s="46"/>
      <c r="JYA132" s="46"/>
      <c r="JYB132" s="46"/>
      <c r="JYC132" s="46"/>
      <c r="JYD132" s="46"/>
      <c r="JYE132" s="46"/>
      <c r="JYF132" s="46"/>
      <c r="JYG132" s="46"/>
      <c r="JYH132" s="46"/>
      <c r="JYI132" s="46"/>
      <c r="JYK132" s="46"/>
      <c r="JYM132" s="46"/>
      <c r="JYN132" s="46"/>
      <c r="JYO132" s="46"/>
      <c r="JYP132" s="46"/>
      <c r="JYQ132" s="46"/>
      <c r="JYR132" s="46"/>
      <c r="JYS132" s="46"/>
      <c r="JYT132" s="46"/>
      <c r="JYY132" s="46"/>
      <c r="JYZ132" s="46"/>
      <c r="JZA132" s="46"/>
      <c r="JZB132" s="46"/>
      <c r="JZC132" s="46"/>
      <c r="JZD132" s="46"/>
      <c r="JZE132" s="46"/>
      <c r="JZF132" s="46"/>
      <c r="JZG132" s="46"/>
      <c r="JZH132" s="46"/>
      <c r="JZI132" s="46"/>
      <c r="JZJ132" s="46"/>
      <c r="JZK132" s="46"/>
      <c r="JZL132" s="46"/>
      <c r="JZM132" s="46"/>
      <c r="JZN132" s="46"/>
      <c r="JZO132" s="46"/>
      <c r="JZP132" s="46"/>
      <c r="JZQ132" s="46"/>
      <c r="JZR132" s="46"/>
      <c r="JZS132" s="46"/>
      <c r="JZT132" s="46"/>
      <c r="JZU132" s="46"/>
      <c r="JZV132" s="46"/>
      <c r="JZW132" s="46"/>
      <c r="JZX132" s="46"/>
      <c r="JZY132" s="46"/>
      <c r="JZZ132" s="46"/>
      <c r="KAA132" s="46"/>
      <c r="KAB132" s="46"/>
      <c r="KAC132" s="46"/>
      <c r="KAD132" s="46"/>
      <c r="KAE132" s="46"/>
      <c r="KAF132" s="46"/>
      <c r="KAG132" s="46"/>
      <c r="KAH132" s="46"/>
      <c r="KAI132" s="46"/>
      <c r="KAJ132" s="46"/>
      <c r="KAK132" s="46"/>
      <c r="KAL132" s="46"/>
      <c r="KAM132" s="46"/>
      <c r="KAN132" s="46"/>
      <c r="KAO132" s="46"/>
      <c r="KAP132" s="46"/>
      <c r="KAQ132" s="46"/>
      <c r="KAR132" s="46"/>
      <c r="KAS132" s="46"/>
      <c r="KAT132" s="46"/>
      <c r="KAU132" s="46"/>
      <c r="KAV132" s="46"/>
      <c r="KAW132" s="46"/>
      <c r="KAX132" s="46"/>
      <c r="KAY132" s="46"/>
      <c r="KAZ132" s="46"/>
      <c r="KBA132" s="46"/>
      <c r="KBB132" s="46"/>
      <c r="KBC132" s="46"/>
      <c r="KBD132" s="46"/>
      <c r="KBE132" s="46"/>
      <c r="KBF132" s="46"/>
      <c r="KBG132" s="46"/>
      <c r="KBH132" s="46"/>
      <c r="KBI132" s="46"/>
      <c r="KBJ132" s="46"/>
      <c r="KBK132" s="46"/>
      <c r="KBL132" s="46"/>
      <c r="KBM132" s="46"/>
      <c r="KBN132" s="46"/>
      <c r="KBO132" s="46"/>
      <c r="KBP132" s="46"/>
      <c r="KBQ132" s="46"/>
      <c r="KBR132" s="46"/>
      <c r="KBS132" s="46"/>
      <c r="KBT132" s="46"/>
      <c r="KBU132" s="46"/>
      <c r="KBV132" s="46"/>
      <c r="KBW132" s="46"/>
      <c r="KBX132" s="46"/>
      <c r="KBY132" s="46"/>
      <c r="KBZ132" s="46"/>
      <c r="KCA132" s="46"/>
      <c r="KCB132" s="46"/>
      <c r="KCC132" s="46"/>
      <c r="KCD132" s="46"/>
      <c r="KCE132" s="46"/>
      <c r="KCF132" s="46"/>
      <c r="KCG132" s="46"/>
      <c r="KCH132" s="46"/>
      <c r="KCI132" s="46"/>
      <c r="KCJ132" s="46"/>
      <c r="KCK132" s="46"/>
      <c r="KCL132" s="46"/>
      <c r="KCM132" s="46"/>
      <c r="KCN132" s="46"/>
      <c r="KCO132" s="46"/>
      <c r="KCP132" s="46"/>
      <c r="KCQ132" s="46"/>
      <c r="KCR132" s="46"/>
      <c r="KCS132" s="46"/>
      <c r="KCT132" s="46"/>
      <c r="KCU132" s="46"/>
      <c r="KCV132" s="46"/>
      <c r="KCW132" s="46"/>
      <c r="KCX132" s="46"/>
      <c r="KCY132" s="46"/>
      <c r="KCZ132" s="46"/>
      <c r="KDA132" s="46"/>
      <c r="KDB132" s="46"/>
      <c r="KDC132" s="46"/>
      <c r="KDD132" s="46"/>
      <c r="KDE132" s="46"/>
      <c r="KDF132" s="46"/>
      <c r="KDG132" s="46"/>
      <c r="KDH132" s="46"/>
      <c r="KDI132" s="46"/>
      <c r="KDJ132" s="46"/>
      <c r="KDK132" s="46"/>
      <c r="KDL132" s="46"/>
      <c r="KDM132" s="46"/>
      <c r="KDN132" s="46"/>
      <c r="KDO132" s="46"/>
      <c r="KDP132" s="46"/>
      <c r="KDQ132" s="46"/>
      <c r="KDR132" s="46"/>
      <c r="KDS132" s="46"/>
      <c r="KDT132" s="46"/>
      <c r="KDU132" s="46"/>
      <c r="KDV132" s="46"/>
      <c r="KDW132" s="46"/>
      <c r="KDX132" s="46"/>
      <c r="KDY132" s="46"/>
      <c r="KDZ132" s="46"/>
      <c r="KEA132" s="46"/>
      <c r="KEB132" s="46"/>
      <c r="KEC132" s="46"/>
      <c r="KED132" s="46"/>
      <c r="KEE132" s="46"/>
      <c r="KEF132" s="46"/>
      <c r="KEG132" s="46"/>
      <c r="KEH132" s="46"/>
      <c r="KEI132" s="46"/>
      <c r="KEJ132" s="46"/>
      <c r="KEK132" s="46"/>
      <c r="KEL132" s="46"/>
      <c r="KEM132" s="46"/>
      <c r="KEN132" s="46"/>
      <c r="KEO132" s="46"/>
      <c r="KEP132" s="46"/>
      <c r="KEQ132" s="46"/>
      <c r="KER132" s="46"/>
      <c r="KES132" s="46"/>
      <c r="KET132" s="46"/>
      <c r="KEU132" s="46"/>
      <c r="KEV132" s="46"/>
      <c r="KEW132" s="46"/>
      <c r="KEX132" s="46"/>
      <c r="KEY132" s="46"/>
      <c r="KEZ132" s="46"/>
      <c r="KFA132" s="46"/>
      <c r="KFB132" s="46"/>
      <c r="KFC132" s="46"/>
      <c r="KFD132" s="46"/>
      <c r="KFE132" s="46"/>
      <c r="KFF132" s="46"/>
      <c r="KFG132" s="46"/>
      <c r="KFH132" s="46"/>
      <c r="KFI132" s="46"/>
      <c r="KFJ132" s="46"/>
      <c r="KFK132" s="46"/>
      <c r="KFL132" s="46"/>
      <c r="KFM132" s="46"/>
      <c r="KFN132" s="46"/>
      <c r="KFO132" s="46"/>
      <c r="KFP132" s="46"/>
      <c r="KFQ132" s="46"/>
      <c r="KFR132" s="46"/>
      <c r="KFS132" s="46"/>
      <c r="KFT132" s="46"/>
      <c r="KFU132" s="46"/>
      <c r="KFV132" s="46"/>
      <c r="KFW132" s="46"/>
      <c r="KFX132" s="46"/>
      <c r="KFY132" s="46"/>
      <c r="KFZ132" s="46"/>
      <c r="KGA132" s="46"/>
      <c r="KGB132" s="46"/>
      <c r="KGC132" s="46"/>
      <c r="KGD132" s="46"/>
      <c r="KGE132" s="46"/>
      <c r="KGF132" s="46"/>
      <c r="KGG132" s="46"/>
      <c r="KGH132" s="46"/>
      <c r="KGI132" s="46"/>
      <c r="KGJ132" s="46"/>
      <c r="KGK132" s="46"/>
      <c r="KGL132" s="46"/>
      <c r="KGM132" s="46"/>
      <c r="KGN132" s="46"/>
      <c r="KGO132" s="46"/>
      <c r="KGP132" s="46"/>
      <c r="KGQ132" s="46"/>
      <c r="KGR132" s="46"/>
      <c r="KGS132" s="46"/>
      <c r="KGT132" s="46"/>
      <c r="KGU132" s="46"/>
      <c r="KGV132" s="46"/>
      <c r="KGW132" s="46"/>
      <c r="KGX132" s="46"/>
      <c r="KGY132" s="46"/>
      <c r="KGZ132" s="46"/>
      <c r="KHA132" s="46"/>
      <c r="KHB132" s="46"/>
      <c r="KHC132" s="46"/>
      <c r="KHD132" s="46"/>
      <c r="KHE132" s="46"/>
      <c r="KHF132" s="46"/>
      <c r="KHG132" s="46"/>
      <c r="KHH132" s="46"/>
      <c r="KHI132" s="46"/>
      <c r="KHJ132" s="46"/>
      <c r="KHK132" s="46"/>
      <c r="KHL132" s="46"/>
      <c r="KHM132" s="46"/>
      <c r="KHN132" s="46"/>
      <c r="KHO132" s="46"/>
      <c r="KHP132" s="46"/>
      <c r="KHQ132" s="46"/>
      <c r="KHR132" s="46"/>
      <c r="KHS132" s="46"/>
      <c r="KHT132" s="46"/>
      <c r="KHU132" s="46"/>
      <c r="KHV132" s="46"/>
      <c r="KHW132" s="46"/>
      <c r="KHX132" s="46"/>
      <c r="KHY132" s="46"/>
      <c r="KHZ132" s="46"/>
      <c r="KIA132" s="46"/>
      <c r="KIB132" s="46"/>
      <c r="KIC132" s="46"/>
      <c r="KID132" s="46"/>
      <c r="KIE132" s="46"/>
      <c r="KIG132" s="46"/>
      <c r="KII132" s="46"/>
      <c r="KIJ132" s="46"/>
      <c r="KIK132" s="46"/>
      <c r="KIL132" s="46"/>
      <c r="KIM132" s="46"/>
      <c r="KIN132" s="46"/>
      <c r="KIO132" s="46"/>
      <c r="KIP132" s="46"/>
      <c r="KIU132" s="46"/>
      <c r="KIV132" s="46"/>
      <c r="KIW132" s="46"/>
      <c r="KIX132" s="46"/>
      <c r="KIY132" s="46"/>
      <c r="KIZ132" s="46"/>
      <c r="KJA132" s="46"/>
      <c r="KJB132" s="46"/>
      <c r="KJC132" s="46"/>
      <c r="KJD132" s="46"/>
      <c r="KJE132" s="46"/>
      <c r="KJF132" s="46"/>
      <c r="KJG132" s="46"/>
      <c r="KJH132" s="46"/>
      <c r="KJI132" s="46"/>
      <c r="KJJ132" s="46"/>
      <c r="KJK132" s="46"/>
      <c r="KJL132" s="46"/>
      <c r="KJM132" s="46"/>
      <c r="KJN132" s="46"/>
      <c r="KJO132" s="46"/>
      <c r="KJP132" s="46"/>
      <c r="KJQ132" s="46"/>
      <c r="KJR132" s="46"/>
      <c r="KJS132" s="46"/>
      <c r="KJT132" s="46"/>
      <c r="KJU132" s="46"/>
      <c r="KJV132" s="46"/>
      <c r="KJW132" s="46"/>
      <c r="KJX132" s="46"/>
      <c r="KJY132" s="46"/>
      <c r="KJZ132" s="46"/>
      <c r="KKA132" s="46"/>
      <c r="KKB132" s="46"/>
      <c r="KKC132" s="46"/>
      <c r="KKD132" s="46"/>
      <c r="KKE132" s="46"/>
      <c r="KKF132" s="46"/>
      <c r="KKG132" s="46"/>
      <c r="KKH132" s="46"/>
      <c r="KKI132" s="46"/>
      <c r="KKJ132" s="46"/>
      <c r="KKK132" s="46"/>
      <c r="KKL132" s="46"/>
      <c r="KKM132" s="46"/>
      <c r="KKN132" s="46"/>
      <c r="KKO132" s="46"/>
      <c r="KKP132" s="46"/>
      <c r="KKQ132" s="46"/>
      <c r="KKR132" s="46"/>
      <c r="KKS132" s="46"/>
      <c r="KKT132" s="46"/>
      <c r="KKU132" s="46"/>
      <c r="KKV132" s="46"/>
      <c r="KKW132" s="46"/>
      <c r="KKX132" s="46"/>
      <c r="KKY132" s="46"/>
      <c r="KKZ132" s="46"/>
      <c r="KLA132" s="46"/>
      <c r="KLB132" s="46"/>
      <c r="KLC132" s="46"/>
      <c r="KLD132" s="46"/>
      <c r="KLE132" s="46"/>
      <c r="KLF132" s="46"/>
      <c r="KLG132" s="46"/>
      <c r="KLH132" s="46"/>
      <c r="KLI132" s="46"/>
      <c r="KLJ132" s="46"/>
      <c r="KLK132" s="46"/>
      <c r="KLL132" s="46"/>
      <c r="KLM132" s="46"/>
      <c r="KLN132" s="46"/>
      <c r="KLO132" s="46"/>
      <c r="KLP132" s="46"/>
      <c r="KLQ132" s="46"/>
      <c r="KLR132" s="46"/>
      <c r="KLS132" s="46"/>
      <c r="KLT132" s="46"/>
      <c r="KLU132" s="46"/>
      <c r="KLV132" s="46"/>
      <c r="KLW132" s="46"/>
      <c r="KLX132" s="46"/>
      <c r="KLY132" s="46"/>
      <c r="KLZ132" s="46"/>
      <c r="KMA132" s="46"/>
      <c r="KMB132" s="46"/>
      <c r="KMC132" s="46"/>
      <c r="KMD132" s="46"/>
      <c r="KME132" s="46"/>
      <c r="KMF132" s="46"/>
      <c r="KMG132" s="46"/>
      <c r="KMH132" s="46"/>
      <c r="KMI132" s="46"/>
      <c r="KMJ132" s="46"/>
      <c r="KMK132" s="46"/>
      <c r="KML132" s="46"/>
      <c r="KMM132" s="46"/>
      <c r="KMN132" s="46"/>
      <c r="KMO132" s="46"/>
      <c r="KMP132" s="46"/>
      <c r="KMQ132" s="46"/>
      <c r="KMR132" s="46"/>
      <c r="KMS132" s="46"/>
      <c r="KMT132" s="46"/>
      <c r="KMU132" s="46"/>
      <c r="KMV132" s="46"/>
      <c r="KMW132" s="46"/>
      <c r="KMX132" s="46"/>
      <c r="KMY132" s="46"/>
      <c r="KMZ132" s="46"/>
      <c r="KNA132" s="46"/>
      <c r="KNB132" s="46"/>
      <c r="KNC132" s="46"/>
      <c r="KND132" s="46"/>
      <c r="KNE132" s="46"/>
      <c r="KNF132" s="46"/>
      <c r="KNG132" s="46"/>
      <c r="KNH132" s="46"/>
      <c r="KNI132" s="46"/>
      <c r="KNJ132" s="46"/>
      <c r="KNK132" s="46"/>
      <c r="KNL132" s="46"/>
      <c r="KNM132" s="46"/>
      <c r="KNN132" s="46"/>
      <c r="KNO132" s="46"/>
      <c r="KNP132" s="46"/>
      <c r="KNQ132" s="46"/>
      <c r="KNR132" s="46"/>
      <c r="KNS132" s="46"/>
      <c r="KNT132" s="46"/>
      <c r="KNU132" s="46"/>
      <c r="KNV132" s="46"/>
      <c r="KNW132" s="46"/>
      <c r="KNX132" s="46"/>
      <c r="KNY132" s="46"/>
      <c r="KNZ132" s="46"/>
      <c r="KOA132" s="46"/>
      <c r="KOB132" s="46"/>
      <c r="KOC132" s="46"/>
      <c r="KOD132" s="46"/>
      <c r="KOE132" s="46"/>
      <c r="KOF132" s="46"/>
      <c r="KOG132" s="46"/>
      <c r="KOH132" s="46"/>
      <c r="KOI132" s="46"/>
      <c r="KOJ132" s="46"/>
      <c r="KOK132" s="46"/>
      <c r="KOL132" s="46"/>
      <c r="KOM132" s="46"/>
      <c r="KON132" s="46"/>
      <c r="KOO132" s="46"/>
      <c r="KOP132" s="46"/>
      <c r="KOQ132" s="46"/>
      <c r="KOR132" s="46"/>
      <c r="KOS132" s="46"/>
      <c r="KOT132" s="46"/>
      <c r="KOU132" s="46"/>
      <c r="KOV132" s="46"/>
      <c r="KOW132" s="46"/>
      <c r="KOX132" s="46"/>
      <c r="KOY132" s="46"/>
      <c r="KOZ132" s="46"/>
      <c r="KPA132" s="46"/>
      <c r="KPB132" s="46"/>
      <c r="KPC132" s="46"/>
      <c r="KPD132" s="46"/>
      <c r="KPE132" s="46"/>
      <c r="KPF132" s="46"/>
      <c r="KPG132" s="46"/>
      <c r="KPH132" s="46"/>
      <c r="KPI132" s="46"/>
      <c r="KPJ132" s="46"/>
      <c r="KPK132" s="46"/>
      <c r="KPL132" s="46"/>
      <c r="KPM132" s="46"/>
      <c r="KPN132" s="46"/>
      <c r="KPO132" s="46"/>
      <c r="KPP132" s="46"/>
      <c r="KPQ132" s="46"/>
      <c r="KPR132" s="46"/>
      <c r="KPS132" s="46"/>
      <c r="KPT132" s="46"/>
      <c r="KPU132" s="46"/>
      <c r="KPV132" s="46"/>
      <c r="KPW132" s="46"/>
      <c r="KPX132" s="46"/>
      <c r="KPY132" s="46"/>
      <c r="KPZ132" s="46"/>
      <c r="KQA132" s="46"/>
      <c r="KQB132" s="46"/>
      <c r="KQC132" s="46"/>
      <c r="KQD132" s="46"/>
      <c r="KQE132" s="46"/>
      <c r="KQF132" s="46"/>
      <c r="KQG132" s="46"/>
      <c r="KQH132" s="46"/>
      <c r="KQI132" s="46"/>
      <c r="KQJ132" s="46"/>
      <c r="KQK132" s="46"/>
      <c r="KQL132" s="46"/>
      <c r="KQM132" s="46"/>
      <c r="KQN132" s="46"/>
      <c r="KQO132" s="46"/>
      <c r="KQP132" s="46"/>
      <c r="KQQ132" s="46"/>
      <c r="KQR132" s="46"/>
      <c r="KQS132" s="46"/>
      <c r="KQT132" s="46"/>
      <c r="KQU132" s="46"/>
      <c r="KQV132" s="46"/>
      <c r="KQW132" s="46"/>
      <c r="KQX132" s="46"/>
      <c r="KQY132" s="46"/>
      <c r="KQZ132" s="46"/>
      <c r="KRA132" s="46"/>
      <c r="KRB132" s="46"/>
      <c r="KRC132" s="46"/>
      <c r="KRD132" s="46"/>
      <c r="KRE132" s="46"/>
      <c r="KRF132" s="46"/>
      <c r="KRG132" s="46"/>
      <c r="KRH132" s="46"/>
      <c r="KRI132" s="46"/>
      <c r="KRJ132" s="46"/>
      <c r="KRK132" s="46"/>
      <c r="KRL132" s="46"/>
      <c r="KRM132" s="46"/>
      <c r="KRN132" s="46"/>
      <c r="KRO132" s="46"/>
      <c r="KRP132" s="46"/>
      <c r="KRQ132" s="46"/>
      <c r="KRR132" s="46"/>
      <c r="KRS132" s="46"/>
      <c r="KRT132" s="46"/>
      <c r="KRU132" s="46"/>
      <c r="KRV132" s="46"/>
      <c r="KRW132" s="46"/>
      <c r="KRX132" s="46"/>
      <c r="KRY132" s="46"/>
      <c r="KRZ132" s="46"/>
      <c r="KSA132" s="46"/>
      <c r="KSC132" s="46"/>
      <c r="KSE132" s="46"/>
      <c r="KSF132" s="46"/>
      <c r="KSG132" s="46"/>
      <c r="KSH132" s="46"/>
      <c r="KSI132" s="46"/>
      <c r="KSJ132" s="46"/>
      <c r="KSK132" s="46"/>
      <c r="KSL132" s="46"/>
      <c r="KSQ132" s="46"/>
      <c r="KSR132" s="46"/>
      <c r="KSS132" s="46"/>
      <c r="KST132" s="46"/>
      <c r="KSU132" s="46"/>
      <c r="KSV132" s="46"/>
      <c r="KSW132" s="46"/>
      <c r="KSX132" s="46"/>
      <c r="KSY132" s="46"/>
      <c r="KSZ132" s="46"/>
      <c r="KTA132" s="46"/>
      <c r="KTB132" s="46"/>
      <c r="KTC132" s="46"/>
      <c r="KTD132" s="46"/>
      <c r="KTE132" s="46"/>
      <c r="KTF132" s="46"/>
      <c r="KTG132" s="46"/>
      <c r="KTH132" s="46"/>
      <c r="KTI132" s="46"/>
      <c r="KTJ132" s="46"/>
      <c r="KTK132" s="46"/>
      <c r="KTL132" s="46"/>
      <c r="KTM132" s="46"/>
      <c r="KTN132" s="46"/>
      <c r="KTO132" s="46"/>
      <c r="KTP132" s="46"/>
      <c r="KTQ132" s="46"/>
      <c r="KTR132" s="46"/>
      <c r="KTS132" s="46"/>
      <c r="KTT132" s="46"/>
      <c r="KTU132" s="46"/>
      <c r="KTV132" s="46"/>
      <c r="KTW132" s="46"/>
      <c r="KTX132" s="46"/>
      <c r="KTY132" s="46"/>
      <c r="KTZ132" s="46"/>
      <c r="KUA132" s="46"/>
      <c r="KUB132" s="46"/>
      <c r="KUC132" s="46"/>
      <c r="KUD132" s="46"/>
      <c r="KUE132" s="46"/>
      <c r="KUF132" s="46"/>
      <c r="KUG132" s="46"/>
      <c r="KUH132" s="46"/>
      <c r="KUI132" s="46"/>
      <c r="KUJ132" s="46"/>
      <c r="KUK132" s="46"/>
      <c r="KUL132" s="46"/>
      <c r="KUM132" s="46"/>
      <c r="KUN132" s="46"/>
      <c r="KUO132" s="46"/>
      <c r="KUP132" s="46"/>
      <c r="KUQ132" s="46"/>
      <c r="KUR132" s="46"/>
      <c r="KUS132" s="46"/>
      <c r="KUT132" s="46"/>
      <c r="KUU132" s="46"/>
      <c r="KUV132" s="46"/>
      <c r="KUW132" s="46"/>
      <c r="KUX132" s="46"/>
      <c r="KUY132" s="46"/>
      <c r="KUZ132" s="46"/>
      <c r="KVA132" s="46"/>
      <c r="KVB132" s="46"/>
      <c r="KVC132" s="46"/>
      <c r="KVD132" s="46"/>
      <c r="KVE132" s="46"/>
      <c r="KVF132" s="46"/>
      <c r="KVG132" s="46"/>
      <c r="KVH132" s="46"/>
      <c r="KVI132" s="46"/>
      <c r="KVJ132" s="46"/>
      <c r="KVK132" s="46"/>
      <c r="KVL132" s="46"/>
      <c r="KVM132" s="46"/>
      <c r="KVN132" s="46"/>
      <c r="KVO132" s="46"/>
      <c r="KVP132" s="46"/>
      <c r="KVQ132" s="46"/>
      <c r="KVR132" s="46"/>
      <c r="KVS132" s="46"/>
      <c r="KVT132" s="46"/>
      <c r="KVU132" s="46"/>
      <c r="KVV132" s="46"/>
      <c r="KVW132" s="46"/>
      <c r="KVX132" s="46"/>
      <c r="KVY132" s="46"/>
      <c r="KVZ132" s="46"/>
      <c r="KWA132" s="46"/>
      <c r="KWB132" s="46"/>
      <c r="KWC132" s="46"/>
      <c r="KWD132" s="46"/>
      <c r="KWE132" s="46"/>
      <c r="KWF132" s="46"/>
      <c r="KWG132" s="46"/>
      <c r="KWH132" s="46"/>
      <c r="KWI132" s="46"/>
      <c r="KWJ132" s="46"/>
      <c r="KWK132" s="46"/>
      <c r="KWL132" s="46"/>
      <c r="KWM132" s="46"/>
      <c r="KWN132" s="46"/>
      <c r="KWO132" s="46"/>
      <c r="KWP132" s="46"/>
      <c r="KWQ132" s="46"/>
      <c r="KWR132" s="46"/>
      <c r="KWS132" s="46"/>
      <c r="KWT132" s="46"/>
      <c r="KWU132" s="46"/>
      <c r="KWV132" s="46"/>
      <c r="KWW132" s="46"/>
      <c r="KWX132" s="46"/>
      <c r="KWY132" s="46"/>
      <c r="KWZ132" s="46"/>
      <c r="KXA132" s="46"/>
      <c r="KXB132" s="46"/>
      <c r="KXC132" s="46"/>
      <c r="KXD132" s="46"/>
      <c r="KXE132" s="46"/>
      <c r="KXF132" s="46"/>
      <c r="KXG132" s="46"/>
      <c r="KXH132" s="46"/>
      <c r="KXI132" s="46"/>
      <c r="KXJ132" s="46"/>
      <c r="KXK132" s="46"/>
      <c r="KXL132" s="46"/>
      <c r="KXM132" s="46"/>
      <c r="KXN132" s="46"/>
      <c r="KXO132" s="46"/>
      <c r="KXP132" s="46"/>
      <c r="KXQ132" s="46"/>
      <c r="KXR132" s="46"/>
      <c r="KXS132" s="46"/>
      <c r="KXT132" s="46"/>
      <c r="KXU132" s="46"/>
      <c r="KXV132" s="46"/>
      <c r="KXW132" s="46"/>
      <c r="KXX132" s="46"/>
      <c r="KXY132" s="46"/>
      <c r="KXZ132" s="46"/>
      <c r="KYA132" s="46"/>
      <c r="KYB132" s="46"/>
      <c r="KYC132" s="46"/>
      <c r="KYD132" s="46"/>
      <c r="KYE132" s="46"/>
      <c r="KYF132" s="46"/>
      <c r="KYG132" s="46"/>
      <c r="KYH132" s="46"/>
      <c r="KYI132" s="46"/>
      <c r="KYJ132" s="46"/>
      <c r="KYK132" s="46"/>
      <c r="KYL132" s="46"/>
      <c r="KYM132" s="46"/>
      <c r="KYN132" s="46"/>
      <c r="KYO132" s="46"/>
      <c r="KYP132" s="46"/>
      <c r="KYQ132" s="46"/>
      <c r="KYR132" s="46"/>
      <c r="KYS132" s="46"/>
      <c r="KYT132" s="46"/>
      <c r="KYU132" s="46"/>
      <c r="KYV132" s="46"/>
      <c r="KYW132" s="46"/>
      <c r="KYX132" s="46"/>
      <c r="KYY132" s="46"/>
      <c r="KYZ132" s="46"/>
      <c r="KZA132" s="46"/>
      <c r="KZB132" s="46"/>
      <c r="KZC132" s="46"/>
      <c r="KZD132" s="46"/>
      <c r="KZE132" s="46"/>
      <c r="KZF132" s="46"/>
      <c r="KZG132" s="46"/>
      <c r="KZH132" s="46"/>
      <c r="KZI132" s="46"/>
      <c r="KZJ132" s="46"/>
      <c r="KZK132" s="46"/>
      <c r="KZL132" s="46"/>
      <c r="KZM132" s="46"/>
      <c r="KZN132" s="46"/>
      <c r="KZO132" s="46"/>
      <c r="KZP132" s="46"/>
      <c r="KZQ132" s="46"/>
      <c r="KZR132" s="46"/>
      <c r="KZS132" s="46"/>
      <c r="KZT132" s="46"/>
      <c r="KZU132" s="46"/>
      <c r="KZV132" s="46"/>
      <c r="KZW132" s="46"/>
      <c r="KZX132" s="46"/>
      <c r="KZY132" s="46"/>
      <c r="KZZ132" s="46"/>
      <c r="LAA132" s="46"/>
      <c r="LAB132" s="46"/>
      <c r="LAC132" s="46"/>
      <c r="LAD132" s="46"/>
      <c r="LAE132" s="46"/>
      <c r="LAF132" s="46"/>
      <c r="LAG132" s="46"/>
      <c r="LAH132" s="46"/>
      <c r="LAI132" s="46"/>
      <c r="LAJ132" s="46"/>
      <c r="LAK132" s="46"/>
      <c r="LAL132" s="46"/>
      <c r="LAM132" s="46"/>
      <c r="LAN132" s="46"/>
      <c r="LAO132" s="46"/>
      <c r="LAP132" s="46"/>
      <c r="LAQ132" s="46"/>
      <c r="LAR132" s="46"/>
      <c r="LAS132" s="46"/>
      <c r="LAT132" s="46"/>
      <c r="LAU132" s="46"/>
      <c r="LAV132" s="46"/>
      <c r="LAW132" s="46"/>
      <c r="LAX132" s="46"/>
      <c r="LAY132" s="46"/>
      <c r="LAZ132" s="46"/>
      <c r="LBA132" s="46"/>
      <c r="LBB132" s="46"/>
      <c r="LBC132" s="46"/>
      <c r="LBD132" s="46"/>
      <c r="LBE132" s="46"/>
      <c r="LBF132" s="46"/>
      <c r="LBG132" s="46"/>
      <c r="LBH132" s="46"/>
      <c r="LBI132" s="46"/>
      <c r="LBJ132" s="46"/>
      <c r="LBK132" s="46"/>
      <c r="LBL132" s="46"/>
      <c r="LBM132" s="46"/>
      <c r="LBN132" s="46"/>
      <c r="LBO132" s="46"/>
      <c r="LBP132" s="46"/>
      <c r="LBQ132" s="46"/>
      <c r="LBR132" s="46"/>
      <c r="LBS132" s="46"/>
      <c r="LBT132" s="46"/>
      <c r="LBU132" s="46"/>
      <c r="LBV132" s="46"/>
      <c r="LBW132" s="46"/>
      <c r="LBY132" s="46"/>
      <c r="LCA132" s="46"/>
      <c r="LCB132" s="46"/>
      <c r="LCC132" s="46"/>
      <c r="LCD132" s="46"/>
      <c r="LCE132" s="46"/>
      <c r="LCF132" s="46"/>
      <c r="LCG132" s="46"/>
      <c r="LCH132" s="46"/>
      <c r="LCM132" s="46"/>
      <c r="LCN132" s="46"/>
      <c r="LCO132" s="46"/>
      <c r="LCP132" s="46"/>
      <c r="LCQ132" s="46"/>
      <c r="LCR132" s="46"/>
      <c r="LCS132" s="46"/>
      <c r="LCT132" s="46"/>
      <c r="LCU132" s="46"/>
      <c r="LCV132" s="46"/>
      <c r="LCW132" s="46"/>
      <c r="LCX132" s="46"/>
      <c r="LCY132" s="46"/>
      <c r="LCZ132" s="46"/>
      <c r="LDA132" s="46"/>
      <c r="LDB132" s="46"/>
      <c r="LDC132" s="46"/>
      <c r="LDD132" s="46"/>
      <c r="LDE132" s="46"/>
      <c r="LDF132" s="46"/>
      <c r="LDG132" s="46"/>
      <c r="LDH132" s="46"/>
      <c r="LDI132" s="46"/>
      <c r="LDJ132" s="46"/>
      <c r="LDK132" s="46"/>
      <c r="LDL132" s="46"/>
      <c r="LDM132" s="46"/>
      <c r="LDN132" s="46"/>
      <c r="LDO132" s="46"/>
      <c r="LDP132" s="46"/>
      <c r="LDQ132" s="46"/>
      <c r="LDR132" s="46"/>
      <c r="LDS132" s="46"/>
      <c r="LDT132" s="46"/>
      <c r="LDU132" s="46"/>
      <c r="LDV132" s="46"/>
      <c r="LDW132" s="46"/>
      <c r="LDX132" s="46"/>
      <c r="LDY132" s="46"/>
      <c r="LDZ132" s="46"/>
      <c r="LEA132" s="46"/>
      <c r="LEB132" s="46"/>
      <c r="LEC132" s="46"/>
      <c r="LED132" s="46"/>
      <c r="LEE132" s="46"/>
      <c r="LEF132" s="46"/>
      <c r="LEG132" s="46"/>
      <c r="LEH132" s="46"/>
      <c r="LEI132" s="46"/>
      <c r="LEJ132" s="46"/>
      <c r="LEK132" s="46"/>
      <c r="LEL132" s="46"/>
      <c r="LEM132" s="46"/>
      <c r="LEN132" s="46"/>
      <c r="LEO132" s="46"/>
      <c r="LEP132" s="46"/>
      <c r="LEQ132" s="46"/>
      <c r="LER132" s="46"/>
      <c r="LES132" s="46"/>
      <c r="LET132" s="46"/>
      <c r="LEU132" s="46"/>
      <c r="LEV132" s="46"/>
      <c r="LEW132" s="46"/>
      <c r="LEX132" s="46"/>
      <c r="LEY132" s="46"/>
      <c r="LEZ132" s="46"/>
      <c r="LFA132" s="46"/>
      <c r="LFB132" s="46"/>
      <c r="LFC132" s="46"/>
      <c r="LFD132" s="46"/>
      <c r="LFE132" s="46"/>
      <c r="LFF132" s="46"/>
      <c r="LFG132" s="46"/>
      <c r="LFH132" s="46"/>
      <c r="LFI132" s="46"/>
      <c r="LFJ132" s="46"/>
      <c r="LFK132" s="46"/>
      <c r="LFL132" s="46"/>
      <c r="LFM132" s="46"/>
      <c r="LFN132" s="46"/>
      <c r="LFO132" s="46"/>
      <c r="LFP132" s="46"/>
      <c r="LFQ132" s="46"/>
      <c r="LFR132" s="46"/>
      <c r="LFS132" s="46"/>
      <c r="LFT132" s="46"/>
      <c r="LFU132" s="46"/>
      <c r="LFV132" s="46"/>
      <c r="LFW132" s="46"/>
      <c r="LFX132" s="46"/>
      <c r="LFY132" s="46"/>
      <c r="LFZ132" s="46"/>
      <c r="LGA132" s="46"/>
      <c r="LGB132" s="46"/>
      <c r="LGC132" s="46"/>
      <c r="LGD132" s="46"/>
      <c r="LGE132" s="46"/>
      <c r="LGF132" s="46"/>
      <c r="LGG132" s="46"/>
      <c r="LGH132" s="46"/>
      <c r="LGI132" s="46"/>
      <c r="LGJ132" s="46"/>
      <c r="LGK132" s="46"/>
      <c r="LGL132" s="46"/>
      <c r="LGM132" s="46"/>
      <c r="LGN132" s="46"/>
      <c r="LGO132" s="46"/>
      <c r="LGP132" s="46"/>
      <c r="LGQ132" s="46"/>
      <c r="LGR132" s="46"/>
      <c r="LGS132" s="46"/>
      <c r="LGT132" s="46"/>
      <c r="LGU132" s="46"/>
      <c r="LGV132" s="46"/>
      <c r="LGW132" s="46"/>
      <c r="LGX132" s="46"/>
      <c r="LGY132" s="46"/>
      <c r="LGZ132" s="46"/>
      <c r="LHA132" s="46"/>
      <c r="LHB132" s="46"/>
      <c r="LHC132" s="46"/>
      <c r="LHD132" s="46"/>
      <c r="LHE132" s="46"/>
      <c r="LHF132" s="46"/>
      <c r="LHG132" s="46"/>
      <c r="LHH132" s="46"/>
      <c r="LHI132" s="46"/>
      <c r="LHJ132" s="46"/>
      <c r="LHK132" s="46"/>
      <c r="LHL132" s="46"/>
      <c r="LHM132" s="46"/>
      <c r="LHN132" s="46"/>
      <c r="LHO132" s="46"/>
      <c r="LHP132" s="46"/>
      <c r="LHQ132" s="46"/>
      <c r="LHR132" s="46"/>
      <c r="LHS132" s="46"/>
      <c r="LHT132" s="46"/>
      <c r="LHU132" s="46"/>
      <c r="LHV132" s="46"/>
      <c r="LHW132" s="46"/>
      <c r="LHX132" s="46"/>
      <c r="LHY132" s="46"/>
      <c r="LHZ132" s="46"/>
      <c r="LIA132" s="46"/>
      <c r="LIB132" s="46"/>
      <c r="LIC132" s="46"/>
      <c r="LID132" s="46"/>
      <c r="LIE132" s="46"/>
      <c r="LIF132" s="46"/>
      <c r="LIG132" s="46"/>
      <c r="LIH132" s="46"/>
      <c r="LII132" s="46"/>
      <c r="LIJ132" s="46"/>
      <c r="LIK132" s="46"/>
      <c r="LIL132" s="46"/>
      <c r="LIM132" s="46"/>
      <c r="LIN132" s="46"/>
      <c r="LIO132" s="46"/>
      <c r="LIP132" s="46"/>
      <c r="LIQ132" s="46"/>
      <c r="LIR132" s="46"/>
      <c r="LIS132" s="46"/>
      <c r="LIT132" s="46"/>
      <c r="LIU132" s="46"/>
      <c r="LIV132" s="46"/>
      <c r="LIW132" s="46"/>
      <c r="LIX132" s="46"/>
      <c r="LIY132" s="46"/>
      <c r="LIZ132" s="46"/>
      <c r="LJA132" s="46"/>
      <c r="LJB132" s="46"/>
      <c r="LJC132" s="46"/>
      <c r="LJD132" s="46"/>
      <c r="LJE132" s="46"/>
      <c r="LJF132" s="46"/>
      <c r="LJG132" s="46"/>
      <c r="LJH132" s="46"/>
      <c r="LJI132" s="46"/>
      <c r="LJJ132" s="46"/>
      <c r="LJK132" s="46"/>
      <c r="LJL132" s="46"/>
      <c r="LJM132" s="46"/>
      <c r="LJN132" s="46"/>
      <c r="LJO132" s="46"/>
      <c r="LJP132" s="46"/>
      <c r="LJQ132" s="46"/>
      <c r="LJR132" s="46"/>
      <c r="LJS132" s="46"/>
      <c r="LJT132" s="46"/>
      <c r="LJU132" s="46"/>
      <c r="LJV132" s="46"/>
      <c r="LJW132" s="46"/>
      <c r="LJX132" s="46"/>
      <c r="LJY132" s="46"/>
      <c r="LJZ132" s="46"/>
      <c r="LKA132" s="46"/>
      <c r="LKB132" s="46"/>
      <c r="LKC132" s="46"/>
      <c r="LKD132" s="46"/>
      <c r="LKE132" s="46"/>
      <c r="LKF132" s="46"/>
      <c r="LKG132" s="46"/>
      <c r="LKH132" s="46"/>
      <c r="LKI132" s="46"/>
      <c r="LKJ132" s="46"/>
      <c r="LKK132" s="46"/>
      <c r="LKL132" s="46"/>
      <c r="LKM132" s="46"/>
      <c r="LKN132" s="46"/>
      <c r="LKO132" s="46"/>
      <c r="LKP132" s="46"/>
      <c r="LKQ132" s="46"/>
      <c r="LKR132" s="46"/>
      <c r="LKS132" s="46"/>
      <c r="LKT132" s="46"/>
      <c r="LKU132" s="46"/>
      <c r="LKV132" s="46"/>
      <c r="LKW132" s="46"/>
      <c r="LKX132" s="46"/>
      <c r="LKY132" s="46"/>
      <c r="LKZ132" s="46"/>
      <c r="LLA132" s="46"/>
      <c r="LLB132" s="46"/>
      <c r="LLC132" s="46"/>
      <c r="LLD132" s="46"/>
      <c r="LLE132" s="46"/>
      <c r="LLF132" s="46"/>
      <c r="LLG132" s="46"/>
      <c r="LLH132" s="46"/>
      <c r="LLI132" s="46"/>
      <c r="LLJ132" s="46"/>
      <c r="LLK132" s="46"/>
      <c r="LLL132" s="46"/>
      <c r="LLM132" s="46"/>
      <c r="LLN132" s="46"/>
      <c r="LLO132" s="46"/>
      <c r="LLP132" s="46"/>
      <c r="LLQ132" s="46"/>
      <c r="LLR132" s="46"/>
      <c r="LLS132" s="46"/>
      <c r="LLU132" s="46"/>
      <c r="LLW132" s="46"/>
      <c r="LLX132" s="46"/>
      <c r="LLY132" s="46"/>
      <c r="LLZ132" s="46"/>
      <c r="LMA132" s="46"/>
      <c r="LMB132" s="46"/>
      <c r="LMC132" s="46"/>
      <c r="LMD132" s="46"/>
      <c r="LMI132" s="46"/>
      <c r="LMJ132" s="46"/>
      <c r="LMK132" s="46"/>
      <c r="LML132" s="46"/>
      <c r="LMM132" s="46"/>
      <c r="LMN132" s="46"/>
      <c r="LMO132" s="46"/>
      <c r="LMP132" s="46"/>
      <c r="LMQ132" s="46"/>
      <c r="LMR132" s="46"/>
      <c r="LMS132" s="46"/>
      <c r="LMT132" s="46"/>
      <c r="LMU132" s="46"/>
      <c r="LMV132" s="46"/>
      <c r="LMW132" s="46"/>
      <c r="LMX132" s="46"/>
      <c r="LMY132" s="46"/>
      <c r="LMZ132" s="46"/>
      <c r="LNA132" s="46"/>
      <c r="LNB132" s="46"/>
      <c r="LNC132" s="46"/>
      <c r="LND132" s="46"/>
      <c r="LNE132" s="46"/>
      <c r="LNF132" s="46"/>
      <c r="LNG132" s="46"/>
      <c r="LNH132" s="46"/>
      <c r="LNI132" s="46"/>
      <c r="LNJ132" s="46"/>
      <c r="LNK132" s="46"/>
      <c r="LNL132" s="46"/>
      <c r="LNM132" s="46"/>
      <c r="LNN132" s="46"/>
      <c r="LNO132" s="46"/>
      <c r="LNP132" s="46"/>
      <c r="LNQ132" s="46"/>
      <c r="LNR132" s="46"/>
      <c r="LNS132" s="46"/>
      <c r="LNT132" s="46"/>
      <c r="LNU132" s="46"/>
      <c r="LNV132" s="46"/>
      <c r="LNW132" s="46"/>
      <c r="LNX132" s="46"/>
      <c r="LNY132" s="46"/>
      <c r="LNZ132" s="46"/>
      <c r="LOA132" s="46"/>
      <c r="LOB132" s="46"/>
      <c r="LOC132" s="46"/>
      <c r="LOD132" s="46"/>
      <c r="LOE132" s="46"/>
      <c r="LOF132" s="46"/>
      <c r="LOG132" s="46"/>
      <c r="LOH132" s="46"/>
      <c r="LOI132" s="46"/>
      <c r="LOJ132" s="46"/>
      <c r="LOK132" s="46"/>
      <c r="LOL132" s="46"/>
      <c r="LOM132" s="46"/>
      <c r="LON132" s="46"/>
      <c r="LOO132" s="46"/>
      <c r="LOP132" s="46"/>
      <c r="LOQ132" s="46"/>
      <c r="LOR132" s="46"/>
      <c r="LOS132" s="46"/>
      <c r="LOT132" s="46"/>
      <c r="LOU132" s="46"/>
      <c r="LOV132" s="46"/>
      <c r="LOW132" s="46"/>
      <c r="LOX132" s="46"/>
      <c r="LOY132" s="46"/>
      <c r="LOZ132" s="46"/>
      <c r="LPA132" s="46"/>
      <c r="LPB132" s="46"/>
      <c r="LPC132" s="46"/>
      <c r="LPD132" s="46"/>
      <c r="LPE132" s="46"/>
      <c r="LPF132" s="46"/>
      <c r="LPG132" s="46"/>
      <c r="LPH132" s="46"/>
      <c r="LPI132" s="46"/>
      <c r="LPJ132" s="46"/>
      <c r="LPK132" s="46"/>
      <c r="LPL132" s="46"/>
      <c r="LPM132" s="46"/>
      <c r="LPN132" s="46"/>
      <c r="LPO132" s="46"/>
      <c r="LPP132" s="46"/>
      <c r="LPQ132" s="46"/>
      <c r="LPR132" s="46"/>
      <c r="LPS132" s="46"/>
      <c r="LPT132" s="46"/>
      <c r="LPU132" s="46"/>
      <c r="LPV132" s="46"/>
      <c r="LPW132" s="46"/>
      <c r="LPX132" s="46"/>
      <c r="LPY132" s="46"/>
      <c r="LPZ132" s="46"/>
      <c r="LQA132" s="46"/>
      <c r="LQB132" s="46"/>
      <c r="LQC132" s="46"/>
      <c r="LQD132" s="46"/>
      <c r="LQE132" s="46"/>
      <c r="LQF132" s="46"/>
      <c r="LQG132" s="46"/>
      <c r="LQH132" s="46"/>
      <c r="LQI132" s="46"/>
      <c r="LQJ132" s="46"/>
      <c r="LQK132" s="46"/>
      <c r="LQL132" s="46"/>
      <c r="LQM132" s="46"/>
      <c r="LQN132" s="46"/>
      <c r="LQO132" s="46"/>
      <c r="LQP132" s="46"/>
      <c r="LQQ132" s="46"/>
      <c r="LQR132" s="46"/>
      <c r="LQS132" s="46"/>
      <c r="LQT132" s="46"/>
      <c r="LQU132" s="46"/>
      <c r="LQV132" s="46"/>
      <c r="LQW132" s="46"/>
      <c r="LQX132" s="46"/>
      <c r="LQY132" s="46"/>
      <c r="LQZ132" s="46"/>
      <c r="LRA132" s="46"/>
      <c r="LRB132" s="46"/>
      <c r="LRC132" s="46"/>
      <c r="LRD132" s="46"/>
      <c r="LRE132" s="46"/>
      <c r="LRF132" s="46"/>
      <c r="LRG132" s="46"/>
      <c r="LRH132" s="46"/>
      <c r="LRI132" s="46"/>
      <c r="LRJ132" s="46"/>
      <c r="LRK132" s="46"/>
      <c r="LRL132" s="46"/>
      <c r="LRM132" s="46"/>
      <c r="LRN132" s="46"/>
      <c r="LRO132" s="46"/>
      <c r="LRP132" s="46"/>
      <c r="LRQ132" s="46"/>
      <c r="LRR132" s="46"/>
      <c r="LRS132" s="46"/>
      <c r="LRT132" s="46"/>
      <c r="LRU132" s="46"/>
      <c r="LRV132" s="46"/>
      <c r="LRW132" s="46"/>
      <c r="LRX132" s="46"/>
      <c r="LRY132" s="46"/>
      <c r="LRZ132" s="46"/>
      <c r="LSA132" s="46"/>
      <c r="LSB132" s="46"/>
      <c r="LSC132" s="46"/>
      <c r="LSD132" s="46"/>
      <c r="LSE132" s="46"/>
      <c r="LSF132" s="46"/>
      <c r="LSG132" s="46"/>
      <c r="LSH132" s="46"/>
      <c r="LSI132" s="46"/>
      <c r="LSJ132" s="46"/>
      <c r="LSK132" s="46"/>
      <c r="LSL132" s="46"/>
      <c r="LSM132" s="46"/>
      <c r="LSN132" s="46"/>
      <c r="LSO132" s="46"/>
      <c r="LSP132" s="46"/>
      <c r="LSQ132" s="46"/>
      <c r="LSR132" s="46"/>
      <c r="LSS132" s="46"/>
      <c r="LST132" s="46"/>
      <c r="LSU132" s="46"/>
      <c r="LSV132" s="46"/>
      <c r="LSW132" s="46"/>
      <c r="LSX132" s="46"/>
      <c r="LSY132" s="46"/>
      <c r="LSZ132" s="46"/>
      <c r="LTA132" s="46"/>
      <c r="LTB132" s="46"/>
      <c r="LTC132" s="46"/>
      <c r="LTD132" s="46"/>
      <c r="LTE132" s="46"/>
      <c r="LTF132" s="46"/>
      <c r="LTG132" s="46"/>
      <c r="LTH132" s="46"/>
      <c r="LTI132" s="46"/>
      <c r="LTJ132" s="46"/>
      <c r="LTK132" s="46"/>
      <c r="LTL132" s="46"/>
      <c r="LTM132" s="46"/>
      <c r="LTN132" s="46"/>
      <c r="LTO132" s="46"/>
      <c r="LTP132" s="46"/>
      <c r="LTQ132" s="46"/>
      <c r="LTR132" s="46"/>
      <c r="LTS132" s="46"/>
      <c r="LTT132" s="46"/>
      <c r="LTU132" s="46"/>
      <c r="LTV132" s="46"/>
      <c r="LTW132" s="46"/>
      <c r="LTX132" s="46"/>
      <c r="LTY132" s="46"/>
      <c r="LTZ132" s="46"/>
      <c r="LUA132" s="46"/>
      <c r="LUB132" s="46"/>
      <c r="LUC132" s="46"/>
      <c r="LUD132" s="46"/>
      <c r="LUE132" s="46"/>
      <c r="LUF132" s="46"/>
      <c r="LUG132" s="46"/>
      <c r="LUH132" s="46"/>
      <c r="LUI132" s="46"/>
      <c r="LUJ132" s="46"/>
      <c r="LUK132" s="46"/>
      <c r="LUL132" s="46"/>
      <c r="LUM132" s="46"/>
      <c r="LUN132" s="46"/>
      <c r="LUO132" s="46"/>
      <c r="LUP132" s="46"/>
      <c r="LUQ132" s="46"/>
      <c r="LUR132" s="46"/>
      <c r="LUS132" s="46"/>
      <c r="LUT132" s="46"/>
      <c r="LUU132" s="46"/>
      <c r="LUV132" s="46"/>
      <c r="LUW132" s="46"/>
      <c r="LUX132" s="46"/>
      <c r="LUY132" s="46"/>
      <c r="LUZ132" s="46"/>
      <c r="LVA132" s="46"/>
      <c r="LVB132" s="46"/>
      <c r="LVC132" s="46"/>
      <c r="LVD132" s="46"/>
      <c r="LVE132" s="46"/>
      <c r="LVF132" s="46"/>
      <c r="LVG132" s="46"/>
      <c r="LVH132" s="46"/>
      <c r="LVI132" s="46"/>
      <c r="LVJ132" s="46"/>
      <c r="LVK132" s="46"/>
      <c r="LVL132" s="46"/>
      <c r="LVM132" s="46"/>
      <c r="LVN132" s="46"/>
      <c r="LVO132" s="46"/>
      <c r="LVQ132" s="46"/>
      <c r="LVS132" s="46"/>
      <c r="LVT132" s="46"/>
      <c r="LVU132" s="46"/>
      <c r="LVV132" s="46"/>
      <c r="LVW132" s="46"/>
      <c r="LVX132" s="46"/>
      <c r="LVY132" s="46"/>
      <c r="LVZ132" s="46"/>
      <c r="LWE132" s="46"/>
      <c r="LWF132" s="46"/>
      <c r="LWG132" s="46"/>
      <c r="LWH132" s="46"/>
      <c r="LWI132" s="46"/>
      <c r="LWJ132" s="46"/>
      <c r="LWK132" s="46"/>
      <c r="LWL132" s="46"/>
      <c r="LWM132" s="46"/>
      <c r="LWN132" s="46"/>
      <c r="LWO132" s="46"/>
      <c r="LWP132" s="46"/>
      <c r="LWQ132" s="46"/>
      <c r="LWR132" s="46"/>
      <c r="LWS132" s="46"/>
      <c r="LWT132" s="46"/>
      <c r="LWU132" s="46"/>
      <c r="LWV132" s="46"/>
      <c r="LWW132" s="46"/>
      <c r="LWX132" s="46"/>
      <c r="LWY132" s="46"/>
      <c r="LWZ132" s="46"/>
      <c r="LXA132" s="46"/>
      <c r="LXB132" s="46"/>
      <c r="LXC132" s="46"/>
      <c r="LXD132" s="46"/>
      <c r="LXE132" s="46"/>
      <c r="LXF132" s="46"/>
      <c r="LXG132" s="46"/>
      <c r="LXH132" s="46"/>
      <c r="LXI132" s="46"/>
      <c r="LXJ132" s="46"/>
      <c r="LXK132" s="46"/>
      <c r="LXL132" s="46"/>
      <c r="LXM132" s="46"/>
      <c r="LXN132" s="46"/>
      <c r="LXO132" s="46"/>
      <c r="LXP132" s="46"/>
      <c r="LXQ132" s="46"/>
      <c r="LXR132" s="46"/>
      <c r="LXS132" s="46"/>
      <c r="LXT132" s="46"/>
      <c r="LXU132" s="46"/>
      <c r="LXV132" s="46"/>
      <c r="LXW132" s="46"/>
      <c r="LXX132" s="46"/>
      <c r="LXY132" s="46"/>
      <c r="LXZ132" s="46"/>
      <c r="LYA132" s="46"/>
      <c r="LYB132" s="46"/>
      <c r="LYC132" s="46"/>
      <c r="LYD132" s="46"/>
      <c r="LYE132" s="46"/>
      <c r="LYF132" s="46"/>
      <c r="LYG132" s="46"/>
      <c r="LYH132" s="46"/>
      <c r="LYI132" s="46"/>
      <c r="LYJ132" s="46"/>
      <c r="LYK132" s="46"/>
      <c r="LYL132" s="46"/>
      <c r="LYM132" s="46"/>
      <c r="LYN132" s="46"/>
      <c r="LYO132" s="46"/>
      <c r="LYP132" s="46"/>
      <c r="LYQ132" s="46"/>
      <c r="LYR132" s="46"/>
      <c r="LYS132" s="46"/>
      <c r="LYT132" s="46"/>
      <c r="LYU132" s="46"/>
      <c r="LYV132" s="46"/>
      <c r="LYW132" s="46"/>
      <c r="LYX132" s="46"/>
      <c r="LYY132" s="46"/>
      <c r="LYZ132" s="46"/>
      <c r="LZA132" s="46"/>
      <c r="LZB132" s="46"/>
      <c r="LZC132" s="46"/>
      <c r="LZD132" s="46"/>
      <c r="LZE132" s="46"/>
      <c r="LZF132" s="46"/>
      <c r="LZG132" s="46"/>
      <c r="LZH132" s="46"/>
      <c r="LZI132" s="46"/>
      <c r="LZJ132" s="46"/>
      <c r="LZK132" s="46"/>
      <c r="LZL132" s="46"/>
      <c r="LZM132" s="46"/>
      <c r="LZN132" s="46"/>
      <c r="LZO132" s="46"/>
      <c r="LZP132" s="46"/>
      <c r="LZQ132" s="46"/>
      <c r="LZR132" s="46"/>
      <c r="LZS132" s="46"/>
      <c r="LZT132" s="46"/>
      <c r="LZU132" s="46"/>
      <c r="LZV132" s="46"/>
      <c r="LZW132" s="46"/>
      <c r="LZX132" s="46"/>
      <c r="LZY132" s="46"/>
      <c r="LZZ132" s="46"/>
      <c r="MAA132" s="46"/>
      <c r="MAB132" s="46"/>
      <c r="MAC132" s="46"/>
      <c r="MAD132" s="46"/>
      <c r="MAE132" s="46"/>
      <c r="MAF132" s="46"/>
      <c r="MAG132" s="46"/>
      <c r="MAH132" s="46"/>
      <c r="MAI132" s="46"/>
      <c r="MAJ132" s="46"/>
      <c r="MAK132" s="46"/>
      <c r="MAL132" s="46"/>
      <c r="MAM132" s="46"/>
      <c r="MAN132" s="46"/>
      <c r="MAO132" s="46"/>
      <c r="MAP132" s="46"/>
      <c r="MAQ132" s="46"/>
      <c r="MAR132" s="46"/>
      <c r="MAS132" s="46"/>
      <c r="MAT132" s="46"/>
      <c r="MAU132" s="46"/>
      <c r="MAV132" s="46"/>
      <c r="MAW132" s="46"/>
      <c r="MAX132" s="46"/>
      <c r="MAY132" s="46"/>
      <c r="MAZ132" s="46"/>
      <c r="MBA132" s="46"/>
      <c r="MBB132" s="46"/>
      <c r="MBC132" s="46"/>
      <c r="MBD132" s="46"/>
      <c r="MBE132" s="46"/>
      <c r="MBF132" s="46"/>
      <c r="MBG132" s="46"/>
      <c r="MBH132" s="46"/>
      <c r="MBI132" s="46"/>
      <c r="MBJ132" s="46"/>
      <c r="MBK132" s="46"/>
      <c r="MBL132" s="46"/>
      <c r="MBM132" s="46"/>
      <c r="MBN132" s="46"/>
      <c r="MBO132" s="46"/>
      <c r="MBP132" s="46"/>
      <c r="MBQ132" s="46"/>
      <c r="MBR132" s="46"/>
      <c r="MBS132" s="46"/>
      <c r="MBT132" s="46"/>
      <c r="MBU132" s="46"/>
      <c r="MBV132" s="46"/>
      <c r="MBW132" s="46"/>
      <c r="MBX132" s="46"/>
      <c r="MBY132" s="46"/>
      <c r="MBZ132" s="46"/>
      <c r="MCA132" s="46"/>
      <c r="MCB132" s="46"/>
      <c r="MCC132" s="46"/>
      <c r="MCD132" s="46"/>
      <c r="MCE132" s="46"/>
      <c r="MCF132" s="46"/>
      <c r="MCG132" s="46"/>
      <c r="MCH132" s="46"/>
      <c r="MCI132" s="46"/>
      <c r="MCJ132" s="46"/>
      <c r="MCK132" s="46"/>
      <c r="MCL132" s="46"/>
      <c r="MCM132" s="46"/>
      <c r="MCN132" s="46"/>
      <c r="MCO132" s="46"/>
      <c r="MCP132" s="46"/>
      <c r="MCQ132" s="46"/>
      <c r="MCR132" s="46"/>
      <c r="MCS132" s="46"/>
      <c r="MCT132" s="46"/>
      <c r="MCU132" s="46"/>
      <c r="MCV132" s="46"/>
      <c r="MCW132" s="46"/>
      <c r="MCX132" s="46"/>
      <c r="MCY132" s="46"/>
      <c r="MCZ132" s="46"/>
      <c r="MDA132" s="46"/>
      <c r="MDB132" s="46"/>
      <c r="MDC132" s="46"/>
      <c r="MDD132" s="46"/>
      <c r="MDE132" s="46"/>
      <c r="MDF132" s="46"/>
      <c r="MDG132" s="46"/>
      <c r="MDH132" s="46"/>
      <c r="MDI132" s="46"/>
      <c r="MDJ132" s="46"/>
      <c r="MDK132" s="46"/>
      <c r="MDL132" s="46"/>
      <c r="MDM132" s="46"/>
      <c r="MDN132" s="46"/>
      <c r="MDO132" s="46"/>
      <c r="MDP132" s="46"/>
      <c r="MDQ132" s="46"/>
      <c r="MDR132" s="46"/>
      <c r="MDS132" s="46"/>
      <c r="MDT132" s="46"/>
      <c r="MDU132" s="46"/>
      <c r="MDV132" s="46"/>
      <c r="MDW132" s="46"/>
      <c r="MDX132" s="46"/>
      <c r="MDY132" s="46"/>
      <c r="MDZ132" s="46"/>
      <c r="MEA132" s="46"/>
      <c r="MEB132" s="46"/>
      <c r="MEC132" s="46"/>
      <c r="MED132" s="46"/>
      <c r="MEE132" s="46"/>
      <c r="MEF132" s="46"/>
      <c r="MEG132" s="46"/>
      <c r="MEH132" s="46"/>
      <c r="MEI132" s="46"/>
      <c r="MEJ132" s="46"/>
      <c r="MEK132" s="46"/>
      <c r="MEL132" s="46"/>
      <c r="MEM132" s="46"/>
      <c r="MEN132" s="46"/>
      <c r="MEO132" s="46"/>
      <c r="MEP132" s="46"/>
      <c r="MEQ132" s="46"/>
      <c r="MER132" s="46"/>
      <c r="MES132" s="46"/>
      <c r="MET132" s="46"/>
      <c r="MEU132" s="46"/>
      <c r="MEV132" s="46"/>
      <c r="MEW132" s="46"/>
      <c r="MEX132" s="46"/>
      <c r="MEY132" s="46"/>
      <c r="MEZ132" s="46"/>
      <c r="MFA132" s="46"/>
      <c r="MFB132" s="46"/>
      <c r="MFC132" s="46"/>
      <c r="MFD132" s="46"/>
      <c r="MFE132" s="46"/>
      <c r="MFF132" s="46"/>
      <c r="MFG132" s="46"/>
      <c r="MFH132" s="46"/>
      <c r="MFI132" s="46"/>
      <c r="MFJ132" s="46"/>
      <c r="MFK132" s="46"/>
      <c r="MFM132" s="46"/>
      <c r="MFO132" s="46"/>
      <c r="MFP132" s="46"/>
      <c r="MFQ132" s="46"/>
      <c r="MFR132" s="46"/>
      <c r="MFS132" s="46"/>
      <c r="MFT132" s="46"/>
      <c r="MFU132" s="46"/>
      <c r="MFV132" s="46"/>
      <c r="MGA132" s="46"/>
      <c r="MGB132" s="46"/>
      <c r="MGC132" s="46"/>
      <c r="MGD132" s="46"/>
      <c r="MGE132" s="46"/>
      <c r="MGF132" s="46"/>
      <c r="MGG132" s="46"/>
      <c r="MGH132" s="46"/>
      <c r="MGI132" s="46"/>
      <c r="MGJ132" s="46"/>
      <c r="MGK132" s="46"/>
      <c r="MGL132" s="46"/>
      <c r="MGM132" s="46"/>
      <c r="MGN132" s="46"/>
      <c r="MGO132" s="46"/>
      <c r="MGP132" s="46"/>
      <c r="MGQ132" s="46"/>
      <c r="MGR132" s="46"/>
      <c r="MGS132" s="46"/>
      <c r="MGT132" s="46"/>
      <c r="MGU132" s="46"/>
      <c r="MGV132" s="46"/>
      <c r="MGW132" s="46"/>
      <c r="MGX132" s="46"/>
      <c r="MGY132" s="46"/>
      <c r="MGZ132" s="46"/>
      <c r="MHA132" s="46"/>
      <c r="MHB132" s="46"/>
      <c r="MHC132" s="46"/>
      <c r="MHD132" s="46"/>
      <c r="MHE132" s="46"/>
      <c r="MHF132" s="46"/>
      <c r="MHG132" s="46"/>
      <c r="MHH132" s="46"/>
      <c r="MHI132" s="46"/>
      <c r="MHJ132" s="46"/>
      <c r="MHK132" s="46"/>
      <c r="MHL132" s="46"/>
      <c r="MHM132" s="46"/>
      <c r="MHN132" s="46"/>
      <c r="MHO132" s="46"/>
      <c r="MHP132" s="46"/>
      <c r="MHQ132" s="46"/>
      <c r="MHR132" s="46"/>
      <c r="MHS132" s="46"/>
      <c r="MHT132" s="46"/>
      <c r="MHU132" s="46"/>
      <c r="MHV132" s="46"/>
      <c r="MHW132" s="46"/>
      <c r="MHX132" s="46"/>
      <c r="MHY132" s="46"/>
      <c r="MHZ132" s="46"/>
      <c r="MIA132" s="46"/>
      <c r="MIB132" s="46"/>
      <c r="MIC132" s="46"/>
      <c r="MID132" s="46"/>
      <c r="MIE132" s="46"/>
      <c r="MIF132" s="46"/>
      <c r="MIG132" s="46"/>
      <c r="MIH132" s="46"/>
      <c r="MII132" s="46"/>
      <c r="MIJ132" s="46"/>
      <c r="MIK132" s="46"/>
      <c r="MIL132" s="46"/>
      <c r="MIM132" s="46"/>
      <c r="MIN132" s="46"/>
      <c r="MIO132" s="46"/>
      <c r="MIP132" s="46"/>
      <c r="MIQ132" s="46"/>
      <c r="MIR132" s="46"/>
      <c r="MIS132" s="46"/>
      <c r="MIT132" s="46"/>
      <c r="MIU132" s="46"/>
      <c r="MIV132" s="46"/>
      <c r="MIW132" s="46"/>
      <c r="MIX132" s="46"/>
      <c r="MIY132" s="46"/>
      <c r="MIZ132" s="46"/>
      <c r="MJA132" s="46"/>
      <c r="MJB132" s="46"/>
      <c r="MJC132" s="46"/>
      <c r="MJD132" s="46"/>
      <c r="MJE132" s="46"/>
      <c r="MJF132" s="46"/>
      <c r="MJG132" s="46"/>
      <c r="MJH132" s="46"/>
      <c r="MJI132" s="46"/>
      <c r="MJJ132" s="46"/>
      <c r="MJK132" s="46"/>
      <c r="MJL132" s="46"/>
      <c r="MJM132" s="46"/>
      <c r="MJN132" s="46"/>
      <c r="MJO132" s="46"/>
      <c r="MJP132" s="46"/>
      <c r="MJQ132" s="46"/>
      <c r="MJR132" s="46"/>
      <c r="MJS132" s="46"/>
      <c r="MJT132" s="46"/>
      <c r="MJU132" s="46"/>
      <c r="MJV132" s="46"/>
      <c r="MJW132" s="46"/>
      <c r="MJX132" s="46"/>
      <c r="MJY132" s="46"/>
      <c r="MJZ132" s="46"/>
      <c r="MKA132" s="46"/>
      <c r="MKB132" s="46"/>
      <c r="MKC132" s="46"/>
      <c r="MKD132" s="46"/>
      <c r="MKE132" s="46"/>
      <c r="MKF132" s="46"/>
      <c r="MKG132" s="46"/>
      <c r="MKH132" s="46"/>
      <c r="MKI132" s="46"/>
      <c r="MKJ132" s="46"/>
      <c r="MKK132" s="46"/>
      <c r="MKL132" s="46"/>
      <c r="MKM132" s="46"/>
      <c r="MKN132" s="46"/>
      <c r="MKO132" s="46"/>
      <c r="MKP132" s="46"/>
      <c r="MKQ132" s="46"/>
      <c r="MKR132" s="46"/>
      <c r="MKS132" s="46"/>
      <c r="MKT132" s="46"/>
      <c r="MKU132" s="46"/>
      <c r="MKV132" s="46"/>
      <c r="MKW132" s="46"/>
      <c r="MKX132" s="46"/>
      <c r="MKY132" s="46"/>
      <c r="MKZ132" s="46"/>
      <c r="MLA132" s="46"/>
      <c r="MLB132" s="46"/>
      <c r="MLC132" s="46"/>
      <c r="MLD132" s="46"/>
      <c r="MLE132" s="46"/>
      <c r="MLF132" s="46"/>
      <c r="MLG132" s="46"/>
      <c r="MLH132" s="46"/>
      <c r="MLI132" s="46"/>
      <c r="MLJ132" s="46"/>
      <c r="MLK132" s="46"/>
      <c r="MLL132" s="46"/>
      <c r="MLM132" s="46"/>
      <c r="MLN132" s="46"/>
      <c r="MLO132" s="46"/>
      <c r="MLP132" s="46"/>
      <c r="MLQ132" s="46"/>
      <c r="MLR132" s="46"/>
      <c r="MLS132" s="46"/>
      <c r="MLT132" s="46"/>
      <c r="MLU132" s="46"/>
      <c r="MLV132" s="46"/>
      <c r="MLW132" s="46"/>
      <c r="MLX132" s="46"/>
      <c r="MLY132" s="46"/>
      <c r="MLZ132" s="46"/>
      <c r="MMA132" s="46"/>
      <c r="MMB132" s="46"/>
      <c r="MMC132" s="46"/>
      <c r="MMD132" s="46"/>
      <c r="MME132" s="46"/>
      <c r="MMF132" s="46"/>
      <c r="MMG132" s="46"/>
      <c r="MMH132" s="46"/>
      <c r="MMI132" s="46"/>
      <c r="MMJ132" s="46"/>
      <c r="MMK132" s="46"/>
      <c r="MML132" s="46"/>
      <c r="MMM132" s="46"/>
      <c r="MMN132" s="46"/>
      <c r="MMO132" s="46"/>
      <c r="MMP132" s="46"/>
      <c r="MMQ132" s="46"/>
      <c r="MMR132" s="46"/>
      <c r="MMS132" s="46"/>
      <c r="MMT132" s="46"/>
      <c r="MMU132" s="46"/>
      <c r="MMV132" s="46"/>
      <c r="MMW132" s="46"/>
      <c r="MMX132" s="46"/>
      <c r="MMY132" s="46"/>
      <c r="MMZ132" s="46"/>
      <c r="MNA132" s="46"/>
      <c r="MNB132" s="46"/>
      <c r="MNC132" s="46"/>
      <c r="MND132" s="46"/>
      <c r="MNE132" s="46"/>
      <c r="MNF132" s="46"/>
      <c r="MNG132" s="46"/>
      <c r="MNH132" s="46"/>
      <c r="MNI132" s="46"/>
      <c r="MNJ132" s="46"/>
      <c r="MNK132" s="46"/>
      <c r="MNL132" s="46"/>
      <c r="MNM132" s="46"/>
      <c r="MNN132" s="46"/>
      <c r="MNO132" s="46"/>
      <c r="MNP132" s="46"/>
      <c r="MNQ132" s="46"/>
      <c r="MNR132" s="46"/>
      <c r="MNS132" s="46"/>
      <c r="MNT132" s="46"/>
      <c r="MNU132" s="46"/>
      <c r="MNV132" s="46"/>
      <c r="MNW132" s="46"/>
      <c r="MNX132" s="46"/>
      <c r="MNY132" s="46"/>
      <c r="MNZ132" s="46"/>
      <c r="MOA132" s="46"/>
      <c r="MOB132" s="46"/>
      <c r="MOC132" s="46"/>
      <c r="MOD132" s="46"/>
      <c r="MOE132" s="46"/>
      <c r="MOF132" s="46"/>
      <c r="MOG132" s="46"/>
      <c r="MOH132" s="46"/>
      <c r="MOI132" s="46"/>
      <c r="MOJ132" s="46"/>
      <c r="MOK132" s="46"/>
      <c r="MOL132" s="46"/>
      <c r="MOM132" s="46"/>
      <c r="MON132" s="46"/>
      <c r="MOO132" s="46"/>
      <c r="MOP132" s="46"/>
      <c r="MOQ132" s="46"/>
      <c r="MOR132" s="46"/>
      <c r="MOS132" s="46"/>
      <c r="MOT132" s="46"/>
      <c r="MOU132" s="46"/>
      <c r="MOV132" s="46"/>
      <c r="MOW132" s="46"/>
      <c r="MOX132" s="46"/>
      <c r="MOY132" s="46"/>
      <c r="MOZ132" s="46"/>
      <c r="MPA132" s="46"/>
      <c r="MPB132" s="46"/>
      <c r="MPC132" s="46"/>
      <c r="MPD132" s="46"/>
      <c r="MPE132" s="46"/>
      <c r="MPF132" s="46"/>
      <c r="MPG132" s="46"/>
      <c r="MPI132" s="46"/>
      <c r="MPK132" s="46"/>
      <c r="MPL132" s="46"/>
      <c r="MPM132" s="46"/>
      <c r="MPN132" s="46"/>
      <c r="MPO132" s="46"/>
      <c r="MPP132" s="46"/>
      <c r="MPQ132" s="46"/>
      <c r="MPR132" s="46"/>
      <c r="MPW132" s="46"/>
      <c r="MPX132" s="46"/>
      <c r="MPY132" s="46"/>
      <c r="MPZ132" s="46"/>
      <c r="MQA132" s="46"/>
      <c r="MQB132" s="46"/>
      <c r="MQC132" s="46"/>
      <c r="MQD132" s="46"/>
      <c r="MQE132" s="46"/>
      <c r="MQF132" s="46"/>
      <c r="MQG132" s="46"/>
      <c r="MQH132" s="46"/>
      <c r="MQI132" s="46"/>
      <c r="MQJ132" s="46"/>
      <c r="MQK132" s="46"/>
      <c r="MQL132" s="46"/>
      <c r="MQM132" s="46"/>
      <c r="MQN132" s="46"/>
      <c r="MQO132" s="46"/>
      <c r="MQP132" s="46"/>
      <c r="MQQ132" s="46"/>
      <c r="MQR132" s="46"/>
      <c r="MQS132" s="46"/>
      <c r="MQT132" s="46"/>
      <c r="MQU132" s="46"/>
      <c r="MQV132" s="46"/>
      <c r="MQW132" s="46"/>
      <c r="MQX132" s="46"/>
      <c r="MQY132" s="46"/>
      <c r="MQZ132" s="46"/>
      <c r="MRA132" s="46"/>
      <c r="MRB132" s="46"/>
      <c r="MRC132" s="46"/>
      <c r="MRD132" s="46"/>
      <c r="MRE132" s="46"/>
      <c r="MRF132" s="46"/>
      <c r="MRG132" s="46"/>
      <c r="MRH132" s="46"/>
      <c r="MRI132" s="46"/>
      <c r="MRJ132" s="46"/>
      <c r="MRK132" s="46"/>
      <c r="MRL132" s="46"/>
      <c r="MRM132" s="46"/>
      <c r="MRN132" s="46"/>
      <c r="MRO132" s="46"/>
      <c r="MRP132" s="46"/>
      <c r="MRQ132" s="46"/>
      <c r="MRR132" s="46"/>
      <c r="MRS132" s="46"/>
      <c r="MRT132" s="46"/>
      <c r="MRU132" s="46"/>
      <c r="MRV132" s="46"/>
      <c r="MRW132" s="46"/>
      <c r="MRX132" s="46"/>
      <c r="MRY132" s="46"/>
      <c r="MRZ132" s="46"/>
      <c r="MSA132" s="46"/>
      <c r="MSB132" s="46"/>
      <c r="MSC132" s="46"/>
      <c r="MSD132" s="46"/>
      <c r="MSE132" s="46"/>
      <c r="MSF132" s="46"/>
      <c r="MSG132" s="46"/>
      <c r="MSH132" s="46"/>
      <c r="MSI132" s="46"/>
      <c r="MSJ132" s="46"/>
      <c r="MSK132" s="46"/>
      <c r="MSL132" s="46"/>
      <c r="MSM132" s="46"/>
      <c r="MSN132" s="46"/>
      <c r="MSO132" s="46"/>
      <c r="MSP132" s="46"/>
      <c r="MSQ132" s="46"/>
      <c r="MSR132" s="46"/>
      <c r="MSS132" s="46"/>
      <c r="MST132" s="46"/>
      <c r="MSU132" s="46"/>
      <c r="MSV132" s="46"/>
      <c r="MSW132" s="46"/>
      <c r="MSX132" s="46"/>
      <c r="MSY132" s="46"/>
      <c r="MSZ132" s="46"/>
      <c r="MTA132" s="46"/>
      <c r="MTB132" s="46"/>
      <c r="MTC132" s="46"/>
      <c r="MTD132" s="46"/>
      <c r="MTE132" s="46"/>
      <c r="MTF132" s="46"/>
      <c r="MTG132" s="46"/>
      <c r="MTH132" s="46"/>
      <c r="MTI132" s="46"/>
      <c r="MTJ132" s="46"/>
      <c r="MTK132" s="46"/>
      <c r="MTL132" s="46"/>
      <c r="MTM132" s="46"/>
      <c r="MTN132" s="46"/>
      <c r="MTO132" s="46"/>
      <c r="MTP132" s="46"/>
      <c r="MTQ132" s="46"/>
      <c r="MTR132" s="46"/>
      <c r="MTS132" s="46"/>
      <c r="MTT132" s="46"/>
      <c r="MTU132" s="46"/>
      <c r="MTV132" s="46"/>
      <c r="MTW132" s="46"/>
      <c r="MTX132" s="46"/>
      <c r="MTY132" s="46"/>
      <c r="MTZ132" s="46"/>
      <c r="MUA132" s="46"/>
      <c r="MUB132" s="46"/>
      <c r="MUC132" s="46"/>
      <c r="MUD132" s="46"/>
      <c r="MUE132" s="46"/>
      <c r="MUF132" s="46"/>
      <c r="MUG132" s="46"/>
      <c r="MUH132" s="46"/>
      <c r="MUI132" s="46"/>
      <c r="MUJ132" s="46"/>
      <c r="MUK132" s="46"/>
      <c r="MUL132" s="46"/>
      <c r="MUM132" s="46"/>
      <c r="MUN132" s="46"/>
      <c r="MUO132" s="46"/>
      <c r="MUP132" s="46"/>
      <c r="MUQ132" s="46"/>
      <c r="MUR132" s="46"/>
      <c r="MUS132" s="46"/>
      <c r="MUT132" s="46"/>
      <c r="MUU132" s="46"/>
      <c r="MUV132" s="46"/>
      <c r="MUW132" s="46"/>
      <c r="MUX132" s="46"/>
      <c r="MUY132" s="46"/>
      <c r="MUZ132" s="46"/>
      <c r="MVA132" s="46"/>
      <c r="MVB132" s="46"/>
      <c r="MVC132" s="46"/>
      <c r="MVD132" s="46"/>
      <c r="MVE132" s="46"/>
      <c r="MVF132" s="46"/>
      <c r="MVG132" s="46"/>
      <c r="MVH132" s="46"/>
      <c r="MVI132" s="46"/>
      <c r="MVJ132" s="46"/>
      <c r="MVK132" s="46"/>
      <c r="MVL132" s="46"/>
      <c r="MVM132" s="46"/>
      <c r="MVN132" s="46"/>
      <c r="MVO132" s="46"/>
      <c r="MVP132" s="46"/>
      <c r="MVQ132" s="46"/>
      <c r="MVR132" s="46"/>
      <c r="MVS132" s="46"/>
      <c r="MVT132" s="46"/>
      <c r="MVU132" s="46"/>
      <c r="MVV132" s="46"/>
      <c r="MVW132" s="46"/>
      <c r="MVX132" s="46"/>
      <c r="MVY132" s="46"/>
      <c r="MVZ132" s="46"/>
      <c r="MWA132" s="46"/>
      <c r="MWB132" s="46"/>
      <c r="MWC132" s="46"/>
      <c r="MWD132" s="46"/>
      <c r="MWE132" s="46"/>
      <c r="MWF132" s="46"/>
      <c r="MWG132" s="46"/>
      <c r="MWH132" s="46"/>
      <c r="MWI132" s="46"/>
      <c r="MWJ132" s="46"/>
      <c r="MWK132" s="46"/>
      <c r="MWL132" s="46"/>
      <c r="MWM132" s="46"/>
      <c r="MWN132" s="46"/>
      <c r="MWO132" s="46"/>
      <c r="MWP132" s="46"/>
      <c r="MWQ132" s="46"/>
      <c r="MWR132" s="46"/>
      <c r="MWS132" s="46"/>
      <c r="MWT132" s="46"/>
      <c r="MWU132" s="46"/>
      <c r="MWV132" s="46"/>
      <c r="MWW132" s="46"/>
      <c r="MWX132" s="46"/>
      <c r="MWY132" s="46"/>
      <c r="MWZ132" s="46"/>
      <c r="MXA132" s="46"/>
      <c r="MXB132" s="46"/>
      <c r="MXC132" s="46"/>
      <c r="MXD132" s="46"/>
      <c r="MXE132" s="46"/>
      <c r="MXF132" s="46"/>
      <c r="MXG132" s="46"/>
      <c r="MXH132" s="46"/>
      <c r="MXI132" s="46"/>
      <c r="MXJ132" s="46"/>
      <c r="MXK132" s="46"/>
      <c r="MXL132" s="46"/>
      <c r="MXM132" s="46"/>
      <c r="MXN132" s="46"/>
      <c r="MXO132" s="46"/>
      <c r="MXP132" s="46"/>
      <c r="MXQ132" s="46"/>
      <c r="MXR132" s="46"/>
      <c r="MXS132" s="46"/>
      <c r="MXT132" s="46"/>
      <c r="MXU132" s="46"/>
      <c r="MXV132" s="46"/>
      <c r="MXW132" s="46"/>
      <c r="MXX132" s="46"/>
      <c r="MXY132" s="46"/>
      <c r="MXZ132" s="46"/>
      <c r="MYA132" s="46"/>
      <c r="MYB132" s="46"/>
      <c r="MYC132" s="46"/>
      <c r="MYD132" s="46"/>
      <c r="MYE132" s="46"/>
      <c r="MYF132" s="46"/>
      <c r="MYG132" s="46"/>
      <c r="MYH132" s="46"/>
      <c r="MYI132" s="46"/>
      <c r="MYJ132" s="46"/>
      <c r="MYK132" s="46"/>
      <c r="MYL132" s="46"/>
      <c r="MYM132" s="46"/>
      <c r="MYN132" s="46"/>
      <c r="MYO132" s="46"/>
      <c r="MYP132" s="46"/>
      <c r="MYQ132" s="46"/>
      <c r="MYR132" s="46"/>
      <c r="MYS132" s="46"/>
      <c r="MYT132" s="46"/>
      <c r="MYU132" s="46"/>
      <c r="MYV132" s="46"/>
      <c r="MYW132" s="46"/>
      <c r="MYX132" s="46"/>
      <c r="MYY132" s="46"/>
      <c r="MYZ132" s="46"/>
      <c r="MZA132" s="46"/>
      <c r="MZB132" s="46"/>
      <c r="MZC132" s="46"/>
      <c r="MZE132" s="46"/>
      <c r="MZG132" s="46"/>
      <c r="MZH132" s="46"/>
      <c r="MZI132" s="46"/>
      <c r="MZJ132" s="46"/>
      <c r="MZK132" s="46"/>
      <c r="MZL132" s="46"/>
      <c r="MZM132" s="46"/>
      <c r="MZN132" s="46"/>
      <c r="MZS132" s="46"/>
      <c r="MZT132" s="46"/>
      <c r="MZU132" s="46"/>
      <c r="MZV132" s="46"/>
      <c r="MZW132" s="46"/>
      <c r="MZX132" s="46"/>
      <c r="MZY132" s="46"/>
      <c r="MZZ132" s="46"/>
      <c r="NAA132" s="46"/>
      <c r="NAB132" s="46"/>
      <c r="NAC132" s="46"/>
      <c r="NAD132" s="46"/>
      <c r="NAE132" s="46"/>
      <c r="NAF132" s="46"/>
      <c r="NAG132" s="46"/>
      <c r="NAH132" s="46"/>
      <c r="NAI132" s="46"/>
      <c r="NAJ132" s="46"/>
      <c r="NAK132" s="46"/>
      <c r="NAL132" s="46"/>
      <c r="NAM132" s="46"/>
      <c r="NAN132" s="46"/>
      <c r="NAO132" s="46"/>
      <c r="NAP132" s="46"/>
      <c r="NAQ132" s="46"/>
      <c r="NAR132" s="46"/>
      <c r="NAS132" s="46"/>
      <c r="NAT132" s="46"/>
      <c r="NAU132" s="46"/>
      <c r="NAV132" s="46"/>
      <c r="NAW132" s="46"/>
      <c r="NAX132" s="46"/>
      <c r="NAY132" s="46"/>
      <c r="NAZ132" s="46"/>
      <c r="NBA132" s="46"/>
      <c r="NBB132" s="46"/>
      <c r="NBC132" s="46"/>
      <c r="NBD132" s="46"/>
      <c r="NBE132" s="46"/>
      <c r="NBF132" s="46"/>
      <c r="NBG132" s="46"/>
      <c r="NBH132" s="46"/>
      <c r="NBI132" s="46"/>
      <c r="NBJ132" s="46"/>
      <c r="NBK132" s="46"/>
      <c r="NBL132" s="46"/>
      <c r="NBM132" s="46"/>
      <c r="NBN132" s="46"/>
      <c r="NBO132" s="46"/>
      <c r="NBP132" s="46"/>
      <c r="NBQ132" s="46"/>
      <c r="NBR132" s="46"/>
      <c r="NBS132" s="46"/>
      <c r="NBT132" s="46"/>
      <c r="NBU132" s="46"/>
      <c r="NBV132" s="46"/>
      <c r="NBW132" s="46"/>
      <c r="NBX132" s="46"/>
      <c r="NBY132" s="46"/>
      <c r="NBZ132" s="46"/>
      <c r="NCA132" s="46"/>
      <c r="NCB132" s="46"/>
      <c r="NCC132" s="46"/>
      <c r="NCD132" s="46"/>
      <c r="NCE132" s="46"/>
      <c r="NCF132" s="46"/>
      <c r="NCG132" s="46"/>
      <c r="NCH132" s="46"/>
      <c r="NCI132" s="46"/>
      <c r="NCJ132" s="46"/>
      <c r="NCK132" s="46"/>
      <c r="NCL132" s="46"/>
      <c r="NCM132" s="46"/>
      <c r="NCN132" s="46"/>
      <c r="NCO132" s="46"/>
      <c r="NCP132" s="46"/>
      <c r="NCQ132" s="46"/>
      <c r="NCR132" s="46"/>
      <c r="NCS132" s="46"/>
      <c r="NCT132" s="46"/>
      <c r="NCU132" s="46"/>
      <c r="NCV132" s="46"/>
      <c r="NCW132" s="46"/>
      <c r="NCX132" s="46"/>
      <c r="NCY132" s="46"/>
      <c r="NCZ132" s="46"/>
      <c r="NDA132" s="46"/>
      <c r="NDB132" s="46"/>
      <c r="NDC132" s="46"/>
      <c r="NDD132" s="46"/>
      <c r="NDE132" s="46"/>
      <c r="NDF132" s="46"/>
      <c r="NDG132" s="46"/>
      <c r="NDH132" s="46"/>
      <c r="NDI132" s="46"/>
      <c r="NDJ132" s="46"/>
      <c r="NDK132" s="46"/>
      <c r="NDL132" s="46"/>
      <c r="NDM132" s="46"/>
      <c r="NDN132" s="46"/>
      <c r="NDO132" s="46"/>
      <c r="NDP132" s="46"/>
      <c r="NDQ132" s="46"/>
      <c r="NDR132" s="46"/>
      <c r="NDS132" s="46"/>
      <c r="NDT132" s="46"/>
      <c r="NDU132" s="46"/>
      <c r="NDV132" s="46"/>
      <c r="NDW132" s="46"/>
      <c r="NDX132" s="46"/>
      <c r="NDY132" s="46"/>
      <c r="NDZ132" s="46"/>
      <c r="NEA132" s="46"/>
      <c r="NEB132" s="46"/>
      <c r="NEC132" s="46"/>
      <c r="NED132" s="46"/>
      <c r="NEE132" s="46"/>
      <c r="NEF132" s="46"/>
      <c r="NEG132" s="46"/>
      <c r="NEH132" s="46"/>
      <c r="NEI132" s="46"/>
      <c r="NEJ132" s="46"/>
      <c r="NEK132" s="46"/>
      <c r="NEL132" s="46"/>
      <c r="NEM132" s="46"/>
      <c r="NEN132" s="46"/>
      <c r="NEO132" s="46"/>
      <c r="NEP132" s="46"/>
      <c r="NEQ132" s="46"/>
      <c r="NER132" s="46"/>
      <c r="NES132" s="46"/>
      <c r="NET132" s="46"/>
      <c r="NEU132" s="46"/>
      <c r="NEV132" s="46"/>
      <c r="NEW132" s="46"/>
      <c r="NEX132" s="46"/>
      <c r="NEY132" s="46"/>
      <c r="NEZ132" s="46"/>
      <c r="NFA132" s="46"/>
      <c r="NFB132" s="46"/>
      <c r="NFC132" s="46"/>
      <c r="NFD132" s="46"/>
      <c r="NFE132" s="46"/>
      <c r="NFF132" s="46"/>
      <c r="NFG132" s="46"/>
      <c r="NFH132" s="46"/>
      <c r="NFI132" s="46"/>
      <c r="NFJ132" s="46"/>
      <c r="NFK132" s="46"/>
      <c r="NFL132" s="46"/>
      <c r="NFM132" s="46"/>
      <c r="NFN132" s="46"/>
      <c r="NFO132" s="46"/>
      <c r="NFP132" s="46"/>
      <c r="NFQ132" s="46"/>
      <c r="NFR132" s="46"/>
      <c r="NFS132" s="46"/>
      <c r="NFT132" s="46"/>
      <c r="NFU132" s="46"/>
      <c r="NFV132" s="46"/>
      <c r="NFW132" s="46"/>
      <c r="NFX132" s="46"/>
      <c r="NFY132" s="46"/>
      <c r="NFZ132" s="46"/>
      <c r="NGA132" s="46"/>
      <c r="NGB132" s="46"/>
      <c r="NGC132" s="46"/>
      <c r="NGD132" s="46"/>
      <c r="NGE132" s="46"/>
      <c r="NGF132" s="46"/>
      <c r="NGG132" s="46"/>
      <c r="NGH132" s="46"/>
      <c r="NGI132" s="46"/>
      <c r="NGJ132" s="46"/>
      <c r="NGK132" s="46"/>
      <c r="NGL132" s="46"/>
      <c r="NGM132" s="46"/>
      <c r="NGN132" s="46"/>
      <c r="NGO132" s="46"/>
      <c r="NGP132" s="46"/>
      <c r="NGQ132" s="46"/>
      <c r="NGR132" s="46"/>
      <c r="NGS132" s="46"/>
      <c r="NGT132" s="46"/>
      <c r="NGU132" s="46"/>
      <c r="NGV132" s="46"/>
      <c r="NGW132" s="46"/>
      <c r="NGX132" s="46"/>
      <c r="NGY132" s="46"/>
      <c r="NGZ132" s="46"/>
      <c r="NHA132" s="46"/>
      <c r="NHB132" s="46"/>
      <c r="NHC132" s="46"/>
      <c r="NHD132" s="46"/>
      <c r="NHE132" s="46"/>
      <c r="NHF132" s="46"/>
      <c r="NHG132" s="46"/>
      <c r="NHH132" s="46"/>
      <c r="NHI132" s="46"/>
      <c r="NHJ132" s="46"/>
      <c r="NHK132" s="46"/>
      <c r="NHL132" s="46"/>
      <c r="NHM132" s="46"/>
      <c r="NHN132" s="46"/>
      <c r="NHO132" s="46"/>
      <c r="NHP132" s="46"/>
      <c r="NHQ132" s="46"/>
      <c r="NHR132" s="46"/>
      <c r="NHS132" s="46"/>
      <c r="NHT132" s="46"/>
      <c r="NHU132" s="46"/>
      <c r="NHV132" s="46"/>
      <c r="NHW132" s="46"/>
      <c r="NHX132" s="46"/>
      <c r="NHY132" s="46"/>
      <c r="NHZ132" s="46"/>
      <c r="NIA132" s="46"/>
      <c r="NIB132" s="46"/>
      <c r="NIC132" s="46"/>
      <c r="NID132" s="46"/>
      <c r="NIE132" s="46"/>
      <c r="NIF132" s="46"/>
      <c r="NIG132" s="46"/>
      <c r="NIH132" s="46"/>
      <c r="NII132" s="46"/>
      <c r="NIJ132" s="46"/>
      <c r="NIK132" s="46"/>
      <c r="NIL132" s="46"/>
      <c r="NIM132" s="46"/>
      <c r="NIN132" s="46"/>
      <c r="NIO132" s="46"/>
      <c r="NIP132" s="46"/>
      <c r="NIQ132" s="46"/>
      <c r="NIR132" s="46"/>
      <c r="NIS132" s="46"/>
      <c r="NIT132" s="46"/>
      <c r="NIU132" s="46"/>
      <c r="NIV132" s="46"/>
      <c r="NIW132" s="46"/>
      <c r="NIX132" s="46"/>
      <c r="NIY132" s="46"/>
      <c r="NJA132" s="46"/>
      <c r="NJC132" s="46"/>
      <c r="NJD132" s="46"/>
      <c r="NJE132" s="46"/>
      <c r="NJF132" s="46"/>
      <c r="NJG132" s="46"/>
      <c r="NJH132" s="46"/>
      <c r="NJI132" s="46"/>
      <c r="NJJ132" s="46"/>
      <c r="NJO132" s="46"/>
      <c r="NJP132" s="46"/>
      <c r="NJQ132" s="46"/>
      <c r="NJR132" s="46"/>
      <c r="NJS132" s="46"/>
      <c r="NJT132" s="46"/>
      <c r="NJU132" s="46"/>
      <c r="NJV132" s="46"/>
      <c r="NJW132" s="46"/>
      <c r="NJX132" s="46"/>
      <c r="NJY132" s="46"/>
      <c r="NJZ132" s="46"/>
      <c r="NKA132" s="46"/>
      <c r="NKB132" s="46"/>
      <c r="NKC132" s="46"/>
      <c r="NKD132" s="46"/>
      <c r="NKE132" s="46"/>
      <c r="NKF132" s="46"/>
      <c r="NKG132" s="46"/>
      <c r="NKH132" s="46"/>
      <c r="NKI132" s="46"/>
      <c r="NKJ132" s="46"/>
      <c r="NKK132" s="46"/>
      <c r="NKL132" s="46"/>
      <c r="NKM132" s="46"/>
      <c r="NKN132" s="46"/>
      <c r="NKO132" s="46"/>
      <c r="NKP132" s="46"/>
      <c r="NKQ132" s="46"/>
      <c r="NKR132" s="46"/>
      <c r="NKS132" s="46"/>
      <c r="NKT132" s="46"/>
      <c r="NKU132" s="46"/>
      <c r="NKV132" s="46"/>
      <c r="NKW132" s="46"/>
      <c r="NKX132" s="46"/>
      <c r="NKY132" s="46"/>
      <c r="NKZ132" s="46"/>
      <c r="NLA132" s="46"/>
      <c r="NLB132" s="46"/>
      <c r="NLC132" s="46"/>
      <c r="NLD132" s="46"/>
      <c r="NLE132" s="46"/>
      <c r="NLF132" s="46"/>
      <c r="NLG132" s="46"/>
      <c r="NLH132" s="46"/>
      <c r="NLI132" s="46"/>
      <c r="NLJ132" s="46"/>
      <c r="NLK132" s="46"/>
      <c r="NLL132" s="46"/>
      <c r="NLM132" s="46"/>
      <c r="NLN132" s="46"/>
      <c r="NLO132" s="46"/>
      <c r="NLP132" s="46"/>
      <c r="NLQ132" s="46"/>
      <c r="NLR132" s="46"/>
      <c r="NLS132" s="46"/>
      <c r="NLT132" s="46"/>
      <c r="NLU132" s="46"/>
      <c r="NLV132" s="46"/>
      <c r="NLW132" s="46"/>
      <c r="NLX132" s="46"/>
      <c r="NLY132" s="46"/>
      <c r="NLZ132" s="46"/>
      <c r="NMA132" s="46"/>
      <c r="NMB132" s="46"/>
      <c r="NMC132" s="46"/>
      <c r="NMD132" s="46"/>
      <c r="NME132" s="46"/>
      <c r="NMF132" s="46"/>
      <c r="NMG132" s="46"/>
      <c r="NMH132" s="46"/>
      <c r="NMI132" s="46"/>
      <c r="NMJ132" s="46"/>
      <c r="NMK132" s="46"/>
      <c r="NML132" s="46"/>
      <c r="NMM132" s="46"/>
      <c r="NMN132" s="46"/>
      <c r="NMO132" s="46"/>
      <c r="NMP132" s="46"/>
      <c r="NMQ132" s="46"/>
      <c r="NMR132" s="46"/>
      <c r="NMS132" s="46"/>
      <c r="NMT132" s="46"/>
      <c r="NMU132" s="46"/>
      <c r="NMV132" s="46"/>
      <c r="NMW132" s="46"/>
      <c r="NMX132" s="46"/>
      <c r="NMY132" s="46"/>
      <c r="NMZ132" s="46"/>
      <c r="NNA132" s="46"/>
      <c r="NNB132" s="46"/>
      <c r="NNC132" s="46"/>
      <c r="NND132" s="46"/>
      <c r="NNE132" s="46"/>
      <c r="NNF132" s="46"/>
      <c r="NNG132" s="46"/>
      <c r="NNH132" s="46"/>
      <c r="NNI132" s="46"/>
      <c r="NNJ132" s="46"/>
      <c r="NNK132" s="46"/>
      <c r="NNL132" s="46"/>
      <c r="NNM132" s="46"/>
      <c r="NNN132" s="46"/>
      <c r="NNO132" s="46"/>
      <c r="NNP132" s="46"/>
      <c r="NNQ132" s="46"/>
      <c r="NNR132" s="46"/>
      <c r="NNS132" s="46"/>
      <c r="NNT132" s="46"/>
      <c r="NNU132" s="46"/>
      <c r="NNV132" s="46"/>
      <c r="NNW132" s="46"/>
      <c r="NNX132" s="46"/>
      <c r="NNY132" s="46"/>
      <c r="NNZ132" s="46"/>
      <c r="NOA132" s="46"/>
      <c r="NOB132" s="46"/>
      <c r="NOC132" s="46"/>
      <c r="NOD132" s="46"/>
      <c r="NOE132" s="46"/>
      <c r="NOF132" s="46"/>
      <c r="NOG132" s="46"/>
      <c r="NOH132" s="46"/>
      <c r="NOI132" s="46"/>
      <c r="NOJ132" s="46"/>
      <c r="NOK132" s="46"/>
      <c r="NOL132" s="46"/>
      <c r="NOM132" s="46"/>
      <c r="NON132" s="46"/>
      <c r="NOO132" s="46"/>
      <c r="NOP132" s="46"/>
      <c r="NOQ132" s="46"/>
      <c r="NOR132" s="46"/>
      <c r="NOS132" s="46"/>
      <c r="NOT132" s="46"/>
      <c r="NOU132" s="46"/>
      <c r="NOV132" s="46"/>
      <c r="NOW132" s="46"/>
      <c r="NOX132" s="46"/>
      <c r="NOY132" s="46"/>
      <c r="NOZ132" s="46"/>
      <c r="NPA132" s="46"/>
      <c r="NPB132" s="46"/>
      <c r="NPC132" s="46"/>
      <c r="NPD132" s="46"/>
      <c r="NPE132" s="46"/>
      <c r="NPF132" s="46"/>
      <c r="NPG132" s="46"/>
      <c r="NPH132" s="46"/>
      <c r="NPI132" s="46"/>
      <c r="NPJ132" s="46"/>
      <c r="NPK132" s="46"/>
      <c r="NPL132" s="46"/>
      <c r="NPM132" s="46"/>
      <c r="NPN132" s="46"/>
      <c r="NPO132" s="46"/>
      <c r="NPP132" s="46"/>
      <c r="NPQ132" s="46"/>
      <c r="NPR132" s="46"/>
      <c r="NPS132" s="46"/>
      <c r="NPT132" s="46"/>
      <c r="NPU132" s="46"/>
      <c r="NPV132" s="46"/>
      <c r="NPW132" s="46"/>
      <c r="NPX132" s="46"/>
      <c r="NPY132" s="46"/>
      <c r="NPZ132" s="46"/>
      <c r="NQA132" s="46"/>
      <c r="NQB132" s="46"/>
      <c r="NQC132" s="46"/>
      <c r="NQD132" s="46"/>
      <c r="NQE132" s="46"/>
      <c r="NQF132" s="46"/>
      <c r="NQG132" s="46"/>
      <c r="NQH132" s="46"/>
      <c r="NQI132" s="46"/>
      <c r="NQJ132" s="46"/>
      <c r="NQK132" s="46"/>
      <c r="NQL132" s="46"/>
      <c r="NQM132" s="46"/>
      <c r="NQN132" s="46"/>
      <c r="NQO132" s="46"/>
      <c r="NQP132" s="46"/>
      <c r="NQQ132" s="46"/>
      <c r="NQR132" s="46"/>
      <c r="NQS132" s="46"/>
      <c r="NQT132" s="46"/>
      <c r="NQU132" s="46"/>
      <c r="NQV132" s="46"/>
      <c r="NQW132" s="46"/>
      <c r="NQX132" s="46"/>
      <c r="NQY132" s="46"/>
      <c r="NQZ132" s="46"/>
      <c r="NRA132" s="46"/>
      <c r="NRB132" s="46"/>
      <c r="NRC132" s="46"/>
      <c r="NRD132" s="46"/>
      <c r="NRE132" s="46"/>
      <c r="NRF132" s="46"/>
      <c r="NRG132" s="46"/>
      <c r="NRH132" s="46"/>
      <c r="NRI132" s="46"/>
      <c r="NRJ132" s="46"/>
      <c r="NRK132" s="46"/>
      <c r="NRL132" s="46"/>
      <c r="NRM132" s="46"/>
      <c r="NRN132" s="46"/>
      <c r="NRO132" s="46"/>
      <c r="NRP132" s="46"/>
      <c r="NRQ132" s="46"/>
      <c r="NRR132" s="46"/>
      <c r="NRS132" s="46"/>
      <c r="NRT132" s="46"/>
      <c r="NRU132" s="46"/>
      <c r="NRV132" s="46"/>
      <c r="NRW132" s="46"/>
      <c r="NRX132" s="46"/>
      <c r="NRY132" s="46"/>
      <c r="NRZ132" s="46"/>
      <c r="NSA132" s="46"/>
      <c r="NSB132" s="46"/>
      <c r="NSC132" s="46"/>
      <c r="NSD132" s="46"/>
      <c r="NSE132" s="46"/>
      <c r="NSF132" s="46"/>
      <c r="NSG132" s="46"/>
      <c r="NSH132" s="46"/>
      <c r="NSI132" s="46"/>
      <c r="NSJ132" s="46"/>
      <c r="NSK132" s="46"/>
      <c r="NSL132" s="46"/>
      <c r="NSM132" s="46"/>
      <c r="NSN132" s="46"/>
      <c r="NSO132" s="46"/>
      <c r="NSP132" s="46"/>
      <c r="NSQ132" s="46"/>
      <c r="NSR132" s="46"/>
      <c r="NSS132" s="46"/>
      <c r="NST132" s="46"/>
      <c r="NSU132" s="46"/>
      <c r="NSW132" s="46"/>
      <c r="NSY132" s="46"/>
      <c r="NSZ132" s="46"/>
      <c r="NTA132" s="46"/>
      <c r="NTB132" s="46"/>
      <c r="NTC132" s="46"/>
      <c r="NTD132" s="46"/>
      <c r="NTE132" s="46"/>
      <c r="NTF132" s="46"/>
      <c r="NTK132" s="46"/>
      <c r="NTL132" s="46"/>
      <c r="NTM132" s="46"/>
      <c r="NTN132" s="46"/>
      <c r="NTO132" s="46"/>
      <c r="NTP132" s="46"/>
      <c r="NTQ132" s="46"/>
      <c r="NTR132" s="46"/>
      <c r="NTS132" s="46"/>
      <c r="NTT132" s="46"/>
      <c r="NTU132" s="46"/>
      <c r="NTV132" s="46"/>
      <c r="NTW132" s="46"/>
      <c r="NTX132" s="46"/>
      <c r="NTY132" s="46"/>
      <c r="NTZ132" s="46"/>
      <c r="NUA132" s="46"/>
      <c r="NUB132" s="46"/>
      <c r="NUC132" s="46"/>
      <c r="NUD132" s="46"/>
      <c r="NUE132" s="46"/>
      <c r="NUF132" s="46"/>
      <c r="NUG132" s="46"/>
      <c r="NUH132" s="46"/>
      <c r="NUI132" s="46"/>
      <c r="NUJ132" s="46"/>
      <c r="NUK132" s="46"/>
      <c r="NUL132" s="46"/>
      <c r="NUM132" s="46"/>
      <c r="NUN132" s="46"/>
      <c r="NUO132" s="46"/>
      <c r="NUP132" s="46"/>
      <c r="NUQ132" s="46"/>
      <c r="NUR132" s="46"/>
      <c r="NUS132" s="46"/>
      <c r="NUT132" s="46"/>
      <c r="NUU132" s="46"/>
      <c r="NUV132" s="46"/>
      <c r="NUW132" s="46"/>
      <c r="NUX132" s="46"/>
      <c r="NUY132" s="46"/>
      <c r="NUZ132" s="46"/>
      <c r="NVA132" s="46"/>
      <c r="NVB132" s="46"/>
      <c r="NVC132" s="46"/>
      <c r="NVD132" s="46"/>
      <c r="NVE132" s="46"/>
      <c r="NVF132" s="46"/>
      <c r="NVG132" s="46"/>
      <c r="NVH132" s="46"/>
      <c r="NVI132" s="46"/>
      <c r="NVJ132" s="46"/>
      <c r="NVK132" s="46"/>
      <c r="NVL132" s="46"/>
      <c r="NVM132" s="46"/>
      <c r="NVN132" s="46"/>
      <c r="NVO132" s="46"/>
      <c r="NVP132" s="46"/>
      <c r="NVQ132" s="46"/>
      <c r="NVR132" s="46"/>
      <c r="NVS132" s="46"/>
      <c r="NVT132" s="46"/>
      <c r="NVU132" s="46"/>
      <c r="NVV132" s="46"/>
      <c r="NVW132" s="46"/>
      <c r="NVX132" s="46"/>
      <c r="NVY132" s="46"/>
      <c r="NVZ132" s="46"/>
      <c r="NWA132" s="46"/>
      <c r="NWB132" s="46"/>
      <c r="NWC132" s="46"/>
      <c r="NWD132" s="46"/>
      <c r="NWE132" s="46"/>
      <c r="NWF132" s="46"/>
      <c r="NWG132" s="46"/>
      <c r="NWH132" s="46"/>
      <c r="NWI132" s="46"/>
      <c r="NWJ132" s="46"/>
      <c r="NWK132" s="46"/>
      <c r="NWL132" s="46"/>
      <c r="NWM132" s="46"/>
      <c r="NWN132" s="46"/>
      <c r="NWO132" s="46"/>
      <c r="NWP132" s="46"/>
      <c r="NWQ132" s="46"/>
      <c r="NWR132" s="46"/>
      <c r="NWS132" s="46"/>
      <c r="NWT132" s="46"/>
      <c r="NWU132" s="46"/>
      <c r="NWV132" s="46"/>
      <c r="NWW132" s="46"/>
      <c r="NWX132" s="46"/>
      <c r="NWY132" s="46"/>
      <c r="NWZ132" s="46"/>
      <c r="NXA132" s="46"/>
      <c r="NXB132" s="46"/>
      <c r="NXC132" s="46"/>
      <c r="NXD132" s="46"/>
      <c r="NXE132" s="46"/>
      <c r="NXF132" s="46"/>
      <c r="NXG132" s="46"/>
      <c r="NXH132" s="46"/>
      <c r="NXI132" s="46"/>
      <c r="NXJ132" s="46"/>
      <c r="NXK132" s="46"/>
      <c r="NXL132" s="46"/>
      <c r="NXM132" s="46"/>
      <c r="NXN132" s="46"/>
      <c r="NXO132" s="46"/>
      <c r="NXP132" s="46"/>
      <c r="NXQ132" s="46"/>
      <c r="NXR132" s="46"/>
      <c r="NXS132" s="46"/>
      <c r="NXT132" s="46"/>
      <c r="NXU132" s="46"/>
      <c r="NXV132" s="46"/>
      <c r="NXW132" s="46"/>
      <c r="NXX132" s="46"/>
      <c r="NXY132" s="46"/>
      <c r="NXZ132" s="46"/>
      <c r="NYA132" s="46"/>
      <c r="NYB132" s="46"/>
      <c r="NYC132" s="46"/>
      <c r="NYD132" s="46"/>
      <c r="NYE132" s="46"/>
      <c r="NYF132" s="46"/>
      <c r="NYG132" s="46"/>
      <c r="NYH132" s="46"/>
      <c r="NYI132" s="46"/>
      <c r="NYJ132" s="46"/>
      <c r="NYK132" s="46"/>
      <c r="NYL132" s="46"/>
      <c r="NYM132" s="46"/>
      <c r="NYN132" s="46"/>
      <c r="NYO132" s="46"/>
      <c r="NYP132" s="46"/>
      <c r="NYQ132" s="46"/>
      <c r="NYR132" s="46"/>
      <c r="NYS132" s="46"/>
      <c r="NYT132" s="46"/>
      <c r="NYU132" s="46"/>
      <c r="NYV132" s="46"/>
      <c r="NYW132" s="46"/>
      <c r="NYX132" s="46"/>
      <c r="NYY132" s="46"/>
      <c r="NYZ132" s="46"/>
      <c r="NZA132" s="46"/>
      <c r="NZB132" s="46"/>
      <c r="NZC132" s="46"/>
      <c r="NZD132" s="46"/>
      <c r="NZE132" s="46"/>
      <c r="NZF132" s="46"/>
      <c r="NZG132" s="46"/>
      <c r="NZH132" s="46"/>
      <c r="NZI132" s="46"/>
      <c r="NZJ132" s="46"/>
      <c r="NZK132" s="46"/>
      <c r="NZL132" s="46"/>
      <c r="NZM132" s="46"/>
      <c r="NZN132" s="46"/>
      <c r="NZO132" s="46"/>
      <c r="NZP132" s="46"/>
      <c r="NZQ132" s="46"/>
      <c r="NZR132" s="46"/>
      <c r="NZS132" s="46"/>
      <c r="NZT132" s="46"/>
      <c r="NZU132" s="46"/>
      <c r="NZV132" s="46"/>
      <c r="NZW132" s="46"/>
      <c r="NZX132" s="46"/>
      <c r="NZY132" s="46"/>
      <c r="NZZ132" s="46"/>
      <c r="OAA132" s="46"/>
      <c r="OAB132" s="46"/>
      <c r="OAC132" s="46"/>
      <c r="OAD132" s="46"/>
      <c r="OAE132" s="46"/>
      <c r="OAF132" s="46"/>
      <c r="OAG132" s="46"/>
      <c r="OAH132" s="46"/>
      <c r="OAI132" s="46"/>
      <c r="OAJ132" s="46"/>
      <c r="OAK132" s="46"/>
      <c r="OAL132" s="46"/>
      <c r="OAM132" s="46"/>
      <c r="OAN132" s="46"/>
      <c r="OAO132" s="46"/>
      <c r="OAP132" s="46"/>
      <c r="OAQ132" s="46"/>
      <c r="OAR132" s="46"/>
      <c r="OAS132" s="46"/>
      <c r="OAT132" s="46"/>
      <c r="OAU132" s="46"/>
      <c r="OAV132" s="46"/>
      <c r="OAW132" s="46"/>
      <c r="OAX132" s="46"/>
      <c r="OAY132" s="46"/>
      <c r="OAZ132" s="46"/>
      <c r="OBA132" s="46"/>
      <c r="OBB132" s="46"/>
      <c r="OBC132" s="46"/>
      <c r="OBD132" s="46"/>
      <c r="OBE132" s="46"/>
      <c r="OBF132" s="46"/>
      <c r="OBG132" s="46"/>
      <c r="OBH132" s="46"/>
      <c r="OBI132" s="46"/>
      <c r="OBJ132" s="46"/>
      <c r="OBK132" s="46"/>
      <c r="OBL132" s="46"/>
      <c r="OBM132" s="46"/>
      <c r="OBN132" s="46"/>
      <c r="OBO132" s="46"/>
      <c r="OBP132" s="46"/>
      <c r="OBQ132" s="46"/>
      <c r="OBR132" s="46"/>
      <c r="OBS132" s="46"/>
      <c r="OBT132" s="46"/>
      <c r="OBU132" s="46"/>
      <c r="OBV132" s="46"/>
      <c r="OBW132" s="46"/>
      <c r="OBX132" s="46"/>
      <c r="OBY132" s="46"/>
      <c r="OBZ132" s="46"/>
      <c r="OCA132" s="46"/>
      <c r="OCB132" s="46"/>
      <c r="OCC132" s="46"/>
      <c r="OCD132" s="46"/>
      <c r="OCE132" s="46"/>
      <c r="OCF132" s="46"/>
      <c r="OCG132" s="46"/>
      <c r="OCH132" s="46"/>
      <c r="OCI132" s="46"/>
      <c r="OCJ132" s="46"/>
      <c r="OCK132" s="46"/>
      <c r="OCL132" s="46"/>
      <c r="OCM132" s="46"/>
      <c r="OCN132" s="46"/>
      <c r="OCO132" s="46"/>
      <c r="OCP132" s="46"/>
      <c r="OCQ132" s="46"/>
      <c r="OCS132" s="46"/>
      <c r="OCU132" s="46"/>
      <c r="OCV132" s="46"/>
      <c r="OCW132" s="46"/>
      <c r="OCX132" s="46"/>
      <c r="OCY132" s="46"/>
      <c r="OCZ132" s="46"/>
      <c r="ODA132" s="46"/>
      <c r="ODB132" s="46"/>
      <c r="ODG132" s="46"/>
      <c r="ODH132" s="46"/>
      <c r="ODI132" s="46"/>
      <c r="ODJ132" s="46"/>
      <c r="ODK132" s="46"/>
      <c r="ODL132" s="46"/>
      <c r="ODM132" s="46"/>
      <c r="ODN132" s="46"/>
      <c r="ODO132" s="46"/>
      <c r="ODP132" s="46"/>
      <c r="ODQ132" s="46"/>
      <c r="ODR132" s="46"/>
      <c r="ODS132" s="46"/>
      <c r="ODT132" s="46"/>
      <c r="ODU132" s="46"/>
      <c r="ODV132" s="46"/>
      <c r="ODW132" s="46"/>
      <c r="ODX132" s="46"/>
      <c r="ODY132" s="46"/>
      <c r="ODZ132" s="46"/>
      <c r="OEA132" s="46"/>
      <c r="OEB132" s="46"/>
      <c r="OEC132" s="46"/>
      <c r="OED132" s="46"/>
      <c r="OEE132" s="46"/>
      <c r="OEF132" s="46"/>
      <c r="OEG132" s="46"/>
      <c r="OEH132" s="46"/>
      <c r="OEI132" s="46"/>
      <c r="OEJ132" s="46"/>
      <c r="OEK132" s="46"/>
      <c r="OEL132" s="46"/>
      <c r="OEM132" s="46"/>
      <c r="OEN132" s="46"/>
      <c r="OEO132" s="46"/>
      <c r="OEP132" s="46"/>
      <c r="OEQ132" s="46"/>
      <c r="OER132" s="46"/>
      <c r="OES132" s="46"/>
      <c r="OET132" s="46"/>
      <c r="OEU132" s="46"/>
      <c r="OEV132" s="46"/>
      <c r="OEW132" s="46"/>
      <c r="OEX132" s="46"/>
      <c r="OEY132" s="46"/>
      <c r="OEZ132" s="46"/>
      <c r="OFA132" s="46"/>
      <c r="OFB132" s="46"/>
      <c r="OFC132" s="46"/>
      <c r="OFD132" s="46"/>
      <c r="OFE132" s="46"/>
      <c r="OFF132" s="46"/>
      <c r="OFG132" s="46"/>
      <c r="OFH132" s="46"/>
      <c r="OFI132" s="46"/>
      <c r="OFJ132" s="46"/>
      <c r="OFK132" s="46"/>
      <c r="OFL132" s="46"/>
      <c r="OFM132" s="46"/>
      <c r="OFN132" s="46"/>
      <c r="OFO132" s="46"/>
      <c r="OFP132" s="46"/>
      <c r="OFQ132" s="46"/>
      <c r="OFR132" s="46"/>
      <c r="OFS132" s="46"/>
      <c r="OFT132" s="46"/>
      <c r="OFU132" s="46"/>
      <c r="OFV132" s="46"/>
      <c r="OFW132" s="46"/>
      <c r="OFX132" s="46"/>
      <c r="OFY132" s="46"/>
      <c r="OFZ132" s="46"/>
      <c r="OGA132" s="46"/>
      <c r="OGB132" s="46"/>
      <c r="OGC132" s="46"/>
      <c r="OGD132" s="46"/>
      <c r="OGE132" s="46"/>
      <c r="OGF132" s="46"/>
      <c r="OGG132" s="46"/>
      <c r="OGH132" s="46"/>
      <c r="OGI132" s="46"/>
      <c r="OGJ132" s="46"/>
      <c r="OGK132" s="46"/>
      <c r="OGL132" s="46"/>
      <c r="OGM132" s="46"/>
      <c r="OGN132" s="46"/>
      <c r="OGO132" s="46"/>
      <c r="OGP132" s="46"/>
      <c r="OGQ132" s="46"/>
      <c r="OGR132" s="46"/>
      <c r="OGS132" s="46"/>
      <c r="OGT132" s="46"/>
      <c r="OGU132" s="46"/>
      <c r="OGV132" s="46"/>
      <c r="OGW132" s="46"/>
      <c r="OGX132" s="46"/>
      <c r="OGY132" s="46"/>
      <c r="OGZ132" s="46"/>
      <c r="OHA132" s="46"/>
      <c r="OHB132" s="46"/>
      <c r="OHC132" s="46"/>
      <c r="OHD132" s="46"/>
      <c r="OHE132" s="46"/>
      <c r="OHF132" s="46"/>
      <c r="OHG132" s="46"/>
      <c r="OHH132" s="46"/>
      <c r="OHI132" s="46"/>
      <c r="OHJ132" s="46"/>
      <c r="OHK132" s="46"/>
      <c r="OHL132" s="46"/>
      <c r="OHM132" s="46"/>
      <c r="OHN132" s="46"/>
      <c r="OHO132" s="46"/>
      <c r="OHP132" s="46"/>
      <c r="OHQ132" s="46"/>
      <c r="OHR132" s="46"/>
      <c r="OHS132" s="46"/>
      <c r="OHT132" s="46"/>
      <c r="OHU132" s="46"/>
      <c r="OHV132" s="46"/>
      <c r="OHW132" s="46"/>
      <c r="OHX132" s="46"/>
      <c r="OHY132" s="46"/>
      <c r="OHZ132" s="46"/>
      <c r="OIA132" s="46"/>
      <c r="OIB132" s="46"/>
      <c r="OIC132" s="46"/>
      <c r="OID132" s="46"/>
      <c r="OIE132" s="46"/>
      <c r="OIF132" s="46"/>
      <c r="OIG132" s="46"/>
      <c r="OIH132" s="46"/>
      <c r="OII132" s="46"/>
      <c r="OIJ132" s="46"/>
      <c r="OIK132" s="46"/>
      <c r="OIL132" s="46"/>
      <c r="OIM132" s="46"/>
      <c r="OIN132" s="46"/>
      <c r="OIO132" s="46"/>
      <c r="OIP132" s="46"/>
      <c r="OIQ132" s="46"/>
      <c r="OIR132" s="46"/>
      <c r="OIS132" s="46"/>
      <c r="OIT132" s="46"/>
      <c r="OIU132" s="46"/>
      <c r="OIV132" s="46"/>
      <c r="OIW132" s="46"/>
      <c r="OIX132" s="46"/>
      <c r="OIY132" s="46"/>
      <c r="OIZ132" s="46"/>
      <c r="OJA132" s="46"/>
      <c r="OJB132" s="46"/>
      <c r="OJC132" s="46"/>
      <c r="OJD132" s="46"/>
      <c r="OJE132" s="46"/>
      <c r="OJF132" s="46"/>
      <c r="OJG132" s="46"/>
      <c r="OJH132" s="46"/>
      <c r="OJI132" s="46"/>
      <c r="OJJ132" s="46"/>
      <c r="OJK132" s="46"/>
      <c r="OJL132" s="46"/>
      <c r="OJM132" s="46"/>
      <c r="OJN132" s="46"/>
      <c r="OJO132" s="46"/>
      <c r="OJP132" s="46"/>
      <c r="OJQ132" s="46"/>
      <c r="OJR132" s="46"/>
      <c r="OJS132" s="46"/>
      <c r="OJT132" s="46"/>
      <c r="OJU132" s="46"/>
      <c r="OJV132" s="46"/>
      <c r="OJW132" s="46"/>
      <c r="OJX132" s="46"/>
      <c r="OJY132" s="46"/>
      <c r="OJZ132" s="46"/>
      <c r="OKA132" s="46"/>
      <c r="OKB132" s="46"/>
      <c r="OKC132" s="46"/>
      <c r="OKD132" s="46"/>
      <c r="OKE132" s="46"/>
      <c r="OKF132" s="46"/>
      <c r="OKG132" s="46"/>
      <c r="OKH132" s="46"/>
      <c r="OKI132" s="46"/>
      <c r="OKJ132" s="46"/>
      <c r="OKK132" s="46"/>
      <c r="OKL132" s="46"/>
      <c r="OKM132" s="46"/>
      <c r="OKN132" s="46"/>
      <c r="OKO132" s="46"/>
      <c r="OKP132" s="46"/>
      <c r="OKQ132" s="46"/>
      <c r="OKR132" s="46"/>
      <c r="OKS132" s="46"/>
      <c r="OKT132" s="46"/>
      <c r="OKU132" s="46"/>
      <c r="OKV132" s="46"/>
      <c r="OKW132" s="46"/>
      <c r="OKX132" s="46"/>
      <c r="OKY132" s="46"/>
      <c r="OKZ132" s="46"/>
      <c r="OLA132" s="46"/>
      <c r="OLB132" s="46"/>
      <c r="OLC132" s="46"/>
      <c r="OLD132" s="46"/>
      <c r="OLE132" s="46"/>
      <c r="OLF132" s="46"/>
      <c r="OLG132" s="46"/>
      <c r="OLH132" s="46"/>
      <c r="OLI132" s="46"/>
      <c r="OLJ132" s="46"/>
      <c r="OLK132" s="46"/>
      <c r="OLL132" s="46"/>
      <c r="OLM132" s="46"/>
      <c r="OLN132" s="46"/>
      <c r="OLO132" s="46"/>
      <c r="OLP132" s="46"/>
      <c r="OLQ132" s="46"/>
      <c r="OLR132" s="46"/>
      <c r="OLS132" s="46"/>
      <c r="OLT132" s="46"/>
      <c r="OLU132" s="46"/>
      <c r="OLV132" s="46"/>
      <c r="OLW132" s="46"/>
      <c r="OLX132" s="46"/>
      <c r="OLY132" s="46"/>
      <c r="OLZ132" s="46"/>
      <c r="OMA132" s="46"/>
      <c r="OMB132" s="46"/>
      <c r="OMC132" s="46"/>
      <c r="OMD132" s="46"/>
      <c r="OME132" s="46"/>
      <c r="OMF132" s="46"/>
      <c r="OMG132" s="46"/>
      <c r="OMH132" s="46"/>
      <c r="OMI132" s="46"/>
      <c r="OMJ132" s="46"/>
      <c r="OMK132" s="46"/>
      <c r="OML132" s="46"/>
      <c r="OMM132" s="46"/>
      <c r="OMO132" s="46"/>
      <c r="OMQ132" s="46"/>
      <c r="OMR132" s="46"/>
      <c r="OMS132" s="46"/>
      <c r="OMT132" s="46"/>
      <c r="OMU132" s="46"/>
      <c r="OMV132" s="46"/>
      <c r="OMW132" s="46"/>
      <c r="OMX132" s="46"/>
      <c r="ONC132" s="46"/>
      <c r="OND132" s="46"/>
      <c r="ONE132" s="46"/>
      <c r="ONF132" s="46"/>
      <c r="ONG132" s="46"/>
      <c r="ONH132" s="46"/>
      <c r="ONI132" s="46"/>
      <c r="ONJ132" s="46"/>
      <c r="ONK132" s="46"/>
      <c r="ONL132" s="46"/>
      <c r="ONM132" s="46"/>
      <c r="ONN132" s="46"/>
      <c r="ONO132" s="46"/>
      <c r="ONP132" s="46"/>
      <c r="ONQ132" s="46"/>
      <c r="ONR132" s="46"/>
      <c r="ONS132" s="46"/>
      <c r="ONT132" s="46"/>
      <c r="ONU132" s="46"/>
      <c r="ONV132" s="46"/>
      <c r="ONW132" s="46"/>
      <c r="ONX132" s="46"/>
      <c r="ONY132" s="46"/>
      <c r="ONZ132" s="46"/>
      <c r="OOA132" s="46"/>
      <c r="OOB132" s="46"/>
      <c r="OOC132" s="46"/>
      <c r="OOD132" s="46"/>
      <c r="OOE132" s="46"/>
      <c r="OOF132" s="46"/>
      <c r="OOG132" s="46"/>
      <c r="OOH132" s="46"/>
      <c r="OOI132" s="46"/>
      <c r="OOJ132" s="46"/>
      <c r="OOK132" s="46"/>
      <c r="OOL132" s="46"/>
      <c r="OOM132" s="46"/>
      <c r="OON132" s="46"/>
      <c r="OOO132" s="46"/>
      <c r="OOP132" s="46"/>
      <c r="OOQ132" s="46"/>
      <c r="OOR132" s="46"/>
      <c r="OOS132" s="46"/>
      <c r="OOT132" s="46"/>
      <c r="OOU132" s="46"/>
      <c r="OOV132" s="46"/>
      <c r="OOW132" s="46"/>
      <c r="OOX132" s="46"/>
      <c r="OOY132" s="46"/>
      <c r="OOZ132" s="46"/>
      <c r="OPA132" s="46"/>
      <c r="OPB132" s="46"/>
      <c r="OPC132" s="46"/>
      <c r="OPD132" s="46"/>
      <c r="OPE132" s="46"/>
      <c r="OPF132" s="46"/>
      <c r="OPG132" s="46"/>
      <c r="OPH132" s="46"/>
      <c r="OPI132" s="46"/>
      <c r="OPJ132" s="46"/>
      <c r="OPK132" s="46"/>
      <c r="OPL132" s="46"/>
      <c r="OPM132" s="46"/>
      <c r="OPN132" s="46"/>
      <c r="OPO132" s="46"/>
      <c r="OPP132" s="46"/>
      <c r="OPQ132" s="46"/>
      <c r="OPR132" s="46"/>
      <c r="OPS132" s="46"/>
      <c r="OPT132" s="46"/>
      <c r="OPU132" s="46"/>
      <c r="OPV132" s="46"/>
      <c r="OPW132" s="46"/>
      <c r="OPX132" s="46"/>
      <c r="OPY132" s="46"/>
      <c r="OPZ132" s="46"/>
      <c r="OQA132" s="46"/>
      <c r="OQB132" s="46"/>
      <c r="OQC132" s="46"/>
      <c r="OQD132" s="46"/>
      <c r="OQE132" s="46"/>
      <c r="OQF132" s="46"/>
      <c r="OQG132" s="46"/>
      <c r="OQH132" s="46"/>
      <c r="OQI132" s="46"/>
      <c r="OQJ132" s="46"/>
      <c r="OQK132" s="46"/>
      <c r="OQL132" s="46"/>
      <c r="OQM132" s="46"/>
      <c r="OQN132" s="46"/>
      <c r="OQO132" s="46"/>
      <c r="OQP132" s="46"/>
      <c r="OQQ132" s="46"/>
      <c r="OQR132" s="46"/>
      <c r="OQS132" s="46"/>
      <c r="OQT132" s="46"/>
      <c r="OQU132" s="46"/>
      <c r="OQV132" s="46"/>
      <c r="OQW132" s="46"/>
      <c r="OQX132" s="46"/>
      <c r="OQY132" s="46"/>
      <c r="OQZ132" s="46"/>
      <c r="ORA132" s="46"/>
      <c r="ORB132" s="46"/>
      <c r="ORC132" s="46"/>
      <c r="ORD132" s="46"/>
      <c r="ORE132" s="46"/>
      <c r="ORF132" s="46"/>
      <c r="ORG132" s="46"/>
      <c r="ORH132" s="46"/>
      <c r="ORI132" s="46"/>
      <c r="ORJ132" s="46"/>
      <c r="ORK132" s="46"/>
      <c r="ORL132" s="46"/>
      <c r="ORM132" s="46"/>
      <c r="ORN132" s="46"/>
      <c r="ORO132" s="46"/>
      <c r="ORP132" s="46"/>
      <c r="ORQ132" s="46"/>
      <c r="ORR132" s="46"/>
      <c r="ORS132" s="46"/>
      <c r="ORT132" s="46"/>
      <c r="ORU132" s="46"/>
      <c r="ORV132" s="46"/>
      <c r="ORW132" s="46"/>
      <c r="ORX132" s="46"/>
      <c r="ORY132" s="46"/>
      <c r="ORZ132" s="46"/>
      <c r="OSA132" s="46"/>
      <c r="OSB132" s="46"/>
      <c r="OSC132" s="46"/>
      <c r="OSD132" s="46"/>
      <c r="OSE132" s="46"/>
      <c r="OSF132" s="46"/>
      <c r="OSG132" s="46"/>
      <c r="OSH132" s="46"/>
      <c r="OSI132" s="46"/>
      <c r="OSJ132" s="46"/>
      <c r="OSK132" s="46"/>
      <c r="OSL132" s="46"/>
      <c r="OSM132" s="46"/>
      <c r="OSN132" s="46"/>
      <c r="OSO132" s="46"/>
      <c r="OSP132" s="46"/>
      <c r="OSQ132" s="46"/>
      <c r="OSR132" s="46"/>
      <c r="OSS132" s="46"/>
      <c r="OST132" s="46"/>
      <c r="OSU132" s="46"/>
      <c r="OSV132" s="46"/>
      <c r="OSW132" s="46"/>
      <c r="OSX132" s="46"/>
      <c r="OSY132" s="46"/>
      <c r="OSZ132" s="46"/>
      <c r="OTA132" s="46"/>
      <c r="OTB132" s="46"/>
      <c r="OTC132" s="46"/>
      <c r="OTD132" s="46"/>
      <c r="OTE132" s="46"/>
      <c r="OTF132" s="46"/>
      <c r="OTG132" s="46"/>
      <c r="OTH132" s="46"/>
      <c r="OTI132" s="46"/>
      <c r="OTJ132" s="46"/>
      <c r="OTK132" s="46"/>
      <c r="OTL132" s="46"/>
      <c r="OTM132" s="46"/>
      <c r="OTN132" s="46"/>
      <c r="OTO132" s="46"/>
      <c r="OTP132" s="46"/>
      <c r="OTQ132" s="46"/>
      <c r="OTR132" s="46"/>
      <c r="OTS132" s="46"/>
      <c r="OTT132" s="46"/>
      <c r="OTU132" s="46"/>
      <c r="OTV132" s="46"/>
      <c r="OTW132" s="46"/>
      <c r="OTX132" s="46"/>
      <c r="OTY132" s="46"/>
      <c r="OTZ132" s="46"/>
      <c r="OUA132" s="46"/>
      <c r="OUB132" s="46"/>
      <c r="OUC132" s="46"/>
      <c r="OUD132" s="46"/>
      <c r="OUE132" s="46"/>
      <c r="OUF132" s="46"/>
      <c r="OUG132" s="46"/>
      <c r="OUH132" s="46"/>
      <c r="OUI132" s="46"/>
      <c r="OUJ132" s="46"/>
      <c r="OUK132" s="46"/>
      <c r="OUL132" s="46"/>
      <c r="OUM132" s="46"/>
      <c r="OUN132" s="46"/>
      <c r="OUO132" s="46"/>
      <c r="OUP132" s="46"/>
      <c r="OUQ132" s="46"/>
      <c r="OUR132" s="46"/>
      <c r="OUS132" s="46"/>
      <c r="OUT132" s="46"/>
      <c r="OUU132" s="46"/>
      <c r="OUV132" s="46"/>
      <c r="OUW132" s="46"/>
      <c r="OUX132" s="46"/>
      <c r="OUY132" s="46"/>
      <c r="OUZ132" s="46"/>
      <c r="OVA132" s="46"/>
      <c r="OVB132" s="46"/>
      <c r="OVC132" s="46"/>
      <c r="OVD132" s="46"/>
      <c r="OVE132" s="46"/>
      <c r="OVF132" s="46"/>
      <c r="OVG132" s="46"/>
      <c r="OVH132" s="46"/>
      <c r="OVI132" s="46"/>
      <c r="OVJ132" s="46"/>
      <c r="OVK132" s="46"/>
      <c r="OVL132" s="46"/>
      <c r="OVM132" s="46"/>
      <c r="OVN132" s="46"/>
      <c r="OVO132" s="46"/>
      <c r="OVP132" s="46"/>
      <c r="OVQ132" s="46"/>
      <c r="OVR132" s="46"/>
      <c r="OVS132" s="46"/>
      <c r="OVT132" s="46"/>
      <c r="OVU132" s="46"/>
      <c r="OVV132" s="46"/>
      <c r="OVW132" s="46"/>
      <c r="OVX132" s="46"/>
      <c r="OVY132" s="46"/>
      <c r="OVZ132" s="46"/>
      <c r="OWA132" s="46"/>
      <c r="OWB132" s="46"/>
      <c r="OWC132" s="46"/>
      <c r="OWD132" s="46"/>
      <c r="OWE132" s="46"/>
      <c r="OWF132" s="46"/>
      <c r="OWG132" s="46"/>
      <c r="OWH132" s="46"/>
      <c r="OWI132" s="46"/>
      <c r="OWK132" s="46"/>
      <c r="OWM132" s="46"/>
      <c r="OWN132" s="46"/>
      <c r="OWO132" s="46"/>
      <c r="OWP132" s="46"/>
      <c r="OWQ132" s="46"/>
      <c r="OWR132" s="46"/>
      <c r="OWS132" s="46"/>
      <c r="OWT132" s="46"/>
      <c r="OWY132" s="46"/>
      <c r="OWZ132" s="46"/>
      <c r="OXA132" s="46"/>
      <c r="OXB132" s="46"/>
      <c r="OXC132" s="46"/>
      <c r="OXD132" s="46"/>
      <c r="OXE132" s="46"/>
      <c r="OXF132" s="46"/>
      <c r="OXG132" s="46"/>
      <c r="OXH132" s="46"/>
      <c r="OXI132" s="46"/>
      <c r="OXJ132" s="46"/>
      <c r="OXK132" s="46"/>
      <c r="OXL132" s="46"/>
      <c r="OXM132" s="46"/>
      <c r="OXN132" s="46"/>
      <c r="OXO132" s="46"/>
      <c r="OXP132" s="46"/>
      <c r="OXQ132" s="46"/>
      <c r="OXR132" s="46"/>
      <c r="OXS132" s="46"/>
      <c r="OXT132" s="46"/>
      <c r="OXU132" s="46"/>
      <c r="OXV132" s="46"/>
      <c r="OXW132" s="46"/>
      <c r="OXX132" s="46"/>
      <c r="OXY132" s="46"/>
      <c r="OXZ132" s="46"/>
      <c r="OYA132" s="46"/>
      <c r="OYB132" s="46"/>
      <c r="OYC132" s="46"/>
      <c r="OYD132" s="46"/>
      <c r="OYE132" s="46"/>
      <c r="OYF132" s="46"/>
      <c r="OYG132" s="46"/>
      <c r="OYH132" s="46"/>
      <c r="OYI132" s="46"/>
      <c r="OYJ132" s="46"/>
      <c r="OYK132" s="46"/>
      <c r="OYL132" s="46"/>
      <c r="OYM132" s="46"/>
      <c r="OYN132" s="46"/>
      <c r="OYO132" s="46"/>
      <c r="OYP132" s="46"/>
      <c r="OYQ132" s="46"/>
      <c r="OYR132" s="46"/>
      <c r="OYS132" s="46"/>
      <c r="OYT132" s="46"/>
      <c r="OYU132" s="46"/>
      <c r="OYV132" s="46"/>
      <c r="OYW132" s="46"/>
      <c r="OYX132" s="46"/>
      <c r="OYY132" s="46"/>
      <c r="OYZ132" s="46"/>
      <c r="OZA132" s="46"/>
      <c r="OZB132" s="46"/>
      <c r="OZC132" s="46"/>
      <c r="OZD132" s="46"/>
      <c r="OZE132" s="46"/>
      <c r="OZF132" s="46"/>
      <c r="OZG132" s="46"/>
      <c r="OZH132" s="46"/>
      <c r="OZI132" s="46"/>
      <c r="OZJ132" s="46"/>
      <c r="OZK132" s="46"/>
      <c r="OZL132" s="46"/>
      <c r="OZM132" s="46"/>
      <c r="OZN132" s="46"/>
      <c r="OZO132" s="46"/>
      <c r="OZP132" s="46"/>
      <c r="OZQ132" s="46"/>
      <c r="OZR132" s="46"/>
      <c r="OZS132" s="46"/>
      <c r="OZT132" s="46"/>
      <c r="OZU132" s="46"/>
      <c r="OZV132" s="46"/>
      <c r="OZW132" s="46"/>
      <c r="OZX132" s="46"/>
      <c r="OZY132" s="46"/>
      <c r="OZZ132" s="46"/>
      <c r="PAA132" s="46"/>
      <c r="PAB132" s="46"/>
      <c r="PAC132" s="46"/>
      <c r="PAD132" s="46"/>
      <c r="PAE132" s="46"/>
      <c r="PAF132" s="46"/>
      <c r="PAG132" s="46"/>
      <c r="PAH132" s="46"/>
      <c r="PAI132" s="46"/>
      <c r="PAJ132" s="46"/>
      <c r="PAK132" s="46"/>
      <c r="PAL132" s="46"/>
      <c r="PAM132" s="46"/>
      <c r="PAN132" s="46"/>
      <c r="PAO132" s="46"/>
      <c r="PAP132" s="46"/>
      <c r="PAQ132" s="46"/>
      <c r="PAR132" s="46"/>
      <c r="PAS132" s="46"/>
      <c r="PAT132" s="46"/>
      <c r="PAU132" s="46"/>
      <c r="PAV132" s="46"/>
      <c r="PAW132" s="46"/>
      <c r="PAX132" s="46"/>
      <c r="PAY132" s="46"/>
      <c r="PAZ132" s="46"/>
      <c r="PBA132" s="46"/>
      <c r="PBB132" s="46"/>
      <c r="PBC132" s="46"/>
      <c r="PBD132" s="46"/>
      <c r="PBE132" s="46"/>
      <c r="PBF132" s="46"/>
      <c r="PBG132" s="46"/>
      <c r="PBH132" s="46"/>
      <c r="PBI132" s="46"/>
      <c r="PBJ132" s="46"/>
      <c r="PBK132" s="46"/>
      <c r="PBL132" s="46"/>
      <c r="PBM132" s="46"/>
      <c r="PBN132" s="46"/>
      <c r="PBO132" s="46"/>
      <c r="PBP132" s="46"/>
      <c r="PBQ132" s="46"/>
      <c r="PBR132" s="46"/>
      <c r="PBS132" s="46"/>
      <c r="PBT132" s="46"/>
      <c r="PBU132" s="46"/>
      <c r="PBV132" s="46"/>
      <c r="PBW132" s="46"/>
      <c r="PBX132" s="46"/>
      <c r="PBY132" s="46"/>
      <c r="PBZ132" s="46"/>
      <c r="PCA132" s="46"/>
      <c r="PCB132" s="46"/>
      <c r="PCC132" s="46"/>
      <c r="PCD132" s="46"/>
      <c r="PCE132" s="46"/>
      <c r="PCF132" s="46"/>
      <c r="PCG132" s="46"/>
      <c r="PCH132" s="46"/>
      <c r="PCI132" s="46"/>
      <c r="PCJ132" s="46"/>
      <c r="PCK132" s="46"/>
      <c r="PCL132" s="46"/>
      <c r="PCM132" s="46"/>
      <c r="PCN132" s="46"/>
      <c r="PCO132" s="46"/>
      <c r="PCP132" s="46"/>
      <c r="PCQ132" s="46"/>
      <c r="PCR132" s="46"/>
      <c r="PCS132" s="46"/>
      <c r="PCT132" s="46"/>
      <c r="PCU132" s="46"/>
      <c r="PCV132" s="46"/>
      <c r="PCW132" s="46"/>
      <c r="PCX132" s="46"/>
      <c r="PCY132" s="46"/>
      <c r="PCZ132" s="46"/>
      <c r="PDA132" s="46"/>
      <c r="PDB132" s="46"/>
      <c r="PDC132" s="46"/>
      <c r="PDD132" s="46"/>
      <c r="PDE132" s="46"/>
      <c r="PDF132" s="46"/>
      <c r="PDG132" s="46"/>
      <c r="PDH132" s="46"/>
      <c r="PDI132" s="46"/>
      <c r="PDJ132" s="46"/>
      <c r="PDK132" s="46"/>
      <c r="PDL132" s="46"/>
      <c r="PDM132" s="46"/>
      <c r="PDN132" s="46"/>
      <c r="PDO132" s="46"/>
      <c r="PDP132" s="46"/>
      <c r="PDQ132" s="46"/>
      <c r="PDR132" s="46"/>
      <c r="PDS132" s="46"/>
      <c r="PDT132" s="46"/>
      <c r="PDU132" s="46"/>
      <c r="PDV132" s="46"/>
      <c r="PDW132" s="46"/>
      <c r="PDX132" s="46"/>
      <c r="PDY132" s="46"/>
      <c r="PDZ132" s="46"/>
      <c r="PEA132" s="46"/>
      <c r="PEB132" s="46"/>
      <c r="PEC132" s="46"/>
      <c r="PED132" s="46"/>
      <c r="PEE132" s="46"/>
      <c r="PEF132" s="46"/>
      <c r="PEG132" s="46"/>
      <c r="PEH132" s="46"/>
      <c r="PEI132" s="46"/>
      <c r="PEJ132" s="46"/>
      <c r="PEK132" s="46"/>
      <c r="PEL132" s="46"/>
      <c r="PEM132" s="46"/>
      <c r="PEN132" s="46"/>
      <c r="PEO132" s="46"/>
      <c r="PEP132" s="46"/>
      <c r="PEQ132" s="46"/>
      <c r="PER132" s="46"/>
      <c r="PES132" s="46"/>
      <c r="PET132" s="46"/>
      <c r="PEU132" s="46"/>
      <c r="PEV132" s="46"/>
      <c r="PEW132" s="46"/>
      <c r="PEX132" s="46"/>
      <c r="PEY132" s="46"/>
      <c r="PEZ132" s="46"/>
      <c r="PFA132" s="46"/>
      <c r="PFB132" s="46"/>
      <c r="PFC132" s="46"/>
      <c r="PFD132" s="46"/>
      <c r="PFE132" s="46"/>
      <c r="PFF132" s="46"/>
      <c r="PFG132" s="46"/>
      <c r="PFH132" s="46"/>
      <c r="PFI132" s="46"/>
      <c r="PFJ132" s="46"/>
      <c r="PFK132" s="46"/>
      <c r="PFL132" s="46"/>
      <c r="PFM132" s="46"/>
      <c r="PFN132" s="46"/>
      <c r="PFO132" s="46"/>
      <c r="PFP132" s="46"/>
      <c r="PFQ132" s="46"/>
      <c r="PFR132" s="46"/>
      <c r="PFS132" s="46"/>
      <c r="PFT132" s="46"/>
      <c r="PFU132" s="46"/>
      <c r="PFV132" s="46"/>
      <c r="PFW132" s="46"/>
      <c r="PFX132" s="46"/>
      <c r="PFY132" s="46"/>
      <c r="PFZ132" s="46"/>
      <c r="PGA132" s="46"/>
      <c r="PGB132" s="46"/>
      <c r="PGC132" s="46"/>
      <c r="PGD132" s="46"/>
      <c r="PGE132" s="46"/>
      <c r="PGG132" s="46"/>
      <c r="PGI132" s="46"/>
      <c r="PGJ132" s="46"/>
      <c r="PGK132" s="46"/>
      <c r="PGL132" s="46"/>
      <c r="PGM132" s="46"/>
      <c r="PGN132" s="46"/>
      <c r="PGO132" s="46"/>
      <c r="PGP132" s="46"/>
      <c r="PGU132" s="46"/>
      <c r="PGV132" s="46"/>
      <c r="PGW132" s="46"/>
      <c r="PGX132" s="46"/>
      <c r="PGY132" s="46"/>
      <c r="PGZ132" s="46"/>
      <c r="PHA132" s="46"/>
      <c r="PHB132" s="46"/>
      <c r="PHC132" s="46"/>
      <c r="PHD132" s="46"/>
      <c r="PHE132" s="46"/>
      <c r="PHF132" s="46"/>
      <c r="PHG132" s="46"/>
      <c r="PHH132" s="46"/>
      <c r="PHI132" s="46"/>
      <c r="PHJ132" s="46"/>
      <c r="PHK132" s="46"/>
      <c r="PHL132" s="46"/>
      <c r="PHM132" s="46"/>
      <c r="PHN132" s="46"/>
      <c r="PHO132" s="46"/>
      <c r="PHP132" s="46"/>
      <c r="PHQ132" s="46"/>
      <c r="PHR132" s="46"/>
      <c r="PHS132" s="46"/>
      <c r="PHT132" s="46"/>
      <c r="PHU132" s="46"/>
      <c r="PHV132" s="46"/>
      <c r="PHW132" s="46"/>
      <c r="PHX132" s="46"/>
      <c r="PHY132" s="46"/>
      <c r="PHZ132" s="46"/>
      <c r="PIA132" s="46"/>
      <c r="PIB132" s="46"/>
      <c r="PIC132" s="46"/>
      <c r="PID132" s="46"/>
      <c r="PIE132" s="46"/>
      <c r="PIF132" s="46"/>
      <c r="PIG132" s="46"/>
      <c r="PIH132" s="46"/>
      <c r="PII132" s="46"/>
      <c r="PIJ132" s="46"/>
      <c r="PIK132" s="46"/>
      <c r="PIL132" s="46"/>
      <c r="PIM132" s="46"/>
      <c r="PIN132" s="46"/>
      <c r="PIO132" s="46"/>
      <c r="PIP132" s="46"/>
      <c r="PIQ132" s="46"/>
      <c r="PIR132" s="46"/>
      <c r="PIS132" s="46"/>
      <c r="PIT132" s="46"/>
      <c r="PIU132" s="46"/>
      <c r="PIV132" s="46"/>
      <c r="PIW132" s="46"/>
      <c r="PIX132" s="46"/>
      <c r="PIY132" s="46"/>
      <c r="PIZ132" s="46"/>
      <c r="PJA132" s="46"/>
      <c r="PJB132" s="46"/>
      <c r="PJC132" s="46"/>
      <c r="PJD132" s="46"/>
      <c r="PJE132" s="46"/>
      <c r="PJF132" s="46"/>
      <c r="PJG132" s="46"/>
      <c r="PJH132" s="46"/>
      <c r="PJI132" s="46"/>
      <c r="PJJ132" s="46"/>
      <c r="PJK132" s="46"/>
      <c r="PJL132" s="46"/>
      <c r="PJM132" s="46"/>
      <c r="PJN132" s="46"/>
      <c r="PJO132" s="46"/>
      <c r="PJP132" s="46"/>
      <c r="PJQ132" s="46"/>
      <c r="PJR132" s="46"/>
      <c r="PJS132" s="46"/>
      <c r="PJT132" s="46"/>
      <c r="PJU132" s="46"/>
      <c r="PJV132" s="46"/>
      <c r="PJW132" s="46"/>
      <c r="PJX132" s="46"/>
      <c r="PJY132" s="46"/>
      <c r="PJZ132" s="46"/>
      <c r="PKA132" s="46"/>
      <c r="PKB132" s="46"/>
      <c r="PKC132" s="46"/>
      <c r="PKD132" s="46"/>
      <c r="PKE132" s="46"/>
      <c r="PKF132" s="46"/>
      <c r="PKG132" s="46"/>
      <c r="PKH132" s="46"/>
      <c r="PKI132" s="46"/>
      <c r="PKJ132" s="46"/>
      <c r="PKK132" s="46"/>
      <c r="PKL132" s="46"/>
      <c r="PKM132" s="46"/>
      <c r="PKN132" s="46"/>
      <c r="PKO132" s="46"/>
      <c r="PKP132" s="46"/>
      <c r="PKQ132" s="46"/>
      <c r="PKR132" s="46"/>
      <c r="PKS132" s="46"/>
      <c r="PKT132" s="46"/>
      <c r="PKU132" s="46"/>
      <c r="PKV132" s="46"/>
      <c r="PKW132" s="46"/>
      <c r="PKX132" s="46"/>
      <c r="PKY132" s="46"/>
      <c r="PKZ132" s="46"/>
      <c r="PLA132" s="46"/>
      <c r="PLB132" s="46"/>
      <c r="PLC132" s="46"/>
      <c r="PLD132" s="46"/>
      <c r="PLE132" s="46"/>
      <c r="PLF132" s="46"/>
      <c r="PLG132" s="46"/>
      <c r="PLH132" s="46"/>
      <c r="PLI132" s="46"/>
      <c r="PLJ132" s="46"/>
      <c r="PLK132" s="46"/>
      <c r="PLL132" s="46"/>
      <c r="PLM132" s="46"/>
      <c r="PLN132" s="46"/>
      <c r="PLO132" s="46"/>
      <c r="PLP132" s="46"/>
      <c r="PLQ132" s="46"/>
      <c r="PLR132" s="46"/>
      <c r="PLS132" s="46"/>
      <c r="PLT132" s="46"/>
      <c r="PLU132" s="46"/>
      <c r="PLV132" s="46"/>
      <c r="PLW132" s="46"/>
      <c r="PLX132" s="46"/>
      <c r="PLY132" s="46"/>
      <c r="PLZ132" s="46"/>
      <c r="PMA132" s="46"/>
      <c r="PMB132" s="46"/>
      <c r="PMC132" s="46"/>
      <c r="PMD132" s="46"/>
      <c r="PME132" s="46"/>
      <c r="PMF132" s="46"/>
      <c r="PMG132" s="46"/>
      <c r="PMH132" s="46"/>
      <c r="PMI132" s="46"/>
      <c r="PMJ132" s="46"/>
      <c r="PMK132" s="46"/>
      <c r="PML132" s="46"/>
      <c r="PMM132" s="46"/>
      <c r="PMN132" s="46"/>
      <c r="PMO132" s="46"/>
      <c r="PMP132" s="46"/>
      <c r="PMQ132" s="46"/>
      <c r="PMR132" s="46"/>
      <c r="PMS132" s="46"/>
      <c r="PMT132" s="46"/>
      <c r="PMU132" s="46"/>
      <c r="PMV132" s="46"/>
      <c r="PMW132" s="46"/>
      <c r="PMX132" s="46"/>
      <c r="PMY132" s="46"/>
      <c r="PMZ132" s="46"/>
      <c r="PNA132" s="46"/>
      <c r="PNB132" s="46"/>
      <c r="PNC132" s="46"/>
      <c r="PND132" s="46"/>
      <c r="PNE132" s="46"/>
      <c r="PNF132" s="46"/>
      <c r="PNG132" s="46"/>
      <c r="PNH132" s="46"/>
      <c r="PNI132" s="46"/>
      <c r="PNJ132" s="46"/>
      <c r="PNK132" s="46"/>
      <c r="PNL132" s="46"/>
      <c r="PNM132" s="46"/>
      <c r="PNN132" s="46"/>
      <c r="PNO132" s="46"/>
      <c r="PNP132" s="46"/>
      <c r="PNQ132" s="46"/>
      <c r="PNR132" s="46"/>
      <c r="PNS132" s="46"/>
      <c r="PNT132" s="46"/>
      <c r="PNU132" s="46"/>
      <c r="PNV132" s="46"/>
      <c r="PNW132" s="46"/>
      <c r="PNX132" s="46"/>
      <c r="PNY132" s="46"/>
      <c r="PNZ132" s="46"/>
      <c r="POA132" s="46"/>
      <c r="POB132" s="46"/>
      <c r="POC132" s="46"/>
      <c r="POD132" s="46"/>
      <c r="POE132" s="46"/>
      <c r="POF132" s="46"/>
      <c r="POG132" s="46"/>
      <c r="POH132" s="46"/>
      <c r="POI132" s="46"/>
      <c r="POJ132" s="46"/>
      <c r="POK132" s="46"/>
      <c r="POL132" s="46"/>
      <c r="POM132" s="46"/>
      <c r="PON132" s="46"/>
      <c r="POO132" s="46"/>
      <c r="POP132" s="46"/>
      <c r="POQ132" s="46"/>
      <c r="POR132" s="46"/>
      <c r="POS132" s="46"/>
      <c r="POT132" s="46"/>
      <c r="POU132" s="46"/>
      <c r="POV132" s="46"/>
      <c r="POW132" s="46"/>
      <c r="POX132" s="46"/>
      <c r="POY132" s="46"/>
      <c r="POZ132" s="46"/>
      <c r="PPA132" s="46"/>
      <c r="PPB132" s="46"/>
      <c r="PPC132" s="46"/>
      <c r="PPD132" s="46"/>
      <c r="PPE132" s="46"/>
      <c r="PPF132" s="46"/>
      <c r="PPG132" s="46"/>
      <c r="PPH132" s="46"/>
      <c r="PPI132" s="46"/>
      <c r="PPJ132" s="46"/>
      <c r="PPK132" s="46"/>
      <c r="PPL132" s="46"/>
      <c r="PPM132" s="46"/>
      <c r="PPN132" s="46"/>
      <c r="PPO132" s="46"/>
      <c r="PPP132" s="46"/>
      <c r="PPQ132" s="46"/>
      <c r="PPR132" s="46"/>
      <c r="PPS132" s="46"/>
      <c r="PPT132" s="46"/>
      <c r="PPU132" s="46"/>
      <c r="PPV132" s="46"/>
      <c r="PPW132" s="46"/>
      <c r="PPX132" s="46"/>
      <c r="PPY132" s="46"/>
      <c r="PPZ132" s="46"/>
      <c r="PQA132" s="46"/>
      <c r="PQC132" s="46"/>
      <c r="PQE132" s="46"/>
      <c r="PQF132" s="46"/>
      <c r="PQG132" s="46"/>
      <c r="PQH132" s="46"/>
      <c r="PQI132" s="46"/>
      <c r="PQJ132" s="46"/>
      <c r="PQK132" s="46"/>
      <c r="PQL132" s="46"/>
      <c r="PQQ132" s="46"/>
      <c r="PQR132" s="46"/>
      <c r="PQS132" s="46"/>
      <c r="PQT132" s="46"/>
      <c r="PQU132" s="46"/>
      <c r="PQV132" s="46"/>
      <c r="PQW132" s="46"/>
      <c r="PQX132" s="46"/>
      <c r="PQY132" s="46"/>
      <c r="PQZ132" s="46"/>
      <c r="PRA132" s="46"/>
      <c r="PRB132" s="46"/>
      <c r="PRC132" s="46"/>
      <c r="PRD132" s="46"/>
      <c r="PRE132" s="46"/>
      <c r="PRF132" s="46"/>
      <c r="PRG132" s="46"/>
      <c r="PRH132" s="46"/>
      <c r="PRI132" s="46"/>
      <c r="PRJ132" s="46"/>
      <c r="PRK132" s="46"/>
      <c r="PRL132" s="46"/>
      <c r="PRM132" s="46"/>
      <c r="PRN132" s="46"/>
      <c r="PRO132" s="46"/>
      <c r="PRP132" s="46"/>
      <c r="PRQ132" s="46"/>
      <c r="PRR132" s="46"/>
      <c r="PRS132" s="46"/>
      <c r="PRT132" s="46"/>
      <c r="PRU132" s="46"/>
      <c r="PRV132" s="46"/>
      <c r="PRW132" s="46"/>
      <c r="PRX132" s="46"/>
      <c r="PRY132" s="46"/>
      <c r="PRZ132" s="46"/>
      <c r="PSA132" s="46"/>
      <c r="PSB132" s="46"/>
      <c r="PSC132" s="46"/>
      <c r="PSD132" s="46"/>
      <c r="PSE132" s="46"/>
      <c r="PSF132" s="46"/>
      <c r="PSG132" s="46"/>
      <c r="PSH132" s="46"/>
      <c r="PSI132" s="46"/>
      <c r="PSJ132" s="46"/>
      <c r="PSK132" s="46"/>
      <c r="PSL132" s="46"/>
      <c r="PSM132" s="46"/>
      <c r="PSN132" s="46"/>
      <c r="PSO132" s="46"/>
      <c r="PSP132" s="46"/>
      <c r="PSQ132" s="46"/>
      <c r="PSR132" s="46"/>
      <c r="PSS132" s="46"/>
      <c r="PST132" s="46"/>
      <c r="PSU132" s="46"/>
      <c r="PSV132" s="46"/>
      <c r="PSW132" s="46"/>
      <c r="PSX132" s="46"/>
      <c r="PSY132" s="46"/>
      <c r="PSZ132" s="46"/>
      <c r="PTA132" s="46"/>
      <c r="PTB132" s="46"/>
      <c r="PTC132" s="46"/>
      <c r="PTD132" s="46"/>
      <c r="PTE132" s="46"/>
      <c r="PTF132" s="46"/>
      <c r="PTG132" s="46"/>
      <c r="PTH132" s="46"/>
      <c r="PTI132" s="46"/>
      <c r="PTJ132" s="46"/>
      <c r="PTK132" s="46"/>
      <c r="PTL132" s="46"/>
      <c r="PTM132" s="46"/>
      <c r="PTN132" s="46"/>
      <c r="PTO132" s="46"/>
      <c r="PTP132" s="46"/>
      <c r="PTQ132" s="46"/>
      <c r="PTR132" s="46"/>
      <c r="PTS132" s="46"/>
      <c r="PTT132" s="46"/>
      <c r="PTU132" s="46"/>
      <c r="PTV132" s="46"/>
      <c r="PTW132" s="46"/>
      <c r="PTX132" s="46"/>
      <c r="PTY132" s="46"/>
      <c r="PTZ132" s="46"/>
      <c r="PUA132" s="46"/>
      <c r="PUB132" s="46"/>
      <c r="PUC132" s="46"/>
      <c r="PUD132" s="46"/>
      <c r="PUE132" s="46"/>
      <c r="PUF132" s="46"/>
      <c r="PUG132" s="46"/>
      <c r="PUH132" s="46"/>
      <c r="PUI132" s="46"/>
      <c r="PUJ132" s="46"/>
      <c r="PUK132" s="46"/>
      <c r="PUL132" s="46"/>
      <c r="PUM132" s="46"/>
      <c r="PUN132" s="46"/>
      <c r="PUO132" s="46"/>
      <c r="PUP132" s="46"/>
      <c r="PUQ132" s="46"/>
      <c r="PUR132" s="46"/>
      <c r="PUS132" s="46"/>
      <c r="PUT132" s="46"/>
      <c r="PUU132" s="46"/>
      <c r="PUV132" s="46"/>
      <c r="PUW132" s="46"/>
      <c r="PUX132" s="46"/>
      <c r="PUY132" s="46"/>
      <c r="PUZ132" s="46"/>
      <c r="PVA132" s="46"/>
      <c r="PVB132" s="46"/>
      <c r="PVC132" s="46"/>
      <c r="PVD132" s="46"/>
      <c r="PVE132" s="46"/>
      <c r="PVF132" s="46"/>
      <c r="PVG132" s="46"/>
      <c r="PVH132" s="46"/>
      <c r="PVI132" s="46"/>
      <c r="PVJ132" s="46"/>
      <c r="PVK132" s="46"/>
      <c r="PVL132" s="46"/>
      <c r="PVM132" s="46"/>
      <c r="PVN132" s="46"/>
      <c r="PVO132" s="46"/>
      <c r="PVP132" s="46"/>
      <c r="PVQ132" s="46"/>
      <c r="PVR132" s="46"/>
      <c r="PVS132" s="46"/>
      <c r="PVT132" s="46"/>
      <c r="PVU132" s="46"/>
      <c r="PVV132" s="46"/>
      <c r="PVW132" s="46"/>
      <c r="PVX132" s="46"/>
      <c r="PVY132" s="46"/>
      <c r="PVZ132" s="46"/>
      <c r="PWA132" s="46"/>
      <c r="PWB132" s="46"/>
      <c r="PWC132" s="46"/>
      <c r="PWD132" s="46"/>
      <c r="PWE132" s="46"/>
      <c r="PWF132" s="46"/>
      <c r="PWG132" s="46"/>
      <c r="PWH132" s="46"/>
      <c r="PWI132" s="46"/>
      <c r="PWJ132" s="46"/>
      <c r="PWK132" s="46"/>
      <c r="PWL132" s="46"/>
      <c r="PWM132" s="46"/>
      <c r="PWN132" s="46"/>
      <c r="PWO132" s="46"/>
      <c r="PWP132" s="46"/>
      <c r="PWQ132" s="46"/>
      <c r="PWR132" s="46"/>
      <c r="PWS132" s="46"/>
      <c r="PWT132" s="46"/>
      <c r="PWU132" s="46"/>
      <c r="PWV132" s="46"/>
      <c r="PWW132" s="46"/>
      <c r="PWX132" s="46"/>
      <c r="PWY132" s="46"/>
      <c r="PWZ132" s="46"/>
      <c r="PXA132" s="46"/>
      <c r="PXB132" s="46"/>
      <c r="PXC132" s="46"/>
      <c r="PXD132" s="46"/>
      <c r="PXE132" s="46"/>
      <c r="PXF132" s="46"/>
      <c r="PXG132" s="46"/>
      <c r="PXH132" s="46"/>
      <c r="PXI132" s="46"/>
      <c r="PXJ132" s="46"/>
      <c r="PXK132" s="46"/>
      <c r="PXL132" s="46"/>
      <c r="PXM132" s="46"/>
      <c r="PXN132" s="46"/>
      <c r="PXO132" s="46"/>
      <c r="PXP132" s="46"/>
      <c r="PXQ132" s="46"/>
      <c r="PXR132" s="46"/>
      <c r="PXS132" s="46"/>
      <c r="PXT132" s="46"/>
      <c r="PXU132" s="46"/>
      <c r="PXV132" s="46"/>
      <c r="PXW132" s="46"/>
      <c r="PXX132" s="46"/>
      <c r="PXY132" s="46"/>
      <c r="PXZ132" s="46"/>
      <c r="PYA132" s="46"/>
      <c r="PYB132" s="46"/>
      <c r="PYC132" s="46"/>
      <c r="PYD132" s="46"/>
      <c r="PYE132" s="46"/>
      <c r="PYF132" s="46"/>
      <c r="PYG132" s="46"/>
      <c r="PYH132" s="46"/>
      <c r="PYI132" s="46"/>
      <c r="PYJ132" s="46"/>
      <c r="PYK132" s="46"/>
      <c r="PYL132" s="46"/>
      <c r="PYM132" s="46"/>
      <c r="PYN132" s="46"/>
      <c r="PYO132" s="46"/>
      <c r="PYP132" s="46"/>
      <c r="PYQ132" s="46"/>
      <c r="PYR132" s="46"/>
      <c r="PYS132" s="46"/>
      <c r="PYT132" s="46"/>
      <c r="PYU132" s="46"/>
      <c r="PYV132" s="46"/>
      <c r="PYW132" s="46"/>
      <c r="PYX132" s="46"/>
      <c r="PYY132" s="46"/>
      <c r="PYZ132" s="46"/>
      <c r="PZA132" s="46"/>
      <c r="PZB132" s="46"/>
      <c r="PZC132" s="46"/>
      <c r="PZD132" s="46"/>
      <c r="PZE132" s="46"/>
      <c r="PZF132" s="46"/>
      <c r="PZG132" s="46"/>
      <c r="PZH132" s="46"/>
      <c r="PZI132" s="46"/>
      <c r="PZJ132" s="46"/>
      <c r="PZK132" s="46"/>
      <c r="PZL132" s="46"/>
      <c r="PZM132" s="46"/>
      <c r="PZN132" s="46"/>
      <c r="PZO132" s="46"/>
      <c r="PZP132" s="46"/>
      <c r="PZQ132" s="46"/>
      <c r="PZR132" s="46"/>
      <c r="PZS132" s="46"/>
      <c r="PZT132" s="46"/>
      <c r="PZU132" s="46"/>
      <c r="PZV132" s="46"/>
      <c r="PZW132" s="46"/>
      <c r="PZY132" s="46"/>
      <c r="QAA132" s="46"/>
      <c r="QAB132" s="46"/>
      <c r="QAC132" s="46"/>
      <c r="QAD132" s="46"/>
      <c r="QAE132" s="46"/>
      <c r="QAF132" s="46"/>
      <c r="QAG132" s="46"/>
      <c r="QAH132" s="46"/>
      <c r="QAM132" s="46"/>
      <c r="QAN132" s="46"/>
      <c r="QAO132" s="46"/>
      <c r="QAP132" s="46"/>
      <c r="QAQ132" s="46"/>
      <c r="QAR132" s="46"/>
      <c r="QAS132" s="46"/>
      <c r="QAT132" s="46"/>
      <c r="QAU132" s="46"/>
      <c r="QAV132" s="46"/>
      <c r="QAW132" s="46"/>
      <c r="QAX132" s="46"/>
      <c r="QAY132" s="46"/>
      <c r="QAZ132" s="46"/>
      <c r="QBA132" s="46"/>
      <c r="QBB132" s="46"/>
      <c r="QBC132" s="46"/>
      <c r="QBD132" s="46"/>
      <c r="QBE132" s="46"/>
      <c r="QBF132" s="46"/>
      <c r="QBG132" s="46"/>
      <c r="QBH132" s="46"/>
      <c r="QBI132" s="46"/>
      <c r="QBJ132" s="46"/>
      <c r="QBK132" s="46"/>
      <c r="QBL132" s="46"/>
      <c r="QBM132" s="46"/>
      <c r="QBN132" s="46"/>
      <c r="QBO132" s="46"/>
      <c r="QBP132" s="46"/>
      <c r="QBQ132" s="46"/>
      <c r="QBR132" s="46"/>
      <c r="QBS132" s="46"/>
      <c r="QBT132" s="46"/>
      <c r="QBU132" s="46"/>
      <c r="QBV132" s="46"/>
      <c r="QBW132" s="46"/>
      <c r="QBX132" s="46"/>
      <c r="QBY132" s="46"/>
      <c r="QBZ132" s="46"/>
      <c r="QCA132" s="46"/>
      <c r="QCB132" s="46"/>
      <c r="QCC132" s="46"/>
      <c r="QCD132" s="46"/>
      <c r="QCE132" s="46"/>
      <c r="QCF132" s="46"/>
      <c r="QCG132" s="46"/>
      <c r="QCH132" s="46"/>
      <c r="QCI132" s="46"/>
      <c r="QCJ132" s="46"/>
      <c r="QCK132" s="46"/>
      <c r="QCL132" s="46"/>
      <c r="QCM132" s="46"/>
      <c r="QCN132" s="46"/>
      <c r="QCO132" s="46"/>
      <c r="QCP132" s="46"/>
      <c r="QCQ132" s="46"/>
      <c r="QCR132" s="46"/>
      <c r="QCS132" s="46"/>
      <c r="QCT132" s="46"/>
      <c r="QCU132" s="46"/>
      <c r="QCV132" s="46"/>
      <c r="QCW132" s="46"/>
      <c r="QCX132" s="46"/>
      <c r="QCY132" s="46"/>
      <c r="QCZ132" s="46"/>
      <c r="QDA132" s="46"/>
      <c r="QDB132" s="46"/>
      <c r="QDC132" s="46"/>
      <c r="QDD132" s="46"/>
      <c r="QDE132" s="46"/>
      <c r="QDF132" s="46"/>
      <c r="QDG132" s="46"/>
      <c r="QDH132" s="46"/>
      <c r="QDI132" s="46"/>
      <c r="QDJ132" s="46"/>
      <c r="QDK132" s="46"/>
      <c r="QDL132" s="46"/>
      <c r="QDM132" s="46"/>
      <c r="QDN132" s="46"/>
      <c r="QDO132" s="46"/>
      <c r="QDP132" s="46"/>
      <c r="QDQ132" s="46"/>
      <c r="QDR132" s="46"/>
      <c r="QDS132" s="46"/>
      <c r="QDT132" s="46"/>
      <c r="QDU132" s="46"/>
      <c r="QDV132" s="46"/>
      <c r="QDW132" s="46"/>
      <c r="QDX132" s="46"/>
      <c r="QDY132" s="46"/>
      <c r="QDZ132" s="46"/>
      <c r="QEA132" s="46"/>
      <c r="QEB132" s="46"/>
      <c r="QEC132" s="46"/>
      <c r="QED132" s="46"/>
      <c r="QEE132" s="46"/>
      <c r="QEF132" s="46"/>
      <c r="QEG132" s="46"/>
      <c r="QEH132" s="46"/>
      <c r="QEI132" s="46"/>
      <c r="QEJ132" s="46"/>
      <c r="QEK132" s="46"/>
      <c r="QEL132" s="46"/>
      <c r="QEM132" s="46"/>
      <c r="QEN132" s="46"/>
      <c r="QEO132" s="46"/>
      <c r="QEP132" s="46"/>
      <c r="QEQ132" s="46"/>
      <c r="QER132" s="46"/>
      <c r="QES132" s="46"/>
      <c r="QET132" s="46"/>
      <c r="QEU132" s="46"/>
      <c r="QEV132" s="46"/>
      <c r="QEW132" s="46"/>
      <c r="QEX132" s="46"/>
      <c r="QEY132" s="46"/>
      <c r="QEZ132" s="46"/>
      <c r="QFA132" s="46"/>
      <c r="QFB132" s="46"/>
      <c r="QFC132" s="46"/>
      <c r="QFD132" s="46"/>
      <c r="QFE132" s="46"/>
      <c r="QFF132" s="46"/>
      <c r="QFG132" s="46"/>
      <c r="QFH132" s="46"/>
      <c r="QFI132" s="46"/>
      <c r="QFJ132" s="46"/>
      <c r="QFK132" s="46"/>
      <c r="QFL132" s="46"/>
      <c r="QFM132" s="46"/>
      <c r="QFN132" s="46"/>
      <c r="QFO132" s="46"/>
      <c r="QFP132" s="46"/>
      <c r="QFQ132" s="46"/>
      <c r="QFR132" s="46"/>
      <c r="QFS132" s="46"/>
      <c r="QFT132" s="46"/>
      <c r="QFU132" s="46"/>
      <c r="QFV132" s="46"/>
      <c r="QFW132" s="46"/>
      <c r="QFX132" s="46"/>
      <c r="QFY132" s="46"/>
      <c r="QFZ132" s="46"/>
      <c r="QGA132" s="46"/>
      <c r="QGB132" s="46"/>
      <c r="QGC132" s="46"/>
      <c r="QGD132" s="46"/>
      <c r="QGE132" s="46"/>
      <c r="QGF132" s="46"/>
      <c r="QGG132" s="46"/>
      <c r="QGH132" s="46"/>
      <c r="QGI132" s="46"/>
      <c r="QGJ132" s="46"/>
      <c r="QGK132" s="46"/>
      <c r="QGL132" s="46"/>
      <c r="QGM132" s="46"/>
      <c r="QGN132" s="46"/>
      <c r="QGO132" s="46"/>
      <c r="QGP132" s="46"/>
      <c r="QGQ132" s="46"/>
      <c r="QGR132" s="46"/>
      <c r="QGS132" s="46"/>
      <c r="QGT132" s="46"/>
      <c r="QGU132" s="46"/>
      <c r="QGV132" s="46"/>
      <c r="QGW132" s="46"/>
      <c r="QGX132" s="46"/>
      <c r="QGY132" s="46"/>
      <c r="QGZ132" s="46"/>
      <c r="QHA132" s="46"/>
      <c r="QHB132" s="46"/>
      <c r="QHC132" s="46"/>
      <c r="QHD132" s="46"/>
      <c r="QHE132" s="46"/>
      <c r="QHF132" s="46"/>
      <c r="QHG132" s="46"/>
      <c r="QHH132" s="46"/>
      <c r="QHI132" s="46"/>
      <c r="QHJ132" s="46"/>
      <c r="QHK132" s="46"/>
      <c r="QHL132" s="46"/>
      <c r="QHM132" s="46"/>
      <c r="QHN132" s="46"/>
      <c r="QHO132" s="46"/>
      <c r="QHP132" s="46"/>
      <c r="QHQ132" s="46"/>
      <c r="QHR132" s="46"/>
      <c r="QHS132" s="46"/>
      <c r="QHT132" s="46"/>
      <c r="QHU132" s="46"/>
      <c r="QHV132" s="46"/>
      <c r="QHW132" s="46"/>
      <c r="QHX132" s="46"/>
      <c r="QHY132" s="46"/>
      <c r="QHZ132" s="46"/>
      <c r="QIA132" s="46"/>
      <c r="QIB132" s="46"/>
      <c r="QIC132" s="46"/>
      <c r="QID132" s="46"/>
      <c r="QIE132" s="46"/>
      <c r="QIF132" s="46"/>
      <c r="QIG132" s="46"/>
      <c r="QIH132" s="46"/>
      <c r="QII132" s="46"/>
      <c r="QIJ132" s="46"/>
      <c r="QIK132" s="46"/>
      <c r="QIL132" s="46"/>
      <c r="QIM132" s="46"/>
      <c r="QIN132" s="46"/>
      <c r="QIO132" s="46"/>
      <c r="QIP132" s="46"/>
      <c r="QIQ132" s="46"/>
      <c r="QIR132" s="46"/>
      <c r="QIS132" s="46"/>
      <c r="QIT132" s="46"/>
      <c r="QIU132" s="46"/>
      <c r="QIV132" s="46"/>
      <c r="QIW132" s="46"/>
      <c r="QIX132" s="46"/>
      <c r="QIY132" s="46"/>
      <c r="QIZ132" s="46"/>
      <c r="QJA132" s="46"/>
      <c r="QJB132" s="46"/>
      <c r="QJC132" s="46"/>
      <c r="QJD132" s="46"/>
      <c r="QJE132" s="46"/>
      <c r="QJF132" s="46"/>
      <c r="QJG132" s="46"/>
      <c r="QJH132" s="46"/>
      <c r="QJI132" s="46"/>
      <c r="QJJ132" s="46"/>
      <c r="QJK132" s="46"/>
      <c r="QJL132" s="46"/>
      <c r="QJM132" s="46"/>
      <c r="QJN132" s="46"/>
      <c r="QJO132" s="46"/>
      <c r="QJP132" s="46"/>
      <c r="QJQ132" s="46"/>
      <c r="QJR132" s="46"/>
      <c r="QJS132" s="46"/>
      <c r="QJU132" s="46"/>
      <c r="QJW132" s="46"/>
      <c r="QJX132" s="46"/>
      <c r="QJY132" s="46"/>
      <c r="QJZ132" s="46"/>
      <c r="QKA132" s="46"/>
      <c r="QKB132" s="46"/>
      <c r="QKC132" s="46"/>
      <c r="QKD132" s="46"/>
      <c r="QKI132" s="46"/>
      <c r="QKJ132" s="46"/>
      <c r="QKK132" s="46"/>
      <c r="QKL132" s="46"/>
      <c r="QKM132" s="46"/>
      <c r="QKN132" s="46"/>
      <c r="QKO132" s="46"/>
      <c r="QKP132" s="46"/>
      <c r="QKQ132" s="46"/>
      <c r="QKR132" s="46"/>
      <c r="QKS132" s="46"/>
      <c r="QKT132" s="46"/>
      <c r="QKU132" s="46"/>
      <c r="QKV132" s="46"/>
      <c r="QKW132" s="46"/>
      <c r="QKX132" s="46"/>
      <c r="QKY132" s="46"/>
      <c r="QKZ132" s="46"/>
      <c r="QLA132" s="46"/>
      <c r="QLB132" s="46"/>
      <c r="QLC132" s="46"/>
      <c r="QLD132" s="46"/>
      <c r="QLE132" s="46"/>
      <c r="QLF132" s="46"/>
      <c r="QLG132" s="46"/>
      <c r="QLH132" s="46"/>
      <c r="QLI132" s="46"/>
      <c r="QLJ132" s="46"/>
      <c r="QLK132" s="46"/>
      <c r="QLL132" s="46"/>
      <c r="QLM132" s="46"/>
      <c r="QLN132" s="46"/>
      <c r="QLO132" s="46"/>
      <c r="QLP132" s="46"/>
      <c r="QLQ132" s="46"/>
      <c r="QLR132" s="46"/>
      <c r="QLS132" s="46"/>
      <c r="QLT132" s="46"/>
      <c r="QLU132" s="46"/>
      <c r="QLV132" s="46"/>
      <c r="QLW132" s="46"/>
      <c r="QLX132" s="46"/>
      <c r="QLY132" s="46"/>
      <c r="QLZ132" s="46"/>
      <c r="QMA132" s="46"/>
      <c r="QMB132" s="46"/>
      <c r="QMC132" s="46"/>
      <c r="QMD132" s="46"/>
      <c r="QME132" s="46"/>
      <c r="QMF132" s="46"/>
      <c r="QMG132" s="46"/>
      <c r="QMH132" s="46"/>
      <c r="QMI132" s="46"/>
      <c r="QMJ132" s="46"/>
      <c r="QMK132" s="46"/>
      <c r="QML132" s="46"/>
      <c r="QMM132" s="46"/>
      <c r="QMN132" s="46"/>
      <c r="QMO132" s="46"/>
      <c r="QMP132" s="46"/>
      <c r="QMQ132" s="46"/>
      <c r="QMR132" s="46"/>
      <c r="QMS132" s="46"/>
      <c r="QMT132" s="46"/>
      <c r="QMU132" s="46"/>
      <c r="QMV132" s="46"/>
      <c r="QMW132" s="46"/>
      <c r="QMX132" s="46"/>
      <c r="QMY132" s="46"/>
      <c r="QMZ132" s="46"/>
      <c r="QNA132" s="46"/>
      <c r="QNB132" s="46"/>
      <c r="QNC132" s="46"/>
      <c r="QND132" s="46"/>
      <c r="QNE132" s="46"/>
      <c r="QNF132" s="46"/>
      <c r="QNG132" s="46"/>
      <c r="QNH132" s="46"/>
      <c r="QNI132" s="46"/>
      <c r="QNJ132" s="46"/>
      <c r="QNK132" s="46"/>
      <c r="QNL132" s="46"/>
      <c r="QNM132" s="46"/>
      <c r="QNN132" s="46"/>
      <c r="QNO132" s="46"/>
      <c r="QNP132" s="46"/>
      <c r="QNQ132" s="46"/>
      <c r="QNR132" s="46"/>
      <c r="QNS132" s="46"/>
      <c r="QNT132" s="46"/>
      <c r="QNU132" s="46"/>
      <c r="QNV132" s="46"/>
      <c r="QNW132" s="46"/>
      <c r="QNX132" s="46"/>
      <c r="QNY132" s="46"/>
      <c r="QNZ132" s="46"/>
      <c r="QOA132" s="46"/>
      <c r="QOB132" s="46"/>
      <c r="QOC132" s="46"/>
      <c r="QOD132" s="46"/>
      <c r="QOE132" s="46"/>
      <c r="QOF132" s="46"/>
      <c r="QOG132" s="46"/>
      <c r="QOH132" s="46"/>
      <c r="QOI132" s="46"/>
      <c r="QOJ132" s="46"/>
      <c r="QOK132" s="46"/>
      <c r="QOL132" s="46"/>
      <c r="QOM132" s="46"/>
      <c r="QON132" s="46"/>
      <c r="QOO132" s="46"/>
      <c r="QOP132" s="46"/>
      <c r="QOQ132" s="46"/>
      <c r="QOR132" s="46"/>
      <c r="QOS132" s="46"/>
      <c r="QOT132" s="46"/>
      <c r="QOU132" s="46"/>
      <c r="QOV132" s="46"/>
      <c r="QOW132" s="46"/>
      <c r="QOX132" s="46"/>
      <c r="QOY132" s="46"/>
      <c r="QOZ132" s="46"/>
      <c r="QPA132" s="46"/>
      <c r="QPB132" s="46"/>
      <c r="QPC132" s="46"/>
      <c r="QPD132" s="46"/>
      <c r="QPE132" s="46"/>
      <c r="QPF132" s="46"/>
      <c r="QPG132" s="46"/>
      <c r="QPH132" s="46"/>
      <c r="QPI132" s="46"/>
      <c r="QPJ132" s="46"/>
      <c r="QPK132" s="46"/>
      <c r="QPL132" s="46"/>
      <c r="QPM132" s="46"/>
      <c r="QPN132" s="46"/>
      <c r="QPO132" s="46"/>
      <c r="QPP132" s="46"/>
      <c r="QPQ132" s="46"/>
      <c r="QPR132" s="46"/>
      <c r="QPS132" s="46"/>
      <c r="QPT132" s="46"/>
      <c r="QPU132" s="46"/>
      <c r="QPV132" s="46"/>
      <c r="QPW132" s="46"/>
      <c r="QPX132" s="46"/>
      <c r="QPY132" s="46"/>
      <c r="QPZ132" s="46"/>
      <c r="QQA132" s="46"/>
      <c r="QQB132" s="46"/>
      <c r="QQC132" s="46"/>
      <c r="QQD132" s="46"/>
      <c r="QQE132" s="46"/>
      <c r="QQF132" s="46"/>
      <c r="QQG132" s="46"/>
      <c r="QQH132" s="46"/>
      <c r="QQI132" s="46"/>
      <c r="QQJ132" s="46"/>
      <c r="QQK132" s="46"/>
      <c r="QQL132" s="46"/>
      <c r="QQM132" s="46"/>
      <c r="QQN132" s="46"/>
      <c r="QQO132" s="46"/>
      <c r="QQP132" s="46"/>
      <c r="QQQ132" s="46"/>
      <c r="QQR132" s="46"/>
      <c r="QQS132" s="46"/>
      <c r="QQT132" s="46"/>
      <c r="QQU132" s="46"/>
      <c r="QQV132" s="46"/>
      <c r="QQW132" s="46"/>
      <c r="QQX132" s="46"/>
      <c r="QQY132" s="46"/>
      <c r="QQZ132" s="46"/>
      <c r="QRA132" s="46"/>
      <c r="QRB132" s="46"/>
      <c r="QRC132" s="46"/>
      <c r="QRD132" s="46"/>
      <c r="QRE132" s="46"/>
      <c r="QRF132" s="46"/>
      <c r="QRG132" s="46"/>
      <c r="QRH132" s="46"/>
      <c r="QRI132" s="46"/>
      <c r="QRJ132" s="46"/>
      <c r="QRK132" s="46"/>
      <c r="QRL132" s="46"/>
      <c r="QRM132" s="46"/>
      <c r="QRN132" s="46"/>
      <c r="QRO132" s="46"/>
      <c r="QRP132" s="46"/>
      <c r="QRQ132" s="46"/>
      <c r="QRR132" s="46"/>
      <c r="QRS132" s="46"/>
      <c r="QRT132" s="46"/>
      <c r="QRU132" s="46"/>
      <c r="QRV132" s="46"/>
      <c r="QRW132" s="46"/>
      <c r="QRX132" s="46"/>
      <c r="QRY132" s="46"/>
      <c r="QRZ132" s="46"/>
      <c r="QSA132" s="46"/>
      <c r="QSB132" s="46"/>
      <c r="QSC132" s="46"/>
      <c r="QSD132" s="46"/>
      <c r="QSE132" s="46"/>
      <c r="QSF132" s="46"/>
      <c r="QSG132" s="46"/>
      <c r="QSH132" s="46"/>
      <c r="QSI132" s="46"/>
      <c r="QSJ132" s="46"/>
      <c r="QSK132" s="46"/>
      <c r="QSL132" s="46"/>
      <c r="QSM132" s="46"/>
      <c r="QSN132" s="46"/>
      <c r="QSO132" s="46"/>
      <c r="QSP132" s="46"/>
      <c r="QSQ132" s="46"/>
      <c r="QSR132" s="46"/>
      <c r="QSS132" s="46"/>
      <c r="QST132" s="46"/>
      <c r="QSU132" s="46"/>
      <c r="QSV132" s="46"/>
      <c r="QSW132" s="46"/>
      <c r="QSX132" s="46"/>
      <c r="QSY132" s="46"/>
      <c r="QSZ132" s="46"/>
      <c r="QTA132" s="46"/>
      <c r="QTB132" s="46"/>
      <c r="QTC132" s="46"/>
      <c r="QTD132" s="46"/>
      <c r="QTE132" s="46"/>
      <c r="QTF132" s="46"/>
      <c r="QTG132" s="46"/>
      <c r="QTH132" s="46"/>
      <c r="QTI132" s="46"/>
      <c r="QTJ132" s="46"/>
      <c r="QTK132" s="46"/>
      <c r="QTL132" s="46"/>
      <c r="QTM132" s="46"/>
      <c r="QTN132" s="46"/>
      <c r="QTO132" s="46"/>
      <c r="QTQ132" s="46"/>
      <c r="QTS132" s="46"/>
      <c r="QTT132" s="46"/>
      <c r="QTU132" s="46"/>
      <c r="QTV132" s="46"/>
      <c r="QTW132" s="46"/>
      <c r="QTX132" s="46"/>
      <c r="QTY132" s="46"/>
      <c r="QTZ132" s="46"/>
      <c r="QUE132" s="46"/>
      <c r="QUF132" s="46"/>
      <c r="QUG132" s="46"/>
      <c r="QUH132" s="46"/>
      <c r="QUI132" s="46"/>
      <c r="QUJ132" s="46"/>
      <c r="QUK132" s="46"/>
      <c r="QUL132" s="46"/>
      <c r="QUM132" s="46"/>
      <c r="QUN132" s="46"/>
      <c r="QUO132" s="46"/>
      <c r="QUP132" s="46"/>
      <c r="QUQ132" s="46"/>
      <c r="QUR132" s="46"/>
      <c r="QUS132" s="46"/>
      <c r="QUT132" s="46"/>
      <c r="QUU132" s="46"/>
      <c r="QUV132" s="46"/>
      <c r="QUW132" s="46"/>
      <c r="QUX132" s="46"/>
      <c r="QUY132" s="46"/>
      <c r="QUZ132" s="46"/>
      <c r="QVA132" s="46"/>
      <c r="QVB132" s="46"/>
      <c r="QVC132" s="46"/>
      <c r="QVD132" s="46"/>
      <c r="QVE132" s="46"/>
      <c r="QVF132" s="46"/>
      <c r="QVG132" s="46"/>
      <c r="QVH132" s="46"/>
      <c r="QVI132" s="46"/>
      <c r="QVJ132" s="46"/>
      <c r="QVK132" s="46"/>
      <c r="QVL132" s="46"/>
      <c r="QVM132" s="46"/>
      <c r="QVN132" s="46"/>
      <c r="QVO132" s="46"/>
      <c r="QVP132" s="46"/>
      <c r="QVQ132" s="46"/>
      <c r="QVR132" s="46"/>
      <c r="QVS132" s="46"/>
      <c r="QVT132" s="46"/>
      <c r="QVU132" s="46"/>
      <c r="QVV132" s="46"/>
      <c r="QVW132" s="46"/>
      <c r="QVX132" s="46"/>
      <c r="QVY132" s="46"/>
      <c r="QVZ132" s="46"/>
      <c r="QWA132" s="46"/>
      <c r="QWB132" s="46"/>
      <c r="QWC132" s="46"/>
      <c r="QWD132" s="46"/>
      <c r="QWE132" s="46"/>
      <c r="QWF132" s="46"/>
      <c r="QWG132" s="46"/>
      <c r="QWH132" s="46"/>
      <c r="QWI132" s="46"/>
      <c r="QWJ132" s="46"/>
      <c r="QWK132" s="46"/>
      <c r="QWL132" s="46"/>
      <c r="QWM132" s="46"/>
      <c r="QWN132" s="46"/>
      <c r="QWO132" s="46"/>
      <c r="QWP132" s="46"/>
      <c r="QWQ132" s="46"/>
      <c r="QWR132" s="46"/>
      <c r="QWS132" s="46"/>
      <c r="QWT132" s="46"/>
      <c r="QWU132" s="46"/>
      <c r="QWV132" s="46"/>
      <c r="QWW132" s="46"/>
      <c r="QWX132" s="46"/>
      <c r="QWY132" s="46"/>
      <c r="QWZ132" s="46"/>
      <c r="QXA132" s="46"/>
      <c r="QXB132" s="46"/>
      <c r="QXC132" s="46"/>
      <c r="QXD132" s="46"/>
      <c r="QXE132" s="46"/>
      <c r="QXF132" s="46"/>
      <c r="QXG132" s="46"/>
      <c r="QXH132" s="46"/>
      <c r="QXI132" s="46"/>
      <c r="QXJ132" s="46"/>
      <c r="QXK132" s="46"/>
      <c r="QXL132" s="46"/>
      <c r="QXM132" s="46"/>
      <c r="QXN132" s="46"/>
      <c r="QXO132" s="46"/>
      <c r="QXP132" s="46"/>
      <c r="QXQ132" s="46"/>
      <c r="QXR132" s="46"/>
      <c r="QXS132" s="46"/>
      <c r="QXT132" s="46"/>
      <c r="QXU132" s="46"/>
      <c r="QXV132" s="46"/>
      <c r="QXW132" s="46"/>
      <c r="QXX132" s="46"/>
      <c r="QXY132" s="46"/>
      <c r="QXZ132" s="46"/>
      <c r="QYA132" s="46"/>
      <c r="QYB132" s="46"/>
      <c r="QYC132" s="46"/>
      <c r="QYD132" s="46"/>
      <c r="QYE132" s="46"/>
      <c r="QYF132" s="46"/>
      <c r="QYG132" s="46"/>
      <c r="QYH132" s="46"/>
      <c r="QYI132" s="46"/>
      <c r="QYJ132" s="46"/>
      <c r="QYK132" s="46"/>
      <c r="QYL132" s="46"/>
      <c r="QYM132" s="46"/>
      <c r="QYN132" s="46"/>
      <c r="QYO132" s="46"/>
      <c r="QYP132" s="46"/>
      <c r="QYQ132" s="46"/>
      <c r="QYR132" s="46"/>
      <c r="QYS132" s="46"/>
      <c r="QYT132" s="46"/>
      <c r="QYU132" s="46"/>
      <c r="QYV132" s="46"/>
      <c r="QYW132" s="46"/>
      <c r="QYX132" s="46"/>
      <c r="QYY132" s="46"/>
      <c r="QYZ132" s="46"/>
      <c r="QZA132" s="46"/>
      <c r="QZB132" s="46"/>
      <c r="QZC132" s="46"/>
      <c r="QZD132" s="46"/>
      <c r="QZE132" s="46"/>
      <c r="QZF132" s="46"/>
      <c r="QZG132" s="46"/>
      <c r="QZH132" s="46"/>
      <c r="QZI132" s="46"/>
      <c r="QZJ132" s="46"/>
      <c r="QZK132" s="46"/>
      <c r="QZL132" s="46"/>
      <c r="QZM132" s="46"/>
      <c r="QZN132" s="46"/>
      <c r="QZO132" s="46"/>
      <c r="QZP132" s="46"/>
      <c r="QZQ132" s="46"/>
      <c r="QZR132" s="46"/>
      <c r="QZS132" s="46"/>
      <c r="QZT132" s="46"/>
      <c r="QZU132" s="46"/>
      <c r="QZV132" s="46"/>
      <c r="QZW132" s="46"/>
      <c r="QZX132" s="46"/>
      <c r="QZY132" s="46"/>
      <c r="QZZ132" s="46"/>
      <c r="RAA132" s="46"/>
      <c r="RAB132" s="46"/>
      <c r="RAC132" s="46"/>
      <c r="RAD132" s="46"/>
      <c r="RAE132" s="46"/>
      <c r="RAF132" s="46"/>
      <c r="RAG132" s="46"/>
      <c r="RAH132" s="46"/>
      <c r="RAI132" s="46"/>
      <c r="RAJ132" s="46"/>
      <c r="RAK132" s="46"/>
      <c r="RAL132" s="46"/>
      <c r="RAM132" s="46"/>
      <c r="RAN132" s="46"/>
      <c r="RAO132" s="46"/>
      <c r="RAP132" s="46"/>
      <c r="RAQ132" s="46"/>
      <c r="RAR132" s="46"/>
      <c r="RAS132" s="46"/>
      <c r="RAT132" s="46"/>
      <c r="RAU132" s="46"/>
      <c r="RAV132" s="46"/>
      <c r="RAW132" s="46"/>
      <c r="RAX132" s="46"/>
      <c r="RAY132" s="46"/>
      <c r="RAZ132" s="46"/>
      <c r="RBA132" s="46"/>
      <c r="RBB132" s="46"/>
      <c r="RBC132" s="46"/>
      <c r="RBD132" s="46"/>
      <c r="RBE132" s="46"/>
      <c r="RBF132" s="46"/>
      <c r="RBG132" s="46"/>
      <c r="RBH132" s="46"/>
      <c r="RBI132" s="46"/>
      <c r="RBJ132" s="46"/>
      <c r="RBK132" s="46"/>
      <c r="RBL132" s="46"/>
      <c r="RBM132" s="46"/>
      <c r="RBN132" s="46"/>
      <c r="RBO132" s="46"/>
      <c r="RBP132" s="46"/>
      <c r="RBQ132" s="46"/>
      <c r="RBR132" s="46"/>
      <c r="RBS132" s="46"/>
      <c r="RBT132" s="46"/>
      <c r="RBU132" s="46"/>
      <c r="RBV132" s="46"/>
      <c r="RBW132" s="46"/>
      <c r="RBX132" s="46"/>
      <c r="RBY132" s="46"/>
      <c r="RBZ132" s="46"/>
      <c r="RCA132" s="46"/>
      <c r="RCB132" s="46"/>
      <c r="RCC132" s="46"/>
      <c r="RCD132" s="46"/>
      <c r="RCE132" s="46"/>
      <c r="RCF132" s="46"/>
      <c r="RCG132" s="46"/>
      <c r="RCH132" s="46"/>
      <c r="RCI132" s="46"/>
      <c r="RCJ132" s="46"/>
      <c r="RCK132" s="46"/>
      <c r="RCL132" s="46"/>
      <c r="RCM132" s="46"/>
      <c r="RCN132" s="46"/>
      <c r="RCO132" s="46"/>
      <c r="RCP132" s="46"/>
      <c r="RCQ132" s="46"/>
      <c r="RCR132" s="46"/>
      <c r="RCS132" s="46"/>
      <c r="RCT132" s="46"/>
      <c r="RCU132" s="46"/>
      <c r="RCV132" s="46"/>
      <c r="RCW132" s="46"/>
      <c r="RCX132" s="46"/>
      <c r="RCY132" s="46"/>
      <c r="RCZ132" s="46"/>
      <c r="RDA132" s="46"/>
      <c r="RDB132" s="46"/>
      <c r="RDC132" s="46"/>
      <c r="RDD132" s="46"/>
      <c r="RDE132" s="46"/>
      <c r="RDF132" s="46"/>
      <c r="RDG132" s="46"/>
      <c r="RDH132" s="46"/>
      <c r="RDI132" s="46"/>
      <c r="RDJ132" s="46"/>
      <c r="RDK132" s="46"/>
      <c r="RDM132" s="46"/>
      <c r="RDO132" s="46"/>
      <c r="RDP132" s="46"/>
      <c r="RDQ132" s="46"/>
      <c r="RDR132" s="46"/>
      <c r="RDS132" s="46"/>
      <c r="RDT132" s="46"/>
      <c r="RDU132" s="46"/>
      <c r="RDV132" s="46"/>
      <c r="REA132" s="46"/>
      <c r="REB132" s="46"/>
      <c r="REC132" s="46"/>
      <c r="RED132" s="46"/>
      <c r="REE132" s="46"/>
      <c r="REF132" s="46"/>
      <c r="REG132" s="46"/>
      <c r="REH132" s="46"/>
      <c r="REI132" s="46"/>
      <c r="REJ132" s="46"/>
      <c r="REK132" s="46"/>
      <c r="REL132" s="46"/>
      <c r="REM132" s="46"/>
      <c r="REN132" s="46"/>
      <c r="REO132" s="46"/>
      <c r="REP132" s="46"/>
      <c r="REQ132" s="46"/>
      <c r="RER132" s="46"/>
      <c r="RES132" s="46"/>
      <c r="RET132" s="46"/>
      <c r="REU132" s="46"/>
      <c r="REV132" s="46"/>
      <c r="REW132" s="46"/>
      <c r="REX132" s="46"/>
      <c r="REY132" s="46"/>
      <c r="REZ132" s="46"/>
      <c r="RFA132" s="46"/>
      <c r="RFB132" s="46"/>
      <c r="RFC132" s="46"/>
      <c r="RFD132" s="46"/>
      <c r="RFE132" s="46"/>
      <c r="RFF132" s="46"/>
      <c r="RFG132" s="46"/>
      <c r="RFH132" s="46"/>
      <c r="RFI132" s="46"/>
      <c r="RFJ132" s="46"/>
      <c r="RFK132" s="46"/>
      <c r="RFL132" s="46"/>
      <c r="RFM132" s="46"/>
      <c r="RFN132" s="46"/>
      <c r="RFO132" s="46"/>
      <c r="RFP132" s="46"/>
      <c r="RFQ132" s="46"/>
      <c r="RFR132" s="46"/>
      <c r="RFS132" s="46"/>
      <c r="RFT132" s="46"/>
      <c r="RFU132" s="46"/>
      <c r="RFV132" s="46"/>
      <c r="RFW132" s="46"/>
      <c r="RFX132" s="46"/>
      <c r="RFY132" s="46"/>
      <c r="RFZ132" s="46"/>
      <c r="RGA132" s="46"/>
      <c r="RGB132" s="46"/>
      <c r="RGC132" s="46"/>
      <c r="RGD132" s="46"/>
      <c r="RGE132" s="46"/>
      <c r="RGF132" s="46"/>
      <c r="RGG132" s="46"/>
      <c r="RGH132" s="46"/>
      <c r="RGI132" s="46"/>
      <c r="RGJ132" s="46"/>
      <c r="RGK132" s="46"/>
      <c r="RGL132" s="46"/>
      <c r="RGM132" s="46"/>
      <c r="RGN132" s="46"/>
      <c r="RGO132" s="46"/>
      <c r="RGP132" s="46"/>
      <c r="RGQ132" s="46"/>
      <c r="RGR132" s="46"/>
      <c r="RGS132" s="46"/>
      <c r="RGT132" s="46"/>
      <c r="RGU132" s="46"/>
      <c r="RGV132" s="46"/>
      <c r="RGW132" s="46"/>
      <c r="RGX132" s="46"/>
      <c r="RGY132" s="46"/>
      <c r="RGZ132" s="46"/>
      <c r="RHA132" s="46"/>
      <c r="RHB132" s="46"/>
      <c r="RHC132" s="46"/>
      <c r="RHD132" s="46"/>
      <c r="RHE132" s="46"/>
      <c r="RHF132" s="46"/>
      <c r="RHG132" s="46"/>
      <c r="RHH132" s="46"/>
      <c r="RHI132" s="46"/>
      <c r="RHJ132" s="46"/>
      <c r="RHK132" s="46"/>
      <c r="RHL132" s="46"/>
      <c r="RHM132" s="46"/>
      <c r="RHN132" s="46"/>
      <c r="RHO132" s="46"/>
      <c r="RHP132" s="46"/>
      <c r="RHQ132" s="46"/>
      <c r="RHR132" s="46"/>
      <c r="RHS132" s="46"/>
      <c r="RHT132" s="46"/>
      <c r="RHU132" s="46"/>
      <c r="RHV132" s="46"/>
      <c r="RHW132" s="46"/>
      <c r="RHX132" s="46"/>
      <c r="RHY132" s="46"/>
      <c r="RHZ132" s="46"/>
      <c r="RIA132" s="46"/>
      <c r="RIB132" s="46"/>
      <c r="RIC132" s="46"/>
      <c r="RID132" s="46"/>
      <c r="RIE132" s="46"/>
      <c r="RIF132" s="46"/>
      <c r="RIG132" s="46"/>
      <c r="RIH132" s="46"/>
      <c r="RII132" s="46"/>
      <c r="RIJ132" s="46"/>
      <c r="RIK132" s="46"/>
      <c r="RIL132" s="46"/>
      <c r="RIM132" s="46"/>
      <c r="RIN132" s="46"/>
      <c r="RIO132" s="46"/>
      <c r="RIP132" s="46"/>
      <c r="RIQ132" s="46"/>
      <c r="RIR132" s="46"/>
      <c r="RIS132" s="46"/>
      <c r="RIT132" s="46"/>
      <c r="RIU132" s="46"/>
      <c r="RIV132" s="46"/>
      <c r="RIW132" s="46"/>
      <c r="RIX132" s="46"/>
      <c r="RIY132" s="46"/>
      <c r="RIZ132" s="46"/>
      <c r="RJA132" s="46"/>
      <c r="RJB132" s="46"/>
      <c r="RJC132" s="46"/>
      <c r="RJD132" s="46"/>
      <c r="RJE132" s="46"/>
      <c r="RJF132" s="46"/>
      <c r="RJG132" s="46"/>
      <c r="RJH132" s="46"/>
      <c r="RJI132" s="46"/>
      <c r="RJJ132" s="46"/>
      <c r="RJK132" s="46"/>
      <c r="RJL132" s="46"/>
      <c r="RJM132" s="46"/>
      <c r="RJN132" s="46"/>
      <c r="RJO132" s="46"/>
      <c r="RJP132" s="46"/>
      <c r="RJQ132" s="46"/>
      <c r="RJR132" s="46"/>
      <c r="RJS132" s="46"/>
      <c r="RJT132" s="46"/>
      <c r="RJU132" s="46"/>
      <c r="RJV132" s="46"/>
      <c r="RJW132" s="46"/>
      <c r="RJX132" s="46"/>
      <c r="RJY132" s="46"/>
      <c r="RJZ132" s="46"/>
      <c r="RKA132" s="46"/>
      <c r="RKB132" s="46"/>
      <c r="RKC132" s="46"/>
      <c r="RKD132" s="46"/>
      <c r="RKE132" s="46"/>
      <c r="RKF132" s="46"/>
      <c r="RKG132" s="46"/>
      <c r="RKH132" s="46"/>
      <c r="RKI132" s="46"/>
      <c r="RKJ132" s="46"/>
      <c r="RKK132" s="46"/>
      <c r="RKL132" s="46"/>
      <c r="RKM132" s="46"/>
      <c r="RKN132" s="46"/>
      <c r="RKO132" s="46"/>
      <c r="RKP132" s="46"/>
      <c r="RKQ132" s="46"/>
      <c r="RKR132" s="46"/>
      <c r="RKS132" s="46"/>
      <c r="RKT132" s="46"/>
      <c r="RKU132" s="46"/>
      <c r="RKV132" s="46"/>
      <c r="RKW132" s="46"/>
      <c r="RKX132" s="46"/>
      <c r="RKY132" s="46"/>
      <c r="RKZ132" s="46"/>
      <c r="RLA132" s="46"/>
      <c r="RLB132" s="46"/>
      <c r="RLC132" s="46"/>
      <c r="RLD132" s="46"/>
      <c r="RLE132" s="46"/>
      <c r="RLF132" s="46"/>
      <c r="RLG132" s="46"/>
      <c r="RLH132" s="46"/>
      <c r="RLI132" s="46"/>
      <c r="RLJ132" s="46"/>
      <c r="RLK132" s="46"/>
      <c r="RLL132" s="46"/>
      <c r="RLM132" s="46"/>
      <c r="RLN132" s="46"/>
      <c r="RLO132" s="46"/>
      <c r="RLP132" s="46"/>
      <c r="RLQ132" s="46"/>
      <c r="RLR132" s="46"/>
      <c r="RLS132" s="46"/>
      <c r="RLT132" s="46"/>
      <c r="RLU132" s="46"/>
      <c r="RLV132" s="46"/>
      <c r="RLW132" s="46"/>
      <c r="RLX132" s="46"/>
      <c r="RLY132" s="46"/>
      <c r="RLZ132" s="46"/>
      <c r="RMA132" s="46"/>
      <c r="RMB132" s="46"/>
      <c r="RMC132" s="46"/>
      <c r="RMD132" s="46"/>
      <c r="RME132" s="46"/>
      <c r="RMF132" s="46"/>
      <c r="RMG132" s="46"/>
      <c r="RMH132" s="46"/>
      <c r="RMI132" s="46"/>
      <c r="RMJ132" s="46"/>
      <c r="RMK132" s="46"/>
      <c r="RML132" s="46"/>
      <c r="RMM132" s="46"/>
      <c r="RMN132" s="46"/>
      <c r="RMO132" s="46"/>
      <c r="RMP132" s="46"/>
      <c r="RMQ132" s="46"/>
      <c r="RMR132" s="46"/>
      <c r="RMS132" s="46"/>
      <c r="RMT132" s="46"/>
      <c r="RMU132" s="46"/>
      <c r="RMV132" s="46"/>
      <c r="RMW132" s="46"/>
      <c r="RMX132" s="46"/>
      <c r="RMY132" s="46"/>
      <c r="RMZ132" s="46"/>
      <c r="RNA132" s="46"/>
      <c r="RNB132" s="46"/>
      <c r="RNC132" s="46"/>
      <c r="RND132" s="46"/>
      <c r="RNE132" s="46"/>
      <c r="RNF132" s="46"/>
      <c r="RNG132" s="46"/>
      <c r="RNI132" s="46"/>
      <c r="RNK132" s="46"/>
      <c r="RNL132" s="46"/>
      <c r="RNM132" s="46"/>
      <c r="RNN132" s="46"/>
      <c r="RNO132" s="46"/>
      <c r="RNP132" s="46"/>
      <c r="RNQ132" s="46"/>
      <c r="RNR132" s="46"/>
      <c r="RNW132" s="46"/>
      <c r="RNX132" s="46"/>
      <c r="RNY132" s="46"/>
      <c r="RNZ132" s="46"/>
      <c r="ROA132" s="46"/>
      <c r="ROB132" s="46"/>
      <c r="ROC132" s="46"/>
      <c r="ROD132" s="46"/>
      <c r="ROE132" s="46"/>
      <c r="ROF132" s="46"/>
      <c r="ROG132" s="46"/>
      <c r="ROH132" s="46"/>
      <c r="ROI132" s="46"/>
      <c r="ROJ132" s="46"/>
      <c r="ROK132" s="46"/>
      <c r="ROL132" s="46"/>
      <c r="ROM132" s="46"/>
      <c r="RON132" s="46"/>
      <c r="ROO132" s="46"/>
      <c r="ROP132" s="46"/>
      <c r="ROQ132" s="46"/>
      <c r="ROR132" s="46"/>
      <c r="ROS132" s="46"/>
      <c r="ROT132" s="46"/>
      <c r="ROU132" s="46"/>
      <c r="ROV132" s="46"/>
      <c r="ROW132" s="46"/>
      <c r="ROX132" s="46"/>
      <c r="ROY132" s="46"/>
      <c r="ROZ132" s="46"/>
      <c r="RPA132" s="46"/>
      <c r="RPB132" s="46"/>
      <c r="RPC132" s="46"/>
      <c r="RPD132" s="46"/>
      <c r="RPE132" s="46"/>
      <c r="RPF132" s="46"/>
      <c r="RPG132" s="46"/>
      <c r="RPH132" s="46"/>
      <c r="RPI132" s="46"/>
      <c r="RPJ132" s="46"/>
      <c r="RPK132" s="46"/>
      <c r="RPL132" s="46"/>
      <c r="RPM132" s="46"/>
      <c r="RPN132" s="46"/>
      <c r="RPO132" s="46"/>
      <c r="RPP132" s="46"/>
      <c r="RPQ132" s="46"/>
      <c r="RPR132" s="46"/>
      <c r="RPS132" s="46"/>
      <c r="RPT132" s="46"/>
      <c r="RPU132" s="46"/>
      <c r="RPV132" s="46"/>
      <c r="RPW132" s="46"/>
      <c r="RPX132" s="46"/>
      <c r="RPY132" s="46"/>
      <c r="RPZ132" s="46"/>
      <c r="RQA132" s="46"/>
      <c r="RQB132" s="46"/>
      <c r="RQC132" s="46"/>
      <c r="RQD132" s="46"/>
      <c r="RQE132" s="46"/>
      <c r="RQF132" s="46"/>
      <c r="RQG132" s="46"/>
      <c r="RQH132" s="46"/>
      <c r="RQI132" s="46"/>
      <c r="RQJ132" s="46"/>
      <c r="RQK132" s="46"/>
      <c r="RQL132" s="46"/>
      <c r="RQM132" s="46"/>
      <c r="RQN132" s="46"/>
      <c r="RQO132" s="46"/>
      <c r="RQP132" s="46"/>
      <c r="RQQ132" s="46"/>
      <c r="RQR132" s="46"/>
      <c r="RQS132" s="46"/>
      <c r="RQT132" s="46"/>
      <c r="RQU132" s="46"/>
      <c r="RQV132" s="46"/>
      <c r="RQW132" s="46"/>
      <c r="RQX132" s="46"/>
      <c r="RQY132" s="46"/>
      <c r="RQZ132" s="46"/>
      <c r="RRA132" s="46"/>
      <c r="RRB132" s="46"/>
      <c r="RRC132" s="46"/>
      <c r="RRD132" s="46"/>
      <c r="RRE132" s="46"/>
      <c r="RRF132" s="46"/>
      <c r="RRG132" s="46"/>
      <c r="RRH132" s="46"/>
      <c r="RRI132" s="46"/>
      <c r="RRJ132" s="46"/>
      <c r="RRK132" s="46"/>
      <c r="RRL132" s="46"/>
      <c r="RRM132" s="46"/>
      <c r="RRN132" s="46"/>
      <c r="RRO132" s="46"/>
      <c r="RRP132" s="46"/>
      <c r="RRQ132" s="46"/>
      <c r="RRR132" s="46"/>
      <c r="RRS132" s="46"/>
      <c r="RRT132" s="46"/>
      <c r="RRU132" s="46"/>
      <c r="RRV132" s="46"/>
      <c r="RRW132" s="46"/>
      <c r="RRX132" s="46"/>
      <c r="RRY132" s="46"/>
      <c r="RRZ132" s="46"/>
      <c r="RSA132" s="46"/>
      <c r="RSB132" s="46"/>
      <c r="RSC132" s="46"/>
      <c r="RSD132" s="46"/>
      <c r="RSE132" s="46"/>
      <c r="RSF132" s="46"/>
      <c r="RSG132" s="46"/>
      <c r="RSH132" s="46"/>
      <c r="RSI132" s="46"/>
      <c r="RSJ132" s="46"/>
      <c r="RSK132" s="46"/>
      <c r="RSL132" s="46"/>
      <c r="RSM132" s="46"/>
      <c r="RSN132" s="46"/>
      <c r="RSO132" s="46"/>
      <c r="RSP132" s="46"/>
      <c r="RSQ132" s="46"/>
      <c r="RSR132" s="46"/>
      <c r="RSS132" s="46"/>
      <c r="RST132" s="46"/>
      <c r="RSU132" s="46"/>
      <c r="RSV132" s="46"/>
      <c r="RSW132" s="46"/>
      <c r="RSX132" s="46"/>
      <c r="RSY132" s="46"/>
      <c r="RSZ132" s="46"/>
      <c r="RTA132" s="46"/>
      <c r="RTB132" s="46"/>
      <c r="RTC132" s="46"/>
      <c r="RTD132" s="46"/>
      <c r="RTE132" s="46"/>
      <c r="RTF132" s="46"/>
      <c r="RTG132" s="46"/>
      <c r="RTH132" s="46"/>
      <c r="RTI132" s="46"/>
      <c r="RTJ132" s="46"/>
      <c r="RTK132" s="46"/>
      <c r="RTL132" s="46"/>
      <c r="RTM132" s="46"/>
      <c r="RTN132" s="46"/>
      <c r="RTO132" s="46"/>
      <c r="RTP132" s="46"/>
      <c r="RTQ132" s="46"/>
      <c r="RTR132" s="46"/>
      <c r="RTS132" s="46"/>
      <c r="RTT132" s="46"/>
      <c r="RTU132" s="46"/>
      <c r="RTV132" s="46"/>
      <c r="RTW132" s="46"/>
      <c r="RTX132" s="46"/>
      <c r="RTY132" s="46"/>
      <c r="RTZ132" s="46"/>
      <c r="RUA132" s="46"/>
      <c r="RUB132" s="46"/>
      <c r="RUC132" s="46"/>
      <c r="RUD132" s="46"/>
      <c r="RUE132" s="46"/>
      <c r="RUF132" s="46"/>
      <c r="RUG132" s="46"/>
      <c r="RUH132" s="46"/>
      <c r="RUI132" s="46"/>
      <c r="RUJ132" s="46"/>
      <c r="RUK132" s="46"/>
      <c r="RUL132" s="46"/>
      <c r="RUM132" s="46"/>
      <c r="RUN132" s="46"/>
      <c r="RUO132" s="46"/>
      <c r="RUP132" s="46"/>
      <c r="RUQ132" s="46"/>
      <c r="RUR132" s="46"/>
      <c r="RUS132" s="46"/>
      <c r="RUT132" s="46"/>
      <c r="RUU132" s="46"/>
      <c r="RUV132" s="46"/>
      <c r="RUW132" s="46"/>
      <c r="RUX132" s="46"/>
      <c r="RUY132" s="46"/>
      <c r="RUZ132" s="46"/>
      <c r="RVA132" s="46"/>
      <c r="RVB132" s="46"/>
      <c r="RVC132" s="46"/>
      <c r="RVD132" s="46"/>
      <c r="RVE132" s="46"/>
      <c r="RVF132" s="46"/>
      <c r="RVG132" s="46"/>
      <c r="RVH132" s="46"/>
      <c r="RVI132" s="46"/>
      <c r="RVJ132" s="46"/>
      <c r="RVK132" s="46"/>
      <c r="RVL132" s="46"/>
      <c r="RVM132" s="46"/>
      <c r="RVN132" s="46"/>
      <c r="RVO132" s="46"/>
      <c r="RVP132" s="46"/>
      <c r="RVQ132" s="46"/>
      <c r="RVR132" s="46"/>
      <c r="RVS132" s="46"/>
      <c r="RVT132" s="46"/>
      <c r="RVU132" s="46"/>
      <c r="RVV132" s="46"/>
      <c r="RVW132" s="46"/>
      <c r="RVX132" s="46"/>
      <c r="RVY132" s="46"/>
      <c r="RVZ132" s="46"/>
      <c r="RWA132" s="46"/>
      <c r="RWB132" s="46"/>
      <c r="RWC132" s="46"/>
      <c r="RWD132" s="46"/>
      <c r="RWE132" s="46"/>
      <c r="RWF132" s="46"/>
      <c r="RWG132" s="46"/>
      <c r="RWH132" s="46"/>
      <c r="RWI132" s="46"/>
      <c r="RWJ132" s="46"/>
      <c r="RWK132" s="46"/>
      <c r="RWL132" s="46"/>
      <c r="RWM132" s="46"/>
      <c r="RWN132" s="46"/>
      <c r="RWO132" s="46"/>
      <c r="RWP132" s="46"/>
      <c r="RWQ132" s="46"/>
      <c r="RWR132" s="46"/>
      <c r="RWS132" s="46"/>
      <c r="RWT132" s="46"/>
      <c r="RWU132" s="46"/>
      <c r="RWV132" s="46"/>
      <c r="RWW132" s="46"/>
      <c r="RWX132" s="46"/>
      <c r="RWY132" s="46"/>
      <c r="RWZ132" s="46"/>
      <c r="RXA132" s="46"/>
      <c r="RXB132" s="46"/>
      <c r="RXC132" s="46"/>
      <c r="RXE132" s="46"/>
      <c r="RXG132" s="46"/>
      <c r="RXH132" s="46"/>
      <c r="RXI132" s="46"/>
      <c r="RXJ132" s="46"/>
      <c r="RXK132" s="46"/>
      <c r="RXL132" s="46"/>
      <c r="RXM132" s="46"/>
      <c r="RXN132" s="46"/>
      <c r="RXS132" s="46"/>
      <c r="RXT132" s="46"/>
      <c r="RXU132" s="46"/>
      <c r="RXV132" s="46"/>
      <c r="RXW132" s="46"/>
      <c r="RXX132" s="46"/>
      <c r="RXY132" s="46"/>
      <c r="RXZ132" s="46"/>
      <c r="RYA132" s="46"/>
      <c r="RYB132" s="46"/>
      <c r="RYC132" s="46"/>
      <c r="RYD132" s="46"/>
      <c r="RYE132" s="46"/>
      <c r="RYF132" s="46"/>
      <c r="RYG132" s="46"/>
      <c r="RYH132" s="46"/>
      <c r="RYI132" s="46"/>
      <c r="RYJ132" s="46"/>
      <c r="RYK132" s="46"/>
      <c r="RYL132" s="46"/>
      <c r="RYM132" s="46"/>
      <c r="RYN132" s="46"/>
      <c r="RYO132" s="46"/>
      <c r="RYP132" s="46"/>
      <c r="RYQ132" s="46"/>
      <c r="RYR132" s="46"/>
      <c r="RYS132" s="46"/>
      <c r="RYT132" s="46"/>
      <c r="RYU132" s="46"/>
      <c r="RYV132" s="46"/>
      <c r="RYW132" s="46"/>
      <c r="RYX132" s="46"/>
      <c r="RYY132" s="46"/>
      <c r="RYZ132" s="46"/>
      <c r="RZA132" s="46"/>
      <c r="RZB132" s="46"/>
      <c r="RZC132" s="46"/>
      <c r="RZD132" s="46"/>
      <c r="RZE132" s="46"/>
      <c r="RZF132" s="46"/>
      <c r="RZG132" s="46"/>
      <c r="RZH132" s="46"/>
      <c r="RZI132" s="46"/>
      <c r="RZJ132" s="46"/>
      <c r="RZK132" s="46"/>
      <c r="RZL132" s="46"/>
      <c r="RZM132" s="46"/>
      <c r="RZN132" s="46"/>
      <c r="RZO132" s="46"/>
      <c r="RZP132" s="46"/>
      <c r="RZQ132" s="46"/>
      <c r="RZR132" s="46"/>
      <c r="RZS132" s="46"/>
      <c r="RZT132" s="46"/>
      <c r="RZU132" s="46"/>
      <c r="RZV132" s="46"/>
      <c r="RZW132" s="46"/>
      <c r="RZX132" s="46"/>
      <c r="RZY132" s="46"/>
      <c r="RZZ132" s="46"/>
      <c r="SAA132" s="46"/>
      <c r="SAB132" s="46"/>
      <c r="SAC132" s="46"/>
      <c r="SAD132" s="46"/>
      <c r="SAE132" s="46"/>
      <c r="SAF132" s="46"/>
      <c r="SAG132" s="46"/>
      <c r="SAH132" s="46"/>
      <c r="SAI132" s="46"/>
      <c r="SAJ132" s="46"/>
      <c r="SAK132" s="46"/>
      <c r="SAL132" s="46"/>
      <c r="SAM132" s="46"/>
      <c r="SAN132" s="46"/>
      <c r="SAO132" s="46"/>
      <c r="SAP132" s="46"/>
      <c r="SAQ132" s="46"/>
      <c r="SAR132" s="46"/>
      <c r="SAS132" s="46"/>
      <c r="SAT132" s="46"/>
      <c r="SAU132" s="46"/>
      <c r="SAV132" s="46"/>
      <c r="SAW132" s="46"/>
      <c r="SAX132" s="46"/>
      <c r="SAY132" s="46"/>
      <c r="SAZ132" s="46"/>
      <c r="SBA132" s="46"/>
      <c r="SBB132" s="46"/>
      <c r="SBC132" s="46"/>
      <c r="SBD132" s="46"/>
      <c r="SBE132" s="46"/>
      <c r="SBF132" s="46"/>
      <c r="SBG132" s="46"/>
      <c r="SBH132" s="46"/>
      <c r="SBI132" s="46"/>
      <c r="SBJ132" s="46"/>
      <c r="SBK132" s="46"/>
      <c r="SBL132" s="46"/>
      <c r="SBM132" s="46"/>
      <c r="SBN132" s="46"/>
      <c r="SBO132" s="46"/>
      <c r="SBP132" s="46"/>
      <c r="SBQ132" s="46"/>
      <c r="SBR132" s="46"/>
      <c r="SBS132" s="46"/>
      <c r="SBT132" s="46"/>
      <c r="SBU132" s="46"/>
      <c r="SBV132" s="46"/>
      <c r="SBW132" s="46"/>
      <c r="SBX132" s="46"/>
      <c r="SBY132" s="46"/>
      <c r="SBZ132" s="46"/>
      <c r="SCA132" s="46"/>
      <c r="SCB132" s="46"/>
      <c r="SCC132" s="46"/>
      <c r="SCD132" s="46"/>
      <c r="SCE132" s="46"/>
      <c r="SCF132" s="46"/>
      <c r="SCG132" s="46"/>
      <c r="SCH132" s="46"/>
      <c r="SCI132" s="46"/>
      <c r="SCJ132" s="46"/>
      <c r="SCK132" s="46"/>
      <c r="SCL132" s="46"/>
      <c r="SCM132" s="46"/>
      <c r="SCN132" s="46"/>
      <c r="SCO132" s="46"/>
      <c r="SCP132" s="46"/>
      <c r="SCQ132" s="46"/>
      <c r="SCR132" s="46"/>
      <c r="SCS132" s="46"/>
      <c r="SCT132" s="46"/>
      <c r="SCU132" s="46"/>
      <c r="SCV132" s="46"/>
      <c r="SCW132" s="46"/>
      <c r="SCX132" s="46"/>
      <c r="SCY132" s="46"/>
      <c r="SCZ132" s="46"/>
      <c r="SDA132" s="46"/>
      <c r="SDB132" s="46"/>
      <c r="SDC132" s="46"/>
      <c r="SDD132" s="46"/>
      <c r="SDE132" s="46"/>
      <c r="SDF132" s="46"/>
      <c r="SDG132" s="46"/>
      <c r="SDH132" s="46"/>
      <c r="SDI132" s="46"/>
      <c r="SDJ132" s="46"/>
      <c r="SDK132" s="46"/>
      <c r="SDL132" s="46"/>
      <c r="SDM132" s="46"/>
      <c r="SDN132" s="46"/>
      <c r="SDO132" s="46"/>
      <c r="SDP132" s="46"/>
      <c r="SDQ132" s="46"/>
      <c r="SDR132" s="46"/>
      <c r="SDS132" s="46"/>
      <c r="SDT132" s="46"/>
      <c r="SDU132" s="46"/>
      <c r="SDV132" s="46"/>
      <c r="SDW132" s="46"/>
      <c r="SDX132" s="46"/>
      <c r="SDY132" s="46"/>
      <c r="SDZ132" s="46"/>
      <c r="SEA132" s="46"/>
      <c r="SEB132" s="46"/>
      <c r="SEC132" s="46"/>
      <c r="SED132" s="46"/>
      <c r="SEE132" s="46"/>
      <c r="SEF132" s="46"/>
      <c r="SEG132" s="46"/>
      <c r="SEH132" s="46"/>
      <c r="SEI132" s="46"/>
      <c r="SEJ132" s="46"/>
      <c r="SEK132" s="46"/>
      <c r="SEL132" s="46"/>
      <c r="SEM132" s="46"/>
      <c r="SEN132" s="46"/>
      <c r="SEO132" s="46"/>
      <c r="SEP132" s="46"/>
      <c r="SEQ132" s="46"/>
      <c r="SER132" s="46"/>
      <c r="SES132" s="46"/>
      <c r="SET132" s="46"/>
      <c r="SEU132" s="46"/>
      <c r="SEV132" s="46"/>
      <c r="SEW132" s="46"/>
      <c r="SEX132" s="46"/>
      <c r="SEY132" s="46"/>
      <c r="SEZ132" s="46"/>
      <c r="SFA132" s="46"/>
      <c r="SFB132" s="46"/>
      <c r="SFC132" s="46"/>
      <c r="SFD132" s="46"/>
      <c r="SFE132" s="46"/>
      <c r="SFF132" s="46"/>
      <c r="SFG132" s="46"/>
      <c r="SFH132" s="46"/>
      <c r="SFI132" s="46"/>
      <c r="SFJ132" s="46"/>
      <c r="SFK132" s="46"/>
      <c r="SFL132" s="46"/>
      <c r="SFM132" s="46"/>
      <c r="SFN132" s="46"/>
      <c r="SFO132" s="46"/>
      <c r="SFP132" s="46"/>
      <c r="SFQ132" s="46"/>
      <c r="SFR132" s="46"/>
      <c r="SFS132" s="46"/>
      <c r="SFT132" s="46"/>
      <c r="SFU132" s="46"/>
      <c r="SFV132" s="46"/>
      <c r="SFW132" s="46"/>
      <c r="SFX132" s="46"/>
      <c r="SFY132" s="46"/>
      <c r="SFZ132" s="46"/>
      <c r="SGA132" s="46"/>
      <c r="SGB132" s="46"/>
      <c r="SGC132" s="46"/>
      <c r="SGD132" s="46"/>
      <c r="SGE132" s="46"/>
      <c r="SGF132" s="46"/>
      <c r="SGG132" s="46"/>
      <c r="SGH132" s="46"/>
      <c r="SGI132" s="46"/>
      <c r="SGJ132" s="46"/>
      <c r="SGK132" s="46"/>
      <c r="SGL132" s="46"/>
      <c r="SGM132" s="46"/>
      <c r="SGN132" s="46"/>
      <c r="SGO132" s="46"/>
      <c r="SGP132" s="46"/>
      <c r="SGQ132" s="46"/>
      <c r="SGR132" s="46"/>
      <c r="SGS132" s="46"/>
      <c r="SGT132" s="46"/>
      <c r="SGU132" s="46"/>
      <c r="SGV132" s="46"/>
      <c r="SGW132" s="46"/>
      <c r="SGX132" s="46"/>
      <c r="SGY132" s="46"/>
      <c r="SHA132" s="46"/>
      <c r="SHC132" s="46"/>
      <c r="SHD132" s="46"/>
      <c r="SHE132" s="46"/>
      <c r="SHF132" s="46"/>
      <c r="SHG132" s="46"/>
      <c r="SHH132" s="46"/>
      <c r="SHI132" s="46"/>
      <c r="SHJ132" s="46"/>
      <c r="SHO132" s="46"/>
      <c r="SHP132" s="46"/>
      <c r="SHQ132" s="46"/>
      <c r="SHR132" s="46"/>
      <c r="SHS132" s="46"/>
      <c r="SHT132" s="46"/>
      <c r="SHU132" s="46"/>
      <c r="SHV132" s="46"/>
      <c r="SHW132" s="46"/>
      <c r="SHX132" s="46"/>
      <c r="SHY132" s="46"/>
      <c r="SHZ132" s="46"/>
      <c r="SIA132" s="46"/>
      <c r="SIB132" s="46"/>
      <c r="SIC132" s="46"/>
      <c r="SID132" s="46"/>
      <c r="SIE132" s="46"/>
      <c r="SIF132" s="46"/>
      <c r="SIG132" s="46"/>
      <c r="SIH132" s="46"/>
      <c r="SII132" s="46"/>
      <c r="SIJ132" s="46"/>
      <c r="SIK132" s="46"/>
      <c r="SIL132" s="46"/>
      <c r="SIM132" s="46"/>
      <c r="SIN132" s="46"/>
      <c r="SIO132" s="46"/>
      <c r="SIP132" s="46"/>
      <c r="SIQ132" s="46"/>
      <c r="SIR132" s="46"/>
      <c r="SIS132" s="46"/>
      <c r="SIT132" s="46"/>
      <c r="SIU132" s="46"/>
      <c r="SIV132" s="46"/>
      <c r="SIW132" s="46"/>
      <c r="SIX132" s="46"/>
      <c r="SIY132" s="46"/>
      <c r="SIZ132" s="46"/>
      <c r="SJA132" s="46"/>
      <c r="SJB132" s="46"/>
      <c r="SJC132" s="46"/>
      <c r="SJD132" s="46"/>
      <c r="SJE132" s="46"/>
      <c r="SJF132" s="46"/>
      <c r="SJG132" s="46"/>
      <c r="SJH132" s="46"/>
      <c r="SJI132" s="46"/>
      <c r="SJJ132" s="46"/>
      <c r="SJK132" s="46"/>
      <c r="SJL132" s="46"/>
      <c r="SJM132" s="46"/>
      <c r="SJN132" s="46"/>
      <c r="SJO132" s="46"/>
      <c r="SJP132" s="46"/>
      <c r="SJQ132" s="46"/>
      <c r="SJR132" s="46"/>
      <c r="SJS132" s="46"/>
      <c r="SJT132" s="46"/>
      <c r="SJU132" s="46"/>
      <c r="SJV132" s="46"/>
      <c r="SJW132" s="46"/>
      <c r="SJX132" s="46"/>
      <c r="SJY132" s="46"/>
      <c r="SJZ132" s="46"/>
      <c r="SKA132" s="46"/>
      <c r="SKB132" s="46"/>
      <c r="SKC132" s="46"/>
      <c r="SKD132" s="46"/>
      <c r="SKE132" s="46"/>
      <c r="SKF132" s="46"/>
      <c r="SKG132" s="46"/>
      <c r="SKH132" s="46"/>
      <c r="SKI132" s="46"/>
      <c r="SKJ132" s="46"/>
      <c r="SKK132" s="46"/>
      <c r="SKL132" s="46"/>
      <c r="SKM132" s="46"/>
      <c r="SKN132" s="46"/>
      <c r="SKO132" s="46"/>
      <c r="SKP132" s="46"/>
      <c r="SKQ132" s="46"/>
      <c r="SKR132" s="46"/>
      <c r="SKS132" s="46"/>
      <c r="SKT132" s="46"/>
      <c r="SKU132" s="46"/>
      <c r="SKV132" s="46"/>
      <c r="SKW132" s="46"/>
      <c r="SKX132" s="46"/>
      <c r="SKY132" s="46"/>
      <c r="SKZ132" s="46"/>
      <c r="SLA132" s="46"/>
      <c r="SLB132" s="46"/>
      <c r="SLC132" s="46"/>
      <c r="SLD132" s="46"/>
      <c r="SLE132" s="46"/>
      <c r="SLF132" s="46"/>
      <c r="SLG132" s="46"/>
      <c r="SLH132" s="46"/>
      <c r="SLI132" s="46"/>
      <c r="SLJ132" s="46"/>
      <c r="SLK132" s="46"/>
      <c r="SLL132" s="46"/>
      <c r="SLM132" s="46"/>
      <c r="SLN132" s="46"/>
      <c r="SLO132" s="46"/>
      <c r="SLP132" s="46"/>
      <c r="SLQ132" s="46"/>
      <c r="SLR132" s="46"/>
      <c r="SLS132" s="46"/>
      <c r="SLT132" s="46"/>
      <c r="SLU132" s="46"/>
      <c r="SLV132" s="46"/>
      <c r="SLW132" s="46"/>
      <c r="SLX132" s="46"/>
      <c r="SLY132" s="46"/>
      <c r="SLZ132" s="46"/>
      <c r="SMA132" s="46"/>
      <c r="SMB132" s="46"/>
      <c r="SMC132" s="46"/>
      <c r="SMD132" s="46"/>
      <c r="SME132" s="46"/>
      <c r="SMF132" s="46"/>
      <c r="SMG132" s="46"/>
      <c r="SMH132" s="46"/>
      <c r="SMI132" s="46"/>
      <c r="SMJ132" s="46"/>
      <c r="SMK132" s="46"/>
      <c r="SML132" s="46"/>
      <c r="SMM132" s="46"/>
      <c r="SMN132" s="46"/>
      <c r="SMO132" s="46"/>
      <c r="SMP132" s="46"/>
      <c r="SMQ132" s="46"/>
      <c r="SMR132" s="46"/>
      <c r="SMS132" s="46"/>
      <c r="SMT132" s="46"/>
      <c r="SMU132" s="46"/>
      <c r="SMV132" s="46"/>
      <c r="SMW132" s="46"/>
      <c r="SMX132" s="46"/>
      <c r="SMY132" s="46"/>
      <c r="SMZ132" s="46"/>
      <c r="SNA132" s="46"/>
      <c r="SNB132" s="46"/>
      <c r="SNC132" s="46"/>
      <c r="SND132" s="46"/>
      <c r="SNE132" s="46"/>
      <c r="SNF132" s="46"/>
      <c r="SNG132" s="46"/>
      <c r="SNH132" s="46"/>
      <c r="SNI132" s="46"/>
      <c r="SNJ132" s="46"/>
      <c r="SNK132" s="46"/>
      <c r="SNL132" s="46"/>
      <c r="SNM132" s="46"/>
      <c r="SNN132" s="46"/>
      <c r="SNO132" s="46"/>
      <c r="SNP132" s="46"/>
      <c r="SNQ132" s="46"/>
      <c r="SNR132" s="46"/>
      <c r="SNS132" s="46"/>
      <c r="SNT132" s="46"/>
      <c r="SNU132" s="46"/>
      <c r="SNV132" s="46"/>
      <c r="SNW132" s="46"/>
      <c r="SNX132" s="46"/>
      <c r="SNY132" s="46"/>
      <c r="SNZ132" s="46"/>
      <c r="SOA132" s="46"/>
      <c r="SOB132" s="46"/>
      <c r="SOC132" s="46"/>
      <c r="SOD132" s="46"/>
      <c r="SOE132" s="46"/>
      <c r="SOF132" s="46"/>
      <c r="SOG132" s="46"/>
      <c r="SOH132" s="46"/>
      <c r="SOI132" s="46"/>
      <c r="SOJ132" s="46"/>
      <c r="SOK132" s="46"/>
      <c r="SOL132" s="46"/>
      <c r="SOM132" s="46"/>
      <c r="SON132" s="46"/>
      <c r="SOO132" s="46"/>
      <c r="SOP132" s="46"/>
      <c r="SOQ132" s="46"/>
      <c r="SOR132" s="46"/>
      <c r="SOS132" s="46"/>
      <c r="SOT132" s="46"/>
      <c r="SOU132" s="46"/>
      <c r="SOV132" s="46"/>
      <c r="SOW132" s="46"/>
      <c r="SOX132" s="46"/>
      <c r="SOY132" s="46"/>
      <c r="SOZ132" s="46"/>
      <c r="SPA132" s="46"/>
      <c r="SPB132" s="46"/>
      <c r="SPC132" s="46"/>
      <c r="SPD132" s="46"/>
      <c r="SPE132" s="46"/>
      <c r="SPF132" s="46"/>
      <c r="SPG132" s="46"/>
      <c r="SPH132" s="46"/>
      <c r="SPI132" s="46"/>
      <c r="SPJ132" s="46"/>
      <c r="SPK132" s="46"/>
      <c r="SPL132" s="46"/>
      <c r="SPM132" s="46"/>
      <c r="SPN132" s="46"/>
      <c r="SPO132" s="46"/>
      <c r="SPP132" s="46"/>
      <c r="SPQ132" s="46"/>
      <c r="SPR132" s="46"/>
      <c r="SPS132" s="46"/>
      <c r="SPT132" s="46"/>
      <c r="SPU132" s="46"/>
      <c r="SPV132" s="46"/>
      <c r="SPW132" s="46"/>
      <c r="SPX132" s="46"/>
      <c r="SPY132" s="46"/>
      <c r="SPZ132" s="46"/>
      <c r="SQA132" s="46"/>
      <c r="SQB132" s="46"/>
      <c r="SQC132" s="46"/>
      <c r="SQD132" s="46"/>
      <c r="SQE132" s="46"/>
      <c r="SQF132" s="46"/>
      <c r="SQG132" s="46"/>
      <c r="SQH132" s="46"/>
      <c r="SQI132" s="46"/>
      <c r="SQJ132" s="46"/>
      <c r="SQK132" s="46"/>
      <c r="SQL132" s="46"/>
      <c r="SQM132" s="46"/>
      <c r="SQN132" s="46"/>
      <c r="SQO132" s="46"/>
      <c r="SQP132" s="46"/>
      <c r="SQQ132" s="46"/>
      <c r="SQR132" s="46"/>
      <c r="SQS132" s="46"/>
      <c r="SQT132" s="46"/>
      <c r="SQU132" s="46"/>
      <c r="SQW132" s="46"/>
      <c r="SQY132" s="46"/>
      <c r="SQZ132" s="46"/>
      <c r="SRA132" s="46"/>
      <c r="SRB132" s="46"/>
      <c r="SRC132" s="46"/>
      <c r="SRD132" s="46"/>
      <c r="SRE132" s="46"/>
      <c r="SRF132" s="46"/>
      <c r="SRK132" s="46"/>
      <c r="SRL132" s="46"/>
      <c r="SRM132" s="46"/>
      <c r="SRN132" s="46"/>
      <c r="SRO132" s="46"/>
      <c r="SRP132" s="46"/>
      <c r="SRQ132" s="46"/>
      <c r="SRR132" s="46"/>
      <c r="SRS132" s="46"/>
      <c r="SRT132" s="46"/>
      <c r="SRU132" s="46"/>
      <c r="SRV132" s="46"/>
      <c r="SRW132" s="46"/>
      <c r="SRX132" s="46"/>
      <c r="SRY132" s="46"/>
      <c r="SRZ132" s="46"/>
      <c r="SSA132" s="46"/>
      <c r="SSB132" s="46"/>
      <c r="SSC132" s="46"/>
      <c r="SSD132" s="46"/>
      <c r="SSE132" s="46"/>
      <c r="SSF132" s="46"/>
      <c r="SSG132" s="46"/>
      <c r="SSH132" s="46"/>
      <c r="SSI132" s="46"/>
      <c r="SSJ132" s="46"/>
      <c r="SSK132" s="46"/>
      <c r="SSL132" s="46"/>
      <c r="SSM132" s="46"/>
      <c r="SSN132" s="46"/>
      <c r="SSO132" s="46"/>
      <c r="SSP132" s="46"/>
      <c r="SSQ132" s="46"/>
      <c r="SSR132" s="46"/>
      <c r="SSS132" s="46"/>
      <c r="SST132" s="46"/>
      <c r="SSU132" s="46"/>
      <c r="SSV132" s="46"/>
      <c r="SSW132" s="46"/>
      <c r="SSX132" s="46"/>
      <c r="SSY132" s="46"/>
      <c r="SSZ132" s="46"/>
      <c r="STA132" s="46"/>
      <c r="STB132" s="46"/>
      <c r="STC132" s="46"/>
      <c r="STD132" s="46"/>
      <c r="STE132" s="46"/>
      <c r="STF132" s="46"/>
      <c r="STG132" s="46"/>
      <c r="STH132" s="46"/>
      <c r="STI132" s="46"/>
      <c r="STJ132" s="46"/>
      <c r="STK132" s="46"/>
      <c r="STL132" s="46"/>
      <c r="STM132" s="46"/>
      <c r="STN132" s="46"/>
      <c r="STO132" s="46"/>
      <c r="STP132" s="46"/>
      <c r="STQ132" s="46"/>
      <c r="STR132" s="46"/>
      <c r="STS132" s="46"/>
      <c r="STT132" s="46"/>
      <c r="STU132" s="46"/>
      <c r="STV132" s="46"/>
      <c r="STW132" s="46"/>
      <c r="STX132" s="46"/>
      <c r="STY132" s="46"/>
      <c r="STZ132" s="46"/>
      <c r="SUA132" s="46"/>
      <c r="SUB132" s="46"/>
      <c r="SUC132" s="46"/>
      <c r="SUD132" s="46"/>
      <c r="SUE132" s="46"/>
      <c r="SUF132" s="46"/>
      <c r="SUG132" s="46"/>
      <c r="SUH132" s="46"/>
      <c r="SUI132" s="46"/>
      <c r="SUJ132" s="46"/>
      <c r="SUK132" s="46"/>
      <c r="SUL132" s="46"/>
      <c r="SUM132" s="46"/>
      <c r="SUN132" s="46"/>
      <c r="SUO132" s="46"/>
      <c r="SUP132" s="46"/>
      <c r="SUQ132" s="46"/>
      <c r="SUR132" s="46"/>
      <c r="SUS132" s="46"/>
      <c r="SUT132" s="46"/>
      <c r="SUU132" s="46"/>
      <c r="SUV132" s="46"/>
      <c r="SUW132" s="46"/>
      <c r="SUX132" s="46"/>
      <c r="SUY132" s="46"/>
      <c r="SUZ132" s="46"/>
      <c r="SVA132" s="46"/>
      <c r="SVB132" s="46"/>
      <c r="SVC132" s="46"/>
      <c r="SVD132" s="46"/>
      <c r="SVE132" s="46"/>
      <c r="SVF132" s="46"/>
      <c r="SVG132" s="46"/>
      <c r="SVH132" s="46"/>
      <c r="SVI132" s="46"/>
      <c r="SVJ132" s="46"/>
      <c r="SVK132" s="46"/>
      <c r="SVL132" s="46"/>
      <c r="SVM132" s="46"/>
      <c r="SVN132" s="46"/>
      <c r="SVO132" s="46"/>
      <c r="SVP132" s="46"/>
      <c r="SVQ132" s="46"/>
      <c r="SVR132" s="46"/>
      <c r="SVS132" s="46"/>
      <c r="SVT132" s="46"/>
      <c r="SVU132" s="46"/>
      <c r="SVV132" s="46"/>
      <c r="SVW132" s="46"/>
      <c r="SVX132" s="46"/>
      <c r="SVY132" s="46"/>
      <c r="SVZ132" s="46"/>
      <c r="SWA132" s="46"/>
      <c r="SWB132" s="46"/>
      <c r="SWC132" s="46"/>
      <c r="SWD132" s="46"/>
      <c r="SWE132" s="46"/>
      <c r="SWF132" s="46"/>
      <c r="SWG132" s="46"/>
      <c r="SWH132" s="46"/>
      <c r="SWI132" s="46"/>
      <c r="SWJ132" s="46"/>
      <c r="SWK132" s="46"/>
      <c r="SWL132" s="46"/>
      <c r="SWM132" s="46"/>
      <c r="SWN132" s="46"/>
      <c r="SWO132" s="46"/>
      <c r="SWP132" s="46"/>
      <c r="SWQ132" s="46"/>
      <c r="SWR132" s="46"/>
      <c r="SWS132" s="46"/>
      <c r="SWT132" s="46"/>
      <c r="SWU132" s="46"/>
      <c r="SWV132" s="46"/>
      <c r="SWW132" s="46"/>
      <c r="SWX132" s="46"/>
      <c r="SWY132" s="46"/>
      <c r="SWZ132" s="46"/>
      <c r="SXA132" s="46"/>
      <c r="SXB132" s="46"/>
      <c r="SXC132" s="46"/>
      <c r="SXD132" s="46"/>
      <c r="SXE132" s="46"/>
      <c r="SXF132" s="46"/>
      <c r="SXG132" s="46"/>
      <c r="SXH132" s="46"/>
      <c r="SXI132" s="46"/>
      <c r="SXJ132" s="46"/>
      <c r="SXK132" s="46"/>
      <c r="SXL132" s="46"/>
      <c r="SXM132" s="46"/>
      <c r="SXN132" s="46"/>
      <c r="SXO132" s="46"/>
      <c r="SXP132" s="46"/>
      <c r="SXQ132" s="46"/>
      <c r="SXR132" s="46"/>
      <c r="SXS132" s="46"/>
      <c r="SXT132" s="46"/>
      <c r="SXU132" s="46"/>
      <c r="SXV132" s="46"/>
      <c r="SXW132" s="46"/>
      <c r="SXX132" s="46"/>
      <c r="SXY132" s="46"/>
      <c r="SXZ132" s="46"/>
      <c r="SYA132" s="46"/>
      <c r="SYB132" s="46"/>
      <c r="SYC132" s="46"/>
      <c r="SYD132" s="46"/>
      <c r="SYE132" s="46"/>
      <c r="SYF132" s="46"/>
      <c r="SYG132" s="46"/>
      <c r="SYH132" s="46"/>
      <c r="SYI132" s="46"/>
      <c r="SYJ132" s="46"/>
      <c r="SYK132" s="46"/>
      <c r="SYL132" s="46"/>
      <c r="SYM132" s="46"/>
      <c r="SYN132" s="46"/>
      <c r="SYO132" s="46"/>
      <c r="SYP132" s="46"/>
      <c r="SYQ132" s="46"/>
      <c r="SYR132" s="46"/>
      <c r="SYS132" s="46"/>
      <c r="SYT132" s="46"/>
      <c r="SYU132" s="46"/>
      <c r="SYV132" s="46"/>
      <c r="SYW132" s="46"/>
      <c r="SYX132" s="46"/>
      <c r="SYY132" s="46"/>
      <c r="SYZ132" s="46"/>
      <c r="SZA132" s="46"/>
      <c r="SZB132" s="46"/>
      <c r="SZC132" s="46"/>
      <c r="SZD132" s="46"/>
      <c r="SZE132" s="46"/>
      <c r="SZF132" s="46"/>
      <c r="SZG132" s="46"/>
      <c r="SZH132" s="46"/>
      <c r="SZI132" s="46"/>
      <c r="SZJ132" s="46"/>
      <c r="SZK132" s="46"/>
      <c r="SZL132" s="46"/>
      <c r="SZM132" s="46"/>
      <c r="SZN132" s="46"/>
      <c r="SZO132" s="46"/>
      <c r="SZP132" s="46"/>
      <c r="SZQ132" s="46"/>
      <c r="SZR132" s="46"/>
      <c r="SZS132" s="46"/>
      <c r="SZT132" s="46"/>
      <c r="SZU132" s="46"/>
      <c r="SZV132" s="46"/>
      <c r="SZW132" s="46"/>
      <c r="SZX132" s="46"/>
      <c r="SZY132" s="46"/>
      <c r="SZZ132" s="46"/>
      <c r="TAA132" s="46"/>
      <c r="TAB132" s="46"/>
      <c r="TAC132" s="46"/>
      <c r="TAD132" s="46"/>
      <c r="TAE132" s="46"/>
      <c r="TAF132" s="46"/>
      <c r="TAG132" s="46"/>
      <c r="TAH132" s="46"/>
      <c r="TAI132" s="46"/>
      <c r="TAJ132" s="46"/>
      <c r="TAK132" s="46"/>
      <c r="TAL132" s="46"/>
      <c r="TAM132" s="46"/>
      <c r="TAN132" s="46"/>
      <c r="TAO132" s="46"/>
      <c r="TAP132" s="46"/>
      <c r="TAQ132" s="46"/>
      <c r="TAS132" s="46"/>
      <c r="TAU132" s="46"/>
      <c r="TAV132" s="46"/>
      <c r="TAW132" s="46"/>
      <c r="TAX132" s="46"/>
      <c r="TAY132" s="46"/>
      <c r="TAZ132" s="46"/>
      <c r="TBA132" s="46"/>
      <c r="TBB132" s="46"/>
      <c r="TBG132" s="46"/>
      <c r="TBH132" s="46"/>
      <c r="TBI132" s="46"/>
      <c r="TBJ132" s="46"/>
      <c r="TBK132" s="46"/>
      <c r="TBL132" s="46"/>
      <c r="TBM132" s="46"/>
      <c r="TBN132" s="46"/>
      <c r="TBO132" s="46"/>
      <c r="TBP132" s="46"/>
      <c r="TBQ132" s="46"/>
      <c r="TBR132" s="46"/>
      <c r="TBS132" s="46"/>
      <c r="TBT132" s="46"/>
      <c r="TBU132" s="46"/>
      <c r="TBV132" s="46"/>
      <c r="TBW132" s="46"/>
      <c r="TBX132" s="46"/>
      <c r="TBY132" s="46"/>
      <c r="TBZ132" s="46"/>
      <c r="TCA132" s="46"/>
      <c r="TCB132" s="46"/>
      <c r="TCC132" s="46"/>
      <c r="TCD132" s="46"/>
      <c r="TCE132" s="46"/>
      <c r="TCF132" s="46"/>
      <c r="TCG132" s="46"/>
      <c r="TCH132" s="46"/>
      <c r="TCI132" s="46"/>
      <c r="TCJ132" s="46"/>
      <c r="TCK132" s="46"/>
      <c r="TCL132" s="46"/>
      <c r="TCM132" s="46"/>
      <c r="TCN132" s="46"/>
      <c r="TCO132" s="46"/>
      <c r="TCP132" s="46"/>
      <c r="TCQ132" s="46"/>
      <c r="TCR132" s="46"/>
      <c r="TCS132" s="46"/>
      <c r="TCT132" s="46"/>
      <c r="TCU132" s="46"/>
      <c r="TCV132" s="46"/>
      <c r="TCW132" s="46"/>
      <c r="TCX132" s="46"/>
      <c r="TCY132" s="46"/>
      <c r="TCZ132" s="46"/>
      <c r="TDA132" s="46"/>
      <c r="TDB132" s="46"/>
      <c r="TDC132" s="46"/>
      <c r="TDD132" s="46"/>
      <c r="TDE132" s="46"/>
      <c r="TDF132" s="46"/>
      <c r="TDG132" s="46"/>
      <c r="TDH132" s="46"/>
      <c r="TDI132" s="46"/>
      <c r="TDJ132" s="46"/>
      <c r="TDK132" s="46"/>
      <c r="TDL132" s="46"/>
      <c r="TDM132" s="46"/>
      <c r="TDN132" s="46"/>
      <c r="TDO132" s="46"/>
      <c r="TDP132" s="46"/>
      <c r="TDQ132" s="46"/>
      <c r="TDR132" s="46"/>
      <c r="TDS132" s="46"/>
      <c r="TDT132" s="46"/>
      <c r="TDU132" s="46"/>
      <c r="TDV132" s="46"/>
      <c r="TDW132" s="46"/>
      <c r="TDX132" s="46"/>
      <c r="TDY132" s="46"/>
      <c r="TDZ132" s="46"/>
      <c r="TEA132" s="46"/>
      <c r="TEB132" s="46"/>
      <c r="TEC132" s="46"/>
      <c r="TED132" s="46"/>
      <c r="TEE132" s="46"/>
      <c r="TEF132" s="46"/>
      <c r="TEG132" s="46"/>
      <c r="TEH132" s="46"/>
      <c r="TEI132" s="46"/>
      <c r="TEJ132" s="46"/>
      <c r="TEK132" s="46"/>
      <c r="TEL132" s="46"/>
      <c r="TEM132" s="46"/>
      <c r="TEN132" s="46"/>
      <c r="TEO132" s="46"/>
      <c r="TEP132" s="46"/>
      <c r="TEQ132" s="46"/>
      <c r="TER132" s="46"/>
      <c r="TES132" s="46"/>
      <c r="TET132" s="46"/>
      <c r="TEU132" s="46"/>
      <c r="TEV132" s="46"/>
      <c r="TEW132" s="46"/>
      <c r="TEX132" s="46"/>
      <c r="TEY132" s="46"/>
      <c r="TEZ132" s="46"/>
      <c r="TFA132" s="46"/>
      <c r="TFB132" s="46"/>
      <c r="TFC132" s="46"/>
      <c r="TFD132" s="46"/>
      <c r="TFE132" s="46"/>
      <c r="TFF132" s="46"/>
      <c r="TFG132" s="46"/>
      <c r="TFH132" s="46"/>
      <c r="TFI132" s="46"/>
      <c r="TFJ132" s="46"/>
      <c r="TFK132" s="46"/>
      <c r="TFL132" s="46"/>
      <c r="TFM132" s="46"/>
      <c r="TFN132" s="46"/>
      <c r="TFO132" s="46"/>
      <c r="TFP132" s="46"/>
      <c r="TFQ132" s="46"/>
      <c r="TFR132" s="46"/>
      <c r="TFS132" s="46"/>
      <c r="TFT132" s="46"/>
      <c r="TFU132" s="46"/>
      <c r="TFV132" s="46"/>
      <c r="TFW132" s="46"/>
      <c r="TFX132" s="46"/>
      <c r="TFY132" s="46"/>
      <c r="TFZ132" s="46"/>
      <c r="TGA132" s="46"/>
      <c r="TGB132" s="46"/>
      <c r="TGC132" s="46"/>
      <c r="TGD132" s="46"/>
      <c r="TGE132" s="46"/>
      <c r="TGF132" s="46"/>
      <c r="TGG132" s="46"/>
      <c r="TGH132" s="46"/>
      <c r="TGI132" s="46"/>
      <c r="TGJ132" s="46"/>
      <c r="TGK132" s="46"/>
      <c r="TGL132" s="46"/>
      <c r="TGM132" s="46"/>
      <c r="TGN132" s="46"/>
      <c r="TGO132" s="46"/>
      <c r="TGP132" s="46"/>
      <c r="TGQ132" s="46"/>
      <c r="TGR132" s="46"/>
      <c r="TGS132" s="46"/>
      <c r="TGT132" s="46"/>
      <c r="TGU132" s="46"/>
      <c r="TGV132" s="46"/>
      <c r="TGW132" s="46"/>
      <c r="TGX132" s="46"/>
      <c r="TGY132" s="46"/>
      <c r="TGZ132" s="46"/>
      <c r="THA132" s="46"/>
      <c r="THB132" s="46"/>
      <c r="THC132" s="46"/>
      <c r="THD132" s="46"/>
      <c r="THE132" s="46"/>
      <c r="THF132" s="46"/>
      <c r="THG132" s="46"/>
      <c r="THH132" s="46"/>
      <c r="THI132" s="46"/>
      <c r="THJ132" s="46"/>
      <c r="THK132" s="46"/>
      <c r="THL132" s="46"/>
      <c r="THM132" s="46"/>
      <c r="THN132" s="46"/>
      <c r="THO132" s="46"/>
      <c r="THP132" s="46"/>
      <c r="THQ132" s="46"/>
      <c r="THR132" s="46"/>
      <c r="THS132" s="46"/>
      <c r="THT132" s="46"/>
      <c r="THU132" s="46"/>
      <c r="THV132" s="46"/>
      <c r="THW132" s="46"/>
      <c r="THX132" s="46"/>
      <c r="THY132" s="46"/>
      <c r="THZ132" s="46"/>
      <c r="TIA132" s="46"/>
      <c r="TIB132" s="46"/>
      <c r="TIC132" s="46"/>
      <c r="TID132" s="46"/>
      <c r="TIE132" s="46"/>
      <c r="TIF132" s="46"/>
      <c r="TIG132" s="46"/>
      <c r="TIH132" s="46"/>
      <c r="TII132" s="46"/>
      <c r="TIJ132" s="46"/>
      <c r="TIK132" s="46"/>
      <c r="TIL132" s="46"/>
      <c r="TIM132" s="46"/>
      <c r="TIN132" s="46"/>
      <c r="TIO132" s="46"/>
      <c r="TIP132" s="46"/>
      <c r="TIQ132" s="46"/>
      <c r="TIR132" s="46"/>
      <c r="TIS132" s="46"/>
      <c r="TIT132" s="46"/>
      <c r="TIU132" s="46"/>
      <c r="TIV132" s="46"/>
      <c r="TIW132" s="46"/>
      <c r="TIX132" s="46"/>
      <c r="TIY132" s="46"/>
      <c r="TIZ132" s="46"/>
      <c r="TJA132" s="46"/>
      <c r="TJB132" s="46"/>
      <c r="TJC132" s="46"/>
      <c r="TJD132" s="46"/>
      <c r="TJE132" s="46"/>
      <c r="TJF132" s="46"/>
      <c r="TJG132" s="46"/>
      <c r="TJH132" s="46"/>
      <c r="TJI132" s="46"/>
      <c r="TJJ132" s="46"/>
      <c r="TJK132" s="46"/>
      <c r="TJL132" s="46"/>
      <c r="TJM132" s="46"/>
      <c r="TJN132" s="46"/>
      <c r="TJO132" s="46"/>
      <c r="TJP132" s="46"/>
      <c r="TJQ132" s="46"/>
      <c r="TJR132" s="46"/>
      <c r="TJS132" s="46"/>
      <c r="TJT132" s="46"/>
      <c r="TJU132" s="46"/>
      <c r="TJV132" s="46"/>
      <c r="TJW132" s="46"/>
      <c r="TJX132" s="46"/>
      <c r="TJY132" s="46"/>
      <c r="TJZ132" s="46"/>
      <c r="TKA132" s="46"/>
      <c r="TKB132" s="46"/>
      <c r="TKC132" s="46"/>
      <c r="TKD132" s="46"/>
      <c r="TKE132" s="46"/>
      <c r="TKF132" s="46"/>
      <c r="TKG132" s="46"/>
      <c r="TKH132" s="46"/>
      <c r="TKI132" s="46"/>
      <c r="TKJ132" s="46"/>
      <c r="TKK132" s="46"/>
      <c r="TKL132" s="46"/>
      <c r="TKM132" s="46"/>
      <c r="TKO132" s="46"/>
      <c r="TKQ132" s="46"/>
      <c r="TKR132" s="46"/>
      <c r="TKS132" s="46"/>
      <c r="TKT132" s="46"/>
      <c r="TKU132" s="46"/>
      <c r="TKV132" s="46"/>
      <c r="TKW132" s="46"/>
      <c r="TKX132" s="46"/>
      <c r="TLC132" s="46"/>
      <c r="TLD132" s="46"/>
      <c r="TLE132" s="46"/>
      <c r="TLF132" s="46"/>
      <c r="TLG132" s="46"/>
      <c r="TLH132" s="46"/>
      <c r="TLI132" s="46"/>
      <c r="TLJ132" s="46"/>
      <c r="TLK132" s="46"/>
      <c r="TLL132" s="46"/>
      <c r="TLM132" s="46"/>
      <c r="TLN132" s="46"/>
      <c r="TLO132" s="46"/>
      <c r="TLP132" s="46"/>
      <c r="TLQ132" s="46"/>
      <c r="TLR132" s="46"/>
      <c r="TLS132" s="46"/>
      <c r="TLT132" s="46"/>
      <c r="TLU132" s="46"/>
      <c r="TLV132" s="46"/>
      <c r="TLW132" s="46"/>
      <c r="TLX132" s="46"/>
      <c r="TLY132" s="46"/>
      <c r="TLZ132" s="46"/>
      <c r="TMA132" s="46"/>
      <c r="TMB132" s="46"/>
      <c r="TMC132" s="46"/>
      <c r="TMD132" s="46"/>
      <c r="TME132" s="46"/>
      <c r="TMF132" s="46"/>
      <c r="TMG132" s="46"/>
      <c r="TMH132" s="46"/>
      <c r="TMI132" s="46"/>
      <c r="TMJ132" s="46"/>
      <c r="TMK132" s="46"/>
      <c r="TML132" s="46"/>
      <c r="TMM132" s="46"/>
      <c r="TMN132" s="46"/>
      <c r="TMO132" s="46"/>
      <c r="TMP132" s="46"/>
      <c r="TMQ132" s="46"/>
      <c r="TMR132" s="46"/>
      <c r="TMS132" s="46"/>
      <c r="TMT132" s="46"/>
      <c r="TMU132" s="46"/>
      <c r="TMV132" s="46"/>
      <c r="TMW132" s="46"/>
      <c r="TMX132" s="46"/>
      <c r="TMY132" s="46"/>
      <c r="TMZ132" s="46"/>
      <c r="TNA132" s="46"/>
      <c r="TNB132" s="46"/>
      <c r="TNC132" s="46"/>
      <c r="TND132" s="46"/>
      <c r="TNE132" s="46"/>
      <c r="TNF132" s="46"/>
      <c r="TNG132" s="46"/>
      <c r="TNH132" s="46"/>
      <c r="TNI132" s="46"/>
      <c r="TNJ132" s="46"/>
      <c r="TNK132" s="46"/>
      <c r="TNL132" s="46"/>
      <c r="TNM132" s="46"/>
      <c r="TNN132" s="46"/>
      <c r="TNO132" s="46"/>
      <c r="TNP132" s="46"/>
      <c r="TNQ132" s="46"/>
      <c r="TNR132" s="46"/>
      <c r="TNS132" s="46"/>
      <c r="TNT132" s="46"/>
      <c r="TNU132" s="46"/>
      <c r="TNV132" s="46"/>
      <c r="TNW132" s="46"/>
      <c r="TNX132" s="46"/>
      <c r="TNY132" s="46"/>
      <c r="TNZ132" s="46"/>
      <c r="TOA132" s="46"/>
      <c r="TOB132" s="46"/>
      <c r="TOC132" s="46"/>
      <c r="TOD132" s="46"/>
      <c r="TOE132" s="46"/>
      <c r="TOF132" s="46"/>
      <c r="TOG132" s="46"/>
      <c r="TOH132" s="46"/>
      <c r="TOI132" s="46"/>
      <c r="TOJ132" s="46"/>
      <c r="TOK132" s="46"/>
      <c r="TOL132" s="46"/>
      <c r="TOM132" s="46"/>
      <c r="TON132" s="46"/>
      <c r="TOO132" s="46"/>
      <c r="TOP132" s="46"/>
      <c r="TOQ132" s="46"/>
      <c r="TOR132" s="46"/>
      <c r="TOS132" s="46"/>
      <c r="TOT132" s="46"/>
      <c r="TOU132" s="46"/>
      <c r="TOV132" s="46"/>
      <c r="TOW132" s="46"/>
      <c r="TOX132" s="46"/>
      <c r="TOY132" s="46"/>
      <c r="TOZ132" s="46"/>
      <c r="TPA132" s="46"/>
      <c r="TPB132" s="46"/>
      <c r="TPC132" s="46"/>
      <c r="TPD132" s="46"/>
      <c r="TPE132" s="46"/>
      <c r="TPF132" s="46"/>
      <c r="TPG132" s="46"/>
      <c r="TPH132" s="46"/>
      <c r="TPI132" s="46"/>
      <c r="TPJ132" s="46"/>
      <c r="TPK132" s="46"/>
      <c r="TPL132" s="46"/>
      <c r="TPM132" s="46"/>
      <c r="TPN132" s="46"/>
      <c r="TPO132" s="46"/>
      <c r="TPP132" s="46"/>
      <c r="TPQ132" s="46"/>
      <c r="TPR132" s="46"/>
      <c r="TPS132" s="46"/>
      <c r="TPT132" s="46"/>
      <c r="TPU132" s="46"/>
      <c r="TPV132" s="46"/>
      <c r="TPW132" s="46"/>
      <c r="TPX132" s="46"/>
      <c r="TPY132" s="46"/>
      <c r="TPZ132" s="46"/>
      <c r="TQA132" s="46"/>
      <c r="TQB132" s="46"/>
      <c r="TQC132" s="46"/>
      <c r="TQD132" s="46"/>
      <c r="TQE132" s="46"/>
      <c r="TQF132" s="46"/>
      <c r="TQG132" s="46"/>
      <c r="TQH132" s="46"/>
      <c r="TQI132" s="46"/>
      <c r="TQJ132" s="46"/>
      <c r="TQK132" s="46"/>
      <c r="TQL132" s="46"/>
      <c r="TQM132" s="46"/>
      <c r="TQN132" s="46"/>
      <c r="TQO132" s="46"/>
      <c r="TQP132" s="46"/>
      <c r="TQQ132" s="46"/>
      <c r="TQR132" s="46"/>
      <c r="TQS132" s="46"/>
      <c r="TQT132" s="46"/>
      <c r="TQU132" s="46"/>
      <c r="TQV132" s="46"/>
      <c r="TQW132" s="46"/>
      <c r="TQX132" s="46"/>
      <c r="TQY132" s="46"/>
      <c r="TQZ132" s="46"/>
      <c r="TRA132" s="46"/>
      <c r="TRB132" s="46"/>
      <c r="TRC132" s="46"/>
      <c r="TRD132" s="46"/>
      <c r="TRE132" s="46"/>
      <c r="TRF132" s="46"/>
      <c r="TRG132" s="46"/>
      <c r="TRH132" s="46"/>
      <c r="TRI132" s="46"/>
      <c r="TRJ132" s="46"/>
      <c r="TRK132" s="46"/>
      <c r="TRL132" s="46"/>
      <c r="TRM132" s="46"/>
      <c r="TRN132" s="46"/>
      <c r="TRO132" s="46"/>
      <c r="TRP132" s="46"/>
      <c r="TRQ132" s="46"/>
      <c r="TRR132" s="46"/>
      <c r="TRS132" s="46"/>
      <c r="TRT132" s="46"/>
      <c r="TRU132" s="46"/>
      <c r="TRV132" s="46"/>
      <c r="TRW132" s="46"/>
      <c r="TRX132" s="46"/>
      <c r="TRY132" s="46"/>
      <c r="TRZ132" s="46"/>
      <c r="TSA132" s="46"/>
      <c r="TSB132" s="46"/>
      <c r="TSC132" s="46"/>
      <c r="TSD132" s="46"/>
      <c r="TSE132" s="46"/>
      <c r="TSF132" s="46"/>
      <c r="TSG132" s="46"/>
      <c r="TSH132" s="46"/>
      <c r="TSI132" s="46"/>
      <c r="TSJ132" s="46"/>
      <c r="TSK132" s="46"/>
      <c r="TSL132" s="46"/>
      <c r="TSM132" s="46"/>
      <c r="TSN132" s="46"/>
      <c r="TSO132" s="46"/>
      <c r="TSP132" s="46"/>
      <c r="TSQ132" s="46"/>
      <c r="TSR132" s="46"/>
      <c r="TSS132" s="46"/>
      <c r="TST132" s="46"/>
      <c r="TSU132" s="46"/>
      <c r="TSV132" s="46"/>
      <c r="TSW132" s="46"/>
      <c r="TSX132" s="46"/>
      <c r="TSY132" s="46"/>
      <c r="TSZ132" s="46"/>
      <c r="TTA132" s="46"/>
      <c r="TTB132" s="46"/>
      <c r="TTC132" s="46"/>
      <c r="TTD132" s="46"/>
      <c r="TTE132" s="46"/>
      <c r="TTF132" s="46"/>
      <c r="TTG132" s="46"/>
      <c r="TTH132" s="46"/>
      <c r="TTI132" s="46"/>
      <c r="TTJ132" s="46"/>
      <c r="TTK132" s="46"/>
      <c r="TTL132" s="46"/>
      <c r="TTM132" s="46"/>
      <c r="TTN132" s="46"/>
      <c r="TTO132" s="46"/>
      <c r="TTP132" s="46"/>
      <c r="TTQ132" s="46"/>
      <c r="TTR132" s="46"/>
      <c r="TTS132" s="46"/>
      <c r="TTT132" s="46"/>
      <c r="TTU132" s="46"/>
      <c r="TTV132" s="46"/>
      <c r="TTW132" s="46"/>
      <c r="TTX132" s="46"/>
      <c r="TTY132" s="46"/>
      <c r="TTZ132" s="46"/>
      <c r="TUA132" s="46"/>
      <c r="TUB132" s="46"/>
      <c r="TUC132" s="46"/>
      <c r="TUD132" s="46"/>
      <c r="TUE132" s="46"/>
      <c r="TUF132" s="46"/>
      <c r="TUG132" s="46"/>
      <c r="TUH132" s="46"/>
      <c r="TUI132" s="46"/>
      <c r="TUK132" s="46"/>
      <c r="TUM132" s="46"/>
      <c r="TUN132" s="46"/>
      <c r="TUO132" s="46"/>
      <c r="TUP132" s="46"/>
      <c r="TUQ132" s="46"/>
      <c r="TUR132" s="46"/>
      <c r="TUS132" s="46"/>
      <c r="TUT132" s="46"/>
      <c r="TUY132" s="46"/>
      <c r="TUZ132" s="46"/>
      <c r="TVA132" s="46"/>
      <c r="TVB132" s="46"/>
      <c r="TVC132" s="46"/>
      <c r="TVD132" s="46"/>
      <c r="TVE132" s="46"/>
      <c r="TVF132" s="46"/>
      <c r="TVG132" s="46"/>
      <c r="TVH132" s="46"/>
      <c r="TVI132" s="46"/>
      <c r="TVJ132" s="46"/>
      <c r="TVK132" s="46"/>
      <c r="TVL132" s="46"/>
      <c r="TVM132" s="46"/>
      <c r="TVN132" s="46"/>
      <c r="TVO132" s="46"/>
      <c r="TVP132" s="46"/>
      <c r="TVQ132" s="46"/>
      <c r="TVR132" s="46"/>
      <c r="TVS132" s="46"/>
      <c r="TVT132" s="46"/>
      <c r="TVU132" s="46"/>
      <c r="TVV132" s="46"/>
      <c r="TVW132" s="46"/>
      <c r="TVX132" s="46"/>
      <c r="TVY132" s="46"/>
      <c r="TVZ132" s="46"/>
      <c r="TWA132" s="46"/>
      <c r="TWB132" s="46"/>
      <c r="TWC132" s="46"/>
      <c r="TWD132" s="46"/>
      <c r="TWE132" s="46"/>
      <c r="TWF132" s="46"/>
      <c r="TWG132" s="46"/>
      <c r="TWH132" s="46"/>
      <c r="TWI132" s="46"/>
      <c r="TWJ132" s="46"/>
      <c r="TWK132" s="46"/>
      <c r="TWL132" s="46"/>
      <c r="TWM132" s="46"/>
      <c r="TWN132" s="46"/>
      <c r="TWO132" s="46"/>
      <c r="TWP132" s="46"/>
      <c r="TWQ132" s="46"/>
      <c r="TWR132" s="46"/>
      <c r="TWS132" s="46"/>
      <c r="TWT132" s="46"/>
      <c r="TWU132" s="46"/>
      <c r="TWV132" s="46"/>
      <c r="TWW132" s="46"/>
      <c r="TWX132" s="46"/>
      <c r="TWY132" s="46"/>
      <c r="TWZ132" s="46"/>
      <c r="TXA132" s="46"/>
      <c r="TXB132" s="46"/>
      <c r="TXC132" s="46"/>
      <c r="TXD132" s="46"/>
      <c r="TXE132" s="46"/>
      <c r="TXF132" s="46"/>
      <c r="TXG132" s="46"/>
      <c r="TXH132" s="46"/>
      <c r="TXI132" s="46"/>
      <c r="TXJ132" s="46"/>
      <c r="TXK132" s="46"/>
      <c r="TXL132" s="46"/>
      <c r="TXM132" s="46"/>
      <c r="TXN132" s="46"/>
      <c r="TXO132" s="46"/>
      <c r="TXP132" s="46"/>
      <c r="TXQ132" s="46"/>
      <c r="TXR132" s="46"/>
      <c r="TXS132" s="46"/>
      <c r="TXT132" s="46"/>
      <c r="TXU132" s="46"/>
      <c r="TXV132" s="46"/>
      <c r="TXW132" s="46"/>
      <c r="TXX132" s="46"/>
      <c r="TXY132" s="46"/>
      <c r="TXZ132" s="46"/>
      <c r="TYA132" s="46"/>
      <c r="TYB132" s="46"/>
      <c r="TYC132" s="46"/>
      <c r="TYD132" s="46"/>
      <c r="TYE132" s="46"/>
      <c r="TYF132" s="46"/>
      <c r="TYG132" s="46"/>
      <c r="TYH132" s="46"/>
      <c r="TYI132" s="46"/>
      <c r="TYJ132" s="46"/>
      <c r="TYK132" s="46"/>
      <c r="TYL132" s="46"/>
      <c r="TYM132" s="46"/>
      <c r="TYN132" s="46"/>
      <c r="TYO132" s="46"/>
      <c r="TYP132" s="46"/>
      <c r="TYQ132" s="46"/>
      <c r="TYR132" s="46"/>
      <c r="TYS132" s="46"/>
      <c r="TYT132" s="46"/>
      <c r="TYU132" s="46"/>
      <c r="TYV132" s="46"/>
      <c r="TYW132" s="46"/>
      <c r="TYX132" s="46"/>
      <c r="TYY132" s="46"/>
      <c r="TYZ132" s="46"/>
      <c r="TZA132" s="46"/>
      <c r="TZB132" s="46"/>
      <c r="TZC132" s="46"/>
      <c r="TZD132" s="46"/>
      <c r="TZE132" s="46"/>
      <c r="TZF132" s="46"/>
      <c r="TZG132" s="46"/>
      <c r="TZH132" s="46"/>
      <c r="TZI132" s="46"/>
      <c r="TZJ132" s="46"/>
      <c r="TZK132" s="46"/>
      <c r="TZL132" s="46"/>
      <c r="TZM132" s="46"/>
      <c r="TZN132" s="46"/>
      <c r="TZO132" s="46"/>
      <c r="TZP132" s="46"/>
      <c r="TZQ132" s="46"/>
      <c r="TZR132" s="46"/>
      <c r="TZS132" s="46"/>
      <c r="TZT132" s="46"/>
      <c r="TZU132" s="46"/>
      <c r="TZV132" s="46"/>
      <c r="TZW132" s="46"/>
      <c r="TZX132" s="46"/>
      <c r="TZY132" s="46"/>
      <c r="TZZ132" s="46"/>
      <c r="UAA132" s="46"/>
      <c r="UAB132" s="46"/>
      <c r="UAC132" s="46"/>
      <c r="UAD132" s="46"/>
      <c r="UAE132" s="46"/>
      <c r="UAF132" s="46"/>
      <c r="UAG132" s="46"/>
      <c r="UAH132" s="46"/>
      <c r="UAI132" s="46"/>
      <c r="UAJ132" s="46"/>
      <c r="UAK132" s="46"/>
      <c r="UAL132" s="46"/>
      <c r="UAM132" s="46"/>
      <c r="UAN132" s="46"/>
      <c r="UAO132" s="46"/>
      <c r="UAP132" s="46"/>
      <c r="UAQ132" s="46"/>
      <c r="UAR132" s="46"/>
      <c r="UAS132" s="46"/>
      <c r="UAT132" s="46"/>
      <c r="UAU132" s="46"/>
      <c r="UAV132" s="46"/>
      <c r="UAW132" s="46"/>
      <c r="UAX132" s="46"/>
      <c r="UAY132" s="46"/>
      <c r="UAZ132" s="46"/>
      <c r="UBA132" s="46"/>
      <c r="UBB132" s="46"/>
      <c r="UBC132" s="46"/>
      <c r="UBD132" s="46"/>
      <c r="UBE132" s="46"/>
      <c r="UBF132" s="46"/>
      <c r="UBG132" s="46"/>
      <c r="UBH132" s="46"/>
      <c r="UBI132" s="46"/>
      <c r="UBJ132" s="46"/>
      <c r="UBK132" s="46"/>
      <c r="UBL132" s="46"/>
      <c r="UBM132" s="46"/>
      <c r="UBN132" s="46"/>
      <c r="UBO132" s="46"/>
      <c r="UBP132" s="46"/>
      <c r="UBQ132" s="46"/>
      <c r="UBR132" s="46"/>
      <c r="UBS132" s="46"/>
      <c r="UBT132" s="46"/>
      <c r="UBU132" s="46"/>
      <c r="UBV132" s="46"/>
      <c r="UBW132" s="46"/>
      <c r="UBX132" s="46"/>
      <c r="UBY132" s="46"/>
      <c r="UBZ132" s="46"/>
      <c r="UCA132" s="46"/>
      <c r="UCB132" s="46"/>
      <c r="UCC132" s="46"/>
      <c r="UCD132" s="46"/>
      <c r="UCE132" s="46"/>
      <c r="UCF132" s="46"/>
      <c r="UCG132" s="46"/>
      <c r="UCH132" s="46"/>
      <c r="UCI132" s="46"/>
      <c r="UCJ132" s="46"/>
      <c r="UCK132" s="46"/>
      <c r="UCL132" s="46"/>
      <c r="UCM132" s="46"/>
      <c r="UCN132" s="46"/>
      <c r="UCO132" s="46"/>
      <c r="UCP132" s="46"/>
      <c r="UCQ132" s="46"/>
      <c r="UCR132" s="46"/>
      <c r="UCS132" s="46"/>
      <c r="UCT132" s="46"/>
      <c r="UCU132" s="46"/>
      <c r="UCV132" s="46"/>
      <c r="UCW132" s="46"/>
      <c r="UCX132" s="46"/>
      <c r="UCY132" s="46"/>
      <c r="UCZ132" s="46"/>
      <c r="UDA132" s="46"/>
      <c r="UDB132" s="46"/>
      <c r="UDC132" s="46"/>
      <c r="UDD132" s="46"/>
      <c r="UDE132" s="46"/>
      <c r="UDF132" s="46"/>
      <c r="UDG132" s="46"/>
      <c r="UDH132" s="46"/>
      <c r="UDI132" s="46"/>
      <c r="UDJ132" s="46"/>
      <c r="UDK132" s="46"/>
      <c r="UDL132" s="46"/>
      <c r="UDM132" s="46"/>
      <c r="UDN132" s="46"/>
      <c r="UDO132" s="46"/>
      <c r="UDP132" s="46"/>
      <c r="UDQ132" s="46"/>
      <c r="UDR132" s="46"/>
      <c r="UDS132" s="46"/>
      <c r="UDT132" s="46"/>
      <c r="UDU132" s="46"/>
      <c r="UDV132" s="46"/>
      <c r="UDW132" s="46"/>
      <c r="UDX132" s="46"/>
      <c r="UDY132" s="46"/>
      <c r="UDZ132" s="46"/>
      <c r="UEA132" s="46"/>
      <c r="UEB132" s="46"/>
      <c r="UEC132" s="46"/>
      <c r="UED132" s="46"/>
      <c r="UEE132" s="46"/>
      <c r="UEG132" s="46"/>
      <c r="UEI132" s="46"/>
      <c r="UEJ132" s="46"/>
      <c r="UEK132" s="46"/>
      <c r="UEL132" s="46"/>
      <c r="UEM132" s="46"/>
      <c r="UEN132" s="46"/>
      <c r="UEO132" s="46"/>
      <c r="UEP132" s="46"/>
      <c r="UEU132" s="46"/>
      <c r="UEV132" s="46"/>
      <c r="UEW132" s="46"/>
      <c r="UEX132" s="46"/>
      <c r="UEY132" s="46"/>
      <c r="UEZ132" s="46"/>
      <c r="UFA132" s="46"/>
      <c r="UFB132" s="46"/>
      <c r="UFC132" s="46"/>
      <c r="UFD132" s="46"/>
      <c r="UFE132" s="46"/>
      <c r="UFF132" s="46"/>
      <c r="UFG132" s="46"/>
      <c r="UFH132" s="46"/>
      <c r="UFI132" s="46"/>
      <c r="UFJ132" s="46"/>
      <c r="UFK132" s="46"/>
      <c r="UFL132" s="46"/>
      <c r="UFM132" s="46"/>
      <c r="UFN132" s="46"/>
      <c r="UFO132" s="46"/>
      <c r="UFP132" s="46"/>
      <c r="UFQ132" s="46"/>
      <c r="UFR132" s="46"/>
      <c r="UFS132" s="46"/>
      <c r="UFT132" s="46"/>
      <c r="UFU132" s="46"/>
      <c r="UFV132" s="46"/>
      <c r="UFW132" s="46"/>
      <c r="UFX132" s="46"/>
      <c r="UFY132" s="46"/>
      <c r="UFZ132" s="46"/>
      <c r="UGA132" s="46"/>
      <c r="UGB132" s="46"/>
      <c r="UGC132" s="46"/>
      <c r="UGD132" s="46"/>
      <c r="UGE132" s="46"/>
      <c r="UGF132" s="46"/>
      <c r="UGG132" s="46"/>
      <c r="UGH132" s="46"/>
      <c r="UGI132" s="46"/>
      <c r="UGJ132" s="46"/>
      <c r="UGK132" s="46"/>
      <c r="UGL132" s="46"/>
      <c r="UGM132" s="46"/>
      <c r="UGN132" s="46"/>
      <c r="UGO132" s="46"/>
      <c r="UGP132" s="46"/>
      <c r="UGQ132" s="46"/>
      <c r="UGR132" s="46"/>
      <c r="UGS132" s="46"/>
      <c r="UGT132" s="46"/>
      <c r="UGU132" s="46"/>
      <c r="UGV132" s="46"/>
      <c r="UGW132" s="46"/>
      <c r="UGX132" s="46"/>
      <c r="UGY132" s="46"/>
      <c r="UGZ132" s="46"/>
      <c r="UHA132" s="46"/>
      <c r="UHB132" s="46"/>
      <c r="UHC132" s="46"/>
      <c r="UHD132" s="46"/>
      <c r="UHE132" s="46"/>
      <c r="UHF132" s="46"/>
      <c r="UHG132" s="46"/>
      <c r="UHH132" s="46"/>
      <c r="UHI132" s="46"/>
      <c r="UHJ132" s="46"/>
      <c r="UHK132" s="46"/>
      <c r="UHL132" s="46"/>
      <c r="UHM132" s="46"/>
      <c r="UHN132" s="46"/>
      <c r="UHO132" s="46"/>
      <c r="UHP132" s="46"/>
      <c r="UHQ132" s="46"/>
      <c r="UHR132" s="46"/>
      <c r="UHS132" s="46"/>
      <c r="UHT132" s="46"/>
      <c r="UHU132" s="46"/>
      <c r="UHV132" s="46"/>
      <c r="UHW132" s="46"/>
      <c r="UHX132" s="46"/>
      <c r="UHY132" s="46"/>
      <c r="UHZ132" s="46"/>
      <c r="UIA132" s="46"/>
      <c r="UIB132" s="46"/>
      <c r="UIC132" s="46"/>
      <c r="UID132" s="46"/>
      <c r="UIE132" s="46"/>
      <c r="UIF132" s="46"/>
      <c r="UIG132" s="46"/>
      <c r="UIH132" s="46"/>
      <c r="UII132" s="46"/>
      <c r="UIJ132" s="46"/>
      <c r="UIK132" s="46"/>
      <c r="UIL132" s="46"/>
      <c r="UIM132" s="46"/>
      <c r="UIN132" s="46"/>
      <c r="UIO132" s="46"/>
      <c r="UIP132" s="46"/>
      <c r="UIQ132" s="46"/>
      <c r="UIR132" s="46"/>
      <c r="UIS132" s="46"/>
      <c r="UIT132" s="46"/>
      <c r="UIU132" s="46"/>
      <c r="UIV132" s="46"/>
      <c r="UIW132" s="46"/>
      <c r="UIX132" s="46"/>
      <c r="UIY132" s="46"/>
      <c r="UIZ132" s="46"/>
      <c r="UJA132" s="46"/>
      <c r="UJB132" s="46"/>
      <c r="UJC132" s="46"/>
      <c r="UJD132" s="46"/>
      <c r="UJE132" s="46"/>
      <c r="UJF132" s="46"/>
      <c r="UJG132" s="46"/>
      <c r="UJH132" s="46"/>
      <c r="UJI132" s="46"/>
      <c r="UJJ132" s="46"/>
      <c r="UJK132" s="46"/>
      <c r="UJL132" s="46"/>
      <c r="UJM132" s="46"/>
      <c r="UJN132" s="46"/>
      <c r="UJO132" s="46"/>
      <c r="UJP132" s="46"/>
      <c r="UJQ132" s="46"/>
      <c r="UJR132" s="46"/>
      <c r="UJS132" s="46"/>
      <c r="UJT132" s="46"/>
      <c r="UJU132" s="46"/>
      <c r="UJV132" s="46"/>
      <c r="UJW132" s="46"/>
      <c r="UJX132" s="46"/>
      <c r="UJY132" s="46"/>
      <c r="UJZ132" s="46"/>
      <c r="UKA132" s="46"/>
      <c r="UKB132" s="46"/>
      <c r="UKC132" s="46"/>
      <c r="UKD132" s="46"/>
      <c r="UKE132" s="46"/>
      <c r="UKF132" s="46"/>
      <c r="UKG132" s="46"/>
      <c r="UKH132" s="46"/>
      <c r="UKI132" s="46"/>
      <c r="UKJ132" s="46"/>
      <c r="UKK132" s="46"/>
      <c r="UKL132" s="46"/>
      <c r="UKM132" s="46"/>
      <c r="UKN132" s="46"/>
      <c r="UKO132" s="46"/>
      <c r="UKP132" s="46"/>
      <c r="UKQ132" s="46"/>
      <c r="UKR132" s="46"/>
      <c r="UKS132" s="46"/>
      <c r="UKT132" s="46"/>
      <c r="UKU132" s="46"/>
      <c r="UKV132" s="46"/>
      <c r="UKW132" s="46"/>
      <c r="UKX132" s="46"/>
      <c r="UKY132" s="46"/>
      <c r="UKZ132" s="46"/>
      <c r="ULA132" s="46"/>
      <c r="ULB132" s="46"/>
      <c r="ULC132" s="46"/>
      <c r="ULD132" s="46"/>
      <c r="ULE132" s="46"/>
      <c r="ULF132" s="46"/>
      <c r="ULG132" s="46"/>
      <c r="ULH132" s="46"/>
      <c r="ULI132" s="46"/>
      <c r="ULJ132" s="46"/>
      <c r="ULK132" s="46"/>
      <c r="ULL132" s="46"/>
      <c r="ULM132" s="46"/>
      <c r="ULN132" s="46"/>
      <c r="ULO132" s="46"/>
      <c r="ULP132" s="46"/>
      <c r="ULQ132" s="46"/>
      <c r="ULR132" s="46"/>
      <c r="ULS132" s="46"/>
      <c r="ULT132" s="46"/>
      <c r="ULU132" s="46"/>
      <c r="ULV132" s="46"/>
      <c r="ULW132" s="46"/>
      <c r="ULX132" s="46"/>
      <c r="ULY132" s="46"/>
      <c r="ULZ132" s="46"/>
      <c r="UMA132" s="46"/>
      <c r="UMB132" s="46"/>
      <c r="UMC132" s="46"/>
      <c r="UMD132" s="46"/>
      <c r="UME132" s="46"/>
      <c r="UMF132" s="46"/>
      <c r="UMG132" s="46"/>
      <c r="UMH132" s="46"/>
      <c r="UMI132" s="46"/>
      <c r="UMJ132" s="46"/>
      <c r="UMK132" s="46"/>
      <c r="UML132" s="46"/>
      <c r="UMM132" s="46"/>
      <c r="UMN132" s="46"/>
      <c r="UMO132" s="46"/>
      <c r="UMP132" s="46"/>
      <c r="UMQ132" s="46"/>
      <c r="UMR132" s="46"/>
      <c r="UMS132" s="46"/>
      <c r="UMT132" s="46"/>
      <c r="UMU132" s="46"/>
      <c r="UMV132" s="46"/>
      <c r="UMW132" s="46"/>
      <c r="UMX132" s="46"/>
      <c r="UMY132" s="46"/>
      <c r="UMZ132" s="46"/>
      <c r="UNA132" s="46"/>
      <c r="UNB132" s="46"/>
      <c r="UNC132" s="46"/>
      <c r="UND132" s="46"/>
      <c r="UNE132" s="46"/>
      <c r="UNF132" s="46"/>
      <c r="UNG132" s="46"/>
      <c r="UNH132" s="46"/>
      <c r="UNI132" s="46"/>
      <c r="UNJ132" s="46"/>
      <c r="UNK132" s="46"/>
      <c r="UNL132" s="46"/>
      <c r="UNM132" s="46"/>
      <c r="UNN132" s="46"/>
      <c r="UNO132" s="46"/>
      <c r="UNP132" s="46"/>
      <c r="UNQ132" s="46"/>
      <c r="UNR132" s="46"/>
      <c r="UNS132" s="46"/>
      <c r="UNT132" s="46"/>
      <c r="UNU132" s="46"/>
      <c r="UNV132" s="46"/>
      <c r="UNW132" s="46"/>
      <c r="UNX132" s="46"/>
      <c r="UNY132" s="46"/>
      <c r="UNZ132" s="46"/>
      <c r="UOA132" s="46"/>
      <c r="UOC132" s="46"/>
      <c r="UOE132" s="46"/>
      <c r="UOF132" s="46"/>
      <c r="UOG132" s="46"/>
      <c r="UOH132" s="46"/>
      <c r="UOI132" s="46"/>
      <c r="UOJ132" s="46"/>
      <c r="UOK132" s="46"/>
      <c r="UOL132" s="46"/>
      <c r="UOQ132" s="46"/>
      <c r="UOR132" s="46"/>
      <c r="UOS132" s="46"/>
      <c r="UOT132" s="46"/>
      <c r="UOU132" s="46"/>
      <c r="UOV132" s="46"/>
      <c r="UOW132" s="46"/>
      <c r="UOX132" s="46"/>
      <c r="UOY132" s="46"/>
      <c r="UOZ132" s="46"/>
      <c r="UPA132" s="46"/>
      <c r="UPB132" s="46"/>
      <c r="UPC132" s="46"/>
      <c r="UPD132" s="46"/>
      <c r="UPE132" s="46"/>
      <c r="UPF132" s="46"/>
      <c r="UPG132" s="46"/>
      <c r="UPH132" s="46"/>
      <c r="UPI132" s="46"/>
      <c r="UPJ132" s="46"/>
      <c r="UPK132" s="46"/>
      <c r="UPL132" s="46"/>
      <c r="UPM132" s="46"/>
      <c r="UPN132" s="46"/>
      <c r="UPO132" s="46"/>
      <c r="UPP132" s="46"/>
      <c r="UPQ132" s="46"/>
      <c r="UPR132" s="46"/>
      <c r="UPS132" s="46"/>
      <c r="UPT132" s="46"/>
      <c r="UPU132" s="46"/>
      <c r="UPV132" s="46"/>
      <c r="UPW132" s="46"/>
      <c r="UPX132" s="46"/>
      <c r="UPY132" s="46"/>
      <c r="UPZ132" s="46"/>
      <c r="UQA132" s="46"/>
      <c r="UQB132" s="46"/>
      <c r="UQC132" s="46"/>
      <c r="UQD132" s="46"/>
      <c r="UQE132" s="46"/>
      <c r="UQF132" s="46"/>
      <c r="UQG132" s="46"/>
      <c r="UQH132" s="46"/>
      <c r="UQI132" s="46"/>
      <c r="UQJ132" s="46"/>
      <c r="UQK132" s="46"/>
      <c r="UQL132" s="46"/>
      <c r="UQM132" s="46"/>
      <c r="UQN132" s="46"/>
      <c r="UQO132" s="46"/>
      <c r="UQP132" s="46"/>
      <c r="UQQ132" s="46"/>
      <c r="UQR132" s="46"/>
      <c r="UQS132" s="46"/>
      <c r="UQT132" s="46"/>
      <c r="UQU132" s="46"/>
      <c r="UQV132" s="46"/>
      <c r="UQW132" s="46"/>
      <c r="UQX132" s="46"/>
      <c r="UQY132" s="46"/>
      <c r="UQZ132" s="46"/>
      <c r="URA132" s="46"/>
      <c r="URB132" s="46"/>
      <c r="URC132" s="46"/>
      <c r="URD132" s="46"/>
      <c r="URE132" s="46"/>
      <c r="URF132" s="46"/>
      <c r="URG132" s="46"/>
      <c r="URH132" s="46"/>
      <c r="URI132" s="46"/>
      <c r="URJ132" s="46"/>
      <c r="URK132" s="46"/>
      <c r="URL132" s="46"/>
      <c r="URM132" s="46"/>
      <c r="URN132" s="46"/>
      <c r="URO132" s="46"/>
      <c r="URP132" s="46"/>
      <c r="URQ132" s="46"/>
      <c r="URR132" s="46"/>
      <c r="URS132" s="46"/>
      <c r="URT132" s="46"/>
      <c r="URU132" s="46"/>
      <c r="URV132" s="46"/>
      <c r="URW132" s="46"/>
      <c r="URX132" s="46"/>
      <c r="URY132" s="46"/>
      <c r="URZ132" s="46"/>
      <c r="USA132" s="46"/>
      <c r="USB132" s="46"/>
      <c r="USC132" s="46"/>
      <c r="USD132" s="46"/>
      <c r="USE132" s="46"/>
      <c r="USF132" s="46"/>
      <c r="USG132" s="46"/>
      <c r="USH132" s="46"/>
      <c r="USI132" s="46"/>
      <c r="USJ132" s="46"/>
      <c r="USK132" s="46"/>
      <c r="USL132" s="46"/>
      <c r="USM132" s="46"/>
      <c r="USN132" s="46"/>
      <c r="USO132" s="46"/>
      <c r="USP132" s="46"/>
      <c r="USQ132" s="46"/>
      <c r="USR132" s="46"/>
      <c r="USS132" s="46"/>
      <c r="UST132" s="46"/>
      <c r="USU132" s="46"/>
      <c r="USV132" s="46"/>
      <c r="USW132" s="46"/>
      <c r="USX132" s="46"/>
      <c r="USY132" s="46"/>
      <c r="USZ132" s="46"/>
      <c r="UTA132" s="46"/>
      <c r="UTB132" s="46"/>
      <c r="UTC132" s="46"/>
      <c r="UTD132" s="46"/>
      <c r="UTE132" s="46"/>
      <c r="UTF132" s="46"/>
      <c r="UTG132" s="46"/>
      <c r="UTH132" s="46"/>
      <c r="UTI132" s="46"/>
      <c r="UTJ132" s="46"/>
      <c r="UTK132" s="46"/>
      <c r="UTL132" s="46"/>
      <c r="UTM132" s="46"/>
      <c r="UTN132" s="46"/>
      <c r="UTO132" s="46"/>
      <c r="UTP132" s="46"/>
      <c r="UTQ132" s="46"/>
      <c r="UTR132" s="46"/>
      <c r="UTS132" s="46"/>
      <c r="UTT132" s="46"/>
      <c r="UTU132" s="46"/>
      <c r="UTV132" s="46"/>
      <c r="UTW132" s="46"/>
      <c r="UTX132" s="46"/>
      <c r="UTY132" s="46"/>
      <c r="UTZ132" s="46"/>
      <c r="UUA132" s="46"/>
      <c r="UUB132" s="46"/>
      <c r="UUC132" s="46"/>
      <c r="UUD132" s="46"/>
      <c r="UUE132" s="46"/>
      <c r="UUF132" s="46"/>
      <c r="UUG132" s="46"/>
      <c r="UUH132" s="46"/>
      <c r="UUI132" s="46"/>
      <c r="UUJ132" s="46"/>
      <c r="UUK132" s="46"/>
      <c r="UUL132" s="46"/>
      <c r="UUM132" s="46"/>
      <c r="UUN132" s="46"/>
      <c r="UUO132" s="46"/>
      <c r="UUP132" s="46"/>
      <c r="UUQ132" s="46"/>
      <c r="UUR132" s="46"/>
      <c r="UUS132" s="46"/>
      <c r="UUT132" s="46"/>
      <c r="UUU132" s="46"/>
      <c r="UUV132" s="46"/>
      <c r="UUW132" s="46"/>
      <c r="UUX132" s="46"/>
      <c r="UUY132" s="46"/>
      <c r="UUZ132" s="46"/>
      <c r="UVA132" s="46"/>
      <c r="UVB132" s="46"/>
      <c r="UVC132" s="46"/>
      <c r="UVD132" s="46"/>
      <c r="UVE132" s="46"/>
      <c r="UVF132" s="46"/>
      <c r="UVG132" s="46"/>
      <c r="UVH132" s="46"/>
      <c r="UVI132" s="46"/>
      <c r="UVJ132" s="46"/>
      <c r="UVK132" s="46"/>
      <c r="UVL132" s="46"/>
      <c r="UVM132" s="46"/>
      <c r="UVN132" s="46"/>
      <c r="UVO132" s="46"/>
      <c r="UVP132" s="46"/>
      <c r="UVQ132" s="46"/>
      <c r="UVR132" s="46"/>
      <c r="UVS132" s="46"/>
      <c r="UVT132" s="46"/>
      <c r="UVU132" s="46"/>
      <c r="UVV132" s="46"/>
      <c r="UVW132" s="46"/>
      <c r="UVX132" s="46"/>
      <c r="UVY132" s="46"/>
      <c r="UVZ132" s="46"/>
      <c r="UWA132" s="46"/>
      <c r="UWB132" s="46"/>
      <c r="UWC132" s="46"/>
      <c r="UWD132" s="46"/>
      <c r="UWE132" s="46"/>
      <c r="UWF132" s="46"/>
      <c r="UWG132" s="46"/>
      <c r="UWH132" s="46"/>
      <c r="UWI132" s="46"/>
      <c r="UWJ132" s="46"/>
      <c r="UWK132" s="46"/>
      <c r="UWL132" s="46"/>
      <c r="UWM132" s="46"/>
      <c r="UWN132" s="46"/>
      <c r="UWO132" s="46"/>
      <c r="UWP132" s="46"/>
      <c r="UWQ132" s="46"/>
      <c r="UWR132" s="46"/>
      <c r="UWS132" s="46"/>
      <c r="UWT132" s="46"/>
      <c r="UWU132" s="46"/>
      <c r="UWV132" s="46"/>
      <c r="UWW132" s="46"/>
      <c r="UWX132" s="46"/>
      <c r="UWY132" s="46"/>
      <c r="UWZ132" s="46"/>
      <c r="UXA132" s="46"/>
      <c r="UXB132" s="46"/>
      <c r="UXC132" s="46"/>
      <c r="UXD132" s="46"/>
      <c r="UXE132" s="46"/>
      <c r="UXF132" s="46"/>
      <c r="UXG132" s="46"/>
      <c r="UXH132" s="46"/>
      <c r="UXI132" s="46"/>
      <c r="UXJ132" s="46"/>
      <c r="UXK132" s="46"/>
      <c r="UXL132" s="46"/>
      <c r="UXM132" s="46"/>
      <c r="UXN132" s="46"/>
      <c r="UXO132" s="46"/>
      <c r="UXP132" s="46"/>
      <c r="UXQ132" s="46"/>
      <c r="UXR132" s="46"/>
      <c r="UXS132" s="46"/>
      <c r="UXT132" s="46"/>
      <c r="UXU132" s="46"/>
      <c r="UXV132" s="46"/>
      <c r="UXW132" s="46"/>
      <c r="UXY132" s="46"/>
      <c r="UYA132" s="46"/>
      <c r="UYB132" s="46"/>
      <c r="UYC132" s="46"/>
      <c r="UYD132" s="46"/>
      <c r="UYE132" s="46"/>
      <c r="UYF132" s="46"/>
      <c r="UYG132" s="46"/>
      <c r="UYH132" s="46"/>
      <c r="UYM132" s="46"/>
      <c r="UYN132" s="46"/>
      <c r="UYO132" s="46"/>
      <c r="UYP132" s="46"/>
      <c r="UYQ132" s="46"/>
      <c r="UYR132" s="46"/>
      <c r="UYS132" s="46"/>
      <c r="UYT132" s="46"/>
      <c r="UYU132" s="46"/>
      <c r="UYV132" s="46"/>
      <c r="UYW132" s="46"/>
      <c r="UYX132" s="46"/>
      <c r="UYY132" s="46"/>
      <c r="UYZ132" s="46"/>
      <c r="UZA132" s="46"/>
      <c r="UZB132" s="46"/>
      <c r="UZC132" s="46"/>
      <c r="UZD132" s="46"/>
      <c r="UZE132" s="46"/>
      <c r="UZF132" s="46"/>
      <c r="UZG132" s="46"/>
      <c r="UZH132" s="46"/>
      <c r="UZI132" s="46"/>
      <c r="UZJ132" s="46"/>
      <c r="UZK132" s="46"/>
      <c r="UZL132" s="46"/>
      <c r="UZM132" s="46"/>
      <c r="UZN132" s="46"/>
      <c r="UZO132" s="46"/>
      <c r="UZP132" s="46"/>
      <c r="UZQ132" s="46"/>
      <c r="UZR132" s="46"/>
      <c r="UZS132" s="46"/>
      <c r="UZT132" s="46"/>
      <c r="UZU132" s="46"/>
      <c r="UZV132" s="46"/>
      <c r="UZW132" s="46"/>
      <c r="UZX132" s="46"/>
      <c r="UZY132" s="46"/>
      <c r="UZZ132" s="46"/>
      <c r="VAA132" s="46"/>
      <c r="VAB132" s="46"/>
      <c r="VAC132" s="46"/>
      <c r="VAD132" s="46"/>
      <c r="VAE132" s="46"/>
      <c r="VAF132" s="46"/>
      <c r="VAG132" s="46"/>
      <c r="VAH132" s="46"/>
      <c r="VAI132" s="46"/>
      <c r="VAJ132" s="46"/>
      <c r="VAK132" s="46"/>
      <c r="VAL132" s="46"/>
      <c r="VAM132" s="46"/>
      <c r="VAN132" s="46"/>
      <c r="VAO132" s="46"/>
      <c r="VAP132" s="46"/>
      <c r="VAQ132" s="46"/>
      <c r="VAR132" s="46"/>
      <c r="VAS132" s="46"/>
      <c r="VAT132" s="46"/>
      <c r="VAU132" s="46"/>
      <c r="VAV132" s="46"/>
      <c r="VAW132" s="46"/>
      <c r="VAX132" s="46"/>
      <c r="VAY132" s="46"/>
      <c r="VAZ132" s="46"/>
      <c r="VBA132" s="46"/>
      <c r="VBB132" s="46"/>
      <c r="VBC132" s="46"/>
      <c r="VBD132" s="46"/>
      <c r="VBE132" s="46"/>
      <c r="VBF132" s="46"/>
      <c r="VBG132" s="46"/>
      <c r="VBH132" s="46"/>
      <c r="VBI132" s="46"/>
      <c r="VBJ132" s="46"/>
      <c r="VBK132" s="46"/>
      <c r="VBL132" s="46"/>
      <c r="VBM132" s="46"/>
      <c r="VBN132" s="46"/>
      <c r="VBO132" s="46"/>
      <c r="VBP132" s="46"/>
      <c r="VBQ132" s="46"/>
      <c r="VBR132" s="46"/>
      <c r="VBS132" s="46"/>
      <c r="VBT132" s="46"/>
      <c r="VBU132" s="46"/>
      <c r="VBV132" s="46"/>
      <c r="VBW132" s="46"/>
      <c r="VBX132" s="46"/>
      <c r="VBY132" s="46"/>
      <c r="VBZ132" s="46"/>
      <c r="VCA132" s="46"/>
      <c r="VCB132" s="46"/>
      <c r="VCC132" s="46"/>
      <c r="VCD132" s="46"/>
      <c r="VCE132" s="46"/>
      <c r="VCF132" s="46"/>
      <c r="VCG132" s="46"/>
      <c r="VCH132" s="46"/>
      <c r="VCI132" s="46"/>
      <c r="VCJ132" s="46"/>
      <c r="VCK132" s="46"/>
      <c r="VCL132" s="46"/>
      <c r="VCM132" s="46"/>
      <c r="VCN132" s="46"/>
      <c r="VCO132" s="46"/>
      <c r="VCP132" s="46"/>
      <c r="VCQ132" s="46"/>
      <c r="VCR132" s="46"/>
      <c r="VCS132" s="46"/>
      <c r="VCT132" s="46"/>
      <c r="VCU132" s="46"/>
      <c r="VCV132" s="46"/>
      <c r="VCW132" s="46"/>
      <c r="VCX132" s="46"/>
      <c r="VCY132" s="46"/>
      <c r="VCZ132" s="46"/>
      <c r="VDA132" s="46"/>
      <c r="VDB132" s="46"/>
      <c r="VDC132" s="46"/>
      <c r="VDD132" s="46"/>
      <c r="VDE132" s="46"/>
      <c r="VDF132" s="46"/>
      <c r="VDG132" s="46"/>
      <c r="VDH132" s="46"/>
      <c r="VDI132" s="46"/>
      <c r="VDJ132" s="46"/>
      <c r="VDK132" s="46"/>
      <c r="VDL132" s="46"/>
      <c r="VDM132" s="46"/>
      <c r="VDN132" s="46"/>
      <c r="VDO132" s="46"/>
      <c r="VDP132" s="46"/>
      <c r="VDQ132" s="46"/>
      <c r="VDR132" s="46"/>
      <c r="VDS132" s="46"/>
      <c r="VDT132" s="46"/>
      <c r="VDU132" s="46"/>
      <c r="VDV132" s="46"/>
      <c r="VDW132" s="46"/>
      <c r="VDX132" s="46"/>
      <c r="VDY132" s="46"/>
      <c r="VDZ132" s="46"/>
      <c r="VEA132" s="46"/>
      <c r="VEB132" s="46"/>
      <c r="VEC132" s="46"/>
      <c r="VED132" s="46"/>
      <c r="VEE132" s="46"/>
      <c r="VEF132" s="46"/>
      <c r="VEG132" s="46"/>
      <c r="VEH132" s="46"/>
      <c r="VEI132" s="46"/>
      <c r="VEJ132" s="46"/>
      <c r="VEK132" s="46"/>
      <c r="VEL132" s="46"/>
      <c r="VEM132" s="46"/>
      <c r="VEN132" s="46"/>
      <c r="VEO132" s="46"/>
      <c r="VEP132" s="46"/>
      <c r="VEQ132" s="46"/>
      <c r="VER132" s="46"/>
      <c r="VES132" s="46"/>
      <c r="VET132" s="46"/>
      <c r="VEU132" s="46"/>
      <c r="VEV132" s="46"/>
      <c r="VEW132" s="46"/>
      <c r="VEX132" s="46"/>
      <c r="VEY132" s="46"/>
      <c r="VEZ132" s="46"/>
      <c r="VFA132" s="46"/>
      <c r="VFB132" s="46"/>
      <c r="VFC132" s="46"/>
      <c r="VFD132" s="46"/>
      <c r="VFE132" s="46"/>
      <c r="VFF132" s="46"/>
      <c r="VFG132" s="46"/>
      <c r="VFH132" s="46"/>
      <c r="VFI132" s="46"/>
      <c r="VFJ132" s="46"/>
      <c r="VFK132" s="46"/>
      <c r="VFL132" s="46"/>
      <c r="VFM132" s="46"/>
      <c r="VFN132" s="46"/>
      <c r="VFO132" s="46"/>
      <c r="VFP132" s="46"/>
      <c r="VFQ132" s="46"/>
      <c r="VFR132" s="46"/>
      <c r="VFS132" s="46"/>
      <c r="VFT132" s="46"/>
      <c r="VFU132" s="46"/>
      <c r="VFV132" s="46"/>
      <c r="VFW132" s="46"/>
      <c r="VFX132" s="46"/>
      <c r="VFY132" s="46"/>
      <c r="VFZ132" s="46"/>
      <c r="VGA132" s="46"/>
      <c r="VGB132" s="46"/>
      <c r="VGC132" s="46"/>
      <c r="VGD132" s="46"/>
      <c r="VGE132" s="46"/>
      <c r="VGF132" s="46"/>
      <c r="VGG132" s="46"/>
      <c r="VGH132" s="46"/>
      <c r="VGI132" s="46"/>
      <c r="VGJ132" s="46"/>
      <c r="VGK132" s="46"/>
      <c r="VGL132" s="46"/>
      <c r="VGM132" s="46"/>
      <c r="VGN132" s="46"/>
      <c r="VGO132" s="46"/>
      <c r="VGP132" s="46"/>
      <c r="VGQ132" s="46"/>
      <c r="VGR132" s="46"/>
      <c r="VGS132" s="46"/>
      <c r="VGT132" s="46"/>
      <c r="VGU132" s="46"/>
      <c r="VGV132" s="46"/>
      <c r="VGW132" s="46"/>
      <c r="VGX132" s="46"/>
      <c r="VGY132" s="46"/>
      <c r="VGZ132" s="46"/>
      <c r="VHA132" s="46"/>
      <c r="VHB132" s="46"/>
      <c r="VHC132" s="46"/>
      <c r="VHD132" s="46"/>
      <c r="VHE132" s="46"/>
      <c r="VHF132" s="46"/>
      <c r="VHG132" s="46"/>
      <c r="VHH132" s="46"/>
      <c r="VHI132" s="46"/>
      <c r="VHJ132" s="46"/>
      <c r="VHK132" s="46"/>
      <c r="VHL132" s="46"/>
      <c r="VHM132" s="46"/>
      <c r="VHN132" s="46"/>
      <c r="VHO132" s="46"/>
      <c r="VHP132" s="46"/>
      <c r="VHQ132" s="46"/>
      <c r="VHR132" s="46"/>
      <c r="VHS132" s="46"/>
      <c r="VHU132" s="46"/>
      <c r="VHW132" s="46"/>
      <c r="VHX132" s="46"/>
      <c r="VHY132" s="46"/>
      <c r="VHZ132" s="46"/>
      <c r="VIA132" s="46"/>
      <c r="VIB132" s="46"/>
      <c r="VIC132" s="46"/>
      <c r="VID132" s="46"/>
      <c r="VII132" s="46"/>
      <c r="VIJ132" s="46"/>
      <c r="VIK132" s="46"/>
      <c r="VIL132" s="46"/>
      <c r="VIM132" s="46"/>
      <c r="VIN132" s="46"/>
      <c r="VIO132" s="46"/>
      <c r="VIP132" s="46"/>
      <c r="VIQ132" s="46"/>
      <c r="VIR132" s="46"/>
      <c r="VIS132" s="46"/>
      <c r="VIT132" s="46"/>
      <c r="VIU132" s="46"/>
      <c r="VIV132" s="46"/>
      <c r="VIW132" s="46"/>
      <c r="VIX132" s="46"/>
      <c r="VIY132" s="46"/>
      <c r="VIZ132" s="46"/>
      <c r="VJA132" s="46"/>
      <c r="VJB132" s="46"/>
      <c r="VJC132" s="46"/>
      <c r="VJD132" s="46"/>
      <c r="VJE132" s="46"/>
      <c r="VJF132" s="46"/>
      <c r="VJG132" s="46"/>
      <c r="VJH132" s="46"/>
      <c r="VJI132" s="46"/>
      <c r="VJJ132" s="46"/>
      <c r="VJK132" s="46"/>
      <c r="VJL132" s="46"/>
      <c r="VJM132" s="46"/>
      <c r="VJN132" s="46"/>
      <c r="VJO132" s="46"/>
      <c r="VJP132" s="46"/>
      <c r="VJQ132" s="46"/>
      <c r="VJR132" s="46"/>
      <c r="VJS132" s="46"/>
      <c r="VJT132" s="46"/>
      <c r="VJU132" s="46"/>
      <c r="VJV132" s="46"/>
      <c r="VJW132" s="46"/>
      <c r="VJX132" s="46"/>
      <c r="VJY132" s="46"/>
      <c r="VJZ132" s="46"/>
      <c r="VKA132" s="46"/>
      <c r="VKB132" s="46"/>
      <c r="VKC132" s="46"/>
      <c r="VKD132" s="46"/>
      <c r="VKE132" s="46"/>
      <c r="VKF132" s="46"/>
      <c r="VKG132" s="46"/>
      <c r="VKH132" s="46"/>
      <c r="VKI132" s="46"/>
      <c r="VKJ132" s="46"/>
      <c r="VKK132" s="46"/>
      <c r="VKL132" s="46"/>
      <c r="VKM132" s="46"/>
      <c r="VKN132" s="46"/>
      <c r="VKO132" s="46"/>
      <c r="VKP132" s="46"/>
      <c r="VKQ132" s="46"/>
      <c r="VKR132" s="46"/>
      <c r="VKS132" s="46"/>
      <c r="VKT132" s="46"/>
      <c r="VKU132" s="46"/>
      <c r="VKV132" s="46"/>
      <c r="VKW132" s="46"/>
      <c r="VKX132" s="46"/>
      <c r="VKY132" s="46"/>
      <c r="VKZ132" s="46"/>
      <c r="VLA132" s="46"/>
      <c r="VLB132" s="46"/>
      <c r="VLC132" s="46"/>
      <c r="VLD132" s="46"/>
      <c r="VLE132" s="46"/>
      <c r="VLF132" s="46"/>
      <c r="VLG132" s="46"/>
      <c r="VLH132" s="46"/>
      <c r="VLI132" s="46"/>
      <c r="VLJ132" s="46"/>
      <c r="VLK132" s="46"/>
      <c r="VLL132" s="46"/>
      <c r="VLM132" s="46"/>
      <c r="VLN132" s="46"/>
      <c r="VLO132" s="46"/>
      <c r="VLP132" s="46"/>
      <c r="VLQ132" s="46"/>
      <c r="VLR132" s="46"/>
      <c r="VLS132" s="46"/>
      <c r="VLT132" s="46"/>
      <c r="VLU132" s="46"/>
      <c r="VLV132" s="46"/>
      <c r="VLW132" s="46"/>
      <c r="VLX132" s="46"/>
      <c r="VLY132" s="46"/>
      <c r="VLZ132" s="46"/>
      <c r="VMA132" s="46"/>
      <c r="VMB132" s="46"/>
      <c r="VMC132" s="46"/>
      <c r="VMD132" s="46"/>
      <c r="VME132" s="46"/>
      <c r="VMF132" s="46"/>
      <c r="VMG132" s="46"/>
      <c r="VMH132" s="46"/>
      <c r="VMI132" s="46"/>
      <c r="VMJ132" s="46"/>
      <c r="VMK132" s="46"/>
      <c r="VML132" s="46"/>
      <c r="VMM132" s="46"/>
      <c r="VMN132" s="46"/>
      <c r="VMO132" s="46"/>
      <c r="VMP132" s="46"/>
      <c r="VMQ132" s="46"/>
      <c r="VMR132" s="46"/>
      <c r="VMS132" s="46"/>
      <c r="VMT132" s="46"/>
      <c r="VMU132" s="46"/>
      <c r="VMV132" s="46"/>
      <c r="VMW132" s="46"/>
      <c r="VMX132" s="46"/>
      <c r="VMY132" s="46"/>
      <c r="VMZ132" s="46"/>
      <c r="VNA132" s="46"/>
      <c r="VNB132" s="46"/>
      <c r="VNC132" s="46"/>
      <c r="VND132" s="46"/>
      <c r="VNE132" s="46"/>
      <c r="VNF132" s="46"/>
      <c r="VNG132" s="46"/>
      <c r="VNH132" s="46"/>
      <c r="VNI132" s="46"/>
      <c r="VNJ132" s="46"/>
      <c r="VNK132" s="46"/>
      <c r="VNL132" s="46"/>
      <c r="VNM132" s="46"/>
      <c r="VNN132" s="46"/>
      <c r="VNO132" s="46"/>
      <c r="VNP132" s="46"/>
      <c r="VNQ132" s="46"/>
      <c r="VNR132" s="46"/>
      <c r="VNS132" s="46"/>
      <c r="VNT132" s="46"/>
      <c r="VNU132" s="46"/>
      <c r="VNV132" s="46"/>
      <c r="VNW132" s="46"/>
      <c r="VNX132" s="46"/>
      <c r="VNY132" s="46"/>
      <c r="VNZ132" s="46"/>
      <c r="VOA132" s="46"/>
      <c r="VOB132" s="46"/>
      <c r="VOC132" s="46"/>
      <c r="VOD132" s="46"/>
      <c r="VOE132" s="46"/>
      <c r="VOF132" s="46"/>
      <c r="VOG132" s="46"/>
      <c r="VOH132" s="46"/>
      <c r="VOI132" s="46"/>
      <c r="VOJ132" s="46"/>
      <c r="VOK132" s="46"/>
      <c r="VOL132" s="46"/>
      <c r="VOM132" s="46"/>
      <c r="VON132" s="46"/>
      <c r="VOO132" s="46"/>
      <c r="VOP132" s="46"/>
      <c r="VOQ132" s="46"/>
      <c r="VOR132" s="46"/>
      <c r="VOS132" s="46"/>
      <c r="VOT132" s="46"/>
      <c r="VOU132" s="46"/>
      <c r="VOV132" s="46"/>
      <c r="VOW132" s="46"/>
      <c r="VOX132" s="46"/>
      <c r="VOY132" s="46"/>
      <c r="VOZ132" s="46"/>
      <c r="VPA132" s="46"/>
      <c r="VPB132" s="46"/>
      <c r="VPC132" s="46"/>
      <c r="VPD132" s="46"/>
      <c r="VPE132" s="46"/>
      <c r="VPF132" s="46"/>
      <c r="VPG132" s="46"/>
      <c r="VPH132" s="46"/>
      <c r="VPI132" s="46"/>
      <c r="VPJ132" s="46"/>
      <c r="VPK132" s="46"/>
      <c r="VPL132" s="46"/>
      <c r="VPM132" s="46"/>
      <c r="VPN132" s="46"/>
      <c r="VPO132" s="46"/>
      <c r="VPP132" s="46"/>
      <c r="VPQ132" s="46"/>
      <c r="VPR132" s="46"/>
      <c r="VPS132" s="46"/>
      <c r="VPT132" s="46"/>
      <c r="VPU132" s="46"/>
      <c r="VPV132" s="46"/>
      <c r="VPW132" s="46"/>
      <c r="VPX132" s="46"/>
      <c r="VPY132" s="46"/>
      <c r="VPZ132" s="46"/>
      <c r="VQA132" s="46"/>
      <c r="VQB132" s="46"/>
      <c r="VQC132" s="46"/>
      <c r="VQD132" s="46"/>
      <c r="VQE132" s="46"/>
      <c r="VQF132" s="46"/>
      <c r="VQG132" s="46"/>
      <c r="VQH132" s="46"/>
      <c r="VQI132" s="46"/>
      <c r="VQJ132" s="46"/>
      <c r="VQK132" s="46"/>
      <c r="VQL132" s="46"/>
      <c r="VQM132" s="46"/>
      <c r="VQN132" s="46"/>
      <c r="VQO132" s="46"/>
      <c r="VQP132" s="46"/>
      <c r="VQQ132" s="46"/>
      <c r="VQR132" s="46"/>
      <c r="VQS132" s="46"/>
      <c r="VQT132" s="46"/>
      <c r="VQU132" s="46"/>
      <c r="VQV132" s="46"/>
      <c r="VQW132" s="46"/>
      <c r="VQX132" s="46"/>
      <c r="VQY132" s="46"/>
      <c r="VQZ132" s="46"/>
      <c r="VRA132" s="46"/>
      <c r="VRB132" s="46"/>
      <c r="VRC132" s="46"/>
      <c r="VRD132" s="46"/>
      <c r="VRE132" s="46"/>
      <c r="VRF132" s="46"/>
      <c r="VRG132" s="46"/>
      <c r="VRH132" s="46"/>
      <c r="VRI132" s="46"/>
      <c r="VRJ132" s="46"/>
      <c r="VRK132" s="46"/>
      <c r="VRL132" s="46"/>
      <c r="VRM132" s="46"/>
      <c r="VRN132" s="46"/>
      <c r="VRO132" s="46"/>
      <c r="VRQ132" s="46"/>
      <c r="VRS132" s="46"/>
      <c r="VRT132" s="46"/>
      <c r="VRU132" s="46"/>
      <c r="VRV132" s="46"/>
      <c r="VRW132" s="46"/>
      <c r="VRX132" s="46"/>
      <c r="VRY132" s="46"/>
      <c r="VRZ132" s="46"/>
      <c r="VSE132" s="46"/>
      <c r="VSF132" s="46"/>
      <c r="VSG132" s="46"/>
      <c r="VSH132" s="46"/>
      <c r="VSI132" s="46"/>
      <c r="VSJ132" s="46"/>
      <c r="VSK132" s="46"/>
      <c r="VSL132" s="46"/>
      <c r="VSM132" s="46"/>
      <c r="VSN132" s="46"/>
      <c r="VSO132" s="46"/>
      <c r="VSP132" s="46"/>
      <c r="VSQ132" s="46"/>
      <c r="VSR132" s="46"/>
      <c r="VSS132" s="46"/>
      <c r="VST132" s="46"/>
      <c r="VSU132" s="46"/>
      <c r="VSV132" s="46"/>
      <c r="VSW132" s="46"/>
      <c r="VSX132" s="46"/>
      <c r="VSY132" s="46"/>
      <c r="VSZ132" s="46"/>
      <c r="VTA132" s="46"/>
      <c r="VTB132" s="46"/>
      <c r="VTC132" s="46"/>
      <c r="VTD132" s="46"/>
      <c r="VTE132" s="46"/>
      <c r="VTF132" s="46"/>
      <c r="VTG132" s="46"/>
      <c r="VTH132" s="46"/>
      <c r="VTI132" s="46"/>
      <c r="VTJ132" s="46"/>
      <c r="VTK132" s="46"/>
      <c r="VTL132" s="46"/>
      <c r="VTM132" s="46"/>
      <c r="VTN132" s="46"/>
      <c r="VTO132" s="46"/>
      <c r="VTP132" s="46"/>
      <c r="VTQ132" s="46"/>
      <c r="VTR132" s="46"/>
      <c r="VTS132" s="46"/>
      <c r="VTT132" s="46"/>
      <c r="VTU132" s="46"/>
      <c r="VTV132" s="46"/>
      <c r="VTW132" s="46"/>
      <c r="VTX132" s="46"/>
      <c r="VTY132" s="46"/>
      <c r="VTZ132" s="46"/>
      <c r="VUA132" s="46"/>
      <c r="VUB132" s="46"/>
      <c r="VUC132" s="46"/>
      <c r="VUD132" s="46"/>
      <c r="VUE132" s="46"/>
      <c r="VUF132" s="46"/>
      <c r="VUG132" s="46"/>
      <c r="VUH132" s="46"/>
      <c r="VUI132" s="46"/>
      <c r="VUJ132" s="46"/>
      <c r="VUK132" s="46"/>
      <c r="VUL132" s="46"/>
      <c r="VUM132" s="46"/>
      <c r="VUN132" s="46"/>
      <c r="VUO132" s="46"/>
      <c r="VUP132" s="46"/>
      <c r="VUQ132" s="46"/>
      <c r="VUR132" s="46"/>
      <c r="VUS132" s="46"/>
      <c r="VUT132" s="46"/>
      <c r="VUU132" s="46"/>
      <c r="VUV132" s="46"/>
      <c r="VUW132" s="46"/>
      <c r="VUX132" s="46"/>
      <c r="VUY132" s="46"/>
      <c r="VUZ132" s="46"/>
      <c r="VVA132" s="46"/>
      <c r="VVB132" s="46"/>
      <c r="VVC132" s="46"/>
      <c r="VVD132" s="46"/>
      <c r="VVE132" s="46"/>
      <c r="VVF132" s="46"/>
      <c r="VVG132" s="46"/>
      <c r="VVH132" s="46"/>
      <c r="VVI132" s="46"/>
      <c r="VVJ132" s="46"/>
      <c r="VVK132" s="46"/>
      <c r="VVL132" s="46"/>
      <c r="VVM132" s="46"/>
      <c r="VVN132" s="46"/>
      <c r="VVO132" s="46"/>
      <c r="VVP132" s="46"/>
      <c r="VVQ132" s="46"/>
      <c r="VVR132" s="46"/>
      <c r="VVS132" s="46"/>
      <c r="VVT132" s="46"/>
      <c r="VVU132" s="46"/>
      <c r="VVV132" s="46"/>
      <c r="VVW132" s="46"/>
      <c r="VVX132" s="46"/>
      <c r="VVY132" s="46"/>
      <c r="VVZ132" s="46"/>
      <c r="VWA132" s="46"/>
      <c r="VWB132" s="46"/>
      <c r="VWC132" s="46"/>
      <c r="VWD132" s="46"/>
      <c r="VWE132" s="46"/>
      <c r="VWF132" s="46"/>
      <c r="VWG132" s="46"/>
      <c r="VWH132" s="46"/>
      <c r="VWI132" s="46"/>
      <c r="VWJ132" s="46"/>
      <c r="VWK132" s="46"/>
      <c r="VWL132" s="46"/>
      <c r="VWM132" s="46"/>
      <c r="VWN132" s="46"/>
      <c r="VWO132" s="46"/>
      <c r="VWP132" s="46"/>
      <c r="VWQ132" s="46"/>
      <c r="VWR132" s="46"/>
      <c r="VWS132" s="46"/>
      <c r="VWT132" s="46"/>
      <c r="VWU132" s="46"/>
      <c r="VWV132" s="46"/>
      <c r="VWW132" s="46"/>
      <c r="VWX132" s="46"/>
      <c r="VWY132" s="46"/>
      <c r="VWZ132" s="46"/>
      <c r="VXA132" s="46"/>
      <c r="VXB132" s="46"/>
      <c r="VXC132" s="46"/>
      <c r="VXD132" s="46"/>
      <c r="VXE132" s="46"/>
      <c r="VXF132" s="46"/>
      <c r="VXG132" s="46"/>
      <c r="VXH132" s="46"/>
      <c r="VXI132" s="46"/>
      <c r="VXJ132" s="46"/>
      <c r="VXK132" s="46"/>
      <c r="VXL132" s="46"/>
      <c r="VXM132" s="46"/>
      <c r="VXN132" s="46"/>
      <c r="VXO132" s="46"/>
      <c r="VXP132" s="46"/>
      <c r="VXQ132" s="46"/>
      <c r="VXR132" s="46"/>
      <c r="VXS132" s="46"/>
      <c r="VXT132" s="46"/>
      <c r="VXU132" s="46"/>
      <c r="VXV132" s="46"/>
      <c r="VXW132" s="46"/>
      <c r="VXX132" s="46"/>
      <c r="VXY132" s="46"/>
      <c r="VXZ132" s="46"/>
      <c r="VYA132" s="46"/>
      <c r="VYB132" s="46"/>
      <c r="VYC132" s="46"/>
      <c r="VYD132" s="46"/>
      <c r="VYE132" s="46"/>
      <c r="VYF132" s="46"/>
      <c r="VYG132" s="46"/>
      <c r="VYH132" s="46"/>
      <c r="VYI132" s="46"/>
      <c r="VYJ132" s="46"/>
      <c r="VYK132" s="46"/>
      <c r="VYL132" s="46"/>
      <c r="VYM132" s="46"/>
      <c r="VYN132" s="46"/>
      <c r="VYO132" s="46"/>
      <c r="VYP132" s="46"/>
      <c r="VYQ132" s="46"/>
      <c r="VYR132" s="46"/>
      <c r="VYS132" s="46"/>
      <c r="VYT132" s="46"/>
      <c r="VYU132" s="46"/>
      <c r="VYV132" s="46"/>
      <c r="VYW132" s="46"/>
      <c r="VYX132" s="46"/>
      <c r="VYY132" s="46"/>
      <c r="VYZ132" s="46"/>
      <c r="VZA132" s="46"/>
      <c r="VZB132" s="46"/>
      <c r="VZC132" s="46"/>
      <c r="VZD132" s="46"/>
      <c r="VZE132" s="46"/>
      <c r="VZF132" s="46"/>
      <c r="VZG132" s="46"/>
      <c r="VZH132" s="46"/>
      <c r="VZI132" s="46"/>
      <c r="VZJ132" s="46"/>
      <c r="VZK132" s="46"/>
      <c r="VZL132" s="46"/>
      <c r="VZM132" s="46"/>
      <c r="VZN132" s="46"/>
      <c r="VZO132" s="46"/>
      <c r="VZP132" s="46"/>
      <c r="VZQ132" s="46"/>
      <c r="VZR132" s="46"/>
      <c r="VZS132" s="46"/>
      <c r="VZT132" s="46"/>
      <c r="VZU132" s="46"/>
      <c r="VZV132" s="46"/>
      <c r="VZW132" s="46"/>
      <c r="VZX132" s="46"/>
      <c r="VZY132" s="46"/>
      <c r="VZZ132" s="46"/>
      <c r="WAA132" s="46"/>
      <c r="WAB132" s="46"/>
      <c r="WAC132" s="46"/>
      <c r="WAD132" s="46"/>
      <c r="WAE132" s="46"/>
      <c r="WAF132" s="46"/>
      <c r="WAG132" s="46"/>
      <c r="WAH132" s="46"/>
      <c r="WAI132" s="46"/>
      <c r="WAJ132" s="46"/>
      <c r="WAK132" s="46"/>
      <c r="WAL132" s="46"/>
      <c r="WAM132" s="46"/>
      <c r="WAN132" s="46"/>
      <c r="WAO132" s="46"/>
      <c r="WAP132" s="46"/>
      <c r="WAQ132" s="46"/>
      <c r="WAR132" s="46"/>
      <c r="WAS132" s="46"/>
      <c r="WAT132" s="46"/>
      <c r="WAU132" s="46"/>
      <c r="WAV132" s="46"/>
      <c r="WAW132" s="46"/>
      <c r="WAX132" s="46"/>
      <c r="WAY132" s="46"/>
      <c r="WAZ132" s="46"/>
      <c r="WBA132" s="46"/>
      <c r="WBB132" s="46"/>
      <c r="WBC132" s="46"/>
      <c r="WBD132" s="46"/>
      <c r="WBE132" s="46"/>
      <c r="WBF132" s="46"/>
      <c r="WBG132" s="46"/>
      <c r="WBH132" s="46"/>
      <c r="WBI132" s="46"/>
      <c r="WBJ132" s="46"/>
      <c r="WBK132" s="46"/>
      <c r="WBM132" s="46"/>
      <c r="WBO132" s="46"/>
      <c r="WBP132" s="46"/>
      <c r="WBQ132" s="46"/>
      <c r="WBR132" s="46"/>
      <c r="WBS132" s="46"/>
      <c r="WBT132" s="46"/>
      <c r="WBU132" s="46"/>
      <c r="WBV132" s="46"/>
      <c r="WCA132" s="46"/>
      <c r="WCB132" s="46"/>
      <c r="WCC132" s="46"/>
      <c r="WCD132" s="46"/>
      <c r="WCE132" s="46"/>
      <c r="WCF132" s="46"/>
      <c r="WCG132" s="46"/>
      <c r="WCH132" s="46"/>
      <c r="WCI132" s="46"/>
      <c r="WCJ132" s="46"/>
      <c r="WCK132" s="46"/>
      <c r="WCL132" s="46"/>
      <c r="WCM132" s="46"/>
      <c r="WCN132" s="46"/>
      <c r="WCO132" s="46"/>
      <c r="WCP132" s="46"/>
      <c r="WCQ132" s="46"/>
      <c r="WCR132" s="46"/>
      <c r="WCS132" s="46"/>
      <c r="WCT132" s="46"/>
      <c r="WCU132" s="46"/>
      <c r="WCV132" s="46"/>
      <c r="WCW132" s="46"/>
      <c r="WCX132" s="46"/>
      <c r="WCY132" s="46"/>
      <c r="WCZ132" s="46"/>
      <c r="WDA132" s="46"/>
      <c r="WDB132" s="46"/>
      <c r="WDC132" s="46"/>
      <c r="WDD132" s="46"/>
      <c r="WDE132" s="46"/>
      <c r="WDF132" s="46"/>
      <c r="WDG132" s="46"/>
      <c r="WDH132" s="46"/>
      <c r="WDI132" s="46"/>
      <c r="WDJ132" s="46"/>
      <c r="WDK132" s="46"/>
      <c r="WDL132" s="46"/>
      <c r="WDM132" s="46"/>
      <c r="WDN132" s="46"/>
      <c r="WDO132" s="46"/>
      <c r="WDP132" s="46"/>
      <c r="WDQ132" s="46"/>
      <c r="WDR132" s="46"/>
      <c r="WDS132" s="46"/>
      <c r="WDT132" s="46"/>
      <c r="WDU132" s="46"/>
      <c r="WDV132" s="46"/>
      <c r="WDW132" s="46"/>
      <c r="WDX132" s="46"/>
      <c r="WDY132" s="46"/>
      <c r="WDZ132" s="46"/>
      <c r="WEA132" s="46"/>
      <c r="WEB132" s="46"/>
      <c r="WEC132" s="46"/>
      <c r="WED132" s="46"/>
      <c r="WEE132" s="46"/>
      <c r="WEF132" s="46"/>
      <c r="WEG132" s="46"/>
      <c r="WEH132" s="46"/>
      <c r="WEI132" s="46"/>
      <c r="WEJ132" s="46"/>
      <c r="WEK132" s="46"/>
      <c r="WEL132" s="46"/>
      <c r="WEM132" s="46"/>
      <c r="WEN132" s="46"/>
      <c r="WEO132" s="46"/>
      <c r="WEP132" s="46"/>
      <c r="WEQ132" s="46"/>
      <c r="WER132" s="46"/>
      <c r="WES132" s="46"/>
      <c r="WET132" s="46"/>
      <c r="WEU132" s="46"/>
      <c r="WEV132" s="46"/>
      <c r="WEW132" s="46"/>
      <c r="WEX132" s="46"/>
      <c r="WEY132" s="46"/>
      <c r="WEZ132" s="46"/>
      <c r="WFA132" s="46"/>
      <c r="WFB132" s="46"/>
      <c r="WFC132" s="46"/>
      <c r="WFD132" s="46"/>
      <c r="WFE132" s="46"/>
      <c r="WFF132" s="46"/>
      <c r="WFG132" s="46"/>
      <c r="WFH132" s="46"/>
      <c r="WFI132" s="46"/>
      <c r="WFJ132" s="46"/>
      <c r="WFK132" s="46"/>
      <c r="WFL132" s="46"/>
      <c r="WFM132" s="46"/>
      <c r="WFN132" s="46"/>
      <c r="WFO132" s="46"/>
      <c r="WFP132" s="46"/>
      <c r="WFQ132" s="46"/>
      <c r="WFR132" s="46"/>
      <c r="WFS132" s="46"/>
      <c r="WFT132" s="46"/>
      <c r="WFU132" s="46"/>
      <c r="WFV132" s="46"/>
      <c r="WFW132" s="46"/>
      <c r="WFX132" s="46"/>
      <c r="WFY132" s="46"/>
      <c r="WFZ132" s="46"/>
      <c r="WGA132" s="46"/>
      <c r="WGB132" s="46"/>
      <c r="WGC132" s="46"/>
      <c r="WGD132" s="46"/>
      <c r="WGE132" s="46"/>
      <c r="WGF132" s="46"/>
      <c r="WGG132" s="46"/>
      <c r="WGH132" s="46"/>
      <c r="WGI132" s="46"/>
      <c r="WGJ132" s="46"/>
      <c r="WGK132" s="46"/>
      <c r="WGL132" s="46"/>
      <c r="WGM132" s="46"/>
      <c r="WGN132" s="46"/>
      <c r="WGO132" s="46"/>
      <c r="WGP132" s="46"/>
      <c r="WGQ132" s="46"/>
      <c r="WGR132" s="46"/>
      <c r="WGS132" s="46"/>
      <c r="WGT132" s="46"/>
      <c r="WGU132" s="46"/>
      <c r="WGV132" s="46"/>
      <c r="WGW132" s="46"/>
      <c r="WGX132" s="46"/>
      <c r="WGY132" s="46"/>
      <c r="WGZ132" s="46"/>
      <c r="WHA132" s="46"/>
      <c r="WHB132" s="46"/>
      <c r="WHC132" s="46"/>
      <c r="WHD132" s="46"/>
      <c r="WHE132" s="46"/>
      <c r="WHF132" s="46"/>
      <c r="WHG132" s="46"/>
      <c r="WHH132" s="46"/>
      <c r="WHI132" s="46"/>
      <c r="WHJ132" s="46"/>
      <c r="WHK132" s="46"/>
      <c r="WHL132" s="46"/>
      <c r="WHM132" s="46"/>
      <c r="WHN132" s="46"/>
      <c r="WHO132" s="46"/>
      <c r="WHP132" s="46"/>
      <c r="WHQ132" s="46"/>
      <c r="WHR132" s="46"/>
      <c r="WHS132" s="46"/>
      <c r="WHT132" s="46"/>
      <c r="WHU132" s="46"/>
      <c r="WHV132" s="46"/>
      <c r="WHW132" s="46"/>
      <c r="WHX132" s="46"/>
      <c r="WHY132" s="46"/>
      <c r="WHZ132" s="46"/>
      <c r="WIA132" s="46"/>
      <c r="WIB132" s="46"/>
      <c r="WIC132" s="46"/>
      <c r="WID132" s="46"/>
      <c r="WIE132" s="46"/>
      <c r="WIF132" s="46"/>
      <c r="WIG132" s="46"/>
      <c r="WIH132" s="46"/>
      <c r="WII132" s="46"/>
      <c r="WIJ132" s="46"/>
      <c r="WIK132" s="46"/>
      <c r="WIL132" s="46"/>
      <c r="WIM132" s="46"/>
      <c r="WIN132" s="46"/>
      <c r="WIO132" s="46"/>
      <c r="WIP132" s="46"/>
      <c r="WIQ132" s="46"/>
      <c r="WIR132" s="46"/>
      <c r="WIS132" s="46"/>
      <c r="WIT132" s="46"/>
      <c r="WIU132" s="46"/>
      <c r="WIV132" s="46"/>
      <c r="WIW132" s="46"/>
      <c r="WIX132" s="46"/>
      <c r="WIY132" s="46"/>
      <c r="WIZ132" s="46"/>
      <c r="WJA132" s="46"/>
      <c r="WJB132" s="46"/>
      <c r="WJC132" s="46"/>
      <c r="WJD132" s="46"/>
      <c r="WJE132" s="46"/>
      <c r="WJF132" s="46"/>
      <c r="WJG132" s="46"/>
      <c r="WJH132" s="46"/>
      <c r="WJI132" s="46"/>
      <c r="WJJ132" s="46"/>
      <c r="WJK132" s="46"/>
      <c r="WJL132" s="46"/>
      <c r="WJM132" s="46"/>
      <c r="WJN132" s="46"/>
      <c r="WJO132" s="46"/>
      <c r="WJP132" s="46"/>
      <c r="WJQ132" s="46"/>
      <c r="WJR132" s="46"/>
      <c r="WJS132" s="46"/>
      <c r="WJT132" s="46"/>
      <c r="WJU132" s="46"/>
      <c r="WJV132" s="46"/>
      <c r="WJW132" s="46"/>
      <c r="WJX132" s="46"/>
      <c r="WJY132" s="46"/>
      <c r="WJZ132" s="46"/>
      <c r="WKA132" s="46"/>
      <c r="WKB132" s="46"/>
      <c r="WKC132" s="46"/>
      <c r="WKD132" s="46"/>
      <c r="WKE132" s="46"/>
      <c r="WKF132" s="46"/>
      <c r="WKG132" s="46"/>
      <c r="WKH132" s="46"/>
      <c r="WKI132" s="46"/>
      <c r="WKJ132" s="46"/>
      <c r="WKK132" s="46"/>
      <c r="WKL132" s="46"/>
      <c r="WKM132" s="46"/>
      <c r="WKN132" s="46"/>
      <c r="WKO132" s="46"/>
      <c r="WKP132" s="46"/>
      <c r="WKQ132" s="46"/>
      <c r="WKR132" s="46"/>
      <c r="WKS132" s="46"/>
      <c r="WKT132" s="46"/>
      <c r="WKU132" s="46"/>
      <c r="WKV132" s="46"/>
      <c r="WKW132" s="46"/>
      <c r="WKX132" s="46"/>
      <c r="WKY132" s="46"/>
      <c r="WKZ132" s="46"/>
      <c r="WLA132" s="46"/>
      <c r="WLB132" s="46"/>
      <c r="WLC132" s="46"/>
      <c r="WLD132" s="46"/>
      <c r="WLE132" s="46"/>
      <c r="WLF132" s="46"/>
      <c r="WLG132" s="46"/>
      <c r="WLI132" s="46"/>
      <c r="WLK132" s="46"/>
      <c r="WLL132" s="46"/>
      <c r="WLM132" s="46"/>
      <c r="WLN132" s="46"/>
      <c r="WLO132" s="46"/>
      <c r="WLP132" s="46"/>
      <c r="WLQ132" s="46"/>
      <c r="WLR132" s="46"/>
      <c r="WLW132" s="46"/>
      <c r="WLX132" s="46"/>
      <c r="WLY132" s="46"/>
      <c r="WLZ132" s="46"/>
      <c r="WMA132" s="46"/>
      <c r="WMB132" s="46"/>
      <c r="WMC132" s="46"/>
      <c r="WMD132" s="46"/>
      <c r="WME132" s="46"/>
      <c r="WMF132" s="46"/>
      <c r="WMG132" s="46"/>
      <c r="WMH132" s="46"/>
      <c r="WMI132" s="46"/>
      <c r="WMJ132" s="46"/>
      <c r="WMK132" s="46"/>
      <c r="WML132" s="46"/>
      <c r="WMM132" s="46"/>
      <c r="WMN132" s="46"/>
      <c r="WMO132" s="46"/>
      <c r="WMP132" s="46"/>
      <c r="WMQ132" s="46"/>
      <c r="WMR132" s="46"/>
      <c r="WMS132" s="46"/>
      <c r="WMT132" s="46"/>
      <c r="WMU132" s="46"/>
      <c r="WMV132" s="46"/>
      <c r="WMW132" s="46"/>
      <c r="WMX132" s="46"/>
      <c r="WMY132" s="46"/>
      <c r="WMZ132" s="46"/>
      <c r="WNA132" s="46"/>
      <c r="WNB132" s="46"/>
      <c r="WNC132" s="46"/>
      <c r="WND132" s="46"/>
      <c r="WNE132" s="46"/>
      <c r="WNF132" s="46"/>
      <c r="WNG132" s="46"/>
      <c r="WNH132" s="46"/>
      <c r="WNI132" s="46"/>
      <c r="WNJ132" s="46"/>
      <c r="WNK132" s="46"/>
      <c r="WNL132" s="46"/>
      <c r="WNM132" s="46"/>
      <c r="WNN132" s="46"/>
      <c r="WNO132" s="46"/>
      <c r="WNP132" s="46"/>
      <c r="WNQ132" s="46"/>
      <c r="WNR132" s="46"/>
      <c r="WNS132" s="46"/>
      <c r="WNT132" s="46"/>
      <c r="WNU132" s="46"/>
      <c r="WNV132" s="46"/>
      <c r="WNW132" s="46"/>
      <c r="WNX132" s="46"/>
      <c r="WNY132" s="46"/>
      <c r="WNZ132" s="46"/>
      <c r="WOA132" s="46"/>
      <c r="WOB132" s="46"/>
      <c r="WOC132" s="46"/>
      <c r="WOD132" s="46"/>
      <c r="WOE132" s="46"/>
      <c r="WOF132" s="46"/>
      <c r="WOG132" s="46"/>
      <c r="WOH132" s="46"/>
      <c r="WOI132" s="46"/>
      <c r="WOJ132" s="46"/>
      <c r="WOK132" s="46"/>
      <c r="WOL132" s="46"/>
      <c r="WOM132" s="46"/>
      <c r="WON132" s="46"/>
      <c r="WOO132" s="46"/>
      <c r="WOP132" s="46"/>
      <c r="WOQ132" s="46"/>
      <c r="WOR132" s="46"/>
      <c r="WOS132" s="46"/>
      <c r="WOT132" s="46"/>
      <c r="WOU132" s="46"/>
      <c r="WOV132" s="46"/>
      <c r="WOW132" s="46"/>
      <c r="WOX132" s="46"/>
      <c r="WOY132" s="46"/>
      <c r="WOZ132" s="46"/>
      <c r="WPA132" s="46"/>
      <c r="WPB132" s="46"/>
      <c r="WPC132" s="46"/>
      <c r="WPD132" s="46"/>
      <c r="WPE132" s="46"/>
      <c r="WPF132" s="46"/>
      <c r="WPG132" s="46"/>
      <c r="WPH132" s="46"/>
      <c r="WPI132" s="46"/>
      <c r="WPJ132" s="46"/>
      <c r="WPK132" s="46"/>
      <c r="WPL132" s="46"/>
      <c r="WPM132" s="46"/>
      <c r="WPN132" s="46"/>
      <c r="WPO132" s="46"/>
      <c r="WPP132" s="46"/>
      <c r="WPQ132" s="46"/>
      <c r="WPR132" s="46"/>
      <c r="WPS132" s="46"/>
      <c r="WPT132" s="46"/>
      <c r="WPU132" s="46"/>
      <c r="WPV132" s="46"/>
      <c r="WPW132" s="46"/>
      <c r="WPX132" s="46"/>
      <c r="WPY132" s="46"/>
      <c r="WPZ132" s="46"/>
      <c r="WQA132" s="46"/>
      <c r="WQB132" s="46"/>
      <c r="WQC132" s="46"/>
      <c r="WQD132" s="46"/>
      <c r="WQE132" s="46"/>
      <c r="WQF132" s="46"/>
      <c r="WQG132" s="46"/>
      <c r="WQH132" s="46"/>
      <c r="WQI132" s="46"/>
      <c r="WQJ132" s="46"/>
      <c r="WQK132" s="46"/>
      <c r="WQL132" s="46"/>
      <c r="WQM132" s="46"/>
      <c r="WQN132" s="46"/>
      <c r="WQO132" s="46"/>
      <c r="WQP132" s="46"/>
      <c r="WQQ132" s="46"/>
      <c r="WQR132" s="46"/>
      <c r="WQS132" s="46"/>
      <c r="WQT132" s="46"/>
      <c r="WQU132" s="46"/>
      <c r="WQV132" s="46"/>
      <c r="WQW132" s="46"/>
      <c r="WQX132" s="46"/>
      <c r="WQY132" s="46"/>
      <c r="WQZ132" s="46"/>
      <c r="WRA132" s="46"/>
      <c r="WRB132" s="46"/>
      <c r="WRC132" s="46"/>
      <c r="WRD132" s="46"/>
      <c r="WRE132" s="46"/>
      <c r="WRF132" s="46"/>
      <c r="WRG132" s="46"/>
      <c r="WRH132" s="46"/>
      <c r="WRI132" s="46"/>
      <c r="WRJ132" s="46"/>
      <c r="WRK132" s="46"/>
      <c r="WRL132" s="46"/>
      <c r="WRM132" s="46"/>
      <c r="WRN132" s="46"/>
      <c r="WRO132" s="46"/>
      <c r="WRP132" s="46"/>
      <c r="WRQ132" s="46"/>
      <c r="WRR132" s="46"/>
      <c r="WRS132" s="46"/>
      <c r="WRT132" s="46"/>
      <c r="WRU132" s="46"/>
      <c r="WRV132" s="46"/>
      <c r="WRW132" s="46"/>
      <c r="WRX132" s="46"/>
      <c r="WRY132" s="46"/>
      <c r="WRZ132" s="46"/>
      <c r="WSA132" s="46"/>
      <c r="WSB132" s="46"/>
      <c r="WSC132" s="46"/>
      <c r="WSD132" s="46"/>
      <c r="WSE132" s="46"/>
      <c r="WSF132" s="46"/>
      <c r="WSG132" s="46"/>
      <c r="WSH132" s="46"/>
      <c r="WSI132" s="46"/>
      <c r="WSJ132" s="46"/>
      <c r="WSK132" s="46"/>
      <c r="WSL132" s="46"/>
      <c r="WSM132" s="46"/>
      <c r="WSN132" s="46"/>
      <c r="WSO132" s="46"/>
      <c r="WSP132" s="46"/>
      <c r="WSQ132" s="46"/>
      <c r="WSR132" s="46"/>
      <c r="WSS132" s="46"/>
      <c r="WST132" s="46"/>
      <c r="WSU132" s="46"/>
      <c r="WSV132" s="46"/>
      <c r="WSW132" s="46"/>
      <c r="WSX132" s="46"/>
      <c r="WSY132" s="46"/>
      <c r="WSZ132" s="46"/>
      <c r="WTA132" s="46"/>
      <c r="WTB132" s="46"/>
      <c r="WTC132" s="46"/>
      <c r="WTD132" s="46"/>
      <c r="WTE132" s="46"/>
      <c r="WTF132" s="46"/>
      <c r="WTG132" s="46"/>
      <c r="WTH132" s="46"/>
      <c r="WTI132" s="46"/>
      <c r="WTJ132" s="46"/>
      <c r="WTK132" s="46"/>
      <c r="WTL132" s="46"/>
      <c r="WTM132" s="46"/>
      <c r="WTN132" s="46"/>
      <c r="WTO132" s="46"/>
      <c r="WTP132" s="46"/>
      <c r="WTQ132" s="46"/>
      <c r="WTR132" s="46"/>
      <c r="WTS132" s="46"/>
      <c r="WTT132" s="46"/>
      <c r="WTU132" s="46"/>
      <c r="WTV132" s="46"/>
      <c r="WTW132" s="46"/>
      <c r="WTX132" s="46"/>
      <c r="WTY132" s="46"/>
      <c r="WTZ132" s="46"/>
      <c r="WUA132" s="46"/>
      <c r="WUB132" s="46"/>
      <c r="WUC132" s="46"/>
      <c r="WUD132" s="46"/>
      <c r="WUE132" s="46"/>
      <c r="WUF132" s="46"/>
      <c r="WUG132" s="46"/>
      <c r="WUH132" s="46"/>
      <c r="WUI132" s="46"/>
      <c r="WUJ132" s="46"/>
      <c r="WUK132" s="46"/>
      <c r="WUL132" s="46"/>
      <c r="WUM132" s="46"/>
      <c r="WUN132" s="46"/>
      <c r="WUO132" s="46"/>
      <c r="WUP132" s="46"/>
      <c r="WUQ132" s="46"/>
      <c r="WUR132" s="46"/>
      <c r="WUS132" s="46"/>
      <c r="WUT132" s="46"/>
      <c r="WUU132" s="46"/>
      <c r="WUV132" s="46"/>
      <c r="WUW132" s="46"/>
      <c r="WUX132" s="46"/>
      <c r="WUY132" s="46"/>
      <c r="WUZ132" s="46"/>
      <c r="WVA132" s="46"/>
      <c r="WVB132" s="46"/>
      <c r="WVC132" s="46"/>
      <c r="WVE132" s="46"/>
      <c r="WVG132" s="46"/>
      <c r="WVH132" s="46"/>
      <c r="WVI132" s="46"/>
      <c r="WVJ132" s="46"/>
      <c r="WVK132" s="46"/>
      <c r="WVL132" s="46"/>
      <c r="WVM132" s="46"/>
      <c r="WVN132" s="46"/>
      <c r="WVS132" s="46"/>
      <c r="WVT132" s="46"/>
      <c r="WVU132" s="46"/>
      <c r="WVV132" s="46"/>
      <c r="WVW132" s="46"/>
      <c r="WVX132" s="46"/>
      <c r="WVY132" s="46"/>
      <c r="WVZ132" s="46"/>
      <c r="WWA132" s="46"/>
      <c r="WWB132" s="46"/>
      <c r="WWC132" s="46"/>
      <c r="WWD132" s="46"/>
      <c r="WWE132" s="46"/>
      <c r="WWF132" s="46"/>
      <c r="WWG132" s="46"/>
      <c r="WWH132" s="46"/>
      <c r="WWI132" s="46"/>
      <c r="WWJ132" s="46"/>
      <c r="WWK132" s="46"/>
      <c r="WWL132" s="46"/>
      <c r="WWM132" s="46"/>
      <c r="WWN132" s="46"/>
      <c r="WWO132" s="46"/>
      <c r="WWP132" s="46"/>
      <c r="WWQ132" s="46"/>
      <c r="WWR132" s="46"/>
      <c r="WWS132" s="46"/>
      <c r="WWT132" s="46"/>
      <c r="WWU132" s="46"/>
      <c r="WWV132" s="46"/>
      <c r="WWW132" s="46"/>
      <c r="WWX132" s="46"/>
      <c r="WWY132" s="46"/>
      <c r="WWZ132" s="46"/>
      <c r="WXA132" s="46"/>
      <c r="WXB132" s="46"/>
      <c r="WXC132" s="46"/>
      <c r="WXD132" s="46"/>
      <c r="WXE132" s="46"/>
      <c r="WXF132" s="46"/>
      <c r="WXG132" s="46"/>
      <c r="WXH132" s="46"/>
      <c r="WXI132" s="46"/>
      <c r="WXJ132" s="46"/>
      <c r="WXK132" s="46"/>
      <c r="WXL132" s="46"/>
      <c r="WXM132" s="46"/>
      <c r="WXN132" s="46"/>
      <c r="WXO132" s="46"/>
      <c r="WXP132" s="46"/>
      <c r="WXQ132" s="46"/>
      <c r="WXR132" s="46"/>
      <c r="WXS132" s="46"/>
      <c r="WXT132" s="46"/>
      <c r="WXU132" s="46"/>
      <c r="WXV132" s="46"/>
      <c r="WXW132" s="46"/>
      <c r="WXX132" s="46"/>
      <c r="WXY132" s="46"/>
      <c r="WXZ132" s="46"/>
      <c r="WYA132" s="46"/>
      <c r="WYB132" s="46"/>
      <c r="WYC132" s="46"/>
      <c r="WYD132" s="46"/>
      <c r="WYE132" s="46"/>
      <c r="WYF132" s="46"/>
      <c r="WYG132" s="46"/>
      <c r="WYH132" s="46"/>
      <c r="WYI132" s="46"/>
      <c r="WYJ132" s="46"/>
      <c r="WYK132" s="46"/>
      <c r="WYL132" s="46"/>
      <c r="WYM132" s="46"/>
      <c r="WYN132" s="46"/>
      <c r="WYO132" s="46"/>
      <c r="WYP132" s="46"/>
      <c r="WYQ132" s="46"/>
      <c r="WYR132" s="46"/>
      <c r="WYS132" s="46"/>
      <c r="WYT132" s="46"/>
      <c r="WYU132" s="46"/>
      <c r="WYV132" s="46"/>
      <c r="WYW132" s="46"/>
      <c r="WYX132" s="46"/>
      <c r="WYY132" s="46"/>
      <c r="WYZ132" s="46"/>
      <c r="WZA132" s="46"/>
      <c r="WZB132" s="46"/>
      <c r="WZC132" s="46"/>
      <c r="WZD132" s="46"/>
      <c r="WZE132" s="46"/>
      <c r="WZF132" s="46"/>
      <c r="WZG132" s="46"/>
      <c r="WZH132" s="46"/>
      <c r="WZI132" s="46"/>
      <c r="WZJ132" s="46"/>
      <c r="WZK132" s="46"/>
      <c r="WZL132" s="46"/>
      <c r="WZM132" s="46"/>
      <c r="WZN132" s="46"/>
      <c r="WZO132" s="46"/>
      <c r="WZP132" s="46"/>
      <c r="WZQ132" s="46"/>
      <c r="WZR132" s="46"/>
      <c r="WZS132" s="46"/>
      <c r="WZT132" s="46"/>
      <c r="WZU132" s="46"/>
      <c r="WZV132" s="46"/>
      <c r="WZW132" s="46"/>
      <c r="WZX132" s="46"/>
      <c r="WZY132" s="46"/>
      <c r="WZZ132" s="46"/>
      <c r="XAA132" s="46"/>
      <c r="XAB132" s="46"/>
      <c r="XAC132" s="46"/>
      <c r="XAD132" s="46"/>
      <c r="XAE132" s="46"/>
      <c r="XAF132" s="46"/>
      <c r="XAG132" s="46"/>
      <c r="XAH132" s="46"/>
      <c r="XAI132" s="46"/>
      <c r="XAJ132" s="46"/>
      <c r="XAK132" s="46"/>
      <c r="XAL132" s="46"/>
      <c r="XAM132" s="46"/>
      <c r="XAN132" s="46"/>
      <c r="XAO132" s="46"/>
      <c r="XAP132" s="46"/>
      <c r="XAQ132" s="46"/>
      <c r="XAR132" s="46"/>
      <c r="XAS132" s="46"/>
      <c r="XAT132" s="46"/>
      <c r="XAU132" s="46"/>
      <c r="XAV132" s="46"/>
      <c r="XAW132" s="46"/>
      <c r="XAX132" s="46"/>
      <c r="XAY132" s="46"/>
      <c r="XAZ132" s="46"/>
      <c r="XBA132" s="46"/>
      <c r="XBB132" s="46"/>
      <c r="XBC132" s="46"/>
      <c r="XBD132" s="46"/>
      <c r="XBE132" s="46"/>
      <c r="XBF132" s="46"/>
      <c r="XBG132" s="46"/>
      <c r="XBH132" s="46"/>
      <c r="XBI132" s="46"/>
      <c r="XBJ132" s="46"/>
      <c r="XBK132" s="46"/>
      <c r="XBL132" s="46"/>
      <c r="XBM132" s="46"/>
      <c r="XBN132" s="46"/>
      <c r="XBO132" s="46"/>
      <c r="XBP132" s="46"/>
      <c r="XBQ132" s="46"/>
      <c r="XBR132" s="46"/>
      <c r="XBS132" s="46"/>
      <c r="XBT132" s="46"/>
      <c r="XBU132" s="46"/>
      <c r="XBV132" s="46"/>
      <c r="XBW132" s="46"/>
      <c r="XBX132" s="46"/>
      <c r="XBY132" s="46"/>
      <c r="XBZ132" s="46"/>
      <c r="XCA132" s="46"/>
      <c r="XCB132" s="46"/>
      <c r="XCC132" s="46"/>
      <c r="XCD132" s="46"/>
      <c r="XCE132" s="46"/>
      <c r="XCF132" s="46"/>
      <c r="XCG132" s="46"/>
      <c r="XCH132" s="46"/>
      <c r="XCI132" s="46"/>
      <c r="XCJ132" s="46"/>
      <c r="XCK132" s="46"/>
      <c r="XCL132" s="46"/>
      <c r="XCM132" s="46"/>
      <c r="XCN132" s="46"/>
      <c r="XCO132" s="46"/>
      <c r="XCP132" s="46"/>
      <c r="XCQ132" s="46"/>
      <c r="XCR132" s="46"/>
      <c r="XCS132" s="46"/>
      <c r="XCT132" s="46"/>
      <c r="XCU132" s="46"/>
      <c r="XCV132" s="46"/>
      <c r="XCW132" s="46"/>
      <c r="XCX132" s="46"/>
      <c r="XCY132" s="46"/>
      <c r="XCZ132" s="46"/>
      <c r="XDA132" s="46"/>
      <c r="XDB132" s="46"/>
      <c r="XDC132" s="46"/>
      <c r="XDD132" s="46"/>
      <c r="XDE132" s="46"/>
      <c r="XDF132" s="46"/>
      <c r="XDG132" s="46"/>
      <c r="XDH132" s="46"/>
      <c r="XDI132" s="46"/>
      <c r="XDJ132" s="46"/>
      <c r="XDK132" s="46"/>
      <c r="XDL132" s="46"/>
      <c r="XDM132" s="46"/>
      <c r="XDN132" s="46"/>
      <c r="XDO132" s="46"/>
      <c r="XDP132" s="46"/>
      <c r="XDQ132" s="46"/>
      <c r="XDR132" s="46"/>
      <c r="XDS132" s="46"/>
      <c r="XDT132" s="46"/>
      <c r="XDU132" s="46"/>
      <c r="XDV132" s="46"/>
      <c r="XDW132" s="46"/>
      <c r="XDX132" s="46"/>
      <c r="XDY132" s="46"/>
      <c r="XDZ132" s="46"/>
      <c r="XEA132" s="46"/>
      <c r="XEB132" s="46"/>
      <c r="XEC132" s="46"/>
      <c r="XED132" s="46"/>
      <c r="XEE132" s="46"/>
      <c r="XEF132" s="46"/>
      <c r="XEG132" s="46"/>
      <c r="XEH132" s="46"/>
      <c r="XEI132" s="46"/>
      <c r="XEJ132" s="46"/>
      <c r="XEK132" s="46"/>
      <c r="XEL132" s="46"/>
      <c r="XEM132" s="46"/>
      <c r="XEN132" s="46"/>
      <c r="XEO132" s="46"/>
      <c r="XEP132" s="46"/>
      <c r="XEQ132" s="46"/>
      <c r="XER132" s="46"/>
      <c r="XES132" s="46"/>
      <c r="XET132" s="46"/>
      <c r="XEU132" s="46"/>
      <c r="XEV132" s="46"/>
      <c r="XEW132" s="46"/>
      <c r="XEX132" s="46"/>
      <c r="XEY132" s="46"/>
    </row>
    <row r="133" spans="1:16379" s="2" customFormat="1" ht="16.5" hidden="1" customHeight="1">
      <c r="A133" s="35" t="s">
        <v>405</v>
      </c>
      <c r="B133" s="36"/>
      <c r="C133" s="36"/>
      <c r="D133" s="38"/>
      <c r="E133" s="37" t="e">
        <f t="shared" si="10"/>
        <v>#DIV/0!</v>
      </c>
      <c r="F133" s="20"/>
      <c r="G133" s="38">
        <f t="shared" si="13"/>
        <v>0</v>
      </c>
      <c r="H133" s="39" t="e">
        <f t="shared" si="11"/>
        <v>#DIV/0!</v>
      </c>
      <c r="I133" s="38"/>
      <c r="J133" s="38">
        <f t="shared" si="14"/>
        <v>0</v>
      </c>
      <c r="K133" s="37" t="e">
        <f t="shared" si="15"/>
        <v>#DIV/0!</v>
      </c>
      <c r="L133" s="46"/>
      <c r="M133" s="20"/>
      <c r="N133" s="20"/>
      <c r="O133" s="32">
        <f t="shared" si="12"/>
        <v>0</v>
      </c>
      <c r="P133" s="46"/>
      <c r="Q133" s="33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  <c r="BN133" s="46"/>
      <c r="BO133" s="46"/>
      <c r="BP133" s="46"/>
      <c r="BQ133" s="46"/>
      <c r="BR133" s="46"/>
      <c r="BS133" s="46"/>
      <c r="BT133" s="46"/>
      <c r="BU133" s="46"/>
      <c r="BV133" s="46"/>
      <c r="BW133" s="46"/>
      <c r="BX133" s="46"/>
      <c r="BY133" s="46"/>
      <c r="BZ133" s="46"/>
      <c r="CA133" s="46"/>
      <c r="CB133" s="46"/>
      <c r="CC133" s="46"/>
      <c r="CD133" s="46"/>
      <c r="CE133" s="46"/>
      <c r="CF133" s="46"/>
      <c r="CG133" s="46"/>
      <c r="CH133" s="46"/>
      <c r="CI133" s="46"/>
      <c r="CJ133" s="46"/>
      <c r="CK133" s="46"/>
      <c r="CL133" s="46"/>
      <c r="CM133" s="46"/>
      <c r="CN133" s="46"/>
      <c r="CO133" s="46"/>
      <c r="CP133" s="46"/>
      <c r="CQ133" s="46"/>
      <c r="CR133" s="46"/>
      <c r="CS133" s="46"/>
      <c r="CT133" s="46"/>
      <c r="CU133" s="46"/>
      <c r="CV133" s="46"/>
      <c r="CW133" s="46"/>
      <c r="CX133" s="46"/>
      <c r="CY133" s="46"/>
      <c r="CZ133" s="46"/>
      <c r="DA133" s="46"/>
      <c r="DB133" s="46"/>
      <c r="DC133" s="46"/>
      <c r="DD133" s="46"/>
      <c r="DE133" s="46"/>
      <c r="DF133" s="46"/>
      <c r="DG133" s="46"/>
      <c r="DH133" s="46"/>
      <c r="DI133" s="46"/>
      <c r="DJ133" s="46"/>
      <c r="DK133" s="46"/>
      <c r="DL133" s="46"/>
      <c r="DM133" s="46"/>
      <c r="DN133" s="46"/>
      <c r="DO133" s="46"/>
      <c r="DP133" s="46"/>
      <c r="DQ133" s="46"/>
      <c r="DR133" s="46"/>
      <c r="DS133" s="46"/>
      <c r="DT133" s="46"/>
      <c r="DU133" s="46"/>
      <c r="DV133" s="46"/>
      <c r="DW133" s="46"/>
      <c r="DX133" s="46"/>
      <c r="DY133" s="46"/>
      <c r="DZ133" s="46"/>
      <c r="EA133" s="46"/>
      <c r="EB133" s="46"/>
      <c r="EC133" s="46"/>
      <c r="ED133" s="46"/>
      <c r="EE133" s="46"/>
      <c r="EF133" s="46"/>
      <c r="EG133" s="46"/>
      <c r="EH133" s="46"/>
      <c r="EI133" s="46"/>
      <c r="EJ133" s="46"/>
      <c r="EK133" s="46"/>
      <c r="EL133" s="46"/>
      <c r="EM133" s="46"/>
      <c r="EN133" s="46"/>
      <c r="EO133" s="46"/>
      <c r="EP133" s="46"/>
      <c r="EQ133" s="46"/>
      <c r="ER133" s="46"/>
      <c r="ES133" s="46"/>
      <c r="ET133" s="46"/>
      <c r="EU133" s="46"/>
      <c r="EV133" s="46"/>
      <c r="EW133" s="46"/>
      <c r="EX133" s="46"/>
      <c r="EY133" s="46"/>
      <c r="EZ133" s="46"/>
      <c r="FA133" s="46"/>
      <c r="FB133" s="46"/>
      <c r="FC133" s="46"/>
      <c r="FD133" s="46"/>
      <c r="FE133" s="46"/>
      <c r="FF133" s="46"/>
      <c r="FG133" s="46"/>
      <c r="FH133" s="46"/>
      <c r="FI133" s="46"/>
      <c r="FJ133" s="46"/>
      <c r="FK133" s="46"/>
      <c r="FL133" s="46"/>
      <c r="FM133" s="46"/>
      <c r="FN133" s="46"/>
      <c r="FO133" s="46"/>
      <c r="FP133" s="46"/>
      <c r="FQ133" s="46"/>
      <c r="FR133" s="46"/>
      <c r="FS133" s="46"/>
      <c r="FT133" s="46"/>
      <c r="FU133" s="46"/>
      <c r="FV133" s="46"/>
      <c r="FW133" s="46"/>
      <c r="FX133" s="46"/>
      <c r="FY133" s="46"/>
      <c r="FZ133" s="46"/>
      <c r="GA133" s="46"/>
      <c r="GB133" s="46"/>
      <c r="GC133" s="46"/>
      <c r="GD133" s="46"/>
      <c r="GE133" s="46"/>
      <c r="GF133" s="46"/>
      <c r="GG133" s="46"/>
      <c r="GH133" s="46"/>
      <c r="GI133" s="46"/>
      <c r="GJ133" s="46"/>
      <c r="GK133" s="46"/>
      <c r="GL133" s="46"/>
      <c r="GM133" s="46"/>
      <c r="GN133" s="46"/>
      <c r="GO133" s="46"/>
      <c r="GP133" s="46"/>
      <c r="GQ133" s="46"/>
      <c r="GR133" s="46"/>
      <c r="GS133" s="46"/>
      <c r="GT133" s="46"/>
      <c r="GU133" s="46"/>
      <c r="GV133" s="46"/>
      <c r="GW133" s="46"/>
      <c r="GX133" s="46"/>
      <c r="GY133" s="46"/>
      <c r="GZ133" s="46"/>
      <c r="HA133" s="46"/>
      <c r="HB133" s="46"/>
      <c r="HC133" s="46"/>
      <c r="HD133" s="46"/>
      <c r="HE133" s="46"/>
      <c r="HF133" s="46"/>
      <c r="HG133" s="46"/>
      <c r="HH133" s="46"/>
      <c r="HI133" s="46"/>
      <c r="HJ133" s="46"/>
      <c r="HK133" s="46"/>
      <c r="HL133" s="46"/>
      <c r="HM133" s="46"/>
      <c r="HN133" s="46"/>
      <c r="HO133" s="46"/>
      <c r="HP133" s="46"/>
      <c r="HQ133" s="46"/>
      <c r="HR133" s="46"/>
      <c r="HS133" s="46"/>
      <c r="HT133" s="46"/>
      <c r="HU133" s="46"/>
      <c r="HV133" s="46"/>
      <c r="HW133" s="46"/>
      <c r="HX133" s="46"/>
      <c r="HY133" s="46"/>
      <c r="HZ133" s="46"/>
      <c r="IA133" s="46"/>
      <c r="IB133" s="46"/>
      <c r="IC133" s="46"/>
      <c r="ID133" s="46"/>
      <c r="IE133" s="46"/>
      <c r="IF133" s="46"/>
      <c r="IG133" s="46"/>
      <c r="IH133" s="46"/>
      <c r="II133" s="46"/>
      <c r="IJ133" s="46"/>
      <c r="IK133" s="46"/>
      <c r="IL133" s="46"/>
      <c r="IM133" s="46"/>
      <c r="IN133" s="46"/>
      <c r="IO133" s="46"/>
      <c r="IP133" s="46"/>
      <c r="IQ133" s="46"/>
      <c r="IS133" s="46"/>
      <c r="IU133" s="46"/>
      <c r="IV133" s="46"/>
      <c r="IW133" s="46"/>
      <c r="IX133" s="46"/>
      <c r="IY133" s="46"/>
      <c r="IZ133" s="46"/>
      <c r="JA133" s="46"/>
      <c r="JB133" s="46"/>
      <c r="JG133" s="46"/>
      <c r="JH133" s="46"/>
      <c r="JI133" s="46"/>
      <c r="JJ133" s="46"/>
      <c r="JK133" s="46"/>
      <c r="JL133" s="46"/>
      <c r="JM133" s="46"/>
      <c r="JN133" s="46"/>
      <c r="JO133" s="46"/>
      <c r="JP133" s="46"/>
      <c r="JQ133" s="46"/>
      <c r="JR133" s="46"/>
      <c r="JS133" s="46"/>
      <c r="JT133" s="46"/>
      <c r="JU133" s="46"/>
      <c r="JV133" s="46"/>
      <c r="JW133" s="46"/>
      <c r="JX133" s="46"/>
      <c r="JY133" s="46"/>
      <c r="JZ133" s="46"/>
      <c r="KA133" s="46"/>
      <c r="KB133" s="46"/>
      <c r="KC133" s="46"/>
      <c r="KD133" s="46"/>
      <c r="KE133" s="46"/>
      <c r="KF133" s="46"/>
      <c r="KG133" s="46"/>
      <c r="KH133" s="46"/>
      <c r="KI133" s="46"/>
      <c r="KJ133" s="46"/>
      <c r="KK133" s="46"/>
      <c r="KL133" s="46"/>
      <c r="KM133" s="46"/>
      <c r="KN133" s="46"/>
      <c r="KO133" s="46"/>
      <c r="KP133" s="46"/>
      <c r="KQ133" s="46"/>
      <c r="KR133" s="46"/>
      <c r="KS133" s="46"/>
      <c r="KT133" s="46"/>
      <c r="KU133" s="46"/>
      <c r="KV133" s="46"/>
      <c r="KW133" s="46"/>
      <c r="KX133" s="46"/>
      <c r="KY133" s="46"/>
      <c r="KZ133" s="46"/>
      <c r="LA133" s="46"/>
      <c r="LB133" s="46"/>
      <c r="LC133" s="46"/>
      <c r="LD133" s="46"/>
      <c r="LE133" s="46"/>
      <c r="LF133" s="46"/>
      <c r="LG133" s="46"/>
      <c r="LH133" s="46"/>
      <c r="LI133" s="46"/>
      <c r="LJ133" s="46"/>
      <c r="LK133" s="46"/>
      <c r="LL133" s="46"/>
      <c r="LM133" s="46"/>
      <c r="LN133" s="46"/>
      <c r="LO133" s="46"/>
      <c r="LP133" s="46"/>
      <c r="LQ133" s="46"/>
      <c r="LR133" s="46"/>
      <c r="LS133" s="46"/>
      <c r="LT133" s="46"/>
      <c r="LU133" s="46"/>
      <c r="LV133" s="46"/>
      <c r="LW133" s="46"/>
      <c r="LX133" s="46"/>
      <c r="LY133" s="46"/>
      <c r="LZ133" s="46"/>
      <c r="MA133" s="46"/>
      <c r="MB133" s="46"/>
      <c r="MC133" s="46"/>
      <c r="MD133" s="46"/>
      <c r="ME133" s="46"/>
      <c r="MF133" s="46"/>
      <c r="MG133" s="46"/>
      <c r="MH133" s="46"/>
      <c r="MI133" s="46"/>
      <c r="MJ133" s="46"/>
      <c r="MK133" s="46"/>
      <c r="ML133" s="46"/>
      <c r="MM133" s="46"/>
      <c r="MN133" s="46"/>
      <c r="MO133" s="46"/>
      <c r="MP133" s="46"/>
      <c r="MQ133" s="46"/>
      <c r="MR133" s="46"/>
      <c r="MS133" s="46"/>
      <c r="MT133" s="46"/>
      <c r="MU133" s="46"/>
      <c r="MV133" s="46"/>
      <c r="MW133" s="46"/>
      <c r="MX133" s="46"/>
      <c r="MY133" s="46"/>
      <c r="MZ133" s="46"/>
      <c r="NA133" s="46"/>
      <c r="NB133" s="46"/>
      <c r="NC133" s="46"/>
      <c r="ND133" s="46"/>
      <c r="NE133" s="46"/>
      <c r="NF133" s="46"/>
      <c r="NG133" s="46"/>
      <c r="NH133" s="46"/>
      <c r="NI133" s="46"/>
      <c r="NJ133" s="46"/>
      <c r="NK133" s="46"/>
      <c r="NL133" s="46"/>
      <c r="NM133" s="46"/>
      <c r="NN133" s="46"/>
      <c r="NO133" s="46"/>
      <c r="NP133" s="46"/>
      <c r="NQ133" s="46"/>
      <c r="NR133" s="46"/>
      <c r="NS133" s="46"/>
      <c r="NT133" s="46"/>
      <c r="NU133" s="46"/>
      <c r="NV133" s="46"/>
      <c r="NW133" s="46"/>
      <c r="NX133" s="46"/>
      <c r="NY133" s="46"/>
      <c r="NZ133" s="46"/>
      <c r="OA133" s="46"/>
      <c r="OB133" s="46"/>
      <c r="OC133" s="46"/>
      <c r="OD133" s="46"/>
      <c r="OE133" s="46"/>
      <c r="OF133" s="46"/>
      <c r="OG133" s="46"/>
      <c r="OH133" s="46"/>
      <c r="OI133" s="46"/>
      <c r="OJ133" s="46"/>
      <c r="OK133" s="46"/>
      <c r="OL133" s="46"/>
      <c r="OM133" s="46"/>
      <c r="ON133" s="46"/>
      <c r="OO133" s="46"/>
      <c r="OP133" s="46"/>
      <c r="OQ133" s="46"/>
      <c r="OR133" s="46"/>
      <c r="OS133" s="46"/>
      <c r="OT133" s="46"/>
      <c r="OU133" s="46"/>
      <c r="OV133" s="46"/>
      <c r="OW133" s="46"/>
      <c r="OX133" s="46"/>
      <c r="OY133" s="46"/>
      <c r="OZ133" s="46"/>
      <c r="PA133" s="46"/>
      <c r="PB133" s="46"/>
      <c r="PC133" s="46"/>
      <c r="PD133" s="46"/>
      <c r="PE133" s="46"/>
      <c r="PF133" s="46"/>
      <c r="PG133" s="46"/>
      <c r="PH133" s="46"/>
      <c r="PI133" s="46"/>
      <c r="PJ133" s="46"/>
      <c r="PK133" s="46"/>
      <c r="PL133" s="46"/>
      <c r="PM133" s="46"/>
      <c r="PN133" s="46"/>
      <c r="PO133" s="46"/>
      <c r="PP133" s="46"/>
      <c r="PQ133" s="46"/>
      <c r="PR133" s="46"/>
      <c r="PS133" s="46"/>
      <c r="PT133" s="46"/>
      <c r="PU133" s="46"/>
      <c r="PV133" s="46"/>
      <c r="PW133" s="46"/>
      <c r="PX133" s="46"/>
      <c r="PY133" s="46"/>
      <c r="PZ133" s="46"/>
      <c r="QA133" s="46"/>
      <c r="QB133" s="46"/>
      <c r="QC133" s="46"/>
      <c r="QD133" s="46"/>
      <c r="QE133" s="46"/>
      <c r="QF133" s="46"/>
      <c r="QG133" s="46"/>
      <c r="QH133" s="46"/>
      <c r="QI133" s="46"/>
      <c r="QJ133" s="46"/>
      <c r="QK133" s="46"/>
      <c r="QL133" s="46"/>
      <c r="QM133" s="46"/>
      <c r="QN133" s="46"/>
      <c r="QO133" s="46"/>
      <c r="QP133" s="46"/>
      <c r="QQ133" s="46"/>
      <c r="QR133" s="46"/>
      <c r="QS133" s="46"/>
      <c r="QT133" s="46"/>
      <c r="QU133" s="46"/>
      <c r="QV133" s="46"/>
      <c r="QW133" s="46"/>
      <c r="QX133" s="46"/>
      <c r="QY133" s="46"/>
      <c r="QZ133" s="46"/>
      <c r="RA133" s="46"/>
      <c r="RB133" s="46"/>
      <c r="RC133" s="46"/>
      <c r="RD133" s="46"/>
      <c r="RE133" s="46"/>
      <c r="RF133" s="46"/>
      <c r="RG133" s="46"/>
      <c r="RH133" s="46"/>
      <c r="RI133" s="46"/>
      <c r="RJ133" s="46"/>
      <c r="RK133" s="46"/>
      <c r="RL133" s="46"/>
      <c r="RM133" s="46"/>
      <c r="RN133" s="46"/>
      <c r="RO133" s="46"/>
      <c r="RP133" s="46"/>
      <c r="RQ133" s="46"/>
      <c r="RR133" s="46"/>
      <c r="RS133" s="46"/>
      <c r="RT133" s="46"/>
      <c r="RU133" s="46"/>
      <c r="RV133" s="46"/>
      <c r="RW133" s="46"/>
      <c r="RX133" s="46"/>
      <c r="RY133" s="46"/>
      <c r="RZ133" s="46"/>
      <c r="SA133" s="46"/>
      <c r="SB133" s="46"/>
      <c r="SC133" s="46"/>
      <c r="SD133" s="46"/>
      <c r="SE133" s="46"/>
      <c r="SF133" s="46"/>
      <c r="SG133" s="46"/>
      <c r="SH133" s="46"/>
      <c r="SI133" s="46"/>
      <c r="SJ133" s="46"/>
      <c r="SK133" s="46"/>
      <c r="SL133" s="46"/>
      <c r="SM133" s="46"/>
      <c r="SO133" s="46"/>
      <c r="SQ133" s="46"/>
      <c r="SR133" s="46"/>
      <c r="SS133" s="46"/>
      <c r="ST133" s="46"/>
      <c r="SU133" s="46"/>
      <c r="SV133" s="46"/>
      <c r="SW133" s="46"/>
      <c r="SX133" s="46"/>
      <c r="TC133" s="46"/>
      <c r="TD133" s="46"/>
      <c r="TE133" s="46"/>
      <c r="TF133" s="46"/>
      <c r="TG133" s="46"/>
      <c r="TH133" s="46"/>
      <c r="TI133" s="46"/>
      <c r="TJ133" s="46"/>
      <c r="TK133" s="46"/>
      <c r="TL133" s="46"/>
      <c r="TM133" s="46"/>
      <c r="TN133" s="46"/>
      <c r="TO133" s="46"/>
      <c r="TP133" s="46"/>
      <c r="TQ133" s="46"/>
      <c r="TR133" s="46"/>
      <c r="TS133" s="46"/>
      <c r="TT133" s="46"/>
      <c r="TU133" s="46"/>
      <c r="TV133" s="46"/>
      <c r="TW133" s="46"/>
      <c r="TX133" s="46"/>
      <c r="TY133" s="46"/>
      <c r="TZ133" s="46"/>
      <c r="UA133" s="46"/>
      <c r="UB133" s="46"/>
      <c r="UC133" s="46"/>
      <c r="UD133" s="46"/>
      <c r="UE133" s="46"/>
      <c r="UF133" s="46"/>
      <c r="UG133" s="46"/>
      <c r="UH133" s="46"/>
      <c r="UI133" s="46"/>
      <c r="UJ133" s="46"/>
      <c r="UK133" s="46"/>
      <c r="UL133" s="46"/>
      <c r="UM133" s="46"/>
      <c r="UN133" s="46"/>
      <c r="UO133" s="46"/>
      <c r="UP133" s="46"/>
      <c r="UQ133" s="46"/>
      <c r="UR133" s="46"/>
      <c r="US133" s="46"/>
      <c r="UT133" s="46"/>
      <c r="UU133" s="46"/>
      <c r="UV133" s="46"/>
      <c r="UW133" s="46"/>
      <c r="UX133" s="46"/>
      <c r="UY133" s="46"/>
      <c r="UZ133" s="46"/>
      <c r="VA133" s="46"/>
      <c r="VB133" s="46"/>
      <c r="VC133" s="46"/>
      <c r="VD133" s="46"/>
      <c r="VE133" s="46"/>
      <c r="VF133" s="46"/>
      <c r="VG133" s="46"/>
      <c r="VH133" s="46"/>
      <c r="VI133" s="46"/>
      <c r="VJ133" s="46"/>
      <c r="VK133" s="46"/>
      <c r="VL133" s="46"/>
      <c r="VM133" s="46"/>
      <c r="VN133" s="46"/>
      <c r="VO133" s="46"/>
      <c r="VP133" s="46"/>
      <c r="VQ133" s="46"/>
      <c r="VR133" s="46"/>
      <c r="VS133" s="46"/>
      <c r="VT133" s="46"/>
      <c r="VU133" s="46"/>
      <c r="VV133" s="46"/>
      <c r="VW133" s="46"/>
      <c r="VX133" s="46"/>
      <c r="VY133" s="46"/>
      <c r="VZ133" s="46"/>
      <c r="WA133" s="46"/>
      <c r="WB133" s="46"/>
      <c r="WC133" s="46"/>
      <c r="WD133" s="46"/>
      <c r="WE133" s="46"/>
      <c r="WF133" s="46"/>
      <c r="WG133" s="46"/>
      <c r="WH133" s="46"/>
      <c r="WI133" s="46"/>
      <c r="WJ133" s="46"/>
      <c r="WK133" s="46"/>
      <c r="WL133" s="46"/>
      <c r="WM133" s="46"/>
      <c r="WN133" s="46"/>
      <c r="WO133" s="46"/>
      <c r="WP133" s="46"/>
      <c r="WQ133" s="46"/>
      <c r="WR133" s="46"/>
      <c r="WS133" s="46"/>
      <c r="WT133" s="46"/>
      <c r="WU133" s="46"/>
      <c r="WV133" s="46"/>
      <c r="WW133" s="46"/>
      <c r="WX133" s="46"/>
      <c r="WY133" s="46"/>
      <c r="WZ133" s="46"/>
      <c r="XA133" s="46"/>
      <c r="XB133" s="46"/>
      <c r="XC133" s="46"/>
      <c r="XD133" s="46"/>
      <c r="XE133" s="46"/>
      <c r="XF133" s="46"/>
      <c r="XG133" s="46"/>
      <c r="XH133" s="46"/>
      <c r="XI133" s="46"/>
      <c r="XJ133" s="46"/>
      <c r="XK133" s="46"/>
      <c r="XL133" s="46"/>
      <c r="XM133" s="46"/>
      <c r="XN133" s="46"/>
      <c r="XO133" s="46"/>
      <c r="XP133" s="46"/>
      <c r="XQ133" s="46"/>
      <c r="XR133" s="46"/>
      <c r="XS133" s="46"/>
      <c r="XT133" s="46"/>
      <c r="XU133" s="46"/>
      <c r="XV133" s="46"/>
      <c r="XW133" s="46"/>
      <c r="XX133" s="46"/>
      <c r="XY133" s="46"/>
      <c r="XZ133" s="46"/>
      <c r="YA133" s="46"/>
      <c r="YB133" s="46"/>
      <c r="YC133" s="46"/>
      <c r="YD133" s="46"/>
      <c r="YE133" s="46"/>
      <c r="YF133" s="46"/>
      <c r="YG133" s="46"/>
      <c r="YH133" s="46"/>
      <c r="YI133" s="46"/>
      <c r="YJ133" s="46"/>
      <c r="YK133" s="46"/>
      <c r="YL133" s="46"/>
      <c r="YM133" s="46"/>
      <c r="YN133" s="46"/>
      <c r="YO133" s="46"/>
      <c r="YP133" s="46"/>
      <c r="YQ133" s="46"/>
      <c r="YR133" s="46"/>
      <c r="YS133" s="46"/>
      <c r="YT133" s="46"/>
      <c r="YU133" s="46"/>
      <c r="YV133" s="46"/>
      <c r="YW133" s="46"/>
      <c r="YX133" s="46"/>
      <c r="YY133" s="46"/>
      <c r="YZ133" s="46"/>
      <c r="ZA133" s="46"/>
      <c r="ZB133" s="46"/>
      <c r="ZC133" s="46"/>
      <c r="ZD133" s="46"/>
      <c r="ZE133" s="46"/>
      <c r="ZF133" s="46"/>
      <c r="ZG133" s="46"/>
      <c r="ZH133" s="46"/>
      <c r="ZI133" s="46"/>
      <c r="ZJ133" s="46"/>
      <c r="ZK133" s="46"/>
      <c r="ZL133" s="46"/>
      <c r="ZM133" s="46"/>
      <c r="ZN133" s="46"/>
      <c r="ZO133" s="46"/>
      <c r="ZP133" s="46"/>
      <c r="ZQ133" s="46"/>
      <c r="ZR133" s="46"/>
      <c r="ZS133" s="46"/>
      <c r="ZT133" s="46"/>
      <c r="ZU133" s="46"/>
      <c r="ZV133" s="46"/>
      <c r="ZW133" s="46"/>
      <c r="ZX133" s="46"/>
      <c r="ZY133" s="46"/>
      <c r="ZZ133" s="46"/>
      <c r="AAA133" s="46"/>
      <c r="AAB133" s="46"/>
      <c r="AAC133" s="46"/>
      <c r="AAD133" s="46"/>
      <c r="AAE133" s="46"/>
      <c r="AAF133" s="46"/>
      <c r="AAG133" s="46"/>
      <c r="AAH133" s="46"/>
      <c r="AAI133" s="46"/>
      <c r="AAJ133" s="46"/>
      <c r="AAK133" s="46"/>
      <c r="AAL133" s="46"/>
      <c r="AAM133" s="46"/>
      <c r="AAN133" s="46"/>
      <c r="AAO133" s="46"/>
      <c r="AAP133" s="46"/>
      <c r="AAQ133" s="46"/>
      <c r="AAR133" s="46"/>
      <c r="AAS133" s="46"/>
      <c r="AAT133" s="46"/>
      <c r="AAU133" s="46"/>
      <c r="AAV133" s="46"/>
      <c r="AAW133" s="46"/>
      <c r="AAX133" s="46"/>
      <c r="AAY133" s="46"/>
      <c r="AAZ133" s="46"/>
      <c r="ABA133" s="46"/>
      <c r="ABB133" s="46"/>
      <c r="ABC133" s="46"/>
      <c r="ABD133" s="46"/>
      <c r="ABE133" s="46"/>
      <c r="ABF133" s="46"/>
      <c r="ABG133" s="46"/>
      <c r="ABH133" s="46"/>
      <c r="ABI133" s="46"/>
      <c r="ABJ133" s="46"/>
      <c r="ABK133" s="46"/>
      <c r="ABL133" s="46"/>
      <c r="ABM133" s="46"/>
      <c r="ABN133" s="46"/>
      <c r="ABO133" s="46"/>
      <c r="ABP133" s="46"/>
      <c r="ABQ133" s="46"/>
      <c r="ABR133" s="46"/>
      <c r="ABS133" s="46"/>
      <c r="ABT133" s="46"/>
      <c r="ABU133" s="46"/>
      <c r="ABV133" s="46"/>
      <c r="ABW133" s="46"/>
      <c r="ABX133" s="46"/>
      <c r="ABY133" s="46"/>
      <c r="ABZ133" s="46"/>
      <c r="ACA133" s="46"/>
      <c r="ACB133" s="46"/>
      <c r="ACC133" s="46"/>
      <c r="ACD133" s="46"/>
      <c r="ACE133" s="46"/>
      <c r="ACF133" s="46"/>
      <c r="ACG133" s="46"/>
      <c r="ACH133" s="46"/>
      <c r="ACI133" s="46"/>
      <c r="ACK133" s="46"/>
      <c r="ACM133" s="46"/>
      <c r="ACN133" s="46"/>
      <c r="ACO133" s="46"/>
      <c r="ACP133" s="46"/>
      <c r="ACQ133" s="46"/>
      <c r="ACR133" s="46"/>
      <c r="ACS133" s="46"/>
      <c r="ACT133" s="46"/>
      <c r="ACY133" s="46"/>
      <c r="ACZ133" s="46"/>
      <c r="ADA133" s="46"/>
      <c r="ADB133" s="46"/>
      <c r="ADC133" s="46"/>
      <c r="ADD133" s="46"/>
      <c r="ADE133" s="46"/>
      <c r="ADF133" s="46"/>
      <c r="ADG133" s="46"/>
      <c r="ADH133" s="46"/>
      <c r="ADI133" s="46"/>
      <c r="ADJ133" s="46"/>
      <c r="ADK133" s="46"/>
      <c r="ADL133" s="46"/>
      <c r="ADM133" s="46"/>
      <c r="ADN133" s="46"/>
      <c r="ADO133" s="46"/>
      <c r="ADP133" s="46"/>
      <c r="ADQ133" s="46"/>
      <c r="ADR133" s="46"/>
      <c r="ADS133" s="46"/>
      <c r="ADT133" s="46"/>
      <c r="ADU133" s="46"/>
      <c r="ADV133" s="46"/>
      <c r="ADW133" s="46"/>
      <c r="ADX133" s="46"/>
      <c r="ADY133" s="46"/>
      <c r="ADZ133" s="46"/>
      <c r="AEA133" s="46"/>
      <c r="AEB133" s="46"/>
      <c r="AEC133" s="46"/>
      <c r="AED133" s="46"/>
      <c r="AEE133" s="46"/>
      <c r="AEF133" s="46"/>
      <c r="AEG133" s="46"/>
      <c r="AEH133" s="46"/>
      <c r="AEI133" s="46"/>
      <c r="AEJ133" s="46"/>
      <c r="AEK133" s="46"/>
      <c r="AEL133" s="46"/>
      <c r="AEM133" s="46"/>
      <c r="AEN133" s="46"/>
      <c r="AEO133" s="46"/>
      <c r="AEP133" s="46"/>
      <c r="AEQ133" s="46"/>
      <c r="AER133" s="46"/>
      <c r="AES133" s="46"/>
      <c r="AET133" s="46"/>
      <c r="AEU133" s="46"/>
      <c r="AEV133" s="46"/>
      <c r="AEW133" s="46"/>
      <c r="AEX133" s="46"/>
      <c r="AEY133" s="46"/>
      <c r="AEZ133" s="46"/>
      <c r="AFA133" s="46"/>
      <c r="AFB133" s="46"/>
      <c r="AFC133" s="46"/>
      <c r="AFD133" s="46"/>
      <c r="AFE133" s="46"/>
      <c r="AFF133" s="46"/>
      <c r="AFG133" s="46"/>
      <c r="AFH133" s="46"/>
      <c r="AFI133" s="46"/>
      <c r="AFJ133" s="46"/>
      <c r="AFK133" s="46"/>
      <c r="AFL133" s="46"/>
      <c r="AFM133" s="46"/>
      <c r="AFN133" s="46"/>
      <c r="AFO133" s="46"/>
      <c r="AFP133" s="46"/>
      <c r="AFQ133" s="46"/>
      <c r="AFR133" s="46"/>
      <c r="AFS133" s="46"/>
      <c r="AFT133" s="46"/>
      <c r="AFU133" s="46"/>
      <c r="AFV133" s="46"/>
      <c r="AFW133" s="46"/>
      <c r="AFX133" s="46"/>
      <c r="AFY133" s="46"/>
      <c r="AFZ133" s="46"/>
      <c r="AGA133" s="46"/>
      <c r="AGB133" s="46"/>
      <c r="AGC133" s="46"/>
      <c r="AGD133" s="46"/>
      <c r="AGE133" s="46"/>
      <c r="AGF133" s="46"/>
      <c r="AGG133" s="46"/>
      <c r="AGH133" s="46"/>
      <c r="AGI133" s="46"/>
      <c r="AGJ133" s="46"/>
      <c r="AGK133" s="46"/>
      <c r="AGL133" s="46"/>
      <c r="AGM133" s="46"/>
      <c r="AGN133" s="46"/>
      <c r="AGO133" s="46"/>
      <c r="AGP133" s="46"/>
      <c r="AGQ133" s="46"/>
      <c r="AGR133" s="46"/>
      <c r="AGS133" s="46"/>
      <c r="AGT133" s="46"/>
      <c r="AGU133" s="46"/>
      <c r="AGV133" s="46"/>
      <c r="AGW133" s="46"/>
      <c r="AGX133" s="46"/>
      <c r="AGY133" s="46"/>
      <c r="AGZ133" s="46"/>
      <c r="AHA133" s="46"/>
      <c r="AHB133" s="46"/>
      <c r="AHC133" s="46"/>
      <c r="AHD133" s="46"/>
      <c r="AHE133" s="46"/>
      <c r="AHF133" s="46"/>
      <c r="AHG133" s="46"/>
      <c r="AHH133" s="46"/>
      <c r="AHI133" s="46"/>
      <c r="AHJ133" s="46"/>
      <c r="AHK133" s="46"/>
      <c r="AHL133" s="46"/>
      <c r="AHM133" s="46"/>
      <c r="AHN133" s="46"/>
      <c r="AHO133" s="46"/>
      <c r="AHP133" s="46"/>
      <c r="AHQ133" s="46"/>
      <c r="AHR133" s="46"/>
      <c r="AHS133" s="46"/>
      <c r="AHT133" s="46"/>
      <c r="AHU133" s="46"/>
      <c r="AHV133" s="46"/>
      <c r="AHW133" s="46"/>
      <c r="AHX133" s="46"/>
      <c r="AHY133" s="46"/>
      <c r="AHZ133" s="46"/>
      <c r="AIA133" s="46"/>
      <c r="AIB133" s="46"/>
      <c r="AIC133" s="46"/>
      <c r="AID133" s="46"/>
      <c r="AIE133" s="46"/>
      <c r="AIF133" s="46"/>
      <c r="AIG133" s="46"/>
      <c r="AIH133" s="46"/>
      <c r="AII133" s="46"/>
      <c r="AIJ133" s="46"/>
      <c r="AIK133" s="46"/>
      <c r="AIL133" s="46"/>
      <c r="AIM133" s="46"/>
      <c r="AIN133" s="46"/>
      <c r="AIO133" s="46"/>
      <c r="AIP133" s="46"/>
      <c r="AIQ133" s="46"/>
      <c r="AIR133" s="46"/>
      <c r="AIS133" s="46"/>
      <c r="AIT133" s="46"/>
      <c r="AIU133" s="46"/>
      <c r="AIV133" s="46"/>
      <c r="AIW133" s="46"/>
      <c r="AIX133" s="46"/>
      <c r="AIY133" s="46"/>
      <c r="AIZ133" s="46"/>
      <c r="AJA133" s="46"/>
      <c r="AJB133" s="46"/>
      <c r="AJC133" s="46"/>
      <c r="AJD133" s="46"/>
      <c r="AJE133" s="46"/>
      <c r="AJF133" s="46"/>
      <c r="AJG133" s="46"/>
      <c r="AJH133" s="46"/>
      <c r="AJI133" s="46"/>
      <c r="AJJ133" s="46"/>
      <c r="AJK133" s="46"/>
      <c r="AJL133" s="46"/>
      <c r="AJM133" s="46"/>
      <c r="AJN133" s="46"/>
      <c r="AJO133" s="46"/>
      <c r="AJP133" s="46"/>
      <c r="AJQ133" s="46"/>
      <c r="AJR133" s="46"/>
      <c r="AJS133" s="46"/>
      <c r="AJT133" s="46"/>
      <c r="AJU133" s="46"/>
      <c r="AJV133" s="46"/>
      <c r="AJW133" s="46"/>
      <c r="AJX133" s="46"/>
      <c r="AJY133" s="46"/>
      <c r="AJZ133" s="46"/>
      <c r="AKA133" s="46"/>
      <c r="AKB133" s="46"/>
      <c r="AKC133" s="46"/>
      <c r="AKD133" s="46"/>
      <c r="AKE133" s="46"/>
      <c r="AKF133" s="46"/>
      <c r="AKG133" s="46"/>
      <c r="AKH133" s="46"/>
      <c r="AKI133" s="46"/>
      <c r="AKJ133" s="46"/>
      <c r="AKK133" s="46"/>
      <c r="AKL133" s="46"/>
      <c r="AKM133" s="46"/>
      <c r="AKN133" s="46"/>
      <c r="AKO133" s="46"/>
      <c r="AKP133" s="46"/>
      <c r="AKQ133" s="46"/>
      <c r="AKR133" s="46"/>
      <c r="AKS133" s="46"/>
      <c r="AKT133" s="46"/>
      <c r="AKU133" s="46"/>
      <c r="AKV133" s="46"/>
      <c r="AKW133" s="46"/>
      <c r="AKX133" s="46"/>
      <c r="AKY133" s="46"/>
      <c r="AKZ133" s="46"/>
      <c r="ALA133" s="46"/>
      <c r="ALB133" s="46"/>
      <c r="ALC133" s="46"/>
      <c r="ALD133" s="46"/>
      <c r="ALE133" s="46"/>
      <c r="ALF133" s="46"/>
      <c r="ALG133" s="46"/>
      <c r="ALH133" s="46"/>
      <c r="ALI133" s="46"/>
      <c r="ALJ133" s="46"/>
      <c r="ALK133" s="46"/>
      <c r="ALL133" s="46"/>
      <c r="ALM133" s="46"/>
      <c r="ALN133" s="46"/>
      <c r="ALO133" s="46"/>
      <c r="ALP133" s="46"/>
      <c r="ALQ133" s="46"/>
      <c r="ALR133" s="46"/>
      <c r="ALS133" s="46"/>
      <c r="ALT133" s="46"/>
      <c r="ALU133" s="46"/>
      <c r="ALV133" s="46"/>
      <c r="ALW133" s="46"/>
      <c r="ALX133" s="46"/>
      <c r="ALY133" s="46"/>
      <c r="ALZ133" s="46"/>
      <c r="AMA133" s="46"/>
      <c r="AMB133" s="46"/>
      <c r="AMC133" s="46"/>
      <c r="AMD133" s="46"/>
      <c r="AME133" s="46"/>
      <c r="AMG133" s="46"/>
      <c r="AMI133" s="46"/>
      <c r="AMJ133" s="46"/>
      <c r="AMK133" s="46"/>
      <c r="AML133" s="46"/>
      <c r="AMM133" s="46"/>
      <c r="AMN133" s="46"/>
      <c r="AMO133" s="46"/>
      <c r="AMP133" s="46"/>
      <c r="AMU133" s="46"/>
      <c r="AMV133" s="46"/>
      <c r="AMW133" s="46"/>
      <c r="AMX133" s="46"/>
      <c r="AMY133" s="46"/>
      <c r="AMZ133" s="46"/>
      <c r="ANA133" s="46"/>
      <c r="ANB133" s="46"/>
      <c r="ANC133" s="46"/>
      <c r="AND133" s="46"/>
      <c r="ANE133" s="46"/>
      <c r="ANF133" s="46"/>
      <c r="ANG133" s="46"/>
      <c r="ANH133" s="46"/>
      <c r="ANI133" s="46"/>
      <c r="ANJ133" s="46"/>
      <c r="ANK133" s="46"/>
      <c r="ANL133" s="46"/>
      <c r="ANM133" s="46"/>
      <c r="ANN133" s="46"/>
      <c r="ANO133" s="46"/>
      <c r="ANP133" s="46"/>
      <c r="ANQ133" s="46"/>
      <c r="ANR133" s="46"/>
      <c r="ANS133" s="46"/>
      <c r="ANT133" s="46"/>
      <c r="ANU133" s="46"/>
      <c r="ANV133" s="46"/>
      <c r="ANW133" s="46"/>
      <c r="ANX133" s="46"/>
      <c r="ANY133" s="46"/>
      <c r="ANZ133" s="46"/>
      <c r="AOA133" s="46"/>
      <c r="AOB133" s="46"/>
      <c r="AOC133" s="46"/>
      <c r="AOD133" s="46"/>
      <c r="AOE133" s="46"/>
      <c r="AOF133" s="46"/>
      <c r="AOG133" s="46"/>
      <c r="AOH133" s="46"/>
      <c r="AOI133" s="46"/>
      <c r="AOJ133" s="46"/>
      <c r="AOK133" s="46"/>
      <c r="AOL133" s="46"/>
      <c r="AOM133" s="46"/>
      <c r="AON133" s="46"/>
      <c r="AOO133" s="46"/>
      <c r="AOP133" s="46"/>
      <c r="AOQ133" s="46"/>
      <c r="AOR133" s="46"/>
      <c r="AOS133" s="46"/>
      <c r="AOT133" s="46"/>
      <c r="AOU133" s="46"/>
      <c r="AOV133" s="46"/>
      <c r="AOW133" s="46"/>
      <c r="AOX133" s="46"/>
      <c r="AOY133" s="46"/>
      <c r="AOZ133" s="46"/>
      <c r="APA133" s="46"/>
      <c r="APB133" s="46"/>
      <c r="APC133" s="46"/>
      <c r="APD133" s="46"/>
      <c r="APE133" s="46"/>
      <c r="APF133" s="46"/>
      <c r="APG133" s="46"/>
      <c r="APH133" s="46"/>
      <c r="API133" s="46"/>
      <c r="APJ133" s="46"/>
      <c r="APK133" s="46"/>
      <c r="APL133" s="46"/>
      <c r="APM133" s="46"/>
      <c r="APN133" s="46"/>
      <c r="APO133" s="46"/>
      <c r="APP133" s="46"/>
      <c r="APQ133" s="46"/>
      <c r="APR133" s="46"/>
      <c r="APS133" s="46"/>
      <c r="APT133" s="46"/>
      <c r="APU133" s="46"/>
      <c r="APV133" s="46"/>
      <c r="APW133" s="46"/>
      <c r="APX133" s="46"/>
      <c r="APY133" s="46"/>
      <c r="APZ133" s="46"/>
      <c r="AQA133" s="46"/>
      <c r="AQB133" s="46"/>
      <c r="AQC133" s="46"/>
      <c r="AQD133" s="46"/>
      <c r="AQE133" s="46"/>
      <c r="AQF133" s="46"/>
      <c r="AQG133" s="46"/>
      <c r="AQH133" s="46"/>
      <c r="AQI133" s="46"/>
      <c r="AQJ133" s="46"/>
      <c r="AQK133" s="46"/>
      <c r="AQL133" s="46"/>
      <c r="AQM133" s="46"/>
      <c r="AQN133" s="46"/>
      <c r="AQO133" s="46"/>
      <c r="AQP133" s="46"/>
      <c r="AQQ133" s="46"/>
      <c r="AQR133" s="46"/>
      <c r="AQS133" s="46"/>
      <c r="AQT133" s="46"/>
      <c r="AQU133" s="46"/>
      <c r="AQV133" s="46"/>
      <c r="AQW133" s="46"/>
      <c r="AQX133" s="46"/>
      <c r="AQY133" s="46"/>
      <c r="AQZ133" s="46"/>
      <c r="ARA133" s="46"/>
      <c r="ARB133" s="46"/>
      <c r="ARC133" s="46"/>
      <c r="ARD133" s="46"/>
      <c r="ARE133" s="46"/>
      <c r="ARF133" s="46"/>
      <c r="ARG133" s="46"/>
      <c r="ARH133" s="46"/>
      <c r="ARI133" s="46"/>
      <c r="ARJ133" s="46"/>
      <c r="ARK133" s="46"/>
      <c r="ARL133" s="46"/>
      <c r="ARM133" s="46"/>
      <c r="ARN133" s="46"/>
      <c r="ARO133" s="46"/>
      <c r="ARP133" s="46"/>
      <c r="ARQ133" s="46"/>
      <c r="ARR133" s="46"/>
      <c r="ARS133" s="46"/>
      <c r="ART133" s="46"/>
      <c r="ARU133" s="46"/>
      <c r="ARV133" s="46"/>
      <c r="ARW133" s="46"/>
      <c r="ARX133" s="46"/>
      <c r="ARY133" s="46"/>
      <c r="ARZ133" s="46"/>
      <c r="ASA133" s="46"/>
      <c r="ASB133" s="46"/>
      <c r="ASC133" s="46"/>
      <c r="ASD133" s="46"/>
      <c r="ASE133" s="46"/>
      <c r="ASF133" s="46"/>
      <c r="ASG133" s="46"/>
      <c r="ASH133" s="46"/>
      <c r="ASI133" s="46"/>
      <c r="ASJ133" s="46"/>
      <c r="ASK133" s="46"/>
      <c r="ASL133" s="46"/>
      <c r="ASM133" s="46"/>
      <c r="ASN133" s="46"/>
      <c r="ASO133" s="46"/>
      <c r="ASP133" s="46"/>
      <c r="ASQ133" s="46"/>
      <c r="ASR133" s="46"/>
      <c r="ASS133" s="46"/>
      <c r="AST133" s="46"/>
      <c r="ASU133" s="46"/>
      <c r="ASV133" s="46"/>
      <c r="ASW133" s="46"/>
      <c r="ASX133" s="46"/>
      <c r="ASY133" s="46"/>
      <c r="ASZ133" s="46"/>
      <c r="ATA133" s="46"/>
      <c r="ATB133" s="46"/>
      <c r="ATC133" s="46"/>
      <c r="ATD133" s="46"/>
      <c r="ATE133" s="46"/>
      <c r="ATF133" s="46"/>
      <c r="ATG133" s="46"/>
      <c r="ATH133" s="46"/>
      <c r="ATI133" s="46"/>
      <c r="ATJ133" s="46"/>
      <c r="ATK133" s="46"/>
      <c r="ATL133" s="46"/>
      <c r="ATM133" s="46"/>
      <c r="ATN133" s="46"/>
      <c r="ATO133" s="46"/>
      <c r="ATP133" s="46"/>
      <c r="ATQ133" s="46"/>
      <c r="ATR133" s="46"/>
      <c r="ATS133" s="46"/>
      <c r="ATT133" s="46"/>
      <c r="ATU133" s="46"/>
      <c r="ATV133" s="46"/>
      <c r="ATW133" s="46"/>
      <c r="ATX133" s="46"/>
      <c r="ATY133" s="46"/>
      <c r="ATZ133" s="46"/>
      <c r="AUA133" s="46"/>
      <c r="AUB133" s="46"/>
      <c r="AUC133" s="46"/>
      <c r="AUD133" s="46"/>
      <c r="AUE133" s="46"/>
      <c r="AUF133" s="46"/>
      <c r="AUG133" s="46"/>
      <c r="AUH133" s="46"/>
      <c r="AUI133" s="46"/>
      <c r="AUJ133" s="46"/>
      <c r="AUK133" s="46"/>
      <c r="AUL133" s="46"/>
      <c r="AUM133" s="46"/>
      <c r="AUN133" s="46"/>
      <c r="AUO133" s="46"/>
      <c r="AUP133" s="46"/>
      <c r="AUQ133" s="46"/>
      <c r="AUR133" s="46"/>
      <c r="AUS133" s="46"/>
      <c r="AUT133" s="46"/>
      <c r="AUU133" s="46"/>
      <c r="AUV133" s="46"/>
      <c r="AUW133" s="46"/>
      <c r="AUX133" s="46"/>
      <c r="AUY133" s="46"/>
      <c r="AUZ133" s="46"/>
      <c r="AVA133" s="46"/>
      <c r="AVB133" s="46"/>
      <c r="AVC133" s="46"/>
      <c r="AVD133" s="46"/>
      <c r="AVE133" s="46"/>
      <c r="AVF133" s="46"/>
      <c r="AVG133" s="46"/>
      <c r="AVH133" s="46"/>
      <c r="AVI133" s="46"/>
      <c r="AVJ133" s="46"/>
      <c r="AVK133" s="46"/>
      <c r="AVL133" s="46"/>
      <c r="AVM133" s="46"/>
      <c r="AVN133" s="46"/>
      <c r="AVO133" s="46"/>
      <c r="AVP133" s="46"/>
      <c r="AVQ133" s="46"/>
      <c r="AVR133" s="46"/>
      <c r="AVS133" s="46"/>
      <c r="AVT133" s="46"/>
      <c r="AVU133" s="46"/>
      <c r="AVV133" s="46"/>
      <c r="AVW133" s="46"/>
      <c r="AVX133" s="46"/>
      <c r="AVY133" s="46"/>
      <c r="AVZ133" s="46"/>
      <c r="AWA133" s="46"/>
      <c r="AWC133" s="46"/>
      <c r="AWE133" s="46"/>
      <c r="AWF133" s="46"/>
      <c r="AWG133" s="46"/>
      <c r="AWH133" s="46"/>
      <c r="AWI133" s="46"/>
      <c r="AWJ133" s="46"/>
      <c r="AWK133" s="46"/>
      <c r="AWL133" s="46"/>
      <c r="AWQ133" s="46"/>
      <c r="AWR133" s="46"/>
      <c r="AWS133" s="46"/>
      <c r="AWT133" s="46"/>
      <c r="AWU133" s="46"/>
      <c r="AWV133" s="46"/>
      <c r="AWW133" s="46"/>
      <c r="AWX133" s="46"/>
      <c r="AWY133" s="46"/>
      <c r="AWZ133" s="46"/>
      <c r="AXA133" s="46"/>
      <c r="AXB133" s="46"/>
      <c r="AXC133" s="46"/>
      <c r="AXD133" s="46"/>
      <c r="AXE133" s="46"/>
      <c r="AXF133" s="46"/>
      <c r="AXG133" s="46"/>
      <c r="AXH133" s="46"/>
      <c r="AXI133" s="46"/>
      <c r="AXJ133" s="46"/>
      <c r="AXK133" s="46"/>
      <c r="AXL133" s="46"/>
      <c r="AXM133" s="46"/>
      <c r="AXN133" s="46"/>
      <c r="AXO133" s="46"/>
      <c r="AXP133" s="46"/>
      <c r="AXQ133" s="46"/>
      <c r="AXR133" s="46"/>
      <c r="AXS133" s="46"/>
      <c r="AXT133" s="46"/>
      <c r="AXU133" s="46"/>
      <c r="AXV133" s="46"/>
      <c r="AXW133" s="46"/>
      <c r="AXX133" s="46"/>
      <c r="AXY133" s="46"/>
      <c r="AXZ133" s="46"/>
      <c r="AYA133" s="46"/>
      <c r="AYB133" s="46"/>
      <c r="AYC133" s="46"/>
      <c r="AYD133" s="46"/>
      <c r="AYE133" s="46"/>
      <c r="AYF133" s="46"/>
      <c r="AYG133" s="46"/>
      <c r="AYH133" s="46"/>
      <c r="AYI133" s="46"/>
      <c r="AYJ133" s="46"/>
      <c r="AYK133" s="46"/>
      <c r="AYL133" s="46"/>
      <c r="AYM133" s="46"/>
      <c r="AYN133" s="46"/>
      <c r="AYO133" s="46"/>
      <c r="AYP133" s="46"/>
      <c r="AYQ133" s="46"/>
      <c r="AYR133" s="46"/>
      <c r="AYS133" s="46"/>
      <c r="AYT133" s="46"/>
      <c r="AYU133" s="46"/>
      <c r="AYV133" s="46"/>
      <c r="AYW133" s="46"/>
      <c r="AYX133" s="46"/>
      <c r="AYY133" s="46"/>
      <c r="AYZ133" s="46"/>
      <c r="AZA133" s="46"/>
      <c r="AZB133" s="46"/>
      <c r="AZC133" s="46"/>
      <c r="AZD133" s="46"/>
      <c r="AZE133" s="46"/>
      <c r="AZF133" s="46"/>
      <c r="AZG133" s="46"/>
      <c r="AZH133" s="46"/>
      <c r="AZI133" s="46"/>
      <c r="AZJ133" s="46"/>
      <c r="AZK133" s="46"/>
      <c r="AZL133" s="46"/>
      <c r="AZM133" s="46"/>
      <c r="AZN133" s="46"/>
      <c r="AZO133" s="46"/>
      <c r="AZP133" s="46"/>
      <c r="AZQ133" s="46"/>
      <c r="AZR133" s="46"/>
      <c r="AZS133" s="46"/>
      <c r="AZT133" s="46"/>
      <c r="AZU133" s="46"/>
      <c r="AZV133" s="46"/>
      <c r="AZW133" s="46"/>
      <c r="AZX133" s="46"/>
      <c r="AZY133" s="46"/>
      <c r="AZZ133" s="46"/>
      <c r="BAA133" s="46"/>
      <c r="BAB133" s="46"/>
      <c r="BAC133" s="46"/>
      <c r="BAD133" s="46"/>
      <c r="BAE133" s="46"/>
      <c r="BAF133" s="46"/>
      <c r="BAG133" s="46"/>
      <c r="BAH133" s="46"/>
      <c r="BAI133" s="46"/>
      <c r="BAJ133" s="46"/>
      <c r="BAK133" s="46"/>
      <c r="BAL133" s="46"/>
      <c r="BAM133" s="46"/>
      <c r="BAN133" s="46"/>
      <c r="BAO133" s="46"/>
      <c r="BAP133" s="46"/>
      <c r="BAQ133" s="46"/>
      <c r="BAR133" s="46"/>
      <c r="BAS133" s="46"/>
      <c r="BAT133" s="46"/>
      <c r="BAU133" s="46"/>
      <c r="BAV133" s="46"/>
      <c r="BAW133" s="46"/>
      <c r="BAX133" s="46"/>
      <c r="BAY133" s="46"/>
      <c r="BAZ133" s="46"/>
      <c r="BBA133" s="46"/>
      <c r="BBB133" s="46"/>
      <c r="BBC133" s="46"/>
      <c r="BBD133" s="46"/>
      <c r="BBE133" s="46"/>
      <c r="BBF133" s="46"/>
      <c r="BBG133" s="46"/>
      <c r="BBH133" s="46"/>
      <c r="BBI133" s="46"/>
      <c r="BBJ133" s="46"/>
      <c r="BBK133" s="46"/>
      <c r="BBL133" s="46"/>
      <c r="BBM133" s="46"/>
      <c r="BBN133" s="46"/>
      <c r="BBO133" s="46"/>
      <c r="BBP133" s="46"/>
      <c r="BBQ133" s="46"/>
      <c r="BBR133" s="46"/>
      <c r="BBS133" s="46"/>
      <c r="BBT133" s="46"/>
      <c r="BBU133" s="46"/>
      <c r="BBV133" s="46"/>
      <c r="BBW133" s="46"/>
      <c r="BBX133" s="46"/>
      <c r="BBY133" s="46"/>
      <c r="BBZ133" s="46"/>
      <c r="BCA133" s="46"/>
      <c r="BCB133" s="46"/>
      <c r="BCC133" s="46"/>
      <c r="BCD133" s="46"/>
      <c r="BCE133" s="46"/>
      <c r="BCF133" s="46"/>
      <c r="BCG133" s="46"/>
      <c r="BCH133" s="46"/>
      <c r="BCI133" s="46"/>
      <c r="BCJ133" s="46"/>
      <c r="BCK133" s="46"/>
      <c r="BCL133" s="46"/>
      <c r="BCM133" s="46"/>
      <c r="BCN133" s="46"/>
      <c r="BCO133" s="46"/>
      <c r="BCP133" s="46"/>
      <c r="BCQ133" s="46"/>
      <c r="BCR133" s="46"/>
      <c r="BCS133" s="46"/>
      <c r="BCT133" s="46"/>
      <c r="BCU133" s="46"/>
      <c r="BCV133" s="46"/>
      <c r="BCW133" s="46"/>
      <c r="BCX133" s="46"/>
      <c r="BCY133" s="46"/>
      <c r="BCZ133" s="46"/>
      <c r="BDA133" s="46"/>
      <c r="BDB133" s="46"/>
      <c r="BDC133" s="46"/>
      <c r="BDD133" s="46"/>
      <c r="BDE133" s="46"/>
      <c r="BDF133" s="46"/>
      <c r="BDG133" s="46"/>
      <c r="BDH133" s="46"/>
      <c r="BDI133" s="46"/>
      <c r="BDJ133" s="46"/>
      <c r="BDK133" s="46"/>
      <c r="BDL133" s="46"/>
      <c r="BDM133" s="46"/>
      <c r="BDN133" s="46"/>
      <c r="BDO133" s="46"/>
      <c r="BDP133" s="46"/>
      <c r="BDQ133" s="46"/>
      <c r="BDR133" s="46"/>
      <c r="BDS133" s="46"/>
      <c r="BDT133" s="46"/>
      <c r="BDU133" s="46"/>
      <c r="BDV133" s="46"/>
      <c r="BDW133" s="46"/>
      <c r="BDX133" s="46"/>
      <c r="BDY133" s="46"/>
      <c r="BDZ133" s="46"/>
      <c r="BEA133" s="46"/>
      <c r="BEB133" s="46"/>
      <c r="BEC133" s="46"/>
      <c r="BED133" s="46"/>
      <c r="BEE133" s="46"/>
      <c r="BEF133" s="46"/>
      <c r="BEG133" s="46"/>
      <c r="BEH133" s="46"/>
      <c r="BEI133" s="46"/>
      <c r="BEJ133" s="46"/>
      <c r="BEK133" s="46"/>
      <c r="BEL133" s="46"/>
      <c r="BEM133" s="46"/>
      <c r="BEN133" s="46"/>
      <c r="BEO133" s="46"/>
      <c r="BEP133" s="46"/>
      <c r="BEQ133" s="46"/>
      <c r="BER133" s="46"/>
      <c r="BES133" s="46"/>
      <c r="BET133" s="46"/>
      <c r="BEU133" s="46"/>
      <c r="BEV133" s="46"/>
      <c r="BEW133" s="46"/>
      <c r="BEX133" s="46"/>
      <c r="BEY133" s="46"/>
      <c r="BEZ133" s="46"/>
      <c r="BFA133" s="46"/>
      <c r="BFB133" s="46"/>
      <c r="BFC133" s="46"/>
      <c r="BFD133" s="46"/>
      <c r="BFE133" s="46"/>
      <c r="BFF133" s="46"/>
      <c r="BFG133" s="46"/>
      <c r="BFH133" s="46"/>
      <c r="BFI133" s="46"/>
      <c r="BFJ133" s="46"/>
      <c r="BFK133" s="46"/>
      <c r="BFL133" s="46"/>
      <c r="BFM133" s="46"/>
      <c r="BFN133" s="46"/>
      <c r="BFO133" s="46"/>
      <c r="BFP133" s="46"/>
      <c r="BFQ133" s="46"/>
      <c r="BFR133" s="46"/>
      <c r="BFS133" s="46"/>
      <c r="BFT133" s="46"/>
      <c r="BFU133" s="46"/>
      <c r="BFV133" s="46"/>
      <c r="BFW133" s="46"/>
      <c r="BFY133" s="46"/>
      <c r="BGA133" s="46"/>
      <c r="BGB133" s="46"/>
      <c r="BGC133" s="46"/>
      <c r="BGD133" s="46"/>
      <c r="BGE133" s="46"/>
      <c r="BGF133" s="46"/>
      <c r="BGG133" s="46"/>
      <c r="BGH133" s="46"/>
      <c r="BGM133" s="46"/>
      <c r="BGN133" s="46"/>
      <c r="BGO133" s="46"/>
      <c r="BGP133" s="46"/>
      <c r="BGQ133" s="46"/>
      <c r="BGR133" s="46"/>
      <c r="BGS133" s="46"/>
      <c r="BGT133" s="46"/>
      <c r="BGU133" s="46"/>
      <c r="BGV133" s="46"/>
      <c r="BGW133" s="46"/>
      <c r="BGX133" s="46"/>
      <c r="BGY133" s="46"/>
      <c r="BGZ133" s="46"/>
      <c r="BHA133" s="46"/>
      <c r="BHB133" s="46"/>
      <c r="BHC133" s="46"/>
      <c r="BHD133" s="46"/>
      <c r="BHE133" s="46"/>
      <c r="BHF133" s="46"/>
      <c r="BHG133" s="46"/>
      <c r="BHH133" s="46"/>
      <c r="BHI133" s="46"/>
      <c r="BHJ133" s="46"/>
      <c r="BHK133" s="46"/>
      <c r="BHL133" s="46"/>
      <c r="BHM133" s="46"/>
      <c r="BHN133" s="46"/>
      <c r="BHO133" s="46"/>
      <c r="BHP133" s="46"/>
      <c r="BHQ133" s="46"/>
      <c r="BHR133" s="46"/>
      <c r="BHS133" s="46"/>
      <c r="BHT133" s="46"/>
      <c r="BHU133" s="46"/>
      <c r="BHV133" s="46"/>
      <c r="BHW133" s="46"/>
      <c r="BHX133" s="46"/>
      <c r="BHY133" s="46"/>
      <c r="BHZ133" s="46"/>
      <c r="BIA133" s="46"/>
      <c r="BIB133" s="46"/>
      <c r="BIC133" s="46"/>
      <c r="BID133" s="46"/>
      <c r="BIE133" s="46"/>
      <c r="BIF133" s="46"/>
      <c r="BIG133" s="46"/>
      <c r="BIH133" s="46"/>
      <c r="BII133" s="46"/>
      <c r="BIJ133" s="46"/>
      <c r="BIK133" s="46"/>
      <c r="BIL133" s="46"/>
      <c r="BIM133" s="46"/>
      <c r="BIN133" s="46"/>
      <c r="BIO133" s="46"/>
      <c r="BIP133" s="46"/>
      <c r="BIQ133" s="46"/>
      <c r="BIR133" s="46"/>
      <c r="BIS133" s="46"/>
      <c r="BIT133" s="46"/>
      <c r="BIU133" s="46"/>
      <c r="BIV133" s="46"/>
      <c r="BIW133" s="46"/>
      <c r="BIX133" s="46"/>
      <c r="BIY133" s="46"/>
      <c r="BIZ133" s="46"/>
      <c r="BJA133" s="46"/>
      <c r="BJB133" s="46"/>
      <c r="BJC133" s="46"/>
      <c r="BJD133" s="46"/>
      <c r="BJE133" s="46"/>
      <c r="BJF133" s="46"/>
      <c r="BJG133" s="46"/>
      <c r="BJH133" s="46"/>
      <c r="BJI133" s="46"/>
      <c r="BJJ133" s="46"/>
      <c r="BJK133" s="46"/>
      <c r="BJL133" s="46"/>
      <c r="BJM133" s="46"/>
      <c r="BJN133" s="46"/>
      <c r="BJO133" s="46"/>
      <c r="BJP133" s="46"/>
      <c r="BJQ133" s="46"/>
      <c r="BJR133" s="46"/>
      <c r="BJS133" s="46"/>
      <c r="BJT133" s="46"/>
      <c r="BJU133" s="46"/>
      <c r="BJV133" s="46"/>
      <c r="BJW133" s="46"/>
      <c r="BJX133" s="46"/>
      <c r="BJY133" s="46"/>
      <c r="BJZ133" s="46"/>
      <c r="BKA133" s="46"/>
      <c r="BKB133" s="46"/>
      <c r="BKC133" s="46"/>
      <c r="BKD133" s="46"/>
      <c r="BKE133" s="46"/>
      <c r="BKF133" s="46"/>
      <c r="BKG133" s="46"/>
      <c r="BKH133" s="46"/>
      <c r="BKI133" s="46"/>
      <c r="BKJ133" s="46"/>
      <c r="BKK133" s="46"/>
      <c r="BKL133" s="46"/>
      <c r="BKM133" s="46"/>
      <c r="BKN133" s="46"/>
      <c r="BKO133" s="46"/>
      <c r="BKP133" s="46"/>
      <c r="BKQ133" s="46"/>
      <c r="BKR133" s="46"/>
      <c r="BKS133" s="46"/>
      <c r="BKT133" s="46"/>
      <c r="BKU133" s="46"/>
      <c r="BKV133" s="46"/>
      <c r="BKW133" s="46"/>
      <c r="BKX133" s="46"/>
      <c r="BKY133" s="46"/>
      <c r="BKZ133" s="46"/>
      <c r="BLA133" s="46"/>
      <c r="BLB133" s="46"/>
      <c r="BLC133" s="46"/>
      <c r="BLD133" s="46"/>
      <c r="BLE133" s="46"/>
      <c r="BLF133" s="46"/>
      <c r="BLG133" s="46"/>
      <c r="BLH133" s="46"/>
      <c r="BLI133" s="46"/>
      <c r="BLJ133" s="46"/>
      <c r="BLK133" s="46"/>
      <c r="BLL133" s="46"/>
      <c r="BLM133" s="46"/>
      <c r="BLN133" s="46"/>
      <c r="BLO133" s="46"/>
      <c r="BLP133" s="46"/>
      <c r="BLQ133" s="46"/>
      <c r="BLR133" s="46"/>
      <c r="BLS133" s="46"/>
      <c r="BLT133" s="46"/>
      <c r="BLU133" s="46"/>
      <c r="BLV133" s="46"/>
      <c r="BLW133" s="46"/>
      <c r="BLX133" s="46"/>
      <c r="BLY133" s="46"/>
      <c r="BLZ133" s="46"/>
      <c r="BMA133" s="46"/>
      <c r="BMB133" s="46"/>
      <c r="BMC133" s="46"/>
      <c r="BMD133" s="46"/>
      <c r="BME133" s="46"/>
      <c r="BMF133" s="46"/>
      <c r="BMG133" s="46"/>
      <c r="BMH133" s="46"/>
      <c r="BMI133" s="46"/>
      <c r="BMJ133" s="46"/>
      <c r="BMK133" s="46"/>
      <c r="BML133" s="46"/>
      <c r="BMM133" s="46"/>
      <c r="BMN133" s="46"/>
      <c r="BMO133" s="46"/>
      <c r="BMP133" s="46"/>
      <c r="BMQ133" s="46"/>
      <c r="BMR133" s="46"/>
      <c r="BMS133" s="46"/>
      <c r="BMT133" s="46"/>
      <c r="BMU133" s="46"/>
      <c r="BMV133" s="46"/>
      <c r="BMW133" s="46"/>
      <c r="BMX133" s="46"/>
      <c r="BMY133" s="46"/>
      <c r="BMZ133" s="46"/>
      <c r="BNA133" s="46"/>
      <c r="BNB133" s="46"/>
      <c r="BNC133" s="46"/>
      <c r="BND133" s="46"/>
      <c r="BNE133" s="46"/>
      <c r="BNF133" s="46"/>
      <c r="BNG133" s="46"/>
      <c r="BNH133" s="46"/>
      <c r="BNI133" s="46"/>
      <c r="BNJ133" s="46"/>
      <c r="BNK133" s="46"/>
      <c r="BNL133" s="46"/>
      <c r="BNM133" s="46"/>
      <c r="BNN133" s="46"/>
      <c r="BNO133" s="46"/>
      <c r="BNP133" s="46"/>
      <c r="BNQ133" s="46"/>
      <c r="BNR133" s="46"/>
      <c r="BNS133" s="46"/>
      <c r="BNT133" s="46"/>
      <c r="BNU133" s="46"/>
      <c r="BNV133" s="46"/>
      <c r="BNW133" s="46"/>
      <c r="BNX133" s="46"/>
      <c r="BNY133" s="46"/>
      <c r="BNZ133" s="46"/>
      <c r="BOA133" s="46"/>
      <c r="BOB133" s="46"/>
      <c r="BOC133" s="46"/>
      <c r="BOD133" s="46"/>
      <c r="BOE133" s="46"/>
      <c r="BOF133" s="46"/>
      <c r="BOG133" s="46"/>
      <c r="BOH133" s="46"/>
      <c r="BOI133" s="46"/>
      <c r="BOJ133" s="46"/>
      <c r="BOK133" s="46"/>
      <c r="BOL133" s="46"/>
      <c r="BOM133" s="46"/>
      <c r="BON133" s="46"/>
      <c r="BOO133" s="46"/>
      <c r="BOP133" s="46"/>
      <c r="BOQ133" s="46"/>
      <c r="BOR133" s="46"/>
      <c r="BOS133" s="46"/>
      <c r="BOT133" s="46"/>
      <c r="BOU133" s="46"/>
      <c r="BOV133" s="46"/>
      <c r="BOW133" s="46"/>
      <c r="BOX133" s="46"/>
      <c r="BOY133" s="46"/>
      <c r="BOZ133" s="46"/>
      <c r="BPA133" s="46"/>
      <c r="BPB133" s="46"/>
      <c r="BPC133" s="46"/>
      <c r="BPD133" s="46"/>
      <c r="BPE133" s="46"/>
      <c r="BPF133" s="46"/>
      <c r="BPG133" s="46"/>
      <c r="BPH133" s="46"/>
      <c r="BPI133" s="46"/>
      <c r="BPJ133" s="46"/>
      <c r="BPK133" s="46"/>
      <c r="BPL133" s="46"/>
      <c r="BPM133" s="46"/>
      <c r="BPN133" s="46"/>
      <c r="BPO133" s="46"/>
      <c r="BPP133" s="46"/>
      <c r="BPQ133" s="46"/>
      <c r="BPR133" s="46"/>
      <c r="BPS133" s="46"/>
      <c r="BPU133" s="46"/>
      <c r="BPW133" s="46"/>
      <c r="BPX133" s="46"/>
      <c r="BPY133" s="46"/>
      <c r="BPZ133" s="46"/>
      <c r="BQA133" s="46"/>
      <c r="BQB133" s="46"/>
      <c r="BQC133" s="46"/>
      <c r="BQD133" s="46"/>
      <c r="BQI133" s="46"/>
      <c r="BQJ133" s="46"/>
      <c r="BQK133" s="46"/>
      <c r="BQL133" s="46"/>
      <c r="BQM133" s="46"/>
      <c r="BQN133" s="46"/>
      <c r="BQO133" s="46"/>
      <c r="BQP133" s="46"/>
      <c r="BQQ133" s="46"/>
      <c r="BQR133" s="46"/>
      <c r="BQS133" s="46"/>
      <c r="BQT133" s="46"/>
      <c r="BQU133" s="46"/>
      <c r="BQV133" s="46"/>
      <c r="BQW133" s="46"/>
      <c r="BQX133" s="46"/>
      <c r="BQY133" s="46"/>
      <c r="BQZ133" s="46"/>
      <c r="BRA133" s="46"/>
      <c r="BRB133" s="46"/>
      <c r="BRC133" s="46"/>
      <c r="BRD133" s="46"/>
      <c r="BRE133" s="46"/>
      <c r="BRF133" s="46"/>
      <c r="BRG133" s="46"/>
      <c r="BRH133" s="46"/>
      <c r="BRI133" s="46"/>
      <c r="BRJ133" s="46"/>
      <c r="BRK133" s="46"/>
      <c r="BRL133" s="46"/>
      <c r="BRM133" s="46"/>
      <c r="BRN133" s="46"/>
      <c r="BRO133" s="46"/>
      <c r="BRP133" s="46"/>
      <c r="BRQ133" s="46"/>
      <c r="BRR133" s="46"/>
      <c r="BRS133" s="46"/>
      <c r="BRT133" s="46"/>
      <c r="BRU133" s="46"/>
      <c r="BRV133" s="46"/>
      <c r="BRW133" s="46"/>
      <c r="BRX133" s="46"/>
      <c r="BRY133" s="46"/>
      <c r="BRZ133" s="46"/>
      <c r="BSA133" s="46"/>
      <c r="BSB133" s="46"/>
      <c r="BSC133" s="46"/>
      <c r="BSD133" s="46"/>
      <c r="BSE133" s="46"/>
      <c r="BSF133" s="46"/>
      <c r="BSG133" s="46"/>
      <c r="BSH133" s="46"/>
      <c r="BSI133" s="46"/>
      <c r="BSJ133" s="46"/>
      <c r="BSK133" s="46"/>
      <c r="BSL133" s="46"/>
      <c r="BSM133" s="46"/>
      <c r="BSN133" s="46"/>
      <c r="BSO133" s="46"/>
      <c r="BSP133" s="46"/>
      <c r="BSQ133" s="46"/>
      <c r="BSR133" s="46"/>
      <c r="BSS133" s="46"/>
      <c r="BST133" s="46"/>
      <c r="BSU133" s="46"/>
      <c r="BSV133" s="46"/>
      <c r="BSW133" s="46"/>
      <c r="BSX133" s="46"/>
      <c r="BSY133" s="46"/>
      <c r="BSZ133" s="46"/>
      <c r="BTA133" s="46"/>
      <c r="BTB133" s="46"/>
      <c r="BTC133" s="46"/>
      <c r="BTD133" s="46"/>
      <c r="BTE133" s="46"/>
      <c r="BTF133" s="46"/>
      <c r="BTG133" s="46"/>
      <c r="BTH133" s="46"/>
      <c r="BTI133" s="46"/>
      <c r="BTJ133" s="46"/>
      <c r="BTK133" s="46"/>
      <c r="BTL133" s="46"/>
      <c r="BTM133" s="46"/>
      <c r="BTN133" s="46"/>
      <c r="BTO133" s="46"/>
      <c r="BTP133" s="46"/>
      <c r="BTQ133" s="46"/>
      <c r="BTR133" s="46"/>
      <c r="BTS133" s="46"/>
      <c r="BTT133" s="46"/>
      <c r="BTU133" s="46"/>
      <c r="BTV133" s="46"/>
      <c r="BTW133" s="46"/>
      <c r="BTX133" s="46"/>
      <c r="BTY133" s="46"/>
      <c r="BTZ133" s="46"/>
      <c r="BUA133" s="46"/>
      <c r="BUB133" s="46"/>
      <c r="BUC133" s="46"/>
      <c r="BUD133" s="46"/>
      <c r="BUE133" s="46"/>
      <c r="BUF133" s="46"/>
      <c r="BUG133" s="46"/>
      <c r="BUH133" s="46"/>
      <c r="BUI133" s="46"/>
      <c r="BUJ133" s="46"/>
      <c r="BUK133" s="46"/>
      <c r="BUL133" s="46"/>
      <c r="BUM133" s="46"/>
      <c r="BUN133" s="46"/>
      <c r="BUO133" s="46"/>
      <c r="BUP133" s="46"/>
      <c r="BUQ133" s="46"/>
      <c r="BUR133" s="46"/>
      <c r="BUS133" s="46"/>
      <c r="BUT133" s="46"/>
      <c r="BUU133" s="46"/>
      <c r="BUV133" s="46"/>
      <c r="BUW133" s="46"/>
      <c r="BUX133" s="46"/>
      <c r="BUY133" s="46"/>
      <c r="BUZ133" s="46"/>
      <c r="BVA133" s="46"/>
      <c r="BVB133" s="46"/>
      <c r="BVC133" s="46"/>
      <c r="BVD133" s="46"/>
      <c r="BVE133" s="46"/>
      <c r="BVF133" s="46"/>
      <c r="BVG133" s="46"/>
      <c r="BVH133" s="46"/>
      <c r="BVI133" s="46"/>
      <c r="BVJ133" s="46"/>
      <c r="BVK133" s="46"/>
      <c r="BVL133" s="46"/>
      <c r="BVM133" s="46"/>
      <c r="BVN133" s="46"/>
      <c r="BVO133" s="46"/>
      <c r="BVP133" s="46"/>
      <c r="BVQ133" s="46"/>
      <c r="BVR133" s="46"/>
      <c r="BVS133" s="46"/>
      <c r="BVT133" s="46"/>
      <c r="BVU133" s="46"/>
      <c r="BVV133" s="46"/>
      <c r="BVW133" s="46"/>
      <c r="BVX133" s="46"/>
      <c r="BVY133" s="46"/>
      <c r="BVZ133" s="46"/>
      <c r="BWA133" s="46"/>
      <c r="BWB133" s="46"/>
      <c r="BWC133" s="46"/>
      <c r="BWD133" s="46"/>
      <c r="BWE133" s="46"/>
      <c r="BWF133" s="46"/>
      <c r="BWG133" s="46"/>
      <c r="BWH133" s="46"/>
      <c r="BWI133" s="46"/>
      <c r="BWJ133" s="46"/>
      <c r="BWK133" s="46"/>
      <c r="BWL133" s="46"/>
      <c r="BWM133" s="46"/>
      <c r="BWN133" s="46"/>
      <c r="BWO133" s="46"/>
      <c r="BWP133" s="46"/>
      <c r="BWQ133" s="46"/>
      <c r="BWR133" s="46"/>
      <c r="BWS133" s="46"/>
      <c r="BWT133" s="46"/>
      <c r="BWU133" s="46"/>
      <c r="BWV133" s="46"/>
      <c r="BWW133" s="46"/>
      <c r="BWX133" s="46"/>
      <c r="BWY133" s="46"/>
      <c r="BWZ133" s="46"/>
      <c r="BXA133" s="46"/>
      <c r="BXB133" s="46"/>
      <c r="BXC133" s="46"/>
      <c r="BXD133" s="46"/>
      <c r="BXE133" s="46"/>
      <c r="BXF133" s="46"/>
      <c r="BXG133" s="46"/>
      <c r="BXH133" s="46"/>
      <c r="BXI133" s="46"/>
      <c r="BXJ133" s="46"/>
      <c r="BXK133" s="46"/>
      <c r="BXL133" s="46"/>
      <c r="BXM133" s="46"/>
      <c r="BXN133" s="46"/>
      <c r="BXO133" s="46"/>
      <c r="BXP133" s="46"/>
      <c r="BXQ133" s="46"/>
      <c r="BXR133" s="46"/>
      <c r="BXS133" s="46"/>
      <c r="BXT133" s="46"/>
      <c r="BXU133" s="46"/>
      <c r="BXV133" s="46"/>
      <c r="BXW133" s="46"/>
      <c r="BXX133" s="46"/>
      <c r="BXY133" s="46"/>
      <c r="BXZ133" s="46"/>
      <c r="BYA133" s="46"/>
      <c r="BYB133" s="46"/>
      <c r="BYC133" s="46"/>
      <c r="BYD133" s="46"/>
      <c r="BYE133" s="46"/>
      <c r="BYF133" s="46"/>
      <c r="BYG133" s="46"/>
      <c r="BYH133" s="46"/>
      <c r="BYI133" s="46"/>
      <c r="BYJ133" s="46"/>
      <c r="BYK133" s="46"/>
      <c r="BYL133" s="46"/>
      <c r="BYM133" s="46"/>
      <c r="BYN133" s="46"/>
      <c r="BYO133" s="46"/>
      <c r="BYP133" s="46"/>
      <c r="BYQ133" s="46"/>
      <c r="BYR133" s="46"/>
      <c r="BYS133" s="46"/>
      <c r="BYT133" s="46"/>
      <c r="BYU133" s="46"/>
      <c r="BYV133" s="46"/>
      <c r="BYW133" s="46"/>
      <c r="BYX133" s="46"/>
      <c r="BYY133" s="46"/>
      <c r="BYZ133" s="46"/>
      <c r="BZA133" s="46"/>
      <c r="BZB133" s="46"/>
      <c r="BZC133" s="46"/>
      <c r="BZD133" s="46"/>
      <c r="BZE133" s="46"/>
      <c r="BZF133" s="46"/>
      <c r="BZG133" s="46"/>
      <c r="BZH133" s="46"/>
      <c r="BZI133" s="46"/>
      <c r="BZJ133" s="46"/>
      <c r="BZK133" s="46"/>
      <c r="BZL133" s="46"/>
      <c r="BZM133" s="46"/>
      <c r="BZN133" s="46"/>
      <c r="BZO133" s="46"/>
      <c r="BZQ133" s="46"/>
      <c r="BZS133" s="46"/>
      <c r="BZT133" s="46"/>
      <c r="BZU133" s="46"/>
      <c r="BZV133" s="46"/>
      <c r="BZW133" s="46"/>
      <c r="BZX133" s="46"/>
      <c r="BZY133" s="46"/>
      <c r="BZZ133" s="46"/>
      <c r="CAE133" s="46"/>
      <c r="CAF133" s="46"/>
      <c r="CAG133" s="46"/>
      <c r="CAH133" s="46"/>
      <c r="CAI133" s="46"/>
      <c r="CAJ133" s="46"/>
      <c r="CAK133" s="46"/>
      <c r="CAL133" s="46"/>
      <c r="CAM133" s="46"/>
      <c r="CAN133" s="46"/>
      <c r="CAO133" s="46"/>
      <c r="CAP133" s="46"/>
      <c r="CAQ133" s="46"/>
      <c r="CAR133" s="46"/>
      <c r="CAS133" s="46"/>
      <c r="CAT133" s="46"/>
      <c r="CAU133" s="46"/>
      <c r="CAV133" s="46"/>
      <c r="CAW133" s="46"/>
      <c r="CAX133" s="46"/>
      <c r="CAY133" s="46"/>
      <c r="CAZ133" s="46"/>
      <c r="CBA133" s="46"/>
      <c r="CBB133" s="46"/>
      <c r="CBC133" s="46"/>
      <c r="CBD133" s="46"/>
      <c r="CBE133" s="46"/>
      <c r="CBF133" s="46"/>
      <c r="CBG133" s="46"/>
      <c r="CBH133" s="46"/>
      <c r="CBI133" s="46"/>
      <c r="CBJ133" s="46"/>
      <c r="CBK133" s="46"/>
      <c r="CBL133" s="46"/>
      <c r="CBM133" s="46"/>
      <c r="CBN133" s="46"/>
      <c r="CBO133" s="46"/>
      <c r="CBP133" s="46"/>
      <c r="CBQ133" s="46"/>
      <c r="CBR133" s="46"/>
      <c r="CBS133" s="46"/>
      <c r="CBT133" s="46"/>
      <c r="CBU133" s="46"/>
      <c r="CBV133" s="46"/>
      <c r="CBW133" s="46"/>
      <c r="CBX133" s="46"/>
      <c r="CBY133" s="46"/>
      <c r="CBZ133" s="46"/>
      <c r="CCA133" s="46"/>
      <c r="CCB133" s="46"/>
      <c r="CCC133" s="46"/>
      <c r="CCD133" s="46"/>
      <c r="CCE133" s="46"/>
      <c r="CCF133" s="46"/>
      <c r="CCG133" s="46"/>
      <c r="CCH133" s="46"/>
      <c r="CCI133" s="46"/>
      <c r="CCJ133" s="46"/>
      <c r="CCK133" s="46"/>
      <c r="CCL133" s="46"/>
      <c r="CCM133" s="46"/>
      <c r="CCN133" s="46"/>
      <c r="CCO133" s="46"/>
      <c r="CCP133" s="46"/>
      <c r="CCQ133" s="46"/>
      <c r="CCR133" s="46"/>
      <c r="CCS133" s="46"/>
      <c r="CCT133" s="46"/>
      <c r="CCU133" s="46"/>
      <c r="CCV133" s="46"/>
      <c r="CCW133" s="46"/>
      <c r="CCX133" s="46"/>
      <c r="CCY133" s="46"/>
      <c r="CCZ133" s="46"/>
      <c r="CDA133" s="46"/>
      <c r="CDB133" s="46"/>
      <c r="CDC133" s="46"/>
      <c r="CDD133" s="46"/>
      <c r="CDE133" s="46"/>
      <c r="CDF133" s="46"/>
      <c r="CDG133" s="46"/>
      <c r="CDH133" s="46"/>
      <c r="CDI133" s="46"/>
      <c r="CDJ133" s="46"/>
      <c r="CDK133" s="46"/>
      <c r="CDL133" s="46"/>
      <c r="CDM133" s="46"/>
      <c r="CDN133" s="46"/>
      <c r="CDO133" s="46"/>
      <c r="CDP133" s="46"/>
      <c r="CDQ133" s="46"/>
      <c r="CDR133" s="46"/>
      <c r="CDS133" s="46"/>
      <c r="CDT133" s="46"/>
      <c r="CDU133" s="46"/>
      <c r="CDV133" s="46"/>
      <c r="CDW133" s="46"/>
      <c r="CDX133" s="46"/>
      <c r="CDY133" s="46"/>
      <c r="CDZ133" s="46"/>
      <c r="CEA133" s="46"/>
      <c r="CEB133" s="46"/>
      <c r="CEC133" s="46"/>
      <c r="CED133" s="46"/>
      <c r="CEE133" s="46"/>
      <c r="CEF133" s="46"/>
      <c r="CEG133" s="46"/>
      <c r="CEH133" s="46"/>
      <c r="CEI133" s="46"/>
      <c r="CEJ133" s="46"/>
      <c r="CEK133" s="46"/>
      <c r="CEL133" s="46"/>
      <c r="CEM133" s="46"/>
      <c r="CEN133" s="46"/>
      <c r="CEO133" s="46"/>
      <c r="CEP133" s="46"/>
      <c r="CEQ133" s="46"/>
      <c r="CER133" s="46"/>
      <c r="CES133" s="46"/>
      <c r="CET133" s="46"/>
      <c r="CEU133" s="46"/>
      <c r="CEV133" s="46"/>
      <c r="CEW133" s="46"/>
      <c r="CEX133" s="46"/>
      <c r="CEY133" s="46"/>
      <c r="CEZ133" s="46"/>
      <c r="CFA133" s="46"/>
      <c r="CFB133" s="46"/>
      <c r="CFC133" s="46"/>
      <c r="CFD133" s="46"/>
      <c r="CFE133" s="46"/>
      <c r="CFF133" s="46"/>
      <c r="CFG133" s="46"/>
      <c r="CFH133" s="46"/>
      <c r="CFI133" s="46"/>
      <c r="CFJ133" s="46"/>
      <c r="CFK133" s="46"/>
      <c r="CFL133" s="46"/>
      <c r="CFM133" s="46"/>
      <c r="CFN133" s="46"/>
      <c r="CFO133" s="46"/>
      <c r="CFP133" s="46"/>
      <c r="CFQ133" s="46"/>
      <c r="CFR133" s="46"/>
      <c r="CFS133" s="46"/>
      <c r="CFT133" s="46"/>
      <c r="CFU133" s="46"/>
      <c r="CFV133" s="46"/>
      <c r="CFW133" s="46"/>
      <c r="CFX133" s="46"/>
      <c r="CFY133" s="46"/>
      <c r="CFZ133" s="46"/>
      <c r="CGA133" s="46"/>
      <c r="CGB133" s="46"/>
      <c r="CGC133" s="46"/>
      <c r="CGD133" s="46"/>
      <c r="CGE133" s="46"/>
      <c r="CGF133" s="46"/>
      <c r="CGG133" s="46"/>
      <c r="CGH133" s="46"/>
      <c r="CGI133" s="46"/>
      <c r="CGJ133" s="46"/>
      <c r="CGK133" s="46"/>
      <c r="CGL133" s="46"/>
      <c r="CGM133" s="46"/>
      <c r="CGN133" s="46"/>
      <c r="CGO133" s="46"/>
      <c r="CGP133" s="46"/>
      <c r="CGQ133" s="46"/>
      <c r="CGR133" s="46"/>
      <c r="CGS133" s="46"/>
      <c r="CGT133" s="46"/>
      <c r="CGU133" s="46"/>
      <c r="CGV133" s="46"/>
      <c r="CGW133" s="46"/>
      <c r="CGX133" s="46"/>
      <c r="CGY133" s="46"/>
      <c r="CGZ133" s="46"/>
      <c r="CHA133" s="46"/>
      <c r="CHB133" s="46"/>
      <c r="CHC133" s="46"/>
      <c r="CHD133" s="46"/>
      <c r="CHE133" s="46"/>
      <c r="CHF133" s="46"/>
      <c r="CHG133" s="46"/>
      <c r="CHH133" s="46"/>
      <c r="CHI133" s="46"/>
      <c r="CHJ133" s="46"/>
      <c r="CHK133" s="46"/>
      <c r="CHL133" s="46"/>
      <c r="CHM133" s="46"/>
      <c r="CHN133" s="46"/>
      <c r="CHO133" s="46"/>
      <c r="CHP133" s="46"/>
      <c r="CHQ133" s="46"/>
      <c r="CHR133" s="46"/>
      <c r="CHS133" s="46"/>
      <c r="CHT133" s="46"/>
      <c r="CHU133" s="46"/>
      <c r="CHV133" s="46"/>
      <c r="CHW133" s="46"/>
      <c r="CHX133" s="46"/>
      <c r="CHY133" s="46"/>
      <c r="CHZ133" s="46"/>
      <c r="CIA133" s="46"/>
      <c r="CIB133" s="46"/>
      <c r="CIC133" s="46"/>
      <c r="CID133" s="46"/>
      <c r="CIE133" s="46"/>
      <c r="CIF133" s="46"/>
      <c r="CIG133" s="46"/>
      <c r="CIH133" s="46"/>
      <c r="CII133" s="46"/>
      <c r="CIJ133" s="46"/>
      <c r="CIK133" s="46"/>
      <c r="CIL133" s="46"/>
      <c r="CIM133" s="46"/>
      <c r="CIN133" s="46"/>
      <c r="CIO133" s="46"/>
      <c r="CIP133" s="46"/>
      <c r="CIQ133" s="46"/>
      <c r="CIR133" s="46"/>
      <c r="CIS133" s="46"/>
      <c r="CIT133" s="46"/>
      <c r="CIU133" s="46"/>
      <c r="CIV133" s="46"/>
      <c r="CIW133" s="46"/>
      <c r="CIX133" s="46"/>
      <c r="CIY133" s="46"/>
      <c r="CIZ133" s="46"/>
      <c r="CJA133" s="46"/>
      <c r="CJB133" s="46"/>
      <c r="CJC133" s="46"/>
      <c r="CJD133" s="46"/>
      <c r="CJE133" s="46"/>
      <c r="CJF133" s="46"/>
      <c r="CJG133" s="46"/>
      <c r="CJH133" s="46"/>
      <c r="CJI133" s="46"/>
      <c r="CJJ133" s="46"/>
      <c r="CJK133" s="46"/>
      <c r="CJM133" s="46"/>
      <c r="CJO133" s="46"/>
      <c r="CJP133" s="46"/>
      <c r="CJQ133" s="46"/>
      <c r="CJR133" s="46"/>
      <c r="CJS133" s="46"/>
      <c r="CJT133" s="46"/>
      <c r="CJU133" s="46"/>
      <c r="CJV133" s="46"/>
      <c r="CKA133" s="46"/>
      <c r="CKB133" s="46"/>
      <c r="CKC133" s="46"/>
      <c r="CKD133" s="46"/>
      <c r="CKE133" s="46"/>
      <c r="CKF133" s="46"/>
      <c r="CKG133" s="46"/>
      <c r="CKH133" s="46"/>
      <c r="CKI133" s="46"/>
      <c r="CKJ133" s="46"/>
      <c r="CKK133" s="46"/>
      <c r="CKL133" s="46"/>
      <c r="CKM133" s="46"/>
      <c r="CKN133" s="46"/>
      <c r="CKO133" s="46"/>
      <c r="CKP133" s="46"/>
      <c r="CKQ133" s="46"/>
      <c r="CKR133" s="46"/>
      <c r="CKS133" s="46"/>
      <c r="CKT133" s="46"/>
      <c r="CKU133" s="46"/>
      <c r="CKV133" s="46"/>
      <c r="CKW133" s="46"/>
      <c r="CKX133" s="46"/>
      <c r="CKY133" s="46"/>
      <c r="CKZ133" s="46"/>
      <c r="CLA133" s="46"/>
      <c r="CLB133" s="46"/>
      <c r="CLC133" s="46"/>
      <c r="CLD133" s="46"/>
      <c r="CLE133" s="46"/>
      <c r="CLF133" s="46"/>
      <c r="CLG133" s="46"/>
      <c r="CLH133" s="46"/>
      <c r="CLI133" s="46"/>
      <c r="CLJ133" s="46"/>
      <c r="CLK133" s="46"/>
      <c r="CLL133" s="46"/>
      <c r="CLM133" s="46"/>
      <c r="CLN133" s="46"/>
      <c r="CLO133" s="46"/>
      <c r="CLP133" s="46"/>
      <c r="CLQ133" s="46"/>
      <c r="CLR133" s="46"/>
      <c r="CLS133" s="46"/>
      <c r="CLT133" s="46"/>
      <c r="CLU133" s="46"/>
      <c r="CLV133" s="46"/>
      <c r="CLW133" s="46"/>
      <c r="CLX133" s="46"/>
      <c r="CLY133" s="46"/>
      <c r="CLZ133" s="46"/>
      <c r="CMA133" s="46"/>
      <c r="CMB133" s="46"/>
      <c r="CMC133" s="46"/>
      <c r="CMD133" s="46"/>
      <c r="CME133" s="46"/>
      <c r="CMF133" s="46"/>
      <c r="CMG133" s="46"/>
      <c r="CMH133" s="46"/>
      <c r="CMI133" s="46"/>
      <c r="CMJ133" s="46"/>
      <c r="CMK133" s="46"/>
      <c r="CML133" s="46"/>
      <c r="CMM133" s="46"/>
      <c r="CMN133" s="46"/>
      <c r="CMO133" s="46"/>
      <c r="CMP133" s="46"/>
      <c r="CMQ133" s="46"/>
      <c r="CMR133" s="46"/>
      <c r="CMS133" s="46"/>
      <c r="CMT133" s="46"/>
      <c r="CMU133" s="46"/>
      <c r="CMV133" s="46"/>
      <c r="CMW133" s="46"/>
      <c r="CMX133" s="46"/>
      <c r="CMY133" s="46"/>
      <c r="CMZ133" s="46"/>
      <c r="CNA133" s="46"/>
      <c r="CNB133" s="46"/>
      <c r="CNC133" s="46"/>
      <c r="CND133" s="46"/>
      <c r="CNE133" s="46"/>
      <c r="CNF133" s="46"/>
      <c r="CNG133" s="46"/>
      <c r="CNH133" s="46"/>
      <c r="CNI133" s="46"/>
      <c r="CNJ133" s="46"/>
      <c r="CNK133" s="46"/>
      <c r="CNL133" s="46"/>
      <c r="CNM133" s="46"/>
      <c r="CNN133" s="46"/>
      <c r="CNO133" s="46"/>
      <c r="CNP133" s="46"/>
      <c r="CNQ133" s="46"/>
      <c r="CNR133" s="46"/>
      <c r="CNS133" s="46"/>
      <c r="CNT133" s="46"/>
      <c r="CNU133" s="46"/>
      <c r="CNV133" s="46"/>
      <c r="CNW133" s="46"/>
      <c r="CNX133" s="46"/>
      <c r="CNY133" s="46"/>
      <c r="CNZ133" s="46"/>
      <c r="COA133" s="46"/>
      <c r="COB133" s="46"/>
      <c r="COC133" s="46"/>
      <c r="COD133" s="46"/>
      <c r="COE133" s="46"/>
      <c r="COF133" s="46"/>
      <c r="COG133" s="46"/>
      <c r="COH133" s="46"/>
      <c r="COI133" s="46"/>
      <c r="COJ133" s="46"/>
      <c r="COK133" s="46"/>
      <c r="COL133" s="46"/>
      <c r="COM133" s="46"/>
      <c r="CON133" s="46"/>
      <c r="COO133" s="46"/>
      <c r="COP133" s="46"/>
      <c r="COQ133" s="46"/>
      <c r="COR133" s="46"/>
      <c r="COS133" s="46"/>
      <c r="COT133" s="46"/>
      <c r="COU133" s="46"/>
      <c r="COV133" s="46"/>
      <c r="COW133" s="46"/>
      <c r="COX133" s="46"/>
      <c r="COY133" s="46"/>
      <c r="COZ133" s="46"/>
      <c r="CPA133" s="46"/>
      <c r="CPB133" s="46"/>
      <c r="CPC133" s="46"/>
      <c r="CPD133" s="46"/>
      <c r="CPE133" s="46"/>
      <c r="CPF133" s="46"/>
      <c r="CPG133" s="46"/>
      <c r="CPH133" s="46"/>
      <c r="CPI133" s="46"/>
      <c r="CPJ133" s="46"/>
      <c r="CPK133" s="46"/>
      <c r="CPL133" s="46"/>
      <c r="CPM133" s="46"/>
      <c r="CPN133" s="46"/>
      <c r="CPO133" s="46"/>
      <c r="CPP133" s="46"/>
      <c r="CPQ133" s="46"/>
      <c r="CPR133" s="46"/>
      <c r="CPS133" s="46"/>
      <c r="CPT133" s="46"/>
      <c r="CPU133" s="46"/>
      <c r="CPV133" s="46"/>
      <c r="CPW133" s="46"/>
      <c r="CPX133" s="46"/>
      <c r="CPY133" s="46"/>
      <c r="CPZ133" s="46"/>
      <c r="CQA133" s="46"/>
      <c r="CQB133" s="46"/>
      <c r="CQC133" s="46"/>
      <c r="CQD133" s="46"/>
      <c r="CQE133" s="46"/>
      <c r="CQF133" s="46"/>
      <c r="CQG133" s="46"/>
      <c r="CQH133" s="46"/>
      <c r="CQI133" s="46"/>
      <c r="CQJ133" s="46"/>
      <c r="CQK133" s="46"/>
      <c r="CQL133" s="46"/>
      <c r="CQM133" s="46"/>
      <c r="CQN133" s="46"/>
      <c r="CQO133" s="46"/>
      <c r="CQP133" s="46"/>
      <c r="CQQ133" s="46"/>
      <c r="CQR133" s="46"/>
      <c r="CQS133" s="46"/>
      <c r="CQT133" s="46"/>
      <c r="CQU133" s="46"/>
      <c r="CQV133" s="46"/>
      <c r="CQW133" s="46"/>
      <c r="CQX133" s="46"/>
      <c r="CQY133" s="46"/>
      <c r="CQZ133" s="46"/>
      <c r="CRA133" s="46"/>
      <c r="CRB133" s="46"/>
      <c r="CRC133" s="46"/>
      <c r="CRD133" s="46"/>
      <c r="CRE133" s="46"/>
      <c r="CRF133" s="46"/>
      <c r="CRG133" s="46"/>
      <c r="CRH133" s="46"/>
      <c r="CRI133" s="46"/>
      <c r="CRJ133" s="46"/>
      <c r="CRK133" s="46"/>
      <c r="CRL133" s="46"/>
      <c r="CRM133" s="46"/>
      <c r="CRN133" s="46"/>
      <c r="CRO133" s="46"/>
      <c r="CRP133" s="46"/>
      <c r="CRQ133" s="46"/>
      <c r="CRR133" s="46"/>
      <c r="CRS133" s="46"/>
      <c r="CRT133" s="46"/>
      <c r="CRU133" s="46"/>
      <c r="CRV133" s="46"/>
      <c r="CRW133" s="46"/>
      <c r="CRX133" s="46"/>
      <c r="CRY133" s="46"/>
      <c r="CRZ133" s="46"/>
      <c r="CSA133" s="46"/>
      <c r="CSB133" s="46"/>
      <c r="CSC133" s="46"/>
      <c r="CSD133" s="46"/>
      <c r="CSE133" s="46"/>
      <c r="CSF133" s="46"/>
      <c r="CSG133" s="46"/>
      <c r="CSH133" s="46"/>
      <c r="CSI133" s="46"/>
      <c r="CSJ133" s="46"/>
      <c r="CSK133" s="46"/>
      <c r="CSL133" s="46"/>
      <c r="CSM133" s="46"/>
      <c r="CSN133" s="46"/>
      <c r="CSO133" s="46"/>
      <c r="CSP133" s="46"/>
      <c r="CSQ133" s="46"/>
      <c r="CSR133" s="46"/>
      <c r="CSS133" s="46"/>
      <c r="CST133" s="46"/>
      <c r="CSU133" s="46"/>
      <c r="CSV133" s="46"/>
      <c r="CSW133" s="46"/>
      <c r="CSX133" s="46"/>
      <c r="CSY133" s="46"/>
      <c r="CSZ133" s="46"/>
      <c r="CTA133" s="46"/>
      <c r="CTB133" s="46"/>
      <c r="CTC133" s="46"/>
      <c r="CTD133" s="46"/>
      <c r="CTE133" s="46"/>
      <c r="CTF133" s="46"/>
      <c r="CTG133" s="46"/>
      <c r="CTI133" s="46"/>
      <c r="CTK133" s="46"/>
      <c r="CTL133" s="46"/>
      <c r="CTM133" s="46"/>
      <c r="CTN133" s="46"/>
      <c r="CTO133" s="46"/>
      <c r="CTP133" s="46"/>
      <c r="CTQ133" s="46"/>
      <c r="CTR133" s="46"/>
      <c r="CTW133" s="46"/>
      <c r="CTX133" s="46"/>
      <c r="CTY133" s="46"/>
      <c r="CTZ133" s="46"/>
      <c r="CUA133" s="46"/>
      <c r="CUB133" s="46"/>
      <c r="CUC133" s="46"/>
      <c r="CUD133" s="46"/>
      <c r="CUE133" s="46"/>
      <c r="CUF133" s="46"/>
      <c r="CUG133" s="46"/>
      <c r="CUH133" s="46"/>
      <c r="CUI133" s="46"/>
      <c r="CUJ133" s="46"/>
      <c r="CUK133" s="46"/>
      <c r="CUL133" s="46"/>
      <c r="CUM133" s="46"/>
      <c r="CUN133" s="46"/>
      <c r="CUO133" s="46"/>
      <c r="CUP133" s="46"/>
      <c r="CUQ133" s="46"/>
      <c r="CUR133" s="46"/>
      <c r="CUS133" s="46"/>
      <c r="CUT133" s="46"/>
      <c r="CUU133" s="46"/>
      <c r="CUV133" s="46"/>
      <c r="CUW133" s="46"/>
      <c r="CUX133" s="46"/>
      <c r="CUY133" s="46"/>
      <c r="CUZ133" s="46"/>
      <c r="CVA133" s="46"/>
      <c r="CVB133" s="46"/>
      <c r="CVC133" s="46"/>
      <c r="CVD133" s="46"/>
      <c r="CVE133" s="46"/>
      <c r="CVF133" s="46"/>
      <c r="CVG133" s="46"/>
      <c r="CVH133" s="46"/>
      <c r="CVI133" s="46"/>
      <c r="CVJ133" s="46"/>
      <c r="CVK133" s="46"/>
      <c r="CVL133" s="46"/>
      <c r="CVM133" s="46"/>
      <c r="CVN133" s="46"/>
      <c r="CVO133" s="46"/>
      <c r="CVP133" s="46"/>
      <c r="CVQ133" s="46"/>
      <c r="CVR133" s="46"/>
      <c r="CVS133" s="46"/>
      <c r="CVT133" s="46"/>
      <c r="CVU133" s="46"/>
      <c r="CVV133" s="46"/>
      <c r="CVW133" s="46"/>
      <c r="CVX133" s="46"/>
      <c r="CVY133" s="46"/>
      <c r="CVZ133" s="46"/>
      <c r="CWA133" s="46"/>
      <c r="CWB133" s="46"/>
      <c r="CWC133" s="46"/>
      <c r="CWD133" s="46"/>
      <c r="CWE133" s="46"/>
      <c r="CWF133" s="46"/>
      <c r="CWG133" s="46"/>
      <c r="CWH133" s="46"/>
      <c r="CWI133" s="46"/>
      <c r="CWJ133" s="46"/>
      <c r="CWK133" s="46"/>
      <c r="CWL133" s="46"/>
      <c r="CWM133" s="46"/>
      <c r="CWN133" s="46"/>
      <c r="CWO133" s="46"/>
      <c r="CWP133" s="46"/>
      <c r="CWQ133" s="46"/>
      <c r="CWR133" s="46"/>
      <c r="CWS133" s="46"/>
      <c r="CWT133" s="46"/>
      <c r="CWU133" s="46"/>
      <c r="CWV133" s="46"/>
      <c r="CWW133" s="46"/>
      <c r="CWX133" s="46"/>
      <c r="CWY133" s="46"/>
      <c r="CWZ133" s="46"/>
      <c r="CXA133" s="46"/>
      <c r="CXB133" s="46"/>
      <c r="CXC133" s="46"/>
      <c r="CXD133" s="46"/>
      <c r="CXE133" s="46"/>
      <c r="CXF133" s="46"/>
      <c r="CXG133" s="46"/>
      <c r="CXH133" s="46"/>
      <c r="CXI133" s="46"/>
      <c r="CXJ133" s="46"/>
      <c r="CXK133" s="46"/>
      <c r="CXL133" s="46"/>
      <c r="CXM133" s="46"/>
      <c r="CXN133" s="46"/>
      <c r="CXO133" s="46"/>
      <c r="CXP133" s="46"/>
      <c r="CXQ133" s="46"/>
      <c r="CXR133" s="46"/>
      <c r="CXS133" s="46"/>
      <c r="CXT133" s="46"/>
      <c r="CXU133" s="46"/>
      <c r="CXV133" s="46"/>
      <c r="CXW133" s="46"/>
      <c r="CXX133" s="46"/>
      <c r="CXY133" s="46"/>
      <c r="CXZ133" s="46"/>
      <c r="CYA133" s="46"/>
      <c r="CYB133" s="46"/>
      <c r="CYC133" s="46"/>
      <c r="CYD133" s="46"/>
      <c r="CYE133" s="46"/>
      <c r="CYF133" s="46"/>
      <c r="CYG133" s="46"/>
      <c r="CYH133" s="46"/>
      <c r="CYI133" s="46"/>
      <c r="CYJ133" s="46"/>
      <c r="CYK133" s="46"/>
      <c r="CYL133" s="46"/>
      <c r="CYM133" s="46"/>
      <c r="CYN133" s="46"/>
      <c r="CYO133" s="46"/>
      <c r="CYP133" s="46"/>
      <c r="CYQ133" s="46"/>
      <c r="CYR133" s="46"/>
      <c r="CYS133" s="46"/>
      <c r="CYT133" s="46"/>
      <c r="CYU133" s="46"/>
      <c r="CYV133" s="46"/>
      <c r="CYW133" s="46"/>
      <c r="CYX133" s="46"/>
      <c r="CYY133" s="46"/>
      <c r="CYZ133" s="46"/>
      <c r="CZA133" s="46"/>
      <c r="CZB133" s="46"/>
      <c r="CZC133" s="46"/>
      <c r="CZD133" s="46"/>
      <c r="CZE133" s="46"/>
      <c r="CZF133" s="46"/>
      <c r="CZG133" s="46"/>
      <c r="CZH133" s="46"/>
      <c r="CZI133" s="46"/>
      <c r="CZJ133" s="46"/>
      <c r="CZK133" s="46"/>
      <c r="CZL133" s="46"/>
      <c r="CZM133" s="46"/>
      <c r="CZN133" s="46"/>
      <c r="CZO133" s="46"/>
      <c r="CZP133" s="46"/>
      <c r="CZQ133" s="46"/>
      <c r="CZR133" s="46"/>
      <c r="CZS133" s="46"/>
      <c r="CZT133" s="46"/>
      <c r="CZU133" s="46"/>
      <c r="CZV133" s="46"/>
      <c r="CZW133" s="46"/>
      <c r="CZX133" s="46"/>
      <c r="CZY133" s="46"/>
      <c r="CZZ133" s="46"/>
      <c r="DAA133" s="46"/>
      <c r="DAB133" s="46"/>
      <c r="DAC133" s="46"/>
      <c r="DAD133" s="46"/>
      <c r="DAE133" s="46"/>
      <c r="DAF133" s="46"/>
      <c r="DAG133" s="46"/>
      <c r="DAH133" s="46"/>
      <c r="DAI133" s="46"/>
      <c r="DAJ133" s="46"/>
      <c r="DAK133" s="46"/>
      <c r="DAL133" s="46"/>
      <c r="DAM133" s="46"/>
      <c r="DAN133" s="46"/>
      <c r="DAO133" s="46"/>
      <c r="DAP133" s="46"/>
      <c r="DAQ133" s="46"/>
      <c r="DAR133" s="46"/>
      <c r="DAS133" s="46"/>
      <c r="DAT133" s="46"/>
      <c r="DAU133" s="46"/>
      <c r="DAV133" s="46"/>
      <c r="DAW133" s="46"/>
      <c r="DAX133" s="46"/>
      <c r="DAY133" s="46"/>
      <c r="DAZ133" s="46"/>
      <c r="DBA133" s="46"/>
      <c r="DBB133" s="46"/>
      <c r="DBC133" s="46"/>
      <c r="DBD133" s="46"/>
      <c r="DBE133" s="46"/>
      <c r="DBF133" s="46"/>
      <c r="DBG133" s="46"/>
      <c r="DBH133" s="46"/>
      <c r="DBI133" s="46"/>
      <c r="DBJ133" s="46"/>
      <c r="DBK133" s="46"/>
      <c r="DBL133" s="46"/>
      <c r="DBM133" s="46"/>
      <c r="DBN133" s="46"/>
      <c r="DBO133" s="46"/>
      <c r="DBP133" s="46"/>
      <c r="DBQ133" s="46"/>
      <c r="DBR133" s="46"/>
      <c r="DBS133" s="46"/>
      <c r="DBT133" s="46"/>
      <c r="DBU133" s="46"/>
      <c r="DBV133" s="46"/>
      <c r="DBW133" s="46"/>
      <c r="DBX133" s="46"/>
      <c r="DBY133" s="46"/>
      <c r="DBZ133" s="46"/>
      <c r="DCA133" s="46"/>
      <c r="DCB133" s="46"/>
      <c r="DCC133" s="46"/>
      <c r="DCD133" s="46"/>
      <c r="DCE133" s="46"/>
      <c r="DCF133" s="46"/>
      <c r="DCG133" s="46"/>
      <c r="DCH133" s="46"/>
      <c r="DCI133" s="46"/>
      <c r="DCJ133" s="46"/>
      <c r="DCK133" s="46"/>
      <c r="DCL133" s="46"/>
      <c r="DCM133" s="46"/>
      <c r="DCN133" s="46"/>
      <c r="DCO133" s="46"/>
      <c r="DCP133" s="46"/>
      <c r="DCQ133" s="46"/>
      <c r="DCR133" s="46"/>
      <c r="DCS133" s="46"/>
      <c r="DCT133" s="46"/>
      <c r="DCU133" s="46"/>
      <c r="DCV133" s="46"/>
      <c r="DCW133" s="46"/>
      <c r="DCX133" s="46"/>
      <c r="DCY133" s="46"/>
      <c r="DCZ133" s="46"/>
      <c r="DDA133" s="46"/>
      <c r="DDB133" s="46"/>
      <c r="DDC133" s="46"/>
      <c r="DDE133" s="46"/>
      <c r="DDG133" s="46"/>
      <c r="DDH133" s="46"/>
      <c r="DDI133" s="46"/>
      <c r="DDJ133" s="46"/>
      <c r="DDK133" s="46"/>
      <c r="DDL133" s="46"/>
      <c r="DDM133" s="46"/>
      <c r="DDN133" s="46"/>
      <c r="DDS133" s="46"/>
      <c r="DDT133" s="46"/>
      <c r="DDU133" s="46"/>
      <c r="DDV133" s="46"/>
      <c r="DDW133" s="46"/>
      <c r="DDX133" s="46"/>
      <c r="DDY133" s="46"/>
      <c r="DDZ133" s="46"/>
      <c r="DEA133" s="46"/>
      <c r="DEB133" s="46"/>
      <c r="DEC133" s="46"/>
      <c r="DED133" s="46"/>
      <c r="DEE133" s="46"/>
      <c r="DEF133" s="46"/>
      <c r="DEG133" s="46"/>
      <c r="DEH133" s="46"/>
      <c r="DEI133" s="46"/>
      <c r="DEJ133" s="46"/>
      <c r="DEK133" s="46"/>
      <c r="DEL133" s="46"/>
      <c r="DEM133" s="46"/>
      <c r="DEN133" s="46"/>
      <c r="DEO133" s="46"/>
      <c r="DEP133" s="46"/>
      <c r="DEQ133" s="46"/>
      <c r="DER133" s="46"/>
      <c r="DES133" s="46"/>
      <c r="DET133" s="46"/>
      <c r="DEU133" s="46"/>
      <c r="DEV133" s="46"/>
      <c r="DEW133" s="46"/>
      <c r="DEX133" s="46"/>
      <c r="DEY133" s="46"/>
      <c r="DEZ133" s="46"/>
      <c r="DFA133" s="46"/>
      <c r="DFB133" s="46"/>
      <c r="DFC133" s="46"/>
      <c r="DFD133" s="46"/>
      <c r="DFE133" s="46"/>
      <c r="DFF133" s="46"/>
      <c r="DFG133" s="46"/>
      <c r="DFH133" s="46"/>
      <c r="DFI133" s="46"/>
      <c r="DFJ133" s="46"/>
      <c r="DFK133" s="46"/>
      <c r="DFL133" s="46"/>
      <c r="DFM133" s="46"/>
      <c r="DFN133" s="46"/>
      <c r="DFO133" s="46"/>
      <c r="DFP133" s="46"/>
      <c r="DFQ133" s="46"/>
      <c r="DFR133" s="46"/>
      <c r="DFS133" s="46"/>
      <c r="DFT133" s="46"/>
      <c r="DFU133" s="46"/>
      <c r="DFV133" s="46"/>
      <c r="DFW133" s="46"/>
      <c r="DFX133" s="46"/>
      <c r="DFY133" s="46"/>
      <c r="DFZ133" s="46"/>
      <c r="DGA133" s="46"/>
      <c r="DGB133" s="46"/>
      <c r="DGC133" s="46"/>
      <c r="DGD133" s="46"/>
      <c r="DGE133" s="46"/>
      <c r="DGF133" s="46"/>
      <c r="DGG133" s="46"/>
      <c r="DGH133" s="46"/>
      <c r="DGI133" s="46"/>
      <c r="DGJ133" s="46"/>
      <c r="DGK133" s="46"/>
      <c r="DGL133" s="46"/>
      <c r="DGM133" s="46"/>
      <c r="DGN133" s="46"/>
      <c r="DGO133" s="46"/>
      <c r="DGP133" s="46"/>
      <c r="DGQ133" s="46"/>
      <c r="DGR133" s="46"/>
      <c r="DGS133" s="46"/>
      <c r="DGT133" s="46"/>
      <c r="DGU133" s="46"/>
      <c r="DGV133" s="46"/>
      <c r="DGW133" s="46"/>
      <c r="DGX133" s="46"/>
      <c r="DGY133" s="46"/>
      <c r="DGZ133" s="46"/>
      <c r="DHA133" s="46"/>
      <c r="DHB133" s="46"/>
      <c r="DHC133" s="46"/>
      <c r="DHD133" s="46"/>
      <c r="DHE133" s="46"/>
      <c r="DHF133" s="46"/>
      <c r="DHG133" s="46"/>
      <c r="DHH133" s="46"/>
      <c r="DHI133" s="46"/>
      <c r="DHJ133" s="46"/>
      <c r="DHK133" s="46"/>
      <c r="DHL133" s="46"/>
      <c r="DHM133" s="46"/>
      <c r="DHN133" s="46"/>
      <c r="DHO133" s="46"/>
      <c r="DHP133" s="46"/>
      <c r="DHQ133" s="46"/>
      <c r="DHR133" s="46"/>
      <c r="DHS133" s="46"/>
      <c r="DHT133" s="46"/>
      <c r="DHU133" s="46"/>
      <c r="DHV133" s="46"/>
      <c r="DHW133" s="46"/>
      <c r="DHX133" s="46"/>
      <c r="DHY133" s="46"/>
      <c r="DHZ133" s="46"/>
      <c r="DIA133" s="46"/>
      <c r="DIB133" s="46"/>
      <c r="DIC133" s="46"/>
      <c r="DID133" s="46"/>
      <c r="DIE133" s="46"/>
      <c r="DIF133" s="46"/>
      <c r="DIG133" s="46"/>
      <c r="DIH133" s="46"/>
      <c r="DII133" s="46"/>
      <c r="DIJ133" s="46"/>
      <c r="DIK133" s="46"/>
      <c r="DIL133" s="46"/>
      <c r="DIM133" s="46"/>
      <c r="DIN133" s="46"/>
      <c r="DIO133" s="46"/>
      <c r="DIP133" s="46"/>
      <c r="DIQ133" s="46"/>
      <c r="DIR133" s="46"/>
      <c r="DIS133" s="46"/>
      <c r="DIT133" s="46"/>
      <c r="DIU133" s="46"/>
      <c r="DIV133" s="46"/>
      <c r="DIW133" s="46"/>
      <c r="DIX133" s="46"/>
      <c r="DIY133" s="46"/>
      <c r="DIZ133" s="46"/>
      <c r="DJA133" s="46"/>
      <c r="DJB133" s="46"/>
      <c r="DJC133" s="46"/>
      <c r="DJD133" s="46"/>
      <c r="DJE133" s="46"/>
      <c r="DJF133" s="46"/>
      <c r="DJG133" s="46"/>
      <c r="DJH133" s="46"/>
      <c r="DJI133" s="46"/>
      <c r="DJJ133" s="46"/>
      <c r="DJK133" s="46"/>
      <c r="DJL133" s="46"/>
      <c r="DJM133" s="46"/>
      <c r="DJN133" s="46"/>
      <c r="DJO133" s="46"/>
      <c r="DJP133" s="46"/>
      <c r="DJQ133" s="46"/>
      <c r="DJR133" s="46"/>
      <c r="DJS133" s="46"/>
      <c r="DJT133" s="46"/>
      <c r="DJU133" s="46"/>
      <c r="DJV133" s="46"/>
      <c r="DJW133" s="46"/>
      <c r="DJX133" s="46"/>
      <c r="DJY133" s="46"/>
      <c r="DJZ133" s="46"/>
      <c r="DKA133" s="46"/>
      <c r="DKB133" s="46"/>
      <c r="DKC133" s="46"/>
      <c r="DKD133" s="46"/>
      <c r="DKE133" s="46"/>
      <c r="DKF133" s="46"/>
      <c r="DKG133" s="46"/>
      <c r="DKH133" s="46"/>
      <c r="DKI133" s="46"/>
      <c r="DKJ133" s="46"/>
      <c r="DKK133" s="46"/>
      <c r="DKL133" s="46"/>
      <c r="DKM133" s="46"/>
      <c r="DKN133" s="46"/>
      <c r="DKO133" s="46"/>
      <c r="DKP133" s="46"/>
      <c r="DKQ133" s="46"/>
      <c r="DKR133" s="46"/>
      <c r="DKS133" s="46"/>
      <c r="DKT133" s="46"/>
      <c r="DKU133" s="46"/>
      <c r="DKV133" s="46"/>
      <c r="DKW133" s="46"/>
      <c r="DKX133" s="46"/>
      <c r="DKY133" s="46"/>
      <c r="DKZ133" s="46"/>
      <c r="DLA133" s="46"/>
      <c r="DLB133" s="46"/>
      <c r="DLC133" s="46"/>
      <c r="DLD133" s="46"/>
      <c r="DLE133" s="46"/>
      <c r="DLF133" s="46"/>
      <c r="DLG133" s="46"/>
      <c r="DLH133" s="46"/>
      <c r="DLI133" s="46"/>
      <c r="DLJ133" s="46"/>
      <c r="DLK133" s="46"/>
      <c r="DLL133" s="46"/>
      <c r="DLM133" s="46"/>
      <c r="DLN133" s="46"/>
      <c r="DLO133" s="46"/>
      <c r="DLP133" s="46"/>
      <c r="DLQ133" s="46"/>
      <c r="DLR133" s="46"/>
      <c r="DLS133" s="46"/>
      <c r="DLT133" s="46"/>
      <c r="DLU133" s="46"/>
      <c r="DLV133" s="46"/>
      <c r="DLW133" s="46"/>
      <c r="DLX133" s="46"/>
      <c r="DLY133" s="46"/>
      <c r="DLZ133" s="46"/>
      <c r="DMA133" s="46"/>
      <c r="DMB133" s="46"/>
      <c r="DMC133" s="46"/>
      <c r="DMD133" s="46"/>
      <c r="DME133" s="46"/>
      <c r="DMF133" s="46"/>
      <c r="DMG133" s="46"/>
      <c r="DMH133" s="46"/>
      <c r="DMI133" s="46"/>
      <c r="DMJ133" s="46"/>
      <c r="DMK133" s="46"/>
      <c r="DML133" s="46"/>
      <c r="DMM133" s="46"/>
      <c r="DMN133" s="46"/>
      <c r="DMO133" s="46"/>
      <c r="DMP133" s="46"/>
      <c r="DMQ133" s="46"/>
      <c r="DMR133" s="46"/>
      <c r="DMS133" s="46"/>
      <c r="DMT133" s="46"/>
      <c r="DMU133" s="46"/>
      <c r="DMV133" s="46"/>
      <c r="DMW133" s="46"/>
      <c r="DMX133" s="46"/>
      <c r="DMY133" s="46"/>
      <c r="DNA133" s="46"/>
      <c r="DNC133" s="46"/>
      <c r="DND133" s="46"/>
      <c r="DNE133" s="46"/>
      <c r="DNF133" s="46"/>
      <c r="DNG133" s="46"/>
      <c r="DNH133" s="46"/>
      <c r="DNI133" s="46"/>
      <c r="DNJ133" s="46"/>
      <c r="DNO133" s="46"/>
      <c r="DNP133" s="46"/>
      <c r="DNQ133" s="46"/>
      <c r="DNR133" s="46"/>
      <c r="DNS133" s="46"/>
      <c r="DNT133" s="46"/>
      <c r="DNU133" s="46"/>
      <c r="DNV133" s="46"/>
      <c r="DNW133" s="46"/>
      <c r="DNX133" s="46"/>
      <c r="DNY133" s="46"/>
      <c r="DNZ133" s="46"/>
      <c r="DOA133" s="46"/>
      <c r="DOB133" s="46"/>
      <c r="DOC133" s="46"/>
      <c r="DOD133" s="46"/>
      <c r="DOE133" s="46"/>
      <c r="DOF133" s="46"/>
      <c r="DOG133" s="46"/>
      <c r="DOH133" s="46"/>
      <c r="DOI133" s="46"/>
      <c r="DOJ133" s="46"/>
      <c r="DOK133" s="46"/>
      <c r="DOL133" s="46"/>
      <c r="DOM133" s="46"/>
      <c r="DON133" s="46"/>
      <c r="DOO133" s="46"/>
      <c r="DOP133" s="46"/>
      <c r="DOQ133" s="46"/>
      <c r="DOR133" s="46"/>
      <c r="DOS133" s="46"/>
      <c r="DOT133" s="46"/>
      <c r="DOU133" s="46"/>
      <c r="DOV133" s="46"/>
      <c r="DOW133" s="46"/>
      <c r="DOX133" s="46"/>
      <c r="DOY133" s="46"/>
      <c r="DOZ133" s="46"/>
      <c r="DPA133" s="46"/>
      <c r="DPB133" s="46"/>
      <c r="DPC133" s="46"/>
      <c r="DPD133" s="46"/>
      <c r="DPE133" s="46"/>
      <c r="DPF133" s="46"/>
      <c r="DPG133" s="46"/>
      <c r="DPH133" s="46"/>
      <c r="DPI133" s="46"/>
      <c r="DPJ133" s="46"/>
      <c r="DPK133" s="46"/>
      <c r="DPL133" s="46"/>
      <c r="DPM133" s="46"/>
      <c r="DPN133" s="46"/>
      <c r="DPO133" s="46"/>
      <c r="DPP133" s="46"/>
      <c r="DPQ133" s="46"/>
      <c r="DPR133" s="46"/>
      <c r="DPS133" s="46"/>
      <c r="DPT133" s="46"/>
      <c r="DPU133" s="46"/>
      <c r="DPV133" s="46"/>
      <c r="DPW133" s="46"/>
      <c r="DPX133" s="46"/>
      <c r="DPY133" s="46"/>
      <c r="DPZ133" s="46"/>
      <c r="DQA133" s="46"/>
      <c r="DQB133" s="46"/>
      <c r="DQC133" s="46"/>
      <c r="DQD133" s="46"/>
      <c r="DQE133" s="46"/>
      <c r="DQF133" s="46"/>
      <c r="DQG133" s="46"/>
      <c r="DQH133" s="46"/>
      <c r="DQI133" s="46"/>
      <c r="DQJ133" s="46"/>
      <c r="DQK133" s="46"/>
      <c r="DQL133" s="46"/>
      <c r="DQM133" s="46"/>
      <c r="DQN133" s="46"/>
      <c r="DQO133" s="46"/>
      <c r="DQP133" s="46"/>
      <c r="DQQ133" s="46"/>
      <c r="DQR133" s="46"/>
      <c r="DQS133" s="46"/>
      <c r="DQT133" s="46"/>
      <c r="DQU133" s="46"/>
      <c r="DQV133" s="46"/>
      <c r="DQW133" s="46"/>
      <c r="DQX133" s="46"/>
      <c r="DQY133" s="46"/>
      <c r="DQZ133" s="46"/>
      <c r="DRA133" s="46"/>
      <c r="DRB133" s="46"/>
      <c r="DRC133" s="46"/>
      <c r="DRD133" s="46"/>
      <c r="DRE133" s="46"/>
      <c r="DRF133" s="46"/>
      <c r="DRG133" s="46"/>
      <c r="DRH133" s="46"/>
      <c r="DRI133" s="46"/>
      <c r="DRJ133" s="46"/>
      <c r="DRK133" s="46"/>
      <c r="DRL133" s="46"/>
      <c r="DRM133" s="46"/>
      <c r="DRN133" s="46"/>
      <c r="DRO133" s="46"/>
      <c r="DRP133" s="46"/>
      <c r="DRQ133" s="46"/>
      <c r="DRR133" s="46"/>
      <c r="DRS133" s="46"/>
      <c r="DRT133" s="46"/>
      <c r="DRU133" s="46"/>
      <c r="DRV133" s="46"/>
      <c r="DRW133" s="46"/>
      <c r="DRX133" s="46"/>
      <c r="DRY133" s="46"/>
      <c r="DRZ133" s="46"/>
      <c r="DSA133" s="46"/>
      <c r="DSB133" s="46"/>
      <c r="DSC133" s="46"/>
      <c r="DSD133" s="46"/>
      <c r="DSE133" s="46"/>
      <c r="DSF133" s="46"/>
      <c r="DSG133" s="46"/>
      <c r="DSH133" s="46"/>
      <c r="DSI133" s="46"/>
      <c r="DSJ133" s="46"/>
      <c r="DSK133" s="46"/>
      <c r="DSL133" s="46"/>
      <c r="DSM133" s="46"/>
      <c r="DSN133" s="46"/>
      <c r="DSO133" s="46"/>
      <c r="DSP133" s="46"/>
      <c r="DSQ133" s="46"/>
      <c r="DSR133" s="46"/>
      <c r="DSS133" s="46"/>
      <c r="DST133" s="46"/>
      <c r="DSU133" s="46"/>
      <c r="DSV133" s="46"/>
      <c r="DSW133" s="46"/>
      <c r="DSX133" s="46"/>
      <c r="DSY133" s="46"/>
      <c r="DSZ133" s="46"/>
      <c r="DTA133" s="46"/>
      <c r="DTB133" s="46"/>
      <c r="DTC133" s="46"/>
      <c r="DTD133" s="46"/>
      <c r="DTE133" s="46"/>
      <c r="DTF133" s="46"/>
      <c r="DTG133" s="46"/>
      <c r="DTH133" s="46"/>
      <c r="DTI133" s="46"/>
      <c r="DTJ133" s="46"/>
      <c r="DTK133" s="46"/>
      <c r="DTL133" s="46"/>
      <c r="DTM133" s="46"/>
      <c r="DTN133" s="46"/>
      <c r="DTO133" s="46"/>
      <c r="DTP133" s="46"/>
      <c r="DTQ133" s="46"/>
      <c r="DTR133" s="46"/>
      <c r="DTS133" s="46"/>
      <c r="DTT133" s="46"/>
      <c r="DTU133" s="46"/>
      <c r="DTV133" s="46"/>
      <c r="DTW133" s="46"/>
      <c r="DTX133" s="46"/>
      <c r="DTY133" s="46"/>
      <c r="DTZ133" s="46"/>
      <c r="DUA133" s="46"/>
      <c r="DUB133" s="46"/>
      <c r="DUC133" s="46"/>
      <c r="DUD133" s="46"/>
      <c r="DUE133" s="46"/>
      <c r="DUF133" s="46"/>
      <c r="DUG133" s="46"/>
      <c r="DUH133" s="46"/>
      <c r="DUI133" s="46"/>
      <c r="DUJ133" s="46"/>
      <c r="DUK133" s="46"/>
      <c r="DUL133" s="46"/>
      <c r="DUM133" s="46"/>
      <c r="DUN133" s="46"/>
      <c r="DUO133" s="46"/>
      <c r="DUP133" s="46"/>
      <c r="DUQ133" s="46"/>
      <c r="DUR133" s="46"/>
      <c r="DUS133" s="46"/>
      <c r="DUT133" s="46"/>
      <c r="DUU133" s="46"/>
      <c r="DUV133" s="46"/>
      <c r="DUW133" s="46"/>
      <c r="DUX133" s="46"/>
      <c r="DUY133" s="46"/>
      <c r="DUZ133" s="46"/>
      <c r="DVA133" s="46"/>
      <c r="DVB133" s="46"/>
      <c r="DVC133" s="46"/>
      <c r="DVD133" s="46"/>
      <c r="DVE133" s="46"/>
      <c r="DVF133" s="46"/>
      <c r="DVG133" s="46"/>
      <c r="DVH133" s="46"/>
      <c r="DVI133" s="46"/>
      <c r="DVJ133" s="46"/>
      <c r="DVK133" s="46"/>
      <c r="DVL133" s="46"/>
      <c r="DVM133" s="46"/>
      <c r="DVN133" s="46"/>
      <c r="DVO133" s="46"/>
      <c r="DVP133" s="46"/>
      <c r="DVQ133" s="46"/>
      <c r="DVR133" s="46"/>
      <c r="DVS133" s="46"/>
      <c r="DVT133" s="46"/>
      <c r="DVU133" s="46"/>
      <c r="DVV133" s="46"/>
      <c r="DVW133" s="46"/>
      <c r="DVX133" s="46"/>
      <c r="DVY133" s="46"/>
      <c r="DVZ133" s="46"/>
      <c r="DWA133" s="46"/>
      <c r="DWB133" s="46"/>
      <c r="DWC133" s="46"/>
      <c r="DWD133" s="46"/>
      <c r="DWE133" s="46"/>
      <c r="DWF133" s="46"/>
      <c r="DWG133" s="46"/>
      <c r="DWH133" s="46"/>
      <c r="DWI133" s="46"/>
      <c r="DWJ133" s="46"/>
      <c r="DWK133" s="46"/>
      <c r="DWL133" s="46"/>
      <c r="DWM133" s="46"/>
      <c r="DWN133" s="46"/>
      <c r="DWO133" s="46"/>
      <c r="DWP133" s="46"/>
      <c r="DWQ133" s="46"/>
      <c r="DWR133" s="46"/>
      <c r="DWS133" s="46"/>
      <c r="DWT133" s="46"/>
      <c r="DWU133" s="46"/>
      <c r="DWW133" s="46"/>
      <c r="DWY133" s="46"/>
      <c r="DWZ133" s="46"/>
      <c r="DXA133" s="46"/>
      <c r="DXB133" s="46"/>
      <c r="DXC133" s="46"/>
      <c r="DXD133" s="46"/>
      <c r="DXE133" s="46"/>
      <c r="DXF133" s="46"/>
      <c r="DXK133" s="46"/>
      <c r="DXL133" s="46"/>
      <c r="DXM133" s="46"/>
      <c r="DXN133" s="46"/>
      <c r="DXO133" s="46"/>
      <c r="DXP133" s="46"/>
      <c r="DXQ133" s="46"/>
      <c r="DXR133" s="46"/>
      <c r="DXS133" s="46"/>
      <c r="DXT133" s="46"/>
      <c r="DXU133" s="46"/>
      <c r="DXV133" s="46"/>
      <c r="DXW133" s="46"/>
      <c r="DXX133" s="46"/>
      <c r="DXY133" s="46"/>
      <c r="DXZ133" s="46"/>
      <c r="DYA133" s="46"/>
      <c r="DYB133" s="46"/>
      <c r="DYC133" s="46"/>
      <c r="DYD133" s="46"/>
      <c r="DYE133" s="46"/>
      <c r="DYF133" s="46"/>
      <c r="DYG133" s="46"/>
      <c r="DYH133" s="46"/>
      <c r="DYI133" s="46"/>
      <c r="DYJ133" s="46"/>
      <c r="DYK133" s="46"/>
      <c r="DYL133" s="46"/>
      <c r="DYM133" s="46"/>
      <c r="DYN133" s="46"/>
      <c r="DYO133" s="46"/>
      <c r="DYP133" s="46"/>
      <c r="DYQ133" s="46"/>
      <c r="DYR133" s="46"/>
      <c r="DYS133" s="46"/>
      <c r="DYT133" s="46"/>
      <c r="DYU133" s="46"/>
      <c r="DYV133" s="46"/>
      <c r="DYW133" s="46"/>
      <c r="DYX133" s="46"/>
      <c r="DYY133" s="46"/>
      <c r="DYZ133" s="46"/>
      <c r="DZA133" s="46"/>
      <c r="DZB133" s="46"/>
      <c r="DZC133" s="46"/>
      <c r="DZD133" s="46"/>
      <c r="DZE133" s="46"/>
      <c r="DZF133" s="46"/>
      <c r="DZG133" s="46"/>
      <c r="DZH133" s="46"/>
      <c r="DZI133" s="46"/>
      <c r="DZJ133" s="46"/>
      <c r="DZK133" s="46"/>
      <c r="DZL133" s="46"/>
      <c r="DZM133" s="46"/>
      <c r="DZN133" s="46"/>
      <c r="DZO133" s="46"/>
      <c r="DZP133" s="46"/>
      <c r="DZQ133" s="46"/>
      <c r="DZR133" s="46"/>
      <c r="DZS133" s="46"/>
      <c r="DZT133" s="46"/>
      <c r="DZU133" s="46"/>
      <c r="DZV133" s="46"/>
      <c r="DZW133" s="46"/>
      <c r="DZX133" s="46"/>
      <c r="DZY133" s="46"/>
      <c r="DZZ133" s="46"/>
      <c r="EAA133" s="46"/>
      <c r="EAB133" s="46"/>
      <c r="EAC133" s="46"/>
      <c r="EAD133" s="46"/>
      <c r="EAE133" s="46"/>
      <c r="EAF133" s="46"/>
      <c r="EAG133" s="46"/>
      <c r="EAH133" s="46"/>
      <c r="EAI133" s="46"/>
      <c r="EAJ133" s="46"/>
      <c r="EAK133" s="46"/>
      <c r="EAL133" s="46"/>
      <c r="EAM133" s="46"/>
      <c r="EAN133" s="46"/>
      <c r="EAO133" s="46"/>
      <c r="EAP133" s="46"/>
      <c r="EAQ133" s="46"/>
      <c r="EAR133" s="46"/>
      <c r="EAS133" s="46"/>
      <c r="EAT133" s="46"/>
      <c r="EAU133" s="46"/>
      <c r="EAV133" s="46"/>
      <c r="EAW133" s="46"/>
      <c r="EAX133" s="46"/>
      <c r="EAY133" s="46"/>
      <c r="EAZ133" s="46"/>
      <c r="EBA133" s="46"/>
      <c r="EBB133" s="46"/>
      <c r="EBC133" s="46"/>
      <c r="EBD133" s="46"/>
      <c r="EBE133" s="46"/>
      <c r="EBF133" s="46"/>
      <c r="EBG133" s="46"/>
      <c r="EBH133" s="46"/>
      <c r="EBI133" s="46"/>
      <c r="EBJ133" s="46"/>
      <c r="EBK133" s="46"/>
      <c r="EBL133" s="46"/>
      <c r="EBM133" s="46"/>
      <c r="EBN133" s="46"/>
      <c r="EBO133" s="46"/>
      <c r="EBP133" s="46"/>
      <c r="EBQ133" s="46"/>
      <c r="EBR133" s="46"/>
      <c r="EBS133" s="46"/>
      <c r="EBT133" s="46"/>
      <c r="EBU133" s="46"/>
      <c r="EBV133" s="46"/>
      <c r="EBW133" s="46"/>
      <c r="EBX133" s="46"/>
      <c r="EBY133" s="46"/>
      <c r="EBZ133" s="46"/>
      <c r="ECA133" s="46"/>
      <c r="ECB133" s="46"/>
      <c r="ECC133" s="46"/>
      <c r="ECD133" s="46"/>
      <c r="ECE133" s="46"/>
      <c r="ECF133" s="46"/>
      <c r="ECG133" s="46"/>
      <c r="ECH133" s="46"/>
      <c r="ECI133" s="46"/>
      <c r="ECJ133" s="46"/>
      <c r="ECK133" s="46"/>
      <c r="ECL133" s="46"/>
      <c r="ECM133" s="46"/>
      <c r="ECN133" s="46"/>
      <c r="ECO133" s="46"/>
      <c r="ECP133" s="46"/>
      <c r="ECQ133" s="46"/>
      <c r="ECR133" s="46"/>
      <c r="ECS133" s="46"/>
      <c r="ECT133" s="46"/>
      <c r="ECU133" s="46"/>
      <c r="ECV133" s="46"/>
      <c r="ECW133" s="46"/>
      <c r="ECX133" s="46"/>
      <c r="ECY133" s="46"/>
      <c r="ECZ133" s="46"/>
      <c r="EDA133" s="46"/>
      <c r="EDB133" s="46"/>
      <c r="EDC133" s="46"/>
      <c r="EDD133" s="46"/>
      <c r="EDE133" s="46"/>
      <c r="EDF133" s="46"/>
      <c r="EDG133" s="46"/>
      <c r="EDH133" s="46"/>
      <c r="EDI133" s="46"/>
      <c r="EDJ133" s="46"/>
      <c r="EDK133" s="46"/>
      <c r="EDL133" s="46"/>
      <c r="EDM133" s="46"/>
      <c r="EDN133" s="46"/>
      <c r="EDO133" s="46"/>
      <c r="EDP133" s="46"/>
      <c r="EDQ133" s="46"/>
      <c r="EDR133" s="46"/>
      <c r="EDS133" s="46"/>
      <c r="EDT133" s="46"/>
      <c r="EDU133" s="46"/>
      <c r="EDV133" s="46"/>
      <c r="EDW133" s="46"/>
      <c r="EDX133" s="46"/>
      <c r="EDY133" s="46"/>
      <c r="EDZ133" s="46"/>
      <c r="EEA133" s="46"/>
      <c r="EEB133" s="46"/>
      <c r="EEC133" s="46"/>
      <c r="EED133" s="46"/>
      <c r="EEE133" s="46"/>
      <c r="EEF133" s="46"/>
      <c r="EEG133" s="46"/>
      <c r="EEH133" s="46"/>
      <c r="EEI133" s="46"/>
      <c r="EEJ133" s="46"/>
      <c r="EEK133" s="46"/>
      <c r="EEL133" s="46"/>
      <c r="EEM133" s="46"/>
      <c r="EEN133" s="46"/>
      <c r="EEO133" s="46"/>
      <c r="EEP133" s="46"/>
      <c r="EEQ133" s="46"/>
      <c r="EER133" s="46"/>
      <c r="EES133" s="46"/>
      <c r="EET133" s="46"/>
      <c r="EEU133" s="46"/>
      <c r="EEV133" s="46"/>
      <c r="EEW133" s="46"/>
      <c r="EEX133" s="46"/>
      <c r="EEY133" s="46"/>
      <c r="EEZ133" s="46"/>
      <c r="EFA133" s="46"/>
      <c r="EFB133" s="46"/>
      <c r="EFC133" s="46"/>
      <c r="EFD133" s="46"/>
      <c r="EFE133" s="46"/>
      <c r="EFF133" s="46"/>
      <c r="EFG133" s="46"/>
      <c r="EFH133" s="46"/>
      <c r="EFI133" s="46"/>
      <c r="EFJ133" s="46"/>
      <c r="EFK133" s="46"/>
      <c r="EFL133" s="46"/>
      <c r="EFM133" s="46"/>
      <c r="EFN133" s="46"/>
      <c r="EFO133" s="46"/>
      <c r="EFP133" s="46"/>
      <c r="EFQ133" s="46"/>
      <c r="EFR133" s="46"/>
      <c r="EFS133" s="46"/>
      <c r="EFT133" s="46"/>
      <c r="EFU133" s="46"/>
      <c r="EFV133" s="46"/>
      <c r="EFW133" s="46"/>
      <c r="EFX133" s="46"/>
      <c r="EFY133" s="46"/>
      <c r="EFZ133" s="46"/>
      <c r="EGA133" s="46"/>
      <c r="EGB133" s="46"/>
      <c r="EGC133" s="46"/>
      <c r="EGD133" s="46"/>
      <c r="EGE133" s="46"/>
      <c r="EGF133" s="46"/>
      <c r="EGG133" s="46"/>
      <c r="EGH133" s="46"/>
      <c r="EGI133" s="46"/>
      <c r="EGJ133" s="46"/>
      <c r="EGK133" s="46"/>
      <c r="EGL133" s="46"/>
      <c r="EGM133" s="46"/>
      <c r="EGN133" s="46"/>
      <c r="EGO133" s="46"/>
      <c r="EGP133" s="46"/>
      <c r="EGQ133" s="46"/>
      <c r="EGS133" s="46"/>
      <c r="EGU133" s="46"/>
      <c r="EGV133" s="46"/>
      <c r="EGW133" s="46"/>
      <c r="EGX133" s="46"/>
      <c r="EGY133" s="46"/>
      <c r="EGZ133" s="46"/>
      <c r="EHA133" s="46"/>
      <c r="EHB133" s="46"/>
      <c r="EHG133" s="46"/>
      <c r="EHH133" s="46"/>
      <c r="EHI133" s="46"/>
      <c r="EHJ133" s="46"/>
      <c r="EHK133" s="46"/>
      <c r="EHL133" s="46"/>
      <c r="EHM133" s="46"/>
      <c r="EHN133" s="46"/>
      <c r="EHO133" s="46"/>
      <c r="EHP133" s="46"/>
      <c r="EHQ133" s="46"/>
      <c r="EHR133" s="46"/>
      <c r="EHS133" s="46"/>
      <c r="EHT133" s="46"/>
      <c r="EHU133" s="46"/>
      <c r="EHV133" s="46"/>
      <c r="EHW133" s="46"/>
      <c r="EHX133" s="46"/>
      <c r="EHY133" s="46"/>
      <c r="EHZ133" s="46"/>
      <c r="EIA133" s="46"/>
      <c r="EIB133" s="46"/>
      <c r="EIC133" s="46"/>
      <c r="EID133" s="46"/>
      <c r="EIE133" s="46"/>
      <c r="EIF133" s="46"/>
      <c r="EIG133" s="46"/>
      <c r="EIH133" s="46"/>
      <c r="EII133" s="46"/>
      <c r="EIJ133" s="46"/>
      <c r="EIK133" s="46"/>
      <c r="EIL133" s="46"/>
      <c r="EIM133" s="46"/>
      <c r="EIN133" s="46"/>
      <c r="EIO133" s="46"/>
      <c r="EIP133" s="46"/>
      <c r="EIQ133" s="46"/>
      <c r="EIR133" s="46"/>
      <c r="EIS133" s="46"/>
      <c r="EIT133" s="46"/>
      <c r="EIU133" s="46"/>
      <c r="EIV133" s="46"/>
      <c r="EIW133" s="46"/>
      <c r="EIX133" s="46"/>
      <c r="EIY133" s="46"/>
      <c r="EIZ133" s="46"/>
      <c r="EJA133" s="46"/>
      <c r="EJB133" s="46"/>
      <c r="EJC133" s="46"/>
      <c r="EJD133" s="46"/>
      <c r="EJE133" s="46"/>
      <c r="EJF133" s="46"/>
      <c r="EJG133" s="46"/>
      <c r="EJH133" s="46"/>
      <c r="EJI133" s="46"/>
      <c r="EJJ133" s="46"/>
      <c r="EJK133" s="46"/>
      <c r="EJL133" s="46"/>
      <c r="EJM133" s="46"/>
      <c r="EJN133" s="46"/>
      <c r="EJO133" s="46"/>
      <c r="EJP133" s="46"/>
      <c r="EJQ133" s="46"/>
      <c r="EJR133" s="46"/>
      <c r="EJS133" s="46"/>
      <c r="EJT133" s="46"/>
      <c r="EJU133" s="46"/>
      <c r="EJV133" s="46"/>
      <c r="EJW133" s="46"/>
      <c r="EJX133" s="46"/>
      <c r="EJY133" s="46"/>
      <c r="EJZ133" s="46"/>
      <c r="EKA133" s="46"/>
      <c r="EKB133" s="46"/>
      <c r="EKC133" s="46"/>
      <c r="EKD133" s="46"/>
      <c r="EKE133" s="46"/>
      <c r="EKF133" s="46"/>
      <c r="EKG133" s="46"/>
      <c r="EKH133" s="46"/>
      <c r="EKI133" s="46"/>
      <c r="EKJ133" s="46"/>
      <c r="EKK133" s="46"/>
      <c r="EKL133" s="46"/>
      <c r="EKM133" s="46"/>
      <c r="EKN133" s="46"/>
      <c r="EKO133" s="46"/>
      <c r="EKP133" s="46"/>
      <c r="EKQ133" s="46"/>
      <c r="EKR133" s="46"/>
      <c r="EKS133" s="46"/>
      <c r="EKT133" s="46"/>
      <c r="EKU133" s="46"/>
      <c r="EKV133" s="46"/>
      <c r="EKW133" s="46"/>
      <c r="EKX133" s="46"/>
      <c r="EKY133" s="46"/>
      <c r="EKZ133" s="46"/>
      <c r="ELA133" s="46"/>
      <c r="ELB133" s="46"/>
      <c r="ELC133" s="46"/>
      <c r="ELD133" s="46"/>
      <c r="ELE133" s="46"/>
      <c r="ELF133" s="46"/>
      <c r="ELG133" s="46"/>
      <c r="ELH133" s="46"/>
      <c r="ELI133" s="46"/>
      <c r="ELJ133" s="46"/>
      <c r="ELK133" s="46"/>
      <c r="ELL133" s="46"/>
      <c r="ELM133" s="46"/>
      <c r="ELN133" s="46"/>
      <c r="ELO133" s="46"/>
      <c r="ELP133" s="46"/>
      <c r="ELQ133" s="46"/>
      <c r="ELR133" s="46"/>
      <c r="ELS133" s="46"/>
      <c r="ELT133" s="46"/>
      <c r="ELU133" s="46"/>
      <c r="ELV133" s="46"/>
      <c r="ELW133" s="46"/>
      <c r="ELX133" s="46"/>
      <c r="ELY133" s="46"/>
      <c r="ELZ133" s="46"/>
      <c r="EMA133" s="46"/>
      <c r="EMB133" s="46"/>
      <c r="EMC133" s="46"/>
      <c r="EMD133" s="46"/>
      <c r="EME133" s="46"/>
      <c r="EMF133" s="46"/>
      <c r="EMG133" s="46"/>
      <c r="EMH133" s="46"/>
      <c r="EMI133" s="46"/>
      <c r="EMJ133" s="46"/>
      <c r="EMK133" s="46"/>
      <c r="EML133" s="46"/>
      <c r="EMM133" s="46"/>
      <c r="EMN133" s="46"/>
      <c r="EMO133" s="46"/>
      <c r="EMP133" s="46"/>
      <c r="EMQ133" s="46"/>
      <c r="EMR133" s="46"/>
      <c r="EMS133" s="46"/>
      <c r="EMT133" s="46"/>
      <c r="EMU133" s="46"/>
      <c r="EMV133" s="46"/>
      <c r="EMW133" s="46"/>
      <c r="EMX133" s="46"/>
      <c r="EMY133" s="46"/>
      <c r="EMZ133" s="46"/>
      <c r="ENA133" s="46"/>
      <c r="ENB133" s="46"/>
      <c r="ENC133" s="46"/>
      <c r="END133" s="46"/>
      <c r="ENE133" s="46"/>
      <c r="ENF133" s="46"/>
      <c r="ENG133" s="46"/>
      <c r="ENH133" s="46"/>
      <c r="ENI133" s="46"/>
      <c r="ENJ133" s="46"/>
      <c r="ENK133" s="46"/>
      <c r="ENL133" s="46"/>
      <c r="ENM133" s="46"/>
      <c r="ENN133" s="46"/>
      <c r="ENO133" s="46"/>
      <c r="ENP133" s="46"/>
      <c r="ENQ133" s="46"/>
      <c r="ENR133" s="46"/>
      <c r="ENS133" s="46"/>
      <c r="ENT133" s="46"/>
      <c r="ENU133" s="46"/>
      <c r="ENV133" s="46"/>
      <c r="ENW133" s="46"/>
      <c r="ENX133" s="46"/>
      <c r="ENY133" s="46"/>
      <c r="ENZ133" s="46"/>
      <c r="EOA133" s="46"/>
      <c r="EOB133" s="46"/>
      <c r="EOC133" s="46"/>
      <c r="EOD133" s="46"/>
      <c r="EOE133" s="46"/>
      <c r="EOF133" s="46"/>
      <c r="EOG133" s="46"/>
      <c r="EOH133" s="46"/>
      <c r="EOI133" s="46"/>
      <c r="EOJ133" s="46"/>
      <c r="EOK133" s="46"/>
      <c r="EOL133" s="46"/>
      <c r="EOM133" s="46"/>
      <c r="EON133" s="46"/>
      <c r="EOO133" s="46"/>
      <c r="EOP133" s="46"/>
      <c r="EOQ133" s="46"/>
      <c r="EOR133" s="46"/>
      <c r="EOS133" s="46"/>
      <c r="EOT133" s="46"/>
      <c r="EOU133" s="46"/>
      <c r="EOV133" s="46"/>
      <c r="EOW133" s="46"/>
      <c r="EOX133" s="46"/>
      <c r="EOY133" s="46"/>
      <c r="EOZ133" s="46"/>
      <c r="EPA133" s="46"/>
      <c r="EPB133" s="46"/>
      <c r="EPC133" s="46"/>
      <c r="EPD133" s="46"/>
      <c r="EPE133" s="46"/>
      <c r="EPF133" s="46"/>
      <c r="EPG133" s="46"/>
      <c r="EPH133" s="46"/>
      <c r="EPI133" s="46"/>
      <c r="EPJ133" s="46"/>
      <c r="EPK133" s="46"/>
      <c r="EPL133" s="46"/>
      <c r="EPM133" s="46"/>
      <c r="EPN133" s="46"/>
      <c r="EPO133" s="46"/>
      <c r="EPP133" s="46"/>
      <c r="EPQ133" s="46"/>
      <c r="EPR133" s="46"/>
      <c r="EPS133" s="46"/>
      <c r="EPT133" s="46"/>
      <c r="EPU133" s="46"/>
      <c r="EPV133" s="46"/>
      <c r="EPW133" s="46"/>
      <c r="EPX133" s="46"/>
      <c r="EPY133" s="46"/>
      <c r="EPZ133" s="46"/>
      <c r="EQA133" s="46"/>
      <c r="EQB133" s="46"/>
      <c r="EQC133" s="46"/>
      <c r="EQD133" s="46"/>
      <c r="EQE133" s="46"/>
      <c r="EQF133" s="46"/>
      <c r="EQG133" s="46"/>
      <c r="EQH133" s="46"/>
      <c r="EQI133" s="46"/>
      <c r="EQJ133" s="46"/>
      <c r="EQK133" s="46"/>
      <c r="EQL133" s="46"/>
      <c r="EQM133" s="46"/>
      <c r="EQO133" s="46"/>
      <c r="EQQ133" s="46"/>
      <c r="EQR133" s="46"/>
      <c r="EQS133" s="46"/>
      <c r="EQT133" s="46"/>
      <c r="EQU133" s="46"/>
      <c r="EQV133" s="46"/>
      <c r="EQW133" s="46"/>
      <c r="EQX133" s="46"/>
      <c r="ERC133" s="46"/>
      <c r="ERD133" s="46"/>
      <c r="ERE133" s="46"/>
      <c r="ERF133" s="46"/>
      <c r="ERG133" s="46"/>
      <c r="ERH133" s="46"/>
      <c r="ERI133" s="46"/>
      <c r="ERJ133" s="46"/>
      <c r="ERK133" s="46"/>
      <c r="ERL133" s="46"/>
      <c r="ERM133" s="46"/>
      <c r="ERN133" s="46"/>
      <c r="ERO133" s="46"/>
      <c r="ERP133" s="46"/>
      <c r="ERQ133" s="46"/>
      <c r="ERR133" s="46"/>
      <c r="ERS133" s="46"/>
      <c r="ERT133" s="46"/>
      <c r="ERU133" s="46"/>
      <c r="ERV133" s="46"/>
      <c r="ERW133" s="46"/>
      <c r="ERX133" s="46"/>
      <c r="ERY133" s="46"/>
      <c r="ERZ133" s="46"/>
      <c r="ESA133" s="46"/>
      <c r="ESB133" s="46"/>
      <c r="ESC133" s="46"/>
      <c r="ESD133" s="46"/>
      <c r="ESE133" s="46"/>
      <c r="ESF133" s="46"/>
      <c r="ESG133" s="46"/>
      <c r="ESH133" s="46"/>
      <c r="ESI133" s="46"/>
      <c r="ESJ133" s="46"/>
      <c r="ESK133" s="46"/>
      <c r="ESL133" s="46"/>
      <c r="ESM133" s="46"/>
      <c r="ESN133" s="46"/>
      <c r="ESO133" s="46"/>
      <c r="ESP133" s="46"/>
      <c r="ESQ133" s="46"/>
      <c r="ESR133" s="46"/>
      <c r="ESS133" s="46"/>
      <c r="EST133" s="46"/>
      <c r="ESU133" s="46"/>
      <c r="ESV133" s="46"/>
      <c r="ESW133" s="46"/>
      <c r="ESX133" s="46"/>
      <c r="ESY133" s="46"/>
      <c r="ESZ133" s="46"/>
      <c r="ETA133" s="46"/>
      <c r="ETB133" s="46"/>
      <c r="ETC133" s="46"/>
      <c r="ETD133" s="46"/>
      <c r="ETE133" s="46"/>
      <c r="ETF133" s="46"/>
      <c r="ETG133" s="46"/>
      <c r="ETH133" s="46"/>
      <c r="ETI133" s="46"/>
      <c r="ETJ133" s="46"/>
      <c r="ETK133" s="46"/>
      <c r="ETL133" s="46"/>
      <c r="ETM133" s="46"/>
      <c r="ETN133" s="46"/>
      <c r="ETO133" s="46"/>
      <c r="ETP133" s="46"/>
      <c r="ETQ133" s="46"/>
      <c r="ETR133" s="46"/>
      <c r="ETS133" s="46"/>
      <c r="ETT133" s="46"/>
      <c r="ETU133" s="46"/>
      <c r="ETV133" s="46"/>
      <c r="ETW133" s="46"/>
      <c r="ETX133" s="46"/>
      <c r="ETY133" s="46"/>
      <c r="ETZ133" s="46"/>
      <c r="EUA133" s="46"/>
      <c r="EUB133" s="46"/>
      <c r="EUC133" s="46"/>
      <c r="EUD133" s="46"/>
      <c r="EUE133" s="46"/>
      <c r="EUF133" s="46"/>
      <c r="EUG133" s="46"/>
      <c r="EUH133" s="46"/>
      <c r="EUI133" s="46"/>
      <c r="EUJ133" s="46"/>
      <c r="EUK133" s="46"/>
      <c r="EUL133" s="46"/>
      <c r="EUM133" s="46"/>
      <c r="EUN133" s="46"/>
      <c r="EUO133" s="46"/>
      <c r="EUP133" s="46"/>
      <c r="EUQ133" s="46"/>
      <c r="EUR133" s="46"/>
      <c r="EUS133" s="46"/>
      <c r="EUT133" s="46"/>
      <c r="EUU133" s="46"/>
      <c r="EUV133" s="46"/>
      <c r="EUW133" s="46"/>
      <c r="EUX133" s="46"/>
      <c r="EUY133" s="46"/>
      <c r="EUZ133" s="46"/>
      <c r="EVA133" s="46"/>
      <c r="EVB133" s="46"/>
      <c r="EVC133" s="46"/>
      <c r="EVD133" s="46"/>
      <c r="EVE133" s="46"/>
      <c r="EVF133" s="46"/>
      <c r="EVG133" s="46"/>
      <c r="EVH133" s="46"/>
      <c r="EVI133" s="46"/>
      <c r="EVJ133" s="46"/>
      <c r="EVK133" s="46"/>
      <c r="EVL133" s="46"/>
      <c r="EVM133" s="46"/>
      <c r="EVN133" s="46"/>
      <c r="EVO133" s="46"/>
      <c r="EVP133" s="46"/>
      <c r="EVQ133" s="46"/>
      <c r="EVR133" s="46"/>
      <c r="EVS133" s="46"/>
      <c r="EVT133" s="46"/>
      <c r="EVU133" s="46"/>
      <c r="EVV133" s="46"/>
      <c r="EVW133" s="46"/>
      <c r="EVX133" s="46"/>
      <c r="EVY133" s="46"/>
      <c r="EVZ133" s="46"/>
      <c r="EWA133" s="46"/>
      <c r="EWB133" s="46"/>
      <c r="EWC133" s="46"/>
      <c r="EWD133" s="46"/>
      <c r="EWE133" s="46"/>
      <c r="EWF133" s="46"/>
      <c r="EWG133" s="46"/>
      <c r="EWH133" s="46"/>
      <c r="EWI133" s="46"/>
      <c r="EWJ133" s="46"/>
      <c r="EWK133" s="46"/>
      <c r="EWL133" s="46"/>
      <c r="EWM133" s="46"/>
      <c r="EWN133" s="46"/>
      <c r="EWO133" s="46"/>
      <c r="EWP133" s="46"/>
      <c r="EWQ133" s="46"/>
      <c r="EWR133" s="46"/>
      <c r="EWS133" s="46"/>
      <c r="EWT133" s="46"/>
      <c r="EWU133" s="46"/>
      <c r="EWV133" s="46"/>
      <c r="EWW133" s="46"/>
      <c r="EWX133" s="46"/>
      <c r="EWY133" s="46"/>
      <c r="EWZ133" s="46"/>
      <c r="EXA133" s="46"/>
      <c r="EXB133" s="46"/>
      <c r="EXC133" s="46"/>
      <c r="EXD133" s="46"/>
      <c r="EXE133" s="46"/>
      <c r="EXF133" s="46"/>
      <c r="EXG133" s="46"/>
      <c r="EXH133" s="46"/>
      <c r="EXI133" s="46"/>
      <c r="EXJ133" s="46"/>
      <c r="EXK133" s="46"/>
      <c r="EXL133" s="46"/>
      <c r="EXM133" s="46"/>
      <c r="EXN133" s="46"/>
      <c r="EXO133" s="46"/>
      <c r="EXP133" s="46"/>
      <c r="EXQ133" s="46"/>
      <c r="EXR133" s="46"/>
      <c r="EXS133" s="46"/>
      <c r="EXT133" s="46"/>
      <c r="EXU133" s="46"/>
      <c r="EXV133" s="46"/>
      <c r="EXW133" s="46"/>
      <c r="EXX133" s="46"/>
      <c r="EXY133" s="46"/>
      <c r="EXZ133" s="46"/>
      <c r="EYA133" s="46"/>
      <c r="EYB133" s="46"/>
      <c r="EYC133" s="46"/>
      <c r="EYD133" s="46"/>
      <c r="EYE133" s="46"/>
      <c r="EYF133" s="46"/>
      <c r="EYG133" s="46"/>
      <c r="EYH133" s="46"/>
      <c r="EYI133" s="46"/>
      <c r="EYJ133" s="46"/>
      <c r="EYK133" s="46"/>
      <c r="EYL133" s="46"/>
      <c r="EYM133" s="46"/>
      <c r="EYN133" s="46"/>
      <c r="EYO133" s="46"/>
      <c r="EYP133" s="46"/>
      <c r="EYQ133" s="46"/>
      <c r="EYR133" s="46"/>
      <c r="EYS133" s="46"/>
      <c r="EYT133" s="46"/>
      <c r="EYU133" s="46"/>
      <c r="EYV133" s="46"/>
      <c r="EYW133" s="46"/>
      <c r="EYX133" s="46"/>
      <c r="EYY133" s="46"/>
      <c r="EYZ133" s="46"/>
      <c r="EZA133" s="46"/>
      <c r="EZB133" s="46"/>
      <c r="EZC133" s="46"/>
      <c r="EZD133" s="46"/>
      <c r="EZE133" s="46"/>
      <c r="EZF133" s="46"/>
      <c r="EZG133" s="46"/>
      <c r="EZH133" s="46"/>
      <c r="EZI133" s="46"/>
      <c r="EZJ133" s="46"/>
      <c r="EZK133" s="46"/>
      <c r="EZL133" s="46"/>
      <c r="EZM133" s="46"/>
      <c r="EZN133" s="46"/>
      <c r="EZO133" s="46"/>
      <c r="EZP133" s="46"/>
      <c r="EZQ133" s="46"/>
      <c r="EZR133" s="46"/>
      <c r="EZS133" s="46"/>
      <c r="EZT133" s="46"/>
      <c r="EZU133" s="46"/>
      <c r="EZV133" s="46"/>
      <c r="EZW133" s="46"/>
      <c r="EZX133" s="46"/>
      <c r="EZY133" s="46"/>
      <c r="EZZ133" s="46"/>
      <c r="FAA133" s="46"/>
      <c r="FAB133" s="46"/>
      <c r="FAC133" s="46"/>
      <c r="FAD133" s="46"/>
      <c r="FAE133" s="46"/>
      <c r="FAF133" s="46"/>
      <c r="FAG133" s="46"/>
      <c r="FAH133" s="46"/>
      <c r="FAI133" s="46"/>
      <c r="FAK133" s="46"/>
      <c r="FAM133" s="46"/>
      <c r="FAN133" s="46"/>
      <c r="FAO133" s="46"/>
      <c r="FAP133" s="46"/>
      <c r="FAQ133" s="46"/>
      <c r="FAR133" s="46"/>
      <c r="FAS133" s="46"/>
      <c r="FAT133" s="46"/>
      <c r="FAY133" s="46"/>
      <c r="FAZ133" s="46"/>
      <c r="FBA133" s="46"/>
      <c r="FBB133" s="46"/>
      <c r="FBC133" s="46"/>
      <c r="FBD133" s="46"/>
      <c r="FBE133" s="46"/>
      <c r="FBF133" s="46"/>
      <c r="FBG133" s="46"/>
      <c r="FBH133" s="46"/>
      <c r="FBI133" s="46"/>
      <c r="FBJ133" s="46"/>
      <c r="FBK133" s="46"/>
      <c r="FBL133" s="46"/>
      <c r="FBM133" s="46"/>
      <c r="FBN133" s="46"/>
      <c r="FBO133" s="46"/>
      <c r="FBP133" s="46"/>
      <c r="FBQ133" s="46"/>
      <c r="FBR133" s="46"/>
      <c r="FBS133" s="46"/>
      <c r="FBT133" s="46"/>
      <c r="FBU133" s="46"/>
      <c r="FBV133" s="46"/>
      <c r="FBW133" s="46"/>
      <c r="FBX133" s="46"/>
      <c r="FBY133" s="46"/>
      <c r="FBZ133" s="46"/>
      <c r="FCA133" s="46"/>
      <c r="FCB133" s="46"/>
      <c r="FCC133" s="46"/>
      <c r="FCD133" s="46"/>
      <c r="FCE133" s="46"/>
      <c r="FCF133" s="46"/>
      <c r="FCG133" s="46"/>
      <c r="FCH133" s="46"/>
      <c r="FCI133" s="46"/>
      <c r="FCJ133" s="46"/>
      <c r="FCK133" s="46"/>
      <c r="FCL133" s="46"/>
      <c r="FCM133" s="46"/>
      <c r="FCN133" s="46"/>
      <c r="FCO133" s="46"/>
      <c r="FCP133" s="46"/>
      <c r="FCQ133" s="46"/>
      <c r="FCR133" s="46"/>
      <c r="FCS133" s="46"/>
      <c r="FCT133" s="46"/>
      <c r="FCU133" s="46"/>
      <c r="FCV133" s="46"/>
      <c r="FCW133" s="46"/>
      <c r="FCX133" s="46"/>
      <c r="FCY133" s="46"/>
      <c r="FCZ133" s="46"/>
      <c r="FDA133" s="46"/>
      <c r="FDB133" s="46"/>
      <c r="FDC133" s="46"/>
      <c r="FDD133" s="46"/>
      <c r="FDE133" s="46"/>
      <c r="FDF133" s="46"/>
      <c r="FDG133" s="46"/>
      <c r="FDH133" s="46"/>
      <c r="FDI133" s="46"/>
      <c r="FDJ133" s="46"/>
      <c r="FDK133" s="46"/>
      <c r="FDL133" s="46"/>
      <c r="FDM133" s="46"/>
      <c r="FDN133" s="46"/>
      <c r="FDO133" s="46"/>
      <c r="FDP133" s="46"/>
      <c r="FDQ133" s="46"/>
      <c r="FDR133" s="46"/>
      <c r="FDS133" s="46"/>
      <c r="FDT133" s="46"/>
      <c r="FDU133" s="46"/>
      <c r="FDV133" s="46"/>
      <c r="FDW133" s="46"/>
      <c r="FDX133" s="46"/>
      <c r="FDY133" s="46"/>
      <c r="FDZ133" s="46"/>
      <c r="FEA133" s="46"/>
      <c r="FEB133" s="46"/>
      <c r="FEC133" s="46"/>
      <c r="FED133" s="46"/>
      <c r="FEE133" s="46"/>
      <c r="FEF133" s="46"/>
      <c r="FEG133" s="46"/>
      <c r="FEH133" s="46"/>
      <c r="FEI133" s="46"/>
      <c r="FEJ133" s="46"/>
      <c r="FEK133" s="46"/>
      <c r="FEL133" s="46"/>
      <c r="FEM133" s="46"/>
      <c r="FEN133" s="46"/>
      <c r="FEO133" s="46"/>
      <c r="FEP133" s="46"/>
      <c r="FEQ133" s="46"/>
      <c r="FER133" s="46"/>
      <c r="FES133" s="46"/>
      <c r="FET133" s="46"/>
      <c r="FEU133" s="46"/>
      <c r="FEV133" s="46"/>
      <c r="FEW133" s="46"/>
      <c r="FEX133" s="46"/>
      <c r="FEY133" s="46"/>
      <c r="FEZ133" s="46"/>
      <c r="FFA133" s="46"/>
      <c r="FFB133" s="46"/>
      <c r="FFC133" s="46"/>
      <c r="FFD133" s="46"/>
      <c r="FFE133" s="46"/>
      <c r="FFF133" s="46"/>
      <c r="FFG133" s="46"/>
      <c r="FFH133" s="46"/>
      <c r="FFI133" s="46"/>
      <c r="FFJ133" s="46"/>
      <c r="FFK133" s="46"/>
      <c r="FFL133" s="46"/>
      <c r="FFM133" s="46"/>
      <c r="FFN133" s="46"/>
      <c r="FFO133" s="46"/>
      <c r="FFP133" s="46"/>
      <c r="FFQ133" s="46"/>
      <c r="FFR133" s="46"/>
      <c r="FFS133" s="46"/>
      <c r="FFT133" s="46"/>
      <c r="FFU133" s="46"/>
      <c r="FFV133" s="46"/>
      <c r="FFW133" s="46"/>
      <c r="FFX133" s="46"/>
      <c r="FFY133" s="46"/>
      <c r="FFZ133" s="46"/>
      <c r="FGA133" s="46"/>
      <c r="FGB133" s="46"/>
      <c r="FGC133" s="46"/>
      <c r="FGD133" s="46"/>
      <c r="FGE133" s="46"/>
      <c r="FGF133" s="46"/>
      <c r="FGG133" s="46"/>
      <c r="FGH133" s="46"/>
      <c r="FGI133" s="46"/>
      <c r="FGJ133" s="46"/>
      <c r="FGK133" s="46"/>
      <c r="FGL133" s="46"/>
      <c r="FGM133" s="46"/>
      <c r="FGN133" s="46"/>
      <c r="FGO133" s="46"/>
      <c r="FGP133" s="46"/>
      <c r="FGQ133" s="46"/>
      <c r="FGR133" s="46"/>
      <c r="FGS133" s="46"/>
      <c r="FGT133" s="46"/>
      <c r="FGU133" s="46"/>
      <c r="FGV133" s="46"/>
      <c r="FGW133" s="46"/>
      <c r="FGX133" s="46"/>
      <c r="FGY133" s="46"/>
      <c r="FGZ133" s="46"/>
      <c r="FHA133" s="46"/>
      <c r="FHB133" s="46"/>
      <c r="FHC133" s="46"/>
      <c r="FHD133" s="46"/>
      <c r="FHE133" s="46"/>
      <c r="FHF133" s="46"/>
      <c r="FHG133" s="46"/>
      <c r="FHH133" s="46"/>
      <c r="FHI133" s="46"/>
      <c r="FHJ133" s="46"/>
      <c r="FHK133" s="46"/>
      <c r="FHL133" s="46"/>
      <c r="FHM133" s="46"/>
      <c r="FHN133" s="46"/>
      <c r="FHO133" s="46"/>
      <c r="FHP133" s="46"/>
      <c r="FHQ133" s="46"/>
      <c r="FHR133" s="46"/>
      <c r="FHS133" s="46"/>
      <c r="FHT133" s="46"/>
      <c r="FHU133" s="46"/>
      <c r="FHV133" s="46"/>
      <c r="FHW133" s="46"/>
      <c r="FHX133" s="46"/>
      <c r="FHY133" s="46"/>
      <c r="FHZ133" s="46"/>
      <c r="FIA133" s="46"/>
      <c r="FIB133" s="46"/>
      <c r="FIC133" s="46"/>
      <c r="FID133" s="46"/>
      <c r="FIE133" s="46"/>
      <c r="FIF133" s="46"/>
      <c r="FIG133" s="46"/>
      <c r="FIH133" s="46"/>
      <c r="FII133" s="46"/>
      <c r="FIJ133" s="46"/>
      <c r="FIK133" s="46"/>
      <c r="FIL133" s="46"/>
      <c r="FIM133" s="46"/>
      <c r="FIN133" s="46"/>
      <c r="FIO133" s="46"/>
      <c r="FIP133" s="46"/>
      <c r="FIQ133" s="46"/>
      <c r="FIR133" s="46"/>
      <c r="FIS133" s="46"/>
      <c r="FIT133" s="46"/>
      <c r="FIU133" s="46"/>
      <c r="FIV133" s="46"/>
      <c r="FIW133" s="46"/>
      <c r="FIX133" s="46"/>
      <c r="FIY133" s="46"/>
      <c r="FIZ133" s="46"/>
      <c r="FJA133" s="46"/>
      <c r="FJB133" s="46"/>
      <c r="FJC133" s="46"/>
      <c r="FJD133" s="46"/>
      <c r="FJE133" s="46"/>
      <c r="FJF133" s="46"/>
      <c r="FJG133" s="46"/>
      <c r="FJH133" s="46"/>
      <c r="FJI133" s="46"/>
      <c r="FJJ133" s="46"/>
      <c r="FJK133" s="46"/>
      <c r="FJL133" s="46"/>
      <c r="FJM133" s="46"/>
      <c r="FJN133" s="46"/>
      <c r="FJO133" s="46"/>
      <c r="FJP133" s="46"/>
      <c r="FJQ133" s="46"/>
      <c r="FJR133" s="46"/>
      <c r="FJS133" s="46"/>
      <c r="FJT133" s="46"/>
      <c r="FJU133" s="46"/>
      <c r="FJV133" s="46"/>
      <c r="FJW133" s="46"/>
      <c r="FJX133" s="46"/>
      <c r="FJY133" s="46"/>
      <c r="FJZ133" s="46"/>
      <c r="FKA133" s="46"/>
      <c r="FKB133" s="46"/>
      <c r="FKC133" s="46"/>
      <c r="FKD133" s="46"/>
      <c r="FKE133" s="46"/>
      <c r="FKG133" s="46"/>
      <c r="FKI133" s="46"/>
      <c r="FKJ133" s="46"/>
      <c r="FKK133" s="46"/>
      <c r="FKL133" s="46"/>
      <c r="FKM133" s="46"/>
      <c r="FKN133" s="46"/>
      <c r="FKO133" s="46"/>
      <c r="FKP133" s="46"/>
      <c r="FKU133" s="46"/>
      <c r="FKV133" s="46"/>
      <c r="FKW133" s="46"/>
      <c r="FKX133" s="46"/>
      <c r="FKY133" s="46"/>
      <c r="FKZ133" s="46"/>
      <c r="FLA133" s="46"/>
      <c r="FLB133" s="46"/>
      <c r="FLC133" s="46"/>
      <c r="FLD133" s="46"/>
      <c r="FLE133" s="46"/>
      <c r="FLF133" s="46"/>
      <c r="FLG133" s="46"/>
      <c r="FLH133" s="46"/>
      <c r="FLI133" s="46"/>
      <c r="FLJ133" s="46"/>
      <c r="FLK133" s="46"/>
      <c r="FLL133" s="46"/>
      <c r="FLM133" s="46"/>
      <c r="FLN133" s="46"/>
      <c r="FLO133" s="46"/>
      <c r="FLP133" s="46"/>
      <c r="FLQ133" s="46"/>
      <c r="FLR133" s="46"/>
      <c r="FLS133" s="46"/>
      <c r="FLT133" s="46"/>
      <c r="FLU133" s="46"/>
      <c r="FLV133" s="46"/>
      <c r="FLW133" s="46"/>
      <c r="FLX133" s="46"/>
      <c r="FLY133" s="46"/>
      <c r="FLZ133" s="46"/>
      <c r="FMA133" s="46"/>
      <c r="FMB133" s="46"/>
      <c r="FMC133" s="46"/>
      <c r="FMD133" s="46"/>
      <c r="FME133" s="46"/>
      <c r="FMF133" s="46"/>
      <c r="FMG133" s="46"/>
      <c r="FMH133" s="46"/>
      <c r="FMI133" s="46"/>
      <c r="FMJ133" s="46"/>
      <c r="FMK133" s="46"/>
      <c r="FML133" s="46"/>
      <c r="FMM133" s="46"/>
      <c r="FMN133" s="46"/>
      <c r="FMO133" s="46"/>
      <c r="FMP133" s="46"/>
      <c r="FMQ133" s="46"/>
      <c r="FMR133" s="46"/>
      <c r="FMS133" s="46"/>
      <c r="FMT133" s="46"/>
      <c r="FMU133" s="46"/>
      <c r="FMV133" s="46"/>
      <c r="FMW133" s="46"/>
      <c r="FMX133" s="46"/>
      <c r="FMY133" s="46"/>
      <c r="FMZ133" s="46"/>
      <c r="FNA133" s="46"/>
      <c r="FNB133" s="46"/>
      <c r="FNC133" s="46"/>
      <c r="FND133" s="46"/>
      <c r="FNE133" s="46"/>
      <c r="FNF133" s="46"/>
      <c r="FNG133" s="46"/>
      <c r="FNH133" s="46"/>
      <c r="FNI133" s="46"/>
      <c r="FNJ133" s="46"/>
      <c r="FNK133" s="46"/>
      <c r="FNL133" s="46"/>
      <c r="FNM133" s="46"/>
      <c r="FNN133" s="46"/>
      <c r="FNO133" s="46"/>
      <c r="FNP133" s="46"/>
      <c r="FNQ133" s="46"/>
      <c r="FNR133" s="46"/>
      <c r="FNS133" s="46"/>
      <c r="FNT133" s="46"/>
      <c r="FNU133" s="46"/>
      <c r="FNV133" s="46"/>
      <c r="FNW133" s="46"/>
      <c r="FNX133" s="46"/>
      <c r="FNY133" s="46"/>
      <c r="FNZ133" s="46"/>
      <c r="FOA133" s="46"/>
      <c r="FOB133" s="46"/>
      <c r="FOC133" s="46"/>
      <c r="FOD133" s="46"/>
      <c r="FOE133" s="46"/>
      <c r="FOF133" s="46"/>
      <c r="FOG133" s="46"/>
      <c r="FOH133" s="46"/>
      <c r="FOI133" s="46"/>
      <c r="FOJ133" s="46"/>
      <c r="FOK133" s="46"/>
      <c r="FOL133" s="46"/>
      <c r="FOM133" s="46"/>
      <c r="FON133" s="46"/>
      <c r="FOO133" s="46"/>
      <c r="FOP133" s="46"/>
      <c r="FOQ133" s="46"/>
      <c r="FOR133" s="46"/>
      <c r="FOS133" s="46"/>
      <c r="FOT133" s="46"/>
      <c r="FOU133" s="46"/>
      <c r="FOV133" s="46"/>
      <c r="FOW133" s="46"/>
      <c r="FOX133" s="46"/>
      <c r="FOY133" s="46"/>
      <c r="FOZ133" s="46"/>
      <c r="FPA133" s="46"/>
      <c r="FPB133" s="46"/>
      <c r="FPC133" s="46"/>
      <c r="FPD133" s="46"/>
      <c r="FPE133" s="46"/>
      <c r="FPF133" s="46"/>
      <c r="FPG133" s="46"/>
      <c r="FPH133" s="46"/>
      <c r="FPI133" s="46"/>
      <c r="FPJ133" s="46"/>
      <c r="FPK133" s="46"/>
      <c r="FPL133" s="46"/>
      <c r="FPM133" s="46"/>
      <c r="FPN133" s="46"/>
      <c r="FPO133" s="46"/>
      <c r="FPP133" s="46"/>
      <c r="FPQ133" s="46"/>
      <c r="FPR133" s="46"/>
      <c r="FPS133" s="46"/>
      <c r="FPT133" s="46"/>
      <c r="FPU133" s="46"/>
      <c r="FPV133" s="46"/>
      <c r="FPW133" s="46"/>
      <c r="FPX133" s="46"/>
      <c r="FPY133" s="46"/>
      <c r="FPZ133" s="46"/>
      <c r="FQA133" s="46"/>
      <c r="FQB133" s="46"/>
      <c r="FQC133" s="46"/>
      <c r="FQD133" s="46"/>
      <c r="FQE133" s="46"/>
      <c r="FQF133" s="46"/>
      <c r="FQG133" s="46"/>
      <c r="FQH133" s="46"/>
      <c r="FQI133" s="46"/>
      <c r="FQJ133" s="46"/>
      <c r="FQK133" s="46"/>
      <c r="FQL133" s="46"/>
      <c r="FQM133" s="46"/>
      <c r="FQN133" s="46"/>
      <c r="FQO133" s="46"/>
      <c r="FQP133" s="46"/>
      <c r="FQQ133" s="46"/>
      <c r="FQR133" s="46"/>
      <c r="FQS133" s="46"/>
      <c r="FQT133" s="46"/>
      <c r="FQU133" s="46"/>
      <c r="FQV133" s="46"/>
      <c r="FQW133" s="46"/>
      <c r="FQX133" s="46"/>
      <c r="FQY133" s="46"/>
      <c r="FQZ133" s="46"/>
      <c r="FRA133" s="46"/>
      <c r="FRB133" s="46"/>
      <c r="FRC133" s="46"/>
      <c r="FRD133" s="46"/>
      <c r="FRE133" s="46"/>
      <c r="FRF133" s="46"/>
      <c r="FRG133" s="46"/>
      <c r="FRH133" s="46"/>
      <c r="FRI133" s="46"/>
      <c r="FRJ133" s="46"/>
      <c r="FRK133" s="46"/>
      <c r="FRL133" s="46"/>
      <c r="FRM133" s="46"/>
      <c r="FRN133" s="46"/>
      <c r="FRO133" s="46"/>
      <c r="FRP133" s="46"/>
      <c r="FRQ133" s="46"/>
      <c r="FRR133" s="46"/>
      <c r="FRS133" s="46"/>
      <c r="FRT133" s="46"/>
      <c r="FRU133" s="46"/>
      <c r="FRV133" s="46"/>
      <c r="FRW133" s="46"/>
      <c r="FRX133" s="46"/>
      <c r="FRY133" s="46"/>
      <c r="FRZ133" s="46"/>
      <c r="FSA133" s="46"/>
      <c r="FSB133" s="46"/>
      <c r="FSC133" s="46"/>
      <c r="FSD133" s="46"/>
      <c r="FSE133" s="46"/>
      <c r="FSF133" s="46"/>
      <c r="FSG133" s="46"/>
      <c r="FSH133" s="46"/>
      <c r="FSI133" s="46"/>
      <c r="FSJ133" s="46"/>
      <c r="FSK133" s="46"/>
      <c r="FSL133" s="46"/>
      <c r="FSM133" s="46"/>
      <c r="FSN133" s="46"/>
      <c r="FSO133" s="46"/>
      <c r="FSP133" s="46"/>
      <c r="FSQ133" s="46"/>
      <c r="FSR133" s="46"/>
      <c r="FSS133" s="46"/>
      <c r="FST133" s="46"/>
      <c r="FSU133" s="46"/>
      <c r="FSV133" s="46"/>
      <c r="FSW133" s="46"/>
      <c r="FSX133" s="46"/>
      <c r="FSY133" s="46"/>
      <c r="FSZ133" s="46"/>
      <c r="FTA133" s="46"/>
      <c r="FTB133" s="46"/>
      <c r="FTC133" s="46"/>
      <c r="FTD133" s="46"/>
      <c r="FTE133" s="46"/>
      <c r="FTF133" s="46"/>
      <c r="FTG133" s="46"/>
      <c r="FTH133" s="46"/>
      <c r="FTI133" s="46"/>
      <c r="FTJ133" s="46"/>
      <c r="FTK133" s="46"/>
      <c r="FTL133" s="46"/>
      <c r="FTM133" s="46"/>
      <c r="FTN133" s="46"/>
      <c r="FTO133" s="46"/>
      <c r="FTP133" s="46"/>
      <c r="FTQ133" s="46"/>
      <c r="FTR133" s="46"/>
      <c r="FTS133" s="46"/>
      <c r="FTT133" s="46"/>
      <c r="FTU133" s="46"/>
      <c r="FTV133" s="46"/>
      <c r="FTW133" s="46"/>
      <c r="FTX133" s="46"/>
      <c r="FTY133" s="46"/>
      <c r="FTZ133" s="46"/>
      <c r="FUA133" s="46"/>
      <c r="FUC133" s="46"/>
      <c r="FUE133" s="46"/>
      <c r="FUF133" s="46"/>
      <c r="FUG133" s="46"/>
      <c r="FUH133" s="46"/>
      <c r="FUI133" s="46"/>
      <c r="FUJ133" s="46"/>
      <c r="FUK133" s="46"/>
      <c r="FUL133" s="46"/>
      <c r="FUQ133" s="46"/>
      <c r="FUR133" s="46"/>
      <c r="FUS133" s="46"/>
      <c r="FUT133" s="46"/>
      <c r="FUU133" s="46"/>
      <c r="FUV133" s="46"/>
      <c r="FUW133" s="46"/>
      <c r="FUX133" s="46"/>
      <c r="FUY133" s="46"/>
      <c r="FUZ133" s="46"/>
      <c r="FVA133" s="46"/>
      <c r="FVB133" s="46"/>
      <c r="FVC133" s="46"/>
      <c r="FVD133" s="46"/>
      <c r="FVE133" s="46"/>
      <c r="FVF133" s="46"/>
      <c r="FVG133" s="46"/>
      <c r="FVH133" s="46"/>
      <c r="FVI133" s="46"/>
      <c r="FVJ133" s="46"/>
      <c r="FVK133" s="46"/>
      <c r="FVL133" s="46"/>
      <c r="FVM133" s="46"/>
      <c r="FVN133" s="46"/>
      <c r="FVO133" s="46"/>
      <c r="FVP133" s="46"/>
      <c r="FVQ133" s="46"/>
      <c r="FVR133" s="46"/>
      <c r="FVS133" s="46"/>
      <c r="FVT133" s="46"/>
      <c r="FVU133" s="46"/>
      <c r="FVV133" s="46"/>
      <c r="FVW133" s="46"/>
      <c r="FVX133" s="46"/>
      <c r="FVY133" s="46"/>
      <c r="FVZ133" s="46"/>
      <c r="FWA133" s="46"/>
      <c r="FWB133" s="46"/>
      <c r="FWC133" s="46"/>
      <c r="FWD133" s="46"/>
      <c r="FWE133" s="46"/>
      <c r="FWF133" s="46"/>
      <c r="FWG133" s="46"/>
      <c r="FWH133" s="46"/>
      <c r="FWI133" s="46"/>
      <c r="FWJ133" s="46"/>
      <c r="FWK133" s="46"/>
      <c r="FWL133" s="46"/>
      <c r="FWM133" s="46"/>
      <c r="FWN133" s="46"/>
      <c r="FWO133" s="46"/>
      <c r="FWP133" s="46"/>
      <c r="FWQ133" s="46"/>
      <c r="FWR133" s="46"/>
      <c r="FWS133" s="46"/>
      <c r="FWT133" s="46"/>
      <c r="FWU133" s="46"/>
      <c r="FWV133" s="46"/>
      <c r="FWW133" s="46"/>
      <c r="FWX133" s="46"/>
      <c r="FWY133" s="46"/>
      <c r="FWZ133" s="46"/>
      <c r="FXA133" s="46"/>
      <c r="FXB133" s="46"/>
      <c r="FXC133" s="46"/>
      <c r="FXD133" s="46"/>
      <c r="FXE133" s="46"/>
      <c r="FXF133" s="46"/>
      <c r="FXG133" s="46"/>
      <c r="FXH133" s="46"/>
      <c r="FXI133" s="46"/>
      <c r="FXJ133" s="46"/>
      <c r="FXK133" s="46"/>
      <c r="FXL133" s="46"/>
      <c r="FXM133" s="46"/>
      <c r="FXN133" s="46"/>
      <c r="FXO133" s="46"/>
      <c r="FXP133" s="46"/>
      <c r="FXQ133" s="46"/>
      <c r="FXR133" s="46"/>
      <c r="FXS133" s="46"/>
      <c r="FXT133" s="46"/>
      <c r="FXU133" s="46"/>
      <c r="FXV133" s="46"/>
      <c r="FXW133" s="46"/>
      <c r="FXX133" s="46"/>
      <c r="FXY133" s="46"/>
      <c r="FXZ133" s="46"/>
      <c r="FYA133" s="46"/>
      <c r="FYB133" s="46"/>
      <c r="FYC133" s="46"/>
      <c r="FYD133" s="46"/>
      <c r="FYE133" s="46"/>
      <c r="FYF133" s="46"/>
      <c r="FYG133" s="46"/>
      <c r="FYH133" s="46"/>
      <c r="FYI133" s="46"/>
      <c r="FYJ133" s="46"/>
      <c r="FYK133" s="46"/>
      <c r="FYL133" s="46"/>
      <c r="FYM133" s="46"/>
      <c r="FYN133" s="46"/>
      <c r="FYO133" s="46"/>
      <c r="FYP133" s="46"/>
      <c r="FYQ133" s="46"/>
      <c r="FYR133" s="46"/>
      <c r="FYS133" s="46"/>
      <c r="FYT133" s="46"/>
      <c r="FYU133" s="46"/>
      <c r="FYV133" s="46"/>
      <c r="FYW133" s="46"/>
      <c r="FYX133" s="46"/>
      <c r="FYY133" s="46"/>
      <c r="FYZ133" s="46"/>
      <c r="FZA133" s="46"/>
      <c r="FZB133" s="46"/>
      <c r="FZC133" s="46"/>
      <c r="FZD133" s="46"/>
      <c r="FZE133" s="46"/>
      <c r="FZF133" s="46"/>
      <c r="FZG133" s="46"/>
      <c r="FZH133" s="46"/>
      <c r="FZI133" s="46"/>
      <c r="FZJ133" s="46"/>
      <c r="FZK133" s="46"/>
      <c r="FZL133" s="46"/>
      <c r="FZM133" s="46"/>
      <c r="FZN133" s="46"/>
      <c r="FZO133" s="46"/>
      <c r="FZP133" s="46"/>
      <c r="FZQ133" s="46"/>
      <c r="FZR133" s="46"/>
      <c r="FZS133" s="46"/>
      <c r="FZT133" s="46"/>
      <c r="FZU133" s="46"/>
      <c r="FZV133" s="46"/>
      <c r="FZW133" s="46"/>
      <c r="FZX133" s="46"/>
      <c r="FZY133" s="46"/>
      <c r="FZZ133" s="46"/>
      <c r="GAA133" s="46"/>
      <c r="GAB133" s="46"/>
      <c r="GAC133" s="46"/>
      <c r="GAD133" s="46"/>
      <c r="GAE133" s="46"/>
      <c r="GAF133" s="46"/>
      <c r="GAG133" s="46"/>
      <c r="GAH133" s="46"/>
      <c r="GAI133" s="46"/>
      <c r="GAJ133" s="46"/>
      <c r="GAK133" s="46"/>
      <c r="GAL133" s="46"/>
      <c r="GAM133" s="46"/>
      <c r="GAN133" s="46"/>
      <c r="GAO133" s="46"/>
      <c r="GAP133" s="46"/>
      <c r="GAQ133" s="46"/>
      <c r="GAR133" s="46"/>
      <c r="GAS133" s="46"/>
      <c r="GAT133" s="46"/>
      <c r="GAU133" s="46"/>
      <c r="GAV133" s="46"/>
      <c r="GAW133" s="46"/>
      <c r="GAX133" s="46"/>
      <c r="GAY133" s="46"/>
      <c r="GAZ133" s="46"/>
      <c r="GBA133" s="46"/>
      <c r="GBB133" s="46"/>
      <c r="GBC133" s="46"/>
      <c r="GBD133" s="46"/>
      <c r="GBE133" s="46"/>
      <c r="GBF133" s="46"/>
      <c r="GBG133" s="46"/>
      <c r="GBH133" s="46"/>
      <c r="GBI133" s="46"/>
      <c r="GBJ133" s="46"/>
      <c r="GBK133" s="46"/>
      <c r="GBL133" s="46"/>
      <c r="GBM133" s="46"/>
      <c r="GBN133" s="46"/>
      <c r="GBO133" s="46"/>
      <c r="GBP133" s="46"/>
      <c r="GBQ133" s="46"/>
      <c r="GBR133" s="46"/>
      <c r="GBS133" s="46"/>
      <c r="GBT133" s="46"/>
      <c r="GBU133" s="46"/>
      <c r="GBV133" s="46"/>
      <c r="GBW133" s="46"/>
      <c r="GBX133" s="46"/>
      <c r="GBY133" s="46"/>
      <c r="GBZ133" s="46"/>
      <c r="GCA133" s="46"/>
      <c r="GCB133" s="46"/>
      <c r="GCC133" s="46"/>
      <c r="GCD133" s="46"/>
      <c r="GCE133" s="46"/>
      <c r="GCF133" s="46"/>
      <c r="GCG133" s="46"/>
      <c r="GCH133" s="46"/>
      <c r="GCI133" s="46"/>
      <c r="GCJ133" s="46"/>
      <c r="GCK133" s="46"/>
      <c r="GCL133" s="46"/>
      <c r="GCM133" s="46"/>
      <c r="GCN133" s="46"/>
      <c r="GCO133" s="46"/>
      <c r="GCP133" s="46"/>
      <c r="GCQ133" s="46"/>
      <c r="GCR133" s="46"/>
      <c r="GCS133" s="46"/>
      <c r="GCT133" s="46"/>
      <c r="GCU133" s="46"/>
      <c r="GCV133" s="46"/>
      <c r="GCW133" s="46"/>
      <c r="GCX133" s="46"/>
      <c r="GCY133" s="46"/>
      <c r="GCZ133" s="46"/>
      <c r="GDA133" s="46"/>
      <c r="GDB133" s="46"/>
      <c r="GDC133" s="46"/>
      <c r="GDD133" s="46"/>
      <c r="GDE133" s="46"/>
      <c r="GDF133" s="46"/>
      <c r="GDG133" s="46"/>
      <c r="GDH133" s="46"/>
      <c r="GDI133" s="46"/>
      <c r="GDJ133" s="46"/>
      <c r="GDK133" s="46"/>
      <c r="GDL133" s="46"/>
      <c r="GDM133" s="46"/>
      <c r="GDN133" s="46"/>
      <c r="GDO133" s="46"/>
      <c r="GDP133" s="46"/>
      <c r="GDQ133" s="46"/>
      <c r="GDR133" s="46"/>
      <c r="GDS133" s="46"/>
      <c r="GDT133" s="46"/>
      <c r="GDU133" s="46"/>
      <c r="GDV133" s="46"/>
      <c r="GDW133" s="46"/>
      <c r="GDY133" s="46"/>
      <c r="GEA133" s="46"/>
      <c r="GEB133" s="46"/>
      <c r="GEC133" s="46"/>
      <c r="GED133" s="46"/>
      <c r="GEE133" s="46"/>
      <c r="GEF133" s="46"/>
      <c r="GEG133" s="46"/>
      <c r="GEH133" s="46"/>
      <c r="GEM133" s="46"/>
      <c r="GEN133" s="46"/>
      <c r="GEO133" s="46"/>
      <c r="GEP133" s="46"/>
      <c r="GEQ133" s="46"/>
      <c r="GER133" s="46"/>
      <c r="GES133" s="46"/>
      <c r="GET133" s="46"/>
      <c r="GEU133" s="46"/>
      <c r="GEV133" s="46"/>
      <c r="GEW133" s="46"/>
      <c r="GEX133" s="46"/>
      <c r="GEY133" s="46"/>
      <c r="GEZ133" s="46"/>
      <c r="GFA133" s="46"/>
      <c r="GFB133" s="46"/>
      <c r="GFC133" s="46"/>
      <c r="GFD133" s="46"/>
      <c r="GFE133" s="46"/>
      <c r="GFF133" s="46"/>
      <c r="GFG133" s="46"/>
      <c r="GFH133" s="46"/>
      <c r="GFI133" s="46"/>
      <c r="GFJ133" s="46"/>
      <c r="GFK133" s="46"/>
      <c r="GFL133" s="46"/>
      <c r="GFM133" s="46"/>
      <c r="GFN133" s="46"/>
      <c r="GFO133" s="46"/>
      <c r="GFP133" s="46"/>
      <c r="GFQ133" s="46"/>
      <c r="GFR133" s="46"/>
      <c r="GFS133" s="46"/>
      <c r="GFT133" s="46"/>
      <c r="GFU133" s="46"/>
      <c r="GFV133" s="46"/>
      <c r="GFW133" s="46"/>
      <c r="GFX133" s="46"/>
      <c r="GFY133" s="46"/>
      <c r="GFZ133" s="46"/>
      <c r="GGA133" s="46"/>
      <c r="GGB133" s="46"/>
      <c r="GGC133" s="46"/>
      <c r="GGD133" s="46"/>
      <c r="GGE133" s="46"/>
      <c r="GGF133" s="46"/>
      <c r="GGG133" s="46"/>
      <c r="GGH133" s="46"/>
      <c r="GGI133" s="46"/>
      <c r="GGJ133" s="46"/>
      <c r="GGK133" s="46"/>
      <c r="GGL133" s="46"/>
      <c r="GGM133" s="46"/>
      <c r="GGN133" s="46"/>
      <c r="GGO133" s="46"/>
      <c r="GGP133" s="46"/>
      <c r="GGQ133" s="46"/>
      <c r="GGR133" s="46"/>
      <c r="GGS133" s="46"/>
      <c r="GGT133" s="46"/>
      <c r="GGU133" s="46"/>
      <c r="GGV133" s="46"/>
      <c r="GGW133" s="46"/>
      <c r="GGX133" s="46"/>
      <c r="GGY133" s="46"/>
      <c r="GGZ133" s="46"/>
      <c r="GHA133" s="46"/>
      <c r="GHB133" s="46"/>
      <c r="GHC133" s="46"/>
      <c r="GHD133" s="46"/>
      <c r="GHE133" s="46"/>
      <c r="GHF133" s="46"/>
      <c r="GHG133" s="46"/>
      <c r="GHH133" s="46"/>
      <c r="GHI133" s="46"/>
      <c r="GHJ133" s="46"/>
      <c r="GHK133" s="46"/>
      <c r="GHL133" s="46"/>
      <c r="GHM133" s="46"/>
      <c r="GHN133" s="46"/>
      <c r="GHO133" s="46"/>
      <c r="GHP133" s="46"/>
      <c r="GHQ133" s="46"/>
      <c r="GHR133" s="46"/>
      <c r="GHS133" s="46"/>
      <c r="GHT133" s="46"/>
      <c r="GHU133" s="46"/>
      <c r="GHV133" s="46"/>
      <c r="GHW133" s="46"/>
      <c r="GHX133" s="46"/>
      <c r="GHY133" s="46"/>
      <c r="GHZ133" s="46"/>
      <c r="GIA133" s="46"/>
      <c r="GIB133" s="46"/>
      <c r="GIC133" s="46"/>
      <c r="GID133" s="46"/>
      <c r="GIE133" s="46"/>
      <c r="GIF133" s="46"/>
      <c r="GIG133" s="46"/>
      <c r="GIH133" s="46"/>
      <c r="GII133" s="46"/>
      <c r="GIJ133" s="46"/>
      <c r="GIK133" s="46"/>
      <c r="GIL133" s="46"/>
      <c r="GIM133" s="46"/>
      <c r="GIN133" s="46"/>
      <c r="GIO133" s="46"/>
      <c r="GIP133" s="46"/>
      <c r="GIQ133" s="46"/>
      <c r="GIR133" s="46"/>
      <c r="GIS133" s="46"/>
      <c r="GIT133" s="46"/>
      <c r="GIU133" s="46"/>
      <c r="GIV133" s="46"/>
      <c r="GIW133" s="46"/>
      <c r="GIX133" s="46"/>
      <c r="GIY133" s="46"/>
      <c r="GIZ133" s="46"/>
      <c r="GJA133" s="46"/>
      <c r="GJB133" s="46"/>
      <c r="GJC133" s="46"/>
      <c r="GJD133" s="46"/>
      <c r="GJE133" s="46"/>
      <c r="GJF133" s="46"/>
      <c r="GJG133" s="46"/>
      <c r="GJH133" s="46"/>
      <c r="GJI133" s="46"/>
      <c r="GJJ133" s="46"/>
      <c r="GJK133" s="46"/>
      <c r="GJL133" s="46"/>
      <c r="GJM133" s="46"/>
      <c r="GJN133" s="46"/>
      <c r="GJO133" s="46"/>
      <c r="GJP133" s="46"/>
      <c r="GJQ133" s="46"/>
      <c r="GJR133" s="46"/>
      <c r="GJS133" s="46"/>
      <c r="GJT133" s="46"/>
      <c r="GJU133" s="46"/>
      <c r="GJV133" s="46"/>
      <c r="GJW133" s="46"/>
      <c r="GJX133" s="46"/>
      <c r="GJY133" s="46"/>
      <c r="GJZ133" s="46"/>
      <c r="GKA133" s="46"/>
      <c r="GKB133" s="46"/>
      <c r="GKC133" s="46"/>
      <c r="GKD133" s="46"/>
      <c r="GKE133" s="46"/>
      <c r="GKF133" s="46"/>
      <c r="GKG133" s="46"/>
      <c r="GKH133" s="46"/>
      <c r="GKI133" s="46"/>
      <c r="GKJ133" s="46"/>
      <c r="GKK133" s="46"/>
      <c r="GKL133" s="46"/>
      <c r="GKM133" s="46"/>
      <c r="GKN133" s="46"/>
      <c r="GKO133" s="46"/>
      <c r="GKP133" s="46"/>
      <c r="GKQ133" s="46"/>
      <c r="GKR133" s="46"/>
      <c r="GKS133" s="46"/>
      <c r="GKT133" s="46"/>
      <c r="GKU133" s="46"/>
      <c r="GKV133" s="46"/>
      <c r="GKW133" s="46"/>
      <c r="GKX133" s="46"/>
      <c r="GKY133" s="46"/>
      <c r="GKZ133" s="46"/>
      <c r="GLA133" s="46"/>
      <c r="GLB133" s="46"/>
      <c r="GLC133" s="46"/>
      <c r="GLD133" s="46"/>
      <c r="GLE133" s="46"/>
      <c r="GLF133" s="46"/>
      <c r="GLG133" s="46"/>
      <c r="GLH133" s="46"/>
      <c r="GLI133" s="46"/>
      <c r="GLJ133" s="46"/>
      <c r="GLK133" s="46"/>
      <c r="GLL133" s="46"/>
      <c r="GLM133" s="46"/>
      <c r="GLN133" s="46"/>
      <c r="GLO133" s="46"/>
      <c r="GLP133" s="46"/>
      <c r="GLQ133" s="46"/>
      <c r="GLR133" s="46"/>
      <c r="GLS133" s="46"/>
      <c r="GLT133" s="46"/>
      <c r="GLU133" s="46"/>
      <c r="GLV133" s="46"/>
      <c r="GLW133" s="46"/>
      <c r="GLX133" s="46"/>
      <c r="GLY133" s="46"/>
      <c r="GLZ133" s="46"/>
      <c r="GMA133" s="46"/>
      <c r="GMB133" s="46"/>
      <c r="GMC133" s="46"/>
      <c r="GMD133" s="46"/>
      <c r="GME133" s="46"/>
      <c r="GMF133" s="46"/>
      <c r="GMG133" s="46"/>
      <c r="GMH133" s="46"/>
      <c r="GMI133" s="46"/>
      <c r="GMJ133" s="46"/>
      <c r="GMK133" s="46"/>
      <c r="GML133" s="46"/>
      <c r="GMM133" s="46"/>
      <c r="GMN133" s="46"/>
      <c r="GMO133" s="46"/>
      <c r="GMP133" s="46"/>
      <c r="GMQ133" s="46"/>
      <c r="GMR133" s="46"/>
      <c r="GMS133" s="46"/>
      <c r="GMT133" s="46"/>
      <c r="GMU133" s="46"/>
      <c r="GMV133" s="46"/>
      <c r="GMW133" s="46"/>
      <c r="GMX133" s="46"/>
      <c r="GMY133" s="46"/>
      <c r="GMZ133" s="46"/>
      <c r="GNA133" s="46"/>
      <c r="GNB133" s="46"/>
      <c r="GNC133" s="46"/>
      <c r="GND133" s="46"/>
      <c r="GNE133" s="46"/>
      <c r="GNF133" s="46"/>
      <c r="GNG133" s="46"/>
      <c r="GNH133" s="46"/>
      <c r="GNI133" s="46"/>
      <c r="GNJ133" s="46"/>
      <c r="GNK133" s="46"/>
      <c r="GNL133" s="46"/>
      <c r="GNM133" s="46"/>
      <c r="GNN133" s="46"/>
      <c r="GNO133" s="46"/>
      <c r="GNP133" s="46"/>
      <c r="GNQ133" s="46"/>
      <c r="GNR133" s="46"/>
      <c r="GNS133" s="46"/>
      <c r="GNU133" s="46"/>
      <c r="GNW133" s="46"/>
      <c r="GNX133" s="46"/>
      <c r="GNY133" s="46"/>
      <c r="GNZ133" s="46"/>
      <c r="GOA133" s="46"/>
      <c r="GOB133" s="46"/>
      <c r="GOC133" s="46"/>
      <c r="GOD133" s="46"/>
      <c r="GOI133" s="46"/>
      <c r="GOJ133" s="46"/>
      <c r="GOK133" s="46"/>
      <c r="GOL133" s="46"/>
      <c r="GOM133" s="46"/>
      <c r="GON133" s="46"/>
      <c r="GOO133" s="46"/>
      <c r="GOP133" s="46"/>
      <c r="GOQ133" s="46"/>
      <c r="GOR133" s="46"/>
      <c r="GOS133" s="46"/>
      <c r="GOT133" s="46"/>
      <c r="GOU133" s="46"/>
      <c r="GOV133" s="46"/>
      <c r="GOW133" s="46"/>
      <c r="GOX133" s="46"/>
      <c r="GOY133" s="46"/>
      <c r="GOZ133" s="46"/>
      <c r="GPA133" s="46"/>
      <c r="GPB133" s="46"/>
      <c r="GPC133" s="46"/>
      <c r="GPD133" s="46"/>
      <c r="GPE133" s="46"/>
      <c r="GPF133" s="46"/>
      <c r="GPG133" s="46"/>
      <c r="GPH133" s="46"/>
      <c r="GPI133" s="46"/>
      <c r="GPJ133" s="46"/>
      <c r="GPK133" s="46"/>
      <c r="GPL133" s="46"/>
      <c r="GPM133" s="46"/>
      <c r="GPN133" s="46"/>
      <c r="GPO133" s="46"/>
      <c r="GPP133" s="46"/>
      <c r="GPQ133" s="46"/>
      <c r="GPR133" s="46"/>
      <c r="GPS133" s="46"/>
      <c r="GPT133" s="46"/>
      <c r="GPU133" s="46"/>
      <c r="GPV133" s="46"/>
      <c r="GPW133" s="46"/>
      <c r="GPX133" s="46"/>
      <c r="GPY133" s="46"/>
      <c r="GPZ133" s="46"/>
      <c r="GQA133" s="46"/>
      <c r="GQB133" s="46"/>
      <c r="GQC133" s="46"/>
      <c r="GQD133" s="46"/>
      <c r="GQE133" s="46"/>
      <c r="GQF133" s="46"/>
      <c r="GQG133" s="46"/>
      <c r="GQH133" s="46"/>
      <c r="GQI133" s="46"/>
      <c r="GQJ133" s="46"/>
      <c r="GQK133" s="46"/>
      <c r="GQL133" s="46"/>
      <c r="GQM133" s="46"/>
      <c r="GQN133" s="46"/>
      <c r="GQO133" s="46"/>
      <c r="GQP133" s="46"/>
      <c r="GQQ133" s="46"/>
      <c r="GQR133" s="46"/>
      <c r="GQS133" s="46"/>
      <c r="GQT133" s="46"/>
      <c r="GQU133" s="46"/>
      <c r="GQV133" s="46"/>
      <c r="GQW133" s="46"/>
      <c r="GQX133" s="46"/>
      <c r="GQY133" s="46"/>
      <c r="GQZ133" s="46"/>
      <c r="GRA133" s="46"/>
      <c r="GRB133" s="46"/>
      <c r="GRC133" s="46"/>
      <c r="GRD133" s="46"/>
      <c r="GRE133" s="46"/>
      <c r="GRF133" s="46"/>
      <c r="GRG133" s="46"/>
      <c r="GRH133" s="46"/>
      <c r="GRI133" s="46"/>
      <c r="GRJ133" s="46"/>
      <c r="GRK133" s="46"/>
      <c r="GRL133" s="46"/>
      <c r="GRM133" s="46"/>
      <c r="GRN133" s="46"/>
      <c r="GRO133" s="46"/>
      <c r="GRP133" s="46"/>
      <c r="GRQ133" s="46"/>
      <c r="GRR133" s="46"/>
      <c r="GRS133" s="46"/>
      <c r="GRT133" s="46"/>
      <c r="GRU133" s="46"/>
      <c r="GRV133" s="46"/>
      <c r="GRW133" s="46"/>
      <c r="GRX133" s="46"/>
      <c r="GRY133" s="46"/>
      <c r="GRZ133" s="46"/>
      <c r="GSA133" s="46"/>
      <c r="GSB133" s="46"/>
      <c r="GSC133" s="46"/>
      <c r="GSD133" s="46"/>
      <c r="GSE133" s="46"/>
      <c r="GSF133" s="46"/>
      <c r="GSG133" s="46"/>
      <c r="GSH133" s="46"/>
      <c r="GSI133" s="46"/>
      <c r="GSJ133" s="46"/>
      <c r="GSK133" s="46"/>
      <c r="GSL133" s="46"/>
      <c r="GSM133" s="46"/>
      <c r="GSN133" s="46"/>
      <c r="GSO133" s="46"/>
      <c r="GSP133" s="46"/>
      <c r="GSQ133" s="46"/>
      <c r="GSR133" s="46"/>
      <c r="GSS133" s="46"/>
      <c r="GST133" s="46"/>
      <c r="GSU133" s="46"/>
      <c r="GSV133" s="46"/>
      <c r="GSW133" s="46"/>
      <c r="GSX133" s="46"/>
      <c r="GSY133" s="46"/>
      <c r="GSZ133" s="46"/>
      <c r="GTA133" s="46"/>
      <c r="GTB133" s="46"/>
      <c r="GTC133" s="46"/>
      <c r="GTD133" s="46"/>
      <c r="GTE133" s="46"/>
      <c r="GTF133" s="46"/>
      <c r="GTG133" s="46"/>
      <c r="GTH133" s="46"/>
      <c r="GTI133" s="46"/>
      <c r="GTJ133" s="46"/>
      <c r="GTK133" s="46"/>
      <c r="GTL133" s="46"/>
      <c r="GTM133" s="46"/>
      <c r="GTN133" s="46"/>
      <c r="GTO133" s="46"/>
      <c r="GTP133" s="46"/>
      <c r="GTQ133" s="46"/>
      <c r="GTR133" s="46"/>
      <c r="GTS133" s="46"/>
      <c r="GTT133" s="46"/>
      <c r="GTU133" s="46"/>
      <c r="GTV133" s="46"/>
      <c r="GTW133" s="46"/>
      <c r="GTX133" s="46"/>
      <c r="GTY133" s="46"/>
      <c r="GTZ133" s="46"/>
      <c r="GUA133" s="46"/>
      <c r="GUB133" s="46"/>
      <c r="GUC133" s="46"/>
      <c r="GUD133" s="46"/>
      <c r="GUE133" s="46"/>
      <c r="GUF133" s="46"/>
      <c r="GUG133" s="46"/>
      <c r="GUH133" s="46"/>
      <c r="GUI133" s="46"/>
      <c r="GUJ133" s="46"/>
      <c r="GUK133" s="46"/>
      <c r="GUL133" s="46"/>
      <c r="GUM133" s="46"/>
      <c r="GUN133" s="46"/>
      <c r="GUO133" s="46"/>
      <c r="GUP133" s="46"/>
      <c r="GUQ133" s="46"/>
      <c r="GUR133" s="46"/>
      <c r="GUS133" s="46"/>
      <c r="GUT133" s="46"/>
      <c r="GUU133" s="46"/>
      <c r="GUV133" s="46"/>
      <c r="GUW133" s="46"/>
      <c r="GUX133" s="46"/>
      <c r="GUY133" s="46"/>
      <c r="GUZ133" s="46"/>
      <c r="GVA133" s="46"/>
      <c r="GVB133" s="46"/>
      <c r="GVC133" s="46"/>
      <c r="GVD133" s="46"/>
      <c r="GVE133" s="46"/>
      <c r="GVF133" s="46"/>
      <c r="GVG133" s="46"/>
      <c r="GVH133" s="46"/>
      <c r="GVI133" s="46"/>
      <c r="GVJ133" s="46"/>
      <c r="GVK133" s="46"/>
      <c r="GVL133" s="46"/>
      <c r="GVM133" s="46"/>
      <c r="GVN133" s="46"/>
      <c r="GVO133" s="46"/>
      <c r="GVP133" s="46"/>
      <c r="GVQ133" s="46"/>
      <c r="GVR133" s="46"/>
      <c r="GVS133" s="46"/>
      <c r="GVT133" s="46"/>
      <c r="GVU133" s="46"/>
      <c r="GVV133" s="46"/>
      <c r="GVW133" s="46"/>
      <c r="GVX133" s="46"/>
      <c r="GVY133" s="46"/>
      <c r="GVZ133" s="46"/>
      <c r="GWA133" s="46"/>
      <c r="GWB133" s="46"/>
      <c r="GWC133" s="46"/>
      <c r="GWD133" s="46"/>
      <c r="GWE133" s="46"/>
      <c r="GWF133" s="46"/>
      <c r="GWG133" s="46"/>
      <c r="GWH133" s="46"/>
      <c r="GWI133" s="46"/>
      <c r="GWJ133" s="46"/>
      <c r="GWK133" s="46"/>
      <c r="GWL133" s="46"/>
      <c r="GWM133" s="46"/>
      <c r="GWN133" s="46"/>
      <c r="GWO133" s="46"/>
      <c r="GWP133" s="46"/>
      <c r="GWQ133" s="46"/>
      <c r="GWR133" s="46"/>
      <c r="GWS133" s="46"/>
      <c r="GWT133" s="46"/>
      <c r="GWU133" s="46"/>
      <c r="GWV133" s="46"/>
      <c r="GWW133" s="46"/>
      <c r="GWX133" s="46"/>
      <c r="GWY133" s="46"/>
      <c r="GWZ133" s="46"/>
      <c r="GXA133" s="46"/>
      <c r="GXB133" s="46"/>
      <c r="GXC133" s="46"/>
      <c r="GXD133" s="46"/>
      <c r="GXE133" s="46"/>
      <c r="GXF133" s="46"/>
      <c r="GXG133" s="46"/>
      <c r="GXH133" s="46"/>
      <c r="GXI133" s="46"/>
      <c r="GXJ133" s="46"/>
      <c r="GXK133" s="46"/>
      <c r="GXL133" s="46"/>
      <c r="GXM133" s="46"/>
      <c r="GXN133" s="46"/>
      <c r="GXO133" s="46"/>
      <c r="GXQ133" s="46"/>
      <c r="GXS133" s="46"/>
      <c r="GXT133" s="46"/>
      <c r="GXU133" s="46"/>
      <c r="GXV133" s="46"/>
      <c r="GXW133" s="46"/>
      <c r="GXX133" s="46"/>
      <c r="GXY133" s="46"/>
      <c r="GXZ133" s="46"/>
      <c r="GYE133" s="46"/>
      <c r="GYF133" s="46"/>
      <c r="GYG133" s="46"/>
      <c r="GYH133" s="46"/>
      <c r="GYI133" s="46"/>
      <c r="GYJ133" s="46"/>
      <c r="GYK133" s="46"/>
      <c r="GYL133" s="46"/>
      <c r="GYM133" s="46"/>
      <c r="GYN133" s="46"/>
      <c r="GYO133" s="46"/>
      <c r="GYP133" s="46"/>
      <c r="GYQ133" s="46"/>
      <c r="GYR133" s="46"/>
      <c r="GYS133" s="46"/>
      <c r="GYT133" s="46"/>
      <c r="GYU133" s="46"/>
      <c r="GYV133" s="46"/>
      <c r="GYW133" s="46"/>
      <c r="GYX133" s="46"/>
      <c r="GYY133" s="46"/>
      <c r="GYZ133" s="46"/>
      <c r="GZA133" s="46"/>
      <c r="GZB133" s="46"/>
      <c r="GZC133" s="46"/>
      <c r="GZD133" s="46"/>
      <c r="GZE133" s="46"/>
      <c r="GZF133" s="46"/>
      <c r="GZG133" s="46"/>
      <c r="GZH133" s="46"/>
      <c r="GZI133" s="46"/>
      <c r="GZJ133" s="46"/>
      <c r="GZK133" s="46"/>
      <c r="GZL133" s="46"/>
      <c r="GZM133" s="46"/>
      <c r="GZN133" s="46"/>
      <c r="GZO133" s="46"/>
      <c r="GZP133" s="46"/>
      <c r="GZQ133" s="46"/>
      <c r="GZR133" s="46"/>
      <c r="GZS133" s="46"/>
      <c r="GZT133" s="46"/>
      <c r="GZU133" s="46"/>
      <c r="GZV133" s="46"/>
      <c r="GZW133" s="46"/>
      <c r="GZX133" s="46"/>
      <c r="GZY133" s="46"/>
      <c r="GZZ133" s="46"/>
      <c r="HAA133" s="46"/>
      <c r="HAB133" s="46"/>
      <c r="HAC133" s="46"/>
      <c r="HAD133" s="46"/>
      <c r="HAE133" s="46"/>
      <c r="HAF133" s="46"/>
      <c r="HAG133" s="46"/>
      <c r="HAH133" s="46"/>
      <c r="HAI133" s="46"/>
      <c r="HAJ133" s="46"/>
      <c r="HAK133" s="46"/>
      <c r="HAL133" s="46"/>
      <c r="HAM133" s="46"/>
      <c r="HAN133" s="46"/>
      <c r="HAO133" s="46"/>
      <c r="HAP133" s="46"/>
      <c r="HAQ133" s="46"/>
      <c r="HAR133" s="46"/>
      <c r="HAS133" s="46"/>
      <c r="HAT133" s="46"/>
      <c r="HAU133" s="46"/>
      <c r="HAV133" s="46"/>
      <c r="HAW133" s="46"/>
      <c r="HAX133" s="46"/>
      <c r="HAY133" s="46"/>
      <c r="HAZ133" s="46"/>
      <c r="HBA133" s="46"/>
      <c r="HBB133" s="46"/>
      <c r="HBC133" s="46"/>
      <c r="HBD133" s="46"/>
      <c r="HBE133" s="46"/>
      <c r="HBF133" s="46"/>
      <c r="HBG133" s="46"/>
      <c r="HBH133" s="46"/>
      <c r="HBI133" s="46"/>
      <c r="HBJ133" s="46"/>
      <c r="HBK133" s="46"/>
      <c r="HBL133" s="46"/>
      <c r="HBM133" s="46"/>
      <c r="HBN133" s="46"/>
      <c r="HBO133" s="46"/>
      <c r="HBP133" s="46"/>
      <c r="HBQ133" s="46"/>
      <c r="HBR133" s="46"/>
      <c r="HBS133" s="46"/>
      <c r="HBT133" s="46"/>
      <c r="HBU133" s="46"/>
      <c r="HBV133" s="46"/>
      <c r="HBW133" s="46"/>
      <c r="HBX133" s="46"/>
      <c r="HBY133" s="46"/>
      <c r="HBZ133" s="46"/>
      <c r="HCA133" s="46"/>
      <c r="HCB133" s="46"/>
      <c r="HCC133" s="46"/>
      <c r="HCD133" s="46"/>
      <c r="HCE133" s="46"/>
      <c r="HCF133" s="46"/>
      <c r="HCG133" s="46"/>
      <c r="HCH133" s="46"/>
      <c r="HCI133" s="46"/>
      <c r="HCJ133" s="46"/>
      <c r="HCK133" s="46"/>
      <c r="HCL133" s="46"/>
      <c r="HCM133" s="46"/>
      <c r="HCN133" s="46"/>
      <c r="HCO133" s="46"/>
      <c r="HCP133" s="46"/>
      <c r="HCQ133" s="46"/>
      <c r="HCR133" s="46"/>
      <c r="HCS133" s="46"/>
      <c r="HCT133" s="46"/>
      <c r="HCU133" s="46"/>
      <c r="HCV133" s="46"/>
      <c r="HCW133" s="46"/>
      <c r="HCX133" s="46"/>
      <c r="HCY133" s="46"/>
      <c r="HCZ133" s="46"/>
      <c r="HDA133" s="46"/>
      <c r="HDB133" s="46"/>
      <c r="HDC133" s="46"/>
      <c r="HDD133" s="46"/>
      <c r="HDE133" s="46"/>
      <c r="HDF133" s="46"/>
      <c r="HDG133" s="46"/>
      <c r="HDH133" s="46"/>
      <c r="HDI133" s="46"/>
      <c r="HDJ133" s="46"/>
      <c r="HDK133" s="46"/>
      <c r="HDL133" s="46"/>
      <c r="HDM133" s="46"/>
      <c r="HDN133" s="46"/>
      <c r="HDO133" s="46"/>
      <c r="HDP133" s="46"/>
      <c r="HDQ133" s="46"/>
      <c r="HDR133" s="46"/>
      <c r="HDS133" s="46"/>
      <c r="HDT133" s="46"/>
      <c r="HDU133" s="46"/>
      <c r="HDV133" s="46"/>
      <c r="HDW133" s="46"/>
      <c r="HDX133" s="46"/>
      <c r="HDY133" s="46"/>
      <c r="HDZ133" s="46"/>
      <c r="HEA133" s="46"/>
      <c r="HEB133" s="46"/>
      <c r="HEC133" s="46"/>
      <c r="HED133" s="46"/>
      <c r="HEE133" s="46"/>
      <c r="HEF133" s="46"/>
      <c r="HEG133" s="46"/>
      <c r="HEH133" s="46"/>
      <c r="HEI133" s="46"/>
      <c r="HEJ133" s="46"/>
      <c r="HEK133" s="46"/>
      <c r="HEL133" s="46"/>
      <c r="HEM133" s="46"/>
      <c r="HEN133" s="46"/>
      <c r="HEO133" s="46"/>
      <c r="HEP133" s="46"/>
      <c r="HEQ133" s="46"/>
      <c r="HER133" s="46"/>
      <c r="HES133" s="46"/>
      <c r="HET133" s="46"/>
      <c r="HEU133" s="46"/>
      <c r="HEV133" s="46"/>
      <c r="HEW133" s="46"/>
      <c r="HEX133" s="46"/>
      <c r="HEY133" s="46"/>
      <c r="HEZ133" s="46"/>
      <c r="HFA133" s="46"/>
      <c r="HFB133" s="46"/>
      <c r="HFC133" s="46"/>
      <c r="HFD133" s="46"/>
      <c r="HFE133" s="46"/>
      <c r="HFF133" s="46"/>
      <c r="HFG133" s="46"/>
      <c r="HFH133" s="46"/>
      <c r="HFI133" s="46"/>
      <c r="HFJ133" s="46"/>
      <c r="HFK133" s="46"/>
      <c r="HFL133" s="46"/>
      <c r="HFM133" s="46"/>
      <c r="HFN133" s="46"/>
      <c r="HFO133" s="46"/>
      <c r="HFP133" s="46"/>
      <c r="HFQ133" s="46"/>
      <c r="HFR133" s="46"/>
      <c r="HFS133" s="46"/>
      <c r="HFT133" s="46"/>
      <c r="HFU133" s="46"/>
      <c r="HFV133" s="46"/>
      <c r="HFW133" s="46"/>
      <c r="HFX133" s="46"/>
      <c r="HFY133" s="46"/>
      <c r="HFZ133" s="46"/>
      <c r="HGA133" s="46"/>
      <c r="HGB133" s="46"/>
      <c r="HGC133" s="46"/>
      <c r="HGD133" s="46"/>
      <c r="HGE133" s="46"/>
      <c r="HGF133" s="46"/>
      <c r="HGG133" s="46"/>
      <c r="HGH133" s="46"/>
      <c r="HGI133" s="46"/>
      <c r="HGJ133" s="46"/>
      <c r="HGK133" s="46"/>
      <c r="HGL133" s="46"/>
      <c r="HGM133" s="46"/>
      <c r="HGN133" s="46"/>
      <c r="HGO133" s="46"/>
      <c r="HGP133" s="46"/>
      <c r="HGQ133" s="46"/>
      <c r="HGR133" s="46"/>
      <c r="HGS133" s="46"/>
      <c r="HGT133" s="46"/>
      <c r="HGU133" s="46"/>
      <c r="HGV133" s="46"/>
      <c r="HGW133" s="46"/>
      <c r="HGX133" s="46"/>
      <c r="HGY133" s="46"/>
      <c r="HGZ133" s="46"/>
      <c r="HHA133" s="46"/>
      <c r="HHB133" s="46"/>
      <c r="HHC133" s="46"/>
      <c r="HHD133" s="46"/>
      <c r="HHE133" s="46"/>
      <c r="HHF133" s="46"/>
      <c r="HHG133" s="46"/>
      <c r="HHH133" s="46"/>
      <c r="HHI133" s="46"/>
      <c r="HHJ133" s="46"/>
      <c r="HHK133" s="46"/>
      <c r="HHM133" s="46"/>
      <c r="HHO133" s="46"/>
      <c r="HHP133" s="46"/>
      <c r="HHQ133" s="46"/>
      <c r="HHR133" s="46"/>
      <c r="HHS133" s="46"/>
      <c r="HHT133" s="46"/>
      <c r="HHU133" s="46"/>
      <c r="HHV133" s="46"/>
      <c r="HIA133" s="46"/>
      <c r="HIB133" s="46"/>
      <c r="HIC133" s="46"/>
      <c r="HID133" s="46"/>
      <c r="HIE133" s="46"/>
      <c r="HIF133" s="46"/>
      <c r="HIG133" s="46"/>
      <c r="HIH133" s="46"/>
      <c r="HII133" s="46"/>
      <c r="HIJ133" s="46"/>
      <c r="HIK133" s="46"/>
      <c r="HIL133" s="46"/>
      <c r="HIM133" s="46"/>
      <c r="HIN133" s="46"/>
      <c r="HIO133" s="46"/>
      <c r="HIP133" s="46"/>
      <c r="HIQ133" s="46"/>
      <c r="HIR133" s="46"/>
      <c r="HIS133" s="46"/>
      <c r="HIT133" s="46"/>
      <c r="HIU133" s="46"/>
      <c r="HIV133" s="46"/>
      <c r="HIW133" s="46"/>
      <c r="HIX133" s="46"/>
      <c r="HIY133" s="46"/>
      <c r="HIZ133" s="46"/>
      <c r="HJA133" s="46"/>
      <c r="HJB133" s="46"/>
      <c r="HJC133" s="46"/>
      <c r="HJD133" s="46"/>
      <c r="HJE133" s="46"/>
      <c r="HJF133" s="46"/>
      <c r="HJG133" s="46"/>
      <c r="HJH133" s="46"/>
      <c r="HJI133" s="46"/>
      <c r="HJJ133" s="46"/>
      <c r="HJK133" s="46"/>
      <c r="HJL133" s="46"/>
      <c r="HJM133" s="46"/>
      <c r="HJN133" s="46"/>
      <c r="HJO133" s="46"/>
      <c r="HJP133" s="46"/>
      <c r="HJQ133" s="46"/>
      <c r="HJR133" s="46"/>
      <c r="HJS133" s="46"/>
      <c r="HJT133" s="46"/>
      <c r="HJU133" s="46"/>
      <c r="HJV133" s="46"/>
      <c r="HJW133" s="46"/>
      <c r="HJX133" s="46"/>
      <c r="HJY133" s="46"/>
      <c r="HJZ133" s="46"/>
      <c r="HKA133" s="46"/>
      <c r="HKB133" s="46"/>
      <c r="HKC133" s="46"/>
      <c r="HKD133" s="46"/>
      <c r="HKE133" s="46"/>
      <c r="HKF133" s="46"/>
      <c r="HKG133" s="46"/>
      <c r="HKH133" s="46"/>
      <c r="HKI133" s="46"/>
      <c r="HKJ133" s="46"/>
      <c r="HKK133" s="46"/>
      <c r="HKL133" s="46"/>
      <c r="HKM133" s="46"/>
      <c r="HKN133" s="46"/>
      <c r="HKO133" s="46"/>
      <c r="HKP133" s="46"/>
      <c r="HKQ133" s="46"/>
      <c r="HKR133" s="46"/>
      <c r="HKS133" s="46"/>
      <c r="HKT133" s="46"/>
      <c r="HKU133" s="46"/>
      <c r="HKV133" s="46"/>
      <c r="HKW133" s="46"/>
      <c r="HKX133" s="46"/>
      <c r="HKY133" s="46"/>
      <c r="HKZ133" s="46"/>
      <c r="HLA133" s="46"/>
      <c r="HLB133" s="46"/>
      <c r="HLC133" s="46"/>
      <c r="HLD133" s="46"/>
      <c r="HLE133" s="46"/>
      <c r="HLF133" s="46"/>
      <c r="HLG133" s="46"/>
      <c r="HLH133" s="46"/>
      <c r="HLI133" s="46"/>
      <c r="HLJ133" s="46"/>
      <c r="HLK133" s="46"/>
      <c r="HLL133" s="46"/>
      <c r="HLM133" s="46"/>
      <c r="HLN133" s="46"/>
      <c r="HLO133" s="46"/>
      <c r="HLP133" s="46"/>
      <c r="HLQ133" s="46"/>
      <c r="HLR133" s="46"/>
      <c r="HLS133" s="46"/>
      <c r="HLT133" s="46"/>
      <c r="HLU133" s="46"/>
      <c r="HLV133" s="46"/>
      <c r="HLW133" s="46"/>
      <c r="HLX133" s="46"/>
      <c r="HLY133" s="46"/>
      <c r="HLZ133" s="46"/>
      <c r="HMA133" s="46"/>
      <c r="HMB133" s="46"/>
      <c r="HMC133" s="46"/>
      <c r="HMD133" s="46"/>
      <c r="HME133" s="46"/>
      <c r="HMF133" s="46"/>
      <c r="HMG133" s="46"/>
      <c r="HMH133" s="46"/>
      <c r="HMI133" s="46"/>
      <c r="HMJ133" s="46"/>
      <c r="HMK133" s="46"/>
      <c r="HML133" s="46"/>
      <c r="HMM133" s="46"/>
      <c r="HMN133" s="46"/>
      <c r="HMO133" s="46"/>
      <c r="HMP133" s="46"/>
      <c r="HMQ133" s="46"/>
      <c r="HMR133" s="46"/>
      <c r="HMS133" s="46"/>
      <c r="HMT133" s="46"/>
      <c r="HMU133" s="46"/>
      <c r="HMV133" s="46"/>
      <c r="HMW133" s="46"/>
      <c r="HMX133" s="46"/>
      <c r="HMY133" s="46"/>
      <c r="HMZ133" s="46"/>
      <c r="HNA133" s="46"/>
      <c r="HNB133" s="46"/>
      <c r="HNC133" s="46"/>
      <c r="HND133" s="46"/>
      <c r="HNE133" s="46"/>
      <c r="HNF133" s="46"/>
      <c r="HNG133" s="46"/>
      <c r="HNH133" s="46"/>
      <c r="HNI133" s="46"/>
      <c r="HNJ133" s="46"/>
      <c r="HNK133" s="46"/>
      <c r="HNL133" s="46"/>
      <c r="HNM133" s="46"/>
      <c r="HNN133" s="46"/>
      <c r="HNO133" s="46"/>
      <c r="HNP133" s="46"/>
      <c r="HNQ133" s="46"/>
      <c r="HNR133" s="46"/>
      <c r="HNS133" s="46"/>
      <c r="HNT133" s="46"/>
      <c r="HNU133" s="46"/>
      <c r="HNV133" s="46"/>
      <c r="HNW133" s="46"/>
      <c r="HNX133" s="46"/>
      <c r="HNY133" s="46"/>
      <c r="HNZ133" s="46"/>
      <c r="HOA133" s="46"/>
      <c r="HOB133" s="46"/>
      <c r="HOC133" s="46"/>
      <c r="HOD133" s="46"/>
      <c r="HOE133" s="46"/>
      <c r="HOF133" s="46"/>
      <c r="HOG133" s="46"/>
      <c r="HOH133" s="46"/>
      <c r="HOI133" s="46"/>
      <c r="HOJ133" s="46"/>
      <c r="HOK133" s="46"/>
      <c r="HOL133" s="46"/>
      <c r="HOM133" s="46"/>
      <c r="HON133" s="46"/>
      <c r="HOO133" s="46"/>
      <c r="HOP133" s="46"/>
      <c r="HOQ133" s="46"/>
      <c r="HOR133" s="46"/>
      <c r="HOS133" s="46"/>
      <c r="HOT133" s="46"/>
      <c r="HOU133" s="46"/>
      <c r="HOV133" s="46"/>
      <c r="HOW133" s="46"/>
      <c r="HOX133" s="46"/>
      <c r="HOY133" s="46"/>
      <c r="HOZ133" s="46"/>
      <c r="HPA133" s="46"/>
      <c r="HPB133" s="46"/>
      <c r="HPC133" s="46"/>
      <c r="HPD133" s="46"/>
      <c r="HPE133" s="46"/>
      <c r="HPF133" s="46"/>
      <c r="HPG133" s="46"/>
      <c r="HPH133" s="46"/>
      <c r="HPI133" s="46"/>
      <c r="HPJ133" s="46"/>
      <c r="HPK133" s="46"/>
      <c r="HPL133" s="46"/>
      <c r="HPM133" s="46"/>
      <c r="HPN133" s="46"/>
      <c r="HPO133" s="46"/>
      <c r="HPP133" s="46"/>
      <c r="HPQ133" s="46"/>
      <c r="HPR133" s="46"/>
      <c r="HPS133" s="46"/>
      <c r="HPT133" s="46"/>
      <c r="HPU133" s="46"/>
      <c r="HPV133" s="46"/>
      <c r="HPW133" s="46"/>
      <c r="HPX133" s="46"/>
      <c r="HPY133" s="46"/>
      <c r="HPZ133" s="46"/>
      <c r="HQA133" s="46"/>
      <c r="HQB133" s="46"/>
      <c r="HQC133" s="46"/>
      <c r="HQD133" s="46"/>
      <c r="HQE133" s="46"/>
      <c r="HQF133" s="46"/>
      <c r="HQG133" s="46"/>
      <c r="HQH133" s="46"/>
      <c r="HQI133" s="46"/>
      <c r="HQJ133" s="46"/>
      <c r="HQK133" s="46"/>
      <c r="HQL133" s="46"/>
      <c r="HQM133" s="46"/>
      <c r="HQN133" s="46"/>
      <c r="HQO133" s="46"/>
      <c r="HQP133" s="46"/>
      <c r="HQQ133" s="46"/>
      <c r="HQR133" s="46"/>
      <c r="HQS133" s="46"/>
      <c r="HQT133" s="46"/>
      <c r="HQU133" s="46"/>
      <c r="HQV133" s="46"/>
      <c r="HQW133" s="46"/>
      <c r="HQX133" s="46"/>
      <c r="HQY133" s="46"/>
      <c r="HQZ133" s="46"/>
      <c r="HRA133" s="46"/>
      <c r="HRB133" s="46"/>
      <c r="HRC133" s="46"/>
      <c r="HRD133" s="46"/>
      <c r="HRE133" s="46"/>
      <c r="HRF133" s="46"/>
      <c r="HRG133" s="46"/>
      <c r="HRI133" s="46"/>
      <c r="HRK133" s="46"/>
      <c r="HRL133" s="46"/>
      <c r="HRM133" s="46"/>
      <c r="HRN133" s="46"/>
      <c r="HRO133" s="46"/>
      <c r="HRP133" s="46"/>
      <c r="HRQ133" s="46"/>
      <c r="HRR133" s="46"/>
      <c r="HRW133" s="46"/>
      <c r="HRX133" s="46"/>
      <c r="HRY133" s="46"/>
      <c r="HRZ133" s="46"/>
      <c r="HSA133" s="46"/>
      <c r="HSB133" s="46"/>
      <c r="HSC133" s="46"/>
      <c r="HSD133" s="46"/>
      <c r="HSE133" s="46"/>
      <c r="HSF133" s="46"/>
      <c r="HSG133" s="46"/>
      <c r="HSH133" s="46"/>
      <c r="HSI133" s="46"/>
      <c r="HSJ133" s="46"/>
      <c r="HSK133" s="46"/>
      <c r="HSL133" s="46"/>
      <c r="HSM133" s="46"/>
      <c r="HSN133" s="46"/>
      <c r="HSO133" s="46"/>
      <c r="HSP133" s="46"/>
      <c r="HSQ133" s="46"/>
      <c r="HSR133" s="46"/>
      <c r="HSS133" s="46"/>
      <c r="HST133" s="46"/>
      <c r="HSU133" s="46"/>
      <c r="HSV133" s="46"/>
      <c r="HSW133" s="46"/>
      <c r="HSX133" s="46"/>
      <c r="HSY133" s="46"/>
      <c r="HSZ133" s="46"/>
      <c r="HTA133" s="46"/>
      <c r="HTB133" s="46"/>
      <c r="HTC133" s="46"/>
      <c r="HTD133" s="46"/>
      <c r="HTE133" s="46"/>
      <c r="HTF133" s="46"/>
      <c r="HTG133" s="46"/>
      <c r="HTH133" s="46"/>
      <c r="HTI133" s="46"/>
      <c r="HTJ133" s="46"/>
      <c r="HTK133" s="46"/>
      <c r="HTL133" s="46"/>
      <c r="HTM133" s="46"/>
      <c r="HTN133" s="46"/>
      <c r="HTO133" s="46"/>
      <c r="HTP133" s="46"/>
      <c r="HTQ133" s="46"/>
      <c r="HTR133" s="46"/>
      <c r="HTS133" s="46"/>
      <c r="HTT133" s="46"/>
      <c r="HTU133" s="46"/>
      <c r="HTV133" s="46"/>
      <c r="HTW133" s="46"/>
      <c r="HTX133" s="46"/>
      <c r="HTY133" s="46"/>
      <c r="HTZ133" s="46"/>
      <c r="HUA133" s="46"/>
      <c r="HUB133" s="46"/>
      <c r="HUC133" s="46"/>
      <c r="HUD133" s="46"/>
      <c r="HUE133" s="46"/>
      <c r="HUF133" s="46"/>
      <c r="HUG133" s="46"/>
      <c r="HUH133" s="46"/>
      <c r="HUI133" s="46"/>
      <c r="HUJ133" s="46"/>
      <c r="HUK133" s="46"/>
      <c r="HUL133" s="46"/>
      <c r="HUM133" s="46"/>
      <c r="HUN133" s="46"/>
      <c r="HUO133" s="46"/>
      <c r="HUP133" s="46"/>
      <c r="HUQ133" s="46"/>
      <c r="HUR133" s="46"/>
      <c r="HUS133" s="46"/>
      <c r="HUT133" s="46"/>
      <c r="HUU133" s="46"/>
      <c r="HUV133" s="46"/>
      <c r="HUW133" s="46"/>
      <c r="HUX133" s="46"/>
      <c r="HUY133" s="46"/>
      <c r="HUZ133" s="46"/>
      <c r="HVA133" s="46"/>
      <c r="HVB133" s="46"/>
      <c r="HVC133" s="46"/>
      <c r="HVD133" s="46"/>
      <c r="HVE133" s="46"/>
      <c r="HVF133" s="46"/>
      <c r="HVG133" s="46"/>
      <c r="HVH133" s="46"/>
      <c r="HVI133" s="46"/>
      <c r="HVJ133" s="46"/>
      <c r="HVK133" s="46"/>
      <c r="HVL133" s="46"/>
      <c r="HVM133" s="46"/>
      <c r="HVN133" s="46"/>
      <c r="HVO133" s="46"/>
      <c r="HVP133" s="46"/>
      <c r="HVQ133" s="46"/>
      <c r="HVR133" s="46"/>
      <c r="HVS133" s="46"/>
      <c r="HVT133" s="46"/>
      <c r="HVU133" s="46"/>
      <c r="HVV133" s="46"/>
      <c r="HVW133" s="46"/>
      <c r="HVX133" s="46"/>
      <c r="HVY133" s="46"/>
      <c r="HVZ133" s="46"/>
      <c r="HWA133" s="46"/>
      <c r="HWB133" s="46"/>
      <c r="HWC133" s="46"/>
      <c r="HWD133" s="46"/>
      <c r="HWE133" s="46"/>
      <c r="HWF133" s="46"/>
      <c r="HWG133" s="46"/>
      <c r="HWH133" s="46"/>
      <c r="HWI133" s="46"/>
      <c r="HWJ133" s="46"/>
      <c r="HWK133" s="46"/>
      <c r="HWL133" s="46"/>
      <c r="HWM133" s="46"/>
      <c r="HWN133" s="46"/>
      <c r="HWO133" s="46"/>
      <c r="HWP133" s="46"/>
      <c r="HWQ133" s="46"/>
      <c r="HWR133" s="46"/>
      <c r="HWS133" s="46"/>
      <c r="HWT133" s="46"/>
      <c r="HWU133" s="46"/>
      <c r="HWV133" s="46"/>
      <c r="HWW133" s="46"/>
      <c r="HWX133" s="46"/>
      <c r="HWY133" s="46"/>
      <c r="HWZ133" s="46"/>
      <c r="HXA133" s="46"/>
      <c r="HXB133" s="46"/>
      <c r="HXC133" s="46"/>
      <c r="HXD133" s="46"/>
      <c r="HXE133" s="46"/>
      <c r="HXF133" s="46"/>
      <c r="HXG133" s="46"/>
      <c r="HXH133" s="46"/>
      <c r="HXI133" s="46"/>
      <c r="HXJ133" s="46"/>
      <c r="HXK133" s="46"/>
      <c r="HXL133" s="46"/>
      <c r="HXM133" s="46"/>
      <c r="HXN133" s="46"/>
      <c r="HXO133" s="46"/>
      <c r="HXP133" s="46"/>
      <c r="HXQ133" s="46"/>
      <c r="HXR133" s="46"/>
      <c r="HXS133" s="46"/>
      <c r="HXT133" s="46"/>
      <c r="HXU133" s="46"/>
      <c r="HXV133" s="46"/>
      <c r="HXW133" s="46"/>
      <c r="HXX133" s="46"/>
      <c r="HXY133" s="46"/>
      <c r="HXZ133" s="46"/>
      <c r="HYA133" s="46"/>
      <c r="HYB133" s="46"/>
      <c r="HYC133" s="46"/>
      <c r="HYD133" s="46"/>
      <c r="HYE133" s="46"/>
      <c r="HYF133" s="46"/>
      <c r="HYG133" s="46"/>
      <c r="HYH133" s="46"/>
      <c r="HYI133" s="46"/>
      <c r="HYJ133" s="46"/>
      <c r="HYK133" s="46"/>
      <c r="HYL133" s="46"/>
      <c r="HYM133" s="46"/>
      <c r="HYN133" s="46"/>
      <c r="HYO133" s="46"/>
      <c r="HYP133" s="46"/>
      <c r="HYQ133" s="46"/>
      <c r="HYR133" s="46"/>
      <c r="HYS133" s="46"/>
      <c r="HYT133" s="46"/>
      <c r="HYU133" s="46"/>
      <c r="HYV133" s="46"/>
      <c r="HYW133" s="46"/>
      <c r="HYX133" s="46"/>
      <c r="HYY133" s="46"/>
      <c r="HYZ133" s="46"/>
      <c r="HZA133" s="46"/>
      <c r="HZB133" s="46"/>
      <c r="HZC133" s="46"/>
      <c r="HZD133" s="46"/>
      <c r="HZE133" s="46"/>
      <c r="HZF133" s="46"/>
      <c r="HZG133" s="46"/>
      <c r="HZH133" s="46"/>
      <c r="HZI133" s="46"/>
      <c r="HZJ133" s="46"/>
      <c r="HZK133" s="46"/>
      <c r="HZL133" s="46"/>
      <c r="HZM133" s="46"/>
      <c r="HZN133" s="46"/>
      <c r="HZO133" s="46"/>
      <c r="HZP133" s="46"/>
      <c r="HZQ133" s="46"/>
      <c r="HZR133" s="46"/>
      <c r="HZS133" s="46"/>
      <c r="HZT133" s="46"/>
      <c r="HZU133" s="46"/>
      <c r="HZV133" s="46"/>
      <c r="HZW133" s="46"/>
      <c r="HZX133" s="46"/>
      <c r="HZY133" s="46"/>
      <c r="HZZ133" s="46"/>
      <c r="IAA133" s="46"/>
      <c r="IAB133" s="46"/>
      <c r="IAC133" s="46"/>
      <c r="IAD133" s="46"/>
      <c r="IAE133" s="46"/>
      <c r="IAF133" s="46"/>
      <c r="IAG133" s="46"/>
      <c r="IAH133" s="46"/>
      <c r="IAI133" s="46"/>
      <c r="IAJ133" s="46"/>
      <c r="IAK133" s="46"/>
      <c r="IAL133" s="46"/>
      <c r="IAM133" s="46"/>
      <c r="IAN133" s="46"/>
      <c r="IAO133" s="46"/>
      <c r="IAP133" s="46"/>
      <c r="IAQ133" s="46"/>
      <c r="IAR133" s="46"/>
      <c r="IAS133" s="46"/>
      <c r="IAT133" s="46"/>
      <c r="IAU133" s="46"/>
      <c r="IAV133" s="46"/>
      <c r="IAW133" s="46"/>
      <c r="IAX133" s="46"/>
      <c r="IAY133" s="46"/>
      <c r="IAZ133" s="46"/>
      <c r="IBA133" s="46"/>
      <c r="IBB133" s="46"/>
      <c r="IBC133" s="46"/>
      <c r="IBE133" s="46"/>
      <c r="IBG133" s="46"/>
      <c r="IBH133" s="46"/>
      <c r="IBI133" s="46"/>
      <c r="IBJ133" s="46"/>
      <c r="IBK133" s="46"/>
      <c r="IBL133" s="46"/>
      <c r="IBM133" s="46"/>
      <c r="IBN133" s="46"/>
      <c r="IBS133" s="46"/>
      <c r="IBT133" s="46"/>
      <c r="IBU133" s="46"/>
      <c r="IBV133" s="46"/>
      <c r="IBW133" s="46"/>
      <c r="IBX133" s="46"/>
      <c r="IBY133" s="46"/>
      <c r="IBZ133" s="46"/>
      <c r="ICA133" s="46"/>
      <c r="ICB133" s="46"/>
      <c r="ICC133" s="46"/>
      <c r="ICD133" s="46"/>
      <c r="ICE133" s="46"/>
      <c r="ICF133" s="46"/>
      <c r="ICG133" s="46"/>
      <c r="ICH133" s="46"/>
      <c r="ICI133" s="46"/>
      <c r="ICJ133" s="46"/>
      <c r="ICK133" s="46"/>
      <c r="ICL133" s="46"/>
      <c r="ICM133" s="46"/>
      <c r="ICN133" s="46"/>
      <c r="ICO133" s="46"/>
      <c r="ICP133" s="46"/>
      <c r="ICQ133" s="46"/>
      <c r="ICR133" s="46"/>
      <c r="ICS133" s="46"/>
      <c r="ICT133" s="46"/>
      <c r="ICU133" s="46"/>
      <c r="ICV133" s="46"/>
      <c r="ICW133" s="46"/>
      <c r="ICX133" s="46"/>
      <c r="ICY133" s="46"/>
      <c r="ICZ133" s="46"/>
      <c r="IDA133" s="46"/>
      <c r="IDB133" s="46"/>
      <c r="IDC133" s="46"/>
      <c r="IDD133" s="46"/>
      <c r="IDE133" s="46"/>
      <c r="IDF133" s="46"/>
      <c r="IDG133" s="46"/>
      <c r="IDH133" s="46"/>
      <c r="IDI133" s="46"/>
      <c r="IDJ133" s="46"/>
      <c r="IDK133" s="46"/>
      <c r="IDL133" s="46"/>
      <c r="IDM133" s="46"/>
      <c r="IDN133" s="46"/>
      <c r="IDO133" s="46"/>
      <c r="IDP133" s="46"/>
      <c r="IDQ133" s="46"/>
      <c r="IDR133" s="46"/>
      <c r="IDS133" s="46"/>
      <c r="IDT133" s="46"/>
      <c r="IDU133" s="46"/>
      <c r="IDV133" s="46"/>
      <c r="IDW133" s="46"/>
      <c r="IDX133" s="46"/>
      <c r="IDY133" s="46"/>
      <c r="IDZ133" s="46"/>
      <c r="IEA133" s="46"/>
      <c r="IEB133" s="46"/>
      <c r="IEC133" s="46"/>
      <c r="IED133" s="46"/>
      <c r="IEE133" s="46"/>
      <c r="IEF133" s="46"/>
      <c r="IEG133" s="46"/>
      <c r="IEH133" s="46"/>
      <c r="IEI133" s="46"/>
      <c r="IEJ133" s="46"/>
      <c r="IEK133" s="46"/>
      <c r="IEL133" s="46"/>
      <c r="IEM133" s="46"/>
      <c r="IEN133" s="46"/>
      <c r="IEO133" s="46"/>
      <c r="IEP133" s="46"/>
      <c r="IEQ133" s="46"/>
      <c r="IER133" s="46"/>
      <c r="IES133" s="46"/>
      <c r="IET133" s="46"/>
      <c r="IEU133" s="46"/>
      <c r="IEV133" s="46"/>
      <c r="IEW133" s="46"/>
      <c r="IEX133" s="46"/>
      <c r="IEY133" s="46"/>
      <c r="IEZ133" s="46"/>
      <c r="IFA133" s="46"/>
      <c r="IFB133" s="46"/>
      <c r="IFC133" s="46"/>
      <c r="IFD133" s="46"/>
      <c r="IFE133" s="46"/>
      <c r="IFF133" s="46"/>
      <c r="IFG133" s="46"/>
      <c r="IFH133" s="46"/>
      <c r="IFI133" s="46"/>
      <c r="IFJ133" s="46"/>
      <c r="IFK133" s="46"/>
      <c r="IFL133" s="46"/>
      <c r="IFM133" s="46"/>
      <c r="IFN133" s="46"/>
      <c r="IFO133" s="46"/>
      <c r="IFP133" s="46"/>
      <c r="IFQ133" s="46"/>
      <c r="IFR133" s="46"/>
      <c r="IFS133" s="46"/>
      <c r="IFT133" s="46"/>
      <c r="IFU133" s="46"/>
      <c r="IFV133" s="46"/>
      <c r="IFW133" s="46"/>
      <c r="IFX133" s="46"/>
      <c r="IFY133" s="46"/>
      <c r="IFZ133" s="46"/>
      <c r="IGA133" s="46"/>
      <c r="IGB133" s="46"/>
      <c r="IGC133" s="46"/>
      <c r="IGD133" s="46"/>
      <c r="IGE133" s="46"/>
      <c r="IGF133" s="46"/>
      <c r="IGG133" s="46"/>
      <c r="IGH133" s="46"/>
      <c r="IGI133" s="46"/>
      <c r="IGJ133" s="46"/>
      <c r="IGK133" s="46"/>
      <c r="IGL133" s="46"/>
      <c r="IGM133" s="46"/>
      <c r="IGN133" s="46"/>
      <c r="IGO133" s="46"/>
      <c r="IGP133" s="46"/>
      <c r="IGQ133" s="46"/>
      <c r="IGR133" s="46"/>
      <c r="IGS133" s="46"/>
      <c r="IGT133" s="46"/>
      <c r="IGU133" s="46"/>
      <c r="IGV133" s="46"/>
      <c r="IGW133" s="46"/>
      <c r="IGX133" s="46"/>
      <c r="IGY133" s="46"/>
      <c r="IGZ133" s="46"/>
      <c r="IHA133" s="46"/>
      <c r="IHB133" s="46"/>
      <c r="IHC133" s="46"/>
      <c r="IHD133" s="46"/>
      <c r="IHE133" s="46"/>
      <c r="IHF133" s="46"/>
      <c r="IHG133" s="46"/>
      <c r="IHH133" s="46"/>
      <c r="IHI133" s="46"/>
      <c r="IHJ133" s="46"/>
      <c r="IHK133" s="46"/>
      <c r="IHL133" s="46"/>
      <c r="IHM133" s="46"/>
      <c r="IHN133" s="46"/>
      <c r="IHO133" s="46"/>
      <c r="IHP133" s="46"/>
      <c r="IHQ133" s="46"/>
      <c r="IHR133" s="46"/>
      <c r="IHS133" s="46"/>
      <c r="IHT133" s="46"/>
      <c r="IHU133" s="46"/>
      <c r="IHV133" s="46"/>
      <c r="IHW133" s="46"/>
      <c r="IHX133" s="46"/>
      <c r="IHY133" s="46"/>
      <c r="IHZ133" s="46"/>
      <c r="IIA133" s="46"/>
      <c r="IIB133" s="46"/>
      <c r="IIC133" s="46"/>
      <c r="IID133" s="46"/>
      <c r="IIE133" s="46"/>
      <c r="IIF133" s="46"/>
      <c r="IIG133" s="46"/>
      <c r="IIH133" s="46"/>
      <c r="III133" s="46"/>
      <c r="IIJ133" s="46"/>
      <c r="IIK133" s="46"/>
      <c r="IIL133" s="46"/>
      <c r="IIM133" s="46"/>
      <c r="IIN133" s="46"/>
      <c r="IIO133" s="46"/>
      <c r="IIP133" s="46"/>
      <c r="IIQ133" s="46"/>
      <c r="IIR133" s="46"/>
      <c r="IIS133" s="46"/>
      <c r="IIT133" s="46"/>
      <c r="IIU133" s="46"/>
      <c r="IIV133" s="46"/>
      <c r="IIW133" s="46"/>
      <c r="IIX133" s="46"/>
      <c r="IIY133" s="46"/>
      <c r="IIZ133" s="46"/>
      <c r="IJA133" s="46"/>
      <c r="IJB133" s="46"/>
      <c r="IJC133" s="46"/>
      <c r="IJD133" s="46"/>
      <c r="IJE133" s="46"/>
      <c r="IJF133" s="46"/>
      <c r="IJG133" s="46"/>
      <c r="IJH133" s="46"/>
      <c r="IJI133" s="46"/>
      <c r="IJJ133" s="46"/>
      <c r="IJK133" s="46"/>
      <c r="IJL133" s="46"/>
      <c r="IJM133" s="46"/>
      <c r="IJN133" s="46"/>
      <c r="IJO133" s="46"/>
      <c r="IJP133" s="46"/>
      <c r="IJQ133" s="46"/>
      <c r="IJR133" s="46"/>
      <c r="IJS133" s="46"/>
      <c r="IJT133" s="46"/>
      <c r="IJU133" s="46"/>
      <c r="IJV133" s="46"/>
      <c r="IJW133" s="46"/>
      <c r="IJX133" s="46"/>
      <c r="IJY133" s="46"/>
      <c r="IJZ133" s="46"/>
      <c r="IKA133" s="46"/>
      <c r="IKB133" s="46"/>
      <c r="IKC133" s="46"/>
      <c r="IKD133" s="46"/>
      <c r="IKE133" s="46"/>
      <c r="IKF133" s="46"/>
      <c r="IKG133" s="46"/>
      <c r="IKH133" s="46"/>
      <c r="IKI133" s="46"/>
      <c r="IKJ133" s="46"/>
      <c r="IKK133" s="46"/>
      <c r="IKL133" s="46"/>
      <c r="IKM133" s="46"/>
      <c r="IKN133" s="46"/>
      <c r="IKO133" s="46"/>
      <c r="IKP133" s="46"/>
      <c r="IKQ133" s="46"/>
      <c r="IKR133" s="46"/>
      <c r="IKS133" s="46"/>
      <c r="IKT133" s="46"/>
      <c r="IKU133" s="46"/>
      <c r="IKV133" s="46"/>
      <c r="IKW133" s="46"/>
      <c r="IKX133" s="46"/>
      <c r="IKY133" s="46"/>
      <c r="ILA133" s="46"/>
      <c r="ILC133" s="46"/>
      <c r="ILD133" s="46"/>
      <c r="ILE133" s="46"/>
      <c r="ILF133" s="46"/>
      <c r="ILG133" s="46"/>
      <c r="ILH133" s="46"/>
      <c r="ILI133" s="46"/>
      <c r="ILJ133" s="46"/>
      <c r="ILO133" s="46"/>
      <c r="ILP133" s="46"/>
      <c r="ILQ133" s="46"/>
      <c r="ILR133" s="46"/>
      <c r="ILS133" s="46"/>
      <c r="ILT133" s="46"/>
      <c r="ILU133" s="46"/>
      <c r="ILV133" s="46"/>
      <c r="ILW133" s="46"/>
      <c r="ILX133" s="46"/>
      <c r="ILY133" s="46"/>
      <c r="ILZ133" s="46"/>
      <c r="IMA133" s="46"/>
      <c r="IMB133" s="46"/>
      <c r="IMC133" s="46"/>
      <c r="IMD133" s="46"/>
      <c r="IME133" s="46"/>
      <c r="IMF133" s="46"/>
      <c r="IMG133" s="46"/>
      <c r="IMH133" s="46"/>
      <c r="IMI133" s="46"/>
      <c r="IMJ133" s="46"/>
      <c r="IMK133" s="46"/>
      <c r="IML133" s="46"/>
      <c r="IMM133" s="46"/>
      <c r="IMN133" s="46"/>
      <c r="IMO133" s="46"/>
      <c r="IMP133" s="46"/>
      <c r="IMQ133" s="46"/>
      <c r="IMR133" s="46"/>
      <c r="IMS133" s="46"/>
      <c r="IMT133" s="46"/>
      <c r="IMU133" s="46"/>
      <c r="IMV133" s="46"/>
      <c r="IMW133" s="46"/>
      <c r="IMX133" s="46"/>
      <c r="IMY133" s="46"/>
      <c r="IMZ133" s="46"/>
      <c r="INA133" s="46"/>
      <c r="INB133" s="46"/>
      <c r="INC133" s="46"/>
      <c r="IND133" s="46"/>
      <c r="INE133" s="46"/>
      <c r="INF133" s="46"/>
      <c r="ING133" s="46"/>
      <c r="INH133" s="46"/>
      <c r="INI133" s="46"/>
      <c r="INJ133" s="46"/>
      <c r="INK133" s="46"/>
      <c r="INL133" s="46"/>
      <c r="INM133" s="46"/>
      <c r="INN133" s="46"/>
      <c r="INO133" s="46"/>
      <c r="INP133" s="46"/>
      <c r="INQ133" s="46"/>
      <c r="INR133" s="46"/>
      <c r="INS133" s="46"/>
      <c r="INT133" s="46"/>
      <c r="INU133" s="46"/>
      <c r="INV133" s="46"/>
      <c r="INW133" s="46"/>
      <c r="INX133" s="46"/>
      <c r="INY133" s="46"/>
      <c r="INZ133" s="46"/>
      <c r="IOA133" s="46"/>
      <c r="IOB133" s="46"/>
      <c r="IOC133" s="46"/>
      <c r="IOD133" s="46"/>
      <c r="IOE133" s="46"/>
      <c r="IOF133" s="46"/>
      <c r="IOG133" s="46"/>
      <c r="IOH133" s="46"/>
      <c r="IOI133" s="46"/>
      <c r="IOJ133" s="46"/>
      <c r="IOK133" s="46"/>
      <c r="IOL133" s="46"/>
      <c r="IOM133" s="46"/>
      <c r="ION133" s="46"/>
      <c r="IOO133" s="46"/>
      <c r="IOP133" s="46"/>
      <c r="IOQ133" s="46"/>
      <c r="IOR133" s="46"/>
      <c r="IOS133" s="46"/>
      <c r="IOT133" s="46"/>
      <c r="IOU133" s="46"/>
      <c r="IOV133" s="46"/>
      <c r="IOW133" s="46"/>
      <c r="IOX133" s="46"/>
      <c r="IOY133" s="46"/>
      <c r="IOZ133" s="46"/>
      <c r="IPA133" s="46"/>
      <c r="IPB133" s="46"/>
      <c r="IPC133" s="46"/>
      <c r="IPD133" s="46"/>
      <c r="IPE133" s="46"/>
      <c r="IPF133" s="46"/>
      <c r="IPG133" s="46"/>
      <c r="IPH133" s="46"/>
      <c r="IPI133" s="46"/>
      <c r="IPJ133" s="46"/>
      <c r="IPK133" s="46"/>
      <c r="IPL133" s="46"/>
      <c r="IPM133" s="46"/>
      <c r="IPN133" s="46"/>
      <c r="IPO133" s="46"/>
      <c r="IPP133" s="46"/>
      <c r="IPQ133" s="46"/>
      <c r="IPR133" s="46"/>
      <c r="IPS133" s="46"/>
      <c r="IPT133" s="46"/>
      <c r="IPU133" s="46"/>
      <c r="IPV133" s="46"/>
      <c r="IPW133" s="46"/>
      <c r="IPX133" s="46"/>
      <c r="IPY133" s="46"/>
      <c r="IPZ133" s="46"/>
      <c r="IQA133" s="46"/>
      <c r="IQB133" s="46"/>
      <c r="IQC133" s="46"/>
      <c r="IQD133" s="46"/>
      <c r="IQE133" s="46"/>
      <c r="IQF133" s="46"/>
      <c r="IQG133" s="46"/>
      <c r="IQH133" s="46"/>
      <c r="IQI133" s="46"/>
      <c r="IQJ133" s="46"/>
      <c r="IQK133" s="46"/>
      <c r="IQL133" s="46"/>
      <c r="IQM133" s="46"/>
      <c r="IQN133" s="46"/>
      <c r="IQO133" s="46"/>
      <c r="IQP133" s="46"/>
      <c r="IQQ133" s="46"/>
      <c r="IQR133" s="46"/>
      <c r="IQS133" s="46"/>
      <c r="IQT133" s="46"/>
      <c r="IQU133" s="46"/>
      <c r="IQV133" s="46"/>
      <c r="IQW133" s="46"/>
      <c r="IQX133" s="46"/>
      <c r="IQY133" s="46"/>
      <c r="IQZ133" s="46"/>
      <c r="IRA133" s="46"/>
      <c r="IRB133" s="46"/>
      <c r="IRC133" s="46"/>
      <c r="IRD133" s="46"/>
      <c r="IRE133" s="46"/>
      <c r="IRF133" s="46"/>
      <c r="IRG133" s="46"/>
      <c r="IRH133" s="46"/>
      <c r="IRI133" s="46"/>
      <c r="IRJ133" s="46"/>
      <c r="IRK133" s="46"/>
      <c r="IRL133" s="46"/>
      <c r="IRM133" s="46"/>
      <c r="IRN133" s="46"/>
      <c r="IRO133" s="46"/>
      <c r="IRP133" s="46"/>
      <c r="IRQ133" s="46"/>
      <c r="IRR133" s="46"/>
      <c r="IRS133" s="46"/>
      <c r="IRT133" s="46"/>
      <c r="IRU133" s="46"/>
      <c r="IRV133" s="46"/>
      <c r="IRW133" s="46"/>
      <c r="IRX133" s="46"/>
      <c r="IRY133" s="46"/>
      <c r="IRZ133" s="46"/>
      <c r="ISA133" s="46"/>
      <c r="ISB133" s="46"/>
      <c r="ISC133" s="46"/>
      <c r="ISD133" s="46"/>
      <c r="ISE133" s="46"/>
      <c r="ISF133" s="46"/>
      <c r="ISG133" s="46"/>
      <c r="ISH133" s="46"/>
      <c r="ISI133" s="46"/>
      <c r="ISJ133" s="46"/>
      <c r="ISK133" s="46"/>
      <c r="ISL133" s="46"/>
      <c r="ISM133" s="46"/>
      <c r="ISN133" s="46"/>
      <c r="ISO133" s="46"/>
      <c r="ISP133" s="46"/>
      <c r="ISQ133" s="46"/>
      <c r="ISR133" s="46"/>
      <c r="ISS133" s="46"/>
      <c r="IST133" s="46"/>
      <c r="ISU133" s="46"/>
      <c r="ISV133" s="46"/>
      <c r="ISW133" s="46"/>
      <c r="ISX133" s="46"/>
      <c r="ISY133" s="46"/>
      <c r="ISZ133" s="46"/>
      <c r="ITA133" s="46"/>
      <c r="ITB133" s="46"/>
      <c r="ITC133" s="46"/>
      <c r="ITD133" s="46"/>
      <c r="ITE133" s="46"/>
      <c r="ITF133" s="46"/>
      <c r="ITG133" s="46"/>
      <c r="ITH133" s="46"/>
      <c r="ITI133" s="46"/>
      <c r="ITJ133" s="46"/>
      <c r="ITK133" s="46"/>
      <c r="ITL133" s="46"/>
      <c r="ITM133" s="46"/>
      <c r="ITN133" s="46"/>
      <c r="ITO133" s="46"/>
      <c r="ITP133" s="46"/>
      <c r="ITQ133" s="46"/>
      <c r="ITR133" s="46"/>
      <c r="ITS133" s="46"/>
      <c r="ITT133" s="46"/>
      <c r="ITU133" s="46"/>
      <c r="ITV133" s="46"/>
      <c r="ITW133" s="46"/>
      <c r="ITX133" s="46"/>
      <c r="ITY133" s="46"/>
      <c r="ITZ133" s="46"/>
      <c r="IUA133" s="46"/>
      <c r="IUB133" s="46"/>
      <c r="IUC133" s="46"/>
      <c r="IUD133" s="46"/>
      <c r="IUE133" s="46"/>
      <c r="IUF133" s="46"/>
      <c r="IUG133" s="46"/>
      <c r="IUH133" s="46"/>
      <c r="IUI133" s="46"/>
      <c r="IUJ133" s="46"/>
      <c r="IUK133" s="46"/>
      <c r="IUL133" s="46"/>
      <c r="IUM133" s="46"/>
      <c r="IUN133" s="46"/>
      <c r="IUO133" s="46"/>
      <c r="IUP133" s="46"/>
      <c r="IUQ133" s="46"/>
      <c r="IUR133" s="46"/>
      <c r="IUS133" s="46"/>
      <c r="IUT133" s="46"/>
      <c r="IUU133" s="46"/>
      <c r="IUW133" s="46"/>
      <c r="IUY133" s="46"/>
      <c r="IUZ133" s="46"/>
      <c r="IVA133" s="46"/>
      <c r="IVB133" s="46"/>
      <c r="IVC133" s="46"/>
      <c r="IVD133" s="46"/>
      <c r="IVE133" s="46"/>
      <c r="IVF133" s="46"/>
      <c r="IVK133" s="46"/>
      <c r="IVL133" s="46"/>
      <c r="IVM133" s="46"/>
      <c r="IVN133" s="46"/>
      <c r="IVO133" s="46"/>
      <c r="IVP133" s="46"/>
      <c r="IVQ133" s="46"/>
      <c r="IVR133" s="46"/>
      <c r="IVS133" s="46"/>
      <c r="IVT133" s="46"/>
      <c r="IVU133" s="46"/>
      <c r="IVV133" s="46"/>
      <c r="IVW133" s="46"/>
      <c r="IVX133" s="46"/>
      <c r="IVY133" s="46"/>
      <c r="IVZ133" s="46"/>
      <c r="IWA133" s="46"/>
      <c r="IWB133" s="46"/>
      <c r="IWC133" s="46"/>
      <c r="IWD133" s="46"/>
      <c r="IWE133" s="46"/>
      <c r="IWF133" s="46"/>
      <c r="IWG133" s="46"/>
      <c r="IWH133" s="46"/>
      <c r="IWI133" s="46"/>
      <c r="IWJ133" s="46"/>
      <c r="IWK133" s="46"/>
      <c r="IWL133" s="46"/>
      <c r="IWM133" s="46"/>
      <c r="IWN133" s="46"/>
      <c r="IWO133" s="46"/>
      <c r="IWP133" s="46"/>
      <c r="IWQ133" s="46"/>
      <c r="IWR133" s="46"/>
      <c r="IWS133" s="46"/>
      <c r="IWT133" s="46"/>
      <c r="IWU133" s="46"/>
      <c r="IWV133" s="46"/>
      <c r="IWW133" s="46"/>
      <c r="IWX133" s="46"/>
      <c r="IWY133" s="46"/>
      <c r="IWZ133" s="46"/>
      <c r="IXA133" s="46"/>
      <c r="IXB133" s="46"/>
      <c r="IXC133" s="46"/>
      <c r="IXD133" s="46"/>
      <c r="IXE133" s="46"/>
      <c r="IXF133" s="46"/>
      <c r="IXG133" s="46"/>
      <c r="IXH133" s="46"/>
      <c r="IXI133" s="46"/>
      <c r="IXJ133" s="46"/>
      <c r="IXK133" s="46"/>
      <c r="IXL133" s="46"/>
      <c r="IXM133" s="46"/>
      <c r="IXN133" s="46"/>
      <c r="IXO133" s="46"/>
      <c r="IXP133" s="46"/>
      <c r="IXQ133" s="46"/>
      <c r="IXR133" s="46"/>
      <c r="IXS133" s="46"/>
      <c r="IXT133" s="46"/>
      <c r="IXU133" s="46"/>
      <c r="IXV133" s="46"/>
      <c r="IXW133" s="46"/>
      <c r="IXX133" s="46"/>
      <c r="IXY133" s="46"/>
      <c r="IXZ133" s="46"/>
      <c r="IYA133" s="46"/>
      <c r="IYB133" s="46"/>
      <c r="IYC133" s="46"/>
      <c r="IYD133" s="46"/>
      <c r="IYE133" s="46"/>
      <c r="IYF133" s="46"/>
      <c r="IYG133" s="46"/>
      <c r="IYH133" s="46"/>
      <c r="IYI133" s="46"/>
      <c r="IYJ133" s="46"/>
      <c r="IYK133" s="46"/>
      <c r="IYL133" s="46"/>
      <c r="IYM133" s="46"/>
      <c r="IYN133" s="46"/>
      <c r="IYO133" s="46"/>
      <c r="IYP133" s="46"/>
      <c r="IYQ133" s="46"/>
      <c r="IYR133" s="46"/>
      <c r="IYS133" s="46"/>
      <c r="IYT133" s="46"/>
      <c r="IYU133" s="46"/>
      <c r="IYV133" s="46"/>
      <c r="IYW133" s="46"/>
      <c r="IYX133" s="46"/>
      <c r="IYY133" s="46"/>
      <c r="IYZ133" s="46"/>
      <c r="IZA133" s="46"/>
      <c r="IZB133" s="46"/>
      <c r="IZC133" s="46"/>
      <c r="IZD133" s="46"/>
      <c r="IZE133" s="46"/>
      <c r="IZF133" s="46"/>
      <c r="IZG133" s="46"/>
      <c r="IZH133" s="46"/>
      <c r="IZI133" s="46"/>
      <c r="IZJ133" s="46"/>
      <c r="IZK133" s="46"/>
      <c r="IZL133" s="46"/>
      <c r="IZM133" s="46"/>
      <c r="IZN133" s="46"/>
      <c r="IZO133" s="46"/>
      <c r="IZP133" s="46"/>
      <c r="IZQ133" s="46"/>
      <c r="IZR133" s="46"/>
      <c r="IZS133" s="46"/>
      <c r="IZT133" s="46"/>
      <c r="IZU133" s="46"/>
      <c r="IZV133" s="46"/>
      <c r="IZW133" s="46"/>
      <c r="IZX133" s="46"/>
      <c r="IZY133" s="46"/>
      <c r="IZZ133" s="46"/>
      <c r="JAA133" s="46"/>
      <c r="JAB133" s="46"/>
      <c r="JAC133" s="46"/>
      <c r="JAD133" s="46"/>
      <c r="JAE133" s="46"/>
      <c r="JAF133" s="46"/>
      <c r="JAG133" s="46"/>
      <c r="JAH133" s="46"/>
      <c r="JAI133" s="46"/>
      <c r="JAJ133" s="46"/>
      <c r="JAK133" s="46"/>
      <c r="JAL133" s="46"/>
      <c r="JAM133" s="46"/>
      <c r="JAN133" s="46"/>
      <c r="JAO133" s="46"/>
      <c r="JAP133" s="46"/>
      <c r="JAQ133" s="46"/>
      <c r="JAR133" s="46"/>
      <c r="JAS133" s="46"/>
      <c r="JAT133" s="46"/>
      <c r="JAU133" s="46"/>
      <c r="JAV133" s="46"/>
      <c r="JAW133" s="46"/>
      <c r="JAX133" s="46"/>
      <c r="JAY133" s="46"/>
      <c r="JAZ133" s="46"/>
      <c r="JBA133" s="46"/>
      <c r="JBB133" s="46"/>
      <c r="JBC133" s="46"/>
      <c r="JBD133" s="46"/>
      <c r="JBE133" s="46"/>
      <c r="JBF133" s="46"/>
      <c r="JBG133" s="46"/>
      <c r="JBH133" s="46"/>
      <c r="JBI133" s="46"/>
      <c r="JBJ133" s="46"/>
      <c r="JBK133" s="46"/>
      <c r="JBL133" s="46"/>
      <c r="JBM133" s="46"/>
      <c r="JBN133" s="46"/>
      <c r="JBO133" s="46"/>
      <c r="JBP133" s="46"/>
      <c r="JBQ133" s="46"/>
      <c r="JBR133" s="46"/>
      <c r="JBS133" s="46"/>
      <c r="JBT133" s="46"/>
      <c r="JBU133" s="46"/>
      <c r="JBV133" s="46"/>
      <c r="JBW133" s="46"/>
      <c r="JBX133" s="46"/>
      <c r="JBY133" s="46"/>
      <c r="JBZ133" s="46"/>
      <c r="JCA133" s="46"/>
      <c r="JCB133" s="46"/>
      <c r="JCC133" s="46"/>
      <c r="JCD133" s="46"/>
      <c r="JCE133" s="46"/>
      <c r="JCF133" s="46"/>
      <c r="JCG133" s="46"/>
      <c r="JCH133" s="46"/>
      <c r="JCI133" s="46"/>
      <c r="JCJ133" s="46"/>
      <c r="JCK133" s="46"/>
      <c r="JCL133" s="46"/>
      <c r="JCM133" s="46"/>
      <c r="JCN133" s="46"/>
      <c r="JCO133" s="46"/>
      <c r="JCP133" s="46"/>
      <c r="JCQ133" s="46"/>
      <c r="JCR133" s="46"/>
      <c r="JCS133" s="46"/>
      <c r="JCT133" s="46"/>
      <c r="JCU133" s="46"/>
      <c r="JCV133" s="46"/>
      <c r="JCW133" s="46"/>
      <c r="JCX133" s="46"/>
      <c r="JCY133" s="46"/>
      <c r="JCZ133" s="46"/>
      <c r="JDA133" s="46"/>
      <c r="JDB133" s="46"/>
      <c r="JDC133" s="46"/>
      <c r="JDD133" s="46"/>
      <c r="JDE133" s="46"/>
      <c r="JDF133" s="46"/>
      <c r="JDG133" s="46"/>
      <c r="JDH133" s="46"/>
      <c r="JDI133" s="46"/>
      <c r="JDJ133" s="46"/>
      <c r="JDK133" s="46"/>
      <c r="JDL133" s="46"/>
      <c r="JDM133" s="46"/>
      <c r="JDN133" s="46"/>
      <c r="JDO133" s="46"/>
      <c r="JDP133" s="46"/>
      <c r="JDQ133" s="46"/>
      <c r="JDR133" s="46"/>
      <c r="JDS133" s="46"/>
      <c r="JDT133" s="46"/>
      <c r="JDU133" s="46"/>
      <c r="JDV133" s="46"/>
      <c r="JDW133" s="46"/>
      <c r="JDX133" s="46"/>
      <c r="JDY133" s="46"/>
      <c r="JDZ133" s="46"/>
      <c r="JEA133" s="46"/>
      <c r="JEB133" s="46"/>
      <c r="JEC133" s="46"/>
      <c r="JED133" s="46"/>
      <c r="JEE133" s="46"/>
      <c r="JEF133" s="46"/>
      <c r="JEG133" s="46"/>
      <c r="JEH133" s="46"/>
      <c r="JEI133" s="46"/>
      <c r="JEJ133" s="46"/>
      <c r="JEK133" s="46"/>
      <c r="JEL133" s="46"/>
      <c r="JEM133" s="46"/>
      <c r="JEN133" s="46"/>
      <c r="JEO133" s="46"/>
      <c r="JEP133" s="46"/>
      <c r="JEQ133" s="46"/>
      <c r="JES133" s="46"/>
      <c r="JEU133" s="46"/>
      <c r="JEV133" s="46"/>
      <c r="JEW133" s="46"/>
      <c r="JEX133" s="46"/>
      <c r="JEY133" s="46"/>
      <c r="JEZ133" s="46"/>
      <c r="JFA133" s="46"/>
      <c r="JFB133" s="46"/>
      <c r="JFG133" s="46"/>
      <c r="JFH133" s="46"/>
      <c r="JFI133" s="46"/>
      <c r="JFJ133" s="46"/>
      <c r="JFK133" s="46"/>
      <c r="JFL133" s="46"/>
      <c r="JFM133" s="46"/>
      <c r="JFN133" s="46"/>
      <c r="JFO133" s="46"/>
      <c r="JFP133" s="46"/>
      <c r="JFQ133" s="46"/>
      <c r="JFR133" s="46"/>
      <c r="JFS133" s="46"/>
      <c r="JFT133" s="46"/>
      <c r="JFU133" s="46"/>
      <c r="JFV133" s="46"/>
      <c r="JFW133" s="46"/>
      <c r="JFX133" s="46"/>
      <c r="JFY133" s="46"/>
      <c r="JFZ133" s="46"/>
      <c r="JGA133" s="46"/>
      <c r="JGB133" s="46"/>
      <c r="JGC133" s="46"/>
      <c r="JGD133" s="46"/>
      <c r="JGE133" s="46"/>
      <c r="JGF133" s="46"/>
      <c r="JGG133" s="46"/>
      <c r="JGH133" s="46"/>
      <c r="JGI133" s="46"/>
      <c r="JGJ133" s="46"/>
      <c r="JGK133" s="46"/>
      <c r="JGL133" s="46"/>
      <c r="JGM133" s="46"/>
      <c r="JGN133" s="46"/>
      <c r="JGO133" s="46"/>
      <c r="JGP133" s="46"/>
      <c r="JGQ133" s="46"/>
      <c r="JGR133" s="46"/>
      <c r="JGS133" s="46"/>
      <c r="JGT133" s="46"/>
      <c r="JGU133" s="46"/>
      <c r="JGV133" s="46"/>
      <c r="JGW133" s="46"/>
      <c r="JGX133" s="46"/>
      <c r="JGY133" s="46"/>
      <c r="JGZ133" s="46"/>
      <c r="JHA133" s="46"/>
      <c r="JHB133" s="46"/>
      <c r="JHC133" s="46"/>
      <c r="JHD133" s="46"/>
      <c r="JHE133" s="46"/>
      <c r="JHF133" s="46"/>
      <c r="JHG133" s="46"/>
      <c r="JHH133" s="46"/>
      <c r="JHI133" s="46"/>
      <c r="JHJ133" s="46"/>
      <c r="JHK133" s="46"/>
      <c r="JHL133" s="46"/>
      <c r="JHM133" s="46"/>
      <c r="JHN133" s="46"/>
      <c r="JHO133" s="46"/>
      <c r="JHP133" s="46"/>
      <c r="JHQ133" s="46"/>
      <c r="JHR133" s="46"/>
      <c r="JHS133" s="46"/>
      <c r="JHT133" s="46"/>
      <c r="JHU133" s="46"/>
      <c r="JHV133" s="46"/>
      <c r="JHW133" s="46"/>
      <c r="JHX133" s="46"/>
      <c r="JHY133" s="46"/>
      <c r="JHZ133" s="46"/>
      <c r="JIA133" s="46"/>
      <c r="JIB133" s="46"/>
      <c r="JIC133" s="46"/>
      <c r="JID133" s="46"/>
      <c r="JIE133" s="46"/>
      <c r="JIF133" s="46"/>
      <c r="JIG133" s="46"/>
      <c r="JIH133" s="46"/>
      <c r="JII133" s="46"/>
      <c r="JIJ133" s="46"/>
      <c r="JIK133" s="46"/>
      <c r="JIL133" s="46"/>
      <c r="JIM133" s="46"/>
      <c r="JIN133" s="46"/>
      <c r="JIO133" s="46"/>
      <c r="JIP133" s="46"/>
      <c r="JIQ133" s="46"/>
      <c r="JIR133" s="46"/>
      <c r="JIS133" s="46"/>
      <c r="JIT133" s="46"/>
      <c r="JIU133" s="46"/>
      <c r="JIV133" s="46"/>
      <c r="JIW133" s="46"/>
      <c r="JIX133" s="46"/>
      <c r="JIY133" s="46"/>
      <c r="JIZ133" s="46"/>
      <c r="JJA133" s="46"/>
      <c r="JJB133" s="46"/>
      <c r="JJC133" s="46"/>
      <c r="JJD133" s="46"/>
      <c r="JJE133" s="46"/>
      <c r="JJF133" s="46"/>
      <c r="JJG133" s="46"/>
      <c r="JJH133" s="46"/>
      <c r="JJI133" s="46"/>
      <c r="JJJ133" s="46"/>
      <c r="JJK133" s="46"/>
      <c r="JJL133" s="46"/>
      <c r="JJM133" s="46"/>
      <c r="JJN133" s="46"/>
      <c r="JJO133" s="46"/>
      <c r="JJP133" s="46"/>
      <c r="JJQ133" s="46"/>
      <c r="JJR133" s="46"/>
      <c r="JJS133" s="46"/>
      <c r="JJT133" s="46"/>
      <c r="JJU133" s="46"/>
      <c r="JJV133" s="46"/>
      <c r="JJW133" s="46"/>
      <c r="JJX133" s="46"/>
      <c r="JJY133" s="46"/>
      <c r="JJZ133" s="46"/>
      <c r="JKA133" s="46"/>
      <c r="JKB133" s="46"/>
      <c r="JKC133" s="46"/>
      <c r="JKD133" s="46"/>
      <c r="JKE133" s="46"/>
      <c r="JKF133" s="46"/>
      <c r="JKG133" s="46"/>
      <c r="JKH133" s="46"/>
      <c r="JKI133" s="46"/>
      <c r="JKJ133" s="46"/>
      <c r="JKK133" s="46"/>
      <c r="JKL133" s="46"/>
      <c r="JKM133" s="46"/>
      <c r="JKN133" s="46"/>
      <c r="JKO133" s="46"/>
      <c r="JKP133" s="46"/>
      <c r="JKQ133" s="46"/>
      <c r="JKR133" s="46"/>
      <c r="JKS133" s="46"/>
      <c r="JKT133" s="46"/>
      <c r="JKU133" s="46"/>
      <c r="JKV133" s="46"/>
      <c r="JKW133" s="46"/>
      <c r="JKX133" s="46"/>
      <c r="JKY133" s="46"/>
      <c r="JKZ133" s="46"/>
      <c r="JLA133" s="46"/>
      <c r="JLB133" s="46"/>
      <c r="JLC133" s="46"/>
      <c r="JLD133" s="46"/>
      <c r="JLE133" s="46"/>
      <c r="JLF133" s="46"/>
      <c r="JLG133" s="46"/>
      <c r="JLH133" s="46"/>
      <c r="JLI133" s="46"/>
      <c r="JLJ133" s="46"/>
      <c r="JLK133" s="46"/>
      <c r="JLL133" s="46"/>
      <c r="JLM133" s="46"/>
      <c r="JLN133" s="46"/>
      <c r="JLO133" s="46"/>
      <c r="JLP133" s="46"/>
      <c r="JLQ133" s="46"/>
      <c r="JLR133" s="46"/>
      <c r="JLS133" s="46"/>
      <c r="JLT133" s="46"/>
      <c r="JLU133" s="46"/>
      <c r="JLV133" s="46"/>
      <c r="JLW133" s="46"/>
      <c r="JLX133" s="46"/>
      <c r="JLY133" s="46"/>
      <c r="JLZ133" s="46"/>
      <c r="JMA133" s="46"/>
      <c r="JMB133" s="46"/>
      <c r="JMC133" s="46"/>
      <c r="JMD133" s="46"/>
      <c r="JME133" s="46"/>
      <c r="JMF133" s="46"/>
      <c r="JMG133" s="46"/>
      <c r="JMH133" s="46"/>
      <c r="JMI133" s="46"/>
      <c r="JMJ133" s="46"/>
      <c r="JMK133" s="46"/>
      <c r="JML133" s="46"/>
      <c r="JMM133" s="46"/>
      <c r="JMN133" s="46"/>
      <c r="JMO133" s="46"/>
      <c r="JMP133" s="46"/>
      <c r="JMQ133" s="46"/>
      <c r="JMR133" s="46"/>
      <c r="JMS133" s="46"/>
      <c r="JMT133" s="46"/>
      <c r="JMU133" s="46"/>
      <c r="JMV133" s="46"/>
      <c r="JMW133" s="46"/>
      <c r="JMX133" s="46"/>
      <c r="JMY133" s="46"/>
      <c r="JMZ133" s="46"/>
      <c r="JNA133" s="46"/>
      <c r="JNB133" s="46"/>
      <c r="JNC133" s="46"/>
      <c r="JND133" s="46"/>
      <c r="JNE133" s="46"/>
      <c r="JNF133" s="46"/>
      <c r="JNG133" s="46"/>
      <c r="JNH133" s="46"/>
      <c r="JNI133" s="46"/>
      <c r="JNJ133" s="46"/>
      <c r="JNK133" s="46"/>
      <c r="JNL133" s="46"/>
      <c r="JNM133" s="46"/>
      <c r="JNN133" s="46"/>
      <c r="JNO133" s="46"/>
      <c r="JNP133" s="46"/>
      <c r="JNQ133" s="46"/>
      <c r="JNR133" s="46"/>
      <c r="JNS133" s="46"/>
      <c r="JNT133" s="46"/>
      <c r="JNU133" s="46"/>
      <c r="JNV133" s="46"/>
      <c r="JNW133" s="46"/>
      <c r="JNX133" s="46"/>
      <c r="JNY133" s="46"/>
      <c r="JNZ133" s="46"/>
      <c r="JOA133" s="46"/>
      <c r="JOB133" s="46"/>
      <c r="JOC133" s="46"/>
      <c r="JOD133" s="46"/>
      <c r="JOE133" s="46"/>
      <c r="JOF133" s="46"/>
      <c r="JOG133" s="46"/>
      <c r="JOH133" s="46"/>
      <c r="JOI133" s="46"/>
      <c r="JOJ133" s="46"/>
      <c r="JOK133" s="46"/>
      <c r="JOL133" s="46"/>
      <c r="JOM133" s="46"/>
      <c r="JOO133" s="46"/>
      <c r="JOQ133" s="46"/>
      <c r="JOR133" s="46"/>
      <c r="JOS133" s="46"/>
      <c r="JOT133" s="46"/>
      <c r="JOU133" s="46"/>
      <c r="JOV133" s="46"/>
      <c r="JOW133" s="46"/>
      <c r="JOX133" s="46"/>
      <c r="JPC133" s="46"/>
      <c r="JPD133" s="46"/>
      <c r="JPE133" s="46"/>
      <c r="JPF133" s="46"/>
      <c r="JPG133" s="46"/>
      <c r="JPH133" s="46"/>
      <c r="JPI133" s="46"/>
      <c r="JPJ133" s="46"/>
      <c r="JPK133" s="46"/>
      <c r="JPL133" s="46"/>
      <c r="JPM133" s="46"/>
      <c r="JPN133" s="46"/>
      <c r="JPO133" s="46"/>
      <c r="JPP133" s="46"/>
      <c r="JPQ133" s="46"/>
      <c r="JPR133" s="46"/>
      <c r="JPS133" s="46"/>
      <c r="JPT133" s="46"/>
      <c r="JPU133" s="46"/>
      <c r="JPV133" s="46"/>
      <c r="JPW133" s="46"/>
      <c r="JPX133" s="46"/>
      <c r="JPY133" s="46"/>
      <c r="JPZ133" s="46"/>
      <c r="JQA133" s="46"/>
      <c r="JQB133" s="46"/>
      <c r="JQC133" s="46"/>
      <c r="JQD133" s="46"/>
      <c r="JQE133" s="46"/>
      <c r="JQF133" s="46"/>
      <c r="JQG133" s="46"/>
      <c r="JQH133" s="46"/>
      <c r="JQI133" s="46"/>
      <c r="JQJ133" s="46"/>
      <c r="JQK133" s="46"/>
      <c r="JQL133" s="46"/>
      <c r="JQM133" s="46"/>
      <c r="JQN133" s="46"/>
      <c r="JQO133" s="46"/>
      <c r="JQP133" s="46"/>
      <c r="JQQ133" s="46"/>
      <c r="JQR133" s="46"/>
      <c r="JQS133" s="46"/>
      <c r="JQT133" s="46"/>
      <c r="JQU133" s="46"/>
      <c r="JQV133" s="46"/>
      <c r="JQW133" s="46"/>
      <c r="JQX133" s="46"/>
      <c r="JQY133" s="46"/>
      <c r="JQZ133" s="46"/>
      <c r="JRA133" s="46"/>
      <c r="JRB133" s="46"/>
      <c r="JRC133" s="46"/>
      <c r="JRD133" s="46"/>
      <c r="JRE133" s="46"/>
      <c r="JRF133" s="46"/>
      <c r="JRG133" s="46"/>
      <c r="JRH133" s="46"/>
      <c r="JRI133" s="46"/>
      <c r="JRJ133" s="46"/>
      <c r="JRK133" s="46"/>
      <c r="JRL133" s="46"/>
      <c r="JRM133" s="46"/>
      <c r="JRN133" s="46"/>
      <c r="JRO133" s="46"/>
      <c r="JRP133" s="46"/>
      <c r="JRQ133" s="46"/>
      <c r="JRR133" s="46"/>
      <c r="JRS133" s="46"/>
      <c r="JRT133" s="46"/>
      <c r="JRU133" s="46"/>
      <c r="JRV133" s="46"/>
      <c r="JRW133" s="46"/>
      <c r="JRX133" s="46"/>
      <c r="JRY133" s="46"/>
      <c r="JRZ133" s="46"/>
      <c r="JSA133" s="46"/>
      <c r="JSB133" s="46"/>
      <c r="JSC133" s="46"/>
      <c r="JSD133" s="46"/>
      <c r="JSE133" s="46"/>
      <c r="JSF133" s="46"/>
      <c r="JSG133" s="46"/>
      <c r="JSH133" s="46"/>
      <c r="JSI133" s="46"/>
      <c r="JSJ133" s="46"/>
      <c r="JSK133" s="46"/>
      <c r="JSL133" s="46"/>
      <c r="JSM133" s="46"/>
      <c r="JSN133" s="46"/>
      <c r="JSO133" s="46"/>
      <c r="JSP133" s="46"/>
      <c r="JSQ133" s="46"/>
      <c r="JSR133" s="46"/>
      <c r="JSS133" s="46"/>
      <c r="JST133" s="46"/>
      <c r="JSU133" s="46"/>
      <c r="JSV133" s="46"/>
      <c r="JSW133" s="46"/>
      <c r="JSX133" s="46"/>
      <c r="JSY133" s="46"/>
      <c r="JSZ133" s="46"/>
      <c r="JTA133" s="46"/>
      <c r="JTB133" s="46"/>
      <c r="JTC133" s="46"/>
      <c r="JTD133" s="46"/>
      <c r="JTE133" s="46"/>
      <c r="JTF133" s="46"/>
      <c r="JTG133" s="46"/>
      <c r="JTH133" s="46"/>
      <c r="JTI133" s="46"/>
      <c r="JTJ133" s="46"/>
      <c r="JTK133" s="46"/>
      <c r="JTL133" s="46"/>
      <c r="JTM133" s="46"/>
      <c r="JTN133" s="46"/>
      <c r="JTO133" s="46"/>
      <c r="JTP133" s="46"/>
      <c r="JTQ133" s="46"/>
      <c r="JTR133" s="46"/>
      <c r="JTS133" s="46"/>
      <c r="JTT133" s="46"/>
      <c r="JTU133" s="46"/>
      <c r="JTV133" s="46"/>
      <c r="JTW133" s="46"/>
      <c r="JTX133" s="46"/>
      <c r="JTY133" s="46"/>
      <c r="JTZ133" s="46"/>
      <c r="JUA133" s="46"/>
      <c r="JUB133" s="46"/>
      <c r="JUC133" s="46"/>
      <c r="JUD133" s="46"/>
      <c r="JUE133" s="46"/>
      <c r="JUF133" s="46"/>
      <c r="JUG133" s="46"/>
      <c r="JUH133" s="46"/>
      <c r="JUI133" s="46"/>
      <c r="JUJ133" s="46"/>
      <c r="JUK133" s="46"/>
      <c r="JUL133" s="46"/>
      <c r="JUM133" s="46"/>
      <c r="JUN133" s="46"/>
      <c r="JUO133" s="46"/>
      <c r="JUP133" s="46"/>
      <c r="JUQ133" s="46"/>
      <c r="JUR133" s="46"/>
      <c r="JUS133" s="46"/>
      <c r="JUT133" s="46"/>
      <c r="JUU133" s="46"/>
      <c r="JUV133" s="46"/>
      <c r="JUW133" s="46"/>
      <c r="JUX133" s="46"/>
      <c r="JUY133" s="46"/>
      <c r="JUZ133" s="46"/>
      <c r="JVA133" s="46"/>
      <c r="JVB133" s="46"/>
      <c r="JVC133" s="46"/>
      <c r="JVD133" s="46"/>
      <c r="JVE133" s="46"/>
      <c r="JVF133" s="46"/>
      <c r="JVG133" s="46"/>
      <c r="JVH133" s="46"/>
      <c r="JVI133" s="46"/>
      <c r="JVJ133" s="46"/>
      <c r="JVK133" s="46"/>
      <c r="JVL133" s="46"/>
      <c r="JVM133" s="46"/>
      <c r="JVN133" s="46"/>
      <c r="JVO133" s="46"/>
      <c r="JVP133" s="46"/>
      <c r="JVQ133" s="46"/>
      <c r="JVR133" s="46"/>
      <c r="JVS133" s="46"/>
      <c r="JVT133" s="46"/>
      <c r="JVU133" s="46"/>
      <c r="JVV133" s="46"/>
      <c r="JVW133" s="46"/>
      <c r="JVX133" s="46"/>
      <c r="JVY133" s="46"/>
      <c r="JVZ133" s="46"/>
      <c r="JWA133" s="46"/>
      <c r="JWB133" s="46"/>
      <c r="JWC133" s="46"/>
      <c r="JWD133" s="46"/>
      <c r="JWE133" s="46"/>
      <c r="JWF133" s="46"/>
      <c r="JWG133" s="46"/>
      <c r="JWH133" s="46"/>
      <c r="JWI133" s="46"/>
      <c r="JWJ133" s="46"/>
      <c r="JWK133" s="46"/>
      <c r="JWL133" s="46"/>
      <c r="JWM133" s="46"/>
      <c r="JWN133" s="46"/>
      <c r="JWO133" s="46"/>
      <c r="JWP133" s="46"/>
      <c r="JWQ133" s="46"/>
      <c r="JWR133" s="46"/>
      <c r="JWS133" s="46"/>
      <c r="JWT133" s="46"/>
      <c r="JWU133" s="46"/>
      <c r="JWV133" s="46"/>
      <c r="JWW133" s="46"/>
      <c r="JWX133" s="46"/>
      <c r="JWY133" s="46"/>
      <c r="JWZ133" s="46"/>
      <c r="JXA133" s="46"/>
      <c r="JXB133" s="46"/>
      <c r="JXC133" s="46"/>
      <c r="JXD133" s="46"/>
      <c r="JXE133" s="46"/>
      <c r="JXF133" s="46"/>
      <c r="JXG133" s="46"/>
      <c r="JXH133" s="46"/>
      <c r="JXI133" s="46"/>
      <c r="JXJ133" s="46"/>
      <c r="JXK133" s="46"/>
      <c r="JXL133" s="46"/>
      <c r="JXM133" s="46"/>
      <c r="JXN133" s="46"/>
      <c r="JXO133" s="46"/>
      <c r="JXP133" s="46"/>
      <c r="JXQ133" s="46"/>
      <c r="JXR133" s="46"/>
      <c r="JXS133" s="46"/>
      <c r="JXT133" s="46"/>
      <c r="JXU133" s="46"/>
      <c r="JXV133" s="46"/>
      <c r="JXW133" s="46"/>
      <c r="JXX133" s="46"/>
      <c r="JXY133" s="46"/>
      <c r="JXZ133" s="46"/>
      <c r="JYA133" s="46"/>
      <c r="JYB133" s="46"/>
      <c r="JYC133" s="46"/>
      <c r="JYD133" s="46"/>
      <c r="JYE133" s="46"/>
      <c r="JYF133" s="46"/>
      <c r="JYG133" s="46"/>
      <c r="JYH133" s="46"/>
      <c r="JYI133" s="46"/>
      <c r="JYK133" s="46"/>
      <c r="JYM133" s="46"/>
      <c r="JYN133" s="46"/>
      <c r="JYO133" s="46"/>
      <c r="JYP133" s="46"/>
      <c r="JYQ133" s="46"/>
      <c r="JYR133" s="46"/>
      <c r="JYS133" s="46"/>
      <c r="JYT133" s="46"/>
      <c r="JYY133" s="46"/>
      <c r="JYZ133" s="46"/>
      <c r="JZA133" s="46"/>
      <c r="JZB133" s="46"/>
      <c r="JZC133" s="46"/>
      <c r="JZD133" s="46"/>
      <c r="JZE133" s="46"/>
      <c r="JZF133" s="46"/>
      <c r="JZG133" s="46"/>
      <c r="JZH133" s="46"/>
      <c r="JZI133" s="46"/>
      <c r="JZJ133" s="46"/>
      <c r="JZK133" s="46"/>
      <c r="JZL133" s="46"/>
      <c r="JZM133" s="46"/>
      <c r="JZN133" s="46"/>
      <c r="JZO133" s="46"/>
      <c r="JZP133" s="46"/>
      <c r="JZQ133" s="46"/>
      <c r="JZR133" s="46"/>
      <c r="JZS133" s="46"/>
      <c r="JZT133" s="46"/>
      <c r="JZU133" s="46"/>
      <c r="JZV133" s="46"/>
      <c r="JZW133" s="46"/>
      <c r="JZX133" s="46"/>
      <c r="JZY133" s="46"/>
      <c r="JZZ133" s="46"/>
      <c r="KAA133" s="46"/>
      <c r="KAB133" s="46"/>
      <c r="KAC133" s="46"/>
      <c r="KAD133" s="46"/>
      <c r="KAE133" s="46"/>
      <c r="KAF133" s="46"/>
      <c r="KAG133" s="46"/>
      <c r="KAH133" s="46"/>
      <c r="KAI133" s="46"/>
      <c r="KAJ133" s="46"/>
      <c r="KAK133" s="46"/>
      <c r="KAL133" s="46"/>
      <c r="KAM133" s="46"/>
      <c r="KAN133" s="46"/>
      <c r="KAO133" s="46"/>
      <c r="KAP133" s="46"/>
      <c r="KAQ133" s="46"/>
      <c r="KAR133" s="46"/>
      <c r="KAS133" s="46"/>
      <c r="KAT133" s="46"/>
      <c r="KAU133" s="46"/>
      <c r="KAV133" s="46"/>
      <c r="KAW133" s="46"/>
      <c r="KAX133" s="46"/>
      <c r="KAY133" s="46"/>
      <c r="KAZ133" s="46"/>
      <c r="KBA133" s="46"/>
      <c r="KBB133" s="46"/>
      <c r="KBC133" s="46"/>
      <c r="KBD133" s="46"/>
      <c r="KBE133" s="46"/>
      <c r="KBF133" s="46"/>
      <c r="KBG133" s="46"/>
      <c r="KBH133" s="46"/>
      <c r="KBI133" s="46"/>
      <c r="KBJ133" s="46"/>
      <c r="KBK133" s="46"/>
      <c r="KBL133" s="46"/>
      <c r="KBM133" s="46"/>
      <c r="KBN133" s="46"/>
      <c r="KBO133" s="46"/>
      <c r="KBP133" s="46"/>
      <c r="KBQ133" s="46"/>
      <c r="KBR133" s="46"/>
      <c r="KBS133" s="46"/>
      <c r="KBT133" s="46"/>
      <c r="KBU133" s="46"/>
      <c r="KBV133" s="46"/>
      <c r="KBW133" s="46"/>
      <c r="KBX133" s="46"/>
      <c r="KBY133" s="46"/>
      <c r="KBZ133" s="46"/>
      <c r="KCA133" s="46"/>
      <c r="KCB133" s="46"/>
      <c r="KCC133" s="46"/>
      <c r="KCD133" s="46"/>
      <c r="KCE133" s="46"/>
      <c r="KCF133" s="46"/>
      <c r="KCG133" s="46"/>
      <c r="KCH133" s="46"/>
      <c r="KCI133" s="46"/>
      <c r="KCJ133" s="46"/>
      <c r="KCK133" s="46"/>
      <c r="KCL133" s="46"/>
      <c r="KCM133" s="46"/>
      <c r="KCN133" s="46"/>
      <c r="KCO133" s="46"/>
      <c r="KCP133" s="46"/>
      <c r="KCQ133" s="46"/>
      <c r="KCR133" s="46"/>
      <c r="KCS133" s="46"/>
      <c r="KCT133" s="46"/>
      <c r="KCU133" s="46"/>
      <c r="KCV133" s="46"/>
      <c r="KCW133" s="46"/>
      <c r="KCX133" s="46"/>
      <c r="KCY133" s="46"/>
      <c r="KCZ133" s="46"/>
      <c r="KDA133" s="46"/>
      <c r="KDB133" s="46"/>
      <c r="KDC133" s="46"/>
      <c r="KDD133" s="46"/>
      <c r="KDE133" s="46"/>
      <c r="KDF133" s="46"/>
      <c r="KDG133" s="46"/>
      <c r="KDH133" s="46"/>
      <c r="KDI133" s="46"/>
      <c r="KDJ133" s="46"/>
      <c r="KDK133" s="46"/>
      <c r="KDL133" s="46"/>
      <c r="KDM133" s="46"/>
      <c r="KDN133" s="46"/>
      <c r="KDO133" s="46"/>
      <c r="KDP133" s="46"/>
      <c r="KDQ133" s="46"/>
      <c r="KDR133" s="46"/>
      <c r="KDS133" s="46"/>
      <c r="KDT133" s="46"/>
      <c r="KDU133" s="46"/>
      <c r="KDV133" s="46"/>
      <c r="KDW133" s="46"/>
      <c r="KDX133" s="46"/>
      <c r="KDY133" s="46"/>
      <c r="KDZ133" s="46"/>
      <c r="KEA133" s="46"/>
      <c r="KEB133" s="46"/>
      <c r="KEC133" s="46"/>
      <c r="KED133" s="46"/>
      <c r="KEE133" s="46"/>
      <c r="KEF133" s="46"/>
      <c r="KEG133" s="46"/>
      <c r="KEH133" s="46"/>
      <c r="KEI133" s="46"/>
      <c r="KEJ133" s="46"/>
      <c r="KEK133" s="46"/>
      <c r="KEL133" s="46"/>
      <c r="KEM133" s="46"/>
      <c r="KEN133" s="46"/>
      <c r="KEO133" s="46"/>
      <c r="KEP133" s="46"/>
      <c r="KEQ133" s="46"/>
      <c r="KER133" s="46"/>
      <c r="KES133" s="46"/>
      <c r="KET133" s="46"/>
      <c r="KEU133" s="46"/>
      <c r="KEV133" s="46"/>
      <c r="KEW133" s="46"/>
      <c r="KEX133" s="46"/>
      <c r="KEY133" s="46"/>
      <c r="KEZ133" s="46"/>
      <c r="KFA133" s="46"/>
      <c r="KFB133" s="46"/>
      <c r="KFC133" s="46"/>
      <c r="KFD133" s="46"/>
      <c r="KFE133" s="46"/>
      <c r="KFF133" s="46"/>
      <c r="KFG133" s="46"/>
      <c r="KFH133" s="46"/>
      <c r="KFI133" s="46"/>
      <c r="KFJ133" s="46"/>
      <c r="KFK133" s="46"/>
      <c r="KFL133" s="46"/>
      <c r="KFM133" s="46"/>
      <c r="KFN133" s="46"/>
      <c r="KFO133" s="46"/>
      <c r="KFP133" s="46"/>
      <c r="KFQ133" s="46"/>
      <c r="KFR133" s="46"/>
      <c r="KFS133" s="46"/>
      <c r="KFT133" s="46"/>
      <c r="KFU133" s="46"/>
      <c r="KFV133" s="46"/>
      <c r="KFW133" s="46"/>
      <c r="KFX133" s="46"/>
      <c r="KFY133" s="46"/>
      <c r="KFZ133" s="46"/>
      <c r="KGA133" s="46"/>
      <c r="KGB133" s="46"/>
      <c r="KGC133" s="46"/>
      <c r="KGD133" s="46"/>
      <c r="KGE133" s="46"/>
      <c r="KGF133" s="46"/>
      <c r="KGG133" s="46"/>
      <c r="KGH133" s="46"/>
      <c r="KGI133" s="46"/>
      <c r="KGJ133" s="46"/>
      <c r="KGK133" s="46"/>
      <c r="KGL133" s="46"/>
      <c r="KGM133" s="46"/>
      <c r="KGN133" s="46"/>
      <c r="KGO133" s="46"/>
      <c r="KGP133" s="46"/>
      <c r="KGQ133" s="46"/>
      <c r="KGR133" s="46"/>
      <c r="KGS133" s="46"/>
      <c r="KGT133" s="46"/>
      <c r="KGU133" s="46"/>
      <c r="KGV133" s="46"/>
      <c r="KGW133" s="46"/>
      <c r="KGX133" s="46"/>
      <c r="KGY133" s="46"/>
      <c r="KGZ133" s="46"/>
      <c r="KHA133" s="46"/>
      <c r="KHB133" s="46"/>
      <c r="KHC133" s="46"/>
      <c r="KHD133" s="46"/>
      <c r="KHE133" s="46"/>
      <c r="KHF133" s="46"/>
      <c r="KHG133" s="46"/>
      <c r="KHH133" s="46"/>
      <c r="KHI133" s="46"/>
      <c r="KHJ133" s="46"/>
      <c r="KHK133" s="46"/>
      <c r="KHL133" s="46"/>
      <c r="KHM133" s="46"/>
      <c r="KHN133" s="46"/>
      <c r="KHO133" s="46"/>
      <c r="KHP133" s="46"/>
      <c r="KHQ133" s="46"/>
      <c r="KHR133" s="46"/>
      <c r="KHS133" s="46"/>
      <c r="KHT133" s="46"/>
      <c r="KHU133" s="46"/>
      <c r="KHV133" s="46"/>
      <c r="KHW133" s="46"/>
      <c r="KHX133" s="46"/>
      <c r="KHY133" s="46"/>
      <c r="KHZ133" s="46"/>
      <c r="KIA133" s="46"/>
      <c r="KIB133" s="46"/>
      <c r="KIC133" s="46"/>
      <c r="KID133" s="46"/>
      <c r="KIE133" s="46"/>
      <c r="KIG133" s="46"/>
      <c r="KII133" s="46"/>
      <c r="KIJ133" s="46"/>
      <c r="KIK133" s="46"/>
      <c r="KIL133" s="46"/>
      <c r="KIM133" s="46"/>
      <c r="KIN133" s="46"/>
      <c r="KIO133" s="46"/>
      <c r="KIP133" s="46"/>
      <c r="KIU133" s="46"/>
      <c r="KIV133" s="46"/>
      <c r="KIW133" s="46"/>
      <c r="KIX133" s="46"/>
      <c r="KIY133" s="46"/>
      <c r="KIZ133" s="46"/>
      <c r="KJA133" s="46"/>
      <c r="KJB133" s="46"/>
      <c r="KJC133" s="46"/>
      <c r="KJD133" s="46"/>
      <c r="KJE133" s="46"/>
      <c r="KJF133" s="46"/>
      <c r="KJG133" s="46"/>
      <c r="KJH133" s="46"/>
      <c r="KJI133" s="46"/>
      <c r="KJJ133" s="46"/>
      <c r="KJK133" s="46"/>
      <c r="KJL133" s="46"/>
      <c r="KJM133" s="46"/>
      <c r="KJN133" s="46"/>
      <c r="KJO133" s="46"/>
      <c r="KJP133" s="46"/>
      <c r="KJQ133" s="46"/>
      <c r="KJR133" s="46"/>
      <c r="KJS133" s="46"/>
      <c r="KJT133" s="46"/>
      <c r="KJU133" s="46"/>
      <c r="KJV133" s="46"/>
      <c r="KJW133" s="46"/>
      <c r="KJX133" s="46"/>
      <c r="KJY133" s="46"/>
      <c r="KJZ133" s="46"/>
      <c r="KKA133" s="46"/>
      <c r="KKB133" s="46"/>
      <c r="KKC133" s="46"/>
      <c r="KKD133" s="46"/>
      <c r="KKE133" s="46"/>
      <c r="KKF133" s="46"/>
      <c r="KKG133" s="46"/>
      <c r="KKH133" s="46"/>
      <c r="KKI133" s="46"/>
      <c r="KKJ133" s="46"/>
      <c r="KKK133" s="46"/>
      <c r="KKL133" s="46"/>
      <c r="KKM133" s="46"/>
      <c r="KKN133" s="46"/>
      <c r="KKO133" s="46"/>
      <c r="KKP133" s="46"/>
      <c r="KKQ133" s="46"/>
      <c r="KKR133" s="46"/>
      <c r="KKS133" s="46"/>
      <c r="KKT133" s="46"/>
      <c r="KKU133" s="46"/>
      <c r="KKV133" s="46"/>
      <c r="KKW133" s="46"/>
      <c r="KKX133" s="46"/>
      <c r="KKY133" s="46"/>
      <c r="KKZ133" s="46"/>
      <c r="KLA133" s="46"/>
      <c r="KLB133" s="46"/>
      <c r="KLC133" s="46"/>
      <c r="KLD133" s="46"/>
      <c r="KLE133" s="46"/>
      <c r="KLF133" s="46"/>
      <c r="KLG133" s="46"/>
      <c r="KLH133" s="46"/>
      <c r="KLI133" s="46"/>
      <c r="KLJ133" s="46"/>
      <c r="KLK133" s="46"/>
      <c r="KLL133" s="46"/>
      <c r="KLM133" s="46"/>
      <c r="KLN133" s="46"/>
      <c r="KLO133" s="46"/>
      <c r="KLP133" s="46"/>
      <c r="KLQ133" s="46"/>
      <c r="KLR133" s="46"/>
      <c r="KLS133" s="46"/>
      <c r="KLT133" s="46"/>
      <c r="KLU133" s="46"/>
      <c r="KLV133" s="46"/>
      <c r="KLW133" s="46"/>
      <c r="KLX133" s="46"/>
      <c r="KLY133" s="46"/>
      <c r="KLZ133" s="46"/>
      <c r="KMA133" s="46"/>
      <c r="KMB133" s="46"/>
      <c r="KMC133" s="46"/>
      <c r="KMD133" s="46"/>
      <c r="KME133" s="46"/>
      <c r="KMF133" s="46"/>
      <c r="KMG133" s="46"/>
      <c r="KMH133" s="46"/>
      <c r="KMI133" s="46"/>
      <c r="KMJ133" s="46"/>
      <c r="KMK133" s="46"/>
      <c r="KML133" s="46"/>
      <c r="KMM133" s="46"/>
      <c r="KMN133" s="46"/>
      <c r="KMO133" s="46"/>
      <c r="KMP133" s="46"/>
      <c r="KMQ133" s="46"/>
      <c r="KMR133" s="46"/>
      <c r="KMS133" s="46"/>
      <c r="KMT133" s="46"/>
      <c r="KMU133" s="46"/>
      <c r="KMV133" s="46"/>
      <c r="KMW133" s="46"/>
      <c r="KMX133" s="46"/>
      <c r="KMY133" s="46"/>
      <c r="KMZ133" s="46"/>
      <c r="KNA133" s="46"/>
      <c r="KNB133" s="46"/>
      <c r="KNC133" s="46"/>
      <c r="KND133" s="46"/>
      <c r="KNE133" s="46"/>
      <c r="KNF133" s="46"/>
      <c r="KNG133" s="46"/>
      <c r="KNH133" s="46"/>
      <c r="KNI133" s="46"/>
      <c r="KNJ133" s="46"/>
      <c r="KNK133" s="46"/>
      <c r="KNL133" s="46"/>
      <c r="KNM133" s="46"/>
      <c r="KNN133" s="46"/>
      <c r="KNO133" s="46"/>
      <c r="KNP133" s="46"/>
      <c r="KNQ133" s="46"/>
      <c r="KNR133" s="46"/>
      <c r="KNS133" s="46"/>
      <c r="KNT133" s="46"/>
      <c r="KNU133" s="46"/>
      <c r="KNV133" s="46"/>
      <c r="KNW133" s="46"/>
      <c r="KNX133" s="46"/>
      <c r="KNY133" s="46"/>
      <c r="KNZ133" s="46"/>
      <c r="KOA133" s="46"/>
      <c r="KOB133" s="46"/>
      <c r="KOC133" s="46"/>
      <c r="KOD133" s="46"/>
      <c r="KOE133" s="46"/>
      <c r="KOF133" s="46"/>
      <c r="KOG133" s="46"/>
      <c r="KOH133" s="46"/>
      <c r="KOI133" s="46"/>
      <c r="KOJ133" s="46"/>
      <c r="KOK133" s="46"/>
      <c r="KOL133" s="46"/>
      <c r="KOM133" s="46"/>
      <c r="KON133" s="46"/>
      <c r="KOO133" s="46"/>
      <c r="KOP133" s="46"/>
      <c r="KOQ133" s="46"/>
      <c r="KOR133" s="46"/>
      <c r="KOS133" s="46"/>
      <c r="KOT133" s="46"/>
      <c r="KOU133" s="46"/>
      <c r="KOV133" s="46"/>
      <c r="KOW133" s="46"/>
      <c r="KOX133" s="46"/>
      <c r="KOY133" s="46"/>
      <c r="KOZ133" s="46"/>
      <c r="KPA133" s="46"/>
      <c r="KPB133" s="46"/>
      <c r="KPC133" s="46"/>
      <c r="KPD133" s="46"/>
      <c r="KPE133" s="46"/>
      <c r="KPF133" s="46"/>
      <c r="KPG133" s="46"/>
      <c r="KPH133" s="46"/>
      <c r="KPI133" s="46"/>
      <c r="KPJ133" s="46"/>
      <c r="KPK133" s="46"/>
      <c r="KPL133" s="46"/>
      <c r="KPM133" s="46"/>
      <c r="KPN133" s="46"/>
      <c r="KPO133" s="46"/>
      <c r="KPP133" s="46"/>
      <c r="KPQ133" s="46"/>
      <c r="KPR133" s="46"/>
      <c r="KPS133" s="46"/>
      <c r="KPT133" s="46"/>
      <c r="KPU133" s="46"/>
      <c r="KPV133" s="46"/>
      <c r="KPW133" s="46"/>
      <c r="KPX133" s="46"/>
      <c r="KPY133" s="46"/>
      <c r="KPZ133" s="46"/>
      <c r="KQA133" s="46"/>
      <c r="KQB133" s="46"/>
      <c r="KQC133" s="46"/>
      <c r="KQD133" s="46"/>
      <c r="KQE133" s="46"/>
      <c r="KQF133" s="46"/>
      <c r="KQG133" s="46"/>
      <c r="KQH133" s="46"/>
      <c r="KQI133" s="46"/>
      <c r="KQJ133" s="46"/>
      <c r="KQK133" s="46"/>
      <c r="KQL133" s="46"/>
      <c r="KQM133" s="46"/>
      <c r="KQN133" s="46"/>
      <c r="KQO133" s="46"/>
      <c r="KQP133" s="46"/>
      <c r="KQQ133" s="46"/>
      <c r="KQR133" s="46"/>
      <c r="KQS133" s="46"/>
      <c r="KQT133" s="46"/>
      <c r="KQU133" s="46"/>
      <c r="KQV133" s="46"/>
      <c r="KQW133" s="46"/>
      <c r="KQX133" s="46"/>
      <c r="KQY133" s="46"/>
      <c r="KQZ133" s="46"/>
      <c r="KRA133" s="46"/>
      <c r="KRB133" s="46"/>
      <c r="KRC133" s="46"/>
      <c r="KRD133" s="46"/>
      <c r="KRE133" s="46"/>
      <c r="KRF133" s="46"/>
      <c r="KRG133" s="46"/>
      <c r="KRH133" s="46"/>
      <c r="KRI133" s="46"/>
      <c r="KRJ133" s="46"/>
      <c r="KRK133" s="46"/>
      <c r="KRL133" s="46"/>
      <c r="KRM133" s="46"/>
      <c r="KRN133" s="46"/>
      <c r="KRO133" s="46"/>
      <c r="KRP133" s="46"/>
      <c r="KRQ133" s="46"/>
      <c r="KRR133" s="46"/>
      <c r="KRS133" s="46"/>
      <c r="KRT133" s="46"/>
      <c r="KRU133" s="46"/>
      <c r="KRV133" s="46"/>
      <c r="KRW133" s="46"/>
      <c r="KRX133" s="46"/>
      <c r="KRY133" s="46"/>
      <c r="KRZ133" s="46"/>
      <c r="KSA133" s="46"/>
      <c r="KSC133" s="46"/>
      <c r="KSE133" s="46"/>
      <c r="KSF133" s="46"/>
      <c r="KSG133" s="46"/>
      <c r="KSH133" s="46"/>
      <c r="KSI133" s="46"/>
      <c r="KSJ133" s="46"/>
      <c r="KSK133" s="46"/>
      <c r="KSL133" s="46"/>
      <c r="KSQ133" s="46"/>
      <c r="KSR133" s="46"/>
      <c r="KSS133" s="46"/>
      <c r="KST133" s="46"/>
      <c r="KSU133" s="46"/>
      <c r="KSV133" s="46"/>
      <c r="KSW133" s="46"/>
      <c r="KSX133" s="46"/>
      <c r="KSY133" s="46"/>
      <c r="KSZ133" s="46"/>
      <c r="KTA133" s="46"/>
      <c r="KTB133" s="46"/>
      <c r="KTC133" s="46"/>
      <c r="KTD133" s="46"/>
      <c r="KTE133" s="46"/>
      <c r="KTF133" s="46"/>
      <c r="KTG133" s="46"/>
      <c r="KTH133" s="46"/>
      <c r="KTI133" s="46"/>
      <c r="KTJ133" s="46"/>
      <c r="KTK133" s="46"/>
      <c r="KTL133" s="46"/>
      <c r="KTM133" s="46"/>
      <c r="KTN133" s="46"/>
      <c r="KTO133" s="46"/>
      <c r="KTP133" s="46"/>
      <c r="KTQ133" s="46"/>
      <c r="KTR133" s="46"/>
      <c r="KTS133" s="46"/>
      <c r="KTT133" s="46"/>
      <c r="KTU133" s="46"/>
      <c r="KTV133" s="46"/>
      <c r="KTW133" s="46"/>
      <c r="KTX133" s="46"/>
      <c r="KTY133" s="46"/>
      <c r="KTZ133" s="46"/>
      <c r="KUA133" s="46"/>
      <c r="KUB133" s="46"/>
      <c r="KUC133" s="46"/>
      <c r="KUD133" s="46"/>
      <c r="KUE133" s="46"/>
      <c r="KUF133" s="46"/>
      <c r="KUG133" s="46"/>
      <c r="KUH133" s="46"/>
      <c r="KUI133" s="46"/>
      <c r="KUJ133" s="46"/>
      <c r="KUK133" s="46"/>
      <c r="KUL133" s="46"/>
      <c r="KUM133" s="46"/>
      <c r="KUN133" s="46"/>
      <c r="KUO133" s="46"/>
      <c r="KUP133" s="46"/>
      <c r="KUQ133" s="46"/>
      <c r="KUR133" s="46"/>
      <c r="KUS133" s="46"/>
      <c r="KUT133" s="46"/>
      <c r="KUU133" s="46"/>
      <c r="KUV133" s="46"/>
      <c r="KUW133" s="46"/>
      <c r="KUX133" s="46"/>
      <c r="KUY133" s="46"/>
      <c r="KUZ133" s="46"/>
      <c r="KVA133" s="46"/>
      <c r="KVB133" s="46"/>
      <c r="KVC133" s="46"/>
      <c r="KVD133" s="46"/>
      <c r="KVE133" s="46"/>
      <c r="KVF133" s="46"/>
      <c r="KVG133" s="46"/>
      <c r="KVH133" s="46"/>
      <c r="KVI133" s="46"/>
      <c r="KVJ133" s="46"/>
      <c r="KVK133" s="46"/>
      <c r="KVL133" s="46"/>
      <c r="KVM133" s="46"/>
      <c r="KVN133" s="46"/>
      <c r="KVO133" s="46"/>
      <c r="KVP133" s="46"/>
      <c r="KVQ133" s="46"/>
      <c r="KVR133" s="46"/>
      <c r="KVS133" s="46"/>
      <c r="KVT133" s="46"/>
      <c r="KVU133" s="46"/>
      <c r="KVV133" s="46"/>
      <c r="KVW133" s="46"/>
      <c r="KVX133" s="46"/>
      <c r="KVY133" s="46"/>
      <c r="KVZ133" s="46"/>
      <c r="KWA133" s="46"/>
      <c r="KWB133" s="46"/>
      <c r="KWC133" s="46"/>
      <c r="KWD133" s="46"/>
      <c r="KWE133" s="46"/>
      <c r="KWF133" s="46"/>
      <c r="KWG133" s="46"/>
      <c r="KWH133" s="46"/>
      <c r="KWI133" s="46"/>
      <c r="KWJ133" s="46"/>
      <c r="KWK133" s="46"/>
      <c r="KWL133" s="46"/>
      <c r="KWM133" s="46"/>
      <c r="KWN133" s="46"/>
      <c r="KWO133" s="46"/>
      <c r="KWP133" s="46"/>
      <c r="KWQ133" s="46"/>
      <c r="KWR133" s="46"/>
      <c r="KWS133" s="46"/>
      <c r="KWT133" s="46"/>
      <c r="KWU133" s="46"/>
      <c r="KWV133" s="46"/>
      <c r="KWW133" s="46"/>
      <c r="KWX133" s="46"/>
      <c r="KWY133" s="46"/>
      <c r="KWZ133" s="46"/>
      <c r="KXA133" s="46"/>
      <c r="KXB133" s="46"/>
      <c r="KXC133" s="46"/>
      <c r="KXD133" s="46"/>
      <c r="KXE133" s="46"/>
      <c r="KXF133" s="46"/>
      <c r="KXG133" s="46"/>
      <c r="KXH133" s="46"/>
      <c r="KXI133" s="46"/>
      <c r="KXJ133" s="46"/>
      <c r="KXK133" s="46"/>
      <c r="KXL133" s="46"/>
      <c r="KXM133" s="46"/>
      <c r="KXN133" s="46"/>
      <c r="KXO133" s="46"/>
      <c r="KXP133" s="46"/>
      <c r="KXQ133" s="46"/>
      <c r="KXR133" s="46"/>
      <c r="KXS133" s="46"/>
      <c r="KXT133" s="46"/>
      <c r="KXU133" s="46"/>
      <c r="KXV133" s="46"/>
      <c r="KXW133" s="46"/>
      <c r="KXX133" s="46"/>
      <c r="KXY133" s="46"/>
      <c r="KXZ133" s="46"/>
      <c r="KYA133" s="46"/>
      <c r="KYB133" s="46"/>
      <c r="KYC133" s="46"/>
      <c r="KYD133" s="46"/>
      <c r="KYE133" s="46"/>
      <c r="KYF133" s="46"/>
      <c r="KYG133" s="46"/>
      <c r="KYH133" s="46"/>
      <c r="KYI133" s="46"/>
      <c r="KYJ133" s="46"/>
      <c r="KYK133" s="46"/>
      <c r="KYL133" s="46"/>
      <c r="KYM133" s="46"/>
      <c r="KYN133" s="46"/>
      <c r="KYO133" s="46"/>
      <c r="KYP133" s="46"/>
      <c r="KYQ133" s="46"/>
      <c r="KYR133" s="46"/>
      <c r="KYS133" s="46"/>
      <c r="KYT133" s="46"/>
      <c r="KYU133" s="46"/>
      <c r="KYV133" s="46"/>
      <c r="KYW133" s="46"/>
      <c r="KYX133" s="46"/>
      <c r="KYY133" s="46"/>
      <c r="KYZ133" s="46"/>
      <c r="KZA133" s="46"/>
      <c r="KZB133" s="46"/>
      <c r="KZC133" s="46"/>
      <c r="KZD133" s="46"/>
      <c r="KZE133" s="46"/>
      <c r="KZF133" s="46"/>
      <c r="KZG133" s="46"/>
      <c r="KZH133" s="46"/>
      <c r="KZI133" s="46"/>
      <c r="KZJ133" s="46"/>
      <c r="KZK133" s="46"/>
      <c r="KZL133" s="46"/>
      <c r="KZM133" s="46"/>
      <c r="KZN133" s="46"/>
      <c r="KZO133" s="46"/>
      <c r="KZP133" s="46"/>
      <c r="KZQ133" s="46"/>
      <c r="KZR133" s="46"/>
      <c r="KZS133" s="46"/>
      <c r="KZT133" s="46"/>
      <c r="KZU133" s="46"/>
      <c r="KZV133" s="46"/>
      <c r="KZW133" s="46"/>
      <c r="KZX133" s="46"/>
      <c r="KZY133" s="46"/>
      <c r="KZZ133" s="46"/>
      <c r="LAA133" s="46"/>
      <c r="LAB133" s="46"/>
      <c r="LAC133" s="46"/>
      <c r="LAD133" s="46"/>
      <c r="LAE133" s="46"/>
      <c r="LAF133" s="46"/>
      <c r="LAG133" s="46"/>
      <c r="LAH133" s="46"/>
      <c r="LAI133" s="46"/>
      <c r="LAJ133" s="46"/>
      <c r="LAK133" s="46"/>
      <c r="LAL133" s="46"/>
      <c r="LAM133" s="46"/>
      <c r="LAN133" s="46"/>
      <c r="LAO133" s="46"/>
      <c r="LAP133" s="46"/>
      <c r="LAQ133" s="46"/>
      <c r="LAR133" s="46"/>
      <c r="LAS133" s="46"/>
      <c r="LAT133" s="46"/>
      <c r="LAU133" s="46"/>
      <c r="LAV133" s="46"/>
      <c r="LAW133" s="46"/>
      <c r="LAX133" s="46"/>
      <c r="LAY133" s="46"/>
      <c r="LAZ133" s="46"/>
      <c r="LBA133" s="46"/>
      <c r="LBB133" s="46"/>
      <c r="LBC133" s="46"/>
      <c r="LBD133" s="46"/>
      <c r="LBE133" s="46"/>
      <c r="LBF133" s="46"/>
      <c r="LBG133" s="46"/>
      <c r="LBH133" s="46"/>
      <c r="LBI133" s="46"/>
      <c r="LBJ133" s="46"/>
      <c r="LBK133" s="46"/>
      <c r="LBL133" s="46"/>
      <c r="LBM133" s="46"/>
      <c r="LBN133" s="46"/>
      <c r="LBO133" s="46"/>
      <c r="LBP133" s="46"/>
      <c r="LBQ133" s="46"/>
      <c r="LBR133" s="46"/>
      <c r="LBS133" s="46"/>
      <c r="LBT133" s="46"/>
      <c r="LBU133" s="46"/>
      <c r="LBV133" s="46"/>
      <c r="LBW133" s="46"/>
      <c r="LBY133" s="46"/>
      <c r="LCA133" s="46"/>
      <c r="LCB133" s="46"/>
      <c r="LCC133" s="46"/>
      <c r="LCD133" s="46"/>
      <c r="LCE133" s="46"/>
      <c r="LCF133" s="46"/>
      <c r="LCG133" s="46"/>
      <c r="LCH133" s="46"/>
      <c r="LCM133" s="46"/>
      <c r="LCN133" s="46"/>
      <c r="LCO133" s="46"/>
      <c r="LCP133" s="46"/>
      <c r="LCQ133" s="46"/>
      <c r="LCR133" s="46"/>
      <c r="LCS133" s="46"/>
      <c r="LCT133" s="46"/>
      <c r="LCU133" s="46"/>
      <c r="LCV133" s="46"/>
      <c r="LCW133" s="46"/>
      <c r="LCX133" s="46"/>
      <c r="LCY133" s="46"/>
      <c r="LCZ133" s="46"/>
      <c r="LDA133" s="46"/>
      <c r="LDB133" s="46"/>
      <c r="LDC133" s="46"/>
      <c r="LDD133" s="46"/>
      <c r="LDE133" s="46"/>
      <c r="LDF133" s="46"/>
      <c r="LDG133" s="46"/>
      <c r="LDH133" s="46"/>
      <c r="LDI133" s="46"/>
      <c r="LDJ133" s="46"/>
      <c r="LDK133" s="46"/>
      <c r="LDL133" s="46"/>
      <c r="LDM133" s="46"/>
      <c r="LDN133" s="46"/>
      <c r="LDO133" s="46"/>
      <c r="LDP133" s="46"/>
      <c r="LDQ133" s="46"/>
      <c r="LDR133" s="46"/>
      <c r="LDS133" s="46"/>
      <c r="LDT133" s="46"/>
      <c r="LDU133" s="46"/>
      <c r="LDV133" s="46"/>
      <c r="LDW133" s="46"/>
      <c r="LDX133" s="46"/>
      <c r="LDY133" s="46"/>
      <c r="LDZ133" s="46"/>
      <c r="LEA133" s="46"/>
      <c r="LEB133" s="46"/>
      <c r="LEC133" s="46"/>
      <c r="LED133" s="46"/>
      <c r="LEE133" s="46"/>
      <c r="LEF133" s="46"/>
      <c r="LEG133" s="46"/>
      <c r="LEH133" s="46"/>
      <c r="LEI133" s="46"/>
      <c r="LEJ133" s="46"/>
      <c r="LEK133" s="46"/>
      <c r="LEL133" s="46"/>
      <c r="LEM133" s="46"/>
      <c r="LEN133" s="46"/>
      <c r="LEO133" s="46"/>
      <c r="LEP133" s="46"/>
      <c r="LEQ133" s="46"/>
      <c r="LER133" s="46"/>
      <c r="LES133" s="46"/>
      <c r="LET133" s="46"/>
      <c r="LEU133" s="46"/>
      <c r="LEV133" s="46"/>
      <c r="LEW133" s="46"/>
      <c r="LEX133" s="46"/>
      <c r="LEY133" s="46"/>
      <c r="LEZ133" s="46"/>
      <c r="LFA133" s="46"/>
      <c r="LFB133" s="46"/>
      <c r="LFC133" s="46"/>
      <c r="LFD133" s="46"/>
      <c r="LFE133" s="46"/>
      <c r="LFF133" s="46"/>
      <c r="LFG133" s="46"/>
      <c r="LFH133" s="46"/>
      <c r="LFI133" s="46"/>
      <c r="LFJ133" s="46"/>
      <c r="LFK133" s="46"/>
      <c r="LFL133" s="46"/>
      <c r="LFM133" s="46"/>
      <c r="LFN133" s="46"/>
      <c r="LFO133" s="46"/>
      <c r="LFP133" s="46"/>
      <c r="LFQ133" s="46"/>
      <c r="LFR133" s="46"/>
      <c r="LFS133" s="46"/>
      <c r="LFT133" s="46"/>
      <c r="LFU133" s="46"/>
      <c r="LFV133" s="46"/>
      <c r="LFW133" s="46"/>
      <c r="LFX133" s="46"/>
      <c r="LFY133" s="46"/>
      <c r="LFZ133" s="46"/>
      <c r="LGA133" s="46"/>
      <c r="LGB133" s="46"/>
      <c r="LGC133" s="46"/>
      <c r="LGD133" s="46"/>
      <c r="LGE133" s="46"/>
      <c r="LGF133" s="46"/>
      <c r="LGG133" s="46"/>
      <c r="LGH133" s="46"/>
      <c r="LGI133" s="46"/>
      <c r="LGJ133" s="46"/>
      <c r="LGK133" s="46"/>
      <c r="LGL133" s="46"/>
      <c r="LGM133" s="46"/>
      <c r="LGN133" s="46"/>
      <c r="LGO133" s="46"/>
      <c r="LGP133" s="46"/>
      <c r="LGQ133" s="46"/>
      <c r="LGR133" s="46"/>
      <c r="LGS133" s="46"/>
      <c r="LGT133" s="46"/>
      <c r="LGU133" s="46"/>
      <c r="LGV133" s="46"/>
      <c r="LGW133" s="46"/>
      <c r="LGX133" s="46"/>
      <c r="LGY133" s="46"/>
      <c r="LGZ133" s="46"/>
      <c r="LHA133" s="46"/>
      <c r="LHB133" s="46"/>
      <c r="LHC133" s="46"/>
      <c r="LHD133" s="46"/>
      <c r="LHE133" s="46"/>
      <c r="LHF133" s="46"/>
      <c r="LHG133" s="46"/>
      <c r="LHH133" s="46"/>
      <c r="LHI133" s="46"/>
      <c r="LHJ133" s="46"/>
      <c r="LHK133" s="46"/>
      <c r="LHL133" s="46"/>
      <c r="LHM133" s="46"/>
      <c r="LHN133" s="46"/>
      <c r="LHO133" s="46"/>
      <c r="LHP133" s="46"/>
      <c r="LHQ133" s="46"/>
      <c r="LHR133" s="46"/>
      <c r="LHS133" s="46"/>
      <c r="LHT133" s="46"/>
      <c r="LHU133" s="46"/>
      <c r="LHV133" s="46"/>
      <c r="LHW133" s="46"/>
      <c r="LHX133" s="46"/>
      <c r="LHY133" s="46"/>
      <c r="LHZ133" s="46"/>
      <c r="LIA133" s="46"/>
      <c r="LIB133" s="46"/>
      <c r="LIC133" s="46"/>
      <c r="LID133" s="46"/>
      <c r="LIE133" s="46"/>
      <c r="LIF133" s="46"/>
      <c r="LIG133" s="46"/>
      <c r="LIH133" s="46"/>
      <c r="LII133" s="46"/>
      <c r="LIJ133" s="46"/>
      <c r="LIK133" s="46"/>
      <c r="LIL133" s="46"/>
      <c r="LIM133" s="46"/>
      <c r="LIN133" s="46"/>
      <c r="LIO133" s="46"/>
      <c r="LIP133" s="46"/>
      <c r="LIQ133" s="46"/>
      <c r="LIR133" s="46"/>
      <c r="LIS133" s="46"/>
      <c r="LIT133" s="46"/>
      <c r="LIU133" s="46"/>
      <c r="LIV133" s="46"/>
      <c r="LIW133" s="46"/>
      <c r="LIX133" s="46"/>
      <c r="LIY133" s="46"/>
      <c r="LIZ133" s="46"/>
      <c r="LJA133" s="46"/>
      <c r="LJB133" s="46"/>
      <c r="LJC133" s="46"/>
      <c r="LJD133" s="46"/>
      <c r="LJE133" s="46"/>
      <c r="LJF133" s="46"/>
      <c r="LJG133" s="46"/>
      <c r="LJH133" s="46"/>
      <c r="LJI133" s="46"/>
      <c r="LJJ133" s="46"/>
      <c r="LJK133" s="46"/>
      <c r="LJL133" s="46"/>
      <c r="LJM133" s="46"/>
      <c r="LJN133" s="46"/>
      <c r="LJO133" s="46"/>
      <c r="LJP133" s="46"/>
      <c r="LJQ133" s="46"/>
      <c r="LJR133" s="46"/>
      <c r="LJS133" s="46"/>
      <c r="LJT133" s="46"/>
      <c r="LJU133" s="46"/>
      <c r="LJV133" s="46"/>
      <c r="LJW133" s="46"/>
      <c r="LJX133" s="46"/>
      <c r="LJY133" s="46"/>
      <c r="LJZ133" s="46"/>
      <c r="LKA133" s="46"/>
      <c r="LKB133" s="46"/>
      <c r="LKC133" s="46"/>
      <c r="LKD133" s="46"/>
      <c r="LKE133" s="46"/>
      <c r="LKF133" s="46"/>
      <c r="LKG133" s="46"/>
      <c r="LKH133" s="46"/>
      <c r="LKI133" s="46"/>
      <c r="LKJ133" s="46"/>
      <c r="LKK133" s="46"/>
      <c r="LKL133" s="46"/>
      <c r="LKM133" s="46"/>
      <c r="LKN133" s="46"/>
      <c r="LKO133" s="46"/>
      <c r="LKP133" s="46"/>
      <c r="LKQ133" s="46"/>
      <c r="LKR133" s="46"/>
      <c r="LKS133" s="46"/>
      <c r="LKT133" s="46"/>
      <c r="LKU133" s="46"/>
      <c r="LKV133" s="46"/>
      <c r="LKW133" s="46"/>
      <c r="LKX133" s="46"/>
      <c r="LKY133" s="46"/>
      <c r="LKZ133" s="46"/>
      <c r="LLA133" s="46"/>
      <c r="LLB133" s="46"/>
      <c r="LLC133" s="46"/>
      <c r="LLD133" s="46"/>
      <c r="LLE133" s="46"/>
      <c r="LLF133" s="46"/>
      <c r="LLG133" s="46"/>
      <c r="LLH133" s="46"/>
      <c r="LLI133" s="46"/>
      <c r="LLJ133" s="46"/>
      <c r="LLK133" s="46"/>
      <c r="LLL133" s="46"/>
      <c r="LLM133" s="46"/>
      <c r="LLN133" s="46"/>
      <c r="LLO133" s="46"/>
      <c r="LLP133" s="46"/>
      <c r="LLQ133" s="46"/>
      <c r="LLR133" s="46"/>
      <c r="LLS133" s="46"/>
      <c r="LLU133" s="46"/>
      <c r="LLW133" s="46"/>
      <c r="LLX133" s="46"/>
      <c r="LLY133" s="46"/>
      <c r="LLZ133" s="46"/>
      <c r="LMA133" s="46"/>
      <c r="LMB133" s="46"/>
      <c r="LMC133" s="46"/>
      <c r="LMD133" s="46"/>
      <c r="LMI133" s="46"/>
      <c r="LMJ133" s="46"/>
      <c r="LMK133" s="46"/>
      <c r="LML133" s="46"/>
      <c r="LMM133" s="46"/>
      <c r="LMN133" s="46"/>
      <c r="LMO133" s="46"/>
      <c r="LMP133" s="46"/>
      <c r="LMQ133" s="46"/>
      <c r="LMR133" s="46"/>
      <c r="LMS133" s="46"/>
      <c r="LMT133" s="46"/>
      <c r="LMU133" s="46"/>
      <c r="LMV133" s="46"/>
      <c r="LMW133" s="46"/>
      <c r="LMX133" s="46"/>
      <c r="LMY133" s="46"/>
      <c r="LMZ133" s="46"/>
      <c r="LNA133" s="46"/>
      <c r="LNB133" s="46"/>
      <c r="LNC133" s="46"/>
      <c r="LND133" s="46"/>
      <c r="LNE133" s="46"/>
      <c r="LNF133" s="46"/>
      <c r="LNG133" s="46"/>
      <c r="LNH133" s="46"/>
      <c r="LNI133" s="46"/>
      <c r="LNJ133" s="46"/>
      <c r="LNK133" s="46"/>
      <c r="LNL133" s="46"/>
      <c r="LNM133" s="46"/>
      <c r="LNN133" s="46"/>
      <c r="LNO133" s="46"/>
      <c r="LNP133" s="46"/>
      <c r="LNQ133" s="46"/>
      <c r="LNR133" s="46"/>
      <c r="LNS133" s="46"/>
      <c r="LNT133" s="46"/>
      <c r="LNU133" s="46"/>
      <c r="LNV133" s="46"/>
      <c r="LNW133" s="46"/>
      <c r="LNX133" s="46"/>
      <c r="LNY133" s="46"/>
      <c r="LNZ133" s="46"/>
      <c r="LOA133" s="46"/>
      <c r="LOB133" s="46"/>
      <c r="LOC133" s="46"/>
      <c r="LOD133" s="46"/>
      <c r="LOE133" s="46"/>
      <c r="LOF133" s="46"/>
      <c r="LOG133" s="46"/>
      <c r="LOH133" s="46"/>
      <c r="LOI133" s="46"/>
      <c r="LOJ133" s="46"/>
      <c r="LOK133" s="46"/>
      <c r="LOL133" s="46"/>
      <c r="LOM133" s="46"/>
      <c r="LON133" s="46"/>
      <c r="LOO133" s="46"/>
      <c r="LOP133" s="46"/>
      <c r="LOQ133" s="46"/>
      <c r="LOR133" s="46"/>
      <c r="LOS133" s="46"/>
      <c r="LOT133" s="46"/>
      <c r="LOU133" s="46"/>
      <c r="LOV133" s="46"/>
      <c r="LOW133" s="46"/>
      <c r="LOX133" s="46"/>
      <c r="LOY133" s="46"/>
      <c r="LOZ133" s="46"/>
      <c r="LPA133" s="46"/>
      <c r="LPB133" s="46"/>
      <c r="LPC133" s="46"/>
      <c r="LPD133" s="46"/>
      <c r="LPE133" s="46"/>
      <c r="LPF133" s="46"/>
      <c r="LPG133" s="46"/>
      <c r="LPH133" s="46"/>
      <c r="LPI133" s="46"/>
      <c r="LPJ133" s="46"/>
      <c r="LPK133" s="46"/>
      <c r="LPL133" s="46"/>
      <c r="LPM133" s="46"/>
      <c r="LPN133" s="46"/>
      <c r="LPO133" s="46"/>
      <c r="LPP133" s="46"/>
      <c r="LPQ133" s="46"/>
      <c r="LPR133" s="46"/>
      <c r="LPS133" s="46"/>
      <c r="LPT133" s="46"/>
      <c r="LPU133" s="46"/>
      <c r="LPV133" s="46"/>
      <c r="LPW133" s="46"/>
      <c r="LPX133" s="46"/>
      <c r="LPY133" s="46"/>
      <c r="LPZ133" s="46"/>
      <c r="LQA133" s="46"/>
      <c r="LQB133" s="46"/>
      <c r="LQC133" s="46"/>
      <c r="LQD133" s="46"/>
      <c r="LQE133" s="46"/>
      <c r="LQF133" s="46"/>
      <c r="LQG133" s="46"/>
      <c r="LQH133" s="46"/>
      <c r="LQI133" s="46"/>
      <c r="LQJ133" s="46"/>
      <c r="LQK133" s="46"/>
      <c r="LQL133" s="46"/>
      <c r="LQM133" s="46"/>
      <c r="LQN133" s="46"/>
      <c r="LQO133" s="46"/>
      <c r="LQP133" s="46"/>
      <c r="LQQ133" s="46"/>
      <c r="LQR133" s="46"/>
      <c r="LQS133" s="46"/>
      <c r="LQT133" s="46"/>
      <c r="LQU133" s="46"/>
      <c r="LQV133" s="46"/>
      <c r="LQW133" s="46"/>
      <c r="LQX133" s="46"/>
      <c r="LQY133" s="46"/>
      <c r="LQZ133" s="46"/>
      <c r="LRA133" s="46"/>
      <c r="LRB133" s="46"/>
      <c r="LRC133" s="46"/>
      <c r="LRD133" s="46"/>
      <c r="LRE133" s="46"/>
      <c r="LRF133" s="46"/>
      <c r="LRG133" s="46"/>
      <c r="LRH133" s="46"/>
      <c r="LRI133" s="46"/>
      <c r="LRJ133" s="46"/>
      <c r="LRK133" s="46"/>
      <c r="LRL133" s="46"/>
      <c r="LRM133" s="46"/>
      <c r="LRN133" s="46"/>
      <c r="LRO133" s="46"/>
      <c r="LRP133" s="46"/>
      <c r="LRQ133" s="46"/>
      <c r="LRR133" s="46"/>
      <c r="LRS133" s="46"/>
      <c r="LRT133" s="46"/>
      <c r="LRU133" s="46"/>
      <c r="LRV133" s="46"/>
      <c r="LRW133" s="46"/>
      <c r="LRX133" s="46"/>
      <c r="LRY133" s="46"/>
      <c r="LRZ133" s="46"/>
      <c r="LSA133" s="46"/>
      <c r="LSB133" s="46"/>
      <c r="LSC133" s="46"/>
      <c r="LSD133" s="46"/>
      <c r="LSE133" s="46"/>
      <c r="LSF133" s="46"/>
      <c r="LSG133" s="46"/>
      <c r="LSH133" s="46"/>
      <c r="LSI133" s="46"/>
      <c r="LSJ133" s="46"/>
      <c r="LSK133" s="46"/>
      <c r="LSL133" s="46"/>
      <c r="LSM133" s="46"/>
      <c r="LSN133" s="46"/>
      <c r="LSO133" s="46"/>
      <c r="LSP133" s="46"/>
      <c r="LSQ133" s="46"/>
      <c r="LSR133" s="46"/>
      <c r="LSS133" s="46"/>
      <c r="LST133" s="46"/>
      <c r="LSU133" s="46"/>
      <c r="LSV133" s="46"/>
      <c r="LSW133" s="46"/>
      <c r="LSX133" s="46"/>
      <c r="LSY133" s="46"/>
      <c r="LSZ133" s="46"/>
      <c r="LTA133" s="46"/>
      <c r="LTB133" s="46"/>
      <c r="LTC133" s="46"/>
      <c r="LTD133" s="46"/>
      <c r="LTE133" s="46"/>
      <c r="LTF133" s="46"/>
      <c r="LTG133" s="46"/>
      <c r="LTH133" s="46"/>
      <c r="LTI133" s="46"/>
      <c r="LTJ133" s="46"/>
      <c r="LTK133" s="46"/>
      <c r="LTL133" s="46"/>
      <c r="LTM133" s="46"/>
      <c r="LTN133" s="46"/>
      <c r="LTO133" s="46"/>
      <c r="LTP133" s="46"/>
      <c r="LTQ133" s="46"/>
      <c r="LTR133" s="46"/>
      <c r="LTS133" s="46"/>
      <c r="LTT133" s="46"/>
      <c r="LTU133" s="46"/>
      <c r="LTV133" s="46"/>
      <c r="LTW133" s="46"/>
      <c r="LTX133" s="46"/>
      <c r="LTY133" s="46"/>
      <c r="LTZ133" s="46"/>
      <c r="LUA133" s="46"/>
      <c r="LUB133" s="46"/>
      <c r="LUC133" s="46"/>
      <c r="LUD133" s="46"/>
      <c r="LUE133" s="46"/>
      <c r="LUF133" s="46"/>
      <c r="LUG133" s="46"/>
      <c r="LUH133" s="46"/>
      <c r="LUI133" s="46"/>
      <c r="LUJ133" s="46"/>
      <c r="LUK133" s="46"/>
      <c r="LUL133" s="46"/>
      <c r="LUM133" s="46"/>
      <c r="LUN133" s="46"/>
      <c r="LUO133" s="46"/>
      <c r="LUP133" s="46"/>
      <c r="LUQ133" s="46"/>
      <c r="LUR133" s="46"/>
      <c r="LUS133" s="46"/>
      <c r="LUT133" s="46"/>
      <c r="LUU133" s="46"/>
      <c r="LUV133" s="46"/>
      <c r="LUW133" s="46"/>
      <c r="LUX133" s="46"/>
      <c r="LUY133" s="46"/>
      <c r="LUZ133" s="46"/>
      <c r="LVA133" s="46"/>
      <c r="LVB133" s="46"/>
      <c r="LVC133" s="46"/>
      <c r="LVD133" s="46"/>
      <c r="LVE133" s="46"/>
      <c r="LVF133" s="46"/>
      <c r="LVG133" s="46"/>
      <c r="LVH133" s="46"/>
      <c r="LVI133" s="46"/>
      <c r="LVJ133" s="46"/>
      <c r="LVK133" s="46"/>
      <c r="LVL133" s="46"/>
      <c r="LVM133" s="46"/>
      <c r="LVN133" s="46"/>
      <c r="LVO133" s="46"/>
      <c r="LVQ133" s="46"/>
      <c r="LVS133" s="46"/>
      <c r="LVT133" s="46"/>
      <c r="LVU133" s="46"/>
      <c r="LVV133" s="46"/>
      <c r="LVW133" s="46"/>
      <c r="LVX133" s="46"/>
      <c r="LVY133" s="46"/>
      <c r="LVZ133" s="46"/>
      <c r="LWE133" s="46"/>
      <c r="LWF133" s="46"/>
      <c r="LWG133" s="46"/>
      <c r="LWH133" s="46"/>
      <c r="LWI133" s="46"/>
      <c r="LWJ133" s="46"/>
      <c r="LWK133" s="46"/>
      <c r="LWL133" s="46"/>
      <c r="LWM133" s="46"/>
      <c r="LWN133" s="46"/>
      <c r="LWO133" s="46"/>
      <c r="LWP133" s="46"/>
      <c r="LWQ133" s="46"/>
      <c r="LWR133" s="46"/>
      <c r="LWS133" s="46"/>
      <c r="LWT133" s="46"/>
      <c r="LWU133" s="46"/>
      <c r="LWV133" s="46"/>
      <c r="LWW133" s="46"/>
      <c r="LWX133" s="46"/>
      <c r="LWY133" s="46"/>
      <c r="LWZ133" s="46"/>
      <c r="LXA133" s="46"/>
      <c r="LXB133" s="46"/>
      <c r="LXC133" s="46"/>
      <c r="LXD133" s="46"/>
      <c r="LXE133" s="46"/>
      <c r="LXF133" s="46"/>
      <c r="LXG133" s="46"/>
      <c r="LXH133" s="46"/>
      <c r="LXI133" s="46"/>
      <c r="LXJ133" s="46"/>
      <c r="LXK133" s="46"/>
      <c r="LXL133" s="46"/>
      <c r="LXM133" s="46"/>
      <c r="LXN133" s="46"/>
      <c r="LXO133" s="46"/>
      <c r="LXP133" s="46"/>
      <c r="LXQ133" s="46"/>
      <c r="LXR133" s="46"/>
      <c r="LXS133" s="46"/>
      <c r="LXT133" s="46"/>
      <c r="LXU133" s="46"/>
      <c r="LXV133" s="46"/>
      <c r="LXW133" s="46"/>
      <c r="LXX133" s="46"/>
      <c r="LXY133" s="46"/>
      <c r="LXZ133" s="46"/>
      <c r="LYA133" s="46"/>
      <c r="LYB133" s="46"/>
      <c r="LYC133" s="46"/>
      <c r="LYD133" s="46"/>
      <c r="LYE133" s="46"/>
      <c r="LYF133" s="46"/>
      <c r="LYG133" s="46"/>
      <c r="LYH133" s="46"/>
      <c r="LYI133" s="46"/>
      <c r="LYJ133" s="46"/>
      <c r="LYK133" s="46"/>
      <c r="LYL133" s="46"/>
      <c r="LYM133" s="46"/>
      <c r="LYN133" s="46"/>
      <c r="LYO133" s="46"/>
      <c r="LYP133" s="46"/>
      <c r="LYQ133" s="46"/>
      <c r="LYR133" s="46"/>
      <c r="LYS133" s="46"/>
      <c r="LYT133" s="46"/>
      <c r="LYU133" s="46"/>
      <c r="LYV133" s="46"/>
      <c r="LYW133" s="46"/>
      <c r="LYX133" s="46"/>
      <c r="LYY133" s="46"/>
      <c r="LYZ133" s="46"/>
      <c r="LZA133" s="46"/>
      <c r="LZB133" s="46"/>
      <c r="LZC133" s="46"/>
      <c r="LZD133" s="46"/>
      <c r="LZE133" s="46"/>
      <c r="LZF133" s="46"/>
      <c r="LZG133" s="46"/>
      <c r="LZH133" s="46"/>
      <c r="LZI133" s="46"/>
      <c r="LZJ133" s="46"/>
      <c r="LZK133" s="46"/>
      <c r="LZL133" s="46"/>
      <c r="LZM133" s="46"/>
      <c r="LZN133" s="46"/>
      <c r="LZO133" s="46"/>
      <c r="LZP133" s="46"/>
      <c r="LZQ133" s="46"/>
      <c r="LZR133" s="46"/>
      <c r="LZS133" s="46"/>
      <c r="LZT133" s="46"/>
      <c r="LZU133" s="46"/>
      <c r="LZV133" s="46"/>
      <c r="LZW133" s="46"/>
      <c r="LZX133" s="46"/>
      <c r="LZY133" s="46"/>
      <c r="LZZ133" s="46"/>
      <c r="MAA133" s="46"/>
      <c r="MAB133" s="46"/>
      <c r="MAC133" s="46"/>
      <c r="MAD133" s="46"/>
      <c r="MAE133" s="46"/>
      <c r="MAF133" s="46"/>
      <c r="MAG133" s="46"/>
      <c r="MAH133" s="46"/>
      <c r="MAI133" s="46"/>
      <c r="MAJ133" s="46"/>
      <c r="MAK133" s="46"/>
      <c r="MAL133" s="46"/>
      <c r="MAM133" s="46"/>
      <c r="MAN133" s="46"/>
      <c r="MAO133" s="46"/>
      <c r="MAP133" s="46"/>
      <c r="MAQ133" s="46"/>
      <c r="MAR133" s="46"/>
      <c r="MAS133" s="46"/>
      <c r="MAT133" s="46"/>
      <c r="MAU133" s="46"/>
      <c r="MAV133" s="46"/>
      <c r="MAW133" s="46"/>
      <c r="MAX133" s="46"/>
      <c r="MAY133" s="46"/>
      <c r="MAZ133" s="46"/>
      <c r="MBA133" s="46"/>
      <c r="MBB133" s="46"/>
      <c r="MBC133" s="46"/>
      <c r="MBD133" s="46"/>
      <c r="MBE133" s="46"/>
      <c r="MBF133" s="46"/>
      <c r="MBG133" s="46"/>
      <c r="MBH133" s="46"/>
      <c r="MBI133" s="46"/>
      <c r="MBJ133" s="46"/>
      <c r="MBK133" s="46"/>
      <c r="MBL133" s="46"/>
      <c r="MBM133" s="46"/>
      <c r="MBN133" s="46"/>
      <c r="MBO133" s="46"/>
      <c r="MBP133" s="46"/>
      <c r="MBQ133" s="46"/>
      <c r="MBR133" s="46"/>
      <c r="MBS133" s="46"/>
      <c r="MBT133" s="46"/>
      <c r="MBU133" s="46"/>
      <c r="MBV133" s="46"/>
      <c r="MBW133" s="46"/>
      <c r="MBX133" s="46"/>
      <c r="MBY133" s="46"/>
      <c r="MBZ133" s="46"/>
      <c r="MCA133" s="46"/>
      <c r="MCB133" s="46"/>
      <c r="MCC133" s="46"/>
      <c r="MCD133" s="46"/>
      <c r="MCE133" s="46"/>
      <c r="MCF133" s="46"/>
      <c r="MCG133" s="46"/>
      <c r="MCH133" s="46"/>
      <c r="MCI133" s="46"/>
      <c r="MCJ133" s="46"/>
      <c r="MCK133" s="46"/>
      <c r="MCL133" s="46"/>
      <c r="MCM133" s="46"/>
      <c r="MCN133" s="46"/>
      <c r="MCO133" s="46"/>
      <c r="MCP133" s="46"/>
      <c r="MCQ133" s="46"/>
      <c r="MCR133" s="46"/>
      <c r="MCS133" s="46"/>
      <c r="MCT133" s="46"/>
      <c r="MCU133" s="46"/>
      <c r="MCV133" s="46"/>
      <c r="MCW133" s="46"/>
      <c r="MCX133" s="46"/>
      <c r="MCY133" s="46"/>
      <c r="MCZ133" s="46"/>
      <c r="MDA133" s="46"/>
      <c r="MDB133" s="46"/>
      <c r="MDC133" s="46"/>
      <c r="MDD133" s="46"/>
      <c r="MDE133" s="46"/>
      <c r="MDF133" s="46"/>
      <c r="MDG133" s="46"/>
      <c r="MDH133" s="46"/>
      <c r="MDI133" s="46"/>
      <c r="MDJ133" s="46"/>
      <c r="MDK133" s="46"/>
      <c r="MDL133" s="46"/>
      <c r="MDM133" s="46"/>
      <c r="MDN133" s="46"/>
      <c r="MDO133" s="46"/>
      <c r="MDP133" s="46"/>
      <c r="MDQ133" s="46"/>
      <c r="MDR133" s="46"/>
      <c r="MDS133" s="46"/>
      <c r="MDT133" s="46"/>
      <c r="MDU133" s="46"/>
      <c r="MDV133" s="46"/>
      <c r="MDW133" s="46"/>
      <c r="MDX133" s="46"/>
      <c r="MDY133" s="46"/>
      <c r="MDZ133" s="46"/>
      <c r="MEA133" s="46"/>
      <c r="MEB133" s="46"/>
      <c r="MEC133" s="46"/>
      <c r="MED133" s="46"/>
      <c r="MEE133" s="46"/>
      <c r="MEF133" s="46"/>
      <c r="MEG133" s="46"/>
      <c r="MEH133" s="46"/>
      <c r="MEI133" s="46"/>
      <c r="MEJ133" s="46"/>
      <c r="MEK133" s="46"/>
      <c r="MEL133" s="46"/>
      <c r="MEM133" s="46"/>
      <c r="MEN133" s="46"/>
      <c r="MEO133" s="46"/>
      <c r="MEP133" s="46"/>
      <c r="MEQ133" s="46"/>
      <c r="MER133" s="46"/>
      <c r="MES133" s="46"/>
      <c r="MET133" s="46"/>
      <c r="MEU133" s="46"/>
      <c r="MEV133" s="46"/>
      <c r="MEW133" s="46"/>
      <c r="MEX133" s="46"/>
      <c r="MEY133" s="46"/>
      <c r="MEZ133" s="46"/>
      <c r="MFA133" s="46"/>
      <c r="MFB133" s="46"/>
      <c r="MFC133" s="46"/>
      <c r="MFD133" s="46"/>
      <c r="MFE133" s="46"/>
      <c r="MFF133" s="46"/>
      <c r="MFG133" s="46"/>
      <c r="MFH133" s="46"/>
      <c r="MFI133" s="46"/>
      <c r="MFJ133" s="46"/>
      <c r="MFK133" s="46"/>
      <c r="MFM133" s="46"/>
      <c r="MFO133" s="46"/>
      <c r="MFP133" s="46"/>
      <c r="MFQ133" s="46"/>
      <c r="MFR133" s="46"/>
      <c r="MFS133" s="46"/>
      <c r="MFT133" s="46"/>
      <c r="MFU133" s="46"/>
      <c r="MFV133" s="46"/>
      <c r="MGA133" s="46"/>
      <c r="MGB133" s="46"/>
      <c r="MGC133" s="46"/>
      <c r="MGD133" s="46"/>
      <c r="MGE133" s="46"/>
      <c r="MGF133" s="46"/>
      <c r="MGG133" s="46"/>
      <c r="MGH133" s="46"/>
      <c r="MGI133" s="46"/>
      <c r="MGJ133" s="46"/>
      <c r="MGK133" s="46"/>
      <c r="MGL133" s="46"/>
      <c r="MGM133" s="46"/>
      <c r="MGN133" s="46"/>
      <c r="MGO133" s="46"/>
      <c r="MGP133" s="46"/>
      <c r="MGQ133" s="46"/>
      <c r="MGR133" s="46"/>
      <c r="MGS133" s="46"/>
      <c r="MGT133" s="46"/>
      <c r="MGU133" s="46"/>
      <c r="MGV133" s="46"/>
      <c r="MGW133" s="46"/>
      <c r="MGX133" s="46"/>
      <c r="MGY133" s="46"/>
      <c r="MGZ133" s="46"/>
      <c r="MHA133" s="46"/>
      <c r="MHB133" s="46"/>
      <c r="MHC133" s="46"/>
      <c r="MHD133" s="46"/>
      <c r="MHE133" s="46"/>
      <c r="MHF133" s="46"/>
      <c r="MHG133" s="46"/>
      <c r="MHH133" s="46"/>
      <c r="MHI133" s="46"/>
      <c r="MHJ133" s="46"/>
      <c r="MHK133" s="46"/>
      <c r="MHL133" s="46"/>
      <c r="MHM133" s="46"/>
      <c r="MHN133" s="46"/>
      <c r="MHO133" s="46"/>
      <c r="MHP133" s="46"/>
      <c r="MHQ133" s="46"/>
      <c r="MHR133" s="46"/>
      <c r="MHS133" s="46"/>
      <c r="MHT133" s="46"/>
      <c r="MHU133" s="46"/>
      <c r="MHV133" s="46"/>
      <c r="MHW133" s="46"/>
      <c r="MHX133" s="46"/>
      <c r="MHY133" s="46"/>
      <c r="MHZ133" s="46"/>
      <c r="MIA133" s="46"/>
      <c r="MIB133" s="46"/>
      <c r="MIC133" s="46"/>
      <c r="MID133" s="46"/>
      <c r="MIE133" s="46"/>
      <c r="MIF133" s="46"/>
      <c r="MIG133" s="46"/>
      <c r="MIH133" s="46"/>
      <c r="MII133" s="46"/>
      <c r="MIJ133" s="46"/>
      <c r="MIK133" s="46"/>
      <c r="MIL133" s="46"/>
      <c r="MIM133" s="46"/>
      <c r="MIN133" s="46"/>
      <c r="MIO133" s="46"/>
      <c r="MIP133" s="46"/>
      <c r="MIQ133" s="46"/>
      <c r="MIR133" s="46"/>
      <c r="MIS133" s="46"/>
      <c r="MIT133" s="46"/>
      <c r="MIU133" s="46"/>
      <c r="MIV133" s="46"/>
      <c r="MIW133" s="46"/>
      <c r="MIX133" s="46"/>
      <c r="MIY133" s="46"/>
      <c r="MIZ133" s="46"/>
      <c r="MJA133" s="46"/>
      <c r="MJB133" s="46"/>
      <c r="MJC133" s="46"/>
      <c r="MJD133" s="46"/>
      <c r="MJE133" s="46"/>
      <c r="MJF133" s="46"/>
      <c r="MJG133" s="46"/>
      <c r="MJH133" s="46"/>
      <c r="MJI133" s="46"/>
      <c r="MJJ133" s="46"/>
      <c r="MJK133" s="46"/>
      <c r="MJL133" s="46"/>
      <c r="MJM133" s="46"/>
      <c r="MJN133" s="46"/>
      <c r="MJO133" s="46"/>
      <c r="MJP133" s="46"/>
      <c r="MJQ133" s="46"/>
      <c r="MJR133" s="46"/>
      <c r="MJS133" s="46"/>
      <c r="MJT133" s="46"/>
      <c r="MJU133" s="46"/>
      <c r="MJV133" s="46"/>
      <c r="MJW133" s="46"/>
      <c r="MJX133" s="46"/>
      <c r="MJY133" s="46"/>
      <c r="MJZ133" s="46"/>
      <c r="MKA133" s="46"/>
      <c r="MKB133" s="46"/>
      <c r="MKC133" s="46"/>
      <c r="MKD133" s="46"/>
      <c r="MKE133" s="46"/>
      <c r="MKF133" s="46"/>
      <c r="MKG133" s="46"/>
      <c r="MKH133" s="46"/>
      <c r="MKI133" s="46"/>
      <c r="MKJ133" s="46"/>
      <c r="MKK133" s="46"/>
      <c r="MKL133" s="46"/>
      <c r="MKM133" s="46"/>
      <c r="MKN133" s="46"/>
      <c r="MKO133" s="46"/>
      <c r="MKP133" s="46"/>
      <c r="MKQ133" s="46"/>
      <c r="MKR133" s="46"/>
      <c r="MKS133" s="46"/>
      <c r="MKT133" s="46"/>
      <c r="MKU133" s="46"/>
      <c r="MKV133" s="46"/>
      <c r="MKW133" s="46"/>
      <c r="MKX133" s="46"/>
      <c r="MKY133" s="46"/>
      <c r="MKZ133" s="46"/>
      <c r="MLA133" s="46"/>
      <c r="MLB133" s="46"/>
      <c r="MLC133" s="46"/>
      <c r="MLD133" s="46"/>
      <c r="MLE133" s="46"/>
      <c r="MLF133" s="46"/>
      <c r="MLG133" s="46"/>
      <c r="MLH133" s="46"/>
      <c r="MLI133" s="46"/>
      <c r="MLJ133" s="46"/>
      <c r="MLK133" s="46"/>
      <c r="MLL133" s="46"/>
      <c r="MLM133" s="46"/>
      <c r="MLN133" s="46"/>
      <c r="MLO133" s="46"/>
      <c r="MLP133" s="46"/>
      <c r="MLQ133" s="46"/>
      <c r="MLR133" s="46"/>
      <c r="MLS133" s="46"/>
      <c r="MLT133" s="46"/>
      <c r="MLU133" s="46"/>
      <c r="MLV133" s="46"/>
      <c r="MLW133" s="46"/>
      <c r="MLX133" s="46"/>
      <c r="MLY133" s="46"/>
      <c r="MLZ133" s="46"/>
      <c r="MMA133" s="46"/>
      <c r="MMB133" s="46"/>
      <c r="MMC133" s="46"/>
      <c r="MMD133" s="46"/>
      <c r="MME133" s="46"/>
      <c r="MMF133" s="46"/>
      <c r="MMG133" s="46"/>
      <c r="MMH133" s="46"/>
      <c r="MMI133" s="46"/>
      <c r="MMJ133" s="46"/>
      <c r="MMK133" s="46"/>
      <c r="MML133" s="46"/>
      <c r="MMM133" s="46"/>
      <c r="MMN133" s="46"/>
      <c r="MMO133" s="46"/>
      <c r="MMP133" s="46"/>
      <c r="MMQ133" s="46"/>
      <c r="MMR133" s="46"/>
      <c r="MMS133" s="46"/>
      <c r="MMT133" s="46"/>
      <c r="MMU133" s="46"/>
      <c r="MMV133" s="46"/>
      <c r="MMW133" s="46"/>
      <c r="MMX133" s="46"/>
      <c r="MMY133" s="46"/>
      <c r="MMZ133" s="46"/>
      <c r="MNA133" s="46"/>
      <c r="MNB133" s="46"/>
      <c r="MNC133" s="46"/>
      <c r="MND133" s="46"/>
      <c r="MNE133" s="46"/>
      <c r="MNF133" s="46"/>
      <c r="MNG133" s="46"/>
      <c r="MNH133" s="46"/>
      <c r="MNI133" s="46"/>
      <c r="MNJ133" s="46"/>
      <c r="MNK133" s="46"/>
      <c r="MNL133" s="46"/>
      <c r="MNM133" s="46"/>
      <c r="MNN133" s="46"/>
      <c r="MNO133" s="46"/>
      <c r="MNP133" s="46"/>
      <c r="MNQ133" s="46"/>
      <c r="MNR133" s="46"/>
      <c r="MNS133" s="46"/>
      <c r="MNT133" s="46"/>
      <c r="MNU133" s="46"/>
      <c r="MNV133" s="46"/>
      <c r="MNW133" s="46"/>
      <c r="MNX133" s="46"/>
      <c r="MNY133" s="46"/>
      <c r="MNZ133" s="46"/>
      <c r="MOA133" s="46"/>
      <c r="MOB133" s="46"/>
      <c r="MOC133" s="46"/>
      <c r="MOD133" s="46"/>
      <c r="MOE133" s="46"/>
      <c r="MOF133" s="46"/>
      <c r="MOG133" s="46"/>
      <c r="MOH133" s="46"/>
      <c r="MOI133" s="46"/>
      <c r="MOJ133" s="46"/>
      <c r="MOK133" s="46"/>
      <c r="MOL133" s="46"/>
      <c r="MOM133" s="46"/>
      <c r="MON133" s="46"/>
      <c r="MOO133" s="46"/>
      <c r="MOP133" s="46"/>
      <c r="MOQ133" s="46"/>
      <c r="MOR133" s="46"/>
      <c r="MOS133" s="46"/>
      <c r="MOT133" s="46"/>
      <c r="MOU133" s="46"/>
      <c r="MOV133" s="46"/>
      <c r="MOW133" s="46"/>
      <c r="MOX133" s="46"/>
      <c r="MOY133" s="46"/>
      <c r="MOZ133" s="46"/>
      <c r="MPA133" s="46"/>
      <c r="MPB133" s="46"/>
      <c r="MPC133" s="46"/>
      <c r="MPD133" s="46"/>
      <c r="MPE133" s="46"/>
      <c r="MPF133" s="46"/>
      <c r="MPG133" s="46"/>
      <c r="MPI133" s="46"/>
      <c r="MPK133" s="46"/>
      <c r="MPL133" s="46"/>
      <c r="MPM133" s="46"/>
      <c r="MPN133" s="46"/>
      <c r="MPO133" s="46"/>
      <c r="MPP133" s="46"/>
      <c r="MPQ133" s="46"/>
      <c r="MPR133" s="46"/>
      <c r="MPW133" s="46"/>
      <c r="MPX133" s="46"/>
      <c r="MPY133" s="46"/>
      <c r="MPZ133" s="46"/>
      <c r="MQA133" s="46"/>
      <c r="MQB133" s="46"/>
      <c r="MQC133" s="46"/>
      <c r="MQD133" s="46"/>
      <c r="MQE133" s="46"/>
      <c r="MQF133" s="46"/>
      <c r="MQG133" s="46"/>
      <c r="MQH133" s="46"/>
      <c r="MQI133" s="46"/>
      <c r="MQJ133" s="46"/>
      <c r="MQK133" s="46"/>
      <c r="MQL133" s="46"/>
      <c r="MQM133" s="46"/>
      <c r="MQN133" s="46"/>
      <c r="MQO133" s="46"/>
      <c r="MQP133" s="46"/>
      <c r="MQQ133" s="46"/>
      <c r="MQR133" s="46"/>
      <c r="MQS133" s="46"/>
      <c r="MQT133" s="46"/>
      <c r="MQU133" s="46"/>
      <c r="MQV133" s="46"/>
      <c r="MQW133" s="46"/>
      <c r="MQX133" s="46"/>
      <c r="MQY133" s="46"/>
      <c r="MQZ133" s="46"/>
      <c r="MRA133" s="46"/>
      <c r="MRB133" s="46"/>
      <c r="MRC133" s="46"/>
      <c r="MRD133" s="46"/>
      <c r="MRE133" s="46"/>
      <c r="MRF133" s="46"/>
      <c r="MRG133" s="46"/>
      <c r="MRH133" s="46"/>
      <c r="MRI133" s="46"/>
      <c r="MRJ133" s="46"/>
      <c r="MRK133" s="46"/>
      <c r="MRL133" s="46"/>
      <c r="MRM133" s="46"/>
      <c r="MRN133" s="46"/>
      <c r="MRO133" s="46"/>
      <c r="MRP133" s="46"/>
      <c r="MRQ133" s="46"/>
      <c r="MRR133" s="46"/>
      <c r="MRS133" s="46"/>
      <c r="MRT133" s="46"/>
      <c r="MRU133" s="46"/>
      <c r="MRV133" s="46"/>
      <c r="MRW133" s="46"/>
      <c r="MRX133" s="46"/>
      <c r="MRY133" s="46"/>
      <c r="MRZ133" s="46"/>
      <c r="MSA133" s="46"/>
      <c r="MSB133" s="46"/>
      <c r="MSC133" s="46"/>
      <c r="MSD133" s="46"/>
      <c r="MSE133" s="46"/>
      <c r="MSF133" s="46"/>
      <c r="MSG133" s="46"/>
      <c r="MSH133" s="46"/>
      <c r="MSI133" s="46"/>
      <c r="MSJ133" s="46"/>
      <c r="MSK133" s="46"/>
      <c r="MSL133" s="46"/>
      <c r="MSM133" s="46"/>
      <c r="MSN133" s="46"/>
      <c r="MSO133" s="46"/>
      <c r="MSP133" s="46"/>
      <c r="MSQ133" s="46"/>
      <c r="MSR133" s="46"/>
      <c r="MSS133" s="46"/>
      <c r="MST133" s="46"/>
      <c r="MSU133" s="46"/>
      <c r="MSV133" s="46"/>
      <c r="MSW133" s="46"/>
      <c r="MSX133" s="46"/>
      <c r="MSY133" s="46"/>
      <c r="MSZ133" s="46"/>
      <c r="MTA133" s="46"/>
      <c r="MTB133" s="46"/>
      <c r="MTC133" s="46"/>
      <c r="MTD133" s="46"/>
      <c r="MTE133" s="46"/>
      <c r="MTF133" s="46"/>
      <c r="MTG133" s="46"/>
      <c r="MTH133" s="46"/>
      <c r="MTI133" s="46"/>
      <c r="MTJ133" s="46"/>
      <c r="MTK133" s="46"/>
      <c r="MTL133" s="46"/>
      <c r="MTM133" s="46"/>
      <c r="MTN133" s="46"/>
      <c r="MTO133" s="46"/>
      <c r="MTP133" s="46"/>
      <c r="MTQ133" s="46"/>
      <c r="MTR133" s="46"/>
      <c r="MTS133" s="46"/>
      <c r="MTT133" s="46"/>
      <c r="MTU133" s="46"/>
      <c r="MTV133" s="46"/>
      <c r="MTW133" s="46"/>
      <c r="MTX133" s="46"/>
      <c r="MTY133" s="46"/>
      <c r="MTZ133" s="46"/>
      <c r="MUA133" s="46"/>
      <c r="MUB133" s="46"/>
      <c r="MUC133" s="46"/>
      <c r="MUD133" s="46"/>
      <c r="MUE133" s="46"/>
      <c r="MUF133" s="46"/>
      <c r="MUG133" s="46"/>
      <c r="MUH133" s="46"/>
      <c r="MUI133" s="46"/>
      <c r="MUJ133" s="46"/>
      <c r="MUK133" s="46"/>
      <c r="MUL133" s="46"/>
      <c r="MUM133" s="46"/>
      <c r="MUN133" s="46"/>
      <c r="MUO133" s="46"/>
      <c r="MUP133" s="46"/>
      <c r="MUQ133" s="46"/>
      <c r="MUR133" s="46"/>
      <c r="MUS133" s="46"/>
      <c r="MUT133" s="46"/>
      <c r="MUU133" s="46"/>
      <c r="MUV133" s="46"/>
      <c r="MUW133" s="46"/>
      <c r="MUX133" s="46"/>
      <c r="MUY133" s="46"/>
      <c r="MUZ133" s="46"/>
      <c r="MVA133" s="46"/>
      <c r="MVB133" s="46"/>
      <c r="MVC133" s="46"/>
      <c r="MVD133" s="46"/>
      <c r="MVE133" s="46"/>
      <c r="MVF133" s="46"/>
      <c r="MVG133" s="46"/>
      <c r="MVH133" s="46"/>
      <c r="MVI133" s="46"/>
      <c r="MVJ133" s="46"/>
      <c r="MVK133" s="46"/>
      <c r="MVL133" s="46"/>
      <c r="MVM133" s="46"/>
      <c r="MVN133" s="46"/>
      <c r="MVO133" s="46"/>
      <c r="MVP133" s="46"/>
      <c r="MVQ133" s="46"/>
      <c r="MVR133" s="46"/>
      <c r="MVS133" s="46"/>
      <c r="MVT133" s="46"/>
      <c r="MVU133" s="46"/>
      <c r="MVV133" s="46"/>
      <c r="MVW133" s="46"/>
      <c r="MVX133" s="46"/>
      <c r="MVY133" s="46"/>
      <c r="MVZ133" s="46"/>
      <c r="MWA133" s="46"/>
      <c r="MWB133" s="46"/>
      <c r="MWC133" s="46"/>
      <c r="MWD133" s="46"/>
      <c r="MWE133" s="46"/>
      <c r="MWF133" s="46"/>
      <c r="MWG133" s="46"/>
      <c r="MWH133" s="46"/>
      <c r="MWI133" s="46"/>
      <c r="MWJ133" s="46"/>
      <c r="MWK133" s="46"/>
      <c r="MWL133" s="46"/>
      <c r="MWM133" s="46"/>
      <c r="MWN133" s="46"/>
      <c r="MWO133" s="46"/>
      <c r="MWP133" s="46"/>
      <c r="MWQ133" s="46"/>
      <c r="MWR133" s="46"/>
      <c r="MWS133" s="46"/>
      <c r="MWT133" s="46"/>
      <c r="MWU133" s="46"/>
      <c r="MWV133" s="46"/>
      <c r="MWW133" s="46"/>
      <c r="MWX133" s="46"/>
      <c r="MWY133" s="46"/>
      <c r="MWZ133" s="46"/>
      <c r="MXA133" s="46"/>
      <c r="MXB133" s="46"/>
      <c r="MXC133" s="46"/>
      <c r="MXD133" s="46"/>
      <c r="MXE133" s="46"/>
      <c r="MXF133" s="46"/>
      <c r="MXG133" s="46"/>
      <c r="MXH133" s="46"/>
      <c r="MXI133" s="46"/>
      <c r="MXJ133" s="46"/>
      <c r="MXK133" s="46"/>
      <c r="MXL133" s="46"/>
      <c r="MXM133" s="46"/>
      <c r="MXN133" s="46"/>
      <c r="MXO133" s="46"/>
      <c r="MXP133" s="46"/>
      <c r="MXQ133" s="46"/>
      <c r="MXR133" s="46"/>
      <c r="MXS133" s="46"/>
      <c r="MXT133" s="46"/>
      <c r="MXU133" s="46"/>
      <c r="MXV133" s="46"/>
      <c r="MXW133" s="46"/>
      <c r="MXX133" s="46"/>
      <c r="MXY133" s="46"/>
      <c r="MXZ133" s="46"/>
      <c r="MYA133" s="46"/>
      <c r="MYB133" s="46"/>
      <c r="MYC133" s="46"/>
      <c r="MYD133" s="46"/>
      <c r="MYE133" s="46"/>
      <c r="MYF133" s="46"/>
      <c r="MYG133" s="46"/>
      <c r="MYH133" s="46"/>
      <c r="MYI133" s="46"/>
      <c r="MYJ133" s="46"/>
      <c r="MYK133" s="46"/>
      <c r="MYL133" s="46"/>
      <c r="MYM133" s="46"/>
      <c r="MYN133" s="46"/>
      <c r="MYO133" s="46"/>
      <c r="MYP133" s="46"/>
      <c r="MYQ133" s="46"/>
      <c r="MYR133" s="46"/>
      <c r="MYS133" s="46"/>
      <c r="MYT133" s="46"/>
      <c r="MYU133" s="46"/>
      <c r="MYV133" s="46"/>
      <c r="MYW133" s="46"/>
      <c r="MYX133" s="46"/>
      <c r="MYY133" s="46"/>
      <c r="MYZ133" s="46"/>
      <c r="MZA133" s="46"/>
      <c r="MZB133" s="46"/>
      <c r="MZC133" s="46"/>
      <c r="MZE133" s="46"/>
      <c r="MZG133" s="46"/>
      <c r="MZH133" s="46"/>
      <c r="MZI133" s="46"/>
      <c r="MZJ133" s="46"/>
      <c r="MZK133" s="46"/>
      <c r="MZL133" s="46"/>
      <c r="MZM133" s="46"/>
      <c r="MZN133" s="46"/>
      <c r="MZS133" s="46"/>
      <c r="MZT133" s="46"/>
      <c r="MZU133" s="46"/>
      <c r="MZV133" s="46"/>
      <c r="MZW133" s="46"/>
      <c r="MZX133" s="46"/>
      <c r="MZY133" s="46"/>
      <c r="MZZ133" s="46"/>
      <c r="NAA133" s="46"/>
      <c r="NAB133" s="46"/>
      <c r="NAC133" s="46"/>
      <c r="NAD133" s="46"/>
      <c r="NAE133" s="46"/>
      <c r="NAF133" s="46"/>
      <c r="NAG133" s="46"/>
      <c r="NAH133" s="46"/>
      <c r="NAI133" s="46"/>
      <c r="NAJ133" s="46"/>
      <c r="NAK133" s="46"/>
      <c r="NAL133" s="46"/>
      <c r="NAM133" s="46"/>
      <c r="NAN133" s="46"/>
      <c r="NAO133" s="46"/>
      <c r="NAP133" s="46"/>
      <c r="NAQ133" s="46"/>
      <c r="NAR133" s="46"/>
      <c r="NAS133" s="46"/>
      <c r="NAT133" s="46"/>
      <c r="NAU133" s="46"/>
      <c r="NAV133" s="46"/>
      <c r="NAW133" s="46"/>
      <c r="NAX133" s="46"/>
      <c r="NAY133" s="46"/>
      <c r="NAZ133" s="46"/>
      <c r="NBA133" s="46"/>
      <c r="NBB133" s="46"/>
      <c r="NBC133" s="46"/>
      <c r="NBD133" s="46"/>
      <c r="NBE133" s="46"/>
      <c r="NBF133" s="46"/>
      <c r="NBG133" s="46"/>
      <c r="NBH133" s="46"/>
      <c r="NBI133" s="46"/>
      <c r="NBJ133" s="46"/>
      <c r="NBK133" s="46"/>
      <c r="NBL133" s="46"/>
      <c r="NBM133" s="46"/>
      <c r="NBN133" s="46"/>
      <c r="NBO133" s="46"/>
      <c r="NBP133" s="46"/>
      <c r="NBQ133" s="46"/>
      <c r="NBR133" s="46"/>
      <c r="NBS133" s="46"/>
      <c r="NBT133" s="46"/>
      <c r="NBU133" s="46"/>
      <c r="NBV133" s="46"/>
      <c r="NBW133" s="46"/>
      <c r="NBX133" s="46"/>
      <c r="NBY133" s="46"/>
      <c r="NBZ133" s="46"/>
      <c r="NCA133" s="46"/>
      <c r="NCB133" s="46"/>
      <c r="NCC133" s="46"/>
      <c r="NCD133" s="46"/>
      <c r="NCE133" s="46"/>
      <c r="NCF133" s="46"/>
      <c r="NCG133" s="46"/>
      <c r="NCH133" s="46"/>
      <c r="NCI133" s="46"/>
      <c r="NCJ133" s="46"/>
      <c r="NCK133" s="46"/>
      <c r="NCL133" s="46"/>
      <c r="NCM133" s="46"/>
      <c r="NCN133" s="46"/>
      <c r="NCO133" s="46"/>
      <c r="NCP133" s="46"/>
      <c r="NCQ133" s="46"/>
      <c r="NCR133" s="46"/>
      <c r="NCS133" s="46"/>
      <c r="NCT133" s="46"/>
      <c r="NCU133" s="46"/>
      <c r="NCV133" s="46"/>
      <c r="NCW133" s="46"/>
      <c r="NCX133" s="46"/>
      <c r="NCY133" s="46"/>
      <c r="NCZ133" s="46"/>
      <c r="NDA133" s="46"/>
      <c r="NDB133" s="46"/>
      <c r="NDC133" s="46"/>
      <c r="NDD133" s="46"/>
      <c r="NDE133" s="46"/>
      <c r="NDF133" s="46"/>
      <c r="NDG133" s="46"/>
      <c r="NDH133" s="46"/>
      <c r="NDI133" s="46"/>
      <c r="NDJ133" s="46"/>
      <c r="NDK133" s="46"/>
      <c r="NDL133" s="46"/>
      <c r="NDM133" s="46"/>
      <c r="NDN133" s="46"/>
      <c r="NDO133" s="46"/>
      <c r="NDP133" s="46"/>
      <c r="NDQ133" s="46"/>
      <c r="NDR133" s="46"/>
      <c r="NDS133" s="46"/>
      <c r="NDT133" s="46"/>
      <c r="NDU133" s="46"/>
      <c r="NDV133" s="46"/>
      <c r="NDW133" s="46"/>
      <c r="NDX133" s="46"/>
      <c r="NDY133" s="46"/>
      <c r="NDZ133" s="46"/>
      <c r="NEA133" s="46"/>
      <c r="NEB133" s="46"/>
      <c r="NEC133" s="46"/>
      <c r="NED133" s="46"/>
      <c r="NEE133" s="46"/>
      <c r="NEF133" s="46"/>
      <c r="NEG133" s="46"/>
      <c r="NEH133" s="46"/>
      <c r="NEI133" s="46"/>
      <c r="NEJ133" s="46"/>
      <c r="NEK133" s="46"/>
      <c r="NEL133" s="46"/>
      <c r="NEM133" s="46"/>
      <c r="NEN133" s="46"/>
      <c r="NEO133" s="46"/>
      <c r="NEP133" s="46"/>
      <c r="NEQ133" s="46"/>
      <c r="NER133" s="46"/>
      <c r="NES133" s="46"/>
      <c r="NET133" s="46"/>
      <c r="NEU133" s="46"/>
      <c r="NEV133" s="46"/>
      <c r="NEW133" s="46"/>
      <c r="NEX133" s="46"/>
      <c r="NEY133" s="46"/>
      <c r="NEZ133" s="46"/>
      <c r="NFA133" s="46"/>
      <c r="NFB133" s="46"/>
      <c r="NFC133" s="46"/>
      <c r="NFD133" s="46"/>
      <c r="NFE133" s="46"/>
      <c r="NFF133" s="46"/>
      <c r="NFG133" s="46"/>
      <c r="NFH133" s="46"/>
      <c r="NFI133" s="46"/>
      <c r="NFJ133" s="46"/>
      <c r="NFK133" s="46"/>
      <c r="NFL133" s="46"/>
      <c r="NFM133" s="46"/>
      <c r="NFN133" s="46"/>
      <c r="NFO133" s="46"/>
      <c r="NFP133" s="46"/>
      <c r="NFQ133" s="46"/>
      <c r="NFR133" s="46"/>
      <c r="NFS133" s="46"/>
      <c r="NFT133" s="46"/>
      <c r="NFU133" s="46"/>
      <c r="NFV133" s="46"/>
      <c r="NFW133" s="46"/>
      <c r="NFX133" s="46"/>
      <c r="NFY133" s="46"/>
      <c r="NFZ133" s="46"/>
      <c r="NGA133" s="46"/>
      <c r="NGB133" s="46"/>
      <c r="NGC133" s="46"/>
      <c r="NGD133" s="46"/>
      <c r="NGE133" s="46"/>
      <c r="NGF133" s="46"/>
      <c r="NGG133" s="46"/>
      <c r="NGH133" s="46"/>
      <c r="NGI133" s="46"/>
      <c r="NGJ133" s="46"/>
      <c r="NGK133" s="46"/>
      <c r="NGL133" s="46"/>
      <c r="NGM133" s="46"/>
      <c r="NGN133" s="46"/>
      <c r="NGO133" s="46"/>
      <c r="NGP133" s="46"/>
      <c r="NGQ133" s="46"/>
      <c r="NGR133" s="46"/>
      <c r="NGS133" s="46"/>
      <c r="NGT133" s="46"/>
      <c r="NGU133" s="46"/>
      <c r="NGV133" s="46"/>
      <c r="NGW133" s="46"/>
      <c r="NGX133" s="46"/>
      <c r="NGY133" s="46"/>
      <c r="NGZ133" s="46"/>
      <c r="NHA133" s="46"/>
      <c r="NHB133" s="46"/>
      <c r="NHC133" s="46"/>
      <c r="NHD133" s="46"/>
      <c r="NHE133" s="46"/>
      <c r="NHF133" s="46"/>
      <c r="NHG133" s="46"/>
      <c r="NHH133" s="46"/>
      <c r="NHI133" s="46"/>
      <c r="NHJ133" s="46"/>
      <c r="NHK133" s="46"/>
      <c r="NHL133" s="46"/>
      <c r="NHM133" s="46"/>
      <c r="NHN133" s="46"/>
      <c r="NHO133" s="46"/>
      <c r="NHP133" s="46"/>
      <c r="NHQ133" s="46"/>
      <c r="NHR133" s="46"/>
      <c r="NHS133" s="46"/>
      <c r="NHT133" s="46"/>
      <c r="NHU133" s="46"/>
      <c r="NHV133" s="46"/>
      <c r="NHW133" s="46"/>
      <c r="NHX133" s="46"/>
      <c r="NHY133" s="46"/>
      <c r="NHZ133" s="46"/>
      <c r="NIA133" s="46"/>
      <c r="NIB133" s="46"/>
      <c r="NIC133" s="46"/>
      <c r="NID133" s="46"/>
      <c r="NIE133" s="46"/>
      <c r="NIF133" s="46"/>
      <c r="NIG133" s="46"/>
      <c r="NIH133" s="46"/>
      <c r="NII133" s="46"/>
      <c r="NIJ133" s="46"/>
      <c r="NIK133" s="46"/>
      <c r="NIL133" s="46"/>
      <c r="NIM133" s="46"/>
      <c r="NIN133" s="46"/>
      <c r="NIO133" s="46"/>
      <c r="NIP133" s="46"/>
      <c r="NIQ133" s="46"/>
      <c r="NIR133" s="46"/>
      <c r="NIS133" s="46"/>
      <c r="NIT133" s="46"/>
      <c r="NIU133" s="46"/>
      <c r="NIV133" s="46"/>
      <c r="NIW133" s="46"/>
      <c r="NIX133" s="46"/>
      <c r="NIY133" s="46"/>
      <c r="NJA133" s="46"/>
      <c r="NJC133" s="46"/>
      <c r="NJD133" s="46"/>
      <c r="NJE133" s="46"/>
      <c r="NJF133" s="46"/>
      <c r="NJG133" s="46"/>
      <c r="NJH133" s="46"/>
      <c r="NJI133" s="46"/>
      <c r="NJJ133" s="46"/>
      <c r="NJO133" s="46"/>
      <c r="NJP133" s="46"/>
      <c r="NJQ133" s="46"/>
      <c r="NJR133" s="46"/>
      <c r="NJS133" s="46"/>
      <c r="NJT133" s="46"/>
      <c r="NJU133" s="46"/>
      <c r="NJV133" s="46"/>
      <c r="NJW133" s="46"/>
      <c r="NJX133" s="46"/>
      <c r="NJY133" s="46"/>
      <c r="NJZ133" s="46"/>
      <c r="NKA133" s="46"/>
      <c r="NKB133" s="46"/>
      <c r="NKC133" s="46"/>
      <c r="NKD133" s="46"/>
      <c r="NKE133" s="46"/>
      <c r="NKF133" s="46"/>
      <c r="NKG133" s="46"/>
      <c r="NKH133" s="46"/>
      <c r="NKI133" s="46"/>
      <c r="NKJ133" s="46"/>
      <c r="NKK133" s="46"/>
      <c r="NKL133" s="46"/>
      <c r="NKM133" s="46"/>
      <c r="NKN133" s="46"/>
      <c r="NKO133" s="46"/>
      <c r="NKP133" s="46"/>
      <c r="NKQ133" s="46"/>
      <c r="NKR133" s="46"/>
      <c r="NKS133" s="46"/>
      <c r="NKT133" s="46"/>
      <c r="NKU133" s="46"/>
      <c r="NKV133" s="46"/>
      <c r="NKW133" s="46"/>
      <c r="NKX133" s="46"/>
      <c r="NKY133" s="46"/>
      <c r="NKZ133" s="46"/>
      <c r="NLA133" s="46"/>
      <c r="NLB133" s="46"/>
      <c r="NLC133" s="46"/>
      <c r="NLD133" s="46"/>
      <c r="NLE133" s="46"/>
      <c r="NLF133" s="46"/>
      <c r="NLG133" s="46"/>
      <c r="NLH133" s="46"/>
      <c r="NLI133" s="46"/>
      <c r="NLJ133" s="46"/>
      <c r="NLK133" s="46"/>
      <c r="NLL133" s="46"/>
      <c r="NLM133" s="46"/>
      <c r="NLN133" s="46"/>
      <c r="NLO133" s="46"/>
      <c r="NLP133" s="46"/>
      <c r="NLQ133" s="46"/>
      <c r="NLR133" s="46"/>
      <c r="NLS133" s="46"/>
      <c r="NLT133" s="46"/>
      <c r="NLU133" s="46"/>
      <c r="NLV133" s="46"/>
      <c r="NLW133" s="46"/>
      <c r="NLX133" s="46"/>
      <c r="NLY133" s="46"/>
      <c r="NLZ133" s="46"/>
      <c r="NMA133" s="46"/>
      <c r="NMB133" s="46"/>
      <c r="NMC133" s="46"/>
      <c r="NMD133" s="46"/>
      <c r="NME133" s="46"/>
      <c r="NMF133" s="46"/>
      <c r="NMG133" s="46"/>
      <c r="NMH133" s="46"/>
      <c r="NMI133" s="46"/>
      <c r="NMJ133" s="46"/>
      <c r="NMK133" s="46"/>
      <c r="NML133" s="46"/>
      <c r="NMM133" s="46"/>
      <c r="NMN133" s="46"/>
      <c r="NMO133" s="46"/>
      <c r="NMP133" s="46"/>
      <c r="NMQ133" s="46"/>
      <c r="NMR133" s="46"/>
      <c r="NMS133" s="46"/>
      <c r="NMT133" s="46"/>
      <c r="NMU133" s="46"/>
      <c r="NMV133" s="46"/>
      <c r="NMW133" s="46"/>
      <c r="NMX133" s="46"/>
      <c r="NMY133" s="46"/>
      <c r="NMZ133" s="46"/>
      <c r="NNA133" s="46"/>
      <c r="NNB133" s="46"/>
      <c r="NNC133" s="46"/>
      <c r="NND133" s="46"/>
      <c r="NNE133" s="46"/>
      <c r="NNF133" s="46"/>
      <c r="NNG133" s="46"/>
      <c r="NNH133" s="46"/>
      <c r="NNI133" s="46"/>
      <c r="NNJ133" s="46"/>
      <c r="NNK133" s="46"/>
      <c r="NNL133" s="46"/>
      <c r="NNM133" s="46"/>
      <c r="NNN133" s="46"/>
      <c r="NNO133" s="46"/>
      <c r="NNP133" s="46"/>
      <c r="NNQ133" s="46"/>
      <c r="NNR133" s="46"/>
      <c r="NNS133" s="46"/>
      <c r="NNT133" s="46"/>
      <c r="NNU133" s="46"/>
      <c r="NNV133" s="46"/>
      <c r="NNW133" s="46"/>
      <c r="NNX133" s="46"/>
      <c r="NNY133" s="46"/>
      <c r="NNZ133" s="46"/>
      <c r="NOA133" s="46"/>
      <c r="NOB133" s="46"/>
      <c r="NOC133" s="46"/>
      <c r="NOD133" s="46"/>
      <c r="NOE133" s="46"/>
      <c r="NOF133" s="46"/>
      <c r="NOG133" s="46"/>
      <c r="NOH133" s="46"/>
      <c r="NOI133" s="46"/>
      <c r="NOJ133" s="46"/>
      <c r="NOK133" s="46"/>
      <c r="NOL133" s="46"/>
      <c r="NOM133" s="46"/>
      <c r="NON133" s="46"/>
      <c r="NOO133" s="46"/>
      <c r="NOP133" s="46"/>
      <c r="NOQ133" s="46"/>
      <c r="NOR133" s="46"/>
      <c r="NOS133" s="46"/>
      <c r="NOT133" s="46"/>
      <c r="NOU133" s="46"/>
      <c r="NOV133" s="46"/>
      <c r="NOW133" s="46"/>
      <c r="NOX133" s="46"/>
      <c r="NOY133" s="46"/>
      <c r="NOZ133" s="46"/>
      <c r="NPA133" s="46"/>
      <c r="NPB133" s="46"/>
      <c r="NPC133" s="46"/>
      <c r="NPD133" s="46"/>
      <c r="NPE133" s="46"/>
      <c r="NPF133" s="46"/>
      <c r="NPG133" s="46"/>
      <c r="NPH133" s="46"/>
      <c r="NPI133" s="46"/>
      <c r="NPJ133" s="46"/>
      <c r="NPK133" s="46"/>
      <c r="NPL133" s="46"/>
      <c r="NPM133" s="46"/>
      <c r="NPN133" s="46"/>
      <c r="NPO133" s="46"/>
      <c r="NPP133" s="46"/>
      <c r="NPQ133" s="46"/>
      <c r="NPR133" s="46"/>
      <c r="NPS133" s="46"/>
      <c r="NPT133" s="46"/>
      <c r="NPU133" s="46"/>
      <c r="NPV133" s="46"/>
      <c r="NPW133" s="46"/>
      <c r="NPX133" s="46"/>
      <c r="NPY133" s="46"/>
      <c r="NPZ133" s="46"/>
      <c r="NQA133" s="46"/>
      <c r="NQB133" s="46"/>
      <c r="NQC133" s="46"/>
      <c r="NQD133" s="46"/>
      <c r="NQE133" s="46"/>
      <c r="NQF133" s="46"/>
      <c r="NQG133" s="46"/>
      <c r="NQH133" s="46"/>
      <c r="NQI133" s="46"/>
      <c r="NQJ133" s="46"/>
      <c r="NQK133" s="46"/>
      <c r="NQL133" s="46"/>
      <c r="NQM133" s="46"/>
      <c r="NQN133" s="46"/>
      <c r="NQO133" s="46"/>
      <c r="NQP133" s="46"/>
      <c r="NQQ133" s="46"/>
      <c r="NQR133" s="46"/>
      <c r="NQS133" s="46"/>
      <c r="NQT133" s="46"/>
      <c r="NQU133" s="46"/>
      <c r="NQV133" s="46"/>
      <c r="NQW133" s="46"/>
      <c r="NQX133" s="46"/>
      <c r="NQY133" s="46"/>
      <c r="NQZ133" s="46"/>
      <c r="NRA133" s="46"/>
      <c r="NRB133" s="46"/>
      <c r="NRC133" s="46"/>
      <c r="NRD133" s="46"/>
      <c r="NRE133" s="46"/>
      <c r="NRF133" s="46"/>
      <c r="NRG133" s="46"/>
      <c r="NRH133" s="46"/>
      <c r="NRI133" s="46"/>
      <c r="NRJ133" s="46"/>
      <c r="NRK133" s="46"/>
      <c r="NRL133" s="46"/>
      <c r="NRM133" s="46"/>
      <c r="NRN133" s="46"/>
      <c r="NRO133" s="46"/>
      <c r="NRP133" s="46"/>
      <c r="NRQ133" s="46"/>
      <c r="NRR133" s="46"/>
      <c r="NRS133" s="46"/>
      <c r="NRT133" s="46"/>
      <c r="NRU133" s="46"/>
      <c r="NRV133" s="46"/>
      <c r="NRW133" s="46"/>
      <c r="NRX133" s="46"/>
      <c r="NRY133" s="46"/>
      <c r="NRZ133" s="46"/>
      <c r="NSA133" s="46"/>
      <c r="NSB133" s="46"/>
      <c r="NSC133" s="46"/>
      <c r="NSD133" s="46"/>
      <c r="NSE133" s="46"/>
      <c r="NSF133" s="46"/>
      <c r="NSG133" s="46"/>
      <c r="NSH133" s="46"/>
      <c r="NSI133" s="46"/>
      <c r="NSJ133" s="46"/>
      <c r="NSK133" s="46"/>
      <c r="NSL133" s="46"/>
      <c r="NSM133" s="46"/>
      <c r="NSN133" s="46"/>
      <c r="NSO133" s="46"/>
      <c r="NSP133" s="46"/>
      <c r="NSQ133" s="46"/>
      <c r="NSR133" s="46"/>
      <c r="NSS133" s="46"/>
      <c r="NST133" s="46"/>
      <c r="NSU133" s="46"/>
      <c r="NSW133" s="46"/>
      <c r="NSY133" s="46"/>
      <c r="NSZ133" s="46"/>
      <c r="NTA133" s="46"/>
      <c r="NTB133" s="46"/>
      <c r="NTC133" s="46"/>
      <c r="NTD133" s="46"/>
      <c r="NTE133" s="46"/>
      <c r="NTF133" s="46"/>
      <c r="NTK133" s="46"/>
      <c r="NTL133" s="46"/>
      <c r="NTM133" s="46"/>
      <c r="NTN133" s="46"/>
      <c r="NTO133" s="46"/>
      <c r="NTP133" s="46"/>
      <c r="NTQ133" s="46"/>
      <c r="NTR133" s="46"/>
      <c r="NTS133" s="46"/>
      <c r="NTT133" s="46"/>
      <c r="NTU133" s="46"/>
      <c r="NTV133" s="46"/>
      <c r="NTW133" s="46"/>
      <c r="NTX133" s="46"/>
      <c r="NTY133" s="46"/>
      <c r="NTZ133" s="46"/>
      <c r="NUA133" s="46"/>
      <c r="NUB133" s="46"/>
      <c r="NUC133" s="46"/>
      <c r="NUD133" s="46"/>
      <c r="NUE133" s="46"/>
      <c r="NUF133" s="46"/>
      <c r="NUG133" s="46"/>
      <c r="NUH133" s="46"/>
      <c r="NUI133" s="46"/>
      <c r="NUJ133" s="46"/>
      <c r="NUK133" s="46"/>
      <c r="NUL133" s="46"/>
      <c r="NUM133" s="46"/>
      <c r="NUN133" s="46"/>
      <c r="NUO133" s="46"/>
      <c r="NUP133" s="46"/>
      <c r="NUQ133" s="46"/>
      <c r="NUR133" s="46"/>
      <c r="NUS133" s="46"/>
      <c r="NUT133" s="46"/>
      <c r="NUU133" s="46"/>
      <c r="NUV133" s="46"/>
      <c r="NUW133" s="46"/>
      <c r="NUX133" s="46"/>
      <c r="NUY133" s="46"/>
      <c r="NUZ133" s="46"/>
      <c r="NVA133" s="46"/>
      <c r="NVB133" s="46"/>
      <c r="NVC133" s="46"/>
      <c r="NVD133" s="46"/>
      <c r="NVE133" s="46"/>
      <c r="NVF133" s="46"/>
      <c r="NVG133" s="46"/>
      <c r="NVH133" s="46"/>
      <c r="NVI133" s="46"/>
      <c r="NVJ133" s="46"/>
      <c r="NVK133" s="46"/>
      <c r="NVL133" s="46"/>
      <c r="NVM133" s="46"/>
      <c r="NVN133" s="46"/>
      <c r="NVO133" s="46"/>
      <c r="NVP133" s="46"/>
      <c r="NVQ133" s="46"/>
      <c r="NVR133" s="46"/>
      <c r="NVS133" s="46"/>
      <c r="NVT133" s="46"/>
      <c r="NVU133" s="46"/>
      <c r="NVV133" s="46"/>
      <c r="NVW133" s="46"/>
      <c r="NVX133" s="46"/>
      <c r="NVY133" s="46"/>
      <c r="NVZ133" s="46"/>
      <c r="NWA133" s="46"/>
      <c r="NWB133" s="46"/>
      <c r="NWC133" s="46"/>
      <c r="NWD133" s="46"/>
      <c r="NWE133" s="46"/>
      <c r="NWF133" s="46"/>
      <c r="NWG133" s="46"/>
      <c r="NWH133" s="46"/>
      <c r="NWI133" s="46"/>
      <c r="NWJ133" s="46"/>
      <c r="NWK133" s="46"/>
      <c r="NWL133" s="46"/>
      <c r="NWM133" s="46"/>
      <c r="NWN133" s="46"/>
      <c r="NWO133" s="46"/>
      <c r="NWP133" s="46"/>
      <c r="NWQ133" s="46"/>
      <c r="NWR133" s="46"/>
      <c r="NWS133" s="46"/>
      <c r="NWT133" s="46"/>
      <c r="NWU133" s="46"/>
      <c r="NWV133" s="46"/>
      <c r="NWW133" s="46"/>
      <c r="NWX133" s="46"/>
      <c r="NWY133" s="46"/>
      <c r="NWZ133" s="46"/>
      <c r="NXA133" s="46"/>
      <c r="NXB133" s="46"/>
      <c r="NXC133" s="46"/>
      <c r="NXD133" s="46"/>
      <c r="NXE133" s="46"/>
      <c r="NXF133" s="46"/>
      <c r="NXG133" s="46"/>
      <c r="NXH133" s="46"/>
      <c r="NXI133" s="46"/>
      <c r="NXJ133" s="46"/>
      <c r="NXK133" s="46"/>
      <c r="NXL133" s="46"/>
      <c r="NXM133" s="46"/>
      <c r="NXN133" s="46"/>
      <c r="NXO133" s="46"/>
      <c r="NXP133" s="46"/>
      <c r="NXQ133" s="46"/>
      <c r="NXR133" s="46"/>
      <c r="NXS133" s="46"/>
      <c r="NXT133" s="46"/>
      <c r="NXU133" s="46"/>
      <c r="NXV133" s="46"/>
      <c r="NXW133" s="46"/>
      <c r="NXX133" s="46"/>
      <c r="NXY133" s="46"/>
      <c r="NXZ133" s="46"/>
      <c r="NYA133" s="46"/>
      <c r="NYB133" s="46"/>
      <c r="NYC133" s="46"/>
      <c r="NYD133" s="46"/>
      <c r="NYE133" s="46"/>
      <c r="NYF133" s="46"/>
      <c r="NYG133" s="46"/>
      <c r="NYH133" s="46"/>
      <c r="NYI133" s="46"/>
      <c r="NYJ133" s="46"/>
      <c r="NYK133" s="46"/>
      <c r="NYL133" s="46"/>
      <c r="NYM133" s="46"/>
      <c r="NYN133" s="46"/>
      <c r="NYO133" s="46"/>
      <c r="NYP133" s="46"/>
      <c r="NYQ133" s="46"/>
      <c r="NYR133" s="46"/>
      <c r="NYS133" s="46"/>
      <c r="NYT133" s="46"/>
      <c r="NYU133" s="46"/>
      <c r="NYV133" s="46"/>
      <c r="NYW133" s="46"/>
      <c r="NYX133" s="46"/>
      <c r="NYY133" s="46"/>
      <c r="NYZ133" s="46"/>
      <c r="NZA133" s="46"/>
      <c r="NZB133" s="46"/>
      <c r="NZC133" s="46"/>
      <c r="NZD133" s="46"/>
      <c r="NZE133" s="46"/>
      <c r="NZF133" s="46"/>
      <c r="NZG133" s="46"/>
      <c r="NZH133" s="46"/>
      <c r="NZI133" s="46"/>
      <c r="NZJ133" s="46"/>
      <c r="NZK133" s="46"/>
      <c r="NZL133" s="46"/>
      <c r="NZM133" s="46"/>
      <c r="NZN133" s="46"/>
      <c r="NZO133" s="46"/>
      <c r="NZP133" s="46"/>
      <c r="NZQ133" s="46"/>
      <c r="NZR133" s="46"/>
      <c r="NZS133" s="46"/>
      <c r="NZT133" s="46"/>
      <c r="NZU133" s="46"/>
      <c r="NZV133" s="46"/>
      <c r="NZW133" s="46"/>
      <c r="NZX133" s="46"/>
      <c r="NZY133" s="46"/>
      <c r="NZZ133" s="46"/>
      <c r="OAA133" s="46"/>
      <c r="OAB133" s="46"/>
      <c r="OAC133" s="46"/>
      <c r="OAD133" s="46"/>
      <c r="OAE133" s="46"/>
      <c r="OAF133" s="46"/>
      <c r="OAG133" s="46"/>
      <c r="OAH133" s="46"/>
      <c r="OAI133" s="46"/>
      <c r="OAJ133" s="46"/>
      <c r="OAK133" s="46"/>
      <c r="OAL133" s="46"/>
      <c r="OAM133" s="46"/>
      <c r="OAN133" s="46"/>
      <c r="OAO133" s="46"/>
      <c r="OAP133" s="46"/>
      <c r="OAQ133" s="46"/>
      <c r="OAR133" s="46"/>
      <c r="OAS133" s="46"/>
      <c r="OAT133" s="46"/>
      <c r="OAU133" s="46"/>
      <c r="OAV133" s="46"/>
      <c r="OAW133" s="46"/>
      <c r="OAX133" s="46"/>
      <c r="OAY133" s="46"/>
      <c r="OAZ133" s="46"/>
      <c r="OBA133" s="46"/>
      <c r="OBB133" s="46"/>
      <c r="OBC133" s="46"/>
      <c r="OBD133" s="46"/>
      <c r="OBE133" s="46"/>
      <c r="OBF133" s="46"/>
      <c r="OBG133" s="46"/>
      <c r="OBH133" s="46"/>
      <c r="OBI133" s="46"/>
      <c r="OBJ133" s="46"/>
      <c r="OBK133" s="46"/>
      <c r="OBL133" s="46"/>
      <c r="OBM133" s="46"/>
      <c r="OBN133" s="46"/>
      <c r="OBO133" s="46"/>
      <c r="OBP133" s="46"/>
      <c r="OBQ133" s="46"/>
      <c r="OBR133" s="46"/>
      <c r="OBS133" s="46"/>
      <c r="OBT133" s="46"/>
      <c r="OBU133" s="46"/>
      <c r="OBV133" s="46"/>
      <c r="OBW133" s="46"/>
      <c r="OBX133" s="46"/>
      <c r="OBY133" s="46"/>
      <c r="OBZ133" s="46"/>
      <c r="OCA133" s="46"/>
      <c r="OCB133" s="46"/>
      <c r="OCC133" s="46"/>
      <c r="OCD133" s="46"/>
      <c r="OCE133" s="46"/>
      <c r="OCF133" s="46"/>
      <c r="OCG133" s="46"/>
      <c r="OCH133" s="46"/>
      <c r="OCI133" s="46"/>
      <c r="OCJ133" s="46"/>
      <c r="OCK133" s="46"/>
      <c r="OCL133" s="46"/>
      <c r="OCM133" s="46"/>
      <c r="OCN133" s="46"/>
      <c r="OCO133" s="46"/>
      <c r="OCP133" s="46"/>
      <c r="OCQ133" s="46"/>
      <c r="OCS133" s="46"/>
      <c r="OCU133" s="46"/>
      <c r="OCV133" s="46"/>
      <c r="OCW133" s="46"/>
      <c r="OCX133" s="46"/>
      <c r="OCY133" s="46"/>
      <c r="OCZ133" s="46"/>
      <c r="ODA133" s="46"/>
      <c r="ODB133" s="46"/>
      <c r="ODG133" s="46"/>
      <c r="ODH133" s="46"/>
      <c r="ODI133" s="46"/>
      <c r="ODJ133" s="46"/>
      <c r="ODK133" s="46"/>
      <c r="ODL133" s="46"/>
      <c r="ODM133" s="46"/>
      <c r="ODN133" s="46"/>
      <c r="ODO133" s="46"/>
      <c r="ODP133" s="46"/>
      <c r="ODQ133" s="46"/>
      <c r="ODR133" s="46"/>
      <c r="ODS133" s="46"/>
      <c r="ODT133" s="46"/>
      <c r="ODU133" s="46"/>
      <c r="ODV133" s="46"/>
      <c r="ODW133" s="46"/>
      <c r="ODX133" s="46"/>
      <c r="ODY133" s="46"/>
      <c r="ODZ133" s="46"/>
      <c r="OEA133" s="46"/>
      <c r="OEB133" s="46"/>
      <c r="OEC133" s="46"/>
      <c r="OED133" s="46"/>
      <c r="OEE133" s="46"/>
      <c r="OEF133" s="46"/>
      <c r="OEG133" s="46"/>
      <c r="OEH133" s="46"/>
      <c r="OEI133" s="46"/>
      <c r="OEJ133" s="46"/>
      <c r="OEK133" s="46"/>
      <c r="OEL133" s="46"/>
      <c r="OEM133" s="46"/>
      <c r="OEN133" s="46"/>
      <c r="OEO133" s="46"/>
      <c r="OEP133" s="46"/>
      <c r="OEQ133" s="46"/>
      <c r="OER133" s="46"/>
      <c r="OES133" s="46"/>
      <c r="OET133" s="46"/>
      <c r="OEU133" s="46"/>
      <c r="OEV133" s="46"/>
      <c r="OEW133" s="46"/>
      <c r="OEX133" s="46"/>
      <c r="OEY133" s="46"/>
      <c r="OEZ133" s="46"/>
      <c r="OFA133" s="46"/>
      <c r="OFB133" s="46"/>
      <c r="OFC133" s="46"/>
      <c r="OFD133" s="46"/>
      <c r="OFE133" s="46"/>
      <c r="OFF133" s="46"/>
      <c r="OFG133" s="46"/>
      <c r="OFH133" s="46"/>
      <c r="OFI133" s="46"/>
      <c r="OFJ133" s="46"/>
      <c r="OFK133" s="46"/>
      <c r="OFL133" s="46"/>
      <c r="OFM133" s="46"/>
      <c r="OFN133" s="46"/>
      <c r="OFO133" s="46"/>
      <c r="OFP133" s="46"/>
      <c r="OFQ133" s="46"/>
      <c r="OFR133" s="46"/>
      <c r="OFS133" s="46"/>
      <c r="OFT133" s="46"/>
      <c r="OFU133" s="46"/>
      <c r="OFV133" s="46"/>
      <c r="OFW133" s="46"/>
      <c r="OFX133" s="46"/>
      <c r="OFY133" s="46"/>
      <c r="OFZ133" s="46"/>
      <c r="OGA133" s="46"/>
      <c r="OGB133" s="46"/>
      <c r="OGC133" s="46"/>
      <c r="OGD133" s="46"/>
      <c r="OGE133" s="46"/>
      <c r="OGF133" s="46"/>
      <c r="OGG133" s="46"/>
      <c r="OGH133" s="46"/>
      <c r="OGI133" s="46"/>
      <c r="OGJ133" s="46"/>
      <c r="OGK133" s="46"/>
      <c r="OGL133" s="46"/>
      <c r="OGM133" s="46"/>
      <c r="OGN133" s="46"/>
      <c r="OGO133" s="46"/>
      <c r="OGP133" s="46"/>
      <c r="OGQ133" s="46"/>
      <c r="OGR133" s="46"/>
      <c r="OGS133" s="46"/>
      <c r="OGT133" s="46"/>
      <c r="OGU133" s="46"/>
      <c r="OGV133" s="46"/>
      <c r="OGW133" s="46"/>
      <c r="OGX133" s="46"/>
      <c r="OGY133" s="46"/>
      <c r="OGZ133" s="46"/>
      <c r="OHA133" s="46"/>
      <c r="OHB133" s="46"/>
      <c r="OHC133" s="46"/>
      <c r="OHD133" s="46"/>
      <c r="OHE133" s="46"/>
      <c r="OHF133" s="46"/>
      <c r="OHG133" s="46"/>
      <c r="OHH133" s="46"/>
      <c r="OHI133" s="46"/>
      <c r="OHJ133" s="46"/>
      <c r="OHK133" s="46"/>
      <c r="OHL133" s="46"/>
      <c r="OHM133" s="46"/>
      <c r="OHN133" s="46"/>
      <c r="OHO133" s="46"/>
      <c r="OHP133" s="46"/>
      <c r="OHQ133" s="46"/>
      <c r="OHR133" s="46"/>
      <c r="OHS133" s="46"/>
      <c r="OHT133" s="46"/>
      <c r="OHU133" s="46"/>
      <c r="OHV133" s="46"/>
      <c r="OHW133" s="46"/>
      <c r="OHX133" s="46"/>
      <c r="OHY133" s="46"/>
      <c r="OHZ133" s="46"/>
      <c r="OIA133" s="46"/>
      <c r="OIB133" s="46"/>
      <c r="OIC133" s="46"/>
      <c r="OID133" s="46"/>
      <c r="OIE133" s="46"/>
      <c r="OIF133" s="46"/>
      <c r="OIG133" s="46"/>
      <c r="OIH133" s="46"/>
      <c r="OII133" s="46"/>
      <c r="OIJ133" s="46"/>
      <c r="OIK133" s="46"/>
      <c r="OIL133" s="46"/>
      <c r="OIM133" s="46"/>
      <c r="OIN133" s="46"/>
      <c r="OIO133" s="46"/>
      <c r="OIP133" s="46"/>
      <c r="OIQ133" s="46"/>
      <c r="OIR133" s="46"/>
      <c r="OIS133" s="46"/>
      <c r="OIT133" s="46"/>
      <c r="OIU133" s="46"/>
      <c r="OIV133" s="46"/>
      <c r="OIW133" s="46"/>
      <c r="OIX133" s="46"/>
      <c r="OIY133" s="46"/>
      <c r="OIZ133" s="46"/>
      <c r="OJA133" s="46"/>
      <c r="OJB133" s="46"/>
      <c r="OJC133" s="46"/>
      <c r="OJD133" s="46"/>
      <c r="OJE133" s="46"/>
      <c r="OJF133" s="46"/>
      <c r="OJG133" s="46"/>
      <c r="OJH133" s="46"/>
      <c r="OJI133" s="46"/>
      <c r="OJJ133" s="46"/>
      <c r="OJK133" s="46"/>
      <c r="OJL133" s="46"/>
      <c r="OJM133" s="46"/>
      <c r="OJN133" s="46"/>
      <c r="OJO133" s="46"/>
      <c r="OJP133" s="46"/>
      <c r="OJQ133" s="46"/>
      <c r="OJR133" s="46"/>
      <c r="OJS133" s="46"/>
      <c r="OJT133" s="46"/>
      <c r="OJU133" s="46"/>
      <c r="OJV133" s="46"/>
      <c r="OJW133" s="46"/>
      <c r="OJX133" s="46"/>
      <c r="OJY133" s="46"/>
      <c r="OJZ133" s="46"/>
      <c r="OKA133" s="46"/>
      <c r="OKB133" s="46"/>
      <c r="OKC133" s="46"/>
      <c r="OKD133" s="46"/>
      <c r="OKE133" s="46"/>
      <c r="OKF133" s="46"/>
      <c r="OKG133" s="46"/>
      <c r="OKH133" s="46"/>
      <c r="OKI133" s="46"/>
      <c r="OKJ133" s="46"/>
      <c r="OKK133" s="46"/>
      <c r="OKL133" s="46"/>
      <c r="OKM133" s="46"/>
      <c r="OKN133" s="46"/>
      <c r="OKO133" s="46"/>
      <c r="OKP133" s="46"/>
      <c r="OKQ133" s="46"/>
      <c r="OKR133" s="46"/>
      <c r="OKS133" s="46"/>
      <c r="OKT133" s="46"/>
      <c r="OKU133" s="46"/>
      <c r="OKV133" s="46"/>
      <c r="OKW133" s="46"/>
      <c r="OKX133" s="46"/>
      <c r="OKY133" s="46"/>
      <c r="OKZ133" s="46"/>
      <c r="OLA133" s="46"/>
      <c r="OLB133" s="46"/>
      <c r="OLC133" s="46"/>
      <c r="OLD133" s="46"/>
      <c r="OLE133" s="46"/>
      <c r="OLF133" s="46"/>
      <c r="OLG133" s="46"/>
      <c r="OLH133" s="46"/>
      <c r="OLI133" s="46"/>
      <c r="OLJ133" s="46"/>
      <c r="OLK133" s="46"/>
      <c r="OLL133" s="46"/>
      <c r="OLM133" s="46"/>
      <c r="OLN133" s="46"/>
      <c r="OLO133" s="46"/>
      <c r="OLP133" s="46"/>
      <c r="OLQ133" s="46"/>
      <c r="OLR133" s="46"/>
      <c r="OLS133" s="46"/>
      <c r="OLT133" s="46"/>
      <c r="OLU133" s="46"/>
      <c r="OLV133" s="46"/>
      <c r="OLW133" s="46"/>
      <c r="OLX133" s="46"/>
      <c r="OLY133" s="46"/>
      <c r="OLZ133" s="46"/>
      <c r="OMA133" s="46"/>
      <c r="OMB133" s="46"/>
      <c r="OMC133" s="46"/>
      <c r="OMD133" s="46"/>
      <c r="OME133" s="46"/>
      <c r="OMF133" s="46"/>
      <c r="OMG133" s="46"/>
      <c r="OMH133" s="46"/>
      <c r="OMI133" s="46"/>
      <c r="OMJ133" s="46"/>
      <c r="OMK133" s="46"/>
      <c r="OML133" s="46"/>
      <c r="OMM133" s="46"/>
      <c r="OMO133" s="46"/>
      <c r="OMQ133" s="46"/>
      <c r="OMR133" s="46"/>
      <c r="OMS133" s="46"/>
      <c r="OMT133" s="46"/>
      <c r="OMU133" s="46"/>
      <c r="OMV133" s="46"/>
      <c r="OMW133" s="46"/>
      <c r="OMX133" s="46"/>
      <c r="ONC133" s="46"/>
      <c r="OND133" s="46"/>
      <c r="ONE133" s="46"/>
      <c r="ONF133" s="46"/>
      <c r="ONG133" s="46"/>
      <c r="ONH133" s="46"/>
      <c r="ONI133" s="46"/>
      <c r="ONJ133" s="46"/>
      <c r="ONK133" s="46"/>
      <c r="ONL133" s="46"/>
      <c r="ONM133" s="46"/>
      <c r="ONN133" s="46"/>
      <c r="ONO133" s="46"/>
      <c r="ONP133" s="46"/>
      <c r="ONQ133" s="46"/>
      <c r="ONR133" s="46"/>
      <c r="ONS133" s="46"/>
      <c r="ONT133" s="46"/>
      <c r="ONU133" s="46"/>
      <c r="ONV133" s="46"/>
      <c r="ONW133" s="46"/>
      <c r="ONX133" s="46"/>
      <c r="ONY133" s="46"/>
      <c r="ONZ133" s="46"/>
      <c r="OOA133" s="46"/>
      <c r="OOB133" s="46"/>
      <c r="OOC133" s="46"/>
      <c r="OOD133" s="46"/>
      <c r="OOE133" s="46"/>
      <c r="OOF133" s="46"/>
      <c r="OOG133" s="46"/>
      <c r="OOH133" s="46"/>
      <c r="OOI133" s="46"/>
      <c r="OOJ133" s="46"/>
      <c r="OOK133" s="46"/>
      <c r="OOL133" s="46"/>
      <c r="OOM133" s="46"/>
      <c r="OON133" s="46"/>
      <c r="OOO133" s="46"/>
      <c r="OOP133" s="46"/>
      <c r="OOQ133" s="46"/>
      <c r="OOR133" s="46"/>
      <c r="OOS133" s="46"/>
      <c r="OOT133" s="46"/>
      <c r="OOU133" s="46"/>
      <c r="OOV133" s="46"/>
      <c r="OOW133" s="46"/>
      <c r="OOX133" s="46"/>
      <c r="OOY133" s="46"/>
      <c r="OOZ133" s="46"/>
      <c r="OPA133" s="46"/>
      <c r="OPB133" s="46"/>
      <c r="OPC133" s="46"/>
      <c r="OPD133" s="46"/>
      <c r="OPE133" s="46"/>
      <c r="OPF133" s="46"/>
      <c r="OPG133" s="46"/>
      <c r="OPH133" s="46"/>
      <c r="OPI133" s="46"/>
      <c r="OPJ133" s="46"/>
      <c r="OPK133" s="46"/>
      <c r="OPL133" s="46"/>
      <c r="OPM133" s="46"/>
      <c r="OPN133" s="46"/>
      <c r="OPO133" s="46"/>
      <c r="OPP133" s="46"/>
      <c r="OPQ133" s="46"/>
      <c r="OPR133" s="46"/>
      <c r="OPS133" s="46"/>
      <c r="OPT133" s="46"/>
      <c r="OPU133" s="46"/>
      <c r="OPV133" s="46"/>
      <c r="OPW133" s="46"/>
      <c r="OPX133" s="46"/>
      <c r="OPY133" s="46"/>
      <c r="OPZ133" s="46"/>
      <c r="OQA133" s="46"/>
      <c r="OQB133" s="46"/>
      <c r="OQC133" s="46"/>
      <c r="OQD133" s="46"/>
      <c r="OQE133" s="46"/>
      <c r="OQF133" s="46"/>
      <c r="OQG133" s="46"/>
      <c r="OQH133" s="46"/>
      <c r="OQI133" s="46"/>
      <c r="OQJ133" s="46"/>
      <c r="OQK133" s="46"/>
      <c r="OQL133" s="46"/>
      <c r="OQM133" s="46"/>
      <c r="OQN133" s="46"/>
      <c r="OQO133" s="46"/>
      <c r="OQP133" s="46"/>
      <c r="OQQ133" s="46"/>
      <c r="OQR133" s="46"/>
      <c r="OQS133" s="46"/>
      <c r="OQT133" s="46"/>
      <c r="OQU133" s="46"/>
      <c r="OQV133" s="46"/>
      <c r="OQW133" s="46"/>
      <c r="OQX133" s="46"/>
      <c r="OQY133" s="46"/>
      <c r="OQZ133" s="46"/>
      <c r="ORA133" s="46"/>
      <c r="ORB133" s="46"/>
      <c r="ORC133" s="46"/>
      <c r="ORD133" s="46"/>
      <c r="ORE133" s="46"/>
      <c r="ORF133" s="46"/>
      <c r="ORG133" s="46"/>
      <c r="ORH133" s="46"/>
      <c r="ORI133" s="46"/>
      <c r="ORJ133" s="46"/>
      <c r="ORK133" s="46"/>
      <c r="ORL133" s="46"/>
      <c r="ORM133" s="46"/>
      <c r="ORN133" s="46"/>
      <c r="ORO133" s="46"/>
      <c r="ORP133" s="46"/>
      <c r="ORQ133" s="46"/>
      <c r="ORR133" s="46"/>
      <c r="ORS133" s="46"/>
      <c r="ORT133" s="46"/>
      <c r="ORU133" s="46"/>
      <c r="ORV133" s="46"/>
      <c r="ORW133" s="46"/>
      <c r="ORX133" s="46"/>
      <c r="ORY133" s="46"/>
      <c r="ORZ133" s="46"/>
      <c r="OSA133" s="46"/>
      <c r="OSB133" s="46"/>
      <c r="OSC133" s="46"/>
      <c r="OSD133" s="46"/>
      <c r="OSE133" s="46"/>
      <c r="OSF133" s="46"/>
      <c r="OSG133" s="46"/>
      <c r="OSH133" s="46"/>
      <c r="OSI133" s="46"/>
      <c r="OSJ133" s="46"/>
      <c r="OSK133" s="46"/>
      <c r="OSL133" s="46"/>
      <c r="OSM133" s="46"/>
      <c r="OSN133" s="46"/>
      <c r="OSO133" s="46"/>
      <c r="OSP133" s="46"/>
      <c r="OSQ133" s="46"/>
      <c r="OSR133" s="46"/>
      <c r="OSS133" s="46"/>
      <c r="OST133" s="46"/>
      <c r="OSU133" s="46"/>
      <c r="OSV133" s="46"/>
      <c r="OSW133" s="46"/>
      <c r="OSX133" s="46"/>
      <c r="OSY133" s="46"/>
      <c r="OSZ133" s="46"/>
      <c r="OTA133" s="46"/>
      <c r="OTB133" s="46"/>
      <c r="OTC133" s="46"/>
      <c r="OTD133" s="46"/>
      <c r="OTE133" s="46"/>
      <c r="OTF133" s="46"/>
      <c r="OTG133" s="46"/>
      <c r="OTH133" s="46"/>
      <c r="OTI133" s="46"/>
      <c r="OTJ133" s="46"/>
      <c r="OTK133" s="46"/>
      <c r="OTL133" s="46"/>
      <c r="OTM133" s="46"/>
      <c r="OTN133" s="46"/>
      <c r="OTO133" s="46"/>
      <c r="OTP133" s="46"/>
      <c r="OTQ133" s="46"/>
      <c r="OTR133" s="46"/>
      <c r="OTS133" s="46"/>
      <c r="OTT133" s="46"/>
      <c r="OTU133" s="46"/>
      <c r="OTV133" s="46"/>
      <c r="OTW133" s="46"/>
      <c r="OTX133" s="46"/>
      <c r="OTY133" s="46"/>
      <c r="OTZ133" s="46"/>
      <c r="OUA133" s="46"/>
      <c r="OUB133" s="46"/>
      <c r="OUC133" s="46"/>
      <c r="OUD133" s="46"/>
      <c r="OUE133" s="46"/>
      <c r="OUF133" s="46"/>
      <c r="OUG133" s="46"/>
      <c r="OUH133" s="46"/>
      <c r="OUI133" s="46"/>
      <c r="OUJ133" s="46"/>
      <c r="OUK133" s="46"/>
      <c r="OUL133" s="46"/>
      <c r="OUM133" s="46"/>
      <c r="OUN133" s="46"/>
      <c r="OUO133" s="46"/>
      <c r="OUP133" s="46"/>
      <c r="OUQ133" s="46"/>
      <c r="OUR133" s="46"/>
      <c r="OUS133" s="46"/>
      <c r="OUT133" s="46"/>
      <c r="OUU133" s="46"/>
      <c r="OUV133" s="46"/>
      <c r="OUW133" s="46"/>
      <c r="OUX133" s="46"/>
      <c r="OUY133" s="46"/>
      <c r="OUZ133" s="46"/>
      <c r="OVA133" s="46"/>
      <c r="OVB133" s="46"/>
      <c r="OVC133" s="46"/>
      <c r="OVD133" s="46"/>
      <c r="OVE133" s="46"/>
      <c r="OVF133" s="46"/>
      <c r="OVG133" s="46"/>
      <c r="OVH133" s="46"/>
      <c r="OVI133" s="46"/>
      <c r="OVJ133" s="46"/>
      <c r="OVK133" s="46"/>
      <c r="OVL133" s="46"/>
      <c r="OVM133" s="46"/>
      <c r="OVN133" s="46"/>
      <c r="OVO133" s="46"/>
      <c r="OVP133" s="46"/>
      <c r="OVQ133" s="46"/>
      <c r="OVR133" s="46"/>
      <c r="OVS133" s="46"/>
      <c r="OVT133" s="46"/>
      <c r="OVU133" s="46"/>
      <c r="OVV133" s="46"/>
      <c r="OVW133" s="46"/>
      <c r="OVX133" s="46"/>
      <c r="OVY133" s="46"/>
      <c r="OVZ133" s="46"/>
      <c r="OWA133" s="46"/>
      <c r="OWB133" s="46"/>
      <c r="OWC133" s="46"/>
      <c r="OWD133" s="46"/>
      <c r="OWE133" s="46"/>
      <c r="OWF133" s="46"/>
      <c r="OWG133" s="46"/>
      <c r="OWH133" s="46"/>
      <c r="OWI133" s="46"/>
      <c r="OWK133" s="46"/>
      <c r="OWM133" s="46"/>
      <c r="OWN133" s="46"/>
      <c r="OWO133" s="46"/>
      <c r="OWP133" s="46"/>
      <c r="OWQ133" s="46"/>
      <c r="OWR133" s="46"/>
      <c r="OWS133" s="46"/>
      <c r="OWT133" s="46"/>
      <c r="OWY133" s="46"/>
      <c r="OWZ133" s="46"/>
      <c r="OXA133" s="46"/>
      <c r="OXB133" s="46"/>
      <c r="OXC133" s="46"/>
      <c r="OXD133" s="46"/>
      <c r="OXE133" s="46"/>
      <c r="OXF133" s="46"/>
      <c r="OXG133" s="46"/>
      <c r="OXH133" s="46"/>
      <c r="OXI133" s="46"/>
      <c r="OXJ133" s="46"/>
      <c r="OXK133" s="46"/>
      <c r="OXL133" s="46"/>
      <c r="OXM133" s="46"/>
      <c r="OXN133" s="46"/>
      <c r="OXO133" s="46"/>
      <c r="OXP133" s="46"/>
      <c r="OXQ133" s="46"/>
      <c r="OXR133" s="46"/>
      <c r="OXS133" s="46"/>
      <c r="OXT133" s="46"/>
      <c r="OXU133" s="46"/>
      <c r="OXV133" s="46"/>
      <c r="OXW133" s="46"/>
      <c r="OXX133" s="46"/>
      <c r="OXY133" s="46"/>
      <c r="OXZ133" s="46"/>
      <c r="OYA133" s="46"/>
      <c r="OYB133" s="46"/>
      <c r="OYC133" s="46"/>
      <c r="OYD133" s="46"/>
      <c r="OYE133" s="46"/>
      <c r="OYF133" s="46"/>
      <c r="OYG133" s="46"/>
      <c r="OYH133" s="46"/>
      <c r="OYI133" s="46"/>
      <c r="OYJ133" s="46"/>
      <c r="OYK133" s="46"/>
      <c r="OYL133" s="46"/>
      <c r="OYM133" s="46"/>
      <c r="OYN133" s="46"/>
      <c r="OYO133" s="46"/>
      <c r="OYP133" s="46"/>
      <c r="OYQ133" s="46"/>
      <c r="OYR133" s="46"/>
      <c r="OYS133" s="46"/>
      <c r="OYT133" s="46"/>
      <c r="OYU133" s="46"/>
      <c r="OYV133" s="46"/>
      <c r="OYW133" s="46"/>
      <c r="OYX133" s="46"/>
      <c r="OYY133" s="46"/>
      <c r="OYZ133" s="46"/>
      <c r="OZA133" s="46"/>
      <c r="OZB133" s="46"/>
      <c r="OZC133" s="46"/>
      <c r="OZD133" s="46"/>
      <c r="OZE133" s="46"/>
      <c r="OZF133" s="46"/>
      <c r="OZG133" s="46"/>
      <c r="OZH133" s="46"/>
      <c r="OZI133" s="46"/>
      <c r="OZJ133" s="46"/>
      <c r="OZK133" s="46"/>
      <c r="OZL133" s="46"/>
      <c r="OZM133" s="46"/>
      <c r="OZN133" s="46"/>
      <c r="OZO133" s="46"/>
      <c r="OZP133" s="46"/>
      <c r="OZQ133" s="46"/>
      <c r="OZR133" s="46"/>
      <c r="OZS133" s="46"/>
      <c r="OZT133" s="46"/>
      <c r="OZU133" s="46"/>
      <c r="OZV133" s="46"/>
      <c r="OZW133" s="46"/>
      <c r="OZX133" s="46"/>
      <c r="OZY133" s="46"/>
      <c r="OZZ133" s="46"/>
      <c r="PAA133" s="46"/>
      <c r="PAB133" s="46"/>
      <c r="PAC133" s="46"/>
      <c r="PAD133" s="46"/>
      <c r="PAE133" s="46"/>
      <c r="PAF133" s="46"/>
      <c r="PAG133" s="46"/>
      <c r="PAH133" s="46"/>
      <c r="PAI133" s="46"/>
      <c r="PAJ133" s="46"/>
      <c r="PAK133" s="46"/>
      <c r="PAL133" s="46"/>
      <c r="PAM133" s="46"/>
      <c r="PAN133" s="46"/>
      <c r="PAO133" s="46"/>
      <c r="PAP133" s="46"/>
      <c r="PAQ133" s="46"/>
      <c r="PAR133" s="46"/>
      <c r="PAS133" s="46"/>
      <c r="PAT133" s="46"/>
      <c r="PAU133" s="46"/>
      <c r="PAV133" s="46"/>
      <c r="PAW133" s="46"/>
      <c r="PAX133" s="46"/>
      <c r="PAY133" s="46"/>
      <c r="PAZ133" s="46"/>
      <c r="PBA133" s="46"/>
      <c r="PBB133" s="46"/>
      <c r="PBC133" s="46"/>
      <c r="PBD133" s="46"/>
      <c r="PBE133" s="46"/>
      <c r="PBF133" s="46"/>
      <c r="PBG133" s="46"/>
      <c r="PBH133" s="46"/>
      <c r="PBI133" s="46"/>
      <c r="PBJ133" s="46"/>
      <c r="PBK133" s="46"/>
      <c r="PBL133" s="46"/>
      <c r="PBM133" s="46"/>
      <c r="PBN133" s="46"/>
      <c r="PBO133" s="46"/>
      <c r="PBP133" s="46"/>
      <c r="PBQ133" s="46"/>
      <c r="PBR133" s="46"/>
      <c r="PBS133" s="46"/>
      <c r="PBT133" s="46"/>
      <c r="PBU133" s="46"/>
      <c r="PBV133" s="46"/>
      <c r="PBW133" s="46"/>
      <c r="PBX133" s="46"/>
      <c r="PBY133" s="46"/>
      <c r="PBZ133" s="46"/>
      <c r="PCA133" s="46"/>
      <c r="PCB133" s="46"/>
      <c r="PCC133" s="46"/>
      <c r="PCD133" s="46"/>
      <c r="PCE133" s="46"/>
      <c r="PCF133" s="46"/>
      <c r="PCG133" s="46"/>
      <c r="PCH133" s="46"/>
      <c r="PCI133" s="46"/>
      <c r="PCJ133" s="46"/>
      <c r="PCK133" s="46"/>
      <c r="PCL133" s="46"/>
      <c r="PCM133" s="46"/>
      <c r="PCN133" s="46"/>
      <c r="PCO133" s="46"/>
      <c r="PCP133" s="46"/>
      <c r="PCQ133" s="46"/>
      <c r="PCR133" s="46"/>
      <c r="PCS133" s="46"/>
      <c r="PCT133" s="46"/>
      <c r="PCU133" s="46"/>
      <c r="PCV133" s="46"/>
      <c r="PCW133" s="46"/>
      <c r="PCX133" s="46"/>
      <c r="PCY133" s="46"/>
      <c r="PCZ133" s="46"/>
      <c r="PDA133" s="46"/>
      <c r="PDB133" s="46"/>
      <c r="PDC133" s="46"/>
      <c r="PDD133" s="46"/>
      <c r="PDE133" s="46"/>
      <c r="PDF133" s="46"/>
      <c r="PDG133" s="46"/>
      <c r="PDH133" s="46"/>
      <c r="PDI133" s="46"/>
      <c r="PDJ133" s="46"/>
      <c r="PDK133" s="46"/>
      <c r="PDL133" s="46"/>
      <c r="PDM133" s="46"/>
      <c r="PDN133" s="46"/>
      <c r="PDO133" s="46"/>
      <c r="PDP133" s="46"/>
      <c r="PDQ133" s="46"/>
      <c r="PDR133" s="46"/>
      <c r="PDS133" s="46"/>
      <c r="PDT133" s="46"/>
      <c r="PDU133" s="46"/>
      <c r="PDV133" s="46"/>
      <c r="PDW133" s="46"/>
      <c r="PDX133" s="46"/>
      <c r="PDY133" s="46"/>
      <c r="PDZ133" s="46"/>
      <c r="PEA133" s="46"/>
      <c r="PEB133" s="46"/>
      <c r="PEC133" s="46"/>
      <c r="PED133" s="46"/>
      <c r="PEE133" s="46"/>
      <c r="PEF133" s="46"/>
      <c r="PEG133" s="46"/>
      <c r="PEH133" s="46"/>
      <c r="PEI133" s="46"/>
      <c r="PEJ133" s="46"/>
      <c r="PEK133" s="46"/>
      <c r="PEL133" s="46"/>
      <c r="PEM133" s="46"/>
      <c r="PEN133" s="46"/>
      <c r="PEO133" s="46"/>
      <c r="PEP133" s="46"/>
      <c r="PEQ133" s="46"/>
      <c r="PER133" s="46"/>
      <c r="PES133" s="46"/>
      <c r="PET133" s="46"/>
      <c r="PEU133" s="46"/>
      <c r="PEV133" s="46"/>
      <c r="PEW133" s="46"/>
      <c r="PEX133" s="46"/>
      <c r="PEY133" s="46"/>
      <c r="PEZ133" s="46"/>
      <c r="PFA133" s="46"/>
      <c r="PFB133" s="46"/>
      <c r="PFC133" s="46"/>
      <c r="PFD133" s="46"/>
      <c r="PFE133" s="46"/>
      <c r="PFF133" s="46"/>
      <c r="PFG133" s="46"/>
      <c r="PFH133" s="46"/>
      <c r="PFI133" s="46"/>
      <c r="PFJ133" s="46"/>
      <c r="PFK133" s="46"/>
      <c r="PFL133" s="46"/>
      <c r="PFM133" s="46"/>
      <c r="PFN133" s="46"/>
      <c r="PFO133" s="46"/>
      <c r="PFP133" s="46"/>
      <c r="PFQ133" s="46"/>
      <c r="PFR133" s="46"/>
      <c r="PFS133" s="46"/>
      <c r="PFT133" s="46"/>
      <c r="PFU133" s="46"/>
      <c r="PFV133" s="46"/>
      <c r="PFW133" s="46"/>
      <c r="PFX133" s="46"/>
      <c r="PFY133" s="46"/>
      <c r="PFZ133" s="46"/>
      <c r="PGA133" s="46"/>
      <c r="PGB133" s="46"/>
      <c r="PGC133" s="46"/>
      <c r="PGD133" s="46"/>
      <c r="PGE133" s="46"/>
      <c r="PGG133" s="46"/>
      <c r="PGI133" s="46"/>
      <c r="PGJ133" s="46"/>
      <c r="PGK133" s="46"/>
      <c r="PGL133" s="46"/>
      <c r="PGM133" s="46"/>
      <c r="PGN133" s="46"/>
      <c r="PGO133" s="46"/>
      <c r="PGP133" s="46"/>
      <c r="PGU133" s="46"/>
      <c r="PGV133" s="46"/>
      <c r="PGW133" s="46"/>
      <c r="PGX133" s="46"/>
      <c r="PGY133" s="46"/>
      <c r="PGZ133" s="46"/>
      <c r="PHA133" s="46"/>
      <c r="PHB133" s="46"/>
      <c r="PHC133" s="46"/>
      <c r="PHD133" s="46"/>
      <c r="PHE133" s="46"/>
      <c r="PHF133" s="46"/>
      <c r="PHG133" s="46"/>
      <c r="PHH133" s="46"/>
      <c r="PHI133" s="46"/>
      <c r="PHJ133" s="46"/>
      <c r="PHK133" s="46"/>
      <c r="PHL133" s="46"/>
      <c r="PHM133" s="46"/>
      <c r="PHN133" s="46"/>
      <c r="PHO133" s="46"/>
      <c r="PHP133" s="46"/>
      <c r="PHQ133" s="46"/>
      <c r="PHR133" s="46"/>
      <c r="PHS133" s="46"/>
      <c r="PHT133" s="46"/>
      <c r="PHU133" s="46"/>
      <c r="PHV133" s="46"/>
      <c r="PHW133" s="46"/>
      <c r="PHX133" s="46"/>
      <c r="PHY133" s="46"/>
      <c r="PHZ133" s="46"/>
      <c r="PIA133" s="46"/>
      <c r="PIB133" s="46"/>
      <c r="PIC133" s="46"/>
      <c r="PID133" s="46"/>
      <c r="PIE133" s="46"/>
      <c r="PIF133" s="46"/>
      <c r="PIG133" s="46"/>
      <c r="PIH133" s="46"/>
      <c r="PII133" s="46"/>
      <c r="PIJ133" s="46"/>
      <c r="PIK133" s="46"/>
      <c r="PIL133" s="46"/>
      <c r="PIM133" s="46"/>
      <c r="PIN133" s="46"/>
      <c r="PIO133" s="46"/>
      <c r="PIP133" s="46"/>
      <c r="PIQ133" s="46"/>
      <c r="PIR133" s="46"/>
      <c r="PIS133" s="46"/>
      <c r="PIT133" s="46"/>
      <c r="PIU133" s="46"/>
      <c r="PIV133" s="46"/>
      <c r="PIW133" s="46"/>
      <c r="PIX133" s="46"/>
      <c r="PIY133" s="46"/>
      <c r="PIZ133" s="46"/>
      <c r="PJA133" s="46"/>
      <c r="PJB133" s="46"/>
      <c r="PJC133" s="46"/>
      <c r="PJD133" s="46"/>
      <c r="PJE133" s="46"/>
      <c r="PJF133" s="46"/>
      <c r="PJG133" s="46"/>
      <c r="PJH133" s="46"/>
      <c r="PJI133" s="46"/>
      <c r="PJJ133" s="46"/>
      <c r="PJK133" s="46"/>
      <c r="PJL133" s="46"/>
      <c r="PJM133" s="46"/>
      <c r="PJN133" s="46"/>
      <c r="PJO133" s="46"/>
      <c r="PJP133" s="46"/>
      <c r="PJQ133" s="46"/>
      <c r="PJR133" s="46"/>
      <c r="PJS133" s="46"/>
      <c r="PJT133" s="46"/>
      <c r="PJU133" s="46"/>
      <c r="PJV133" s="46"/>
      <c r="PJW133" s="46"/>
      <c r="PJX133" s="46"/>
      <c r="PJY133" s="46"/>
      <c r="PJZ133" s="46"/>
      <c r="PKA133" s="46"/>
      <c r="PKB133" s="46"/>
      <c r="PKC133" s="46"/>
      <c r="PKD133" s="46"/>
      <c r="PKE133" s="46"/>
      <c r="PKF133" s="46"/>
      <c r="PKG133" s="46"/>
      <c r="PKH133" s="46"/>
      <c r="PKI133" s="46"/>
      <c r="PKJ133" s="46"/>
      <c r="PKK133" s="46"/>
      <c r="PKL133" s="46"/>
      <c r="PKM133" s="46"/>
      <c r="PKN133" s="46"/>
      <c r="PKO133" s="46"/>
      <c r="PKP133" s="46"/>
      <c r="PKQ133" s="46"/>
      <c r="PKR133" s="46"/>
      <c r="PKS133" s="46"/>
      <c r="PKT133" s="46"/>
      <c r="PKU133" s="46"/>
      <c r="PKV133" s="46"/>
      <c r="PKW133" s="46"/>
      <c r="PKX133" s="46"/>
      <c r="PKY133" s="46"/>
      <c r="PKZ133" s="46"/>
      <c r="PLA133" s="46"/>
      <c r="PLB133" s="46"/>
      <c r="PLC133" s="46"/>
      <c r="PLD133" s="46"/>
      <c r="PLE133" s="46"/>
      <c r="PLF133" s="46"/>
      <c r="PLG133" s="46"/>
      <c r="PLH133" s="46"/>
      <c r="PLI133" s="46"/>
      <c r="PLJ133" s="46"/>
      <c r="PLK133" s="46"/>
      <c r="PLL133" s="46"/>
      <c r="PLM133" s="46"/>
      <c r="PLN133" s="46"/>
      <c r="PLO133" s="46"/>
      <c r="PLP133" s="46"/>
      <c r="PLQ133" s="46"/>
      <c r="PLR133" s="46"/>
      <c r="PLS133" s="46"/>
      <c r="PLT133" s="46"/>
      <c r="PLU133" s="46"/>
      <c r="PLV133" s="46"/>
      <c r="PLW133" s="46"/>
      <c r="PLX133" s="46"/>
      <c r="PLY133" s="46"/>
      <c r="PLZ133" s="46"/>
      <c r="PMA133" s="46"/>
      <c r="PMB133" s="46"/>
      <c r="PMC133" s="46"/>
      <c r="PMD133" s="46"/>
      <c r="PME133" s="46"/>
      <c r="PMF133" s="46"/>
      <c r="PMG133" s="46"/>
      <c r="PMH133" s="46"/>
      <c r="PMI133" s="46"/>
      <c r="PMJ133" s="46"/>
      <c r="PMK133" s="46"/>
      <c r="PML133" s="46"/>
      <c r="PMM133" s="46"/>
      <c r="PMN133" s="46"/>
      <c r="PMO133" s="46"/>
      <c r="PMP133" s="46"/>
      <c r="PMQ133" s="46"/>
      <c r="PMR133" s="46"/>
      <c r="PMS133" s="46"/>
      <c r="PMT133" s="46"/>
      <c r="PMU133" s="46"/>
      <c r="PMV133" s="46"/>
      <c r="PMW133" s="46"/>
      <c r="PMX133" s="46"/>
      <c r="PMY133" s="46"/>
      <c r="PMZ133" s="46"/>
      <c r="PNA133" s="46"/>
      <c r="PNB133" s="46"/>
      <c r="PNC133" s="46"/>
      <c r="PND133" s="46"/>
      <c r="PNE133" s="46"/>
      <c r="PNF133" s="46"/>
      <c r="PNG133" s="46"/>
      <c r="PNH133" s="46"/>
      <c r="PNI133" s="46"/>
      <c r="PNJ133" s="46"/>
      <c r="PNK133" s="46"/>
      <c r="PNL133" s="46"/>
      <c r="PNM133" s="46"/>
      <c r="PNN133" s="46"/>
      <c r="PNO133" s="46"/>
      <c r="PNP133" s="46"/>
      <c r="PNQ133" s="46"/>
      <c r="PNR133" s="46"/>
      <c r="PNS133" s="46"/>
      <c r="PNT133" s="46"/>
      <c r="PNU133" s="46"/>
      <c r="PNV133" s="46"/>
      <c r="PNW133" s="46"/>
      <c r="PNX133" s="46"/>
      <c r="PNY133" s="46"/>
      <c r="PNZ133" s="46"/>
      <c r="POA133" s="46"/>
      <c r="POB133" s="46"/>
      <c r="POC133" s="46"/>
      <c r="POD133" s="46"/>
      <c r="POE133" s="46"/>
      <c r="POF133" s="46"/>
      <c r="POG133" s="46"/>
      <c r="POH133" s="46"/>
      <c r="POI133" s="46"/>
      <c r="POJ133" s="46"/>
      <c r="POK133" s="46"/>
      <c r="POL133" s="46"/>
      <c r="POM133" s="46"/>
      <c r="PON133" s="46"/>
      <c r="POO133" s="46"/>
      <c r="POP133" s="46"/>
      <c r="POQ133" s="46"/>
      <c r="POR133" s="46"/>
      <c r="POS133" s="46"/>
      <c r="POT133" s="46"/>
      <c r="POU133" s="46"/>
      <c r="POV133" s="46"/>
      <c r="POW133" s="46"/>
      <c r="POX133" s="46"/>
      <c r="POY133" s="46"/>
      <c r="POZ133" s="46"/>
      <c r="PPA133" s="46"/>
      <c r="PPB133" s="46"/>
      <c r="PPC133" s="46"/>
      <c r="PPD133" s="46"/>
      <c r="PPE133" s="46"/>
      <c r="PPF133" s="46"/>
      <c r="PPG133" s="46"/>
      <c r="PPH133" s="46"/>
      <c r="PPI133" s="46"/>
      <c r="PPJ133" s="46"/>
      <c r="PPK133" s="46"/>
      <c r="PPL133" s="46"/>
      <c r="PPM133" s="46"/>
      <c r="PPN133" s="46"/>
      <c r="PPO133" s="46"/>
      <c r="PPP133" s="46"/>
      <c r="PPQ133" s="46"/>
      <c r="PPR133" s="46"/>
      <c r="PPS133" s="46"/>
      <c r="PPT133" s="46"/>
      <c r="PPU133" s="46"/>
      <c r="PPV133" s="46"/>
      <c r="PPW133" s="46"/>
      <c r="PPX133" s="46"/>
      <c r="PPY133" s="46"/>
      <c r="PPZ133" s="46"/>
      <c r="PQA133" s="46"/>
      <c r="PQC133" s="46"/>
      <c r="PQE133" s="46"/>
      <c r="PQF133" s="46"/>
      <c r="PQG133" s="46"/>
      <c r="PQH133" s="46"/>
      <c r="PQI133" s="46"/>
      <c r="PQJ133" s="46"/>
      <c r="PQK133" s="46"/>
      <c r="PQL133" s="46"/>
      <c r="PQQ133" s="46"/>
      <c r="PQR133" s="46"/>
      <c r="PQS133" s="46"/>
      <c r="PQT133" s="46"/>
      <c r="PQU133" s="46"/>
      <c r="PQV133" s="46"/>
      <c r="PQW133" s="46"/>
      <c r="PQX133" s="46"/>
      <c r="PQY133" s="46"/>
      <c r="PQZ133" s="46"/>
      <c r="PRA133" s="46"/>
      <c r="PRB133" s="46"/>
      <c r="PRC133" s="46"/>
      <c r="PRD133" s="46"/>
      <c r="PRE133" s="46"/>
      <c r="PRF133" s="46"/>
      <c r="PRG133" s="46"/>
      <c r="PRH133" s="46"/>
      <c r="PRI133" s="46"/>
      <c r="PRJ133" s="46"/>
      <c r="PRK133" s="46"/>
      <c r="PRL133" s="46"/>
      <c r="PRM133" s="46"/>
      <c r="PRN133" s="46"/>
      <c r="PRO133" s="46"/>
      <c r="PRP133" s="46"/>
      <c r="PRQ133" s="46"/>
      <c r="PRR133" s="46"/>
      <c r="PRS133" s="46"/>
      <c r="PRT133" s="46"/>
      <c r="PRU133" s="46"/>
      <c r="PRV133" s="46"/>
      <c r="PRW133" s="46"/>
      <c r="PRX133" s="46"/>
      <c r="PRY133" s="46"/>
      <c r="PRZ133" s="46"/>
      <c r="PSA133" s="46"/>
      <c r="PSB133" s="46"/>
      <c r="PSC133" s="46"/>
      <c r="PSD133" s="46"/>
      <c r="PSE133" s="46"/>
      <c r="PSF133" s="46"/>
      <c r="PSG133" s="46"/>
      <c r="PSH133" s="46"/>
      <c r="PSI133" s="46"/>
      <c r="PSJ133" s="46"/>
      <c r="PSK133" s="46"/>
      <c r="PSL133" s="46"/>
      <c r="PSM133" s="46"/>
      <c r="PSN133" s="46"/>
      <c r="PSO133" s="46"/>
      <c r="PSP133" s="46"/>
      <c r="PSQ133" s="46"/>
      <c r="PSR133" s="46"/>
      <c r="PSS133" s="46"/>
      <c r="PST133" s="46"/>
      <c r="PSU133" s="46"/>
      <c r="PSV133" s="46"/>
      <c r="PSW133" s="46"/>
      <c r="PSX133" s="46"/>
      <c r="PSY133" s="46"/>
      <c r="PSZ133" s="46"/>
      <c r="PTA133" s="46"/>
      <c r="PTB133" s="46"/>
      <c r="PTC133" s="46"/>
      <c r="PTD133" s="46"/>
      <c r="PTE133" s="46"/>
      <c r="PTF133" s="46"/>
      <c r="PTG133" s="46"/>
      <c r="PTH133" s="46"/>
      <c r="PTI133" s="46"/>
      <c r="PTJ133" s="46"/>
      <c r="PTK133" s="46"/>
      <c r="PTL133" s="46"/>
      <c r="PTM133" s="46"/>
      <c r="PTN133" s="46"/>
      <c r="PTO133" s="46"/>
      <c r="PTP133" s="46"/>
      <c r="PTQ133" s="46"/>
      <c r="PTR133" s="46"/>
      <c r="PTS133" s="46"/>
      <c r="PTT133" s="46"/>
      <c r="PTU133" s="46"/>
      <c r="PTV133" s="46"/>
      <c r="PTW133" s="46"/>
      <c r="PTX133" s="46"/>
      <c r="PTY133" s="46"/>
      <c r="PTZ133" s="46"/>
      <c r="PUA133" s="46"/>
      <c r="PUB133" s="46"/>
      <c r="PUC133" s="46"/>
      <c r="PUD133" s="46"/>
      <c r="PUE133" s="46"/>
      <c r="PUF133" s="46"/>
      <c r="PUG133" s="46"/>
      <c r="PUH133" s="46"/>
      <c r="PUI133" s="46"/>
      <c r="PUJ133" s="46"/>
      <c r="PUK133" s="46"/>
      <c r="PUL133" s="46"/>
      <c r="PUM133" s="46"/>
      <c r="PUN133" s="46"/>
      <c r="PUO133" s="46"/>
      <c r="PUP133" s="46"/>
      <c r="PUQ133" s="46"/>
      <c r="PUR133" s="46"/>
      <c r="PUS133" s="46"/>
      <c r="PUT133" s="46"/>
      <c r="PUU133" s="46"/>
      <c r="PUV133" s="46"/>
      <c r="PUW133" s="46"/>
      <c r="PUX133" s="46"/>
      <c r="PUY133" s="46"/>
      <c r="PUZ133" s="46"/>
      <c r="PVA133" s="46"/>
      <c r="PVB133" s="46"/>
      <c r="PVC133" s="46"/>
      <c r="PVD133" s="46"/>
      <c r="PVE133" s="46"/>
      <c r="PVF133" s="46"/>
      <c r="PVG133" s="46"/>
      <c r="PVH133" s="46"/>
      <c r="PVI133" s="46"/>
      <c r="PVJ133" s="46"/>
      <c r="PVK133" s="46"/>
      <c r="PVL133" s="46"/>
      <c r="PVM133" s="46"/>
      <c r="PVN133" s="46"/>
      <c r="PVO133" s="46"/>
      <c r="PVP133" s="46"/>
      <c r="PVQ133" s="46"/>
      <c r="PVR133" s="46"/>
      <c r="PVS133" s="46"/>
      <c r="PVT133" s="46"/>
      <c r="PVU133" s="46"/>
      <c r="PVV133" s="46"/>
      <c r="PVW133" s="46"/>
      <c r="PVX133" s="46"/>
      <c r="PVY133" s="46"/>
      <c r="PVZ133" s="46"/>
      <c r="PWA133" s="46"/>
      <c r="PWB133" s="46"/>
      <c r="PWC133" s="46"/>
      <c r="PWD133" s="46"/>
      <c r="PWE133" s="46"/>
      <c r="PWF133" s="46"/>
      <c r="PWG133" s="46"/>
      <c r="PWH133" s="46"/>
      <c r="PWI133" s="46"/>
      <c r="PWJ133" s="46"/>
      <c r="PWK133" s="46"/>
      <c r="PWL133" s="46"/>
      <c r="PWM133" s="46"/>
      <c r="PWN133" s="46"/>
      <c r="PWO133" s="46"/>
      <c r="PWP133" s="46"/>
      <c r="PWQ133" s="46"/>
      <c r="PWR133" s="46"/>
      <c r="PWS133" s="46"/>
      <c r="PWT133" s="46"/>
      <c r="PWU133" s="46"/>
      <c r="PWV133" s="46"/>
      <c r="PWW133" s="46"/>
      <c r="PWX133" s="46"/>
      <c r="PWY133" s="46"/>
      <c r="PWZ133" s="46"/>
      <c r="PXA133" s="46"/>
      <c r="PXB133" s="46"/>
      <c r="PXC133" s="46"/>
      <c r="PXD133" s="46"/>
      <c r="PXE133" s="46"/>
      <c r="PXF133" s="46"/>
      <c r="PXG133" s="46"/>
      <c r="PXH133" s="46"/>
      <c r="PXI133" s="46"/>
      <c r="PXJ133" s="46"/>
      <c r="PXK133" s="46"/>
      <c r="PXL133" s="46"/>
      <c r="PXM133" s="46"/>
      <c r="PXN133" s="46"/>
      <c r="PXO133" s="46"/>
      <c r="PXP133" s="46"/>
      <c r="PXQ133" s="46"/>
      <c r="PXR133" s="46"/>
      <c r="PXS133" s="46"/>
      <c r="PXT133" s="46"/>
      <c r="PXU133" s="46"/>
      <c r="PXV133" s="46"/>
      <c r="PXW133" s="46"/>
      <c r="PXX133" s="46"/>
      <c r="PXY133" s="46"/>
      <c r="PXZ133" s="46"/>
      <c r="PYA133" s="46"/>
      <c r="PYB133" s="46"/>
      <c r="PYC133" s="46"/>
      <c r="PYD133" s="46"/>
      <c r="PYE133" s="46"/>
      <c r="PYF133" s="46"/>
      <c r="PYG133" s="46"/>
      <c r="PYH133" s="46"/>
      <c r="PYI133" s="46"/>
      <c r="PYJ133" s="46"/>
      <c r="PYK133" s="46"/>
      <c r="PYL133" s="46"/>
      <c r="PYM133" s="46"/>
      <c r="PYN133" s="46"/>
      <c r="PYO133" s="46"/>
      <c r="PYP133" s="46"/>
      <c r="PYQ133" s="46"/>
      <c r="PYR133" s="46"/>
      <c r="PYS133" s="46"/>
      <c r="PYT133" s="46"/>
      <c r="PYU133" s="46"/>
      <c r="PYV133" s="46"/>
      <c r="PYW133" s="46"/>
      <c r="PYX133" s="46"/>
      <c r="PYY133" s="46"/>
      <c r="PYZ133" s="46"/>
      <c r="PZA133" s="46"/>
      <c r="PZB133" s="46"/>
      <c r="PZC133" s="46"/>
      <c r="PZD133" s="46"/>
      <c r="PZE133" s="46"/>
      <c r="PZF133" s="46"/>
      <c r="PZG133" s="46"/>
      <c r="PZH133" s="46"/>
      <c r="PZI133" s="46"/>
      <c r="PZJ133" s="46"/>
      <c r="PZK133" s="46"/>
      <c r="PZL133" s="46"/>
      <c r="PZM133" s="46"/>
      <c r="PZN133" s="46"/>
      <c r="PZO133" s="46"/>
      <c r="PZP133" s="46"/>
      <c r="PZQ133" s="46"/>
      <c r="PZR133" s="46"/>
      <c r="PZS133" s="46"/>
      <c r="PZT133" s="46"/>
      <c r="PZU133" s="46"/>
      <c r="PZV133" s="46"/>
      <c r="PZW133" s="46"/>
      <c r="PZY133" s="46"/>
      <c r="QAA133" s="46"/>
      <c r="QAB133" s="46"/>
      <c r="QAC133" s="46"/>
      <c r="QAD133" s="46"/>
      <c r="QAE133" s="46"/>
      <c r="QAF133" s="46"/>
      <c r="QAG133" s="46"/>
      <c r="QAH133" s="46"/>
      <c r="QAM133" s="46"/>
      <c r="QAN133" s="46"/>
      <c r="QAO133" s="46"/>
      <c r="QAP133" s="46"/>
      <c r="QAQ133" s="46"/>
      <c r="QAR133" s="46"/>
      <c r="QAS133" s="46"/>
      <c r="QAT133" s="46"/>
      <c r="QAU133" s="46"/>
      <c r="QAV133" s="46"/>
      <c r="QAW133" s="46"/>
      <c r="QAX133" s="46"/>
      <c r="QAY133" s="46"/>
      <c r="QAZ133" s="46"/>
      <c r="QBA133" s="46"/>
      <c r="QBB133" s="46"/>
      <c r="QBC133" s="46"/>
      <c r="QBD133" s="46"/>
      <c r="QBE133" s="46"/>
      <c r="QBF133" s="46"/>
      <c r="QBG133" s="46"/>
      <c r="QBH133" s="46"/>
      <c r="QBI133" s="46"/>
      <c r="QBJ133" s="46"/>
      <c r="QBK133" s="46"/>
      <c r="QBL133" s="46"/>
      <c r="QBM133" s="46"/>
      <c r="QBN133" s="46"/>
      <c r="QBO133" s="46"/>
      <c r="QBP133" s="46"/>
      <c r="QBQ133" s="46"/>
      <c r="QBR133" s="46"/>
      <c r="QBS133" s="46"/>
      <c r="QBT133" s="46"/>
      <c r="QBU133" s="46"/>
      <c r="QBV133" s="46"/>
      <c r="QBW133" s="46"/>
      <c r="QBX133" s="46"/>
      <c r="QBY133" s="46"/>
      <c r="QBZ133" s="46"/>
      <c r="QCA133" s="46"/>
      <c r="QCB133" s="46"/>
      <c r="QCC133" s="46"/>
      <c r="QCD133" s="46"/>
      <c r="QCE133" s="46"/>
      <c r="QCF133" s="46"/>
      <c r="QCG133" s="46"/>
      <c r="QCH133" s="46"/>
      <c r="QCI133" s="46"/>
      <c r="QCJ133" s="46"/>
      <c r="QCK133" s="46"/>
      <c r="QCL133" s="46"/>
      <c r="QCM133" s="46"/>
      <c r="QCN133" s="46"/>
      <c r="QCO133" s="46"/>
      <c r="QCP133" s="46"/>
      <c r="QCQ133" s="46"/>
      <c r="QCR133" s="46"/>
      <c r="QCS133" s="46"/>
      <c r="QCT133" s="46"/>
      <c r="QCU133" s="46"/>
      <c r="QCV133" s="46"/>
      <c r="QCW133" s="46"/>
      <c r="QCX133" s="46"/>
      <c r="QCY133" s="46"/>
      <c r="QCZ133" s="46"/>
      <c r="QDA133" s="46"/>
      <c r="QDB133" s="46"/>
      <c r="QDC133" s="46"/>
      <c r="QDD133" s="46"/>
      <c r="QDE133" s="46"/>
      <c r="QDF133" s="46"/>
      <c r="QDG133" s="46"/>
      <c r="QDH133" s="46"/>
      <c r="QDI133" s="46"/>
      <c r="QDJ133" s="46"/>
      <c r="QDK133" s="46"/>
      <c r="QDL133" s="46"/>
      <c r="QDM133" s="46"/>
      <c r="QDN133" s="46"/>
      <c r="QDO133" s="46"/>
      <c r="QDP133" s="46"/>
      <c r="QDQ133" s="46"/>
      <c r="QDR133" s="46"/>
      <c r="QDS133" s="46"/>
      <c r="QDT133" s="46"/>
      <c r="QDU133" s="46"/>
      <c r="QDV133" s="46"/>
      <c r="QDW133" s="46"/>
      <c r="QDX133" s="46"/>
      <c r="QDY133" s="46"/>
      <c r="QDZ133" s="46"/>
      <c r="QEA133" s="46"/>
      <c r="QEB133" s="46"/>
      <c r="QEC133" s="46"/>
      <c r="QED133" s="46"/>
      <c r="QEE133" s="46"/>
      <c r="QEF133" s="46"/>
      <c r="QEG133" s="46"/>
      <c r="QEH133" s="46"/>
      <c r="QEI133" s="46"/>
      <c r="QEJ133" s="46"/>
      <c r="QEK133" s="46"/>
      <c r="QEL133" s="46"/>
      <c r="QEM133" s="46"/>
      <c r="QEN133" s="46"/>
      <c r="QEO133" s="46"/>
      <c r="QEP133" s="46"/>
      <c r="QEQ133" s="46"/>
      <c r="QER133" s="46"/>
      <c r="QES133" s="46"/>
      <c r="QET133" s="46"/>
      <c r="QEU133" s="46"/>
      <c r="QEV133" s="46"/>
      <c r="QEW133" s="46"/>
      <c r="QEX133" s="46"/>
      <c r="QEY133" s="46"/>
      <c r="QEZ133" s="46"/>
      <c r="QFA133" s="46"/>
      <c r="QFB133" s="46"/>
      <c r="QFC133" s="46"/>
      <c r="QFD133" s="46"/>
      <c r="QFE133" s="46"/>
      <c r="QFF133" s="46"/>
      <c r="QFG133" s="46"/>
      <c r="QFH133" s="46"/>
      <c r="QFI133" s="46"/>
      <c r="QFJ133" s="46"/>
      <c r="QFK133" s="46"/>
      <c r="QFL133" s="46"/>
      <c r="QFM133" s="46"/>
      <c r="QFN133" s="46"/>
      <c r="QFO133" s="46"/>
      <c r="QFP133" s="46"/>
      <c r="QFQ133" s="46"/>
      <c r="QFR133" s="46"/>
      <c r="QFS133" s="46"/>
      <c r="QFT133" s="46"/>
      <c r="QFU133" s="46"/>
      <c r="QFV133" s="46"/>
      <c r="QFW133" s="46"/>
      <c r="QFX133" s="46"/>
      <c r="QFY133" s="46"/>
      <c r="QFZ133" s="46"/>
      <c r="QGA133" s="46"/>
      <c r="QGB133" s="46"/>
      <c r="QGC133" s="46"/>
      <c r="QGD133" s="46"/>
      <c r="QGE133" s="46"/>
      <c r="QGF133" s="46"/>
      <c r="QGG133" s="46"/>
      <c r="QGH133" s="46"/>
      <c r="QGI133" s="46"/>
      <c r="QGJ133" s="46"/>
      <c r="QGK133" s="46"/>
      <c r="QGL133" s="46"/>
      <c r="QGM133" s="46"/>
      <c r="QGN133" s="46"/>
      <c r="QGO133" s="46"/>
      <c r="QGP133" s="46"/>
      <c r="QGQ133" s="46"/>
      <c r="QGR133" s="46"/>
      <c r="QGS133" s="46"/>
      <c r="QGT133" s="46"/>
      <c r="QGU133" s="46"/>
      <c r="QGV133" s="46"/>
      <c r="QGW133" s="46"/>
      <c r="QGX133" s="46"/>
      <c r="QGY133" s="46"/>
      <c r="QGZ133" s="46"/>
      <c r="QHA133" s="46"/>
      <c r="QHB133" s="46"/>
      <c r="QHC133" s="46"/>
      <c r="QHD133" s="46"/>
      <c r="QHE133" s="46"/>
      <c r="QHF133" s="46"/>
      <c r="QHG133" s="46"/>
      <c r="QHH133" s="46"/>
      <c r="QHI133" s="46"/>
      <c r="QHJ133" s="46"/>
      <c r="QHK133" s="46"/>
      <c r="QHL133" s="46"/>
      <c r="QHM133" s="46"/>
      <c r="QHN133" s="46"/>
      <c r="QHO133" s="46"/>
      <c r="QHP133" s="46"/>
      <c r="QHQ133" s="46"/>
      <c r="QHR133" s="46"/>
      <c r="QHS133" s="46"/>
      <c r="QHT133" s="46"/>
      <c r="QHU133" s="46"/>
      <c r="QHV133" s="46"/>
      <c r="QHW133" s="46"/>
      <c r="QHX133" s="46"/>
      <c r="QHY133" s="46"/>
      <c r="QHZ133" s="46"/>
      <c r="QIA133" s="46"/>
      <c r="QIB133" s="46"/>
      <c r="QIC133" s="46"/>
      <c r="QID133" s="46"/>
      <c r="QIE133" s="46"/>
      <c r="QIF133" s="46"/>
      <c r="QIG133" s="46"/>
      <c r="QIH133" s="46"/>
      <c r="QII133" s="46"/>
      <c r="QIJ133" s="46"/>
      <c r="QIK133" s="46"/>
      <c r="QIL133" s="46"/>
      <c r="QIM133" s="46"/>
      <c r="QIN133" s="46"/>
      <c r="QIO133" s="46"/>
      <c r="QIP133" s="46"/>
      <c r="QIQ133" s="46"/>
      <c r="QIR133" s="46"/>
      <c r="QIS133" s="46"/>
      <c r="QIT133" s="46"/>
      <c r="QIU133" s="46"/>
      <c r="QIV133" s="46"/>
      <c r="QIW133" s="46"/>
      <c r="QIX133" s="46"/>
      <c r="QIY133" s="46"/>
      <c r="QIZ133" s="46"/>
      <c r="QJA133" s="46"/>
      <c r="QJB133" s="46"/>
      <c r="QJC133" s="46"/>
      <c r="QJD133" s="46"/>
      <c r="QJE133" s="46"/>
      <c r="QJF133" s="46"/>
      <c r="QJG133" s="46"/>
      <c r="QJH133" s="46"/>
      <c r="QJI133" s="46"/>
      <c r="QJJ133" s="46"/>
      <c r="QJK133" s="46"/>
      <c r="QJL133" s="46"/>
      <c r="QJM133" s="46"/>
      <c r="QJN133" s="46"/>
      <c r="QJO133" s="46"/>
      <c r="QJP133" s="46"/>
      <c r="QJQ133" s="46"/>
      <c r="QJR133" s="46"/>
      <c r="QJS133" s="46"/>
      <c r="QJU133" s="46"/>
      <c r="QJW133" s="46"/>
      <c r="QJX133" s="46"/>
      <c r="QJY133" s="46"/>
      <c r="QJZ133" s="46"/>
      <c r="QKA133" s="46"/>
      <c r="QKB133" s="46"/>
      <c r="QKC133" s="46"/>
      <c r="QKD133" s="46"/>
      <c r="QKI133" s="46"/>
      <c r="QKJ133" s="46"/>
      <c r="QKK133" s="46"/>
      <c r="QKL133" s="46"/>
      <c r="QKM133" s="46"/>
      <c r="QKN133" s="46"/>
      <c r="QKO133" s="46"/>
      <c r="QKP133" s="46"/>
      <c r="QKQ133" s="46"/>
      <c r="QKR133" s="46"/>
      <c r="QKS133" s="46"/>
      <c r="QKT133" s="46"/>
      <c r="QKU133" s="46"/>
      <c r="QKV133" s="46"/>
      <c r="QKW133" s="46"/>
      <c r="QKX133" s="46"/>
      <c r="QKY133" s="46"/>
      <c r="QKZ133" s="46"/>
      <c r="QLA133" s="46"/>
      <c r="QLB133" s="46"/>
      <c r="QLC133" s="46"/>
      <c r="QLD133" s="46"/>
      <c r="QLE133" s="46"/>
      <c r="QLF133" s="46"/>
      <c r="QLG133" s="46"/>
      <c r="QLH133" s="46"/>
      <c r="QLI133" s="46"/>
      <c r="QLJ133" s="46"/>
      <c r="QLK133" s="46"/>
      <c r="QLL133" s="46"/>
      <c r="QLM133" s="46"/>
      <c r="QLN133" s="46"/>
      <c r="QLO133" s="46"/>
      <c r="QLP133" s="46"/>
      <c r="QLQ133" s="46"/>
      <c r="QLR133" s="46"/>
      <c r="QLS133" s="46"/>
      <c r="QLT133" s="46"/>
      <c r="QLU133" s="46"/>
      <c r="QLV133" s="46"/>
      <c r="QLW133" s="46"/>
      <c r="QLX133" s="46"/>
      <c r="QLY133" s="46"/>
      <c r="QLZ133" s="46"/>
      <c r="QMA133" s="46"/>
      <c r="QMB133" s="46"/>
      <c r="QMC133" s="46"/>
      <c r="QMD133" s="46"/>
      <c r="QME133" s="46"/>
      <c r="QMF133" s="46"/>
      <c r="QMG133" s="46"/>
      <c r="QMH133" s="46"/>
      <c r="QMI133" s="46"/>
      <c r="QMJ133" s="46"/>
      <c r="QMK133" s="46"/>
      <c r="QML133" s="46"/>
      <c r="QMM133" s="46"/>
      <c r="QMN133" s="46"/>
      <c r="QMO133" s="46"/>
      <c r="QMP133" s="46"/>
      <c r="QMQ133" s="46"/>
      <c r="QMR133" s="46"/>
      <c r="QMS133" s="46"/>
      <c r="QMT133" s="46"/>
      <c r="QMU133" s="46"/>
      <c r="QMV133" s="46"/>
      <c r="QMW133" s="46"/>
      <c r="QMX133" s="46"/>
      <c r="QMY133" s="46"/>
      <c r="QMZ133" s="46"/>
      <c r="QNA133" s="46"/>
      <c r="QNB133" s="46"/>
      <c r="QNC133" s="46"/>
      <c r="QND133" s="46"/>
      <c r="QNE133" s="46"/>
      <c r="QNF133" s="46"/>
      <c r="QNG133" s="46"/>
      <c r="QNH133" s="46"/>
      <c r="QNI133" s="46"/>
      <c r="QNJ133" s="46"/>
      <c r="QNK133" s="46"/>
      <c r="QNL133" s="46"/>
      <c r="QNM133" s="46"/>
      <c r="QNN133" s="46"/>
      <c r="QNO133" s="46"/>
      <c r="QNP133" s="46"/>
      <c r="QNQ133" s="46"/>
      <c r="QNR133" s="46"/>
      <c r="QNS133" s="46"/>
      <c r="QNT133" s="46"/>
      <c r="QNU133" s="46"/>
      <c r="QNV133" s="46"/>
      <c r="QNW133" s="46"/>
      <c r="QNX133" s="46"/>
      <c r="QNY133" s="46"/>
      <c r="QNZ133" s="46"/>
      <c r="QOA133" s="46"/>
      <c r="QOB133" s="46"/>
      <c r="QOC133" s="46"/>
      <c r="QOD133" s="46"/>
      <c r="QOE133" s="46"/>
      <c r="QOF133" s="46"/>
      <c r="QOG133" s="46"/>
      <c r="QOH133" s="46"/>
      <c r="QOI133" s="46"/>
      <c r="QOJ133" s="46"/>
      <c r="QOK133" s="46"/>
      <c r="QOL133" s="46"/>
      <c r="QOM133" s="46"/>
      <c r="QON133" s="46"/>
      <c r="QOO133" s="46"/>
      <c r="QOP133" s="46"/>
      <c r="QOQ133" s="46"/>
      <c r="QOR133" s="46"/>
      <c r="QOS133" s="46"/>
      <c r="QOT133" s="46"/>
      <c r="QOU133" s="46"/>
      <c r="QOV133" s="46"/>
      <c r="QOW133" s="46"/>
      <c r="QOX133" s="46"/>
      <c r="QOY133" s="46"/>
      <c r="QOZ133" s="46"/>
      <c r="QPA133" s="46"/>
      <c r="QPB133" s="46"/>
      <c r="QPC133" s="46"/>
      <c r="QPD133" s="46"/>
      <c r="QPE133" s="46"/>
      <c r="QPF133" s="46"/>
      <c r="QPG133" s="46"/>
      <c r="QPH133" s="46"/>
      <c r="QPI133" s="46"/>
      <c r="QPJ133" s="46"/>
      <c r="QPK133" s="46"/>
      <c r="QPL133" s="46"/>
      <c r="QPM133" s="46"/>
      <c r="QPN133" s="46"/>
      <c r="QPO133" s="46"/>
      <c r="QPP133" s="46"/>
      <c r="QPQ133" s="46"/>
      <c r="QPR133" s="46"/>
      <c r="QPS133" s="46"/>
      <c r="QPT133" s="46"/>
      <c r="QPU133" s="46"/>
      <c r="QPV133" s="46"/>
      <c r="QPW133" s="46"/>
      <c r="QPX133" s="46"/>
      <c r="QPY133" s="46"/>
      <c r="QPZ133" s="46"/>
      <c r="QQA133" s="46"/>
      <c r="QQB133" s="46"/>
      <c r="QQC133" s="46"/>
      <c r="QQD133" s="46"/>
      <c r="QQE133" s="46"/>
      <c r="QQF133" s="46"/>
      <c r="QQG133" s="46"/>
      <c r="QQH133" s="46"/>
      <c r="QQI133" s="46"/>
      <c r="QQJ133" s="46"/>
      <c r="QQK133" s="46"/>
      <c r="QQL133" s="46"/>
      <c r="QQM133" s="46"/>
      <c r="QQN133" s="46"/>
      <c r="QQO133" s="46"/>
      <c r="QQP133" s="46"/>
      <c r="QQQ133" s="46"/>
      <c r="QQR133" s="46"/>
      <c r="QQS133" s="46"/>
      <c r="QQT133" s="46"/>
      <c r="QQU133" s="46"/>
      <c r="QQV133" s="46"/>
      <c r="QQW133" s="46"/>
      <c r="QQX133" s="46"/>
      <c r="QQY133" s="46"/>
      <c r="QQZ133" s="46"/>
      <c r="QRA133" s="46"/>
      <c r="QRB133" s="46"/>
      <c r="QRC133" s="46"/>
      <c r="QRD133" s="46"/>
      <c r="QRE133" s="46"/>
      <c r="QRF133" s="46"/>
      <c r="QRG133" s="46"/>
      <c r="QRH133" s="46"/>
      <c r="QRI133" s="46"/>
      <c r="QRJ133" s="46"/>
      <c r="QRK133" s="46"/>
      <c r="QRL133" s="46"/>
      <c r="QRM133" s="46"/>
      <c r="QRN133" s="46"/>
      <c r="QRO133" s="46"/>
      <c r="QRP133" s="46"/>
      <c r="QRQ133" s="46"/>
      <c r="QRR133" s="46"/>
      <c r="QRS133" s="46"/>
      <c r="QRT133" s="46"/>
      <c r="QRU133" s="46"/>
      <c r="QRV133" s="46"/>
      <c r="QRW133" s="46"/>
      <c r="QRX133" s="46"/>
      <c r="QRY133" s="46"/>
      <c r="QRZ133" s="46"/>
      <c r="QSA133" s="46"/>
      <c r="QSB133" s="46"/>
      <c r="QSC133" s="46"/>
      <c r="QSD133" s="46"/>
      <c r="QSE133" s="46"/>
      <c r="QSF133" s="46"/>
      <c r="QSG133" s="46"/>
      <c r="QSH133" s="46"/>
      <c r="QSI133" s="46"/>
      <c r="QSJ133" s="46"/>
      <c r="QSK133" s="46"/>
      <c r="QSL133" s="46"/>
      <c r="QSM133" s="46"/>
      <c r="QSN133" s="46"/>
      <c r="QSO133" s="46"/>
      <c r="QSP133" s="46"/>
      <c r="QSQ133" s="46"/>
      <c r="QSR133" s="46"/>
      <c r="QSS133" s="46"/>
      <c r="QST133" s="46"/>
      <c r="QSU133" s="46"/>
      <c r="QSV133" s="46"/>
      <c r="QSW133" s="46"/>
      <c r="QSX133" s="46"/>
      <c r="QSY133" s="46"/>
      <c r="QSZ133" s="46"/>
      <c r="QTA133" s="46"/>
      <c r="QTB133" s="46"/>
      <c r="QTC133" s="46"/>
      <c r="QTD133" s="46"/>
      <c r="QTE133" s="46"/>
      <c r="QTF133" s="46"/>
      <c r="QTG133" s="46"/>
      <c r="QTH133" s="46"/>
      <c r="QTI133" s="46"/>
      <c r="QTJ133" s="46"/>
      <c r="QTK133" s="46"/>
      <c r="QTL133" s="46"/>
      <c r="QTM133" s="46"/>
      <c r="QTN133" s="46"/>
      <c r="QTO133" s="46"/>
      <c r="QTQ133" s="46"/>
      <c r="QTS133" s="46"/>
      <c r="QTT133" s="46"/>
      <c r="QTU133" s="46"/>
      <c r="QTV133" s="46"/>
      <c r="QTW133" s="46"/>
      <c r="QTX133" s="46"/>
      <c r="QTY133" s="46"/>
      <c r="QTZ133" s="46"/>
      <c r="QUE133" s="46"/>
      <c r="QUF133" s="46"/>
      <c r="QUG133" s="46"/>
      <c r="QUH133" s="46"/>
      <c r="QUI133" s="46"/>
      <c r="QUJ133" s="46"/>
      <c r="QUK133" s="46"/>
      <c r="QUL133" s="46"/>
      <c r="QUM133" s="46"/>
      <c r="QUN133" s="46"/>
      <c r="QUO133" s="46"/>
      <c r="QUP133" s="46"/>
      <c r="QUQ133" s="46"/>
      <c r="QUR133" s="46"/>
      <c r="QUS133" s="46"/>
      <c r="QUT133" s="46"/>
      <c r="QUU133" s="46"/>
      <c r="QUV133" s="46"/>
      <c r="QUW133" s="46"/>
      <c r="QUX133" s="46"/>
      <c r="QUY133" s="46"/>
      <c r="QUZ133" s="46"/>
      <c r="QVA133" s="46"/>
      <c r="QVB133" s="46"/>
      <c r="QVC133" s="46"/>
      <c r="QVD133" s="46"/>
      <c r="QVE133" s="46"/>
      <c r="QVF133" s="46"/>
      <c r="QVG133" s="46"/>
      <c r="QVH133" s="46"/>
      <c r="QVI133" s="46"/>
      <c r="QVJ133" s="46"/>
      <c r="QVK133" s="46"/>
      <c r="QVL133" s="46"/>
      <c r="QVM133" s="46"/>
      <c r="QVN133" s="46"/>
      <c r="QVO133" s="46"/>
      <c r="QVP133" s="46"/>
      <c r="QVQ133" s="46"/>
      <c r="QVR133" s="46"/>
      <c r="QVS133" s="46"/>
      <c r="QVT133" s="46"/>
      <c r="QVU133" s="46"/>
      <c r="QVV133" s="46"/>
      <c r="QVW133" s="46"/>
      <c r="QVX133" s="46"/>
      <c r="QVY133" s="46"/>
      <c r="QVZ133" s="46"/>
      <c r="QWA133" s="46"/>
      <c r="QWB133" s="46"/>
      <c r="QWC133" s="46"/>
      <c r="QWD133" s="46"/>
      <c r="QWE133" s="46"/>
      <c r="QWF133" s="46"/>
      <c r="QWG133" s="46"/>
      <c r="QWH133" s="46"/>
      <c r="QWI133" s="46"/>
      <c r="QWJ133" s="46"/>
      <c r="QWK133" s="46"/>
      <c r="QWL133" s="46"/>
      <c r="QWM133" s="46"/>
      <c r="QWN133" s="46"/>
      <c r="QWO133" s="46"/>
      <c r="QWP133" s="46"/>
      <c r="QWQ133" s="46"/>
      <c r="QWR133" s="46"/>
      <c r="QWS133" s="46"/>
      <c r="QWT133" s="46"/>
      <c r="QWU133" s="46"/>
      <c r="QWV133" s="46"/>
      <c r="QWW133" s="46"/>
      <c r="QWX133" s="46"/>
      <c r="QWY133" s="46"/>
      <c r="QWZ133" s="46"/>
      <c r="QXA133" s="46"/>
      <c r="QXB133" s="46"/>
      <c r="QXC133" s="46"/>
      <c r="QXD133" s="46"/>
      <c r="QXE133" s="46"/>
      <c r="QXF133" s="46"/>
      <c r="QXG133" s="46"/>
      <c r="QXH133" s="46"/>
      <c r="QXI133" s="46"/>
      <c r="QXJ133" s="46"/>
      <c r="QXK133" s="46"/>
      <c r="QXL133" s="46"/>
      <c r="QXM133" s="46"/>
      <c r="QXN133" s="46"/>
      <c r="QXO133" s="46"/>
      <c r="QXP133" s="46"/>
      <c r="QXQ133" s="46"/>
      <c r="QXR133" s="46"/>
      <c r="QXS133" s="46"/>
      <c r="QXT133" s="46"/>
      <c r="QXU133" s="46"/>
      <c r="QXV133" s="46"/>
      <c r="QXW133" s="46"/>
      <c r="QXX133" s="46"/>
      <c r="QXY133" s="46"/>
      <c r="QXZ133" s="46"/>
      <c r="QYA133" s="46"/>
      <c r="QYB133" s="46"/>
      <c r="QYC133" s="46"/>
      <c r="QYD133" s="46"/>
      <c r="QYE133" s="46"/>
      <c r="QYF133" s="46"/>
      <c r="QYG133" s="46"/>
      <c r="QYH133" s="46"/>
      <c r="QYI133" s="46"/>
      <c r="QYJ133" s="46"/>
      <c r="QYK133" s="46"/>
      <c r="QYL133" s="46"/>
      <c r="QYM133" s="46"/>
      <c r="QYN133" s="46"/>
      <c r="QYO133" s="46"/>
      <c r="QYP133" s="46"/>
      <c r="QYQ133" s="46"/>
      <c r="QYR133" s="46"/>
      <c r="QYS133" s="46"/>
      <c r="QYT133" s="46"/>
      <c r="QYU133" s="46"/>
      <c r="QYV133" s="46"/>
      <c r="QYW133" s="46"/>
      <c r="QYX133" s="46"/>
      <c r="QYY133" s="46"/>
      <c r="QYZ133" s="46"/>
      <c r="QZA133" s="46"/>
      <c r="QZB133" s="46"/>
      <c r="QZC133" s="46"/>
      <c r="QZD133" s="46"/>
      <c r="QZE133" s="46"/>
      <c r="QZF133" s="46"/>
      <c r="QZG133" s="46"/>
      <c r="QZH133" s="46"/>
      <c r="QZI133" s="46"/>
      <c r="QZJ133" s="46"/>
      <c r="QZK133" s="46"/>
      <c r="QZL133" s="46"/>
      <c r="QZM133" s="46"/>
      <c r="QZN133" s="46"/>
      <c r="QZO133" s="46"/>
      <c r="QZP133" s="46"/>
      <c r="QZQ133" s="46"/>
      <c r="QZR133" s="46"/>
      <c r="QZS133" s="46"/>
      <c r="QZT133" s="46"/>
      <c r="QZU133" s="46"/>
      <c r="QZV133" s="46"/>
      <c r="QZW133" s="46"/>
      <c r="QZX133" s="46"/>
      <c r="QZY133" s="46"/>
      <c r="QZZ133" s="46"/>
      <c r="RAA133" s="46"/>
      <c r="RAB133" s="46"/>
      <c r="RAC133" s="46"/>
      <c r="RAD133" s="46"/>
      <c r="RAE133" s="46"/>
      <c r="RAF133" s="46"/>
      <c r="RAG133" s="46"/>
      <c r="RAH133" s="46"/>
      <c r="RAI133" s="46"/>
      <c r="RAJ133" s="46"/>
      <c r="RAK133" s="46"/>
      <c r="RAL133" s="46"/>
      <c r="RAM133" s="46"/>
      <c r="RAN133" s="46"/>
      <c r="RAO133" s="46"/>
      <c r="RAP133" s="46"/>
      <c r="RAQ133" s="46"/>
      <c r="RAR133" s="46"/>
      <c r="RAS133" s="46"/>
      <c r="RAT133" s="46"/>
      <c r="RAU133" s="46"/>
      <c r="RAV133" s="46"/>
      <c r="RAW133" s="46"/>
      <c r="RAX133" s="46"/>
      <c r="RAY133" s="46"/>
      <c r="RAZ133" s="46"/>
      <c r="RBA133" s="46"/>
      <c r="RBB133" s="46"/>
      <c r="RBC133" s="46"/>
      <c r="RBD133" s="46"/>
      <c r="RBE133" s="46"/>
      <c r="RBF133" s="46"/>
      <c r="RBG133" s="46"/>
      <c r="RBH133" s="46"/>
      <c r="RBI133" s="46"/>
      <c r="RBJ133" s="46"/>
      <c r="RBK133" s="46"/>
      <c r="RBL133" s="46"/>
      <c r="RBM133" s="46"/>
      <c r="RBN133" s="46"/>
      <c r="RBO133" s="46"/>
      <c r="RBP133" s="46"/>
      <c r="RBQ133" s="46"/>
      <c r="RBR133" s="46"/>
      <c r="RBS133" s="46"/>
      <c r="RBT133" s="46"/>
      <c r="RBU133" s="46"/>
      <c r="RBV133" s="46"/>
      <c r="RBW133" s="46"/>
      <c r="RBX133" s="46"/>
      <c r="RBY133" s="46"/>
      <c r="RBZ133" s="46"/>
      <c r="RCA133" s="46"/>
      <c r="RCB133" s="46"/>
      <c r="RCC133" s="46"/>
      <c r="RCD133" s="46"/>
      <c r="RCE133" s="46"/>
      <c r="RCF133" s="46"/>
      <c r="RCG133" s="46"/>
      <c r="RCH133" s="46"/>
      <c r="RCI133" s="46"/>
      <c r="RCJ133" s="46"/>
      <c r="RCK133" s="46"/>
      <c r="RCL133" s="46"/>
      <c r="RCM133" s="46"/>
      <c r="RCN133" s="46"/>
      <c r="RCO133" s="46"/>
      <c r="RCP133" s="46"/>
      <c r="RCQ133" s="46"/>
      <c r="RCR133" s="46"/>
      <c r="RCS133" s="46"/>
      <c r="RCT133" s="46"/>
      <c r="RCU133" s="46"/>
      <c r="RCV133" s="46"/>
      <c r="RCW133" s="46"/>
      <c r="RCX133" s="46"/>
      <c r="RCY133" s="46"/>
      <c r="RCZ133" s="46"/>
      <c r="RDA133" s="46"/>
      <c r="RDB133" s="46"/>
      <c r="RDC133" s="46"/>
      <c r="RDD133" s="46"/>
      <c r="RDE133" s="46"/>
      <c r="RDF133" s="46"/>
      <c r="RDG133" s="46"/>
      <c r="RDH133" s="46"/>
      <c r="RDI133" s="46"/>
      <c r="RDJ133" s="46"/>
      <c r="RDK133" s="46"/>
      <c r="RDM133" s="46"/>
      <c r="RDO133" s="46"/>
      <c r="RDP133" s="46"/>
      <c r="RDQ133" s="46"/>
      <c r="RDR133" s="46"/>
      <c r="RDS133" s="46"/>
      <c r="RDT133" s="46"/>
      <c r="RDU133" s="46"/>
      <c r="RDV133" s="46"/>
      <c r="REA133" s="46"/>
      <c r="REB133" s="46"/>
      <c r="REC133" s="46"/>
      <c r="RED133" s="46"/>
      <c r="REE133" s="46"/>
      <c r="REF133" s="46"/>
      <c r="REG133" s="46"/>
      <c r="REH133" s="46"/>
      <c r="REI133" s="46"/>
      <c r="REJ133" s="46"/>
      <c r="REK133" s="46"/>
      <c r="REL133" s="46"/>
      <c r="REM133" s="46"/>
      <c r="REN133" s="46"/>
      <c r="REO133" s="46"/>
      <c r="REP133" s="46"/>
      <c r="REQ133" s="46"/>
      <c r="RER133" s="46"/>
      <c r="RES133" s="46"/>
      <c r="RET133" s="46"/>
      <c r="REU133" s="46"/>
      <c r="REV133" s="46"/>
      <c r="REW133" s="46"/>
      <c r="REX133" s="46"/>
      <c r="REY133" s="46"/>
      <c r="REZ133" s="46"/>
      <c r="RFA133" s="46"/>
      <c r="RFB133" s="46"/>
      <c r="RFC133" s="46"/>
      <c r="RFD133" s="46"/>
      <c r="RFE133" s="46"/>
      <c r="RFF133" s="46"/>
      <c r="RFG133" s="46"/>
      <c r="RFH133" s="46"/>
      <c r="RFI133" s="46"/>
      <c r="RFJ133" s="46"/>
      <c r="RFK133" s="46"/>
      <c r="RFL133" s="46"/>
      <c r="RFM133" s="46"/>
      <c r="RFN133" s="46"/>
      <c r="RFO133" s="46"/>
      <c r="RFP133" s="46"/>
      <c r="RFQ133" s="46"/>
      <c r="RFR133" s="46"/>
      <c r="RFS133" s="46"/>
      <c r="RFT133" s="46"/>
      <c r="RFU133" s="46"/>
      <c r="RFV133" s="46"/>
      <c r="RFW133" s="46"/>
      <c r="RFX133" s="46"/>
      <c r="RFY133" s="46"/>
      <c r="RFZ133" s="46"/>
      <c r="RGA133" s="46"/>
      <c r="RGB133" s="46"/>
      <c r="RGC133" s="46"/>
      <c r="RGD133" s="46"/>
      <c r="RGE133" s="46"/>
      <c r="RGF133" s="46"/>
      <c r="RGG133" s="46"/>
      <c r="RGH133" s="46"/>
      <c r="RGI133" s="46"/>
      <c r="RGJ133" s="46"/>
      <c r="RGK133" s="46"/>
      <c r="RGL133" s="46"/>
      <c r="RGM133" s="46"/>
      <c r="RGN133" s="46"/>
      <c r="RGO133" s="46"/>
      <c r="RGP133" s="46"/>
      <c r="RGQ133" s="46"/>
      <c r="RGR133" s="46"/>
      <c r="RGS133" s="46"/>
      <c r="RGT133" s="46"/>
      <c r="RGU133" s="46"/>
      <c r="RGV133" s="46"/>
      <c r="RGW133" s="46"/>
      <c r="RGX133" s="46"/>
      <c r="RGY133" s="46"/>
      <c r="RGZ133" s="46"/>
      <c r="RHA133" s="46"/>
      <c r="RHB133" s="46"/>
      <c r="RHC133" s="46"/>
      <c r="RHD133" s="46"/>
      <c r="RHE133" s="46"/>
      <c r="RHF133" s="46"/>
      <c r="RHG133" s="46"/>
      <c r="RHH133" s="46"/>
      <c r="RHI133" s="46"/>
      <c r="RHJ133" s="46"/>
      <c r="RHK133" s="46"/>
      <c r="RHL133" s="46"/>
      <c r="RHM133" s="46"/>
      <c r="RHN133" s="46"/>
      <c r="RHO133" s="46"/>
      <c r="RHP133" s="46"/>
      <c r="RHQ133" s="46"/>
      <c r="RHR133" s="46"/>
      <c r="RHS133" s="46"/>
      <c r="RHT133" s="46"/>
      <c r="RHU133" s="46"/>
      <c r="RHV133" s="46"/>
      <c r="RHW133" s="46"/>
      <c r="RHX133" s="46"/>
      <c r="RHY133" s="46"/>
      <c r="RHZ133" s="46"/>
      <c r="RIA133" s="46"/>
      <c r="RIB133" s="46"/>
      <c r="RIC133" s="46"/>
      <c r="RID133" s="46"/>
      <c r="RIE133" s="46"/>
      <c r="RIF133" s="46"/>
      <c r="RIG133" s="46"/>
      <c r="RIH133" s="46"/>
      <c r="RII133" s="46"/>
      <c r="RIJ133" s="46"/>
      <c r="RIK133" s="46"/>
      <c r="RIL133" s="46"/>
      <c r="RIM133" s="46"/>
      <c r="RIN133" s="46"/>
      <c r="RIO133" s="46"/>
      <c r="RIP133" s="46"/>
      <c r="RIQ133" s="46"/>
      <c r="RIR133" s="46"/>
      <c r="RIS133" s="46"/>
      <c r="RIT133" s="46"/>
      <c r="RIU133" s="46"/>
      <c r="RIV133" s="46"/>
      <c r="RIW133" s="46"/>
      <c r="RIX133" s="46"/>
      <c r="RIY133" s="46"/>
      <c r="RIZ133" s="46"/>
      <c r="RJA133" s="46"/>
      <c r="RJB133" s="46"/>
      <c r="RJC133" s="46"/>
      <c r="RJD133" s="46"/>
      <c r="RJE133" s="46"/>
      <c r="RJF133" s="46"/>
      <c r="RJG133" s="46"/>
      <c r="RJH133" s="46"/>
      <c r="RJI133" s="46"/>
      <c r="RJJ133" s="46"/>
      <c r="RJK133" s="46"/>
      <c r="RJL133" s="46"/>
      <c r="RJM133" s="46"/>
      <c r="RJN133" s="46"/>
      <c r="RJO133" s="46"/>
      <c r="RJP133" s="46"/>
      <c r="RJQ133" s="46"/>
      <c r="RJR133" s="46"/>
      <c r="RJS133" s="46"/>
      <c r="RJT133" s="46"/>
      <c r="RJU133" s="46"/>
      <c r="RJV133" s="46"/>
      <c r="RJW133" s="46"/>
      <c r="RJX133" s="46"/>
      <c r="RJY133" s="46"/>
      <c r="RJZ133" s="46"/>
      <c r="RKA133" s="46"/>
      <c r="RKB133" s="46"/>
      <c r="RKC133" s="46"/>
      <c r="RKD133" s="46"/>
      <c r="RKE133" s="46"/>
      <c r="RKF133" s="46"/>
      <c r="RKG133" s="46"/>
      <c r="RKH133" s="46"/>
      <c r="RKI133" s="46"/>
      <c r="RKJ133" s="46"/>
      <c r="RKK133" s="46"/>
      <c r="RKL133" s="46"/>
      <c r="RKM133" s="46"/>
      <c r="RKN133" s="46"/>
      <c r="RKO133" s="46"/>
      <c r="RKP133" s="46"/>
      <c r="RKQ133" s="46"/>
      <c r="RKR133" s="46"/>
      <c r="RKS133" s="46"/>
      <c r="RKT133" s="46"/>
      <c r="RKU133" s="46"/>
      <c r="RKV133" s="46"/>
      <c r="RKW133" s="46"/>
      <c r="RKX133" s="46"/>
      <c r="RKY133" s="46"/>
      <c r="RKZ133" s="46"/>
      <c r="RLA133" s="46"/>
      <c r="RLB133" s="46"/>
      <c r="RLC133" s="46"/>
      <c r="RLD133" s="46"/>
      <c r="RLE133" s="46"/>
      <c r="RLF133" s="46"/>
      <c r="RLG133" s="46"/>
      <c r="RLH133" s="46"/>
      <c r="RLI133" s="46"/>
      <c r="RLJ133" s="46"/>
      <c r="RLK133" s="46"/>
      <c r="RLL133" s="46"/>
      <c r="RLM133" s="46"/>
      <c r="RLN133" s="46"/>
      <c r="RLO133" s="46"/>
      <c r="RLP133" s="46"/>
      <c r="RLQ133" s="46"/>
      <c r="RLR133" s="46"/>
      <c r="RLS133" s="46"/>
      <c r="RLT133" s="46"/>
      <c r="RLU133" s="46"/>
      <c r="RLV133" s="46"/>
      <c r="RLW133" s="46"/>
      <c r="RLX133" s="46"/>
      <c r="RLY133" s="46"/>
      <c r="RLZ133" s="46"/>
      <c r="RMA133" s="46"/>
      <c r="RMB133" s="46"/>
      <c r="RMC133" s="46"/>
      <c r="RMD133" s="46"/>
      <c r="RME133" s="46"/>
      <c r="RMF133" s="46"/>
      <c r="RMG133" s="46"/>
      <c r="RMH133" s="46"/>
      <c r="RMI133" s="46"/>
      <c r="RMJ133" s="46"/>
      <c r="RMK133" s="46"/>
      <c r="RML133" s="46"/>
      <c r="RMM133" s="46"/>
      <c r="RMN133" s="46"/>
      <c r="RMO133" s="46"/>
      <c r="RMP133" s="46"/>
      <c r="RMQ133" s="46"/>
      <c r="RMR133" s="46"/>
      <c r="RMS133" s="46"/>
      <c r="RMT133" s="46"/>
      <c r="RMU133" s="46"/>
      <c r="RMV133" s="46"/>
      <c r="RMW133" s="46"/>
      <c r="RMX133" s="46"/>
      <c r="RMY133" s="46"/>
      <c r="RMZ133" s="46"/>
      <c r="RNA133" s="46"/>
      <c r="RNB133" s="46"/>
      <c r="RNC133" s="46"/>
      <c r="RND133" s="46"/>
      <c r="RNE133" s="46"/>
      <c r="RNF133" s="46"/>
      <c r="RNG133" s="46"/>
      <c r="RNI133" s="46"/>
      <c r="RNK133" s="46"/>
      <c r="RNL133" s="46"/>
      <c r="RNM133" s="46"/>
      <c r="RNN133" s="46"/>
      <c r="RNO133" s="46"/>
      <c r="RNP133" s="46"/>
      <c r="RNQ133" s="46"/>
      <c r="RNR133" s="46"/>
      <c r="RNW133" s="46"/>
      <c r="RNX133" s="46"/>
      <c r="RNY133" s="46"/>
      <c r="RNZ133" s="46"/>
      <c r="ROA133" s="46"/>
      <c r="ROB133" s="46"/>
      <c r="ROC133" s="46"/>
      <c r="ROD133" s="46"/>
      <c r="ROE133" s="46"/>
      <c r="ROF133" s="46"/>
      <c r="ROG133" s="46"/>
      <c r="ROH133" s="46"/>
      <c r="ROI133" s="46"/>
      <c r="ROJ133" s="46"/>
      <c r="ROK133" s="46"/>
      <c r="ROL133" s="46"/>
      <c r="ROM133" s="46"/>
      <c r="RON133" s="46"/>
      <c r="ROO133" s="46"/>
      <c r="ROP133" s="46"/>
      <c r="ROQ133" s="46"/>
      <c r="ROR133" s="46"/>
      <c r="ROS133" s="46"/>
      <c r="ROT133" s="46"/>
      <c r="ROU133" s="46"/>
      <c r="ROV133" s="46"/>
      <c r="ROW133" s="46"/>
      <c r="ROX133" s="46"/>
      <c r="ROY133" s="46"/>
      <c r="ROZ133" s="46"/>
      <c r="RPA133" s="46"/>
      <c r="RPB133" s="46"/>
      <c r="RPC133" s="46"/>
      <c r="RPD133" s="46"/>
      <c r="RPE133" s="46"/>
      <c r="RPF133" s="46"/>
      <c r="RPG133" s="46"/>
      <c r="RPH133" s="46"/>
      <c r="RPI133" s="46"/>
      <c r="RPJ133" s="46"/>
      <c r="RPK133" s="46"/>
      <c r="RPL133" s="46"/>
      <c r="RPM133" s="46"/>
      <c r="RPN133" s="46"/>
      <c r="RPO133" s="46"/>
      <c r="RPP133" s="46"/>
      <c r="RPQ133" s="46"/>
      <c r="RPR133" s="46"/>
      <c r="RPS133" s="46"/>
      <c r="RPT133" s="46"/>
      <c r="RPU133" s="46"/>
      <c r="RPV133" s="46"/>
      <c r="RPW133" s="46"/>
      <c r="RPX133" s="46"/>
      <c r="RPY133" s="46"/>
      <c r="RPZ133" s="46"/>
      <c r="RQA133" s="46"/>
      <c r="RQB133" s="46"/>
      <c r="RQC133" s="46"/>
      <c r="RQD133" s="46"/>
      <c r="RQE133" s="46"/>
      <c r="RQF133" s="46"/>
      <c r="RQG133" s="46"/>
      <c r="RQH133" s="46"/>
      <c r="RQI133" s="46"/>
      <c r="RQJ133" s="46"/>
      <c r="RQK133" s="46"/>
      <c r="RQL133" s="46"/>
      <c r="RQM133" s="46"/>
      <c r="RQN133" s="46"/>
      <c r="RQO133" s="46"/>
      <c r="RQP133" s="46"/>
      <c r="RQQ133" s="46"/>
      <c r="RQR133" s="46"/>
      <c r="RQS133" s="46"/>
      <c r="RQT133" s="46"/>
      <c r="RQU133" s="46"/>
      <c r="RQV133" s="46"/>
      <c r="RQW133" s="46"/>
      <c r="RQX133" s="46"/>
      <c r="RQY133" s="46"/>
      <c r="RQZ133" s="46"/>
      <c r="RRA133" s="46"/>
      <c r="RRB133" s="46"/>
      <c r="RRC133" s="46"/>
      <c r="RRD133" s="46"/>
      <c r="RRE133" s="46"/>
      <c r="RRF133" s="46"/>
      <c r="RRG133" s="46"/>
      <c r="RRH133" s="46"/>
      <c r="RRI133" s="46"/>
      <c r="RRJ133" s="46"/>
      <c r="RRK133" s="46"/>
      <c r="RRL133" s="46"/>
      <c r="RRM133" s="46"/>
      <c r="RRN133" s="46"/>
      <c r="RRO133" s="46"/>
      <c r="RRP133" s="46"/>
      <c r="RRQ133" s="46"/>
      <c r="RRR133" s="46"/>
      <c r="RRS133" s="46"/>
      <c r="RRT133" s="46"/>
      <c r="RRU133" s="46"/>
      <c r="RRV133" s="46"/>
      <c r="RRW133" s="46"/>
      <c r="RRX133" s="46"/>
      <c r="RRY133" s="46"/>
      <c r="RRZ133" s="46"/>
      <c r="RSA133" s="46"/>
      <c r="RSB133" s="46"/>
      <c r="RSC133" s="46"/>
      <c r="RSD133" s="46"/>
      <c r="RSE133" s="46"/>
      <c r="RSF133" s="46"/>
      <c r="RSG133" s="46"/>
      <c r="RSH133" s="46"/>
      <c r="RSI133" s="46"/>
      <c r="RSJ133" s="46"/>
      <c r="RSK133" s="46"/>
      <c r="RSL133" s="46"/>
      <c r="RSM133" s="46"/>
      <c r="RSN133" s="46"/>
      <c r="RSO133" s="46"/>
      <c r="RSP133" s="46"/>
      <c r="RSQ133" s="46"/>
      <c r="RSR133" s="46"/>
      <c r="RSS133" s="46"/>
      <c r="RST133" s="46"/>
      <c r="RSU133" s="46"/>
      <c r="RSV133" s="46"/>
      <c r="RSW133" s="46"/>
      <c r="RSX133" s="46"/>
      <c r="RSY133" s="46"/>
      <c r="RSZ133" s="46"/>
      <c r="RTA133" s="46"/>
      <c r="RTB133" s="46"/>
      <c r="RTC133" s="46"/>
      <c r="RTD133" s="46"/>
      <c r="RTE133" s="46"/>
      <c r="RTF133" s="46"/>
      <c r="RTG133" s="46"/>
      <c r="RTH133" s="46"/>
      <c r="RTI133" s="46"/>
      <c r="RTJ133" s="46"/>
      <c r="RTK133" s="46"/>
      <c r="RTL133" s="46"/>
      <c r="RTM133" s="46"/>
      <c r="RTN133" s="46"/>
      <c r="RTO133" s="46"/>
      <c r="RTP133" s="46"/>
      <c r="RTQ133" s="46"/>
      <c r="RTR133" s="46"/>
      <c r="RTS133" s="46"/>
      <c r="RTT133" s="46"/>
      <c r="RTU133" s="46"/>
      <c r="RTV133" s="46"/>
      <c r="RTW133" s="46"/>
      <c r="RTX133" s="46"/>
      <c r="RTY133" s="46"/>
      <c r="RTZ133" s="46"/>
      <c r="RUA133" s="46"/>
      <c r="RUB133" s="46"/>
      <c r="RUC133" s="46"/>
      <c r="RUD133" s="46"/>
      <c r="RUE133" s="46"/>
      <c r="RUF133" s="46"/>
      <c r="RUG133" s="46"/>
      <c r="RUH133" s="46"/>
      <c r="RUI133" s="46"/>
      <c r="RUJ133" s="46"/>
      <c r="RUK133" s="46"/>
      <c r="RUL133" s="46"/>
      <c r="RUM133" s="46"/>
      <c r="RUN133" s="46"/>
      <c r="RUO133" s="46"/>
      <c r="RUP133" s="46"/>
      <c r="RUQ133" s="46"/>
      <c r="RUR133" s="46"/>
      <c r="RUS133" s="46"/>
      <c r="RUT133" s="46"/>
      <c r="RUU133" s="46"/>
      <c r="RUV133" s="46"/>
      <c r="RUW133" s="46"/>
      <c r="RUX133" s="46"/>
      <c r="RUY133" s="46"/>
      <c r="RUZ133" s="46"/>
      <c r="RVA133" s="46"/>
      <c r="RVB133" s="46"/>
      <c r="RVC133" s="46"/>
      <c r="RVD133" s="46"/>
      <c r="RVE133" s="46"/>
      <c r="RVF133" s="46"/>
      <c r="RVG133" s="46"/>
      <c r="RVH133" s="46"/>
      <c r="RVI133" s="46"/>
      <c r="RVJ133" s="46"/>
      <c r="RVK133" s="46"/>
      <c r="RVL133" s="46"/>
      <c r="RVM133" s="46"/>
      <c r="RVN133" s="46"/>
      <c r="RVO133" s="46"/>
      <c r="RVP133" s="46"/>
      <c r="RVQ133" s="46"/>
      <c r="RVR133" s="46"/>
      <c r="RVS133" s="46"/>
      <c r="RVT133" s="46"/>
      <c r="RVU133" s="46"/>
      <c r="RVV133" s="46"/>
      <c r="RVW133" s="46"/>
      <c r="RVX133" s="46"/>
      <c r="RVY133" s="46"/>
      <c r="RVZ133" s="46"/>
      <c r="RWA133" s="46"/>
      <c r="RWB133" s="46"/>
      <c r="RWC133" s="46"/>
      <c r="RWD133" s="46"/>
      <c r="RWE133" s="46"/>
      <c r="RWF133" s="46"/>
      <c r="RWG133" s="46"/>
      <c r="RWH133" s="46"/>
      <c r="RWI133" s="46"/>
      <c r="RWJ133" s="46"/>
      <c r="RWK133" s="46"/>
      <c r="RWL133" s="46"/>
      <c r="RWM133" s="46"/>
      <c r="RWN133" s="46"/>
      <c r="RWO133" s="46"/>
      <c r="RWP133" s="46"/>
      <c r="RWQ133" s="46"/>
      <c r="RWR133" s="46"/>
      <c r="RWS133" s="46"/>
      <c r="RWT133" s="46"/>
      <c r="RWU133" s="46"/>
      <c r="RWV133" s="46"/>
      <c r="RWW133" s="46"/>
      <c r="RWX133" s="46"/>
      <c r="RWY133" s="46"/>
      <c r="RWZ133" s="46"/>
      <c r="RXA133" s="46"/>
      <c r="RXB133" s="46"/>
      <c r="RXC133" s="46"/>
      <c r="RXE133" s="46"/>
      <c r="RXG133" s="46"/>
      <c r="RXH133" s="46"/>
      <c r="RXI133" s="46"/>
      <c r="RXJ133" s="46"/>
      <c r="RXK133" s="46"/>
      <c r="RXL133" s="46"/>
      <c r="RXM133" s="46"/>
      <c r="RXN133" s="46"/>
      <c r="RXS133" s="46"/>
      <c r="RXT133" s="46"/>
      <c r="RXU133" s="46"/>
      <c r="RXV133" s="46"/>
      <c r="RXW133" s="46"/>
      <c r="RXX133" s="46"/>
      <c r="RXY133" s="46"/>
      <c r="RXZ133" s="46"/>
      <c r="RYA133" s="46"/>
      <c r="RYB133" s="46"/>
      <c r="RYC133" s="46"/>
      <c r="RYD133" s="46"/>
      <c r="RYE133" s="46"/>
      <c r="RYF133" s="46"/>
      <c r="RYG133" s="46"/>
      <c r="RYH133" s="46"/>
      <c r="RYI133" s="46"/>
      <c r="RYJ133" s="46"/>
      <c r="RYK133" s="46"/>
      <c r="RYL133" s="46"/>
      <c r="RYM133" s="46"/>
      <c r="RYN133" s="46"/>
      <c r="RYO133" s="46"/>
      <c r="RYP133" s="46"/>
      <c r="RYQ133" s="46"/>
      <c r="RYR133" s="46"/>
      <c r="RYS133" s="46"/>
      <c r="RYT133" s="46"/>
      <c r="RYU133" s="46"/>
      <c r="RYV133" s="46"/>
      <c r="RYW133" s="46"/>
      <c r="RYX133" s="46"/>
      <c r="RYY133" s="46"/>
      <c r="RYZ133" s="46"/>
      <c r="RZA133" s="46"/>
      <c r="RZB133" s="46"/>
      <c r="RZC133" s="46"/>
      <c r="RZD133" s="46"/>
      <c r="RZE133" s="46"/>
      <c r="RZF133" s="46"/>
      <c r="RZG133" s="46"/>
      <c r="RZH133" s="46"/>
      <c r="RZI133" s="46"/>
      <c r="RZJ133" s="46"/>
      <c r="RZK133" s="46"/>
      <c r="RZL133" s="46"/>
      <c r="RZM133" s="46"/>
      <c r="RZN133" s="46"/>
      <c r="RZO133" s="46"/>
      <c r="RZP133" s="46"/>
      <c r="RZQ133" s="46"/>
      <c r="RZR133" s="46"/>
      <c r="RZS133" s="46"/>
      <c r="RZT133" s="46"/>
      <c r="RZU133" s="46"/>
      <c r="RZV133" s="46"/>
      <c r="RZW133" s="46"/>
      <c r="RZX133" s="46"/>
      <c r="RZY133" s="46"/>
      <c r="RZZ133" s="46"/>
      <c r="SAA133" s="46"/>
      <c r="SAB133" s="46"/>
      <c r="SAC133" s="46"/>
      <c r="SAD133" s="46"/>
      <c r="SAE133" s="46"/>
      <c r="SAF133" s="46"/>
      <c r="SAG133" s="46"/>
      <c r="SAH133" s="46"/>
      <c r="SAI133" s="46"/>
      <c r="SAJ133" s="46"/>
      <c r="SAK133" s="46"/>
      <c r="SAL133" s="46"/>
      <c r="SAM133" s="46"/>
      <c r="SAN133" s="46"/>
      <c r="SAO133" s="46"/>
      <c r="SAP133" s="46"/>
      <c r="SAQ133" s="46"/>
      <c r="SAR133" s="46"/>
      <c r="SAS133" s="46"/>
      <c r="SAT133" s="46"/>
      <c r="SAU133" s="46"/>
      <c r="SAV133" s="46"/>
      <c r="SAW133" s="46"/>
      <c r="SAX133" s="46"/>
      <c r="SAY133" s="46"/>
      <c r="SAZ133" s="46"/>
      <c r="SBA133" s="46"/>
      <c r="SBB133" s="46"/>
      <c r="SBC133" s="46"/>
      <c r="SBD133" s="46"/>
      <c r="SBE133" s="46"/>
      <c r="SBF133" s="46"/>
      <c r="SBG133" s="46"/>
      <c r="SBH133" s="46"/>
      <c r="SBI133" s="46"/>
      <c r="SBJ133" s="46"/>
      <c r="SBK133" s="46"/>
      <c r="SBL133" s="46"/>
      <c r="SBM133" s="46"/>
      <c r="SBN133" s="46"/>
      <c r="SBO133" s="46"/>
      <c r="SBP133" s="46"/>
      <c r="SBQ133" s="46"/>
      <c r="SBR133" s="46"/>
      <c r="SBS133" s="46"/>
      <c r="SBT133" s="46"/>
      <c r="SBU133" s="46"/>
      <c r="SBV133" s="46"/>
      <c r="SBW133" s="46"/>
      <c r="SBX133" s="46"/>
      <c r="SBY133" s="46"/>
      <c r="SBZ133" s="46"/>
      <c r="SCA133" s="46"/>
      <c r="SCB133" s="46"/>
      <c r="SCC133" s="46"/>
      <c r="SCD133" s="46"/>
      <c r="SCE133" s="46"/>
      <c r="SCF133" s="46"/>
      <c r="SCG133" s="46"/>
      <c r="SCH133" s="46"/>
      <c r="SCI133" s="46"/>
      <c r="SCJ133" s="46"/>
      <c r="SCK133" s="46"/>
      <c r="SCL133" s="46"/>
      <c r="SCM133" s="46"/>
      <c r="SCN133" s="46"/>
      <c r="SCO133" s="46"/>
      <c r="SCP133" s="46"/>
      <c r="SCQ133" s="46"/>
      <c r="SCR133" s="46"/>
      <c r="SCS133" s="46"/>
      <c r="SCT133" s="46"/>
      <c r="SCU133" s="46"/>
      <c r="SCV133" s="46"/>
      <c r="SCW133" s="46"/>
      <c r="SCX133" s="46"/>
      <c r="SCY133" s="46"/>
      <c r="SCZ133" s="46"/>
      <c r="SDA133" s="46"/>
      <c r="SDB133" s="46"/>
      <c r="SDC133" s="46"/>
      <c r="SDD133" s="46"/>
      <c r="SDE133" s="46"/>
      <c r="SDF133" s="46"/>
      <c r="SDG133" s="46"/>
      <c r="SDH133" s="46"/>
      <c r="SDI133" s="46"/>
      <c r="SDJ133" s="46"/>
      <c r="SDK133" s="46"/>
      <c r="SDL133" s="46"/>
      <c r="SDM133" s="46"/>
      <c r="SDN133" s="46"/>
      <c r="SDO133" s="46"/>
      <c r="SDP133" s="46"/>
      <c r="SDQ133" s="46"/>
      <c r="SDR133" s="46"/>
      <c r="SDS133" s="46"/>
      <c r="SDT133" s="46"/>
      <c r="SDU133" s="46"/>
      <c r="SDV133" s="46"/>
      <c r="SDW133" s="46"/>
      <c r="SDX133" s="46"/>
      <c r="SDY133" s="46"/>
      <c r="SDZ133" s="46"/>
      <c r="SEA133" s="46"/>
      <c r="SEB133" s="46"/>
      <c r="SEC133" s="46"/>
      <c r="SED133" s="46"/>
      <c r="SEE133" s="46"/>
      <c r="SEF133" s="46"/>
      <c r="SEG133" s="46"/>
      <c r="SEH133" s="46"/>
      <c r="SEI133" s="46"/>
      <c r="SEJ133" s="46"/>
      <c r="SEK133" s="46"/>
      <c r="SEL133" s="46"/>
      <c r="SEM133" s="46"/>
      <c r="SEN133" s="46"/>
      <c r="SEO133" s="46"/>
      <c r="SEP133" s="46"/>
      <c r="SEQ133" s="46"/>
      <c r="SER133" s="46"/>
      <c r="SES133" s="46"/>
      <c r="SET133" s="46"/>
      <c r="SEU133" s="46"/>
      <c r="SEV133" s="46"/>
      <c r="SEW133" s="46"/>
      <c r="SEX133" s="46"/>
      <c r="SEY133" s="46"/>
      <c r="SEZ133" s="46"/>
      <c r="SFA133" s="46"/>
      <c r="SFB133" s="46"/>
      <c r="SFC133" s="46"/>
      <c r="SFD133" s="46"/>
      <c r="SFE133" s="46"/>
      <c r="SFF133" s="46"/>
      <c r="SFG133" s="46"/>
      <c r="SFH133" s="46"/>
      <c r="SFI133" s="46"/>
      <c r="SFJ133" s="46"/>
      <c r="SFK133" s="46"/>
      <c r="SFL133" s="46"/>
      <c r="SFM133" s="46"/>
      <c r="SFN133" s="46"/>
      <c r="SFO133" s="46"/>
      <c r="SFP133" s="46"/>
      <c r="SFQ133" s="46"/>
      <c r="SFR133" s="46"/>
      <c r="SFS133" s="46"/>
      <c r="SFT133" s="46"/>
      <c r="SFU133" s="46"/>
      <c r="SFV133" s="46"/>
      <c r="SFW133" s="46"/>
      <c r="SFX133" s="46"/>
      <c r="SFY133" s="46"/>
      <c r="SFZ133" s="46"/>
      <c r="SGA133" s="46"/>
      <c r="SGB133" s="46"/>
      <c r="SGC133" s="46"/>
      <c r="SGD133" s="46"/>
      <c r="SGE133" s="46"/>
      <c r="SGF133" s="46"/>
      <c r="SGG133" s="46"/>
      <c r="SGH133" s="46"/>
      <c r="SGI133" s="46"/>
      <c r="SGJ133" s="46"/>
      <c r="SGK133" s="46"/>
      <c r="SGL133" s="46"/>
      <c r="SGM133" s="46"/>
      <c r="SGN133" s="46"/>
      <c r="SGO133" s="46"/>
      <c r="SGP133" s="46"/>
      <c r="SGQ133" s="46"/>
      <c r="SGR133" s="46"/>
      <c r="SGS133" s="46"/>
      <c r="SGT133" s="46"/>
      <c r="SGU133" s="46"/>
      <c r="SGV133" s="46"/>
      <c r="SGW133" s="46"/>
      <c r="SGX133" s="46"/>
      <c r="SGY133" s="46"/>
      <c r="SHA133" s="46"/>
      <c r="SHC133" s="46"/>
      <c r="SHD133" s="46"/>
      <c r="SHE133" s="46"/>
      <c r="SHF133" s="46"/>
      <c r="SHG133" s="46"/>
      <c r="SHH133" s="46"/>
      <c r="SHI133" s="46"/>
      <c r="SHJ133" s="46"/>
      <c r="SHO133" s="46"/>
      <c r="SHP133" s="46"/>
      <c r="SHQ133" s="46"/>
      <c r="SHR133" s="46"/>
      <c r="SHS133" s="46"/>
      <c r="SHT133" s="46"/>
      <c r="SHU133" s="46"/>
      <c r="SHV133" s="46"/>
      <c r="SHW133" s="46"/>
      <c r="SHX133" s="46"/>
      <c r="SHY133" s="46"/>
      <c r="SHZ133" s="46"/>
      <c r="SIA133" s="46"/>
      <c r="SIB133" s="46"/>
      <c r="SIC133" s="46"/>
      <c r="SID133" s="46"/>
      <c r="SIE133" s="46"/>
      <c r="SIF133" s="46"/>
      <c r="SIG133" s="46"/>
      <c r="SIH133" s="46"/>
      <c r="SII133" s="46"/>
      <c r="SIJ133" s="46"/>
      <c r="SIK133" s="46"/>
      <c r="SIL133" s="46"/>
      <c r="SIM133" s="46"/>
      <c r="SIN133" s="46"/>
      <c r="SIO133" s="46"/>
      <c r="SIP133" s="46"/>
      <c r="SIQ133" s="46"/>
      <c r="SIR133" s="46"/>
      <c r="SIS133" s="46"/>
      <c r="SIT133" s="46"/>
      <c r="SIU133" s="46"/>
      <c r="SIV133" s="46"/>
      <c r="SIW133" s="46"/>
      <c r="SIX133" s="46"/>
      <c r="SIY133" s="46"/>
      <c r="SIZ133" s="46"/>
      <c r="SJA133" s="46"/>
      <c r="SJB133" s="46"/>
      <c r="SJC133" s="46"/>
      <c r="SJD133" s="46"/>
      <c r="SJE133" s="46"/>
      <c r="SJF133" s="46"/>
      <c r="SJG133" s="46"/>
      <c r="SJH133" s="46"/>
      <c r="SJI133" s="46"/>
      <c r="SJJ133" s="46"/>
      <c r="SJK133" s="46"/>
      <c r="SJL133" s="46"/>
      <c r="SJM133" s="46"/>
      <c r="SJN133" s="46"/>
      <c r="SJO133" s="46"/>
      <c r="SJP133" s="46"/>
      <c r="SJQ133" s="46"/>
      <c r="SJR133" s="46"/>
      <c r="SJS133" s="46"/>
      <c r="SJT133" s="46"/>
      <c r="SJU133" s="46"/>
      <c r="SJV133" s="46"/>
      <c r="SJW133" s="46"/>
      <c r="SJX133" s="46"/>
      <c r="SJY133" s="46"/>
      <c r="SJZ133" s="46"/>
      <c r="SKA133" s="46"/>
      <c r="SKB133" s="46"/>
      <c r="SKC133" s="46"/>
      <c r="SKD133" s="46"/>
      <c r="SKE133" s="46"/>
      <c r="SKF133" s="46"/>
      <c r="SKG133" s="46"/>
      <c r="SKH133" s="46"/>
      <c r="SKI133" s="46"/>
      <c r="SKJ133" s="46"/>
      <c r="SKK133" s="46"/>
      <c r="SKL133" s="46"/>
      <c r="SKM133" s="46"/>
      <c r="SKN133" s="46"/>
      <c r="SKO133" s="46"/>
      <c r="SKP133" s="46"/>
      <c r="SKQ133" s="46"/>
      <c r="SKR133" s="46"/>
      <c r="SKS133" s="46"/>
      <c r="SKT133" s="46"/>
      <c r="SKU133" s="46"/>
      <c r="SKV133" s="46"/>
      <c r="SKW133" s="46"/>
      <c r="SKX133" s="46"/>
      <c r="SKY133" s="46"/>
      <c r="SKZ133" s="46"/>
      <c r="SLA133" s="46"/>
      <c r="SLB133" s="46"/>
      <c r="SLC133" s="46"/>
      <c r="SLD133" s="46"/>
      <c r="SLE133" s="46"/>
      <c r="SLF133" s="46"/>
      <c r="SLG133" s="46"/>
      <c r="SLH133" s="46"/>
      <c r="SLI133" s="46"/>
      <c r="SLJ133" s="46"/>
      <c r="SLK133" s="46"/>
      <c r="SLL133" s="46"/>
      <c r="SLM133" s="46"/>
      <c r="SLN133" s="46"/>
      <c r="SLO133" s="46"/>
      <c r="SLP133" s="46"/>
      <c r="SLQ133" s="46"/>
      <c r="SLR133" s="46"/>
      <c r="SLS133" s="46"/>
      <c r="SLT133" s="46"/>
      <c r="SLU133" s="46"/>
      <c r="SLV133" s="46"/>
      <c r="SLW133" s="46"/>
      <c r="SLX133" s="46"/>
      <c r="SLY133" s="46"/>
      <c r="SLZ133" s="46"/>
      <c r="SMA133" s="46"/>
      <c r="SMB133" s="46"/>
      <c r="SMC133" s="46"/>
      <c r="SMD133" s="46"/>
      <c r="SME133" s="46"/>
      <c r="SMF133" s="46"/>
      <c r="SMG133" s="46"/>
      <c r="SMH133" s="46"/>
      <c r="SMI133" s="46"/>
      <c r="SMJ133" s="46"/>
      <c r="SMK133" s="46"/>
      <c r="SML133" s="46"/>
      <c r="SMM133" s="46"/>
      <c r="SMN133" s="46"/>
      <c r="SMO133" s="46"/>
      <c r="SMP133" s="46"/>
      <c r="SMQ133" s="46"/>
      <c r="SMR133" s="46"/>
      <c r="SMS133" s="46"/>
      <c r="SMT133" s="46"/>
      <c r="SMU133" s="46"/>
      <c r="SMV133" s="46"/>
      <c r="SMW133" s="46"/>
      <c r="SMX133" s="46"/>
      <c r="SMY133" s="46"/>
      <c r="SMZ133" s="46"/>
      <c r="SNA133" s="46"/>
      <c r="SNB133" s="46"/>
      <c r="SNC133" s="46"/>
      <c r="SND133" s="46"/>
      <c r="SNE133" s="46"/>
      <c r="SNF133" s="46"/>
      <c r="SNG133" s="46"/>
      <c r="SNH133" s="46"/>
      <c r="SNI133" s="46"/>
      <c r="SNJ133" s="46"/>
      <c r="SNK133" s="46"/>
      <c r="SNL133" s="46"/>
      <c r="SNM133" s="46"/>
      <c r="SNN133" s="46"/>
      <c r="SNO133" s="46"/>
      <c r="SNP133" s="46"/>
      <c r="SNQ133" s="46"/>
      <c r="SNR133" s="46"/>
      <c r="SNS133" s="46"/>
      <c r="SNT133" s="46"/>
      <c r="SNU133" s="46"/>
      <c r="SNV133" s="46"/>
      <c r="SNW133" s="46"/>
      <c r="SNX133" s="46"/>
      <c r="SNY133" s="46"/>
      <c r="SNZ133" s="46"/>
      <c r="SOA133" s="46"/>
      <c r="SOB133" s="46"/>
      <c r="SOC133" s="46"/>
      <c r="SOD133" s="46"/>
      <c r="SOE133" s="46"/>
      <c r="SOF133" s="46"/>
      <c r="SOG133" s="46"/>
      <c r="SOH133" s="46"/>
      <c r="SOI133" s="46"/>
      <c r="SOJ133" s="46"/>
      <c r="SOK133" s="46"/>
      <c r="SOL133" s="46"/>
      <c r="SOM133" s="46"/>
      <c r="SON133" s="46"/>
      <c r="SOO133" s="46"/>
      <c r="SOP133" s="46"/>
      <c r="SOQ133" s="46"/>
      <c r="SOR133" s="46"/>
      <c r="SOS133" s="46"/>
      <c r="SOT133" s="46"/>
      <c r="SOU133" s="46"/>
      <c r="SOV133" s="46"/>
      <c r="SOW133" s="46"/>
      <c r="SOX133" s="46"/>
      <c r="SOY133" s="46"/>
      <c r="SOZ133" s="46"/>
      <c r="SPA133" s="46"/>
      <c r="SPB133" s="46"/>
      <c r="SPC133" s="46"/>
      <c r="SPD133" s="46"/>
      <c r="SPE133" s="46"/>
      <c r="SPF133" s="46"/>
      <c r="SPG133" s="46"/>
      <c r="SPH133" s="46"/>
      <c r="SPI133" s="46"/>
      <c r="SPJ133" s="46"/>
      <c r="SPK133" s="46"/>
      <c r="SPL133" s="46"/>
      <c r="SPM133" s="46"/>
      <c r="SPN133" s="46"/>
      <c r="SPO133" s="46"/>
      <c r="SPP133" s="46"/>
      <c r="SPQ133" s="46"/>
      <c r="SPR133" s="46"/>
      <c r="SPS133" s="46"/>
      <c r="SPT133" s="46"/>
      <c r="SPU133" s="46"/>
      <c r="SPV133" s="46"/>
      <c r="SPW133" s="46"/>
      <c r="SPX133" s="46"/>
      <c r="SPY133" s="46"/>
      <c r="SPZ133" s="46"/>
      <c r="SQA133" s="46"/>
      <c r="SQB133" s="46"/>
      <c r="SQC133" s="46"/>
      <c r="SQD133" s="46"/>
      <c r="SQE133" s="46"/>
      <c r="SQF133" s="46"/>
      <c r="SQG133" s="46"/>
      <c r="SQH133" s="46"/>
      <c r="SQI133" s="46"/>
      <c r="SQJ133" s="46"/>
      <c r="SQK133" s="46"/>
      <c r="SQL133" s="46"/>
      <c r="SQM133" s="46"/>
      <c r="SQN133" s="46"/>
      <c r="SQO133" s="46"/>
      <c r="SQP133" s="46"/>
      <c r="SQQ133" s="46"/>
      <c r="SQR133" s="46"/>
      <c r="SQS133" s="46"/>
      <c r="SQT133" s="46"/>
      <c r="SQU133" s="46"/>
      <c r="SQW133" s="46"/>
      <c r="SQY133" s="46"/>
      <c r="SQZ133" s="46"/>
      <c r="SRA133" s="46"/>
      <c r="SRB133" s="46"/>
      <c r="SRC133" s="46"/>
      <c r="SRD133" s="46"/>
      <c r="SRE133" s="46"/>
      <c r="SRF133" s="46"/>
      <c r="SRK133" s="46"/>
      <c r="SRL133" s="46"/>
      <c r="SRM133" s="46"/>
      <c r="SRN133" s="46"/>
      <c r="SRO133" s="46"/>
      <c r="SRP133" s="46"/>
      <c r="SRQ133" s="46"/>
      <c r="SRR133" s="46"/>
      <c r="SRS133" s="46"/>
      <c r="SRT133" s="46"/>
      <c r="SRU133" s="46"/>
      <c r="SRV133" s="46"/>
      <c r="SRW133" s="46"/>
      <c r="SRX133" s="46"/>
      <c r="SRY133" s="46"/>
      <c r="SRZ133" s="46"/>
      <c r="SSA133" s="46"/>
      <c r="SSB133" s="46"/>
      <c r="SSC133" s="46"/>
      <c r="SSD133" s="46"/>
      <c r="SSE133" s="46"/>
      <c r="SSF133" s="46"/>
      <c r="SSG133" s="46"/>
      <c r="SSH133" s="46"/>
      <c r="SSI133" s="46"/>
      <c r="SSJ133" s="46"/>
      <c r="SSK133" s="46"/>
      <c r="SSL133" s="46"/>
      <c r="SSM133" s="46"/>
      <c r="SSN133" s="46"/>
      <c r="SSO133" s="46"/>
      <c r="SSP133" s="46"/>
      <c r="SSQ133" s="46"/>
      <c r="SSR133" s="46"/>
      <c r="SSS133" s="46"/>
      <c r="SST133" s="46"/>
      <c r="SSU133" s="46"/>
      <c r="SSV133" s="46"/>
      <c r="SSW133" s="46"/>
      <c r="SSX133" s="46"/>
      <c r="SSY133" s="46"/>
      <c r="SSZ133" s="46"/>
      <c r="STA133" s="46"/>
      <c r="STB133" s="46"/>
      <c r="STC133" s="46"/>
      <c r="STD133" s="46"/>
      <c r="STE133" s="46"/>
      <c r="STF133" s="46"/>
      <c r="STG133" s="46"/>
      <c r="STH133" s="46"/>
      <c r="STI133" s="46"/>
      <c r="STJ133" s="46"/>
      <c r="STK133" s="46"/>
      <c r="STL133" s="46"/>
      <c r="STM133" s="46"/>
      <c r="STN133" s="46"/>
      <c r="STO133" s="46"/>
      <c r="STP133" s="46"/>
      <c r="STQ133" s="46"/>
      <c r="STR133" s="46"/>
      <c r="STS133" s="46"/>
      <c r="STT133" s="46"/>
      <c r="STU133" s="46"/>
      <c r="STV133" s="46"/>
      <c r="STW133" s="46"/>
      <c r="STX133" s="46"/>
      <c r="STY133" s="46"/>
      <c r="STZ133" s="46"/>
      <c r="SUA133" s="46"/>
      <c r="SUB133" s="46"/>
      <c r="SUC133" s="46"/>
      <c r="SUD133" s="46"/>
      <c r="SUE133" s="46"/>
      <c r="SUF133" s="46"/>
      <c r="SUG133" s="46"/>
      <c r="SUH133" s="46"/>
      <c r="SUI133" s="46"/>
      <c r="SUJ133" s="46"/>
      <c r="SUK133" s="46"/>
      <c r="SUL133" s="46"/>
      <c r="SUM133" s="46"/>
      <c r="SUN133" s="46"/>
      <c r="SUO133" s="46"/>
      <c r="SUP133" s="46"/>
      <c r="SUQ133" s="46"/>
      <c r="SUR133" s="46"/>
      <c r="SUS133" s="46"/>
      <c r="SUT133" s="46"/>
      <c r="SUU133" s="46"/>
      <c r="SUV133" s="46"/>
      <c r="SUW133" s="46"/>
      <c r="SUX133" s="46"/>
      <c r="SUY133" s="46"/>
      <c r="SUZ133" s="46"/>
      <c r="SVA133" s="46"/>
      <c r="SVB133" s="46"/>
      <c r="SVC133" s="46"/>
      <c r="SVD133" s="46"/>
      <c r="SVE133" s="46"/>
      <c r="SVF133" s="46"/>
      <c r="SVG133" s="46"/>
      <c r="SVH133" s="46"/>
      <c r="SVI133" s="46"/>
      <c r="SVJ133" s="46"/>
      <c r="SVK133" s="46"/>
      <c r="SVL133" s="46"/>
      <c r="SVM133" s="46"/>
      <c r="SVN133" s="46"/>
      <c r="SVO133" s="46"/>
      <c r="SVP133" s="46"/>
      <c r="SVQ133" s="46"/>
      <c r="SVR133" s="46"/>
      <c r="SVS133" s="46"/>
      <c r="SVT133" s="46"/>
      <c r="SVU133" s="46"/>
      <c r="SVV133" s="46"/>
      <c r="SVW133" s="46"/>
      <c r="SVX133" s="46"/>
      <c r="SVY133" s="46"/>
      <c r="SVZ133" s="46"/>
      <c r="SWA133" s="46"/>
      <c r="SWB133" s="46"/>
      <c r="SWC133" s="46"/>
      <c r="SWD133" s="46"/>
      <c r="SWE133" s="46"/>
      <c r="SWF133" s="46"/>
      <c r="SWG133" s="46"/>
      <c r="SWH133" s="46"/>
      <c r="SWI133" s="46"/>
      <c r="SWJ133" s="46"/>
      <c r="SWK133" s="46"/>
      <c r="SWL133" s="46"/>
      <c r="SWM133" s="46"/>
      <c r="SWN133" s="46"/>
      <c r="SWO133" s="46"/>
      <c r="SWP133" s="46"/>
      <c r="SWQ133" s="46"/>
      <c r="SWR133" s="46"/>
      <c r="SWS133" s="46"/>
      <c r="SWT133" s="46"/>
      <c r="SWU133" s="46"/>
      <c r="SWV133" s="46"/>
      <c r="SWW133" s="46"/>
      <c r="SWX133" s="46"/>
      <c r="SWY133" s="46"/>
      <c r="SWZ133" s="46"/>
      <c r="SXA133" s="46"/>
      <c r="SXB133" s="46"/>
      <c r="SXC133" s="46"/>
      <c r="SXD133" s="46"/>
      <c r="SXE133" s="46"/>
      <c r="SXF133" s="46"/>
      <c r="SXG133" s="46"/>
      <c r="SXH133" s="46"/>
      <c r="SXI133" s="46"/>
      <c r="SXJ133" s="46"/>
      <c r="SXK133" s="46"/>
      <c r="SXL133" s="46"/>
      <c r="SXM133" s="46"/>
      <c r="SXN133" s="46"/>
      <c r="SXO133" s="46"/>
      <c r="SXP133" s="46"/>
      <c r="SXQ133" s="46"/>
      <c r="SXR133" s="46"/>
      <c r="SXS133" s="46"/>
      <c r="SXT133" s="46"/>
      <c r="SXU133" s="46"/>
      <c r="SXV133" s="46"/>
      <c r="SXW133" s="46"/>
      <c r="SXX133" s="46"/>
      <c r="SXY133" s="46"/>
      <c r="SXZ133" s="46"/>
      <c r="SYA133" s="46"/>
      <c r="SYB133" s="46"/>
      <c r="SYC133" s="46"/>
      <c r="SYD133" s="46"/>
      <c r="SYE133" s="46"/>
      <c r="SYF133" s="46"/>
      <c r="SYG133" s="46"/>
      <c r="SYH133" s="46"/>
      <c r="SYI133" s="46"/>
      <c r="SYJ133" s="46"/>
      <c r="SYK133" s="46"/>
      <c r="SYL133" s="46"/>
      <c r="SYM133" s="46"/>
      <c r="SYN133" s="46"/>
      <c r="SYO133" s="46"/>
      <c r="SYP133" s="46"/>
      <c r="SYQ133" s="46"/>
      <c r="SYR133" s="46"/>
      <c r="SYS133" s="46"/>
      <c r="SYT133" s="46"/>
      <c r="SYU133" s="46"/>
      <c r="SYV133" s="46"/>
      <c r="SYW133" s="46"/>
      <c r="SYX133" s="46"/>
      <c r="SYY133" s="46"/>
      <c r="SYZ133" s="46"/>
      <c r="SZA133" s="46"/>
      <c r="SZB133" s="46"/>
      <c r="SZC133" s="46"/>
      <c r="SZD133" s="46"/>
      <c r="SZE133" s="46"/>
      <c r="SZF133" s="46"/>
      <c r="SZG133" s="46"/>
      <c r="SZH133" s="46"/>
      <c r="SZI133" s="46"/>
      <c r="SZJ133" s="46"/>
      <c r="SZK133" s="46"/>
      <c r="SZL133" s="46"/>
      <c r="SZM133" s="46"/>
      <c r="SZN133" s="46"/>
      <c r="SZO133" s="46"/>
      <c r="SZP133" s="46"/>
      <c r="SZQ133" s="46"/>
      <c r="SZR133" s="46"/>
      <c r="SZS133" s="46"/>
      <c r="SZT133" s="46"/>
      <c r="SZU133" s="46"/>
      <c r="SZV133" s="46"/>
      <c r="SZW133" s="46"/>
      <c r="SZX133" s="46"/>
      <c r="SZY133" s="46"/>
      <c r="SZZ133" s="46"/>
      <c r="TAA133" s="46"/>
      <c r="TAB133" s="46"/>
      <c r="TAC133" s="46"/>
      <c r="TAD133" s="46"/>
      <c r="TAE133" s="46"/>
      <c r="TAF133" s="46"/>
      <c r="TAG133" s="46"/>
      <c r="TAH133" s="46"/>
      <c r="TAI133" s="46"/>
      <c r="TAJ133" s="46"/>
      <c r="TAK133" s="46"/>
      <c r="TAL133" s="46"/>
      <c r="TAM133" s="46"/>
      <c r="TAN133" s="46"/>
      <c r="TAO133" s="46"/>
      <c r="TAP133" s="46"/>
      <c r="TAQ133" s="46"/>
      <c r="TAS133" s="46"/>
      <c r="TAU133" s="46"/>
      <c r="TAV133" s="46"/>
      <c r="TAW133" s="46"/>
      <c r="TAX133" s="46"/>
      <c r="TAY133" s="46"/>
      <c r="TAZ133" s="46"/>
      <c r="TBA133" s="46"/>
      <c r="TBB133" s="46"/>
      <c r="TBG133" s="46"/>
      <c r="TBH133" s="46"/>
      <c r="TBI133" s="46"/>
      <c r="TBJ133" s="46"/>
      <c r="TBK133" s="46"/>
      <c r="TBL133" s="46"/>
      <c r="TBM133" s="46"/>
      <c r="TBN133" s="46"/>
      <c r="TBO133" s="46"/>
      <c r="TBP133" s="46"/>
      <c r="TBQ133" s="46"/>
      <c r="TBR133" s="46"/>
      <c r="TBS133" s="46"/>
      <c r="TBT133" s="46"/>
      <c r="TBU133" s="46"/>
      <c r="TBV133" s="46"/>
      <c r="TBW133" s="46"/>
      <c r="TBX133" s="46"/>
      <c r="TBY133" s="46"/>
      <c r="TBZ133" s="46"/>
      <c r="TCA133" s="46"/>
      <c r="TCB133" s="46"/>
      <c r="TCC133" s="46"/>
      <c r="TCD133" s="46"/>
      <c r="TCE133" s="46"/>
      <c r="TCF133" s="46"/>
      <c r="TCG133" s="46"/>
      <c r="TCH133" s="46"/>
      <c r="TCI133" s="46"/>
      <c r="TCJ133" s="46"/>
      <c r="TCK133" s="46"/>
      <c r="TCL133" s="46"/>
      <c r="TCM133" s="46"/>
      <c r="TCN133" s="46"/>
      <c r="TCO133" s="46"/>
      <c r="TCP133" s="46"/>
      <c r="TCQ133" s="46"/>
      <c r="TCR133" s="46"/>
      <c r="TCS133" s="46"/>
      <c r="TCT133" s="46"/>
      <c r="TCU133" s="46"/>
      <c r="TCV133" s="46"/>
      <c r="TCW133" s="46"/>
      <c r="TCX133" s="46"/>
      <c r="TCY133" s="46"/>
      <c r="TCZ133" s="46"/>
      <c r="TDA133" s="46"/>
      <c r="TDB133" s="46"/>
      <c r="TDC133" s="46"/>
      <c r="TDD133" s="46"/>
      <c r="TDE133" s="46"/>
      <c r="TDF133" s="46"/>
      <c r="TDG133" s="46"/>
      <c r="TDH133" s="46"/>
      <c r="TDI133" s="46"/>
      <c r="TDJ133" s="46"/>
      <c r="TDK133" s="46"/>
      <c r="TDL133" s="46"/>
      <c r="TDM133" s="46"/>
      <c r="TDN133" s="46"/>
      <c r="TDO133" s="46"/>
      <c r="TDP133" s="46"/>
      <c r="TDQ133" s="46"/>
      <c r="TDR133" s="46"/>
      <c r="TDS133" s="46"/>
      <c r="TDT133" s="46"/>
      <c r="TDU133" s="46"/>
      <c r="TDV133" s="46"/>
      <c r="TDW133" s="46"/>
      <c r="TDX133" s="46"/>
      <c r="TDY133" s="46"/>
      <c r="TDZ133" s="46"/>
      <c r="TEA133" s="46"/>
      <c r="TEB133" s="46"/>
      <c r="TEC133" s="46"/>
      <c r="TED133" s="46"/>
      <c r="TEE133" s="46"/>
      <c r="TEF133" s="46"/>
      <c r="TEG133" s="46"/>
      <c r="TEH133" s="46"/>
      <c r="TEI133" s="46"/>
      <c r="TEJ133" s="46"/>
      <c r="TEK133" s="46"/>
      <c r="TEL133" s="46"/>
      <c r="TEM133" s="46"/>
      <c r="TEN133" s="46"/>
      <c r="TEO133" s="46"/>
      <c r="TEP133" s="46"/>
      <c r="TEQ133" s="46"/>
      <c r="TER133" s="46"/>
      <c r="TES133" s="46"/>
      <c r="TET133" s="46"/>
      <c r="TEU133" s="46"/>
      <c r="TEV133" s="46"/>
      <c r="TEW133" s="46"/>
      <c r="TEX133" s="46"/>
      <c r="TEY133" s="46"/>
      <c r="TEZ133" s="46"/>
      <c r="TFA133" s="46"/>
      <c r="TFB133" s="46"/>
      <c r="TFC133" s="46"/>
      <c r="TFD133" s="46"/>
      <c r="TFE133" s="46"/>
      <c r="TFF133" s="46"/>
      <c r="TFG133" s="46"/>
      <c r="TFH133" s="46"/>
      <c r="TFI133" s="46"/>
      <c r="TFJ133" s="46"/>
      <c r="TFK133" s="46"/>
      <c r="TFL133" s="46"/>
      <c r="TFM133" s="46"/>
      <c r="TFN133" s="46"/>
      <c r="TFO133" s="46"/>
      <c r="TFP133" s="46"/>
      <c r="TFQ133" s="46"/>
      <c r="TFR133" s="46"/>
      <c r="TFS133" s="46"/>
      <c r="TFT133" s="46"/>
      <c r="TFU133" s="46"/>
      <c r="TFV133" s="46"/>
      <c r="TFW133" s="46"/>
      <c r="TFX133" s="46"/>
      <c r="TFY133" s="46"/>
      <c r="TFZ133" s="46"/>
      <c r="TGA133" s="46"/>
      <c r="TGB133" s="46"/>
      <c r="TGC133" s="46"/>
      <c r="TGD133" s="46"/>
      <c r="TGE133" s="46"/>
      <c r="TGF133" s="46"/>
      <c r="TGG133" s="46"/>
      <c r="TGH133" s="46"/>
      <c r="TGI133" s="46"/>
      <c r="TGJ133" s="46"/>
      <c r="TGK133" s="46"/>
      <c r="TGL133" s="46"/>
      <c r="TGM133" s="46"/>
      <c r="TGN133" s="46"/>
      <c r="TGO133" s="46"/>
      <c r="TGP133" s="46"/>
      <c r="TGQ133" s="46"/>
      <c r="TGR133" s="46"/>
      <c r="TGS133" s="46"/>
      <c r="TGT133" s="46"/>
      <c r="TGU133" s="46"/>
      <c r="TGV133" s="46"/>
      <c r="TGW133" s="46"/>
      <c r="TGX133" s="46"/>
      <c r="TGY133" s="46"/>
      <c r="TGZ133" s="46"/>
      <c r="THA133" s="46"/>
      <c r="THB133" s="46"/>
      <c r="THC133" s="46"/>
      <c r="THD133" s="46"/>
      <c r="THE133" s="46"/>
      <c r="THF133" s="46"/>
      <c r="THG133" s="46"/>
      <c r="THH133" s="46"/>
      <c r="THI133" s="46"/>
      <c r="THJ133" s="46"/>
      <c r="THK133" s="46"/>
      <c r="THL133" s="46"/>
      <c r="THM133" s="46"/>
      <c r="THN133" s="46"/>
      <c r="THO133" s="46"/>
      <c r="THP133" s="46"/>
      <c r="THQ133" s="46"/>
      <c r="THR133" s="46"/>
      <c r="THS133" s="46"/>
      <c r="THT133" s="46"/>
      <c r="THU133" s="46"/>
      <c r="THV133" s="46"/>
      <c r="THW133" s="46"/>
      <c r="THX133" s="46"/>
      <c r="THY133" s="46"/>
      <c r="THZ133" s="46"/>
      <c r="TIA133" s="46"/>
      <c r="TIB133" s="46"/>
      <c r="TIC133" s="46"/>
      <c r="TID133" s="46"/>
      <c r="TIE133" s="46"/>
      <c r="TIF133" s="46"/>
      <c r="TIG133" s="46"/>
      <c r="TIH133" s="46"/>
      <c r="TII133" s="46"/>
      <c r="TIJ133" s="46"/>
      <c r="TIK133" s="46"/>
      <c r="TIL133" s="46"/>
      <c r="TIM133" s="46"/>
      <c r="TIN133" s="46"/>
      <c r="TIO133" s="46"/>
      <c r="TIP133" s="46"/>
      <c r="TIQ133" s="46"/>
      <c r="TIR133" s="46"/>
      <c r="TIS133" s="46"/>
      <c r="TIT133" s="46"/>
      <c r="TIU133" s="46"/>
      <c r="TIV133" s="46"/>
      <c r="TIW133" s="46"/>
      <c r="TIX133" s="46"/>
      <c r="TIY133" s="46"/>
      <c r="TIZ133" s="46"/>
      <c r="TJA133" s="46"/>
      <c r="TJB133" s="46"/>
      <c r="TJC133" s="46"/>
      <c r="TJD133" s="46"/>
      <c r="TJE133" s="46"/>
      <c r="TJF133" s="46"/>
      <c r="TJG133" s="46"/>
      <c r="TJH133" s="46"/>
      <c r="TJI133" s="46"/>
      <c r="TJJ133" s="46"/>
      <c r="TJK133" s="46"/>
      <c r="TJL133" s="46"/>
      <c r="TJM133" s="46"/>
      <c r="TJN133" s="46"/>
      <c r="TJO133" s="46"/>
      <c r="TJP133" s="46"/>
      <c r="TJQ133" s="46"/>
      <c r="TJR133" s="46"/>
      <c r="TJS133" s="46"/>
      <c r="TJT133" s="46"/>
      <c r="TJU133" s="46"/>
      <c r="TJV133" s="46"/>
      <c r="TJW133" s="46"/>
      <c r="TJX133" s="46"/>
      <c r="TJY133" s="46"/>
      <c r="TJZ133" s="46"/>
      <c r="TKA133" s="46"/>
      <c r="TKB133" s="46"/>
      <c r="TKC133" s="46"/>
      <c r="TKD133" s="46"/>
      <c r="TKE133" s="46"/>
      <c r="TKF133" s="46"/>
      <c r="TKG133" s="46"/>
      <c r="TKH133" s="46"/>
      <c r="TKI133" s="46"/>
      <c r="TKJ133" s="46"/>
      <c r="TKK133" s="46"/>
      <c r="TKL133" s="46"/>
      <c r="TKM133" s="46"/>
      <c r="TKO133" s="46"/>
      <c r="TKQ133" s="46"/>
      <c r="TKR133" s="46"/>
      <c r="TKS133" s="46"/>
      <c r="TKT133" s="46"/>
      <c r="TKU133" s="46"/>
      <c r="TKV133" s="46"/>
      <c r="TKW133" s="46"/>
      <c r="TKX133" s="46"/>
      <c r="TLC133" s="46"/>
      <c r="TLD133" s="46"/>
      <c r="TLE133" s="46"/>
      <c r="TLF133" s="46"/>
      <c r="TLG133" s="46"/>
      <c r="TLH133" s="46"/>
      <c r="TLI133" s="46"/>
      <c r="TLJ133" s="46"/>
      <c r="TLK133" s="46"/>
      <c r="TLL133" s="46"/>
      <c r="TLM133" s="46"/>
      <c r="TLN133" s="46"/>
      <c r="TLO133" s="46"/>
      <c r="TLP133" s="46"/>
      <c r="TLQ133" s="46"/>
      <c r="TLR133" s="46"/>
      <c r="TLS133" s="46"/>
      <c r="TLT133" s="46"/>
      <c r="TLU133" s="46"/>
      <c r="TLV133" s="46"/>
      <c r="TLW133" s="46"/>
      <c r="TLX133" s="46"/>
      <c r="TLY133" s="46"/>
      <c r="TLZ133" s="46"/>
      <c r="TMA133" s="46"/>
      <c r="TMB133" s="46"/>
      <c r="TMC133" s="46"/>
      <c r="TMD133" s="46"/>
      <c r="TME133" s="46"/>
      <c r="TMF133" s="46"/>
      <c r="TMG133" s="46"/>
      <c r="TMH133" s="46"/>
      <c r="TMI133" s="46"/>
      <c r="TMJ133" s="46"/>
      <c r="TMK133" s="46"/>
      <c r="TML133" s="46"/>
      <c r="TMM133" s="46"/>
      <c r="TMN133" s="46"/>
      <c r="TMO133" s="46"/>
      <c r="TMP133" s="46"/>
      <c r="TMQ133" s="46"/>
      <c r="TMR133" s="46"/>
      <c r="TMS133" s="46"/>
      <c r="TMT133" s="46"/>
      <c r="TMU133" s="46"/>
      <c r="TMV133" s="46"/>
      <c r="TMW133" s="46"/>
      <c r="TMX133" s="46"/>
      <c r="TMY133" s="46"/>
      <c r="TMZ133" s="46"/>
      <c r="TNA133" s="46"/>
      <c r="TNB133" s="46"/>
      <c r="TNC133" s="46"/>
      <c r="TND133" s="46"/>
      <c r="TNE133" s="46"/>
      <c r="TNF133" s="46"/>
      <c r="TNG133" s="46"/>
      <c r="TNH133" s="46"/>
      <c r="TNI133" s="46"/>
      <c r="TNJ133" s="46"/>
      <c r="TNK133" s="46"/>
      <c r="TNL133" s="46"/>
      <c r="TNM133" s="46"/>
      <c r="TNN133" s="46"/>
      <c r="TNO133" s="46"/>
      <c r="TNP133" s="46"/>
      <c r="TNQ133" s="46"/>
      <c r="TNR133" s="46"/>
      <c r="TNS133" s="46"/>
      <c r="TNT133" s="46"/>
      <c r="TNU133" s="46"/>
      <c r="TNV133" s="46"/>
      <c r="TNW133" s="46"/>
      <c r="TNX133" s="46"/>
      <c r="TNY133" s="46"/>
      <c r="TNZ133" s="46"/>
      <c r="TOA133" s="46"/>
      <c r="TOB133" s="46"/>
      <c r="TOC133" s="46"/>
      <c r="TOD133" s="46"/>
      <c r="TOE133" s="46"/>
      <c r="TOF133" s="46"/>
      <c r="TOG133" s="46"/>
      <c r="TOH133" s="46"/>
      <c r="TOI133" s="46"/>
      <c r="TOJ133" s="46"/>
      <c r="TOK133" s="46"/>
      <c r="TOL133" s="46"/>
      <c r="TOM133" s="46"/>
      <c r="TON133" s="46"/>
      <c r="TOO133" s="46"/>
      <c r="TOP133" s="46"/>
      <c r="TOQ133" s="46"/>
      <c r="TOR133" s="46"/>
      <c r="TOS133" s="46"/>
      <c r="TOT133" s="46"/>
      <c r="TOU133" s="46"/>
      <c r="TOV133" s="46"/>
      <c r="TOW133" s="46"/>
      <c r="TOX133" s="46"/>
      <c r="TOY133" s="46"/>
      <c r="TOZ133" s="46"/>
      <c r="TPA133" s="46"/>
      <c r="TPB133" s="46"/>
      <c r="TPC133" s="46"/>
      <c r="TPD133" s="46"/>
      <c r="TPE133" s="46"/>
      <c r="TPF133" s="46"/>
      <c r="TPG133" s="46"/>
      <c r="TPH133" s="46"/>
      <c r="TPI133" s="46"/>
      <c r="TPJ133" s="46"/>
      <c r="TPK133" s="46"/>
      <c r="TPL133" s="46"/>
      <c r="TPM133" s="46"/>
      <c r="TPN133" s="46"/>
      <c r="TPO133" s="46"/>
      <c r="TPP133" s="46"/>
      <c r="TPQ133" s="46"/>
      <c r="TPR133" s="46"/>
      <c r="TPS133" s="46"/>
      <c r="TPT133" s="46"/>
      <c r="TPU133" s="46"/>
      <c r="TPV133" s="46"/>
      <c r="TPW133" s="46"/>
      <c r="TPX133" s="46"/>
      <c r="TPY133" s="46"/>
      <c r="TPZ133" s="46"/>
      <c r="TQA133" s="46"/>
      <c r="TQB133" s="46"/>
      <c r="TQC133" s="46"/>
      <c r="TQD133" s="46"/>
      <c r="TQE133" s="46"/>
      <c r="TQF133" s="46"/>
      <c r="TQG133" s="46"/>
      <c r="TQH133" s="46"/>
      <c r="TQI133" s="46"/>
      <c r="TQJ133" s="46"/>
      <c r="TQK133" s="46"/>
      <c r="TQL133" s="46"/>
      <c r="TQM133" s="46"/>
      <c r="TQN133" s="46"/>
      <c r="TQO133" s="46"/>
      <c r="TQP133" s="46"/>
      <c r="TQQ133" s="46"/>
      <c r="TQR133" s="46"/>
      <c r="TQS133" s="46"/>
      <c r="TQT133" s="46"/>
      <c r="TQU133" s="46"/>
      <c r="TQV133" s="46"/>
      <c r="TQW133" s="46"/>
      <c r="TQX133" s="46"/>
      <c r="TQY133" s="46"/>
      <c r="TQZ133" s="46"/>
      <c r="TRA133" s="46"/>
      <c r="TRB133" s="46"/>
      <c r="TRC133" s="46"/>
      <c r="TRD133" s="46"/>
      <c r="TRE133" s="46"/>
      <c r="TRF133" s="46"/>
      <c r="TRG133" s="46"/>
      <c r="TRH133" s="46"/>
      <c r="TRI133" s="46"/>
      <c r="TRJ133" s="46"/>
      <c r="TRK133" s="46"/>
      <c r="TRL133" s="46"/>
      <c r="TRM133" s="46"/>
      <c r="TRN133" s="46"/>
      <c r="TRO133" s="46"/>
      <c r="TRP133" s="46"/>
      <c r="TRQ133" s="46"/>
      <c r="TRR133" s="46"/>
      <c r="TRS133" s="46"/>
      <c r="TRT133" s="46"/>
      <c r="TRU133" s="46"/>
      <c r="TRV133" s="46"/>
      <c r="TRW133" s="46"/>
      <c r="TRX133" s="46"/>
      <c r="TRY133" s="46"/>
      <c r="TRZ133" s="46"/>
      <c r="TSA133" s="46"/>
      <c r="TSB133" s="46"/>
      <c r="TSC133" s="46"/>
      <c r="TSD133" s="46"/>
      <c r="TSE133" s="46"/>
      <c r="TSF133" s="46"/>
      <c r="TSG133" s="46"/>
      <c r="TSH133" s="46"/>
      <c r="TSI133" s="46"/>
      <c r="TSJ133" s="46"/>
      <c r="TSK133" s="46"/>
      <c r="TSL133" s="46"/>
      <c r="TSM133" s="46"/>
      <c r="TSN133" s="46"/>
      <c r="TSO133" s="46"/>
      <c r="TSP133" s="46"/>
      <c r="TSQ133" s="46"/>
      <c r="TSR133" s="46"/>
      <c r="TSS133" s="46"/>
      <c r="TST133" s="46"/>
      <c r="TSU133" s="46"/>
      <c r="TSV133" s="46"/>
      <c r="TSW133" s="46"/>
      <c r="TSX133" s="46"/>
      <c r="TSY133" s="46"/>
      <c r="TSZ133" s="46"/>
      <c r="TTA133" s="46"/>
      <c r="TTB133" s="46"/>
      <c r="TTC133" s="46"/>
      <c r="TTD133" s="46"/>
      <c r="TTE133" s="46"/>
      <c r="TTF133" s="46"/>
      <c r="TTG133" s="46"/>
      <c r="TTH133" s="46"/>
      <c r="TTI133" s="46"/>
      <c r="TTJ133" s="46"/>
      <c r="TTK133" s="46"/>
      <c r="TTL133" s="46"/>
      <c r="TTM133" s="46"/>
      <c r="TTN133" s="46"/>
      <c r="TTO133" s="46"/>
      <c r="TTP133" s="46"/>
      <c r="TTQ133" s="46"/>
      <c r="TTR133" s="46"/>
      <c r="TTS133" s="46"/>
      <c r="TTT133" s="46"/>
      <c r="TTU133" s="46"/>
      <c r="TTV133" s="46"/>
      <c r="TTW133" s="46"/>
      <c r="TTX133" s="46"/>
      <c r="TTY133" s="46"/>
      <c r="TTZ133" s="46"/>
      <c r="TUA133" s="46"/>
      <c r="TUB133" s="46"/>
      <c r="TUC133" s="46"/>
      <c r="TUD133" s="46"/>
      <c r="TUE133" s="46"/>
      <c r="TUF133" s="46"/>
      <c r="TUG133" s="46"/>
      <c r="TUH133" s="46"/>
      <c r="TUI133" s="46"/>
      <c r="TUK133" s="46"/>
      <c r="TUM133" s="46"/>
      <c r="TUN133" s="46"/>
      <c r="TUO133" s="46"/>
      <c r="TUP133" s="46"/>
      <c r="TUQ133" s="46"/>
      <c r="TUR133" s="46"/>
      <c r="TUS133" s="46"/>
      <c r="TUT133" s="46"/>
      <c r="TUY133" s="46"/>
      <c r="TUZ133" s="46"/>
      <c r="TVA133" s="46"/>
      <c r="TVB133" s="46"/>
      <c r="TVC133" s="46"/>
      <c r="TVD133" s="46"/>
      <c r="TVE133" s="46"/>
      <c r="TVF133" s="46"/>
      <c r="TVG133" s="46"/>
      <c r="TVH133" s="46"/>
      <c r="TVI133" s="46"/>
      <c r="TVJ133" s="46"/>
      <c r="TVK133" s="46"/>
      <c r="TVL133" s="46"/>
      <c r="TVM133" s="46"/>
      <c r="TVN133" s="46"/>
      <c r="TVO133" s="46"/>
      <c r="TVP133" s="46"/>
      <c r="TVQ133" s="46"/>
      <c r="TVR133" s="46"/>
      <c r="TVS133" s="46"/>
      <c r="TVT133" s="46"/>
      <c r="TVU133" s="46"/>
      <c r="TVV133" s="46"/>
      <c r="TVW133" s="46"/>
      <c r="TVX133" s="46"/>
      <c r="TVY133" s="46"/>
      <c r="TVZ133" s="46"/>
      <c r="TWA133" s="46"/>
      <c r="TWB133" s="46"/>
      <c r="TWC133" s="46"/>
      <c r="TWD133" s="46"/>
      <c r="TWE133" s="46"/>
      <c r="TWF133" s="46"/>
      <c r="TWG133" s="46"/>
      <c r="TWH133" s="46"/>
      <c r="TWI133" s="46"/>
      <c r="TWJ133" s="46"/>
      <c r="TWK133" s="46"/>
      <c r="TWL133" s="46"/>
      <c r="TWM133" s="46"/>
      <c r="TWN133" s="46"/>
      <c r="TWO133" s="46"/>
      <c r="TWP133" s="46"/>
      <c r="TWQ133" s="46"/>
      <c r="TWR133" s="46"/>
      <c r="TWS133" s="46"/>
      <c r="TWT133" s="46"/>
      <c r="TWU133" s="46"/>
      <c r="TWV133" s="46"/>
      <c r="TWW133" s="46"/>
      <c r="TWX133" s="46"/>
      <c r="TWY133" s="46"/>
      <c r="TWZ133" s="46"/>
      <c r="TXA133" s="46"/>
      <c r="TXB133" s="46"/>
      <c r="TXC133" s="46"/>
      <c r="TXD133" s="46"/>
      <c r="TXE133" s="46"/>
      <c r="TXF133" s="46"/>
      <c r="TXG133" s="46"/>
      <c r="TXH133" s="46"/>
      <c r="TXI133" s="46"/>
      <c r="TXJ133" s="46"/>
      <c r="TXK133" s="46"/>
      <c r="TXL133" s="46"/>
      <c r="TXM133" s="46"/>
      <c r="TXN133" s="46"/>
      <c r="TXO133" s="46"/>
      <c r="TXP133" s="46"/>
      <c r="TXQ133" s="46"/>
      <c r="TXR133" s="46"/>
      <c r="TXS133" s="46"/>
      <c r="TXT133" s="46"/>
      <c r="TXU133" s="46"/>
      <c r="TXV133" s="46"/>
      <c r="TXW133" s="46"/>
      <c r="TXX133" s="46"/>
      <c r="TXY133" s="46"/>
      <c r="TXZ133" s="46"/>
      <c r="TYA133" s="46"/>
      <c r="TYB133" s="46"/>
      <c r="TYC133" s="46"/>
      <c r="TYD133" s="46"/>
      <c r="TYE133" s="46"/>
      <c r="TYF133" s="46"/>
      <c r="TYG133" s="46"/>
      <c r="TYH133" s="46"/>
      <c r="TYI133" s="46"/>
      <c r="TYJ133" s="46"/>
      <c r="TYK133" s="46"/>
      <c r="TYL133" s="46"/>
      <c r="TYM133" s="46"/>
      <c r="TYN133" s="46"/>
      <c r="TYO133" s="46"/>
      <c r="TYP133" s="46"/>
      <c r="TYQ133" s="46"/>
      <c r="TYR133" s="46"/>
      <c r="TYS133" s="46"/>
      <c r="TYT133" s="46"/>
      <c r="TYU133" s="46"/>
      <c r="TYV133" s="46"/>
      <c r="TYW133" s="46"/>
      <c r="TYX133" s="46"/>
      <c r="TYY133" s="46"/>
      <c r="TYZ133" s="46"/>
      <c r="TZA133" s="46"/>
      <c r="TZB133" s="46"/>
      <c r="TZC133" s="46"/>
      <c r="TZD133" s="46"/>
      <c r="TZE133" s="46"/>
      <c r="TZF133" s="46"/>
      <c r="TZG133" s="46"/>
      <c r="TZH133" s="46"/>
      <c r="TZI133" s="46"/>
      <c r="TZJ133" s="46"/>
      <c r="TZK133" s="46"/>
      <c r="TZL133" s="46"/>
      <c r="TZM133" s="46"/>
      <c r="TZN133" s="46"/>
      <c r="TZO133" s="46"/>
      <c r="TZP133" s="46"/>
      <c r="TZQ133" s="46"/>
      <c r="TZR133" s="46"/>
      <c r="TZS133" s="46"/>
      <c r="TZT133" s="46"/>
      <c r="TZU133" s="46"/>
      <c r="TZV133" s="46"/>
      <c r="TZW133" s="46"/>
      <c r="TZX133" s="46"/>
      <c r="TZY133" s="46"/>
      <c r="TZZ133" s="46"/>
      <c r="UAA133" s="46"/>
      <c r="UAB133" s="46"/>
      <c r="UAC133" s="46"/>
      <c r="UAD133" s="46"/>
      <c r="UAE133" s="46"/>
      <c r="UAF133" s="46"/>
      <c r="UAG133" s="46"/>
      <c r="UAH133" s="46"/>
      <c r="UAI133" s="46"/>
      <c r="UAJ133" s="46"/>
      <c r="UAK133" s="46"/>
      <c r="UAL133" s="46"/>
      <c r="UAM133" s="46"/>
      <c r="UAN133" s="46"/>
      <c r="UAO133" s="46"/>
      <c r="UAP133" s="46"/>
      <c r="UAQ133" s="46"/>
      <c r="UAR133" s="46"/>
      <c r="UAS133" s="46"/>
      <c r="UAT133" s="46"/>
      <c r="UAU133" s="46"/>
      <c r="UAV133" s="46"/>
      <c r="UAW133" s="46"/>
      <c r="UAX133" s="46"/>
      <c r="UAY133" s="46"/>
      <c r="UAZ133" s="46"/>
      <c r="UBA133" s="46"/>
      <c r="UBB133" s="46"/>
      <c r="UBC133" s="46"/>
      <c r="UBD133" s="46"/>
      <c r="UBE133" s="46"/>
      <c r="UBF133" s="46"/>
      <c r="UBG133" s="46"/>
      <c r="UBH133" s="46"/>
      <c r="UBI133" s="46"/>
      <c r="UBJ133" s="46"/>
      <c r="UBK133" s="46"/>
      <c r="UBL133" s="46"/>
      <c r="UBM133" s="46"/>
      <c r="UBN133" s="46"/>
      <c r="UBO133" s="46"/>
      <c r="UBP133" s="46"/>
      <c r="UBQ133" s="46"/>
      <c r="UBR133" s="46"/>
      <c r="UBS133" s="46"/>
      <c r="UBT133" s="46"/>
      <c r="UBU133" s="46"/>
      <c r="UBV133" s="46"/>
      <c r="UBW133" s="46"/>
      <c r="UBX133" s="46"/>
      <c r="UBY133" s="46"/>
      <c r="UBZ133" s="46"/>
      <c r="UCA133" s="46"/>
      <c r="UCB133" s="46"/>
      <c r="UCC133" s="46"/>
      <c r="UCD133" s="46"/>
      <c r="UCE133" s="46"/>
      <c r="UCF133" s="46"/>
      <c r="UCG133" s="46"/>
      <c r="UCH133" s="46"/>
      <c r="UCI133" s="46"/>
      <c r="UCJ133" s="46"/>
      <c r="UCK133" s="46"/>
      <c r="UCL133" s="46"/>
      <c r="UCM133" s="46"/>
      <c r="UCN133" s="46"/>
      <c r="UCO133" s="46"/>
      <c r="UCP133" s="46"/>
      <c r="UCQ133" s="46"/>
      <c r="UCR133" s="46"/>
      <c r="UCS133" s="46"/>
      <c r="UCT133" s="46"/>
      <c r="UCU133" s="46"/>
      <c r="UCV133" s="46"/>
      <c r="UCW133" s="46"/>
      <c r="UCX133" s="46"/>
      <c r="UCY133" s="46"/>
      <c r="UCZ133" s="46"/>
      <c r="UDA133" s="46"/>
      <c r="UDB133" s="46"/>
      <c r="UDC133" s="46"/>
      <c r="UDD133" s="46"/>
      <c r="UDE133" s="46"/>
      <c r="UDF133" s="46"/>
      <c r="UDG133" s="46"/>
      <c r="UDH133" s="46"/>
      <c r="UDI133" s="46"/>
      <c r="UDJ133" s="46"/>
      <c r="UDK133" s="46"/>
      <c r="UDL133" s="46"/>
      <c r="UDM133" s="46"/>
      <c r="UDN133" s="46"/>
      <c r="UDO133" s="46"/>
      <c r="UDP133" s="46"/>
      <c r="UDQ133" s="46"/>
      <c r="UDR133" s="46"/>
      <c r="UDS133" s="46"/>
      <c r="UDT133" s="46"/>
      <c r="UDU133" s="46"/>
      <c r="UDV133" s="46"/>
      <c r="UDW133" s="46"/>
      <c r="UDX133" s="46"/>
      <c r="UDY133" s="46"/>
      <c r="UDZ133" s="46"/>
      <c r="UEA133" s="46"/>
      <c r="UEB133" s="46"/>
      <c r="UEC133" s="46"/>
      <c r="UED133" s="46"/>
      <c r="UEE133" s="46"/>
      <c r="UEG133" s="46"/>
      <c r="UEI133" s="46"/>
      <c r="UEJ133" s="46"/>
      <c r="UEK133" s="46"/>
      <c r="UEL133" s="46"/>
      <c r="UEM133" s="46"/>
      <c r="UEN133" s="46"/>
      <c r="UEO133" s="46"/>
      <c r="UEP133" s="46"/>
      <c r="UEU133" s="46"/>
      <c r="UEV133" s="46"/>
      <c r="UEW133" s="46"/>
      <c r="UEX133" s="46"/>
      <c r="UEY133" s="46"/>
      <c r="UEZ133" s="46"/>
      <c r="UFA133" s="46"/>
      <c r="UFB133" s="46"/>
      <c r="UFC133" s="46"/>
      <c r="UFD133" s="46"/>
      <c r="UFE133" s="46"/>
      <c r="UFF133" s="46"/>
      <c r="UFG133" s="46"/>
      <c r="UFH133" s="46"/>
      <c r="UFI133" s="46"/>
      <c r="UFJ133" s="46"/>
      <c r="UFK133" s="46"/>
      <c r="UFL133" s="46"/>
      <c r="UFM133" s="46"/>
      <c r="UFN133" s="46"/>
      <c r="UFO133" s="46"/>
      <c r="UFP133" s="46"/>
      <c r="UFQ133" s="46"/>
      <c r="UFR133" s="46"/>
      <c r="UFS133" s="46"/>
      <c r="UFT133" s="46"/>
      <c r="UFU133" s="46"/>
      <c r="UFV133" s="46"/>
      <c r="UFW133" s="46"/>
      <c r="UFX133" s="46"/>
      <c r="UFY133" s="46"/>
      <c r="UFZ133" s="46"/>
      <c r="UGA133" s="46"/>
      <c r="UGB133" s="46"/>
      <c r="UGC133" s="46"/>
      <c r="UGD133" s="46"/>
      <c r="UGE133" s="46"/>
      <c r="UGF133" s="46"/>
      <c r="UGG133" s="46"/>
      <c r="UGH133" s="46"/>
      <c r="UGI133" s="46"/>
      <c r="UGJ133" s="46"/>
      <c r="UGK133" s="46"/>
      <c r="UGL133" s="46"/>
      <c r="UGM133" s="46"/>
      <c r="UGN133" s="46"/>
      <c r="UGO133" s="46"/>
      <c r="UGP133" s="46"/>
      <c r="UGQ133" s="46"/>
      <c r="UGR133" s="46"/>
      <c r="UGS133" s="46"/>
      <c r="UGT133" s="46"/>
      <c r="UGU133" s="46"/>
      <c r="UGV133" s="46"/>
      <c r="UGW133" s="46"/>
      <c r="UGX133" s="46"/>
      <c r="UGY133" s="46"/>
      <c r="UGZ133" s="46"/>
      <c r="UHA133" s="46"/>
      <c r="UHB133" s="46"/>
      <c r="UHC133" s="46"/>
      <c r="UHD133" s="46"/>
      <c r="UHE133" s="46"/>
      <c r="UHF133" s="46"/>
      <c r="UHG133" s="46"/>
      <c r="UHH133" s="46"/>
      <c r="UHI133" s="46"/>
      <c r="UHJ133" s="46"/>
      <c r="UHK133" s="46"/>
      <c r="UHL133" s="46"/>
      <c r="UHM133" s="46"/>
      <c r="UHN133" s="46"/>
      <c r="UHO133" s="46"/>
      <c r="UHP133" s="46"/>
      <c r="UHQ133" s="46"/>
      <c r="UHR133" s="46"/>
      <c r="UHS133" s="46"/>
      <c r="UHT133" s="46"/>
      <c r="UHU133" s="46"/>
      <c r="UHV133" s="46"/>
      <c r="UHW133" s="46"/>
      <c r="UHX133" s="46"/>
      <c r="UHY133" s="46"/>
      <c r="UHZ133" s="46"/>
      <c r="UIA133" s="46"/>
      <c r="UIB133" s="46"/>
      <c r="UIC133" s="46"/>
      <c r="UID133" s="46"/>
      <c r="UIE133" s="46"/>
      <c r="UIF133" s="46"/>
      <c r="UIG133" s="46"/>
      <c r="UIH133" s="46"/>
      <c r="UII133" s="46"/>
      <c r="UIJ133" s="46"/>
      <c r="UIK133" s="46"/>
      <c r="UIL133" s="46"/>
      <c r="UIM133" s="46"/>
      <c r="UIN133" s="46"/>
      <c r="UIO133" s="46"/>
      <c r="UIP133" s="46"/>
      <c r="UIQ133" s="46"/>
      <c r="UIR133" s="46"/>
      <c r="UIS133" s="46"/>
      <c r="UIT133" s="46"/>
      <c r="UIU133" s="46"/>
      <c r="UIV133" s="46"/>
      <c r="UIW133" s="46"/>
      <c r="UIX133" s="46"/>
      <c r="UIY133" s="46"/>
      <c r="UIZ133" s="46"/>
      <c r="UJA133" s="46"/>
      <c r="UJB133" s="46"/>
      <c r="UJC133" s="46"/>
      <c r="UJD133" s="46"/>
      <c r="UJE133" s="46"/>
      <c r="UJF133" s="46"/>
      <c r="UJG133" s="46"/>
      <c r="UJH133" s="46"/>
      <c r="UJI133" s="46"/>
      <c r="UJJ133" s="46"/>
      <c r="UJK133" s="46"/>
      <c r="UJL133" s="46"/>
      <c r="UJM133" s="46"/>
      <c r="UJN133" s="46"/>
      <c r="UJO133" s="46"/>
      <c r="UJP133" s="46"/>
      <c r="UJQ133" s="46"/>
      <c r="UJR133" s="46"/>
      <c r="UJS133" s="46"/>
      <c r="UJT133" s="46"/>
      <c r="UJU133" s="46"/>
      <c r="UJV133" s="46"/>
      <c r="UJW133" s="46"/>
      <c r="UJX133" s="46"/>
      <c r="UJY133" s="46"/>
      <c r="UJZ133" s="46"/>
      <c r="UKA133" s="46"/>
      <c r="UKB133" s="46"/>
      <c r="UKC133" s="46"/>
      <c r="UKD133" s="46"/>
      <c r="UKE133" s="46"/>
      <c r="UKF133" s="46"/>
      <c r="UKG133" s="46"/>
      <c r="UKH133" s="46"/>
      <c r="UKI133" s="46"/>
      <c r="UKJ133" s="46"/>
      <c r="UKK133" s="46"/>
      <c r="UKL133" s="46"/>
      <c r="UKM133" s="46"/>
      <c r="UKN133" s="46"/>
      <c r="UKO133" s="46"/>
      <c r="UKP133" s="46"/>
      <c r="UKQ133" s="46"/>
      <c r="UKR133" s="46"/>
      <c r="UKS133" s="46"/>
      <c r="UKT133" s="46"/>
      <c r="UKU133" s="46"/>
      <c r="UKV133" s="46"/>
      <c r="UKW133" s="46"/>
      <c r="UKX133" s="46"/>
      <c r="UKY133" s="46"/>
      <c r="UKZ133" s="46"/>
      <c r="ULA133" s="46"/>
      <c r="ULB133" s="46"/>
      <c r="ULC133" s="46"/>
      <c r="ULD133" s="46"/>
      <c r="ULE133" s="46"/>
      <c r="ULF133" s="46"/>
      <c r="ULG133" s="46"/>
      <c r="ULH133" s="46"/>
      <c r="ULI133" s="46"/>
      <c r="ULJ133" s="46"/>
      <c r="ULK133" s="46"/>
      <c r="ULL133" s="46"/>
      <c r="ULM133" s="46"/>
      <c r="ULN133" s="46"/>
      <c r="ULO133" s="46"/>
      <c r="ULP133" s="46"/>
      <c r="ULQ133" s="46"/>
      <c r="ULR133" s="46"/>
      <c r="ULS133" s="46"/>
      <c r="ULT133" s="46"/>
      <c r="ULU133" s="46"/>
      <c r="ULV133" s="46"/>
      <c r="ULW133" s="46"/>
      <c r="ULX133" s="46"/>
      <c r="ULY133" s="46"/>
      <c r="ULZ133" s="46"/>
      <c r="UMA133" s="46"/>
      <c r="UMB133" s="46"/>
      <c r="UMC133" s="46"/>
      <c r="UMD133" s="46"/>
      <c r="UME133" s="46"/>
      <c r="UMF133" s="46"/>
      <c r="UMG133" s="46"/>
      <c r="UMH133" s="46"/>
      <c r="UMI133" s="46"/>
      <c r="UMJ133" s="46"/>
      <c r="UMK133" s="46"/>
      <c r="UML133" s="46"/>
      <c r="UMM133" s="46"/>
      <c r="UMN133" s="46"/>
      <c r="UMO133" s="46"/>
      <c r="UMP133" s="46"/>
      <c r="UMQ133" s="46"/>
      <c r="UMR133" s="46"/>
      <c r="UMS133" s="46"/>
      <c r="UMT133" s="46"/>
      <c r="UMU133" s="46"/>
      <c r="UMV133" s="46"/>
      <c r="UMW133" s="46"/>
      <c r="UMX133" s="46"/>
      <c r="UMY133" s="46"/>
      <c r="UMZ133" s="46"/>
      <c r="UNA133" s="46"/>
      <c r="UNB133" s="46"/>
      <c r="UNC133" s="46"/>
      <c r="UND133" s="46"/>
      <c r="UNE133" s="46"/>
      <c r="UNF133" s="46"/>
      <c r="UNG133" s="46"/>
      <c r="UNH133" s="46"/>
      <c r="UNI133" s="46"/>
      <c r="UNJ133" s="46"/>
      <c r="UNK133" s="46"/>
      <c r="UNL133" s="46"/>
      <c r="UNM133" s="46"/>
      <c r="UNN133" s="46"/>
      <c r="UNO133" s="46"/>
      <c r="UNP133" s="46"/>
      <c r="UNQ133" s="46"/>
      <c r="UNR133" s="46"/>
      <c r="UNS133" s="46"/>
      <c r="UNT133" s="46"/>
      <c r="UNU133" s="46"/>
      <c r="UNV133" s="46"/>
      <c r="UNW133" s="46"/>
      <c r="UNX133" s="46"/>
      <c r="UNY133" s="46"/>
      <c r="UNZ133" s="46"/>
      <c r="UOA133" s="46"/>
      <c r="UOC133" s="46"/>
      <c r="UOE133" s="46"/>
      <c r="UOF133" s="46"/>
      <c r="UOG133" s="46"/>
      <c r="UOH133" s="46"/>
      <c r="UOI133" s="46"/>
      <c r="UOJ133" s="46"/>
      <c r="UOK133" s="46"/>
      <c r="UOL133" s="46"/>
      <c r="UOQ133" s="46"/>
      <c r="UOR133" s="46"/>
      <c r="UOS133" s="46"/>
      <c r="UOT133" s="46"/>
      <c r="UOU133" s="46"/>
      <c r="UOV133" s="46"/>
      <c r="UOW133" s="46"/>
      <c r="UOX133" s="46"/>
      <c r="UOY133" s="46"/>
      <c r="UOZ133" s="46"/>
      <c r="UPA133" s="46"/>
      <c r="UPB133" s="46"/>
      <c r="UPC133" s="46"/>
      <c r="UPD133" s="46"/>
      <c r="UPE133" s="46"/>
      <c r="UPF133" s="46"/>
      <c r="UPG133" s="46"/>
      <c r="UPH133" s="46"/>
      <c r="UPI133" s="46"/>
      <c r="UPJ133" s="46"/>
      <c r="UPK133" s="46"/>
      <c r="UPL133" s="46"/>
      <c r="UPM133" s="46"/>
      <c r="UPN133" s="46"/>
      <c r="UPO133" s="46"/>
      <c r="UPP133" s="46"/>
      <c r="UPQ133" s="46"/>
      <c r="UPR133" s="46"/>
      <c r="UPS133" s="46"/>
      <c r="UPT133" s="46"/>
      <c r="UPU133" s="46"/>
      <c r="UPV133" s="46"/>
      <c r="UPW133" s="46"/>
      <c r="UPX133" s="46"/>
      <c r="UPY133" s="46"/>
      <c r="UPZ133" s="46"/>
      <c r="UQA133" s="46"/>
      <c r="UQB133" s="46"/>
      <c r="UQC133" s="46"/>
      <c r="UQD133" s="46"/>
      <c r="UQE133" s="46"/>
      <c r="UQF133" s="46"/>
      <c r="UQG133" s="46"/>
      <c r="UQH133" s="46"/>
      <c r="UQI133" s="46"/>
      <c r="UQJ133" s="46"/>
      <c r="UQK133" s="46"/>
      <c r="UQL133" s="46"/>
      <c r="UQM133" s="46"/>
      <c r="UQN133" s="46"/>
      <c r="UQO133" s="46"/>
      <c r="UQP133" s="46"/>
      <c r="UQQ133" s="46"/>
      <c r="UQR133" s="46"/>
      <c r="UQS133" s="46"/>
      <c r="UQT133" s="46"/>
      <c r="UQU133" s="46"/>
      <c r="UQV133" s="46"/>
      <c r="UQW133" s="46"/>
      <c r="UQX133" s="46"/>
      <c r="UQY133" s="46"/>
      <c r="UQZ133" s="46"/>
      <c r="URA133" s="46"/>
      <c r="URB133" s="46"/>
      <c r="URC133" s="46"/>
      <c r="URD133" s="46"/>
      <c r="URE133" s="46"/>
      <c r="URF133" s="46"/>
      <c r="URG133" s="46"/>
      <c r="URH133" s="46"/>
      <c r="URI133" s="46"/>
      <c r="URJ133" s="46"/>
      <c r="URK133" s="46"/>
      <c r="URL133" s="46"/>
      <c r="URM133" s="46"/>
      <c r="URN133" s="46"/>
      <c r="URO133" s="46"/>
      <c r="URP133" s="46"/>
      <c r="URQ133" s="46"/>
      <c r="URR133" s="46"/>
      <c r="URS133" s="46"/>
      <c r="URT133" s="46"/>
      <c r="URU133" s="46"/>
      <c r="URV133" s="46"/>
      <c r="URW133" s="46"/>
      <c r="URX133" s="46"/>
      <c r="URY133" s="46"/>
      <c r="URZ133" s="46"/>
      <c r="USA133" s="46"/>
      <c r="USB133" s="46"/>
      <c r="USC133" s="46"/>
      <c r="USD133" s="46"/>
      <c r="USE133" s="46"/>
      <c r="USF133" s="46"/>
      <c r="USG133" s="46"/>
      <c r="USH133" s="46"/>
      <c r="USI133" s="46"/>
      <c r="USJ133" s="46"/>
      <c r="USK133" s="46"/>
      <c r="USL133" s="46"/>
      <c r="USM133" s="46"/>
      <c r="USN133" s="46"/>
      <c r="USO133" s="46"/>
      <c r="USP133" s="46"/>
      <c r="USQ133" s="46"/>
      <c r="USR133" s="46"/>
      <c r="USS133" s="46"/>
      <c r="UST133" s="46"/>
      <c r="USU133" s="46"/>
      <c r="USV133" s="46"/>
      <c r="USW133" s="46"/>
      <c r="USX133" s="46"/>
      <c r="USY133" s="46"/>
      <c r="USZ133" s="46"/>
      <c r="UTA133" s="46"/>
      <c r="UTB133" s="46"/>
      <c r="UTC133" s="46"/>
      <c r="UTD133" s="46"/>
      <c r="UTE133" s="46"/>
      <c r="UTF133" s="46"/>
      <c r="UTG133" s="46"/>
      <c r="UTH133" s="46"/>
      <c r="UTI133" s="46"/>
      <c r="UTJ133" s="46"/>
      <c r="UTK133" s="46"/>
      <c r="UTL133" s="46"/>
      <c r="UTM133" s="46"/>
      <c r="UTN133" s="46"/>
      <c r="UTO133" s="46"/>
      <c r="UTP133" s="46"/>
      <c r="UTQ133" s="46"/>
      <c r="UTR133" s="46"/>
      <c r="UTS133" s="46"/>
      <c r="UTT133" s="46"/>
      <c r="UTU133" s="46"/>
      <c r="UTV133" s="46"/>
      <c r="UTW133" s="46"/>
      <c r="UTX133" s="46"/>
      <c r="UTY133" s="46"/>
      <c r="UTZ133" s="46"/>
      <c r="UUA133" s="46"/>
      <c r="UUB133" s="46"/>
      <c r="UUC133" s="46"/>
      <c r="UUD133" s="46"/>
      <c r="UUE133" s="46"/>
      <c r="UUF133" s="46"/>
      <c r="UUG133" s="46"/>
      <c r="UUH133" s="46"/>
      <c r="UUI133" s="46"/>
      <c r="UUJ133" s="46"/>
      <c r="UUK133" s="46"/>
      <c r="UUL133" s="46"/>
      <c r="UUM133" s="46"/>
      <c r="UUN133" s="46"/>
      <c r="UUO133" s="46"/>
      <c r="UUP133" s="46"/>
      <c r="UUQ133" s="46"/>
      <c r="UUR133" s="46"/>
      <c r="UUS133" s="46"/>
      <c r="UUT133" s="46"/>
      <c r="UUU133" s="46"/>
      <c r="UUV133" s="46"/>
      <c r="UUW133" s="46"/>
      <c r="UUX133" s="46"/>
      <c r="UUY133" s="46"/>
      <c r="UUZ133" s="46"/>
      <c r="UVA133" s="46"/>
      <c r="UVB133" s="46"/>
      <c r="UVC133" s="46"/>
      <c r="UVD133" s="46"/>
      <c r="UVE133" s="46"/>
      <c r="UVF133" s="46"/>
      <c r="UVG133" s="46"/>
      <c r="UVH133" s="46"/>
      <c r="UVI133" s="46"/>
      <c r="UVJ133" s="46"/>
      <c r="UVK133" s="46"/>
      <c r="UVL133" s="46"/>
      <c r="UVM133" s="46"/>
      <c r="UVN133" s="46"/>
      <c r="UVO133" s="46"/>
      <c r="UVP133" s="46"/>
      <c r="UVQ133" s="46"/>
      <c r="UVR133" s="46"/>
      <c r="UVS133" s="46"/>
      <c r="UVT133" s="46"/>
      <c r="UVU133" s="46"/>
      <c r="UVV133" s="46"/>
      <c r="UVW133" s="46"/>
      <c r="UVX133" s="46"/>
      <c r="UVY133" s="46"/>
      <c r="UVZ133" s="46"/>
      <c r="UWA133" s="46"/>
      <c r="UWB133" s="46"/>
      <c r="UWC133" s="46"/>
      <c r="UWD133" s="46"/>
      <c r="UWE133" s="46"/>
      <c r="UWF133" s="46"/>
      <c r="UWG133" s="46"/>
      <c r="UWH133" s="46"/>
      <c r="UWI133" s="46"/>
      <c r="UWJ133" s="46"/>
      <c r="UWK133" s="46"/>
      <c r="UWL133" s="46"/>
      <c r="UWM133" s="46"/>
      <c r="UWN133" s="46"/>
      <c r="UWO133" s="46"/>
      <c r="UWP133" s="46"/>
      <c r="UWQ133" s="46"/>
      <c r="UWR133" s="46"/>
      <c r="UWS133" s="46"/>
      <c r="UWT133" s="46"/>
      <c r="UWU133" s="46"/>
      <c r="UWV133" s="46"/>
      <c r="UWW133" s="46"/>
      <c r="UWX133" s="46"/>
      <c r="UWY133" s="46"/>
      <c r="UWZ133" s="46"/>
      <c r="UXA133" s="46"/>
      <c r="UXB133" s="46"/>
      <c r="UXC133" s="46"/>
      <c r="UXD133" s="46"/>
      <c r="UXE133" s="46"/>
      <c r="UXF133" s="46"/>
      <c r="UXG133" s="46"/>
      <c r="UXH133" s="46"/>
      <c r="UXI133" s="46"/>
      <c r="UXJ133" s="46"/>
      <c r="UXK133" s="46"/>
      <c r="UXL133" s="46"/>
      <c r="UXM133" s="46"/>
      <c r="UXN133" s="46"/>
      <c r="UXO133" s="46"/>
      <c r="UXP133" s="46"/>
      <c r="UXQ133" s="46"/>
      <c r="UXR133" s="46"/>
      <c r="UXS133" s="46"/>
      <c r="UXT133" s="46"/>
      <c r="UXU133" s="46"/>
      <c r="UXV133" s="46"/>
      <c r="UXW133" s="46"/>
      <c r="UXY133" s="46"/>
      <c r="UYA133" s="46"/>
      <c r="UYB133" s="46"/>
      <c r="UYC133" s="46"/>
      <c r="UYD133" s="46"/>
      <c r="UYE133" s="46"/>
      <c r="UYF133" s="46"/>
      <c r="UYG133" s="46"/>
      <c r="UYH133" s="46"/>
      <c r="UYM133" s="46"/>
      <c r="UYN133" s="46"/>
      <c r="UYO133" s="46"/>
      <c r="UYP133" s="46"/>
      <c r="UYQ133" s="46"/>
      <c r="UYR133" s="46"/>
      <c r="UYS133" s="46"/>
      <c r="UYT133" s="46"/>
      <c r="UYU133" s="46"/>
      <c r="UYV133" s="46"/>
      <c r="UYW133" s="46"/>
      <c r="UYX133" s="46"/>
      <c r="UYY133" s="46"/>
      <c r="UYZ133" s="46"/>
      <c r="UZA133" s="46"/>
      <c r="UZB133" s="46"/>
      <c r="UZC133" s="46"/>
      <c r="UZD133" s="46"/>
      <c r="UZE133" s="46"/>
      <c r="UZF133" s="46"/>
      <c r="UZG133" s="46"/>
      <c r="UZH133" s="46"/>
      <c r="UZI133" s="46"/>
      <c r="UZJ133" s="46"/>
      <c r="UZK133" s="46"/>
      <c r="UZL133" s="46"/>
      <c r="UZM133" s="46"/>
      <c r="UZN133" s="46"/>
      <c r="UZO133" s="46"/>
      <c r="UZP133" s="46"/>
      <c r="UZQ133" s="46"/>
      <c r="UZR133" s="46"/>
      <c r="UZS133" s="46"/>
      <c r="UZT133" s="46"/>
      <c r="UZU133" s="46"/>
      <c r="UZV133" s="46"/>
      <c r="UZW133" s="46"/>
      <c r="UZX133" s="46"/>
      <c r="UZY133" s="46"/>
      <c r="UZZ133" s="46"/>
      <c r="VAA133" s="46"/>
      <c r="VAB133" s="46"/>
      <c r="VAC133" s="46"/>
      <c r="VAD133" s="46"/>
      <c r="VAE133" s="46"/>
      <c r="VAF133" s="46"/>
      <c r="VAG133" s="46"/>
      <c r="VAH133" s="46"/>
      <c r="VAI133" s="46"/>
      <c r="VAJ133" s="46"/>
      <c r="VAK133" s="46"/>
      <c r="VAL133" s="46"/>
      <c r="VAM133" s="46"/>
      <c r="VAN133" s="46"/>
      <c r="VAO133" s="46"/>
      <c r="VAP133" s="46"/>
      <c r="VAQ133" s="46"/>
      <c r="VAR133" s="46"/>
      <c r="VAS133" s="46"/>
      <c r="VAT133" s="46"/>
      <c r="VAU133" s="46"/>
      <c r="VAV133" s="46"/>
      <c r="VAW133" s="46"/>
      <c r="VAX133" s="46"/>
      <c r="VAY133" s="46"/>
      <c r="VAZ133" s="46"/>
      <c r="VBA133" s="46"/>
      <c r="VBB133" s="46"/>
      <c r="VBC133" s="46"/>
      <c r="VBD133" s="46"/>
      <c r="VBE133" s="46"/>
      <c r="VBF133" s="46"/>
      <c r="VBG133" s="46"/>
      <c r="VBH133" s="46"/>
      <c r="VBI133" s="46"/>
      <c r="VBJ133" s="46"/>
      <c r="VBK133" s="46"/>
      <c r="VBL133" s="46"/>
      <c r="VBM133" s="46"/>
      <c r="VBN133" s="46"/>
      <c r="VBO133" s="46"/>
      <c r="VBP133" s="46"/>
      <c r="VBQ133" s="46"/>
      <c r="VBR133" s="46"/>
      <c r="VBS133" s="46"/>
      <c r="VBT133" s="46"/>
      <c r="VBU133" s="46"/>
      <c r="VBV133" s="46"/>
      <c r="VBW133" s="46"/>
      <c r="VBX133" s="46"/>
      <c r="VBY133" s="46"/>
      <c r="VBZ133" s="46"/>
      <c r="VCA133" s="46"/>
      <c r="VCB133" s="46"/>
      <c r="VCC133" s="46"/>
      <c r="VCD133" s="46"/>
      <c r="VCE133" s="46"/>
      <c r="VCF133" s="46"/>
      <c r="VCG133" s="46"/>
      <c r="VCH133" s="46"/>
      <c r="VCI133" s="46"/>
      <c r="VCJ133" s="46"/>
      <c r="VCK133" s="46"/>
      <c r="VCL133" s="46"/>
      <c r="VCM133" s="46"/>
      <c r="VCN133" s="46"/>
      <c r="VCO133" s="46"/>
      <c r="VCP133" s="46"/>
      <c r="VCQ133" s="46"/>
      <c r="VCR133" s="46"/>
      <c r="VCS133" s="46"/>
      <c r="VCT133" s="46"/>
      <c r="VCU133" s="46"/>
      <c r="VCV133" s="46"/>
      <c r="VCW133" s="46"/>
      <c r="VCX133" s="46"/>
      <c r="VCY133" s="46"/>
      <c r="VCZ133" s="46"/>
      <c r="VDA133" s="46"/>
      <c r="VDB133" s="46"/>
      <c r="VDC133" s="46"/>
      <c r="VDD133" s="46"/>
      <c r="VDE133" s="46"/>
      <c r="VDF133" s="46"/>
      <c r="VDG133" s="46"/>
      <c r="VDH133" s="46"/>
      <c r="VDI133" s="46"/>
      <c r="VDJ133" s="46"/>
      <c r="VDK133" s="46"/>
      <c r="VDL133" s="46"/>
      <c r="VDM133" s="46"/>
      <c r="VDN133" s="46"/>
      <c r="VDO133" s="46"/>
      <c r="VDP133" s="46"/>
      <c r="VDQ133" s="46"/>
      <c r="VDR133" s="46"/>
      <c r="VDS133" s="46"/>
      <c r="VDT133" s="46"/>
      <c r="VDU133" s="46"/>
      <c r="VDV133" s="46"/>
      <c r="VDW133" s="46"/>
      <c r="VDX133" s="46"/>
      <c r="VDY133" s="46"/>
      <c r="VDZ133" s="46"/>
      <c r="VEA133" s="46"/>
      <c r="VEB133" s="46"/>
      <c r="VEC133" s="46"/>
      <c r="VED133" s="46"/>
      <c r="VEE133" s="46"/>
      <c r="VEF133" s="46"/>
      <c r="VEG133" s="46"/>
      <c r="VEH133" s="46"/>
      <c r="VEI133" s="46"/>
      <c r="VEJ133" s="46"/>
      <c r="VEK133" s="46"/>
      <c r="VEL133" s="46"/>
      <c r="VEM133" s="46"/>
      <c r="VEN133" s="46"/>
      <c r="VEO133" s="46"/>
      <c r="VEP133" s="46"/>
      <c r="VEQ133" s="46"/>
      <c r="VER133" s="46"/>
      <c r="VES133" s="46"/>
      <c r="VET133" s="46"/>
      <c r="VEU133" s="46"/>
      <c r="VEV133" s="46"/>
      <c r="VEW133" s="46"/>
      <c r="VEX133" s="46"/>
      <c r="VEY133" s="46"/>
      <c r="VEZ133" s="46"/>
      <c r="VFA133" s="46"/>
      <c r="VFB133" s="46"/>
      <c r="VFC133" s="46"/>
      <c r="VFD133" s="46"/>
      <c r="VFE133" s="46"/>
      <c r="VFF133" s="46"/>
      <c r="VFG133" s="46"/>
      <c r="VFH133" s="46"/>
      <c r="VFI133" s="46"/>
      <c r="VFJ133" s="46"/>
      <c r="VFK133" s="46"/>
      <c r="VFL133" s="46"/>
      <c r="VFM133" s="46"/>
      <c r="VFN133" s="46"/>
      <c r="VFO133" s="46"/>
      <c r="VFP133" s="46"/>
      <c r="VFQ133" s="46"/>
      <c r="VFR133" s="46"/>
      <c r="VFS133" s="46"/>
      <c r="VFT133" s="46"/>
      <c r="VFU133" s="46"/>
      <c r="VFV133" s="46"/>
      <c r="VFW133" s="46"/>
      <c r="VFX133" s="46"/>
      <c r="VFY133" s="46"/>
      <c r="VFZ133" s="46"/>
      <c r="VGA133" s="46"/>
      <c r="VGB133" s="46"/>
      <c r="VGC133" s="46"/>
      <c r="VGD133" s="46"/>
      <c r="VGE133" s="46"/>
      <c r="VGF133" s="46"/>
      <c r="VGG133" s="46"/>
      <c r="VGH133" s="46"/>
      <c r="VGI133" s="46"/>
      <c r="VGJ133" s="46"/>
      <c r="VGK133" s="46"/>
      <c r="VGL133" s="46"/>
      <c r="VGM133" s="46"/>
      <c r="VGN133" s="46"/>
      <c r="VGO133" s="46"/>
      <c r="VGP133" s="46"/>
      <c r="VGQ133" s="46"/>
      <c r="VGR133" s="46"/>
      <c r="VGS133" s="46"/>
      <c r="VGT133" s="46"/>
      <c r="VGU133" s="46"/>
      <c r="VGV133" s="46"/>
      <c r="VGW133" s="46"/>
      <c r="VGX133" s="46"/>
      <c r="VGY133" s="46"/>
      <c r="VGZ133" s="46"/>
      <c r="VHA133" s="46"/>
      <c r="VHB133" s="46"/>
      <c r="VHC133" s="46"/>
      <c r="VHD133" s="46"/>
      <c r="VHE133" s="46"/>
      <c r="VHF133" s="46"/>
      <c r="VHG133" s="46"/>
      <c r="VHH133" s="46"/>
      <c r="VHI133" s="46"/>
      <c r="VHJ133" s="46"/>
      <c r="VHK133" s="46"/>
      <c r="VHL133" s="46"/>
      <c r="VHM133" s="46"/>
      <c r="VHN133" s="46"/>
      <c r="VHO133" s="46"/>
      <c r="VHP133" s="46"/>
      <c r="VHQ133" s="46"/>
      <c r="VHR133" s="46"/>
      <c r="VHS133" s="46"/>
      <c r="VHU133" s="46"/>
      <c r="VHW133" s="46"/>
      <c r="VHX133" s="46"/>
      <c r="VHY133" s="46"/>
      <c r="VHZ133" s="46"/>
      <c r="VIA133" s="46"/>
      <c r="VIB133" s="46"/>
      <c r="VIC133" s="46"/>
      <c r="VID133" s="46"/>
      <c r="VII133" s="46"/>
      <c r="VIJ133" s="46"/>
      <c r="VIK133" s="46"/>
      <c r="VIL133" s="46"/>
      <c r="VIM133" s="46"/>
      <c r="VIN133" s="46"/>
      <c r="VIO133" s="46"/>
      <c r="VIP133" s="46"/>
      <c r="VIQ133" s="46"/>
      <c r="VIR133" s="46"/>
      <c r="VIS133" s="46"/>
      <c r="VIT133" s="46"/>
      <c r="VIU133" s="46"/>
      <c r="VIV133" s="46"/>
      <c r="VIW133" s="46"/>
      <c r="VIX133" s="46"/>
      <c r="VIY133" s="46"/>
      <c r="VIZ133" s="46"/>
      <c r="VJA133" s="46"/>
      <c r="VJB133" s="46"/>
      <c r="VJC133" s="46"/>
      <c r="VJD133" s="46"/>
      <c r="VJE133" s="46"/>
      <c r="VJF133" s="46"/>
      <c r="VJG133" s="46"/>
      <c r="VJH133" s="46"/>
      <c r="VJI133" s="46"/>
      <c r="VJJ133" s="46"/>
      <c r="VJK133" s="46"/>
      <c r="VJL133" s="46"/>
      <c r="VJM133" s="46"/>
      <c r="VJN133" s="46"/>
      <c r="VJO133" s="46"/>
      <c r="VJP133" s="46"/>
      <c r="VJQ133" s="46"/>
      <c r="VJR133" s="46"/>
      <c r="VJS133" s="46"/>
      <c r="VJT133" s="46"/>
      <c r="VJU133" s="46"/>
      <c r="VJV133" s="46"/>
      <c r="VJW133" s="46"/>
      <c r="VJX133" s="46"/>
      <c r="VJY133" s="46"/>
      <c r="VJZ133" s="46"/>
      <c r="VKA133" s="46"/>
      <c r="VKB133" s="46"/>
      <c r="VKC133" s="46"/>
      <c r="VKD133" s="46"/>
      <c r="VKE133" s="46"/>
      <c r="VKF133" s="46"/>
      <c r="VKG133" s="46"/>
      <c r="VKH133" s="46"/>
      <c r="VKI133" s="46"/>
      <c r="VKJ133" s="46"/>
      <c r="VKK133" s="46"/>
      <c r="VKL133" s="46"/>
      <c r="VKM133" s="46"/>
      <c r="VKN133" s="46"/>
      <c r="VKO133" s="46"/>
      <c r="VKP133" s="46"/>
      <c r="VKQ133" s="46"/>
      <c r="VKR133" s="46"/>
      <c r="VKS133" s="46"/>
      <c r="VKT133" s="46"/>
      <c r="VKU133" s="46"/>
      <c r="VKV133" s="46"/>
      <c r="VKW133" s="46"/>
      <c r="VKX133" s="46"/>
      <c r="VKY133" s="46"/>
      <c r="VKZ133" s="46"/>
      <c r="VLA133" s="46"/>
      <c r="VLB133" s="46"/>
      <c r="VLC133" s="46"/>
      <c r="VLD133" s="46"/>
      <c r="VLE133" s="46"/>
      <c r="VLF133" s="46"/>
      <c r="VLG133" s="46"/>
      <c r="VLH133" s="46"/>
      <c r="VLI133" s="46"/>
      <c r="VLJ133" s="46"/>
      <c r="VLK133" s="46"/>
      <c r="VLL133" s="46"/>
      <c r="VLM133" s="46"/>
      <c r="VLN133" s="46"/>
      <c r="VLO133" s="46"/>
      <c r="VLP133" s="46"/>
      <c r="VLQ133" s="46"/>
      <c r="VLR133" s="46"/>
      <c r="VLS133" s="46"/>
      <c r="VLT133" s="46"/>
      <c r="VLU133" s="46"/>
      <c r="VLV133" s="46"/>
      <c r="VLW133" s="46"/>
      <c r="VLX133" s="46"/>
      <c r="VLY133" s="46"/>
      <c r="VLZ133" s="46"/>
      <c r="VMA133" s="46"/>
      <c r="VMB133" s="46"/>
      <c r="VMC133" s="46"/>
      <c r="VMD133" s="46"/>
      <c r="VME133" s="46"/>
      <c r="VMF133" s="46"/>
      <c r="VMG133" s="46"/>
      <c r="VMH133" s="46"/>
      <c r="VMI133" s="46"/>
      <c r="VMJ133" s="46"/>
      <c r="VMK133" s="46"/>
      <c r="VML133" s="46"/>
      <c r="VMM133" s="46"/>
      <c r="VMN133" s="46"/>
      <c r="VMO133" s="46"/>
      <c r="VMP133" s="46"/>
      <c r="VMQ133" s="46"/>
      <c r="VMR133" s="46"/>
      <c r="VMS133" s="46"/>
      <c r="VMT133" s="46"/>
      <c r="VMU133" s="46"/>
      <c r="VMV133" s="46"/>
      <c r="VMW133" s="46"/>
      <c r="VMX133" s="46"/>
      <c r="VMY133" s="46"/>
      <c r="VMZ133" s="46"/>
      <c r="VNA133" s="46"/>
      <c r="VNB133" s="46"/>
      <c r="VNC133" s="46"/>
      <c r="VND133" s="46"/>
      <c r="VNE133" s="46"/>
      <c r="VNF133" s="46"/>
      <c r="VNG133" s="46"/>
      <c r="VNH133" s="46"/>
      <c r="VNI133" s="46"/>
      <c r="VNJ133" s="46"/>
      <c r="VNK133" s="46"/>
      <c r="VNL133" s="46"/>
      <c r="VNM133" s="46"/>
      <c r="VNN133" s="46"/>
      <c r="VNO133" s="46"/>
      <c r="VNP133" s="46"/>
      <c r="VNQ133" s="46"/>
      <c r="VNR133" s="46"/>
      <c r="VNS133" s="46"/>
      <c r="VNT133" s="46"/>
      <c r="VNU133" s="46"/>
      <c r="VNV133" s="46"/>
      <c r="VNW133" s="46"/>
      <c r="VNX133" s="46"/>
      <c r="VNY133" s="46"/>
      <c r="VNZ133" s="46"/>
      <c r="VOA133" s="46"/>
      <c r="VOB133" s="46"/>
      <c r="VOC133" s="46"/>
      <c r="VOD133" s="46"/>
      <c r="VOE133" s="46"/>
      <c r="VOF133" s="46"/>
      <c r="VOG133" s="46"/>
      <c r="VOH133" s="46"/>
      <c r="VOI133" s="46"/>
      <c r="VOJ133" s="46"/>
      <c r="VOK133" s="46"/>
      <c r="VOL133" s="46"/>
      <c r="VOM133" s="46"/>
      <c r="VON133" s="46"/>
      <c r="VOO133" s="46"/>
      <c r="VOP133" s="46"/>
      <c r="VOQ133" s="46"/>
      <c r="VOR133" s="46"/>
      <c r="VOS133" s="46"/>
      <c r="VOT133" s="46"/>
      <c r="VOU133" s="46"/>
      <c r="VOV133" s="46"/>
      <c r="VOW133" s="46"/>
      <c r="VOX133" s="46"/>
      <c r="VOY133" s="46"/>
      <c r="VOZ133" s="46"/>
      <c r="VPA133" s="46"/>
      <c r="VPB133" s="46"/>
      <c r="VPC133" s="46"/>
      <c r="VPD133" s="46"/>
      <c r="VPE133" s="46"/>
      <c r="VPF133" s="46"/>
      <c r="VPG133" s="46"/>
      <c r="VPH133" s="46"/>
      <c r="VPI133" s="46"/>
      <c r="VPJ133" s="46"/>
      <c r="VPK133" s="46"/>
      <c r="VPL133" s="46"/>
      <c r="VPM133" s="46"/>
      <c r="VPN133" s="46"/>
      <c r="VPO133" s="46"/>
      <c r="VPP133" s="46"/>
      <c r="VPQ133" s="46"/>
      <c r="VPR133" s="46"/>
      <c r="VPS133" s="46"/>
      <c r="VPT133" s="46"/>
      <c r="VPU133" s="46"/>
      <c r="VPV133" s="46"/>
      <c r="VPW133" s="46"/>
      <c r="VPX133" s="46"/>
      <c r="VPY133" s="46"/>
      <c r="VPZ133" s="46"/>
      <c r="VQA133" s="46"/>
      <c r="VQB133" s="46"/>
      <c r="VQC133" s="46"/>
      <c r="VQD133" s="46"/>
      <c r="VQE133" s="46"/>
      <c r="VQF133" s="46"/>
      <c r="VQG133" s="46"/>
      <c r="VQH133" s="46"/>
      <c r="VQI133" s="46"/>
      <c r="VQJ133" s="46"/>
      <c r="VQK133" s="46"/>
      <c r="VQL133" s="46"/>
      <c r="VQM133" s="46"/>
      <c r="VQN133" s="46"/>
      <c r="VQO133" s="46"/>
      <c r="VQP133" s="46"/>
      <c r="VQQ133" s="46"/>
      <c r="VQR133" s="46"/>
      <c r="VQS133" s="46"/>
      <c r="VQT133" s="46"/>
      <c r="VQU133" s="46"/>
      <c r="VQV133" s="46"/>
      <c r="VQW133" s="46"/>
      <c r="VQX133" s="46"/>
      <c r="VQY133" s="46"/>
      <c r="VQZ133" s="46"/>
      <c r="VRA133" s="46"/>
      <c r="VRB133" s="46"/>
      <c r="VRC133" s="46"/>
      <c r="VRD133" s="46"/>
      <c r="VRE133" s="46"/>
      <c r="VRF133" s="46"/>
      <c r="VRG133" s="46"/>
      <c r="VRH133" s="46"/>
      <c r="VRI133" s="46"/>
      <c r="VRJ133" s="46"/>
      <c r="VRK133" s="46"/>
      <c r="VRL133" s="46"/>
      <c r="VRM133" s="46"/>
      <c r="VRN133" s="46"/>
      <c r="VRO133" s="46"/>
      <c r="VRQ133" s="46"/>
      <c r="VRS133" s="46"/>
      <c r="VRT133" s="46"/>
      <c r="VRU133" s="46"/>
      <c r="VRV133" s="46"/>
      <c r="VRW133" s="46"/>
      <c r="VRX133" s="46"/>
      <c r="VRY133" s="46"/>
      <c r="VRZ133" s="46"/>
      <c r="VSE133" s="46"/>
      <c r="VSF133" s="46"/>
      <c r="VSG133" s="46"/>
      <c r="VSH133" s="46"/>
      <c r="VSI133" s="46"/>
      <c r="VSJ133" s="46"/>
      <c r="VSK133" s="46"/>
      <c r="VSL133" s="46"/>
      <c r="VSM133" s="46"/>
      <c r="VSN133" s="46"/>
      <c r="VSO133" s="46"/>
      <c r="VSP133" s="46"/>
      <c r="VSQ133" s="46"/>
      <c r="VSR133" s="46"/>
      <c r="VSS133" s="46"/>
      <c r="VST133" s="46"/>
      <c r="VSU133" s="46"/>
      <c r="VSV133" s="46"/>
      <c r="VSW133" s="46"/>
      <c r="VSX133" s="46"/>
      <c r="VSY133" s="46"/>
      <c r="VSZ133" s="46"/>
      <c r="VTA133" s="46"/>
      <c r="VTB133" s="46"/>
      <c r="VTC133" s="46"/>
      <c r="VTD133" s="46"/>
      <c r="VTE133" s="46"/>
      <c r="VTF133" s="46"/>
      <c r="VTG133" s="46"/>
      <c r="VTH133" s="46"/>
      <c r="VTI133" s="46"/>
      <c r="VTJ133" s="46"/>
      <c r="VTK133" s="46"/>
      <c r="VTL133" s="46"/>
      <c r="VTM133" s="46"/>
      <c r="VTN133" s="46"/>
      <c r="VTO133" s="46"/>
      <c r="VTP133" s="46"/>
      <c r="VTQ133" s="46"/>
      <c r="VTR133" s="46"/>
      <c r="VTS133" s="46"/>
      <c r="VTT133" s="46"/>
      <c r="VTU133" s="46"/>
      <c r="VTV133" s="46"/>
      <c r="VTW133" s="46"/>
      <c r="VTX133" s="46"/>
      <c r="VTY133" s="46"/>
      <c r="VTZ133" s="46"/>
      <c r="VUA133" s="46"/>
      <c r="VUB133" s="46"/>
      <c r="VUC133" s="46"/>
      <c r="VUD133" s="46"/>
      <c r="VUE133" s="46"/>
      <c r="VUF133" s="46"/>
      <c r="VUG133" s="46"/>
      <c r="VUH133" s="46"/>
      <c r="VUI133" s="46"/>
      <c r="VUJ133" s="46"/>
      <c r="VUK133" s="46"/>
      <c r="VUL133" s="46"/>
      <c r="VUM133" s="46"/>
      <c r="VUN133" s="46"/>
      <c r="VUO133" s="46"/>
      <c r="VUP133" s="46"/>
      <c r="VUQ133" s="46"/>
      <c r="VUR133" s="46"/>
      <c r="VUS133" s="46"/>
      <c r="VUT133" s="46"/>
      <c r="VUU133" s="46"/>
      <c r="VUV133" s="46"/>
      <c r="VUW133" s="46"/>
      <c r="VUX133" s="46"/>
      <c r="VUY133" s="46"/>
      <c r="VUZ133" s="46"/>
      <c r="VVA133" s="46"/>
      <c r="VVB133" s="46"/>
      <c r="VVC133" s="46"/>
      <c r="VVD133" s="46"/>
      <c r="VVE133" s="46"/>
      <c r="VVF133" s="46"/>
      <c r="VVG133" s="46"/>
      <c r="VVH133" s="46"/>
      <c r="VVI133" s="46"/>
      <c r="VVJ133" s="46"/>
      <c r="VVK133" s="46"/>
      <c r="VVL133" s="46"/>
      <c r="VVM133" s="46"/>
      <c r="VVN133" s="46"/>
      <c r="VVO133" s="46"/>
      <c r="VVP133" s="46"/>
      <c r="VVQ133" s="46"/>
      <c r="VVR133" s="46"/>
      <c r="VVS133" s="46"/>
      <c r="VVT133" s="46"/>
      <c r="VVU133" s="46"/>
      <c r="VVV133" s="46"/>
      <c r="VVW133" s="46"/>
      <c r="VVX133" s="46"/>
      <c r="VVY133" s="46"/>
      <c r="VVZ133" s="46"/>
      <c r="VWA133" s="46"/>
      <c r="VWB133" s="46"/>
      <c r="VWC133" s="46"/>
      <c r="VWD133" s="46"/>
      <c r="VWE133" s="46"/>
      <c r="VWF133" s="46"/>
      <c r="VWG133" s="46"/>
      <c r="VWH133" s="46"/>
      <c r="VWI133" s="46"/>
      <c r="VWJ133" s="46"/>
      <c r="VWK133" s="46"/>
      <c r="VWL133" s="46"/>
      <c r="VWM133" s="46"/>
      <c r="VWN133" s="46"/>
      <c r="VWO133" s="46"/>
      <c r="VWP133" s="46"/>
      <c r="VWQ133" s="46"/>
      <c r="VWR133" s="46"/>
      <c r="VWS133" s="46"/>
      <c r="VWT133" s="46"/>
      <c r="VWU133" s="46"/>
      <c r="VWV133" s="46"/>
      <c r="VWW133" s="46"/>
      <c r="VWX133" s="46"/>
      <c r="VWY133" s="46"/>
      <c r="VWZ133" s="46"/>
      <c r="VXA133" s="46"/>
      <c r="VXB133" s="46"/>
      <c r="VXC133" s="46"/>
      <c r="VXD133" s="46"/>
      <c r="VXE133" s="46"/>
      <c r="VXF133" s="46"/>
      <c r="VXG133" s="46"/>
      <c r="VXH133" s="46"/>
      <c r="VXI133" s="46"/>
      <c r="VXJ133" s="46"/>
      <c r="VXK133" s="46"/>
      <c r="VXL133" s="46"/>
      <c r="VXM133" s="46"/>
      <c r="VXN133" s="46"/>
      <c r="VXO133" s="46"/>
      <c r="VXP133" s="46"/>
      <c r="VXQ133" s="46"/>
      <c r="VXR133" s="46"/>
      <c r="VXS133" s="46"/>
      <c r="VXT133" s="46"/>
      <c r="VXU133" s="46"/>
      <c r="VXV133" s="46"/>
      <c r="VXW133" s="46"/>
      <c r="VXX133" s="46"/>
      <c r="VXY133" s="46"/>
      <c r="VXZ133" s="46"/>
      <c r="VYA133" s="46"/>
      <c r="VYB133" s="46"/>
      <c r="VYC133" s="46"/>
      <c r="VYD133" s="46"/>
      <c r="VYE133" s="46"/>
      <c r="VYF133" s="46"/>
      <c r="VYG133" s="46"/>
      <c r="VYH133" s="46"/>
      <c r="VYI133" s="46"/>
      <c r="VYJ133" s="46"/>
      <c r="VYK133" s="46"/>
      <c r="VYL133" s="46"/>
      <c r="VYM133" s="46"/>
      <c r="VYN133" s="46"/>
      <c r="VYO133" s="46"/>
      <c r="VYP133" s="46"/>
      <c r="VYQ133" s="46"/>
      <c r="VYR133" s="46"/>
      <c r="VYS133" s="46"/>
      <c r="VYT133" s="46"/>
      <c r="VYU133" s="46"/>
      <c r="VYV133" s="46"/>
      <c r="VYW133" s="46"/>
      <c r="VYX133" s="46"/>
      <c r="VYY133" s="46"/>
      <c r="VYZ133" s="46"/>
      <c r="VZA133" s="46"/>
      <c r="VZB133" s="46"/>
      <c r="VZC133" s="46"/>
      <c r="VZD133" s="46"/>
      <c r="VZE133" s="46"/>
      <c r="VZF133" s="46"/>
      <c r="VZG133" s="46"/>
      <c r="VZH133" s="46"/>
      <c r="VZI133" s="46"/>
      <c r="VZJ133" s="46"/>
      <c r="VZK133" s="46"/>
      <c r="VZL133" s="46"/>
      <c r="VZM133" s="46"/>
      <c r="VZN133" s="46"/>
      <c r="VZO133" s="46"/>
      <c r="VZP133" s="46"/>
      <c r="VZQ133" s="46"/>
      <c r="VZR133" s="46"/>
      <c r="VZS133" s="46"/>
      <c r="VZT133" s="46"/>
      <c r="VZU133" s="46"/>
      <c r="VZV133" s="46"/>
      <c r="VZW133" s="46"/>
      <c r="VZX133" s="46"/>
      <c r="VZY133" s="46"/>
      <c r="VZZ133" s="46"/>
      <c r="WAA133" s="46"/>
      <c r="WAB133" s="46"/>
      <c r="WAC133" s="46"/>
      <c r="WAD133" s="46"/>
      <c r="WAE133" s="46"/>
      <c r="WAF133" s="46"/>
      <c r="WAG133" s="46"/>
      <c r="WAH133" s="46"/>
      <c r="WAI133" s="46"/>
      <c r="WAJ133" s="46"/>
      <c r="WAK133" s="46"/>
      <c r="WAL133" s="46"/>
      <c r="WAM133" s="46"/>
      <c r="WAN133" s="46"/>
      <c r="WAO133" s="46"/>
      <c r="WAP133" s="46"/>
      <c r="WAQ133" s="46"/>
      <c r="WAR133" s="46"/>
      <c r="WAS133" s="46"/>
      <c r="WAT133" s="46"/>
      <c r="WAU133" s="46"/>
      <c r="WAV133" s="46"/>
      <c r="WAW133" s="46"/>
      <c r="WAX133" s="46"/>
      <c r="WAY133" s="46"/>
      <c r="WAZ133" s="46"/>
      <c r="WBA133" s="46"/>
      <c r="WBB133" s="46"/>
      <c r="WBC133" s="46"/>
      <c r="WBD133" s="46"/>
      <c r="WBE133" s="46"/>
      <c r="WBF133" s="46"/>
      <c r="WBG133" s="46"/>
      <c r="WBH133" s="46"/>
      <c r="WBI133" s="46"/>
      <c r="WBJ133" s="46"/>
      <c r="WBK133" s="46"/>
      <c r="WBM133" s="46"/>
      <c r="WBO133" s="46"/>
      <c r="WBP133" s="46"/>
      <c r="WBQ133" s="46"/>
      <c r="WBR133" s="46"/>
      <c r="WBS133" s="46"/>
      <c r="WBT133" s="46"/>
      <c r="WBU133" s="46"/>
      <c r="WBV133" s="46"/>
      <c r="WCA133" s="46"/>
      <c r="WCB133" s="46"/>
      <c r="WCC133" s="46"/>
      <c r="WCD133" s="46"/>
      <c r="WCE133" s="46"/>
      <c r="WCF133" s="46"/>
      <c r="WCG133" s="46"/>
      <c r="WCH133" s="46"/>
      <c r="WCI133" s="46"/>
      <c r="WCJ133" s="46"/>
      <c r="WCK133" s="46"/>
      <c r="WCL133" s="46"/>
      <c r="WCM133" s="46"/>
      <c r="WCN133" s="46"/>
      <c r="WCO133" s="46"/>
      <c r="WCP133" s="46"/>
      <c r="WCQ133" s="46"/>
      <c r="WCR133" s="46"/>
      <c r="WCS133" s="46"/>
      <c r="WCT133" s="46"/>
      <c r="WCU133" s="46"/>
      <c r="WCV133" s="46"/>
      <c r="WCW133" s="46"/>
      <c r="WCX133" s="46"/>
      <c r="WCY133" s="46"/>
      <c r="WCZ133" s="46"/>
      <c r="WDA133" s="46"/>
      <c r="WDB133" s="46"/>
      <c r="WDC133" s="46"/>
      <c r="WDD133" s="46"/>
      <c r="WDE133" s="46"/>
      <c r="WDF133" s="46"/>
      <c r="WDG133" s="46"/>
      <c r="WDH133" s="46"/>
      <c r="WDI133" s="46"/>
      <c r="WDJ133" s="46"/>
      <c r="WDK133" s="46"/>
      <c r="WDL133" s="46"/>
      <c r="WDM133" s="46"/>
      <c r="WDN133" s="46"/>
      <c r="WDO133" s="46"/>
      <c r="WDP133" s="46"/>
      <c r="WDQ133" s="46"/>
      <c r="WDR133" s="46"/>
      <c r="WDS133" s="46"/>
      <c r="WDT133" s="46"/>
      <c r="WDU133" s="46"/>
      <c r="WDV133" s="46"/>
      <c r="WDW133" s="46"/>
      <c r="WDX133" s="46"/>
      <c r="WDY133" s="46"/>
      <c r="WDZ133" s="46"/>
      <c r="WEA133" s="46"/>
      <c r="WEB133" s="46"/>
      <c r="WEC133" s="46"/>
      <c r="WED133" s="46"/>
      <c r="WEE133" s="46"/>
      <c r="WEF133" s="46"/>
      <c r="WEG133" s="46"/>
      <c r="WEH133" s="46"/>
      <c r="WEI133" s="46"/>
      <c r="WEJ133" s="46"/>
      <c r="WEK133" s="46"/>
      <c r="WEL133" s="46"/>
      <c r="WEM133" s="46"/>
      <c r="WEN133" s="46"/>
      <c r="WEO133" s="46"/>
      <c r="WEP133" s="46"/>
      <c r="WEQ133" s="46"/>
      <c r="WER133" s="46"/>
      <c r="WES133" s="46"/>
      <c r="WET133" s="46"/>
      <c r="WEU133" s="46"/>
      <c r="WEV133" s="46"/>
      <c r="WEW133" s="46"/>
      <c r="WEX133" s="46"/>
      <c r="WEY133" s="46"/>
      <c r="WEZ133" s="46"/>
      <c r="WFA133" s="46"/>
      <c r="WFB133" s="46"/>
      <c r="WFC133" s="46"/>
      <c r="WFD133" s="46"/>
      <c r="WFE133" s="46"/>
      <c r="WFF133" s="46"/>
      <c r="WFG133" s="46"/>
      <c r="WFH133" s="46"/>
      <c r="WFI133" s="46"/>
      <c r="WFJ133" s="46"/>
      <c r="WFK133" s="46"/>
      <c r="WFL133" s="46"/>
      <c r="WFM133" s="46"/>
      <c r="WFN133" s="46"/>
      <c r="WFO133" s="46"/>
      <c r="WFP133" s="46"/>
      <c r="WFQ133" s="46"/>
      <c r="WFR133" s="46"/>
      <c r="WFS133" s="46"/>
      <c r="WFT133" s="46"/>
      <c r="WFU133" s="46"/>
      <c r="WFV133" s="46"/>
      <c r="WFW133" s="46"/>
      <c r="WFX133" s="46"/>
      <c r="WFY133" s="46"/>
      <c r="WFZ133" s="46"/>
      <c r="WGA133" s="46"/>
      <c r="WGB133" s="46"/>
      <c r="WGC133" s="46"/>
      <c r="WGD133" s="46"/>
      <c r="WGE133" s="46"/>
      <c r="WGF133" s="46"/>
      <c r="WGG133" s="46"/>
      <c r="WGH133" s="46"/>
      <c r="WGI133" s="46"/>
      <c r="WGJ133" s="46"/>
      <c r="WGK133" s="46"/>
      <c r="WGL133" s="46"/>
      <c r="WGM133" s="46"/>
      <c r="WGN133" s="46"/>
      <c r="WGO133" s="46"/>
      <c r="WGP133" s="46"/>
      <c r="WGQ133" s="46"/>
      <c r="WGR133" s="46"/>
      <c r="WGS133" s="46"/>
      <c r="WGT133" s="46"/>
      <c r="WGU133" s="46"/>
      <c r="WGV133" s="46"/>
      <c r="WGW133" s="46"/>
      <c r="WGX133" s="46"/>
      <c r="WGY133" s="46"/>
      <c r="WGZ133" s="46"/>
      <c r="WHA133" s="46"/>
      <c r="WHB133" s="46"/>
      <c r="WHC133" s="46"/>
      <c r="WHD133" s="46"/>
      <c r="WHE133" s="46"/>
      <c r="WHF133" s="46"/>
      <c r="WHG133" s="46"/>
      <c r="WHH133" s="46"/>
      <c r="WHI133" s="46"/>
      <c r="WHJ133" s="46"/>
      <c r="WHK133" s="46"/>
      <c r="WHL133" s="46"/>
      <c r="WHM133" s="46"/>
      <c r="WHN133" s="46"/>
      <c r="WHO133" s="46"/>
      <c r="WHP133" s="46"/>
      <c r="WHQ133" s="46"/>
      <c r="WHR133" s="46"/>
      <c r="WHS133" s="46"/>
      <c r="WHT133" s="46"/>
      <c r="WHU133" s="46"/>
      <c r="WHV133" s="46"/>
      <c r="WHW133" s="46"/>
      <c r="WHX133" s="46"/>
      <c r="WHY133" s="46"/>
      <c r="WHZ133" s="46"/>
      <c r="WIA133" s="46"/>
      <c r="WIB133" s="46"/>
      <c r="WIC133" s="46"/>
      <c r="WID133" s="46"/>
      <c r="WIE133" s="46"/>
      <c r="WIF133" s="46"/>
      <c r="WIG133" s="46"/>
      <c r="WIH133" s="46"/>
      <c r="WII133" s="46"/>
      <c r="WIJ133" s="46"/>
      <c r="WIK133" s="46"/>
      <c r="WIL133" s="46"/>
      <c r="WIM133" s="46"/>
      <c r="WIN133" s="46"/>
      <c r="WIO133" s="46"/>
      <c r="WIP133" s="46"/>
      <c r="WIQ133" s="46"/>
      <c r="WIR133" s="46"/>
      <c r="WIS133" s="46"/>
      <c r="WIT133" s="46"/>
      <c r="WIU133" s="46"/>
      <c r="WIV133" s="46"/>
      <c r="WIW133" s="46"/>
      <c r="WIX133" s="46"/>
      <c r="WIY133" s="46"/>
      <c r="WIZ133" s="46"/>
      <c r="WJA133" s="46"/>
      <c r="WJB133" s="46"/>
      <c r="WJC133" s="46"/>
      <c r="WJD133" s="46"/>
      <c r="WJE133" s="46"/>
      <c r="WJF133" s="46"/>
      <c r="WJG133" s="46"/>
      <c r="WJH133" s="46"/>
      <c r="WJI133" s="46"/>
      <c r="WJJ133" s="46"/>
      <c r="WJK133" s="46"/>
      <c r="WJL133" s="46"/>
      <c r="WJM133" s="46"/>
      <c r="WJN133" s="46"/>
      <c r="WJO133" s="46"/>
      <c r="WJP133" s="46"/>
      <c r="WJQ133" s="46"/>
      <c r="WJR133" s="46"/>
      <c r="WJS133" s="46"/>
      <c r="WJT133" s="46"/>
      <c r="WJU133" s="46"/>
      <c r="WJV133" s="46"/>
      <c r="WJW133" s="46"/>
      <c r="WJX133" s="46"/>
      <c r="WJY133" s="46"/>
      <c r="WJZ133" s="46"/>
      <c r="WKA133" s="46"/>
      <c r="WKB133" s="46"/>
      <c r="WKC133" s="46"/>
      <c r="WKD133" s="46"/>
      <c r="WKE133" s="46"/>
      <c r="WKF133" s="46"/>
      <c r="WKG133" s="46"/>
      <c r="WKH133" s="46"/>
      <c r="WKI133" s="46"/>
      <c r="WKJ133" s="46"/>
      <c r="WKK133" s="46"/>
      <c r="WKL133" s="46"/>
      <c r="WKM133" s="46"/>
      <c r="WKN133" s="46"/>
      <c r="WKO133" s="46"/>
      <c r="WKP133" s="46"/>
      <c r="WKQ133" s="46"/>
      <c r="WKR133" s="46"/>
      <c r="WKS133" s="46"/>
      <c r="WKT133" s="46"/>
      <c r="WKU133" s="46"/>
      <c r="WKV133" s="46"/>
      <c r="WKW133" s="46"/>
      <c r="WKX133" s="46"/>
      <c r="WKY133" s="46"/>
      <c r="WKZ133" s="46"/>
      <c r="WLA133" s="46"/>
      <c r="WLB133" s="46"/>
      <c r="WLC133" s="46"/>
      <c r="WLD133" s="46"/>
      <c r="WLE133" s="46"/>
      <c r="WLF133" s="46"/>
      <c r="WLG133" s="46"/>
      <c r="WLI133" s="46"/>
      <c r="WLK133" s="46"/>
      <c r="WLL133" s="46"/>
      <c r="WLM133" s="46"/>
      <c r="WLN133" s="46"/>
      <c r="WLO133" s="46"/>
      <c r="WLP133" s="46"/>
      <c r="WLQ133" s="46"/>
      <c r="WLR133" s="46"/>
      <c r="WLW133" s="46"/>
      <c r="WLX133" s="46"/>
      <c r="WLY133" s="46"/>
      <c r="WLZ133" s="46"/>
      <c r="WMA133" s="46"/>
      <c r="WMB133" s="46"/>
      <c r="WMC133" s="46"/>
      <c r="WMD133" s="46"/>
      <c r="WME133" s="46"/>
      <c r="WMF133" s="46"/>
      <c r="WMG133" s="46"/>
      <c r="WMH133" s="46"/>
      <c r="WMI133" s="46"/>
      <c r="WMJ133" s="46"/>
      <c r="WMK133" s="46"/>
      <c r="WML133" s="46"/>
      <c r="WMM133" s="46"/>
      <c r="WMN133" s="46"/>
      <c r="WMO133" s="46"/>
      <c r="WMP133" s="46"/>
      <c r="WMQ133" s="46"/>
      <c r="WMR133" s="46"/>
      <c r="WMS133" s="46"/>
      <c r="WMT133" s="46"/>
      <c r="WMU133" s="46"/>
      <c r="WMV133" s="46"/>
      <c r="WMW133" s="46"/>
      <c r="WMX133" s="46"/>
      <c r="WMY133" s="46"/>
      <c r="WMZ133" s="46"/>
      <c r="WNA133" s="46"/>
      <c r="WNB133" s="46"/>
      <c r="WNC133" s="46"/>
      <c r="WND133" s="46"/>
      <c r="WNE133" s="46"/>
      <c r="WNF133" s="46"/>
      <c r="WNG133" s="46"/>
      <c r="WNH133" s="46"/>
      <c r="WNI133" s="46"/>
      <c r="WNJ133" s="46"/>
      <c r="WNK133" s="46"/>
      <c r="WNL133" s="46"/>
      <c r="WNM133" s="46"/>
      <c r="WNN133" s="46"/>
      <c r="WNO133" s="46"/>
      <c r="WNP133" s="46"/>
      <c r="WNQ133" s="46"/>
      <c r="WNR133" s="46"/>
      <c r="WNS133" s="46"/>
      <c r="WNT133" s="46"/>
      <c r="WNU133" s="46"/>
      <c r="WNV133" s="46"/>
      <c r="WNW133" s="46"/>
      <c r="WNX133" s="46"/>
      <c r="WNY133" s="46"/>
      <c r="WNZ133" s="46"/>
      <c r="WOA133" s="46"/>
      <c r="WOB133" s="46"/>
      <c r="WOC133" s="46"/>
      <c r="WOD133" s="46"/>
      <c r="WOE133" s="46"/>
      <c r="WOF133" s="46"/>
      <c r="WOG133" s="46"/>
      <c r="WOH133" s="46"/>
      <c r="WOI133" s="46"/>
      <c r="WOJ133" s="46"/>
      <c r="WOK133" s="46"/>
      <c r="WOL133" s="46"/>
      <c r="WOM133" s="46"/>
      <c r="WON133" s="46"/>
      <c r="WOO133" s="46"/>
      <c r="WOP133" s="46"/>
      <c r="WOQ133" s="46"/>
      <c r="WOR133" s="46"/>
      <c r="WOS133" s="46"/>
      <c r="WOT133" s="46"/>
      <c r="WOU133" s="46"/>
      <c r="WOV133" s="46"/>
      <c r="WOW133" s="46"/>
      <c r="WOX133" s="46"/>
      <c r="WOY133" s="46"/>
      <c r="WOZ133" s="46"/>
      <c r="WPA133" s="46"/>
      <c r="WPB133" s="46"/>
      <c r="WPC133" s="46"/>
      <c r="WPD133" s="46"/>
      <c r="WPE133" s="46"/>
      <c r="WPF133" s="46"/>
      <c r="WPG133" s="46"/>
      <c r="WPH133" s="46"/>
      <c r="WPI133" s="46"/>
      <c r="WPJ133" s="46"/>
      <c r="WPK133" s="46"/>
      <c r="WPL133" s="46"/>
      <c r="WPM133" s="46"/>
      <c r="WPN133" s="46"/>
      <c r="WPO133" s="46"/>
      <c r="WPP133" s="46"/>
      <c r="WPQ133" s="46"/>
      <c r="WPR133" s="46"/>
      <c r="WPS133" s="46"/>
      <c r="WPT133" s="46"/>
      <c r="WPU133" s="46"/>
      <c r="WPV133" s="46"/>
      <c r="WPW133" s="46"/>
      <c r="WPX133" s="46"/>
      <c r="WPY133" s="46"/>
      <c r="WPZ133" s="46"/>
      <c r="WQA133" s="46"/>
      <c r="WQB133" s="46"/>
      <c r="WQC133" s="46"/>
      <c r="WQD133" s="46"/>
      <c r="WQE133" s="46"/>
      <c r="WQF133" s="46"/>
      <c r="WQG133" s="46"/>
      <c r="WQH133" s="46"/>
      <c r="WQI133" s="46"/>
      <c r="WQJ133" s="46"/>
      <c r="WQK133" s="46"/>
      <c r="WQL133" s="46"/>
      <c r="WQM133" s="46"/>
      <c r="WQN133" s="46"/>
      <c r="WQO133" s="46"/>
      <c r="WQP133" s="46"/>
      <c r="WQQ133" s="46"/>
      <c r="WQR133" s="46"/>
      <c r="WQS133" s="46"/>
      <c r="WQT133" s="46"/>
      <c r="WQU133" s="46"/>
      <c r="WQV133" s="46"/>
      <c r="WQW133" s="46"/>
      <c r="WQX133" s="46"/>
      <c r="WQY133" s="46"/>
      <c r="WQZ133" s="46"/>
      <c r="WRA133" s="46"/>
      <c r="WRB133" s="46"/>
      <c r="WRC133" s="46"/>
      <c r="WRD133" s="46"/>
      <c r="WRE133" s="46"/>
      <c r="WRF133" s="46"/>
      <c r="WRG133" s="46"/>
      <c r="WRH133" s="46"/>
      <c r="WRI133" s="46"/>
      <c r="WRJ133" s="46"/>
      <c r="WRK133" s="46"/>
      <c r="WRL133" s="46"/>
      <c r="WRM133" s="46"/>
      <c r="WRN133" s="46"/>
      <c r="WRO133" s="46"/>
      <c r="WRP133" s="46"/>
      <c r="WRQ133" s="46"/>
      <c r="WRR133" s="46"/>
      <c r="WRS133" s="46"/>
      <c r="WRT133" s="46"/>
      <c r="WRU133" s="46"/>
      <c r="WRV133" s="46"/>
      <c r="WRW133" s="46"/>
      <c r="WRX133" s="46"/>
      <c r="WRY133" s="46"/>
      <c r="WRZ133" s="46"/>
      <c r="WSA133" s="46"/>
      <c r="WSB133" s="46"/>
      <c r="WSC133" s="46"/>
      <c r="WSD133" s="46"/>
      <c r="WSE133" s="46"/>
      <c r="WSF133" s="46"/>
      <c r="WSG133" s="46"/>
      <c r="WSH133" s="46"/>
      <c r="WSI133" s="46"/>
      <c r="WSJ133" s="46"/>
      <c r="WSK133" s="46"/>
      <c r="WSL133" s="46"/>
      <c r="WSM133" s="46"/>
      <c r="WSN133" s="46"/>
      <c r="WSO133" s="46"/>
      <c r="WSP133" s="46"/>
      <c r="WSQ133" s="46"/>
      <c r="WSR133" s="46"/>
      <c r="WSS133" s="46"/>
      <c r="WST133" s="46"/>
      <c r="WSU133" s="46"/>
      <c r="WSV133" s="46"/>
      <c r="WSW133" s="46"/>
      <c r="WSX133" s="46"/>
      <c r="WSY133" s="46"/>
      <c r="WSZ133" s="46"/>
      <c r="WTA133" s="46"/>
      <c r="WTB133" s="46"/>
      <c r="WTC133" s="46"/>
      <c r="WTD133" s="46"/>
      <c r="WTE133" s="46"/>
      <c r="WTF133" s="46"/>
      <c r="WTG133" s="46"/>
      <c r="WTH133" s="46"/>
      <c r="WTI133" s="46"/>
      <c r="WTJ133" s="46"/>
      <c r="WTK133" s="46"/>
      <c r="WTL133" s="46"/>
      <c r="WTM133" s="46"/>
      <c r="WTN133" s="46"/>
      <c r="WTO133" s="46"/>
      <c r="WTP133" s="46"/>
      <c r="WTQ133" s="46"/>
      <c r="WTR133" s="46"/>
      <c r="WTS133" s="46"/>
      <c r="WTT133" s="46"/>
      <c r="WTU133" s="46"/>
      <c r="WTV133" s="46"/>
      <c r="WTW133" s="46"/>
      <c r="WTX133" s="46"/>
      <c r="WTY133" s="46"/>
      <c r="WTZ133" s="46"/>
      <c r="WUA133" s="46"/>
      <c r="WUB133" s="46"/>
      <c r="WUC133" s="46"/>
      <c r="WUD133" s="46"/>
      <c r="WUE133" s="46"/>
      <c r="WUF133" s="46"/>
      <c r="WUG133" s="46"/>
      <c r="WUH133" s="46"/>
      <c r="WUI133" s="46"/>
      <c r="WUJ133" s="46"/>
      <c r="WUK133" s="46"/>
      <c r="WUL133" s="46"/>
      <c r="WUM133" s="46"/>
      <c r="WUN133" s="46"/>
      <c r="WUO133" s="46"/>
      <c r="WUP133" s="46"/>
      <c r="WUQ133" s="46"/>
      <c r="WUR133" s="46"/>
      <c r="WUS133" s="46"/>
      <c r="WUT133" s="46"/>
      <c r="WUU133" s="46"/>
      <c r="WUV133" s="46"/>
      <c r="WUW133" s="46"/>
      <c r="WUX133" s="46"/>
      <c r="WUY133" s="46"/>
      <c r="WUZ133" s="46"/>
      <c r="WVA133" s="46"/>
      <c r="WVB133" s="46"/>
      <c r="WVC133" s="46"/>
      <c r="WVE133" s="46"/>
      <c r="WVG133" s="46"/>
      <c r="WVH133" s="46"/>
      <c r="WVI133" s="46"/>
      <c r="WVJ133" s="46"/>
      <c r="WVK133" s="46"/>
      <c r="WVL133" s="46"/>
      <c r="WVM133" s="46"/>
      <c r="WVN133" s="46"/>
      <c r="WVS133" s="46"/>
      <c r="WVT133" s="46"/>
      <c r="WVU133" s="46"/>
      <c r="WVV133" s="46"/>
      <c r="WVW133" s="46"/>
      <c r="WVX133" s="46"/>
      <c r="WVY133" s="46"/>
      <c r="WVZ133" s="46"/>
      <c r="WWA133" s="46"/>
      <c r="WWB133" s="46"/>
      <c r="WWC133" s="46"/>
      <c r="WWD133" s="46"/>
      <c r="WWE133" s="46"/>
      <c r="WWF133" s="46"/>
      <c r="WWG133" s="46"/>
      <c r="WWH133" s="46"/>
      <c r="WWI133" s="46"/>
      <c r="WWJ133" s="46"/>
      <c r="WWK133" s="46"/>
      <c r="WWL133" s="46"/>
      <c r="WWM133" s="46"/>
      <c r="WWN133" s="46"/>
      <c r="WWO133" s="46"/>
      <c r="WWP133" s="46"/>
      <c r="WWQ133" s="46"/>
      <c r="WWR133" s="46"/>
      <c r="WWS133" s="46"/>
      <c r="WWT133" s="46"/>
      <c r="WWU133" s="46"/>
      <c r="WWV133" s="46"/>
      <c r="WWW133" s="46"/>
      <c r="WWX133" s="46"/>
      <c r="WWY133" s="46"/>
      <c r="WWZ133" s="46"/>
      <c r="WXA133" s="46"/>
      <c r="WXB133" s="46"/>
      <c r="WXC133" s="46"/>
      <c r="WXD133" s="46"/>
      <c r="WXE133" s="46"/>
      <c r="WXF133" s="46"/>
      <c r="WXG133" s="46"/>
      <c r="WXH133" s="46"/>
      <c r="WXI133" s="46"/>
      <c r="WXJ133" s="46"/>
      <c r="WXK133" s="46"/>
      <c r="WXL133" s="46"/>
      <c r="WXM133" s="46"/>
      <c r="WXN133" s="46"/>
      <c r="WXO133" s="46"/>
      <c r="WXP133" s="46"/>
      <c r="WXQ133" s="46"/>
      <c r="WXR133" s="46"/>
      <c r="WXS133" s="46"/>
      <c r="WXT133" s="46"/>
      <c r="WXU133" s="46"/>
      <c r="WXV133" s="46"/>
      <c r="WXW133" s="46"/>
      <c r="WXX133" s="46"/>
      <c r="WXY133" s="46"/>
      <c r="WXZ133" s="46"/>
      <c r="WYA133" s="46"/>
      <c r="WYB133" s="46"/>
      <c r="WYC133" s="46"/>
      <c r="WYD133" s="46"/>
      <c r="WYE133" s="46"/>
      <c r="WYF133" s="46"/>
      <c r="WYG133" s="46"/>
      <c r="WYH133" s="46"/>
      <c r="WYI133" s="46"/>
      <c r="WYJ133" s="46"/>
      <c r="WYK133" s="46"/>
      <c r="WYL133" s="46"/>
      <c r="WYM133" s="46"/>
      <c r="WYN133" s="46"/>
      <c r="WYO133" s="46"/>
      <c r="WYP133" s="46"/>
      <c r="WYQ133" s="46"/>
      <c r="WYR133" s="46"/>
      <c r="WYS133" s="46"/>
      <c r="WYT133" s="46"/>
      <c r="WYU133" s="46"/>
      <c r="WYV133" s="46"/>
      <c r="WYW133" s="46"/>
      <c r="WYX133" s="46"/>
      <c r="WYY133" s="46"/>
      <c r="WYZ133" s="46"/>
      <c r="WZA133" s="46"/>
      <c r="WZB133" s="46"/>
      <c r="WZC133" s="46"/>
      <c r="WZD133" s="46"/>
      <c r="WZE133" s="46"/>
      <c r="WZF133" s="46"/>
      <c r="WZG133" s="46"/>
      <c r="WZH133" s="46"/>
      <c r="WZI133" s="46"/>
      <c r="WZJ133" s="46"/>
      <c r="WZK133" s="46"/>
      <c r="WZL133" s="46"/>
      <c r="WZM133" s="46"/>
      <c r="WZN133" s="46"/>
      <c r="WZO133" s="46"/>
      <c r="WZP133" s="46"/>
      <c r="WZQ133" s="46"/>
      <c r="WZR133" s="46"/>
      <c r="WZS133" s="46"/>
      <c r="WZT133" s="46"/>
      <c r="WZU133" s="46"/>
      <c r="WZV133" s="46"/>
      <c r="WZW133" s="46"/>
      <c r="WZX133" s="46"/>
      <c r="WZY133" s="46"/>
      <c r="WZZ133" s="46"/>
      <c r="XAA133" s="46"/>
      <c r="XAB133" s="46"/>
      <c r="XAC133" s="46"/>
      <c r="XAD133" s="46"/>
      <c r="XAE133" s="46"/>
      <c r="XAF133" s="46"/>
      <c r="XAG133" s="46"/>
      <c r="XAH133" s="46"/>
      <c r="XAI133" s="46"/>
      <c r="XAJ133" s="46"/>
      <c r="XAK133" s="46"/>
      <c r="XAL133" s="46"/>
      <c r="XAM133" s="46"/>
      <c r="XAN133" s="46"/>
      <c r="XAO133" s="46"/>
      <c r="XAP133" s="46"/>
      <c r="XAQ133" s="46"/>
      <c r="XAR133" s="46"/>
      <c r="XAS133" s="46"/>
      <c r="XAT133" s="46"/>
      <c r="XAU133" s="46"/>
      <c r="XAV133" s="46"/>
      <c r="XAW133" s="46"/>
      <c r="XAX133" s="46"/>
      <c r="XAY133" s="46"/>
      <c r="XAZ133" s="46"/>
      <c r="XBA133" s="46"/>
      <c r="XBB133" s="46"/>
      <c r="XBC133" s="46"/>
      <c r="XBD133" s="46"/>
      <c r="XBE133" s="46"/>
      <c r="XBF133" s="46"/>
      <c r="XBG133" s="46"/>
      <c r="XBH133" s="46"/>
      <c r="XBI133" s="46"/>
      <c r="XBJ133" s="46"/>
      <c r="XBK133" s="46"/>
      <c r="XBL133" s="46"/>
      <c r="XBM133" s="46"/>
      <c r="XBN133" s="46"/>
      <c r="XBO133" s="46"/>
      <c r="XBP133" s="46"/>
      <c r="XBQ133" s="46"/>
      <c r="XBR133" s="46"/>
      <c r="XBS133" s="46"/>
      <c r="XBT133" s="46"/>
      <c r="XBU133" s="46"/>
      <c r="XBV133" s="46"/>
      <c r="XBW133" s="46"/>
      <c r="XBX133" s="46"/>
      <c r="XBY133" s="46"/>
      <c r="XBZ133" s="46"/>
      <c r="XCA133" s="46"/>
      <c r="XCB133" s="46"/>
      <c r="XCC133" s="46"/>
      <c r="XCD133" s="46"/>
      <c r="XCE133" s="46"/>
      <c r="XCF133" s="46"/>
      <c r="XCG133" s="46"/>
      <c r="XCH133" s="46"/>
      <c r="XCI133" s="46"/>
      <c r="XCJ133" s="46"/>
      <c r="XCK133" s="46"/>
      <c r="XCL133" s="46"/>
      <c r="XCM133" s="46"/>
      <c r="XCN133" s="46"/>
      <c r="XCO133" s="46"/>
      <c r="XCP133" s="46"/>
      <c r="XCQ133" s="46"/>
      <c r="XCR133" s="46"/>
      <c r="XCS133" s="46"/>
      <c r="XCT133" s="46"/>
      <c r="XCU133" s="46"/>
      <c r="XCV133" s="46"/>
      <c r="XCW133" s="46"/>
      <c r="XCX133" s="46"/>
      <c r="XCY133" s="46"/>
      <c r="XCZ133" s="46"/>
      <c r="XDA133" s="46"/>
      <c r="XDB133" s="46"/>
      <c r="XDC133" s="46"/>
      <c r="XDD133" s="46"/>
      <c r="XDE133" s="46"/>
      <c r="XDF133" s="46"/>
      <c r="XDG133" s="46"/>
      <c r="XDH133" s="46"/>
      <c r="XDI133" s="46"/>
      <c r="XDJ133" s="46"/>
      <c r="XDK133" s="46"/>
      <c r="XDL133" s="46"/>
      <c r="XDM133" s="46"/>
      <c r="XDN133" s="46"/>
      <c r="XDO133" s="46"/>
      <c r="XDP133" s="46"/>
      <c r="XDQ133" s="46"/>
      <c r="XDR133" s="46"/>
      <c r="XDS133" s="46"/>
      <c r="XDT133" s="46"/>
      <c r="XDU133" s="46"/>
      <c r="XDV133" s="46"/>
      <c r="XDW133" s="46"/>
      <c r="XDX133" s="46"/>
      <c r="XDY133" s="46"/>
      <c r="XDZ133" s="46"/>
      <c r="XEA133" s="46"/>
      <c r="XEB133" s="46"/>
      <c r="XEC133" s="46"/>
      <c r="XED133" s="46"/>
      <c r="XEE133" s="46"/>
      <c r="XEF133" s="46"/>
      <c r="XEG133" s="46"/>
      <c r="XEH133" s="46"/>
      <c r="XEI133" s="46"/>
      <c r="XEJ133" s="46"/>
      <c r="XEK133" s="46"/>
      <c r="XEL133" s="46"/>
      <c r="XEM133" s="46"/>
      <c r="XEN133" s="46"/>
      <c r="XEO133" s="46"/>
      <c r="XEP133" s="46"/>
      <c r="XEQ133" s="46"/>
      <c r="XER133" s="46"/>
      <c r="XES133" s="46"/>
      <c r="XET133" s="46"/>
      <c r="XEU133" s="46"/>
      <c r="XEV133" s="46"/>
      <c r="XEW133" s="46"/>
      <c r="XEX133" s="46"/>
      <c r="XEY133" s="46"/>
    </row>
    <row r="134" spans="1:16379" ht="16.5" customHeight="1">
      <c r="A134" s="25" t="s">
        <v>169</v>
      </c>
      <c r="B134" s="23">
        <v>558</v>
      </c>
      <c r="C134" s="23">
        <v>1714</v>
      </c>
      <c r="D134" s="23">
        <v>1634</v>
      </c>
      <c r="E134" s="24">
        <f t="shared" si="10"/>
        <v>95.332555425904317</v>
      </c>
      <c r="F134" s="23">
        <v>1671</v>
      </c>
      <c r="G134" s="20">
        <f t="shared" si="13"/>
        <v>-37</v>
      </c>
      <c r="H134" s="21">
        <f t="shared" si="11"/>
        <v>-2.2142429682824658</v>
      </c>
      <c r="I134" s="23">
        <f>SUM(I135:I138)</f>
        <v>1008.7</v>
      </c>
      <c r="J134" s="20">
        <f t="shared" si="14"/>
        <v>450.70000000000005</v>
      </c>
      <c r="K134" s="24">
        <f t="shared" si="15"/>
        <v>80.770609318996421</v>
      </c>
      <c r="M134" s="23">
        <f>SUM(M135:M138)</f>
        <v>998.7</v>
      </c>
      <c r="N134" s="23">
        <f>SUM(N135:N138)</f>
        <v>10</v>
      </c>
      <c r="O134" s="32">
        <f t="shared" si="12"/>
        <v>1008.7</v>
      </c>
      <c r="Q134" s="33"/>
    </row>
    <row r="135" spans="1:16379" ht="16.5" customHeight="1">
      <c r="A135" s="25" t="s">
        <v>406</v>
      </c>
      <c r="B135" s="23"/>
      <c r="C135" s="23"/>
      <c r="D135" s="23"/>
      <c r="E135" s="24"/>
      <c r="F135" s="23"/>
      <c r="G135" s="20"/>
      <c r="H135" s="21"/>
      <c r="I135" s="23">
        <v>593.70000000000005</v>
      </c>
      <c r="J135" s="20"/>
      <c r="K135" s="24"/>
      <c r="M135" s="23">
        <v>593.70000000000005</v>
      </c>
      <c r="N135" s="23"/>
      <c r="O135" s="32">
        <f t="shared" si="12"/>
        <v>593.70000000000005</v>
      </c>
      <c r="Q135" s="33"/>
    </row>
    <row r="136" spans="1:16379" ht="16.5" customHeight="1">
      <c r="A136" s="25" t="s">
        <v>407</v>
      </c>
      <c r="B136" s="23"/>
      <c r="C136" s="23"/>
      <c r="D136" s="23"/>
      <c r="E136" s="24"/>
      <c r="F136" s="23"/>
      <c r="G136" s="20"/>
      <c r="H136" s="21"/>
      <c r="I136" s="23">
        <v>390</v>
      </c>
      <c r="J136" s="20"/>
      <c r="K136" s="24"/>
      <c r="M136" s="23">
        <v>390</v>
      </c>
      <c r="N136" s="23"/>
      <c r="O136" s="32">
        <f t="shared" si="12"/>
        <v>390</v>
      </c>
      <c r="Q136" s="33"/>
    </row>
    <row r="137" spans="1:16379" ht="16.5" customHeight="1">
      <c r="A137" s="25" t="s">
        <v>408</v>
      </c>
      <c r="B137" s="23"/>
      <c r="C137" s="23"/>
      <c r="D137" s="23"/>
      <c r="E137" s="24"/>
      <c r="F137" s="23"/>
      <c r="G137" s="20"/>
      <c r="H137" s="21"/>
      <c r="I137" s="23">
        <v>10</v>
      </c>
      <c r="J137" s="20"/>
      <c r="K137" s="24"/>
      <c r="M137" s="23"/>
      <c r="N137" s="23">
        <v>10</v>
      </c>
      <c r="O137" s="32">
        <f t="shared" si="12"/>
        <v>10</v>
      </c>
      <c r="Q137" s="33"/>
    </row>
    <row r="138" spans="1:16379" ht="16.5" customHeight="1">
      <c r="A138" s="25" t="s">
        <v>409</v>
      </c>
      <c r="B138" s="23"/>
      <c r="C138" s="23"/>
      <c r="D138" s="23"/>
      <c r="E138" s="24"/>
      <c r="F138" s="23"/>
      <c r="G138" s="20"/>
      <c r="H138" s="21"/>
      <c r="I138" s="23">
        <v>15</v>
      </c>
      <c r="J138" s="20"/>
      <c r="K138" s="24"/>
      <c r="M138" s="23">
        <v>15</v>
      </c>
      <c r="N138" s="23"/>
      <c r="O138" s="32">
        <f t="shared" si="12"/>
        <v>15</v>
      </c>
      <c r="Q138" s="33"/>
    </row>
    <row r="139" spans="1:16379" ht="16.5" customHeight="1">
      <c r="A139" s="25" t="s">
        <v>170</v>
      </c>
      <c r="B139" s="23">
        <v>758</v>
      </c>
      <c r="C139" s="23">
        <v>38</v>
      </c>
      <c r="D139" s="23">
        <v>38</v>
      </c>
      <c r="E139" s="24">
        <f t="shared" si="10"/>
        <v>100</v>
      </c>
      <c r="F139" s="23">
        <v>791</v>
      </c>
      <c r="G139" s="20">
        <f>D139-F139</f>
        <v>-753</v>
      </c>
      <c r="H139" s="21">
        <f>G139/F139*100</f>
        <v>-95.19595448798988</v>
      </c>
      <c r="I139" s="23">
        <v>810.71</v>
      </c>
      <c r="J139" s="20">
        <f>I139-B139</f>
        <v>52.710000000000036</v>
      </c>
      <c r="K139" s="24">
        <f>J139/B139*100</f>
        <v>6.953825857519794</v>
      </c>
      <c r="M139" s="23">
        <v>785.71</v>
      </c>
      <c r="N139" s="23">
        <v>25</v>
      </c>
      <c r="O139" s="32">
        <f t="shared" si="12"/>
        <v>810.71</v>
      </c>
      <c r="Q139" s="33"/>
    </row>
    <row r="140" spans="1:16379" s="2" customFormat="1" ht="16.5" customHeight="1">
      <c r="A140" s="45" t="s">
        <v>171</v>
      </c>
      <c r="B140" s="20">
        <f>B141+B143+B151+B153+B157+B160+B169+B170+B174+B175+B176</f>
        <v>53404</v>
      </c>
      <c r="C140" s="20">
        <f>C141+C143+C151+C153+C157+C160+C169+C170+C174+C175+C176</f>
        <v>62080</v>
      </c>
      <c r="D140" s="20">
        <f>D141+D143+D151+D153+D157+D160+D169+D170+D174+D175+D176</f>
        <v>62071</v>
      </c>
      <c r="E140" s="21">
        <f t="shared" si="10"/>
        <v>99.985502577319579</v>
      </c>
      <c r="F140" s="20">
        <f>F141+F143+F151+F153+F157+F160+F169+F170+F174+F175+F176</f>
        <v>67315</v>
      </c>
      <c r="G140" s="20">
        <f>D140-F140</f>
        <v>-5244</v>
      </c>
      <c r="H140" s="21">
        <f>G140/F140*100</f>
        <v>-7.7902399168090319</v>
      </c>
      <c r="I140" s="20">
        <f>I141+I143+I151+I153+I157+I160+I169+I170+I174+I175+I176</f>
        <v>51710.76</v>
      </c>
      <c r="J140" s="20">
        <f>I140-B140</f>
        <v>-1693.239999999998</v>
      </c>
      <c r="K140" s="21">
        <f>J140/B140*100</f>
        <v>-3.1706239233016213</v>
      </c>
      <c r="M140" s="20">
        <f>M141+M143+M151+M153+M157+M160+M169+M170+M174+M175+M176</f>
        <v>50237.760000000002</v>
      </c>
      <c r="N140" s="20">
        <f>N141+N143+N151+N153+N157+N160+N169+N170+N174+N175+N176</f>
        <v>1473</v>
      </c>
      <c r="O140" s="32">
        <f t="shared" si="12"/>
        <v>51710.76</v>
      </c>
      <c r="Q140" s="33"/>
    </row>
    <row r="141" spans="1:16379" ht="16.5" customHeight="1">
      <c r="A141" s="25" t="s">
        <v>172</v>
      </c>
      <c r="B141" s="23">
        <v>554</v>
      </c>
      <c r="C141" s="23">
        <v>418</v>
      </c>
      <c r="D141" s="23">
        <v>418</v>
      </c>
      <c r="E141" s="24">
        <f t="shared" si="10"/>
        <v>100</v>
      </c>
      <c r="F141" s="23">
        <v>8053</v>
      </c>
      <c r="G141" s="20">
        <f>D141-F141</f>
        <v>-7635</v>
      </c>
      <c r="H141" s="21">
        <f t="shared" si="11"/>
        <v>-94.809387805786656</v>
      </c>
      <c r="I141" s="23">
        <f>SUM(I142:I142)</f>
        <v>440</v>
      </c>
      <c r="J141" s="20">
        <f>I141-B141</f>
        <v>-114</v>
      </c>
      <c r="K141" s="24">
        <f>J141/B141*100</f>
        <v>-20.577617328519857</v>
      </c>
      <c r="M141" s="23">
        <f>SUM(M142:M142)</f>
        <v>440</v>
      </c>
      <c r="N141" s="23">
        <f>SUM(N142:N142)</f>
        <v>0</v>
      </c>
      <c r="O141" s="32">
        <f t="shared" si="12"/>
        <v>440</v>
      </c>
      <c r="Q141" s="33"/>
    </row>
    <row r="142" spans="1:16379" ht="16.5" customHeight="1">
      <c r="A142" s="25" t="s">
        <v>410</v>
      </c>
      <c r="B142" s="23"/>
      <c r="C142" s="23"/>
      <c r="D142" s="23"/>
      <c r="E142" s="24"/>
      <c r="F142" s="23"/>
      <c r="G142" s="20"/>
      <c r="H142" s="21"/>
      <c r="I142" s="23">
        <v>440</v>
      </c>
      <c r="J142" s="20"/>
      <c r="K142" s="24"/>
      <c r="M142" s="23">
        <v>440</v>
      </c>
      <c r="N142" s="23"/>
      <c r="O142" s="32">
        <f t="shared" si="12"/>
        <v>440</v>
      </c>
      <c r="Q142" s="33"/>
    </row>
    <row r="143" spans="1:16379" ht="16.5" customHeight="1">
      <c r="A143" s="25" t="s">
        <v>173</v>
      </c>
      <c r="B143" s="23">
        <v>41359</v>
      </c>
      <c r="C143" s="23">
        <v>46794</v>
      </c>
      <c r="D143" s="23">
        <v>46794</v>
      </c>
      <c r="E143" s="24">
        <f t="shared" si="10"/>
        <v>100</v>
      </c>
      <c r="F143" s="23">
        <v>44710</v>
      </c>
      <c r="G143" s="20">
        <f>D143-F143</f>
        <v>2084</v>
      </c>
      <c r="H143" s="21">
        <f t="shared" ref="H143:H160" si="16">G143/F143*100</f>
        <v>4.6611496309550438</v>
      </c>
      <c r="I143" s="23">
        <f>SUM(I144:I150)</f>
        <v>41049.85</v>
      </c>
      <c r="J143" s="20">
        <f>I143-B143</f>
        <v>-309.15000000000146</v>
      </c>
      <c r="K143" s="24">
        <f>J143/B143*100</f>
        <v>-0.74747938779951506</v>
      </c>
      <c r="M143" s="23">
        <f>SUM(M144:M150)</f>
        <v>41049.85</v>
      </c>
      <c r="N143" s="23">
        <f>SUM(N144:N150)</f>
        <v>0</v>
      </c>
      <c r="O143" s="32">
        <f t="shared" si="12"/>
        <v>41049.85</v>
      </c>
      <c r="Q143" s="33"/>
    </row>
    <row r="144" spans="1:16379" ht="16.5" customHeight="1">
      <c r="A144" s="25" t="s">
        <v>358</v>
      </c>
      <c r="B144" s="23"/>
      <c r="C144" s="23"/>
      <c r="D144" s="23"/>
      <c r="E144" s="24"/>
      <c r="F144" s="23"/>
      <c r="G144" s="20"/>
      <c r="H144" s="21"/>
      <c r="I144" s="23">
        <v>18063.099999999999</v>
      </c>
      <c r="J144" s="20"/>
      <c r="K144" s="24"/>
      <c r="M144" s="23">
        <v>18063.099999999999</v>
      </c>
      <c r="N144" s="23"/>
      <c r="O144" s="32">
        <f t="shared" si="12"/>
        <v>18063.099999999999</v>
      </c>
      <c r="Q144" s="33"/>
    </row>
    <row r="145" spans="1:17" ht="16.5" customHeight="1">
      <c r="A145" s="25" t="s">
        <v>359</v>
      </c>
      <c r="B145" s="23"/>
      <c r="C145" s="23"/>
      <c r="D145" s="23"/>
      <c r="E145" s="24"/>
      <c r="F145" s="23"/>
      <c r="G145" s="20"/>
      <c r="H145" s="21"/>
      <c r="I145" s="23">
        <v>20926.080000000002</v>
      </c>
      <c r="J145" s="20"/>
      <c r="K145" s="24"/>
      <c r="M145" s="23">
        <v>20926.080000000002</v>
      </c>
      <c r="N145" s="23"/>
      <c r="O145" s="32">
        <f t="shared" si="12"/>
        <v>20926.080000000002</v>
      </c>
      <c r="Q145" s="33"/>
    </row>
    <row r="146" spans="1:17" ht="16.5" customHeight="1">
      <c r="A146" s="25" t="s">
        <v>379</v>
      </c>
      <c r="B146" s="23"/>
      <c r="C146" s="23"/>
      <c r="D146" s="23"/>
      <c r="E146" s="24"/>
      <c r="F146" s="23"/>
      <c r="G146" s="20"/>
      <c r="H146" s="21"/>
      <c r="I146" s="23">
        <v>94</v>
      </c>
      <c r="J146" s="20"/>
      <c r="K146" s="24"/>
      <c r="M146" s="23">
        <v>94</v>
      </c>
      <c r="N146" s="23"/>
      <c r="O146" s="32">
        <f t="shared" si="12"/>
        <v>94</v>
      </c>
      <c r="Q146" s="33"/>
    </row>
    <row r="147" spans="1:17" ht="16.5" customHeight="1">
      <c r="A147" s="25" t="s">
        <v>411</v>
      </c>
      <c r="B147" s="23"/>
      <c r="C147" s="23"/>
      <c r="D147" s="23"/>
      <c r="E147" s="24"/>
      <c r="F147" s="23"/>
      <c r="G147" s="20"/>
      <c r="H147" s="21"/>
      <c r="I147" s="23">
        <v>213.96</v>
      </c>
      <c r="J147" s="20"/>
      <c r="K147" s="24"/>
      <c r="M147" s="23">
        <v>213.96</v>
      </c>
      <c r="N147" s="23"/>
      <c r="O147" s="32">
        <f t="shared" si="12"/>
        <v>213.96</v>
      </c>
      <c r="Q147" s="33"/>
    </row>
    <row r="148" spans="1:17" ht="16.5" customHeight="1">
      <c r="A148" s="25" t="s">
        <v>412</v>
      </c>
      <c r="B148" s="23"/>
      <c r="C148" s="23"/>
      <c r="D148" s="23"/>
      <c r="E148" s="24"/>
      <c r="F148" s="23"/>
      <c r="G148" s="20"/>
      <c r="H148" s="21"/>
      <c r="I148" s="23">
        <v>426</v>
      </c>
      <c r="J148" s="20"/>
      <c r="K148" s="24"/>
      <c r="M148" s="23">
        <v>426</v>
      </c>
      <c r="N148" s="23"/>
      <c r="O148" s="32">
        <f t="shared" si="12"/>
        <v>426</v>
      </c>
      <c r="Q148" s="33"/>
    </row>
    <row r="149" spans="1:17" ht="16.5" customHeight="1">
      <c r="A149" s="25" t="s">
        <v>413</v>
      </c>
      <c r="B149" s="23"/>
      <c r="C149" s="23"/>
      <c r="D149" s="23"/>
      <c r="E149" s="24"/>
      <c r="F149" s="23"/>
      <c r="G149" s="20"/>
      <c r="H149" s="21"/>
      <c r="I149" s="23">
        <v>886.71</v>
      </c>
      <c r="J149" s="20"/>
      <c r="K149" s="24"/>
      <c r="M149" s="23">
        <v>886.71</v>
      </c>
      <c r="N149" s="23"/>
      <c r="O149" s="32">
        <f t="shared" si="12"/>
        <v>886.71</v>
      </c>
      <c r="Q149" s="33"/>
    </row>
    <row r="150" spans="1:17" ht="16.5" customHeight="1">
      <c r="A150" s="25" t="s">
        <v>414</v>
      </c>
      <c r="B150" s="23"/>
      <c r="C150" s="23"/>
      <c r="D150" s="23"/>
      <c r="E150" s="24"/>
      <c r="F150" s="23"/>
      <c r="G150" s="20"/>
      <c r="H150" s="21"/>
      <c r="I150" s="23">
        <v>440</v>
      </c>
      <c r="J150" s="20"/>
      <c r="K150" s="24"/>
      <c r="M150" s="23">
        <v>440</v>
      </c>
      <c r="N150" s="23"/>
      <c r="O150" s="32">
        <f t="shared" si="12"/>
        <v>440</v>
      </c>
      <c r="Q150" s="33"/>
    </row>
    <row r="151" spans="1:17" ht="16.5" customHeight="1">
      <c r="A151" s="25" t="s">
        <v>174</v>
      </c>
      <c r="B151" s="23">
        <v>40</v>
      </c>
      <c r="C151" s="23">
        <v>40</v>
      </c>
      <c r="D151" s="23">
        <v>40</v>
      </c>
      <c r="E151" s="24">
        <f t="shared" ref="E151:E160" si="17">D151/C151*100</f>
        <v>100</v>
      </c>
      <c r="F151" s="23"/>
      <c r="G151" s="20">
        <f>D151-F151</f>
        <v>40</v>
      </c>
      <c r="H151" s="21" t="e">
        <f t="shared" si="16"/>
        <v>#DIV/0!</v>
      </c>
      <c r="I151" s="23">
        <f>SUM(I152:I152)</f>
        <v>328</v>
      </c>
      <c r="J151" s="20">
        <f>I151-B151</f>
        <v>288</v>
      </c>
      <c r="K151" s="24">
        <f>J151/B151*100</f>
        <v>720</v>
      </c>
      <c r="M151" s="23">
        <f>SUM(M152:M152)</f>
        <v>40</v>
      </c>
      <c r="N151" s="23">
        <f>SUM(N152:N152)</f>
        <v>288</v>
      </c>
      <c r="O151" s="32">
        <f t="shared" si="12"/>
        <v>328</v>
      </c>
      <c r="Q151" s="33"/>
    </row>
    <row r="152" spans="1:17" ht="16.5" customHeight="1">
      <c r="A152" s="34" t="s">
        <v>359</v>
      </c>
      <c r="B152" s="23"/>
      <c r="C152" s="23"/>
      <c r="D152" s="23"/>
      <c r="E152" s="24"/>
      <c r="F152" s="23"/>
      <c r="G152" s="20"/>
      <c r="H152" s="21"/>
      <c r="I152" s="23">
        <v>328</v>
      </c>
      <c r="J152" s="20"/>
      <c r="K152" s="24"/>
      <c r="M152" s="23">
        <v>40</v>
      </c>
      <c r="N152" s="23">
        <v>288</v>
      </c>
      <c r="O152" s="32">
        <f t="shared" si="12"/>
        <v>328</v>
      </c>
      <c r="Q152" s="33"/>
    </row>
    <row r="153" spans="1:17" ht="16.5" customHeight="1">
      <c r="A153" s="25" t="s">
        <v>175</v>
      </c>
      <c r="B153" s="23">
        <v>2520</v>
      </c>
      <c r="C153" s="23">
        <v>3881</v>
      </c>
      <c r="D153" s="23">
        <v>3875</v>
      </c>
      <c r="E153" s="24">
        <f t="shared" si="17"/>
        <v>99.845400669930427</v>
      </c>
      <c r="F153" s="23">
        <v>3022</v>
      </c>
      <c r="G153" s="20">
        <f>D153-F153</f>
        <v>853</v>
      </c>
      <c r="H153" s="21">
        <f t="shared" si="16"/>
        <v>28.226340172071474</v>
      </c>
      <c r="I153" s="23">
        <f>SUM(I154:I156)</f>
        <v>2195.3199999999997</v>
      </c>
      <c r="J153" s="20">
        <f>I153-B153</f>
        <v>-324.68000000000029</v>
      </c>
      <c r="K153" s="24">
        <f>J153/B153*100</f>
        <v>-12.884126984126995</v>
      </c>
      <c r="M153" s="23">
        <f>SUM(M154:M156)</f>
        <v>2189.3199999999997</v>
      </c>
      <c r="N153" s="23">
        <f>SUM(N154:N156)</f>
        <v>6</v>
      </c>
      <c r="O153" s="32">
        <f t="shared" si="12"/>
        <v>2195.3199999999997</v>
      </c>
      <c r="Q153" s="33"/>
    </row>
    <row r="154" spans="1:17" ht="16.5" customHeight="1">
      <c r="A154" s="25" t="s">
        <v>358</v>
      </c>
      <c r="B154" s="23"/>
      <c r="C154" s="23"/>
      <c r="D154" s="23"/>
      <c r="E154" s="24"/>
      <c r="F154" s="23"/>
      <c r="G154" s="20"/>
      <c r="H154" s="21"/>
      <c r="I154" s="23">
        <v>1414.32</v>
      </c>
      <c r="J154" s="20"/>
      <c r="K154" s="24"/>
      <c r="M154" s="23">
        <v>1408.32</v>
      </c>
      <c r="N154" s="23">
        <v>6</v>
      </c>
      <c r="O154" s="32">
        <f t="shared" si="12"/>
        <v>1414.32</v>
      </c>
      <c r="Q154" s="33"/>
    </row>
    <row r="155" spans="1:17" ht="16.5" customHeight="1">
      <c r="A155" s="25" t="s">
        <v>359</v>
      </c>
      <c r="B155" s="23"/>
      <c r="C155" s="23"/>
      <c r="D155" s="23"/>
      <c r="E155" s="24"/>
      <c r="F155" s="23"/>
      <c r="G155" s="20"/>
      <c r="H155" s="21"/>
      <c r="I155" s="23">
        <v>581</v>
      </c>
      <c r="J155" s="20"/>
      <c r="K155" s="24"/>
      <c r="M155" s="23">
        <v>581</v>
      </c>
      <c r="N155" s="23"/>
      <c r="O155" s="32">
        <f t="shared" si="12"/>
        <v>581</v>
      </c>
      <c r="Q155" s="33"/>
    </row>
    <row r="156" spans="1:17" ht="16.5" customHeight="1">
      <c r="A156" s="25" t="s">
        <v>415</v>
      </c>
      <c r="B156" s="23"/>
      <c r="C156" s="23"/>
      <c r="D156" s="23"/>
      <c r="E156" s="24"/>
      <c r="F156" s="23"/>
      <c r="G156" s="20"/>
      <c r="H156" s="21"/>
      <c r="I156" s="23">
        <v>200</v>
      </c>
      <c r="J156" s="20"/>
      <c r="K156" s="24"/>
      <c r="M156" s="23">
        <v>200</v>
      </c>
      <c r="N156" s="23"/>
      <c r="O156" s="32">
        <f t="shared" si="12"/>
        <v>200</v>
      </c>
      <c r="Q156" s="33"/>
    </row>
    <row r="157" spans="1:17" ht="16.5" customHeight="1">
      <c r="A157" s="25" t="s">
        <v>176</v>
      </c>
      <c r="B157" s="23">
        <v>3980</v>
      </c>
      <c r="C157" s="23">
        <v>3989</v>
      </c>
      <c r="D157" s="23">
        <v>3989</v>
      </c>
      <c r="E157" s="24">
        <f t="shared" si="17"/>
        <v>100</v>
      </c>
      <c r="F157" s="23">
        <v>5604</v>
      </c>
      <c r="G157" s="20">
        <f>D157-F157</f>
        <v>-1615</v>
      </c>
      <c r="H157" s="21">
        <f t="shared" si="16"/>
        <v>-28.818700927908637</v>
      </c>
      <c r="I157" s="23">
        <f>SUM(I158:I159)</f>
        <v>3919.28</v>
      </c>
      <c r="J157" s="20">
        <f>I157-B157</f>
        <v>-60.7199999999998</v>
      </c>
      <c r="K157" s="24">
        <f>J157/B157*100</f>
        <v>-1.5256281407035126</v>
      </c>
      <c r="M157" s="23">
        <f>SUM(M158:M159)</f>
        <v>3895.28</v>
      </c>
      <c r="N157" s="23">
        <f>SUM(N158:N159)</f>
        <v>24</v>
      </c>
      <c r="O157" s="32">
        <f t="shared" ref="O157:O196" si="18">M157+N157</f>
        <v>3919.28</v>
      </c>
      <c r="Q157" s="33"/>
    </row>
    <row r="158" spans="1:17" ht="16.5" customHeight="1">
      <c r="A158" s="25" t="s">
        <v>358</v>
      </c>
      <c r="B158" s="23"/>
      <c r="C158" s="23"/>
      <c r="D158" s="23"/>
      <c r="E158" s="24"/>
      <c r="F158" s="23"/>
      <c r="G158" s="20"/>
      <c r="H158" s="21"/>
      <c r="I158" s="23">
        <v>2205.2800000000002</v>
      </c>
      <c r="J158" s="20"/>
      <c r="K158" s="24"/>
      <c r="M158" s="23">
        <v>2181.2800000000002</v>
      </c>
      <c r="N158" s="23">
        <v>24</v>
      </c>
      <c r="O158" s="32">
        <f t="shared" si="18"/>
        <v>2205.2800000000002</v>
      </c>
      <c r="Q158" s="33"/>
    </row>
    <row r="159" spans="1:17" ht="16.5" customHeight="1">
      <c r="A159" s="25" t="s">
        <v>359</v>
      </c>
      <c r="B159" s="23"/>
      <c r="C159" s="23"/>
      <c r="D159" s="23"/>
      <c r="E159" s="24"/>
      <c r="F159" s="23"/>
      <c r="G159" s="20"/>
      <c r="H159" s="21"/>
      <c r="I159" s="23">
        <v>1714</v>
      </c>
      <c r="J159" s="20"/>
      <c r="K159" s="24"/>
      <c r="M159" s="23">
        <v>1714</v>
      </c>
      <c r="N159" s="23"/>
      <c r="O159" s="32">
        <f t="shared" si="18"/>
        <v>1714</v>
      </c>
      <c r="Q159" s="33"/>
    </row>
    <row r="160" spans="1:17" ht="16.5" customHeight="1">
      <c r="A160" s="25" t="s">
        <v>177</v>
      </c>
      <c r="B160" s="23">
        <v>811</v>
      </c>
      <c r="C160" s="23">
        <v>1178</v>
      </c>
      <c r="D160" s="23">
        <v>1178</v>
      </c>
      <c r="E160" s="24">
        <f t="shared" si="17"/>
        <v>100</v>
      </c>
      <c r="F160" s="23">
        <v>1138</v>
      </c>
      <c r="G160" s="20">
        <f>D160-F160</f>
        <v>40</v>
      </c>
      <c r="H160" s="21">
        <f t="shared" si="16"/>
        <v>3.5149384885764503</v>
      </c>
      <c r="I160" s="23">
        <f>SUM(I161:I168)</f>
        <v>1019.23</v>
      </c>
      <c r="J160" s="20">
        <f>I160-B160</f>
        <v>208.23000000000002</v>
      </c>
      <c r="K160" s="24">
        <f>J160/B160*100</f>
        <v>25.675709001233049</v>
      </c>
      <c r="M160" s="23">
        <f>SUM(M161:M168)</f>
        <v>884.23</v>
      </c>
      <c r="N160" s="23">
        <f>SUM(N161:N168)</f>
        <v>135</v>
      </c>
      <c r="O160" s="32">
        <f t="shared" si="18"/>
        <v>1019.23</v>
      </c>
      <c r="Q160" s="33"/>
    </row>
    <row r="161" spans="1:16379" ht="16.5" customHeight="1">
      <c r="A161" s="25" t="s">
        <v>358</v>
      </c>
      <c r="B161" s="23"/>
      <c r="C161" s="23"/>
      <c r="D161" s="23"/>
      <c r="E161" s="24"/>
      <c r="F161" s="23"/>
      <c r="G161" s="20"/>
      <c r="H161" s="21"/>
      <c r="I161" s="23">
        <v>545.20000000000005</v>
      </c>
      <c r="J161" s="20"/>
      <c r="K161" s="24"/>
      <c r="M161" s="23">
        <v>530.20000000000005</v>
      </c>
      <c r="N161" s="23">
        <v>15</v>
      </c>
      <c r="O161" s="32">
        <f t="shared" si="18"/>
        <v>545.20000000000005</v>
      </c>
      <c r="Q161" s="33"/>
    </row>
    <row r="162" spans="1:16379" ht="16.5" customHeight="1">
      <c r="A162" s="25" t="s">
        <v>359</v>
      </c>
      <c r="B162" s="23"/>
      <c r="C162" s="23"/>
      <c r="D162" s="23"/>
      <c r="E162" s="24"/>
      <c r="F162" s="23"/>
      <c r="G162" s="20"/>
      <c r="H162" s="21"/>
      <c r="I162" s="23">
        <v>139</v>
      </c>
      <c r="J162" s="20"/>
      <c r="K162" s="24"/>
      <c r="M162" s="23">
        <v>139</v>
      </c>
      <c r="N162" s="23"/>
      <c r="O162" s="32">
        <f t="shared" si="18"/>
        <v>139</v>
      </c>
      <c r="Q162" s="33"/>
    </row>
    <row r="163" spans="1:16379" ht="16.5" customHeight="1">
      <c r="A163" s="25" t="s">
        <v>416</v>
      </c>
      <c r="B163" s="23"/>
      <c r="C163" s="23"/>
      <c r="D163" s="23"/>
      <c r="E163" s="24"/>
      <c r="F163" s="23"/>
      <c r="G163" s="20"/>
      <c r="H163" s="21"/>
      <c r="I163" s="23">
        <v>30</v>
      </c>
      <c r="J163" s="20"/>
      <c r="K163" s="24"/>
      <c r="M163" s="23">
        <v>30</v>
      </c>
      <c r="N163" s="23"/>
      <c r="O163" s="32">
        <f t="shared" si="18"/>
        <v>30</v>
      </c>
      <c r="Q163" s="33"/>
    </row>
    <row r="164" spans="1:16379" ht="16.5" customHeight="1">
      <c r="A164" s="25" t="s">
        <v>417</v>
      </c>
      <c r="B164" s="23"/>
      <c r="C164" s="23"/>
      <c r="D164" s="23"/>
      <c r="E164" s="24"/>
      <c r="F164" s="23"/>
      <c r="G164" s="20"/>
      <c r="H164" s="21"/>
      <c r="I164" s="23">
        <v>35</v>
      </c>
      <c r="J164" s="20"/>
      <c r="K164" s="24"/>
      <c r="M164" s="23">
        <v>35</v>
      </c>
      <c r="N164" s="23"/>
      <c r="O164" s="32">
        <f t="shared" si="18"/>
        <v>35</v>
      </c>
      <c r="Q164" s="33"/>
    </row>
    <row r="165" spans="1:16379" ht="16.5" customHeight="1">
      <c r="A165" s="25" t="s">
        <v>418</v>
      </c>
      <c r="B165" s="23"/>
      <c r="C165" s="23"/>
      <c r="D165" s="23"/>
      <c r="E165" s="24"/>
      <c r="F165" s="23"/>
      <c r="G165" s="20"/>
      <c r="H165" s="21"/>
      <c r="I165" s="23">
        <v>78</v>
      </c>
      <c r="J165" s="20"/>
      <c r="K165" s="24"/>
      <c r="M165" s="23">
        <v>78</v>
      </c>
      <c r="N165" s="23"/>
      <c r="O165" s="32">
        <f t="shared" si="18"/>
        <v>78</v>
      </c>
      <c r="Q165" s="33"/>
    </row>
    <row r="166" spans="1:16379" ht="16.5" customHeight="1">
      <c r="A166" s="25" t="s">
        <v>419</v>
      </c>
      <c r="B166" s="23"/>
      <c r="C166" s="23"/>
      <c r="D166" s="23"/>
      <c r="E166" s="24"/>
      <c r="F166" s="23"/>
      <c r="G166" s="20"/>
      <c r="H166" s="21"/>
      <c r="I166" s="23">
        <v>8</v>
      </c>
      <c r="J166" s="20"/>
      <c r="K166" s="24"/>
      <c r="M166" s="23">
        <v>8</v>
      </c>
      <c r="N166" s="23"/>
      <c r="O166" s="32">
        <f t="shared" si="18"/>
        <v>8</v>
      </c>
      <c r="Q166" s="33"/>
    </row>
    <row r="167" spans="1:16379" ht="16.5" customHeight="1">
      <c r="A167" s="25" t="s">
        <v>420</v>
      </c>
      <c r="B167" s="23"/>
      <c r="C167" s="23"/>
      <c r="D167" s="23"/>
      <c r="E167" s="24"/>
      <c r="F167" s="23"/>
      <c r="G167" s="20"/>
      <c r="H167" s="21"/>
      <c r="I167" s="23">
        <v>158.5</v>
      </c>
      <c r="J167" s="20"/>
      <c r="K167" s="24"/>
      <c r="M167" s="23">
        <v>38.5</v>
      </c>
      <c r="N167" s="23">
        <v>120</v>
      </c>
      <c r="O167" s="32">
        <f t="shared" si="18"/>
        <v>158.5</v>
      </c>
      <c r="Q167" s="33"/>
    </row>
    <row r="168" spans="1:16379" ht="16.5" customHeight="1">
      <c r="A168" s="25" t="s">
        <v>361</v>
      </c>
      <c r="B168" s="23"/>
      <c r="C168" s="23"/>
      <c r="D168" s="23"/>
      <c r="E168" s="24"/>
      <c r="F168" s="23"/>
      <c r="G168" s="20"/>
      <c r="H168" s="21"/>
      <c r="I168" s="23">
        <v>25.53</v>
      </c>
      <c r="J168" s="20"/>
      <c r="K168" s="24"/>
      <c r="M168" s="23">
        <v>25.53</v>
      </c>
      <c r="N168" s="23"/>
      <c r="O168" s="32">
        <f t="shared" si="18"/>
        <v>25.53</v>
      </c>
      <c r="Q168" s="33"/>
    </row>
    <row r="169" spans="1:16379" ht="16.5" hidden="1" customHeight="1">
      <c r="A169" s="35" t="s">
        <v>178</v>
      </c>
      <c r="B169" s="36"/>
      <c r="C169" s="36"/>
      <c r="D169" s="36"/>
      <c r="E169" s="37" t="e">
        <f t="shared" ref="E169:E203" si="19">D169/C169*100</f>
        <v>#DIV/0!</v>
      </c>
      <c r="F169" s="23"/>
      <c r="G169" s="38">
        <f>D169-F169</f>
        <v>0</v>
      </c>
      <c r="H169" s="39" t="e">
        <f t="shared" ref="H169:H203" si="20">G169/F169*100</f>
        <v>#DIV/0!</v>
      </c>
      <c r="I169" s="36"/>
      <c r="J169" s="38">
        <f>I169-B169</f>
        <v>0</v>
      </c>
      <c r="K169" s="37" t="e">
        <f>J169/B169*100</f>
        <v>#DIV/0!</v>
      </c>
      <c r="L169" s="3"/>
      <c r="M169" s="23"/>
      <c r="N169" s="23"/>
      <c r="O169" s="32">
        <f t="shared" si="18"/>
        <v>0</v>
      </c>
      <c r="P169" s="3"/>
      <c r="Q169" s="3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S169" s="3"/>
      <c r="IU169" s="3"/>
      <c r="IV169" s="3"/>
      <c r="IW169" s="3"/>
      <c r="IX169" s="3"/>
      <c r="IY169" s="3"/>
      <c r="IZ169" s="3"/>
      <c r="JA169" s="3"/>
      <c r="JB169" s="3"/>
      <c r="JG169" s="3"/>
      <c r="JH169" s="3"/>
      <c r="JI169" s="3"/>
      <c r="JJ169" s="3"/>
      <c r="JK169" s="3"/>
      <c r="JL169" s="3"/>
      <c r="JM169" s="3"/>
      <c r="JN169" s="3"/>
      <c r="JO169" s="3"/>
      <c r="JP169" s="3"/>
      <c r="JQ169" s="3"/>
      <c r="JR169" s="3"/>
      <c r="JS169" s="3"/>
      <c r="JT169" s="3"/>
      <c r="JU169" s="3"/>
      <c r="JV169" s="3"/>
      <c r="JW169" s="3"/>
      <c r="JX169" s="3"/>
      <c r="JY169" s="3"/>
      <c r="JZ169" s="3"/>
      <c r="KA169" s="3"/>
      <c r="KB169" s="3"/>
      <c r="KC169" s="3"/>
      <c r="KD169" s="3"/>
      <c r="KE169" s="3"/>
      <c r="KF169" s="3"/>
      <c r="KG169" s="3"/>
      <c r="KH169" s="3"/>
      <c r="KI169" s="3"/>
      <c r="KJ169" s="3"/>
      <c r="KK169" s="3"/>
      <c r="KL169" s="3"/>
      <c r="KM169" s="3"/>
      <c r="KN169" s="3"/>
      <c r="KO169" s="3"/>
      <c r="KP169" s="3"/>
      <c r="KQ169" s="3"/>
      <c r="KR169" s="3"/>
      <c r="KS169" s="3"/>
      <c r="KT169" s="3"/>
      <c r="KU169" s="3"/>
      <c r="KV169" s="3"/>
      <c r="KW169" s="3"/>
      <c r="KX169" s="3"/>
      <c r="KY169" s="3"/>
      <c r="KZ169" s="3"/>
      <c r="LA169" s="3"/>
      <c r="LB169" s="3"/>
      <c r="LC169" s="3"/>
      <c r="LD169" s="3"/>
      <c r="LE169" s="3"/>
      <c r="LF169" s="3"/>
      <c r="LG169" s="3"/>
      <c r="LH169" s="3"/>
      <c r="LI169" s="3"/>
      <c r="LJ169" s="3"/>
      <c r="LK169" s="3"/>
      <c r="LL169" s="3"/>
      <c r="LM169" s="3"/>
      <c r="LN169" s="3"/>
      <c r="LO169" s="3"/>
      <c r="LP169" s="3"/>
      <c r="LQ169" s="3"/>
      <c r="LR169" s="3"/>
      <c r="LS169" s="3"/>
      <c r="LT169" s="3"/>
      <c r="LU169" s="3"/>
      <c r="LV169" s="3"/>
      <c r="LW169" s="3"/>
      <c r="LX169" s="3"/>
      <c r="LY169" s="3"/>
      <c r="LZ169" s="3"/>
      <c r="MA169" s="3"/>
      <c r="MB169" s="3"/>
      <c r="MC169" s="3"/>
      <c r="MD169" s="3"/>
      <c r="ME169" s="3"/>
      <c r="MF169" s="3"/>
      <c r="MG169" s="3"/>
      <c r="MH169" s="3"/>
      <c r="MI169" s="3"/>
      <c r="MJ169" s="3"/>
      <c r="MK169" s="3"/>
      <c r="ML169" s="3"/>
      <c r="MM169" s="3"/>
      <c r="MN169" s="3"/>
      <c r="MO169" s="3"/>
      <c r="MP169" s="3"/>
      <c r="MQ169" s="3"/>
      <c r="MR169" s="3"/>
      <c r="MS169" s="3"/>
      <c r="MT169" s="3"/>
      <c r="MU169" s="3"/>
      <c r="MV169" s="3"/>
      <c r="MW169" s="3"/>
      <c r="MX169" s="3"/>
      <c r="MY169" s="3"/>
      <c r="MZ169" s="3"/>
      <c r="NA169" s="3"/>
      <c r="NB169" s="3"/>
      <c r="NC169" s="3"/>
      <c r="ND169" s="3"/>
      <c r="NE169" s="3"/>
      <c r="NF169" s="3"/>
      <c r="NG169" s="3"/>
      <c r="NH169" s="3"/>
      <c r="NI169" s="3"/>
      <c r="NJ169" s="3"/>
      <c r="NK169" s="3"/>
      <c r="NL169" s="3"/>
      <c r="NM169" s="3"/>
      <c r="NN169" s="3"/>
      <c r="NO169" s="3"/>
      <c r="NP169" s="3"/>
      <c r="NQ169" s="3"/>
      <c r="NR169" s="3"/>
      <c r="NS169" s="3"/>
      <c r="NT169" s="3"/>
      <c r="NU169" s="3"/>
      <c r="NV169" s="3"/>
      <c r="NW169" s="3"/>
      <c r="NX169" s="3"/>
      <c r="NY169" s="3"/>
      <c r="NZ169" s="3"/>
      <c r="OA169" s="3"/>
      <c r="OB169" s="3"/>
      <c r="OC169" s="3"/>
      <c r="OD169" s="3"/>
      <c r="OE169" s="3"/>
      <c r="OF169" s="3"/>
      <c r="OG169" s="3"/>
      <c r="OH169" s="3"/>
      <c r="OI169" s="3"/>
      <c r="OJ169" s="3"/>
      <c r="OK169" s="3"/>
      <c r="OL169" s="3"/>
      <c r="OM169" s="3"/>
      <c r="ON169" s="3"/>
      <c r="OO169" s="3"/>
      <c r="OP169" s="3"/>
      <c r="OQ169" s="3"/>
      <c r="OR169" s="3"/>
      <c r="OS169" s="3"/>
      <c r="OT169" s="3"/>
      <c r="OU169" s="3"/>
      <c r="OV169" s="3"/>
      <c r="OW169" s="3"/>
      <c r="OX169" s="3"/>
      <c r="OY169" s="3"/>
      <c r="OZ169" s="3"/>
      <c r="PA169" s="3"/>
      <c r="PB169" s="3"/>
      <c r="PC169" s="3"/>
      <c r="PD169" s="3"/>
      <c r="PE169" s="3"/>
      <c r="PF169" s="3"/>
      <c r="PG169" s="3"/>
      <c r="PH169" s="3"/>
      <c r="PI169" s="3"/>
      <c r="PJ169" s="3"/>
      <c r="PK169" s="3"/>
      <c r="PL169" s="3"/>
      <c r="PM169" s="3"/>
      <c r="PN169" s="3"/>
      <c r="PO169" s="3"/>
      <c r="PP169" s="3"/>
      <c r="PQ169" s="3"/>
      <c r="PR169" s="3"/>
      <c r="PS169" s="3"/>
      <c r="PT169" s="3"/>
      <c r="PU169" s="3"/>
      <c r="PV169" s="3"/>
      <c r="PW169" s="3"/>
      <c r="PX169" s="3"/>
      <c r="PY169" s="3"/>
      <c r="PZ169" s="3"/>
      <c r="QA169" s="3"/>
      <c r="QB169" s="3"/>
      <c r="QC169" s="3"/>
      <c r="QD169" s="3"/>
      <c r="QE169" s="3"/>
      <c r="QF169" s="3"/>
      <c r="QG169" s="3"/>
      <c r="QH169" s="3"/>
      <c r="QI169" s="3"/>
      <c r="QJ169" s="3"/>
      <c r="QK169" s="3"/>
      <c r="QL169" s="3"/>
      <c r="QM169" s="3"/>
      <c r="QN169" s="3"/>
      <c r="QO169" s="3"/>
      <c r="QP169" s="3"/>
      <c r="QQ169" s="3"/>
      <c r="QR169" s="3"/>
      <c r="QS169" s="3"/>
      <c r="QT169" s="3"/>
      <c r="QU169" s="3"/>
      <c r="QV169" s="3"/>
      <c r="QW169" s="3"/>
      <c r="QX169" s="3"/>
      <c r="QY169" s="3"/>
      <c r="QZ169" s="3"/>
      <c r="RA169" s="3"/>
      <c r="RB169" s="3"/>
      <c r="RC169" s="3"/>
      <c r="RD169" s="3"/>
      <c r="RE169" s="3"/>
      <c r="RF169" s="3"/>
      <c r="RG169" s="3"/>
      <c r="RH169" s="3"/>
      <c r="RI169" s="3"/>
      <c r="RJ169" s="3"/>
      <c r="RK169" s="3"/>
      <c r="RL169" s="3"/>
      <c r="RM169" s="3"/>
      <c r="RN169" s="3"/>
      <c r="RO169" s="3"/>
      <c r="RP169" s="3"/>
      <c r="RQ169" s="3"/>
      <c r="RR169" s="3"/>
      <c r="RS169" s="3"/>
      <c r="RT169" s="3"/>
      <c r="RU169" s="3"/>
      <c r="RV169" s="3"/>
      <c r="RW169" s="3"/>
      <c r="RX169" s="3"/>
      <c r="RY169" s="3"/>
      <c r="RZ169" s="3"/>
      <c r="SA169" s="3"/>
      <c r="SB169" s="3"/>
      <c r="SC169" s="3"/>
      <c r="SD169" s="3"/>
      <c r="SE169" s="3"/>
      <c r="SF169" s="3"/>
      <c r="SG169" s="3"/>
      <c r="SH169" s="3"/>
      <c r="SI169" s="3"/>
      <c r="SJ169" s="3"/>
      <c r="SK169" s="3"/>
      <c r="SL169" s="3"/>
      <c r="SM169" s="3"/>
      <c r="SO169" s="3"/>
      <c r="SQ169" s="3"/>
      <c r="SR169" s="3"/>
      <c r="SS169" s="3"/>
      <c r="ST169" s="3"/>
      <c r="SU169" s="3"/>
      <c r="SV169" s="3"/>
      <c r="SW169" s="3"/>
      <c r="SX169" s="3"/>
      <c r="TC169" s="3"/>
      <c r="TD169" s="3"/>
      <c r="TE169" s="3"/>
      <c r="TF169" s="3"/>
      <c r="TG169" s="3"/>
      <c r="TH169" s="3"/>
      <c r="TI169" s="3"/>
      <c r="TJ169" s="3"/>
      <c r="TK169" s="3"/>
      <c r="TL169" s="3"/>
      <c r="TM169" s="3"/>
      <c r="TN169" s="3"/>
      <c r="TO169" s="3"/>
      <c r="TP169" s="3"/>
      <c r="TQ169" s="3"/>
      <c r="TR169" s="3"/>
      <c r="TS169" s="3"/>
      <c r="TT169" s="3"/>
      <c r="TU169" s="3"/>
      <c r="TV169" s="3"/>
      <c r="TW169" s="3"/>
      <c r="TX169" s="3"/>
      <c r="TY169" s="3"/>
      <c r="TZ169" s="3"/>
      <c r="UA169" s="3"/>
      <c r="UB169" s="3"/>
      <c r="UC169" s="3"/>
      <c r="UD169" s="3"/>
      <c r="UE169" s="3"/>
      <c r="UF169" s="3"/>
      <c r="UG169" s="3"/>
      <c r="UH169" s="3"/>
      <c r="UI169" s="3"/>
      <c r="UJ169" s="3"/>
      <c r="UK169" s="3"/>
      <c r="UL169" s="3"/>
      <c r="UM169" s="3"/>
      <c r="UN169" s="3"/>
      <c r="UO169" s="3"/>
      <c r="UP169" s="3"/>
      <c r="UQ169" s="3"/>
      <c r="UR169" s="3"/>
      <c r="US169" s="3"/>
      <c r="UT169" s="3"/>
      <c r="UU169" s="3"/>
      <c r="UV169" s="3"/>
      <c r="UW169" s="3"/>
      <c r="UX169" s="3"/>
      <c r="UY169" s="3"/>
      <c r="UZ169" s="3"/>
      <c r="VA169" s="3"/>
      <c r="VB169" s="3"/>
      <c r="VC169" s="3"/>
      <c r="VD169" s="3"/>
      <c r="VE169" s="3"/>
      <c r="VF169" s="3"/>
      <c r="VG169" s="3"/>
      <c r="VH169" s="3"/>
      <c r="VI169" s="3"/>
      <c r="VJ169" s="3"/>
      <c r="VK169" s="3"/>
      <c r="VL169" s="3"/>
      <c r="VM169" s="3"/>
      <c r="VN169" s="3"/>
      <c r="VO169" s="3"/>
      <c r="VP169" s="3"/>
      <c r="VQ169" s="3"/>
      <c r="VR169" s="3"/>
      <c r="VS169" s="3"/>
      <c r="VT169" s="3"/>
      <c r="VU169" s="3"/>
      <c r="VV169" s="3"/>
      <c r="VW169" s="3"/>
      <c r="VX169" s="3"/>
      <c r="VY169" s="3"/>
      <c r="VZ169" s="3"/>
      <c r="WA169" s="3"/>
      <c r="WB169" s="3"/>
      <c r="WC169" s="3"/>
      <c r="WD169" s="3"/>
      <c r="WE169" s="3"/>
      <c r="WF169" s="3"/>
      <c r="WG169" s="3"/>
      <c r="WH169" s="3"/>
      <c r="WI169" s="3"/>
      <c r="WJ169" s="3"/>
      <c r="WK169" s="3"/>
      <c r="WL169" s="3"/>
      <c r="WM169" s="3"/>
      <c r="WN169" s="3"/>
      <c r="WO169" s="3"/>
      <c r="WP169" s="3"/>
      <c r="WQ169" s="3"/>
      <c r="WR169" s="3"/>
      <c r="WS169" s="3"/>
      <c r="WT169" s="3"/>
      <c r="WU169" s="3"/>
      <c r="WV169" s="3"/>
      <c r="WW169" s="3"/>
      <c r="WX169" s="3"/>
      <c r="WY169" s="3"/>
      <c r="WZ169" s="3"/>
      <c r="XA169" s="3"/>
      <c r="XB169" s="3"/>
      <c r="XC169" s="3"/>
      <c r="XD169" s="3"/>
      <c r="XE169" s="3"/>
      <c r="XF169" s="3"/>
      <c r="XG169" s="3"/>
      <c r="XH169" s="3"/>
      <c r="XI169" s="3"/>
      <c r="XJ169" s="3"/>
      <c r="XK169" s="3"/>
      <c r="XL169" s="3"/>
      <c r="XM169" s="3"/>
      <c r="XN169" s="3"/>
      <c r="XO169" s="3"/>
      <c r="XP169" s="3"/>
      <c r="XQ169" s="3"/>
      <c r="XR169" s="3"/>
      <c r="XS169" s="3"/>
      <c r="XT169" s="3"/>
      <c r="XU169" s="3"/>
      <c r="XV169" s="3"/>
      <c r="XW169" s="3"/>
      <c r="XX169" s="3"/>
      <c r="XY169" s="3"/>
      <c r="XZ169" s="3"/>
      <c r="YA169" s="3"/>
      <c r="YB169" s="3"/>
      <c r="YC169" s="3"/>
      <c r="YD169" s="3"/>
      <c r="YE169" s="3"/>
      <c r="YF169" s="3"/>
      <c r="YG169" s="3"/>
      <c r="YH169" s="3"/>
      <c r="YI169" s="3"/>
      <c r="YJ169" s="3"/>
      <c r="YK169" s="3"/>
      <c r="YL169" s="3"/>
      <c r="YM169" s="3"/>
      <c r="YN169" s="3"/>
      <c r="YO169" s="3"/>
      <c r="YP169" s="3"/>
      <c r="YQ169" s="3"/>
      <c r="YR169" s="3"/>
      <c r="YS169" s="3"/>
      <c r="YT169" s="3"/>
      <c r="YU169" s="3"/>
      <c r="YV169" s="3"/>
      <c r="YW169" s="3"/>
      <c r="YX169" s="3"/>
      <c r="YY169" s="3"/>
      <c r="YZ169" s="3"/>
      <c r="ZA169" s="3"/>
      <c r="ZB169" s="3"/>
      <c r="ZC169" s="3"/>
      <c r="ZD169" s="3"/>
      <c r="ZE169" s="3"/>
      <c r="ZF169" s="3"/>
      <c r="ZG169" s="3"/>
      <c r="ZH169" s="3"/>
      <c r="ZI169" s="3"/>
      <c r="ZJ169" s="3"/>
      <c r="ZK169" s="3"/>
      <c r="ZL169" s="3"/>
      <c r="ZM169" s="3"/>
      <c r="ZN169" s="3"/>
      <c r="ZO169" s="3"/>
      <c r="ZP169" s="3"/>
      <c r="ZQ169" s="3"/>
      <c r="ZR169" s="3"/>
      <c r="ZS169" s="3"/>
      <c r="ZT169" s="3"/>
      <c r="ZU169" s="3"/>
      <c r="ZV169" s="3"/>
      <c r="ZW169" s="3"/>
      <c r="ZX169" s="3"/>
      <c r="ZY169" s="3"/>
      <c r="ZZ169" s="3"/>
      <c r="AAA169" s="3"/>
      <c r="AAB169" s="3"/>
      <c r="AAC169" s="3"/>
      <c r="AAD169" s="3"/>
      <c r="AAE169" s="3"/>
      <c r="AAF169" s="3"/>
      <c r="AAG169" s="3"/>
      <c r="AAH169" s="3"/>
      <c r="AAI169" s="3"/>
      <c r="AAJ169" s="3"/>
      <c r="AAK169" s="3"/>
      <c r="AAL169" s="3"/>
      <c r="AAM169" s="3"/>
      <c r="AAN169" s="3"/>
      <c r="AAO169" s="3"/>
      <c r="AAP169" s="3"/>
      <c r="AAQ169" s="3"/>
      <c r="AAR169" s="3"/>
      <c r="AAS169" s="3"/>
      <c r="AAT169" s="3"/>
      <c r="AAU169" s="3"/>
      <c r="AAV169" s="3"/>
      <c r="AAW169" s="3"/>
      <c r="AAX169" s="3"/>
      <c r="AAY169" s="3"/>
      <c r="AAZ169" s="3"/>
      <c r="ABA169" s="3"/>
      <c r="ABB169" s="3"/>
      <c r="ABC169" s="3"/>
      <c r="ABD169" s="3"/>
      <c r="ABE169" s="3"/>
      <c r="ABF169" s="3"/>
      <c r="ABG169" s="3"/>
      <c r="ABH169" s="3"/>
      <c r="ABI169" s="3"/>
      <c r="ABJ169" s="3"/>
      <c r="ABK169" s="3"/>
      <c r="ABL169" s="3"/>
      <c r="ABM169" s="3"/>
      <c r="ABN169" s="3"/>
      <c r="ABO169" s="3"/>
      <c r="ABP169" s="3"/>
      <c r="ABQ169" s="3"/>
      <c r="ABR169" s="3"/>
      <c r="ABS169" s="3"/>
      <c r="ABT169" s="3"/>
      <c r="ABU169" s="3"/>
      <c r="ABV169" s="3"/>
      <c r="ABW169" s="3"/>
      <c r="ABX169" s="3"/>
      <c r="ABY169" s="3"/>
      <c r="ABZ169" s="3"/>
      <c r="ACA169" s="3"/>
      <c r="ACB169" s="3"/>
      <c r="ACC169" s="3"/>
      <c r="ACD169" s="3"/>
      <c r="ACE169" s="3"/>
      <c r="ACF169" s="3"/>
      <c r="ACG169" s="3"/>
      <c r="ACH169" s="3"/>
      <c r="ACI169" s="3"/>
      <c r="ACK169" s="3"/>
      <c r="ACM169" s="3"/>
      <c r="ACN169" s="3"/>
      <c r="ACO169" s="3"/>
      <c r="ACP169" s="3"/>
      <c r="ACQ169" s="3"/>
      <c r="ACR169" s="3"/>
      <c r="ACS169" s="3"/>
      <c r="ACT169" s="3"/>
      <c r="ACY169" s="3"/>
      <c r="ACZ169" s="3"/>
      <c r="ADA169" s="3"/>
      <c r="ADB169" s="3"/>
      <c r="ADC169" s="3"/>
      <c r="ADD169" s="3"/>
      <c r="ADE169" s="3"/>
      <c r="ADF169" s="3"/>
      <c r="ADG169" s="3"/>
      <c r="ADH169" s="3"/>
      <c r="ADI169" s="3"/>
      <c r="ADJ169" s="3"/>
      <c r="ADK169" s="3"/>
      <c r="ADL169" s="3"/>
      <c r="ADM169" s="3"/>
      <c r="ADN169" s="3"/>
      <c r="ADO169" s="3"/>
      <c r="ADP169" s="3"/>
      <c r="ADQ169" s="3"/>
      <c r="ADR169" s="3"/>
      <c r="ADS169" s="3"/>
      <c r="ADT169" s="3"/>
      <c r="ADU169" s="3"/>
      <c r="ADV169" s="3"/>
      <c r="ADW169" s="3"/>
      <c r="ADX169" s="3"/>
      <c r="ADY169" s="3"/>
      <c r="ADZ169" s="3"/>
      <c r="AEA169" s="3"/>
      <c r="AEB169" s="3"/>
      <c r="AEC169" s="3"/>
      <c r="AED169" s="3"/>
      <c r="AEE169" s="3"/>
      <c r="AEF169" s="3"/>
      <c r="AEG169" s="3"/>
      <c r="AEH169" s="3"/>
      <c r="AEI169" s="3"/>
      <c r="AEJ169" s="3"/>
      <c r="AEK169" s="3"/>
      <c r="AEL169" s="3"/>
      <c r="AEM169" s="3"/>
      <c r="AEN169" s="3"/>
      <c r="AEO169" s="3"/>
      <c r="AEP169" s="3"/>
      <c r="AEQ169" s="3"/>
      <c r="AER169" s="3"/>
      <c r="AES169" s="3"/>
      <c r="AET169" s="3"/>
      <c r="AEU169" s="3"/>
      <c r="AEV169" s="3"/>
      <c r="AEW169" s="3"/>
      <c r="AEX169" s="3"/>
      <c r="AEY169" s="3"/>
      <c r="AEZ169" s="3"/>
      <c r="AFA169" s="3"/>
      <c r="AFB169" s="3"/>
      <c r="AFC169" s="3"/>
      <c r="AFD169" s="3"/>
      <c r="AFE169" s="3"/>
      <c r="AFF169" s="3"/>
      <c r="AFG169" s="3"/>
      <c r="AFH169" s="3"/>
      <c r="AFI169" s="3"/>
      <c r="AFJ169" s="3"/>
      <c r="AFK169" s="3"/>
      <c r="AFL169" s="3"/>
      <c r="AFM169" s="3"/>
      <c r="AFN169" s="3"/>
      <c r="AFO169" s="3"/>
      <c r="AFP169" s="3"/>
      <c r="AFQ169" s="3"/>
      <c r="AFR169" s="3"/>
      <c r="AFS169" s="3"/>
      <c r="AFT169" s="3"/>
      <c r="AFU169" s="3"/>
      <c r="AFV169" s="3"/>
      <c r="AFW169" s="3"/>
      <c r="AFX169" s="3"/>
      <c r="AFY169" s="3"/>
      <c r="AFZ169" s="3"/>
      <c r="AGA169" s="3"/>
      <c r="AGB169" s="3"/>
      <c r="AGC169" s="3"/>
      <c r="AGD169" s="3"/>
      <c r="AGE169" s="3"/>
      <c r="AGF169" s="3"/>
      <c r="AGG169" s="3"/>
      <c r="AGH169" s="3"/>
      <c r="AGI169" s="3"/>
      <c r="AGJ169" s="3"/>
      <c r="AGK169" s="3"/>
      <c r="AGL169" s="3"/>
      <c r="AGM169" s="3"/>
      <c r="AGN169" s="3"/>
      <c r="AGO169" s="3"/>
      <c r="AGP169" s="3"/>
      <c r="AGQ169" s="3"/>
      <c r="AGR169" s="3"/>
      <c r="AGS169" s="3"/>
      <c r="AGT169" s="3"/>
      <c r="AGU169" s="3"/>
      <c r="AGV169" s="3"/>
      <c r="AGW169" s="3"/>
      <c r="AGX169" s="3"/>
      <c r="AGY169" s="3"/>
      <c r="AGZ169" s="3"/>
      <c r="AHA169" s="3"/>
      <c r="AHB169" s="3"/>
      <c r="AHC169" s="3"/>
      <c r="AHD169" s="3"/>
      <c r="AHE169" s="3"/>
      <c r="AHF169" s="3"/>
      <c r="AHG169" s="3"/>
      <c r="AHH169" s="3"/>
      <c r="AHI169" s="3"/>
      <c r="AHJ169" s="3"/>
      <c r="AHK169" s="3"/>
      <c r="AHL169" s="3"/>
      <c r="AHM169" s="3"/>
      <c r="AHN169" s="3"/>
      <c r="AHO169" s="3"/>
      <c r="AHP169" s="3"/>
      <c r="AHQ169" s="3"/>
      <c r="AHR169" s="3"/>
      <c r="AHS169" s="3"/>
      <c r="AHT169" s="3"/>
      <c r="AHU169" s="3"/>
      <c r="AHV169" s="3"/>
      <c r="AHW169" s="3"/>
      <c r="AHX169" s="3"/>
      <c r="AHY169" s="3"/>
      <c r="AHZ169" s="3"/>
      <c r="AIA169" s="3"/>
      <c r="AIB169" s="3"/>
      <c r="AIC169" s="3"/>
      <c r="AID169" s="3"/>
      <c r="AIE169" s="3"/>
      <c r="AIF169" s="3"/>
      <c r="AIG169" s="3"/>
      <c r="AIH169" s="3"/>
      <c r="AII169" s="3"/>
      <c r="AIJ169" s="3"/>
      <c r="AIK169" s="3"/>
      <c r="AIL169" s="3"/>
      <c r="AIM169" s="3"/>
      <c r="AIN169" s="3"/>
      <c r="AIO169" s="3"/>
      <c r="AIP169" s="3"/>
      <c r="AIQ169" s="3"/>
      <c r="AIR169" s="3"/>
      <c r="AIS169" s="3"/>
      <c r="AIT169" s="3"/>
      <c r="AIU169" s="3"/>
      <c r="AIV169" s="3"/>
      <c r="AIW169" s="3"/>
      <c r="AIX169" s="3"/>
      <c r="AIY169" s="3"/>
      <c r="AIZ169" s="3"/>
      <c r="AJA169" s="3"/>
      <c r="AJB169" s="3"/>
      <c r="AJC169" s="3"/>
      <c r="AJD169" s="3"/>
      <c r="AJE169" s="3"/>
      <c r="AJF169" s="3"/>
      <c r="AJG169" s="3"/>
      <c r="AJH169" s="3"/>
      <c r="AJI169" s="3"/>
      <c r="AJJ169" s="3"/>
      <c r="AJK169" s="3"/>
      <c r="AJL169" s="3"/>
      <c r="AJM169" s="3"/>
      <c r="AJN169" s="3"/>
      <c r="AJO169" s="3"/>
      <c r="AJP169" s="3"/>
      <c r="AJQ169" s="3"/>
      <c r="AJR169" s="3"/>
      <c r="AJS169" s="3"/>
      <c r="AJT169" s="3"/>
      <c r="AJU169" s="3"/>
      <c r="AJV169" s="3"/>
      <c r="AJW169" s="3"/>
      <c r="AJX169" s="3"/>
      <c r="AJY169" s="3"/>
      <c r="AJZ169" s="3"/>
      <c r="AKA169" s="3"/>
      <c r="AKB169" s="3"/>
      <c r="AKC169" s="3"/>
      <c r="AKD169" s="3"/>
      <c r="AKE169" s="3"/>
      <c r="AKF169" s="3"/>
      <c r="AKG169" s="3"/>
      <c r="AKH169" s="3"/>
      <c r="AKI169" s="3"/>
      <c r="AKJ169" s="3"/>
      <c r="AKK169" s="3"/>
      <c r="AKL169" s="3"/>
      <c r="AKM169" s="3"/>
      <c r="AKN169" s="3"/>
      <c r="AKO169" s="3"/>
      <c r="AKP169" s="3"/>
      <c r="AKQ169" s="3"/>
      <c r="AKR169" s="3"/>
      <c r="AKS169" s="3"/>
      <c r="AKT169" s="3"/>
      <c r="AKU169" s="3"/>
      <c r="AKV169" s="3"/>
      <c r="AKW169" s="3"/>
      <c r="AKX169" s="3"/>
      <c r="AKY169" s="3"/>
      <c r="AKZ169" s="3"/>
      <c r="ALA169" s="3"/>
      <c r="ALB169" s="3"/>
      <c r="ALC169" s="3"/>
      <c r="ALD169" s="3"/>
      <c r="ALE169" s="3"/>
      <c r="ALF169" s="3"/>
      <c r="ALG169" s="3"/>
      <c r="ALH169" s="3"/>
      <c r="ALI169" s="3"/>
      <c r="ALJ169" s="3"/>
      <c r="ALK169" s="3"/>
      <c r="ALL169" s="3"/>
      <c r="ALM169" s="3"/>
      <c r="ALN169" s="3"/>
      <c r="ALO169" s="3"/>
      <c r="ALP169" s="3"/>
      <c r="ALQ169" s="3"/>
      <c r="ALR169" s="3"/>
      <c r="ALS169" s="3"/>
      <c r="ALT169" s="3"/>
      <c r="ALU169" s="3"/>
      <c r="ALV169" s="3"/>
      <c r="ALW169" s="3"/>
      <c r="ALX169" s="3"/>
      <c r="ALY169" s="3"/>
      <c r="ALZ169" s="3"/>
      <c r="AMA169" s="3"/>
      <c r="AMB169" s="3"/>
      <c r="AMC169" s="3"/>
      <c r="AMD169" s="3"/>
      <c r="AME169" s="3"/>
      <c r="AMG169" s="3"/>
      <c r="AMI169" s="3"/>
      <c r="AMJ169" s="3"/>
      <c r="AMK169" s="3"/>
      <c r="AML169" s="3"/>
      <c r="AMM169" s="3"/>
      <c r="AMN169" s="3"/>
      <c r="AMO169" s="3"/>
      <c r="AMP169" s="3"/>
      <c r="AMU169" s="3"/>
      <c r="AMV169" s="3"/>
      <c r="AMW169" s="3"/>
      <c r="AMX169" s="3"/>
      <c r="AMY169" s="3"/>
      <c r="AMZ169" s="3"/>
      <c r="ANA169" s="3"/>
      <c r="ANB169" s="3"/>
      <c r="ANC169" s="3"/>
      <c r="AND169" s="3"/>
      <c r="ANE169" s="3"/>
      <c r="ANF169" s="3"/>
      <c r="ANG169" s="3"/>
      <c r="ANH169" s="3"/>
      <c r="ANI169" s="3"/>
      <c r="ANJ169" s="3"/>
      <c r="ANK169" s="3"/>
      <c r="ANL169" s="3"/>
      <c r="ANM169" s="3"/>
      <c r="ANN169" s="3"/>
      <c r="ANO169" s="3"/>
      <c r="ANP169" s="3"/>
      <c r="ANQ169" s="3"/>
      <c r="ANR169" s="3"/>
      <c r="ANS169" s="3"/>
      <c r="ANT169" s="3"/>
      <c r="ANU169" s="3"/>
      <c r="ANV169" s="3"/>
      <c r="ANW169" s="3"/>
      <c r="ANX169" s="3"/>
      <c r="ANY169" s="3"/>
      <c r="ANZ169" s="3"/>
      <c r="AOA169" s="3"/>
      <c r="AOB169" s="3"/>
      <c r="AOC169" s="3"/>
      <c r="AOD169" s="3"/>
      <c r="AOE169" s="3"/>
      <c r="AOF169" s="3"/>
      <c r="AOG169" s="3"/>
      <c r="AOH169" s="3"/>
      <c r="AOI169" s="3"/>
      <c r="AOJ169" s="3"/>
      <c r="AOK169" s="3"/>
      <c r="AOL169" s="3"/>
      <c r="AOM169" s="3"/>
      <c r="AON169" s="3"/>
      <c r="AOO169" s="3"/>
      <c r="AOP169" s="3"/>
      <c r="AOQ169" s="3"/>
      <c r="AOR169" s="3"/>
      <c r="AOS169" s="3"/>
      <c r="AOT169" s="3"/>
      <c r="AOU169" s="3"/>
      <c r="AOV169" s="3"/>
      <c r="AOW169" s="3"/>
      <c r="AOX169" s="3"/>
      <c r="AOY169" s="3"/>
      <c r="AOZ169" s="3"/>
      <c r="APA169" s="3"/>
      <c r="APB169" s="3"/>
      <c r="APC169" s="3"/>
      <c r="APD169" s="3"/>
      <c r="APE169" s="3"/>
      <c r="APF169" s="3"/>
      <c r="APG169" s="3"/>
      <c r="APH169" s="3"/>
      <c r="API169" s="3"/>
      <c r="APJ169" s="3"/>
      <c r="APK169" s="3"/>
      <c r="APL169" s="3"/>
      <c r="APM169" s="3"/>
      <c r="APN169" s="3"/>
      <c r="APO169" s="3"/>
      <c r="APP169" s="3"/>
      <c r="APQ169" s="3"/>
      <c r="APR169" s="3"/>
      <c r="APS169" s="3"/>
      <c r="APT169" s="3"/>
      <c r="APU169" s="3"/>
      <c r="APV169" s="3"/>
      <c r="APW169" s="3"/>
      <c r="APX169" s="3"/>
      <c r="APY169" s="3"/>
      <c r="APZ169" s="3"/>
      <c r="AQA169" s="3"/>
      <c r="AQB169" s="3"/>
      <c r="AQC169" s="3"/>
      <c r="AQD169" s="3"/>
      <c r="AQE169" s="3"/>
      <c r="AQF169" s="3"/>
      <c r="AQG169" s="3"/>
      <c r="AQH169" s="3"/>
      <c r="AQI169" s="3"/>
      <c r="AQJ169" s="3"/>
      <c r="AQK169" s="3"/>
      <c r="AQL169" s="3"/>
      <c r="AQM169" s="3"/>
      <c r="AQN169" s="3"/>
      <c r="AQO169" s="3"/>
      <c r="AQP169" s="3"/>
      <c r="AQQ169" s="3"/>
      <c r="AQR169" s="3"/>
      <c r="AQS169" s="3"/>
      <c r="AQT169" s="3"/>
      <c r="AQU169" s="3"/>
      <c r="AQV169" s="3"/>
      <c r="AQW169" s="3"/>
      <c r="AQX169" s="3"/>
      <c r="AQY169" s="3"/>
      <c r="AQZ169" s="3"/>
      <c r="ARA169" s="3"/>
      <c r="ARB169" s="3"/>
      <c r="ARC169" s="3"/>
      <c r="ARD169" s="3"/>
      <c r="ARE169" s="3"/>
      <c r="ARF169" s="3"/>
      <c r="ARG169" s="3"/>
      <c r="ARH169" s="3"/>
      <c r="ARI169" s="3"/>
      <c r="ARJ169" s="3"/>
      <c r="ARK169" s="3"/>
      <c r="ARL169" s="3"/>
      <c r="ARM169" s="3"/>
      <c r="ARN169" s="3"/>
      <c r="ARO169" s="3"/>
      <c r="ARP169" s="3"/>
      <c r="ARQ169" s="3"/>
      <c r="ARR169" s="3"/>
      <c r="ARS169" s="3"/>
      <c r="ART169" s="3"/>
      <c r="ARU169" s="3"/>
      <c r="ARV169" s="3"/>
      <c r="ARW169" s="3"/>
      <c r="ARX169" s="3"/>
      <c r="ARY169" s="3"/>
      <c r="ARZ169" s="3"/>
      <c r="ASA169" s="3"/>
      <c r="ASB169" s="3"/>
      <c r="ASC169" s="3"/>
      <c r="ASD169" s="3"/>
      <c r="ASE169" s="3"/>
      <c r="ASF169" s="3"/>
      <c r="ASG169" s="3"/>
      <c r="ASH169" s="3"/>
      <c r="ASI169" s="3"/>
      <c r="ASJ169" s="3"/>
      <c r="ASK169" s="3"/>
      <c r="ASL169" s="3"/>
      <c r="ASM169" s="3"/>
      <c r="ASN169" s="3"/>
      <c r="ASO169" s="3"/>
      <c r="ASP169" s="3"/>
      <c r="ASQ169" s="3"/>
      <c r="ASR169" s="3"/>
      <c r="ASS169" s="3"/>
      <c r="AST169" s="3"/>
      <c r="ASU169" s="3"/>
      <c r="ASV169" s="3"/>
      <c r="ASW169" s="3"/>
      <c r="ASX169" s="3"/>
      <c r="ASY169" s="3"/>
      <c r="ASZ169" s="3"/>
      <c r="ATA169" s="3"/>
      <c r="ATB169" s="3"/>
      <c r="ATC169" s="3"/>
      <c r="ATD169" s="3"/>
      <c r="ATE169" s="3"/>
      <c r="ATF169" s="3"/>
      <c r="ATG169" s="3"/>
      <c r="ATH169" s="3"/>
      <c r="ATI169" s="3"/>
      <c r="ATJ169" s="3"/>
      <c r="ATK169" s="3"/>
      <c r="ATL169" s="3"/>
      <c r="ATM169" s="3"/>
      <c r="ATN169" s="3"/>
      <c r="ATO169" s="3"/>
      <c r="ATP169" s="3"/>
      <c r="ATQ169" s="3"/>
      <c r="ATR169" s="3"/>
      <c r="ATS169" s="3"/>
      <c r="ATT169" s="3"/>
      <c r="ATU169" s="3"/>
      <c r="ATV169" s="3"/>
      <c r="ATW169" s="3"/>
      <c r="ATX169" s="3"/>
      <c r="ATY169" s="3"/>
      <c r="ATZ169" s="3"/>
      <c r="AUA169" s="3"/>
      <c r="AUB169" s="3"/>
      <c r="AUC169" s="3"/>
      <c r="AUD169" s="3"/>
      <c r="AUE169" s="3"/>
      <c r="AUF169" s="3"/>
      <c r="AUG169" s="3"/>
      <c r="AUH169" s="3"/>
      <c r="AUI169" s="3"/>
      <c r="AUJ169" s="3"/>
      <c r="AUK169" s="3"/>
      <c r="AUL169" s="3"/>
      <c r="AUM169" s="3"/>
      <c r="AUN169" s="3"/>
      <c r="AUO169" s="3"/>
      <c r="AUP169" s="3"/>
      <c r="AUQ169" s="3"/>
      <c r="AUR169" s="3"/>
      <c r="AUS169" s="3"/>
      <c r="AUT169" s="3"/>
      <c r="AUU169" s="3"/>
      <c r="AUV169" s="3"/>
      <c r="AUW169" s="3"/>
      <c r="AUX169" s="3"/>
      <c r="AUY169" s="3"/>
      <c r="AUZ169" s="3"/>
      <c r="AVA169" s="3"/>
      <c r="AVB169" s="3"/>
      <c r="AVC169" s="3"/>
      <c r="AVD169" s="3"/>
      <c r="AVE169" s="3"/>
      <c r="AVF169" s="3"/>
      <c r="AVG169" s="3"/>
      <c r="AVH169" s="3"/>
      <c r="AVI169" s="3"/>
      <c r="AVJ169" s="3"/>
      <c r="AVK169" s="3"/>
      <c r="AVL169" s="3"/>
      <c r="AVM169" s="3"/>
      <c r="AVN169" s="3"/>
      <c r="AVO169" s="3"/>
      <c r="AVP169" s="3"/>
      <c r="AVQ169" s="3"/>
      <c r="AVR169" s="3"/>
      <c r="AVS169" s="3"/>
      <c r="AVT169" s="3"/>
      <c r="AVU169" s="3"/>
      <c r="AVV169" s="3"/>
      <c r="AVW169" s="3"/>
      <c r="AVX169" s="3"/>
      <c r="AVY169" s="3"/>
      <c r="AVZ169" s="3"/>
      <c r="AWA169" s="3"/>
      <c r="AWC169" s="3"/>
      <c r="AWE169" s="3"/>
      <c r="AWF169" s="3"/>
      <c r="AWG169" s="3"/>
      <c r="AWH169" s="3"/>
      <c r="AWI169" s="3"/>
      <c r="AWJ169" s="3"/>
      <c r="AWK169" s="3"/>
      <c r="AWL169" s="3"/>
      <c r="AWQ169" s="3"/>
      <c r="AWR169" s="3"/>
      <c r="AWS169" s="3"/>
      <c r="AWT169" s="3"/>
      <c r="AWU169" s="3"/>
      <c r="AWV169" s="3"/>
      <c r="AWW169" s="3"/>
      <c r="AWX169" s="3"/>
      <c r="AWY169" s="3"/>
      <c r="AWZ169" s="3"/>
      <c r="AXA169" s="3"/>
      <c r="AXB169" s="3"/>
      <c r="AXC169" s="3"/>
      <c r="AXD169" s="3"/>
      <c r="AXE169" s="3"/>
      <c r="AXF169" s="3"/>
      <c r="AXG169" s="3"/>
      <c r="AXH169" s="3"/>
      <c r="AXI169" s="3"/>
      <c r="AXJ169" s="3"/>
      <c r="AXK169" s="3"/>
      <c r="AXL169" s="3"/>
      <c r="AXM169" s="3"/>
      <c r="AXN169" s="3"/>
      <c r="AXO169" s="3"/>
      <c r="AXP169" s="3"/>
      <c r="AXQ169" s="3"/>
      <c r="AXR169" s="3"/>
      <c r="AXS169" s="3"/>
      <c r="AXT169" s="3"/>
      <c r="AXU169" s="3"/>
      <c r="AXV169" s="3"/>
      <c r="AXW169" s="3"/>
      <c r="AXX169" s="3"/>
      <c r="AXY169" s="3"/>
      <c r="AXZ169" s="3"/>
      <c r="AYA169" s="3"/>
      <c r="AYB169" s="3"/>
      <c r="AYC169" s="3"/>
      <c r="AYD169" s="3"/>
      <c r="AYE169" s="3"/>
      <c r="AYF169" s="3"/>
      <c r="AYG169" s="3"/>
      <c r="AYH169" s="3"/>
      <c r="AYI169" s="3"/>
      <c r="AYJ169" s="3"/>
      <c r="AYK169" s="3"/>
      <c r="AYL169" s="3"/>
      <c r="AYM169" s="3"/>
      <c r="AYN169" s="3"/>
      <c r="AYO169" s="3"/>
      <c r="AYP169" s="3"/>
      <c r="AYQ169" s="3"/>
      <c r="AYR169" s="3"/>
      <c r="AYS169" s="3"/>
      <c r="AYT169" s="3"/>
      <c r="AYU169" s="3"/>
      <c r="AYV169" s="3"/>
      <c r="AYW169" s="3"/>
      <c r="AYX169" s="3"/>
      <c r="AYY169" s="3"/>
      <c r="AYZ169" s="3"/>
      <c r="AZA169" s="3"/>
      <c r="AZB169" s="3"/>
      <c r="AZC169" s="3"/>
      <c r="AZD169" s="3"/>
      <c r="AZE169" s="3"/>
      <c r="AZF169" s="3"/>
      <c r="AZG169" s="3"/>
      <c r="AZH169" s="3"/>
      <c r="AZI169" s="3"/>
      <c r="AZJ169" s="3"/>
      <c r="AZK169" s="3"/>
      <c r="AZL169" s="3"/>
      <c r="AZM169" s="3"/>
      <c r="AZN169" s="3"/>
      <c r="AZO169" s="3"/>
      <c r="AZP169" s="3"/>
      <c r="AZQ169" s="3"/>
      <c r="AZR169" s="3"/>
      <c r="AZS169" s="3"/>
      <c r="AZT169" s="3"/>
      <c r="AZU169" s="3"/>
      <c r="AZV169" s="3"/>
      <c r="AZW169" s="3"/>
      <c r="AZX169" s="3"/>
      <c r="AZY169" s="3"/>
      <c r="AZZ169" s="3"/>
      <c r="BAA169" s="3"/>
      <c r="BAB169" s="3"/>
      <c r="BAC169" s="3"/>
      <c r="BAD169" s="3"/>
      <c r="BAE169" s="3"/>
      <c r="BAF169" s="3"/>
      <c r="BAG169" s="3"/>
      <c r="BAH169" s="3"/>
      <c r="BAI169" s="3"/>
      <c r="BAJ169" s="3"/>
      <c r="BAK169" s="3"/>
      <c r="BAL169" s="3"/>
      <c r="BAM169" s="3"/>
      <c r="BAN169" s="3"/>
      <c r="BAO169" s="3"/>
      <c r="BAP169" s="3"/>
      <c r="BAQ169" s="3"/>
      <c r="BAR169" s="3"/>
      <c r="BAS169" s="3"/>
      <c r="BAT169" s="3"/>
      <c r="BAU169" s="3"/>
      <c r="BAV169" s="3"/>
      <c r="BAW169" s="3"/>
      <c r="BAX169" s="3"/>
      <c r="BAY169" s="3"/>
      <c r="BAZ169" s="3"/>
      <c r="BBA169" s="3"/>
      <c r="BBB169" s="3"/>
      <c r="BBC169" s="3"/>
      <c r="BBD169" s="3"/>
      <c r="BBE169" s="3"/>
      <c r="BBF169" s="3"/>
      <c r="BBG169" s="3"/>
      <c r="BBH169" s="3"/>
      <c r="BBI169" s="3"/>
      <c r="BBJ169" s="3"/>
      <c r="BBK169" s="3"/>
      <c r="BBL169" s="3"/>
      <c r="BBM169" s="3"/>
      <c r="BBN169" s="3"/>
      <c r="BBO169" s="3"/>
      <c r="BBP169" s="3"/>
      <c r="BBQ169" s="3"/>
      <c r="BBR169" s="3"/>
      <c r="BBS169" s="3"/>
      <c r="BBT169" s="3"/>
      <c r="BBU169" s="3"/>
      <c r="BBV169" s="3"/>
      <c r="BBW169" s="3"/>
      <c r="BBX169" s="3"/>
      <c r="BBY169" s="3"/>
      <c r="BBZ169" s="3"/>
      <c r="BCA169" s="3"/>
      <c r="BCB169" s="3"/>
      <c r="BCC169" s="3"/>
      <c r="BCD169" s="3"/>
      <c r="BCE169" s="3"/>
      <c r="BCF169" s="3"/>
      <c r="BCG169" s="3"/>
      <c r="BCH169" s="3"/>
      <c r="BCI169" s="3"/>
      <c r="BCJ169" s="3"/>
      <c r="BCK169" s="3"/>
      <c r="BCL169" s="3"/>
      <c r="BCM169" s="3"/>
      <c r="BCN169" s="3"/>
      <c r="BCO169" s="3"/>
      <c r="BCP169" s="3"/>
      <c r="BCQ169" s="3"/>
      <c r="BCR169" s="3"/>
      <c r="BCS169" s="3"/>
      <c r="BCT169" s="3"/>
      <c r="BCU169" s="3"/>
      <c r="BCV169" s="3"/>
      <c r="BCW169" s="3"/>
      <c r="BCX169" s="3"/>
      <c r="BCY169" s="3"/>
      <c r="BCZ169" s="3"/>
      <c r="BDA169" s="3"/>
      <c r="BDB169" s="3"/>
      <c r="BDC169" s="3"/>
      <c r="BDD169" s="3"/>
      <c r="BDE169" s="3"/>
      <c r="BDF169" s="3"/>
      <c r="BDG169" s="3"/>
      <c r="BDH169" s="3"/>
      <c r="BDI169" s="3"/>
      <c r="BDJ169" s="3"/>
      <c r="BDK169" s="3"/>
      <c r="BDL169" s="3"/>
      <c r="BDM169" s="3"/>
      <c r="BDN169" s="3"/>
      <c r="BDO169" s="3"/>
      <c r="BDP169" s="3"/>
      <c r="BDQ169" s="3"/>
      <c r="BDR169" s="3"/>
      <c r="BDS169" s="3"/>
      <c r="BDT169" s="3"/>
      <c r="BDU169" s="3"/>
      <c r="BDV169" s="3"/>
      <c r="BDW169" s="3"/>
      <c r="BDX169" s="3"/>
      <c r="BDY169" s="3"/>
      <c r="BDZ169" s="3"/>
      <c r="BEA169" s="3"/>
      <c r="BEB169" s="3"/>
      <c r="BEC169" s="3"/>
      <c r="BED169" s="3"/>
      <c r="BEE169" s="3"/>
      <c r="BEF169" s="3"/>
      <c r="BEG169" s="3"/>
      <c r="BEH169" s="3"/>
      <c r="BEI169" s="3"/>
      <c r="BEJ169" s="3"/>
      <c r="BEK169" s="3"/>
      <c r="BEL169" s="3"/>
      <c r="BEM169" s="3"/>
      <c r="BEN169" s="3"/>
      <c r="BEO169" s="3"/>
      <c r="BEP169" s="3"/>
      <c r="BEQ169" s="3"/>
      <c r="BER169" s="3"/>
      <c r="BES169" s="3"/>
      <c r="BET169" s="3"/>
      <c r="BEU169" s="3"/>
      <c r="BEV169" s="3"/>
      <c r="BEW169" s="3"/>
      <c r="BEX169" s="3"/>
      <c r="BEY169" s="3"/>
      <c r="BEZ169" s="3"/>
      <c r="BFA169" s="3"/>
      <c r="BFB169" s="3"/>
      <c r="BFC169" s="3"/>
      <c r="BFD169" s="3"/>
      <c r="BFE169" s="3"/>
      <c r="BFF169" s="3"/>
      <c r="BFG169" s="3"/>
      <c r="BFH169" s="3"/>
      <c r="BFI169" s="3"/>
      <c r="BFJ169" s="3"/>
      <c r="BFK169" s="3"/>
      <c r="BFL169" s="3"/>
      <c r="BFM169" s="3"/>
      <c r="BFN169" s="3"/>
      <c r="BFO169" s="3"/>
      <c r="BFP169" s="3"/>
      <c r="BFQ169" s="3"/>
      <c r="BFR169" s="3"/>
      <c r="BFS169" s="3"/>
      <c r="BFT169" s="3"/>
      <c r="BFU169" s="3"/>
      <c r="BFV169" s="3"/>
      <c r="BFW169" s="3"/>
      <c r="BFY169" s="3"/>
      <c r="BGA169" s="3"/>
      <c r="BGB169" s="3"/>
      <c r="BGC169" s="3"/>
      <c r="BGD169" s="3"/>
      <c r="BGE169" s="3"/>
      <c r="BGF169" s="3"/>
      <c r="BGG169" s="3"/>
      <c r="BGH169" s="3"/>
      <c r="BGM169" s="3"/>
      <c r="BGN169" s="3"/>
      <c r="BGO169" s="3"/>
      <c r="BGP169" s="3"/>
      <c r="BGQ169" s="3"/>
      <c r="BGR169" s="3"/>
      <c r="BGS169" s="3"/>
      <c r="BGT169" s="3"/>
      <c r="BGU169" s="3"/>
      <c r="BGV169" s="3"/>
      <c r="BGW169" s="3"/>
      <c r="BGX169" s="3"/>
      <c r="BGY169" s="3"/>
      <c r="BGZ169" s="3"/>
      <c r="BHA169" s="3"/>
      <c r="BHB169" s="3"/>
      <c r="BHC169" s="3"/>
      <c r="BHD169" s="3"/>
      <c r="BHE169" s="3"/>
      <c r="BHF169" s="3"/>
      <c r="BHG169" s="3"/>
      <c r="BHH169" s="3"/>
      <c r="BHI169" s="3"/>
      <c r="BHJ169" s="3"/>
      <c r="BHK169" s="3"/>
      <c r="BHL169" s="3"/>
      <c r="BHM169" s="3"/>
      <c r="BHN169" s="3"/>
      <c r="BHO169" s="3"/>
      <c r="BHP169" s="3"/>
      <c r="BHQ169" s="3"/>
      <c r="BHR169" s="3"/>
      <c r="BHS169" s="3"/>
      <c r="BHT169" s="3"/>
      <c r="BHU169" s="3"/>
      <c r="BHV169" s="3"/>
      <c r="BHW169" s="3"/>
      <c r="BHX169" s="3"/>
      <c r="BHY169" s="3"/>
      <c r="BHZ169" s="3"/>
      <c r="BIA169" s="3"/>
      <c r="BIB169" s="3"/>
      <c r="BIC169" s="3"/>
      <c r="BID169" s="3"/>
      <c r="BIE169" s="3"/>
      <c r="BIF169" s="3"/>
      <c r="BIG169" s="3"/>
      <c r="BIH169" s="3"/>
      <c r="BII169" s="3"/>
      <c r="BIJ169" s="3"/>
      <c r="BIK169" s="3"/>
      <c r="BIL169" s="3"/>
      <c r="BIM169" s="3"/>
      <c r="BIN169" s="3"/>
      <c r="BIO169" s="3"/>
      <c r="BIP169" s="3"/>
      <c r="BIQ169" s="3"/>
      <c r="BIR169" s="3"/>
      <c r="BIS169" s="3"/>
      <c r="BIT169" s="3"/>
      <c r="BIU169" s="3"/>
      <c r="BIV169" s="3"/>
      <c r="BIW169" s="3"/>
      <c r="BIX169" s="3"/>
      <c r="BIY169" s="3"/>
      <c r="BIZ169" s="3"/>
      <c r="BJA169" s="3"/>
      <c r="BJB169" s="3"/>
      <c r="BJC169" s="3"/>
      <c r="BJD169" s="3"/>
      <c r="BJE169" s="3"/>
      <c r="BJF169" s="3"/>
      <c r="BJG169" s="3"/>
      <c r="BJH169" s="3"/>
      <c r="BJI169" s="3"/>
      <c r="BJJ169" s="3"/>
      <c r="BJK169" s="3"/>
      <c r="BJL169" s="3"/>
      <c r="BJM169" s="3"/>
      <c r="BJN169" s="3"/>
      <c r="BJO169" s="3"/>
      <c r="BJP169" s="3"/>
      <c r="BJQ169" s="3"/>
      <c r="BJR169" s="3"/>
      <c r="BJS169" s="3"/>
      <c r="BJT169" s="3"/>
      <c r="BJU169" s="3"/>
      <c r="BJV169" s="3"/>
      <c r="BJW169" s="3"/>
      <c r="BJX169" s="3"/>
      <c r="BJY169" s="3"/>
      <c r="BJZ169" s="3"/>
      <c r="BKA169" s="3"/>
      <c r="BKB169" s="3"/>
      <c r="BKC169" s="3"/>
      <c r="BKD169" s="3"/>
      <c r="BKE169" s="3"/>
      <c r="BKF169" s="3"/>
      <c r="BKG169" s="3"/>
      <c r="BKH169" s="3"/>
      <c r="BKI169" s="3"/>
      <c r="BKJ169" s="3"/>
      <c r="BKK169" s="3"/>
      <c r="BKL169" s="3"/>
      <c r="BKM169" s="3"/>
      <c r="BKN169" s="3"/>
      <c r="BKO169" s="3"/>
      <c r="BKP169" s="3"/>
      <c r="BKQ169" s="3"/>
      <c r="BKR169" s="3"/>
      <c r="BKS169" s="3"/>
      <c r="BKT169" s="3"/>
      <c r="BKU169" s="3"/>
      <c r="BKV169" s="3"/>
      <c r="BKW169" s="3"/>
      <c r="BKX169" s="3"/>
      <c r="BKY169" s="3"/>
      <c r="BKZ169" s="3"/>
      <c r="BLA169" s="3"/>
      <c r="BLB169" s="3"/>
      <c r="BLC169" s="3"/>
      <c r="BLD169" s="3"/>
      <c r="BLE169" s="3"/>
      <c r="BLF169" s="3"/>
      <c r="BLG169" s="3"/>
      <c r="BLH169" s="3"/>
      <c r="BLI169" s="3"/>
      <c r="BLJ169" s="3"/>
      <c r="BLK169" s="3"/>
      <c r="BLL169" s="3"/>
      <c r="BLM169" s="3"/>
      <c r="BLN169" s="3"/>
      <c r="BLO169" s="3"/>
      <c r="BLP169" s="3"/>
      <c r="BLQ169" s="3"/>
      <c r="BLR169" s="3"/>
      <c r="BLS169" s="3"/>
      <c r="BLT169" s="3"/>
      <c r="BLU169" s="3"/>
      <c r="BLV169" s="3"/>
      <c r="BLW169" s="3"/>
      <c r="BLX169" s="3"/>
      <c r="BLY169" s="3"/>
      <c r="BLZ169" s="3"/>
      <c r="BMA169" s="3"/>
      <c r="BMB169" s="3"/>
      <c r="BMC169" s="3"/>
      <c r="BMD169" s="3"/>
      <c r="BME169" s="3"/>
      <c r="BMF169" s="3"/>
      <c r="BMG169" s="3"/>
      <c r="BMH169" s="3"/>
      <c r="BMI169" s="3"/>
      <c r="BMJ169" s="3"/>
      <c r="BMK169" s="3"/>
      <c r="BML169" s="3"/>
      <c r="BMM169" s="3"/>
      <c r="BMN169" s="3"/>
      <c r="BMO169" s="3"/>
      <c r="BMP169" s="3"/>
      <c r="BMQ169" s="3"/>
      <c r="BMR169" s="3"/>
      <c r="BMS169" s="3"/>
      <c r="BMT169" s="3"/>
      <c r="BMU169" s="3"/>
      <c r="BMV169" s="3"/>
      <c r="BMW169" s="3"/>
      <c r="BMX169" s="3"/>
      <c r="BMY169" s="3"/>
      <c r="BMZ169" s="3"/>
      <c r="BNA169" s="3"/>
      <c r="BNB169" s="3"/>
      <c r="BNC169" s="3"/>
      <c r="BND169" s="3"/>
      <c r="BNE169" s="3"/>
      <c r="BNF169" s="3"/>
      <c r="BNG169" s="3"/>
      <c r="BNH169" s="3"/>
      <c r="BNI169" s="3"/>
      <c r="BNJ169" s="3"/>
      <c r="BNK169" s="3"/>
      <c r="BNL169" s="3"/>
      <c r="BNM169" s="3"/>
      <c r="BNN169" s="3"/>
      <c r="BNO169" s="3"/>
      <c r="BNP169" s="3"/>
      <c r="BNQ169" s="3"/>
      <c r="BNR169" s="3"/>
      <c r="BNS169" s="3"/>
      <c r="BNT169" s="3"/>
      <c r="BNU169" s="3"/>
      <c r="BNV169" s="3"/>
      <c r="BNW169" s="3"/>
      <c r="BNX169" s="3"/>
      <c r="BNY169" s="3"/>
      <c r="BNZ169" s="3"/>
      <c r="BOA169" s="3"/>
      <c r="BOB169" s="3"/>
      <c r="BOC169" s="3"/>
      <c r="BOD169" s="3"/>
      <c r="BOE169" s="3"/>
      <c r="BOF169" s="3"/>
      <c r="BOG169" s="3"/>
      <c r="BOH169" s="3"/>
      <c r="BOI169" s="3"/>
      <c r="BOJ169" s="3"/>
      <c r="BOK169" s="3"/>
      <c r="BOL169" s="3"/>
      <c r="BOM169" s="3"/>
      <c r="BON169" s="3"/>
      <c r="BOO169" s="3"/>
      <c r="BOP169" s="3"/>
      <c r="BOQ169" s="3"/>
      <c r="BOR169" s="3"/>
      <c r="BOS169" s="3"/>
      <c r="BOT169" s="3"/>
      <c r="BOU169" s="3"/>
      <c r="BOV169" s="3"/>
      <c r="BOW169" s="3"/>
      <c r="BOX169" s="3"/>
      <c r="BOY169" s="3"/>
      <c r="BOZ169" s="3"/>
      <c r="BPA169" s="3"/>
      <c r="BPB169" s="3"/>
      <c r="BPC169" s="3"/>
      <c r="BPD169" s="3"/>
      <c r="BPE169" s="3"/>
      <c r="BPF169" s="3"/>
      <c r="BPG169" s="3"/>
      <c r="BPH169" s="3"/>
      <c r="BPI169" s="3"/>
      <c r="BPJ169" s="3"/>
      <c r="BPK169" s="3"/>
      <c r="BPL169" s="3"/>
      <c r="BPM169" s="3"/>
      <c r="BPN169" s="3"/>
      <c r="BPO169" s="3"/>
      <c r="BPP169" s="3"/>
      <c r="BPQ169" s="3"/>
      <c r="BPR169" s="3"/>
      <c r="BPS169" s="3"/>
      <c r="BPU169" s="3"/>
      <c r="BPW169" s="3"/>
      <c r="BPX169" s="3"/>
      <c r="BPY169" s="3"/>
      <c r="BPZ169" s="3"/>
      <c r="BQA169" s="3"/>
      <c r="BQB169" s="3"/>
      <c r="BQC169" s="3"/>
      <c r="BQD169" s="3"/>
      <c r="BQI169" s="3"/>
      <c r="BQJ169" s="3"/>
      <c r="BQK169" s="3"/>
      <c r="BQL169" s="3"/>
      <c r="BQM169" s="3"/>
      <c r="BQN169" s="3"/>
      <c r="BQO169" s="3"/>
      <c r="BQP169" s="3"/>
      <c r="BQQ169" s="3"/>
      <c r="BQR169" s="3"/>
      <c r="BQS169" s="3"/>
      <c r="BQT169" s="3"/>
      <c r="BQU169" s="3"/>
      <c r="BQV169" s="3"/>
      <c r="BQW169" s="3"/>
      <c r="BQX169" s="3"/>
      <c r="BQY169" s="3"/>
      <c r="BQZ169" s="3"/>
      <c r="BRA169" s="3"/>
      <c r="BRB169" s="3"/>
      <c r="BRC169" s="3"/>
      <c r="BRD169" s="3"/>
      <c r="BRE169" s="3"/>
      <c r="BRF169" s="3"/>
      <c r="BRG169" s="3"/>
      <c r="BRH169" s="3"/>
      <c r="BRI169" s="3"/>
      <c r="BRJ169" s="3"/>
      <c r="BRK169" s="3"/>
      <c r="BRL169" s="3"/>
      <c r="BRM169" s="3"/>
      <c r="BRN169" s="3"/>
      <c r="BRO169" s="3"/>
      <c r="BRP169" s="3"/>
      <c r="BRQ169" s="3"/>
      <c r="BRR169" s="3"/>
      <c r="BRS169" s="3"/>
      <c r="BRT169" s="3"/>
      <c r="BRU169" s="3"/>
      <c r="BRV169" s="3"/>
      <c r="BRW169" s="3"/>
      <c r="BRX169" s="3"/>
      <c r="BRY169" s="3"/>
      <c r="BRZ169" s="3"/>
      <c r="BSA169" s="3"/>
      <c r="BSB169" s="3"/>
      <c r="BSC169" s="3"/>
      <c r="BSD169" s="3"/>
      <c r="BSE169" s="3"/>
      <c r="BSF169" s="3"/>
      <c r="BSG169" s="3"/>
      <c r="BSH169" s="3"/>
      <c r="BSI169" s="3"/>
      <c r="BSJ169" s="3"/>
      <c r="BSK169" s="3"/>
      <c r="BSL169" s="3"/>
      <c r="BSM169" s="3"/>
      <c r="BSN169" s="3"/>
      <c r="BSO169" s="3"/>
      <c r="BSP169" s="3"/>
      <c r="BSQ169" s="3"/>
      <c r="BSR169" s="3"/>
      <c r="BSS169" s="3"/>
      <c r="BST169" s="3"/>
      <c r="BSU169" s="3"/>
      <c r="BSV169" s="3"/>
      <c r="BSW169" s="3"/>
      <c r="BSX169" s="3"/>
      <c r="BSY169" s="3"/>
      <c r="BSZ169" s="3"/>
      <c r="BTA169" s="3"/>
      <c r="BTB169" s="3"/>
      <c r="BTC169" s="3"/>
      <c r="BTD169" s="3"/>
      <c r="BTE169" s="3"/>
      <c r="BTF169" s="3"/>
      <c r="BTG169" s="3"/>
      <c r="BTH169" s="3"/>
      <c r="BTI169" s="3"/>
      <c r="BTJ169" s="3"/>
      <c r="BTK169" s="3"/>
      <c r="BTL169" s="3"/>
      <c r="BTM169" s="3"/>
      <c r="BTN169" s="3"/>
      <c r="BTO169" s="3"/>
      <c r="BTP169" s="3"/>
      <c r="BTQ169" s="3"/>
      <c r="BTR169" s="3"/>
      <c r="BTS169" s="3"/>
      <c r="BTT169" s="3"/>
      <c r="BTU169" s="3"/>
      <c r="BTV169" s="3"/>
      <c r="BTW169" s="3"/>
      <c r="BTX169" s="3"/>
      <c r="BTY169" s="3"/>
      <c r="BTZ169" s="3"/>
      <c r="BUA169" s="3"/>
      <c r="BUB169" s="3"/>
      <c r="BUC169" s="3"/>
      <c r="BUD169" s="3"/>
      <c r="BUE169" s="3"/>
      <c r="BUF169" s="3"/>
      <c r="BUG169" s="3"/>
      <c r="BUH169" s="3"/>
      <c r="BUI169" s="3"/>
      <c r="BUJ169" s="3"/>
      <c r="BUK169" s="3"/>
      <c r="BUL169" s="3"/>
      <c r="BUM169" s="3"/>
      <c r="BUN169" s="3"/>
      <c r="BUO169" s="3"/>
      <c r="BUP169" s="3"/>
      <c r="BUQ169" s="3"/>
      <c r="BUR169" s="3"/>
      <c r="BUS169" s="3"/>
      <c r="BUT169" s="3"/>
      <c r="BUU169" s="3"/>
      <c r="BUV169" s="3"/>
      <c r="BUW169" s="3"/>
      <c r="BUX169" s="3"/>
      <c r="BUY169" s="3"/>
      <c r="BUZ169" s="3"/>
      <c r="BVA169" s="3"/>
      <c r="BVB169" s="3"/>
      <c r="BVC169" s="3"/>
      <c r="BVD169" s="3"/>
      <c r="BVE169" s="3"/>
      <c r="BVF169" s="3"/>
      <c r="BVG169" s="3"/>
      <c r="BVH169" s="3"/>
      <c r="BVI169" s="3"/>
      <c r="BVJ169" s="3"/>
      <c r="BVK169" s="3"/>
      <c r="BVL169" s="3"/>
      <c r="BVM169" s="3"/>
      <c r="BVN169" s="3"/>
      <c r="BVO169" s="3"/>
      <c r="BVP169" s="3"/>
      <c r="BVQ169" s="3"/>
      <c r="BVR169" s="3"/>
      <c r="BVS169" s="3"/>
      <c r="BVT169" s="3"/>
      <c r="BVU169" s="3"/>
      <c r="BVV169" s="3"/>
      <c r="BVW169" s="3"/>
      <c r="BVX169" s="3"/>
      <c r="BVY169" s="3"/>
      <c r="BVZ169" s="3"/>
      <c r="BWA169" s="3"/>
      <c r="BWB169" s="3"/>
      <c r="BWC169" s="3"/>
      <c r="BWD169" s="3"/>
      <c r="BWE169" s="3"/>
      <c r="BWF169" s="3"/>
      <c r="BWG169" s="3"/>
      <c r="BWH169" s="3"/>
      <c r="BWI169" s="3"/>
      <c r="BWJ169" s="3"/>
      <c r="BWK169" s="3"/>
      <c r="BWL169" s="3"/>
      <c r="BWM169" s="3"/>
      <c r="BWN169" s="3"/>
      <c r="BWO169" s="3"/>
      <c r="BWP169" s="3"/>
      <c r="BWQ169" s="3"/>
      <c r="BWR169" s="3"/>
      <c r="BWS169" s="3"/>
      <c r="BWT169" s="3"/>
      <c r="BWU169" s="3"/>
      <c r="BWV169" s="3"/>
      <c r="BWW169" s="3"/>
      <c r="BWX169" s="3"/>
      <c r="BWY169" s="3"/>
      <c r="BWZ169" s="3"/>
      <c r="BXA169" s="3"/>
      <c r="BXB169" s="3"/>
      <c r="BXC169" s="3"/>
      <c r="BXD169" s="3"/>
      <c r="BXE169" s="3"/>
      <c r="BXF169" s="3"/>
      <c r="BXG169" s="3"/>
      <c r="BXH169" s="3"/>
      <c r="BXI169" s="3"/>
      <c r="BXJ169" s="3"/>
      <c r="BXK169" s="3"/>
      <c r="BXL169" s="3"/>
      <c r="BXM169" s="3"/>
      <c r="BXN169" s="3"/>
      <c r="BXO169" s="3"/>
      <c r="BXP169" s="3"/>
      <c r="BXQ169" s="3"/>
      <c r="BXR169" s="3"/>
      <c r="BXS169" s="3"/>
      <c r="BXT169" s="3"/>
      <c r="BXU169" s="3"/>
      <c r="BXV169" s="3"/>
      <c r="BXW169" s="3"/>
      <c r="BXX169" s="3"/>
      <c r="BXY169" s="3"/>
      <c r="BXZ169" s="3"/>
      <c r="BYA169" s="3"/>
      <c r="BYB169" s="3"/>
      <c r="BYC169" s="3"/>
      <c r="BYD169" s="3"/>
      <c r="BYE169" s="3"/>
      <c r="BYF169" s="3"/>
      <c r="BYG169" s="3"/>
      <c r="BYH169" s="3"/>
      <c r="BYI169" s="3"/>
      <c r="BYJ169" s="3"/>
      <c r="BYK169" s="3"/>
      <c r="BYL169" s="3"/>
      <c r="BYM169" s="3"/>
      <c r="BYN169" s="3"/>
      <c r="BYO169" s="3"/>
      <c r="BYP169" s="3"/>
      <c r="BYQ169" s="3"/>
      <c r="BYR169" s="3"/>
      <c r="BYS169" s="3"/>
      <c r="BYT169" s="3"/>
      <c r="BYU169" s="3"/>
      <c r="BYV169" s="3"/>
      <c r="BYW169" s="3"/>
      <c r="BYX169" s="3"/>
      <c r="BYY169" s="3"/>
      <c r="BYZ169" s="3"/>
      <c r="BZA169" s="3"/>
      <c r="BZB169" s="3"/>
      <c r="BZC169" s="3"/>
      <c r="BZD169" s="3"/>
      <c r="BZE169" s="3"/>
      <c r="BZF169" s="3"/>
      <c r="BZG169" s="3"/>
      <c r="BZH169" s="3"/>
      <c r="BZI169" s="3"/>
      <c r="BZJ169" s="3"/>
      <c r="BZK169" s="3"/>
      <c r="BZL169" s="3"/>
      <c r="BZM169" s="3"/>
      <c r="BZN169" s="3"/>
      <c r="BZO169" s="3"/>
      <c r="BZQ169" s="3"/>
      <c r="BZS169" s="3"/>
      <c r="BZT169" s="3"/>
      <c r="BZU169" s="3"/>
      <c r="BZV169" s="3"/>
      <c r="BZW169" s="3"/>
      <c r="BZX169" s="3"/>
      <c r="BZY169" s="3"/>
      <c r="BZZ169" s="3"/>
      <c r="CAE169" s="3"/>
      <c r="CAF169" s="3"/>
      <c r="CAG169" s="3"/>
      <c r="CAH169" s="3"/>
      <c r="CAI169" s="3"/>
      <c r="CAJ169" s="3"/>
      <c r="CAK169" s="3"/>
      <c r="CAL169" s="3"/>
      <c r="CAM169" s="3"/>
      <c r="CAN169" s="3"/>
      <c r="CAO169" s="3"/>
      <c r="CAP169" s="3"/>
      <c r="CAQ169" s="3"/>
      <c r="CAR169" s="3"/>
      <c r="CAS169" s="3"/>
      <c r="CAT169" s="3"/>
      <c r="CAU169" s="3"/>
      <c r="CAV169" s="3"/>
      <c r="CAW169" s="3"/>
      <c r="CAX169" s="3"/>
      <c r="CAY169" s="3"/>
      <c r="CAZ169" s="3"/>
      <c r="CBA169" s="3"/>
      <c r="CBB169" s="3"/>
      <c r="CBC169" s="3"/>
      <c r="CBD169" s="3"/>
      <c r="CBE169" s="3"/>
      <c r="CBF169" s="3"/>
      <c r="CBG169" s="3"/>
      <c r="CBH169" s="3"/>
      <c r="CBI169" s="3"/>
      <c r="CBJ169" s="3"/>
      <c r="CBK169" s="3"/>
      <c r="CBL169" s="3"/>
      <c r="CBM169" s="3"/>
      <c r="CBN169" s="3"/>
      <c r="CBO169" s="3"/>
      <c r="CBP169" s="3"/>
      <c r="CBQ169" s="3"/>
      <c r="CBR169" s="3"/>
      <c r="CBS169" s="3"/>
      <c r="CBT169" s="3"/>
      <c r="CBU169" s="3"/>
      <c r="CBV169" s="3"/>
      <c r="CBW169" s="3"/>
      <c r="CBX169" s="3"/>
      <c r="CBY169" s="3"/>
      <c r="CBZ169" s="3"/>
      <c r="CCA169" s="3"/>
      <c r="CCB169" s="3"/>
      <c r="CCC169" s="3"/>
      <c r="CCD169" s="3"/>
      <c r="CCE169" s="3"/>
      <c r="CCF169" s="3"/>
      <c r="CCG169" s="3"/>
      <c r="CCH169" s="3"/>
      <c r="CCI169" s="3"/>
      <c r="CCJ169" s="3"/>
      <c r="CCK169" s="3"/>
      <c r="CCL169" s="3"/>
      <c r="CCM169" s="3"/>
      <c r="CCN169" s="3"/>
      <c r="CCO169" s="3"/>
      <c r="CCP169" s="3"/>
      <c r="CCQ169" s="3"/>
      <c r="CCR169" s="3"/>
      <c r="CCS169" s="3"/>
      <c r="CCT169" s="3"/>
      <c r="CCU169" s="3"/>
      <c r="CCV169" s="3"/>
      <c r="CCW169" s="3"/>
      <c r="CCX169" s="3"/>
      <c r="CCY169" s="3"/>
      <c r="CCZ169" s="3"/>
      <c r="CDA169" s="3"/>
      <c r="CDB169" s="3"/>
      <c r="CDC169" s="3"/>
      <c r="CDD169" s="3"/>
      <c r="CDE169" s="3"/>
      <c r="CDF169" s="3"/>
      <c r="CDG169" s="3"/>
      <c r="CDH169" s="3"/>
      <c r="CDI169" s="3"/>
      <c r="CDJ169" s="3"/>
      <c r="CDK169" s="3"/>
      <c r="CDL169" s="3"/>
      <c r="CDM169" s="3"/>
      <c r="CDN169" s="3"/>
      <c r="CDO169" s="3"/>
      <c r="CDP169" s="3"/>
      <c r="CDQ169" s="3"/>
      <c r="CDR169" s="3"/>
      <c r="CDS169" s="3"/>
      <c r="CDT169" s="3"/>
      <c r="CDU169" s="3"/>
      <c r="CDV169" s="3"/>
      <c r="CDW169" s="3"/>
      <c r="CDX169" s="3"/>
      <c r="CDY169" s="3"/>
      <c r="CDZ169" s="3"/>
      <c r="CEA169" s="3"/>
      <c r="CEB169" s="3"/>
      <c r="CEC169" s="3"/>
      <c r="CED169" s="3"/>
      <c r="CEE169" s="3"/>
      <c r="CEF169" s="3"/>
      <c r="CEG169" s="3"/>
      <c r="CEH169" s="3"/>
      <c r="CEI169" s="3"/>
      <c r="CEJ169" s="3"/>
      <c r="CEK169" s="3"/>
      <c r="CEL169" s="3"/>
      <c r="CEM169" s="3"/>
      <c r="CEN169" s="3"/>
      <c r="CEO169" s="3"/>
      <c r="CEP169" s="3"/>
      <c r="CEQ169" s="3"/>
      <c r="CER169" s="3"/>
      <c r="CES169" s="3"/>
      <c r="CET169" s="3"/>
      <c r="CEU169" s="3"/>
      <c r="CEV169" s="3"/>
      <c r="CEW169" s="3"/>
      <c r="CEX169" s="3"/>
      <c r="CEY169" s="3"/>
      <c r="CEZ169" s="3"/>
      <c r="CFA169" s="3"/>
      <c r="CFB169" s="3"/>
      <c r="CFC169" s="3"/>
      <c r="CFD169" s="3"/>
      <c r="CFE169" s="3"/>
      <c r="CFF169" s="3"/>
      <c r="CFG169" s="3"/>
      <c r="CFH169" s="3"/>
      <c r="CFI169" s="3"/>
      <c r="CFJ169" s="3"/>
      <c r="CFK169" s="3"/>
      <c r="CFL169" s="3"/>
      <c r="CFM169" s="3"/>
      <c r="CFN169" s="3"/>
      <c r="CFO169" s="3"/>
      <c r="CFP169" s="3"/>
      <c r="CFQ169" s="3"/>
      <c r="CFR169" s="3"/>
      <c r="CFS169" s="3"/>
      <c r="CFT169" s="3"/>
      <c r="CFU169" s="3"/>
      <c r="CFV169" s="3"/>
      <c r="CFW169" s="3"/>
      <c r="CFX169" s="3"/>
      <c r="CFY169" s="3"/>
      <c r="CFZ169" s="3"/>
      <c r="CGA169" s="3"/>
      <c r="CGB169" s="3"/>
      <c r="CGC169" s="3"/>
      <c r="CGD169" s="3"/>
      <c r="CGE169" s="3"/>
      <c r="CGF169" s="3"/>
      <c r="CGG169" s="3"/>
      <c r="CGH169" s="3"/>
      <c r="CGI169" s="3"/>
      <c r="CGJ169" s="3"/>
      <c r="CGK169" s="3"/>
      <c r="CGL169" s="3"/>
      <c r="CGM169" s="3"/>
      <c r="CGN169" s="3"/>
      <c r="CGO169" s="3"/>
      <c r="CGP169" s="3"/>
      <c r="CGQ169" s="3"/>
      <c r="CGR169" s="3"/>
      <c r="CGS169" s="3"/>
      <c r="CGT169" s="3"/>
      <c r="CGU169" s="3"/>
      <c r="CGV169" s="3"/>
      <c r="CGW169" s="3"/>
      <c r="CGX169" s="3"/>
      <c r="CGY169" s="3"/>
      <c r="CGZ169" s="3"/>
      <c r="CHA169" s="3"/>
      <c r="CHB169" s="3"/>
      <c r="CHC169" s="3"/>
      <c r="CHD169" s="3"/>
      <c r="CHE169" s="3"/>
      <c r="CHF169" s="3"/>
      <c r="CHG169" s="3"/>
      <c r="CHH169" s="3"/>
      <c r="CHI169" s="3"/>
      <c r="CHJ169" s="3"/>
      <c r="CHK169" s="3"/>
      <c r="CHL169" s="3"/>
      <c r="CHM169" s="3"/>
      <c r="CHN169" s="3"/>
      <c r="CHO169" s="3"/>
      <c r="CHP169" s="3"/>
      <c r="CHQ169" s="3"/>
      <c r="CHR169" s="3"/>
      <c r="CHS169" s="3"/>
      <c r="CHT169" s="3"/>
      <c r="CHU169" s="3"/>
      <c r="CHV169" s="3"/>
      <c r="CHW169" s="3"/>
      <c r="CHX169" s="3"/>
      <c r="CHY169" s="3"/>
      <c r="CHZ169" s="3"/>
      <c r="CIA169" s="3"/>
      <c r="CIB169" s="3"/>
      <c r="CIC169" s="3"/>
      <c r="CID169" s="3"/>
      <c r="CIE169" s="3"/>
      <c r="CIF169" s="3"/>
      <c r="CIG169" s="3"/>
      <c r="CIH169" s="3"/>
      <c r="CII169" s="3"/>
      <c r="CIJ169" s="3"/>
      <c r="CIK169" s="3"/>
      <c r="CIL169" s="3"/>
      <c r="CIM169" s="3"/>
      <c r="CIN169" s="3"/>
      <c r="CIO169" s="3"/>
      <c r="CIP169" s="3"/>
      <c r="CIQ169" s="3"/>
      <c r="CIR169" s="3"/>
      <c r="CIS169" s="3"/>
      <c r="CIT169" s="3"/>
      <c r="CIU169" s="3"/>
      <c r="CIV169" s="3"/>
      <c r="CIW169" s="3"/>
      <c r="CIX169" s="3"/>
      <c r="CIY169" s="3"/>
      <c r="CIZ169" s="3"/>
      <c r="CJA169" s="3"/>
      <c r="CJB169" s="3"/>
      <c r="CJC169" s="3"/>
      <c r="CJD169" s="3"/>
      <c r="CJE169" s="3"/>
      <c r="CJF169" s="3"/>
      <c r="CJG169" s="3"/>
      <c r="CJH169" s="3"/>
      <c r="CJI169" s="3"/>
      <c r="CJJ169" s="3"/>
      <c r="CJK169" s="3"/>
      <c r="CJM169" s="3"/>
      <c r="CJO169" s="3"/>
      <c r="CJP169" s="3"/>
      <c r="CJQ169" s="3"/>
      <c r="CJR169" s="3"/>
      <c r="CJS169" s="3"/>
      <c r="CJT169" s="3"/>
      <c r="CJU169" s="3"/>
      <c r="CJV169" s="3"/>
      <c r="CKA169" s="3"/>
      <c r="CKB169" s="3"/>
      <c r="CKC169" s="3"/>
      <c r="CKD169" s="3"/>
      <c r="CKE169" s="3"/>
      <c r="CKF169" s="3"/>
      <c r="CKG169" s="3"/>
      <c r="CKH169" s="3"/>
      <c r="CKI169" s="3"/>
      <c r="CKJ169" s="3"/>
      <c r="CKK169" s="3"/>
      <c r="CKL169" s="3"/>
      <c r="CKM169" s="3"/>
      <c r="CKN169" s="3"/>
      <c r="CKO169" s="3"/>
      <c r="CKP169" s="3"/>
      <c r="CKQ169" s="3"/>
      <c r="CKR169" s="3"/>
      <c r="CKS169" s="3"/>
      <c r="CKT169" s="3"/>
      <c r="CKU169" s="3"/>
      <c r="CKV169" s="3"/>
      <c r="CKW169" s="3"/>
      <c r="CKX169" s="3"/>
      <c r="CKY169" s="3"/>
      <c r="CKZ169" s="3"/>
      <c r="CLA169" s="3"/>
      <c r="CLB169" s="3"/>
      <c r="CLC169" s="3"/>
      <c r="CLD169" s="3"/>
      <c r="CLE169" s="3"/>
      <c r="CLF169" s="3"/>
      <c r="CLG169" s="3"/>
      <c r="CLH169" s="3"/>
      <c r="CLI169" s="3"/>
      <c r="CLJ169" s="3"/>
      <c r="CLK169" s="3"/>
      <c r="CLL169" s="3"/>
      <c r="CLM169" s="3"/>
      <c r="CLN169" s="3"/>
      <c r="CLO169" s="3"/>
      <c r="CLP169" s="3"/>
      <c r="CLQ169" s="3"/>
      <c r="CLR169" s="3"/>
      <c r="CLS169" s="3"/>
      <c r="CLT169" s="3"/>
      <c r="CLU169" s="3"/>
      <c r="CLV169" s="3"/>
      <c r="CLW169" s="3"/>
      <c r="CLX169" s="3"/>
      <c r="CLY169" s="3"/>
      <c r="CLZ169" s="3"/>
      <c r="CMA169" s="3"/>
      <c r="CMB169" s="3"/>
      <c r="CMC169" s="3"/>
      <c r="CMD169" s="3"/>
      <c r="CME169" s="3"/>
      <c r="CMF169" s="3"/>
      <c r="CMG169" s="3"/>
      <c r="CMH169" s="3"/>
      <c r="CMI169" s="3"/>
      <c r="CMJ169" s="3"/>
      <c r="CMK169" s="3"/>
      <c r="CML169" s="3"/>
      <c r="CMM169" s="3"/>
      <c r="CMN169" s="3"/>
      <c r="CMO169" s="3"/>
      <c r="CMP169" s="3"/>
      <c r="CMQ169" s="3"/>
      <c r="CMR169" s="3"/>
      <c r="CMS169" s="3"/>
      <c r="CMT169" s="3"/>
      <c r="CMU169" s="3"/>
      <c r="CMV169" s="3"/>
      <c r="CMW169" s="3"/>
      <c r="CMX169" s="3"/>
      <c r="CMY169" s="3"/>
      <c r="CMZ169" s="3"/>
      <c r="CNA169" s="3"/>
      <c r="CNB169" s="3"/>
      <c r="CNC169" s="3"/>
      <c r="CND169" s="3"/>
      <c r="CNE169" s="3"/>
      <c r="CNF169" s="3"/>
      <c r="CNG169" s="3"/>
      <c r="CNH169" s="3"/>
      <c r="CNI169" s="3"/>
      <c r="CNJ169" s="3"/>
      <c r="CNK169" s="3"/>
      <c r="CNL169" s="3"/>
      <c r="CNM169" s="3"/>
      <c r="CNN169" s="3"/>
      <c r="CNO169" s="3"/>
      <c r="CNP169" s="3"/>
      <c r="CNQ169" s="3"/>
      <c r="CNR169" s="3"/>
      <c r="CNS169" s="3"/>
      <c r="CNT169" s="3"/>
      <c r="CNU169" s="3"/>
      <c r="CNV169" s="3"/>
      <c r="CNW169" s="3"/>
      <c r="CNX169" s="3"/>
      <c r="CNY169" s="3"/>
      <c r="CNZ169" s="3"/>
      <c r="COA169" s="3"/>
      <c r="COB169" s="3"/>
      <c r="COC169" s="3"/>
      <c r="COD169" s="3"/>
      <c r="COE169" s="3"/>
      <c r="COF169" s="3"/>
      <c r="COG169" s="3"/>
      <c r="COH169" s="3"/>
      <c r="COI169" s="3"/>
      <c r="COJ169" s="3"/>
      <c r="COK169" s="3"/>
      <c r="COL169" s="3"/>
      <c r="COM169" s="3"/>
      <c r="CON169" s="3"/>
      <c r="COO169" s="3"/>
      <c r="COP169" s="3"/>
      <c r="COQ169" s="3"/>
      <c r="COR169" s="3"/>
      <c r="COS169" s="3"/>
      <c r="COT169" s="3"/>
      <c r="COU169" s="3"/>
      <c r="COV169" s="3"/>
      <c r="COW169" s="3"/>
      <c r="COX169" s="3"/>
      <c r="COY169" s="3"/>
      <c r="COZ169" s="3"/>
      <c r="CPA169" s="3"/>
      <c r="CPB169" s="3"/>
      <c r="CPC169" s="3"/>
      <c r="CPD169" s="3"/>
      <c r="CPE169" s="3"/>
      <c r="CPF169" s="3"/>
      <c r="CPG169" s="3"/>
      <c r="CPH169" s="3"/>
      <c r="CPI169" s="3"/>
      <c r="CPJ169" s="3"/>
      <c r="CPK169" s="3"/>
      <c r="CPL169" s="3"/>
      <c r="CPM169" s="3"/>
      <c r="CPN169" s="3"/>
      <c r="CPO169" s="3"/>
      <c r="CPP169" s="3"/>
      <c r="CPQ169" s="3"/>
      <c r="CPR169" s="3"/>
      <c r="CPS169" s="3"/>
      <c r="CPT169" s="3"/>
      <c r="CPU169" s="3"/>
      <c r="CPV169" s="3"/>
      <c r="CPW169" s="3"/>
      <c r="CPX169" s="3"/>
      <c r="CPY169" s="3"/>
      <c r="CPZ169" s="3"/>
      <c r="CQA169" s="3"/>
      <c r="CQB169" s="3"/>
      <c r="CQC169" s="3"/>
      <c r="CQD169" s="3"/>
      <c r="CQE169" s="3"/>
      <c r="CQF169" s="3"/>
      <c r="CQG169" s="3"/>
      <c r="CQH169" s="3"/>
      <c r="CQI169" s="3"/>
      <c r="CQJ169" s="3"/>
      <c r="CQK169" s="3"/>
      <c r="CQL169" s="3"/>
      <c r="CQM169" s="3"/>
      <c r="CQN169" s="3"/>
      <c r="CQO169" s="3"/>
      <c r="CQP169" s="3"/>
      <c r="CQQ169" s="3"/>
      <c r="CQR169" s="3"/>
      <c r="CQS169" s="3"/>
      <c r="CQT169" s="3"/>
      <c r="CQU169" s="3"/>
      <c r="CQV169" s="3"/>
      <c r="CQW169" s="3"/>
      <c r="CQX169" s="3"/>
      <c r="CQY169" s="3"/>
      <c r="CQZ169" s="3"/>
      <c r="CRA169" s="3"/>
      <c r="CRB169" s="3"/>
      <c r="CRC169" s="3"/>
      <c r="CRD169" s="3"/>
      <c r="CRE169" s="3"/>
      <c r="CRF169" s="3"/>
      <c r="CRG169" s="3"/>
      <c r="CRH169" s="3"/>
      <c r="CRI169" s="3"/>
      <c r="CRJ169" s="3"/>
      <c r="CRK169" s="3"/>
      <c r="CRL169" s="3"/>
      <c r="CRM169" s="3"/>
      <c r="CRN169" s="3"/>
      <c r="CRO169" s="3"/>
      <c r="CRP169" s="3"/>
      <c r="CRQ169" s="3"/>
      <c r="CRR169" s="3"/>
      <c r="CRS169" s="3"/>
      <c r="CRT169" s="3"/>
      <c r="CRU169" s="3"/>
      <c r="CRV169" s="3"/>
      <c r="CRW169" s="3"/>
      <c r="CRX169" s="3"/>
      <c r="CRY169" s="3"/>
      <c r="CRZ169" s="3"/>
      <c r="CSA169" s="3"/>
      <c r="CSB169" s="3"/>
      <c r="CSC169" s="3"/>
      <c r="CSD169" s="3"/>
      <c r="CSE169" s="3"/>
      <c r="CSF169" s="3"/>
      <c r="CSG169" s="3"/>
      <c r="CSH169" s="3"/>
      <c r="CSI169" s="3"/>
      <c r="CSJ169" s="3"/>
      <c r="CSK169" s="3"/>
      <c r="CSL169" s="3"/>
      <c r="CSM169" s="3"/>
      <c r="CSN169" s="3"/>
      <c r="CSO169" s="3"/>
      <c r="CSP169" s="3"/>
      <c r="CSQ169" s="3"/>
      <c r="CSR169" s="3"/>
      <c r="CSS169" s="3"/>
      <c r="CST169" s="3"/>
      <c r="CSU169" s="3"/>
      <c r="CSV169" s="3"/>
      <c r="CSW169" s="3"/>
      <c r="CSX169" s="3"/>
      <c r="CSY169" s="3"/>
      <c r="CSZ169" s="3"/>
      <c r="CTA169" s="3"/>
      <c r="CTB169" s="3"/>
      <c r="CTC169" s="3"/>
      <c r="CTD169" s="3"/>
      <c r="CTE169" s="3"/>
      <c r="CTF169" s="3"/>
      <c r="CTG169" s="3"/>
      <c r="CTI169" s="3"/>
      <c r="CTK169" s="3"/>
      <c r="CTL169" s="3"/>
      <c r="CTM169" s="3"/>
      <c r="CTN169" s="3"/>
      <c r="CTO169" s="3"/>
      <c r="CTP169" s="3"/>
      <c r="CTQ169" s="3"/>
      <c r="CTR169" s="3"/>
      <c r="CTW169" s="3"/>
      <c r="CTX169" s="3"/>
      <c r="CTY169" s="3"/>
      <c r="CTZ169" s="3"/>
      <c r="CUA169" s="3"/>
      <c r="CUB169" s="3"/>
      <c r="CUC169" s="3"/>
      <c r="CUD169" s="3"/>
      <c r="CUE169" s="3"/>
      <c r="CUF169" s="3"/>
      <c r="CUG169" s="3"/>
      <c r="CUH169" s="3"/>
      <c r="CUI169" s="3"/>
      <c r="CUJ169" s="3"/>
      <c r="CUK169" s="3"/>
      <c r="CUL169" s="3"/>
      <c r="CUM169" s="3"/>
      <c r="CUN169" s="3"/>
      <c r="CUO169" s="3"/>
      <c r="CUP169" s="3"/>
      <c r="CUQ169" s="3"/>
      <c r="CUR169" s="3"/>
      <c r="CUS169" s="3"/>
      <c r="CUT169" s="3"/>
      <c r="CUU169" s="3"/>
      <c r="CUV169" s="3"/>
      <c r="CUW169" s="3"/>
      <c r="CUX169" s="3"/>
      <c r="CUY169" s="3"/>
      <c r="CUZ169" s="3"/>
      <c r="CVA169" s="3"/>
      <c r="CVB169" s="3"/>
      <c r="CVC169" s="3"/>
      <c r="CVD169" s="3"/>
      <c r="CVE169" s="3"/>
      <c r="CVF169" s="3"/>
      <c r="CVG169" s="3"/>
      <c r="CVH169" s="3"/>
      <c r="CVI169" s="3"/>
      <c r="CVJ169" s="3"/>
      <c r="CVK169" s="3"/>
      <c r="CVL169" s="3"/>
      <c r="CVM169" s="3"/>
      <c r="CVN169" s="3"/>
      <c r="CVO169" s="3"/>
      <c r="CVP169" s="3"/>
      <c r="CVQ169" s="3"/>
      <c r="CVR169" s="3"/>
      <c r="CVS169" s="3"/>
      <c r="CVT169" s="3"/>
      <c r="CVU169" s="3"/>
      <c r="CVV169" s="3"/>
      <c r="CVW169" s="3"/>
      <c r="CVX169" s="3"/>
      <c r="CVY169" s="3"/>
      <c r="CVZ169" s="3"/>
      <c r="CWA169" s="3"/>
      <c r="CWB169" s="3"/>
      <c r="CWC169" s="3"/>
      <c r="CWD169" s="3"/>
      <c r="CWE169" s="3"/>
      <c r="CWF169" s="3"/>
      <c r="CWG169" s="3"/>
      <c r="CWH169" s="3"/>
      <c r="CWI169" s="3"/>
      <c r="CWJ169" s="3"/>
      <c r="CWK169" s="3"/>
      <c r="CWL169" s="3"/>
      <c r="CWM169" s="3"/>
      <c r="CWN169" s="3"/>
      <c r="CWO169" s="3"/>
      <c r="CWP169" s="3"/>
      <c r="CWQ169" s="3"/>
      <c r="CWR169" s="3"/>
      <c r="CWS169" s="3"/>
      <c r="CWT169" s="3"/>
      <c r="CWU169" s="3"/>
      <c r="CWV169" s="3"/>
      <c r="CWW169" s="3"/>
      <c r="CWX169" s="3"/>
      <c r="CWY169" s="3"/>
      <c r="CWZ169" s="3"/>
      <c r="CXA169" s="3"/>
      <c r="CXB169" s="3"/>
      <c r="CXC169" s="3"/>
      <c r="CXD169" s="3"/>
      <c r="CXE169" s="3"/>
      <c r="CXF169" s="3"/>
      <c r="CXG169" s="3"/>
      <c r="CXH169" s="3"/>
      <c r="CXI169" s="3"/>
      <c r="CXJ169" s="3"/>
      <c r="CXK169" s="3"/>
      <c r="CXL169" s="3"/>
      <c r="CXM169" s="3"/>
      <c r="CXN169" s="3"/>
      <c r="CXO169" s="3"/>
      <c r="CXP169" s="3"/>
      <c r="CXQ169" s="3"/>
      <c r="CXR169" s="3"/>
      <c r="CXS169" s="3"/>
      <c r="CXT169" s="3"/>
      <c r="CXU169" s="3"/>
      <c r="CXV169" s="3"/>
      <c r="CXW169" s="3"/>
      <c r="CXX169" s="3"/>
      <c r="CXY169" s="3"/>
      <c r="CXZ169" s="3"/>
      <c r="CYA169" s="3"/>
      <c r="CYB169" s="3"/>
      <c r="CYC169" s="3"/>
      <c r="CYD169" s="3"/>
      <c r="CYE169" s="3"/>
      <c r="CYF169" s="3"/>
      <c r="CYG169" s="3"/>
      <c r="CYH169" s="3"/>
      <c r="CYI169" s="3"/>
      <c r="CYJ169" s="3"/>
      <c r="CYK169" s="3"/>
      <c r="CYL169" s="3"/>
      <c r="CYM169" s="3"/>
      <c r="CYN169" s="3"/>
      <c r="CYO169" s="3"/>
      <c r="CYP169" s="3"/>
      <c r="CYQ169" s="3"/>
      <c r="CYR169" s="3"/>
      <c r="CYS169" s="3"/>
      <c r="CYT169" s="3"/>
      <c r="CYU169" s="3"/>
      <c r="CYV169" s="3"/>
      <c r="CYW169" s="3"/>
      <c r="CYX169" s="3"/>
      <c r="CYY169" s="3"/>
      <c r="CYZ169" s="3"/>
      <c r="CZA169" s="3"/>
      <c r="CZB169" s="3"/>
      <c r="CZC169" s="3"/>
      <c r="CZD169" s="3"/>
      <c r="CZE169" s="3"/>
      <c r="CZF169" s="3"/>
      <c r="CZG169" s="3"/>
      <c r="CZH169" s="3"/>
      <c r="CZI169" s="3"/>
      <c r="CZJ169" s="3"/>
      <c r="CZK169" s="3"/>
      <c r="CZL169" s="3"/>
      <c r="CZM169" s="3"/>
      <c r="CZN169" s="3"/>
      <c r="CZO169" s="3"/>
      <c r="CZP169" s="3"/>
      <c r="CZQ169" s="3"/>
      <c r="CZR169" s="3"/>
      <c r="CZS169" s="3"/>
      <c r="CZT169" s="3"/>
      <c r="CZU169" s="3"/>
      <c r="CZV169" s="3"/>
      <c r="CZW169" s="3"/>
      <c r="CZX169" s="3"/>
      <c r="CZY169" s="3"/>
      <c r="CZZ169" s="3"/>
      <c r="DAA169" s="3"/>
      <c r="DAB169" s="3"/>
      <c r="DAC169" s="3"/>
      <c r="DAD169" s="3"/>
      <c r="DAE169" s="3"/>
      <c r="DAF169" s="3"/>
      <c r="DAG169" s="3"/>
      <c r="DAH169" s="3"/>
      <c r="DAI169" s="3"/>
      <c r="DAJ169" s="3"/>
      <c r="DAK169" s="3"/>
      <c r="DAL169" s="3"/>
      <c r="DAM169" s="3"/>
      <c r="DAN169" s="3"/>
      <c r="DAO169" s="3"/>
      <c r="DAP169" s="3"/>
      <c r="DAQ169" s="3"/>
      <c r="DAR169" s="3"/>
      <c r="DAS169" s="3"/>
      <c r="DAT169" s="3"/>
      <c r="DAU169" s="3"/>
      <c r="DAV169" s="3"/>
      <c r="DAW169" s="3"/>
      <c r="DAX169" s="3"/>
      <c r="DAY169" s="3"/>
      <c r="DAZ169" s="3"/>
      <c r="DBA169" s="3"/>
      <c r="DBB169" s="3"/>
      <c r="DBC169" s="3"/>
      <c r="DBD169" s="3"/>
      <c r="DBE169" s="3"/>
      <c r="DBF169" s="3"/>
      <c r="DBG169" s="3"/>
      <c r="DBH169" s="3"/>
      <c r="DBI169" s="3"/>
      <c r="DBJ169" s="3"/>
      <c r="DBK169" s="3"/>
      <c r="DBL169" s="3"/>
      <c r="DBM169" s="3"/>
      <c r="DBN169" s="3"/>
      <c r="DBO169" s="3"/>
      <c r="DBP169" s="3"/>
      <c r="DBQ169" s="3"/>
      <c r="DBR169" s="3"/>
      <c r="DBS169" s="3"/>
      <c r="DBT169" s="3"/>
      <c r="DBU169" s="3"/>
      <c r="DBV169" s="3"/>
      <c r="DBW169" s="3"/>
      <c r="DBX169" s="3"/>
      <c r="DBY169" s="3"/>
      <c r="DBZ169" s="3"/>
      <c r="DCA169" s="3"/>
      <c r="DCB169" s="3"/>
      <c r="DCC169" s="3"/>
      <c r="DCD169" s="3"/>
      <c r="DCE169" s="3"/>
      <c r="DCF169" s="3"/>
      <c r="DCG169" s="3"/>
      <c r="DCH169" s="3"/>
      <c r="DCI169" s="3"/>
      <c r="DCJ169" s="3"/>
      <c r="DCK169" s="3"/>
      <c r="DCL169" s="3"/>
      <c r="DCM169" s="3"/>
      <c r="DCN169" s="3"/>
      <c r="DCO169" s="3"/>
      <c r="DCP169" s="3"/>
      <c r="DCQ169" s="3"/>
      <c r="DCR169" s="3"/>
      <c r="DCS169" s="3"/>
      <c r="DCT169" s="3"/>
      <c r="DCU169" s="3"/>
      <c r="DCV169" s="3"/>
      <c r="DCW169" s="3"/>
      <c r="DCX169" s="3"/>
      <c r="DCY169" s="3"/>
      <c r="DCZ169" s="3"/>
      <c r="DDA169" s="3"/>
      <c r="DDB169" s="3"/>
      <c r="DDC169" s="3"/>
      <c r="DDE169" s="3"/>
      <c r="DDG169" s="3"/>
      <c r="DDH169" s="3"/>
      <c r="DDI169" s="3"/>
      <c r="DDJ169" s="3"/>
      <c r="DDK169" s="3"/>
      <c r="DDL169" s="3"/>
      <c r="DDM169" s="3"/>
      <c r="DDN169" s="3"/>
      <c r="DDS169" s="3"/>
      <c r="DDT169" s="3"/>
      <c r="DDU169" s="3"/>
      <c r="DDV169" s="3"/>
      <c r="DDW169" s="3"/>
      <c r="DDX169" s="3"/>
      <c r="DDY169" s="3"/>
      <c r="DDZ169" s="3"/>
      <c r="DEA169" s="3"/>
      <c r="DEB169" s="3"/>
      <c r="DEC169" s="3"/>
      <c r="DED169" s="3"/>
      <c r="DEE169" s="3"/>
      <c r="DEF169" s="3"/>
      <c r="DEG169" s="3"/>
      <c r="DEH169" s="3"/>
      <c r="DEI169" s="3"/>
      <c r="DEJ169" s="3"/>
      <c r="DEK169" s="3"/>
      <c r="DEL169" s="3"/>
      <c r="DEM169" s="3"/>
      <c r="DEN169" s="3"/>
      <c r="DEO169" s="3"/>
      <c r="DEP169" s="3"/>
      <c r="DEQ169" s="3"/>
      <c r="DER169" s="3"/>
      <c r="DES169" s="3"/>
      <c r="DET169" s="3"/>
      <c r="DEU169" s="3"/>
      <c r="DEV169" s="3"/>
      <c r="DEW169" s="3"/>
      <c r="DEX169" s="3"/>
      <c r="DEY169" s="3"/>
      <c r="DEZ169" s="3"/>
      <c r="DFA169" s="3"/>
      <c r="DFB169" s="3"/>
      <c r="DFC169" s="3"/>
      <c r="DFD169" s="3"/>
      <c r="DFE169" s="3"/>
      <c r="DFF169" s="3"/>
      <c r="DFG169" s="3"/>
      <c r="DFH169" s="3"/>
      <c r="DFI169" s="3"/>
      <c r="DFJ169" s="3"/>
      <c r="DFK169" s="3"/>
      <c r="DFL169" s="3"/>
      <c r="DFM169" s="3"/>
      <c r="DFN169" s="3"/>
      <c r="DFO169" s="3"/>
      <c r="DFP169" s="3"/>
      <c r="DFQ169" s="3"/>
      <c r="DFR169" s="3"/>
      <c r="DFS169" s="3"/>
      <c r="DFT169" s="3"/>
      <c r="DFU169" s="3"/>
      <c r="DFV169" s="3"/>
      <c r="DFW169" s="3"/>
      <c r="DFX169" s="3"/>
      <c r="DFY169" s="3"/>
      <c r="DFZ169" s="3"/>
      <c r="DGA169" s="3"/>
      <c r="DGB169" s="3"/>
      <c r="DGC169" s="3"/>
      <c r="DGD169" s="3"/>
      <c r="DGE169" s="3"/>
      <c r="DGF169" s="3"/>
      <c r="DGG169" s="3"/>
      <c r="DGH169" s="3"/>
      <c r="DGI169" s="3"/>
      <c r="DGJ169" s="3"/>
      <c r="DGK169" s="3"/>
      <c r="DGL169" s="3"/>
      <c r="DGM169" s="3"/>
      <c r="DGN169" s="3"/>
      <c r="DGO169" s="3"/>
      <c r="DGP169" s="3"/>
      <c r="DGQ169" s="3"/>
      <c r="DGR169" s="3"/>
      <c r="DGS169" s="3"/>
      <c r="DGT169" s="3"/>
      <c r="DGU169" s="3"/>
      <c r="DGV169" s="3"/>
      <c r="DGW169" s="3"/>
      <c r="DGX169" s="3"/>
      <c r="DGY169" s="3"/>
      <c r="DGZ169" s="3"/>
      <c r="DHA169" s="3"/>
      <c r="DHB169" s="3"/>
      <c r="DHC169" s="3"/>
      <c r="DHD169" s="3"/>
      <c r="DHE169" s="3"/>
      <c r="DHF169" s="3"/>
      <c r="DHG169" s="3"/>
      <c r="DHH169" s="3"/>
      <c r="DHI169" s="3"/>
      <c r="DHJ169" s="3"/>
      <c r="DHK169" s="3"/>
      <c r="DHL169" s="3"/>
      <c r="DHM169" s="3"/>
      <c r="DHN169" s="3"/>
      <c r="DHO169" s="3"/>
      <c r="DHP169" s="3"/>
      <c r="DHQ169" s="3"/>
      <c r="DHR169" s="3"/>
      <c r="DHS169" s="3"/>
      <c r="DHT169" s="3"/>
      <c r="DHU169" s="3"/>
      <c r="DHV169" s="3"/>
      <c r="DHW169" s="3"/>
      <c r="DHX169" s="3"/>
      <c r="DHY169" s="3"/>
      <c r="DHZ169" s="3"/>
      <c r="DIA169" s="3"/>
      <c r="DIB169" s="3"/>
      <c r="DIC169" s="3"/>
      <c r="DID169" s="3"/>
      <c r="DIE169" s="3"/>
      <c r="DIF169" s="3"/>
      <c r="DIG169" s="3"/>
      <c r="DIH169" s="3"/>
      <c r="DII169" s="3"/>
      <c r="DIJ169" s="3"/>
      <c r="DIK169" s="3"/>
      <c r="DIL169" s="3"/>
      <c r="DIM169" s="3"/>
      <c r="DIN169" s="3"/>
      <c r="DIO169" s="3"/>
      <c r="DIP169" s="3"/>
      <c r="DIQ169" s="3"/>
      <c r="DIR169" s="3"/>
      <c r="DIS169" s="3"/>
      <c r="DIT169" s="3"/>
      <c r="DIU169" s="3"/>
      <c r="DIV169" s="3"/>
      <c r="DIW169" s="3"/>
      <c r="DIX169" s="3"/>
      <c r="DIY169" s="3"/>
      <c r="DIZ169" s="3"/>
      <c r="DJA169" s="3"/>
      <c r="DJB169" s="3"/>
      <c r="DJC169" s="3"/>
      <c r="DJD169" s="3"/>
      <c r="DJE169" s="3"/>
      <c r="DJF169" s="3"/>
      <c r="DJG169" s="3"/>
      <c r="DJH169" s="3"/>
      <c r="DJI169" s="3"/>
      <c r="DJJ169" s="3"/>
      <c r="DJK169" s="3"/>
      <c r="DJL169" s="3"/>
      <c r="DJM169" s="3"/>
      <c r="DJN169" s="3"/>
      <c r="DJO169" s="3"/>
      <c r="DJP169" s="3"/>
      <c r="DJQ169" s="3"/>
      <c r="DJR169" s="3"/>
      <c r="DJS169" s="3"/>
      <c r="DJT169" s="3"/>
      <c r="DJU169" s="3"/>
      <c r="DJV169" s="3"/>
      <c r="DJW169" s="3"/>
      <c r="DJX169" s="3"/>
      <c r="DJY169" s="3"/>
      <c r="DJZ169" s="3"/>
      <c r="DKA169" s="3"/>
      <c r="DKB169" s="3"/>
      <c r="DKC169" s="3"/>
      <c r="DKD169" s="3"/>
      <c r="DKE169" s="3"/>
      <c r="DKF169" s="3"/>
      <c r="DKG169" s="3"/>
      <c r="DKH169" s="3"/>
      <c r="DKI169" s="3"/>
      <c r="DKJ169" s="3"/>
      <c r="DKK169" s="3"/>
      <c r="DKL169" s="3"/>
      <c r="DKM169" s="3"/>
      <c r="DKN169" s="3"/>
      <c r="DKO169" s="3"/>
      <c r="DKP169" s="3"/>
      <c r="DKQ169" s="3"/>
      <c r="DKR169" s="3"/>
      <c r="DKS169" s="3"/>
      <c r="DKT169" s="3"/>
      <c r="DKU169" s="3"/>
      <c r="DKV169" s="3"/>
      <c r="DKW169" s="3"/>
      <c r="DKX169" s="3"/>
      <c r="DKY169" s="3"/>
      <c r="DKZ169" s="3"/>
      <c r="DLA169" s="3"/>
      <c r="DLB169" s="3"/>
      <c r="DLC169" s="3"/>
      <c r="DLD169" s="3"/>
      <c r="DLE169" s="3"/>
      <c r="DLF169" s="3"/>
      <c r="DLG169" s="3"/>
      <c r="DLH169" s="3"/>
      <c r="DLI169" s="3"/>
      <c r="DLJ169" s="3"/>
      <c r="DLK169" s="3"/>
      <c r="DLL169" s="3"/>
      <c r="DLM169" s="3"/>
      <c r="DLN169" s="3"/>
      <c r="DLO169" s="3"/>
      <c r="DLP169" s="3"/>
      <c r="DLQ169" s="3"/>
      <c r="DLR169" s="3"/>
      <c r="DLS169" s="3"/>
      <c r="DLT169" s="3"/>
      <c r="DLU169" s="3"/>
      <c r="DLV169" s="3"/>
      <c r="DLW169" s="3"/>
      <c r="DLX169" s="3"/>
      <c r="DLY169" s="3"/>
      <c r="DLZ169" s="3"/>
      <c r="DMA169" s="3"/>
      <c r="DMB169" s="3"/>
      <c r="DMC169" s="3"/>
      <c r="DMD169" s="3"/>
      <c r="DME169" s="3"/>
      <c r="DMF169" s="3"/>
      <c r="DMG169" s="3"/>
      <c r="DMH169" s="3"/>
      <c r="DMI169" s="3"/>
      <c r="DMJ169" s="3"/>
      <c r="DMK169" s="3"/>
      <c r="DML169" s="3"/>
      <c r="DMM169" s="3"/>
      <c r="DMN169" s="3"/>
      <c r="DMO169" s="3"/>
      <c r="DMP169" s="3"/>
      <c r="DMQ169" s="3"/>
      <c r="DMR169" s="3"/>
      <c r="DMS169" s="3"/>
      <c r="DMT169" s="3"/>
      <c r="DMU169" s="3"/>
      <c r="DMV169" s="3"/>
      <c r="DMW169" s="3"/>
      <c r="DMX169" s="3"/>
      <c r="DMY169" s="3"/>
      <c r="DNA169" s="3"/>
      <c r="DNC169" s="3"/>
      <c r="DND169" s="3"/>
      <c r="DNE169" s="3"/>
      <c r="DNF169" s="3"/>
      <c r="DNG169" s="3"/>
      <c r="DNH169" s="3"/>
      <c r="DNI169" s="3"/>
      <c r="DNJ169" s="3"/>
      <c r="DNO169" s="3"/>
      <c r="DNP169" s="3"/>
      <c r="DNQ169" s="3"/>
      <c r="DNR169" s="3"/>
      <c r="DNS169" s="3"/>
      <c r="DNT169" s="3"/>
      <c r="DNU169" s="3"/>
      <c r="DNV169" s="3"/>
      <c r="DNW169" s="3"/>
      <c r="DNX169" s="3"/>
      <c r="DNY169" s="3"/>
      <c r="DNZ169" s="3"/>
      <c r="DOA169" s="3"/>
      <c r="DOB169" s="3"/>
      <c r="DOC169" s="3"/>
      <c r="DOD169" s="3"/>
      <c r="DOE169" s="3"/>
      <c r="DOF169" s="3"/>
      <c r="DOG169" s="3"/>
      <c r="DOH169" s="3"/>
      <c r="DOI169" s="3"/>
      <c r="DOJ169" s="3"/>
      <c r="DOK169" s="3"/>
      <c r="DOL169" s="3"/>
      <c r="DOM169" s="3"/>
      <c r="DON169" s="3"/>
      <c r="DOO169" s="3"/>
      <c r="DOP169" s="3"/>
      <c r="DOQ169" s="3"/>
      <c r="DOR169" s="3"/>
      <c r="DOS169" s="3"/>
      <c r="DOT169" s="3"/>
      <c r="DOU169" s="3"/>
      <c r="DOV169" s="3"/>
      <c r="DOW169" s="3"/>
      <c r="DOX169" s="3"/>
      <c r="DOY169" s="3"/>
      <c r="DOZ169" s="3"/>
      <c r="DPA169" s="3"/>
      <c r="DPB169" s="3"/>
      <c r="DPC169" s="3"/>
      <c r="DPD169" s="3"/>
      <c r="DPE169" s="3"/>
      <c r="DPF169" s="3"/>
      <c r="DPG169" s="3"/>
      <c r="DPH169" s="3"/>
      <c r="DPI169" s="3"/>
      <c r="DPJ169" s="3"/>
      <c r="DPK169" s="3"/>
      <c r="DPL169" s="3"/>
      <c r="DPM169" s="3"/>
      <c r="DPN169" s="3"/>
      <c r="DPO169" s="3"/>
      <c r="DPP169" s="3"/>
      <c r="DPQ169" s="3"/>
      <c r="DPR169" s="3"/>
      <c r="DPS169" s="3"/>
      <c r="DPT169" s="3"/>
      <c r="DPU169" s="3"/>
      <c r="DPV169" s="3"/>
      <c r="DPW169" s="3"/>
      <c r="DPX169" s="3"/>
      <c r="DPY169" s="3"/>
      <c r="DPZ169" s="3"/>
      <c r="DQA169" s="3"/>
      <c r="DQB169" s="3"/>
      <c r="DQC169" s="3"/>
      <c r="DQD169" s="3"/>
      <c r="DQE169" s="3"/>
      <c r="DQF169" s="3"/>
      <c r="DQG169" s="3"/>
      <c r="DQH169" s="3"/>
      <c r="DQI169" s="3"/>
      <c r="DQJ169" s="3"/>
      <c r="DQK169" s="3"/>
      <c r="DQL169" s="3"/>
      <c r="DQM169" s="3"/>
      <c r="DQN169" s="3"/>
      <c r="DQO169" s="3"/>
      <c r="DQP169" s="3"/>
      <c r="DQQ169" s="3"/>
      <c r="DQR169" s="3"/>
      <c r="DQS169" s="3"/>
      <c r="DQT169" s="3"/>
      <c r="DQU169" s="3"/>
      <c r="DQV169" s="3"/>
      <c r="DQW169" s="3"/>
      <c r="DQX169" s="3"/>
      <c r="DQY169" s="3"/>
      <c r="DQZ169" s="3"/>
      <c r="DRA169" s="3"/>
      <c r="DRB169" s="3"/>
      <c r="DRC169" s="3"/>
      <c r="DRD169" s="3"/>
      <c r="DRE169" s="3"/>
      <c r="DRF169" s="3"/>
      <c r="DRG169" s="3"/>
      <c r="DRH169" s="3"/>
      <c r="DRI169" s="3"/>
      <c r="DRJ169" s="3"/>
      <c r="DRK169" s="3"/>
      <c r="DRL169" s="3"/>
      <c r="DRM169" s="3"/>
      <c r="DRN169" s="3"/>
      <c r="DRO169" s="3"/>
      <c r="DRP169" s="3"/>
      <c r="DRQ169" s="3"/>
      <c r="DRR169" s="3"/>
      <c r="DRS169" s="3"/>
      <c r="DRT169" s="3"/>
      <c r="DRU169" s="3"/>
      <c r="DRV169" s="3"/>
      <c r="DRW169" s="3"/>
      <c r="DRX169" s="3"/>
      <c r="DRY169" s="3"/>
      <c r="DRZ169" s="3"/>
      <c r="DSA169" s="3"/>
      <c r="DSB169" s="3"/>
      <c r="DSC169" s="3"/>
      <c r="DSD169" s="3"/>
      <c r="DSE169" s="3"/>
      <c r="DSF169" s="3"/>
      <c r="DSG169" s="3"/>
      <c r="DSH169" s="3"/>
      <c r="DSI169" s="3"/>
      <c r="DSJ169" s="3"/>
      <c r="DSK169" s="3"/>
      <c r="DSL169" s="3"/>
      <c r="DSM169" s="3"/>
      <c r="DSN169" s="3"/>
      <c r="DSO169" s="3"/>
      <c r="DSP169" s="3"/>
      <c r="DSQ169" s="3"/>
      <c r="DSR169" s="3"/>
      <c r="DSS169" s="3"/>
      <c r="DST169" s="3"/>
      <c r="DSU169" s="3"/>
      <c r="DSV169" s="3"/>
      <c r="DSW169" s="3"/>
      <c r="DSX169" s="3"/>
      <c r="DSY169" s="3"/>
      <c r="DSZ169" s="3"/>
      <c r="DTA169" s="3"/>
      <c r="DTB169" s="3"/>
      <c r="DTC169" s="3"/>
      <c r="DTD169" s="3"/>
      <c r="DTE169" s="3"/>
      <c r="DTF169" s="3"/>
      <c r="DTG169" s="3"/>
      <c r="DTH169" s="3"/>
      <c r="DTI169" s="3"/>
      <c r="DTJ169" s="3"/>
      <c r="DTK169" s="3"/>
      <c r="DTL169" s="3"/>
      <c r="DTM169" s="3"/>
      <c r="DTN169" s="3"/>
      <c r="DTO169" s="3"/>
      <c r="DTP169" s="3"/>
      <c r="DTQ169" s="3"/>
      <c r="DTR169" s="3"/>
      <c r="DTS169" s="3"/>
      <c r="DTT169" s="3"/>
      <c r="DTU169" s="3"/>
      <c r="DTV169" s="3"/>
      <c r="DTW169" s="3"/>
      <c r="DTX169" s="3"/>
      <c r="DTY169" s="3"/>
      <c r="DTZ169" s="3"/>
      <c r="DUA169" s="3"/>
      <c r="DUB169" s="3"/>
      <c r="DUC169" s="3"/>
      <c r="DUD169" s="3"/>
      <c r="DUE169" s="3"/>
      <c r="DUF169" s="3"/>
      <c r="DUG169" s="3"/>
      <c r="DUH169" s="3"/>
      <c r="DUI169" s="3"/>
      <c r="DUJ169" s="3"/>
      <c r="DUK169" s="3"/>
      <c r="DUL169" s="3"/>
      <c r="DUM169" s="3"/>
      <c r="DUN169" s="3"/>
      <c r="DUO169" s="3"/>
      <c r="DUP169" s="3"/>
      <c r="DUQ169" s="3"/>
      <c r="DUR169" s="3"/>
      <c r="DUS169" s="3"/>
      <c r="DUT169" s="3"/>
      <c r="DUU169" s="3"/>
      <c r="DUV169" s="3"/>
      <c r="DUW169" s="3"/>
      <c r="DUX169" s="3"/>
      <c r="DUY169" s="3"/>
      <c r="DUZ169" s="3"/>
      <c r="DVA169" s="3"/>
      <c r="DVB169" s="3"/>
      <c r="DVC169" s="3"/>
      <c r="DVD169" s="3"/>
      <c r="DVE169" s="3"/>
      <c r="DVF169" s="3"/>
      <c r="DVG169" s="3"/>
      <c r="DVH169" s="3"/>
      <c r="DVI169" s="3"/>
      <c r="DVJ169" s="3"/>
      <c r="DVK169" s="3"/>
      <c r="DVL169" s="3"/>
      <c r="DVM169" s="3"/>
      <c r="DVN169" s="3"/>
      <c r="DVO169" s="3"/>
      <c r="DVP169" s="3"/>
      <c r="DVQ169" s="3"/>
      <c r="DVR169" s="3"/>
      <c r="DVS169" s="3"/>
      <c r="DVT169" s="3"/>
      <c r="DVU169" s="3"/>
      <c r="DVV169" s="3"/>
      <c r="DVW169" s="3"/>
      <c r="DVX169" s="3"/>
      <c r="DVY169" s="3"/>
      <c r="DVZ169" s="3"/>
      <c r="DWA169" s="3"/>
      <c r="DWB169" s="3"/>
      <c r="DWC169" s="3"/>
      <c r="DWD169" s="3"/>
      <c r="DWE169" s="3"/>
      <c r="DWF169" s="3"/>
      <c r="DWG169" s="3"/>
      <c r="DWH169" s="3"/>
      <c r="DWI169" s="3"/>
      <c r="DWJ169" s="3"/>
      <c r="DWK169" s="3"/>
      <c r="DWL169" s="3"/>
      <c r="DWM169" s="3"/>
      <c r="DWN169" s="3"/>
      <c r="DWO169" s="3"/>
      <c r="DWP169" s="3"/>
      <c r="DWQ169" s="3"/>
      <c r="DWR169" s="3"/>
      <c r="DWS169" s="3"/>
      <c r="DWT169" s="3"/>
      <c r="DWU169" s="3"/>
      <c r="DWW169" s="3"/>
      <c r="DWY169" s="3"/>
      <c r="DWZ169" s="3"/>
      <c r="DXA169" s="3"/>
      <c r="DXB169" s="3"/>
      <c r="DXC169" s="3"/>
      <c r="DXD169" s="3"/>
      <c r="DXE169" s="3"/>
      <c r="DXF169" s="3"/>
      <c r="DXK169" s="3"/>
      <c r="DXL169" s="3"/>
      <c r="DXM169" s="3"/>
      <c r="DXN169" s="3"/>
      <c r="DXO169" s="3"/>
      <c r="DXP169" s="3"/>
      <c r="DXQ169" s="3"/>
      <c r="DXR169" s="3"/>
      <c r="DXS169" s="3"/>
      <c r="DXT169" s="3"/>
      <c r="DXU169" s="3"/>
      <c r="DXV169" s="3"/>
      <c r="DXW169" s="3"/>
      <c r="DXX169" s="3"/>
      <c r="DXY169" s="3"/>
      <c r="DXZ169" s="3"/>
      <c r="DYA169" s="3"/>
      <c r="DYB169" s="3"/>
      <c r="DYC169" s="3"/>
      <c r="DYD169" s="3"/>
      <c r="DYE169" s="3"/>
      <c r="DYF169" s="3"/>
      <c r="DYG169" s="3"/>
      <c r="DYH169" s="3"/>
      <c r="DYI169" s="3"/>
      <c r="DYJ169" s="3"/>
      <c r="DYK169" s="3"/>
      <c r="DYL169" s="3"/>
      <c r="DYM169" s="3"/>
      <c r="DYN169" s="3"/>
      <c r="DYO169" s="3"/>
      <c r="DYP169" s="3"/>
      <c r="DYQ169" s="3"/>
      <c r="DYR169" s="3"/>
      <c r="DYS169" s="3"/>
      <c r="DYT169" s="3"/>
      <c r="DYU169" s="3"/>
      <c r="DYV169" s="3"/>
      <c r="DYW169" s="3"/>
      <c r="DYX169" s="3"/>
      <c r="DYY169" s="3"/>
      <c r="DYZ169" s="3"/>
      <c r="DZA169" s="3"/>
      <c r="DZB169" s="3"/>
      <c r="DZC169" s="3"/>
      <c r="DZD169" s="3"/>
      <c r="DZE169" s="3"/>
      <c r="DZF169" s="3"/>
      <c r="DZG169" s="3"/>
      <c r="DZH169" s="3"/>
      <c r="DZI169" s="3"/>
      <c r="DZJ169" s="3"/>
      <c r="DZK169" s="3"/>
      <c r="DZL169" s="3"/>
      <c r="DZM169" s="3"/>
      <c r="DZN169" s="3"/>
      <c r="DZO169" s="3"/>
      <c r="DZP169" s="3"/>
      <c r="DZQ169" s="3"/>
      <c r="DZR169" s="3"/>
      <c r="DZS169" s="3"/>
      <c r="DZT169" s="3"/>
      <c r="DZU169" s="3"/>
      <c r="DZV169" s="3"/>
      <c r="DZW169" s="3"/>
      <c r="DZX169" s="3"/>
      <c r="DZY169" s="3"/>
      <c r="DZZ169" s="3"/>
      <c r="EAA169" s="3"/>
      <c r="EAB169" s="3"/>
      <c r="EAC169" s="3"/>
      <c r="EAD169" s="3"/>
      <c r="EAE169" s="3"/>
      <c r="EAF169" s="3"/>
      <c r="EAG169" s="3"/>
      <c r="EAH169" s="3"/>
      <c r="EAI169" s="3"/>
      <c r="EAJ169" s="3"/>
      <c r="EAK169" s="3"/>
      <c r="EAL169" s="3"/>
      <c r="EAM169" s="3"/>
      <c r="EAN169" s="3"/>
      <c r="EAO169" s="3"/>
      <c r="EAP169" s="3"/>
      <c r="EAQ169" s="3"/>
      <c r="EAR169" s="3"/>
      <c r="EAS169" s="3"/>
      <c r="EAT169" s="3"/>
      <c r="EAU169" s="3"/>
      <c r="EAV169" s="3"/>
      <c r="EAW169" s="3"/>
      <c r="EAX169" s="3"/>
      <c r="EAY169" s="3"/>
      <c r="EAZ169" s="3"/>
      <c r="EBA169" s="3"/>
      <c r="EBB169" s="3"/>
      <c r="EBC169" s="3"/>
      <c r="EBD169" s="3"/>
      <c r="EBE169" s="3"/>
      <c r="EBF169" s="3"/>
      <c r="EBG169" s="3"/>
      <c r="EBH169" s="3"/>
      <c r="EBI169" s="3"/>
      <c r="EBJ169" s="3"/>
      <c r="EBK169" s="3"/>
      <c r="EBL169" s="3"/>
      <c r="EBM169" s="3"/>
      <c r="EBN169" s="3"/>
      <c r="EBO169" s="3"/>
      <c r="EBP169" s="3"/>
      <c r="EBQ169" s="3"/>
      <c r="EBR169" s="3"/>
      <c r="EBS169" s="3"/>
      <c r="EBT169" s="3"/>
      <c r="EBU169" s="3"/>
      <c r="EBV169" s="3"/>
      <c r="EBW169" s="3"/>
      <c r="EBX169" s="3"/>
      <c r="EBY169" s="3"/>
      <c r="EBZ169" s="3"/>
      <c r="ECA169" s="3"/>
      <c r="ECB169" s="3"/>
      <c r="ECC169" s="3"/>
      <c r="ECD169" s="3"/>
      <c r="ECE169" s="3"/>
      <c r="ECF169" s="3"/>
      <c r="ECG169" s="3"/>
      <c r="ECH169" s="3"/>
      <c r="ECI169" s="3"/>
      <c r="ECJ169" s="3"/>
      <c r="ECK169" s="3"/>
      <c r="ECL169" s="3"/>
      <c r="ECM169" s="3"/>
      <c r="ECN169" s="3"/>
      <c r="ECO169" s="3"/>
      <c r="ECP169" s="3"/>
      <c r="ECQ169" s="3"/>
      <c r="ECR169" s="3"/>
      <c r="ECS169" s="3"/>
      <c r="ECT169" s="3"/>
      <c r="ECU169" s="3"/>
      <c r="ECV169" s="3"/>
      <c r="ECW169" s="3"/>
      <c r="ECX169" s="3"/>
      <c r="ECY169" s="3"/>
      <c r="ECZ169" s="3"/>
      <c r="EDA169" s="3"/>
      <c r="EDB169" s="3"/>
      <c r="EDC169" s="3"/>
      <c r="EDD169" s="3"/>
      <c r="EDE169" s="3"/>
      <c r="EDF169" s="3"/>
      <c r="EDG169" s="3"/>
      <c r="EDH169" s="3"/>
      <c r="EDI169" s="3"/>
      <c r="EDJ169" s="3"/>
      <c r="EDK169" s="3"/>
      <c r="EDL169" s="3"/>
      <c r="EDM169" s="3"/>
      <c r="EDN169" s="3"/>
      <c r="EDO169" s="3"/>
      <c r="EDP169" s="3"/>
      <c r="EDQ169" s="3"/>
      <c r="EDR169" s="3"/>
      <c r="EDS169" s="3"/>
      <c r="EDT169" s="3"/>
      <c r="EDU169" s="3"/>
      <c r="EDV169" s="3"/>
      <c r="EDW169" s="3"/>
      <c r="EDX169" s="3"/>
      <c r="EDY169" s="3"/>
      <c r="EDZ169" s="3"/>
      <c r="EEA169" s="3"/>
      <c r="EEB169" s="3"/>
      <c r="EEC169" s="3"/>
      <c r="EED169" s="3"/>
      <c r="EEE169" s="3"/>
      <c r="EEF169" s="3"/>
      <c r="EEG169" s="3"/>
      <c r="EEH169" s="3"/>
      <c r="EEI169" s="3"/>
      <c r="EEJ169" s="3"/>
      <c r="EEK169" s="3"/>
      <c r="EEL169" s="3"/>
      <c r="EEM169" s="3"/>
      <c r="EEN169" s="3"/>
      <c r="EEO169" s="3"/>
      <c r="EEP169" s="3"/>
      <c r="EEQ169" s="3"/>
      <c r="EER169" s="3"/>
      <c r="EES169" s="3"/>
      <c r="EET169" s="3"/>
      <c r="EEU169" s="3"/>
      <c r="EEV169" s="3"/>
      <c r="EEW169" s="3"/>
      <c r="EEX169" s="3"/>
      <c r="EEY169" s="3"/>
      <c r="EEZ169" s="3"/>
      <c r="EFA169" s="3"/>
      <c r="EFB169" s="3"/>
      <c r="EFC169" s="3"/>
      <c r="EFD169" s="3"/>
      <c r="EFE169" s="3"/>
      <c r="EFF169" s="3"/>
      <c r="EFG169" s="3"/>
      <c r="EFH169" s="3"/>
      <c r="EFI169" s="3"/>
      <c r="EFJ169" s="3"/>
      <c r="EFK169" s="3"/>
      <c r="EFL169" s="3"/>
      <c r="EFM169" s="3"/>
      <c r="EFN169" s="3"/>
      <c r="EFO169" s="3"/>
      <c r="EFP169" s="3"/>
      <c r="EFQ169" s="3"/>
      <c r="EFR169" s="3"/>
      <c r="EFS169" s="3"/>
      <c r="EFT169" s="3"/>
      <c r="EFU169" s="3"/>
      <c r="EFV169" s="3"/>
      <c r="EFW169" s="3"/>
      <c r="EFX169" s="3"/>
      <c r="EFY169" s="3"/>
      <c r="EFZ169" s="3"/>
      <c r="EGA169" s="3"/>
      <c r="EGB169" s="3"/>
      <c r="EGC169" s="3"/>
      <c r="EGD169" s="3"/>
      <c r="EGE169" s="3"/>
      <c r="EGF169" s="3"/>
      <c r="EGG169" s="3"/>
      <c r="EGH169" s="3"/>
      <c r="EGI169" s="3"/>
      <c r="EGJ169" s="3"/>
      <c r="EGK169" s="3"/>
      <c r="EGL169" s="3"/>
      <c r="EGM169" s="3"/>
      <c r="EGN169" s="3"/>
      <c r="EGO169" s="3"/>
      <c r="EGP169" s="3"/>
      <c r="EGQ169" s="3"/>
      <c r="EGS169" s="3"/>
      <c r="EGU169" s="3"/>
      <c r="EGV169" s="3"/>
      <c r="EGW169" s="3"/>
      <c r="EGX169" s="3"/>
      <c r="EGY169" s="3"/>
      <c r="EGZ169" s="3"/>
      <c r="EHA169" s="3"/>
      <c r="EHB169" s="3"/>
      <c r="EHG169" s="3"/>
      <c r="EHH169" s="3"/>
      <c r="EHI169" s="3"/>
      <c r="EHJ169" s="3"/>
      <c r="EHK169" s="3"/>
      <c r="EHL169" s="3"/>
      <c r="EHM169" s="3"/>
      <c r="EHN169" s="3"/>
      <c r="EHO169" s="3"/>
      <c r="EHP169" s="3"/>
      <c r="EHQ169" s="3"/>
      <c r="EHR169" s="3"/>
      <c r="EHS169" s="3"/>
      <c r="EHT169" s="3"/>
      <c r="EHU169" s="3"/>
      <c r="EHV169" s="3"/>
      <c r="EHW169" s="3"/>
      <c r="EHX169" s="3"/>
      <c r="EHY169" s="3"/>
      <c r="EHZ169" s="3"/>
      <c r="EIA169" s="3"/>
      <c r="EIB169" s="3"/>
      <c r="EIC169" s="3"/>
      <c r="EID169" s="3"/>
      <c r="EIE169" s="3"/>
      <c r="EIF169" s="3"/>
      <c r="EIG169" s="3"/>
      <c r="EIH169" s="3"/>
      <c r="EII169" s="3"/>
      <c r="EIJ169" s="3"/>
      <c r="EIK169" s="3"/>
      <c r="EIL169" s="3"/>
      <c r="EIM169" s="3"/>
      <c r="EIN169" s="3"/>
      <c r="EIO169" s="3"/>
      <c r="EIP169" s="3"/>
      <c r="EIQ169" s="3"/>
      <c r="EIR169" s="3"/>
      <c r="EIS169" s="3"/>
      <c r="EIT169" s="3"/>
      <c r="EIU169" s="3"/>
      <c r="EIV169" s="3"/>
      <c r="EIW169" s="3"/>
      <c r="EIX169" s="3"/>
      <c r="EIY169" s="3"/>
      <c r="EIZ169" s="3"/>
      <c r="EJA169" s="3"/>
      <c r="EJB169" s="3"/>
      <c r="EJC169" s="3"/>
      <c r="EJD169" s="3"/>
      <c r="EJE169" s="3"/>
      <c r="EJF169" s="3"/>
      <c r="EJG169" s="3"/>
      <c r="EJH169" s="3"/>
      <c r="EJI169" s="3"/>
      <c r="EJJ169" s="3"/>
      <c r="EJK169" s="3"/>
      <c r="EJL169" s="3"/>
      <c r="EJM169" s="3"/>
      <c r="EJN169" s="3"/>
      <c r="EJO169" s="3"/>
      <c r="EJP169" s="3"/>
      <c r="EJQ169" s="3"/>
      <c r="EJR169" s="3"/>
      <c r="EJS169" s="3"/>
      <c r="EJT169" s="3"/>
      <c r="EJU169" s="3"/>
      <c r="EJV169" s="3"/>
      <c r="EJW169" s="3"/>
      <c r="EJX169" s="3"/>
      <c r="EJY169" s="3"/>
      <c r="EJZ169" s="3"/>
      <c r="EKA169" s="3"/>
      <c r="EKB169" s="3"/>
      <c r="EKC169" s="3"/>
      <c r="EKD169" s="3"/>
      <c r="EKE169" s="3"/>
      <c r="EKF169" s="3"/>
      <c r="EKG169" s="3"/>
      <c r="EKH169" s="3"/>
      <c r="EKI169" s="3"/>
      <c r="EKJ169" s="3"/>
      <c r="EKK169" s="3"/>
      <c r="EKL169" s="3"/>
      <c r="EKM169" s="3"/>
      <c r="EKN169" s="3"/>
      <c r="EKO169" s="3"/>
      <c r="EKP169" s="3"/>
      <c r="EKQ169" s="3"/>
      <c r="EKR169" s="3"/>
      <c r="EKS169" s="3"/>
      <c r="EKT169" s="3"/>
      <c r="EKU169" s="3"/>
      <c r="EKV169" s="3"/>
      <c r="EKW169" s="3"/>
      <c r="EKX169" s="3"/>
      <c r="EKY169" s="3"/>
      <c r="EKZ169" s="3"/>
      <c r="ELA169" s="3"/>
      <c r="ELB169" s="3"/>
      <c r="ELC169" s="3"/>
      <c r="ELD169" s="3"/>
      <c r="ELE169" s="3"/>
      <c r="ELF169" s="3"/>
      <c r="ELG169" s="3"/>
      <c r="ELH169" s="3"/>
      <c r="ELI169" s="3"/>
      <c r="ELJ169" s="3"/>
      <c r="ELK169" s="3"/>
      <c r="ELL169" s="3"/>
      <c r="ELM169" s="3"/>
      <c r="ELN169" s="3"/>
      <c r="ELO169" s="3"/>
      <c r="ELP169" s="3"/>
      <c r="ELQ169" s="3"/>
      <c r="ELR169" s="3"/>
      <c r="ELS169" s="3"/>
      <c r="ELT169" s="3"/>
      <c r="ELU169" s="3"/>
      <c r="ELV169" s="3"/>
      <c r="ELW169" s="3"/>
      <c r="ELX169" s="3"/>
      <c r="ELY169" s="3"/>
      <c r="ELZ169" s="3"/>
      <c r="EMA169" s="3"/>
      <c r="EMB169" s="3"/>
      <c r="EMC169" s="3"/>
      <c r="EMD169" s="3"/>
      <c r="EME169" s="3"/>
      <c r="EMF169" s="3"/>
      <c r="EMG169" s="3"/>
      <c r="EMH169" s="3"/>
      <c r="EMI169" s="3"/>
      <c r="EMJ169" s="3"/>
      <c r="EMK169" s="3"/>
      <c r="EML169" s="3"/>
      <c r="EMM169" s="3"/>
      <c r="EMN169" s="3"/>
      <c r="EMO169" s="3"/>
      <c r="EMP169" s="3"/>
      <c r="EMQ169" s="3"/>
      <c r="EMR169" s="3"/>
      <c r="EMS169" s="3"/>
      <c r="EMT169" s="3"/>
      <c r="EMU169" s="3"/>
      <c r="EMV169" s="3"/>
      <c r="EMW169" s="3"/>
      <c r="EMX169" s="3"/>
      <c r="EMY169" s="3"/>
      <c r="EMZ169" s="3"/>
      <c r="ENA169" s="3"/>
      <c r="ENB169" s="3"/>
      <c r="ENC169" s="3"/>
      <c r="END169" s="3"/>
      <c r="ENE169" s="3"/>
      <c r="ENF169" s="3"/>
      <c r="ENG169" s="3"/>
      <c r="ENH169" s="3"/>
      <c r="ENI169" s="3"/>
      <c r="ENJ169" s="3"/>
      <c r="ENK169" s="3"/>
      <c r="ENL169" s="3"/>
      <c r="ENM169" s="3"/>
      <c r="ENN169" s="3"/>
      <c r="ENO169" s="3"/>
      <c r="ENP169" s="3"/>
      <c r="ENQ169" s="3"/>
      <c r="ENR169" s="3"/>
      <c r="ENS169" s="3"/>
      <c r="ENT169" s="3"/>
      <c r="ENU169" s="3"/>
      <c r="ENV169" s="3"/>
      <c r="ENW169" s="3"/>
      <c r="ENX169" s="3"/>
      <c r="ENY169" s="3"/>
      <c r="ENZ169" s="3"/>
      <c r="EOA169" s="3"/>
      <c r="EOB169" s="3"/>
      <c r="EOC169" s="3"/>
      <c r="EOD169" s="3"/>
      <c r="EOE169" s="3"/>
      <c r="EOF169" s="3"/>
      <c r="EOG169" s="3"/>
      <c r="EOH169" s="3"/>
      <c r="EOI169" s="3"/>
      <c r="EOJ169" s="3"/>
      <c r="EOK169" s="3"/>
      <c r="EOL169" s="3"/>
      <c r="EOM169" s="3"/>
      <c r="EON169" s="3"/>
      <c r="EOO169" s="3"/>
      <c r="EOP169" s="3"/>
      <c r="EOQ169" s="3"/>
      <c r="EOR169" s="3"/>
      <c r="EOS169" s="3"/>
      <c r="EOT169" s="3"/>
      <c r="EOU169" s="3"/>
      <c r="EOV169" s="3"/>
      <c r="EOW169" s="3"/>
      <c r="EOX169" s="3"/>
      <c r="EOY169" s="3"/>
      <c r="EOZ169" s="3"/>
      <c r="EPA169" s="3"/>
      <c r="EPB169" s="3"/>
      <c r="EPC169" s="3"/>
      <c r="EPD169" s="3"/>
      <c r="EPE169" s="3"/>
      <c r="EPF169" s="3"/>
      <c r="EPG169" s="3"/>
      <c r="EPH169" s="3"/>
      <c r="EPI169" s="3"/>
      <c r="EPJ169" s="3"/>
      <c r="EPK169" s="3"/>
      <c r="EPL169" s="3"/>
      <c r="EPM169" s="3"/>
      <c r="EPN169" s="3"/>
      <c r="EPO169" s="3"/>
      <c r="EPP169" s="3"/>
      <c r="EPQ169" s="3"/>
      <c r="EPR169" s="3"/>
      <c r="EPS169" s="3"/>
      <c r="EPT169" s="3"/>
      <c r="EPU169" s="3"/>
      <c r="EPV169" s="3"/>
      <c r="EPW169" s="3"/>
      <c r="EPX169" s="3"/>
      <c r="EPY169" s="3"/>
      <c r="EPZ169" s="3"/>
      <c r="EQA169" s="3"/>
      <c r="EQB169" s="3"/>
      <c r="EQC169" s="3"/>
      <c r="EQD169" s="3"/>
      <c r="EQE169" s="3"/>
      <c r="EQF169" s="3"/>
      <c r="EQG169" s="3"/>
      <c r="EQH169" s="3"/>
      <c r="EQI169" s="3"/>
      <c r="EQJ169" s="3"/>
      <c r="EQK169" s="3"/>
      <c r="EQL169" s="3"/>
      <c r="EQM169" s="3"/>
      <c r="EQO169" s="3"/>
      <c r="EQQ169" s="3"/>
      <c r="EQR169" s="3"/>
      <c r="EQS169" s="3"/>
      <c r="EQT169" s="3"/>
      <c r="EQU169" s="3"/>
      <c r="EQV169" s="3"/>
      <c r="EQW169" s="3"/>
      <c r="EQX169" s="3"/>
      <c r="ERC169" s="3"/>
      <c r="ERD169" s="3"/>
      <c r="ERE169" s="3"/>
      <c r="ERF169" s="3"/>
      <c r="ERG169" s="3"/>
      <c r="ERH169" s="3"/>
      <c r="ERI169" s="3"/>
      <c r="ERJ169" s="3"/>
      <c r="ERK169" s="3"/>
      <c r="ERL169" s="3"/>
      <c r="ERM169" s="3"/>
      <c r="ERN169" s="3"/>
      <c r="ERO169" s="3"/>
      <c r="ERP169" s="3"/>
      <c r="ERQ169" s="3"/>
      <c r="ERR169" s="3"/>
      <c r="ERS169" s="3"/>
      <c r="ERT169" s="3"/>
      <c r="ERU169" s="3"/>
      <c r="ERV169" s="3"/>
      <c r="ERW169" s="3"/>
      <c r="ERX169" s="3"/>
      <c r="ERY169" s="3"/>
      <c r="ERZ169" s="3"/>
      <c r="ESA169" s="3"/>
      <c r="ESB169" s="3"/>
      <c r="ESC169" s="3"/>
      <c r="ESD169" s="3"/>
      <c r="ESE169" s="3"/>
      <c r="ESF169" s="3"/>
      <c r="ESG169" s="3"/>
      <c r="ESH169" s="3"/>
      <c r="ESI169" s="3"/>
      <c r="ESJ169" s="3"/>
      <c r="ESK169" s="3"/>
      <c r="ESL169" s="3"/>
      <c r="ESM169" s="3"/>
      <c r="ESN169" s="3"/>
      <c r="ESO169" s="3"/>
      <c r="ESP169" s="3"/>
      <c r="ESQ169" s="3"/>
      <c r="ESR169" s="3"/>
      <c r="ESS169" s="3"/>
      <c r="EST169" s="3"/>
      <c r="ESU169" s="3"/>
      <c r="ESV169" s="3"/>
      <c r="ESW169" s="3"/>
      <c r="ESX169" s="3"/>
      <c r="ESY169" s="3"/>
      <c r="ESZ169" s="3"/>
      <c r="ETA169" s="3"/>
      <c r="ETB169" s="3"/>
      <c r="ETC169" s="3"/>
      <c r="ETD169" s="3"/>
      <c r="ETE169" s="3"/>
      <c r="ETF169" s="3"/>
      <c r="ETG169" s="3"/>
      <c r="ETH169" s="3"/>
      <c r="ETI169" s="3"/>
      <c r="ETJ169" s="3"/>
      <c r="ETK169" s="3"/>
      <c r="ETL169" s="3"/>
      <c r="ETM169" s="3"/>
      <c r="ETN169" s="3"/>
      <c r="ETO169" s="3"/>
      <c r="ETP169" s="3"/>
      <c r="ETQ169" s="3"/>
      <c r="ETR169" s="3"/>
      <c r="ETS169" s="3"/>
      <c r="ETT169" s="3"/>
      <c r="ETU169" s="3"/>
      <c r="ETV169" s="3"/>
      <c r="ETW169" s="3"/>
      <c r="ETX169" s="3"/>
      <c r="ETY169" s="3"/>
      <c r="ETZ169" s="3"/>
      <c r="EUA169" s="3"/>
      <c r="EUB169" s="3"/>
      <c r="EUC169" s="3"/>
      <c r="EUD169" s="3"/>
      <c r="EUE169" s="3"/>
      <c r="EUF169" s="3"/>
      <c r="EUG169" s="3"/>
      <c r="EUH169" s="3"/>
      <c r="EUI169" s="3"/>
      <c r="EUJ169" s="3"/>
      <c r="EUK169" s="3"/>
      <c r="EUL169" s="3"/>
      <c r="EUM169" s="3"/>
      <c r="EUN169" s="3"/>
      <c r="EUO169" s="3"/>
      <c r="EUP169" s="3"/>
      <c r="EUQ169" s="3"/>
      <c r="EUR169" s="3"/>
      <c r="EUS169" s="3"/>
      <c r="EUT169" s="3"/>
      <c r="EUU169" s="3"/>
      <c r="EUV169" s="3"/>
      <c r="EUW169" s="3"/>
      <c r="EUX169" s="3"/>
      <c r="EUY169" s="3"/>
      <c r="EUZ169" s="3"/>
      <c r="EVA169" s="3"/>
      <c r="EVB169" s="3"/>
      <c r="EVC169" s="3"/>
      <c r="EVD169" s="3"/>
      <c r="EVE169" s="3"/>
      <c r="EVF169" s="3"/>
      <c r="EVG169" s="3"/>
      <c r="EVH169" s="3"/>
      <c r="EVI169" s="3"/>
      <c r="EVJ169" s="3"/>
      <c r="EVK169" s="3"/>
      <c r="EVL169" s="3"/>
      <c r="EVM169" s="3"/>
      <c r="EVN169" s="3"/>
      <c r="EVO169" s="3"/>
      <c r="EVP169" s="3"/>
      <c r="EVQ169" s="3"/>
      <c r="EVR169" s="3"/>
      <c r="EVS169" s="3"/>
      <c r="EVT169" s="3"/>
      <c r="EVU169" s="3"/>
      <c r="EVV169" s="3"/>
      <c r="EVW169" s="3"/>
      <c r="EVX169" s="3"/>
      <c r="EVY169" s="3"/>
      <c r="EVZ169" s="3"/>
      <c r="EWA169" s="3"/>
      <c r="EWB169" s="3"/>
      <c r="EWC169" s="3"/>
      <c r="EWD169" s="3"/>
      <c r="EWE169" s="3"/>
      <c r="EWF169" s="3"/>
      <c r="EWG169" s="3"/>
      <c r="EWH169" s="3"/>
      <c r="EWI169" s="3"/>
      <c r="EWJ169" s="3"/>
      <c r="EWK169" s="3"/>
      <c r="EWL169" s="3"/>
      <c r="EWM169" s="3"/>
      <c r="EWN169" s="3"/>
      <c r="EWO169" s="3"/>
      <c r="EWP169" s="3"/>
      <c r="EWQ169" s="3"/>
      <c r="EWR169" s="3"/>
      <c r="EWS169" s="3"/>
      <c r="EWT169" s="3"/>
      <c r="EWU169" s="3"/>
      <c r="EWV169" s="3"/>
      <c r="EWW169" s="3"/>
      <c r="EWX169" s="3"/>
      <c r="EWY169" s="3"/>
      <c r="EWZ169" s="3"/>
      <c r="EXA169" s="3"/>
      <c r="EXB169" s="3"/>
      <c r="EXC169" s="3"/>
      <c r="EXD169" s="3"/>
      <c r="EXE169" s="3"/>
      <c r="EXF169" s="3"/>
      <c r="EXG169" s="3"/>
      <c r="EXH169" s="3"/>
      <c r="EXI169" s="3"/>
      <c r="EXJ169" s="3"/>
      <c r="EXK169" s="3"/>
      <c r="EXL169" s="3"/>
      <c r="EXM169" s="3"/>
      <c r="EXN169" s="3"/>
      <c r="EXO169" s="3"/>
      <c r="EXP169" s="3"/>
      <c r="EXQ169" s="3"/>
      <c r="EXR169" s="3"/>
      <c r="EXS169" s="3"/>
      <c r="EXT169" s="3"/>
      <c r="EXU169" s="3"/>
      <c r="EXV169" s="3"/>
      <c r="EXW169" s="3"/>
      <c r="EXX169" s="3"/>
      <c r="EXY169" s="3"/>
      <c r="EXZ169" s="3"/>
      <c r="EYA169" s="3"/>
      <c r="EYB169" s="3"/>
      <c r="EYC169" s="3"/>
      <c r="EYD169" s="3"/>
      <c r="EYE169" s="3"/>
      <c r="EYF169" s="3"/>
      <c r="EYG169" s="3"/>
      <c r="EYH169" s="3"/>
      <c r="EYI169" s="3"/>
      <c r="EYJ169" s="3"/>
      <c r="EYK169" s="3"/>
      <c r="EYL169" s="3"/>
      <c r="EYM169" s="3"/>
      <c r="EYN169" s="3"/>
      <c r="EYO169" s="3"/>
      <c r="EYP169" s="3"/>
      <c r="EYQ169" s="3"/>
      <c r="EYR169" s="3"/>
      <c r="EYS169" s="3"/>
      <c r="EYT169" s="3"/>
      <c r="EYU169" s="3"/>
      <c r="EYV169" s="3"/>
      <c r="EYW169" s="3"/>
      <c r="EYX169" s="3"/>
      <c r="EYY169" s="3"/>
      <c r="EYZ169" s="3"/>
      <c r="EZA169" s="3"/>
      <c r="EZB169" s="3"/>
      <c r="EZC169" s="3"/>
      <c r="EZD169" s="3"/>
      <c r="EZE169" s="3"/>
      <c r="EZF169" s="3"/>
      <c r="EZG169" s="3"/>
      <c r="EZH169" s="3"/>
      <c r="EZI169" s="3"/>
      <c r="EZJ169" s="3"/>
      <c r="EZK169" s="3"/>
      <c r="EZL169" s="3"/>
      <c r="EZM169" s="3"/>
      <c r="EZN169" s="3"/>
      <c r="EZO169" s="3"/>
      <c r="EZP169" s="3"/>
      <c r="EZQ169" s="3"/>
      <c r="EZR169" s="3"/>
      <c r="EZS169" s="3"/>
      <c r="EZT169" s="3"/>
      <c r="EZU169" s="3"/>
      <c r="EZV169" s="3"/>
      <c r="EZW169" s="3"/>
      <c r="EZX169" s="3"/>
      <c r="EZY169" s="3"/>
      <c r="EZZ169" s="3"/>
      <c r="FAA169" s="3"/>
      <c r="FAB169" s="3"/>
      <c r="FAC169" s="3"/>
      <c r="FAD169" s="3"/>
      <c r="FAE169" s="3"/>
      <c r="FAF169" s="3"/>
      <c r="FAG169" s="3"/>
      <c r="FAH169" s="3"/>
      <c r="FAI169" s="3"/>
      <c r="FAK169" s="3"/>
      <c r="FAM169" s="3"/>
      <c r="FAN169" s="3"/>
      <c r="FAO169" s="3"/>
      <c r="FAP169" s="3"/>
      <c r="FAQ169" s="3"/>
      <c r="FAR169" s="3"/>
      <c r="FAS169" s="3"/>
      <c r="FAT169" s="3"/>
      <c r="FAY169" s="3"/>
      <c r="FAZ169" s="3"/>
      <c r="FBA169" s="3"/>
      <c r="FBB169" s="3"/>
      <c r="FBC169" s="3"/>
      <c r="FBD169" s="3"/>
      <c r="FBE169" s="3"/>
      <c r="FBF169" s="3"/>
      <c r="FBG169" s="3"/>
      <c r="FBH169" s="3"/>
      <c r="FBI169" s="3"/>
      <c r="FBJ169" s="3"/>
      <c r="FBK169" s="3"/>
      <c r="FBL169" s="3"/>
      <c r="FBM169" s="3"/>
      <c r="FBN169" s="3"/>
      <c r="FBO169" s="3"/>
      <c r="FBP169" s="3"/>
      <c r="FBQ169" s="3"/>
      <c r="FBR169" s="3"/>
      <c r="FBS169" s="3"/>
      <c r="FBT169" s="3"/>
      <c r="FBU169" s="3"/>
      <c r="FBV169" s="3"/>
      <c r="FBW169" s="3"/>
      <c r="FBX169" s="3"/>
      <c r="FBY169" s="3"/>
      <c r="FBZ169" s="3"/>
      <c r="FCA169" s="3"/>
      <c r="FCB169" s="3"/>
      <c r="FCC169" s="3"/>
      <c r="FCD169" s="3"/>
      <c r="FCE169" s="3"/>
      <c r="FCF169" s="3"/>
      <c r="FCG169" s="3"/>
      <c r="FCH169" s="3"/>
      <c r="FCI169" s="3"/>
      <c r="FCJ169" s="3"/>
      <c r="FCK169" s="3"/>
      <c r="FCL169" s="3"/>
      <c r="FCM169" s="3"/>
      <c r="FCN169" s="3"/>
      <c r="FCO169" s="3"/>
      <c r="FCP169" s="3"/>
      <c r="FCQ169" s="3"/>
      <c r="FCR169" s="3"/>
      <c r="FCS169" s="3"/>
      <c r="FCT169" s="3"/>
      <c r="FCU169" s="3"/>
      <c r="FCV169" s="3"/>
      <c r="FCW169" s="3"/>
      <c r="FCX169" s="3"/>
      <c r="FCY169" s="3"/>
      <c r="FCZ169" s="3"/>
      <c r="FDA169" s="3"/>
      <c r="FDB169" s="3"/>
      <c r="FDC169" s="3"/>
      <c r="FDD169" s="3"/>
      <c r="FDE169" s="3"/>
      <c r="FDF169" s="3"/>
      <c r="FDG169" s="3"/>
      <c r="FDH169" s="3"/>
      <c r="FDI169" s="3"/>
      <c r="FDJ169" s="3"/>
      <c r="FDK169" s="3"/>
      <c r="FDL169" s="3"/>
      <c r="FDM169" s="3"/>
      <c r="FDN169" s="3"/>
      <c r="FDO169" s="3"/>
      <c r="FDP169" s="3"/>
      <c r="FDQ169" s="3"/>
      <c r="FDR169" s="3"/>
      <c r="FDS169" s="3"/>
      <c r="FDT169" s="3"/>
      <c r="FDU169" s="3"/>
      <c r="FDV169" s="3"/>
      <c r="FDW169" s="3"/>
      <c r="FDX169" s="3"/>
      <c r="FDY169" s="3"/>
      <c r="FDZ169" s="3"/>
      <c r="FEA169" s="3"/>
      <c r="FEB169" s="3"/>
      <c r="FEC169" s="3"/>
      <c r="FED169" s="3"/>
      <c r="FEE169" s="3"/>
      <c r="FEF169" s="3"/>
      <c r="FEG169" s="3"/>
      <c r="FEH169" s="3"/>
      <c r="FEI169" s="3"/>
      <c r="FEJ169" s="3"/>
      <c r="FEK169" s="3"/>
      <c r="FEL169" s="3"/>
      <c r="FEM169" s="3"/>
      <c r="FEN169" s="3"/>
      <c r="FEO169" s="3"/>
      <c r="FEP169" s="3"/>
      <c r="FEQ169" s="3"/>
      <c r="FER169" s="3"/>
      <c r="FES169" s="3"/>
      <c r="FET169" s="3"/>
      <c r="FEU169" s="3"/>
      <c r="FEV169" s="3"/>
      <c r="FEW169" s="3"/>
      <c r="FEX169" s="3"/>
      <c r="FEY169" s="3"/>
      <c r="FEZ169" s="3"/>
      <c r="FFA169" s="3"/>
      <c r="FFB169" s="3"/>
      <c r="FFC169" s="3"/>
      <c r="FFD169" s="3"/>
      <c r="FFE169" s="3"/>
      <c r="FFF169" s="3"/>
      <c r="FFG169" s="3"/>
      <c r="FFH169" s="3"/>
      <c r="FFI169" s="3"/>
      <c r="FFJ169" s="3"/>
      <c r="FFK169" s="3"/>
      <c r="FFL169" s="3"/>
      <c r="FFM169" s="3"/>
      <c r="FFN169" s="3"/>
      <c r="FFO169" s="3"/>
      <c r="FFP169" s="3"/>
      <c r="FFQ169" s="3"/>
      <c r="FFR169" s="3"/>
      <c r="FFS169" s="3"/>
      <c r="FFT169" s="3"/>
      <c r="FFU169" s="3"/>
      <c r="FFV169" s="3"/>
      <c r="FFW169" s="3"/>
      <c r="FFX169" s="3"/>
      <c r="FFY169" s="3"/>
      <c r="FFZ169" s="3"/>
      <c r="FGA169" s="3"/>
      <c r="FGB169" s="3"/>
      <c r="FGC169" s="3"/>
      <c r="FGD169" s="3"/>
      <c r="FGE169" s="3"/>
      <c r="FGF169" s="3"/>
      <c r="FGG169" s="3"/>
      <c r="FGH169" s="3"/>
      <c r="FGI169" s="3"/>
      <c r="FGJ169" s="3"/>
      <c r="FGK169" s="3"/>
      <c r="FGL169" s="3"/>
      <c r="FGM169" s="3"/>
      <c r="FGN169" s="3"/>
      <c r="FGO169" s="3"/>
      <c r="FGP169" s="3"/>
      <c r="FGQ169" s="3"/>
      <c r="FGR169" s="3"/>
      <c r="FGS169" s="3"/>
      <c r="FGT169" s="3"/>
      <c r="FGU169" s="3"/>
      <c r="FGV169" s="3"/>
      <c r="FGW169" s="3"/>
      <c r="FGX169" s="3"/>
      <c r="FGY169" s="3"/>
      <c r="FGZ169" s="3"/>
      <c r="FHA169" s="3"/>
      <c r="FHB169" s="3"/>
      <c r="FHC169" s="3"/>
      <c r="FHD169" s="3"/>
      <c r="FHE169" s="3"/>
      <c r="FHF169" s="3"/>
      <c r="FHG169" s="3"/>
      <c r="FHH169" s="3"/>
      <c r="FHI169" s="3"/>
      <c r="FHJ169" s="3"/>
      <c r="FHK169" s="3"/>
      <c r="FHL169" s="3"/>
      <c r="FHM169" s="3"/>
      <c r="FHN169" s="3"/>
      <c r="FHO169" s="3"/>
      <c r="FHP169" s="3"/>
      <c r="FHQ169" s="3"/>
      <c r="FHR169" s="3"/>
      <c r="FHS169" s="3"/>
      <c r="FHT169" s="3"/>
      <c r="FHU169" s="3"/>
      <c r="FHV169" s="3"/>
      <c r="FHW169" s="3"/>
      <c r="FHX169" s="3"/>
      <c r="FHY169" s="3"/>
      <c r="FHZ169" s="3"/>
      <c r="FIA169" s="3"/>
      <c r="FIB169" s="3"/>
      <c r="FIC169" s="3"/>
      <c r="FID169" s="3"/>
      <c r="FIE169" s="3"/>
      <c r="FIF169" s="3"/>
      <c r="FIG169" s="3"/>
      <c r="FIH169" s="3"/>
      <c r="FII169" s="3"/>
      <c r="FIJ169" s="3"/>
      <c r="FIK169" s="3"/>
      <c r="FIL169" s="3"/>
      <c r="FIM169" s="3"/>
      <c r="FIN169" s="3"/>
      <c r="FIO169" s="3"/>
      <c r="FIP169" s="3"/>
      <c r="FIQ169" s="3"/>
      <c r="FIR169" s="3"/>
      <c r="FIS169" s="3"/>
      <c r="FIT169" s="3"/>
      <c r="FIU169" s="3"/>
      <c r="FIV169" s="3"/>
      <c r="FIW169" s="3"/>
      <c r="FIX169" s="3"/>
      <c r="FIY169" s="3"/>
      <c r="FIZ169" s="3"/>
      <c r="FJA169" s="3"/>
      <c r="FJB169" s="3"/>
      <c r="FJC169" s="3"/>
      <c r="FJD169" s="3"/>
      <c r="FJE169" s="3"/>
      <c r="FJF169" s="3"/>
      <c r="FJG169" s="3"/>
      <c r="FJH169" s="3"/>
      <c r="FJI169" s="3"/>
      <c r="FJJ169" s="3"/>
      <c r="FJK169" s="3"/>
      <c r="FJL169" s="3"/>
      <c r="FJM169" s="3"/>
      <c r="FJN169" s="3"/>
      <c r="FJO169" s="3"/>
      <c r="FJP169" s="3"/>
      <c r="FJQ169" s="3"/>
      <c r="FJR169" s="3"/>
      <c r="FJS169" s="3"/>
      <c r="FJT169" s="3"/>
      <c r="FJU169" s="3"/>
      <c r="FJV169" s="3"/>
      <c r="FJW169" s="3"/>
      <c r="FJX169" s="3"/>
      <c r="FJY169" s="3"/>
      <c r="FJZ169" s="3"/>
      <c r="FKA169" s="3"/>
      <c r="FKB169" s="3"/>
      <c r="FKC169" s="3"/>
      <c r="FKD169" s="3"/>
      <c r="FKE169" s="3"/>
      <c r="FKG169" s="3"/>
      <c r="FKI169" s="3"/>
      <c r="FKJ169" s="3"/>
      <c r="FKK169" s="3"/>
      <c r="FKL169" s="3"/>
      <c r="FKM169" s="3"/>
      <c r="FKN169" s="3"/>
      <c r="FKO169" s="3"/>
      <c r="FKP169" s="3"/>
      <c r="FKU169" s="3"/>
      <c r="FKV169" s="3"/>
      <c r="FKW169" s="3"/>
      <c r="FKX169" s="3"/>
      <c r="FKY169" s="3"/>
      <c r="FKZ169" s="3"/>
      <c r="FLA169" s="3"/>
      <c r="FLB169" s="3"/>
      <c r="FLC169" s="3"/>
      <c r="FLD169" s="3"/>
      <c r="FLE169" s="3"/>
      <c r="FLF169" s="3"/>
      <c r="FLG169" s="3"/>
      <c r="FLH169" s="3"/>
      <c r="FLI169" s="3"/>
      <c r="FLJ169" s="3"/>
      <c r="FLK169" s="3"/>
      <c r="FLL169" s="3"/>
      <c r="FLM169" s="3"/>
      <c r="FLN169" s="3"/>
      <c r="FLO169" s="3"/>
      <c r="FLP169" s="3"/>
      <c r="FLQ169" s="3"/>
      <c r="FLR169" s="3"/>
      <c r="FLS169" s="3"/>
      <c r="FLT169" s="3"/>
      <c r="FLU169" s="3"/>
      <c r="FLV169" s="3"/>
      <c r="FLW169" s="3"/>
      <c r="FLX169" s="3"/>
      <c r="FLY169" s="3"/>
      <c r="FLZ169" s="3"/>
      <c r="FMA169" s="3"/>
      <c r="FMB169" s="3"/>
      <c r="FMC169" s="3"/>
      <c r="FMD169" s="3"/>
      <c r="FME169" s="3"/>
      <c r="FMF169" s="3"/>
      <c r="FMG169" s="3"/>
      <c r="FMH169" s="3"/>
      <c r="FMI169" s="3"/>
      <c r="FMJ169" s="3"/>
      <c r="FMK169" s="3"/>
      <c r="FML169" s="3"/>
      <c r="FMM169" s="3"/>
      <c r="FMN169" s="3"/>
      <c r="FMO169" s="3"/>
      <c r="FMP169" s="3"/>
      <c r="FMQ169" s="3"/>
      <c r="FMR169" s="3"/>
      <c r="FMS169" s="3"/>
      <c r="FMT169" s="3"/>
      <c r="FMU169" s="3"/>
      <c r="FMV169" s="3"/>
      <c r="FMW169" s="3"/>
      <c r="FMX169" s="3"/>
      <c r="FMY169" s="3"/>
      <c r="FMZ169" s="3"/>
      <c r="FNA169" s="3"/>
      <c r="FNB169" s="3"/>
      <c r="FNC169" s="3"/>
      <c r="FND169" s="3"/>
      <c r="FNE169" s="3"/>
      <c r="FNF169" s="3"/>
      <c r="FNG169" s="3"/>
      <c r="FNH169" s="3"/>
      <c r="FNI169" s="3"/>
      <c r="FNJ169" s="3"/>
      <c r="FNK169" s="3"/>
      <c r="FNL169" s="3"/>
      <c r="FNM169" s="3"/>
      <c r="FNN169" s="3"/>
      <c r="FNO169" s="3"/>
      <c r="FNP169" s="3"/>
      <c r="FNQ169" s="3"/>
      <c r="FNR169" s="3"/>
      <c r="FNS169" s="3"/>
      <c r="FNT169" s="3"/>
      <c r="FNU169" s="3"/>
      <c r="FNV169" s="3"/>
      <c r="FNW169" s="3"/>
      <c r="FNX169" s="3"/>
      <c r="FNY169" s="3"/>
      <c r="FNZ169" s="3"/>
      <c r="FOA169" s="3"/>
      <c r="FOB169" s="3"/>
      <c r="FOC169" s="3"/>
      <c r="FOD169" s="3"/>
      <c r="FOE169" s="3"/>
      <c r="FOF169" s="3"/>
      <c r="FOG169" s="3"/>
      <c r="FOH169" s="3"/>
      <c r="FOI169" s="3"/>
      <c r="FOJ169" s="3"/>
      <c r="FOK169" s="3"/>
      <c r="FOL169" s="3"/>
      <c r="FOM169" s="3"/>
      <c r="FON169" s="3"/>
      <c r="FOO169" s="3"/>
      <c r="FOP169" s="3"/>
      <c r="FOQ169" s="3"/>
      <c r="FOR169" s="3"/>
      <c r="FOS169" s="3"/>
      <c r="FOT169" s="3"/>
      <c r="FOU169" s="3"/>
      <c r="FOV169" s="3"/>
      <c r="FOW169" s="3"/>
      <c r="FOX169" s="3"/>
      <c r="FOY169" s="3"/>
      <c r="FOZ169" s="3"/>
      <c r="FPA169" s="3"/>
      <c r="FPB169" s="3"/>
      <c r="FPC169" s="3"/>
      <c r="FPD169" s="3"/>
      <c r="FPE169" s="3"/>
      <c r="FPF169" s="3"/>
      <c r="FPG169" s="3"/>
      <c r="FPH169" s="3"/>
      <c r="FPI169" s="3"/>
      <c r="FPJ169" s="3"/>
      <c r="FPK169" s="3"/>
      <c r="FPL169" s="3"/>
      <c r="FPM169" s="3"/>
      <c r="FPN169" s="3"/>
      <c r="FPO169" s="3"/>
      <c r="FPP169" s="3"/>
      <c r="FPQ169" s="3"/>
      <c r="FPR169" s="3"/>
      <c r="FPS169" s="3"/>
      <c r="FPT169" s="3"/>
      <c r="FPU169" s="3"/>
      <c r="FPV169" s="3"/>
      <c r="FPW169" s="3"/>
      <c r="FPX169" s="3"/>
      <c r="FPY169" s="3"/>
      <c r="FPZ169" s="3"/>
      <c r="FQA169" s="3"/>
      <c r="FQB169" s="3"/>
      <c r="FQC169" s="3"/>
      <c r="FQD169" s="3"/>
      <c r="FQE169" s="3"/>
      <c r="FQF169" s="3"/>
      <c r="FQG169" s="3"/>
      <c r="FQH169" s="3"/>
      <c r="FQI169" s="3"/>
      <c r="FQJ169" s="3"/>
      <c r="FQK169" s="3"/>
      <c r="FQL169" s="3"/>
      <c r="FQM169" s="3"/>
      <c r="FQN169" s="3"/>
      <c r="FQO169" s="3"/>
      <c r="FQP169" s="3"/>
      <c r="FQQ169" s="3"/>
      <c r="FQR169" s="3"/>
      <c r="FQS169" s="3"/>
      <c r="FQT169" s="3"/>
      <c r="FQU169" s="3"/>
      <c r="FQV169" s="3"/>
      <c r="FQW169" s="3"/>
      <c r="FQX169" s="3"/>
      <c r="FQY169" s="3"/>
      <c r="FQZ169" s="3"/>
      <c r="FRA169" s="3"/>
      <c r="FRB169" s="3"/>
      <c r="FRC169" s="3"/>
      <c r="FRD169" s="3"/>
      <c r="FRE169" s="3"/>
      <c r="FRF169" s="3"/>
      <c r="FRG169" s="3"/>
      <c r="FRH169" s="3"/>
      <c r="FRI169" s="3"/>
      <c r="FRJ169" s="3"/>
      <c r="FRK169" s="3"/>
      <c r="FRL169" s="3"/>
      <c r="FRM169" s="3"/>
      <c r="FRN169" s="3"/>
      <c r="FRO169" s="3"/>
      <c r="FRP169" s="3"/>
      <c r="FRQ169" s="3"/>
      <c r="FRR169" s="3"/>
      <c r="FRS169" s="3"/>
      <c r="FRT169" s="3"/>
      <c r="FRU169" s="3"/>
      <c r="FRV169" s="3"/>
      <c r="FRW169" s="3"/>
      <c r="FRX169" s="3"/>
      <c r="FRY169" s="3"/>
      <c r="FRZ169" s="3"/>
      <c r="FSA169" s="3"/>
      <c r="FSB169" s="3"/>
      <c r="FSC169" s="3"/>
      <c r="FSD169" s="3"/>
      <c r="FSE169" s="3"/>
      <c r="FSF169" s="3"/>
      <c r="FSG169" s="3"/>
      <c r="FSH169" s="3"/>
      <c r="FSI169" s="3"/>
      <c r="FSJ169" s="3"/>
      <c r="FSK169" s="3"/>
      <c r="FSL169" s="3"/>
      <c r="FSM169" s="3"/>
      <c r="FSN169" s="3"/>
      <c r="FSO169" s="3"/>
      <c r="FSP169" s="3"/>
      <c r="FSQ169" s="3"/>
      <c r="FSR169" s="3"/>
      <c r="FSS169" s="3"/>
      <c r="FST169" s="3"/>
      <c r="FSU169" s="3"/>
      <c r="FSV169" s="3"/>
      <c r="FSW169" s="3"/>
      <c r="FSX169" s="3"/>
      <c r="FSY169" s="3"/>
      <c r="FSZ169" s="3"/>
      <c r="FTA169" s="3"/>
      <c r="FTB169" s="3"/>
      <c r="FTC169" s="3"/>
      <c r="FTD169" s="3"/>
      <c r="FTE169" s="3"/>
      <c r="FTF169" s="3"/>
      <c r="FTG169" s="3"/>
      <c r="FTH169" s="3"/>
      <c r="FTI169" s="3"/>
      <c r="FTJ169" s="3"/>
      <c r="FTK169" s="3"/>
      <c r="FTL169" s="3"/>
      <c r="FTM169" s="3"/>
      <c r="FTN169" s="3"/>
      <c r="FTO169" s="3"/>
      <c r="FTP169" s="3"/>
      <c r="FTQ169" s="3"/>
      <c r="FTR169" s="3"/>
      <c r="FTS169" s="3"/>
      <c r="FTT169" s="3"/>
      <c r="FTU169" s="3"/>
      <c r="FTV169" s="3"/>
      <c r="FTW169" s="3"/>
      <c r="FTX169" s="3"/>
      <c r="FTY169" s="3"/>
      <c r="FTZ169" s="3"/>
      <c r="FUA169" s="3"/>
      <c r="FUC169" s="3"/>
      <c r="FUE169" s="3"/>
      <c r="FUF169" s="3"/>
      <c r="FUG169" s="3"/>
      <c r="FUH169" s="3"/>
      <c r="FUI169" s="3"/>
      <c r="FUJ169" s="3"/>
      <c r="FUK169" s="3"/>
      <c r="FUL169" s="3"/>
      <c r="FUQ169" s="3"/>
      <c r="FUR169" s="3"/>
      <c r="FUS169" s="3"/>
      <c r="FUT169" s="3"/>
      <c r="FUU169" s="3"/>
      <c r="FUV169" s="3"/>
      <c r="FUW169" s="3"/>
      <c r="FUX169" s="3"/>
      <c r="FUY169" s="3"/>
      <c r="FUZ169" s="3"/>
      <c r="FVA169" s="3"/>
      <c r="FVB169" s="3"/>
      <c r="FVC169" s="3"/>
      <c r="FVD169" s="3"/>
      <c r="FVE169" s="3"/>
      <c r="FVF169" s="3"/>
      <c r="FVG169" s="3"/>
      <c r="FVH169" s="3"/>
      <c r="FVI169" s="3"/>
      <c r="FVJ169" s="3"/>
      <c r="FVK169" s="3"/>
      <c r="FVL169" s="3"/>
      <c r="FVM169" s="3"/>
      <c r="FVN169" s="3"/>
      <c r="FVO169" s="3"/>
      <c r="FVP169" s="3"/>
      <c r="FVQ169" s="3"/>
      <c r="FVR169" s="3"/>
      <c r="FVS169" s="3"/>
      <c r="FVT169" s="3"/>
      <c r="FVU169" s="3"/>
      <c r="FVV169" s="3"/>
      <c r="FVW169" s="3"/>
      <c r="FVX169" s="3"/>
      <c r="FVY169" s="3"/>
      <c r="FVZ169" s="3"/>
      <c r="FWA169" s="3"/>
      <c r="FWB169" s="3"/>
      <c r="FWC169" s="3"/>
      <c r="FWD169" s="3"/>
      <c r="FWE169" s="3"/>
      <c r="FWF169" s="3"/>
      <c r="FWG169" s="3"/>
      <c r="FWH169" s="3"/>
      <c r="FWI169" s="3"/>
      <c r="FWJ169" s="3"/>
      <c r="FWK169" s="3"/>
      <c r="FWL169" s="3"/>
      <c r="FWM169" s="3"/>
      <c r="FWN169" s="3"/>
      <c r="FWO169" s="3"/>
      <c r="FWP169" s="3"/>
      <c r="FWQ169" s="3"/>
      <c r="FWR169" s="3"/>
      <c r="FWS169" s="3"/>
      <c r="FWT169" s="3"/>
      <c r="FWU169" s="3"/>
      <c r="FWV169" s="3"/>
      <c r="FWW169" s="3"/>
      <c r="FWX169" s="3"/>
      <c r="FWY169" s="3"/>
      <c r="FWZ169" s="3"/>
      <c r="FXA169" s="3"/>
      <c r="FXB169" s="3"/>
      <c r="FXC169" s="3"/>
      <c r="FXD169" s="3"/>
      <c r="FXE169" s="3"/>
      <c r="FXF169" s="3"/>
      <c r="FXG169" s="3"/>
      <c r="FXH169" s="3"/>
      <c r="FXI169" s="3"/>
      <c r="FXJ169" s="3"/>
      <c r="FXK169" s="3"/>
      <c r="FXL169" s="3"/>
      <c r="FXM169" s="3"/>
      <c r="FXN169" s="3"/>
      <c r="FXO169" s="3"/>
      <c r="FXP169" s="3"/>
      <c r="FXQ169" s="3"/>
      <c r="FXR169" s="3"/>
      <c r="FXS169" s="3"/>
      <c r="FXT169" s="3"/>
      <c r="FXU169" s="3"/>
      <c r="FXV169" s="3"/>
      <c r="FXW169" s="3"/>
      <c r="FXX169" s="3"/>
      <c r="FXY169" s="3"/>
      <c r="FXZ169" s="3"/>
      <c r="FYA169" s="3"/>
      <c r="FYB169" s="3"/>
      <c r="FYC169" s="3"/>
      <c r="FYD169" s="3"/>
      <c r="FYE169" s="3"/>
      <c r="FYF169" s="3"/>
      <c r="FYG169" s="3"/>
      <c r="FYH169" s="3"/>
      <c r="FYI169" s="3"/>
      <c r="FYJ169" s="3"/>
      <c r="FYK169" s="3"/>
      <c r="FYL169" s="3"/>
      <c r="FYM169" s="3"/>
      <c r="FYN169" s="3"/>
      <c r="FYO169" s="3"/>
      <c r="FYP169" s="3"/>
      <c r="FYQ169" s="3"/>
      <c r="FYR169" s="3"/>
      <c r="FYS169" s="3"/>
      <c r="FYT169" s="3"/>
      <c r="FYU169" s="3"/>
      <c r="FYV169" s="3"/>
      <c r="FYW169" s="3"/>
      <c r="FYX169" s="3"/>
      <c r="FYY169" s="3"/>
      <c r="FYZ169" s="3"/>
      <c r="FZA169" s="3"/>
      <c r="FZB169" s="3"/>
      <c r="FZC169" s="3"/>
      <c r="FZD169" s="3"/>
      <c r="FZE169" s="3"/>
      <c r="FZF169" s="3"/>
      <c r="FZG169" s="3"/>
      <c r="FZH169" s="3"/>
      <c r="FZI169" s="3"/>
      <c r="FZJ169" s="3"/>
      <c r="FZK169" s="3"/>
      <c r="FZL169" s="3"/>
      <c r="FZM169" s="3"/>
      <c r="FZN169" s="3"/>
      <c r="FZO169" s="3"/>
      <c r="FZP169" s="3"/>
      <c r="FZQ169" s="3"/>
      <c r="FZR169" s="3"/>
      <c r="FZS169" s="3"/>
      <c r="FZT169" s="3"/>
      <c r="FZU169" s="3"/>
      <c r="FZV169" s="3"/>
      <c r="FZW169" s="3"/>
      <c r="FZX169" s="3"/>
      <c r="FZY169" s="3"/>
      <c r="FZZ169" s="3"/>
      <c r="GAA169" s="3"/>
      <c r="GAB169" s="3"/>
      <c r="GAC169" s="3"/>
      <c r="GAD169" s="3"/>
      <c r="GAE169" s="3"/>
      <c r="GAF169" s="3"/>
      <c r="GAG169" s="3"/>
      <c r="GAH169" s="3"/>
      <c r="GAI169" s="3"/>
      <c r="GAJ169" s="3"/>
      <c r="GAK169" s="3"/>
      <c r="GAL169" s="3"/>
      <c r="GAM169" s="3"/>
      <c r="GAN169" s="3"/>
      <c r="GAO169" s="3"/>
      <c r="GAP169" s="3"/>
      <c r="GAQ169" s="3"/>
      <c r="GAR169" s="3"/>
      <c r="GAS169" s="3"/>
      <c r="GAT169" s="3"/>
      <c r="GAU169" s="3"/>
      <c r="GAV169" s="3"/>
      <c r="GAW169" s="3"/>
      <c r="GAX169" s="3"/>
      <c r="GAY169" s="3"/>
      <c r="GAZ169" s="3"/>
      <c r="GBA169" s="3"/>
      <c r="GBB169" s="3"/>
      <c r="GBC169" s="3"/>
      <c r="GBD169" s="3"/>
      <c r="GBE169" s="3"/>
      <c r="GBF169" s="3"/>
      <c r="GBG169" s="3"/>
      <c r="GBH169" s="3"/>
      <c r="GBI169" s="3"/>
      <c r="GBJ169" s="3"/>
      <c r="GBK169" s="3"/>
      <c r="GBL169" s="3"/>
      <c r="GBM169" s="3"/>
      <c r="GBN169" s="3"/>
      <c r="GBO169" s="3"/>
      <c r="GBP169" s="3"/>
      <c r="GBQ169" s="3"/>
      <c r="GBR169" s="3"/>
      <c r="GBS169" s="3"/>
      <c r="GBT169" s="3"/>
      <c r="GBU169" s="3"/>
      <c r="GBV169" s="3"/>
      <c r="GBW169" s="3"/>
      <c r="GBX169" s="3"/>
      <c r="GBY169" s="3"/>
      <c r="GBZ169" s="3"/>
      <c r="GCA169" s="3"/>
      <c r="GCB169" s="3"/>
      <c r="GCC169" s="3"/>
      <c r="GCD169" s="3"/>
      <c r="GCE169" s="3"/>
      <c r="GCF169" s="3"/>
      <c r="GCG169" s="3"/>
      <c r="GCH169" s="3"/>
      <c r="GCI169" s="3"/>
      <c r="GCJ169" s="3"/>
      <c r="GCK169" s="3"/>
      <c r="GCL169" s="3"/>
      <c r="GCM169" s="3"/>
      <c r="GCN169" s="3"/>
      <c r="GCO169" s="3"/>
      <c r="GCP169" s="3"/>
      <c r="GCQ169" s="3"/>
      <c r="GCR169" s="3"/>
      <c r="GCS169" s="3"/>
      <c r="GCT169" s="3"/>
      <c r="GCU169" s="3"/>
      <c r="GCV169" s="3"/>
      <c r="GCW169" s="3"/>
      <c r="GCX169" s="3"/>
      <c r="GCY169" s="3"/>
      <c r="GCZ169" s="3"/>
      <c r="GDA169" s="3"/>
      <c r="GDB169" s="3"/>
      <c r="GDC169" s="3"/>
      <c r="GDD169" s="3"/>
      <c r="GDE169" s="3"/>
      <c r="GDF169" s="3"/>
      <c r="GDG169" s="3"/>
      <c r="GDH169" s="3"/>
      <c r="GDI169" s="3"/>
      <c r="GDJ169" s="3"/>
      <c r="GDK169" s="3"/>
      <c r="GDL169" s="3"/>
      <c r="GDM169" s="3"/>
      <c r="GDN169" s="3"/>
      <c r="GDO169" s="3"/>
      <c r="GDP169" s="3"/>
      <c r="GDQ169" s="3"/>
      <c r="GDR169" s="3"/>
      <c r="GDS169" s="3"/>
      <c r="GDT169" s="3"/>
      <c r="GDU169" s="3"/>
      <c r="GDV169" s="3"/>
      <c r="GDW169" s="3"/>
      <c r="GDY169" s="3"/>
      <c r="GEA169" s="3"/>
      <c r="GEB169" s="3"/>
      <c r="GEC169" s="3"/>
      <c r="GED169" s="3"/>
      <c r="GEE169" s="3"/>
      <c r="GEF169" s="3"/>
      <c r="GEG169" s="3"/>
      <c r="GEH169" s="3"/>
      <c r="GEM169" s="3"/>
      <c r="GEN169" s="3"/>
      <c r="GEO169" s="3"/>
      <c r="GEP169" s="3"/>
      <c r="GEQ169" s="3"/>
      <c r="GER169" s="3"/>
      <c r="GES169" s="3"/>
      <c r="GET169" s="3"/>
      <c r="GEU169" s="3"/>
      <c r="GEV169" s="3"/>
      <c r="GEW169" s="3"/>
      <c r="GEX169" s="3"/>
      <c r="GEY169" s="3"/>
      <c r="GEZ169" s="3"/>
      <c r="GFA169" s="3"/>
      <c r="GFB169" s="3"/>
      <c r="GFC169" s="3"/>
      <c r="GFD169" s="3"/>
      <c r="GFE169" s="3"/>
      <c r="GFF169" s="3"/>
      <c r="GFG169" s="3"/>
      <c r="GFH169" s="3"/>
      <c r="GFI169" s="3"/>
      <c r="GFJ169" s="3"/>
      <c r="GFK169" s="3"/>
      <c r="GFL169" s="3"/>
      <c r="GFM169" s="3"/>
      <c r="GFN169" s="3"/>
      <c r="GFO169" s="3"/>
      <c r="GFP169" s="3"/>
      <c r="GFQ169" s="3"/>
      <c r="GFR169" s="3"/>
      <c r="GFS169" s="3"/>
      <c r="GFT169" s="3"/>
      <c r="GFU169" s="3"/>
      <c r="GFV169" s="3"/>
      <c r="GFW169" s="3"/>
      <c r="GFX169" s="3"/>
      <c r="GFY169" s="3"/>
      <c r="GFZ169" s="3"/>
      <c r="GGA169" s="3"/>
      <c r="GGB169" s="3"/>
      <c r="GGC169" s="3"/>
      <c r="GGD169" s="3"/>
      <c r="GGE169" s="3"/>
      <c r="GGF169" s="3"/>
      <c r="GGG169" s="3"/>
      <c r="GGH169" s="3"/>
      <c r="GGI169" s="3"/>
      <c r="GGJ169" s="3"/>
      <c r="GGK169" s="3"/>
      <c r="GGL169" s="3"/>
      <c r="GGM169" s="3"/>
      <c r="GGN169" s="3"/>
      <c r="GGO169" s="3"/>
      <c r="GGP169" s="3"/>
      <c r="GGQ169" s="3"/>
      <c r="GGR169" s="3"/>
      <c r="GGS169" s="3"/>
      <c r="GGT169" s="3"/>
      <c r="GGU169" s="3"/>
      <c r="GGV169" s="3"/>
      <c r="GGW169" s="3"/>
      <c r="GGX169" s="3"/>
      <c r="GGY169" s="3"/>
      <c r="GGZ169" s="3"/>
      <c r="GHA169" s="3"/>
      <c r="GHB169" s="3"/>
      <c r="GHC169" s="3"/>
      <c r="GHD169" s="3"/>
      <c r="GHE169" s="3"/>
      <c r="GHF169" s="3"/>
      <c r="GHG169" s="3"/>
      <c r="GHH169" s="3"/>
      <c r="GHI169" s="3"/>
      <c r="GHJ169" s="3"/>
      <c r="GHK169" s="3"/>
      <c r="GHL169" s="3"/>
      <c r="GHM169" s="3"/>
      <c r="GHN169" s="3"/>
      <c r="GHO169" s="3"/>
      <c r="GHP169" s="3"/>
      <c r="GHQ169" s="3"/>
      <c r="GHR169" s="3"/>
      <c r="GHS169" s="3"/>
      <c r="GHT169" s="3"/>
      <c r="GHU169" s="3"/>
      <c r="GHV169" s="3"/>
      <c r="GHW169" s="3"/>
      <c r="GHX169" s="3"/>
      <c r="GHY169" s="3"/>
      <c r="GHZ169" s="3"/>
      <c r="GIA169" s="3"/>
      <c r="GIB169" s="3"/>
      <c r="GIC169" s="3"/>
      <c r="GID169" s="3"/>
      <c r="GIE169" s="3"/>
      <c r="GIF169" s="3"/>
      <c r="GIG169" s="3"/>
      <c r="GIH169" s="3"/>
      <c r="GII169" s="3"/>
      <c r="GIJ169" s="3"/>
      <c r="GIK169" s="3"/>
      <c r="GIL169" s="3"/>
      <c r="GIM169" s="3"/>
      <c r="GIN169" s="3"/>
      <c r="GIO169" s="3"/>
      <c r="GIP169" s="3"/>
      <c r="GIQ169" s="3"/>
      <c r="GIR169" s="3"/>
      <c r="GIS169" s="3"/>
      <c r="GIT169" s="3"/>
      <c r="GIU169" s="3"/>
      <c r="GIV169" s="3"/>
      <c r="GIW169" s="3"/>
      <c r="GIX169" s="3"/>
      <c r="GIY169" s="3"/>
      <c r="GIZ169" s="3"/>
      <c r="GJA169" s="3"/>
      <c r="GJB169" s="3"/>
      <c r="GJC169" s="3"/>
      <c r="GJD169" s="3"/>
      <c r="GJE169" s="3"/>
      <c r="GJF169" s="3"/>
      <c r="GJG169" s="3"/>
      <c r="GJH169" s="3"/>
      <c r="GJI169" s="3"/>
      <c r="GJJ169" s="3"/>
      <c r="GJK169" s="3"/>
      <c r="GJL169" s="3"/>
      <c r="GJM169" s="3"/>
      <c r="GJN169" s="3"/>
      <c r="GJO169" s="3"/>
      <c r="GJP169" s="3"/>
      <c r="GJQ169" s="3"/>
      <c r="GJR169" s="3"/>
      <c r="GJS169" s="3"/>
      <c r="GJT169" s="3"/>
      <c r="GJU169" s="3"/>
      <c r="GJV169" s="3"/>
      <c r="GJW169" s="3"/>
      <c r="GJX169" s="3"/>
      <c r="GJY169" s="3"/>
      <c r="GJZ169" s="3"/>
      <c r="GKA169" s="3"/>
      <c r="GKB169" s="3"/>
      <c r="GKC169" s="3"/>
      <c r="GKD169" s="3"/>
      <c r="GKE169" s="3"/>
      <c r="GKF169" s="3"/>
      <c r="GKG169" s="3"/>
      <c r="GKH169" s="3"/>
      <c r="GKI169" s="3"/>
      <c r="GKJ169" s="3"/>
      <c r="GKK169" s="3"/>
      <c r="GKL169" s="3"/>
      <c r="GKM169" s="3"/>
      <c r="GKN169" s="3"/>
      <c r="GKO169" s="3"/>
      <c r="GKP169" s="3"/>
      <c r="GKQ169" s="3"/>
      <c r="GKR169" s="3"/>
      <c r="GKS169" s="3"/>
      <c r="GKT169" s="3"/>
      <c r="GKU169" s="3"/>
      <c r="GKV169" s="3"/>
      <c r="GKW169" s="3"/>
      <c r="GKX169" s="3"/>
      <c r="GKY169" s="3"/>
      <c r="GKZ169" s="3"/>
      <c r="GLA169" s="3"/>
      <c r="GLB169" s="3"/>
      <c r="GLC169" s="3"/>
      <c r="GLD169" s="3"/>
      <c r="GLE169" s="3"/>
      <c r="GLF169" s="3"/>
      <c r="GLG169" s="3"/>
      <c r="GLH169" s="3"/>
      <c r="GLI169" s="3"/>
      <c r="GLJ169" s="3"/>
      <c r="GLK169" s="3"/>
      <c r="GLL169" s="3"/>
      <c r="GLM169" s="3"/>
      <c r="GLN169" s="3"/>
      <c r="GLO169" s="3"/>
      <c r="GLP169" s="3"/>
      <c r="GLQ169" s="3"/>
      <c r="GLR169" s="3"/>
      <c r="GLS169" s="3"/>
      <c r="GLT169" s="3"/>
      <c r="GLU169" s="3"/>
      <c r="GLV169" s="3"/>
      <c r="GLW169" s="3"/>
      <c r="GLX169" s="3"/>
      <c r="GLY169" s="3"/>
      <c r="GLZ169" s="3"/>
      <c r="GMA169" s="3"/>
      <c r="GMB169" s="3"/>
      <c r="GMC169" s="3"/>
      <c r="GMD169" s="3"/>
      <c r="GME169" s="3"/>
      <c r="GMF169" s="3"/>
      <c r="GMG169" s="3"/>
      <c r="GMH169" s="3"/>
      <c r="GMI169" s="3"/>
      <c r="GMJ169" s="3"/>
      <c r="GMK169" s="3"/>
      <c r="GML169" s="3"/>
      <c r="GMM169" s="3"/>
      <c r="GMN169" s="3"/>
      <c r="GMO169" s="3"/>
      <c r="GMP169" s="3"/>
      <c r="GMQ169" s="3"/>
      <c r="GMR169" s="3"/>
      <c r="GMS169" s="3"/>
      <c r="GMT169" s="3"/>
      <c r="GMU169" s="3"/>
      <c r="GMV169" s="3"/>
      <c r="GMW169" s="3"/>
      <c r="GMX169" s="3"/>
      <c r="GMY169" s="3"/>
      <c r="GMZ169" s="3"/>
      <c r="GNA169" s="3"/>
      <c r="GNB169" s="3"/>
      <c r="GNC169" s="3"/>
      <c r="GND169" s="3"/>
      <c r="GNE169" s="3"/>
      <c r="GNF169" s="3"/>
      <c r="GNG169" s="3"/>
      <c r="GNH169" s="3"/>
      <c r="GNI169" s="3"/>
      <c r="GNJ169" s="3"/>
      <c r="GNK169" s="3"/>
      <c r="GNL169" s="3"/>
      <c r="GNM169" s="3"/>
      <c r="GNN169" s="3"/>
      <c r="GNO169" s="3"/>
      <c r="GNP169" s="3"/>
      <c r="GNQ169" s="3"/>
      <c r="GNR169" s="3"/>
      <c r="GNS169" s="3"/>
      <c r="GNU169" s="3"/>
      <c r="GNW169" s="3"/>
      <c r="GNX169" s="3"/>
      <c r="GNY169" s="3"/>
      <c r="GNZ169" s="3"/>
      <c r="GOA169" s="3"/>
      <c r="GOB169" s="3"/>
      <c r="GOC169" s="3"/>
      <c r="GOD169" s="3"/>
      <c r="GOI169" s="3"/>
      <c r="GOJ169" s="3"/>
      <c r="GOK169" s="3"/>
      <c r="GOL169" s="3"/>
      <c r="GOM169" s="3"/>
      <c r="GON169" s="3"/>
      <c r="GOO169" s="3"/>
      <c r="GOP169" s="3"/>
      <c r="GOQ169" s="3"/>
      <c r="GOR169" s="3"/>
      <c r="GOS169" s="3"/>
      <c r="GOT169" s="3"/>
      <c r="GOU169" s="3"/>
      <c r="GOV169" s="3"/>
      <c r="GOW169" s="3"/>
      <c r="GOX169" s="3"/>
      <c r="GOY169" s="3"/>
      <c r="GOZ169" s="3"/>
      <c r="GPA169" s="3"/>
      <c r="GPB169" s="3"/>
      <c r="GPC169" s="3"/>
      <c r="GPD169" s="3"/>
      <c r="GPE169" s="3"/>
      <c r="GPF169" s="3"/>
      <c r="GPG169" s="3"/>
      <c r="GPH169" s="3"/>
      <c r="GPI169" s="3"/>
      <c r="GPJ169" s="3"/>
      <c r="GPK169" s="3"/>
      <c r="GPL169" s="3"/>
      <c r="GPM169" s="3"/>
      <c r="GPN169" s="3"/>
      <c r="GPO169" s="3"/>
      <c r="GPP169" s="3"/>
      <c r="GPQ169" s="3"/>
      <c r="GPR169" s="3"/>
      <c r="GPS169" s="3"/>
      <c r="GPT169" s="3"/>
      <c r="GPU169" s="3"/>
      <c r="GPV169" s="3"/>
      <c r="GPW169" s="3"/>
      <c r="GPX169" s="3"/>
      <c r="GPY169" s="3"/>
      <c r="GPZ169" s="3"/>
      <c r="GQA169" s="3"/>
      <c r="GQB169" s="3"/>
      <c r="GQC169" s="3"/>
      <c r="GQD169" s="3"/>
      <c r="GQE169" s="3"/>
      <c r="GQF169" s="3"/>
      <c r="GQG169" s="3"/>
      <c r="GQH169" s="3"/>
      <c r="GQI169" s="3"/>
      <c r="GQJ169" s="3"/>
      <c r="GQK169" s="3"/>
      <c r="GQL169" s="3"/>
      <c r="GQM169" s="3"/>
      <c r="GQN169" s="3"/>
      <c r="GQO169" s="3"/>
      <c r="GQP169" s="3"/>
      <c r="GQQ169" s="3"/>
      <c r="GQR169" s="3"/>
      <c r="GQS169" s="3"/>
      <c r="GQT169" s="3"/>
      <c r="GQU169" s="3"/>
      <c r="GQV169" s="3"/>
      <c r="GQW169" s="3"/>
      <c r="GQX169" s="3"/>
      <c r="GQY169" s="3"/>
      <c r="GQZ169" s="3"/>
      <c r="GRA169" s="3"/>
      <c r="GRB169" s="3"/>
      <c r="GRC169" s="3"/>
      <c r="GRD169" s="3"/>
      <c r="GRE169" s="3"/>
      <c r="GRF169" s="3"/>
      <c r="GRG169" s="3"/>
      <c r="GRH169" s="3"/>
      <c r="GRI169" s="3"/>
      <c r="GRJ169" s="3"/>
      <c r="GRK169" s="3"/>
      <c r="GRL169" s="3"/>
      <c r="GRM169" s="3"/>
      <c r="GRN169" s="3"/>
      <c r="GRO169" s="3"/>
      <c r="GRP169" s="3"/>
      <c r="GRQ169" s="3"/>
      <c r="GRR169" s="3"/>
      <c r="GRS169" s="3"/>
      <c r="GRT169" s="3"/>
      <c r="GRU169" s="3"/>
      <c r="GRV169" s="3"/>
      <c r="GRW169" s="3"/>
      <c r="GRX169" s="3"/>
      <c r="GRY169" s="3"/>
      <c r="GRZ169" s="3"/>
      <c r="GSA169" s="3"/>
      <c r="GSB169" s="3"/>
      <c r="GSC169" s="3"/>
      <c r="GSD169" s="3"/>
      <c r="GSE169" s="3"/>
      <c r="GSF169" s="3"/>
      <c r="GSG169" s="3"/>
      <c r="GSH169" s="3"/>
      <c r="GSI169" s="3"/>
      <c r="GSJ169" s="3"/>
      <c r="GSK169" s="3"/>
      <c r="GSL169" s="3"/>
      <c r="GSM169" s="3"/>
      <c r="GSN169" s="3"/>
      <c r="GSO169" s="3"/>
      <c r="GSP169" s="3"/>
      <c r="GSQ169" s="3"/>
      <c r="GSR169" s="3"/>
      <c r="GSS169" s="3"/>
      <c r="GST169" s="3"/>
      <c r="GSU169" s="3"/>
      <c r="GSV169" s="3"/>
      <c r="GSW169" s="3"/>
      <c r="GSX169" s="3"/>
      <c r="GSY169" s="3"/>
      <c r="GSZ169" s="3"/>
      <c r="GTA169" s="3"/>
      <c r="GTB169" s="3"/>
      <c r="GTC169" s="3"/>
      <c r="GTD169" s="3"/>
      <c r="GTE169" s="3"/>
      <c r="GTF169" s="3"/>
      <c r="GTG169" s="3"/>
      <c r="GTH169" s="3"/>
      <c r="GTI169" s="3"/>
      <c r="GTJ169" s="3"/>
      <c r="GTK169" s="3"/>
      <c r="GTL169" s="3"/>
      <c r="GTM169" s="3"/>
      <c r="GTN169" s="3"/>
      <c r="GTO169" s="3"/>
      <c r="GTP169" s="3"/>
      <c r="GTQ169" s="3"/>
      <c r="GTR169" s="3"/>
      <c r="GTS169" s="3"/>
      <c r="GTT169" s="3"/>
      <c r="GTU169" s="3"/>
      <c r="GTV169" s="3"/>
      <c r="GTW169" s="3"/>
      <c r="GTX169" s="3"/>
      <c r="GTY169" s="3"/>
      <c r="GTZ169" s="3"/>
      <c r="GUA169" s="3"/>
      <c r="GUB169" s="3"/>
      <c r="GUC169" s="3"/>
      <c r="GUD169" s="3"/>
      <c r="GUE169" s="3"/>
      <c r="GUF169" s="3"/>
      <c r="GUG169" s="3"/>
      <c r="GUH169" s="3"/>
      <c r="GUI169" s="3"/>
      <c r="GUJ169" s="3"/>
      <c r="GUK169" s="3"/>
      <c r="GUL169" s="3"/>
      <c r="GUM169" s="3"/>
      <c r="GUN169" s="3"/>
      <c r="GUO169" s="3"/>
      <c r="GUP169" s="3"/>
      <c r="GUQ169" s="3"/>
      <c r="GUR169" s="3"/>
      <c r="GUS169" s="3"/>
      <c r="GUT169" s="3"/>
      <c r="GUU169" s="3"/>
      <c r="GUV169" s="3"/>
      <c r="GUW169" s="3"/>
      <c r="GUX169" s="3"/>
      <c r="GUY169" s="3"/>
      <c r="GUZ169" s="3"/>
      <c r="GVA169" s="3"/>
      <c r="GVB169" s="3"/>
      <c r="GVC169" s="3"/>
      <c r="GVD169" s="3"/>
      <c r="GVE169" s="3"/>
      <c r="GVF169" s="3"/>
      <c r="GVG169" s="3"/>
      <c r="GVH169" s="3"/>
      <c r="GVI169" s="3"/>
      <c r="GVJ169" s="3"/>
      <c r="GVK169" s="3"/>
      <c r="GVL169" s="3"/>
      <c r="GVM169" s="3"/>
      <c r="GVN169" s="3"/>
      <c r="GVO169" s="3"/>
      <c r="GVP169" s="3"/>
      <c r="GVQ169" s="3"/>
      <c r="GVR169" s="3"/>
      <c r="GVS169" s="3"/>
      <c r="GVT169" s="3"/>
      <c r="GVU169" s="3"/>
      <c r="GVV169" s="3"/>
      <c r="GVW169" s="3"/>
      <c r="GVX169" s="3"/>
      <c r="GVY169" s="3"/>
      <c r="GVZ169" s="3"/>
      <c r="GWA169" s="3"/>
      <c r="GWB169" s="3"/>
      <c r="GWC169" s="3"/>
      <c r="GWD169" s="3"/>
      <c r="GWE169" s="3"/>
      <c r="GWF169" s="3"/>
      <c r="GWG169" s="3"/>
      <c r="GWH169" s="3"/>
      <c r="GWI169" s="3"/>
      <c r="GWJ169" s="3"/>
      <c r="GWK169" s="3"/>
      <c r="GWL169" s="3"/>
      <c r="GWM169" s="3"/>
      <c r="GWN169" s="3"/>
      <c r="GWO169" s="3"/>
      <c r="GWP169" s="3"/>
      <c r="GWQ169" s="3"/>
      <c r="GWR169" s="3"/>
      <c r="GWS169" s="3"/>
      <c r="GWT169" s="3"/>
      <c r="GWU169" s="3"/>
      <c r="GWV169" s="3"/>
      <c r="GWW169" s="3"/>
      <c r="GWX169" s="3"/>
      <c r="GWY169" s="3"/>
      <c r="GWZ169" s="3"/>
      <c r="GXA169" s="3"/>
      <c r="GXB169" s="3"/>
      <c r="GXC169" s="3"/>
      <c r="GXD169" s="3"/>
      <c r="GXE169" s="3"/>
      <c r="GXF169" s="3"/>
      <c r="GXG169" s="3"/>
      <c r="GXH169" s="3"/>
      <c r="GXI169" s="3"/>
      <c r="GXJ169" s="3"/>
      <c r="GXK169" s="3"/>
      <c r="GXL169" s="3"/>
      <c r="GXM169" s="3"/>
      <c r="GXN169" s="3"/>
      <c r="GXO169" s="3"/>
      <c r="GXQ169" s="3"/>
      <c r="GXS169" s="3"/>
      <c r="GXT169" s="3"/>
      <c r="GXU169" s="3"/>
      <c r="GXV169" s="3"/>
      <c r="GXW169" s="3"/>
      <c r="GXX169" s="3"/>
      <c r="GXY169" s="3"/>
      <c r="GXZ169" s="3"/>
      <c r="GYE169" s="3"/>
      <c r="GYF169" s="3"/>
      <c r="GYG169" s="3"/>
      <c r="GYH169" s="3"/>
      <c r="GYI169" s="3"/>
      <c r="GYJ169" s="3"/>
      <c r="GYK169" s="3"/>
      <c r="GYL169" s="3"/>
      <c r="GYM169" s="3"/>
      <c r="GYN169" s="3"/>
      <c r="GYO169" s="3"/>
      <c r="GYP169" s="3"/>
      <c r="GYQ169" s="3"/>
      <c r="GYR169" s="3"/>
      <c r="GYS169" s="3"/>
      <c r="GYT169" s="3"/>
      <c r="GYU169" s="3"/>
      <c r="GYV169" s="3"/>
      <c r="GYW169" s="3"/>
      <c r="GYX169" s="3"/>
      <c r="GYY169" s="3"/>
      <c r="GYZ169" s="3"/>
      <c r="GZA169" s="3"/>
      <c r="GZB169" s="3"/>
      <c r="GZC169" s="3"/>
      <c r="GZD169" s="3"/>
      <c r="GZE169" s="3"/>
      <c r="GZF169" s="3"/>
      <c r="GZG169" s="3"/>
      <c r="GZH169" s="3"/>
      <c r="GZI169" s="3"/>
      <c r="GZJ169" s="3"/>
      <c r="GZK169" s="3"/>
      <c r="GZL169" s="3"/>
      <c r="GZM169" s="3"/>
      <c r="GZN169" s="3"/>
      <c r="GZO169" s="3"/>
      <c r="GZP169" s="3"/>
      <c r="GZQ169" s="3"/>
      <c r="GZR169" s="3"/>
      <c r="GZS169" s="3"/>
      <c r="GZT169" s="3"/>
      <c r="GZU169" s="3"/>
      <c r="GZV169" s="3"/>
      <c r="GZW169" s="3"/>
      <c r="GZX169" s="3"/>
      <c r="GZY169" s="3"/>
      <c r="GZZ169" s="3"/>
      <c r="HAA169" s="3"/>
      <c r="HAB169" s="3"/>
      <c r="HAC169" s="3"/>
      <c r="HAD169" s="3"/>
      <c r="HAE169" s="3"/>
      <c r="HAF169" s="3"/>
      <c r="HAG169" s="3"/>
      <c r="HAH169" s="3"/>
      <c r="HAI169" s="3"/>
      <c r="HAJ169" s="3"/>
      <c r="HAK169" s="3"/>
      <c r="HAL169" s="3"/>
      <c r="HAM169" s="3"/>
      <c r="HAN169" s="3"/>
      <c r="HAO169" s="3"/>
      <c r="HAP169" s="3"/>
      <c r="HAQ169" s="3"/>
      <c r="HAR169" s="3"/>
      <c r="HAS169" s="3"/>
      <c r="HAT169" s="3"/>
      <c r="HAU169" s="3"/>
      <c r="HAV169" s="3"/>
      <c r="HAW169" s="3"/>
      <c r="HAX169" s="3"/>
      <c r="HAY169" s="3"/>
      <c r="HAZ169" s="3"/>
      <c r="HBA169" s="3"/>
      <c r="HBB169" s="3"/>
      <c r="HBC169" s="3"/>
      <c r="HBD169" s="3"/>
      <c r="HBE169" s="3"/>
      <c r="HBF169" s="3"/>
      <c r="HBG169" s="3"/>
      <c r="HBH169" s="3"/>
      <c r="HBI169" s="3"/>
      <c r="HBJ169" s="3"/>
      <c r="HBK169" s="3"/>
      <c r="HBL169" s="3"/>
      <c r="HBM169" s="3"/>
      <c r="HBN169" s="3"/>
      <c r="HBO169" s="3"/>
      <c r="HBP169" s="3"/>
      <c r="HBQ169" s="3"/>
      <c r="HBR169" s="3"/>
      <c r="HBS169" s="3"/>
      <c r="HBT169" s="3"/>
      <c r="HBU169" s="3"/>
      <c r="HBV169" s="3"/>
      <c r="HBW169" s="3"/>
      <c r="HBX169" s="3"/>
      <c r="HBY169" s="3"/>
      <c r="HBZ169" s="3"/>
      <c r="HCA169" s="3"/>
      <c r="HCB169" s="3"/>
      <c r="HCC169" s="3"/>
      <c r="HCD169" s="3"/>
      <c r="HCE169" s="3"/>
      <c r="HCF169" s="3"/>
      <c r="HCG169" s="3"/>
      <c r="HCH169" s="3"/>
      <c r="HCI169" s="3"/>
      <c r="HCJ169" s="3"/>
      <c r="HCK169" s="3"/>
      <c r="HCL169" s="3"/>
      <c r="HCM169" s="3"/>
      <c r="HCN169" s="3"/>
      <c r="HCO169" s="3"/>
      <c r="HCP169" s="3"/>
      <c r="HCQ169" s="3"/>
      <c r="HCR169" s="3"/>
      <c r="HCS169" s="3"/>
      <c r="HCT169" s="3"/>
      <c r="HCU169" s="3"/>
      <c r="HCV169" s="3"/>
      <c r="HCW169" s="3"/>
      <c r="HCX169" s="3"/>
      <c r="HCY169" s="3"/>
      <c r="HCZ169" s="3"/>
      <c r="HDA169" s="3"/>
      <c r="HDB169" s="3"/>
      <c r="HDC169" s="3"/>
      <c r="HDD169" s="3"/>
      <c r="HDE169" s="3"/>
      <c r="HDF169" s="3"/>
      <c r="HDG169" s="3"/>
      <c r="HDH169" s="3"/>
      <c r="HDI169" s="3"/>
      <c r="HDJ169" s="3"/>
      <c r="HDK169" s="3"/>
      <c r="HDL169" s="3"/>
      <c r="HDM169" s="3"/>
      <c r="HDN169" s="3"/>
      <c r="HDO169" s="3"/>
      <c r="HDP169" s="3"/>
      <c r="HDQ169" s="3"/>
      <c r="HDR169" s="3"/>
      <c r="HDS169" s="3"/>
      <c r="HDT169" s="3"/>
      <c r="HDU169" s="3"/>
      <c r="HDV169" s="3"/>
      <c r="HDW169" s="3"/>
      <c r="HDX169" s="3"/>
      <c r="HDY169" s="3"/>
      <c r="HDZ169" s="3"/>
      <c r="HEA169" s="3"/>
      <c r="HEB169" s="3"/>
      <c r="HEC169" s="3"/>
      <c r="HED169" s="3"/>
      <c r="HEE169" s="3"/>
      <c r="HEF169" s="3"/>
      <c r="HEG169" s="3"/>
      <c r="HEH169" s="3"/>
      <c r="HEI169" s="3"/>
      <c r="HEJ169" s="3"/>
      <c r="HEK169" s="3"/>
      <c r="HEL169" s="3"/>
      <c r="HEM169" s="3"/>
      <c r="HEN169" s="3"/>
      <c r="HEO169" s="3"/>
      <c r="HEP169" s="3"/>
      <c r="HEQ169" s="3"/>
      <c r="HER169" s="3"/>
      <c r="HES169" s="3"/>
      <c r="HET169" s="3"/>
      <c r="HEU169" s="3"/>
      <c r="HEV169" s="3"/>
      <c r="HEW169" s="3"/>
      <c r="HEX169" s="3"/>
      <c r="HEY169" s="3"/>
      <c r="HEZ169" s="3"/>
      <c r="HFA169" s="3"/>
      <c r="HFB169" s="3"/>
      <c r="HFC169" s="3"/>
      <c r="HFD169" s="3"/>
      <c r="HFE169" s="3"/>
      <c r="HFF169" s="3"/>
      <c r="HFG169" s="3"/>
      <c r="HFH169" s="3"/>
      <c r="HFI169" s="3"/>
      <c r="HFJ169" s="3"/>
      <c r="HFK169" s="3"/>
      <c r="HFL169" s="3"/>
      <c r="HFM169" s="3"/>
      <c r="HFN169" s="3"/>
      <c r="HFO169" s="3"/>
      <c r="HFP169" s="3"/>
      <c r="HFQ169" s="3"/>
      <c r="HFR169" s="3"/>
      <c r="HFS169" s="3"/>
      <c r="HFT169" s="3"/>
      <c r="HFU169" s="3"/>
      <c r="HFV169" s="3"/>
      <c r="HFW169" s="3"/>
      <c r="HFX169" s="3"/>
      <c r="HFY169" s="3"/>
      <c r="HFZ169" s="3"/>
      <c r="HGA169" s="3"/>
      <c r="HGB169" s="3"/>
      <c r="HGC169" s="3"/>
      <c r="HGD169" s="3"/>
      <c r="HGE169" s="3"/>
      <c r="HGF169" s="3"/>
      <c r="HGG169" s="3"/>
      <c r="HGH169" s="3"/>
      <c r="HGI169" s="3"/>
      <c r="HGJ169" s="3"/>
      <c r="HGK169" s="3"/>
      <c r="HGL169" s="3"/>
      <c r="HGM169" s="3"/>
      <c r="HGN169" s="3"/>
      <c r="HGO169" s="3"/>
      <c r="HGP169" s="3"/>
      <c r="HGQ169" s="3"/>
      <c r="HGR169" s="3"/>
      <c r="HGS169" s="3"/>
      <c r="HGT169" s="3"/>
      <c r="HGU169" s="3"/>
      <c r="HGV169" s="3"/>
      <c r="HGW169" s="3"/>
      <c r="HGX169" s="3"/>
      <c r="HGY169" s="3"/>
      <c r="HGZ169" s="3"/>
      <c r="HHA169" s="3"/>
      <c r="HHB169" s="3"/>
      <c r="HHC169" s="3"/>
      <c r="HHD169" s="3"/>
      <c r="HHE169" s="3"/>
      <c r="HHF169" s="3"/>
      <c r="HHG169" s="3"/>
      <c r="HHH169" s="3"/>
      <c r="HHI169" s="3"/>
      <c r="HHJ169" s="3"/>
      <c r="HHK169" s="3"/>
      <c r="HHM169" s="3"/>
      <c r="HHO169" s="3"/>
      <c r="HHP169" s="3"/>
      <c r="HHQ169" s="3"/>
      <c r="HHR169" s="3"/>
      <c r="HHS169" s="3"/>
      <c r="HHT169" s="3"/>
      <c r="HHU169" s="3"/>
      <c r="HHV169" s="3"/>
      <c r="HIA169" s="3"/>
      <c r="HIB169" s="3"/>
      <c r="HIC169" s="3"/>
      <c r="HID169" s="3"/>
      <c r="HIE169" s="3"/>
      <c r="HIF169" s="3"/>
      <c r="HIG169" s="3"/>
      <c r="HIH169" s="3"/>
      <c r="HII169" s="3"/>
      <c r="HIJ169" s="3"/>
      <c r="HIK169" s="3"/>
      <c r="HIL169" s="3"/>
      <c r="HIM169" s="3"/>
      <c r="HIN169" s="3"/>
      <c r="HIO169" s="3"/>
      <c r="HIP169" s="3"/>
      <c r="HIQ169" s="3"/>
      <c r="HIR169" s="3"/>
      <c r="HIS169" s="3"/>
      <c r="HIT169" s="3"/>
      <c r="HIU169" s="3"/>
      <c r="HIV169" s="3"/>
      <c r="HIW169" s="3"/>
      <c r="HIX169" s="3"/>
      <c r="HIY169" s="3"/>
      <c r="HIZ169" s="3"/>
      <c r="HJA169" s="3"/>
      <c r="HJB169" s="3"/>
      <c r="HJC169" s="3"/>
      <c r="HJD169" s="3"/>
      <c r="HJE169" s="3"/>
      <c r="HJF169" s="3"/>
      <c r="HJG169" s="3"/>
      <c r="HJH169" s="3"/>
      <c r="HJI169" s="3"/>
      <c r="HJJ169" s="3"/>
      <c r="HJK169" s="3"/>
      <c r="HJL169" s="3"/>
      <c r="HJM169" s="3"/>
      <c r="HJN169" s="3"/>
      <c r="HJO169" s="3"/>
      <c r="HJP169" s="3"/>
      <c r="HJQ169" s="3"/>
      <c r="HJR169" s="3"/>
      <c r="HJS169" s="3"/>
      <c r="HJT169" s="3"/>
      <c r="HJU169" s="3"/>
      <c r="HJV169" s="3"/>
      <c r="HJW169" s="3"/>
      <c r="HJX169" s="3"/>
      <c r="HJY169" s="3"/>
      <c r="HJZ169" s="3"/>
      <c r="HKA169" s="3"/>
      <c r="HKB169" s="3"/>
      <c r="HKC169" s="3"/>
      <c r="HKD169" s="3"/>
      <c r="HKE169" s="3"/>
      <c r="HKF169" s="3"/>
      <c r="HKG169" s="3"/>
      <c r="HKH169" s="3"/>
      <c r="HKI169" s="3"/>
      <c r="HKJ169" s="3"/>
      <c r="HKK169" s="3"/>
      <c r="HKL169" s="3"/>
      <c r="HKM169" s="3"/>
      <c r="HKN169" s="3"/>
      <c r="HKO169" s="3"/>
      <c r="HKP169" s="3"/>
      <c r="HKQ169" s="3"/>
      <c r="HKR169" s="3"/>
      <c r="HKS169" s="3"/>
      <c r="HKT169" s="3"/>
      <c r="HKU169" s="3"/>
      <c r="HKV169" s="3"/>
      <c r="HKW169" s="3"/>
      <c r="HKX169" s="3"/>
      <c r="HKY169" s="3"/>
      <c r="HKZ169" s="3"/>
      <c r="HLA169" s="3"/>
      <c r="HLB169" s="3"/>
      <c r="HLC169" s="3"/>
      <c r="HLD169" s="3"/>
      <c r="HLE169" s="3"/>
      <c r="HLF169" s="3"/>
      <c r="HLG169" s="3"/>
      <c r="HLH169" s="3"/>
      <c r="HLI169" s="3"/>
      <c r="HLJ169" s="3"/>
      <c r="HLK169" s="3"/>
      <c r="HLL169" s="3"/>
      <c r="HLM169" s="3"/>
      <c r="HLN169" s="3"/>
      <c r="HLO169" s="3"/>
      <c r="HLP169" s="3"/>
      <c r="HLQ169" s="3"/>
      <c r="HLR169" s="3"/>
      <c r="HLS169" s="3"/>
      <c r="HLT169" s="3"/>
      <c r="HLU169" s="3"/>
      <c r="HLV169" s="3"/>
      <c r="HLW169" s="3"/>
      <c r="HLX169" s="3"/>
      <c r="HLY169" s="3"/>
      <c r="HLZ169" s="3"/>
      <c r="HMA169" s="3"/>
      <c r="HMB169" s="3"/>
      <c r="HMC169" s="3"/>
      <c r="HMD169" s="3"/>
      <c r="HME169" s="3"/>
      <c r="HMF169" s="3"/>
      <c r="HMG169" s="3"/>
      <c r="HMH169" s="3"/>
      <c r="HMI169" s="3"/>
      <c r="HMJ169" s="3"/>
      <c r="HMK169" s="3"/>
      <c r="HML169" s="3"/>
      <c r="HMM169" s="3"/>
      <c r="HMN169" s="3"/>
      <c r="HMO169" s="3"/>
      <c r="HMP169" s="3"/>
      <c r="HMQ169" s="3"/>
      <c r="HMR169" s="3"/>
      <c r="HMS169" s="3"/>
      <c r="HMT169" s="3"/>
      <c r="HMU169" s="3"/>
      <c r="HMV169" s="3"/>
      <c r="HMW169" s="3"/>
      <c r="HMX169" s="3"/>
      <c r="HMY169" s="3"/>
      <c r="HMZ169" s="3"/>
      <c r="HNA169" s="3"/>
      <c r="HNB169" s="3"/>
      <c r="HNC169" s="3"/>
      <c r="HND169" s="3"/>
      <c r="HNE169" s="3"/>
      <c r="HNF169" s="3"/>
      <c r="HNG169" s="3"/>
      <c r="HNH169" s="3"/>
      <c r="HNI169" s="3"/>
      <c r="HNJ169" s="3"/>
      <c r="HNK169" s="3"/>
      <c r="HNL169" s="3"/>
      <c r="HNM169" s="3"/>
      <c r="HNN169" s="3"/>
      <c r="HNO169" s="3"/>
      <c r="HNP169" s="3"/>
      <c r="HNQ169" s="3"/>
      <c r="HNR169" s="3"/>
      <c r="HNS169" s="3"/>
      <c r="HNT169" s="3"/>
      <c r="HNU169" s="3"/>
      <c r="HNV169" s="3"/>
      <c r="HNW169" s="3"/>
      <c r="HNX169" s="3"/>
      <c r="HNY169" s="3"/>
      <c r="HNZ169" s="3"/>
      <c r="HOA169" s="3"/>
      <c r="HOB169" s="3"/>
      <c r="HOC169" s="3"/>
      <c r="HOD169" s="3"/>
      <c r="HOE169" s="3"/>
      <c r="HOF169" s="3"/>
      <c r="HOG169" s="3"/>
      <c r="HOH169" s="3"/>
      <c r="HOI169" s="3"/>
      <c r="HOJ169" s="3"/>
      <c r="HOK169" s="3"/>
      <c r="HOL169" s="3"/>
      <c r="HOM169" s="3"/>
      <c r="HON169" s="3"/>
      <c r="HOO169" s="3"/>
      <c r="HOP169" s="3"/>
      <c r="HOQ169" s="3"/>
      <c r="HOR169" s="3"/>
      <c r="HOS169" s="3"/>
      <c r="HOT169" s="3"/>
      <c r="HOU169" s="3"/>
      <c r="HOV169" s="3"/>
      <c r="HOW169" s="3"/>
      <c r="HOX169" s="3"/>
      <c r="HOY169" s="3"/>
      <c r="HOZ169" s="3"/>
      <c r="HPA169" s="3"/>
      <c r="HPB169" s="3"/>
      <c r="HPC169" s="3"/>
      <c r="HPD169" s="3"/>
      <c r="HPE169" s="3"/>
      <c r="HPF169" s="3"/>
      <c r="HPG169" s="3"/>
      <c r="HPH169" s="3"/>
      <c r="HPI169" s="3"/>
      <c r="HPJ169" s="3"/>
      <c r="HPK169" s="3"/>
      <c r="HPL169" s="3"/>
      <c r="HPM169" s="3"/>
      <c r="HPN169" s="3"/>
      <c r="HPO169" s="3"/>
      <c r="HPP169" s="3"/>
      <c r="HPQ169" s="3"/>
      <c r="HPR169" s="3"/>
      <c r="HPS169" s="3"/>
      <c r="HPT169" s="3"/>
      <c r="HPU169" s="3"/>
      <c r="HPV169" s="3"/>
      <c r="HPW169" s="3"/>
      <c r="HPX169" s="3"/>
      <c r="HPY169" s="3"/>
      <c r="HPZ169" s="3"/>
      <c r="HQA169" s="3"/>
      <c r="HQB169" s="3"/>
      <c r="HQC169" s="3"/>
      <c r="HQD169" s="3"/>
      <c r="HQE169" s="3"/>
      <c r="HQF169" s="3"/>
      <c r="HQG169" s="3"/>
      <c r="HQH169" s="3"/>
      <c r="HQI169" s="3"/>
      <c r="HQJ169" s="3"/>
      <c r="HQK169" s="3"/>
      <c r="HQL169" s="3"/>
      <c r="HQM169" s="3"/>
      <c r="HQN169" s="3"/>
      <c r="HQO169" s="3"/>
      <c r="HQP169" s="3"/>
      <c r="HQQ169" s="3"/>
      <c r="HQR169" s="3"/>
      <c r="HQS169" s="3"/>
      <c r="HQT169" s="3"/>
      <c r="HQU169" s="3"/>
      <c r="HQV169" s="3"/>
      <c r="HQW169" s="3"/>
      <c r="HQX169" s="3"/>
      <c r="HQY169" s="3"/>
      <c r="HQZ169" s="3"/>
      <c r="HRA169" s="3"/>
      <c r="HRB169" s="3"/>
      <c r="HRC169" s="3"/>
      <c r="HRD169" s="3"/>
      <c r="HRE169" s="3"/>
      <c r="HRF169" s="3"/>
      <c r="HRG169" s="3"/>
      <c r="HRI169" s="3"/>
      <c r="HRK169" s="3"/>
      <c r="HRL169" s="3"/>
      <c r="HRM169" s="3"/>
      <c r="HRN169" s="3"/>
      <c r="HRO169" s="3"/>
      <c r="HRP169" s="3"/>
      <c r="HRQ169" s="3"/>
      <c r="HRR169" s="3"/>
      <c r="HRW169" s="3"/>
      <c r="HRX169" s="3"/>
      <c r="HRY169" s="3"/>
      <c r="HRZ169" s="3"/>
      <c r="HSA169" s="3"/>
      <c r="HSB169" s="3"/>
      <c r="HSC169" s="3"/>
      <c r="HSD169" s="3"/>
      <c r="HSE169" s="3"/>
      <c r="HSF169" s="3"/>
      <c r="HSG169" s="3"/>
      <c r="HSH169" s="3"/>
      <c r="HSI169" s="3"/>
      <c r="HSJ169" s="3"/>
      <c r="HSK169" s="3"/>
      <c r="HSL169" s="3"/>
      <c r="HSM169" s="3"/>
      <c r="HSN169" s="3"/>
      <c r="HSO169" s="3"/>
      <c r="HSP169" s="3"/>
      <c r="HSQ169" s="3"/>
      <c r="HSR169" s="3"/>
      <c r="HSS169" s="3"/>
      <c r="HST169" s="3"/>
      <c r="HSU169" s="3"/>
      <c r="HSV169" s="3"/>
      <c r="HSW169" s="3"/>
      <c r="HSX169" s="3"/>
      <c r="HSY169" s="3"/>
      <c r="HSZ169" s="3"/>
      <c r="HTA169" s="3"/>
      <c r="HTB169" s="3"/>
      <c r="HTC169" s="3"/>
      <c r="HTD169" s="3"/>
      <c r="HTE169" s="3"/>
      <c r="HTF169" s="3"/>
      <c r="HTG169" s="3"/>
      <c r="HTH169" s="3"/>
      <c r="HTI169" s="3"/>
      <c r="HTJ169" s="3"/>
      <c r="HTK169" s="3"/>
      <c r="HTL169" s="3"/>
      <c r="HTM169" s="3"/>
      <c r="HTN169" s="3"/>
      <c r="HTO169" s="3"/>
      <c r="HTP169" s="3"/>
      <c r="HTQ169" s="3"/>
      <c r="HTR169" s="3"/>
      <c r="HTS169" s="3"/>
      <c r="HTT169" s="3"/>
      <c r="HTU169" s="3"/>
      <c r="HTV169" s="3"/>
      <c r="HTW169" s="3"/>
      <c r="HTX169" s="3"/>
      <c r="HTY169" s="3"/>
      <c r="HTZ169" s="3"/>
      <c r="HUA169" s="3"/>
      <c r="HUB169" s="3"/>
      <c r="HUC169" s="3"/>
      <c r="HUD169" s="3"/>
      <c r="HUE169" s="3"/>
      <c r="HUF169" s="3"/>
      <c r="HUG169" s="3"/>
      <c r="HUH169" s="3"/>
      <c r="HUI169" s="3"/>
      <c r="HUJ169" s="3"/>
      <c r="HUK169" s="3"/>
      <c r="HUL169" s="3"/>
      <c r="HUM169" s="3"/>
      <c r="HUN169" s="3"/>
      <c r="HUO169" s="3"/>
      <c r="HUP169" s="3"/>
      <c r="HUQ169" s="3"/>
      <c r="HUR169" s="3"/>
      <c r="HUS169" s="3"/>
      <c r="HUT169" s="3"/>
      <c r="HUU169" s="3"/>
      <c r="HUV169" s="3"/>
      <c r="HUW169" s="3"/>
      <c r="HUX169" s="3"/>
      <c r="HUY169" s="3"/>
      <c r="HUZ169" s="3"/>
      <c r="HVA169" s="3"/>
      <c r="HVB169" s="3"/>
      <c r="HVC169" s="3"/>
      <c r="HVD169" s="3"/>
      <c r="HVE169" s="3"/>
      <c r="HVF169" s="3"/>
      <c r="HVG169" s="3"/>
      <c r="HVH169" s="3"/>
      <c r="HVI169" s="3"/>
      <c r="HVJ169" s="3"/>
      <c r="HVK169" s="3"/>
      <c r="HVL169" s="3"/>
      <c r="HVM169" s="3"/>
      <c r="HVN169" s="3"/>
      <c r="HVO169" s="3"/>
      <c r="HVP169" s="3"/>
      <c r="HVQ169" s="3"/>
      <c r="HVR169" s="3"/>
      <c r="HVS169" s="3"/>
      <c r="HVT169" s="3"/>
      <c r="HVU169" s="3"/>
      <c r="HVV169" s="3"/>
      <c r="HVW169" s="3"/>
      <c r="HVX169" s="3"/>
      <c r="HVY169" s="3"/>
      <c r="HVZ169" s="3"/>
      <c r="HWA169" s="3"/>
      <c r="HWB169" s="3"/>
      <c r="HWC169" s="3"/>
      <c r="HWD169" s="3"/>
      <c r="HWE169" s="3"/>
      <c r="HWF169" s="3"/>
      <c r="HWG169" s="3"/>
      <c r="HWH169" s="3"/>
      <c r="HWI169" s="3"/>
      <c r="HWJ169" s="3"/>
      <c r="HWK169" s="3"/>
      <c r="HWL169" s="3"/>
      <c r="HWM169" s="3"/>
      <c r="HWN169" s="3"/>
      <c r="HWO169" s="3"/>
      <c r="HWP169" s="3"/>
      <c r="HWQ169" s="3"/>
      <c r="HWR169" s="3"/>
      <c r="HWS169" s="3"/>
      <c r="HWT169" s="3"/>
      <c r="HWU169" s="3"/>
      <c r="HWV169" s="3"/>
      <c r="HWW169" s="3"/>
      <c r="HWX169" s="3"/>
      <c r="HWY169" s="3"/>
      <c r="HWZ169" s="3"/>
      <c r="HXA169" s="3"/>
      <c r="HXB169" s="3"/>
      <c r="HXC169" s="3"/>
      <c r="HXD169" s="3"/>
      <c r="HXE169" s="3"/>
      <c r="HXF169" s="3"/>
      <c r="HXG169" s="3"/>
      <c r="HXH169" s="3"/>
      <c r="HXI169" s="3"/>
      <c r="HXJ169" s="3"/>
      <c r="HXK169" s="3"/>
      <c r="HXL169" s="3"/>
      <c r="HXM169" s="3"/>
      <c r="HXN169" s="3"/>
      <c r="HXO169" s="3"/>
      <c r="HXP169" s="3"/>
      <c r="HXQ169" s="3"/>
      <c r="HXR169" s="3"/>
      <c r="HXS169" s="3"/>
      <c r="HXT169" s="3"/>
      <c r="HXU169" s="3"/>
      <c r="HXV169" s="3"/>
      <c r="HXW169" s="3"/>
      <c r="HXX169" s="3"/>
      <c r="HXY169" s="3"/>
      <c r="HXZ169" s="3"/>
      <c r="HYA169" s="3"/>
      <c r="HYB169" s="3"/>
      <c r="HYC169" s="3"/>
      <c r="HYD169" s="3"/>
      <c r="HYE169" s="3"/>
      <c r="HYF169" s="3"/>
      <c r="HYG169" s="3"/>
      <c r="HYH169" s="3"/>
      <c r="HYI169" s="3"/>
      <c r="HYJ169" s="3"/>
      <c r="HYK169" s="3"/>
      <c r="HYL169" s="3"/>
      <c r="HYM169" s="3"/>
      <c r="HYN169" s="3"/>
      <c r="HYO169" s="3"/>
      <c r="HYP169" s="3"/>
      <c r="HYQ169" s="3"/>
      <c r="HYR169" s="3"/>
      <c r="HYS169" s="3"/>
      <c r="HYT169" s="3"/>
      <c r="HYU169" s="3"/>
      <c r="HYV169" s="3"/>
      <c r="HYW169" s="3"/>
      <c r="HYX169" s="3"/>
      <c r="HYY169" s="3"/>
      <c r="HYZ169" s="3"/>
      <c r="HZA169" s="3"/>
      <c r="HZB169" s="3"/>
      <c r="HZC169" s="3"/>
      <c r="HZD169" s="3"/>
      <c r="HZE169" s="3"/>
      <c r="HZF169" s="3"/>
      <c r="HZG169" s="3"/>
      <c r="HZH169" s="3"/>
      <c r="HZI169" s="3"/>
      <c r="HZJ169" s="3"/>
      <c r="HZK169" s="3"/>
      <c r="HZL169" s="3"/>
      <c r="HZM169" s="3"/>
      <c r="HZN169" s="3"/>
      <c r="HZO169" s="3"/>
      <c r="HZP169" s="3"/>
      <c r="HZQ169" s="3"/>
      <c r="HZR169" s="3"/>
      <c r="HZS169" s="3"/>
      <c r="HZT169" s="3"/>
      <c r="HZU169" s="3"/>
      <c r="HZV169" s="3"/>
      <c r="HZW169" s="3"/>
      <c r="HZX169" s="3"/>
      <c r="HZY169" s="3"/>
      <c r="HZZ169" s="3"/>
      <c r="IAA169" s="3"/>
      <c r="IAB169" s="3"/>
      <c r="IAC169" s="3"/>
      <c r="IAD169" s="3"/>
      <c r="IAE169" s="3"/>
      <c r="IAF169" s="3"/>
      <c r="IAG169" s="3"/>
      <c r="IAH169" s="3"/>
      <c r="IAI169" s="3"/>
      <c r="IAJ169" s="3"/>
      <c r="IAK169" s="3"/>
      <c r="IAL169" s="3"/>
      <c r="IAM169" s="3"/>
      <c r="IAN169" s="3"/>
      <c r="IAO169" s="3"/>
      <c r="IAP169" s="3"/>
      <c r="IAQ169" s="3"/>
      <c r="IAR169" s="3"/>
      <c r="IAS169" s="3"/>
      <c r="IAT169" s="3"/>
      <c r="IAU169" s="3"/>
      <c r="IAV169" s="3"/>
      <c r="IAW169" s="3"/>
      <c r="IAX169" s="3"/>
      <c r="IAY169" s="3"/>
      <c r="IAZ169" s="3"/>
      <c r="IBA169" s="3"/>
      <c r="IBB169" s="3"/>
      <c r="IBC169" s="3"/>
      <c r="IBE169" s="3"/>
      <c r="IBG169" s="3"/>
      <c r="IBH169" s="3"/>
      <c r="IBI169" s="3"/>
      <c r="IBJ169" s="3"/>
      <c r="IBK169" s="3"/>
      <c r="IBL169" s="3"/>
      <c r="IBM169" s="3"/>
      <c r="IBN169" s="3"/>
      <c r="IBS169" s="3"/>
      <c r="IBT169" s="3"/>
      <c r="IBU169" s="3"/>
      <c r="IBV169" s="3"/>
      <c r="IBW169" s="3"/>
      <c r="IBX169" s="3"/>
      <c r="IBY169" s="3"/>
      <c r="IBZ169" s="3"/>
      <c r="ICA169" s="3"/>
      <c r="ICB169" s="3"/>
      <c r="ICC169" s="3"/>
      <c r="ICD169" s="3"/>
      <c r="ICE169" s="3"/>
      <c r="ICF169" s="3"/>
      <c r="ICG169" s="3"/>
      <c r="ICH169" s="3"/>
      <c r="ICI169" s="3"/>
      <c r="ICJ169" s="3"/>
      <c r="ICK169" s="3"/>
      <c r="ICL169" s="3"/>
      <c r="ICM169" s="3"/>
      <c r="ICN169" s="3"/>
      <c r="ICO169" s="3"/>
      <c r="ICP169" s="3"/>
      <c r="ICQ169" s="3"/>
      <c r="ICR169" s="3"/>
      <c r="ICS169" s="3"/>
      <c r="ICT169" s="3"/>
      <c r="ICU169" s="3"/>
      <c r="ICV169" s="3"/>
      <c r="ICW169" s="3"/>
      <c r="ICX169" s="3"/>
      <c r="ICY169" s="3"/>
      <c r="ICZ169" s="3"/>
      <c r="IDA169" s="3"/>
      <c r="IDB169" s="3"/>
      <c r="IDC169" s="3"/>
      <c r="IDD169" s="3"/>
      <c r="IDE169" s="3"/>
      <c r="IDF169" s="3"/>
      <c r="IDG169" s="3"/>
      <c r="IDH169" s="3"/>
      <c r="IDI169" s="3"/>
      <c r="IDJ169" s="3"/>
      <c r="IDK169" s="3"/>
      <c r="IDL169" s="3"/>
      <c r="IDM169" s="3"/>
      <c r="IDN169" s="3"/>
      <c r="IDO169" s="3"/>
      <c r="IDP169" s="3"/>
      <c r="IDQ169" s="3"/>
      <c r="IDR169" s="3"/>
      <c r="IDS169" s="3"/>
      <c r="IDT169" s="3"/>
      <c r="IDU169" s="3"/>
      <c r="IDV169" s="3"/>
      <c r="IDW169" s="3"/>
      <c r="IDX169" s="3"/>
      <c r="IDY169" s="3"/>
      <c r="IDZ169" s="3"/>
      <c r="IEA169" s="3"/>
      <c r="IEB169" s="3"/>
      <c r="IEC169" s="3"/>
      <c r="IED169" s="3"/>
      <c r="IEE169" s="3"/>
      <c r="IEF169" s="3"/>
      <c r="IEG169" s="3"/>
      <c r="IEH169" s="3"/>
      <c r="IEI169" s="3"/>
      <c r="IEJ169" s="3"/>
      <c r="IEK169" s="3"/>
      <c r="IEL169" s="3"/>
      <c r="IEM169" s="3"/>
      <c r="IEN169" s="3"/>
      <c r="IEO169" s="3"/>
      <c r="IEP169" s="3"/>
      <c r="IEQ169" s="3"/>
      <c r="IER169" s="3"/>
      <c r="IES169" s="3"/>
      <c r="IET169" s="3"/>
      <c r="IEU169" s="3"/>
      <c r="IEV169" s="3"/>
      <c r="IEW169" s="3"/>
      <c r="IEX169" s="3"/>
      <c r="IEY169" s="3"/>
      <c r="IEZ169" s="3"/>
      <c r="IFA169" s="3"/>
      <c r="IFB169" s="3"/>
      <c r="IFC169" s="3"/>
      <c r="IFD169" s="3"/>
      <c r="IFE169" s="3"/>
      <c r="IFF169" s="3"/>
      <c r="IFG169" s="3"/>
      <c r="IFH169" s="3"/>
      <c r="IFI169" s="3"/>
      <c r="IFJ169" s="3"/>
      <c r="IFK169" s="3"/>
      <c r="IFL169" s="3"/>
      <c r="IFM169" s="3"/>
      <c r="IFN169" s="3"/>
      <c r="IFO169" s="3"/>
      <c r="IFP169" s="3"/>
      <c r="IFQ169" s="3"/>
      <c r="IFR169" s="3"/>
      <c r="IFS169" s="3"/>
      <c r="IFT169" s="3"/>
      <c r="IFU169" s="3"/>
      <c r="IFV169" s="3"/>
      <c r="IFW169" s="3"/>
      <c r="IFX169" s="3"/>
      <c r="IFY169" s="3"/>
      <c r="IFZ169" s="3"/>
      <c r="IGA169" s="3"/>
      <c r="IGB169" s="3"/>
      <c r="IGC169" s="3"/>
      <c r="IGD169" s="3"/>
      <c r="IGE169" s="3"/>
      <c r="IGF169" s="3"/>
      <c r="IGG169" s="3"/>
      <c r="IGH169" s="3"/>
      <c r="IGI169" s="3"/>
      <c r="IGJ169" s="3"/>
      <c r="IGK169" s="3"/>
      <c r="IGL169" s="3"/>
      <c r="IGM169" s="3"/>
      <c r="IGN169" s="3"/>
      <c r="IGO169" s="3"/>
      <c r="IGP169" s="3"/>
      <c r="IGQ169" s="3"/>
      <c r="IGR169" s="3"/>
      <c r="IGS169" s="3"/>
      <c r="IGT169" s="3"/>
      <c r="IGU169" s="3"/>
      <c r="IGV169" s="3"/>
      <c r="IGW169" s="3"/>
      <c r="IGX169" s="3"/>
      <c r="IGY169" s="3"/>
      <c r="IGZ169" s="3"/>
      <c r="IHA169" s="3"/>
      <c r="IHB169" s="3"/>
      <c r="IHC169" s="3"/>
      <c r="IHD169" s="3"/>
      <c r="IHE169" s="3"/>
      <c r="IHF169" s="3"/>
      <c r="IHG169" s="3"/>
      <c r="IHH169" s="3"/>
      <c r="IHI169" s="3"/>
      <c r="IHJ169" s="3"/>
      <c r="IHK169" s="3"/>
      <c r="IHL169" s="3"/>
      <c r="IHM169" s="3"/>
      <c r="IHN169" s="3"/>
      <c r="IHO169" s="3"/>
      <c r="IHP169" s="3"/>
      <c r="IHQ169" s="3"/>
      <c r="IHR169" s="3"/>
      <c r="IHS169" s="3"/>
      <c r="IHT169" s="3"/>
      <c r="IHU169" s="3"/>
      <c r="IHV169" s="3"/>
      <c r="IHW169" s="3"/>
      <c r="IHX169" s="3"/>
      <c r="IHY169" s="3"/>
      <c r="IHZ169" s="3"/>
      <c r="IIA169" s="3"/>
      <c r="IIB169" s="3"/>
      <c r="IIC169" s="3"/>
      <c r="IID169" s="3"/>
      <c r="IIE169" s="3"/>
      <c r="IIF169" s="3"/>
      <c r="IIG169" s="3"/>
      <c r="IIH169" s="3"/>
      <c r="III169" s="3"/>
      <c r="IIJ169" s="3"/>
      <c r="IIK169" s="3"/>
      <c r="IIL169" s="3"/>
      <c r="IIM169" s="3"/>
      <c r="IIN169" s="3"/>
      <c r="IIO169" s="3"/>
      <c r="IIP169" s="3"/>
      <c r="IIQ169" s="3"/>
      <c r="IIR169" s="3"/>
      <c r="IIS169" s="3"/>
      <c r="IIT169" s="3"/>
      <c r="IIU169" s="3"/>
      <c r="IIV169" s="3"/>
      <c r="IIW169" s="3"/>
      <c r="IIX169" s="3"/>
      <c r="IIY169" s="3"/>
      <c r="IIZ169" s="3"/>
      <c r="IJA169" s="3"/>
      <c r="IJB169" s="3"/>
      <c r="IJC169" s="3"/>
      <c r="IJD169" s="3"/>
      <c r="IJE169" s="3"/>
      <c r="IJF169" s="3"/>
      <c r="IJG169" s="3"/>
      <c r="IJH169" s="3"/>
      <c r="IJI169" s="3"/>
      <c r="IJJ169" s="3"/>
      <c r="IJK169" s="3"/>
      <c r="IJL169" s="3"/>
      <c r="IJM169" s="3"/>
      <c r="IJN169" s="3"/>
      <c r="IJO169" s="3"/>
      <c r="IJP169" s="3"/>
      <c r="IJQ169" s="3"/>
      <c r="IJR169" s="3"/>
      <c r="IJS169" s="3"/>
      <c r="IJT169" s="3"/>
      <c r="IJU169" s="3"/>
      <c r="IJV169" s="3"/>
      <c r="IJW169" s="3"/>
      <c r="IJX169" s="3"/>
      <c r="IJY169" s="3"/>
      <c r="IJZ169" s="3"/>
      <c r="IKA169" s="3"/>
      <c r="IKB169" s="3"/>
      <c r="IKC169" s="3"/>
      <c r="IKD169" s="3"/>
      <c r="IKE169" s="3"/>
      <c r="IKF169" s="3"/>
      <c r="IKG169" s="3"/>
      <c r="IKH169" s="3"/>
      <c r="IKI169" s="3"/>
      <c r="IKJ169" s="3"/>
      <c r="IKK169" s="3"/>
      <c r="IKL169" s="3"/>
      <c r="IKM169" s="3"/>
      <c r="IKN169" s="3"/>
      <c r="IKO169" s="3"/>
      <c r="IKP169" s="3"/>
      <c r="IKQ169" s="3"/>
      <c r="IKR169" s="3"/>
      <c r="IKS169" s="3"/>
      <c r="IKT169" s="3"/>
      <c r="IKU169" s="3"/>
      <c r="IKV169" s="3"/>
      <c r="IKW169" s="3"/>
      <c r="IKX169" s="3"/>
      <c r="IKY169" s="3"/>
      <c r="ILA169" s="3"/>
      <c r="ILC169" s="3"/>
      <c r="ILD169" s="3"/>
      <c r="ILE169" s="3"/>
      <c r="ILF169" s="3"/>
      <c r="ILG169" s="3"/>
      <c r="ILH169" s="3"/>
      <c r="ILI169" s="3"/>
      <c r="ILJ169" s="3"/>
      <c r="ILO169" s="3"/>
      <c r="ILP169" s="3"/>
      <c r="ILQ169" s="3"/>
      <c r="ILR169" s="3"/>
      <c r="ILS169" s="3"/>
      <c r="ILT169" s="3"/>
      <c r="ILU169" s="3"/>
      <c r="ILV169" s="3"/>
      <c r="ILW169" s="3"/>
      <c r="ILX169" s="3"/>
      <c r="ILY169" s="3"/>
      <c r="ILZ169" s="3"/>
      <c r="IMA169" s="3"/>
      <c r="IMB169" s="3"/>
      <c r="IMC169" s="3"/>
      <c r="IMD169" s="3"/>
      <c r="IME169" s="3"/>
      <c r="IMF169" s="3"/>
      <c r="IMG169" s="3"/>
      <c r="IMH169" s="3"/>
      <c r="IMI169" s="3"/>
      <c r="IMJ169" s="3"/>
      <c r="IMK169" s="3"/>
      <c r="IML169" s="3"/>
      <c r="IMM169" s="3"/>
      <c r="IMN169" s="3"/>
      <c r="IMO169" s="3"/>
      <c r="IMP169" s="3"/>
      <c r="IMQ169" s="3"/>
      <c r="IMR169" s="3"/>
      <c r="IMS169" s="3"/>
      <c r="IMT169" s="3"/>
      <c r="IMU169" s="3"/>
      <c r="IMV169" s="3"/>
      <c r="IMW169" s="3"/>
      <c r="IMX169" s="3"/>
      <c r="IMY169" s="3"/>
      <c r="IMZ169" s="3"/>
      <c r="INA169" s="3"/>
      <c r="INB169" s="3"/>
      <c r="INC169" s="3"/>
      <c r="IND169" s="3"/>
      <c r="INE169" s="3"/>
      <c r="INF169" s="3"/>
      <c r="ING169" s="3"/>
      <c r="INH169" s="3"/>
      <c r="INI169" s="3"/>
      <c r="INJ169" s="3"/>
      <c r="INK169" s="3"/>
      <c r="INL169" s="3"/>
      <c r="INM169" s="3"/>
      <c r="INN169" s="3"/>
      <c r="INO169" s="3"/>
      <c r="INP169" s="3"/>
      <c r="INQ169" s="3"/>
      <c r="INR169" s="3"/>
      <c r="INS169" s="3"/>
      <c r="INT169" s="3"/>
      <c r="INU169" s="3"/>
      <c r="INV169" s="3"/>
      <c r="INW169" s="3"/>
      <c r="INX169" s="3"/>
      <c r="INY169" s="3"/>
      <c r="INZ169" s="3"/>
      <c r="IOA169" s="3"/>
      <c r="IOB169" s="3"/>
      <c r="IOC169" s="3"/>
      <c r="IOD169" s="3"/>
      <c r="IOE169" s="3"/>
      <c r="IOF169" s="3"/>
      <c r="IOG169" s="3"/>
      <c r="IOH169" s="3"/>
      <c r="IOI169" s="3"/>
      <c r="IOJ169" s="3"/>
      <c r="IOK169" s="3"/>
      <c r="IOL169" s="3"/>
      <c r="IOM169" s="3"/>
      <c r="ION169" s="3"/>
      <c r="IOO169" s="3"/>
      <c r="IOP169" s="3"/>
      <c r="IOQ169" s="3"/>
      <c r="IOR169" s="3"/>
      <c r="IOS169" s="3"/>
      <c r="IOT169" s="3"/>
      <c r="IOU169" s="3"/>
      <c r="IOV169" s="3"/>
      <c r="IOW169" s="3"/>
      <c r="IOX169" s="3"/>
      <c r="IOY169" s="3"/>
      <c r="IOZ169" s="3"/>
      <c r="IPA169" s="3"/>
      <c r="IPB169" s="3"/>
      <c r="IPC169" s="3"/>
      <c r="IPD169" s="3"/>
      <c r="IPE169" s="3"/>
      <c r="IPF169" s="3"/>
      <c r="IPG169" s="3"/>
      <c r="IPH169" s="3"/>
      <c r="IPI169" s="3"/>
      <c r="IPJ169" s="3"/>
      <c r="IPK169" s="3"/>
      <c r="IPL169" s="3"/>
      <c r="IPM169" s="3"/>
      <c r="IPN169" s="3"/>
      <c r="IPO169" s="3"/>
      <c r="IPP169" s="3"/>
      <c r="IPQ169" s="3"/>
      <c r="IPR169" s="3"/>
      <c r="IPS169" s="3"/>
      <c r="IPT169" s="3"/>
      <c r="IPU169" s="3"/>
      <c r="IPV169" s="3"/>
      <c r="IPW169" s="3"/>
      <c r="IPX169" s="3"/>
      <c r="IPY169" s="3"/>
      <c r="IPZ169" s="3"/>
      <c r="IQA169" s="3"/>
      <c r="IQB169" s="3"/>
      <c r="IQC169" s="3"/>
      <c r="IQD169" s="3"/>
      <c r="IQE169" s="3"/>
      <c r="IQF169" s="3"/>
      <c r="IQG169" s="3"/>
      <c r="IQH169" s="3"/>
      <c r="IQI169" s="3"/>
      <c r="IQJ169" s="3"/>
      <c r="IQK169" s="3"/>
      <c r="IQL169" s="3"/>
      <c r="IQM169" s="3"/>
      <c r="IQN169" s="3"/>
      <c r="IQO169" s="3"/>
      <c r="IQP169" s="3"/>
      <c r="IQQ169" s="3"/>
      <c r="IQR169" s="3"/>
      <c r="IQS169" s="3"/>
      <c r="IQT169" s="3"/>
      <c r="IQU169" s="3"/>
      <c r="IQV169" s="3"/>
      <c r="IQW169" s="3"/>
      <c r="IQX169" s="3"/>
      <c r="IQY169" s="3"/>
      <c r="IQZ169" s="3"/>
      <c r="IRA169" s="3"/>
      <c r="IRB169" s="3"/>
      <c r="IRC169" s="3"/>
      <c r="IRD169" s="3"/>
      <c r="IRE169" s="3"/>
      <c r="IRF169" s="3"/>
      <c r="IRG169" s="3"/>
      <c r="IRH169" s="3"/>
      <c r="IRI169" s="3"/>
      <c r="IRJ169" s="3"/>
      <c r="IRK169" s="3"/>
      <c r="IRL169" s="3"/>
      <c r="IRM169" s="3"/>
      <c r="IRN169" s="3"/>
      <c r="IRO169" s="3"/>
      <c r="IRP169" s="3"/>
      <c r="IRQ169" s="3"/>
      <c r="IRR169" s="3"/>
      <c r="IRS169" s="3"/>
      <c r="IRT169" s="3"/>
      <c r="IRU169" s="3"/>
      <c r="IRV169" s="3"/>
      <c r="IRW169" s="3"/>
      <c r="IRX169" s="3"/>
      <c r="IRY169" s="3"/>
      <c r="IRZ169" s="3"/>
      <c r="ISA169" s="3"/>
      <c r="ISB169" s="3"/>
      <c r="ISC169" s="3"/>
      <c r="ISD169" s="3"/>
      <c r="ISE169" s="3"/>
      <c r="ISF169" s="3"/>
      <c r="ISG169" s="3"/>
      <c r="ISH169" s="3"/>
      <c r="ISI169" s="3"/>
      <c r="ISJ169" s="3"/>
      <c r="ISK169" s="3"/>
      <c r="ISL169" s="3"/>
      <c r="ISM169" s="3"/>
      <c r="ISN169" s="3"/>
      <c r="ISO169" s="3"/>
      <c r="ISP169" s="3"/>
      <c r="ISQ169" s="3"/>
      <c r="ISR169" s="3"/>
      <c r="ISS169" s="3"/>
      <c r="IST169" s="3"/>
      <c r="ISU169" s="3"/>
      <c r="ISV169" s="3"/>
      <c r="ISW169" s="3"/>
      <c r="ISX169" s="3"/>
      <c r="ISY169" s="3"/>
      <c r="ISZ169" s="3"/>
      <c r="ITA169" s="3"/>
      <c r="ITB169" s="3"/>
      <c r="ITC169" s="3"/>
      <c r="ITD169" s="3"/>
      <c r="ITE169" s="3"/>
      <c r="ITF169" s="3"/>
      <c r="ITG169" s="3"/>
      <c r="ITH169" s="3"/>
      <c r="ITI169" s="3"/>
      <c r="ITJ169" s="3"/>
      <c r="ITK169" s="3"/>
      <c r="ITL169" s="3"/>
      <c r="ITM169" s="3"/>
      <c r="ITN169" s="3"/>
      <c r="ITO169" s="3"/>
      <c r="ITP169" s="3"/>
      <c r="ITQ169" s="3"/>
      <c r="ITR169" s="3"/>
      <c r="ITS169" s="3"/>
      <c r="ITT169" s="3"/>
      <c r="ITU169" s="3"/>
      <c r="ITV169" s="3"/>
      <c r="ITW169" s="3"/>
      <c r="ITX169" s="3"/>
      <c r="ITY169" s="3"/>
      <c r="ITZ169" s="3"/>
      <c r="IUA169" s="3"/>
      <c r="IUB169" s="3"/>
      <c r="IUC169" s="3"/>
      <c r="IUD169" s="3"/>
      <c r="IUE169" s="3"/>
      <c r="IUF169" s="3"/>
      <c r="IUG169" s="3"/>
      <c r="IUH169" s="3"/>
      <c r="IUI169" s="3"/>
      <c r="IUJ169" s="3"/>
      <c r="IUK169" s="3"/>
      <c r="IUL169" s="3"/>
      <c r="IUM169" s="3"/>
      <c r="IUN169" s="3"/>
      <c r="IUO169" s="3"/>
      <c r="IUP169" s="3"/>
      <c r="IUQ169" s="3"/>
      <c r="IUR169" s="3"/>
      <c r="IUS169" s="3"/>
      <c r="IUT169" s="3"/>
      <c r="IUU169" s="3"/>
      <c r="IUW169" s="3"/>
      <c r="IUY169" s="3"/>
      <c r="IUZ169" s="3"/>
      <c r="IVA169" s="3"/>
      <c r="IVB169" s="3"/>
      <c r="IVC169" s="3"/>
      <c r="IVD169" s="3"/>
      <c r="IVE169" s="3"/>
      <c r="IVF169" s="3"/>
      <c r="IVK169" s="3"/>
      <c r="IVL169" s="3"/>
      <c r="IVM169" s="3"/>
      <c r="IVN169" s="3"/>
      <c r="IVO169" s="3"/>
      <c r="IVP169" s="3"/>
      <c r="IVQ169" s="3"/>
      <c r="IVR169" s="3"/>
      <c r="IVS169" s="3"/>
      <c r="IVT169" s="3"/>
      <c r="IVU169" s="3"/>
      <c r="IVV169" s="3"/>
      <c r="IVW169" s="3"/>
      <c r="IVX169" s="3"/>
      <c r="IVY169" s="3"/>
      <c r="IVZ169" s="3"/>
      <c r="IWA169" s="3"/>
      <c r="IWB169" s="3"/>
      <c r="IWC169" s="3"/>
      <c r="IWD169" s="3"/>
      <c r="IWE169" s="3"/>
      <c r="IWF169" s="3"/>
      <c r="IWG169" s="3"/>
      <c r="IWH169" s="3"/>
      <c r="IWI169" s="3"/>
      <c r="IWJ169" s="3"/>
      <c r="IWK169" s="3"/>
      <c r="IWL169" s="3"/>
      <c r="IWM169" s="3"/>
      <c r="IWN169" s="3"/>
      <c r="IWO169" s="3"/>
      <c r="IWP169" s="3"/>
      <c r="IWQ169" s="3"/>
      <c r="IWR169" s="3"/>
      <c r="IWS169" s="3"/>
      <c r="IWT169" s="3"/>
      <c r="IWU169" s="3"/>
      <c r="IWV169" s="3"/>
      <c r="IWW169" s="3"/>
      <c r="IWX169" s="3"/>
      <c r="IWY169" s="3"/>
      <c r="IWZ169" s="3"/>
      <c r="IXA169" s="3"/>
      <c r="IXB169" s="3"/>
      <c r="IXC169" s="3"/>
      <c r="IXD169" s="3"/>
      <c r="IXE169" s="3"/>
      <c r="IXF169" s="3"/>
      <c r="IXG169" s="3"/>
      <c r="IXH169" s="3"/>
      <c r="IXI169" s="3"/>
      <c r="IXJ169" s="3"/>
      <c r="IXK169" s="3"/>
      <c r="IXL169" s="3"/>
      <c r="IXM169" s="3"/>
      <c r="IXN169" s="3"/>
      <c r="IXO169" s="3"/>
      <c r="IXP169" s="3"/>
      <c r="IXQ169" s="3"/>
      <c r="IXR169" s="3"/>
      <c r="IXS169" s="3"/>
      <c r="IXT169" s="3"/>
      <c r="IXU169" s="3"/>
      <c r="IXV169" s="3"/>
      <c r="IXW169" s="3"/>
      <c r="IXX169" s="3"/>
      <c r="IXY169" s="3"/>
      <c r="IXZ169" s="3"/>
      <c r="IYA169" s="3"/>
      <c r="IYB169" s="3"/>
      <c r="IYC169" s="3"/>
      <c r="IYD169" s="3"/>
      <c r="IYE169" s="3"/>
      <c r="IYF169" s="3"/>
      <c r="IYG169" s="3"/>
      <c r="IYH169" s="3"/>
      <c r="IYI169" s="3"/>
      <c r="IYJ169" s="3"/>
      <c r="IYK169" s="3"/>
      <c r="IYL169" s="3"/>
      <c r="IYM169" s="3"/>
      <c r="IYN169" s="3"/>
      <c r="IYO169" s="3"/>
      <c r="IYP169" s="3"/>
      <c r="IYQ169" s="3"/>
      <c r="IYR169" s="3"/>
      <c r="IYS169" s="3"/>
      <c r="IYT169" s="3"/>
      <c r="IYU169" s="3"/>
      <c r="IYV169" s="3"/>
      <c r="IYW169" s="3"/>
      <c r="IYX169" s="3"/>
      <c r="IYY169" s="3"/>
      <c r="IYZ169" s="3"/>
      <c r="IZA169" s="3"/>
      <c r="IZB169" s="3"/>
      <c r="IZC169" s="3"/>
      <c r="IZD169" s="3"/>
      <c r="IZE169" s="3"/>
      <c r="IZF169" s="3"/>
      <c r="IZG169" s="3"/>
      <c r="IZH169" s="3"/>
      <c r="IZI169" s="3"/>
      <c r="IZJ169" s="3"/>
      <c r="IZK169" s="3"/>
      <c r="IZL169" s="3"/>
      <c r="IZM169" s="3"/>
      <c r="IZN169" s="3"/>
      <c r="IZO169" s="3"/>
      <c r="IZP169" s="3"/>
      <c r="IZQ169" s="3"/>
      <c r="IZR169" s="3"/>
      <c r="IZS169" s="3"/>
      <c r="IZT169" s="3"/>
      <c r="IZU169" s="3"/>
      <c r="IZV169" s="3"/>
      <c r="IZW169" s="3"/>
      <c r="IZX169" s="3"/>
      <c r="IZY169" s="3"/>
      <c r="IZZ169" s="3"/>
      <c r="JAA169" s="3"/>
      <c r="JAB169" s="3"/>
      <c r="JAC169" s="3"/>
      <c r="JAD169" s="3"/>
      <c r="JAE169" s="3"/>
      <c r="JAF169" s="3"/>
      <c r="JAG169" s="3"/>
      <c r="JAH169" s="3"/>
      <c r="JAI169" s="3"/>
      <c r="JAJ169" s="3"/>
      <c r="JAK169" s="3"/>
      <c r="JAL169" s="3"/>
      <c r="JAM169" s="3"/>
      <c r="JAN169" s="3"/>
      <c r="JAO169" s="3"/>
      <c r="JAP169" s="3"/>
      <c r="JAQ169" s="3"/>
      <c r="JAR169" s="3"/>
      <c r="JAS169" s="3"/>
      <c r="JAT169" s="3"/>
      <c r="JAU169" s="3"/>
      <c r="JAV169" s="3"/>
      <c r="JAW169" s="3"/>
      <c r="JAX169" s="3"/>
      <c r="JAY169" s="3"/>
      <c r="JAZ169" s="3"/>
      <c r="JBA169" s="3"/>
      <c r="JBB169" s="3"/>
      <c r="JBC169" s="3"/>
      <c r="JBD169" s="3"/>
      <c r="JBE169" s="3"/>
      <c r="JBF169" s="3"/>
      <c r="JBG169" s="3"/>
      <c r="JBH169" s="3"/>
      <c r="JBI169" s="3"/>
      <c r="JBJ169" s="3"/>
      <c r="JBK169" s="3"/>
      <c r="JBL169" s="3"/>
      <c r="JBM169" s="3"/>
      <c r="JBN169" s="3"/>
      <c r="JBO169" s="3"/>
      <c r="JBP169" s="3"/>
      <c r="JBQ169" s="3"/>
      <c r="JBR169" s="3"/>
      <c r="JBS169" s="3"/>
      <c r="JBT169" s="3"/>
      <c r="JBU169" s="3"/>
      <c r="JBV169" s="3"/>
      <c r="JBW169" s="3"/>
      <c r="JBX169" s="3"/>
      <c r="JBY169" s="3"/>
      <c r="JBZ169" s="3"/>
      <c r="JCA169" s="3"/>
      <c r="JCB169" s="3"/>
      <c r="JCC169" s="3"/>
      <c r="JCD169" s="3"/>
      <c r="JCE169" s="3"/>
      <c r="JCF169" s="3"/>
      <c r="JCG169" s="3"/>
      <c r="JCH169" s="3"/>
      <c r="JCI169" s="3"/>
      <c r="JCJ169" s="3"/>
      <c r="JCK169" s="3"/>
      <c r="JCL169" s="3"/>
      <c r="JCM169" s="3"/>
      <c r="JCN169" s="3"/>
      <c r="JCO169" s="3"/>
      <c r="JCP169" s="3"/>
      <c r="JCQ169" s="3"/>
      <c r="JCR169" s="3"/>
      <c r="JCS169" s="3"/>
      <c r="JCT169" s="3"/>
      <c r="JCU169" s="3"/>
      <c r="JCV169" s="3"/>
      <c r="JCW169" s="3"/>
      <c r="JCX169" s="3"/>
      <c r="JCY169" s="3"/>
      <c r="JCZ169" s="3"/>
      <c r="JDA169" s="3"/>
      <c r="JDB169" s="3"/>
      <c r="JDC169" s="3"/>
      <c r="JDD169" s="3"/>
      <c r="JDE169" s="3"/>
      <c r="JDF169" s="3"/>
      <c r="JDG169" s="3"/>
      <c r="JDH169" s="3"/>
      <c r="JDI169" s="3"/>
      <c r="JDJ169" s="3"/>
      <c r="JDK169" s="3"/>
      <c r="JDL169" s="3"/>
      <c r="JDM169" s="3"/>
      <c r="JDN169" s="3"/>
      <c r="JDO169" s="3"/>
      <c r="JDP169" s="3"/>
      <c r="JDQ169" s="3"/>
      <c r="JDR169" s="3"/>
      <c r="JDS169" s="3"/>
      <c r="JDT169" s="3"/>
      <c r="JDU169" s="3"/>
      <c r="JDV169" s="3"/>
      <c r="JDW169" s="3"/>
      <c r="JDX169" s="3"/>
      <c r="JDY169" s="3"/>
      <c r="JDZ169" s="3"/>
      <c r="JEA169" s="3"/>
      <c r="JEB169" s="3"/>
      <c r="JEC169" s="3"/>
      <c r="JED169" s="3"/>
      <c r="JEE169" s="3"/>
      <c r="JEF169" s="3"/>
      <c r="JEG169" s="3"/>
      <c r="JEH169" s="3"/>
      <c r="JEI169" s="3"/>
      <c r="JEJ169" s="3"/>
      <c r="JEK169" s="3"/>
      <c r="JEL169" s="3"/>
      <c r="JEM169" s="3"/>
      <c r="JEN169" s="3"/>
      <c r="JEO169" s="3"/>
      <c r="JEP169" s="3"/>
      <c r="JEQ169" s="3"/>
      <c r="JES169" s="3"/>
      <c r="JEU169" s="3"/>
      <c r="JEV169" s="3"/>
      <c r="JEW169" s="3"/>
      <c r="JEX169" s="3"/>
      <c r="JEY169" s="3"/>
      <c r="JEZ169" s="3"/>
      <c r="JFA169" s="3"/>
      <c r="JFB169" s="3"/>
      <c r="JFG169" s="3"/>
      <c r="JFH169" s="3"/>
      <c r="JFI169" s="3"/>
      <c r="JFJ169" s="3"/>
      <c r="JFK169" s="3"/>
      <c r="JFL169" s="3"/>
      <c r="JFM169" s="3"/>
      <c r="JFN169" s="3"/>
      <c r="JFO169" s="3"/>
      <c r="JFP169" s="3"/>
      <c r="JFQ169" s="3"/>
      <c r="JFR169" s="3"/>
      <c r="JFS169" s="3"/>
      <c r="JFT169" s="3"/>
      <c r="JFU169" s="3"/>
      <c r="JFV169" s="3"/>
      <c r="JFW169" s="3"/>
      <c r="JFX169" s="3"/>
      <c r="JFY169" s="3"/>
      <c r="JFZ169" s="3"/>
      <c r="JGA169" s="3"/>
      <c r="JGB169" s="3"/>
      <c r="JGC169" s="3"/>
      <c r="JGD169" s="3"/>
      <c r="JGE169" s="3"/>
      <c r="JGF169" s="3"/>
      <c r="JGG169" s="3"/>
      <c r="JGH169" s="3"/>
      <c r="JGI169" s="3"/>
      <c r="JGJ169" s="3"/>
      <c r="JGK169" s="3"/>
      <c r="JGL169" s="3"/>
      <c r="JGM169" s="3"/>
      <c r="JGN169" s="3"/>
      <c r="JGO169" s="3"/>
      <c r="JGP169" s="3"/>
      <c r="JGQ169" s="3"/>
      <c r="JGR169" s="3"/>
      <c r="JGS169" s="3"/>
      <c r="JGT169" s="3"/>
      <c r="JGU169" s="3"/>
      <c r="JGV169" s="3"/>
      <c r="JGW169" s="3"/>
      <c r="JGX169" s="3"/>
      <c r="JGY169" s="3"/>
      <c r="JGZ169" s="3"/>
      <c r="JHA169" s="3"/>
      <c r="JHB169" s="3"/>
      <c r="JHC169" s="3"/>
      <c r="JHD169" s="3"/>
      <c r="JHE169" s="3"/>
      <c r="JHF169" s="3"/>
      <c r="JHG169" s="3"/>
      <c r="JHH169" s="3"/>
      <c r="JHI169" s="3"/>
      <c r="JHJ169" s="3"/>
      <c r="JHK169" s="3"/>
      <c r="JHL169" s="3"/>
      <c r="JHM169" s="3"/>
      <c r="JHN169" s="3"/>
      <c r="JHO169" s="3"/>
      <c r="JHP169" s="3"/>
      <c r="JHQ169" s="3"/>
      <c r="JHR169" s="3"/>
      <c r="JHS169" s="3"/>
      <c r="JHT169" s="3"/>
      <c r="JHU169" s="3"/>
      <c r="JHV169" s="3"/>
      <c r="JHW169" s="3"/>
      <c r="JHX169" s="3"/>
      <c r="JHY169" s="3"/>
      <c r="JHZ169" s="3"/>
      <c r="JIA169" s="3"/>
      <c r="JIB169" s="3"/>
      <c r="JIC169" s="3"/>
      <c r="JID169" s="3"/>
      <c r="JIE169" s="3"/>
      <c r="JIF169" s="3"/>
      <c r="JIG169" s="3"/>
      <c r="JIH169" s="3"/>
      <c r="JII169" s="3"/>
      <c r="JIJ169" s="3"/>
      <c r="JIK169" s="3"/>
      <c r="JIL169" s="3"/>
      <c r="JIM169" s="3"/>
      <c r="JIN169" s="3"/>
      <c r="JIO169" s="3"/>
      <c r="JIP169" s="3"/>
      <c r="JIQ169" s="3"/>
      <c r="JIR169" s="3"/>
      <c r="JIS169" s="3"/>
      <c r="JIT169" s="3"/>
      <c r="JIU169" s="3"/>
      <c r="JIV169" s="3"/>
      <c r="JIW169" s="3"/>
      <c r="JIX169" s="3"/>
      <c r="JIY169" s="3"/>
      <c r="JIZ169" s="3"/>
      <c r="JJA169" s="3"/>
      <c r="JJB169" s="3"/>
      <c r="JJC169" s="3"/>
      <c r="JJD169" s="3"/>
      <c r="JJE169" s="3"/>
      <c r="JJF169" s="3"/>
      <c r="JJG169" s="3"/>
      <c r="JJH169" s="3"/>
      <c r="JJI169" s="3"/>
      <c r="JJJ169" s="3"/>
      <c r="JJK169" s="3"/>
      <c r="JJL169" s="3"/>
      <c r="JJM169" s="3"/>
      <c r="JJN169" s="3"/>
      <c r="JJO169" s="3"/>
      <c r="JJP169" s="3"/>
      <c r="JJQ169" s="3"/>
      <c r="JJR169" s="3"/>
      <c r="JJS169" s="3"/>
      <c r="JJT169" s="3"/>
      <c r="JJU169" s="3"/>
      <c r="JJV169" s="3"/>
      <c r="JJW169" s="3"/>
      <c r="JJX169" s="3"/>
      <c r="JJY169" s="3"/>
      <c r="JJZ169" s="3"/>
      <c r="JKA169" s="3"/>
      <c r="JKB169" s="3"/>
      <c r="JKC169" s="3"/>
      <c r="JKD169" s="3"/>
      <c r="JKE169" s="3"/>
      <c r="JKF169" s="3"/>
      <c r="JKG169" s="3"/>
      <c r="JKH169" s="3"/>
      <c r="JKI169" s="3"/>
      <c r="JKJ169" s="3"/>
      <c r="JKK169" s="3"/>
      <c r="JKL169" s="3"/>
      <c r="JKM169" s="3"/>
      <c r="JKN169" s="3"/>
      <c r="JKO169" s="3"/>
      <c r="JKP169" s="3"/>
      <c r="JKQ169" s="3"/>
      <c r="JKR169" s="3"/>
      <c r="JKS169" s="3"/>
      <c r="JKT169" s="3"/>
      <c r="JKU169" s="3"/>
      <c r="JKV169" s="3"/>
      <c r="JKW169" s="3"/>
      <c r="JKX169" s="3"/>
      <c r="JKY169" s="3"/>
      <c r="JKZ169" s="3"/>
      <c r="JLA169" s="3"/>
      <c r="JLB169" s="3"/>
      <c r="JLC169" s="3"/>
      <c r="JLD169" s="3"/>
      <c r="JLE169" s="3"/>
      <c r="JLF169" s="3"/>
      <c r="JLG169" s="3"/>
      <c r="JLH169" s="3"/>
      <c r="JLI169" s="3"/>
      <c r="JLJ169" s="3"/>
      <c r="JLK169" s="3"/>
      <c r="JLL169" s="3"/>
      <c r="JLM169" s="3"/>
      <c r="JLN169" s="3"/>
      <c r="JLO169" s="3"/>
      <c r="JLP169" s="3"/>
      <c r="JLQ169" s="3"/>
      <c r="JLR169" s="3"/>
      <c r="JLS169" s="3"/>
      <c r="JLT169" s="3"/>
      <c r="JLU169" s="3"/>
      <c r="JLV169" s="3"/>
      <c r="JLW169" s="3"/>
      <c r="JLX169" s="3"/>
      <c r="JLY169" s="3"/>
      <c r="JLZ169" s="3"/>
      <c r="JMA169" s="3"/>
      <c r="JMB169" s="3"/>
      <c r="JMC169" s="3"/>
      <c r="JMD169" s="3"/>
      <c r="JME169" s="3"/>
      <c r="JMF169" s="3"/>
      <c r="JMG169" s="3"/>
      <c r="JMH169" s="3"/>
      <c r="JMI169" s="3"/>
      <c r="JMJ169" s="3"/>
      <c r="JMK169" s="3"/>
      <c r="JML169" s="3"/>
      <c r="JMM169" s="3"/>
      <c r="JMN169" s="3"/>
      <c r="JMO169" s="3"/>
      <c r="JMP169" s="3"/>
      <c r="JMQ169" s="3"/>
      <c r="JMR169" s="3"/>
      <c r="JMS169" s="3"/>
      <c r="JMT169" s="3"/>
      <c r="JMU169" s="3"/>
      <c r="JMV169" s="3"/>
      <c r="JMW169" s="3"/>
      <c r="JMX169" s="3"/>
      <c r="JMY169" s="3"/>
      <c r="JMZ169" s="3"/>
      <c r="JNA169" s="3"/>
      <c r="JNB169" s="3"/>
      <c r="JNC169" s="3"/>
      <c r="JND169" s="3"/>
      <c r="JNE169" s="3"/>
      <c r="JNF169" s="3"/>
      <c r="JNG169" s="3"/>
      <c r="JNH169" s="3"/>
      <c r="JNI169" s="3"/>
      <c r="JNJ169" s="3"/>
      <c r="JNK169" s="3"/>
      <c r="JNL169" s="3"/>
      <c r="JNM169" s="3"/>
      <c r="JNN169" s="3"/>
      <c r="JNO169" s="3"/>
      <c r="JNP169" s="3"/>
      <c r="JNQ169" s="3"/>
      <c r="JNR169" s="3"/>
      <c r="JNS169" s="3"/>
      <c r="JNT169" s="3"/>
      <c r="JNU169" s="3"/>
      <c r="JNV169" s="3"/>
      <c r="JNW169" s="3"/>
      <c r="JNX169" s="3"/>
      <c r="JNY169" s="3"/>
      <c r="JNZ169" s="3"/>
      <c r="JOA169" s="3"/>
      <c r="JOB169" s="3"/>
      <c r="JOC169" s="3"/>
      <c r="JOD169" s="3"/>
      <c r="JOE169" s="3"/>
      <c r="JOF169" s="3"/>
      <c r="JOG169" s="3"/>
      <c r="JOH169" s="3"/>
      <c r="JOI169" s="3"/>
      <c r="JOJ169" s="3"/>
      <c r="JOK169" s="3"/>
      <c r="JOL169" s="3"/>
      <c r="JOM169" s="3"/>
      <c r="JOO169" s="3"/>
      <c r="JOQ169" s="3"/>
      <c r="JOR169" s="3"/>
      <c r="JOS169" s="3"/>
      <c r="JOT169" s="3"/>
      <c r="JOU169" s="3"/>
      <c r="JOV169" s="3"/>
      <c r="JOW169" s="3"/>
      <c r="JOX169" s="3"/>
      <c r="JPC169" s="3"/>
      <c r="JPD169" s="3"/>
      <c r="JPE169" s="3"/>
      <c r="JPF169" s="3"/>
      <c r="JPG169" s="3"/>
      <c r="JPH169" s="3"/>
      <c r="JPI169" s="3"/>
      <c r="JPJ169" s="3"/>
      <c r="JPK169" s="3"/>
      <c r="JPL169" s="3"/>
      <c r="JPM169" s="3"/>
      <c r="JPN169" s="3"/>
      <c r="JPO169" s="3"/>
      <c r="JPP169" s="3"/>
      <c r="JPQ169" s="3"/>
      <c r="JPR169" s="3"/>
      <c r="JPS169" s="3"/>
      <c r="JPT169" s="3"/>
      <c r="JPU169" s="3"/>
      <c r="JPV169" s="3"/>
      <c r="JPW169" s="3"/>
      <c r="JPX169" s="3"/>
      <c r="JPY169" s="3"/>
      <c r="JPZ169" s="3"/>
      <c r="JQA169" s="3"/>
      <c r="JQB169" s="3"/>
      <c r="JQC169" s="3"/>
      <c r="JQD169" s="3"/>
      <c r="JQE169" s="3"/>
      <c r="JQF169" s="3"/>
      <c r="JQG169" s="3"/>
      <c r="JQH169" s="3"/>
      <c r="JQI169" s="3"/>
      <c r="JQJ169" s="3"/>
      <c r="JQK169" s="3"/>
      <c r="JQL169" s="3"/>
      <c r="JQM169" s="3"/>
      <c r="JQN169" s="3"/>
      <c r="JQO169" s="3"/>
      <c r="JQP169" s="3"/>
      <c r="JQQ169" s="3"/>
      <c r="JQR169" s="3"/>
      <c r="JQS169" s="3"/>
      <c r="JQT169" s="3"/>
      <c r="JQU169" s="3"/>
      <c r="JQV169" s="3"/>
      <c r="JQW169" s="3"/>
      <c r="JQX169" s="3"/>
      <c r="JQY169" s="3"/>
      <c r="JQZ169" s="3"/>
      <c r="JRA169" s="3"/>
      <c r="JRB169" s="3"/>
      <c r="JRC169" s="3"/>
      <c r="JRD169" s="3"/>
      <c r="JRE169" s="3"/>
      <c r="JRF169" s="3"/>
      <c r="JRG169" s="3"/>
      <c r="JRH169" s="3"/>
      <c r="JRI169" s="3"/>
      <c r="JRJ169" s="3"/>
      <c r="JRK169" s="3"/>
      <c r="JRL169" s="3"/>
      <c r="JRM169" s="3"/>
      <c r="JRN169" s="3"/>
      <c r="JRO169" s="3"/>
      <c r="JRP169" s="3"/>
      <c r="JRQ169" s="3"/>
      <c r="JRR169" s="3"/>
      <c r="JRS169" s="3"/>
      <c r="JRT169" s="3"/>
      <c r="JRU169" s="3"/>
      <c r="JRV169" s="3"/>
      <c r="JRW169" s="3"/>
      <c r="JRX169" s="3"/>
      <c r="JRY169" s="3"/>
      <c r="JRZ169" s="3"/>
      <c r="JSA169" s="3"/>
      <c r="JSB169" s="3"/>
      <c r="JSC169" s="3"/>
      <c r="JSD169" s="3"/>
      <c r="JSE169" s="3"/>
      <c r="JSF169" s="3"/>
      <c r="JSG169" s="3"/>
      <c r="JSH169" s="3"/>
      <c r="JSI169" s="3"/>
      <c r="JSJ169" s="3"/>
      <c r="JSK169" s="3"/>
      <c r="JSL169" s="3"/>
      <c r="JSM169" s="3"/>
      <c r="JSN169" s="3"/>
      <c r="JSO169" s="3"/>
      <c r="JSP169" s="3"/>
      <c r="JSQ169" s="3"/>
      <c r="JSR169" s="3"/>
      <c r="JSS169" s="3"/>
      <c r="JST169" s="3"/>
      <c r="JSU169" s="3"/>
      <c r="JSV169" s="3"/>
      <c r="JSW169" s="3"/>
      <c r="JSX169" s="3"/>
      <c r="JSY169" s="3"/>
      <c r="JSZ169" s="3"/>
      <c r="JTA169" s="3"/>
      <c r="JTB169" s="3"/>
      <c r="JTC169" s="3"/>
      <c r="JTD169" s="3"/>
      <c r="JTE169" s="3"/>
      <c r="JTF169" s="3"/>
      <c r="JTG169" s="3"/>
      <c r="JTH169" s="3"/>
      <c r="JTI169" s="3"/>
      <c r="JTJ169" s="3"/>
      <c r="JTK169" s="3"/>
      <c r="JTL169" s="3"/>
      <c r="JTM169" s="3"/>
      <c r="JTN169" s="3"/>
      <c r="JTO169" s="3"/>
      <c r="JTP169" s="3"/>
      <c r="JTQ169" s="3"/>
      <c r="JTR169" s="3"/>
      <c r="JTS169" s="3"/>
      <c r="JTT169" s="3"/>
      <c r="JTU169" s="3"/>
      <c r="JTV169" s="3"/>
      <c r="JTW169" s="3"/>
      <c r="JTX169" s="3"/>
      <c r="JTY169" s="3"/>
      <c r="JTZ169" s="3"/>
      <c r="JUA169" s="3"/>
      <c r="JUB169" s="3"/>
      <c r="JUC169" s="3"/>
      <c r="JUD169" s="3"/>
      <c r="JUE169" s="3"/>
      <c r="JUF169" s="3"/>
      <c r="JUG169" s="3"/>
      <c r="JUH169" s="3"/>
      <c r="JUI169" s="3"/>
      <c r="JUJ169" s="3"/>
      <c r="JUK169" s="3"/>
      <c r="JUL169" s="3"/>
      <c r="JUM169" s="3"/>
      <c r="JUN169" s="3"/>
      <c r="JUO169" s="3"/>
      <c r="JUP169" s="3"/>
      <c r="JUQ169" s="3"/>
      <c r="JUR169" s="3"/>
      <c r="JUS169" s="3"/>
      <c r="JUT169" s="3"/>
      <c r="JUU169" s="3"/>
      <c r="JUV169" s="3"/>
      <c r="JUW169" s="3"/>
      <c r="JUX169" s="3"/>
      <c r="JUY169" s="3"/>
      <c r="JUZ169" s="3"/>
      <c r="JVA169" s="3"/>
      <c r="JVB169" s="3"/>
      <c r="JVC169" s="3"/>
      <c r="JVD169" s="3"/>
      <c r="JVE169" s="3"/>
      <c r="JVF169" s="3"/>
      <c r="JVG169" s="3"/>
      <c r="JVH169" s="3"/>
      <c r="JVI169" s="3"/>
      <c r="JVJ169" s="3"/>
      <c r="JVK169" s="3"/>
      <c r="JVL169" s="3"/>
      <c r="JVM169" s="3"/>
      <c r="JVN169" s="3"/>
      <c r="JVO169" s="3"/>
      <c r="JVP169" s="3"/>
      <c r="JVQ169" s="3"/>
      <c r="JVR169" s="3"/>
      <c r="JVS169" s="3"/>
      <c r="JVT169" s="3"/>
      <c r="JVU169" s="3"/>
      <c r="JVV169" s="3"/>
      <c r="JVW169" s="3"/>
      <c r="JVX169" s="3"/>
      <c r="JVY169" s="3"/>
      <c r="JVZ169" s="3"/>
      <c r="JWA169" s="3"/>
      <c r="JWB169" s="3"/>
      <c r="JWC169" s="3"/>
      <c r="JWD169" s="3"/>
      <c r="JWE169" s="3"/>
      <c r="JWF169" s="3"/>
      <c r="JWG169" s="3"/>
      <c r="JWH169" s="3"/>
      <c r="JWI169" s="3"/>
      <c r="JWJ169" s="3"/>
      <c r="JWK169" s="3"/>
      <c r="JWL169" s="3"/>
      <c r="JWM169" s="3"/>
      <c r="JWN169" s="3"/>
      <c r="JWO169" s="3"/>
      <c r="JWP169" s="3"/>
      <c r="JWQ169" s="3"/>
      <c r="JWR169" s="3"/>
      <c r="JWS169" s="3"/>
      <c r="JWT169" s="3"/>
      <c r="JWU169" s="3"/>
      <c r="JWV169" s="3"/>
      <c r="JWW169" s="3"/>
      <c r="JWX169" s="3"/>
      <c r="JWY169" s="3"/>
      <c r="JWZ169" s="3"/>
      <c r="JXA169" s="3"/>
      <c r="JXB169" s="3"/>
      <c r="JXC169" s="3"/>
      <c r="JXD169" s="3"/>
      <c r="JXE169" s="3"/>
      <c r="JXF169" s="3"/>
      <c r="JXG169" s="3"/>
      <c r="JXH169" s="3"/>
      <c r="JXI169" s="3"/>
      <c r="JXJ169" s="3"/>
      <c r="JXK169" s="3"/>
      <c r="JXL169" s="3"/>
      <c r="JXM169" s="3"/>
      <c r="JXN169" s="3"/>
      <c r="JXO169" s="3"/>
      <c r="JXP169" s="3"/>
      <c r="JXQ169" s="3"/>
      <c r="JXR169" s="3"/>
      <c r="JXS169" s="3"/>
      <c r="JXT169" s="3"/>
      <c r="JXU169" s="3"/>
      <c r="JXV169" s="3"/>
      <c r="JXW169" s="3"/>
      <c r="JXX169" s="3"/>
      <c r="JXY169" s="3"/>
      <c r="JXZ169" s="3"/>
      <c r="JYA169" s="3"/>
      <c r="JYB169" s="3"/>
      <c r="JYC169" s="3"/>
      <c r="JYD169" s="3"/>
      <c r="JYE169" s="3"/>
      <c r="JYF169" s="3"/>
      <c r="JYG169" s="3"/>
      <c r="JYH169" s="3"/>
      <c r="JYI169" s="3"/>
      <c r="JYK169" s="3"/>
      <c r="JYM169" s="3"/>
      <c r="JYN169" s="3"/>
      <c r="JYO169" s="3"/>
      <c r="JYP169" s="3"/>
      <c r="JYQ169" s="3"/>
      <c r="JYR169" s="3"/>
      <c r="JYS169" s="3"/>
      <c r="JYT169" s="3"/>
      <c r="JYY169" s="3"/>
      <c r="JYZ169" s="3"/>
      <c r="JZA169" s="3"/>
      <c r="JZB169" s="3"/>
      <c r="JZC169" s="3"/>
      <c r="JZD169" s="3"/>
      <c r="JZE169" s="3"/>
      <c r="JZF169" s="3"/>
      <c r="JZG169" s="3"/>
      <c r="JZH169" s="3"/>
      <c r="JZI169" s="3"/>
      <c r="JZJ169" s="3"/>
      <c r="JZK169" s="3"/>
      <c r="JZL169" s="3"/>
      <c r="JZM169" s="3"/>
      <c r="JZN169" s="3"/>
      <c r="JZO169" s="3"/>
      <c r="JZP169" s="3"/>
      <c r="JZQ169" s="3"/>
      <c r="JZR169" s="3"/>
      <c r="JZS169" s="3"/>
      <c r="JZT169" s="3"/>
      <c r="JZU169" s="3"/>
      <c r="JZV169" s="3"/>
      <c r="JZW169" s="3"/>
      <c r="JZX169" s="3"/>
      <c r="JZY169" s="3"/>
      <c r="JZZ169" s="3"/>
      <c r="KAA169" s="3"/>
      <c r="KAB169" s="3"/>
      <c r="KAC169" s="3"/>
      <c r="KAD169" s="3"/>
      <c r="KAE169" s="3"/>
      <c r="KAF169" s="3"/>
      <c r="KAG169" s="3"/>
      <c r="KAH169" s="3"/>
      <c r="KAI169" s="3"/>
      <c r="KAJ169" s="3"/>
      <c r="KAK169" s="3"/>
      <c r="KAL169" s="3"/>
      <c r="KAM169" s="3"/>
      <c r="KAN169" s="3"/>
      <c r="KAO169" s="3"/>
      <c r="KAP169" s="3"/>
      <c r="KAQ169" s="3"/>
      <c r="KAR169" s="3"/>
      <c r="KAS169" s="3"/>
      <c r="KAT169" s="3"/>
      <c r="KAU169" s="3"/>
      <c r="KAV169" s="3"/>
      <c r="KAW169" s="3"/>
      <c r="KAX169" s="3"/>
      <c r="KAY169" s="3"/>
      <c r="KAZ169" s="3"/>
      <c r="KBA169" s="3"/>
      <c r="KBB169" s="3"/>
      <c r="KBC169" s="3"/>
      <c r="KBD169" s="3"/>
      <c r="KBE169" s="3"/>
      <c r="KBF169" s="3"/>
      <c r="KBG169" s="3"/>
      <c r="KBH169" s="3"/>
      <c r="KBI169" s="3"/>
      <c r="KBJ169" s="3"/>
      <c r="KBK169" s="3"/>
      <c r="KBL169" s="3"/>
      <c r="KBM169" s="3"/>
      <c r="KBN169" s="3"/>
      <c r="KBO169" s="3"/>
      <c r="KBP169" s="3"/>
      <c r="KBQ169" s="3"/>
      <c r="KBR169" s="3"/>
      <c r="KBS169" s="3"/>
      <c r="KBT169" s="3"/>
      <c r="KBU169" s="3"/>
      <c r="KBV169" s="3"/>
      <c r="KBW169" s="3"/>
      <c r="KBX169" s="3"/>
      <c r="KBY169" s="3"/>
      <c r="KBZ169" s="3"/>
      <c r="KCA169" s="3"/>
      <c r="KCB169" s="3"/>
      <c r="KCC169" s="3"/>
      <c r="KCD169" s="3"/>
      <c r="KCE169" s="3"/>
      <c r="KCF169" s="3"/>
      <c r="KCG169" s="3"/>
      <c r="KCH169" s="3"/>
      <c r="KCI169" s="3"/>
      <c r="KCJ169" s="3"/>
      <c r="KCK169" s="3"/>
      <c r="KCL169" s="3"/>
      <c r="KCM169" s="3"/>
      <c r="KCN169" s="3"/>
      <c r="KCO169" s="3"/>
      <c r="KCP169" s="3"/>
      <c r="KCQ169" s="3"/>
      <c r="KCR169" s="3"/>
      <c r="KCS169" s="3"/>
      <c r="KCT169" s="3"/>
      <c r="KCU169" s="3"/>
      <c r="KCV169" s="3"/>
      <c r="KCW169" s="3"/>
      <c r="KCX169" s="3"/>
      <c r="KCY169" s="3"/>
      <c r="KCZ169" s="3"/>
      <c r="KDA169" s="3"/>
      <c r="KDB169" s="3"/>
      <c r="KDC169" s="3"/>
      <c r="KDD169" s="3"/>
      <c r="KDE169" s="3"/>
      <c r="KDF169" s="3"/>
      <c r="KDG169" s="3"/>
      <c r="KDH169" s="3"/>
      <c r="KDI169" s="3"/>
      <c r="KDJ169" s="3"/>
      <c r="KDK169" s="3"/>
      <c r="KDL169" s="3"/>
      <c r="KDM169" s="3"/>
      <c r="KDN169" s="3"/>
      <c r="KDO169" s="3"/>
      <c r="KDP169" s="3"/>
      <c r="KDQ169" s="3"/>
      <c r="KDR169" s="3"/>
      <c r="KDS169" s="3"/>
      <c r="KDT169" s="3"/>
      <c r="KDU169" s="3"/>
      <c r="KDV169" s="3"/>
      <c r="KDW169" s="3"/>
      <c r="KDX169" s="3"/>
      <c r="KDY169" s="3"/>
      <c r="KDZ169" s="3"/>
      <c r="KEA169" s="3"/>
      <c r="KEB169" s="3"/>
      <c r="KEC169" s="3"/>
      <c r="KED169" s="3"/>
      <c r="KEE169" s="3"/>
      <c r="KEF169" s="3"/>
      <c r="KEG169" s="3"/>
      <c r="KEH169" s="3"/>
      <c r="KEI169" s="3"/>
      <c r="KEJ169" s="3"/>
      <c r="KEK169" s="3"/>
      <c r="KEL169" s="3"/>
      <c r="KEM169" s="3"/>
      <c r="KEN169" s="3"/>
      <c r="KEO169" s="3"/>
      <c r="KEP169" s="3"/>
      <c r="KEQ169" s="3"/>
      <c r="KER169" s="3"/>
      <c r="KES169" s="3"/>
      <c r="KET169" s="3"/>
      <c r="KEU169" s="3"/>
      <c r="KEV169" s="3"/>
      <c r="KEW169" s="3"/>
      <c r="KEX169" s="3"/>
      <c r="KEY169" s="3"/>
      <c r="KEZ169" s="3"/>
      <c r="KFA169" s="3"/>
      <c r="KFB169" s="3"/>
      <c r="KFC169" s="3"/>
      <c r="KFD169" s="3"/>
      <c r="KFE169" s="3"/>
      <c r="KFF169" s="3"/>
      <c r="KFG169" s="3"/>
      <c r="KFH169" s="3"/>
      <c r="KFI169" s="3"/>
      <c r="KFJ169" s="3"/>
      <c r="KFK169" s="3"/>
      <c r="KFL169" s="3"/>
      <c r="KFM169" s="3"/>
      <c r="KFN169" s="3"/>
      <c r="KFO169" s="3"/>
      <c r="KFP169" s="3"/>
      <c r="KFQ169" s="3"/>
      <c r="KFR169" s="3"/>
      <c r="KFS169" s="3"/>
      <c r="KFT169" s="3"/>
      <c r="KFU169" s="3"/>
      <c r="KFV169" s="3"/>
      <c r="KFW169" s="3"/>
      <c r="KFX169" s="3"/>
      <c r="KFY169" s="3"/>
      <c r="KFZ169" s="3"/>
      <c r="KGA169" s="3"/>
      <c r="KGB169" s="3"/>
      <c r="KGC169" s="3"/>
      <c r="KGD169" s="3"/>
      <c r="KGE169" s="3"/>
      <c r="KGF169" s="3"/>
      <c r="KGG169" s="3"/>
      <c r="KGH169" s="3"/>
      <c r="KGI169" s="3"/>
      <c r="KGJ169" s="3"/>
      <c r="KGK169" s="3"/>
      <c r="KGL169" s="3"/>
      <c r="KGM169" s="3"/>
      <c r="KGN169" s="3"/>
      <c r="KGO169" s="3"/>
      <c r="KGP169" s="3"/>
      <c r="KGQ169" s="3"/>
      <c r="KGR169" s="3"/>
      <c r="KGS169" s="3"/>
      <c r="KGT169" s="3"/>
      <c r="KGU169" s="3"/>
      <c r="KGV169" s="3"/>
      <c r="KGW169" s="3"/>
      <c r="KGX169" s="3"/>
      <c r="KGY169" s="3"/>
      <c r="KGZ169" s="3"/>
      <c r="KHA169" s="3"/>
      <c r="KHB169" s="3"/>
      <c r="KHC169" s="3"/>
      <c r="KHD169" s="3"/>
      <c r="KHE169" s="3"/>
      <c r="KHF169" s="3"/>
      <c r="KHG169" s="3"/>
      <c r="KHH169" s="3"/>
      <c r="KHI169" s="3"/>
      <c r="KHJ169" s="3"/>
      <c r="KHK169" s="3"/>
      <c r="KHL169" s="3"/>
      <c r="KHM169" s="3"/>
      <c r="KHN169" s="3"/>
      <c r="KHO169" s="3"/>
      <c r="KHP169" s="3"/>
      <c r="KHQ169" s="3"/>
      <c r="KHR169" s="3"/>
      <c r="KHS169" s="3"/>
      <c r="KHT169" s="3"/>
      <c r="KHU169" s="3"/>
      <c r="KHV169" s="3"/>
      <c r="KHW169" s="3"/>
      <c r="KHX169" s="3"/>
      <c r="KHY169" s="3"/>
      <c r="KHZ169" s="3"/>
      <c r="KIA169" s="3"/>
      <c r="KIB169" s="3"/>
      <c r="KIC169" s="3"/>
      <c r="KID169" s="3"/>
      <c r="KIE169" s="3"/>
      <c r="KIG169" s="3"/>
      <c r="KII169" s="3"/>
      <c r="KIJ169" s="3"/>
      <c r="KIK169" s="3"/>
      <c r="KIL169" s="3"/>
      <c r="KIM169" s="3"/>
      <c r="KIN169" s="3"/>
      <c r="KIO169" s="3"/>
      <c r="KIP169" s="3"/>
      <c r="KIU169" s="3"/>
      <c r="KIV169" s="3"/>
      <c r="KIW169" s="3"/>
      <c r="KIX169" s="3"/>
      <c r="KIY169" s="3"/>
      <c r="KIZ169" s="3"/>
      <c r="KJA169" s="3"/>
      <c r="KJB169" s="3"/>
      <c r="KJC169" s="3"/>
      <c r="KJD169" s="3"/>
      <c r="KJE169" s="3"/>
      <c r="KJF169" s="3"/>
      <c r="KJG169" s="3"/>
      <c r="KJH169" s="3"/>
      <c r="KJI169" s="3"/>
      <c r="KJJ169" s="3"/>
      <c r="KJK169" s="3"/>
      <c r="KJL169" s="3"/>
      <c r="KJM169" s="3"/>
      <c r="KJN169" s="3"/>
      <c r="KJO169" s="3"/>
      <c r="KJP169" s="3"/>
      <c r="KJQ169" s="3"/>
      <c r="KJR169" s="3"/>
      <c r="KJS169" s="3"/>
      <c r="KJT169" s="3"/>
      <c r="KJU169" s="3"/>
      <c r="KJV169" s="3"/>
      <c r="KJW169" s="3"/>
      <c r="KJX169" s="3"/>
      <c r="KJY169" s="3"/>
      <c r="KJZ169" s="3"/>
      <c r="KKA169" s="3"/>
      <c r="KKB169" s="3"/>
      <c r="KKC169" s="3"/>
      <c r="KKD169" s="3"/>
      <c r="KKE169" s="3"/>
      <c r="KKF169" s="3"/>
      <c r="KKG169" s="3"/>
      <c r="KKH169" s="3"/>
      <c r="KKI169" s="3"/>
      <c r="KKJ169" s="3"/>
      <c r="KKK169" s="3"/>
      <c r="KKL169" s="3"/>
      <c r="KKM169" s="3"/>
      <c r="KKN169" s="3"/>
      <c r="KKO169" s="3"/>
      <c r="KKP169" s="3"/>
      <c r="KKQ169" s="3"/>
      <c r="KKR169" s="3"/>
      <c r="KKS169" s="3"/>
      <c r="KKT169" s="3"/>
      <c r="KKU169" s="3"/>
      <c r="KKV169" s="3"/>
      <c r="KKW169" s="3"/>
      <c r="KKX169" s="3"/>
      <c r="KKY169" s="3"/>
      <c r="KKZ169" s="3"/>
      <c r="KLA169" s="3"/>
      <c r="KLB169" s="3"/>
      <c r="KLC169" s="3"/>
      <c r="KLD169" s="3"/>
      <c r="KLE169" s="3"/>
      <c r="KLF169" s="3"/>
      <c r="KLG169" s="3"/>
      <c r="KLH169" s="3"/>
      <c r="KLI169" s="3"/>
      <c r="KLJ169" s="3"/>
      <c r="KLK169" s="3"/>
      <c r="KLL169" s="3"/>
      <c r="KLM169" s="3"/>
      <c r="KLN169" s="3"/>
      <c r="KLO169" s="3"/>
      <c r="KLP169" s="3"/>
      <c r="KLQ169" s="3"/>
      <c r="KLR169" s="3"/>
      <c r="KLS169" s="3"/>
      <c r="KLT169" s="3"/>
      <c r="KLU169" s="3"/>
      <c r="KLV169" s="3"/>
      <c r="KLW169" s="3"/>
      <c r="KLX169" s="3"/>
      <c r="KLY169" s="3"/>
      <c r="KLZ169" s="3"/>
      <c r="KMA169" s="3"/>
      <c r="KMB169" s="3"/>
      <c r="KMC169" s="3"/>
      <c r="KMD169" s="3"/>
      <c r="KME169" s="3"/>
      <c r="KMF169" s="3"/>
      <c r="KMG169" s="3"/>
      <c r="KMH169" s="3"/>
      <c r="KMI169" s="3"/>
      <c r="KMJ169" s="3"/>
      <c r="KMK169" s="3"/>
      <c r="KML169" s="3"/>
      <c r="KMM169" s="3"/>
      <c r="KMN169" s="3"/>
      <c r="KMO169" s="3"/>
      <c r="KMP169" s="3"/>
      <c r="KMQ169" s="3"/>
      <c r="KMR169" s="3"/>
      <c r="KMS169" s="3"/>
      <c r="KMT169" s="3"/>
      <c r="KMU169" s="3"/>
      <c r="KMV169" s="3"/>
      <c r="KMW169" s="3"/>
      <c r="KMX169" s="3"/>
      <c r="KMY169" s="3"/>
      <c r="KMZ169" s="3"/>
      <c r="KNA169" s="3"/>
      <c r="KNB169" s="3"/>
      <c r="KNC169" s="3"/>
      <c r="KND169" s="3"/>
      <c r="KNE169" s="3"/>
      <c r="KNF169" s="3"/>
      <c r="KNG169" s="3"/>
      <c r="KNH169" s="3"/>
      <c r="KNI169" s="3"/>
      <c r="KNJ169" s="3"/>
      <c r="KNK169" s="3"/>
      <c r="KNL169" s="3"/>
      <c r="KNM169" s="3"/>
      <c r="KNN169" s="3"/>
      <c r="KNO169" s="3"/>
      <c r="KNP169" s="3"/>
      <c r="KNQ169" s="3"/>
      <c r="KNR169" s="3"/>
      <c r="KNS169" s="3"/>
      <c r="KNT169" s="3"/>
      <c r="KNU169" s="3"/>
      <c r="KNV169" s="3"/>
      <c r="KNW169" s="3"/>
      <c r="KNX169" s="3"/>
      <c r="KNY169" s="3"/>
      <c r="KNZ169" s="3"/>
      <c r="KOA169" s="3"/>
      <c r="KOB169" s="3"/>
      <c r="KOC169" s="3"/>
      <c r="KOD169" s="3"/>
      <c r="KOE169" s="3"/>
      <c r="KOF169" s="3"/>
      <c r="KOG169" s="3"/>
      <c r="KOH169" s="3"/>
      <c r="KOI169" s="3"/>
      <c r="KOJ169" s="3"/>
      <c r="KOK169" s="3"/>
      <c r="KOL169" s="3"/>
      <c r="KOM169" s="3"/>
      <c r="KON169" s="3"/>
      <c r="KOO169" s="3"/>
      <c r="KOP169" s="3"/>
      <c r="KOQ169" s="3"/>
      <c r="KOR169" s="3"/>
      <c r="KOS169" s="3"/>
      <c r="KOT169" s="3"/>
      <c r="KOU169" s="3"/>
      <c r="KOV169" s="3"/>
      <c r="KOW169" s="3"/>
      <c r="KOX169" s="3"/>
      <c r="KOY169" s="3"/>
      <c r="KOZ169" s="3"/>
      <c r="KPA169" s="3"/>
      <c r="KPB169" s="3"/>
      <c r="KPC169" s="3"/>
      <c r="KPD169" s="3"/>
      <c r="KPE169" s="3"/>
      <c r="KPF169" s="3"/>
      <c r="KPG169" s="3"/>
      <c r="KPH169" s="3"/>
      <c r="KPI169" s="3"/>
      <c r="KPJ169" s="3"/>
      <c r="KPK169" s="3"/>
      <c r="KPL169" s="3"/>
      <c r="KPM169" s="3"/>
      <c r="KPN169" s="3"/>
      <c r="KPO169" s="3"/>
      <c r="KPP169" s="3"/>
      <c r="KPQ169" s="3"/>
      <c r="KPR169" s="3"/>
      <c r="KPS169" s="3"/>
      <c r="KPT169" s="3"/>
      <c r="KPU169" s="3"/>
      <c r="KPV169" s="3"/>
      <c r="KPW169" s="3"/>
      <c r="KPX169" s="3"/>
      <c r="KPY169" s="3"/>
      <c r="KPZ169" s="3"/>
      <c r="KQA169" s="3"/>
      <c r="KQB169" s="3"/>
      <c r="KQC169" s="3"/>
      <c r="KQD169" s="3"/>
      <c r="KQE169" s="3"/>
      <c r="KQF169" s="3"/>
      <c r="KQG169" s="3"/>
      <c r="KQH169" s="3"/>
      <c r="KQI169" s="3"/>
      <c r="KQJ169" s="3"/>
      <c r="KQK169" s="3"/>
      <c r="KQL169" s="3"/>
      <c r="KQM169" s="3"/>
      <c r="KQN169" s="3"/>
      <c r="KQO169" s="3"/>
      <c r="KQP169" s="3"/>
      <c r="KQQ169" s="3"/>
      <c r="KQR169" s="3"/>
      <c r="KQS169" s="3"/>
      <c r="KQT169" s="3"/>
      <c r="KQU169" s="3"/>
      <c r="KQV169" s="3"/>
      <c r="KQW169" s="3"/>
      <c r="KQX169" s="3"/>
      <c r="KQY169" s="3"/>
      <c r="KQZ169" s="3"/>
      <c r="KRA169" s="3"/>
      <c r="KRB169" s="3"/>
      <c r="KRC169" s="3"/>
      <c r="KRD169" s="3"/>
      <c r="KRE169" s="3"/>
      <c r="KRF169" s="3"/>
      <c r="KRG169" s="3"/>
      <c r="KRH169" s="3"/>
      <c r="KRI169" s="3"/>
      <c r="KRJ169" s="3"/>
      <c r="KRK169" s="3"/>
      <c r="KRL169" s="3"/>
      <c r="KRM169" s="3"/>
      <c r="KRN169" s="3"/>
      <c r="KRO169" s="3"/>
      <c r="KRP169" s="3"/>
      <c r="KRQ169" s="3"/>
      <c r="KRR169" s="3"/>
      <c r="KRS169" s="3"/>
      <c r="KRT169" s="3"/>
      <c r="KRU169" s="3"/>
      <c r="KRV169" s="3"/>
      <c r="KRW169" s="3"/>
      <c r="KRX169" s="3"/>
      <c r="KRY169" s="3"/>
      <c r="KRZ169" s="3"/>
      <c r="KSA169" s="3"/>
      <c r="KSC169" s="3"/>
      <c r="KSE169" s="3"/>
      <c r="KSF169" s="3"/>
      <c r="KSG169" s="3"/>
      <c r="KSH169" s="3"/>
      <c r="KSI169" s="3"/>
      <c r="KSJ169" s="3"/>
      <c r="KSK169" s="3"/>
      <c r="KSL169" s="3"/>
      <c r="KSQ169" s="3"/>
      <c r="KSR169" s="3"/>
      <c r="KSS169" s="3"/>
      <c r="KST169" s="3"/>
      <c r="KSU169" s="3"/>
      <c r="KSV169" s="3"/>
      <c r="KSW169" s="3"/>
      <c r="KSX169" s="3"/>
      <c r="KSY169" s="3"/>
      <c r="KSZ169" s="3"/>
      <c r="KTA169" s="3"/>
      <c r="KTB169" s="3"/>
      <c r="KTC169" s="3"/>
      <c r="KTD169" s="3"/>
      <c r="KTE169" s="3"/>
      <c r="KTF169" s="3"/>
      <c r="KTG169" s="3"/>
      <c r="KTH169" s="3"/>
      <c r="KTI169" s="3"/>
      <c r="KTJ169" s="3"/>
      <c r="KTK169" s="3"/>
      <c r="KTL169" s="3"/>
      <c r="KTM169" s="3"/>
      <c r="KTN169" s="3"/>
      <c r="KTO169" s="3"/>
      <c r="KTP169" s="3"/>
      <c r="KTQ169" s="3"/>
      <c r="KTR169" s="3"/>
      <c r="KTS169" s="3"/>
      <c r="KTT169" s="3"/>
      <c r="KTU169" s="3"/>
      <c r="KTV169" s="3"/>
      <c r="KTW169" s="3"/>
      <c r="KTX169" s="3"/>
      <c r="KTY169" s="3"/>
      <c r="KTZ169" s="3"/>
      <c r="KUA169" s="3"/>
      <c r="KUB169" s="3"/>
      <c r="KUC169" s="3"/>
      <c r="KUD169" s="3"/>
      <c r="KUE169" s="3"/>
      <c r="KUF169" s="3"/>
      <c r="KUG169" s="3"/>
      <c r="KUH169" s="3"/>
      <c r="KUI169" s="3"/>
      <c r="KUJ169" s="3"/>
      <c r="KUK169" s="3"/>
      <c r="KUL169" s="3"/>
      <c r="KUM169" s="3"/>
      <c r="KUN169" s="3"/>
      <c r="KUO169" s="3"/>
      <c r="KUP169" s="3"/>
      <c r="KUQ169" s="3"/>
      <c r="KUR169" s="3"/>
      <c r="KUS169" s="3"/>
      <c r="KUT169" s="3"/>
      <c r="KUU169" s="3"/>
      <c r="KUV169" s="3"/>
      <c r="KUW169" s="3"/>
      <c r="KUX169" s="3"/>
      <c r="KUY169" s="3"/>
      <c r="KUZ169" s="3"/>
      <c r="KVA169" s="3"/>
      <c r="KVB169" s="3"/>
      <c r="KVC169" s="3"/>
      <c r="KVD169" s="3"/>
      <c r="KVE169" s="3"/>
      <c r="KVF169" s="3"/>
      <c r="KVG169" s="3"/>
      <c r="KVH169" s="3"/>
      <c r="KVI169" s="3"/>
      <c r="KVJ169" s="3"/>
      <c r="KVK169" s="3"/>
      <c r="KVL169" s="3"/>
      <c r="KVM169" s="3"/>
      <c r="KVN169" s="3"/>
      <c r="KVO169" s="3"/>
      <c r="KVP169" s="3"/>
      <c r="KVQ169" s="3"/>
      <c r="KVR169" s="3"/>
      <c r="KVS169" s="3"/>
      <c r="KVT169" s="3"/>
      <c r="KVU169" s="3"/>
      <c r="KVV169" s="3"/>
      <c r="KVW169" s="3"/>
      <c r="KVX169" s="3"/>
      <c r="KVY169" s="3"/>
      <c r="KVZ169" s="3"/>
      <c r="KWA169" s="3"/>
      <c r="KWB169" s="3"/>
      <c r="KWC169" s="3"/>
      <c r="KWD169" s="3"/>
      <c r="KWE169" s="3"/>
      <c r="KWF169" s="3"/>
      <c r="KWG169" s="3"/>
      <c r="KWH169" s="3"/>
      <c r="KWI169" s="3"/>
      <c r="KWJ169" s="3"/>
      <c r="KWK169" s="3"/>
      <c r="KWL169" s="3"/>
      <c r="KWM169" s="3"/>
      <c r="KWN169" s="3"/>
      <c r="KWO169" s="3"/>
      <c r="KWP169" s="3"/>
      <c r="KWQ169" s="3"/>
      <c r="KWR169" s="3"/>
      <c r="KWS169" s="3"/>
      <c r="KWT169" s="3"/>
      <c r="KWU169" s="3"/>
      <c r="KWV169" s="3"/>
      <c r="KWW169" s="3"/>
      <c r="KWX169" s="3"/>
      <c r="KWY169" s="3"/>
      <c r="KWZ169" s="3"/>
      <c r="KXA169" s="3"/>
      <c r="KXB169" s="3"/>
      <c r="KXC169" s="3"/>
      <c r="KXD169" s="3"/>
      <c r="KXE169" s="3"/>
      <c r="KXF169" s="3"/>
      <c r="KXG169" s="3"/>
      <c r="KXH169" s="3"/>
      <c r="KXI169" s="3"/>
      <c r="KXJ169" s="3"/>
      <c r="KXK169" s="3"/>
      <c r="KXL169" s="3"/>
      <c r="KXM169" s="3"/>
      <c r="KXN169" s="3"/>
      <c r="KXO169" s="3"/>
      <c r="KXP169" s="3"/>
      <c r="KXQ169" s="3"/>
      <c r="KXR169" s="3"/>
      <c r="KXS169" s="3"/>
      <c r="KXT169" s="3"/>
      <c r="KXU169" s="3"/>
      <c r="KXV169" s="3"/>
      <c r="KXW169" s="3"/>
      <c r="KXX169" s="3"/>
      <c r="KXY169" s="3"/>
      <c r="KXZ169" s="3"/>
      <c r="KYA169" s="3"/>
      <c r="KYB169" s="3"/>
      <c r="KYC169" s="3"/>
      <c r="KYD169" s="3"/>
      <c r="KYE169" s="3"/>
      <c r="KYF169" s="3"/>
      <c r="KYG169" s="3"/>
      <c r="KYH169" s="3"/>
      <c r="KYI169" s="3"/>
      <c r="KYJ169" s="3"/>
      <c r="KYK169" s="3"/>
      <c r="KYL169" s="3"/>
      <c r="KYM169" s="3"/>
      <c r="KYN169" s="3"/>
      <c r="KYO169" s="3"/>
      <c r="KYP169" s="3"/>
      <c r="KYQ169" s="3"/>
      <c r="KYR169" s="3"/>
      <c r="KYS169" s="3"/>
      <c r="KYT169" s="3"/>
      <c r="KYU169" s="3"/>
      <c r="KYV169" s="3"/>
      <c r="KYW169" s="3"/>
      <c r="KYX169" s="3"/>
      <c r="KYY169" s="3"/>
      <c r="KYZ169" s="3"/>
      <c r="KZA169" s="3"/>
      <c r="KZB169" s="3"/>
      <c r="KZC169" s="3"/>
      <c r="KZD169" s="3"/>
      <c r="KZE169" s="3"/>
      <c r="KZF169" s="3"/>
      <c r="KZG169" s="3"/>
      <c r="KZH169" s="3"/>
      <c r="KZI169" s="3"/>
      <c r="KZJ169" s="3"/>
      <c r="KZK169" s="3"/>
      <c r="KZL169" s="3"/>
      <c r="KZM169" s="3"/>
      <c r="KZN169" s="3"/>
      <c r="KZO169" s="3"/>
      <c r="KZP169" s="3"/>
      <c r="KZQ169" s="3"/>
      <c r="KZR169" s="3"/>
      <c r="KZS169" s="3"/>
      <c r="KZT169" s="3"/>
      <c r="KZU169" s="3"/>
      <c r="KZV169" s="3"/>
      <c r="KZW169" s="3"/>
      <c r="KZX169" s="3"/>
      <c r="KZY169" s="3"/>
      <c r="KZZ169" s="3"/>
      <c r="LAA169" s="3"/>
      <c r="LAB169" s="3"/>
      <c r="LAC169" s="3"/>
      <c r="LAD169" s="3"/>
      <c r="LAE169" s="3"/>
      <c r="LAF169" s="3"/>
      <c r="LAG169" s="3"/>
      <c r="LAH169" s="3"/>
      <c r="LAI169" s="3"/>
      <c r="LAJ169" s="3"/>
      <c r="LAK169" s="3"/>
      <c r="LAL169" s="3"/>
      <c r="LAM169" s="3"/>
      <c r="LAN169" s="3"/>
      <c r="LAO169" s="3"/>
      <c r="LAP169" s="3"/>
      <c r="LAQ169" s="3"/>
      <c r="LAR169" s="3"/>
      <c r="LAS169" s="3"/>
      <c r="LAT169" s="3"/>
      <c r="LAU169" s="3"/>
      <c r="LAV169" s="3"/>
      <c r="LAW169" s="3"/>
      <c r="LAX169" s="3"/>
      <c r="LAY169" s="3"/>
      <c r="LAZ169" s="3"/>
      <c r="LBA169" s="3"/>
      <c r="LBB169" s="3"/>
      <c r="LBC169" s="3"/>
      <c r="LBD169" s="3"/>
      <c r="LBE169" s="3"/>
      <c r="LBF169" s="3"/>
      <c r="LBG169" s="3"/>
      <c r="LBH169" s="3"/>
      <c r="LBI169" s="3"/>
      <c r="LBJ169" s="3"/>
      <c r="LBK169" s="3"/>
      <c r="LBL169" s="3"/>
      <c r="LBM169" s="3"/>
      <c r="LBN169" s="3"/>
      <c r="LBO169" s="3"/>
      <c r="LBP169" s="3"/>
      <c r="LBQ169" s="3"/>
      <c r="LBR169" s="3"/>
      <c r="LBS169" s="3"/>
      <c r="LBT169" s="3"/>
      <c r="LBU169" s="3"/>
      <c r="LBV169" s="3"/>
      <c r="LBW169" s="3"/>
      <c r="LBY169" s="3"/>
      <c r="LCA169" s="3"/>
      <c r="LCB169" s="3"/>
      <c r="LCC169" s="3"/>
      <c r="LCD169" s="3"/>
      <c r="LCE169" s="3"/>
      <c r="LCF169" s="3"/>
      <c r="LCG169" s="3"/>
      <c r="LCH169" s="3"/>
      <c r="LCM169" s="3"/>
      <c r="LCN169" s="3"/>
      <c r="LCO169" s="3"/>
      <c r="LCP169" s="3"/>
      <c r="LCQ169" s="3"/>
      <c r="LCR169" s="3"/>
      <c r="LCS169" s="3"/>
      <c r="LCT169" s="3"/>
      <c r="LCU169" s="3"/>
      <c r="LCV169" s="3"/>
      <c r="LCW169" s="3"/>
      <c r="LCX169" s="3"/>
      <c r="LCY169" s="3"/>
      <c r="LCZ169" s="3"/>
      <c r="LDA169" s="3"/>
      <c r="LDB169" s="3"/>
      <c r="LDC169" s="3"/>
      <c r="LDD169" s="3"/>
      <c r="LDE169" s="3"/>
      <c r="LDF169" s="3"/>
      <c r="LDG169" s="3"/>
      <c r="LDH169" s="3"/>
      <c r="LDI169" s="3"/>
      <c r="LDJ169" s="3"/>
      <c r="LDK169" s="3"/>
      <c r="LDL169" s="3"/>
      <c r="LDM169" s="3"/>
      <c r="LDN169" s="3"/>
      <c r="LDO169" s="3"/>
      <c r="LDP169" s="3"/>
      <c r="LDQ169" s="3"/>
      <c r="LDR169" s="3"/>
      <c r="LDS169" s="3"/>
      <c r="LDT169" s="3"/>
      <c r="LDU169" s="3"/>
      <c r="LDV169" s="3"/>
      <c r="LDW169" s="3"/>
      <c r="LDX169" s="3"/>
      <c r="LDY169" s="3"/>
      <c r="LDZ169" s="3"/>
      <c r="LEA169" s="3"/>
      <c r="LEB169" s="3"/>
      <c r="LEC169" s="3"/>
      <c r="LED169" s="3"/>
      <c r="LEE169" s="3"/>
      <c r="LEF169" s="3"/>
      <c r="LEG169" s="3"/>
      <c r="LEH169" s="3"/>
      <c r="LEI169" s="3"/>
      <c r="LEJ169" s="3"/>
      <c r="LEK169" s="3"/>
      <c r="LEL169" s="3"/>
      <c r="LEM169" s="3"/>
      <c r="LEN169" s="3"/>
      <c r="LEO169" s="3"/>
      <c r="LEP169" s="3"/>
      <c r="LEQ169" s="3"/>
      <c r="LER169" s="3"/>
      <c r="LES169" s="3"/>
      <c r="LET169" s="3"/>
      <c r="LEU169" s="3"/>
      <c r="LEV169" s="3"/>
      <c r="LEW169" s="3"/>
      <c r="LEX169" s="3"/>
      <c r="LEY169" s="3"/>
      <c r="LEZ169" s="3"/>
      <c r="LFA169" s="3"/>
      <c r="LFB169" s="3"/>
      <c r="LFC169" s="3"/>
      <c r="LFD169" s="3"/>
      <c r="LFE169" s="3"/>
      <c r="LFF169" s="3"/>
      <c r="LFG169" s="3"/>
      <c r="LFH169" s="3"/>
      <c r="LFI169" s="3"/>
      <c r="LFJ169" s="3"/>
      <c r="LFK169" s="3"/>
      <c r="LFL169" s="3"/>
      <c r="LFM169" s="3"/>
      <c r="LFN169" s="3"/>
      <c r="LFO169" s="3"/>
      <c r="LFP169" s="3"/>
      <c r="LFQ169" s="3"/>
      <c r="LFR169" s="3"/>
      <c r="LFS169" s="3"/>
      <c r="LFT169" s="3"/>
      <c r="LFU169" s="3"/>
      <c r="LFV169" s="3"/>
      <c r="LFW169" s="3"/>
      <c r="LFX169" s="3"/>
      <c r="LFY169" s="3"/>
      <c r="LFZ169" s="3"/>
      <c r="LGA169" s="3"/>
      <c r="LGB169" s="3"/>
      <c r="LGC169" s="3"/>
      <c r="LGD169" s="3"/>
      <c r="LGE169" s="3"/>
      <c r="LGF169" s="3"/>
      <c r="LGG169" s="3"/>
      <c r="LGH169" s="3"/>
      <c r="LGI169" s="3"/>
      <c r="LGJ169" s="3"/>
      <c r="LGK169" s="3"/>
      <c r="LGL169" s="3"/>
      <c r="LGM169" s="3"/>
      <c r="LGN169" s="3"/>
      <c r="LGO169" s="3"/>
      <c r="LGP169" s="3"/>
      <c r="LGQ169" s="3"/>
      <c r="LGR169" s="3"/>
      <c r="LGS169" s="3"/>
      <c r="LGT169" s="3"/>
      <c r="LGU169" s="3"/>
      <c r="LGV169" s="3"/>
      <c r="LGW169" s="3"/>
      <c r="LGX169" s="3"/>
      <c r="LGY169" s="3"/>
      <c r="LGZ169" s="3"/>
      <c r="LHA169" s="3"/>
      <c r="LHB169" s="3"/>
      <c r="LHC169" s="3"/>
      <c r="LHD169" s="3"/>
      <c r="LHE169" s="3"/>
      <c r="LHF169" s="3"/>
      <c r="LHG169" s="3"/>
      <c r="LHH169" s="3"/>
      <c r="LHI169" s="3"/>
      <c r="LHJ169" s="3"/>
      <c r="LHK169" s="3"/>
      <c r="LHL169" s="3"/>
      <c r="LHM169" s="3"/>
      <c r="LHN169" s="3"/>
      <c r="LHO169" s="3"/>
      <c r="LHP169" s="3"/>
      <c r="LHQ169" s="3"/>
      <c r="LHR169" s="3"/>
      <c r="LHS169" s="3"/>
      <c r="LHT169" s="3"/>
      <c r="LHU169" s="3"/>
      <c r="LHV169" s="3"/>
      <c r="LHW169" s="3"/>
      <c r="LHX169" s="3"/>
      <c r="LHY169" s="3"/>
      <c r="LHZ169" s="3"/>
      <c r="LIA169" s="3"/>
      <c r="LIB169" s="3"/>
      <c r="LIC169" s="3"/>
      <c r="LID169" s="3"/>
      <c r="LIE169" s="3"/>
      <c r="LIF169" s="3"/>
      <c r="LIG169" s="3"/>
      <c r="LIH169" s="3"/>
      <c r="LII169" s="3"/>
      <c r="LIJ169" s="3"/>
      <c r="LIK169" s="3"/>
      <c r="LIL169" s="3"/>
      <c r="LIM169" s="3"/>
      <c r="LIN169" s="3"/>
      <c r="LIO169" s="3"/>
      <c r="LIP169" s="3"/>
      <c r="LIQ169" s="3"/>
      <c r="LIR169" s="3"/>
      <c r="LIS169" s="3"/>
      <c r="LIT169" s="3"/>
      <c r="LIU169" s="3"/>
      <c r="LIV169" s="3"/>
      <c r="LIW169" s="3"/>
      <c r="LIX169" s="3"/>
      <c r="LIY169" s="3"/>
      <c r="LIZ169" s="3"/>
      <c r="LJA169" s="3"/>
      <c r="LJB169" s="3"/>
      <c r="LJC169" s="3"/>
      <c r="LJD169" s="3"/>
      <c r="LJE169" s="3"/>
      <c r="LJF169" s="3"/>
      <c r="LJG169" s="3"/>
      <c r="LJH169" s="3"/>
      <c r="LJI169" s="3"/>
      <c r="LJJ169" s="3"/>
      <c r="LJK169" s="3"/>
      <c r="LJL169" s="3"/>
      <c r="LJM169" s="3"/>
      <c r="LJN169" s="3"/>
      <c r="LJO169" s="3"/>
      <c r="LJP169" s="3"/>
      <c r="LJQ169" s="3"/>
      <c r="LJR169" s="3"/>
      <c r="LJS169" s="3"/>
      <c r="LJT169" s="3"/>
      <c r="LJU169" s="3"/>
      <c r="LJV169" s="3"/>
      <c r="LJW169" s="3"/>
      <c r="LJX169" s="3"/>
      <c r="LJY169" s="3"/>
      <c r="LJZ169" s="3"/>
      <c r="LKA169" s="3"/>
      <c r="LKB169" s="3"/>
      <c r="LKC169" s="3"/>
      <c r="LKD169" s="3"/>
      <c r="LKE169" s="3"/>
      <c r="LKF169" s="3"/>
      <c r="LKG169" s="3"/>
      <c r="LKH169" s="3"/>
      <c r="LKI169" s="3"/>
      <c r="LKJ169" s="3"/>
      <c r="LKK169" s="3"/>
      <c r="LKL169" s="3"/>
      <c r="LKM169" s="3"/>
      <c r="LKN169" s="3"/>
      <c r="LKO169" s="3"/>
      <c r="LKP169" s="3"/>
      <c r="LKQ169" s="3"/>
      <c r="LKR169" s="3"/>
      <c r="LKS169" s="3"/>
      <c r="LKT169" s="3"/>
      <c r="LKU169" s="3"/>
      <c r="LKV169" s="3"/>
      <c r="LKW169" s="3"/>
      <c r="LKX169" s="3"/>
      <c r="LKY169" s="3"/>
      <c r="LKZ169" s="3"/>
      <c r="LLA169" s="3"/>
      <c r="LLB169" s="3"/>
      <c r="LLC169" s="3"/>
      <c r="LLD169" s="3"/>
      <c r="LLE169" s="3"/>
      <c r="LLF169" s="3"/>
      <c r="LLG169" s="3"/>
      <c r="LLH169" s="3"/>
      <c r="LLI169" s="3"/>
      <c r="LLJ169" s="3"/>
      <c r="LLK169" s="3"/>
      <c r="LLL169" s="3"/>
      <c r="LLM169" s="3"/>
      <c r="LLN169" s="3"/>
      <c r="LLO169" s="3"/>
      <c r="LLP169" s="3"/>
      <c r="LLQ169" s="3"/>
      <c r="LLR169" s="3"/>
      <c r="LLS169" s="3"/>
      <c r="LLU169" s="3"/>
      <c r="LLW169" s="3"/>
      <c r="LLX169" s="3"/>
      <c r="LLY169" s="3"/>
      <c r="LLZ169" s="3"/>
      <c r="LMA169" s="3"/>
      <c r="LMB169" s="3"/>
      <c r="LMC169" s="3"/>
      <c r="LMD169" s="3"/>
      <c r="LMI169" s="3"/>
      <c r="LMJ169" s="3"/>
      <c r="LMK169" s="3"/>
      <c r="LML169" s="3"/>
      <c r="LMM169" s="3"/>
      <c r="LMN169" s="3"/>
      <c r="LMO169" s="3"/>
      <c r="LMP169" s="3"/>
      <c r="LMQ169" s="3"/>
      <c r="LMR169" s="3"/>
      <c r="LMS169" s="3"/>
      <c r="LMT169" s="3"/>
      <c r="LMU169" s="3"/>
      <c r="LMV169" s="3"/>
      <c r="LMW169" s="3"/>
      <c r="LMX169" s="3"/>
      <c r="LMY169" s="3"/>
      <c r="LMZ169" s="3"/>
      <c r="LNA169" s="3"/>
      <c r="LNB169" s="3"/>
      <c r="LNC169" s="3"/>
      <c r="LND169" s="3"/>
      <c r="LNE169" s="3"/>
      <c r="LNF169" s="3"/>
      <c r="LNG169" s="3"/>
      <c r="LNH169" s="3"/>
      <c r="LNI169" s="3"/>
      <c r="LNJ169" s="3"/>
      <c r="LNK169" s="3"/>
      <c r="LNL169" s="3"/>
      <c r="LNM169" s="3"/>
      <c r="LNN169" s="3"/>
      <c r="LNO169" s="3"/>
      <c r="LNP169" s="3"/>
      <c r="LNQ169" s="3"/>
      <c r="LNR169" s="3"/>
      <c r="LNS169" s="3"/>
      <c r="LNT169" s="3"/>
      <c r="LNU169" s="3"/>
      <c r="LNV169" s="3"/>
      <c r="LNW169" s="3"/>
      <c r="LNX169" s="3"/>
      <c r="LNY169" s="3"/>
      <c r="LNZ169" s="3"/>
      <c r="LOA169" s="3"/>
      <c r="LOB169" s="3"/>
      <c r="LOC169" s="3"/>
      <c r="LOD169" s="3"/>
      <c r="LOE169" s="3"/>
      <c r="LOF169" s="3"/>
      <c r="LOG169" s="3"/>
      <c r="LOH169" s="3"/>
      <c r="LOI169" s="3"/>
      <c r="LOJ169" s="3"/>
      <c r="LOK169" s="3"/>
      <c r="LOL169" s="3"/>
      <c r="LOM169" s="3"/>
      <c r="LON169" s="3"/>
      <c r="LOO169" s="3"/>
      <c r="LOP169" s="3"/>
      <c r="LOQ169" s="3"/>
      <c r="LOR169" s="3"/>
      <c r="LOS169" s="3"/>
      <c r="LOT169" s="3"/>
      <c r="LOU169" s="3"/>
      <c r="LOV169" s="3"/>
      <c r="LOW169" s="3"/>
      <c r="LOX169" s="3"/>
      <c r="LOY169" s="3"/>
      <c r="LOZ169" s="3"/>
      <c r="LPA169" s="3"/>
      <c r="LPB169" s="3"/>
      <c r="LPC169" s="3"/>
      <c r="LPD169" s="3"/>
      <c r="LPE169" s="3"/>
      <c r="LPF169" s="3"/>
      <c r="LPG169" s="3"/>
      <c r="LPH169" s="3"/>
      <c r="LPI169" s="3"/>
      <c r="LPJ169" s="3"/>
      <c r="LPK169" s="3"/>
      <c r="LPL169" s="3"/>
      <c r="LPM169" s="3"/>
      <c r="LPN169" s="3"/>
      <c r="LPO169" s="3"/>
      <c r="LPP169" s="3"/>
      <c r="LPQ169" s="3"/>
      <c r="LPR169" s="3"/>
      <c r="LPS169" s="3"/>
      <c r="LPT169" s="3"/>
      <c r="LPU169" s="3"/>
      <c r="LPV169" s="3"/>
      <c r="LPW169" s="3"/>
      <c r="LPX169" s="3"/>
      <c r="LPY169" s="3"/>
      <c r="LPZ169" s="3"/>
      <c r="LQA169" s="3"/>
      <c r="LQB169" s="3"/>
      <c r="LQC169" s="3"/>
      <c r="LQD169" s="3"/>
      <c r="LQE169" s="3"/>
      <c r="LQF169" s="3"/>
      <c r="LQG169" s="3"/>
      <c r="LQH169" s="3"/>
      <c r="LQI169" s="3"/>
      <c r="LQJ169" s="3"/>
      <c r="LQK169" s="3"/>
      <c r="LQL169" s="3"/>
      <c r="LQM169" s="3"/>
      <c r="LQN169" s="3"/>
      <c r="LQO169" s="3"/>
      <c r="LQP169" s="3"/>
      <c r="LQQ169" s="3"/>
      <c r="LQR169" s="3"/>
      <c r="LQS169" s="3"/>
      <c r="LQT169" s="3"/>
      <c r="LQU169" s="3"/>
      <c r="LQV169" s="3"/>
      <c r="LQW169" s="3"/>
      <c r="LQX169" s="3"/>
      <c r="LQY169" s="3"/>
      <c r="LQZ169" s="3"/>
      <c r="LRA169" s="3"/>
      <c r="LRB169" s="3"/>
      <c r="LRC169" s="3"/>
      <c r="LRD169" s="3"/>
      <c r="LRE169" s="3"/>
      <c r="LRF169" s="3"/>
      <c r="LRG169" s="3"/>
      <c r="LRH169" s="3"/>
      <c r="LRI169" s="3"/>
      <c r="LRJ169" s="3"/>
      <c r="LRK169" s="3"/>
      <c r="LRL169" s="3"/>
      <c r="LRM169" s="3"/>
      <c r="LRN169" s="3"/>
      <c r="LRO169" s="3"/>
      <c r="LRP169" s="3"/>
      <c r="LRQ169" s="3"/>
      <c r="LRR169" s="3"/>
      <c r="LRS169" s="3"/>
      <c r="LRT169" s="3"/>
      <c r="LRU169" s="3"/>
      <c r="LRV169" s="3"/>
      <c r="LRW169" s="3"/>
      <c r="LRX169" s="3"/>
      <c r="LRY169" s="3"/>
      <c r="LRZ169" s="3"/>
      <c r="LSA169" s="3"/>
      <c r="LSB169" s="3"/>
      <c r="LSC169" s="3"/>
      <c r="LSD169" s="3"/>
      <c r="LSE169" s="3"/>
      <c r="LSF169" s="3"/>
      <c r="LSG169" s="3"/>
      <c r="LSH169" s="3"/>
      <c r="LSI169" s="3"/>
      <c r="LSJ169" s="3"/>
      <c r="LSK169" s="3"/>
      <c r="LSL169" s="3"/>
      <c r="LSM169" s="3"/>
      <c r="LSN169" s="3"/>
      <c r="LSO169" s="3"/>
      <c r="LSP169" s="3"/>
      <c r="LSQ169" s="3"/>
      <c r="LSR169" s="3"/>
      <c r="LSS169" s="3"/>
      <c r="LST169" s="3"/>
      <c r="LSU169" s="3"/>
      <c r="LSV169" s="3"/>
      <c r="LSW169" s="3"/>
      <c r="LSX169" s="3"/>
      <c r="LSY169" s="3"/>
      <c r="LSZ169" s="3"/>
      <c r="LTA169" s="3"/>
      <c r="LTB169" s="3"/>
      <c r="LTC169" s="3"/>
      <c r="LTD169" s="3"/>
      <c r="LTE169" s="3"/>
      <c r="LTF169" s="3"/>
      <c r="LTG169" s="3"/>
      <c r="LTH169" s="3"/>
      <c r="LTI169" s="3"/>
      <c r="LTJ169" s="3"/>
      <c r="LTK169" s="3"/>
      <c r="LTL169" s="3"/>
      <c r="LTM169" s="3"/>
      <c r="LTN169" s="3"/>
      <c r="LTO169" s="3"/>
      <c r="LTP169" s="3"/>
      <c r="LTQ169" s="3"/>
      <c r="LTR169" s="3"/>
      <c r="LTS169" s="3"/>
      <c r="LTT169" s="3"/>
      <c r="LTU169" s="3"/>
      <c r="LTV169" s="3"/>
      <c r="LTW169" s="3"/>
      <c r="LTX169" s="3"/>
      <c r="LTY169" s="3"/>
      <c r="LTZ169" s="3"/>
      <c r="LUA169" s="3"/>
      <c r="LUB169" s="3"/>
      <c r="LUC169" s="3"/>
      <c r="LUD169" s="3"/>
      <c r="LUE169" s="3"/>
      <c r="LUF169" s="3"/>
      <c r="LUG169" s="3"/>
      <c r="LUH169" s="3"/>
      <c r="LUI169" s="3"/>
      <c r="LUJ169" s="3"/>
      <c r="LUK169" s="3"/>
      <c r="LUL169" s="3"/>
      <c r="LUM169" s="3"/>
      <c r="LUN169" s="3"/>
      <c r="LUO169" s="3"/>
      <c r="LUP169" s="3"/>
      <c r="LUQ169" s="3"/>
      <c r="LUR169" s="3"/>
      <c r="LUS169" s="3"/>
      <c r="LUT169" s="3"/>
      <c r="LUU169" s="3"/>
      <c r="LUV169" s="3"/>
      <c r="LUW169" s="3"/>
      <c r="LUX169" s="3"/>
      <c r="LUY169" s="3"/>
      <c r="LUZ169" s="3"/>
      <c r="LVA169" s="3"/>
      <c r="LVB169" s="3"/>
      <c r="LVC169" s="3"/>
      <c r="LVD169" s="3"/>
      <c r="LVE169" s="3"/>
      <c r="LVF169" s="3"/>
      <c r="LVG169" s="3"/>
      <c r="LVH169" s="3"/>
      <c r="LVI169" s="3"/>
      <c r="LVJ169" s="3"/>
      <c r="LVK169" s="3"/>
      <c r="LVL169" s="3"/>
      <c r="LVM169" s="3"/>
      <c r="LVN169" s="3"/>
      <c r="LVO169" s="3"/>
      <c r="LVQ169" s="3"/>
      <c r="LVS169" s="3"/>
      <c r="LVT169" s="3"/>
      <c r="LVU169" s="3"/>
      <c r="LVV169" s="3"/>
      <c r="LVW169" s="3"/>
      <c r="LVX169" s="3"/>
      <c r="LVY169" s="3"/>
      <c r="LVZ169" s="3"/>
      <c r="LWE169" s="3"/>
      <c r="LWF169" s="3"/>
      <c r="LWG169" s="3"/>
      <c r="LWH169" s="3"/>
      <c r="LWI169" s="3"/>
      <c r="LWJ169" s="3"/>
      <c r="LWK169" s="3"/>
      <c r="LWL169" s="3"/>
      <c r="LWM169" s="3"/>
      <c r="LWN169" s="3"/>
      <c r="LWO169" s="3"/>
      <c r="LWP169" s="3"/>
      <c r="LWQ169" s="3"/>
      <c r="LWR169" s="3"/>
      <c r="LWS169" s="3"/>
      <c r="LWT169" s="3"/>
      <c r="LWU169" s="3"/>
      <c r="LWV169" s="3"/>
      <c r="LWW169" s="3"/>
      <c r="LWX169" s="3"/>
      <c r="LWY169" s="3"/>
      <c r="LWZ169" s="3"/>
      <c r="LXA169" s="3"/>
      <c r="LXB169" s="3"/>
      <c r="LXC169" s="3"/>
      <c r="LXD169" s="3"/>
      <c r="LXE169" s="3"/>
      <c r="LXF169" s="3"/>
      <c r="LXG169" s="3"/>
      <c r="LXH169" s="3"/>
      <c r="LXI169" s="3"/>
      <c r="LXJ169" s="3"/>
      <c r="LXK169" s="3"/>
      <c r="LXL169" s="3"/>
      <c r="LXM169" s="3"/>
      <c r="LXN169" s="3"/>
      <c r="LXO169" s="3"/>
      <c r="LXP169" s="3"/>
      <c r="LXQ169" s="3"/>
      <c r="LXR169" s="3"/>
      <c r="LXS169" s="3"/>
      <c r="LXT169" s="3"/>
      <c r="LXU169" s="3"/>
      <c r="LXV169" s="3"/>
      <c r="LXW169" s="3"/>
      <c r="LXX169" s="3"/>
      <c r="LXY169" s="3"/>
      <c r="LXZ169" s="3"/>
      <c r="LYA169" s="3"/>
      <c r="LYB169" s="3"/>
      <c r="LYC169" s="3"/>
      <c r="LYD169" s="3"/>
      <c r="LYE169" s="3"/>
      <c r="LYF169" s="3"/>
      <c r="LYG169" s="3"/>
      <c r="LYH169" s="3"/>
      <c r="LYI169" s="3"/>
      <c r="LYJ169" s="3"/>
      <c r="LYK169" s="3"/>
      <c r="LYL169" s="3"/>
      <c r="LYM169" s="3"/>
      <c r="LYN169" s="3"/>
      <c r="LYO169" s="3"/>
      <c r="LYP169" s="3"/>
      <c r="LYQ169" s="3"/>
      <c r="LYR169" s="3"/>
      <c r="LYS169" s="3"/>
      <c r="LYT169" s="3"/>
      <c r="LYU169" s="3"/>
      <c r="LYV169" s="3"/>
      <c r="LYW169" s="3"/>
      <c r="LYX169" s="3"/>
      <c r="LYY169" s="3"/>
      <c r="LYZ169" s="3"/>
      <c r="LZA169" s="3"/>
      <c r="LZB169" s="3"/>
      <c r="LZC169" s="3"/>
      <c r="LZD169" s="3"/>
      <c r="LZE169" s="3"/>
      <c r="LZF169" s="3"/>
      <c r="LZG169" s="3"/>
      <c r="LZH169" s="3"/>
      <c r="LZI169" s="3"/>
      <c r="LZJ169" s="3"/>
      <c r="LZK169" s="3"/>
      <c r="LZL169" s="3"/>
      <c r="LZM169" s="3"/>
      <c r="LZN169" s="3"/>
      <c r="LZO169" s="3"/>
      <c r="LZP169" s="3"/>
      <c r="LZQ169" s="3"/>
      <c r="LZR169" s="3"/>
      <c r="LZS169" s="3"/>
      <c r="LZT169" s="3"/>
      <c r="LZU169" s="3"/>
      <c r="LZV169" s="3"/>
      <c r="LZW169" s="3"/>
      <c r="LZX169" s="3"/>
      <c r="LZY169" s="3"/>
      <c r="LZZ169" s="3"/>
      <c r="MAA169" s="3"/>
      <c r="MAB169" s="3"/>
      <c r="MAC169" s="3"/>
      <c r="MAD169" s="3"/>
      <c r="MAE169" s="3"/>
      <c r="MAF169" s="3"/>
      <c r="MAG169" s="3"/>
      <c r="MAH169" s="3"/>
      <c r="MAI169" s="3"/>
      <c r="MAJ169" s="3"/>
      <c r="MAK169" s="3"/>
      <c r="MAL169" s="3"/>
      <c r="MAM169" s="3"/>
      <c r="MAN169" s="3"/>
      <c r="MAO169" s="3"/>
      <c r="MAP169" s="3"/>
      <c r="MAQ169" s="3"/>
      <c r="MAR169" s="3"/>
      <c r="MAS169" s="3"/>
      <c r="MAT169" s="3"/>
      <c r="MAU169" s="3"/>
      <c r="MAV169" s="3"/>
      <c r="MAW169" s="3"/>
      <c r="MAX169" s="3"/>
      <c r="MAY169" s="3"/>
      <c r="MAZ169" s="3"/>
      <c r="MBA169" s="3"/>
      <c r="MBB169" s="3"/>
      <c r="MBC169" s="3"/>
      <c r="MBD169" s="3"/>
      <c r="MBE169" s="3"/>
      <c r="MBF169" s="3"/>
      <c r="MBG169" s="3"/>
      <c r="MBH169" s="3"/>
      <c r="MBI169" s="3"/>
      <c r="MBJ169" s="3"/>
      <c r="MBK169" s="3"/>
      <c r="MBL169" s="3"/>
      <c r="MBM169" s="3"/>
      <c r="MBN169" s="3"/>
      <c r="MBO169" s="3"/>
      <c r="MBP169" s="3"/>
      <c r="MBQ169" s="3"/>
      <c r="MBR169" s="3"/>
      <c r="MBS169" s="3"/>
      <c r="MBT169" s="3"/>
      <c r="MBU169" s="3"/>
      <c r="MBV169" s="3"/>
      <c r="MBW169" s="3"/>
      <c r="MBX169" s="3"/>
      <c r="MBY169" s="3"/>
      <c r="MBZ169" s="3"/>
      <c r="MCA169" s="3"/>
      <c r="MCB169" s="3"/>
      <c r="MCC169" s="3"/>
      <c r="MCD169" s="3"/>
      <c r="MCE169" s="3"/>
      <c r="MCF169" s="3"/>
      <c r="MCG169" s="3"/>
      <c r="MCH169" s="3"/>
      <c r="MCI169" s="3"/>
      <c r="MCJ169" s="3"/>
      <c r="MCK169" s="3"/>
      <c r="MCL169" s="3"/>
      <c r="MCM169" s="3"/>
      <c r="MCN169" s="3"/>
      <c r="MCO169" s="3"/>
      <c r="MCP169" s="3"/>
      <c r="MCQ169" s="3"/>
      <c r="MCR169" s="3"/>
      <c r="MCS169" s="3"/>
      <c r="MCT169" s="3"/>
      <c r="MCU169" s="3"/>
      <c r="MCV169" s="3"/>
      <c r="MCW169" s="3"/>
      <c r="MCX169" s="3"/>
      <c r="MCY169" s="3"/>
      <c r="MCZ169" s="3"/>
      <c r="MDA169" s="3"/>
      <c r="MDB169" s="3"/>
      <c r="MDC169" s="3"/>
      <c r="MDD169" s="3"/>
      <c r="MDE169" s="3"/>
      <c r="MDF169" s="3"/>
      <c r="MDG169" s="3"/>
      <c r="MDH169" s="3"/>
      <c r="MDI169" s="3"/>
      <c r="MDJ169" s="3"/>
      <c r="MDK169" s="3"/>
      <c r="MDL169" s="3"/>
      <c r="MDM169" s="3"/>
      <c r="MDN169" s="3"/>
      <c r="MDO169" s="3"/>
      <c r="MDP169" s="3"/>
      <c r="MDQ169" s="3"/>
      <c r="MDR169" s="3"/>
      <c r="MDS169" s="3"/>
      <c r="MDT169" s="3"/>
      <c r="MDU169" s="3"/>
      <c r="MDV169" s="3"/>
      <c r="MDW169" s="3"/>
      <c r="MDX169" s="3"/>
      <c r="MDY169" s="3"/>
      <c r="MDZ169" s="3"/>
      <c r="MEA169" s="3"/>
      <c r="MEB169" s="3"/>
      <c r="MEC169" s="3"/>
      <c r="MED169" s="3"/>
      <c r="MEE169" s="3"/>
      <c r="MEF169" s="3"/>
      <c r="MEG169" s="3"/>
      <c r="MEH169" s="3"/>
      <c r="MEI169" s="3"/>
      <c r="MEJ169" s="3"/>
      <c r="MEK169" s="3"/>
      <c r="MEL169" s="3"/>
      <c r="MEM169" s="3"/>
      <c r="MEN169" s="3"/>
      <c r="MEO169" s="3"/>
      <c r="MEP169" s="3"/>
      <c r="MEQ169" s="3"/>
      <c r="MER169" s="3"/>
      <c r="MES169" s="3"/>
      <c r="MET169" s="3"/>
      <c r="MEU169" s="3"/>
      <c r="MEV169" s="3"/>
      <c r="MEW169" s="3"/>
      <c r="MEX169" s="3"/>
      <c r="MEY169" s="3"/>
      <c r="MEZ169" s="3"/>
      <c r="MFA169" s="3"/>
      <c r="MFB169" s="3"/>
      <c r="MFC169" s="3"/>
      <c r="MFD169" s="3"/>
      <c r="MFE169" s="3"/>
      <c r="MFF169" s="3"/>
      <c r="MFG169" s="3"/>
      <c r="MFH169" s="3"/>
      <c r="MFI169" s="3"/>
      <c r="MFJ169" s="3"/>
      <c r="MFK169" s="3"/>
      <c r="MFM169" s="3"/>
      <c r="MFO169" s="3"/>
      <c r="MFP169" s="3"/>
      <c r="MFQ169" s="3"/>
      <c r="MFR169" s="3"/>
      <c r="MFS169" s="3"/>
      <c r="MFT169" s="3"/>
      <c r="MFU169" s="3"/>
      <c r="MFV169" s="3"/>
      <c r="MGA169" s="3"/>
      <c r="MGB169" s="3"/>
      <c r="MGC169" s="3"/>
      <c r="MGD169" s="3"/>
      <c r="MGE169" s="3"/>
      <c r="MGF169" s="3"/>
      <c r="MGG169" s="3"/>
      <c r="MGH169" s="3"/>
      <c r="MGI169" s="3"/>
      <c r="MGJ169" s="3"/>
      <c r="MGK169" s="3"/>
      <c r="MGL169" s="3"/>
      <c r="MGM169" s="3"/>
      <c r="MGN169" s="3"/>
      <c r="MGO169" s="3"/>
      <c r="MGP169" s="3"/>
      <c r="MGQ169" s="3"/>
      <c r="MGR169" s="3"/>
      <c r="MGS169" s="3"/>
      <c r="MGT169" s="3"/>
      <c r="MGU169" s="3"/>
      <c r="MGV169" s="3"/>
      <c r="MGW169" s="3"/>
      <c r="MGX169" s="3"/>
      <c r="MGY169" s="3"/>
      <c r="MGZ169" s="3"/>
      <c r="MHA169" s="3"/>
      <c r="MHB169" s="3"/>
      <c r="MHC169" s="3"/>
      <c r="MHD169" s="3"/>
      <c r="MHE169" s="3"/>
      <c r="MHF169" s="3"/>
      <c r="MHG169" s="3"/>
      <c r="MHH169" s="3"/>
      <c r="MHI169" s="3"/>
      <c r="MHJ169" s="3"/>
      <c r="MHK169" s="3"/>
      <c r="MHL169" s="3"/>
      <c r="MHM169" s="3"/>
      <c r="MHN169" s="3"/>
      <c r="MHO169" s="3"/>
      <c r="MHP169" s="3"/>
      <c r="MHQ169" s="3"/>
      <c r="MHR169" s="3"/>
      <c r="MHS169" s="3"/>
      <c r="MHT169" s="3"/>
      <c r="MHU169" s="3"/>
      <c r="MHV169" s="3"/>
      <c r="MHW169" s="3"/>
      <c r="MHX169" s="3"/>
      <c r="MHY169" s="3"/>
      <c r="MHZ169" s="3"/>
      <c r="MIA169" s="3"/>
      <c r="MIB169" s="3"/>
      <c r="MIC169" s="3"/>
      <c r="MID169" s="3"/>
      <c r="MIE169" s="3"/>
      <c r="MIF169" s="3"/>
      <c r="MIG169" s="3"/>
      <c r="MIH169" s="3"/>
      <c r="MII169" s="3"/>
      <c r="MIJ169" s="3"/>
      <c r="MIK169" s="3"/>
      <c r="MIL169" s="3"/>
      <c r="MIM169" s="3"/>
      <c r="MIN169" s="3"/>
      <c r="MIO169" s="3"/>
      <c r="MIP169" s="3"/>
      <c r="MIQ169" s="3"/>
      <c r="MIR169" s="3"/>
      <c r="MIS169" s="3"/>
      <c r="MIT169" s="3"/>
      <c r="MIU169" s="3"/>
      <c r="MIV169" s="3"/>
      <c r="MIW169" s="3"/>
      <c r="MIX169" s="3"/>
      <c r="MIY169" s="3"/>
      <c r="MIZ169" s="3"/>
      <c r="MJA169" s="3"/>
      <c r="MJB169" s="3"/>
      <c r="MJC169" s="3"/>
      <c r="MJD169" s="3"/>
      <c r="MJE169" s="3"/>
      <c r="MJF169" s="3"/>
      <c r="MJG169" s="3"/>
      <c r="MJH169" s="3"/>
      <c r="MJI169" s="3"/>
      <c r="MJJ169" s="3"/>
      <c r="MJK169" s="3"/>
      <c r="MJL169" s="3"/>
      <c r="MJM169" s="3"/>
      <c r="MJN169" s="3"/>
      <c r="MJO169" s="3"/>
      <c r="MJP169" s="3"/>
      <c r="MJQ169" s="3"/>
      <c r="MJR169" s="3"/>
      <c r="MJS169" s="3"/>
      <c r="MJT169" s="3"/>
      <c r="MJU169" s="3"/>
      <c r="MJV169" s="3"/>
      <c r="MJW169" s="3"/>
      <c r="MJX169" s="3"/>
      <c r="MJY169" s="3"/>
      <c r="MJZ169" s="3"/>
      <c r="MKA169" s="3"/>
      <c r="MKB169" s="3"/>
      <c r="MKC169" s="3"/>
      <c r="MKD169" s="3"/>
      <c r="MKE169" s="3"/>
      <c r="MKF169" s="3"/>
      <c r="MKG169" s="3"/>
      <c r="MKH169" s="3"/>
      <c r="MKI169" s="3"/>
      <c r="MKJ169" s="3"/>
      <c r="MKK169" s="3"/>
      <c r="MKL169" s="3"/>
      <c r="MKM169" s="3"/>
      <c r="MKN169" s="3"/>
      <c r="MKO169" s="3"/>
      <c r="MKP169" s="3"/>
      <c r="MKQ169" s="3"/>
      <c r="MKR169" s="3"/>
      <c r="MKS169" s="3"/>
      <c r="MKT169" s="3"/>
      <c r="MKU169" s="3"/>
      <c r="MKV169" s="3"/>
      <c r="MKW169" s="3"/>
      <c r="MKX169" s="3"/>
      <c r="MKY169" s="3"/>
      <c r="MKZ169" s="3"/>
      <c r="MLA169" s="3"/>
      <c r="MLB169" s="3"/>
      <c r="MLC169" s="3"/>
      <c r="MLD169" s="3"/>
      <c r="MLE169" s="3"/>
      <c r="MLF169" s="3"/>
      <c r="MLG169" s="3"/>
      <c r="MLH169" s="3"/>
      <c r="MLI169" s="3"/>
      <c r="MLJ169" s="3"/>
      <c r="MLK169" s="3"/>
      <c r="MLL169" s="3"/>
      <c r="MLM169" s="3"/>
      <c r="MLN169" s="3"/>
      <c r="MLO169" s="3"/>
      <c r="MLP169" s="3"/>
      <c r="MLQ169" s="3"/>
      <c r="MLR169" s="3"/>
      <c r="MLS169" s="3"/>
      <c r="MLT169" s="3"/>
      <c r="MLU169" s="3"/>
      <c r="MLV169" s="3"/>
      <c r="MLW169" s="3"/>
      <c r="MLX169" s="3"/>
      <c r="MLY169" s="3"/>
      <c r="MLZ169" s="3"/>
      <c r="MMA169" s="3"/>
      <c r="MMB169" s="3"/>
      <c r="MMC169" s="3"/>
      <c r="MMD169" s="3"/>
      <c r="MME169" s="3"/>
      <c r="MMF169" s="3"/>
      <c r="MMG169" s="3"/>
      <c r="MMH169" s="3"/>
      <c r="MMI169" s="3"/>
      <c r="MMJ169" s="3"/>
      <c r="MMK169" s="3"/>
      <c r="MML169" s="3"/>
      <c r="MMM169" s="3"/>
      <c r="MMN169" s="3"/>
      <c r="MMO169" s="3"/>
      <c r="MMP169" s="3"/>
      <c r="MMQ169" s="3"/>
      <c r="MMR169" s="3"/>
      <c r="MMS169" s="3"/>
      <c r="MMT169" s="3"/>
      <c r="MMU169" s="3"/>
      <c r="MMV169" s="3"/>
      <c r="MMW169" s="3"/>
      <c r="MMX169" s="3"/>
      <c r="MMY169" s="3"/>
      <c r="MMZ169" s="3"/>
      <c r="MNA169" s="3"/>
      <c r="MNB169" s="3"/>
      <c r="MNC169" s="3"/>
      <c r="MND169" s="3"/>
      <c r="MNE169" s="3"/>
      <c r="MNF169" s="3"/>
      <c r="MNG169" s="3"/>
      <c r="MNH169" s="3"/>
      <c r="MNI169" s="3"/>
      <c r="MNJ169" s="3"/>
      <c r="MNK169" s="3"/>
      <c r="MNL169" s="3"/>
      <c r="MNM169" s="3"/>
      <c r="MNN169" s="3"/>
      <c r="MNO169" s="3"/>
      <c r="MNP169" s="3"/>
      <c r="MNQ169" s="3"/>
      <c r="MNR169" s="3"/>
      <c r="MNS169" s="3"/>
      <c r="MNT169" s="3"/>
      <c r="MNU169" s="3"/>
      <c r="MNV169" s="3"/>
      <c r="MNW169" s="3"/>
      <c r="MNX169" s="3"/>
      <c r="MNY169" s="3"/>
      <c r="MNZ169" s="3"/>
      <c r="MOA169" s="3"/>
      <c r="MOB169" s="3"/>
      <c r="MOC169" s="3"/>
      <c r="MOD169" s="3"/>
      <c r="MOE169" s="3"/>
      <c r="MOF169" s="3"/>
      <c r="MOG169" s="3"/>
      <c r="MOH169" s="3"/>
      <c r="MOI169" s="3"/>
      <c r="MOJ169" s="3"/>
      <c r="MOK169" s="3"/>
      <c r="MOL169" s="3"/>
      <c r="MOM169" s="3"/>
      <c r="MON169" s="3"/>
      <c r="MOO169" s="3"/>
      <c r="MOP169" s="3"/>
      <c r="MOQ169" s="3"/>
      <c r="MOR169" s="3"/>
      <c r="MOS169" s="3"/>
      <c r="MOT169" s="3"/>
      <c r="MOU169" s="3"/>
      <c r="MOV169" s="3"/>
      <c r="MOW169" s="3"/>
      <c r="MOX169" s="3"/>
      <c r="MOY169" s="3"/>
      <c r="MOZ169" s="3"/>
      <c r="MPA169" s="3"/>
      <c r="MPB169" s="3"/>
      <c r="MPC169" s="3"/>
      <c r="MPD169" s="3"/>
      <c r="MPE169" s="3"/>
      <c r="MPF169" s="3"/>
      <c r="MPG169" s="3"/>
      <c r="MPI169" s="3"/>
      <c r="MPK169" s="3"/>
      <c r="MPL169" s="3"/>
      <c r="MPM169" s="3"/>
      <c r="MPN169" s="3"/>
      <c r="MPO169" s="3"/>
      <c r="MPP169" s="3"/>
      <c r="MPQ169" s="3"/>
      <c r="MPR169" s="3"/>
      <c r="MPW169" s="3"/>
      <c r="MPX169" s="3"/>
      <c r="MPY169" s="3"/>
      <c r="MPZ169" s="3"/>
      <c r="MQA169" s="3"/>
      <c r="MQB169" s="3"/>
      <c r="MQC169" s="3"/>
      <c r="MQD169" s="3"/>
      <c r="MQE169" s="3"/>
      <c r="MQF169" s="3"/>
      <c r="MQG169" s="3"/>
      <c r="MQH169" s="3"/>
      <c r="MQI169" s="3"/>
      <c r="MQJ169" s="3"/>
      <c r="MQK169" s="3"/>
      <c r="MQL169" s="3"/>
      <c r="MQM169" s="3"/>
      <c r="MQN169" s="3"/>
      <c r="MQO169" s="3"/>
      <c r="MQP169" s="3"/>
      <c r="MQQ169" s="3"/>
      <c r="MQR169" s="3"/>
      <c r="MQS169" s="3"/>
      <c r="MQT169" s="3"/>
      <c r="MQU169" s="3"/>
      <c r="MQV169" s="3"/>
      <c r="MQW169" s="3"/>
      <c r="MQX169" s="3"/>
      <c r="MQY169" s="3"/>
      <c r="MQZ169" s="3"/>
      <c r="MRA169" s="3"/>
      <c r="MRB169" s="3"/>
      <c r="MRC169" s="3"/>
      <c r="MRD169" s="3"/>
      <c r="MRE169" s="3"/>
      <c r="MRF169" s="3"/>
      <c r="MRG169" s="3"/>
      <c r="MRH169" s="3"/>
      <c r="MRI169" s="3"/>
      <c r="MRJ169" s="3"/>
      <c r="MRK169" s="3"/>
      <c r="MRL169" s="3"/>
      <c r="MRM169" s="3"/>
      <c r="MRN169" s="3"/>
      <c r="MRO169" s="3"/>
      <c r="MRP169" s="3"/>
      <c r="MRQ169" s="3"/>
      <c r="MRR169" s="3"/>
      <c r="MRS169" s="3"/>
      <c r="MRT169" s="3"/>
      <c r="MRU169" s="3"/>
      <c r="MRV169" s="3"/>
      <c r="MRW169" s="3"/>
      <c r="MRX169" s="3"/>
      <c r="MRY169" s="3"/>
      <c r="MRZ169" s="3"/>
      <c r="MSA169" s="3"/>
      <c r="MSB169" s="3"/>
      <c r="MSC169" s="3"/>
      <c r="MSD169" s="3"/>
      <c r="MSE169" s="3"/>
      <c r="MSF169" s="3"/>
      <c r="MSG169" s="3"/>
      <c r="MSH169" s="3"/>
      <c r="MSI169" s="3"/>
      <c r="MSJ169" s="3"/>
      <c r="MSK169" s="3"/>
      <c r="MSL169" s="3"/>
      <c r="MSM169" s="3"/>
      <c r="MSN169" s="3"/>
      <c r="MSO169" s="3"/>
      <c r="MSP169" s="3"/>
      <c r="MSQ169" s="3"/>
      <c r="MSR169" s="3"/>
      <c r="MSS169" s="3"/>
      <c r="MST169" s="3"/>
      <c r="MSU169" s="3"/>
      <c r="MSV169" s="3"/>
      <c r="MSW169" s="3"/>
      <c r="MSX169" s="3"/>
      <c r="MSY169" s="3"/>
      <c r="MSZ169" s="3"/>
      <c r="MTA169" s="3"/>
      <c r="MTB169" s="3"/>
      <c r="MTC169" s="3"/>
      <c r="MTD169" s="3"/>
      <c r="MTE169" s="3"/>
      <c r="MTF169" s="3"/>
      <c r="MTG169" s="3"/>
      <c r="MTH169" s="3"/>
      <c r="MTI169" s="3"/>
      <c r="MTJ169" s="3"/>
      <c r="MTK169" s="3"/>
      <c r="MTL169" s="3"/>
      <c r="MTM169" s="3"/>
      <c r="MTN169" s="3"/>
      <c r="MTO169" s="3"/>
      <c r="MTP169" s="3"/>
      <c r="MTQ169" s="3"/>
      <c r="MTR169" s="3"/>
      <c r="MTS169" s="3"/>
      <c r="MTT169" s="3"/>
      <c r="MTU169" s="3"/>
      <c r="MTV169" s="3"/>
      <c r="MTW169" s="3"/>
      <c r="MTX169" s="3"/>
      <c r="MTY169" s="3"/>
      <c r="MTZ169" s="3"/>
      <c r="MUA169" s="3"/>
      <c r="MUB169" s="3"/>
      <c r="MUC169" s="3"/>
      <c r="MUD169" s="3"/>
      <c r="MUE169" s="3"/>
      <c r="MUF169" s="3"/>
      <c r="MUG169" s="3"/>
      <c r="MUH169" s="3"/>
      <c r="MUI169" s="3"/>
      <c r="MUJ169" s="3"/>
      <c r="MUK169" s="3"/>
      <c r="MUL169" s="3"/>
      <c r="MUM169" s="3"/>
      <c r="MUN169" s="3"/>
      <c r="MUO169" s="3"/>
      <c r="MUP169" s="3"/>
      <c r="MUQ169" s="3"/>
      <c r="MUR169" s="3"/>
      <c r="MUS169" s="3"/>
      <c r="MUT169" s="3"/>
      <c r="MUU169" s="3"/>
      <c r="MUV169" s="3"/>
      <c r="MUW169" s="3"/>
      <c r="MUX169" s="3"/>
      <c r="MUY169" s="3"/>
      <c r="MUZ169" s="3"/>
      <c r="MVA169" s="3"/>
      <c r="MVB169" s="3"/>
      <c r="MVC169" s="3"/>
      <c r="MVD169" s="3"/>
      <c r="MVE169" s="3"/>
      <c r="MVF169" s="3"/>
      <c r="MVG169" s="3"/>
      <c r="MVH169" s="3"/>
      <c r="MVI169" s="3"/>
      <c r="MVJ169" s="3"/>
      <c r="MVK169" s="3"/>
      <c r="MVL169" s="3"/>
      <c r="MVM169" s="3"/>
      <c r="MVN169" s="3"/>
      <c r="MVO169" s="3"/>
      <c r="MVP169" s="3"/>
      <c r="MVQ169" s="3"/>
      <c r="MVR169" s="3"/>
      <c r="MVS169" s="3"/>
      <c r="MVT169" s="3"/>
      <c r="MVU169" s="3"/>
      <c r="MVV169" s="3"/>
      <c r="MVW169" s="3"/>
      <c r="MVX169" s="3"/>
      <c r="MVY169" s="3"/>
      <c r="MVZ169" s="3"/>
      <c r="MWA169" s="3"/>
      <c r="MWB169" s="3"/>
      <c r="MWC169" s="3"/>
      <c r="MWD169" s="3"/>
      <c r="MWE169" s="3"/>
      <c r="MWF169" s="3"/>
      <c r="MWG169" s="3"/>
      <c r="MWH169" s="3"/>
      <c r="MWI169" s="3"/>
      <c r="MWJ169" s="3"/>
      <c r="MWK169" s="3"/>
      <c r="MWL169" s="3"/>
      <c r="MWM169" s="3"/>
      <c r="MWN169" s="3"/>
      <c r="MWO169" s="3"/>
      <c r="MWP169" s="3"/>
      <c r="MWQ169" s="3"/>
      <c r="MWR169" s="3"/>
      <c r="MWS169" s="3"/>
      <c r="MWT169" s="3"/>
      <c r="MWU169" s="3"/>
      <c r="MWV169" s="3"/>
      <c r="MWW169" s="3"/>
      <c r="MWX169" s="3"/>
      <c r="MWY169" s="3"/>
      <c r="MWZ169" s="3"/>
      <c r="MXA169" s="3"/>
      <c r="MXB169" s="3"/>
      <c r="MXC169" s="3"/>
      <c r="MXD169" s="3"/>
      <c r="MXE169" s="3"/>
      <c r="MXF169" s="3"/>
      <c r="MXG169" s="3"/>
      <c r="MXH169" s="3"/>
      <c r="MXI169" s="3"/>
      <c r="MXJ169" s="3"/>
      <c r="MXK169" s="3"/>
      <c r="MXL169" s="3"/>
      <c r="MXM169" s="3"/>
      <c r="MXN169" s="3"/>
      <c r="MXO169" s="3"/>
      <c r="MXP169" s="3"/>
      <c r="MXQ169" s="3"/>
      <c r="MXR169" s="3"/>
      <c r="MXS169" s="3"/>
      <c r="MXT169" s="3"/>
      <c r="MXU169" s="3"/>
      <c r="MXV169" s="3"/>
      <c r="MXW169" s="3"/>
      <c r="MXX169" s="3"/>
      <c r="MXY169" s="3"/>
      <c r="MXZ169" s="3"/>
      <c r="MYA169" s="3"/>
      <c r="MYB169" s="3"/>
      <c r="MYC169" s="3"/>
      <c r="MYD169" s="3"/>
      <c r="MYE169" s="3"/>
      <c r="MYF169" s="3"/>
      <c r="MYG169" s="3"/>
      <c r="MYH169" s="3"/>
      <c r="MYI169" s="3"/>
      <c r="MYJ169" s="3"/>
      <c r="MYK169" s="3"/>
      <c r="MYL169" s="3"/>
      <c r="MYM169" s="3"/>
      <c r="MYN169" s="3"/>
      <c r="MYO169" s="3"/>
      <c r="MYP169" s="3"/>
      <c r="MYQ169" s="3"/>
      <c r="MYR169" s="3"/>
      <c r="MYS169" s="3"/>
      <c r="MYT169" s="3"/>
      <c r="MYU169" s="3"/>
      <c r="MYV169" s="3"/>
      <c r="MYW169" s="3"/>
      <c r="MYX169" s="3"/>
      <c r="MYY169" s="3"/>
      <c r="MYZ169" s="3"/>
      <c r="MZA169" s="3"/>
      <c r="MZB169" s="3"/>
      <c r="MZC169" s="3"/>
      <c r="MZE169" s="3"/>
      <c r="MZG169" s="3"/>
      <c r="MZH169" s="3"/>
      <c r="MZI169" s="3"/>
      <c r="MZJ169" s="3"/>
      <c r="MZK169" s="3"/>
      <c r="MZL169" s="3"/>
      <c r="MZM169" s="3"/>
      <c r="MZN169" s="3"/>
      <c r="MZS169" s="3"/>
      <c r="MZT169" s="3"/>
      <c r="MZU169" s="3"/>
      <c r="MZV169" s="3"/>
      <c r="MZW169" s="3"/>
      <c r="MZX169" s="3"/>
      <c r="MZY169" s="3"/>
      <c r="MZZ169" s="3"/>
      <c r="NAA169" s="3"/>
      <c r="NAB169" s="3"/>
      <c r="NAC169" s="3"/>
      <c r="NAD169" s="3"/>
      <c r="NAE169" s="3"/>
      <c r="NAF169" s="3"/>
      <c r="NAG169" s="3"/>
      <c r="NAH169" s="3"/>
      <c r="NAI169" s="3"/>
      <c r="NAJ169" s="3"/>
      <c r="NAK169" s="3"/>
      <c r="NAL169" s="3"/>
      <c r="NAM169" s="3"/>
      <c r="NAN169" s="3"/>
      <c r="NAO169" s="3"/>
      <c r="NAP169" s="3"/>
      <c r="NAQ169" s="3"/>
      <c r="NAR169" s="3"/>
      <c r="NAS169" s="3"/>
      <c r="NAT169" s="3"/>
      <c r="NAU169" s="3"/>
      <c r="NAV169" s="3"/>
      <c r="NAW169" s="3"/>
      <c r="NAX169" s="3"/>
      <c r="NAY169" s="3"/>
      <c r="NAZ169" s="3"/>
      <c r="NBA169" s="3"/>
      <c r="NBB169" s="3"/>
      <c r="NBC169" s="3"/>
      <c r="NBD169" s="3"/>
      <c r="NBE169" s="3"/>
      <c r="NBF169" s="3"/>
      <c r="NBG169" s="3"/>
      <c r="NBH169" s="3"/>
      <c r="NBI169" s="3"/>
      <c r="NBJ169" s="3"/>
      <c r="NBK169" s="3"/>
      <c r="NBL169" s="3"/>
      <c r="NBM169" s="3"/>
      <c r="NBN169" s="3"/>
      <c r="NBO169" s="3"/>
      <c r="NBP169" s="3"/>
      <c r="NBQ169" s="3"/>
      <c r="NBR169" s="3"/>
      <c r="NBS169" s="3"/>
      <c r="NBT169" s="3"/>
      <c r="NBU169" s="3"/>
      <c r="NBV169" s="3"/>
      <c r="NBW169" s="3"/>
      <c r="NBX169" s="3"/>
      <c r="NBY169" s="3"/>
      <c r="NBZ169" s="3"/>
      <c r="NCA169" s="3"/>
      <c r="NCB169" s="3"/>
      <c r="NCC169" s="3"/>
      <c r="NCD169" s="3"/>
      <c r="NCE169" s="3"/>
      <c r="NCF169" s="3"/>
      <c r="NCG169" s="3"/>
      <c r="NCH169" s="3"/>
      <c r="NCI169" s="3"/>
      <c r="NCJ169" s="3"/>
      <c r="NCK169" s="3"/>
      <c r="NCL169" s="3"/>
      <c r="NCM169" s="3"/>
      <c r="NCN169" s="3"/>
      <c r="NCO169" s="3"/>
      <c r="NCP169" s="3"/>
      <c r="NCQ169" s="3"/>
      <c r="NCR169" s="3"/>
      <c r="NCS169" s="3"/>
      <c r="NCT169" s="3"/>
      <c r="NCU169" s="3"/>
      <c r="NCV169" s="3"/>
      <c r="NCW169" s="3"/>
      <c r="NCX169" s="3"/>
      <c r="NCY169" s="3"/>
      <c r="NCZ169" s="3"/>
      <c r="NDA169" s="3"/>
      <c r="NDB169" s="3"/>
      <c r="NDC169" s="3"/>
      <c r="NDD169" s="3"/>
      <c r="NDE169" s="3"/>
      <c r="NDF169" s="3"/>
      <c r="NDG169" s="3"/>
      <c r="NDH169" s="3"/>
      <c r="NDI169" s="3"/>
      <c r="NDJ169" s="3"/>
      <c r="NDK169" s="3"/>
      <c r="NDL169" s="3"/>
      <c r="NDM169" s="3"/>
      <c r="NDN169" s="3"/>
      <c r="NDO169" s="3"/>
      <c r="NDP169" s="3"/>
      <c r="NDQ169" s="3"/>
      <c r="NDR169" s="3"/>
      <c r="NDS169" s="3"/>
      <c r="NDT169" s="3"/>
      <c r="NDU169" s="3"/>
      <c r="NDV169" s="3"/>
      <c r="NDW169" s="3"/>
      <c r="NDX169" s="3"/>
      <c r="NDY169" s="3"/>
      <c r="NDZ169" s="3"/>
      <c r="NEA169" s="3"/>
      <c r="NEB169" s="3"/>
      <c r="NEC169" s="3"/>
      <c r="NED169" s="3"/>
      <c r="NEE169" s="3"/>
      <c r="NEF169" s="3"/>
      <c r="NEG169" s="3"/>
      <c r="NEH169" s="3"/>
      <c r="NEI169" s="3"/>
      <c r="NEJ169" s="3"/>
      <c r="NEK169" s="3"/>
      <c r="NEL169" s="3"/>
      <c r="NEM169" s="3"/>
      <c r="NEN169" s="3"/>
      <c r="NEO169" s="3"/>
      <c r="NEP169" s="3"/>
      <c r="NEQ169" s="3"/>
      <c r="NER169" s="3"/>
      <c r="NES169" s="3"/>
      <c r="NET169" s="3"/>
      <c r="NEU169" s="3"/>
      <c r="NEV169" s="3"/>
      <c r="NEW169" s="3"/>
      <c r="NEX169" s="3"/>
      <c r="NEY169" s="3"/>
      <c r="NEZ169" s="3"/>
      <c r="NFA169" s="3"/>
      <c r="NFB169" s="3"/>
      <c r="NFC169" s="3"/>
      <c r="NFD169" s="3"/>
      <c r="NFE169" s="3"/>
      <c r="NFF169" s="3"/>
      <c r="NFG169" s="3"/>
      <c r="NFH169" s="3"/>
      <c r="NFI169" s="3"/>
      <c r="NFJ169" s="3"/>
      <c r="NFK169" s="3"/>
      <c r="NFL169" s="3"/>
      <c r="NFM169" s="3"/>
      <c r="NFN169" s="3"/>
      <c r="NFO169" s="3"/>
      <c r="NFP169" s="3"/>
      <c r="NFQ169" s="3"/>
      <c r="NFR169" s="3"/>
      <c r="NFS169" s="3"/>
      <c r="NFT169" s="3"/>
      <c r="NFU169" s="3"/>
      <c r="NFV169" s="3"/>
      <c r="NFW169" s="3"/>
      <c r="NFX169" s="3"/>
      <c r="NFY169" s="3"/>
      <c r="NFZ169" s="3"/>
      <c r="NGA169" s="3"/>
      <c r="NGB169" s="3"/>
      <c r="NGC169" s="3"/>
      <c r="NGD169" s="3"/>
      <c r="NGE169" s="3"/>
      <c r="NGF169" s="3"/>
      <c r="NGG169" s="3"/>
      <c r="NGH169" s="3"/>
      <c r="NGI169" s="3"/>
      <c r="NGJ169" s="3"/>
      <c r="NGK169" s="3"/>
      <c r="NGL169" s="3"/>
      <c r="NGM169" s="3"/>
      <c r="NGN169" s="3"/>
      <c r="NGO169" s="3"/>
      <c r="NGP169" s="3"/>
      <c r="NGQ169" s="3"/>
      <c r="NGR169" s="3"/>
      <c r="NGS169" s="3"/>
      <c r="NGT169" s="3"/>
      <c r="NGU169" s="3"/>
      <c r="NGV169" s="3"/>
      <c r="NGW169" s="3"/>
      <c r="NGX169" s="3"/>
      <c r="NGY169" s="3"/>
      <c r="NGZ169" s="3"/>
      <c r="NHA169" s="3"/>
      <c r="NHB169" s="3"/>
      <c r="NHC169" s="3"/>
      <c r="NHD169" s="3"/>
      <c r="NHE169" s="3"/>
      <c r="NHF169" s="3"/>
      <c r="NHG169" s="3"/>
      <c r="NHH169" s="3"/>
      <c r="NHI169" s="3"/>
      <c r="NHJ169" s="3"/>
      <c r="NHK169" s="3"/>
      <c r="NHL169" s="3"/>
      <c r="NHM169" s="3"/>
      <c r="NHN169" s="3"/>
      <c r="NHO169" s="3"/>
      <c r="NHP169" s="3"/>
      <c r="NHQ169" s="3"/>
      <c r="NHR169" s="3"/>
      <c r="NHS169" s="3"/>
      <c r="NHT169" s="3"/>
      <c r="NHU169" s="3"/>
      <c r="NHV169" s="3"/>
      <c r="NHW169" s="3"/>
      <c r="NHX169" s="3"/>
      <c r="NHY169" s="3"/>
      <c r="NHZ169" s="3"/>
      <c r="NIA169" s="3"/>
      <c r="NIB169" s="3"/>
      <c r="NIC169" s="3"/>
      <c r="NID169" s="3"/>
      <c r="NIE169" s="3"/>
      <c r="NIF169" s="3"/>
      <c r="NIG169" s="3"/>
      <c r="NIH169" s="3"/>
      <c r="NII169" s="3"/>
      <c r="NIJ169" s="3"/>
      <c r="NIK169" s="3"/>
      <c r="NIL169" s="3"/>
      <c r="NIM169" s="3"/>
      <c r="NIN169" s="3"/>
      <c r="NIO169" s="3"/>
      <c r="NIP169" s="3"/>
      <c r="NIQ169" s="3"/>
      <c r="NIR169" s="3"/>
      <c r="NIS169" s="3"/>
      <c r="NIT169" s="3"/>
      <c r="NIU169" s="3"/>
      <c r="NIV169" s="3"/>
      <c r="NIW169" s="3"/>
      <c r="NIX169" s="3"/>
      <c r="NIY169" s="3"/>
      <c r="NJA169" s="3"/>
      <c r="NJC169" s="3"/>
      <c r="NJD169" s="3"/>
      <c r="NJE169" s="3"/>
      <c r="NJF169" s="3"/>
      <c r="NJG169" s="3"/>
      <c r="NJH169" s="3"/>
      <c r="NJI169" s="3"/>
      <c r="NJJ169" s="3"/>
      <c r="NJO169" s="3"/>
      <c r="NJP169" s="3"/>
      <c r="NJQ169" s="3"/>
      <c r="NJR169" s="3"/>
      <c r="NJS169" s="3"/>
      <c r="NJT169" s="3"/>
      <c r="NJU169" s="3"/>
      <c r="NJV169" s="3"/>
      <c r="NJW169" s="3"/>
      <c r="NJX169" s="3"/>
      <c r="NJY169" s="3"/>
      <c r="NJZ169" s="3"/>
      <c r="NKA169" s="3"/>
      <c r="NKB169" s="3"/>
      <c r="NKC169" s="3"/>
      <c r="NKD169" s="3"/>
      <c r="NKE169" s="3"/>
      <c r="NKF169" s="3"/>
      <c r="NKG169" s="3"/>
      <c r="NKH169" s="3"/>
      <c r="NKI169" s="3"/>
      <c r="NKJ169" s="3"/>
      <c r="NKK169" s="3"/>
      <c r="NKL169" s="3"/>
      <c r="NKM169" s="3"/>
      <c r="NKN169" s="3"/>
      <c r="NKO169" s="3"/>
      <c r="NKP169" s="3"/>
      <c r="NKQ169" s="3"/>
      <c r="NKR169" s="3"/>
      <c r="NKS169" s="3"/>
      <c r="NKT169" s="3"/>
      <c r="NKU169" s="3"/>
      <c r="NKV169" s="3"/>
      <c r="NKW169" s="3"/>
      <c r="NKX169" s="3"/>
      <c r="NKY169" s="3"/>
      <c r="NKZ169" s="3"/>
      <c r="NLA169" s="3"/>
      <c r="NLB169" s="3"/>
      <c r="NLC169" s="3"/>
      <c r="NLD169" s="3"/>
      <c r="NLE169" s="3"/>
      <c r="NLF169" s="3"/>
      <c r="NLG169" s="3"/>
      <c r="NLH169" s="3"/>
      <c r="NLI169" s="3"/>
      <c r="NLJ169" s="3"/>
      <c r="NLK169" s="3"/>
      <c r="NLL169" s="3"/>
      <c r="NLM169" s="3"/>
      <c r="NLN169" s="3"/>
      <c r="NLO169" s="3"/>
      <c r="NLP169" s="3"/>
      <c r="NLQ169" s="3"/>
      <c r="NLR169" s="3"/>
      <c r="NLS169" s="3"/>
      <c r="NLT169" s="3"/>
      <c r="NLU169" s="3"/>
      <c r="NLV169" s="3"/>
      <c r="NLW169" s="3"/>
      <c r="NLX169" s="3"/>
      <c r="NLY169" s="3"/>
      <c r="NLZ169" s="3"/>
      <c r="NMA169" s="3"/>
      <c r="NMB169" s="3"/>
      <c r="NMC169" s="3"/>
      <c r="NMD169" s="3"/>
      <c r="NME169" s="3"/>
      <c r="NMF169" s="3"/>
      <c r="NMG169" s="3"/>
      <c r="NMH169" s="3"/>
      <c r="NMI169" s="3"/>
      <c r="NMJ169" s="3"/>
      <c r="NMK169" s="3"/>
      <c r="NML169" s="3"/>
      <c r="NMM169" s="3"/>
      <c r="NMN169" s="3"/>
      <c r="NMO169" s="3"/>
      <c r="NMP169" s="3"/>
      <c r="NMQ169" s="3"/>
      <c r="NMR169" s="3"/>
      <c r="NMS169" s="3"/>
      <c r="NMT169" s="3"/>
      <c r="NMU169" s="3"/>
      <c r="NMV169" s="3"/>
      <c r="NMW169" s="3"/>
      <c r="NMX169" s="3"/>
      <c r="NMY169" s="3"/>
      <c r="NMZ169" s="3"/>
      <c r="NNA169" s="3"/>
      <c r="NNB169" s="3"/>
      <c r="NNC169" s="3"/>
      <c r="NND169" s="3"/>
      <c r="NNE169" s="3"/>
      <c r="NNF169" s="3"/>
      <c r="NNG169" s="3"/>
      <c r="NNH169" s="3"/>
      <c r="NNI169" s="3"/>
      <c r="NNJ169" s="3"/>
      <c r="NNK169" s="3"/>
      <c r="NNL169" s="3"/>
      <c r="NNM169" s="3"/>
      <c r="NNN169" s="3"/>
      <c r="NNO169" s="3"/>
      <c r="NNP169" s="3"/>
      <c r="NNQ169" s="3"/>
      <c r="NNR169" s="3"/>
      <c r="NNS169" s="3"/>
      <c r="NNT169" s="3"/>
      <c r="NNU169" s="3"/>
      <c r="NNV169" s="3"/>
      <c r="NNW169" s="3"/>
      <c r="NNX169" s="3"/>
      <c r="NNY169" s="3"/>
      <c r="NNZ169" s="3"/>
      <c r="NOA169" s="3"/>
      <c r="NOB169" s="3"/>
      <c r="NOC169" s="3"/>
      <c r="NOD169" s="3"/>
      <c r="NOE169" s="3"/>
      <c r="NOF169" s="3"/>
      <c r="NOG169" s="3"/>
      <c r="NOH169" s="3"/>
      <c r="NOI169" s="3"/>
      <c r="NOJ169" s="3"/>
      <c r="NOK169" s="3"/>
      <c r="NOL169" s="3"/>
      <c r="NOM169" s="3"/>
      <c r="NON169" s="3"/>
      <c r="NOO169" s="3"/>
      <c r="NOP169" s="3"/>
      <c r="NOQ169" s="3"/>
      <c r="NOR169" s="3"/>
      <c r="NOS169" s="3"/>
      <c r="NOT169" s="3"/>
      <c r="NOU169" s="3"/>
      <c r="NOV169" s="3"/>
      <c r="NOW169" s="3"/>
      <c r="NOX169" s="3"/>
      <c r="NOY169" s="3"/>
      <c r="NOZ169" s="3"/>
      <c r="NPA169" s="3"/>
      <c r="NPB169" s="3"/>
      <c r="NPC169" s="3"/>
      <c r="NPD169" s="3"/>
      <c r="NPE169" s="3"/>
      <c r="NPF169" s="3"/>
      <c r="NPG169" s="3"/>
      <c r="NPH169" s="3"/>
      <c r="NPI169" s="3"/>
      <c r="NPJ169" s="3"/>
      <c r="NPK169" s="3"/>
      <c r="NPL169" s="3"/>
      <c r="NPM169" s="3"/>
      <c r="NPN169" s="3"/>
      <c r="NPO169" s="3"/>
      <c r="NPP169" s="3"/>
      <c r="NPQ169" s="3"/>
      <c r="NPR169" s="3"/>
      <c r="NPS169" s="3"/>
      <c r="NPT169" s="3"/>
      <c r="NPU169" s="3"/>
      <c r="NPV169" s="3"/>
      <c r="NPW169" s="3"/>
      <c r="NPX169" s="3"/>
      <c r="NPY169" s="3"/>
      <c r="NPZ169" s="3"/>
      <c r="NQA169" s="3"/>
      <c r="NQB169" s="3"/>
      <c r="NQC169" s="3"/>
      <c r="NQD169" s="3"/>
      <c r="NQE169" s="3"/>
      <c r="NQF169" s="3"/>
      <c r="NQG169" s="3"/>
      <c r="NQH169" s="3"/>
      <c r="NQI169" s="3"/>
      <c r="NQJ169" s="3"/>
      <c r="NQK169" s="3"/>
      <c r="NQL169" s="3"/>
      <c r="NQM169" s="3"/>
      <c r="NQN169" s="3"/>
      <c r="NQO169" s="3"/>
      <c r="NQP169" s="3"/>
      <c r="NQQ169" s="3"/>
      <c r="NQR169" s="3"/>
      <c r="NQS169" s="3"/>
      <c r="NQT169" s="3"/>
      <c r="NQU169" s="3"/>
      <c r="NQV169" s="3"/>
      <c r="NQW169" s="3"/>
      <c r="NQX169" s="3"/>
      <c r="NQY169" s="3"/>
      <c r="NQZ169" s="3"/>
      <c r="NRA169" s="3"/>
      <c r="NRB169" s="3"/>
      <c r="NRC169" s="3"/>
      <c r="NRD169" s="3"/>
      <c r="NRE169" s="3"/>
      <c r="NRF169" s="3"/>
      <c r="NRG169" s="3"/>
      <c r="NRH169" s="3"/>
      <c r="NRI169" s="3"/>
      <c r="NRJ169" s="3"/>
      <c r="NRK169" s="3"/>
      <c r="NRL169" s="3"/>
      <c r="NRM169" s="3"/>
      <c r="NRN169" s="3"/>
      <c r="NRO169" s="3"/>
      <c r="NRP169" s="3"/>
      <c r="NRQ169" s="3"/>
      <c r="NRR169" s="3"/>
      <c r="NRS169" s="3"/>
      <c r="NRT169" s="3"/>
      <c r="NRU169" s="3"/>
      <c r="NRV169" s="3"/>
      <c r="NRW169" s="3"/>
      <c r="NRX169" s="3"/>
      <c r="NRY169" s="3"/>
      <c r="NRZ169" s="3"/>
      <c r="NSA169" s="3"/>
      <c r="NSB169" s="3"/>
      <c r="NSC169" s="3"/>
      <c r="NSD169" s="3"/>
      <c r="NSE169" s="3"/>
      <c r="NSF169" s="3"/>
      <c r="NSG169" s="3"/>
      <c r="NSH169" s="3"/>
      <c r="NSI169" s="3"/>
      <c r="NSJ169" s="3"/>
      <c r="NSK169" s="3"/>
      <c r="NSL169" s="3"/>
      <c r="NSM169" s="3"/>
      <c r="NSN169" s="3"/>
      <c r="NSO169" s="3"/>
      <c r="NSP169" s="3"/>
      <c r="NSQ169" s="3"/>
      <c r="NSR169" s="3"/>
      <c r="NSS169" s="3"/>
      <c r="NST169" s="3"/>
      <c r="NSU169" s="3"/>
      <c r="NSW169" s="3"/>
      <c r="NSY169" s="3"/>
      <c r="NSZ169" s="3"/>
      <c r="NTA169" s="3"/>
      <c r="NTB169" s="3"/>
      <c r="NTC169" s="3"/>
      <c r="NTD169" s="3"/>
      <c r="NTE169" s="3"/>
      <c r="NTF169" s="3"/>
      <c r="NTK169" s="3"/>
      <c r="NTL169" s="3"/>
      <c r="NTM169" s="3"/>
      <c r="NTN169" s="3"/>
      <c r="NTO169" s="3"/>
      <c r="NTP169" s="3"/>
      <c r="NTQ169" s="3"/>
      <c r="NTR169" s="3"/>
      <c r="NTS169" s="3"/>
      <c r="NTT169" s="3"/>
      <c r="NTU169" s="3"/>
      <c r="NTV169" s="3"/>
      <c r="NTW169" s="3"/>
      <c r="NTX169" s="3"/>
      <c r="NTY169" s="3"/>
      <c r="NTZ169" s="3"/>
      <c r="NUA169" s="3"/>
      <c r="NUB169" s="3"/>
      <c r="NUC169" s="3"/>
      <c r="NUD169" s="3"/>
      <c r="NUE169" s="3"/>
      <c r="NUF169" s="3"/>
      <c r="NUG169" s="3"/>
      <c r="NUH169" s="3"/>
      <c r="NUI169" s="3"/>
      <c r="NUJ169" s="3"/>
      <c r="NUK169" s="3"/>
      <c r="NUL169" s="3"/>
      <c r="NUM169" s="3"/>
      <c r="NUN169" s="3"/>
      <c r="NUO169" s="3"/>
      <c r="NUP169" s="3"/>
      <c r="NUQ169" s="3"/>
      <c r="NUR169" s="3"/>
      <c r="NUS169" s="3"/>
      <c r="NUT169" s="3"/>
      <c r="NUU169" s="3"/>
      <c r="NUV169" s="3"/>
      <c r="NUW169" s="3"/>
      <c r="NUX169" s="3"/>
      <c r="NUY169" s="3"/>
      <c r="NUZ169" s="3"/>
      <c r="NVA169" s="3"/>
      <c r="NVB169" s="3"/>
      <c r="NVC169" s="3"/>
      <c r="NVD169" s="3"/>
      <c r="NVE169" s="3"/>
      <c r="NVF169" s="3"/>
      <c r="NVG169" s="3"/>
      <c r="NVH169" s="3"/>
      <c r="NVI169" s="3"/>
      <c r="NVJ169" s="3"/>
      <c r="NVK169" s="3"/>
      <c r="NVL169" s="3"/>
      <c r="NVM169" s="3"/>
      <c r="NVN169" s="3"/>
      <c r="NVO169" s="3"/>
      <c r="NVP169" s="3"/>
      <c r="NVQ169" s="3"/>
      <c r="NVR169" s="3"/>
      <c r="NVS169" s="3"/>
      <c r="NVT169" s="3"/>
      <c r="NVU169" s="3"/>
      <c r="NVV169" s="3"/>
      <c r="NVW169" s="3"/>
      <c r="NVX169" s="3"/>
      <c r="NVY169" s="3"/>
      <c r="NVZ169" s="3"/>
      <c r="NWA169" s="3"/>
      <c r="NWB169" s="3"/>
      <c r="NWC169" s="3"/>
      <c r="NWD169" s="3"/>
      <c r="NWE169" s="3"/>
      <c r="NWF169" s="3"/>
      <c r="NWG169" s="3"/>
      <c r="NWH169" s="3"/>
      <c r="NWI169" s="3"/>
      <c r="NWJ169" s="3"/>
      <c r="NWK169" s="3"/>
      <c r="NWL169" s="3"/>
      <c r="NWM169" s="3"/>
      <c r="NWN169" s="3"/>
      <c r="NWO169" s="3"/>
      <c r="NWP169" s="3"/>
      <c r="NWQ169" s="3"/>
      <c r="NWR169" s="3"/>
      <c r="NWS169" s="3"/>
      <c r="NWT169" s="3"/>
      <c r="NWU169" s="3"/>
      <c r="NWV169" s="3"/>
      <c r="NWW169" s="3"/>
      <c r="NWX169" s="3"/>
      <c r="NWY169" s="3"/>
      <c r="NWZ169" s="3"/>
      <c r="NXA169" s="3"/>
      <c r="NXB169" s="3"/>
      <c r="NXC169" s="3"/>
      <c r="NXD169" s="3"/>
      <c r="NXE169" s="3"/>
      <c r="NXF169" s="3"/>
      <c r="NXG169" s="3"/>
      <c r="NXH169" s="3"/>
      <c r="NXI169" s="3"/>
      <c r="NXJ169" s="3"/>
      <c r="NXK169" s="3"/>
      <c r="NXL169" s="3"/>
      <c r="NXM169" s="3"/>
      <c r="NXN169" s="3"/>
      <c r="NXO169" s="3"/>
      <c r="NXP169" s="3"/>
      <c r="NXQ169" s="3"/>
      <c r="NXR169" s="3"/>
      <c r="NXS169" s="3"/>
      <c r="NXT169" s="3"/>
      <c r="NXU169" s="3"/>
      <c r="NXV169" s="3"/>
      <c r="NXW169" s="3"/>
      <c r="NXX169" s="3"/>
      <c r="NXY169" s="3"/>
      <c r="NXZ169" s="3"/>
      <c r="NYA169" s="3"/>
      <c r="NYB169" s="3"/>
      <c r="NYC169" s="3"/>
      <c r="NYD169" s="3"/>
      <c r="NYE169" s="3"/>
      <c r="NYF169" s="3"/>
      <c r="NYG169" s="3"/>
      <c r="NYH169" s="3"/>
      <c r="NYI169" s="3"/>
      <c r="NYJ169" s="3"/>
      <c r="NYK169" s="3"/>
      <c r="NYL169" s="3"/>
      <c r="NYM169" s="3"/>
      <c r="NYN169" s="3"/>
      <c r="NYO169" s="3"/>
      <c r="NYP169" s="3"/>
      <c r="NYQ169" s="3"/>
      <c r="NYR169" s="3"/>
      <c r="NYS169" s="3"/>
      <c r="NYT169" s="3"/>
      <c r="NYU169" s="3"/>
      <c r="NYV169" s="3"/>
      <c r="NYW169" s="3"/>
      <c r="NYX169" s="3"/>
      <c r="NYY169" s="3"/>
      <c r="NYZ169" s="3"/>
      <c r="NZA169" s="3"/>
      <c r="NZB169" s="3"/>
      <c r="NZC169" s="3"/>
      <c r="NZD169" s="3"/>
      <c r="NZE169" s="3"/>
      <c r="NZF169" s="3"/>
      <c r="NZG169" s="3"/>
      <c r="NZH169" s="3"/>
      <c r="NZI169" s="3"/>
      <c r="NZJ169" s="3"/>
      <c r="NZK169" s="3"/>
      <c r="NZL169" s="3"/>
      <c r="NZM169" s="3"/>
      <c r="NZN169" s="3"/>
      <c r="NZO169" s="3"/>
      <c r="NZP169" s="3"/>
      <c r="NZQ169" s="3"/>
      <c r="NZR169" s="3"/>
      <c r="NZS169" s="3"/>
      <c r="NZT169" s="3"/>
      <c r="NZU169" s="3"/>
      <c r="NZV169" s="3"/>
      <c r="NZW169" s="3"/>
      <c r="NZX169" s="3"/>
      <c r="NZY169" s="3"/>
      <c r="NZZ169" s="3"/>
      <c r="OAA169" s="3"/>
      <c r="OAB169" s="3"/>
      <c r="OAC169" s="3"/>
      <c r="OAD169" s="3"/>
      <c r="OAE169" s="3"/>
      <c r="OAF169" s="3"/>
      <c r="OAG169" s="3"/>
      <c r="OAH169" s="3"/>
      <c r="OAI169" s="3"/>
      <c r="OAJ169" s="3"/>
      <c r="OAK169" s="3"/>
      <c r="OAL169" s="3"/>
      <c r="OAM169" s="3"/>
      <c r="OAN169" s="3"/>
      <c r="OAO169" s="3"/>
      <c r="OAP169" s="3"/>
      <c r="OAQ169" s="3"/>
      <c r="OAR169" s="3"/>
      <c r="OAS169" s="3"/>
      <c r="OAT169" s="3"/>
      <c r="OAU169" s="3"/>
      <c r="OAV169" s="3"/>
      <c r="OAW169" s="3"/>
      <c r="OAX169" s="3"/>
      <c r="OAY169" s="3"/>
      <c r="OAZ169" s="3"/>
      <c r="OBA169" s="3"/>
      <c r="OBB169" s="3"/>
      <c r="OBC169" s="3"/>
      <c r="OBD169" s="3"/>
      <c r="OBE169" s="3"/>
      <c r="OBF169" s="3"/>
      <c r="OBG169" s="3"/>
      <c r="OBH169" s="3"/>
      <c r="OBI169" s="3"/>
      <c r="OBJ169" s="3"/>
      <c r="OBK169" s="3"/>
      <c r="OBL169" s="3"/>
      <c r="OBM169" s="3"/>
      <c r="OBN169" s="3"/>
      <c r="OBO169" s="3"/>
      <c r="OBP169" s="3"/>
      <c r="OBQ169" s="3"/>
      <c r="OBR169" s="3"/>
      <c r="OBS169" s="3"/>
      <c r="OBT169" s="3"/>
      <c r="OBU169" s="3"/>
      <c r="OBV169" s="3"/>
      <c r="OBW169" s="3"/>
      <c r="OBX169" s="3"/>
      <c r="OBY169" s="3"/>
      <c r="OBZ169" s="3"/>
      <c r="OCA169" s="3"/>
      <c r="OCB169" s="3"/>
      <c r="OCC169" s="3"/>
      <c r="OCD169" s="3"/>
      <c r="OCE169" s="3"/>
      <c r="OCF169" s="3"/>
      <c r="OCG169" s="3"/>
      <c r="OCH169" s="3"/>
      <c r="OCI169" s="3"/>
      <c r="OCJ169" s="3"/>
      <c r="OCK169" s="3"/>
      <c r="OCL169" s="3"/>
      <c r="OCM169" s="3"/>
      <c r="OCN169" s="3"/>
      <c r="OCO169" s="3"/>
      <c r="OCP169" s="3"/>
      <c r="OCQ169" s="3"/>
      <c r="OCS169" s="3"/>
      <c r="OCU169" s="3"/>
      <c r="OCV169" s="3"/>
      <c r="OCW169" s="3"/>
      <c r="OCX169" s="3"/>
      <c r="OCY169" s="3"/>
      <c r="OCZ169" s="3"/>
      <c r="ODA169" s="3"/>
      <c r="ODB169" s="3"/>
      <c r="ODG169" s="3"/>
      <c r="ODH169" s="3"/>
      <c r="ODI169" s="3"/>
      <c r="ODJ169" s="3"/>
      <c r="ODK169" s="3"/>
      <c r="ODL169" s="3"/>
      <c r="ODM169" s="3"/>
      <c r="ODN169" s="3"/>
      <c r="ODO169" s="3"/>
      <c r="ODP169" s="3"/>
      <c r="ODQ169" s="3"/>
      <c r="ODR169" s="3"/>
      <c r="ODS169" s="3"/>
      <c r="ODT169" s="3"/>
      <c r="ODU169" s="3"/>
      <c r="ODV169" s="3"/>
      <c r="ODW169" s="3"/>
      <c r="ODX169" s="3"/>
      <c r="ODY169" s="3"/>
      <c r="ODZ169" s="3"/>
      <c r="OEA169" s="3"/>
      <c r="OEB169" s="3"/>
      <c r="OEC169" s="3"/>
      <c r="OED169" s="3"/>
      <c r="OEE169" s="3"/>
      <c r="OEF169" s="3"/>
      <c r="OEG169" s="3"/>
      <c r="OEH169" s="3"/>
      <c r="OEI169" s="3"/>
      <c r="OEJ169" s="3"/>
      <c r="OEK169" s="3"/>
      <c r="OEL169" s="3"/>
      <c r="OEM169" s="3"/>
      <c r="OEN169" s="3"/>
      <c r="OEO169" s="3"/>
      <c r="OEP169" s="3"/>
      <c r="OEQ169" s="3"/>
      <c r="OER169" s="3"/>
      <c r="OES169" s="3"/>
      <c r="OET169" s="3"/>
      <c r="OEU169" s="3"/>
      <c r="OEV169" s="3"/>
      <c r="OEW169" s="3"/>
      <c r="OEX169" s="3"/>
      <c r="OEY169" s="3"/>
      <c r="OEZ169" s="3"/>
      <c r="OFA169" s="3"/>
      <c r="OFB169" s="3"/>
      <c r="OFC169" s="3"/>
      <c r="OFD169" s="3"/>
      <c r="OFE169" s="3"/>
      <c r="OFF169" s="3"/>
      <c r="OFG169" s="3"/>
      <c r="OFH169" s="3"/>
      <c r="OFI169" s="3"/>
      <c r="OFJ169" s="3"/>
      <c r="OFK169" s="3"/>
      <c r="OFL169" s="3"/>
      <c r="OFM169" s="3"/>
      <c r="OFN169" s="3"/>
      <c r="OFO169" s="3"/>
      <c r="OFP169" s="3"/>
      <c r="OFQ169" s="3"/>
      <c r="OFR169" s="3"/>
      <c r="OFS169" s="3"/>
      <c r="OFT169" s="3"/>
      <c r="OFU169" s="3"/>
      <c r="OFV169" s="3"/>
      <c r="OFW169" s="3"/>
      <c r="OFX169" s="3"/>
      <c r="OFY169" s="3"/>
      <c r="OFZ169" s="3"/>
      <c r="OGA169" s="3"/>
      <c r="OGB169" s="3"/>
      <c r="OGC169" s="3"/>
      <c r="OGD169" s="3"/>
      <c r="OGE169" s="3"/>
      <c r="OGF169" s="3"/>
      <c r="OGG169" s="3"/>
      <c r="OGH169" s="3"/>
      <c r="OGI169" s="3"/>
      <c r="OGJ169" s="3"/>
      <c r="OGK169" s="3"/>
      <c r="OGL169" s="3"/>
      <c r="OGM169" s="3"/>
      <c r="OGN169" s="3"/>
      <c r="OGO169" s="3"/>
      <c r="OGP169" s="3"/>
      <c r="OGQ169" s="3"/>
      <c r="OGR169" s="3"/>
      <c r="OGS169" s="3"/>
      <c r="OGT169" s="3"/>
      <c r="OGU169" s="3"/>
      <c r="OGV169" s="3"/>
      <c r="OGW169" s="3"/>
      <c r="OGX169" s="3"/>
      <c r="OGY169" s="3"/>
      <c r="OGZ169" s="3"/>
      <c r="OHA169" s="3"/>
      <c r="OHB169" s="3"/>
      <c r="OHC169" s="3"/>
      <c r="OHD169" s="3"/>
      <c r="OHE169" s="3"/>
      <c r="OHF169" s="3"/>
      <c r="OHG169" s="3"/>
      <c r="OHH169" s="3"/>
      <c r="OHI169" s="3"/>
      <c r="OHJ169" s="3"/>
      <c r="OHK169" s="3"/>
      <c r="OHL169" s="3"/>
      <c r="OHM169" s="3"/>
      <c r="OHN169" s="3"/>
      <c r="OHO169" s="3"/>
      <c r="OHP169" s="3"/>
      <c r="OHQ169" s="3"/>
      <c r="OHR169" s="3"/>
      <c r="OHS169" s="3"/>
      <c r="OHT169" s="3"/>
      <c r="OHU169" s="3"/>
      <c r="OHV169" s="3"/>
      <c r="OHW169" s="3"/>
      <c r="OHX169" s="3"/>
      <c r="OHY169" s="3"/>
      <c r="OHZ169" s="3"/>
      <c r="OIA169" s="3"/>
      <c r="OIB169" s="3"/>
      <c r="OIC169" s="3"/>
      <c r="OID169" s="3"/>
      <c r="OIE169" s="3"/>
      <c r="OIF169" s="3"/>
      <c r="OIG169" s="3"/>
      <c r="OIH169" s="3"/>
      <c r="OII169" s="3"/>
      <c r="OIJ169" s="3"/>
      <c r="OIK169" s="3"/>
      <c r="OIL169" s="3"/>
      <c r="OIM169" s="3"/>
      <c r="OIN169" s="3"/>
      <c r="OIO169" s="3"/>
      <c r="OIP169" s="3"/>
      <c r="OIQ169" s="3"/>
      <c r="OIR169" s="3"/>
      <c r="OIS169" s="3"/>
      <c r="OIT169" s="3"/>
      <c r="OIU169" s="3"/>
      <c r="OIV169" s="3"/>
      <c r="OIW169" s="3"/>
      <c r="OIX169" s="3"/>
      <c r="OIY169" s="3"/>
      <c r="OIZ169" s="3"/>
      <c r="OJA169" s="3"/>
      <c r="OJB169" s="3"/>
      <c r="OJC169" s="3"/>
      <c r="OJD169" s="3"/>
      <c r="OJE169" s="3"/>
      <c r="OJF169" s="3"/>
      <c r="OJG169" s="3"/>
      <c r="OJH169" s="3"/>
      <c r="OJI169" s="3"/>
      <c r="OJJ169" s="3"/>
      <c r="OJK169" s="3"/>
      <c r="OJL169" s="3"/>
      <c r="OJM169" s="3"/>
      <c r="OJN169" s="3"/>
      <c r="OJO169" s="3"/>
      <c r="OJP169" s="3"/>
      <c r="OJQ169" s="3"/>
      <c r="OJR169" s="3"/>
      <c r="OJS169" s="3"/>
      <c r="OJT169" s="3"/>
      <c r="OJU169" s="3"/>
      <c r="OJV169" s="3"/>
      <c r="OJW169" s="3"/>
      <c r="OJX169" s="3"/>
      <c r="OJY169" s="3"/>
      <c r="OJZ169" s="3"/>
      <c r="OKA169" s="3"/>
      <c r="OKB169" s="3"/>
      <c r="OKC169" s="3"/>
      <c r="OKD169" s="3"/>
      <c r="OKE169" s="3"/>
      <c r="OKF169" s="3"/>
      <c r="OKG169" s="3"/>
      <c r="OKH169" s="3"/>
      <c r="OKI169" s="3"/>
      <c r="OKJ169" s="3"/>
      <c r="OKK169" s="3"/>
      <c r="OKL169" s="3"/>
      <c r="OKM169" s="3"/>
      <c r="OKN169" s="3"/>
      <c r="OKO169" s="3"/>
      <c r="OKP169" s="3"/>
      <c r="OKQ169" s="3"/>
      <c r="OKR169" s="3"/>
      <c r="OKS169" s="3"/>
      <c r="OKT169" s="3"/>
      <c r="OKU169" s="3"/>
      <c r="OKV169" s="3"/>
      <c r="OKW169" s="3"/>
      <c r="OKX169" s="3"/>
      <c r="OKY169" s="3"/>
      <c r="OKZ169" s="3"/>
      <c r="OLA169" s="3"/>
      <c r="OLB169" s="3"/>
      <c r="OLC169" s="3"/>
      <c r="OLD169" s="3"/>
      <c r="OLE169" s="3"/>
      <c r="OLF169" s="3"/>
      <c r="OLG169" s="3"/>
      <c r="OLH169" s="3"/>
      <c r="OLI169" s="3"/>
      <c r="OLJ169" s="3"/>
      <c r="OLK169" s="3"/>
      <c r="OLL169" s="3"/>
      <c r="OLM169" s="3"/>
      <c r="OLN169" s="3"/>
      <c r="OLO169" s="3"/>
      <c r="OLP169" s="3"/>
      <c r="OLQ169" s="3"/>
      <c r="OLR169" s="3"/>
      <c r="OLS169" s="3"/>
      <c r="OLT169" s="3"/>
      <c r="OLU169" s="3"/>
      <c r="OLV169" s="3"/>
      <c r="OLW169" s="3"/>
      <c r="OLX169" s="3"/>
      <c r="OLY169" s="3"/>
      <c r="OLZ169" s="3"/>
      <c r="OMA169" s="3"/>
      <c r="OMB169" s="3"/>
      <c r="OMC169" s="3"/>
      <c r="OMD169" s="3"/>
      <c r="OME169" s="3"/>
      <c r="OMF169" s="3"/>
      <c r="OMG169" s="3"/>
      <c r="OMH169" s="3"/>
      <c r="OMI169" s="3"/>
      <c r="OMJ169" s="3"/>
      <c r="OMK169" s="3"/>
      <c r="OML169" s="3"/>
      <c r="OMM169" s="3"/>
      <c r="OMO169" s="3"/>
      <c r="OMQ169" s="3"/>
      <c r="OMR169" s="3"/>
      <c r="OMS169" s="3"/>
      <c r="OMT169" s="3"/>
      <c r="OMU169" s="3"/>
      <c r="OMV169" s="3"/>
      <c r="OMW169" s="3"/>
      <c r="OMX169" s="3"/>
      <c r="ONC169" s="3"/>
      <c r="OND169" s="3"/>
      <c r="ONE169" s="3"/>
      <c r="ONF169" s="3"/>
      <c r="ONG169" s="3"/>
      <c r="ONH169" s="3"/>
      <c r="ONI169" s="3"/>
      <c r="ONJ169" s="3"/>
      <c r="ONK169" s="3"/>
      <c r="ONL169" s="3"/>
      <c r="ONM169" s="3"/>
      <c r="ONN169" s="3"/>
      <c r="ONO169" s="3"/>
      <c r="ONP169" s="3"/>
      <c r="ONQ169" s="3"/>
      <c r="ONR169" s="3"/>
      <c r="ONS169" s="3"/>
      <c r="ONT169" s="3"/>
      <c r="ONU169" s="3"/>
      <c r="ONV169" s="3"/>
      <c r="ONW169" s="3"/>
      <c r="ONX169" s="3"/>
      <c r="ONY169" s="3"/>
      <c r="ONZ169" s="3"/>
      <c r="OOA169" s="3"/>
      <c r="OOB169" s="3"/>
      <c r="OOC169" s="3"/>
      <c r="OOD169" s="3"/>
      <c r="OOE169" s="3"/>
      <c r="OOF169" s="3"/>
      <c r="OOG169" s="3"/>
      <c r="OOH169" s="3"/>
      <c r="OOI169" s="3"/>
      <c r="OOJ169" s="3"/>
      <c r="OOK169" s="3"/>
      <c r="OOL169" s="3"/>
      <c r="OOM169" s="3"/>
      <c r="OON169" s="3"/>
      <c r="OOO169" s="3"/>
      <c r="OOP169" s="3"/>
      <c r="OOQ169" s="3"/>
      <c r="OOR169" s="3"/>
      <c r="OOS169" s="3"/>
      <c r="OOT169" s="3"/>
      <c r="OOU169" s="3"/>
      <c r="OOV169" s="3"/>
      <c r="OOW169" s="3"/>
      <c r="OOX169" s="3"/>
      <c r="OOY169" s="3"/>
      <c r="OOZ169" s="3"/>
      <c r="OPA169" s="3"/>
      <c r="OPB169" s="3"/>
      <c r="OPC169" s="3"/>
      <c r="OPD169" s="3"/>
      <c r="OPE169" s="3"/>
      <c r="OPF169" s="3"/>
      <c r="OPG169" s="3"/>
      <c r="OPH169" s="3"/>
      <c r="OPI169" s="3"/>
      <c r="OPJ169" s="3"/>
      <c r="OPK169" s="3"/>
      <c r="OPL169" s="3"/>
      <c r="OPM169" s="3"/>
      <c r="OPN169" s="3"/>
      <c r="OPO169" s="3"/>
      <c r="OPP169" s="3"/>
      <c r="OPQ169" s="3"/>
      <c r="OPR169" s="3"/>
      <c r="OPS169" s="3"/>
      <c r="OPT169" s="3"/>
      <c r="OPU169" s="3"/>
      <c r="OPV169" s="3"/>
      <c r="OPW169" s="3"/>
      <c r="OPX169" s="3"/>
      <c r="OPY169" s="3"/>
      <c r="OPZ169" s="3"/>
      <c r="OQA169" s="3"/>
      <c r="OQB169" s="3"/>
      <c r="OQC169" s="3"/>
      <c r="OQD169" s="3"/>
      <c r="OQE169" s="3"/>
      <c r="OQF169" s="3"/>
      <c r="OQG169" s="3"/>
      <c r="OQH169" s="3"/>
      <c r="OQI169" s="3"/>
      <c r="OQJ169" s="3"/>
      <c r="OQK169" s="3"/>
      <c r="OQL169" s="3"/>
      <c r="OQM169" s="3"/>
      <c r="OQN169" s="3"/>
      <c r="OQO169" s="3"/>
      <c r="OQP169" s="3"/>
      <c r="OQQ169" s="3"/>
      <c r="OQR169" s="3"/>
      <c r="OQS169" s="3"/>
      <c r="OQT169" s="3"/>
      <c r="OQU169" s="3"/>
      <c r="OQV169" s="3"/>
      <c r="OQW169" s="3"/>
      <c r="OQX169" s="3"/>
      <c r="OQY169" s="3"/>
      <c r="OQZ169" s="3"/>
      <c r="ORA169" s="3"/>
      <c r="ORB169" s="3"/>
      <c r="ORC169" s="3"/>
      <c r="ORD169" s="3"/>
      <c r="ORE169" s="3"/>
      <c r="ORF169" s="3"/>
      <c r="ORG169" s="3"/>
      <c r="ORH169" s="3"/>
      <c r="ORI169" s="3"/>
      <c r="ORJ169" s="3"/>
      <c r="ORK169" s="3"/>
      <c r="ORL169" s="3"/>
      <c r="ORM169" s="3"/>
      <c r="ORN169" s="3"/>
      <c r="ORO169" s="3"/>
      <c r="ORP169" s="3"/>
      <c r="ORQ169" s="3"/>
      <c r="ORR169" s="3"/>
      <c r="ORS169" s="3"/>
      <c r="ORT169" s="3"/>
      <c r="ORU169" s="3"/>
      <c r="ORV169" s="3"/>
      <c r="ORW169" s="3"/>
      <c r="ORX169" s="3"/>
      <c r="ORY169" s="3"/>
      <c r="ORZ169" s="3"/>
      <c r="OSA169" s="3"/>
      <c r="OSB169" s="3"/>
      <c r="OSC169" s="3"/>
      <c r="OSD169" s="3"/>
      <c r="OSE169" s="3"/>
      <c r="OSF169" s="3"/>
      <c r="OSG169" s="3"/>
      <c r="OSH169" s="3"/>
      <c r="OSI169" s="3"/>
      <c r="OSJ169" s="3"/>
      <c r="OSK169" s="3"/>
      <c r="OSL169" s="3"/>
      <c r="OSM169" s="3"/>
      <c r="OSN169" s="3"/>
      <c r="OSO169" s="3"/>
      <c r="OSP169" s="3"/>
      <c r="OSQ169" s="3"/>
      <c r="OSR169" s="3"/>
      <c r="OSS169" s="3"/>
      <c r="OST169" s="3"/>
      <c r="OSU169" s="3"/>
      <c r="OSV169" s="3"/>
      <c r="OSW169" s="3"/>
      <c r="OSX169" s="3"/>
      <c r="OSY169" s="3"/>
      <c r="OSZ169" s="3"/>
      <c r="OTA169" s="3"/>
      <c r="OTB169" s="3"/>
      <c r="OTC169" s="3"/>
      <c r="OTD169" s="3"/>
      <c r="OTE169" s="3"/>
      <c r="OTF169" s="3"/>
      <c r="OTG169" s="3"/>
      <c r="OTH169" s="3"/>
      <c r="OTI169" s="3"/>
      <c r="OTJ169" s="3"/>
      <c r="OTK169" s="3"/>
      <c r="OTL169" s="3"/>
      <c r="OTM169" s="3"/>
      <c r="OTN169" s="3"/>
      <c r="OTO169" s="3"/>
      <c r="OTP169" s="3"/>
      <c r="OTQ169" s="3"/>
      <c r="OTR169" s="3"/>
      <c r="OTS169" s="3"/>
      <c r="OTT169" s="3"/>
      <c r="OTU169" s="3"/>
      <c r="OTV169" s="3"/>
      <c r="OTW169" s="3"/>
      <c r="OTX169" s="3"/>
      <c r="OTY169" s="3"/>
      <c r="OTZ169" s="3"/>
      <c r="OUA169" s="3"/>
      <c r="OUB169" s="3"/>
      <c r="OUC169" s="3"/>
      <c r="OUD169" s="3"/>
      <c r="OUE169" s="3"/>
      <c r="OUF169" s="3"/>
      <c r="OUG169" s="3"/>
      <c r="OUH169" s="3"/>
      <c r="OUI169" s="3"/>
      <c r="OUJ169" s="3"/>
      <c r="OUK169" s="3"/>
      <c r="OUL169" s="3"/>
      <c r="OUM169" s="3"/>
      <c r="OUN169" s="3"/>
      <c r="OUO169" s="3"/>
      <c r="OUP169" s="3"/>
      <c r="OUQ169" s="3"/>
      <c r="OUR169" s="3"/>
      <c r="OUS169" s="3"/>
      <c r="OUT169" s="3"/>
      <c r="OUU169" s="3"/>
      <c r="OUV169" s="3"/>
      <c r="OUW169" s="3"/>
      <c r="OUX169" s="3"/>
      <c r="OUY169" s="3"/>
      <c r="OUZ169" s="3"/>
      <c r="OVA169" s="3"/>
      <c r="OVB169" s="3"/>
      <c r="OVC169" s="3"/>
      <c r="OVD169" s="3"/>
      <c r="OVE169" s="3"/>
      <c r="OVF169" s="3"/>
      <c r="OVG169" s="3"/>
      <c r="OVH169" s="3"/>
      <c r="OVI169" s="3"/>
      <c r="OVJ169" s="3"/>
      <c r="OVK169" s="3"/>
      <c r="OVL169" s="3"/>
      <c r="OVM169" s="3"/>
      <c r="OVN169" s="3"/>
      <c r="OVO169" s="3"/>
      <c r="OVP169" s="3"/>
      <c r="OVQ169" s="3"/>
      <c r="OVR169" s="3"/>
      <c r="OVS169" s="3"/>
      <c r="OVT169" s="3"/>
      <c r="OVU169" s="3"/>
      <c r="OVV169" s="3"/>
      <c r="OVW169" s="3"/>
      <c r="OVX169" s="3"/>
      <c r="OVY169" s="3"/>
      <c r="OVZ169" s="3"/>
      <c r="OWA169" s="3"/>
      <c r="OWB169" s="3"/>
      <c r="OWC169" s="3"/>
      <c r="OWD169" s="3"/>
      <c r="OWE169" s="3"/>
      <c r="OWF169" s="3"/>
      <c r="OWG169" s="3"/>
      <c r="OWH169" s="3"/>
      <c r="OWI169" s="3"/>
      <c r="OWK169" s="3"/>
      <c r="OWM169" s="3"/>
      <c r="OWN169" s="3"/>
      <c r="OWO169" s="3"/>
      <c r="OWP169" s="3"/>
      <c r="OWQ169" s="3"/>
      <c r="OWR169" s="3"/>
      <c r="OWS169" s="3"/>
      <c r="OWT169" s="3"/>
      <c r="OWY169" s="3"/>
      <c r="OWZ169" s="3"/>
      <c r="OXA169" s="3"/>
      <c r="OXB169" s="3"/>
      <c r="OXC169" s="3"/>
      <c r="OXD169" s="3"/>
      <c r="OXE169" s="3"/>
      <c r="OXF169" s="3"/>
      <c r="OXG169" s="3"/>
      <c r="OXH169" s="3"/>
      <c r="OXI169" s="3"/>
      <c r="OXJ169" s="3"/>
      <c r="OXK169" s="3"/>
      <c r="OXL169" s="3"/>
      <c r="OXM169" s="3"/>
      <c r="OXN169" s="3"/>
      <c r="OXO169" s="3"/>
      <c r="OXP169" s="3"/>
      <c r="OXQ169" s="3"/>
      <c r="OXR169" s="3"/>
      <c r="OXS169" s="3"/>
      <c r="OXT169" s="3"/>
      <c r="OXU169" s="3"/>
      <c r="OXV169" s="3"/>
      <c r="OXW169" s="3"/>
      <c r="OXX169" s="3"/>
      <c r="OXY169" s="3"/>
      <c r="OXZ169" s="3"/>
      <c r="OYA169" s="3"/>
      <c r="OYB169" s="3"/>
      <c r="OYC169" s="3"/>
      <c r="OYD169" s="3"/>
      <c r="OYE169" s="3"/>
      <c r="OYF169" s="3"/>
      <c r="OYG169" s="3"/>
      <c r="OYH169" s="3"/>
      <c r="OYI169" s="3"/>
      <c r="OYJ169" s="3"/>
      <c r="OYK169" s="3"/>
      <c r="OYL169" s="3"/>
      <c r="OYM169" s="3"/>
      <c r="OYN169" s="3"/>
      <c r="OYO169" s="3"/>
      <c r="OYP169" s="3"/>
      <c r="OYQ169" s="3"/>
      <c r="OYR169" s="3"/>
      <c r="OYS169" s="3"/>
      <c r="OYT169" s="3"/>
      <c r="OYU169" s="3"/>
      <c r="OYV169" s="3"/>
      <c r="OYW169" s="3"/>
      <c r="OYX169" s="3"/>
      <c r="OYY169" s="3"/>
      <c r="OYZ169" s="3"/>
      <c r="OZA169" s="3"/>
      <c r="OZB169" s="3"/>
      <c r="OZC169" s="3"/>
      <c r="OZD169" s="3"/>
      <c r="OZE169" s="3"/>
      <c r="OZF169" s="3"/>
      <c r="OZG169" s="3"/>
      <c r="OZH169" s="3"/>
      <c r="OZI169" s="3"/>
      <c r="OZJ169" s="3"/>
      <c r="OZK169" s="3"/>
      <c r="OZL169" s="3"/>
      <c r="OZM169" s="3"/>
      <c r="OZN169" s="3"/>
      <c r="OZO169" s="3"/>
      <c r="OZP169" s="3"/>
      <c r="OZQ169" s="3"/>
      <c r="OZR169" s="3"/>
      <c r="OZS169" s="3"/>
      <c r="OZT169" s="3"/>
      <c r="OZU169" s="3"/>
      <c r="OZV169" s="3"/>
      <c r="OZW169" s="3"/>
      <c r="OZX169" s="3"/>
      <c r="OZY169" s="3"/>
      <c r="OZZ169" s="3"/>
      <c r="PAA169" s="3"/>
      <c r="PAB169" s="3"/>
      <c r="PAC169" s="3"/>
      <c r="PAD169" s="3"/>
      <c r="PAE169" s="3"/>
      <c r="PAF169" s="3"/>
      <c r="PAG169" s="3"/>
      <c r="PAH169" s="3"/>
      <c r="PAI169" s="3"/>
      <c r="PAJ169" s="3"/>
      <c r="PAK169" s="3"/>
      <c r="PAL169" s="3"/>
      <c r="PAM169" s="3"/>
      <c r="PAN169" s="3"/>
      <c r="PAO169" s="3"/>
      <c r="PAP169" s="3"/>
      <c r="PAQ169" s="3"/>
      <c r="PAR169" s="3"/>
      <c r="PAS169" s="3"/>
      <c r="PAT169" s="3"/>
      <c r="PAU169" s="3"/>
      <c r="PAV169" s="3"/>
      <c r="PAW169" s="3"/>
      <c r="PAX169" s="3"/>
      <c r="PAY169" s="3"/>
      <c r="PAZ169" s="3"/>
      <c r="PBA169" s="3"/>
      <c r="PBB169" s="3"/>
      <c r="PBC169" s="3"/>
      <c r="PBD169" s="3"/>
      <c r="PBE169" s="3"/>
      <c r="PBF169" s="3"/>
      <c r="PBG169" s="3"/>
      <c r="PBH169" s="3"/>
      <c r="PBI169" s="3"/>
      <c r="PBJ169" s="3"/>
      <c r="PBK169" s="3"/>
      <c r="PBL169" s="3"/>
      <c r="PBM169" s="3"/>
      <c r="PBN169" s="3"/>
      <c r="PBO169" s="3"/>
      <c r="PBP169" s="3"/>
      <c r="PBQ169" s="3"/>
      <c r="PBR169" s="3"/>
      <c r="PBS169" s="3"/>
      <c r="PBT169" s="3"/>
      <c r="PBU169" s="3"/>
      <c r="PBV169" s="3"/>
      <c r="PBW169" s="3"/>
      <c r="PBX169" s="3"/>
      <c r="PBY169" s="3"/>
      <c r="PBZ169" s="3"/>
      <c r="PCA169" s="3"/>
      <c r="PCB169" s="3"/>
      <c r="PCC169" s="3"/>
      <c r="PCD169" s="3"/>
      <c r="PCE169" s="3"/>
      <c r="PCF169" s="3"/>
      <c r="PCG169" s="3"/>
      <c r="PCH169" s="3"/>
      <c r="PCI169" s="3"/>
      <c r="PCJ169" s="3"/>
      <c r="PCK169" s="3"/>
      <c r="PCL169" s="3"/>
      <c r="PCM169" s="3"/>
      <c r="PCN169" s="3"/>
      <c r="PCO169" s="3"/>
      <c r="PCP169" s="3"/>
      <c r="PCQ169" s="3"/>
      <c r="PCR169" s="3"/>
      <c r="PCS169" s="3"/>
      <c r="PCT169" s="3"/>
      <c r="PCU169" s="3"/>
      <c r="PCV169" s="3"/>
      <c r="PCW169" s="3"/>
      <c r="PCX169" s="3"/>
      <c r="PCY169" s="3"/>
      <c r="PCZ169" s="3"/>
      <c r="PDA169" s="3"/>
      <c r="PDB169" s="3"/>
      <c r="PDC169" s="3"/>
      <c r="PDD169" s="3"/>
      <c r="PDE169" s="3"/>
      <c r="PDF169" s="3"/>
      <c r="PDG169" s="3"/>
      <c r="PDH169" s="3"/>
      <c r="PDI169" s="3"/>
      <c r="PDJ169" s="3"/>
      <c r="PDK169" s="3"/>
      <c r="PDL169" s="3"/>
      <c r="PDM169" s="3"/>
      <c r="PDN169" s="3"/>
      <c r="PDO169" s="3"/>
      <c r="PDP169" s="3"/>
      <c r="PDQ169" s="3"/>
      <c r="PDR169" s="3"/>
      <c r="PDS169" s="3"/>
      <c r="PDT169" s="3"/>
      <c r="PDU169" s="3"/>
      <c r="PDV169" s="3"/>
      <c r="PDW169" s="3"/>
      <c r="PDX169" s="3"/>
      <c r="PDY169" s="3"/>
      <c r="PDZ169" s="3"/>
      <c r="PEA169" s="3"/>
      <c r="PEB169" s="3"/>
      <c r="PEC169" s="3"/>
      <c r="PED169" s="3"/>
      <c r="PEE169" s="3"/>
      <c r="PEF169" s="3"/>
      <c r="PEG169" s="3"/>
      <c r="PEH169" s="3"/>
      <c r="PEI169" s="3"/>
      <c r="PEJ169" s="3"/>
      <c r="PEK169" s="3"/>
      <c r="PEL169" s="3"/>
      <c r="PEM169" s="3"/>
      <c r="PEN169" s="3"/>
      <c r="PEO169" s="3"/>
      <c r="PEP169" s="3"/>
      <c r="PEQ169" s="3"/>
      <c r="PER169" s="3"/>
      <c r="PES169" s="3"/>
      <c r="PET169" s="3"/>
      <c r="PEU169" s="3"/>
      <c r="PEV169" s="3"/>
      <c r="PEW169" s="3"/>
      <c r="PEX169" s="3"/>
      <c r="PEY169" s="3"/>
      <c r="PEZ169" s="3"/>
      <c r="PFA169" s="3"/>
      <c r="PFB169" s="3"/>
      <c r="PFC169" s="3"/>
      <c r="PFD169" s="3"/>
      <c r="PFE169" s="3"/>
      <c r="PFF169" s="3"/>
      <c r="PFG169" s="3"/>
      <c r="PFH169" s="3"/>
      <c r="PFI169" s="3"/>
      <c r="PFJ169" s="3"/>
      <c r="PFK169" s="3"/>
      <c r="PFL169" s="3"/>
      <c r="PFM169" s="3"/>
      <c r="PFN169" s="3"/>
      <c r="PFO169" s="3"/>
      <c r="PFP169" s="3"/>
      <c r="PFQ169" s="3"/>
      <c r="PFR169" s="3"/>
      <c r="PFS169" s="3"/>
      <c r="PFT169" s="3"/>
      <c r="PFU169" s="3"/>
      <c r="PFV169" s="3"/>
      <c r="PFW169" s="3"/>
      <c r="PFX169" s="3"/>
      <c r="PFY169" s="3"/>
      <c r="PFZ169" s="3"/>
      <c r="PGA169" s="3"/>
      <c r="PGB169" s="3"/>
      <c r="PGC169" s="3"/>
      <c r="PGD169" s="3"/>
      <c r="PGE169" s="3"/>
      <c r="PGG169" s="3"/>
      <c r="PGI169" s="3"/>
      <c r="PGJ169" s="3"/>
      <c r="PGK169" s="3"/>
      <c r="PGL169" s="3"/>
      <c r="PGM169" s="3"/>
      <c r="PGN169" s="3"/>
      <c r="PGO169" s="3"/>
      <c r="PGP169" s="3"/>
      <c r="PGU169" s="3"/>
      <c r="PGV169" s="3"/>
      <c r="PGW169" s="3"/>
      <c r="PGX169" s="3"/>
      <c r="PGY169" s="3"/>
      <c r="PGZ169" s="3"/>
      <c r="PHA169" s="3"/>
      <c r="PHB169" s="3"/>
      <c r="PHC169" s="3"/>
      <c r="PHD169" s="3"/>
      <c r="PHE169" s="3"/>
      <c r="PHF169" s="3"/>
      <c r="PHG169" s="3"/>
      <c r="PHH169" s="3"/>
      <c r="PHI169" s="3"/>
      <c r="PHJ169" s="3"/>
      <c r="PHK169" s="3"/>
      <c r="PHL169" s="3"/>
      <c r="PHM169" s="3"/>
      <c r="PHN169" s="3"/>
      <c r="PHO169" s="3"/>
      <c r="PHP169" s="3"/>
      <c r="PHQ169" s="3"/>
      <c r="PHR169" s="3"/>
      <c r="PHS169" s="3"/>
      <c r="PHT169" s="3"/>
      <c r="PHU169" s="3"/>
      <c r="PHV169" s="3"/>
      <c r="PHW169" s="3"/>
      <c r="PHX169" s="3"/>
      <c r="PHY169" s="3"/>
      <c r="PHZ169" s="3"/>
      <c r="PIA169" s="3"/>
      <c r="PIB169" s="3"/>
      <c r="PIC169" s="3"/>
      <c r="PID169" s="3"/>
      <c r="PIE169" s="3"/>
      <c r="PIF169" s="3"/>
      <c r="PIG169" s="3"/>
      <c r="PIH169" s="3"/>
      <c r="PII169" s="3"/>
      <c r="PIJ169" s="3"/>
      <c r="PIK169" s="3"/>
      <c r="PIL169" s="3"/>
      <c r="PIM169" s="3"/>
      <c r="PIN169" s="3"/>
      <c r="PIO169" s="3"/>
      <c r="PIP169" s="3"/>
      <c r="PIQ169" s="3"/>
      <c r="PIR169" s="3"/>
      <c r="PIS169" s="3"/>
      <c r="PIT169" s="3"/>
      <c r="PIU169" s="3"/>
      <c r="PIV169" s="3"/>
      <c r="PIW169" s="3"/>
      <c r="PIX169" s="3"/>
      <c r="PIY169" s="3"/>
      <c r="PIZ169" s="3"/>
      <c r="PJA169" s="3"/>
      <c r="PJB169" s="3"/>
      <c r="PJC169" s="3"/>
      <c r="PJD169" s="3"/>
      <c r="PJE169" s="3"/>
      <c r="PJF169" s="3"/>
      <c r="PJG169" s="3"/>
      <c r="PJH169" s="3"/>
      <c r="PJI169" s="3"/>
      <c r="PJJ169" s="3"/>
      <c r="PJK169" s="3"/>
      <c r="PJL169" s="3"/>
      <c r="PJM169" s="3"/>
      <c r="PJN169" s="3"/>
      <c r="PJO169" s="3"/>
      <c r="PJP169" s="3"/>
      <c r="PJQ169" s="3"/>
      <c r="PJR169" s="3"/>
      <c r="PJS169" s="3"/>
      <c r="PJT169" s="3"/>
      <c r="PJU169" s="3"/>
      <c r="PJV169" s="3"/>
      <c r="PJW169" s="3"/>
      <c r="PJX169" s="3"/>
      <c r="PJY169" s="3"/>
      <c r="PJZ169" s="3"/>
      <c r="PKA169" s="3"/>
      <c r="PKB169" s="3"/>
      <c r="PKC169" s="3"/>
      <c r="PKD169" s="3"/>
      <c r="PKE169" s="3"/>
      <c r="PKF169" s="3"/>
      <c r="PKG169" s="3"/>
      <c r="PKH169" s="3"/>
      <c r="PKI169" s="3"/>
      <c r="PKJ169" s="3"/>
      <c r="PKK169" s="3"/>
      <c r="PKL169" s="3"/>
      <c r="PKM169" s="3"/>
      <c r="PKN169" s="3"/>
      <c r="PKO169" s="3"/>
      <c r="PKP169" s="3"/>
      <c r="PKQ169" s="3"/>
      <c r="PKR169" s="3"/>
      <c r="PKS169" s="3"/>
      <c r="PKT169" s="3"/>
      <c r="PKU169" s="3"/>
      <c r="PKV169" s="3"/>
      <c r="PKW169" s="3"/>
      <c r="PKX169" s="3"/>
      <c r="PKY169" s="3"/>
      <c r="PKZ169" s="3"/>
      <c r="PLA169" s="3"/>
      <c r="PLB169" s="3"/>
      <c r="PLC169" s="3"/>
      <c r="PLD169" s="3"/>
      <c r="PLE169" s="3"/>
      <c r="PLF169" s="3"/>
      <c r="PLG169" s="3"/>
      <c r="PLH169" s="3"/>
      <c r="PLI169" s="3"/>
      <c r="PLJ169" s="3"/>
      <c r="PLK169" s="3"/>
      <c r="PLL169" s="3"/>
      <c r="PLM169" s="3"/>
      <c r="PLN169" s="3"/>
      <c r="PLO169" s="3"/>
      <c r="PLP169" s="3"/>
      <c r="PLQ169" s="3"/>
      <c r="PLR169" s="3"/>
      <c r="PLS169" s="3"/>
      <c r="PLT169" s="3"/>
      <c r="PLU169" s="3"/>
      <c r="PLV169" s="3"/>
      <c r="PLW169" s="3"/>
      <c r="PLX169" s="3"/>
      <c r="PLY169" s="3"/>
      <c r="PLZ169" s="3"/>
      <c r="PMA169" s="3"/>
      <c r="PMB169" s="3"/>
      <c r="PMC169" s="3"/>
      <c r="PMD169" s="3"/>
      <c r="PME169" s="3"/>
      <c r="PMF169" s="3"/>
      <c r="PMG169" s="3"/>
      <c r="PMH169" s="3"/>
      <c r="PMI169" s="3"/>
      <c r="PMJ169" s="3"/>
      <c r="PMK169" s="3"/>
      <c r="PML169" s="3"/>
      <c r="PMM169" s="3"/>
      <c r="PMN169" s="3"/>
      <c r="PMO169" s="3"/>
      <c r="PMP169" s="3"/>
      <c r="PMQ169" s="3"/>
      <c r="PMR169" s="3"/>
      <c r="PMS169" s="3"/>
      <c r="PMT169" s="3"/>
      <c r="PMU169" s="3"/>
      <c r="PMV169" s="3"/>
      <c r="PMW169" s="3"/>
      <c r="PMX169" s="3"/>
      <c r="PMY169" s="3"/>
      <c r="PMZ169" s="3"/>
      <c r="PNA169" s="3"/>
      <c r="PNB169" s="3"/>
      <c r="PNC169" s="3"/>
      <c r="PND169" s="3"/>
      <c r="PNE169" s="3"/>
      <c r="PNF169" s="3"/>
      <c r="PNG169" s="3"/>
      <c r="PNH169" s="3"/>
      <c r="PNI169" s="3"/>
      <c r="PNJ169" s="3"/>
      <c r="PNK169" s="3"/>
      <c r="PNL169" s="3"/>
      <c r="PNM169" s="3"/>
      <c r="PNN169" s="3"/>
      <c r="PNO169" s="3"/>
      <c r="PNP169" s="3"/>
      <c r="PNQ169" s="3"/>
      <c r="PNR169" s="3"/>
      <c r="PNS169" s="3"/>
      <c r="PNT169" s="3"/>
      <c r="PNU169" s="3"/>
      <c r="PNV169" s="3"/>
      <c r="PNW169" s="3"/>
      <c r="PNX169" s="3"/>
      <c r="PNY169" s="3"/>
      <c r="PNZ169" s="3"/>
      <c r="POA169" s="3"/>
      <c r="POB169" s="3"/>
      <c r="POC169" s="3"/>
      <c r="POD169" s="3"/>
      <c r="POE169" s="3"/>
      <c r="POF169" s="3"/>
      <c r="POG169" s="3"/>
      <c r="POH169" s="3"/>
      <c r="POI169" s="3"/>
      <c r="POJ169" s="3"/>
      <c r="POK169" s="3"/>
      <c r="POL169" s="3"/>
      <c r="POM169" s="3"/>
      <c r="PON169" s="3"/>
      <c r="POO169" s="3"/>
      <c r="POP169" s="3"/>
      <c r="POQ169" s="3"/>
      <c r="POR169" s="3"/>
      <c r="POS169" s="3"/>
      <c r="POT169" s="3"/>
      <c r="POU169" s="3"/>
      <c r="POV169" s="3"/>
      <c r="POW169" s="3"/>
      <c r="POX169" s="3"/>
      <c r="POY169" s="3"/>
      <c r="POZ169" s="3"/>
      <c r="PPA169" s="3"/>
      <c r="PPB169" s="3"/>
      <c r="PPC169" s="3"/>
      <c r="PPD169" s="3"/>
      <c r="PPE169" s="3"/>
      <c r="PPF169" s="3"/>
      <c r="PPG169" s="3"/>
      <c r="PPH169" s="3"/>
      <c r="PPI169" s="3"/>
      <c r="PPJ169" s="3"/>
      <c r="PPK169" s="3"/>
      <c r="PPL169" s="3"/>
      <c r="PPM169" s="3"/>
      <c r="PPN169" s="3"/>
      <c r="PPO169" s="3"/>
      <c r="PPP169" s="3"/>
      <c r="PPQ169" s="3"/>
      <c r="PPR169" s="3"/>
      <c r="PPS169" s="3"/>
      <c r="PPT169" s="3"/>
      <c r="PPU169" s="3"/>
      <c r="PPV169" s="3"/>
      <c r="PPW169" s="3"/>
      <c r="PPX169" s="3"/>
      <c r="PPY169" s="3"/>
      <c r="PPZ169" s="3"/>
      <c r="PQA169" s="3"/>
      <c r="PQC169" s="3"/>
      <c r="PQE169" s="3"/>
      <c r="PQF169" s="3"/>
      <c r="PQG169" s="3"/>
      <c r="PQH169" s="3"/>
      <c r="PQI169" s="3"/>
      <c r="PQJ169" s="3"/>
      <c r="PQK169" s="3"/>
      <c r="PQL169" s="3"/>
      <c r="PQQ169" s="3"/>
      <c r="PQR169" s="3"/>
      <c r="PQS169" s="3"/>
      <c r="PQT169" s="3"/>
      <c r="PQU169" s="3"/>
      <c r="PQV169" s="3"/>
      <c r="PQW169" s="3"/>
      <c r="PQX169" s="3"/>
      <c r="PQY169" s="3"/>
      <c r="PQZ169" s="3"/>
      <c r="PRA169" s="3"/>
      <c r="PRB169" s="3"/>
      <c r="PRC169" s="3"/>
      <c r="PRD169" s="3"/>
      <c r="PRE169" s="3"/>
      <c r="PRF169" s="3"/>
      <c r="PRG169" s="3"/>
      <c r="PRH169" s="3"/>
      <c r="PRI169" s="3"/>
      <c r="PRJ169" s="3"/>
      <c r="PRK169" s="3"/>
      <c r="PRL169" s="3"/>
      <c r="PRM169" s="3"/>
      <c r="PRN169" s="3"/>
      <c r="PRO169" s="3"/>
      <c r="PRP169" s="3"/>
      <c r="PRQ169" s="3"/>
      <c r="PRR169" s="3"/>
      <c r="PRS169" s="3"/>
      <c r="PRT169" s="3"/>
      <c r="PRU169" s="3"/>
      <c r="PRV169" s="3"/>
      <c r="PRW169" s="3"/>
      <c r="PRX169" s="3"/>
      <c r="PRY169" s="3"/>
      <c r="PRZ169" s="3"/>
      <c r="PSA169" s="3"/>
      <c r="PSB169" s="3"/>
      <c r="PSC169" s="3"/>
      <c r="PSD169" s="3"/>
      <c r="PSE169" s="3"/>
      <c r="PSF169" s="3"/>
      <c r="PSG169" s="3"/>
      <c r="PSH169" s="3"/>
      <c r="PSI169" s="3"/>
      <c r="PSJ169" s="3"/>
      <c r="PSK169" s="3"/>
      <c r="PSL169" s="3"/>
      <c r="PSM169" s="3"/>
      <c r="PSN169" s="3"/>
      <c r="PSO169" s="3"/>
      <c r="PSP169" s="3"/>
      <c r="PSQ169" s="3"/>
      <c r="PSR169" s="3"/>
      <c r="PSS169" s="3"/>
      <c r="PST169" s="3"/>
      <c r="PSU169" s="3"/>
      <c r="PSV169" s="3"/>
      <c r="PSW169" s="3"/>
      <c r="PSX169" s="3"/>
      <c r="PSY169" s="3"/>
      <c r="PSZ169" s="3"/>
      <c r="PTA169" s="3"/>
      <c r="PTB169" s="3"/>
      <c r="PTC169" s="3"/>
      <c r="PTD169" s="3"/>
      <c r="PTE169" s="3"/>
      <c r="PTF169" s="3"/>
      <c r="PTG169" s="3"/>
      <c r="PTH169" s="3"/>
      <c r="PTI169" s="3"/>
      <c r="PTJ169" s="3"/>
      <c r="PTK169" s="3"/>
      <c r="PTL169" s="3"/>
      <c r="PTM169" s="3"/>
      <c r="PTN169" s="3"/>
      <c r="PTO169" s="3"/>
      <c r="PTP169" s="3"/>
      <c r="PTQ169" s="3"/>
      <c r="PTR169" s="3"/>
      <c r="PTS169" s="3"/>
      <c r="PTT169" s="3"/>
      <c r="PTU169" s="3"/>
      <c r="PTV169" s="3"/>
      <c r="PTW169" s="3"/>
      <c r="PTX169" s="3"/>
      <c r="PTY169" s="3"/>
      <c r="PTZ169" s="3"/>
      <c r="PUA169" s="3"/>
      <c r="PUB169" s="3"/>
      <c r="PUC169" s="3"/>
      <c r="PUD169" s="3"/>
      <c r="PUE169" s="3"/>
      <c r="PUF169" s="3"/>
      <c r="PUG169" s="3"/>
      <c r="PUH169" s="3"/>
      <c r="PUI169" s="3"/>
      <c r="PUJ169" s="3"/>
      <c r="PUK169" s="3"/>
      <c r="PUL169" s="3"/>
      <c r="PUM169" s="3"/>
      <c r="PUN169" s="3"/>
      <c r="PUO169" s="3"/>
      <c r="PUP169" s="3"/>
      <c r="PUQ169" s="3"/>
      <c r="PUR169" s="3"/>
      <c r="PUS169" s="3"/>
      <c r="PUT169" s="3"/>
      <c r="PUU169" s="3"/>
      <c r="PUV169" s="3"/>
      <c r="PUW169" s="3"/>
      <c r="PUX169" s="3"/>
      <c r="PUY169" s="3"/>
      <c r="PUZ169" s="3"/>
      <c r="PVA169" s="3"/>
      <c r="PVB169" s="3"/>
      <c r="PVC169" s="3"/>
      <c r="PVD169" s="3"/>
      <c r="PVE169" s="3"/>
      <c r="PVF169" s="3"/>
      <c r="PVG169" s="3"/>
      <c r="PVH169" s="3"/>
      <c r="PVI169" s="3"/>
      <c r="PVJ169" s="3"/>
      <c r="PVK169" s="3"/>
      <c r="PVL169" s="3"/>
      <c r="PVM169" s="3"/>
      <c r="PVN169" s="3"/>
      <c r="PVO169" s="3"/>
      <c r="PVP169" s="3"/>
      <c r="PVQ169" s="3"/>
      <c r="PVR169" s="3"/>
      <c r="PVS169" s="3"/>
      <c r="PVT169" s="3"/>
      <c r="PVU169" s="3"/>
      <c r="PVV169" s="3"/>
      <c r="PVW169" s="3"/>
      <c r="PVX169" s="3"/>
      <c r="PVY169" s="3"/>
      <c r="PVZ169" s="3"/>
      <c r="PWA169" s="3"/>
      <c r="PWB169" s="3"/>
      <c r="PWC169" s="3"/>
      <c r="PWD169" s="3"/>
      <c r="PWE169" s="3"/>
      <c r="PWF169" s="3"/>
      <c r="PWG169" s="3"/>
      <c r="PWH169" s="3"/>
      <c r="PWI169" s="3"/>
      <c r="PWJ169" s="3"/>
      <c r="PWK169" s="3"/>
      <c r="PWL169" s="3"/>
      <c r="PWM169" s="3"/>
      <c r="PWN169" s="3"/>
      <c r="PWO169" s="3"/>
      <c r="PWP169" s="3"/>
      <c r="PWQ169" s="3"/>
      <c r="PWR169" s="3"/>
      <c r="PWS169" s="3"/>
      <c r="PWT169" s="3"/>
      <c r="PWU169" s="3"/>
      <c r="PWV169" s="3"/>
      <c r="PWW169" s="3"/>
      <c r="PWX169" s="3"/>
      <c r="PWY169" s="3"/>
      <c r="PWZ169" s="3"/>
      <c r="PXA169" s="3"/>
      <c r="PXB169" s="3"/>
      <c r="PXC169" s="3"/>
      <c r="PXD169" s="3"/>
      <c r="PXE169" s="3"/>
      <c r="PXF169" s="3"/>
      <c r="PXG169" s="3"/>
      <c r="PXH169" s="3"/>
      <c r="PXI169" s="3"/>
      <c r="PXJ169" s="3"/>
      <c r="PXK169" s="3"/>
      <c r="PXL169" s="3"/>
      <c r="PXM169" s="3"/>
      <c r="PXN169" s="3"/>
      <c r="PXO169" s="3"/>
      <c r="PXP169" s="3"/>
      <c r="PXQ169" s="3"/>
      <c r="PXR169" s="3"/>
      <c r="PXS169" s="3"/>
      <c r="PXT169" s="3"/>
      <c r="PXU169" s="3"/>
      <c r="PXV169" s="3"/>
      <c r="PXW169" s="3"/>
      <c r="PXX169" s="3"/>
      <c r="PXY169" s="3"/>
      <c r="PXZ169" s="3"/>
      <c r="PYA169" s="3"/>
      <c r="PYB169" s="3"/>
      <c r="PYC169" s="3"/>
      <c r="PYD169" s="3"/>
      <c r="PYE169" s="3"/>
      <c r="PYF169" s="3"/>
      <c r="PYG169" s="3"/>
      <c r="PYH169" s="3"/>
      <c r="PYI169" s="3"/>
      <c r="PYJ169" s="3"/>
      <c r="PYK169" s="3"/>
      <c r="PYL169" s="3"/>
      <c r="PYM169" s="3"/>
      <c r="PYN169" s="3"/>
      <c r="PYO169" s="3"/>
      <c r="PYP169" s="3"/>
      <c r="PYQ169" s="3"/>
      <c r="PYR169" s="3"/>
      <c r="PYS169" s="3"/>
      <c r="PYT169" s="3"/>
      <c r="PYU169" s="3"/>
      <c r="PYV169" s="3"/>
      <c r="PYW169" s="3"/>
      <c r="PYX169" s="3"/>
      <c r="PYY169" s="3"/>
      <c r="PYZ169" s="3"/>
      <c r="PZA169" s="3"/>
      <c r="PZB169" s="3"/>
      <c r="PZC169" s="3"/>
      <c r="PZD169" s="3"/>
      <c r="PZE169" s="3"/>
      <c r="PZF169" s="3"/>
      <c r="PZG169" s="3"/>
      <c r="PZH169" s="3"/>
      <c r="PZI169" s="3"/>
      <c r="PZJ169" s="3"/>
      <c r="PZK169" s="3"/>
      <c r="PZL169" s="3"/>
      <c r="PZM169" s="3"/>
      <c r="PZN169" s="3"/>
      <c r="PZO169" s="3"/>
      <c r="PZP169" s="3"/>
      <c r="PZQ169" s="3"/>
      <c r="PZR169" s="3"/>
      <c r="PZS169" s="3"/>
      <c r="PZT169" s="3"/>
      <c r="PZU169" s="3"/>
      <c r="PZV169" s="3"/>
      <c r="PZW169" s="3"/>
      <c r="PZY169" s="3"/>
      <c r="QAA169" s="3"/>
      <c r="QAB169" s="3"/>
      <c r="QAC169" s="3"/>
      <c r="QAD169" s="3"/>
      <c r="QAE169" s="3"/>
      <c r="QAF169" s="3"/>
      <c r="QAG169" s="3"/>
      <c r="QAH169" s="3"/>
      <c r="QAM169" s="3"/>
      <c r="QAN169" s="3"/>
      <c r="QAO169" s="3"/>
      <c r="QAP169" s="3"/>
      <c r="QAQ169" s="3"/>
      <c r="QAR169" s="3"/>
      <c r="QAS169" s="3"/>
      <c r="QAT169" s="3"/>
      <c r="QAU169" s="3"/>
      <c r="QAV169" s="3"/>
      <c r="QAW169" s="3"/>
      <c r="QAX169" s="3"/>
      <c r="QAY169" s="3"/>
      <c r="QAZ169" s="3"/>
      <c r="QBA169" s="3"/>
      <c r="QBB169" s="3"/>
      <c r="QBC169" s="3"/>
      <c r="QBD169" s="3"/>
      <c r="QBE169" s="3"/>
      <c r="QBF169" s="3"/>
      <c r="QBG169" s="3"/>
      <c r="QBH169" s="3"/>
      <c r="QBI169" s="3"/>
      <c r="QBJ169" s="3"/>
      <c r="QBK169" s="3"/>
      <c r="QBL169" s="3"/>
      <c r="QBM169" s="3"/>
      <c r="QBN169" s="3"/>
      <c r="QBO169" s="3"/>
      <c r="QBP169" s="3"/>
      <c r="QBQ169" s="3"/>
      <c r="QBR169" s="3"/>
      <c r="QBS169" s="3"/>
      <c r="QBT169" s="3"/>
      <c r="QBU169" s="3"/>
      <c r="QBV169" s="3"/>
      <c r="QBW169" s="3"/>
      <c r="QBX169" s="3"/>
      <c r="QBY169" s="3"/>
      <c r="QBZ169" s="3"/>
      <c r="QCA169" s="3"/>
      <c r="QCB169" s="3"/>
      <c r="QCC169" s="3"/>
      <c r="QCD169" s="3"/>
      <c r="QCE169" s="3"/>
      <c r="QCF169" s="3"/>
      <c r="QCG169" s="3"/>
      <c r="QCH169" s="3"/>
      <c r="QCI169" s="3"/>
      <c r="QCJ169" s="3"/>
      <c r="QCK169" s="3"/>
      <c r="QCL169" s="3"/>
      <c r="QCM169" s="3"/>
      <c r="QCN169" s="3"/>
      <c r="QCO169" s="3"/>
      <c r="QCP169" s="3"/>
      <c r="QCQ169" s="3"/>
      <c r="QCR169" s="3"/>
      <c r="QCS169" s="3"/>
      <c r="QCT169" s="3"/>
      <c r="QCU169" s="3"/>
      <c r="QCV169" s="3"/>
      <c r="QCW169" s="3"/>
      <c r="QCX169" s="3"/>
      <c r="QCY169" s="3"/>
      <c r="QCZ169" s="3"/>
      <c r="QDA169" s="3"/>
      <c r="QDB169" s="3"/>
      <c r="QDC169" s="3"/>
      <c r="QDD169" s="3"/>
      <c r="QDE169" s="3"/>
      <c r="QDF169" s="3"/>
      <c r="QDG169" s="3"/>
      <c r="QDH169" s="3"/>
      <c r="QDI169" s="3"/>
      <c r="QDJ169" s="3"/>
      <c r="QDK169" s="3"/>
      <c r="QDL169" s="3"/>
      <c r="QDM169" s="3"/>
      <c r="QDN169" s="3"/>
      <c r="QDO169" s="3"/>
      <c r="QDP169" s="3"/>
      <c r="QDQ169" s="3"/>
      <c r="QDR169" s="3"/>
      <c r="QDS169" s="3"/>
      <c r="QDT169" s="3"/>
      <c r="QDU169" s="3"/>
      <c r="QDV169" s="3"/>
      <c r="QDW169" s="3"/>
      <c r="QDX169" s="3"/>
      <c r="QDY169" s="3"/>
      <c r="QDZ169" s="3"/>
      <c r="QEA169" s="3"/>
      <c r="QEB169" s="3"/>
      <c r="QEC169" s="3"/>
      <c r="QED169" s="3"/>
      <c r="QEE169" s="3"/>
      <c r="QEF169" s="3"/>
      <c r="QEG169" s="3"/>
      <c r="QEH169" s="3"/>
      <c r="QEI169" s="3"/>
      <c r="QEJ169" s="3"/>
      <c r="QEK169" s="3"/>
      <c r="QEL169" s="3"/>
      <c r="QEM169" s="3"/>
      <c r="QEN169" s="3"/>
      <c r="QEO169" s="3"/>
      <c r="QEP169" s="3"/>
      <c r="QEQ169" s="3"/>
      <c r="QER169" s="3"/>
      <c r="QES169" s="3"/>
      <c r="QET169" s="3"/>
      <c r="QEU169" s="3"/>
      <c r="QEV169" s="3"/>
      <c r="QEW169" s="3"/>
      <c r="QEX169" s="3"/>
      <c r="QEY169" s="3"/>
      <c r="QEZ169" s="3"/>
      <c r="QFA169" s="3"/>
      <c r="QFB169" s="3"/>
      <c r="QFC169" s="3"/>
      <c r="QFD169" s="3"/>
      <c r="QFE169" s="3"/>
      <c r="QFF169" s="3"/>
      <c r="QFG169" s="3"/>
      <c r="QFH169" s="3"/>
      <c r="QFI169" s="3"/>
      <c r="QFJ169" s="3"/>
      <c r="QFK169" s="3"/>
      <c r="QFL169" s="3"/>
      <c r="QFM169" s="3"/>
      <c r="QFN169" s="3"/>
      <c r="QFO169" s="3"/>
      <c r="QFP169" s="3"/>
      <c r="QFQ169" s="3"/>
      <c r="QFR169" s="3"/>
      <c r="QFS169" s="3"/>
      <c r="QFT169" s="3"/>
      <c r="QFU169" s="3"/>
      <c r="QFV169" s="3"/>
      <c r="QFW169" s="3"/>
      <c r="QFX169" s="3"/>
      <c r="QFY169" s="3"/>
      <c r="QFZ169" s="3"/>
      <c r="QGA169" s="3"/>
      <c r="QGB169" s="3"/>
      <c r="QGC169" s="3"/>
      <c r="QGD169" s="3"/>
      <c r="QGE169" s="3"/>
      <c r="QGF169" s="3"/>
      <c r="QGG169" s="3"/>
      <c r="QGH169" s="3"/>
      <c r="QGI169" s="3"/>
      <c r="QGJ169" s="3"/>
      <c r="QGK169" s="3"/>
      <c r="QGL169" s="3"/>
      <c r="QGM169" s="3"/>
      <c r="QGN169" s="3"/>
      <c r="QGO169" s="3"/>
      <c r="QGP169" s="3"/>
      <c r="QGQ169" s="3"/>
      <c r="QGR169" s="3"/>
      <c r="QGS169" s="3"/>
      <c r="QGT169" s="3"/>
      <c r="QGU169" s="3"/>
      <c r="QGV169" s="3"/>
      <c r="QGW169" s="3"/>
      <c r="QGX169" s="3"/>
      <c r="QGY169" s="3"/>
      <c r="QGZ169" s="3"/>
      <c r="QHA169" s="3"/>
      <c r="QHB169" s="3"/>
      <c r="QHC169" s="3"/>
      <c r="QHD169" s="3"/>
      <c r="QHE169" s="3"/>
      <c r="QHF169" s="3"/>
      <c r="QHG169" s="3"/>
      <c r="QHH169" s="3"/>
      <c r="QHI169" s="3"/>
      <c r="QHJ169" s="3"/>
      <c r="QHK169" s="3"/>
      <c r="QHL169" s="3"/>
      <c r="QHM169" s="3"/>
      <c r="QHN169" s="3"/>
      <c r="QHO169" s="3"/>
      <c r="QHP169" s="3"/>
      <c r="QHQ169" s="3"/>
      <c r="QHR169" s="3"/>
      <c r="QHS169" s="3"/>
      <c r="QHT169" s="3"/>
      <c r="QHU169" s="3"/>
      <c r="QHV169" s="3"/>
      <c r="QHW169" s="3"/>
      <c r="QHX169" s="3"/>
      <c r="QHY169" s="3"/>
      <c r="QHZ169" s="3"/>
      <c r="QIA169" s="3"/>
      <c r="QIB169" s="3"/>
      <c r="QIC169" s="3"/>
      <c r="QID169" s="3"/>
      <c r="QIE169" s="3"/>
      <c r="QIF169" s="3"/>
      <c r="QIG169" s="3"/>
      <c r="QIH169" s="3"/>
      <c r="QII169" s="3"/>
      <c r="QIJ169" s="3"/>
      <c r="QIK169" s="3"/>
      <c r="QIL169" s="3"/>
      <c r="QIM169" s="3"/>
      <c r="QIN169" s="3"/>
      <c r="QIO169" s="3"/>
      <c r="QIP169" s="3"/>
      <c r="QIQ169" s="3"/>
      <c r="QIR169" s="3"/>
      <c r="QIS169" s="3"/>
      <c r="QIT169" s="3"/>
      <c r="QIU169" s="3"/>
      <c r="QIV169" s="3"/>
      <c r="QIW169" s="3"/>
      <c r="QIX169" s="3"/>
      <c r="QIY169" s="3"/>
      <c r="QIZ169" s="3"/>
      <c r="QJA169" s="3"/>
      <c r="QJB169" s="3"/>
      <c r="QJC169" s="3"/>
      <c r="QJD169" s="3"/>
      <c r="QJE169" s="3"/>
      <c r="QJF169" s="3"/>
      <c r="QJG169" s="3"/>
      <c r="QJH169" s="3"/>
      <c r="QJI169" s="3"/>
      <c r="QJJ169" s="3"/>
      <c r="QJK169" s="3"/>
      <c r="QJL169" s="3"/>
      <c r="QJM169" s="3"/>
      <c r="QJN169" s="3"/>
      <c r="QJO169" s="3"/>
      <c r="QJP169" s="3"/>
      <c r="QJQ169" s="3"/>
      <c r="QJR169" s="3"/>
      <c r="QJS169" s="3"/>
      <c r="QJU169" s="3"/>
      <c r="QJW169" s="3"/>
      <c r="QJX169" s="3"/>
      <c r="QJY169" s="3"/>
      <c r="QJZ169" s="3"/>
      <c r="QKA169" s="3"/>
      <c r="QKB169" s="3"/>
      <c r="QKC169" s="3"/>
      <c r="QKD169" s="3"/>
      <c r="QKI169" s="3"/>
      <c r="QKJ169" s="3"/>
      <c r="QKK169" s="3"/>
      <c r="QKL169" s="3"/>
      <c r="QKM169" s="3"/>
      <c r="QKN169" s="3"/>
      <c r="QKO169" s="3"/>
      <c r="QKP169" s="3"/>
      <c r="QKQ169" s="3"/>
      <c r="QKR169" s="3"/>
      <c r="QKS169" s="3"/>
      <c r="QKT169" s="3"/>
      <c r="QKU169" s="3"/>
      <c r="QKV169" s="3"/>
      <c r="QKW169" s="3"/>
      <c r="QKX169" s="3"/>
      <c r="QKY169" s="3"/>
      <c r="QKZ169" s="3"/>
      <c r="QLA169" s="3"/>
      <c r="QLB169" s="3"/>
      <c r="QLC169" s="3"/>
      <c r="QLD169" s="3"/>
      <c r="QLE169" s="3"/>
      <c r="QLF169" s="3"/>
      <c r="QLG169" s="3"/>
      <c r="QLH169" s="3"/>
      <c r="QLI169" s="3"/>
      <c r="QLJ169" s="3"/>
      <c r="QLK169" s="3"/>
      <c r="QLL169" s="3"/>
      <c r="QLM169" s="3"/>
      <c r="QLN169" s="3"/>
      <c r="QLO169" s="3"/>
      <c r="QLP169" s="3"/>
      <c r="QLQ169" s="3"/>
      <c r="QLR169" s="3"/>
      <c r="QLS169" s="3"/>
      <c r="QLT169" s="3"/>
      <c r="QLU169" s="3"/>
      <c r="QLV169" s="3"/>
      <c r="QLW169" s="3"/>
      <c r="QLX169" s="3"/>
      <c r="QLY169" s="3"/>
      <c r="QLZ169" s="3"/>
      <c r="QMA169" s="3"/>
      <c r="QMB169" s="3"/>
      <c r="QMC169" s="3"/>
      <c r="QMD169" s="3"/>
      <c r="QME169" s="3"/>
      <c r="QMF169" s="3"/>
      <c r="QMG169" s="3"/>
      <c r="QMH169" s="3"/>
      <c r="QMI169" s="3"/>
      <c r="QMJ169" s="3"/>
      <c r="QMK169" s="3"/>
      <c r="QML169" s="3"/>
      <c r="QMM169" s="3"/>
      <c r="QMN169" s="3"/>
      <c r="QMO169" s="3"/>
      <c r="QMP169" s="3"/>
      <c r="QMQ169" s="3"/>
      <c r="QMR169" s="3"/>
      <c r="QMS169" s="3"/>
      <c r="QMT169" s="3"/>
      <c r="QMU169" s="3"/>
      <c r="QMV169" s="3"/>
      <c r="QMW169" s="3"/>
      <c r="QMX169" s="3"/>
      <c r="QMY169" s="3"/>
      <c r="QMZ169" s="3"/>
      <c r="QNA169" s="3"/>
      <c r="QNB169" s="3"/>
      <c r="QNC169" s="3"/>
      <c r="QND169" s="3"/>
      <c r="QNE169" s="3"/>
      <c r="QNF169" s="3"/>
      <c r="QNG169" s="3"/>
      <c r="QNH169" s="3"/>
      <c r="QNI169" s="3"/>
      <c r="QNJ169" s="3"/>
      <c r="QNK169" s="3"/>
      <c r="QNL169" s="3"/>
      <c r="QNM169" s="3"/>
      <c r="QNN169" s="3"/>
      <c r="QNO169" s="3"/>
      <c r="QNP169" s="3"/>
      <c r="QNQ169" s="3"/>
      <c r="QNR169" s="3"/>
      <c r="QNS169" s="3"/>
      <c r="QNT169" s="3"/>
      <c r="QNU169" s="3"/>
      <c r="QNV169" s="3"/>
      <c r="QNW169" s="3"/>
      <c r="QNX169" s="3"/>
      <c r="QNY169" s="3"/>
      <c r="QNZ169" s="3"/>
      <c r="QOA169" s="3"/>
      <c r="QOB169" s="3"/>
      <c r="QOC169" s="3"/>
      <c r="QOD169" s="3"/>
      <c r="QOE169" s="3"/>
      <c r="QOF169" s="3"/>
      <c r="QOG169" s="3"/>
      <c r="QOH169" s="3"/>
      <c r="QOI169" s="3"/>
      <c r="QOJ169" s="3"/>
      <c r="QOK169" s="3"/>
      <c r="QOL169" s="3"/>
      <c r="QOM169" s="3"/>
      <c r="QON169" s="3"/>
      <c r="QOO169" s="3"/>
      <c r="QOP169" s="3"/>
      <c r="QOQ169" s="3"/>
      <c r="QOR169" s="3"/>
      <c r="QOS169" s="3"/>
      <c r="QOT169" s="3"/>
      <c r="QOU169" s="3"/>
      <c r="QOV169" s="3"/>
      <c r="QOW169" s="3"/>
      <c r="QOX169" s="3"/>
      <c r="QOY169" s="3"/>
      <c r="QOZ169" s="3"/>
      <c r="QPA169" s="3"/>
      <c r="QPB169" s="3"/>
      <c r="QPC169" s="3"/>
      <c r="QPD169" s="3"/>
      <c r="QPE169" s="3"/>
      <c r="QPF169" s="3"/>
      <c r="QPG169" s="3"/>
      <c r="QPH169" s="3"/>
      <c r="QPI169" s="3"/>
      <c r="QPJ169" s="3"/>
      <c r="QPK169" s="3"/>
      <c r="QPL169" s="3"/>
      <c r="QPM169" s="3"/>
      <c r="QPN169" s="3"/>
      <c r="QPO169" s="3"/>
      <c r="QPP169" s="3"/>
      <c r="QPQ169" s="3"/>
      <c r="QPR169" s="3"/>
      <c r="QPS169" s="3"/>
      <c r="QPT169" s="3"/>
      <c r="QPU169" s="3"/>
      <c r="QPV169" s="3"/>
      <c r="QPW169" s="3"/>
      <c r="QPX169" s="3"/>
      <c r="QPY169" s="3"/>
      <c r="QPZ169" s="3"/>
      <c r="QQA169" s="3"/>
      <c r="QQB169" s="3"/>
      <c r="QQC169" s="3"/>
      <c r="QQD169" s="3"/>
      <c r="QQE169" s="3"/>
      <c r="QQF169" s="3"/>
      <c r="QQG169" s="3"/>
      <c r="QQH169" s="3"/>
      <c r="QQI169" s="3"/>
      <c r="QQJ169" s="3"/>
      <c r="QQK169" s="3"/>
      <c r="QQL169" s="3"/>
      <c r="QQM169" s="3"/>
      <c r="QQN169" s="3"/>
      <c r="QQO169" s="3"/>
      <c r="QQP169" s="3"/>
      <c r="QQQ169" s="3"/>
      <c r="QQR169" s="3"/>
      <c r="QQS169" s="3"/>
      <c r="QQT169" s="3"/>
      <c r="QQU169" s="3"/>
      <c r="QQV169" s="3"/>
      <c r="QQW169" s="3"/>
      <c r="QQX169" s="3"/>
      <c r="QQY169" s="3"/>
      <c r="QQZ169" s="3"/>
      <c r="QRA169" s="3"/>
      <c r="QRB169" s="3"/>
      <c r="QRC169" s="3"/>
      <c r="QRD169" s="3"/>
      <c r="QRE169" s="3"/>
      <c r="QRF169" s="3"/>
      <c r="QRG169" s="3"/>
      <c r="QRH169" s="3"/>
      <c r="QRI169" s="3"/>
      <c r="QRJ169" s="3"/>
      <c r="QRK169" s="3"/>
      <c r="QRL169" s="3"/>
      <c r="QRM169" s="3"/>
      <c r="QRN169" s="3"/>
      <c r="QRO169" s="3"/>
      <c r="QRP169" s="3"/>
      <c r="QRQ169" s="3"/>
      <c r="QRR169" s="3"/>
      <c r="QRS169" s="3"/>
      <c r="QRT169" s="3"/>
      <c r="QRU169" s="3"/>
      <c r="QRV169" s="3"/>
      <c r="QRW169" s="3"/>
      <c r="QRX169" s="3"/>
      <c r="QRY169" s="3"/>
      <c r="QRZ169" s="3"/>
      <c r="QSA169" s="3"/>
      <c r="QSB169" s="3"/>
      <c r="QSC169" s="3"/>
      <c r="QSD169" s="3"/>
      <c r="QSE169" s="3"/>
      <c r="QSF169" s="3"/>
      <c r="QSG169" s="3"/>
      <c r="QSH169" s="3"/>
      <c r="QSI169" s="3"/>
      <c r="QSJ169" s="3"/>
      <c r="QSK169" s="3"/>
      <c r="QSL169" s="3"/>
      <c r="QSM169" s="3"/>
      <c r="QSN169" s="3"/>
      <c r="QSO169" s="3"/>
      <c r="QSP169" s="3"/>
      <c r="QSQ169" s="3"/>
      <c r="QSR169" s="3"/>
      <c r="QSS169" s="3"/>
      <c r="QST169" s="3"/>
      <c r="QSU169" s="3"/>
      <c r="QSV169" s="3"/>
      <c r="QSW169" s="3"/>
      <c r="QSX169" s="3"/>
      <c r="QSY169" s="3"/>
      <c r="QSZ169" s="3"/>
      <c r="QTA169" s="3"/>
      <c r="QTB169" s="3"/>
      <c r="QTC169" s="3"/>
      <c r="QTD169" s="3"/>
      <c r="QTE169" s="3"/>
      <c r="QTF169" s="3"/>
      <c r="QTG169" s="3"/>
      <c r="QTH169" s="3"/>
      <c r="QTI169" s="3"/>
      <c r="QTJ169" s="3"/>
      <c r="QTK169" s="3"/>
      <c r="QTL169" s="3"/>
      <c r="QTM169" s="3"/>
      <c r="QTN169" s="3"/>
      <c r="QTO169" s="3"/>
      <c r="QTQ169" s="3"/>
      <c r="QTS169" s="3"/>
      <c r="QTT169" s="3"/>
      <c r="QTU169" s="3"/>
      <c r="QTV169" s="3"/>
      <c r="QTW169" s="3"/>
      <c r="QTX169" s="3"/>
      <c r="QTY169" s="3"/>
      <c r="QTZ169" s="3"/>
      <c r="QUE169" s="3"/>
      <c r="QUF169" s="3"/>
      <c r="QUG169" s="3"/>
      <c r="QUH169" s="3"/>
      <c r="QUI169" s="3"/>
      <c r="QUJ169" s="3"/>
      <c r="QUK169" s="3"/>
      <c r="QUL169" s="3"/>
      <c r="QUM169" s="3"/>
      <c r="QUN169" s="3"/>
      <c r="QUO169" s="3"/>
      <c r="QUP169" s="3"/>
      <c r="QUQ169" s="3"/>
      <c r="QUR169" s="3"/>
      <c r="QUS169" s="3"/>
      <c r="QUT169" s="3"/>
      <c r="QUU169" s="3"/>
      <c r="QUV169" s="3"/>
      <c r="QUW169" s="3"/>
      <c r="QUX169" s="3"/>
      <c r="QUY169" s="3"/>
      <c r="QUZ169" s="3"/>
      <c r="QVA169" s="3"/>
      <c r="QVB169" s="3"/>
      <c r="QVC169" s="3"/>
      <c r="QVD169" s="3"/>
      <c r="QVE169" s="3"/>
      <c r="QVF169" s="3"/>
      <c r="QVG169" s="3"/>
      <c r="QVH169" s="3"/>
      <c r="QVI169" s="3"/>
      <c r="QVJ169" s="3"/>
      <c r="QVK169" s="3"/>
      <c r="QVL169" s="3"/>
      <c r="QVM169" s="3"/>
      <c r="QVN169" s="3"/>
      <c r="QVO169" s="3"/>
      <c r="QVP169" s="3"/>
      <c r="QVQ169" s="3"/>
      <c r="QVR169" s="3"/>
      <c r="QVS169" s="3"/>
      <c r="QVT169" s="3"/>
      <c r="QVU169" s="3"/>
      <c r="QVV169" s="3"/>
      <c r="QVW169" s="3"/>
      <c r="QVX169" s="3"/>
      <c r="QVY169" s="3"/>
      <c r="QVZ169" s="3"/>
      <c r="QWA169" s="3"/>
      <c r="QWB169" s="3"/>
      <c r="QWC169" s="3"/>
      <c r="QWD169" s="3"/>
      <c r="QWE169" s="3"/>
      <c r="QWF169" s="3"/>
      <c r="QWG169" s="3"/>
      <c r="QWH169" s="3"/>
      <c r="QWI169" s="3"/>
      <c r="QWJ169" s="3"/>
      <c r="QWK169" s="3"/>
      <c r="QWL169" s="3"/>
      <c r="QWM169" s="3"/>
      <c r="QWN169" s="3"/>
      <c r="QWO169" s="3"/>
      <c r="QWP169" s="3"/>
      <c r="QWQ169" s="3"/>
      <c r="QWR169" s="3"/>
      <c r="QWS169" s="3"/>
      <c r="QWT169" s="3"/>
      <c r="QWU169" s="3"/>
      <c r="QWV169" s="3"/>
      <c r="QWW169" s="3"/>
      <c r="QWX169" s="3"/>
      <c r="QWY169" s="3"/>
      <c r="QWZ169" s="3"/>
      <c r="QXA169" s="3"/>
      <c r="QXB169" s="3"/>
      <c r="QXC169" s="3"/>
      <c r="QXD169" s="3"/>
      <c r="QXE169" s="3"/>
      <c r="QXF169" s="3"/>
      <c r="QXG169" s="3"/>
      <c r="QXH169" s="3"/>
      <c r="QXI169" s="3"/>
      <c r="QXJ169" s="3"/>
      <c r="QXK169" s="3"/>
      <c r="QXL169" s="3"/>
      <c r="QXM169" s="3"/>
      <c r="QXN169" s="3"/>
      <c r="QXO169" s="3"/>
      <c r="QXP169" s="3"/>
      <c r="QXQ169" s="3"/>
      <c r="QXR169" s="3"/>
      <c r="QXS169" s="3"/>
      <c r="QXT169" s="3"/>
      <c r="QXU169" s="3"/>
      <c r="QXV169" s="3"/>
      <c r="QXW169" s="3"/>
      <c r="QXX169" s="3"/>
      <c r="QXY169" s="3"/>
      <c r="QXZ169" s="3"/>
      <c r="QYA169" s="3"/>
      <c r="QYB169" s="3"/>
      <c r="QYC169" s="3"/>
      <c r="QYD169" s="3"/>
      <c r="QYE169" s="3"/>
      <c r="QYF169" s="3"/>
      <c r="QYG169" s="3"/>
      <c r="QYH169" s="3"/>
      <c r="QYI169" s="3"/>
      <c r="QYJ169" s="3"/>
      <c r="QYK169" s="3"/>
      <c r="QYL169" s="3"/>
      <c r="QYM169" s="3"/>
      <c r="QYN169" s="3"/>
      <c r="QYO169" s="3"/>
      <c r="QYP169" s="3"/>
      <c r="QYQ169" s="3"/>
      <c r="QYR169" s="3"/>
      <c r="QYS169" s="3"/>
      <c r="QYT169" s="3"/>
      <c r="QYU169" s="3"/>
      <c r="QYV169" s="3"/>
      <c r="QYW169" s="3"/>
      <c r="QYX169" s="3"/>
      <c r="QYY169" s="3"/>
      <c r="QYZ169" s="3"/>
      <c r="QZA169" s="3"/>
      <c r="QZB169" s="3"/>
      <c r="QZC169" s="3"/>
      <c r="QZD169" s="3"/>
      <c r="QZE169" s="3"/>
      <c r="QZF169" s="3"/>
      <c r="QZG169" s="3"/>
      <c r="QZH169" s="3"/>
      <c r="QZI169" s="3"/>
      <c r="QZJ169" s="3"/>
      <c r="QZK169" s="3"/>
      <c r="QZL169" s="3"/>
      <c r="QZM169" s="3"/>
      <c r="QZN169" s="3"/>
      <c r="QZO169" s="3"/>
      <c r="QZP169" s="3"/>
      <c r="QZQ169" s="3"/>
      <c r="QZR169" s="3"/>
      <c r="QZS169" s="3"/>
      <c r="QZT169" s="3"/>
      <c r="QZU169" s="3"/>
      <c r="QZV169" s="3"/>
      <c r="QZW169" s="3"/>
      <c r="QZX169" s="3"/>
      <c r="QZY169" s="3"/>
      <c r="QZZ169" s="3"/>
      <c r="RAA169" s="3"/>
      <c r="RAB169" s="3"/>
      <c r="RAC169" s="3"/>
      <c r="RAD169" s="3"/>
      <c r="RAE169" s="3"/>
      <c r="RAF169" s="3"/>
      <c r="RAG169" s="3"/>
      <c r="RAH169" s="3"/>
      <c r="RAI169" s="3"/>
      <c r="RAJ169" s="3"/>
      <c r="RAK169" s="3"/>
      <c r="RAL169" s="3"/>
      <c r="RAM169" s="3"/>
      <c r="RAN169" s="3"/>
      <c r="RAO169" s="3"/>
      <c r="RAP169" s="3"/>
      <c r="RAQ169" s="3"/>
      <c r="RAR169" s="3"/>
      <c r="RAS169" s="3"/>
      <c r="RAT169" s="3"/>
      <c r="RAU169" s="3"/>
      <c r="RAV169" s="3"/>
      <c r="RAW169" s="3"/>
      <c r="RAX169" s="3"/>
      <c r="RAY169" s="3"/>
      <c r="RAZ169" s="3"/>
      <c r="RBA169" s="3"/>
      <c r="RBB169" s="3"/>
      <c r="RBC169" s="3"/>
      <c r="RBD169" s="3"/>
      <c r="RBE169" s="3"/>
      <c r="RBF169" s="3"/>
      <c r="RBG169" s="3"/>
      <c r="RBH169" s="3"/>
      <c r="RBI169" s="3"/>
      <c r="RBJ169" s="3"/>
      <c r="RBK169" s="3"/>
      <c r="RBL169" s="3"/>
      <c r="RBM169" s="3"/>
      <c r="RBN169" s="3"/>
      <c r="RBO169" s="3"/>
      <c r="RBP169" s="3"/>
      <c r="RBQ169" s="3"/>
      <c r="RBR169" s="3"/>
      <c r="RBS169" s="3"/>
      <c r="RBT169" s="3"/>
      <c r="RBU169" s="3"/>
      <c r="RBV169" s="3"/>
      <c r="RBW169" s="3"/>
      <c r="RBX169" s="3"/>
      <c r="RBY169" s="3"/>
      <c r="RBZ169" s="3"/>
      <c r="RCA169" s="3"/>
      <c r="RCB169" s="3"/>
      <c r="RCC169" s="3"/>
      <c r="RCD169" s="3"/>
      <c r="RCE169" s="3"/>
      <c r="RCF169" s="3"/>
      <c r="RCG169" s="3"/>
      <c r="RCH169" s="3"/>
      <c r="RCI169" s="3"/>
      <c r="RCJ169" s="3"/>
      <c r="RCK169" s="3"/>
      <c r="RCL169" s="3"/>
      <c r="RCM169" s="3"/>
      <c r="RCN169" s="3"/>
      <c r="RCO169" s="3"/>
      <c r="RCP169" s="3"/>
      <c r="RCQ169" s="3"/>
      <c r="RCR169" s="3"/>
      <c r="RCS169" s="3"/>
      <c r="RCT169" s="3"/>
      <c r="RCU169" s="3"/>
      <c r="RCV169" s="3"/>
      <c r="RCW169" s="3"/>
      <c r="RCX169" s="3"/>
      <c r="RCY169" s="3"/>
      <c r="RCZ169" s="3"/>
      <c r="RDA169" s="3"/>
      <c r="RDB169" s="3"/>
      <c r="RDC169" s="3"/>
      <c r="RDD169" s="3"/>
      <c r="RDE169" s="3"/>
      <c r="RDF169" s="3"/>
      <c r="RDG169" s="3"/>
      <c r="RDH169" s="3"/>
      <c r="RDI169" s="3"/>
      <c r="RDJ169" s="3"/>
      <c r="RDK169" s="3"/>
      <c r="RDM169" s="3"/>
      <c r="RDO169" s="3"/>
      <c r="RDP169" s="3"/>
      <c r="RDQ169" s="3"/>
      <c r="RDR169" s="3"/>
      <c r="RDS169" s="3"/>
      <c r="RDT169" s="3"/>
      <c r="RDU169" s="3"/>
      <c r="RDV169" s="3"/>
      <c r="REA169" s="3"/>
      <c r="REB169" s="3"/>
      <c r="REC169" s="3"/>
      <c r="RED169" s="3"/>
      <c r="REE169" s="3"/>
      <c r="REF169" s="3"/>
      <c r="REG169" s="3"/>
      <c r="REH169" s="3"/>
      <c r="REI169" s="3"/>
      <c r="REJ169" s="3"/>
      <c r="REK169" s="3"/>
      <c r="REL169" s="3"/>
      <c r="REM169" s="3"/>
      <c r="REN169" s="3"/>
      <c r="REO169" s="3"/>
      <c r="REP169" s="3"/>
      <c r="REQ169" s="3"/>
      <c r="RER169" s="3"/>
      <c r="RES169" s="3"/>
      <c r="RET169" s="3"/>
      <c r="REU169" s="3"/>
      <c r="REV169" s="3"/>
      <c r="REW169" s="3"/>
      <c r="REX169" s="3"/>
      <c r="REY169" s="3"/>
      <c r="REZ169" s="3"/>
      <c r="RFA169" s="3"/>
      <c r="RFB169" s="3"/>
      <c r="RFC169" s="3"/>
      <c r="RFD169" s="3"/>
      <c r="RFE169" s="3"/>
      <c r="RFF169" s="3"/>
      <c r="RFG169" s="3"/>
      <c r="RFH169" s="3"/>
      <c r="RFI169" s="3"/>
      <c r="RFJ169" s="3"/>
      <c r="RFK169" s="3"/>
      <c r="RFL169" s="3"/>
      <c r="RFM169" s="3"/>
      <c r="RFN169" s="3"/>
      <c r="RFO169" s="3"/>
      <c r="RFP169" s="3"/>
      <c r="RFQ169" s="3"/>
      <c r="RFR169" s="3"/>
      <c r="RFS169" s="3"/>
      <c r="RFT169" s="3"/>
      <c r="RFU169" s="3"/>
      <c r="RFV169" s="3"/>
      <c r="RFW169" s="3"/>
      <c r="RFX169" s="3"/>
      <c r="RFY169" s="3"/>
      <c r="RFZ169" s="3"/>
      <c r="RGA169" s="3"/>
      <c r="RGB169" s="3"/>
      <c r="RGC169" s="3"/>
      <c r="RGD169" s="3"/>
      <c r="RGE169" s="3"/>
      <c r="RGF169" s="3"/>
      <c r="RGG169" s="3"/>
      <c r="RGH169" s="3"/>
      <c r="RGI169" s="3"/>
      <c r="RGJ169" s="3"/>
      <c r="RGK169" s="3"/>
      <c r="RGL169" s="3"/>
      <c r="RGM169" s="3"/>
      <c r="RGN169" s="3"/>
      <c r="RGO169" s="3"/>
      <c r="RGP169" s="3"/>
      <c r="RGQ169" s="3"/>
      <c r="RGR169" s="3"/>
      <c r="RGS169" s="3"/>
      <c r="RGT169" s="3"/>
      <c r="RGU169" s="3"/>
      <c r="RGV169" s="3"/>
      <c r="RGW169" s="3"/>
      <c r="RGX169" s="3"/>
      <c r="RGY169" s="3"/>
      <c r="RGZ169" s="3"/>
      <c r="RHA169" s="3"/>
      <c r="RHB169" s="3"/>
      <c r="RHC169" s="3"/>
      <c r="RHD169" s="3"/>
      <c r="RHE169" s="3"/>
      <c r="RHF169" s="3"/>
      <c r="RHG169" s="3"/>
      <c r="RHH169" s="3"/>
      <c r="RHI169" s="3"/>
      <c r="RHJ169" s="3"/>
      <c r="RHK169" s="3"/>
      <c r="RHL169" s="3"/>
      <c r="RHM169" s="3"/>
      <c r="RHN169" s="3"/>
      <c r="RHO169" s="3"/>
      <c r="RHP169" s="3"/>
      <c r="RHQ169" s="3"/>
      <c r="RHR169" s="3"/>
      <c r="RHS169" s="3"/>
      <c r="RHT169" s="3"/>
      <c r="RHU169" s="3"/>
      <c r="RHV169" s="3"/>
      <c r="RHW169" s="3"/>
      <c r="RHX169" s="3"/>
      <c r="RHY169" s="3"/>
      <c r="RHZ169" s="3"/>
      <c r="RIA169" s="3"/>
      <c r="RIB169" s="3"/>
      <c r="RIC169" s="3"/>
      <c r="RID169" s="3"/>
      <c r="RIE169" s="3"/>
      <c r="RIF169" s="3"/>
      <c r="RIG169" s="3"/>
      <c r="RIH169" s="3"/>
      <c r="RII169" s="3"/>
      <c r="RIJ169" s="3"/>
      <c r="RIK169" s="3"/>
      <c r="RIL169" s="3"/>
      <c r="RIM169" s="3"/>
      <c r="RIN169" s="3"/>
      <c r="RIO169" s="3"/>
      <c r="RIP169" s="3"/>
      <c r="RIQ169" s="3"/>
      <c r="RIR169" s="3"/>
      <c r="RIS169" s="3"/>
      <c r="RIT169" s="3"/>
      <c r="RIU169" s="3"/>
      <c r="RIV169" s="3"/>
      <c r="RIW169" s="3"/>
      <c r="RIX169" s="3"/>
      <c r="RIY169" s="3"/>
      <c r="RIZ169" s="3"/>
      <c r="RJA169" s="3"/>
      <c r="RJB169" s="3"/>
      <c r="RJC169" s="3"/>
      <c r="RJD169" s="3"/>
      <c r="RJE169" s="3"/>
      <c r="RJF169" s="3"/>
      <c r="RJG169" s="3"/>
      <c r="RJH169" s="3"/>
      <c r="RJI169" s="3"/>
      <c r="RJJ169" s="3"/>
      <c r="RJK169" s="3"/>
      <c r="RJL169" s="3"/>
      <c r="RJM169" s="3"/>
      <c r="RJN169" s="3"/>
      <c r="RJO169" s="3"/>
      <c r="RJP169" s="3"/>
      <c r="RJQ169" s="3"/>
      <c r="RJR169" s="3"/>
      <c r="RJS169" s="3"/>
      <c r="RJT169" s="3"/>
      <c r="RJU169" s="3"/>
      <c r="RJV169" s="3"/>
      <c r="RJW169" s="3"/>
      <c r="RJX169" s="3"/>
      <c r="RJY169" s="3"/>
      <c r="RJZ169" s="3"/>
      <c r="RKA169" s="3"/>
      <c r="RKB169" s="3"/>
      <c r="RKC169" s="3"/>
      <c r="RKD169" s="3"/>
      <c r="RKE169" s="3"/>
      <c r="RKF169" s="3"/>
      <c r="RKG169" s="3"/>
      <c r="RKH169" s="3"/>
      <c r="RKI169" s="3"/>
      <c r="RKJ169" s="3"/>
      <c r="RKK169" s="3"/>
      <c r="RKL169" s="3"/>
      <c r="RKM169" s="3"/>
      <c r="RKN169" s="3"/>
      <c r="RKO169" s="3"/>
      <c r="RKP169" s="3"/>
      <c r="RKQ169" s="3"/>
      <c r="RKR169" s="3"/>
      <c r="RKS169" s="3"/>
      <c r="RKT169" s="3"/>
      <c r="RKU169" s="3"/>
      <c r="RKV169" s="3"/>
      <c r="RKW169" s="3"/>
      <c r="RKX169" s="3"/>
      <c r="RKY169" s="3"/>
      <c r="RKZ169" s="3"/>
      <c r="RLA169" s="3"/>
      <c r="RLB169" s="3"/>
      <c r="RLC169" s="3"/>
      <c r="RLD169" s="3"/>
      <c r="RLE169" s="3"/>
      <c r="RLF169" s="3"/>
      <c r="RLG169" s="3"/>
      <c r="RLH169" s="3"/>
      <c r="RLI169" s="3"/>
      <c r="RLJ169" s="3"/>
      <c r="RLK169" s="3"/>
      <c r="RLL169" s="3"/>
      <c r="RLM169" s="3"/>
      <c r="RLN169" s="3"/>
      <c r="RLO169" s="3"/>
      <c r="RLP169" s="3"/>
      <c r="RLQ169" s="3"/>
      <c r="RLR169" s="3"/>
      <c r="RLS169" s="3"/>
      <c r="RLT169" s="3"/>
      <c r="RLU169" s="3"/>
      <c r="RLV169" s="3"/>
      <c r="RLW169" s="3"/>
      <c r="RLX169" s="3"/>
      <c r="RLY169" s="3"/>
      <c r="RLZ169" s="3"/>
      <c r="RMA169" s="3"/>
      <c r="RMB169" s="3"/>
      <c r="RMC169" s="3"/>
      <c r="RMD169" s="3"/>
      <c r="RME169" s="3"/>
      <c r="RMF169" s="3"/>
      <c r="RMG169" s="3"/>
      <c r="RMH169" s="3"/>
      <c r="RMI169" s="3"/>
      <c r="RMJ169" s="3"/>
      <c r="RMK169" s="3"/>
      <c r="RML169" s="3"/>
      <c r="RMM169" s="3"/>
      <c r="RMN169" s="3"/>
      <c r="RMO169" s="3"/>
      <c r="RMP169" s="3"/>
      <c r="RMQ169" s="3"/>
      <c r="RMR169" s="3"/>
      <c r="RMS169" s="3"/>
      <c r="RMT169" s="3"/>
      <c r="RMU169" s="3"/>
      <c r="RMV169" s="3"/>
      <c r="RMW169" s="3"/>
      <c r="RMX169" s="3"/>
      <c r="RMY169" s="3"/>
      <c r="RMZ169" s="3"/>
      <c r="RNA169" s="3"/>
      <c r="RNB169" s="3"/>
      <c r="RNC169" s="3"/>
      <c r="RND169" s="3"/>
      <c r="RNE169" s="3"/>
      <c r="RNF169" s="3"/>
      <c r="RNG169" s="3"/>
      <c r="RNI169" s="3"/>
      <c r="RNK169" s="3"/>
      <c r="RNL169" s="3"/>
      <c r="RNM169" s="3"/>
      <c r="RNN169" s="3"/>
      <c r="RNO169" s="3"/>
      <c r="RNP169" s="3"/>
      <c r="RNQ169" s="3"/>
      <c r="RNR169" s="3"/>
      <c r="RNW169" s="3"/>
      <c r="RNX169" s="3"/>
      <c r="RNY169" s="3"/>
      <c r="RNZ169" s="3"/>
      <c r="ROA169" s="3"/>
      <c r="ROB169" s="3"/>
      <c r="ROC169" s="3"/>
      <c r="ROD169" s="3"/>
      <c r="ROE169" s="3"/>
      <c r="ROF169" s="3"/>
      <c r="ROG169" s="3"/>
      <c r="ROH169" s="3"/>
      <c r="ROI169" s="3"/>
      <c r="ROJ169" s="3"/>
      <c r="ROK169" s="3"/>
      <c r="ROL169" s="3"/>
      <c r="ROM169" s="3"/>
      <c r="RON169" s="3"/>
      <c r="ROO169" s="3"/>
      <c r="ROP169" s="3"/>
      <c r="ROQ169" s="3"/>
      <c r="ROR169" s="3"/>
      <c r="ROS169" s="3"/>
      <c r="ROT169" s="3"/>
      <c r="ROU169" s="3"/>
      <c r="ROV169" s="3"/>
      <c r="ROW169" s="3"/>
      <c r="ROX169" s="3"/>
      <c r="ROY169" s="3"/>
      <c r="ROZ169" s="3"/>
      <c r="RPA169" s="3"/>
      <c r="RPB169" s="3"/>
      <c r="RPC169" s="3"/>
      <c r="RPD169" s="3"/>
      <c r="RPE169" s="3"/>
      <c r="RPF169" s="3"/>
      <c r="RPG169" s="3"/>
      <c r="RPH169" s="3"/>
      <c r="RPI169" s="3"/>
      <c r="RPJ169" s="3"/>
      <c r="RPK169" s="3"/>
      <c r="RPL169" s="3"/>
      <c r="RPM169" s="3"/>
      <c r="RPN169" s="3"/>
      <c r="RPO169" s="3"/>
      <c r="RPP169" s="3"/>
      <c r="RPQ169" s="3"/>
      <c r="RPR169" s="3"/>
      <c r="RPS169" s="3"/>
      <c r="RPT169" s="3"/>
      <c r="RPU169" s="3"/>
      <c r="RPV169" s="3"/>
      <c r="RPW169" s="3"/>
      <c r="RPX169" s="3"/>
      <c r="RPY169" s="3"/>
      <c r="RPZ169" s="3"/>
      <c r="RQA169" s="3"/>
      <c r="RQB169" s="3"/>
      <c r="RQC169" s="3"/>
      <c r="RQD169" s="3"/>
      <c r="RQE169" s="3"/>
      <c r="RQF169" s="3"/>
      <c r="RQG169" s="3"/>
      <c r="RQH169" s="3"/>
      <c r="RQI169" s="3"/>
      <c r="RQJ169" s="3"/>
      <c r="RQK169" s="3"/>
      <c r="RQL169" s="3"/>
      <c r="RQM169" s="3"/>
      <c r="RQN169" s="3"/>
      <c r="RQO169" s="3"/>
      <c r="RQP169" s="3"/>
      <c r="RQQ169" s="3"/>
      <c r="RQR169" s="3"/>
      <c r="RQS169" s="3"/>
      <c r="RQT169" s="3"/>
      <c r="RQU169" s="3"/>
      <c r="RQV169" s="3"/>
      <c r="RQW169" s="3"/>
      <c r="RQX169" s="3"/>
      <c r="RQY169" s="3"/>
      <c r="RQZ169" s="3"/>
      <c r="RRA169" s="3"/>
      <c r="RRB169" s="3"/>
      <c r="RRC169" s="3"/>
      <c r="RRD169" s="3"/>
      <c r="RRE169" s="3"/>
      <c r="RRF169" s="3"/>
      <c r="RRG169" s="3"/>
      <c r="RRH169" s="3"/>
      <c r="RRI169" s="3"/>
      <c r="RRJ169" s="3"/>
      <c r="RRK169" s="3"/>
      <c r="RRL169" s="3"/>
      <c r="RRM169" s="3"/>
      <c r="RRN169" s="3"/>
      <c r="RRO169" s="3"/>
      <c r="RRP169" s="3"/>
      <c r="RRQ169" s="3"/>
      <c r="RRR169" s="3"/>
      <c r="RRS169" s="3"/>
      <c r="RRT169" s="3"/>
      <c r="RRU169" s="3"/>
      <c r="RRV169" s="3"/>
      <c r="RRW169" s="3"/>
      <c r="RRX169" s="3"/>
      <c r="RRY169" s="3"/>
      <c r="RRZ169" s="3"/>
      <c r="RSA169" s="3"/>
      <c r="RSB169" s="3"/>
      <c r="RSC169" s="3"/>
      <c r="RSD169" s="3"/>
      <c r="RSE169" s="3"/>
      <c r="RSF169" s="3"/>
      <c r="RSG169" s="3"/>
      <c r="RSH169" s="3"/>
      <c r="RSI169" s="3"/>
      <c r="RSJ169" s="3"/>
      <c r="RSK169" s="3"/>
      <c r="RSL169" s="3"/>
      <c r="RSM169" s="3"/>
      <c r="RSN169" s="3"/>
      <c r="RSO169" s="3"/>
      <c r="RSP169" s="3"/>
      <c r="RSQ169" s="3"/>
      <c r="RSR169" s="3"/>
      <c r="RSS169" s="3"/>
      <c r="RST169" s="3"/>
      <c r="RSU169" s="3"/>
      <c r="RSV169" s="3"/>
      <c r="RSW169" s="3"/>
      <c r="RSX169" s="3"/>
      <c r="RSY169" s="3"/>
      <c r="RSZ169" s="3"/>
      <c r="RTA169" s="3"/>
      <c r="RTB169" s="3"/>
      <c r="RTC169" s="3"/>
      <c r="RTD169" s="3"/>
      <c r="RTE169" s="3"/>
      <c r="RTF169" s="3"/>
      <c r="RTG169" s="3"/>
      <c r="RTH169" s="3"/>
      <c r="RTI169" s="3"/>
      <c r="RTJ169" s="3"/>
      <c r="RTK169" s="3"/>
      <c r="RTL169" s="3"/>
      <c r="RTM169" s="3"/>
      <c r="RTN169" s="3"/>
      <c r="RTO169" s="3"/>
      <c r="RTP169" s="3"/>
      <c r="RTQ169" s="3"/>
      <c r="RTR169" s="3"/>
      <c r="RTS169" s="3"/>
      <c r="RTT169" s="3"/>
      <c r="RTU169" s="3"/>
      <c r="RTV169" s="3"/>
      <c r="RTW169" s="3"/>
      <c r="RTX169" s="3"/>
      <c r="RTY169" s="3"/>
      <c r="RTZ169" s="3"/>
      <c r="RUA169" s="3"/>
      <c r="RUB169" s="3"/>
      <c r="RUC169" s="3"/>
      <c r="RUD169" s="3"/>
      <c r="RUE169" s="3"/>
      <c r="RUF169" s="3"/>
      <c r="RUG169" s="3"/>
      <c r="RUH169" s="3"/>
      <c r="RUI169" s="3"/>
      <c r="RUJ169" s="3"/>
      <c r="RUK169" s="3"/>
      <c r="RUL169" s="3"/>
      <c r="RUM169" s="3"/>
      <c r="RUN169" s="3"/>
      <c r="RUO169" s="3"/>
      <c r="RUP169" s="3"/>
      <c r="RUQ169" s="3"/>
      <c r="RUR169" s="3"/>
      <c r="RUS169" s="3"/>
      <c r="RUT169" s="3"/>
      <c r="RUU169" s="3"/>
      <c r="RUV169" s="3"/>
      <c r="RUW169" s="3"/>
      <c r="RUX169" s="3"/>
      <c r="RUY169" s="3"/>
      <c r="RUZ169" s="3"/>
      <c r="RVA169" s="3"/>
      <c r="RVB169" s="3"/>
      <c r="RVC169" s="3"/>
      <c r="RVD169" s="3"/>
      <c r="RVE169" s="3"/>
      <c r="RVF169" s="3"/>
      <c r="RVG169" s="3"/>
      <c r="RVH169" s="3"/>
      <c r="RVI169" s="3"/>
      <c r="RVJ169" s="3"/>
      <c r="RVK169" s="3"/>
      <c r="RVL169" s="3"/>
      <c r="RVM169" s="3"/>
      <c r="RVN169" s="3"/>
      <c r="RVO169" s="3"/>
      <c r="RVP169" s="3"/>
      <c r="RVQ169" s="3"/>
      <c r="RVR169" s="3"/>
      <c r="RVS169" s="3"/>
      <c r="RVT169" s="3"/>
      <c r="RVU169" s="3"/>
      <c r="RVV169" s="3"/>
      <c r="RVW169" s="3"/>
      <c r="RVX169" s="3"/>
      <c r="RVY169" s="3"/>
      <c r="RVZ169" s="3"/>
      <c r="RWA169" s="3"/>
      <c r="RWB169" s="3"/>
      <c r="RWC169" s="3"/>
      <c r="RWD169" s="3"/>
      <c r="RWE169" s="3"/>
      <c r="RWF169" s="3"/>
      <c r="RWG169" s="3"/>
      <c r="RWH169" s="3"/>
      <c r="RWI169" s="3"/>
      <c r="RWJ169" s="3"/>
      <c r="RWK169" s="3"/>
      <c r="RWL169" s="3"/>
      <c r="RWM169" s="3"/>
      <c r="RWN169" s="3"/>
      <c r="RWO169" s="3"/>
      <c r="RWP169" s="3"/>
      <c r="RWQ169" s="3"/>
      <c r="RWR169" s="3"/>
      <c r="RWS169" s="3"/>
      <c r="RWT169" s="3"/>
      <c r="RWU169" s="3"/>
      <c r="RWV169" s="3"/>
      <c r="RWW169" s="3"/>
      <c r="RWX169" s="3"/>
      <c r="RWY169" s="3"/>
      <c r="RWZ169" s="3"/>
      <c r="RXA169" s="3"/>
      <c r="RXB169" s="3"/>
      <c r="RXC169" s="3"/>
      <c r="RXE169" s="3"/>
      <c r="RXG169" s="3"/>
      <c r="RXH169" s="3"/>
      <c r="RXI169" s="3"/>
      <c r="RXJ169" s="3"/>
      <c r="RXK169" s="3"/>
      <c r="RXL169" s="3"/>
      <c r="RXM169" s="3"/>
      <c r="RXN169" s="3"/>
      <c r="RXS169" s="3"/>
      <c r="RXT169" s="3"/>
      <c r="RXU169" s="3"/>
      <c r="RXV169" s="3"/>
      <c r="RXW169" s="3"/>
      <c r="RXX169" s="3"/>
      <c r="RXY169" s="3"/>
      <c r="RXZ169" s="3"/>
      <c r="RYA169" s="3"/>
      <c r="RYB169" s="3"/>
      <c r="RYC169" s="3"/>
      <c r="RYD169" s="3"/>
      <c r="RYE169" s="3"/>
      <c r="RYF169" s="3"/>
      <c r="RYG169" s="3"/>
      <c r="RYH169" s="3"/>
      <c r="RYI169" s="3"/>
      <c r="RYJ169" s="3"/>
      <c r="RYK169" s="3"/>
      <c r="RYL169" s="3"/>
      <c r="RYM169" s="3"/>
      <c r="RYN169" s="3"/>
      <c r="RYO169" s="3"/>
      <c r="RYP169" s="3"/>
      <c r="RYQ169" s="3"/>
      <c r="RYR169" s="3"/>
      <c r="RYS169" s="3"/>
      <c r="RYT169" s="3"/>
      <c r="RYU169" s="3"/>
      <c r="RYV169" s="3"/>
      <c r="RYW169" s="3"/>
      <c r="RYX169" s="3"/>
      <c r="RYY169" s="3"/>
      <c r="RYZ169" s="3"/>
      <c r="RZA169" s="3"/>
      <c r="RZB169" s="3"/>
      <c r="RZC169" s="3"/>
      <c r="RZD169" s="3"/>
      <c r="RZE169" s="3"/>
      <c r="RZF169" s="3"/>
      <c r="RZG169" s="3"/>
      <c r="RZH169" s="3"/>
      <c r="RZI169" s="3"/>
      <c r="RZJ169" s="3"/>
      <c r="RZK169" s="3"/>
      <c r="RZL169" s="3"/>
      <c r="RZM169" s="3"/>
      <c r="RZN169" s="3"/>
      <c r="RZO169" s="3"/>
      <c r="RZP169" s="3"/>
      <c r="RZQ169" s="3"/>
      <c r="RZR169" s="3"/>
      <c r="RZS169" s="3"/>
      <c r="RZT169" s="3"/>
      <c r="RZU169" s="3"/>
      <c r="RZV169" s="3"/>
      <c r="RZW169" s="3"/>
      <c r="RZX169" s="3"/>
      <c r="RZY169" s="3"/>
      <c r="RZZ169" s="3"/>
      <c r="SAA169" s="3"/>
      <c r="SAB169" s="3"/>
      <c r="SAC169" s="3"/>
      <c r="SAD169" s="3"/>
      <c r="SAE169" s="3"/>
      <c r="SAF169" s="3"/>
      <c r="SAG169" s="3"/>
      <c r="SAH169" s="3"/>
      <c r="SAI169" s="3"/>
      <c r="SAJ169" s="3"/>
      <c r="SAK169" s="3"/>
      <c r="SAL169" s="3"/>
      <c r="SAM169" s="3"/>
      <c r="SAN169" s="3"/>
      <c r="SAO169" s="3"/>
      <c r="SAP169" s="3"/>
      <c r="SAQ169" s="3"/>
      <c r="SAR169" s="3"/>
      <c r="SAS169" s="3"/>
      <c r="SAT169" s="3"/>
      <c r="SAU169" s="3"/>
      <c r="SAV169" s="3"/>
      <c r="SAW169" s="3"/>
      <c r="SAX169" s="3"/>
      <c r="SAY169" s="3"/>
      <c r="SAZ169" s="3"/>
      <c r="SBA169" s="3"/>
      <c r="SBB169" s="3"/>
      <c r="SBC169" s="3"/>
      <c r="SBD169" s="3"/>
      <c r="SBE169" s="3"/>
      <c r="SBF169" s="3"/>
      <c r="SBG169" s="3"/>
      <c r="SBH169" s="3"/>
      <c r="SBI169" s="3"/>
      <c r="SBJ169" s="3"/>
      <c r="SBK169" s="3"/>
      <c r="SBL169" s="3"/>
      <c r="SBM169" s="3"/>
      <c r="SBN169" s="3"/>
      <c r="SBO169" s="3"/>
      <c r="SBP169" s="3"/>
      <c r="SBQ169" s="3"/>
      <c r="SBR169" s="3"/>
      <c r="SBS169" s="3"/>
      <c r="SBT169" s="3"/>
      <c r="SBU169" s="3"/>
      <c r="SBV169" s="3"/>
      <c r="SBW169" s="3"/>
      <c r="SBX169" s="3"/>
      <c r="SBY169" s="3"/>
      <c r="SBZ169" s="3"/>
      <c r="SCA169" s="3"/>
      <c r="SCB169" s="3"/>
      <c r="SCC169" s="3"/>
      <c r="SCD169" s="3"/>
      <c r="SCE169" s="3"/>
      <c r="SCF169" s="3"/>
      <c r="SCG169" s="3"/>
      <c r="SCH169" s="3"/>
      <c r="SCI169" s="3"/>
      <c r="SCJ169" s="3"/>
      <c r="SCK169" s="3"/>
      <c r="SCL169" s="3"/>
      <c r="SCM169" s="3"/>
      <c r="SCN169" s="3"/>
      <c r="SCO169" s="3"/>
      <c r="SCP169" s="3"/>
      <c r="SCQ169" s="3"/>
      <c r="SCR169" s="3"/>
      <c r="SCS169" s="3"/>
      <c r="SCT169" s="3"/>
      <c r="SCU169" s="3"/>
      <c r="SCV169" s="3"/>
      <c r="SCW169" s="3"/>
      <c r="SCX169" s="3"/>
      <c r="SCY169" s="3"/>
      <c r="SCZ169" s="3"/>
      <c r="SDA169" s="3"/>
      <c r="SDB169" s="3"/>
      <c r="SDC169" s="3"/>
      <c r="SDD169" s="3"/>
      <c r="SDE169" s="3"/>
      <c r="SDF169" s="3"/>
      <c r="SDG169" s="3"/>
      <c r="SDH169" s="3"/>
      <c r="SDI169" s="3"/>
      <c r="SDJ169" s="3"/>
      <c r="SDK169" s="3"/>
      <c r="SDL169" s="3"/>
      <c r="SDM169" s="3"/>
      <c r="SDN169" s="3"/>
      <c r="SDO169" s="3"/>
      <c r="SDP169" s="3"/>
      <c r="SDQ169" s="3"/>
      <c r="SDR169" s="3"/>
      <c r="SDS169" s="3"/>
      <c r="SDT169" s="3"/>
      <c r="SDU169" s="3"/>
      <c r="SDV169" s="3"/>
      <c r="SDW169" s="3"/>
      <c r="SDX169" s="3"/>
      <c r="SDY169" s="3"/>
      <c r="SDZ169" s="3"/>
      <c r="SEA169" s="3"/>
      <c r="SEB169" s="3"/>
      <c r="SEC169" s="3"/>
      <c r="SED169" s="3"/>
      <c r="SEE169" s="3"/>
      <c r="SEF169" s="3"/>
      <c r="SEG169" s="3"/>
      <c r="SEH169" s="3"/>
      <c r="SEI169" s="3"/>
      <c r="SEJ169" s="3"/>
      <c r="SEK169" s="3"/>
      <c r="SEL169" s="3"/>
      <c r="SEM169" s="3"/>
      <c r="SEN169" s="3"/>
      <c r="SEO169" s="3"/>
      <c r="SEP169" s="3"/>
      <c r="SEQ169" s="3"/>
      <c r="SER169" s="3"/>
      <c r="SES169" s="3"/>
      <c r="SET169" s="3"/>
      <c r="SEU169" s="3"/>
      <c r="SEV169" s="3"/>
      <c r="SEW169" s="3"/>
      <c r="SEX169" s="3"/>
      <c r="SEY169" s="3"/>
      <c r="SEZ169" s="3"/>
      <c r="SFA169" s="3"/>
      <c r="SFB169" s="3"/>
      <c r="SFC169" s="3"/>
      <c r="SFD169" s="3"/>
      <c r="SFE169" s="3"/>
      <c r="SFF169" s="3"/>
      <c r="SFG169" s="3"/>
      <c r="SFH169" s="3"/>
      <c r="SFI169" s="3"/>
      <c r="SFJ169" s="3"/>
      <c r="SFK169" s="3"/>
      <c r="SFL169" s="3"/>
      <c r="SFM169" s="3"/>
      <c r="SFN169" s="3"/>
      <c r="SFO169" s="3"/>
      <c r="SFP169" s="3"/>
      <c r="SFQ169" s="3"/>
      <c r="SFR169" s="3"/>
      <c r="SFS169" s="3"/>
      <c r="SFT169" s="3"/>
      <c r="SFU169" s="3"/>
      <c r="SFV169" s="3"/>
      <c r="SFW169" s="3"/>
      <c r="SFX169" s="3"/>
      <c r="SFY169" s="3"/>
      <c r="SFZ169" s="3"/>
      <c r="SGA169" s="3"/>
      <c r="SGB169" s="3"/>
      <c r="SGC169" s="3"/>
      <c r="SGD169" s="3"/>
      <c r="SGE169" s="3"/>
      <c r="SGF169" s="3"/>
      <c r="SGG169" s="3"/>
      <c r="SGH169" s="3"/>
      <c r="SGI169" s="3"/>
      <c r="SGJ169" s="3"/>
      <c r="SGK169" s="3"/>
      <c r="SGL169" s="3"/>
      <c r="SGM169" s="3"/>
      <c r="SGN169" s="3"/>
      <c r="SGO169" s="3"/>
      <c r="SGP169" s="3"/>
      <c r="SGQ169" s="3"/>
      <c r="SGR169" s="3"/>
      <c r="SGS169" s="3"/>
      <c r="SGT169" s="3"/>
      <c r="SGU169" s="3"/>
      <c r="SGV169" s="3"/>
      <c r="SGW169" s="3"/>
      <c r="SGX169" s="3"/>
      <c r="SGY169" s="3"/>
      <c r="SHA169" s="3"/>
      <c r="SHC169" s="3"/>
      <c r="SHD169" s="3"/>
      <c r="SHE169" s="3"/>
      <c r="SHF169" s="3"/>
      <c r="SHG169" s="3"/>
      <c r="SHH169" s="3"/>
      <c r="SHI169" s="3"/>
      <c r="SHJ169" s="3"/>
      <c r="SHO169" s="3"/>
      <c r="SHP169" s="3"/>
      <c r="SHQ169" s="3"/>
      <c r="SHR169" s="3"/>
      <c r="SHS169" s="3"/>
      <c r="SHT169" s="3"/>
      <c r="SHU169" s="3"/>
      <c r="SHV169" s="3"/>
      <c r="SHW169" s="3"/>
      <c r="SHX169" s="3"/>
      <c r="SHY169" s="3"/>
      <c r="SHZ169" s="3"/>
      <c r="SIA169" s="3"/>
      <c r="SIB169" s="3"/>
      <c r="SIC169" s="3"/>
      <c r="SID169" s="3"/>
      <c r="SIE169" s="3"/>
      <c r="SIF169" s="3"/>
      <c r="SIG169" s="3"/>
      <c r="SIH169" s="3"/>
      <c r="SII169" s="3"/>
      <c r="SIJ169" s="3"/>
      <c r="SIK169" s="3"/>
      <c r="SIL169" s="3"/>
      <c r="SIM169" s="3"/>
      <c r="SIN169" s="3"/>
      <c r="SIO169" s="3"/>
      <c r="SIP169" s="3"/>
      <c r="SIQ169" s="3"/>
      <c r="SIR169" s="3"/>
      <c r="SIS169" s="3"/>
      <c r="SIT169" s="3"/>
      <c r="SIU169" s="3"/>
      <c r="SIV169" s="3"/>
      <c r="SIW169" s="3"/>
      <c r="SIX169" s="3"/>
      <c r="SIY169" s="3"/>
      <c r="SIZ169" s="3"/>
      <c r="SJA169" s="3"/>
      <c r="SJB169" s="3"/>
      <c r="SJC169" s="3"/>
      <c r="SJD169" s="3"/>
      <c r="SJE169" s="3"/>
      <c r="SJF169" s="3"/>
      <c r="SJG169" s="3"/>
      <c r="SJH169" s="3"/>
      <c r="SJI169" s="3"/>
      <c r="SJJ169" s="3"/>
      <c r="SJK169" s="3"/>
      <c r="SJL169" s="3"/>
      <c r="SJM169" s="3"/>
      <c r="SJN169" s="3"/>
      <c r="SJO169" s="3"/>
      <c r="SJP169" s="3"/>
      <c r="SJQ169" s="3"/>
      <c r="SJR169" s="3"/>
      <c r="SJS169" s="3"/>
      <c r="SJT169" s="3"/>
      <c r="SJU169" s="3"/>
      <c r="SJV169" s="3"/>
      <c r="SJW169" s="3"/>
      <c r="SJX169" s="3"/>
      <c r="SJY169" s="3"/>
      <c r="SJZ169" s="3"/>
      <c r="SKA169" s="3"/>
      <c r="SKB169" s="3"/>
      <c r="SKC169" s="3"/>
      <c r="SKD169" s="3"/>
      <c r="SKE169" s="3"/>
      <c r="SKF169" s="3"/>
      <c r="SKG169" s="3"/>
      <c r="SKH169" s="3"/>
      <c r="SKI169" s="3"/>
      <c r="SKJ169" s="3"/>
      <c r="SKK169" s="3"/>
      <c r="SKL169" s="3"/>
      <c r="SKM169" s="3"/>
      <c r="SKN169" s="3"/>
      <c r="SKO169" s="3"/>
      <c r="SKP169" s="3"/>
      <c r="SKQ169" s="3"/>
      <c r="SKR169" s="3"/>
      <c r="SKS169" s="3"/>
      <c r="SKT169" s="3"/>
      <c r="SKU169" s="3"/>
      <c r="SKV169" s="3"/>
      <c r="SKW169" s="3"/>
      <c r="SKX169" s="3"/>
      <c r="SKY169" s="3"/>
      <c r="SKZ169" s="3"/>
      <c r="SLA169" s="3"/>
      <c r="SLB169" s="3"/>
      <c r="SLC169" s="3"/>
      <c r="SLD169" s="3"/>
      <c r="SLE169" s="3"/>
      <c r="SLF169" s="3"/>
      <c r="SLG169" s="3"/>
      <c r="SLH169" s="3"/>
      <c r="SLI169" s="3"/>
      <c r="SLJ169" s="3"/>
      <c r="SLK169" s="3"/>
      <c r="SLL169" s="3"/>
      <c r="SLM169" s="3"/>
      <c r="SLN169" s="3"/>
      <c r="SLO169" s="3"/>
      <c r="SLP169" s="3"/>
      <c r="SLQ169" s="3"/>
      <c r="SLR169" s="3"/>
      <c r="SLS169" s="3"/>
      <c r="SLT169" s="3"/>
      <c r="SLU169" s="3"/>
      <c r="SLV169" s="3"/>
      <c r="SLW169" s="3"/>
      <c r="SLX169" s="3"/>
      <c r="SLY169" s="3"/>
      <c r="SLZ169" s="3"/>
      <c r="SMA169" s="3"/>
      <c r="SMB169" s="3"/>
      <c r="SMC169" s="3"/>
      <c r="SMD169" s="3"/>
      <c r="SME169" s="3"/>
      <c r="SMF169" s="3"/>
      <c r="SMG169" s="3"/>
      <c r="SMH169" s="3"/>
      <c r="SMI169" s="3"/>
      <c r="SMJ169" s="3"/>
      <c r="SMK169" s="3"/>
      <c r="SML169" s="3"/>
      <c r="SMM169" s="3"/>
      <c r="SMN169" s="3"/>
      <c r="SMO169" s="3"/>
      <c r="SMP169" s="3"/>
      <c r="SMQ169" s="3"/>
      <c r="SMR169" s="3"/>
      <c r="SMS169" s="3"/>
      <c r="SMT169" s="3"/>
      <c r="SMU169" s="3"/>
      <c r="SMV169" s="3"/>
      <c r="SMW169" s="3"/>
      <c r="SMX169" s="3"/>
      <c r="SMY169" s="3"/>
      <c r="SMZ169" s="3"/>
      <c r="SNA169" s="3"/>
      <c r="SNB169" s="3"/>
      <c r="SNC169" s="3"/>
      <c r="SND169" s="3"/>
      <c r="SNE169" s="3"/>
      <c r="SNF169" s="3"/>
      <c r="SNG169" s="3"/>
      <c r="SNH169" s="3"/>
      <c r="SNI169" s="3"/>
      <c r="SNJ169" s="3"/>
      <c r="SNK169" s="3"/>
      <c r="SNL169" s="3"/>
      <c r="SNM169" s="3"/>
      <c r="SNN169" s="3"/>
      <c r="SNO169" s="3"/>
      <c r="SNP169" s="3"/>
      <c r="SNQ169" s="3"/>
      <c r="SNR169" s="3"/>
      <c r="SNS169" s="3"/>
      <c r="SNT169" s="3"/>
      <c r="SNU169" s="3"/>
      <c r="SNV169" s="3"/>
      <c r="SNW169" s="3"/>
      <c r="SNX169" s="3"/>
      <c r="SNY169" s="3"/>
      <c r="SNZ169" s="3"/>
      <c r="SOA169" s="3"/>
      <c r="SOB169" s="3"/>
      <c r="SOC169" s="3"/>
      <c r="SOD169" s="3"/>
      <c r="SOE169" s="3"/>
      <c r="SOF169" s="3"/>
      <c r="SOG169" s="3"/>
      <c r="SOH169" s="3"/>
      <c r="SOI169" s="3"/>
      <c r="SOJ169" s="3"/>
      <c r="SOK169" s="3"/>
      <c r="SOL169" s="3"/>
      <c r="SOM169" s="3"/>
      <c r="SON169" s="3"/>
      <c r="SOO169" s="3"/>
      <c r="SOP169" s="3"/>
      <c r="SOQ169" s="3"/>
      <c r="SOR169" s="3"/>
      <c r="SOS169" s="3"/>
      <c r="SOT169" s="3"/>
      <c r="SOU169" s="3"/>
      <c r="SOV169" s="3"/>
      <c r="SOW169" s="3"/>
      <c r="SOX169" s="3"/>
      <c r="SOY169" s="3"/>
      <c r="SOZ169" s="3"/>
      <c r="SPA169" s="3"/>
      <c r="SPB169" s="3"/>
      <c r="SPC169" s="3"/>
      <c r="SPD169" s="3"/>
      <c r="SPE169" s="3"/>
      <c r="SPF169" s="3"/>
      <c r="SPG169" s="3"/>
      <c r="SPH169" s="3"/>
      <c r="SPI169" s="3"/>
      <c r="SPJ169" s="3"/>
      <c r="SPK169" s="3"/>
      <c r="SPL169" s="3"/>
      <c r="SPM169" s="3"/>
      <c r="SPN169" s="3"/>
      <c r="SPO169" s="3"/>
      <c r="SPP169" s="3"/>
      <c r="SPQ169" s="3"/>
      <c r="SPR169" s="3"/>
      <c r="SPS169" s="3"/>
      <c r="SPT169" s="3"/>
      <c r="SPU169" s="3"/>
      <c r="SPV169" s="3"/>
      <c r="SPW169" s="3"/>
      <c r="SPX169" s="3"/>
      <c r="SPY169" s="3"/>
      <c r="SPZ169" s="3"/>
      <c r="SQA169" s="3"/>
      <c r="SQB169" s="3"/>
      <c r="SQC169" s="3"/>
      <c r="SQD169" s="3"/>
      <c r="SQE169" s="3"/>
      <c r="SQF169" s="3"/>
      <c r="SQG169" s="3"/>
      <c r="SQH169" s="3"/>
      <c r="SQI169" s="3"/>
      <c r="SQJ169" s="3"/>
      <c r="SQK169" s="3"/>
      <c r="SQL169" s="3"/>
      <c r="SQM169" s="3"/>
      <c r="SQN169" s="3"/>
      <c r="SQO169" s="3"/>
      <c r="SQP169" s="3"/>
      <c r="SQQ169" s="3"/>
      <c r="SQR169" s="3"/>
      <c r="SQS169" s="3"/>
      <c r="SQT169" s="3"/>
      <c r="SQU169" s="3"/>
      <c r="SQW169" s="3"/>
      <c r="SQY169" s="3"/>
      <c r="SQZ169" s="3"/>
      <c r="SRA169" s="3"/>
      <c r="SRB169" s="3"/>
      <c r="SRC169" s="3"/>
      <c r="SRD169" s="3"/>
      <c r="SRE169" s="3"/>
      <c r="SRF169" s="3"/>
      <c r="SRK169" s="3"/>
      <c r="SRL169" s="3"/>
      <c r="SRM169" s="3"/>
      <c r="SRN169" s="3"/>
      <c r="SRO169" s="3"/>
      <c r="SRP169" s="3"/>
      <c r="SRQ169" s="3"/>
      <c r="SRR169" s="3"/>
      <c r="SRS169" s="3"/>
      <c r="SRT169" s="3"/>
      <c r="SRU169" s="3"/>
      <c r="SRV169" s="3"/>
      <c r="SRW169" s="3"/>
      <c r="SRX169" s="3"/>
      <c r="SRY169" s="3"/>
      <c r="SRZ169" s="3"/>
      <c r="SSA169" s="3"/>
      <c r="SSB169" s="3"/>
      <c r="SSC169" s="3"/>
      <c r="SSD169" s="3"/>
      <c r="SSE169" s="3"/>
      <c r="SSF169" s="3"/>
      <c r="SSG169" s="3"/>
      <c r="SSH169" s="3"/>
      <c r="SSI169" s="3"/>
      <c r="SSJ169" s="3"/>
      <c r="SSK169" s="3"/>
      <c r="SSL169" s="3"/>
      <c r="SSM169" s="3"/>
      <c r="SSN169" s="3"/>
      <c r="SSO169" s="3"/>
      <c r="SSP169" s="3"/>
      <c r="SSQ169" s="3"/>
      <c r="SSR169" s="3"/>
      <c r="SSS169" s="3"/>
      <c r="SST169" s="3"/>
      <c r="SSU169" s="3"/>
      <c r="SSV169" s="3"/>
      <c r="SSW169" s="3"/>
      <c r="SSX169" s="3"/>
      <c r="SSY169" s="3"/>
      <c r="SSZ169" s="3"/>
      <c r="STA169" s="3"/>
      <c r="STB169" s="3"/>
      <c r="STC169" s="3"/>
      <c r="STD169" s="3"/>
      <c r="STE169" s="3"/>
      <c r="STF169" s="3"/>
      <c r="STG169" s="3"/>
      <c r="STH169" s="3"/>
      <c r="STI169" s="3"/>
      <c r="STJ169" s="3"/>
      <c r="STK169" s="3"/>
      <c r="STL169" s="3"/>
      <c r="STM169" s="3"/>
      <c r="STN169" s="3"/>
      <c r="STO169" s="3"/>
      <c r="STP169" s="3"/>
      <c r="STQ169" s="3"/>
      <c r="STR169" s="3"/>
      <c r="STS169" s="3"/>
      <c r="STT169" s="3"/>
      <c r="STU169" s="3"/>
      <c r="STV169" s="3"/>
      <c r="STW169" s="3"/>
      <c r="STX169" s="3"/>
      <c r="STY169" s="3"/>
      <c r="STZ169" s="3"/>
      <c r="SUA169" s="3"/>
      <c r="SUB169" s="3"/>
      <c r="SUC169" s="3"/>
      <c r="SUD169" s="3"/>
      <c r="SUE169" s="3"/>
      <c r="SUF169" s="3"/>
      <c r="SUG169" s="3"/>
      <c r="SUH169" s="3"/>
      <c r="SUI169" s="3"/>
      <c r="SUJ169" s="3"/>
      <c r="SUK169" s="3"/>
      <c r="SUL169" s="3"/>
      <c r="SUM169" s="3"/>
      <c r="SUN169" s="3"/>
      <c r="SUO169" s="3"/>
      <c r="SUP169" s="3"/>
      <c r="SUQ169" s="3"/>
      <c r="SUR169" s="3"/>
      <c r="SUS169" s="3"/>
      <c r="SUT169" s="3"/>
      <c r="SUU169" s="3"/>
      <c r="SUV169" s="3"/>
      <c r="SUW169" s="3"/>
      <c r="SUX169" s="3"/>
      <c r="SUY169" s="3"/>
      <c r="SUZ169" s="3"/>
      <c r="SVA169" s="3"/>
      <c r="SVB169" s="3"/>
      <c r="SVC169" s="3"/>
      <c r="SVD169" s="3"/>
      <c r="SVE169" s="3"/>
      <c r="SVF169" s="3"/>
      <c r="SVG169" s="3"/>
      <c r="SVH169" s="3"/>
      <c r="SVI169" s="3"/>
      <c r="SVJ169" s="3"/>
      <c r="SVK169" s="3"/>
      <c r="SVL169" s="3"/>
      <c r="SVM169" s="3"/>
      <c r="SVN169" s="3"/>
      <c r="SVO169" s="3"/>
      <c r="SVP169" s="3"/>
      <c r="SVQ169" s="3"/>
      <c r="SVR169" s="3"/>
      <c r="SVS169" s="3"/>
      <c r="SVT169" s="3"/>
      <c r="SVU169" s="3"/>
      <c r="SVV169" s="3"/>
      <c r="SVW169" s="3"/>
      <c r="SVX169" s="3"/>
      <c r="SVY169" s="3"/>
      <c r="SVZ169" s="3"/>
      <c r="SWA169" s="3"/>
      <c r="SWB169" s="3"/>
      <c r="SWC169" s="3"/>
      <c r="SWD169" s="3"/>
      <c r="SWE169" s="3"/>
      <c r="SWF169" s="3"/>
      <c r="SWG169" s="3"/>
      <c r="SWH169" s="3"/>
      <c r="SWI169" s="3"/>
      <c r="SWJ169" s="3"/>
      <c r="SWK169" s="3"/>
      <c r="SWL169" s="3"/>
      <c r="SWM169" s="3"/>
      <c r="SWN169" s="3"/>
      <c r="SWO169" s="3"/>
      <c r="SWP169" s="3"/>
      <c r="SWQ169" s="3"/>
      <c r="SWR169" s="3"/>
      <c r="SWS169" s="3"/>
      <c r="SWT169" s="3"/>
      <c r="SWU169" s="3"/>
      <c r="SWV169" s="3"/>
      <c r="SWW169" s="3"/>
      <c r="SWX169" s="3"/>
      <c r="SWY169" s="3"/>
      <c r="SWZ169" s="3"/>
      <c r="SXA169" s="3"/>
      <c r="SXB169" s="3"/>
      <c r="SXC169" s="3"/>
      <c r="SXD169" s="3"/>
      <c r="SXE169" s="3"/>
      <c r="SXF169" s="3"/>
      <c r="SXG169" s="3"/>
      <c r="SXH169" s="3"/>
      <c r="SXI169" s="3"/>
      <c r="SXJ169" s="3"/>
      <c r="SXK169" s="3"/>
      <c r="SXL169" s="3"/>
      <c r="SXM169" s="3"/>
      <c r="SXN169" s="3"/>
      <c r="SXO169" s="3"/>
      <c r="SXP169" s="3"/>
      <c r="SXQ169" s="3"/>
      <c r="SXR169" s="3"/>
      <c r="SXS169" s="3"/>
      <c r="SXT169" s="3"/>
      <c r="SXU169" s="3"/>
      <c r="SXV169" s="3"/>
      <c r="SXW169" s="3"/>
      <c r="SXX169" s="3"/>
      <c r="SXY169" s="3"/>
      <c r="SXZ169" s="3"/>
      <c r="SYA169" s="3"/>
      <c r="SYB169" s="3"/>
      <c r="SYC169" s="3"/>
      <c r="SYD169" s="3"/>
      <c r="SYE169" s="3"/>
      <c r="SYF169" s="3"/>
      <c r="SYG169" s="3"/>
      <c r="SYH169" s="3"/>
      <c r="SYI169" s="3"/>
      <c r="SYJ169" s="3"/>
      <c r="SYK169" s="3"/>
      <c r="SYL169" s="3"/>
      <c r="SYM169" s="3"/>
      <c r="SYN169" s="3"/>
      <c r="SYO169" s="3"/>
      <c r="SYP169" s="3"/>
      <c r="SYQ169" s="3"/>
      <c r="SYR169" s="3"/>
      <c r="SYS169" s="3"/>
      <c r="SYT169" s="3"/>
      <c r="SYU169" s="3"/>
      <c r="SYV169" s="3"/>
      <c r="SYW169" s="3"/>
      <c r="SYX169" s="3"/>
      <c r="SYY169" s="3"/>
      <c r="SYZ169" s="3"/>
      <c r="SZA169" s="3"/>
      <c r="SZB169" s="3"/>
      <c r="SZC169" s="3"/>
      <c r="SZD169" s="3"/>
      <c r="SZE169" s="3"/>
      <c r="SZF169" s="3"/>
      <c r="SZG169" s="3"/>
      <c r="SZH169" s="3"/>
      <c r="SZI169" s="3"/>
      <c r="SZJ169" s="3"/>
      <c r="SZK169" s="3"/>
      <c r="SZL169" s="3"/>
      <c r="SZM169" s="3"/>
      <c r="SZN169" s="3"/>
      <c r="SZO169" s="3"/>
      <c r="SZP169" s="3"/>
      <c r="SZQ169" s="3"/>
      <c r="SZR169" s="3"/>
      <c r="SZS169" s="3"/>
      <c r="SZT169" s="3"/>
      <c r="SZU169" s="3"/>
      <c r="SZV169" s="3"/>
      <c r="SZW169" s="3"/>
      <c r="SZX169" s="3"/>
      <c r="SZY169" s="3"/>
      <c r="SZZ169" s="3"/>
      <c r="TAA169" s="3"/>
      <c r="TAB169" s="3"/>
      <c r="TAC169" s="3"/>
      <c r="TAD169" s="3"/>
      <c r="TAE169" s="3"/>
      <c r="TAF169" s="3"/>
      <c r="TAG169" s="3"/>
      <c r="TAH169" s="3"/>
      <c r="TAI169" s="3"/>
      <c r="TAJ169" s="3"/>
      <c r="TAK169" s="3"/>
      <c r="TAL169" s="3"/>
      <c r="TAM169" s="3"/>
      <c r="TAN169" s="3"/>
      <c r="TAO169" s="3"/>
      <c r="TAP169" s="3"/>
      <c r="TAQ169" s="3"/>
      <c r="TAS169" s="3"/>
      <c r="TAU169" s="3"/>
      <c r="TAV169" s="3"/>
      <c r="TAW169" s="3"/>
      <c r="TAX169" s="3"/>
      <c r="TAY169" s="3"/>
      <c r="TAZ169" s="3"/>
      <c r="TBA169" s="3"/>
      <c r="TBB169" s="3"/>
      <c r="TBG169" s="3"/>
      <c r="TBH169" s="3"/>
      <c r="TBI169" s="3"/>
      <c r="TBJ169" s="3"/>
      <c r="TBK169" s="3"/>
      <c r="TBL169" s="3"/>
      <c r="TBM169" s="3"/>
      <c r="TBN169" s="3"/>
      <c r="TBO169" s="3"/>
      <c r="TBP169" s="3"/>
      <c r="TBQ169" s="3"/>
      <c r="TBR169" s="3"/>
      <c r="TBS169" s="3"/>
      <c r="TBT169" s="3"/>
      <c r="TBU169" s="3"/>
      <c r="TBV169" s="3"/>
      <c r="TBW169" s="3"/>
      <c r="TBX169" s="3"/>
      <c r="TBY169" s="3"/>
      <c r="TBZ169" s="3"/>
      <c r="TCA169" s="3"/>
      <c r="TCB169" s="3"/>
      <c r="TCC169" s="3"/>
      <c r="TCD169" s="3"/>
      <c r="TCE169" s="3"/>
      <c r="TCF169" s="3"/>
      <c r="TCG169" s="3"/>
      <c r="TCH169" s="3"/>
      <c r="TCI169" s="3"/>
      <c r="TCJ169" s="3"/>
      <c r="TCK169" s="3"/>
      <c r="TCL169" s="3"/>
      <c r="TCM169" s="3"/>
      <c r="TCN169" s="3"/>
      <c r="TCO169" s="3"/>
      <c r="TCP169" s="3"/>
      <c r="TCQ169" s="3"/>
      <c r="TCR169" s="3"/>
      <c r="TCS169" s="3"/>
      <c r="TCT169" s="3"/>
      <c r="TCU169" s="3"/>
      <c r="TCV169" s="3"/>
      <c r="TCW169" s="3"/>
      <c r="TCX169" s="3"/>
      <c r="TCY169" s="3"/>
      <c r="TCZ169" s="3"/>
      <c r="TDA169" s="3"/>
      <c r="TDB169" s="3"/>
      <c r="TDC169" s="3"/>
      <c r="TDD169" s="3"/>
      <c r="TDE169" s="3"/>
      <c r="TDF169" s="3"/>
      <c r="TDG169" s="3"/>
      <c r="TDH169" s="3"/>
      <c r="TDI169" s="3"/>
      <c r="TDJ169" s="3"/>
      <c r="TDK169" s="3"/>
      <c r="TDL169" s="3"/>
      <c r="TDM169" s="3"/>
      <c r="TDN169" s="3"/>
      <c r="TDO169" s="3"/>
      <c r="TDP169" s="3"/>
      <c r="TDQ169" s="3"/>
      <c r="TDR169" s="3"/>
      <c r="TDS169" s="3"/>
      <c r="TDT169" s="3"/>
      <c r="TDU169" s="3"/>
      <c r="TDV169" s="3"/>
      <c r="TDW169" s="3"/>
      <c r="TDX169" s="3"/>
      <c r="TDY169" s="3"/>
      <c r="TDZ169" s="3"/>
      <c r="TEA169" s="3"/>
      <c r="TEB169" s="3"/>
      <c r="TEC169" s="3"/>
      <c r="TED169" s="3"/>
      <c r="TEE169" s="3"/>
      <c r="TEF169" s="3"/>
      <c r="TEG169" s="3"/>
      <c r="TEH169" s="3"/>
      <c r="TEI169" s="3"/>
      <c r="TEJ169" s="3"/>
      <c r="TEK169" s="3"/>
      <c r="TEL169" s="3"/>
      <c r="TEM169" s="3"/>
      <c r="TEN169" s="3"/>
      <c r="TEO169" s="3"/>
      <c r="TEP169" s="3"/>
      <c r="TEQ169" s="3"/>
      <c r="TER169" s="3"/>
      <c r="TES169" s="3"/>
      <c r="TET169" s="3"/>
      <c r="TEU169" s="3"/>
      <c r="TEV169" s="3"/>
      <c r="TEW169" s="3"/>
      <c r="TEX169" s="3"/>
      <c r="TEY169" s="3"/>
      <c r="TEZ169" s="3"/>
      <c r="TFA169" s="3"/>
      <c r="TFB169" s="3"/>
      <c r="TFC169" s="3"/>
      <c r="TFD169" s="3"/>
      <c r="TFE169" s="3"/>
      <c r="TFF169" s="3"/>
      <c r="TFG169" s="3"/>
      <c r="TFH169" s="3"/>
      <c r="TFI169" s="3"/>
      <c r="TFJ169" s="3"/>
      <c r="TFK169" s="3"/>
      <c r="TFL169" s="3"/>
      <c r="TFM169" s="3"/>
      <c r="TFN169" s="3"/>
      <c r="TFO169" s="3"/>
      <c r="TFP169" s="3"/>
      <c r="TFQ169" s="3"/>
      <c r="TFR169" s="3"/>
      <c r="TFS169" s="3"/>
      <c r="TFT169" s="3"/>
      <c r="TFU169" s="3"/>
      <c r="TFV169" s="3"/>
      <c r="TFW169" s="3"/>
      <c r="TFX169" s="3"/>
      <c r="TFY169" s="3"/>
      <c r="TFZ169" s="3"/>
      <c r="TGA169" s="3"/>
      <c r="TGB169" s="3"/>
      <c r="TGC169" s="3"/>
      <c r="TGD169" s="3"/>
      <c r="TGE169" s="3"/>
      <c r="TGF169" s="3"/>
      <c r="TGG169" s="3"/>
      <c r="TGH169" s="3"/>
      <c r="TGI169" s="3"/>
      <c r="TGJ169" s="3"/>
      <c r="TGK169" s="3"/>
      <c r="TGL169" s="3"/>
      <c r="TGM169" s="3"/>
      <c r="TGN169" s="3"/>
      <c r="TGO169" s="3"/>
      <c r="TGP169" s="3"/>
      <c r="TGQ169" s="3"/>
      <c r="TGR169" s="3"/>
      <c r="TGS169" s="3"/>
      <c r="TGT169" s="3"/>
      <c r="TGU169" s="3"/>
      <c r="TGV169" s="3"/>
      <c r="TGW169" s="3"/>
      <c r="TGX169" s="3"/>
      <c r="TGY169" s="3"/>
      <c r="TGZ169" s="3"/>
      <c r="THA169" s="3"/>
      <c r="THB169" s="3"/>
      <c r="THC169" s="3"/>
      <c r="THD169" s="3"/>
      <c r="THE169" s="3"/>
      <c r="THF169" s="3"/>
      <c r="THG169" s="3"/>
      <c r="THH169" s="3"/>
      <c r="THI169" s="3"/>
      <c r="THJ169" s="3"/>
      <c r="THK169" s="3"/>
      <c r="THL169" s="3"/>
      <c r="THM169" s="3"/>
      <c r="THN169" s="3"/>
      <c r="THO169" s="3"/>
      <c r="THP169" s="3"/>
      <c r="THQ169" s="3"/>
      <c r="THR169" s="3"/>
      <c r="THS169" s="3"/>
      <c r="THT169" s="3"/>
      <c r="THU169" s="3"/>
      <c r="THV169" s="3"/>
      <c r="THW169" s="3"/>
      <c r="THX169" s="3"/>
      <c r="THY169" s="3"/>
      <c r="THZ169" s="3"/>
      <c r="TIA169" s="3"/>
      <c r="TIB169" s="3"/>
      <c r="TIC169" s="3"/>
      <c r="TID169" s="3"/>
      <c r="TIE169" s="3"/>
      <c r="TIF169" s="3"/>
      <c r="TIG169" s="3"/>
      <c r="TIH169" s="3"/>
      <c r="TII169" s="3"/>
      <c r="TIJ169" s="3"/>
      <c r="TIK169" s="3"/>
      <c r="TIL169" s="3"/>
      <c r="TIM169" s="3"/>
      <c r="TIN169" s="3"/>
      <c r="TIO169" s="3"/>
      <c r="TIP169" s="3"/>
      <c r="TIQ169" s="3"/>
      <c r="TIR169" s="3"/>
      <c r="TIS169" s="3"/>
      <c r="TIT169" s="3"/>
      <c r="TIU169" s="3"/>
      <c r="TIV169" s="3"/>
      <c r="TIW169" s="3"/>
      <c r="TIX169" s="3"/>
      <c r="TIY169" s="3"/>
      <c r="TIZ169" s="3"/>
      <c r="TJA169" s="3"/>
      <c r="TJB169" s="3"/>
      <c r="TJC169" s="3"/>
      <c r="TJD169" s="3"/>
      <c r="TJE169" s="3"/>
      <c r="TJF169" s="3"/>
      <c r="TJG169" s="3"/>
      <c r="TJH169" s="3"/>
      <c r="TJI169" s="3"/>
      <c r="TJJ169" s="3"/>
      <c r="TJK169" s="3"/>
      <c r="TJL169" s="3"/>
      <c r="TJM169" s="3"/>
      <c r="TJN169" s="3"/>
      <c r="TJO169" s="3"/>
      <c r="TJP169" s="3"/>
      <c r="TJQ169" s="3"/>
      <c r="TJR169" s="3"/>
      <c r="TJS169" s="3"/>
      <c r="TJT169" s="3"/>
      <c r="TJU169" s="3"/>
      <c r="TJV169" s="3"/>
      <c r="TJW169" s="3"/>
      <c r="TJX169" s="3"/>
      <c r="TJY169" s="3"/>
      <c r="TJZ169" s="3"/>
      <c r="TKA169" s="3"/>
      <c r="TKB169" s="3"/>
      <c r="TKC169" s="3"/>
      <c r="TKD169" s="3"/>
      <c r="TKE169" s="3"/>
      <c r="TKF169" s="3"/>
      <c r="TKG169" s="3"/>
      <c r="TKH169" s="3"/>
      <c r="TKI169" s="3"/>
      <c r="TKJ169" s="3"/>
      <c r="TKK169" s="3"/>
      <c r="TKL169" s="3"/>
      <c r="TKM169" s="3"/>
      <c r="TKO169" s="3"/>
      <c r="TKQ169" s="3"/>
      <c r="TKR169" s="3"/>
      <c r="TKS169" s="3"/>
      <c r="TKT169" s="3"/>
      <c r="TKU169" s="3"/>
      <c r="TKV169" s="3"/>
      <c r="TKW169" s="3"/>
      <c r="TKX169" s="3"/>
      <c r="TLC169" s="3"/>
      <c r="TLD169" s="3"/>
      <c r="TLE169" s="3"/>
      <c r="TLF169" s="3"/>
      <c r="TLG169" s="3"/>
      <c r="TLH169" s="3"/>
      <c r="TLI169" s="3"/>
      <c r="TLJ169" s="3"/>
      <c r="TLK169" s="3"/>
      <c r="TLL169" s="3"/>
      <c r="TLM169" s="3"/>
      <c r="TLN169" s="3"/>
      <c r="TLO169" s="3"/>
      <c r="TLP169" s="3"/>
      <c r="TLQ169" s="3"/>
      <c r="TLR169" s="3"/>
      <c r="TLS169" s="3"/>
      <c r="TLT169" s="3"/>
      <c r="TLU169" s="3"/>
      <c r="TLV169" s="3"/>
      <c r="TLW169" s="3"/>
      <c r="TLX169" s="3"/>
      <c r="TLY169" s="3"/>
      <c r="TLZ169" s="3"/>
      <c r="TMA169" s="3"/>
      <c r="TMB169" s="3"/>
      <c r="TMC169" s="3"/>
      <c r="TMD169" s="3"/>
      <c r="TME169" s="3"/>
      <c r="TMF169" s="3"/>
      <c r="TMG169" s="3"/>
      <c r="TMH169" s="3"/>
      <c r="TMI169" s="3"/>
      <c r="TMJ169" s="3"/>
      <c r="TMK169" s="3"/>
      <c r="TML169" s="3"/>
      <c r="TMM169" s="3"/>
      <c r="TMN169" s="3"/>
      <c r="TMO169" s="3"/>
      <c r="TMP169" s="3"/>
      <c r="TMQ169" s="3"/>
      <c r="TMR169" s="3"/>
      <c r="TMS169" s="3"/>
      <c r="TMT169" s="3"/>
      <c r="TMU169" s="3"/>
      <c r="TMV169" s="3"/>
      <c r="TMW169" s="3"/>
      <c r="TMX169" s="3"/>
      <c r="TMY169" s="3"/>
      <c r="TMZ169" s="3"/>
      <c r="TNA169" s="3"/>
      <c r="TNB169" s="3"/>
      <c r="TNC169" s="3"/>
      <c r="TND169" s="3"/>
      <c r="TNE169" s="3"/>
      <c r="TNF169" s="3"/>
      <c r="TNG169" s="3"/>
      <c r="TNH169" s="3"/>
      <c r="TNI169" s="3"/>
      <c r="TNJ169" s="3"/>
      <c r="TNK169" s="3"/>
      <c r="TNL169" s="3"/>
      <c r="TNM169" s="3"/>
      <c r="TNN169" s="3"/>
      <c r="TNO169" s="3"/>
      <c r="TNP169" s="3"/>
      <c r="TNQ169" s="3"/>
      <c r="TNR169" s="3"/>
      <c r="TNS169" s="3"/>
      <c r="TNT169" s="3"/>
      <c r="TNU169" s="3"/>
      <c r="TNV169" s="3"/>
      <c r="TNW169" s="3"/>
      <c r="TNX169" s="3"/>
      <c r="TNY169" s="3"/>
      <c r="TNZ169" s="3"/>
      <c r="TOA169" s="3"/>
      <c r="TOB169" s="3"/>
      <c r="TOC169" s="3"/>
      <c r="TOD169" s="3"/>
      <c r="TOE169" s="3"/>
      <c r="TOF169" s="3"/>
      <c r="TOG169" s="3"/>
      <c r="TOH169" s="3"/>
      <c r="TOI169" s="3"/>
      <c r="TOJ169" s="3"/>
      <c r="TOK169" s="3"/>
      <c r="TOL169" s="3"/>
      <c r="TOM169" s="3"/>
      <c r="TON169" s="3"/>
      <c r="TOO169" s="3"/>
      <c r="TOP169" s="3"/>
      <c r="TOQ169" s="3"/>
      <c r="TOR169" s="3"/>
      <c r="TOS169" s="3"/>
      <c r="TOT169" s="3"/>
      <c r="TOU169" s="3"/>
      <c r="TOV169" s="3"/>
      <c r="TOW169" s="3"/>
      <c r="TOX169" s="3"/>
      <c r="TOY169" s="3"/>
      <c r="TOZ169" s="3"/>
      <c r="TPA169" s="3"/>
      <c r="TPB169" s="3"/>
      <c r="TPC169" s="3"/>
      <c r="TPD169" s="3"/>
      <c r="TPE169" s="3"/>
      <c r="TPF169" s="3"/>
      <c r="TPG169" s="3"/>
      <c r="TPH169" s="3"/>
      <c r="TPI169" s="3"/>
      <c r="TPJ169" s="3"/>
      <c r="TPK169" s="3"/>
      <c r="TPL169" s="3"/>
      <c r="TPM169" s="3"/>
      <c r="TPN169" s="3"/>
      <c r="TPO169" s="3"/>
      <c r="TPP169" s="3"/>
      <c r="TPQ169" s="3"/>
      <c r="TPR169" s="3"/>
      <c r="TPS169" s="3"/>
      <c r="TPT169" s="3"/>
      <c r="TPU169" s="3"/>
      <c r="TPV169" s="3"/>
      <c r="TPW169" s="3"/>
      <c r="TPX169" s="3"/>
      <c r="TPY169" s="3"/>
      <c r="TPZ169" s="3"/>
      <c r="TQA169" s="3"/>
      <c r="TQB169" s="3"/>
      <c r="TQC169" s="3"/>
      <c r="TQD169" s="3"/>
      <c r="TQE169" s="3"/>
      <c r="TQF169" s="3"/>
      <c r="TQG169" s="3"/>
      <c r="TQH169" s="3"/>
      <c r="TQI169" s="3"/>
      <c r="TQJ169" s="3"/>
      <c r="TQK169" s="3"/>
      <c r="TQL169" s="3"/>
      <c r="TQM169" s="3"/>
      <c r="TQN169" s="3"/>
      <c r="TQO169" s="3"/>
      <c r="TQP169" s="3"/>
      <c r="TQQ169" s="3"/>
      <c r="TQR169" s="3"/>
      <c r="TQS169" s="3"/>
      <c r="TQT169" s="3"/>
      <c r="TQU169" s="3"/>
      <c r="TQV169" s="3"/>
      <c r="TQW169" s="3"/>
      <c r="TQX169" s="3"/>
      <c r="TQY169" s="3"/>
      <c r="TQZ169" s="3"/>
      <c r="TRA169" s="3"/>
      <c r="TRB169" s="3"/>
      <c r="TRC169" s="3"/>
      <c r="TRD169" s="3"/>
      <c r="TRE169" s="3"/>
      <c r="TRF169" s="3"/>
      <c r="TRG169" s="3"/>
      <c r="TRH169" s="3"/>
      <c r="TRI169" s="3"/>
      <c r="TRJ169" s="3"/>
      <c r="TRK169" s="3"/>
      <c r="TRL169" s="3"/>
      <c r="TRM169" s="3"/>
      <c r="TRN169" s="3"/>
      <c r="TRO169" s="3"/>
      <c r="TRP169" s="3"/>
      <c r="TRQ169" s="3"/>
      <c r="TRR169" s="3"/>
      <c r="TRS169" s="3"/>
      <c r="TRT169" s="3"/>
      <c r="TRU169" s="3"/>
      <c r="TRV169" s="3"/>
      <c r="TRW169" s="3"/>
      <c r="TRX169" s="3"/>
      <c r="TRY169" s="3"/>
      <c r="TRZ169" s="3"/>
      <c r="TSA169" s="3"/>
      <c r="TSB169" s="3"/>
      <c r="TSC169" s="3"/>
      <c r="TSD169" s="3"/>
      <c r="TSE169" s="3"/>
      <c r="TSF169" s="3"/>
      <c r="TSG169" s="3"/>
      <c r="TSH169" s="3"/>
      <c r="TSI169" s="3"/>
      <c r="TSJ169" s="3"/>
      <c r="TSK169" s="3"/>
      <c r="TSL169" s="3"/>
      <c r="TSM169" s="3"/>
      <c r="TSN169" s="3"/>
      <c r="TSO169" s="3"/>
      <c r="TSP169" s="3"/>
      <c r="TSQ169" s="3"/>
      <c r="TSR169" s="3"/>
      <c r="TSS169" s="3"/>
      <c r="TST169" s="3"/>
      <c r="TSU169" s="3"/>
      <c r="TSV169" s="3"/>
      <c r="TSW169" s="3"/>
      <c r="TSX169" s="3"/>
      <c r="TSY169" s="3"/>
      <c r="TSZ169" s="3"/>
      <c r="TTA169" s="3"/>
      <c r="TTB169" s="3"/>
      <c r="TTC169" s="3"/>
      <c r="TTD169" s="3"/>
      <c r="TTE169" s="3"/>
      <c r="TTF169" s="3"/>
      <c r="TTG169" s="3"/>
      <c r="TTH169" s="3"/>
      <c r="TTI169" s="3"/>
      <c r="TTJ169" s="3"/>
      <c r="TTK169" s="3"/>
      <c r="TTL169" s="3"/>
      <c r="TTM169" s="3"/>
      <c r="TTN169" s="3"/>
      <c r="TTO169" s="3"/>
      <c r="TTP169" s="3"/>
      <c r="TTQ169" s="3"/>
      <c r="TTR169" s="3"/>
      <c r="TTS169" s="3"/>
      <c r="TTT169" s="3"/>
      <c r="TTU169" s="3"/>
      <c r="TTV169" s="3"/>
      <c r="TTW169" s="3"/>
      <c r="TTX169" s="3"/>
      <c r="TTY169" s="3"/>
      <c r="TTZ169" s="3"/>
      <c r="TUA169" s="3"/>
      <c r="TUB169" s="3"/>
      <c r="TUC169" s="3"/>
      <c r="TUD169" s="3"/>
      <c r="TUE169" s="3"/>
      <c r="TUF169" s="3"/>
      <c r="TUG169" s="3"/>
      <c r="TUH169" s="3"/>
      <c r="TUI169" s="3"/>
      <c r="TUK169" s="3"/>
      <c r="TUM169" s="3"/>
      <c r="TUN169" s="3"/>
      <c r="TUO169" s="3"/>
      <c r="TUP169" s="3"/>
      <c r="TUQ169" s="3"/>
      <c r="TUR169" s="3"/>
      <c r="TUS169" s="3"/>
      <c r="TUT169" s="3"/>
      <c r="TUY169" s="3"/>
      <c r="TUZ169" s="3"/>
      <c r="TVA169" s="3"/>
      <c r="TVB169" s="3"/>
      <c r="TVC169" s="3"/>
      <c r="TVD169" s="3"/>
      <c r="TVE169" s="3"/>
      <c r="TVF169" s="3"/>
      <c r="TVG169" s="3"/>
      <c r="TVH169" s="3"/>
      <c r="TVI169" s="3"/>
      <c r="TVJ169" s="3"/>
      <c r="TVK169" s="3"/>
      <c r="TVL169" s="3"/>
      <c r="TVM169" s="3"/>
      <c r="TVN169" s="3"/>
      <c r="TVO169" s="3"/>
      <c r="TVP169" s="3"/>
      <c r="TVQ169" s="3"/>
      <c r="TVR169" s="3"/>
      <c r="TVS169" s="3"/>
      <c r="TVT169" s="3"/>
      <c r="TVU169" s="3"/>
      <c r="TVV169" s="3"/>
      <c r="TVW169" s="3"/>
      <c r="TVX169" s="3"/>
      <c r="TVY169" s="3"/>
      <c r="TVZ169" s="3"/>
      <c r="TWA169" s="3"/>
      <c r="TWB169" s="3"/>
      <c r="TWC169" s="3"/>
      <c r="TWD169" s="3"/>
      <c r="TWE169" s="3"/>
      <c r="TWF169" s="3"/>
      <c r="TWG169" s="3"/>
      <c r="TWH169" s="3"/>
      <c r="TWI169" s="3"/>
      <c r="TWJ169" s="3"/>
      <c r="TWK169" s="3"/>
      <c r="TWL169" s="3"/>
      <c r="TWM169" s="3"/>
      <c r="TWN169" s="3"/>
      <c r="TWO169" s="3"/>
      <c r="TWP169" s="3"/>
      <c r="TWQ169" s="3"/>
      <c r="TWR169" s="3"/>
      <c r="TWS169" s="3"/>
      <c r="TWT169" s="3"/>
      <c r="TWU169" s="3"/>
      <c r="TWV169" s="3"/>
      <c r="TWW169" s="3"/>
      <c r="TWX169" s="3"/>
      <c r="TWY169" s="3"/>
      <c r="TWZ169" s="3"/>
      <c r="TXA169" s="3"/>
      <c r="TXB169" s="3"/>
      <c r="TXC169" s="3"/>
      <c r="TXD169" s="3"/>
      <c r="TXE169" s="3"/>
      <c r="TXF169" s="3"/>
      <c r="TXG169" s="3"/>
      <c r="TXH169" s="3"/>
      <c r="TXI169" s="3"/>
      <c r="TXJ169" s="3"/>
      <c r="TXK169" s="3"/>
      <c r="TXL169" s="3"/>
      <c r="TXM169" s="3"/>
      <c r="TXN169" s="3"/>
      <c r="TXO169" s="3"/>
      <c r="TXP169" s="3"/>
      <c r="TXQ169" s="3"/>
      <c r="TXR169" s="3"/>
      <c r="TXS169" s="3"/>
      <c r="TXT169" s="3"/>
      <c r="TXU169" s="3"/>
      <c r="TXV169" s="3"/>
      <c r="TXW169" s="3"/>
      <c r="TXX169" s="3"/>
      <c r="TXY169" s="3"/>
      <c r="TXZ169" s="3"/>
      <c r="TYA169" s="3"/>
      <c r="TYB169" s="3"/>
      <c r="TYC169" s="3"/>
      <c r="TYD169" s="3"/>
      <c r="TYE169" s="3"/>
      <c r="TYF169" s="3"/>
      <c r="TYG169" s="3"/>
      <c r="TYH169" s="3"/>
      <c r="TYI169" s="3"/>
      <c r="TYJ169" s="3"/>
      <c r="TYK169" s="3"/>
      <c r="TYL169" s="3"/>
      <c r="TYM169" s="3"/>
      <c r="TYN169" s="3"/>
      <c r="TYO169" s="3"/>
      <c r="TYP169" s="3"/>
      <c r="TYQ169" s="3"/>
      <c r="TYR169" s="3"/>
      <c r="TYS169" s="3"/>
      <c r="TYT169" s="3"/>
      <c r="TYU169" s="3"/>
      <c r="TYV169" s="3"/>
      <c r="TYW169" s="3"/>
      <c r="TYX169" s="3"/>
      <c r="TYY169" s="3"/>
      <c r="TYZ169" s="3"/>
      <c r="TZA169" s="3"/>
      <c r="TZB169" s="3"/>
      <c r="TZC169" s="3"/>
      <c r="TZD169" s="3"/>
      <c r="TZE169" s="3"/>
      <c r="TZF169" s="3"/>
      <c r="TZG169" s="3"/>
      <c r="TZH169" s="3"/>
      <c r="TZI169" s="3"/>
      <c r="TZJ169" s="3"/>
      <c r="TZK169" s="3"/>
      <c r="TZL169" s="3"/>
      <c r="TZM169" s="3"/>
      <c r="TZN169" s="3"/>
      <c r="TZO169" s="3"/>
      <c r="TZP169" s="3"/>
      <c r="TZQ169" s="3"/>
      <c r="TZR169" s="3"/>
      <c r="TZS169" s="3"/>
      <c r="TZT169" s="3"/>
      <c r="TZU169" s="3"/>
      <c r="TZV169" s="3"/>
      <c r="TZW169" s="3"/>
      <c r="TZX169" s="3"/>
      <c r="TZY169" s="3"/>
      <c r="TZZ169" s="3"/>
      <c r="UAA169" s="3"/>
      <c r="UAB169" s="3"/>
      <c r="UAC169" s="3"/>
      <c r="UAD169" s="3"/>
      <c r="UAE169" s="3"/>
      <c r="UAF169" s="3"/>
      <c r="UAG169" s="3"/>
      <c r="UAH169" s="3"/>
      <c r="UAI169" s="3"/>
      <c r="UAJ169" s="3"/>
      <c r="UAK169" s="3"/>
      <c r="UAL169" s="3"/>
      <c r="UAM169" s="3"/>
      <c r="UAN169" s="3"/>
      <c r="UAO169" s="3"/>
      <c r="UAP169" s="3"/>
      <c r="UAQ169" s="3"/>
      <c r="UAR169" s="3"/>
      <c r="UAS169" s="3"/>
      <c r="UAT169" s="3"/>
      <c r="UAU169" s="3"/>
      <c r="UAV169" s="3"/>
      <c r="UAW169" s="3"/>
      <c r="UAX169" s="3"/>
      <c r="UAY169" s="3"/>
      <c r="UAZ169" s="3"/>
      <c r="UBA169" s="3"/>
      <c r="UBB169" s="3"/>
      <c r="UBC169" s="3"/>
      <c r="UBD169" s="3"/>
      <c r="UBE169" s="3"/>
      <c r="UBF169" s="3"/>
      <c r="UBG169" s="3"/>
      <c r="UBH169" s="3"/>
      <c r="UBI169" s="3"/>
      <c r="UBJ169" s="3"/>
      <c r="UBK169" s="3"/>
      <c r="UBL169" s="3"/>
      <c r="UBM169" s="3"/>
      <c r="UBN169" s="3"/>
      <c r="UBO169" s="3"/>
      <c r="UBP169" s="3"/>
      <c r="UBQ169" s="3"/>
      <c r="UBR169" s="3"/>
      <c r="UBS169" s="3"/>
      <c r="UBT169" s="3"/>
      <c r="UBU169" s="3"/>
      <c r="UBV169" s="3"/>
      <c r="UBW169" s="3"/>
      <c r="UBX169" s="3"/>
      <c r="UBY169" s="3"/>
      <c r="UBZ169" s="3"/>
      <c r="UCA169" s="3"/>
      <c r="UCB169" s="3"/>
      <c r="UCC169" s="3"/>
      <c r="UCD169" s="3"/>
      <c r="UCE169" s="3"/>
      <c r="UCF169" s="3"/>
      <c r="UCG169" s="3"/>
      <c r="UCH169" s="3"/>
      <c r="UCI169" s="3"/>
      <c r="UCJ169" s="3"/>
      <c r="UCK169" s="3"/>
      <c r="UCL169" s="3"/>
      <c r="UCM169" s="3"/>
      <c r="UCN169" s="3"/>
      <c r="UCO169" s="3"/>
      <c r="UCP169" s="3"/>
      <c r="UCQ169" s="3"/>
      <c r="UCR169" s="3"/>
      <c r="UCS169" s="3"/>
      <c r="UCT169" s="3"/>
      <c r="UCU169" s="3"/>
      <c r="UCV169" s="3"/>
      <c r="UCW169" s="3"/>
      <c r="UCX169" s="3"/>
      <c r="UCY169" s="3"/>
      <c r="UCZ169" s="3"/>
      <c r="UDA169" s="3"/>
      <c r="UDB169" s="3"/>
      <c r="UDC169" s="3"/>
      <c r="UDD169" s="3"/>
      <c r="UDE169" s="3"/>
      <c r="UDF169" s="3"/>
      <c r="UDG169" s="3"/>
      <c r="UDH169" s="3"/>
      <c r="UDI169" s="3"/>
      <c r="UDJ169" s="3"/>
      <c r="UDK169" s="3"/>
      <c r="UDL169" s="3"/>
      <c r="UDM169" s="3"/>
      <c r="UDN169" s="3"/>
      <c r="UDO169" s="3"/>
      <c r="UDP169" s="3"/>
      <c r="UDQ169" s="3"/>
      <c r="UDR169" s="3"/>
      <c r="UDS169" s="3"/>
      <c r="UDT169" s="3"/>
      <c r="UDU169" s="3"/>
      <c r="UDV169" s="3"/>
      <c r="UDW169" s="3"/>
      <c r="UDX169" s="3"/>
      <c r="UDY169" s="3"/>
      <c r="UDZ169" s="3"/>
      <c r="UEA169" s="3"/>
      <c r="UEB169" s="3"/>
      <c r="UEC169" s="3"/>
      <c r="UED169" s="3"/>
      <c r="UEE169" s="3"/>
      <c r="UEG169" s="3"/>
      <c r="UEI169" s="3"/>
      <c r="UEJ169" s="3"/>
      <c r="UEK169" s="3"/>
      <c r="UEL169" s="3"/>
      <c r="UEM169" s="3"/>
      <c r="UEN169" s="3"/>
      <c r="UEO169" s="3"/>
      <c r="UEP169" s="3"/>
      <c r="UEU169" s="3"/>
      <c r="UEV169" s="3"/>
      <c r="UEW169" s="3"/>
      <c r="UEX169" s="3"/>
      <c r="UEY169" s="3"/>
      <c r="UEZ169" s="3"/>
      <c r="UFA169" s="3"/>
      <c r="UFB169" s="3"/>
      <c r="UFC169" s="3"/>
      <c r="UFD169" s="3"/>
      <c r="UFE169" s="3"/>
      <c r="UFF169" s="3"/>
      <c r="UFG169" s="3"/>
      <c r="UFH169" s="3"/>
      <c r="UFI169" s="3"/>
      <c r="UFJ169" s="3"/>
      <c r="UFK169" s="3"/>
      <c r="UFL169" s="3"/>
      <c r="UFM169" s="3"/>
      <c r="UFN169" s="3"/>
      <c r="UFO169" s="3"/>
      <c r="UFP169" s="3"/>
      <c r="UFQ169" s="3"/>
      <c r="UFR169" s="3"/>
      <c r="UFS169" s="3"/>
      <c r="UFT169" s="3"/>
      <c r="UFU169" s="3"/>
      <c r="UFV169" s="3"/>
      <c r="UFW169" s="3"/>
      <c r="UFX169" s="3"/>
      <c r="UFY169" s="3"/>
      <c r="UFZ169" s="3"/>
      <c r="UGA169" s="3"/>
      <c r="UGB169" s="3"/>
      <c r="UGC169" s="3"/>
      <c r="UGD169" s="3"/>
      <c r="UGE169" s="3"/>
      <c r="UGF169" s="3"/>
      <c r="UGG169" s="3"/>
      <c r="UGH169" s="3"/>
      <c r="UGI169" s="3"/>
      <c r="UGJ169" s="3"/>
      <c r="UGK169" s="3"/>
      <c r="UGL169" s="3"/>
      <c r="UGM169" s="3"/>
      <c r="UGN169" s="3"/>
      <c r="UGO169" s="3"/>
      <c r="UGP169" s="3"/>
      <c r="UGQ169" s="3"/>
      <c r="UGR169" s="3"/>
      <c r="UGS169" s="3"/>
      <c r="UGT169" s="3"/>
      <c r="UGU169" s="3"/>
      <c r="UGV169" s="3"/>
      <c r="UGW169" s="3"/>
      <c r="UGX169" s="3"/>
      <c r="UGY169" s="3"/>
      <c r="UGZ169" s="3"/>
      <c r="UHA169" s="3"/>
      <c r="UHB169" s="3"/>
      <c r="UHC169" s="3"/>
      <c r="UHD169" s="3"/>
      <c r="UHE169" s="3"/>
      <c r="UHF169" s="3"/>
      <c r="UHG169" s="3"/>
      <c r="UHH169" s="3"/>
      <c r="UHI169" s="3"/>
      <c r="UHJ169" s="3"/>
      <c r="UHK169" s="3"/>
      <c r="UHL169" s="3"/>
      <c r="UHM169" s="3"/>
      <c r="UHN169" s="3"/>
      <c r="UHO169" s="3"/>
      <c r="UHP169" s="3"/>
      <c r="UHQ169" s="3"/>
      <c r="UHR169" s="3"/>
      <c r="UHS169" s="3"/>
      <c r="UHT169" s="3"/>
      <c r="UHU169" s="3"/>
      <c r="UHV169" s="3"/>
      <c r="UHW169" s="3"/>
      <c r="UHX169" s="3"/>
      <c r="UHY169" s="3"/>
      <c r="UHZ169" s="3"/>
      <c r="UIA169" s="3"/>
      <c r="UIB169" s="3"/>
      <c r="UIC169" s="3"/>
      <c r="UID169" s="3"/>
      <c r="UIE169" s="3"/>
      <c r="UIF169" s="3"/>
      <c r="UIG169" s="3"/>
      <c r="UIH169" s="3"/>
      <c r="UII169" s="3"/>
      <c r="UIJ169" s="3"/>
      <c r="UIK169" s="3"/>
      <c r="UIL169" s="3"/>
      <c r="UIM169" s="3"/>
      <c r="UIN169" s="3"/>
      <c r="UIO169" s="3"/>
      <c r="UIP169" s="3"/>
      <c r="UIQ169" s="3"/>
      <c r="UIR169" s="3"/>
      <c r="UIS169" s="3"/>
      <c r="UIT169" s="3"/>
      <c r="UIU169" s="3"/>
      <c r="UIV169" s="3"/>
      <c r="UIW169" s="3"/>
      <c r="UIX169" s="3"/>
      <c r="UIY169" s="3"/>
      <c r="UIZ169" s="3"/>
      <c r="UJA169" s="3"/>
      <c r="UJB169" s="3"/>
      <c r="UJC169" s="3"/>
      <c r="UJD169" s="3"/>
      <c r="UJE169" s="3"/>
      <c r="UJF169" s="3"/>
      <c r="UJG169" s="3"/>
      <c r="UJH169" s="3"/>
      <c r="UJI169" s="3"/>
      <c r="UJJ169" s="3"/>
      <c r="UJK169" s="3"/>
      <c r="UJL169" s="3"/>
      <c r="UJM169" s="3"/>
      <c r="UJN169" s="3"/>
      <c r="UJO169" s="3"/>
      <c r="UJP169" s="3"/>
      <c r="UJQ169" s="3"/>
      <c r="UJR169" s="3"/>
      <c r="UJS169" s="3"/>
      <c r="UJT169" s="3"/>
      <c r="UJU169" s="3"/>
      <c r="UJV169" s="3"/>
      <c r="UJW169" s="3"/>
      <c r="UJX169" s="3"/>
      <c r="UJY169" s="3"/>
      <c r="UJZ169" s="3"/>
      <c r="UKA169" s="3"/>
      <c r="UKB169" s="3"/>
      <c r="UKC169" s="3"/>
      <c r="UKD169" s="3"/>
      <c r="UKE169" s="3"/>
      <c r="UKF169" s="3"/>
      <c r="UKG169" s="3"/>
      <c r="UKH169" s="3"/>
      <c r="UKI169" s="3"/>
      <c r="UKJ169" s="3"/>
      <c r="UKK169" s="3"/>
      <c r="UKL169" s="3"/>
      <c r="UKM169" s="3"/>
      <c r="UKN169" s="3"/>
      <c r="UKO169" s="3"/>
      <c r="UKP169" s="3"/>
      <c r="UKQ169" s="3"/>
      <c r="UKR169" s="3"/>
      <c r="UKS169" s="3"/>
      <c r="UKT169" s="3"/>
      <c r="UKU169" s="3"/>
      <c r="UKV169" s="3"/>
      <c r="UKW169" s="3"/>
      <c r="UKX169" s="3"/>
      <c r="UKY169" s="3"/>
      <c r="UKZ169" s="3"/>
      <c r="ULA169" s="3"/>
      <c r="ULB169" s="3"/>
      <c r="ULC169" s="3"/>
      <c r="ULD169" s="3"/>
      <c r="ULE169" s="3"/>
      <c r="ULF169" s="3"/>
      <c r="ULG169" s="3"/>
      <c r="ULH169" s="3"/>
      <c r="ULI169" s="3"/>
      <c r="ULJ169" s="3"/>
      <c r="ULK169" s="3"/>
      <c r="ULL169" s="3"/>
      <c r="ULM169" s="3"/>
      <c r="ULN169" s="3"/>
      <c r="ULO169" s="3"/>
      <c r="ULP169" s="3"/>
      <c r="ULQ169" s="3"/>
      <c r="ULR169" s="3"/>
      <c r="ULS169" s="3"/>
      <c r="ULT169" s="3"/>
      <c r="ULU169" s="3"/>
      <c r="ULV169" s="3"/>
      <c r="ULW169" s="3"/>
      <c r="ULX169" s="3"/>
      <c r="ULY169" s="3"/>
      <c r="ULZ169" s="3"/>
      <c r="UMA169" s="3"/>
      <c r="UMB169" s="3"/>
      <c r="UMC169" s="3"/>
      <c r="UMD169" s="3"/>
      <c r="UME169" s="3"/>
      <c r="UMF169" s="3"/>
      <c r="UMG169" s="3"/>
      <c r="UMH169" s="3"/>
      <c r="UMI169" s="3"/>
      <c r="UMJ169" s="3"/>
      <c r="UMK169" s="3"/>
      <c r="UML169" s="3"/>
      <c r="UMM169" s="3"/>
      <c r="UMN169" s="3"/>
      <c r="UMO169" s="3"/>
      <c r="UMP169" s="3"/>
      <c r="UMQ169" s="3"/>
      <c r="UMR169" s="3"/>
      <c r="UMS169" s="3"/>
      <c r="UMT169" s="3"/>
      <c r="UMU169" s="3"/>
      <c r="UMV169" s="3"/>
      <c r="UMW169" s="3"/>
      <c r="UMX169" s="3"/>
      <c r="UMY169" s="3"/>
      <c r="UMZ169" s="3"/>
      <c r="UNA169" s="3"/>
      <c r="UNB169" s="3"/>
      <c r="UNC169" s="3"/>
      <c r="UND169" s="3"/>
      <c r="UNE169" s="3"/>
      <c r="UNF169" s="3"/>
      <c r="UNG169" s="3"/>
      <c r="UNH169" s="3"/>
      <c r="UNI169" s="3"/>
      <c r="UNJ169" s="3"/>
      <c r="UNK169" s="3"/>
      <c r="UNL169" s="3"/>
      <c r="UNM169" s="3"/>
      <c r="UNN169" s="3"/>
      <c r="UNO169" s="3"/>
      <c r="UNP169" s="3"/>
      <c r="UNQ169" s="3"/>
      <c r="UNR169" s="3"/>
      <c r="UNS169" s="3"/>
      <c r="UNT169" s="3"/>
      <c r="UNU169" s="3"/>
      <c r="UNV169" s="3"/>
      <c r="UNW169" s="3"/>
      <c r="UNX169" s="3"/>
      <c r="UNY169" s="3"/>
      <c r="UNZ169" s="3"/>
      <c r="UOA169" s="3"/>
      <c r="UOC169" s="3"/>
      <c r="UOE169" s="3"/>
      <c r="UOF169" s="3"/>
      <c r="UOG169" s="3"/>
      <c r="UOH169" s="3"/>
      <c r="UOI169" s="3"/>
      <c r="UOJ169" s="3"/>
      <c r="UOK169" s="3"/>
      <c r="UOL169" s="3"/>
      <c r="UOQ169" s="3"/>
      <c r="UOR169" s="3"/>
      <c r="UOS169" s="3"/>
      <c r="UOT169" s="3"/>
      <c r="UOU169" s="3"/>
      <c r="UOV169" s="3"/>
      <c r="UOW169" s="3"/>
      <c r="UOX169" s="3"/>
      <c r="UOY169" s="3"/>
      <c r="UOZ169" s="3"/>
      <c r="UPA169" s="3"/>
      <c r="UPB169" s="3"/>
      <c r="UPC169" s="3"/>
      <c r="UPD169" s="3"/>
      <c r="UPE169" s="3"/>
      <c r="UPF169" s="3"/>
      <c r="UPG169" s="3"/>
      <c r="UPH169" s="3"/>
      <c r="UPI169" s="3"/>
      <c r="UPJ169" s="3"/>
      <c r="UPK169" s="3"/>
      <c r="UPL169" s="3"/>
      <c r="UPM169" s="3"/>
      <c r="UPN169" s="3"/>
      <c r="UPO169" s="3"/>
      <c r="UPP169" s="3"/>
      <c r="UPQ169" s="3"/>
      <c r="UPR169" s="3"/>
      <c r="UPS169" s="3"/>
      <c r="UPT169" s="3"/>
      <c r="UPU169" s="3"/>
      <c r="UPV169" s="3"/>
      <c r="UPW169" s="3"/>
      <c r="UPX169" s="3"/>
      <c r="UPY169" s="3"/>
      <c r="UPZ169" s="3"/>
      <c r="UQA169" s="3"/>
      <c r="UQB169" s="3"/>
      <c r="UQC169" s="3"/>
      <c r="UQD169" s="3"/>
      <c r="UQE169" s="3"/>
      <c r="UQF169" s="3"/>
      <c r="UQG169" s="3"/>
      <c r="UQH169" s="3"/>
      <c r="UQI169" s="3"/>
      <c r="UQJ169" s="3"/>
      <c r="UQK169" s="3"/>
      <c r="UQL169" s="3"/>
      <c r="UQM169" s="3"/>
      <c r="UQN169" s="3"/>
      <c r="UQO169" s="3"/>
      <c r="UQP169" s="3"/>
      <c r="UQQ169" s="3"/>
      <c r="UQR169" s="3"/>
      <c r="UQS169" s="3"/>
      <c r="UQT169" s="3"/>
      <c r="UQU169" s="3"/>
      <c r="UQV169" s="3"/>
      <c r="UQW169" s="3"/>
      <c r="UQX169" s="3"/>
      <c r="UQY169" s="3"/>
      <c r="UQZ169" s="3"/>
      <c r="URA169" s="3"/>
      <c r="URB169" s="3"/>
      <c r="URC169" s="3"/>
      <c r="URD169" s="3"/>
      <c r="URE169" s="3"/>
      <c r="URF169" s="3"/>
      <c r="URG169" s="3"/>
      <c r="URH169" s="3"/>
      <c r="URI169" s="3"/>
      <c r="URJ169" s="3"/>
      <c r="URK169" s="3"/>
      <c r="URL169" s="3"/>
      <c r="URM169" s="3"/>
      <c r="URN169" s="3"/>
      <c r="URO169" s="3"/>
      <c r="URP169" s="3"/>
      <c r="URQ169" s="3"/>
      <c r="URR169" s="3"/>
      <c r="URS169" s="3"/>
      <c r="URT169" s="3"/>
      <c r="URU169" s="3"/>
      <c r="URV169" s="3"/>
      <c r="URW169" s="3"/>
      <c r="URX169" s="3"/>
      <c r="URY169" s="3"/>
      <c r="URZ169" s="3"/>
      <c r="USA169" s="3"/>
      <c r="USB169" s="3"/>
      <c r="USC169" s="3"/>
      <c r="USD169" s="3"/>
      <c r="USE169" s="3"/>
      <c r="USF169" s="3"/>
      <c r="USG169" s="3"/>
      <c r="USH169" s="3"/>
      <c r="USI169" s="3"/>
      <c r="USJ169" s="3"/>
      <c r="USK169" s="3"/>
      <c r="USL169" s="3"/>
      <c r="USM169" s="3"/>
      <c r="USN169" s="3"/>
      <c r="USO169" s="3"/>
      <c r="USP169" s="3"/>
      <c r="USQ169" s="3"/>
      <c r="USR169" s="3"/>
      <c r="USS169" s="3"/>
      <c r="UST169" s="3"/>
      <c r="USU169" s="3"/>
      <c r="USV169" s="3"/>
      <c r="USW169" s="3"/>
      <c r="USX169" s="3"/>
      <c r="USY169" s="3"/>
      <c r="USZ169" s="3"/>
      <c r="UTA169" s="3"/>
      <c r="UTB169" s="3"/>
      <c r="UTC169" s="3"/>
      <c r="UTD169" s="3"/>
      <c r="UTE169" s="3"/>
      <c r="UTF169" s="3"/>
      <c r="UTG169" s="3"/>
      <c r="UTH169" s="3"/>
      <c r="UTI169" s="3"/>
      <c r="UTJ169" s="3"/>
      <c r="UTK169" s="3"/>
      <c r="UTL169" s="3"/>
      <c r="UTM169" s="3"/>
      <c r="UTN169" s="3"/>
      <c r="UTO169" s="3"/>
      <c r="UTP169" s="3"/>
      <c r="UTQ169" s="3"/>
      <c r="UTR169" s="3"/>
      <c r="UTS169" s="3"/>
      <c r="UTT169" s="3"/>
      <c r="UTU169" s="3"/>
      <c r="UTV169" s="3"/>
      <c r="UTW169" s="3"/>
      <c r="UTX169" s="3"/>
      <c r="UTY169" s="3"/>
      <c r="UTZ169" s="3"/>
      <c r="UUA169" s="3"/>
      <c r="UUB169" s="3"/>
      <c r="UUC169" s="3"/>
      <c r="UUD169" s="3"/>
      <c r="UUE169" s="3"/>
      <c r="UUF169" s="3"/>
      <c r="UUG169" s="3"/>
      <c r="UUH169" s="3"/>
      <c r="UUI169" s="3"/>
      <c r="UUJ169" s="3"/>
      <c r="UUK169" s="3"/>
      <c r="UUL169" s="3"/>
      <c r="UUM169" s="3"/>
      <c r="UUN169" s="3"/>
      <c r="UUO169" s="3"/>
      <c r="UUP169" s="3"/>
      <c r="UUQ169" s="3"/>
      <c r="UUR169" s="3"/>
      <c r="UUS169" s="3"/>
      <c r="UUT169" s="3"/>
      <c r="UUU169" s="3"/>
      <c r="UUV169" s="3"/>
      <c r="UUW169" s="3"/>
      <c r="UUX169" s="3"/>
      <c r="UUY169" s="3"/>
      <c r="UUZ169" s="3"/>
      <c r="UVA169" s="3"/>
      <c r="UVB169" s="3"/>
      <c r="UVC169" s="3"/>
      <c r="UVD169" s="3"/>
      <c r="UVE169" s="3"/>
      <c r="UVF169" s="3"/>
      <c r="UVG169" s="3"/>
      <c r="UVH169" s="3"/>
      <c r="UVI169" s="3"/>
      <c r="UVJ169" s="3"/>
      <c r="UVK169" s="3"/>
      <c r="UVL169" s="3"/>
      <c r="UVM169" s="3"/>
      <c r="UVN169" s="3"/>
      <c r="UVO169" s="3"/>
      <c r="UVP169" s="3"/>
      <c r="UVQ169" s="3"/>
      <c r="UVR169" s="3"/>
      <c r="UVS169" s="3"/>
      <c r="UVT169" s="3"/>
      <c r="UVU169" s="3"/>
      <c r="UVV169" s="3"/>
      <c r="UVW169" s="3"/>
      <c r="UVX169" s="3"/>
      <c r="UVY169" s="3"/>
      <c r="UVZ169" s="3"/>
      <c r="UWA169" s="3"/>
      <c r="UWB169" s="3"/>
      <c r="UWC169" s="3"/>
      <c r="UWD169" s="3"/>
      <c r="UWE169" s="3"/>
      <c r="UWF169" s="3"/>
      <c r="UWG169" s="3"/>
      <c r="UWH169" s="3"/>
      <c r="UWI169" s="3"/>
      <c r="UWJ169" s="3"/>
      <c r="UWK169" s="3"/>
      <c r="UWL169" s="3"/>
      <c r="UWM169" s="3"/>
      <c r="UWN169" s="3"/>
      <c r="UWO169" s="3"/>
      <c r="UWP169" s="3"/>
      <c r="UWQ169" s="3"/>
      <c r="UWR169" s="3"/>
      <c r="UWS169" s="3"/>
      <c r="UWT169" s="3"/>
      <c r="UWU169" s="3"/>
      <c r="UWV169" s="3"/>
      <c r="UWW169" s="3"/>
      <c r="UWX169" s="3"/>
      <c r="UWY169" s="3"/>
      <c r="UWZ169" s="3"/>
      <c r="UXA169" s="3"/>
      <c r="UXB169" s="3"/>
      <c r="UXC169" s="3"/>
      <c r="UXD169" s="3"/>
      <c r="UXE169" s="3"/>
      <c r="UXF169" s="3"/>
      <c r="UXG169" s="3"/>
      <c r="UXH169" s="3"/>
      <c r="UXI169" s="3"/>
      <c r="UXJ169" s="3"/>
      <c r="UXK169" s="3"/>
      <c r="UXL169" s="3"/>
      <c r="UXM169" s="3"/>
      <c r="UXN169" s="3"/>
      <c r="UXO169" s="3"/>
      <c r="UXP169" s="3"/>
      <c r="UXQ169" s="3"/>
      <c r="UXR169" s="3"/>
      <c r="UXS169" s="3"/>
      <c r="UXT169" s="3"/>
      <c r="UXU169" s="3"/>
      <c r="UXV169" s="3"/>
      <c r="UXW169" s="3"/>
      <c r="UXY169" s="3"/>
      <c r="UYA169" s="3"/>
      <c r="UYB169" s="3"/>
      <c r="UYC169" s="3"/>
      <c r="UYD169" s="3"/>
      <c r="UYE169" s="3"/>
      <c r="UYF169" s="3"/>
      <c r="UYG169" s="3"/>
      <c r="UYH169" s="3"/>
      <c r="UYM169" s="3"/>
      <c r="UYN169" s="3"/>
      <c r="UYO169" s="3"/>
      <c r="UYP169" s="3"/>
      <c r="UYQ169" s="3"/>
      <c r="UYR169" s="3"/>
      <c r="UYS169" s="3"/>
      <c r="UYT169" s="3"/>
      <c r="UYU169" s="3"/>
      <c r="UYV169" s="3"/>
      <c r="UYW169" s="3"/>
      <c r="UYX169" s="3"/>
      <c r="UYY169" s="3"/>
      <c r="UYZ169" s="3"/>
      <c r="UZA169" s="3"/>
      <c r="UZB169" s="3"/>
      <c r="UZC169" s="3"/>
      <c r="UZD169" s="3"/>
      <c r="UZE169" s="3"/>
      <c r="UZF169" s="3"/>
      <c r="UZG169" s="3"/>
      <c r="UZH169" s="3"/>
      <c r="UZI169" s="3"/>
      <c r="UZJ169" s="3"/>
      <c r="UZK169" s="3"/>
      <c r="UZL169" s="3"/>
      <c r="UZM169" s="3"/>
      <c r="UZN169" s="3"/>
      <c r="UZO169" s="3"/>
      <c r="UZP169" s="3"/>
      <c r="UZQ169" s="3"/>
      <c r="UZR169" s="3"/>
      <c r="UZS169" s="3"/>
      <c r="UZT169" s="3"/>
      <c r="UZU169" s="3"/>
      <c r="UZV169" s="3"/>
      <c r="UZW169" s="3"/>
      <c r="UZX169" s="3"/>
      <c r="UZY169" s="3"/>
      <c r="UZZ169" s="3"/>
      <c r="VAA169" s="3"/>
      <c r="VAB169" s="3"/>
      <c r="VAC169" s="3"/>
      <c r="VAD169" s="3"/>
      <c r="VAE169" s="3"/>
      <c r="VAF169" s="3"/>
      <c r="VAG169" s="3"/>
      <c r="VAH169" s="3"/>
      <c r="VAI169" s="3"/>
      <c r="VAJ169" s="3"/>
      <c r="VAK169" s="3"/>
      <c r="VAL169" s="3"/>
      <c r="VAM169" s="3"/>
      <c r="VAN169" s="3"/>
      <c r="VAO169" s="3"/>
      <c r="VAP169" s="3"/>
      <c r="VAQ169" s="3"/>
      <c r="VAR169" s="3"/>
      <c r="VAS169" s="3"/>
      <c r="VAT169" s="3"/>
      <c r="VAU169" s="3"/>
      <c r="VAV169" s="3"/>
      <c r="VAW169" s="3"/>
      <c r="VAX169" s="3"/>
      <c r="VAY169" s="3"/>
      <c r="VAZ169" s="3"/>
      <c r="VBA169" s="3"/>
      <c r="VBB169" s="3"/>
      <c r="VBC169" s="3"/>
      <c r="VBD169" s="3"/>
      <c r="VBE169" s="3"/>
      <c r="VBF169" s="3"/>
      <c r="VBG169" s="3"/>
      <c r="VBH169" s="3"/>
      <c r="VBI169" s="3"/>
      <c r="VBJ169" s="3"/>
      <c r="VBK169" s="3"/>
      <c r="VBL169" s="3"/>
      <c r="VBM169" s="3"/>
      <c r="VBN169" s="3"/>
      <c r="VBO169" s="3"/>
      <c r="VBP169" s="3"/>
      <c r="VBQ169" s="3"/>
      <c r="VBR169" s="3"/>
      <c r="VBS169" s="3"/>
      <c r="VBT169" s="3"/>
      <c r="VBU169" s="3"/>
      <c r="VBV169" s="3"/>
      <c r="VBW169" s="3"/>
      <c r="VBX169" s="3"/>
      <c r="VBY169" s="3"/>
      <c r="VBZ169" s="3"/>
      <c r="VCA169" s="3"/>
      <c r="VCB169" s="3"/>
      <c r="VCC169" s="3"/>
      <c r="VCD169" s="3"/>
      <c r="VCE169" s="3"/>
      <c r="VCF169" s="3"/>
      <c r="VCG169" s="3"/>
      <c r="VCH169" s="3"/>
      <c r="VCI169" s="3"/>
      <c r="VCJ169" s="3"/>
      <c r="VCK169" s="3"/>
      <c r="VCL169" s="3"/>
      <c r="VCM169" s="3"/>
      <c r="VCN169" s="3"/>
      <c r="VCO169" s="3"/>
      <c r="VCP169" s="3"/>
      <c r="VCQ169" s="3"/>
      <c r="VCR169" s="3"/>
      <c r="VCS169" s="3"/>
      <c r="VCT169" s="3"/>
      <c r="VCU169" s="3"/>
      <c r="VCV169" s="3"/>
      <c r="VCW169" s="3"/>
      <c r="VCX169" s="3"/>
      <c r="VCY169" s="3"/>
      <c r="VCZ169" s="3"/>
      <c r="VDA169" s="3"/>
      <c r="VDB169" s="3"/>
      <c r="VDC169" s="3"/>
      <c r="VDD169" s="3"/>
      <c r="VDE169" s="3"/>
      <c r="VDF169" s="3"/>
      <c r="VDG169" s="3"/>
      <c r="VDH169" s="3"/>
      <c r="VDI169" s="3"/>
      <c r="VDJ169" s="3"/>
      <c r="VDK169" s="3"/>
      <c r="VDL169" s="3"/>
      <c r="VDM169" s="3"/>
      <c r="VDN169" s="3"/>
      <c r="VDO169" s="3"/>
      <c r="VDP169" s="3"/>
      <c r="VDQ169" s="3"/>
      <c r="VDR169" s="3"/>
      <c r="VDS169" s="3"/>
      <c r="VDT169" s="3"/>
      <c r="VDU169" s="3"/>
      <c r="VDV169" s="3"/>
      <c r="VDW169" s="3"/>
      <c r="VDX169" s="3"/>
      <c r="VDY169" s="3"/>
      <c r="VDZ169" s="3"/>
      <c r="VEA169" s="3"/>
      <c r="VEB169" s="3"/>
      <c r="VEC169" s="3"/>
      <c r="VED169" s="3"/>
      <c r="VEE169" s="3"/>
      <c r="VEF169" s="3"/>
      <c r="VEG169" s="3"/>
      <c r="VEH169" s="3"/>
      <c r="VEI169" s="3"/>
      <c r="VEJ169" s="3"/>
      <c r="VEK169" s="3"/>
      <c r="VEL169" s="3"/>
      <c r="VEM169" s="3"/>
      <c r="VEN169" s="3"/>
      <c r="VEO169" s="3"/>
      <c r="VEP169" s="3"/>
      <c r="VEQ169" s="3"/>
      <c r="VER169" s="3"/>
      <c r="VES169" s="3"/>
      <c r="VET169" s="3"/>
      <c r="VEU169" s="3"/>
      <c r="VEV169" s="3"/>
      <c r="VEW169" s="3"/>
      <c r="VEX169" s="3"/>
      <c r="VEY169" s="3"/>
      <c r="VEZ169" s="3"/>
      <c r="VFA169" s="3"/>
      <c r="VFB169" s="3"/>
      <c r="VFC169" s="3"/>
      <c r="VFD169" s="3"/>
      <c r="VFE169" s="3"/>
      <c r="VFF169" s="3"/>
      <c r="VFG169" s="3"/>
      <c r="VFH169" s="3"/>
      <c r="VFI169" s="3"/>
      <c r="VFJ169" s="3"/>
      <c r="VFK169" s="3"/>
      <c r="VFL169" s="3"/>
      <c r="VFM169" s="3"/>
      <c r="VFN169" s="3"/>
      <c r="VFO169" s="3"/>
      <c r="VFP169" s="3"/>
      <c r="VFQ169" s="3"/>
      <c r="VFR169" s="3"/>
      <c r="VFS169" s="3"/>
      <c r="VFT169" s="3"/>
      <c r="VFU169" s="3"/>
      <c r="VFV169" s="3"/>
      <c r="VFW169" s="3"/>
      <c r="VFX169" s="3"/>
      <c r="VFY169" s="3"/>
      <c r="VFZ169" s="3"/>
      <c r="VGA169" s="3"/>
      <c r="VGB169" s="3"/>
      <c r="VGC169" s="3"/>
      <c r="VGD169" s="3"/>
      <c r="VGE169" s="3"/>
      <c r="VGF169" s="3"/>
      <c r="VGG169" s="3"/>
      <c r="VGH169" s="3"/>
      <c r="VGI169" s="3"/>
      <c r="VGJ169" s="3"/>
      <c r="VGK169" s="3"/>
      <c r="VGL169" s="3"/>
      <c r="VGM169" s="3"/>
      <c r="VGN169" s="3"/>
      <c r="VGO169" s="3"/>
      <c r="VGP169" s="3"/>
      <c r="VGQ169" s="3"/>
      <c r="VGR169" s="3"/>
      <c r="VGS169" s="3"/>
      <c r="VGT169" s="3"/>
      <c r="VGU169" s="3"/>
      <c r="VGV169" s="3"/>
      <c r="VGW169" s="3"/>
      <c r="VGX169" s="3"/>
      <c r="VGY169" s="3"/>
      <c r="VGZ169" s="3"/>
      <c r="VHA169" s="3"/>
      <c r="VHB169" s="3"/>
      <c r="VHC169" s="3"/>
      <c r="VHD169" s="3"/>
      <c r="VHE169" s="3"/>
      <c r="VHF169" s="3"/>
      <c r="VHG169" s="3"/>
      <c r="VHH169" s="3"/>
      <c r="VHI169" s="3"/>
      <c r="VHJ169" s="3"/>
      <c r="VHK169" s="3"/>
      <c r="VHL169" s="3"/>
      <c r="VHM169" s="3"/>
      <c r="VHN169" s="3"/>
      <c r="VHO169" s="3"/>
      <c r="VHP169" s="3"/>
      <c r="VHQ169" s="3"/>
      <c r="VHR169" s="3"/>
      <c r="VHS169" s="3"/>
      <c r="VHU169" s="3"/>
      <c r="VHW169" s="3"/>
      <c r="VHX169" s="3"/>
      <c r="VHY169" s="3"/>
      <c r="VHZ169" s="3"/>
      <c r="VIA169" s="3"/>
      <c r="VIB169" s="3"/>
      <c r="VIC169" s="3"/>
      <c r="VID169" s="3"/>
      <c r="VII169" s="3"/>
      <c r="VIJ169" s="3"/>
      <c r="VIK169" s="3"/>
      <c r="VIL169" s="3"/>
      <c r="VIM169" s="3"/>
      <c r="VIN169" s="3"/>
      <c r="VIO169" s="3"/>
      <c r="VIP169" s="3"/>
      <c r="VIQ169" s="3"/>
      <c r="VIR169" s="3"/>
      <c r="VIS169" s="3"/>
      <c r="VIT169" s="3"/>
      <c r="VIU169" s="3"/>
      <c r="VIV169" s="3"/>
      <c r="VIW169" s="3"/>
      <c r="VIX169" s="3"/>
      <c r="VIY169" s="3"/>
      <c r="VIZ169" s="3"/>
      <c r="VJA169" s="3"/>
      <c r="VJB169" s="3"/>
      <c r="VJC169" s="3"/>
      <c r="VJD169" s="3"/>
      <c r="VJE169" s="3"/>
      <c r="VJF169" s="3"/>
      <c r="VJG169" s="3"/>
      <c r="VJH169" s="3"/>
      <c r="VJI169" s="3"/>
      <c r="VJJ169" s="3"/>
      <c r="VJK169" s="3"/>
      <c r="VJL169" s="3"/>
      <c r="VJM169" s="3"/>
      <c r="VJN169" s="3"/>
      <c r="VJO169" s="3"/>
      <c r="VJP169" s="3"/>
      <c r="VJQ169" s="3"/>
      <c r="VJR169" s="3"/>
      <c r="VJS169" s="3"/>
      <c r="VJT169" s="3"/>
      <c r="VJU169" s="3"/>
      <c r="VJV169" s="3"/>
      <c r="VJW169" s="3"/>
      <c r="VJX169" s="3"/>
      <c r="VJY169" s="3"/>
      <c r="VJZ169" s="3"/>
      <c r="VKA169" s="3"/>
      <c r="VKB169" s="3"/>
      <c r="VKC169" s="3"/>
      <c r="VKD169" s="3"/>
      <c r="VKE169" s="3"/>
      <c r="VKF169" s="3"/>
      <c r="VKG169" s="3"/>
      <c r="VKH169" s="3"/>
      <c r="VKI169" s="3"/>
      <c r="VKJ169" s="3"/>
      <c r="VKK169" s="3"/>
      <c r="VKL169" s="3"/>
      <c r="VKM169" s="3"/>
      <c r="VKN169" s="3"/>
      <c r="VKO169" s="3"/>
      <c r="VKP169" s="3"/>
      <c r="VKQ169" s="3"/>
      <c r="VKR169" s="3"/>
      <c r="VKS169" s="3"/>
      <c r="VKT169" s="3"/>
      <c r="VKU169" s="3"/>
      <c r="VKV169" s="3"/>
      <c r="VKW169" s="3"/>
      <c r="VKX169" s="3"/>
      <c r="VKY169" s="3"/>
      <c r="VKZ169" s="3"/>
      <c r="VLA169" s="3"/>
      <c r="VLB169" s="3"/>
      <c r="VLC169" s="3"/>
      <c r="VLD169" s="3"/>
      <c r="VLE169" s="3"/>
      <c r="VLF169" s="3"/>
      <c r="VLG169" s="3"/>
      <c r="VLH169" s="3"/>
      <c r="VLI169" s="3"/>
      <c r="VLJ169" s="3"/>
      <c r="VLK169" s="3"/>
      <c r="VLL169" s="3"/>
      <c r="VLM169" s="3"/>
      <c r="VLN169" s="3"/>
      <c r="VLO169" s="3"/>
      <c r="VLP169" s="3"/>
      <c r="VLQ169" s="3"/>
      <c r="VLR169" s="3"/>
      <c r="VLS169" s="3"/>
      <c r="VLT169" s="3"/>
      <c r="VLU169" s="3"/>
      <c r="VLV169" s="3"/>
      <c r="VLW169" s="3"/>
      <c r="VLX169" s="3"/>
      <c r="VLY169" s="3"/>
      <c r="VLZ169" s="3"/>
      <c r="VMA169" s="3"/>
      <c r="VMB169" s="3"/>
      <c r="VMC169" s="3"/>
      <c r="VMD169" s="3"/>
      <c r="VME169" s="3"/>
      <c r="VMF169" s="3"/>
      <c r="VMG169" s="3"/>
      <c r="VMH169" s="3"/>
      <c r="VMI169" s="3"/>
      <c r="VMJ169" s="3"/>
      <c r="VMK169" s="3"/>
      <c r="VML169" s="3"/>
      <c r="VMM169" s="3"/>
      <c r="VMN169" s="3"/>
      <c r="VMO169" s="3"/>
      <c r="VMP169" s="3"/>
      <c r="VMQ169" s="3"/>
      <c r="VMR169" s="3"/>
      <c r="VMS169" s="3"/>
      <c r="VMT169" s="3"/>
      <c r="VMU169" s="3"/>
      <c r="VMV169" s="3"/>
      <c r="VMW169" s="3"/>
      <c r="VMX169" s="3"/>
      <c r="VMY169" s="3"/>
      <c r="VMZ169" s="3"/>
      <c r="VNA169" s="3"/>
      <c r="VNB169" s="3"/>
      <c r="VNC169" s="3"/>
      <c r="VND169" s="3"/>
      <c r="VNE169" s="3"/>
      <c r="VNF169" s="3"/>
      <c r="VNG169" s="3"/>
      <c r="VNH169" s="3"/>
      <c r="VNI169" s="3"/>
      <c r="VNJ169" s="3"/>
      <c r="VNK169" s="3"/>
      <c r="VNL169" s="3"/>
      <c r="VNM169" s="3"/>
      <c r="VNN169" s="3"/>
      <c r="VNO169" s="3"/>
      <c r="VNP169" s="3"/>
      <c r="VNQ169" s="3"/>
      <c r="VNR169" s="3"/>
      <c r="VNS169" s="3"/>
      <c r="VNT169" s="3"/>
      <c r="VNU169" s="3"/>
      <c r="VNV169" s="3"/>
      <c r="VNW169" s="3"/>
      <c r="VNX169" s="3"/>
      <c r="VNY169" s="3"/>
      <c r="VNZ169" s="3"/>
      <c r="VOA169" s="3"/>
      <c r="VOB169" s="3"/>
      <c r="VOC169" s="3"/>
      <c r="VOD169" s="3"/>
      <c r="VOE169" s="3"/>
      <c r="VOF169" s="3"/>
      <c r="VOG169" s="3"/>
      <c r="VOH169" s="3"/>
      <c r="VOI169" s="3"/>
      <c r="VOJ169" s="3"/>
      <c r="VOK169" s="3"/>
      <c r="VOL169" s="3"/>
      <c r="VOM169" s="3"/>
      <c r="VON169" s="3"/>
      <c r="VOO169" s="3"/>
      <c r="VOP169" s="3"/>
      <c r="VOQ169" s="3"/>
      <c r="VOR169" s="3"/>
      <c r="VOS169" s="3"/>
      <c r="VOT169" s="3"/>
      <c r="VOU169" s="3"/>
      <c r="VOV169" s="3"/>
      <c r="VOW169" s="3"/>
      <c r="VOX169" s="3"/>
      <c r="VOY169" s="3"/>
      <c r="VOZ169" s="3"/>
      <c r="VPA169" s="3"/>
      <c r="VPB169" s="3"/>
      <c r="VPC169" s="3"/>
      <c r="VPD169" s="3"/>
      <c r="VPE169" s="3"/>
      <c r="VPF169" s="3"/>
      <c r="VPG169" s="3"/>
      <c r="VPH169" s="3"/>
      <c r="VPI169" s="3"/>
      <c r="VPJ169" s="3"/>
      <c r="VPK169" s="3"/>
      <c r="VPL169" s="3"/>
      <c r="VPM169" s="3"/>
      <c r="VPN169" s="3"/>
      <c r="VPO169" s="3"/>
      <c r="VPP169" s="3"/>
      <c r="VPQ169" s="3"/>
      <c r="VPR169" s="3"/>
      <c r="VPS169" s="3"/>
      <c r="VPT169" s="3"/>
      <c r="VPU169" s="3"/>
      <c r="VPV169" s="3"/>
      <c r="VPW169" s="3"/>
      <c r="VPX169" s="3"/>
      <c r="VPY169" s="3"/>
      <c r="VPZ169" s="3"/>
      <c r="VQA169" s="3"/>
      <c r="VQB169" s="3"/>
      <c r="VQC169" s="3"/>
      <c r="VQD169" s="3"/>
      <c r="VQE169" s="3"/>
      <c r="VQF169" s="3"/>
      <c r="VQG169" s="3"/>
      <c r="VQH169" s="3"/>
      <c r="VQI169" s="3"/>
      <c r="VQJ169" s="3"/>
      <c r="VQK169" s="3"/>
      <c r="VQL169" s="3"/>
      <c r="VQM169" s="3"/>
      <c r="VQN169" s="3"/>
      <c r="VQO169" s="3"/>
      <c r="VQP169" s="3"/>
      <c r="VQQ169" s="3"/>
      <c r="VQR169" s="3"/>
      <c r="VQS169" s="3"/>
      <c r="VQT169" s="3"/>
      <c r="VQU169" s="3"/>
      <c r="VQV169" s="3"/>
      <c r="VQW169" s="3"/>
      <c r="VQX169" s="3"/>
      <c r="VQY169" s="3"/>
      <c r="VQZ169" s="3"/>
      <c r="VRA169" s="3"/>
      <c r="VRB169" s="3"/>
      <c r="VRC169" s="3"/>
      <c r="VRD169" s="3"/>
      <c r="VRE169" s="3"/>
      <c r="VRF169" s="3"/>
      <c r="VRG169" s="3"/>
      <c r="VRH169" s="3"/>
      <c r="VRI169" s="3"/>
      <c r="VRJ169" s="3"/>
      <c r="VRK169" s="3"/>
      <c r="VRL169" s="3"/>
      <c r="VRM169" s="3"/>
      <c r="VRN169" s="3"/>
      <c r="VRO169" s="3"/>
      <c r="VRQ169" s="3"/>
      <c r="VRS169" s="3"/>
      <c r="VRT169" s="3"/>
      <c r="VRU169" s="3"/>
      <c r="VRV169" s="3"/>
      <c r="VRW169" s="3"/>
      <c r="VRX169" s="3"/>
      <c r="VRY169" s="3"/>
      <c r="VRZ169" s="3"/>
      <c r="VSE169" s="3"/>
      <c r="VSF169" s="3"/>
      <c r="VSG169" s="3"/>
      <c r="VSH169" s="3"/>
      <c r="VSI169" s="3"/>
      <c r="VSJ169" s="3"/>
      <c r="VSK169" s="3"/>
      <c r="VSL169" s="3"/>
      <c r="VSM169" s="3"/>
      <c r="VSN169" s="3"/>
      <c r="VSO169" s="3"/>
      <c r="VSP169" s="3"/>
      <c r="VSQ169" s="3"/>
      <c r="VSR169" s="3"/>
      <c r="VSS169" s="3"/>
      <c r="VST169" s="3"/>
      <c r="VSU169" s="3"/>
      <c r="VSV169" s="3"/>
      <c r="VSW169" s="3"/>
      <c r="VSX169" s="3"/>
      <c r="VSY169" s="3"/>
      <c r="VSZ169" s="3"/>
      <c r="VTA169" s="3"/>
      <c r="VTB169" s="3"/>
      <c r="VTC169" s="3"/>
      <c r="VTD169" s="3"/>
      <c r="VTE169" s="3"/>
      <c r="VTF169" s="3"/>
      <c r="VTG169" s="3"/>
      <c r="VTH169" s="3"/>
      <c r="VTI169" s="3"/>
      <c r="VTJ169" s="3"/>
      <c r="VTK169" s="3"/>
      <c r="VTL169" s="3"/>
      <c r="VTM169" s="3"/>
      <c r="VTN169" s="3"/>
      <c r="VTO169" s="3"/>
      <c r="VTP169" s="3"/>
      <c r="VTQ169" s="3"/>
      <c r="VTR169" s="3"/>
      <c r="VTS169" s="3"/>
      <c r="VTT169" s="3"/>
      <c r="VTU169" s="3"/>
      <c r="VTV169" s="3"/>
      <c r="VTW169" s="3"/>
      <c r="VTX169" s="3"/>
      <c r="VTY169" s="3"/>
      <c r="VTZ169" s="3"/>
      <c r="VUA169" s="3"/>
      <c r="VUB169" s="3"/>
      <c r="VUC169" s="3"/>
      <c r="VUD169" s="3"/>
      <c r="VUE169" s="3"/>
      <c r="VUF169" s="3"/>
      <c r="VUG169" s="3"/>
      <c r="VUH169" s="3"/>
      <c r="VUI169" s="3"/>
      <c r="VUJ169" s="3"/>
      <c r="VUK169" s="3"/>
      <c r="VUL169" s="3"/>
      <c r="VUM169" s="3"/>
      <c r="VUN169" s="3"/>
      <c r="VUO169" s="3"/>
      <c r="VUP169" s="3"/>
      <c r="VUQ169" s="3"/>
      <c r="VUR169" s="3"/>
      <c r="VUS169" s="3"/>
      <c r="VUT169" s="3"/>
      <c r="VUU169" s="3"/>
      <c r="VUV169" s="3"/>
      <c r="VUW169" s="3"/>
      <c r="VUX169" s="3"/>
      <c r="VUY169" s="3"/>
      <c r="VUZ169" s="3"/>
      <c r="VVA169" s="3"/>
      <c r="VVB169" s="3"/>
      <c r="VVC169" s="3"/>
      <c r="VVD169" s="3"/>
      <c r="VVE169" s="3"/>
      <c r="VVF169" s="3"/>
      <c r="VVG169" s="3"/>
      <c r="VVH169" s="3"/>
      <c r="VVI169" s="3"/>
      <c r="VVJ169" s="3"/>
      <c r="VVK169" s="3"/>
      <c r="VVL169" s="3"/>
      <c r="VVM169" s="3"/>
      <c r="VVN169" s="3"/>
      <c r="VVO169" s="3"/>
      <c r="VVP169" s="3"/>
      <c r="VVQ169" s="3"/>
      <c r="VVR169" s="3"/>
      <c r="VVS169" s="3"/>
      <c r="VVT169" s="3"/>
      <c r="VVU169" s="3"/>
      <c r="VVV169" s="3"/>
      <c r="VVW169" s="3"/>
      <c r="VVX169" s="3"/>
      <c r="VVY169" s="3"/>
      <c r="VVZ169" s="3"/>
      <c r="VWA169" s="3"/>
      <c r="VWB169" s="3"/>
      <c r="VWC169" s="3"/>
      <c r="VWD169" s="3"/>
      <c r="VWE169" s="3"/>
      <c r="VWF169" s="3"/>
      <c r="VWG169" s="3"/>
      <c r="VWH169" s="3"/>
      <c r="VWI169" s="3"/>
      <c r="VWJ169" s="3"/>
      <c r="VWK169" s="3"/>
      <c r="VWL169" s="3"/>
      <c r="VWM169" s="3"/>
      <c r="VWN169" s="3"/>
      <c r="VWO169" s="3"/>
      <c r="VWP169" s="3"/>
      <c r="VWQ169" s="3"/>
      <c r="VWR169" s="3"/>
      <c r="VWS169" s="3"/>
      <c r="VWT169" s="3"/>
      <c r="VWU169" s="3"/>
      <c r="VWV169" s="3"/>
      <c r="VWW169" s="3"/>
      <c r="VWX169" s="3"/>
      <c r="VWY169" s="3"/>
      <c r="VWZ169" s="3"/>
      <c r="VXA169" s="3"/>
      <c r="VXB169" s="3"/>
      <c r="VXC169" s="3"/>
      <c r="VXD169" s="3"/>
      <c r="VXE169" s="3"/>
      <c r="VXF169" s="3"/>
      <c r="VXG169" s="3"/>
      <c r="VXH169" s="3"/>
      <c r="VXI169" s="3"/>
      <c r="VXJ169" s="3"/>
      <c r="VXK169" s="3"/>
      <c r="VXL169" s="3"/>
      <c r="VXM169" s="3"/>
      <c r="VXN169" s="3"/>
      <c r="VXO169" s="3"/>
      <c r="VXP169" s="3"/>
      <c r="VXQ169" s="3"/>
      <c r="VXR169" s="3"/>
      <c r="VXS169" s="3"/>
      <c r="VXT169" s="3"/>
      <c r="VXU169" s="3"/>
      <c r="VXV169" s="3"/>
      <c r="VXW169" s="3"/>
      <c r="VXX169" s="3"/>
      <c r="VXY169" s="3"/>
      <c r="VXZ169" s="3"/>
      <c r="VYA169" s="3"/>
      <c r="VYB169" s="3"/>
      <c r="VYC169" s="3"/>
      <c r="VYD169" s="3"/>
      <c r="VYE169" s="3"/>
      <c r="VYF169" s="3"/>
      <c r="VYG169" s="3"/>
      <c r="VYH169" s="3"/>
      <c r="VYI169" s="3"/>
      <c r="VYJ169" s="3"/>
      <c r="VYK169" s="3"/>
      <c r="VYL169" s="3"/>
      <c r="VYM169" s="3"/>
      <c r="VYN169" s="3"/>
      <c r="VYO169" s="3"/>
      <c r="VYP169" s="3"/>
      <c r="VYQ169" s="3"/>
      <c r="VYR169" s="3"/>
      <c r="VYS169" s="3"/>
      <c r="VYT169" s="3"/>
      <c r="VYU169" s="3"/>
      <c r="VYV169" s="3"/>
      <c r="VYW169" s="3"/>
      <c r="VYX169" s="3"/>
      <c r="VYY169" s="3"/>
      <c r="VYZ169" s="3"/>
      <c r="VZA169" s="3"/>
      <c r="VZB169" s="3"/>
      <c r="VZC169" s="3"/>
      <c r="VZD169" s="3"/>
      <c r="VZE169" s="3"/>
      <c r="VZF169" s="3"/>
      <c r="VZG169" s="3"/>
      <c r="VZH169" s="3"/>
      <c r="VZI169" s="3"/>
      <c r="VZJ169" s="3"/>
      <c r="VZK169" s="3"/>
      <c r="VZL169" s="3"/>
      <c r="VZM169" s="3"/>
      <c r="VZN169" s="3"/>
      <c r="VZO169" s="3"/>
      <c r="VZP169" s="3"/>
      <c r="VZQ169" s="3"/>
      <c r="VZR169" s="3"/>
      <c r="VZS169" s="3"/>
      <c r="VZT169" s="3"/>
      <c r="VZU169" s="3"/>
      <c r="VZV169" s="3"/>
      <c r="VZW169" s="3"/>
      <c r="VZX169" s="3"/>
      <c r="VZY169" s="3"/>
      <c r="VZZ169" s="3"/>
      <c r="WAA169" s="3"/>
      <c r="WAB169" s="3"/>
      <c r="WAC169" s="3"/>
      <c r="WAD169" s="3"/>
      <c r="WAE169" s="3"/>
      <c r="WAF169" s="3"/>
      <c r="WAG169" s="3"/>
      <c r="WAH169" s="3"/>
      <c r="WAI169" s="3"/>
      <c r="WAJ169" s="3"/>
      <c r="WAK169" s="3"/>
      <c r="WAL169" s="3"/>
      <c r="WAM169" s="3"/>
      <c r="WAN169" s="3"/>
      <c r="WAO169" s="3"/>
      <c r="WAP169" s="3"/>
      <c r="WAQ169" s="3"/>
      <c r="WAR169" s="3"/>
      <c r="WAS169" s="3"/>
      <c r="WAT169" s="3"/>
      <c r="WAU169" s="3"/>
      <c r="WAV169" s="3"/>
      <c r="WAW169" s="3"/>
      <c r="WAX169" s="3"/>
      <c r="WAY169" s="3"/>
      <c r="WAZ169" s="3"/>
      <c r="WBA169" s="3"/>
      <c r="WBB169" s="3"/>
      <c r="WBC169" s="3"/>
      <c r="WBD169" s="3"/>
      <c r="WBE169" s="3"/>
      <c r="WBF169" s="3"/>
      <c r="WBG169" s="3"/>
      <c r="WBH169" s="3"/>
      <c r="WBI169" s="3"/>
      <c r="WBJ169" s="3"/>
      <c r="WBK169" s="3"/>
      <c r="WBM169" s="3"/>
      <c r="WBO169" s="3"/>
      <c r="WBP169" s="3"/>
      <c r="WBQ169" s="3"/>
      <c r="WBR169" s="3"/>
      <c r="WBS169" s="3"/>
      <c r="WBT169" s="3"/>
      <c r="WBU169" s="3"/>
      <c r="WBV169" s="3"/>
      <c r="WCA169" s="3"/>
      <c r="WCB169" s="3"/>
      <c r="WCC169" s="3"/>
      <c r="WCD169" s="3"/>
      <c r="WCE169" s="3"/>
      <c r="WCF169" s="3"/>
      <c r="WCG169" s="3"/>
      <c r="WCH169" s="3"/>
      <c r="WCI169" s="3"/>
      <c r="WCJ169" s="3"/>
      <c r="WCK169" s="3"/>
      <c r="WCL169" s="3"/>
      <c r="WCM169" s="3"/>
      <c r="WCN169" s="3"/>
      <c r="WCO169" s="3"/>
      <c r="WCP169" s="3"/>
      <c r="WCQ169" s="3"/>
      <c r="WCR169" s="3"/>
      <c r="WCS169" s="3"/>
      <c r="WCT169" s="3"/>
      <c r="WCU169" s="3"/>
      <c r="WCV169" s="3"/>
      <c r="WCW169" s="3"/>
      <c r="WCX169" s="3"/>
      <c r="WCY169" s="3"/>
      <c r="WCZ169" s="3"/>
      <c r="WDA169" s="3"/>
      <c r="WDB169" s="3"/>
      <c r="WDC169" s="3"/>
      <c r="WDD169" s="3"/>
      <c r="WDE169" s="3"/>
      <c r="WDF169" s="3"/>
      <c r="WDG169" s="3"/>
      <c r="WDH169" s="3"/>
      <c r="WDI169" s="3"/>
      <c r="WDJ169" s="3"/>
      <c r="WDK169" s="3"/>
      <c r="WDL169" s="3"/>
      <c r="WDM169" s="3"/>
      <c r="WDN169" s="3"/>
      <c r="WDO169" s="3"/>
      <c r="WDP169" s="3"/>
      <c r="WDQ169" s="3"/>
      <c r="WDR169" s="3"/>
      <c r="WDS169" s="3"/>
      <c r="WDT169" s="3"/>
      <c r="WDU169" s="3"/>
      <c r="WDV169" s="3"/>
      <c r="WDW169" s="3"/>
      <c r="WDX169" s="3"/>
      <c r="WDY169" s="3"/>
      <c r="WDZ169" s="3"/>
      <c r="WEA169" s="3"/>
      <c r="WEB169" s="3"/>
      <c r="WEC169" s="3"/>
      <c r="WED169" s="3"/>
      <c r="WEE169" s="3"/>
      <c r="WEF169" s="3"/>
      <c r="WEG169" s="3"/>
      <c r="WEH169" s="3"/>
      <c r="WEI169" s="3"/>
      <c r="WEJ169" s="3"/>
      <c r="WEK169" s="3"/>
      <c r="WEL169" s="3"/>
      <c r="WEM169" s="3"/>
      <c r="WEN169" s="3"/>
      <c r="WEO169" s="3"/>
      <c r="WEP169" s="3"/>
      <c r="WEQ169" s="3"/>
      <c r="WER169" s="3"/>
      <c r="WES169" s="3"/>
      <c r="WET169" s="3"/>
      <c r="WEU169" s="3"/>
      <c r="WEV169" s="3"/>
      <c r="WEW169" s="3"/>
      <c r="WEX169" s="3"/>
      <c r="WEY169" s="3"/>
      <c r="WEZ169" s="3"/>
      <c r="WFA169" s="3"/>
      <c r="WFB169" s="3"/>
      <c r="WFC169" s="3"/>
      <c r="WFD169" s="3"/>
      <c r="WFE169" s="3"/>
      <c r="WFF169" s="3"/>
      <c r="WFG169" s="3"/>
      <c r="WFH169" s="3"/>
      <c r="WFI169" s="3"/>
      <c r="WFJ169" s="3"/>
      <c r="WFK169" s="3"/>
      <c r="WFL169" s="3"/>
      <c r="WFM169" s="3"/>
      <c r="WFN169" s="3"/>
      <c r="WFO169" s="3"/>
      <c r="WFP169" s="3"/>
      <c r="WFQ169" s="3"/>
      <c r="WFR169" s="3"/>
      <c r="WFS169" s="3"/>
      <c r="WFT169" s="3"/>
      <c r="WFU169" s="3"/>
      <c r="WFV169" s="3"/>
      <c r="WFW169" s="3"/>
      <c r="WFX169" s="3"/>
      <c r="WFY169" s="3"/>
      <c r="WFZ169" s="3"/>
      <c r="WGA169" s="3"/>
      <c r="WGB169" s="3"/>
      <c r="WGC169" s="3"/>
      <c r="WGD169" s="3"/>
      <c r="WGE169" s="3"/>
      <c r="WGF169" s="3"/>
      <c r="WGG169" s="3"/>
      <c r="WGH169" s="3"/>
      <c r="WGI169" s="3"/>
      <c r="WGJ169" s="3"/>
      <c r="WGK169" s="3"/>
      <c r="WGL169" s="3"/>
      <c r="WGM169" s="3"/>
      <c r="WGN169" s="3"/>
      <c r="WGO169" s="3"/>
      <c r="WGP169" s="3"/>
      <c r="WGQ169" s="3"/>
      <c r="WGR169" s="3"/>
      <c r="WGS169" s="3"/>
      <c r="WGT169" s="3"/>
      <c r="WGU169" s="3"/>
      <c r="WGV169" s="3"/>
      <c r="WGW169" s="3"/>
      <c r="WGX169" s="3"/>
      <c r="WGY169" s="3"/>
      <c r="WGZ169" s="3"/>
      <c r="WHA169" s="3"/>
      <c r="WHB169" s="3"/>
      <c r="WHC169" s="3"/>
      <c r="WHD169" s="3"/>
      <c r="WHE169" s="3"/>
      <c r="WHF169" s="3"/>
      <c r="WHG169" s="3"/>
      <c r="WHH169" s="3"/>
      <c r="WHI169" s="3"/>
      <c r="WHJ169" s="3"/>
      <c r="WHK169" s="3"/>
      <c r="WHL169" s="3"/>
      <c r="WHM169" s="3"/>
      <c r="WHN169" s="3"/>
      <c r="WHO169" s="3"/>
      <c r="WHP169" s="3"/>
      <c r="WHQ169" s="3"/>
      <c r="WHR169" s="3"/>
      <c r="WHS169" s="3"/>
      <c r="WHT169" s="3"/>
      <c r="WHU169" s="3"/>
      <c r="WHV169" s="3"/>
      <c r="WHW169" s="3"/>
      <c r="WHX169" s="3"/>
      <c r="WHY169" s="3"/>
      <c r="WHZ169" s="3"/>
      <c r="WIA169" s="3"/>
      <c r="WIB169" s="3"/>
      <c r="WIC169" s="3"/>
      <c r="WID169" s="3"/>
      <c r="WIE169" s="3"/>
      <c r="WIF169" s="3"/>
      <c r="WIG169" s="3"/>
      <c r="WIH169" s="3"/>
      <c r="WII169" s="3"/>
      <c r="WIJ169" s="3"/>
      <c r="WIK169" s="3"/>
      <c r="WIL169" s="3"/>
      <c r="WIM169" s="3"/>
      <c r="WIN169" s="3"/>
      <c r="WIO169" s="3"/>
      <c r="WIP169" s="3"/>
      <c r="WIQ169" s="3"/>
      <c r="WIR169" s="3"/>
      <c r="WIS169" s="3"/>
      <c r="WIT169" s="3"/>
      <c r="WIU169" s="3"/>
      <c r="WIV169" s="3"/>
      <c r="WIW169" s="3"/>
      <c r="WIX169" s="3"/>
      <c r="WIY169" s="3"/>
      <c r="WIZ169" s="3"/>
      <c r="WJA169" s="3"/>
      <c r="WJB169" s="3"/>
      <c r="WJC169" s="3"/>
      <c r="WJD169" s="3"/>
      <c r="WJE169" s="3"/>
      <c r="WJF169" s="3"/>
      <c r="WJG169" s="3"/>
      <c r="WJH169" s="3"/>
      <c r="WJI169" s="3"/>
      <c r="WJJ169" s="3"/>
      <c r="WJK169" s="3"/>
      <c r="WJL169" s="3"/>
      <c r="WJM169" s="3"/>
      <c r="WJN169" s="3"/>
      <c r="WJO169" s="3"/>
      <c r="WJP169" s="3"/>
      <c r="WJQ169" s="3"/>
      <c r="WJR169" s="3"/>
      <c r="WJS169" s="3"/>
      <c r="WJT169" s="3"/>
      <c r="WJU169" s="3"/>
      <c r="WJV169" s="3"/>
      <c r="WJW169" s="3"/>
      <c r="WJX169" s="3"/>
      <c r="WJY169" s="3"/>
      <c r="WJZ169" s="3"/>
      <c r="WKA169" s="3"/>
      <c r="WKB169" s="3"/>
      <c r="WKC169" s="3"/>
      <c r="WKD169" s="3"/>
      <c r="WKE169" s="3"/>
      <c r="WKF169" s="3"/>
      <c r="WKG169" s="3"/>
      <c r="WKH169" s="3"/>
      <c r="WKI169" s="3"/>
      <c r="WKJ169" s="3"/>
      <c r="WKK169" s="3"/>
      <c r="WKL169" s="3"/>
      <c r="WKM169" s="3"/>
      <c r="WKN169" s="3"/>
      <c r="WKO169" s="3"/>
      <c r="WKP169" s="3"/>
      <c r="WKQ169" s="3"/>
      <c r="WKR169" s="3"/>
      <c r="WKS169" s="3"/>
      <c r="WKT169" s="3"/>
      <c r="WKU169" s="3"/>
      <c r="WKV169" s="3"/>
      <c r="WKW169" s="3"/>
      <c r="WKX169" s="3"/>
      <c r="WKY169" s="3"/>
      <c r="WKZ169" s="3"/>
      <c r="WLA169" s="3"/>
      <c r="WLB169" s="3"/>
      <c r="WLC169" s="3"/>
      <c r="WLD169" s="3"/>
      <c r="WLE169" s="3"/>
      <c r="WLF169" s="3"/>
      <c r="WLG169" s="3"/>
      <c r="WLI169" s="3"/>
      <c r="WLK169" s="3"/>
      <c r="WLL169" s="3"/>
      <c r="WLM169" s="3"/>
      <c r="WLN169" s="3"/>
      <c r="WLO169" s="3"/>
      <c r="WLP169" s="3"/>
      <c r="WLQ169" s="3"/>
      <c r="WLR169" s="3"/>
      <c r="WLW169" s="3"/>
      <c r="WLX169" s="3"/>
      <c r="WLY169" s="3"/>
      <c r="WLZ169" s="3"/>
      <c r="WMA169" s="3"/>
      <c r="WMB169" s="3"/>
      <c r="WMC169" s="3"/>
      <c r="WMD169" s="3"/>
      <c r="WME169" s="3"/>
      <c r="WMF169" s="3"/>
      <c r="WMG169" s="3"/>
      <c r="WMH169" s="3"/>
      <c r="WMI169" s="3"/>
      <c r="WMJ169" s="3"/>
      <c r="WMK169" s="3"/>
      <c r="WML169" s="3"/>
      <c r="WMM169" s="3"/>
      <c r="WMN169" s="3"/>
      <c r="WMO169" s="3"/>
      <c r="WMP169" s="3"/>
      <c r="WMQ169" s="3"/>
      <c r="WMR169" s="3"/>
      <c r="WMS169" s="3"/>
      <c r="WMT169" s="3"/>
      <c r="WMU169" s="3"/>
      <c r="WMV169" s="3"/>
      <c r="WMW169" s="3"/>
      <c r="WMX169" s="3"/>
      <c r="WMY169" s="3"/>
      <c r="WMZ169" s="3"/>
      <c r="WNA169" s="3"/>
      <c r="WNB169" s="3"/>
      <c r="WNC169" s="3"/>
      <c r="WND169" s="3"/>
      <c r="WNE169" s="3"/>
      <c r="WNF169" s="3"/>
      <c r="WNG169" s="3"/>
      <c r="WNH169" s="3"/>
      <c r="WNI169" s="3"/>
      <c r="WNJ169" s="3"/>
      <c r="WNK169" s="3"/>
      <c r="WNL169" s="3"/>
      <c r="WNM169" s="3"/>
      <c r="WNN169" s="3"/>
      <c r="WNO169" s="3"/>
      <c r="WNP169" s="3"/>
      <c r="WNQ169" s="3"/>
      <c r="WNR169" s="3"/>
      <c r="WNS169" s="3"/>
      <c r="WNT169" s="3"/>
      <c r="WNU169" s="3"/>
      <c r="WNV169" s="3"/>
      <c r="WNW169" s="3"/>
      <c r="WNX169" s="3"/>
      <c r="WNY169" s="3"/>
      <c r="WNZ169" s="3"/>
      <c r="WOA169" s="3"/>
      <c r="WOB169" s="3"/>
      <c r="WOC169" s="3"/>
      <c r="WOD169" s="3"/>
      <c r="WOE169" s="3"/>
      <c r="WOF169" s="3"/>
      <c r="WOG169" s="3"/>
      <c r="WOH169" s="3"/>
      <c r="WOI169" s="3"/>
      <c r="WOJ169" s="3"/>
      <c r="WOK169" s="3"/>
      <c r="WOL169" s="3"/>
      <c r="WOM169" s="3"/>
      <c r="WON169" s="3"/>
      <c r="WOO169" s="3"/>
      <c r="WOP169" s="3"/>
      <c r="WOQ169" s="3"/>
      <c r="WOR169" s="3"/>
      <c r="WOS169" s="3"/>
      <c r="WOT169" s="3"/>
      <c r="WOU169" s="3"/>
      <c r="WOV169" s="3"/>
      <c r="WOW169" s="3"/>
      <c r="WOX169" s="3"/>
      <c r="WOY169" s="3"/>
      <c r="WOZ169" s="3"/>
      <c r="WPA169" s="3"/>
      <c r="WPB169" s="3"/>
      <c r="WPC169" s="3"/>
      <c r="WPD169" s="3"/>
      <c r="WPE169" s="3"/>
      <c r="WPF169" s="3"/>
      <c r="WPG169" s="3"/>
      <c r="WPH169" s="3"/>
      <c r="WPI169" s="3"/>
      <c r="WPJ169" s="3"/>
      <c r="WPK169" s="3"/>
      <c r="WPL169" s="3"/>
      <c r="WPM169" s="3"/>
      <c r="WPN169" s="3"/>
      <c r="WPO169" s="3"/>
      <c r="WPP169" s="3"/>
      <c r="WPQ169" s="3"/>
      <c r="WPR169" s="3"/>
      <c r="WPS169" s="3"/>
      <c r="WPT169" s="3"/>
      <c r="WPU169" s="3"/>
      <c r="WPV169" s="3"/>
      <c r="WPW169" s="3"/>
      <c r="WPX169" s="3"/>
      <c r="WPY169" s="3"/>
      <c r="WPZ169" s="3"/>
      <c r="WQA169" s="3"/>
      <c r="WQB169" s="3"/>
      <c r="WQC169" s="3"/>
      <c r="WQD169" s="3"/>
      <c r="WQE169" s="3"/>
      <c r="WQF169" s="3"/>
      <c r="WQG169" s="3"/>
      <c r="WQH169" s="3"/>
      <c r="WQI169" s="3"/>
      <c r="WQJ169" s="3"/>
      <c r="WQK169" s="3"/>
      <c r="WQL169" s="3"/>
      <c r="WQM169" s="3"/>
      <c r="WQN169" s="3"/>
      <c r="WQO169" s="3"/>
      <c r="WQP169" s="3"/>
      <c r="WQQ169" s="3"/>
      <c r="WQR169" s="3"/>
      <c r="WQS169" s="3"/>
      <c r="WQT169" s="3"/>
      <c r="WQU169" s="3"/>
      <c r="WQV169" s="3"/>
      <c r="WQW169" s="3"/>
      <c r="WQX169" s="3"/>
      <c r="WQY169" s="3"/>
      <c r="WQZ169" s="3"/>
      <c r="WRA169" s="3"/>
      <c r="WRB169" s="3"/>
      <c r="WRC169" s="3"/>
      <c r="WRD169" s="3"/>
      <c r="WRE169" s="3"/>
      <c r="WRF169" s="3"/>
      <c r="WRG169" s="3"/>
      <c r="WRH169" s="3"/>
      <c r="WRI169" s="3"/>
      <c r="WRJ169" s="3"/>
      <c r="WRK169" s="3"/>
      <c r="WRL169" s="3"/>
      <c r="WRM169" s="3"/>
      <c r="WRN169" s="3"/>
      <c r="WRO169" s="3"/>
      <c r="WRP169" s="3"/>
      <c r="WRQ169" s="3"/>
      <c r="WRR169" s="3"/>
      <c r="WRS169" s="3"/>
      <c r="WRT169" s="3"/>
      <c r="WRU169" s="3"/>
      <c r="WRV169" s="3"/>
      <c r="WRW169" s="3"/>
      <c r="WRX169" s="3"/>
      <c r="WRY169" s="3"/>
      <c r="WRZ169" s="3"/>
      <c r="WSA169" s="3"/>
      <c r="WSB169" s="3"/>
      <c r="WSC169" s="3"/>
      <c r="WSD169" s="3"/>
      <c r="WSE169" s="3"/>
      <c r="WSF169" s="3"/>
      <c r="WSG169" s="3"/>
      <c r="WSH169" s="3"/>
      <c r="WSI169" s="3"/>
      <c r="WSJ169" s="3"/>
      <c r="WSK169" s="3"/>
      <c r="WSL169" s="3"/>
      <c r="WSM169" s="3"/>
      <c r="WSN169" s="3"/>
      <c r="WSO169" s="3"/>
      <c r="WSP169" s="3"/>
      <c r="WSQ169" s="3"/>
      <c r="WSR169" s="3"/>
      <c r="WSS169" s="3"/>
      <c r="WST169" s="3"/>
      <c r="WSU169" s="3"/>
      <c r="WSV169" s="3"/>
      <c r="WSW169" s="3"/>
      <c r="WSX169" s="3"/>
      <c r="WSY169" s="3"/>
      <c r="WSZ169" s="3"/>
      <c r="WTA169" s="3"/>
      <c r="WTB169" s="3"/>
      <c r="WTC169" s="3"/>
      <c r="WTD169" s="3"/>
      <c r="WTE169" s="3"/>
      <c r="WTF169" s="3"/>
      <c r="WTG169" s="3"/>
      <c r="WTH169" s="3"/>
      <c r="WTI169" s="3"/>
      <c r="WTJ169" s="3"/>
      <c r="WTK169" s="3"/>
      <c r="WTL169" s="3"/>
      <c r="WTM169" s="3"/>
      <c r="WTN169" s="3"/>
      <c r="WTO169" s="3"/>
      <c r="WTP169" s="3"/>
      <c r="WTQ169" s="3"/>
      <c r="WTR169" s="3"/>
      <c r="WTS169" s="3"/>
      <c r="WTT169" s="3"/>
      <c r="WTU169" s="3"/>
      <c r="WTV169" s="3"/>
      <c r="WTW169" s="3"/>
      <c r="WTX169" s="3"/>
      <c r="WTY169" s="3"/>
      <c r="WTZ169" s="3"/>
      <c r="WUA169" s="3"/>
      <c r="WUB169" s="3"/>
      <c r="WUC169" s="3"/>
      <c r="WUD169" s="3"/>
      <c r="WUE169" s="3"/>
      <c r="WUF169" s="3"/>
      <c r="WUG169" s="3"/>
      <c r="WUH169" s="3"/>
      <c r="WUI169" s="3"/>
      <c r="WUJ169" s="3"/>
      <c r="WUK169" s="3"/>
      <c r="WUL169" s="3"/>
      <c r="WUM169" s="3"/>
      <c r="WUN169" s="3"/>
      <c r="WUO169" s="3"/>
      <c r="WUP169" s="3"/>
      <c r="WUQ169" s="3"/>
      <c r="WUR169" s="3"/>
      <c r="WUS169" s="3"/>
      <c r="WUT169" s="3"/>
      <c r="WUU169" s="3"/>
      <c r="WUV169" s="3"/>
      <c r="WUW169" s="3"/>
      <c r="WUX169" s="3"/>
      <c r="WUY169" s="3"/>
      <c r="WUZ169" s="3"/>
      <c r="WVA169" s="3"/>
      <c r="WVB169" s="3"/>
      <c r="WVC169" s="3"/>
      <c r="WVE169" s="3"/>
      <c r="WVG169" s="3"/>
      <c r="WVH169" s="3"/>
      <c r="WVI169" s="3"/>
      <c r="WVJ169" s="3"/>
      <c r="WVK169" s="3"/>
      <c r="WVL169" s="3"/>
      <c r="WVM169" s="3"/>
      <c r="WVN169" s="3"/>
      <c r="WVS169" s="3"/>
      <c r="WVT169" s="3"/>
      <c r="WVU169" s="3"/>
      <c r="WVV169" s="3"/>
      <c r="WVW169" s="3"/>
      <c r="WVX169" s="3"/>
      <c r="WVY169" s="3"/>
      <c r="WVZ169" s="3"/>
      <c r="WWA169" s="3"/>
      <c r="WWB169" s="3"/>
      <c r="WWC169" s="3"/>
      <c r="WWD169" s="3"/>
      <c r="WWE169" s="3"/>
      <c r="WWF169" s="3"/>
      <c r="WWG169" s="3"/>
      <c r="WWH169" s="3"/>
      <c r="WWI169" s="3"/>
      <c r="WWJ169" s="3"/>
      <c r="WWK169" s="3"/>
      <c r="WWL169" s="3"/>
      <c r="WWM169" s="3"/>
      <c r="WWN169" s="3"/>
      <c r="WWO169" s="3"/>
      <c r="WWP169" s="3"/>
      <c r="WWQ169" s="3"/>
      <c r="WWR169" s="3"/>
      <c r="WWS169" s="3"/>
      <c r="WWT169" s="3"/>
      <c r="WWU169" s="3"/>
      <c r="WWV169" s="3"/>
      <c r="WWW169" s="3"/>
      <c r="WWX169" s="3"/>
      <c r="WWY169" s="3"/>
      <c r="WWZ169" s="3"/>
      <c r="WXA169" s="3"/>
      <c r="WXB169" s="3"/>
      <c r="WXC169" s="3"/>
      <c r="WXD169" s="3"/>
      <c r="WXE169" s="3"/>
      <c r="WXF169" s="3"/>
      <c r="WXG169" s="3"/>
      <c r="WXH169" s="3"/>
      <c r="WXI169" s="3"/>
      <c r="WXJ169" s="3"/>
      <c r="WXK169" s="3"/>
      <c r="WXL169" s="3"/>
      <c r="WXM169" s="3"/>
      <c r="WXN169" s="3"/>
      <c r="WXO169" s="3"/>
      <c r="WXP169" s="3"/>
      <c r="WXQ169" s="3"/>
      <c r="WXR169" s="3"/>
      <c r="WXS169" s="3"/>
      <c r="WXT169" s="3"/>
      <c r="WXU169" s="3"/>
      <c r="WXV169" s="3"/>
      <c r="WXW169" s="3"/>
      <c r="WXX169" s="3"/>
      <c r="WXY169" s="3"/>
      <c r="WXZ169" s="3"/>
      <c r="WYA169" s="3"/>
      <c r="WYB169" s="3"/>
      <c r="WYC169" s="3"/>
      <c r="WYD169" s="3"/>
      <c r="WYE169" s="3"/>
      <c r="WYF169" s="3"/>
      <c r="WYG169" s="3"/>
      <c r="WYH169" s="3"/>
      <c r="WYI169" s="3"/>
      <c r="WYJ169" s="3"/>
      <c r="WYK169" s="3"/>
      <c r="WYL169" s="3"/>
      <c r="WYM169" s="3"/>
      <c r="WYN169" s="3"/>
      <c r="WYO169" s="3"/>
      <c r="WYP169" s="3"/>
      <c r="WYQ169" s="3"/>
      <c r="WYR169" s="3"/>
      <c r="WYS169" s="3"/>
      <c r="WYT169" s="3"/>
      <c r="WYU169" s="3"/>
      <c r="WYV169" s="3"/>
      <c r="WYW169" s="3"/>
      <c r="WYX169" s="3"/>
      <c r="WYY169" s="3"/>
      <c r="WYZ169" s="3"/>
      <c r="WZA169" s="3"/>
      <c r="WZB169" s="3"/>
      <c r="WZC169" s="3"/>
      <c r="WZD169" s="3"/>
      <c r="WZE169" s="3"/>
      <c r="WZF169" s="3"/>
      <c r="WZG169" s="3"/>
      <c r="WZH169" s="3"/>
      <c r="WZI169" s="3"/>
      <c r="WZJ169" s="3"/>
      <c r="WZK169" s="3"/>
      <c r="WZL169" s="3"/>
      <c r="WZM169" s="3"/>
      <c r="WZN169" s="3"/>
      <c r="WZO169" s="3"/>
      <c r="WZP169" s="3"/>
      <c r="WZQ169" s="3"/>
      <c r="WZR169" s="3"/>
      <c r="WZS169" s="3"/>
      <c r="WZT169" s="3"/>
      <c r="WZU169" s="3"/>
      <c r="WZV169" s="3"/>
      <c r="WZW169" s="3"/>
      <c r="WZX169" s="3"/>
      <c r="WZY169" s="3"/>
      <c r="WZZ169" s="3"/>
      <c r="XAA169" s="3"/>
      <c r="XAB169" s="3"/>
      <c r="XAC169" s="3"/>
      <c r="XAD169" s="3"/>
      <c r="XAE169" s="3"/>
      <c r="XAF169" s="3"/>
      <c r="XAG169" s="3"/>
      <c r="XAH169" s="3"/>
      <c r="XAI169" s="3"/>
      <c r="XAJ169" s="3"/>
      <c r="XAK169" s="3"/>
      <c r="XAL169" s="3"/>
      <c r="XAM169" s="3"/>
      <c r="XAN169" s="3"/>
      <c r="XAO169" s="3"/>
      <c r="XAP169" s="3"/>
      <c r="XAQ169" s="3"/>
      <c r="XAR169" s="3"/>
      <c r="XAS169" s="3"/>
      <c r="XAT169" s="3"/>
      <c r="XAU169" s="3"/>
      <c r="XAV169" s="3"/>
      <c r="XAW169" s="3"/>
      <c r="XAX169" s="3"/>
      <c r="XAY169" s="3"/>
      <c r="XAZ169" s="3"/>
      <c r="XBA169" s="3"/>
      <c r="XBB169" s="3"/>
      <c r="XBC169" s="3"/>
      <c r="XBD169" s="3"/>
      <c r="XBE169" s="3"/>
      <c r="XBF169" s="3"/>
      <c r="XBG169" s="3"/>
      <c r="XBH169" s="3"/>
      <c r="XBI169" s="3"/>
      <c r="XBJ169" s="3"/>
      <c r="XBK169" s="3"/>
      <c r="XBL169" s="3"/>
      <c r="XBM169" s="3"/>
      <c r="XBN169" s="3"/>
      <c r="XBO169" s="3"/>
      <c r="XBP169" s="3"/>
      <c r="XBQ169" s="3"/>
      <c r="XBR169" s="3"/>
      <c r="XBS169" s="3"/>
      <c r="XBT169" s="3"/>
      <c r="XBU169" s="3"/>
      <c r="XBV169" s="3"/>
      <c r="XBW169" s="3"/>
      <c r="XBX169" s="3"/>
      <c r="XBY169" s="3"/>
      <c r="XBZ169" s="3"/>
      <c r="XCA169" s="3"/>
      <c r="XCB169" s="3"/>
      <c r="XCC169" s="3"/>
      <c r="XCD169" s="3"/>
      <c r="XCE169" s="3"/>
      <c r="XCF169" s="3"/>
      <c r="XCG169" s="3"/>
      <c r="XCH169" s="3"/>
      <c r="XCI169" s="3"/>
      <c r="XCJ169" s="3"/>
      <c r="XCK169" s="3"/>
      <c r="XCL169" s="3"/>
      <c r="XCM169" s="3"/>
      <c r="XCN169" s="3"/>
      <c r="XCO169" s="3"/>
      <c r="XCP169" s="3"/>
      <c r="XCQ169" s="3"/>
      <c r="XCR169" s="3"/>
      <c r="XCS169" s="3"/>
      <c r="XCT169" s="3"/>
      <c r="XCU169" s="3"/>
      <c r="XCV169" s="3"/>
      <c r="XCW169" s="3"/>
      <c r="XCX169" s="3"/>
      <c r="XCY169" s="3"/>
      <c r="XCZ169" s="3"/>
      <c r="XDA169" s="3"/>
      <c r="XDB169" s="3"/>
      <c r="XDC169" s="3"/>
      <c r="XDD169" s="3"/>
      <c r="XDE169" s="3"/>
      <c r="XDF169" s="3"/>
      <c r="XDG169" s="3"/>
      <c r="XDH169" s="3"/>
      <c r="XDI169" s="3"/>
      <c r="XDJ169" s="3"/>
      <c r="XDK169" s="3"/>
      <c r="XDL169" s="3"/>
      <c r="XDM169" s="3"/>
      <c r="XDN169" s="3"/>
      <c r="XDO169" s="3"/>
      <c r="XDP169" s="3"/>
      <c r="XDQ169" s="3"/>
      <c r="XDR169" s="3"/>
      <c r="XDS169" s="3"/>
      <c r="XDT169" s="3"/>
      <c r="XDU169" s="3"/>
      <c r="XDV169" s="3"/>
      <c r="XDW169" s="3"/>
      <c r="XDX169" s="3"/>
      <c r="XDY169" s="3"/>
      <c r="XDZ169" s="3"/>
      <c r="XEA169" s="3"/>
      <c r="XEB169" s="3"/>
      <c r="XEC169" s="3"/>
      <c r="XED169" s="3"/>
      <c r="XEE169" s="3"/>
      <c r="XEF169" s="3"/>
      <c r="XEG169" s="3"/>
      <c r="XEH169" s="3"/>
      <c r="XEI169" s="3"/>
      <c r="XEJ169" s="3"/>
      <c r="XEK169" s="3"/>
      <c r="XEL169" s="3"/>
      <c r="XEM169" s="3"/>
      <c r="XEN169" s="3"/>
      <c r="XEO169" s="3"/>
      <c r="XEP169" s="3"/>
      <c r="XEQ169" s="3"/>
      <c r="XER169" s="3"/>
      <c r="XES169" s="3"/>
      <c r="XET169" s="3"/>
      <c r="XEU169" s="3"/>
      <c r="XEV169" s="3"/>
      <c r="XEW169" s="3"/>
      <c r="XEX169" s="3"/>
      <c r="XEY169" s="3"/>
    </row>
    <row r="170" spans="1:16379" ht="16.5" customHeight="1">
      <c r="A170" s="25" t="s">
        <v>179</v>
      </c>
      <c r="B170" s="23">
        <v>1140</v>
      </c>
      <c r="C170" s="23">
        <v>3256</v>
      </c>
      <c r="D170" s="23">
        <v>3256</v>
      </c>
      <c r="E170" s="24">
        <f t="shared" si="19"/>
        <v>100</v>
      </c>
      <c r="F170" s="23">
        <v>1342</v>
      </c>
      <c r="G170" s="20">
        <f>D170-F170</f>
        <v>1914</v>
      </c>
      <c r="H170" s="21">
        <f t="shared" si="20"/>
        <v>142.62295081967213</v>
      </c>
      <c r="I170" s="23">
        <f>SUM(I171:I173)</f>
        <v>1114.08</v>
      </c>
      <c r="J170" s="20">
        <f>I170-B170</f>
        <v>-25.920000000000073</v>
      </c>
      <c r="K170" s="24">
        <f>J170/B170*100</f>
        <v>-2.273684210526322</v>
      </c>
      <c r="M170" s="23">
        <f>SUM(M171:M173)</f>
        <v>1114.08</v>
      </c>
      <c r="N170" s="23">
        <f>SUM(N171:N173)</f>
        <v>0</v>
      </c>
      <c r="O170" s="32">
        <f t="shared" si="18"/>
        <v>1114.08</v>
      </c>
      <c r="Q170" s="33"/>
    </row>
    <row r="171" spans="1:16379" ht="16.5" customHeight="1">
      <c r="A171" s="25" t="s">
        <v>358</v>
      </c>
      <c r="B171" s="23"/>
      <c r="C171" s="23"/>
      <c r="D171" s="23"/>
      <c r="E171" s="24"/>
      <c r="F171" s="23"/>
      <c r="G171" s="20"/>
      <c r="H171" s="21"/>
      <c r="I171" s="23">
        <v>752.48</v>
      </c>
      <c r="J171" s="20"/>
      <c r="K171" s="24"/>
      <c r="M171" s="23">
        <v>752.48</v>
      </c>
      <c r="N171" s="23"/>
      <c r="O171" s="32">
        <f t="shared" si="18"/>
        <v>752.48</v>
      </c>
      <c r="Q171" s="33"/>
    </row>
    <row r="172" spans="1:16379" ht="16.5" customHeight="1">
      <c r="A172" s="25" t="s">
        <v>359</v>
      </c>
      <c r="B172" s="23"/>
      <c r="C172" s="23"/>
      <c r="D172" s="23"/>
      <c r="E172" s="24"/>
      <c r="F172" s="23"/>
      <c r="G172" s="20"/>
      <c r="H172" s="21"/>
      <c r="I172" s="23">
        <v>280</v>
      </c>
      <c r="J172" s="20"/>
      <c r="K172" s="24"/>
      <c r="M172" s="23">
        <v>280</v>
      </c>
      <c r="N172" s="23"/>
      <c r="O172" s="32">
        <f t="shared" si="18"/>
        <v>280</v>
      </c>
      <c r="Q172" s="33"/>
    </row>
    <row r="173" spans="1:16379" ht="16.5" customHeight="1">
      <c r="A173" s="25" t="s">
        <v>421</v>
      </c>
      <c r="B173" s="23"/>
      <c r="C173" s="23"/>
      <c r="D173" s="23"/>
      <c r="E173" s="24"/>
      <c r="F173" s="23"/>
      <c r="G173" s="20"/>
      <c r="H173" s="21"/>
      <c r="I173" s="23">
        <v>81.599999999999994</v>
      </c>
      <c r="J173" s="20"/>
      <c r="K173" s="24"/>
      <c r="M173" s="23">
        <v>81.599999999999994</v>
      </c>
      <c r="N173" s="23"/>
      <c r="O173" s="32">
        <f t="shared" si="18"/>
        <v>81.599999999999994</v>
      </c>
      <c r="Q173" s="33"/>
    </row>
    <row r="174" spans="1:16379" ht="16.5" hidden="1" customHeight="1">
      <c r="A174" s="35" t="s">
        <v>180</v>
      </c>
      <c r="B174" s="36"/>
      <c r="C174" s="36"/>
      <c r="D174" s="36"/>
      <c r="E174" s="37" t="e">
        <f t="shared" si="19"/>
        <v>#DIV/0!</v>
      </c>
      <c r="F174" s="23"/>
      <c r="G174" s="38">
        <f>D174-F174</f>
        <v>0</v>
      </c>
      <c r="H174" s="39" t="e">
        <f t="shared" si="20"/>
        <v>#DIV/0!</v>
      </c>
      <c r="I174" s="36"/>
      <c r="J174" s="38">
        <f>I174-B174</f>
        <v>0</v>
      </c>
      <c r="K174" s="37" t="e">
        <f t="shared" ref="K174:K178" si="21">J174/B174*100</f>
        <v>#DIV/0!</v>
      </c>
      <c r="L174" s="3"/>
      <c r="M174" s="23"/>
      <c r="N174" s="23"/>
      <c r="O174" s="32">
        <f t="shared" si="18"/>
        <v>0</v>
      </c>
      <c r="P174" s="3"/>
      <c r="Q174" s="3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S174" s="3"/>
      <c r="IU174" s="3"/>
      <c r="IV174" s="3"/>
      <c r="IW174" s="3"/>
      <c r="IX174" s="3"/>
      <c r="IY174" s="3"/>
      <c r="IZ174" s="3"/>
      <c r="JA174" s="3"/>
      <c r="JB174" s="3"/>
      <c r="JG174" s="3"/>
      <c r="JH174" s="3"/>
      <c r="JI174" s="3"/>
      <c r="JJ174" s="3"/>
      <c r="JK174" s="3"/>
      <c r="JL174" s="3"/>
      <c r="JM174" s="3"/>
      <c r="JN174" s="3"/>
      <c r="JO174" s="3"/>
      <c r="JP174" s="3"/>
      <c r="JQ174" s="3"/>
      <c r="JR174" s="3"/>
      <c r="JS174" s="3"/>
      <c r="JT174" s="3"/>
      <c r="JU174" s="3"/>
      <c r="JV174" s="3"/>
      <c r="JW174" s="3"/>
      <c r="JX174" s="3"/>
      <c r="JY174" s="3"/>
      <c r="JZ174" s="3"/>
      <c r="KA174" s="3"/>
      <c r="KB174" s="3"/>
      <c r="KC174" s="3"/>
      <c r="KD174" s="3"/>
      <c r="KE174" s="3"/>
      <c r="KF174" s="3"/>
      <c r="KG174" s="3"/>
      <c r="KH174" s="3"/>
      <c r="KI174" s="3"/>
      <c r="KJ174" s="3"/>
      <c r="KK174" s="3"/>
      <c r="KL174" s="3"/>
      <c r="KM174" s="3"/>
      <c r="KN174" s="3"/>
      <c r="KO174" s="3"/>
      <c r="KP174" s="3"/>
      <c r="KQ174" s="3"/>
      <c r="KR174" s="3"/>
      <c r="KS174" s="3"/>
      <c r="KT174" s="3"/>
      <c r="KU174" s="3"/>
      <c r="KV174" s="3"/>
      <c r="KW174" s="3"/>
      <c r="KX174" s="3"/>
      <c r="KY174" s="3"/>
      <c r="KZ174" s="3"/>
      <c r="LA174" s="3"/>
      <c r="LB174" s="3"/>
      <c r="LC174" s="3"/>
      <c r="LD174" s="3"/>
      <c r="LE174" s="3"/>
      <c r="LF174" s="3"/>
      <c r="LG174" s="3"/>
      <c r="LH174" s="3"/>
      <c r="LI174" s="3"/>
      <c r="LJ174" s="3"/>
      <c r="LK174" s="3"/>
      <c r="LL174" s="3"/>
      <c r="LM174" s="3"/>
      <c r="LN174" s="3"/>
      <c r="LO174" s="3"/>
      <c r="LP174" s="3"/>
      <c r="LQ174" s="3"/>
      <c r="LR174" s="3"/>
      <c r="LS174" s="3"/>
      <c r="LT174" s="3"/>
      <c r="LU174" s="3"/>
      <c r="LV174" s="3"/>
      <c r="LW174" s="3"/>
      <c r="LX174" s="3"/>
      <c r="LY174" s="3"/>
      <c r="LZ174" s="3"/>
      <c r="MA174" s="3"/>
      <c r="MB174" s="3"/>
      <c r="MC174" s="3"/>
      <c r="MD174" s="3"/>
      <c r="ME174" s="3"/>
      <c r="MF174" s="3"/>
      <c r="MG174" s="3"/>
      <c r="MH174" s="3"/>
      <c r="MI174" s="3"/>
      <c r="MJ174" s="3"/>
      <c r="MK174" s="3"/>
      <c r="ML174" s="3"/>
      <c r="MM174" s="3"/>
      <c r="MN174" s="3"/>
      <c r="MO174" s="3"/>
      <c r="MP174" s="3"/>
      <c r="MQ174" s="3"/>
      <c r="MR174" s="3"/>
      <c r="MS174" s="3"/>
      <c r="MT174" s="3"/>
      <c r="MU174" s="3"/>
      <c r="MV174" s="3"/>
      <c r="MW174" s="3"/>
      <c r="MX174" s="3"/>
      <c r="MY174" s="3"/>
      <c r="MZ174" s="3"/>
      <c r="NA174" s="3"/>
      <c r="NB174" s="3"/>
      <c r="NC174" s="3"/>
      <c r="ND174" s="3"/>
      <c r="NE174" s="3"/>
      <c r="NF174" s="3"/>
      <c r="NG174" s="3"/>
      <c r="NH174" s="3"/>
      <c r="NI174" s="3"/>
      <c r="NJ174" s="3"/>
      <c r="NK174" s="3"/>
      <c r="NL174" s="3"/>
      <c r="NM174" s="3"/>
      <c r="NN174" s="3"/>
      <c r="NO174" s="3"/>
      <c r="NP174" s="3"/>
      <c r="NQ174" s="3"/>
      <c r="NR174" s="3"/>
      <c r="NS174" s="3"/>
      <c r="NT174" s="3"/>
      <c r="NU174" s="3"/>
      <c r="NV174" s="3"/>
      <c r="NW174" s="3"/>
      <c r="NX174" s="3"/>
      <c r="NY174" s="3"/>
      <c r="NZ174" s="3"/>
      <c r="OA174" s="3"/>
      <c r="OB174" s="3"/>
      <c r="OC174" s="3"/>
      <c r="OD174" s="3"/>
      <c r="OE174" s="3"/>
      <c r="OF174" s="3"/>
      <c r="OG174" s="3"/>
      <c r="OH174" s="3"/>
      <c r="OI174" s="3"/>
      <c r="OJ174" s="3"/>
      <c r="OK174" s="3"/>
      <c r="OL174" s="3"/>
      <c r="OM174" s="3"/>
      <c r="ON174" s="3"/>
      <c r="OO174" s="3"/>
      <c r="OP174" s="3"/>
      <c r="OQ174" s="3"/>
      <c r="OR174" s="3"/>
      <c r="OS174" s="3"/>
      <c r="OT174" s="3"/>
      <c r="OU174" s="3"/>
      <c r="OV174" s="3"/>
      <c r="OW174" s="3"/>
      <c r="OX174" s="3"/>
      <c r="OY174" s="3"/>
      <c r="OZ174" s="3"/>
      <c r="PA174" s="3"/>
      <c r="PB174" s="3"/>
      <c r="PC174" s="3"/>
      <c r="PD174" s="3"/>
      <c r="PE174" s="3"/>
      <c r="PF174" s="3"/>
      <c r="PG174" s="3"/>
      <c r="PH174" s="3"/>
      <c r="PI174" s="3"/>
      <c r="PJ174" s="3"/>
      <c r="PK174" s="3"/>
      <c r="PL174" s="3"/>
      <c r="PM174" s="3"/>
      <c r="PN174" s="3"/>
      <c r="PO174" s="3"/>
      <c r="PP174" s="3"/>
      <c r="PQ174" s="3"/>
      <c r="PR174" s="3"/>
      <c r="PS174" s="3"/>
      <c r="PT174" s="3"/>
      <c r="PU174" s="3"/>
      <c r="PV174" s="3"/>
      <c r="PW174" s="3"/>
      <c r="PX174" s="3"/>
      <c r="PY174" s="3"/>
      <c r="PZ174" s="3"/>
      <c r="QA174" s="3"/>
      <c r="QB174" s="3"/>
      <c r="QC174" s="3"/>
      <c r="QD174" s="3"/>
      <c r="QE174" s="3"/>
      <c r="QF174" s="3"/>
      <c r="QG174" s="3"/>
      <c r="QH174" s="3"/>
      <c r="QI174" s="3"/>
      <c r="QJ174" s="3"/>
      <c r="QK174" s="3"/>
      <c r="QL174" s="3"/>
      <c r="QM174" s="3"/>
      <c r="QN174" s="3"/>
      <c r="QO174" s="3"/>
      <c r="QP174" s="3"/>
      <c r="QQ174" s="3"/>
      <c r="QR174" s="3"/>
      <c r="QS174" s="3"/>
      <c r="QT174" s="3"/>
      <c r="QU174" s="3"/>
      <c r="QV174" s="3"/>
      <c r="QW174" s="3"/>
      <c r="QX174" s="3"/>
      <c r="QY174" s="3"/>
      <c r="QZ174" s="3"/>
      <c r="RA174" s="3"/>
      <c r="RB174" s="3"/>
      <c r="RC174" s="3"/>
      <c r="RD174" s="3"/>
      <c r="RE174" s="3"/>
      <c r="RF174" s="3"/>
      <c r="RG174" s="3"/>
      <c r="RH174" s="3"/>
      <c r="RI174" s="3"/>
      <c r="RJ174" s="3"/>
      <c r="RK174" s="3"/>
      <c r="RL174" s="3"/>
      <c r="RM174" s="3"/>
      <c r="RN174" s="3"/>
      <c r="RO174" s="3"/>
      <c r="RP174" s="3"/>
      <c r="RQ174" s="3"/>
      <c r="RR174" s="3"/>
      <c r="RS174" s="3"/>
      <c r="RT174" s="3"/>
      <c r="RU174" s="3"/>
      <c r="RV174" s="3"/>
      <c r="RW174" s="3"/>
      <c r="RX174" s="3"/>
      <c r="RY174" s="3"/>
      <c r="RZ174" s="3"/>
      <c r="SA174" s="3"/>
      <c r="SB174" s="3"/>
      <c r="SC174" s="3"/>
      <c r="SD174" s="3"/>
      <c r="SE174" s="3"/>
      <c r="SF174" s="3"/>
      <c r="SG174" s="3"/>
      <c r="SH174" s="3"/>
      <c r="SI174" s="3"/>
      <c r="SJ174" s="3"/>
      <c r="SK174" s="3"/>
      <c r="SL174" s="3"/>
      <c r="SM174" s="3"/>
      <c r="SO174" s="3"/>
      <c r="SQ174" s="3"/>
      <c r="SR174" s="3"/>
      <c r="SS174" s="3"/>
      <c r="ST174" s="3"/>
      <c r="SU174" s="3"/>
      <c r="SV174" s="3"/>
      <c r="SW174" s="3"/>
      <c r="SX174" s="3"/>
      <c r="TC174" s="3"/>
      <c r="TD174" s="3"/>
      <c r="TE174" s="3"/>
      <c r="TF174" s="3"/>
      <c r="TG174" s="3"/>
      <c r="TH174" s="3"/>
      <c r="TI174" s="3"/>
      <c r="TJ174" s="3"/>
      <c r="TK174" s="3"/>
      <c r="TL174" s="3"/>
      <c r="TM174" s="3"/>
      <c r="TN174" s="3"/>
      <c r="TO174" s="3"/>
      <c r="TP174" s="3"/>
      <c r="TQ174" s="3"/>
      <c r="TR174" s="3"/>
      <c r="TS174" s="3"/>
      <c r="TT174" s="3"/>
      <c r="TU174" s="3"/>
      <c r="TV174" s="3"/>
      <c r="TW174" s="3"/>
      <c r="TX174" s="3"/>
      <c r="TY174" s="3"/>
      <c r="TZ174" s="3"/>
      <c r="UA174" s="3"/>
      <c r="UB174" s="3"/>
      <c r="UC174" s="3"/>
      <c r="UD174" s="3"/>
      <c r="UE174" s="3"/>
      <c r="UF174" s="3"/>
      <c r="UG174" s="3"/>
      <c r="UH174" s="3"/>
      <c r="UI174" s="3"/>
      <c r="UJ174" s="3"/>
      <c r="UK174" s="3"/>
      <c r="UL174" s="3"/>
      <c r="UM174" s="3"/>
      <c r="UN174" s="3"/>
      <c r="UO174" s="3"/>
      <c r="UP174" s="3"/>
      <c r="UQ174" s="3"/>
      <c r="UR174" s="3"/>
      <c r="US174" s="3"/>
      <c r="UT174" s="3"/>
      <c r="UU174" s="3"/>
      <c r="UV174" s="3"/>
      <c r="UW174" s="3"/>
      <c r="UX174" s="3"/>
      <c r="UY174" s="3"/>
      <c r="UZ174" s="3"/>
      <c r="VA174" s="3"/>
      <c r="VB174" s="3"/>
      <c r="VC174" s="3"/>
      <c r="VD174" s="3"/>
      <c r="VE174" s="3"/>
      <c r="VF174" s="3"/>
      <c r="VG174" s="3"/>
      <c r="VH174" s="3"/>
      <c r="VI174" s="3"/>
      <c r="VJ174" s="3"/>
      <c r="VK174" s="3"/>
      <c r="VL174" s="3"/>
      <c r="VM174" s="3"/>
      <c r="VN174" s="3"/>
      <c r="VO174" s="3"/>
      <c r="VP174" s="3"/>
      <c r="VQ174" s="3"/>
      <c r="VR174" s="3"/>
      <c r="VS174" s="3"/>
      <c r="VT174" s="3"/>
      <c r="VU174" s="3"/>
      <c r="VV174" s="3"/>
      <c r="VW174" s="3"/>
      <c r="VX174" s="3"/>
      <c r="VY174" s="3"/>
      <c r="VZ174" s="3"/>
      <c r="WA174" s="3"/>
      <c r="WB174" s="3"/>
      <c r="WC174" s="3"/>
      <c r="WD174" s="3"/>
      <c r="WE174" s="3"/>
      <c r="WF174" s="3"/>
      <c r="WG174" s="3"/>
      <c r="WH174" s="3"/>
      <c r="WI174" s="3"/>
      <c r="WJ174" s="3"/>
      <c r="WK174" s="3"/>
      <c r="WL174" s="3"/>
      <c r="WM174" s="3"/>
      <c r="WN174" s="3"/>
      <c r="WO174" s="3"/>
      <c r="WP174" s="3"/>
      <c r="WQ174" s="3"/>
      <c r="WR174" s="3"/>
      <c r="WS174" s="3"/>
      <c r="WT174" s="3"/>
      <c r="WU174" s="3"/>
      <c r="WV174" s="3"/>
      <c r="WW174" s="3"/>
      <c r="WX174" s="3"/>
      <c r="WY174" s="3"/>
      <c r="WZ174" s="3"/>
      <c r="XA174" s="3"/>
      <c r="XB174" s="3"/>
      <c r="XC174" s="3"/>
      <c r="XD174" s="3"/>
      <c r="XE174" s="3"/>
      <c r="XF174" s="3"/>
      <c r="XG174" s="3"/>
      <c r="XH174" s="3"/>
      <c r="XI174" s="3"/>
      <c r="XJ174" s="3"/>
      <c r="XK174" s="3"/>
      <c r="XL174" s="3"/>
      <c r="XM174" s="3"/>
      <c r="XN174" s="3"/>
      <c r="XO174" s="3"/>
      <c r="XP174" s="3"/>
      <c r="XQ174" s="3"/>
      <c r="XR174" s="3"/>
      <c r="XS174" s="3"/>
      <c r="XT174" s="3"/>
      <c r="XU174" s="3"/>
      <c r="XV174" s="3"/>
      <c r="XW174" s="3"/>
      <c r="XX174" s="3"/>
      <c r="XY174" s="3"/>
      <c r="XZ174" s="3"/>
      <c r="YA174" s="3"/>
      <c r="YB174" s="3"/>
      <c r="YC174" s="3"/>
      <c r="YD174" s="3"/>
      <c r="YE174" s="3"/>
      <c r="YF174" s="3"/>
      <c r="YG174" s="3"/>
      <c r="YH174" s="3"/>
      <c r="YI174" s="3"/>
      <c r="YJ174" s="3"/>
      <c r="YK174" s="3"/>
      <c r="YL174" s="3"/>
      <c r="YM174" s="3"/>
      <c r="YN174" s="3"/>
      <c r="YO174" s="3"/>
      <c r="YP174" s="3"/>
      <c r="YQ174" s="3"/>
      <c r="YR174" s="3"/>
      <c r="YS174" s="3"/>
      <c r="YT174" s="3"/>
      <c r="YU174" s="3"/>
      <c r="YV174" s="3"/>
      <c r="YW174" s="3"/>
      <c r="YX174" s="3"/>
      <c r="YY174" s="3"/>
      <c r="YZ174" s="3"/>
      <c r="ZA174" s="3"/>
      <c r="ZB174" s="3"/>
      <c r="ZC174" s="3"/>
      <c r="ZD174" s="3"/>
      <c r="ZE174" s="3"/>
      <c r="ZF174" s="3"/>
      <c r="ZG174" s="3"/>
      <c r="ZH174" s="3"/>
      <c r="ZI174" s="3"/>
      <c r="ZJ174" s="3"/>
      <c r="ZK174" s="3"/>
      <c r="ZL174" s="3"/>
      <c r="ZM174" s="3"/>
      <c r="ZN174" s="3"/>
      <c r="ZO174" s="3"/>
      <c r="ZP174" s="3"/>
      <c r="ZQ174" s="3"/>
      <c r="ZR174" s="3"/>
      <c r="ZS174" s="3"/>
      <c r="ZT174" s="3"/>
      <c r="ZU174" s="3"/>
      <c r="ZV174" s="3"/>
      <c r="ZW174" s="3"/>
      <c r="ZX174" s="3"/>
      <c r="ZY174" s="3"/>
      <c r="ZZ174" s="3"/>
      <c r="AAA174" s="3"/>
      <c r="AAB174" s="3"/>
      <c r="AAC174" s="3"/>
      <c r="AAD174" s="3"/>
      <c r="AAE174" s="3"/>
      <c r="AAF174" s="3"/>
      <c r="AAG174" s="3"/>
      <c r="AAH174" s="3"/>
      <c r="AAI174" s="3"/>
      <c r="AAJ174" s="3"/>
      <c r="AAK174" s="3"/>
      <c r="AAL174" s="3"/>
      <c r="AAM174" s="3"/>
      <c r="AAN174" s="3"/>
      <c r="AAO174" s="3"/>
      <c r="AAP174" s="3"/>
      <c r="AAQ174" s="3"/>
      <c r="AAR174" s="3"/>
      <c r="AAS174" s="3"/>
      <c r="AAT174" s="3"/>
      <c r="AAU174" s="3"/>
      <c r="AAV174" s="3"/>
      <c r="AAW174" s="3"/>
      <c r="AAX174" s="3"/>
      <c r="AAY174" s="3"/>
      <c r="AAZ174" s="3"/>
      <c r="ABA174" s="3"/>
      <c r="ABB174" s="3"/>
      <c r="ABC174" s="3"/>
      <c r="ABD174" s="3"/>
      <c r="ABE174" s="3"/>
      <c r="ABF174" s="3"/>
      <c r="ABG174" s="3"/>
      <c r="ABH174" s="3"/>
      <c r="ABI174" s="3"/>
      <c r="ABJ174" s="3"/>
      <c r="ABK174" s="3"/>
      <c r="ABL174" s="3"/>
      <c r="ABM174" s="3"/>
      <c r="ABN174" s="3"/>
      <c r="ABO174" s="3"/>
      <c r="ABP174" s="3"/>
      <c r="ABQ174" s="3"/>
      <c r="ABR174" s="3"/>
      <c r="ABS174" s="3"/>
      <c r="ABT174" s="3"/>
      <c r="ABU174" s="3"/>
      <c r="ABV174" s="3"/>
      <c r="ABW174" s="3"/>
      <c r="ABX174" s="3"/>
      <c r="ABY174" s="3"/>
      <c r="ABZ174" s="3"/>
      <c r="ACA174" s="3"/>
      <c r="ACB174" s="3"/>
      <c r="ACC174" s="3"/>
      <c r="ACD174" s="3"/>
      <c r="ACE174" s="3"/>
      <c r="ACF174" s="3"/>
      <c r="ACG174" s="3"/>
      <c r="ACH174" s="3"/>
      <c r="ACI174" s="3"/>
      <c r="ACK174" s="3"/>
      <c r="ACM174" s="3"/>
      <c r="ACN174" s="3"/>
      <c r="ACO174" s="3"/>
      <c r="ACP174" s="3"/>
      <c r="ACQ174" s="3"/>
      <c r="ACR174" s="3"/>
      <c r="ACS174" s="3"/>
      <c r="ACT174" s="3"/>
      <c r="ACY174" s="3"/>
      <c r="ACZ174" s="3"/>
      <c r="ADA174" s="3"/>
      <c r="ADB174" s="3"/>
      <c r="ADC174" s="3"/>
      <c r="ADD174" s="3"/>
      <c r="ADE174" s="3"/>
      <c r="ADF174" s="3"/>
      <c r="ADG174" s="3"/>
      <c r="ADH174" s="3"/>
      <c r="ADI174" s="3"/>
      <c r="ADJ174" s="3"/>
      <c r="ADK174" s="3"/>
      <c r="ADL174" s="3"/>
      <c r="ADM174" s="3"/>
      <c r="ADN174" s="3"/>
      <c r="ADO174" s="3"/>
      <c r="ADP174" s="3"/>
      <c r="ADQ174" s="3"/>
      <c r="ADR174" s="3"/>
      <c r="ADS174" s="3"/>
      <c r="ADT174" s="3"/>
      <c r="ADU174" s="3"/>
      <c r="ADV174" s="3"/>
      <c r="ADW174" s="3"/>
      <c r="ADX174" s="3"/>
      <c r="ADY174" s="3"/>
      <c r="ADZ174" s="3"/>
      <c r="AEA174" s="3"/>
      <c r="AEB174" s="3"/>
      <c r="AEC174" s="3"/>
      <c r="AED174" s="3"/>
      <c r="AEE174" s="3"/>
      <c r="AEF174" s="3"/>
      <c r="AEG174" s="3"/>
      <c r="AEH174" s="3"/>
      <c r="AEI174" s="3"/>
      <c r="AEJ174" s="3"/>
      <c r="AEK174" s="3"/>
      <c r="AEL174" s="3"/>
      <c r="AEM174" s="3"/>
      <c r="AEN174" s="3"/>
      <c r="AEO174" s="3"/>
      <c r="AEP174" s="3"/>
      <c r="AEQ174" s="3"/>
      <c r="AER174" s="3"/>
      <c r="AES174" s="3"/>
      <c r="AET174" s="3"/>
      <c r="AEU174" s="3"/>
      <c r="AEV174" s="3"/>
      <c r="AEW174" s="3"/>
      <c r="AEX174" s="3"/>
      <c r="AEY174" s="3"/>
      <c r="AEZ174" s="3"/>
      <c r="AFA174" s="3"/>
      <c r="AFB174" s="3"/>
      <c r="AFC174" s="3"/>
      <c r="AFD174" s="3"/>
      <c r="AFE174" s="3"/>
      <c r="AFF174" s="3"/>
      <c r="AFG174" s="3"/>
      <c r="AFH174" s="3"/>
      <c r="AFI174" s="3"/>
      <c r="AFJ174" s="3"/>
      <c r="AFK174" s="3"/>
      <c r="AFL174" s="3"/>
      <c r="AFM174" s="3"/>
      <c r="AFN174" s="3"/>
      <c r="AFO174" s="3"/>
      <c r="AFP174" s="3"/>
      <c r="AFQ174" s="3"/>
      <c r="AFR174" s="3"/>
      <c r="AFS174" s="3"/>
      <c r="AFT174" s="3"/>
      <c r="AFU174" s="3"/>
      <c r="AFV174" s="3"/>
      <c r="AFW174" s="3"/>
      <c r="AFX174" s="3"/>
      <c r="AFY174" s="3"/>
      <c r="AFZ174" s="3"/>
      <c r="AGA174" s="3"/>
      <c r="AGB174" s="3"/>
      <c r="AGC174" s="3"/>
      <c r="AGD174" s="3"/>
      <c r="AGE174" s="3"/>
      <c r="AGF174" s="3"/>
      <c r="AGG174" s="3"/>
      <c r="AGH174" s="3"/>
      <c r="AGI174" s="3"/>
      <c r="AGJ174" s="3"/>
      <c r="AGK174" s="3"/>
      <c r="AGL174" s="3"/>
      <c r="AGM174" s="3"/>
      <c r="AGN174" s="3"/>
      <c r="AGO174" s="3"/>
      <c r="AGP174" s="3"/>
      <c r="AGQ174" s="3"/>
      <c r="AGR174" s="3"/>
      <c r="AGS174" s="3"/>
      <c r="AGT174" s="3"/>
      <c r="AGU174" s="3"/>
      <c r="AGV174" s="3"/>
      <c r="AGW174" s="3"/>
      <c r="AGX174" s="3"/>
      <c r="AGY174" s="3"/>
      <c r="AGZ174" s="3"/>
      <c r="AHA174" s="3"/>
      <c r="AHB174" s="3"/>
      <c r="AHC174" s="3"/>
      <c r="AHD174" s="3"/>
      <c r="AHE174" s="3"/>
      <c r="AHF174" s="3"/>
      <c r="AHG174" s="3"/>
      <c r="AHH174" s="3"/>
      <c r="AHI174" s="3"/>
      <c r="AHJ174" s="3"/>
      <c r="AHK174" s="3"/>
      <c r="AHL174" s="3"/>
      <c r="AHM174" s="3"/>
      <c r="AHN174" s="3"/>
      <c r="AHO174" s="3"/>
      <c r="AHP174" s="3"/>
      <c r="AHQ174" s="3"/>
      <c r="AHR174" s="3"/>
      <c r="AHS174" s="3"/>
      <c r="AHT174" s="3"/>
      <c r="AHU174" s="3"/>
      <c r="AHV174" s="3"/>
      <c r="AHW174" s="3"/>
      <c r="AHX174" s="3"/>
      <c r="AHY174" s="3"/>
      <c r="AHZ174" s="3"/>
      <c r="AIA174" s="3"/>
      <c r="AIB174" s="3"/>
      <c r="AIC174" s="3"/>
      <c r="AID174" s="3"/>
      <c r="AIE174" s="3"/>
      <c r="AIF174" s="3"/>
      <c r="AIG174" s="3"/>
      <c r="AIH174" s="3"/>
      <c r="AII174" s="3"/>
      <c r="AIJ174" s="3"/>
      <c r="AIK174" s="3"/>
      <c r="AIL174" s="3"/>
      <c r="AIM174" s="3"/>
      <c r="AIN174" s="3"/>
      <c r="AIO174" s="3"/>
      <c r="AIP174" s="3"/>
      <c r="AIQ174" s="3"/>
      <c r="AIR174" s="3"/>
      <c r="AIS174" s="3"/>
      <c r="AIT174" s="3"/>
      <c r="AIU174" s="3"/>
      <c r="AIV174" s="3"/>
      <c r="AIW174" s="3"/>
      <c r="AIX174" s="3"/>
      <c r="AIY174" s="3"/>
      <c r="AIZ174" s="3"/>
      <c r="AJA174" s="3"/>
      <c r="AJB174" s="3"/>
      <c r="AJC174" s="3"/>
      <c r="AJD174" s="3"/>
      <c r="AJE174" s="3"/>
      <c r="AJF174" s="3"/>
      <c r="AJG174" s="3"/>
      <c r="AJH174" s="3"/>
      <c r="AJI174" s="3"/>
      <c r="AJJ174" s="3"/>
      <c r="AJK174" s="3"/>
      <c r="AJL174" s="3"/>
      <c r="AJM174" s="3"/>
      <c r="AJN174" s="3"/>
      <c r="AJO174" s="3"/>
      <c r="AJP174" s="3"/>
      <c r="AJQ174" s="3"/>
      <c r="AJR174" s="3"/>
      <c r="AJS174" s="3"/>
      <c r="AJT174" s="3"/>
      <c r="AJU174" s="3"/>
      <c r="AJV174" s="3"/>
      <c r="AJW174" s="3"/>
      <c r="AJX174" s="3"/>
      <c r="AJY174" s="3"/>
      <c r="AJZ174" s="3"/>
      <c r="AKA174" s="3"/>
      <c r="AKB174" s="3"/>
      <c r="AKC174" s="3"/>
      <c r="AKD174" s="3"/>
      <c r="AKE174" s="3"/>
      <c r="AKF174" s="3"/>
      <c r="AKG174" s="3"/>
      <c r="AKH174" s="3"/>
      <c r="AKI174" s="3"/>
      <c r="AKJ174" s="3"/>
      <c r="AKK174" s="3"/>
      <c r="AKL174" s="3"/>
      <c r="AKM174" s="3"/>
      <c r="AKN174" s="3"/>
      <c r="AKO174" s="3"/>
      <c r="AKP174" s="3"/>
      <c r="AKQ174" s="3"/>
      <c r="AKR174" s="3"/>
      <c r="AKS174" s="3"/>
      <c r="AKT174" s="3"/>
      <c r="AKU174" s="3"/>
      <c r="AKV174" s="3"/>
      <c r="AKW174" s="3"/>
      <c r="AKX174" s="3"/>
      <c r="AKY174" s="3"/>
      <c r="AKZ174" s="3"/>
      <c r="ALA174" s="3"/>
      <c r="ALB174" s="3"/>
      <c r="ALC174" s="3"/>
      <c r="ALD174" s="3"/>
      <c r="ALE174" s="3"/>
      <c r="ALF174" s="3"/>
      <c r="ALG174" s="3"/>
      <c r="ALH174" s="3"/>
      <c r="ALI174" s="3"/>
      <c r="ALJ174" s="3"/>
      <c r="ALK174" s="3"/>
      <c r="ALL174" s="3"/>
      <c r="ALM174" s="3"/>
      <c r="ALN174" s="3"/>
      <c r="ALO174" s="3"/>
      <c r="ALP174" s="3"/>
      <c r="ALQ174" s="3"/>
      <c r="ALR174" s="3"/>
      <c r="ALS174" s="3"/>
      <c r="ALT174" s="3"/>
      <c r="ALU174" s="3"/>
      <c r="ALV174" s="3"/>
      <c r="ALW174" s="3"/>
      <c r="ALX174" s="3"/>
      <c r="ALY174" s="3"/>
      <c r="ALZ174" s="3"/>
      <c r="AMA174" s="3"/>
      <c r="AMB174" s="3"/>
      <c r="AMC174" s="3"/>
      <c r="AMD174" s="3"/>
      <c r="AME174" s="3"/>
      <c r="AMG174" s="3"/>
      <c r="AMI174" s="3"/>
      <c r="AMJ174" s="3"/>
      <c r="AMK174" s="3"/>
      <c r="AML174" s="3"/>
      <c r="AMM174" s="3"/>
      <c r="AMN174" s="3"/>
      <c r="AMO174" s="3"/>
      <c r="AMP174" s="3"/>
      <c r="AMU174" s="3"/>
      <c r="AMV174" s="3"/>
      <c r="AMW174" s="3"/>
      <c r="AMX174" s="3"/>
      <c r="AMY174" s="3"/>
      <c r="AMZ174" s="3"/>
      <c r="ANA174" s="3"/>
      <c r="ANB174" s="3"/>
      <c r="ANC174" s="3"/>
      <c r="AND174" s="3"/>
      <c r="ANE174" s="3"/>
      <c r="ANF174" s="3"/>
      <c r="ANG174" s="3"/>
      <c r="ANH174" s="3"/>
      <c r="ANI174" s="3"/>
      <c r="ANJ174" s="3"/>
      <c r="ANK174" s="3"/>
      <c r="ANL174" s="3"/>
      <c r="ANM174" s="3"/>
      <c r="ANN174" s="3"/>
      <c r="ANO174" s="3"/>
      <c r="ANP174" s="3"/>
      <c r="ANQ174" s="3"/>
      <c r="ANR174" s="3"/>
      <c r="ANS174" s="3"/>
      <c r="ANT174" s="3"/>
      <c r="ANU174" s="3"/>
      <c r="ANV174" s="3"/>
      <c r="ANW174" s="3"/>
      <c r="ANX174" s="3"/>
      <c r="ANY174" s="3"/>
      <c r="ANZ174" s="3"/>
      <c r="AOA174" s="3"/>
      <c r="AOB174" s="3"/>
      <c r="AOC174" s="3"/>
      <c r="AOD174" s="3"/>
      <c r="AOE174" s="3"/>
      <c r="AOF174" s="3"/>
      <c r="AOG174" s="3"/>
      <c r="AOH174" s="3"/>
      <c r="AOI174" s="3"/>
      <c r="AOJ174" s="3"/>
      <c r="AOK174" s="3"/>
      <c r="AOL174" s="3"/>
      <c r="AOM174" s="3"/>
      <c r="AON174" s="3"/>
      <c r="AOO174" s="3"/>
      <c r="AOP174" s="3"/>
      <c r="AOQ174" s="3"/>
      <c r="AOR174" s="3"/>
      <c r="AOS174" s="3"/>
      <c r="AOT174" s="3"/>
      <c r="AOU174" s="3"/>
      <c r="AOV174" s="3"/>
      <c r="AOW174" s="3"/>
      <c r="AOX174" s="3"/>
      <c r="AOY174" s="3"/>
      <c r="AOZ174" s="3"/>
      <c r="APA174" s="3"/>
      <c r="APB174" s="3"/>
      <c r="APC174" s="3"/>
      <c r="APD174" s="3"/>
      <c r="APE174" s="3"/>
      <c r="APF174" s="3"/>
      <c r="APG174" s="3"/>
      <c r="APH174" s="3"/>
      <c r="API174" s="3"/>
      <c r="APJ174" s="3"/>
      <c r="APK174" s="3"/>
      <c r="APL174" s="3"/>
      <c r="APM174" s="3"/>
      <c r="APN174" s="3"/>
      <c r="APO174" s="3"/>
      <c r="APP174" s="3"/>
      <c r="APQ174" s="3"/>
      <c r="APR174" s="3"/>
      <c r="APS174" s="3"/>
      <c r="APT174" s="3"/>
      <c r="APU174" s="3"/>
      <c r="APV174" s="3"/>
      <c r="APW174" s="3"/>
      <c r="APX174" s="3"/>
      <c r="APY174" s="3"/>
      <c r="APZ174" s="3"/>
      <c r="AQA174" s="3"/>
      <c r="AQB174" s="3"/>
      <c r="AQC174" s="3"/>
      <c r="AQD174" s="3"/>
      <c r="AQE174" s="3"/>
      <c r="AQF174" s="3"/>
      <c r="AQG174" s="3"/>
      <c r="AQH174" s="3"/>
      <c r="AQI174" s="3"/>
      <c r="AQJ174" s="3"/>
      <c r="AQK174" s="3"/>
      <c r="AQL174" s="3"/>
      <c r="AQM174" s="3"/>
      <c r="AQN174" s="3"/>
      <c r="AQO174" s="3"/>
      <c r="AQP174" s="3"/>
      <c r="AQQ174" s="3"/>
      <c r="AQR174" s="3"/>
      <c r="AQS174" s="3"/>
      <c r="AQT174" s="3"/>
      <c r="AQU174" s="3"/>
      <c r="AQV174" s="3"/>
      <c r="AQW174" s="3"/>
      <c r="AQX174" s="3"/>
      <c r="AQY174" s="3"/>
      <c r="AQZ174" s="3"/>
      <c r="ARA174" s="3"/>
      <c r="ARB174" s="3"/>
      <c r="ARC174" s="3"/>
      <c r="ARD174" s="3"/>
      <c r="ARE174" s="3"/>
      <c r="ARF174" s="3"/>
      <c r="ARG174" s="3"/>
      <c r="ARH174" s="3"/>
      <c r="ARI174" s="3"/>
      <c r="ARJ174" s="3"/>
      <c r="ARK174" s="3"/>
      <c r="ARL174" s="3"/>
      <c r="ARM174" s="3"/>
      <c r="ARN174" s="3"/>
      <c r="ARO174" s="3"/>
      <c r="ARP174" s="3"/>
      <c r="ARQ174" s="3"/>
      <c r="ARR174" s="3"/>
      <c r="ARS174" s="3"/>
      <c r="ART174" s="3"/>
      <c r="ARU174" s="3"/>
      <c r="ARV174" s="3"/>
      <c r="ARW174" s="3"/>
      <c r="ARX174" s="3"/>
      <c r="ARY174" s="3"/>
      <c r="ARZ174" s="3"/>
      <c r="ASA174" s="3"/>
      <c r="ASB174" s="3"/>
      <c r="ASC174" s="3"/>
      <c r="ASD174" s="3"/>
      <c r="ASE174" s="3"/>
      <c r="ASF174" s="3"/>
      <c r="ASG174" s="3"/>
      <c r="ASH174" s="3"/>
      <c r="ASI174" s="3"/>
      <c r="ASJ174" s="3"/>
      <c r="ASK174" s="3"/>
      <c r="ASL174" s="3"/>
      <c r="ASM174" s="3"/>
      <c r="ASN174" s="3"/>
      <c r="ASO174" s="3"/>
      <c r="ASP174" s="3"/>
      <c r="ASQ174" s="3"/>
      <c r="ASR174" s="3"/>
      <c r="ASS174" s="3"/>
      <c r="AST174" s="3"/>
      <c r="ASU174" s="3"/>
      <c r="ASV174" s="3"/>
      <c r="ASW174" s="3"/>
      <c r="ASX174" s="3"/>
      <c r="ASY174" s="3"/>
      <c r="ASZ174" s="3"/>
      <c r="ATA174" s="3"/>
      <c r="ATB174" s="3"/>
      <c r="ATC174" s="3"/>
      <c r="ATD174" s="3"/>
      <c r="ATE174" s="3"/>
      <c r="ATF174" s="3"/>
      <c r="ATG174" s="3"/>
      <c r="ATH174" s="3"/>
      <c r="ATI174" s="3"/>
      <c r="ATJ174" s="3"/>
      <c r="ATK174" s="3"/>
      <c r="ATL174" s="3"/>
      <c r="ATM174" s="3"/>
      <c r="ATN174" s="3"/>
      <c r="ATO174" s="3"/>
      <c r="ATP174" s="3"/>
      <c r="ATQ174" s="3"/>
      <c r="ATR174" s="3"/>
      <c r="ATS174" s="3"/>
      <c r="ATT174" s="3"/>
      <c r="ATU174" s="3"/>
      <c r="ATV174" s="3"/>
      <c r="ATW174" s="3"/>
      <c r="ATX174" s="3"/>
      <c r="ATY174" s="3"/>
      <c r="ATZ174" s="3"/>
      <c r="AUA174" s="3"/>
      <c r="AUB174" s="3"/>
      <c r="AUC174" s="3"/>
      <c r="AUD174" s="3"/>
      <c r="AUE174" s="3"/>
      <c r="AUF174" s="3"/>
      <c r="AUG174" s="3"/>
      <c r="AUH174" s="3"/>
      <c r="AUI174" s="3"/>
      <c r="AUJ174" s="3"/>
      <c r="AUK174" s="3"/>
      <c r="AUL174" s="3"/>
      <c r="AUM174" s="3"/>
      <c r="AUN174" s="3"/>
      <c r="AUO174" s="3"/>
      <c r="AUP174" s="3"/>
      <c r="AUQ174" s="3"/>
      <c r="AUR174" s="3"/>
      <c r="AUS174" s="3"/>
      <c r="AUT174" s="3"/>
      <c r="AUU174" s="3"/>
      <c r="AUV174" s="3"/>
      <c r="AUW174" s="3"/>
      <c r="AUX174" s="3"/>
      <c r="AUY174" s="3"/>
      <c r="AUZ174" s="3"/>
      <c r="AVA174" s="3"/>
      <c r="AVB174" s="3"/>
      <c r="AVC174" s="3"/>
      <c r="AVD174" s="3"/>
      <c r="AVE174" s="3"/>
      <c r="AVF174" s="3"/>
      <c r="AVG174" s="3"/>
      <c r="AVH174" s="3"/>
      <c r="AVI174" s="3"/>
      <c r="AVJ174" s="3"/>
      <c r="AVK174" s="3"/>
      <c r="AVL174" s="3"/>
      <c r="AVM174" s="3"/>
      <c r="AVN174" s="3"/>
      <c r="AVO174" s="3"/>
      <c r="AVP174" s="3"/>
      <c r="AVQ174" s="3"/>
      <c r="AVR174" s="3"/>
      <c r="AVS174" s="3"/>
      <c r="AVT174" s="3"/>
      <c r="AVU174" s="3"/>
      <c r="AVV174" s="3"/>
      <c r="AVW174" s="3"/>
      <c r="AVX174" s="3"/>
      <c r="AVY174" s="3"/>
      <c r="AVZ174" s="3"/>
      <c r="AWA174" s="3"/>
      <c r="AWC174" s="3"/>
      <c r="AWE174" s="3"/>
      <c r="AWF174" s="3"/>
      <c r="AWG174" s="3"/>
      <c r="AWH174" s="3"/>
      <c r="AWI174" s="3"/>
      <c r="AWJ174" s="3"/>
      <c r="AWK174" s="3"/>
      <c r="AWL174" s="3"/>
      <c r="AWQ174" s="3"/>
      <c r="AWR174" s="3"/>
      <c r="AWS174" s="3"/>
      <c r="AWT174" s="3"/>
      <c r="AWU174" s="3"/>
      <c r="AWV174" s="3"/>
      <c r="AWW174" s="3"/>
      <c r="AWX174" s="3"/>
      <c r="AWY174" s="3"/>
      <c r="AWZ174" s="3"/>
      <c r="AXA174" s="3"/>
      <c r="AXB174" s="3"/>
      <c r="AXC174" s="3"/>
      <c r="AXD174" s="3"/>
      <c r="AXE174" s="3"/>
      <c r="AXF174" s="3"/>
      <c r="AXG174" s="3"/>
      <c r="AXH174" s="3"/>
      <c r="AXI174" s="3"/>
      <c r="AXJ174" s="3"/>
      <c r="AXK174" s="3"/>
      <c r="AXL174" s="3"/>
      <c r="AXM174" s="3"/>
      <c r="AXN174" s="3"/>
      <c r="AXO174" s="3"/>
      <c r="AXP174" s="3"/>
      <c r="AXQ174" s="3"/>
      <c r="AXR174" s="3"/>
      <c r="AXS174" s="3"/>
      <c r="AXT174" s="3"/>
      <c r="AXU174" s="3"/>
      <c r="AXV174" s="3"/>
      <c r="AXW174" s="3"/>
      <c r="AXX174" s="3"/>
      <c r="AXY174" s="3"/>
      <c r="AXZ174" s="3"/>
      <c r="AYA174" s="3"/>
      <c r="AYB174" s="3"/>
      <c r="AYC174" s="3"/>
      <c r="AYD174" s="3"/>
      <c r="AYE174" s="3"/>
      <c r="AYF174" s="3"/>
      <c r="AYG174" s="3"/>
      <c r="AYH174" s="3"/>
      <c r="AYI174" s="3"/>
      <c r="AYJ174" s="3"/>
      <c r="AYK174" s="3"/>
      <c r="AYL174" s="3"/>
      <c r="AYM174" s="3"/>
      <c r="AYN174" s="3"/>
      <c r="AYO174" s="3"/>
      <c r="AYP174" s="3"/>
      <c r="AYQ174" s="3"/>
      <c r="AYR174" s="3"/>
      <c r="AYS174" s="3"/>
      <c r="AYT174" s="3"/>
      <c r="AYU174" s="3"/>
      <c r="AYV174" s="3"/>
      <c r="AYW174" s="3"/>
      <c r="AYX174" s="3"/>
      <c r="AYY174" s="3"/>
      <c r="AYZ174" s="3"/>
      <c r="AZA174" s="3"/>
      <c r="AZB174" s="3"/>
      <c r="AZC174" s="3"/>
      <c r="AZD174" s="3"/>
      <c r="AZE174" s="3"/>
      <c r="AZF174" s="3"/>
      <c r="AZG174" s="3"/>
      <c r="AZH174" s="3"/>
      <c r="AZI174" s="3"/>
      <c r="AZJ174" s="3"/>
      <c r="AZK174" s="3"/>
      <c r="AZL174" s="3"/>
      <c r="AZM174" s="3"/>
      <c r="AZN174" s="3"/>
      <c r="AZO174" s="3"/>
      <c r="AZP174" s="3"/>
      <c r="AZQ174" s="3"/>
      <c r="AZR174" s="3"/>
      <c r="AZS174" s="3"/>
      <c r="AZT174" s="3"/>
      <c r="AZU174" s="3"/>
      <c r="AZV174" s="3"/>
      <c r="AZW174" s="3"/>
      <c r="AZX174" s="3"/>
      <c r="AZY174" s="3"/>
      <c r="AZZ174" s="3"/>
      <c r="BAA174" s="3"/>
      <c r="BAB174" s="3"/>
      <c r="BAC174" s="3"/>
      <c r="BAD174" s="3"/>
      <c r="BAE174" s="3"/>
      <c r="BAF174" s="3"/>
      <c r="BAG174" s="3"/>
      <c r="BAH174" s="3"/>
      <c r="BAI174" s="3"/>
      <c r="BAJ174" s="3"/>
      <c r="BAK174" s="3"/>
      <c r="BAL174" s="3"/>
      <c r="BAM174" s="3"/>
      <c r="BAN174" s="3"/>
      <c r="BAO174" s="3"/>
      <c r="BAP174" s="3"/>
      <c r="BAQ174" s="3"/>
      <c r="BAR174" s="3"/>
      <c r="BAS174" s="3"/>
      <c r="BAT174" s="3"/>
      <c r="BAU174" s="3"/>
      <c r="BAV174" s="3"/>
      <c r="BAW174" s="3"/>
      <c r="BAX174" s="3"/>
      <c r="BAY174" s="3"/>
      <c r="BAZ174" s="3"/>
      <c r="BBA174" s="3"/>
      <c r="BBB174" s="3"/>
      <c r="BBC174" s="3"/>
      <c r="BBD174" s="3"/>
      <c r="BBE174" s="3"/>
      <c r="BBF174" s="3"/>
      <c r="BBG174" s="3"/>
      <c r="BBH174" s="3"/>
      <c r="BBI174" s="3"/>
      <c r="BBJ174" s="3"/>
      <c r="BBK174" s="3"/>
      <c r="BBL174" s="3"/>
      <c r="BBM174" s="3"/>
      <c r="BBN174" s="3"/>
      <c r="BBO174" s="3"/>
      <c r="BBP174" s="3"/>
      <c r="BBQ174" s="3"/>
      <c r="BBR174" s="3"/>
      <c r="BBS174" s="3"/>
      <c r="BBT174" s="3"/>
      <c r="BBU174" s="3"/>
      <c r="BBV174" s="3"/>
      <c r="BBW174" s="3"/>
      <c r="BBX174" s="3"/>
      <c r="BBY174" s="3"/>
      <c r="BBZ174" s="3"/>
      <c r="BCA174" s="3"/>
      <c r="BCB174" s="3"/>
      <c r="BCC174" s="3"/>
      <c r="BCD174" s="3"/>
      <c r="BCE174" s="3"/>
      <c r="BCF174" s="3"/>
      <c r="BCG174" s="3"/>
      <c r="BCH174" s="3"/>
      <c r="BCI174" s="3"/>
      <c r="BCJ174" s="3"/>
      <c r="BCK174" s="3"/>
      <c r="BCL174" s="3"/>
      <c r="BCM174" s="3"/>
      <c r="BCN174" s="3"/>
      <c r="BCO174" s="3"/>
      <c r="BCP174" s="3"/>
      <c r="BCQ174" s="3"/>
      <c r="BCR174" s="3"/>
      <c r="BCS174" s="3"/>
      <c r="BCT174" s="3"/>
      <c r="BCU174" s="3"/>
      <c r="BCV174" s="3"/>
      <c r="BCW174" s="3"/>
      <c r="BCX174" s="3"/>
      <c r="BCY174" s="3"/>
      <c r="BCZ174" s="3"/>
      <c r="BDA174" s="3"/>
      <c r="BDB174" s="3"/>
      <c r="BDC174" s="3"/>
      <c r="BDD174" s="3"/>
      <c r="BDE174" s="3"/>
      <c r="BDF174" s="3"/>
      <c r="BDG174" s="3"/>
      <c r="BDH174" s="3"/>
      <c r="BDI174" s="3"/>
      <c r="BDJ174" s="3"/>
      <c r="BDK174" s="3"/>
      <c r="BDL174" s="3"/>
      <c r="BDM174" s="3"/>
      <c r="BDN174" s="3"/>
      <c r="BDO174" s="3"/>
      <c r="BDP174" s="3"/>
      <c r="BDQ174" s="3"/>
      <c r="BDR174" s="3"/>
      <c r="BDS174" s="3"/>
      <c r="BDT174" s="3"/>
      <c r="BDU174" s="3"/>
      <c r="BDV174" s="3"/>
      <c r="BDW174" s="3"/>
      <c r="BDX174" s="3"/>
      <c r="BDY174" s="3"/>
      <c r="BDZ174" s="3"/>
      <c r="BEA174" s="3"/>
      <c r="BEB174" s="3"/>
      <c r="BEC174" s="3"/>
      <c r="BED174" s="3"/>
      <c r="BEE174" s="3"/>
      <c r="BEF174" s="3"/>
      <c r="BEG174" s="3"/>
      <c r="BEH174" s="3"/>
      <c r="BEI174" s="3"/>
      <c r="BEJ174" s="3"/>
      <c r="BEK174" s="3"/>
      <c r="BEL174" s="3"/>
      <c r="BEM174" s="3"/>
      <c r="BEN174" s="3"/>
      <c r="BEO174" s="3"/>
      <c r="BEP174" s="3"/>
      <c r="BEQ174" s="3"/>
      <c r="BER174" s="3"/>
      <c r="BES174" s="3"/>
      <c r="BET174" s="3"/>
      <c r="BEU174" s="3"/>
      <c r="BEV174" s="3"/>
      <c r="BEW174" s="3"/>
      <c r="BEX174" s="3"/>
      <c r="BEY174" s="3"/>
      <c r="BEZ174" s="3"/>
      <c r="BFA174" s="3"/>
      <c r="BFB174" s="3"/>
      <c r="BFC174" s="3"/>
      <c r="BFD174" s="3"/>
      <c r="BFE174" s="3"/>
      <c r="BFF174" s="3"/>
      <c r="BFG174" s="3"/>
      <c r="BFH174" s="3"/>
      <c r="BFI174" s="3"/>
      <c r="BFJ174" s="3"/>
      <c r="BFK174" s="3"/>
      <c r="BFL174" s="3"/>
      <c r="BFM174" s="3"/>
      <c r="BFN174" s="3"/>
      <c r="BFO174" s="3"/>
      <c r="BFP174" s="3"/>
      <c r="BFQ174" s="3"/>
      <c r="BFR174" s="3"/>
      <c r="BFS174" s="3"/>
      <c r="BFT174" s="3"/>
      <c r="BFU174" s="3"/>
      <c r="BFV174" s="3"/>
      <c r="BFW174" s="3"/>
      <c r="BFY174" s="3"/>
      <c r="BGA174" s="3"/>
      <c r="BGB174" s="3"/>
      <c r="BGC174" s="3"/>
      <c r="BGD174" s="3"/>
      <c r="BGE174" s="3"/>
      <c r="BGF174" s="3"/>
      <c r="BGG174" s="3"/>
      <c r="BGH174" s="3"/>
      <c r="BGM174" s="3"/>
      <c r="BGN174" s="3"/>
      <c r="BGO174" s="3"/>
      <c r="BGP174" s="3"/>
      <c r="BGQ174" s="3"/>
      <c r="BGR174" s="3"/>
      <c r="BGS174" s="3"/>
      <c r="BGT174" s="3"/>
      <c r="BGU174" s="3"/>
      <c r="BGV174" s="3"/>
      <c r="BGW174" s="3"/>
      <c r="BGX174" s="3"/>
      <c r="BGY174" s="3"/>
      <c r="BGZ174" s="3"/>
      <c r="BHA174" s="3"/>
      <c r="BHB174" s="3"/>
      <c r="BHC174" s="3"/>
      <c r="BHD174" s="3"/>
      <c r="BHE174" s="3"/>
      <c r="BHF174" s="3"/>
      <c r="BHG174" s="3"/>
      <c r="BHH174" s="3"/>
      <c r="BHI174" s="3"/>
      <c r="BHJ174" s="3"/>
      <c r="BHK174" s="3"/>
      <c r="BHL174" s="3"/>
      <c r="BHM174" s="3"/>
      <c r="BHN174" s="3"/>
      <c r="BHO174" s="3"/>
      <c r="BHP174" s="3"/>
      <c r="BHQ174" s="3"/>
      <c r="BHR174" s="3"/>
      <c r="BHS174" s="3"/>
      <c r="BHT174" s="3"/>
      <c r="BHU174" s="3"/>
      <c r="BHV174" s="3"/>
      <c r="BHW174" s="3"/>
      <c r="BHX174" s="3"/>
      <c r="BHY174" s="3"/>
      <c r="BHZ174" s="3"/>
      <c r="BIA174" s="3"/>
      <c r="BIB174" s="3"/>
      <c r="BIC174" s="3"/>
      <c r="BID174" s="3"/>
      <c r="BIE174" s="3"/>
      <c r="BIF174" s="3"/>
      <c r="BIG174" s="3"/>
      <c r="BIH174" s="3"/>
      <c r="BII174" s="3"/>
      <c r="BIJ174" s="3"/>
      <c r="BIK174" s="3"/>
      <c r="BIL174" s="3"/>
      <c r="BIM174" s="3"/>
      <c r="BIN174" s="3"/>
      <c r="BIO174" s="3"/>
      <c r="BIP174" s="3"/>
      <c r="BIQ174" s="3"/>
      <c r="BIR174" s="3"/>
      <c r="BIS174" s="3"/>
      <c r="BIT174" s="3"/>
      <c r="BIU174" s="3"/>
      <c r="BIV174" s="3"/>
      <c r="BIW174" s="3"/>
      <c r="BIX174" s="3"/>
      <c r="BIY174" s="3"/>
      <c r="BIZ174" s="3"/>
      <c r="BJA174" s="3"/>
      <c r="BJB174" s="3"/>
      <c r="BJC174" s="3"/>
      <c r="BJD174" s="3"/>
      <c r="BJE174" s="3"/>
      <c r="BJF174" s="3"/>
      <c r="BJG174" s="3"/>
      <c r="BJH174" s="3"/>
      <c r="BJI174" s="3"/>
      <c r="BJJ174" s="3"/>
      <c r="BJK174" s="3"/>
      <c r="BJL174" s="3"/>
      <c r="BJM174" s="3"/>
      <c r="BJN174" s="3"/>
      <c r="BJO174" s="3"/>
      <c r="BJP174" s="3"/>
      <c r="BJQ174" s="3"/>
      <c r="BJR174" s="3"/>
      <c r="BJS174" s="3"/>
      <c r="BJT174" s="3"/>
      <c r="BJU174" s="3"/>
      <c r="BJV174" s="3"/>
      <c r="BJW174" s="3"/>
      <c r="BJX174" s="3"/>
      <c r="BJY174" s="3"/>
      <c r="BJZ174" s="3"/>
      <c r="BKA174" s="3"/>
      <c r="BKB174" s="3"/>
      <c r="BKC174" s="3"/>
      <c r="BKD174" s="3"/>
      <c r="BKE174" s="3"/>
      <c r="BKF174" s="3"/>
      <c r="BKG174" s="3"/>
      <c r="BKH174" s="3"/>
      <c r="BKI174" s="3"/>
      <c r="BKJ174" s="3"/>
      <c r="BKK174" s="3"/>
      <c r="BKL174" s="3"/>
      <c r="BKM174" s="3"/>
      <c r="BKN174" s="3"/>
      <c r="BKO174" s="3"/>
      <c r="BKP174" s="3"/>
      <c r="BKQ174" s="3"/>
      <c r="BKR174" s="3"/>
      <c r="BKS174" s="3"/>
      <c r="BKT174" s="3"/>
      <c r="BKU174" s="3"/>
      <c r="BKV174" s="3"/>
      <c r="BKW174" s="3"/>
      <c r="BKX174" s="3"/>
      <c r="BKY174" s="3"/>
      <c r="BKZ174" s="3"/>
      <c r="BLA174" s="3"/>
      <c r="BLB174" s="3"/>
      <c r="BLC174" s="3"/>
      <c r="BLD174" s="3"/>
      <c r="BLE174" s="3"/>
      <c r="BLF174" s="3"/>
      <c r="BLG174" s="3"/>
      <c r="BLH174" s="3"/>
      <c r="BLI174" s="3"/>
      <c r="BLJ174" s="3"/>
      <c r="BLK174" s="3"/>
      <c r="BLL174" s="3"/>
      <c r="BLM174" s="3"/>
      <c r="BLN174" s="3"/>
      <c r="BLO174" s="3"/>
      <c r="BLP174" s="3"/>
      <c r="BLQ174" s="3"/>
      <c r="BLR174" s="3"/>
      <c r="BLS174" s="3"/>
      <c r="BLT174" s="3"/>
      <c r="BLU174" s="3"/>
      <c r="BLV174" s="3"/>
      <c r="BLW174" s="3"/>
      <c r="BLX174" s="3"/>
      <c r="BLY174" s="3"/>
      <c r="BLZ174" s="3"/>
      <c r="BMA174" s="3"/>
      <c r="BMB174" s="3"/>
      <c r="BMC174" s="3"/>
      <c r="BMD174" s="3"/>
      <c r="BME174" s="3"/>
      <c r="BMF174" s="3"/>
      <c r="BMG174" s="3"/>
      <c r="BMH174" s="3"/>
      <c r="BMI174" s="3"/>
      <c r="BMJ174" s="3"/>
      <c r="BMK174" s="3"/>
      <c r="BML174" s="3"/>
      <c r="BMM174" s="3"/>
      <c r="BMN174" s="3"/>
      <c r="BMO174" s="3"/>
      <c r="BMP174" s="3"/>
      <c r="BMQ174" s="3"/>
      <c r="BMR174" s="3"/>
      <c r="BMS174" s="3"/>
      <c r="BMT174" s="3"/>
      <c r="BMU174" s="3"/>
      <c r="BMV174" s="3"/>
      <c r="BMW174" s="3"/>
      <c r="BMX174" s="3"/>
      <c r="BMY174" s="3"/>
      <c r="BMZ174" s="3"/>
      <c r="BNA174" s="3"/>
      <c r="BNB174" s="3"/>
      <c r="BNC174" s="3"/>
      <c r="BND174" s="3"/>
      <c r="BNE174" s="3"/>
      <c r="BNF174" s="3"/>
      <c r="BNG174" s="3"/>
      <c r="BNH174" s="3"/>
      <c r="BNI174" s="3"/>
      <c r="BNJ174" s="3"/>
      <c r="BNK174" s="3"/>
      <c r="BNL174" s="3"/>
      <c r="BNM174" s="3"/>
      <c r="BNN174" s="3"/>
      <c r="BNO174" s="3"/>
      <c r="BNP174" s="3"/>
      <c r="BNQ174" s="3"/>
      <c r="BNR174" s="3"/>
      <c r="BNS174" s="3"/>
      <c r="BNT174" s="3"/>
      <c r="BNU174" s="3"/>
      <c r="BNV174" s="3"/>
      <c r="BNW174" s="3"/>
      <c r="BNX174" s="3"/>
      <c r="BNY174" s="3"/>
      <c r="BNZ174" s="3"/>
      <c r="BOA174" s="3"/>
      <c r="BOB174" s="3"/>
      <c r="BOC174" s="3"/>
      <c r="BOD174" s="3"/>
      <c r="BOE174" s="3"/>
      <c r="BOF174" s="3"/>
      <c r="BOG174" s="3"/>
      <c r="BOH174" s="3"/>
      <c r="BOI174" s="3"/>
      <c r="BOJ174" s="3"/>
      <c r="BOK174" s="3"/>
      <c r="BOL174" s="3"/>
      <c r="BOM174" s="3"/>
      <c r="BON174" s="3"/>
      <c r="BOO174" s="3"/>
      <c r="BOP174" s="3"/>
      <c r="BOQ174" s="3"/>
      <c r="BOR174" s="3"/>
      <c r="BOS174" s="3"/>
      <c r="BOT174" s="3"/>
      <c r="BOU174" s="3"/>
      <c r="BOV174" s="3"/>
      <c r="BOW174" s="3"/>
      <c r="BOX174" s="3"/>
      <c r="BOY174" s="3"/>
      <c r="BOZ174" s="3"/>
      <c r="BPA174" s="3"/>
      <c r="BPB174" s="3"/>
      <c r="BPC174" s="3"/>
      <c r="BPD174" s="3"/>
      <c r="BPE174" s="3"/>
      <c r="BPF174" s="3"/>
      <c r="BPG174" s="3"/>
      <c r="BPH174" s="3"/>
      <c r="BPI174" s="3"/>
      <c r="BPJ174" s="3"/>
      <c r="BPK174" s="3"/>
      <c r="BPL174" s="3"/>
      <c r="BPM174" s="3"/>
      <c r="BPN174" s="3"/>
      <c r="BPO174" s="3"/>
      <c r="BPP174" s="3"/>
      <c r="BPQ174" s="3"/>
      <c r="BPR174" s="3"/>
      <c r="BPS174" s="3"/>
      <c r="BPU174" s="3"/>
      <c r="BPW174" s="3"/>
      <c r="BPX174" s="3"/>
      <c r="BPY174" s="3"/>
      <c r="BPZ174" s="3"/>
      <c r="BQA174" s="3"/>
      <c r="BQB174" s="3"/>
      <c r="BQC174" s="3"/>
      <c r="BQD174" s="3"/>
      <c r="BQI174" s="3"/>
      <c r="BQJ174" s="3"/>
      <c r="BQK174" s="3"/>
      <c r="BQL174" s="3"/>
      <c r="BQM174" s="3"/>
      <c r="BQN174" s="3"/>
      <c r="BQO174" s="3"/>
      <c r="BQP174" s="3"/>
      <c r="BQQ174" s="3"/>
      <c r="BQR174" s="3"/>
      <c r="BQS174" s="3"/>
      <c r="BQT174" s="3"/>
      <c r="BQU174" s="3"/>
      <c r="BQV174" s="3"/>
      <c r="BQW174" s="3"/>
      <c r="BQX174" s="3"/>
      <c r="BQY174" s="3"/>
      <c r="BQZ174" s="3"/>
      <c r="BRA174" s="3"/>
      <c r="BRB174" s="3"/>
      <c r="BRC174" s="3"/>
      <c r="BRD174" s="3"/>
      <c r="BRE174" s="3"/>
      <c r="BRF174" s="3"/>
      <c r="BRG174" s="3"/>
      <c r="BRH174" s="3"/>
      <c r="BRI174" s="3"/>
      <c r="BRJ174" s="3"/>
      <c r="BRK174" s="3"/>
      <c r="BRL174" s="3"/>
      <c r="BRM174" s="3"/>
      <c r="BRN174" s="3"/>
      <c r="BRO174" s="3"/>
      <c r="BRP174" s="3"/>
      <c r="BRQ174" s="3"/>
      <c r="BRR174" s="3"/>
      <c r="BRS174" s="3"/>
      <c r="BRT174" s="3"/>
      <c r="BRU174" s="3"/>
      <c r="BRV174" s="3"/>
      <c r="BRW174" s="3"/>
      <c r="BRX174" s="3"/>
      <c r="BRY174" s="3"/>
      <c r="BRZ174" s="3"/>
      <c r="BSA174" s="3"/>
      <c r="BSB174" s="3"/>
      <c r="BSC174" s="3"/>
      <c r="BSD174" s="3"/>
      <c r="BSE174" s="3"/>
      <c r="BSF174" s="3"/>
      <c r="BSG174" s="3"/>
      <c r="BSH174" s="3"/>
      <c r="BSI174" s="3"/>
      <c r="BSJ174" s="3"/>
      <c r="BSK174" s="3"/>
      <c r="BSL174" s="3"/>
      <c r="BSM174" s="3"/>
      <c r="BSN174" s="3"/>
      <c r="BSO174" s="3"/>
      <c r="BSP174" s="3"/>
      <c r="BSQ174" s="3"/>
      <c r="BSR174" s="3"/>
      <c r="BSS174" s="3"/>
      <c r="BST174" s="3"/>
      <c r="BSU174" s="3"/>
      <c r="BSV174" s="3"/>
      <c r="BSW174" s="3"/>
      <c r="BSX174" s="3"/>
      <c r="BSY174" s="3"/>
      <c r="BSZ174" s="3"/>
      <c r="BTA174" s="3"/>
      <c r="BTB174" s="3"/>
      <c r="BTC174" s="3"/>
      <c r="BTD174" s="3"/>
      <c r="BTE174" s="3"/>
      <c r="BTF174" s="3"/>
      <c r="BTG174" s="3"/>
      <c r="BTH174" s="3"/>
      <c r="BTI174" s="3"/>
      <c r="BTJ174" s="3"/>
      <c r="BTK174" s="3"/>
      <c r="BTL174" s="3"/>
      <c r="BTM174" s="3"/>
      <c r="BTN174" s="3"/>
      <c r="BTO174" s="3"/>
      <c r="BTP174" s="3"/>
      <c r="BTQ174" s="3"/>
      <c r="BTR174" s="3"/>
      <c r="BTS174" s="3"/>
      <c r="BTT174" s="3"/>
      <c r="BTU174" s="3"/>
      <c r="BTV174" s="3"/>
      <c r="BTW174" s="3"/>
      <c r="BTX174" s="3"/>
      <c r="BTY174" s="3"/>
      <c r="BTZ174" s="3"/>
      <c r="BUA174" s="3"/>
      <c r="BUB174" s="3"/>
      <c r="BUC174" s="3"/>
      <c r="BUD174" s="3"/>
      <c r="BUE174" s="3"/>
      <c r="BUF174" s="3"/>
      <c r="BUG174" s="3"/>
      <c r="BUH174" s="3"/>
      <c r="BUI174" s="3"/>
      <c r="BUJ174" s="3"/>
      <c r="BUK174" s="3"/>
      <c r="BUL174" s="3"/>
      <c r="BUM174" s="3"/>
      <c r="BUN174" s="3"/>
      <c r="BUO174" s="3"/>
      <c r="BUP174" s="3"/>
      <c r="BUQ174" s="3"/>
      <c r="BUR174" s="3"/>
      <c r="BUS174" s="3"/>
      <c r="BUT174" s="3"/>
      <c r="BUU174" s="3"/>
      <c r="BUV174" s="3"/>
      <c r="BUW174" s="3"/>
      <c r="BUX174" s="3"/>
      <c r="BUY174" s="3"/>
      <c r="BUZ174" s="3"/>
      <c r="BVA174" s="3"/>
      <c r="BVB174" s="3"/>
      <c r="BVC174" s="3"/>
      <c r="BVD174" s="3"/>
      <c r="BVE174" s="3"/>
      <c r="BVF174" s="3"/>
      <c r="BVG174" s="3"/>
      <c r="BVH174" s="3"/>
      <c r="BVI174" s="3"/>
      <c r="BVJ174" s="3"/>
      <c r="BVK174" s="3"/>
      <c r="BVL174" s="3"/>
      <c r="BVM174" s="3"/>
      <c r="BVN174" s="3"/>
      <c r="BVO174" s="3"/>
      <c r="BVP174" s="3"/>
      <c r="BVQ174" s="3"/>
      <c r="BVR174" s="3"/>
      <c r="BVS174" s="3"/>
      <c r="BVT174" s="3"/>
      <c r="BVU174" s="3"/>
      <c r="BVV174" s="3"/>
      <c r="BVW174" s="3"/>
      <c r="BVX174" s="3"/>
      <c r="BVY174" s="3"/>
      <c r="BVZ174" s="3"/>
      <c r="BWA174" s="3"/>
      <c r="BWB174" s="3"/>
      <c r="BWC174" s="3"/>
      <c r="BWD174" s="3"/>
      <c r="BWE174" s="3"/>
      <c r="BWF174" s="3"/>
      <c r="BWG174" s="3"/>
      <c r="BWH174" s="3"/>
      <c r="BWI174" s="3"/>
      <c r="BWJ174" s="3"/>
      <c r="BWK174" s="3"/>
      <c r="BWL174" s="3"/>
      <c r="BWM174" s="3"/>
      <c r="BWN174" s="3"/>
      <c r="BWO174" s="3"/>
      <c r="BWP174" s="3"/>
      <c r="BWQ174" s="3"/>
      <c r="BWR174" s="3"/>
      <c r="BWS174" s="3"/>
      <c r="BWT174" s="3"/>
      <c r="BWU174" s="3"/>
      <c r="BWV174" s="3"/>
      <c r="BWW174" s="3"/>
      <c r="BWX174" s="3"/>
      <c r="BWY174" s="3"/>
      <c r="BWZ174" s="3"/>
      <c r="BXA174" s="3"/>
      <c r="BXB174" s="3"/>
      <c r="BXC174" s="3"/>
      <c r="BXD174" s="3"/>
      <c r="BXE174" s="3"/>
      <c r="BXF174" s="3"/>
      <c r="BXG174" s="3"/>
      <c r="BXH174" s="3"/>
      <c r="BXI174" s="3"/>
      <c r="BXJ174" s="3"/>
      <c r="BXK174" s="3"/>
      <c r="BXL174" s="3"/>
      <c r="BXM174" s="3"/>
      <c r="BXN174" s="3"/>
      <c r="BXO174" s="3"/>
      <c r="BXP174" s="3"/>
      <c r="BXQ174" s="3"/>
      <c r="BXR174" s="3"/>
      <c r="BXS174" s="3"/>
      <c r="BXT174" s="3"/>
      <c r="BXU174" s="3"/>
      <c r="BXV174" s="3"/>
      <c r="BXW174" s="3"/>
      <c r="BXX174" s="3"/>
      <c r="BXY174" s="3"/>
      <c r="BXZ174" s="3"/>
      <c r="BYA174" s="3"/>
      <c r="BYB174" s="3"/>
      <c r="BYC174" s="3"/>
      <c r="BYD174" s="3"/>
      <c r="BYE174" s="3"/>
      <c r="BYF174" s="3"/>
      <c r="BYG174" s="3"/>
      <c r="BYH174" s="3"/>
      <c r="BYI174" s="3"/>
      <c r="BYJ174" s="3"/>
      <c r="BYK174" s="3"/>
      <c r="BYL174" s="3"/>
      <c r="BYM174" s="3"/>
      <c r="BYN174" s="3"/>
      <c r="BYO174" s="3"/>
      <c r="BYP174" s="3"/>
      <c r="BYQ174" s="3"/>
      <c r="BYR174" s="3"/>
      <c r="BYS174" s="3"/>
      <c r="BYT174" s="3"/>
      <c r="BYU174" s="3"/>
      <c r="BYV174" s="3"/>
      <c r="BYW174" s="3"/>
      <c r="BYX174" s="3"/>
      <c r="BYY174" s="3"/>
      <c r="BYZ174" s="3"/>
      <c r="BZA174" s="3"/>
      <c r="BZB174" s="3"/>
      <c r="BZC174" s="3"/>
      <c r="BZD174" s="3"/>
      <c r="BZE174" s="3"/>
      <c r="BZF174" s="3"/>
      <c r="BZG174" s="3"/>
      <c r="BZH174" s="3"/>
      <c r="BZI174" s="3"/>
      <c r="BZJ174" s="3"/>
      <c r="BZK174" s="3"/>
      <c r="BZL174" s="3"/>
      <c r="BZM174" s="3"/>
      <c r="BZN174" s="3"/>
      <c r="BZO174" s="3"/>
      <c r="BZQ174" s="3"/>
      <c r="BZS174" s="3"/>
      <c r="BZT174" s="3"/>
      <c r="BZU174" s="3"/>
      <c r="BZV174" s="3"/>
      <c r="BZW174" s="3"/>
      <c r="BZX174" s="3"/>
      <c r="BZY174" s="3"/>
      <c r="BZZ174" s="3"/>
      <c r="CAE174" s="3"/>
      <c r="CAF174" s="3"/>
      <c r="CAG174" s="3"/>
      <c r="CAH174" s="3"/>
      <c r="CAI174" s="3"/>
      <c r="CAJ174" s="3"/>
      <c r="CAK174" s="3"/>
      <c r="CAL174" s="3"/>
      <c r="CAM174" s="3"/>
      <c r="CAN174" s="3"/>
      <c r="CAO174" s="3"/>
      <c r="CAP174" s="3"/>
      <c r="CAQ174" s="3"/>
      <c r="CAR174" s="3"/>
      <c r="CAS174" s="3"/>
      <c r="CAT174" s="3"/>
      <c r="CAU174" s="3"/>
      <c r="CAV174" s="3"/>
      <c r="CAW174" s="3"/>
      <c r="CAX174" s="3"/>
      <c r="CAY174" s="3"/>
      <c r="CAZ174" s="3"/>
      <c r="CBA174" s="3"/>
      <c r="CBB174" s="3"/>
      <c r="CBC174" s="3"/>
      <c r="CBD174" s="3"/>
      <c r="CBE174" s="3"/>
      <c r="CBF174" s="3"/>
      <c r="CBG174" s="3"/>
      <c r="CBH174" s="3"/>
      <c r="CBI174" s="3"/>
      <c r="CBJ174" s="3"/>
      <c r="CBK174" s="3"/>
      <c r="CBL174" s="3"/>
      <c r="CBM174" s="3"/>
      <c r="CBN174" s="3"/>
      <c r="CBO174" s="3"/>
      <c r="CBP174" s="3"/>
      <c r="CBQ174" s="3"/>
      <c r="CBR174" s="3"/>
      <c r="CBS174" s="3"/>
      <c r="CBT174" s="3"/>
      <c r="CBU174" s="3"/>
      <c r="CBV174" s="3"/>
      <c r="CBW174" s="3"/>
      <c r="CBX174" s="3"/>
      <c r="CBY174" s="3"/>
      <c r="CBZ174" s="3"/>
      <c r="CCA174" s="3"/>
      <c r="CCB174" s="3"/>
      <c r="CCC174" s="3"/>
      <c r="CCD174" s="3"/>
      <c r="CCE174" s="3"/>
      <c r="CCF174" s="3"/>
      <c r="CCG174" s="3"/>
      <c r="CCH174" s="3"/>
      <c r="CCI174" s="3"/>
      <c r="CCJ174" s="3"/>
      <c r="CCK174" s="3"/>
      <c r="CCL174" s="3"/>
      <c r="CCM174" s="3"/>
      <c r="CCN174" s="3"/>
      <c r="CCO174" s="3"/>
      <c r="CCP174" s="3"/>
      <c r="CCQ174" s="3"/>
      <c r="CCR174" s="3"/>
      <c r="CCS174" s="3"/>
      <c r="CCT174" s="3"/>
      <c r="CCU174" s="3"/>
      <c r="CCV174" s="3"/>
      <c r="CCW174" s="3"/>
      <c r="CCX174" s="3"/>
      <c r="CCY174" s="3"/>
      <c r="CCZ174" s="3"/>
      <c r="CDA174" s="3"/>
      <c r="CDB174" s="3"/>
      <c r="CDC174" s="3"/>
      <c r="CDD174" s="3"/>
      <c r="CDE174" s="3"/>
      <c r="CDF174" s="3"/>
      <c r="CDG174" s="3"/>
      <c r="CDH174" s="3"/>
      <c r="CDI174" s="3"/>
      <c r="CDJ174" s="3"/>
      <c r="CDK174" s="3"/>
      <c r="CDL174" s="3"/>
      <c r="CDM174" s="3"/>
      <c r="CDN174" s="3"/>
      <c r="CDO174" s="3"/>
      <c r="CDP174" s="3"/>
      <c r="CDQ174" s="3"/>
      <c r="CDR174" s="3"/>
      <c r="CDS174" s="3"/>
      <c r="CDT174" s="3"/>
      <c r="CDU174" s="3"/>
      <c r="CDV174" s="3"/>
      <c r="CDW174" s="3"/>
      <c r="CDX174" s="3"/>
      <c r="CDY174" s="3"/>
      <c r="CDZ174" s="3"/>
      <c r="CEA174" s="3"/>
      <c r="CEB174" s="3"/>
      <c r="CEC174" s="3"/>
      <c r="CED174" s="3"/>
      <c r="CEE174" s="3"/>
      <c r="CEF174" s="3"/>
      <c r="CEG174" s="3"/>
      <c r="CEH174" s="3"/>
      <c r="CEI174" s="3"/>
      <c r="CEJ174" s="3"/>
      <c r="CEK174" s="3"/>
      <c r="CEL174" s="3"/>
      <c r="CEM174" s="3"/>
      <c r="CEN174" s="3"/>
      <c r="CEO174" s="3"/>
      <c r="CEP174" s="3"/>
      <c r="CEQ174" s="3"/>
      <c r="CER174" s="3"/>
      <c r="CES174" s="3"/>
      <c r="CET174" s="3"/>
      <c r="CEU174" s="3"/>
      <c r="CEV174" s="3"/>
      <c r="CEW174" s="3"/>
      <c r="CEX174" s="3"/>
      <c r="CEY174" s="3"/>
      <c r="CEZ174" s="3"/>
      <c r="CFA174" s="3"/>
      <c r="CFB174" s="3"/>
      <c r="CFC174" s="3"/>
      <c r="CFD174" s="3"/>
      <c r="CFE174" s="3"/>
      <c r="CFF174" s="3"/>
      <c r="CFG174" s="3"/>
      <c r="CFH174" s="3"/>
      <c r="CFI174" s="3"/>
      <c r="CFJ174" s="3"/>
      <c r="CFK174" s="3"/>
      <c r="CFL174" s="3"/>
      <c r="CFM174" s="3"/>
      <c r="CFN174" s="3"/>
      <c r="CFO174" s="3"/>
      <c r="CFP174" s="3"/>
      <c r="CFQ174" s="3"/>
      <c r="CFR174" s="3"/>
      <c r="CFS174" s="3"/>
      <c r="CFT174" s="3"/>
      <c r="CFU174" s="3"/>
      <c r="CFV174" s="3"/>
      <c r="CFW174" s="3"/>
      <c r="CFX174" s="3"/>
      <c r="CFY174" s="3"/>
      <c r="CFZ174" s="3"/>
      <c r="CGA174" s="3"/>
      <c r="CGB174" s="3"/>
      <c r="CGC174" s="3"/>
      <c r="CGD174" s="3"/>
      <c r="CGE174" s="3"/>
      <c r="CGF174" s="3"/>
      <c r="CGG174" s="3"/>
      <c r="CGH174" s="3"/>
      <c r="CGI174" s="3"/>
      <c r="CGJ174" s="3"/>
      <c r="CGK174" s="3"/>
      <c r="CGL174" s="3"/>
      <c r="CGM174" s="3"/>
      <c r="CGN174" s="3"/>
      <c r="CGO174" s="3"/>
      <c r="CGP174" s="3"/>
      <c r="CGQ174" s="3"/>
      <c r="CGR174" s="3"/>
      <c r="CGS174" s="3"/>
      <c r="CGT174" s="3"/>
      <c r="CGU174" s="3"/>
      <c r="CGV174" s="3"/>
      <c r="CGW174" s="3"/>
      <c r="CGX174" s="3"/>
      <c r="CGY174" s="3"/>
      <c r="CGZ174" s="3"/>
      <c r="CHA174" s="3"/>
      <c r="CHB174" s="3"/>
      <c r="CHC174" s="3"/>
      <c r="CHD174" s="3"/>
      <c r="CHE174" s="3"/>
      <c r="CHF174" s="3"/>
      <c r="CHG174" s="3"/>
      <c r="CHH174" s="3"/>
      <c r="CHI174" s="3"/>
      <c r="CHJ174" s="3"/>
      <c r="CHK174" s="3"/>
      <c r="CHL174" s="3"/>
      <c r="CHM174" s="3"/>
      <c r="CHN174" s="3"/>
      <c r="CHO174" s="3"/>
      <c r="CHP174" s="3"/>
      <c r="CHQ174" s="3"/>
      <c r="CHR174" s="3"/>
      <c r="CHS174" s="3"/>
      <c r="CHT174" s="3"/>
      <c r="CHU174" s="3"/>
      <c r="CHV174" s="3"/>
      <c r="CHW174" s="3"/>
      <c r="CHX174" s="3"/>
      <c r="CHY174" s="3"/>
      <c r="CHZ174" s="3"/>
      <c r="CIA174" s="3"/>
      <c r="CIB174" s="3"/>
      <c r="CIC174" s="3"/>
      <c r="CID174" s="3"/>
      <c r="CIE174" s="3"/>
      <c r="CIF174" s="3"/>
      <c r="CIG174" s="3"/>
      <c r="CIH174" s="3"/>
      <c r="CII174" s="3"/>
      <c r="CIJ174" s="3"/>
      <c r="CIK174" s="3"/>
      <c r="CIL174" s="3"/>
      <c r="CIM174" s="3"/>
      <c r="CIN174" s="3"/>
      <c r="CIO174" s="3"/>
      <c r="CIP174" s="3"/>
      <c r="CIQ174" s="3"/>
      <c r="CIR174" s="3"/>
      <c r="CIS174" s="3"/>
      <c r="CIT174" s="3"/>
      <c r="CIU174" s="3"/>
      <c r="CIV174" s="3"/>
      <c r="CIW174" s="3"/>
      <c r="CIX174" s="3"/>
      <c r="CIY174" s="3"/>
      <c r="CIZ174" s="3"/>
      <c r="CJA174" s="3"/>
      <c r="CJB174" s="3"/>
      <c r="CJC174" s="3"/>
      <c r="CJD174" s="3"/>
      <c r="CJE174" s="3"/>
      <c r="CJF174" s="3"/>
      <c r="CJG174" s="3"/>
      <c r="CJH174" s="3"/>
      <c r="CJI174" s="3"/>
      <c r="CJJ174" s="3"/>
      <c r="CJK174" s="3"/>
      <c r="CJM174" s="3"/>
      <c r="CJO174" s="3"/>
      <c r="CJP174" s="3"/>
      <c r="CJQ174" s="3"/>
      <c r="CJR174" s="3"/>
      <c r="CJS174" s="3"/>
      <c r="CJT174" s="3"/>
      <c r="CJU174" s="3"/>
      <c r="CJV174" s="3"/>
      <c r="CKA174" s="3"/>
      <c r="CKB174" s="3"/>
      <c r="CKC174" s="3"/>
      <c r="CKD174" s="3"/>
      <c r="CKE174" s="3"/>
      <c r="CKF174" s="3"/>
      <c r="CKG174" s="3"/>
      <c r="CKH174" s="3"/>
      <c r="CKI174" s="3"/>
      <c r="CKJ174" s="3"/>
      <c r="CKK174" s="3"/>
      <c r="CKL174" s="3"/>
      <c r="CKM174" s="3"/>
      <c r="CKN174" s="3"/>
      <c r="CKO174" s="3"/>
      <c r="CKP174" s="3"/>
      <c r="CKQ174" s="3"/>
      <c r="CKR174" s="3"/>
      <c r="CKS174" s="3"/>
      <c r="CKT174" s="3"/>
      <c r="CKU174" s="3"/>
      <c r="CKV174" s="3"/>
      <c r="CKW174" s="3"/>
      <c r="CKX174" s="3"/>
      <c r="CKY174" s="3"/>
      <c r="CKZ174" s="3"/>
      <c r="CLA174" s="3"/>
      <c r="CLB174" s="3"/>
      <c r="CLC174" s="3"/>
      <c r="CLD174" s="3"/>
      <c r="CLE174" s="3"/>
      <c r="CLF174" s="3"/>
      <c r="CLG174" s="3"/>
      <c r="CLH174" s="3"/>
      <c r="CLI174" s="3"/>
      <c r="CLJ174" s="3"/>
      <c r="CLK174" s="3"/>
      <c r="CLL174" s="3"/>
      <c r="CLM174" s="3"/>
      <c r="CLN174" s="3"/>
      <c r="CLO174" s="3"/>
      <c r="CLP174" s="3"/>
      <c r="CLQ174" s="3"/>
      <c r="CLR174" s="3"/>
      <c r="CLS174" s="3"/>
      <c r="CLT174" s="3"/>
      <c r="CLU174" s="3"/>
      <c r="CLV174" s="3"/>
      <c r="CLW174" s="3"/>
      <c r="CLX174" s="3"/>
      <c r="CLY174" s="3"/>
      <c r="CLZ174" s="3"/>
      <c r="CMA174" s="3"/>
      <c r="CMB174" s="3"/>
      <c r="CMC174" s="3"/>
      <c r="CMD174" s="3"/>
      <c r="CME174" s="3"/>
      <c r="CMF174" s="3"/>
      <c r="CMG174" s="3"/>
      <c r="CMH174" s="3"/>
      <c r="CMI174" s="3"/>
      <c r="CMJ174" s="3"/>
      <c r="CMK174" s="3"/>
      <c r="CML174" s="3"/>
      <c r="CMM174" s="3"/>
      <c r="CMN174" s="3"/>
      <c r="CMO174" s="3"/>
      <c r="CMP174" s="3"/>
      <c r="CMQ174" s="3"/>
      <c r="CMR174" s="3"/>
      <c r="CMS174" s="3"/>
      <c r="CMT174" s="3"/>
      <c r="CMU174" s="3"/>
      <c r="CMV174" s="3"/>
      <c r="CMW174" s="3"/>
      <c r="CMX174" s="3"/>
      <c r="CMY174" s="3"/>
      <c r="CMZ174" s="3"/>
      <c r="CNA174" s="3"/>
      <c r="CNB174" s="3"/>
      <c r="CNC174" s="3"/>
      <c r="CND174" s="3"/>
      <c r="CNE174" s="3"/>
      <c r="CNF174" s="3"/>
      <c r="CNG174" s="3"/>
      <c r="CNH174" s="3"/>
      <c r="CNI174" s="3"/>
      <c r="CNJ174" s="3"/>
      <c r="CNK174" s="3"/>
      <c r="CNL174" s="3"/>
      <c r="CNM174" s="3"/>
      <c r="CNN174" s="3"/>
      <c r="CNO174" s="3"/>
      <c r="CNP174" s="3"/>
      <c r="CNQ174" s="3"/>
      <c r="CNR174" s="3"/>
      <c r="CNS174" s="3"/>
      <c r="CNT174" s="3"/>
      <c r="CNU174" s="3"/>
      <c r="CNV174" s="3"/>
      <c r="CNW174" s="3"/>
      <c r="CNX174" s="3"/>
      <c r="CNY174" s="3"/>
      <c r="CNZ174" s="3"/>
      <c r="COA174" s="3"/>
      <c r="COB174" s="3"/>
      <c r="COC174" s="3"/>
      <c r="COD174" s="3"/>
      <c r="COE174" s="3"/>
      <c r="COF174" s="3"/>
      <c r="COG174" s="3"/>
      <c r="COH174" s="3"/>
      <c r="COI174" s="3"/>
      <c r="COJ174" s="3"/>
      <c r="COK174" s="3"/>
      <c r="COL174" s="3"/>
      <c r="COM174" s="3"/>
      <c r="CON174" s="3"/>
      <c r="COO174" s="3"/>
      <c r="COP174" s="3"/>
      <c r="COQ174" s="3"/>
      <c r="COR174" s="3"/>
      <c r="COS174" s="3"/>
      <c r="COT174" s="3"/>
      <c r="COU174" s="3"/>
      <c r="COV174" s="3"/>
      <c r="COW174" s="3"/>
      <c r="COX174" s="3"/>
      <c r="COY174" s="3"/>
      <c r="COZ174" s="3"/>
      <c r="CPA174" s="3"/>
      <c r="CPB174" s="3"/>
      <c r="CPC174" s="3"/>
      <c r="CPD174" s="3"/>
      <c r="CPE174" s="3"/>
      <c r="CPF174" s="3"/>
      <c r="CPG174" s="3"/>
      <c r="CPH174" s="3"/>
      <c r="CPI174" s="3"/>
      <c r="CPJ174" s="3"/>
      <c r="CPK174" s="3"/>
      <c r="CPL174" s="3"/>
      <c r="CPM174" s="3"/>
      <c r="CPN174" s="3"/>
      <c r="CPO174" s="3"/>
      <c r="CPP174" s="3"/>
      <c r="CPQ174" s="3"/>
      <c r="CPR174" s="3"/>
      <c r="CPS174" s="3"/>
      <c r="CPT174" s="3"/>
      <c r="CPU174" s="3"/>
      <c r="CPV174" s="3"/>
      <c r="CPW174" s="3"/>
      <c r="CPX174" s="3"/>
      <c r="CPY174" s="3"/>
      <c r="CPZ174" s="3"/>
      <c r="CQA174" s="3"/>
      <c r="CQB174" s="3"/>
      <c r="CQC174" s="3"/>
      <c r="CQD174" s="3"/>
      <c r="CQE174" s="3"/>
      <c r="CQF174" s="3"/>
      <c r="CQG174" s="3"/>
      <c r="CQH174" s="3"/>
      <c r="CQI174" s="3"/>
      <c r="CQJ174" s="3"/>
      <c r="CQK174" s="3"/>
      <c r="CQL174" s="3"/>
      <c r="CQM174" s="3"/>
      <c r="CQN174" s="3"/>
      <c r="CQO174" s="3"/>
      <c r="CQP174" s="3"/>
      <c r="CQQ174" s="3"/>
      <c r="CQR174" s="3"/>
      <c r="CQS174" s="3"/>
      <c r="CQT174" s="3"/>
      <c r="CQU174" s="3"/>
      <c r="CQV174" s="3"/>
      <c r="CQW174" s="3"/>
      <c r="CQX174" s="3"/>
      <c r="CQY174" s="3"/>
      <c r="CQZ174" s="3"/>
      <c r="CRA174" s="3"/>
      <c r="CRB174" s="3"/>
      <c r="CRC174" s="3"/>
      <c r="CRD174" s="3"/>
      <c r="CRE174" s="3"/>
      <c r="CRF174" s="3"/>
      <c r="CRG174" s="3"/>
      <c r="CRH174" s="3"/>
      <c r="CRI174" s="3"/>
      <c r="CRJ174" s="3"/>
      <c r="CRK174" s="3"/>
      <c r="CRL174" s="3"/>
      <c r="CRM174" s="3"/>
      <c r="CRN174" s="3"/>
      <c r="CRO174" s="3"/>
      <c r="CRP174" s="3"/>
      <c r="CRQ174" s="3"/>
      <c r="CRR174" s="3"/>
      <c r="CRS174" s="3"/>
      <c r="CRT174" s="3"/>
      <c r="CRU174" s="3"/>
      <c r="CRV174" s="3"/>
      <c r="CRW174" s="3"/>
      <c r="CRX174" s="3"/>
      <c r="CRY174" s="3"/>
      <c r="CRZ174" s="3"/>
      <c r="CSA174" s="3"/>
      <c r="CSB174" s="3"/>
      <c r="CSC174" s="3"/>
      <c r="CSD174" s="3"/>
      <c r="CSE174" s="3"/>
      <c r="CSF174" s="3"/>
      <c r="CSG174" s="3"/>
      <c r="CSH174" s="3"/>
      <c r="CSI174" s="3"/>
      <c r="CSJ174" s="3"/>
      <c r="CSK174" s="3"/>
      <c r="CSL174" s="3"/>
      <c r="CSM174" s="3"/>
      <c r="CSN174" s="3"/>
      <c r="CSO174" s="3"/>
      <c r="CSP174" s="3"/>
      <c r="CSQ174" s="3"/>
      <c r="CSR174" s="3"/>
      <c r="CSS174" s="3"/>
      <c r="CST174" s="3"/>
      <c r="CSU174" s="3"/>
      <c r="CSV174" s="3"/>
      <c r="CSW174" s="3"/>
      <c r="CSX174" s="3"/>
      <c r="CSY174" s="3"/>
      <c r="CSZ174" s="3"/>
      <c r="CTA174" s="3"/>
      <c r="CTB174" s="3"/>
      <c r="CTC174" s="3"/>
      <c r="CTD174" s="3"/>
      <c r="CTE174" s="3"/>
      <c r="CTF174" s="3"/>
      <c r="CTG174" s="3"/>
      <c r="CTI174" s="3"/>
      <c r="CTK174" s="3"/>
      <c r="CTL174" s="3"/>
      <c r="CTM174" s="3"/>
      <c r="CTN174" s="3"/>
      <c r="CTO174" s="3"/>
      <c r="CTP174" s="3"/>
      <c r="CTQ174" s="3"/>
      <c r="CTR174" s="3"/>
      <c r="CTW174" s="3"/>
      <c r="CTX174" s="3"/>
      <c r="CTY174" s="3"/>
      <c r="CTZ174" s="3"/>
      <c r="CUA174" s="3"/>
      <c r="CUB174" s="3"/>
      <c r="CUC174" s="3"/>
      <c r="CUD174" s="3"/>
      <c r="CUE174" s="3"/>
      <c r="CUF174" s="3"/>
      <c r="CUG174" s="3"/>
      <c r="CUH174" s="3"/>
      <c r="CUI174" s="3"/>
      <c r="CUJ174" s="3"/>
      <c r="CUK174" s="3"/>
      <c r="CUL174" s="3"/>
      <c r="CUM174" s="3"/>
      <c r="CUN174" s="3"/>
      <c r="CUO174" s="3"/>
      <c r="CUP174" s="3"/>
      <c r="CUQ174" s="3"/>
      <c r="CUR174" s="3"/>
      <c r="CUS174" s="3"/>
      <c r="CUT174" s="3"/>
      <c r="CUU174" s="3"/>
      <c r="CUV174" s="3"/>
      <c r="CUW174" s="3"/>
      <c r="CUX174" s="3"/>
      <c r="CUY174" s="3"/>
      <c r="CUZ174" s="3"/>
      <c r="CVA174" s="3"/>
      <c r="CVB174" s="3"/>
      <c r="CVC174" s="3"/>
      <c r="CVD174" s="3"/>
      <c r="CVE174" s="3"/>
      <c r="CVF174" s="3"/>
      <c r="CVG174" s="3"/>
      <c r="CVH174" s="3"/>
      <c r="CVI174" s="3"/>
      <c r="CVJ174" s="3"/>
      <c r="CVK174" s="3"/>
      <c r="CVL174" s="3"/>
      <c r="CVM174" s="3"/>
      <c r="CVN174" s="3"/>
      <c r="CVO174" s="3"/>
      <c r="CVP174" s="3"/>
      <c r="CVQ174" s="3"/>
      <c r="CVR174" s="3"/>
      <c r="CVS174" s="3"/>
      <c r="CVT174" s="3"/>
      <c r="CVU174" s="3"/>
      <c r="CVV174" s="3"/>
      <c r="CVW174" s="3"/>
      <c r="CVX174" s="3"/>
      <c r="CVY174" s="3"/>
      <c r="CVZ174" s="3"/>
      <c r="CWA174" s="3"/>
      <c r="CWB174" s="3"/>
      <c r="CWC174" s="3"/>
      <c r="CWD174" s="3"/>
      <c r="CWE174" s="3"/>
      <c r="CWF174" s="3"/>
      <c r="CWG174" s="3"/>
      <c r="CWH174" s="3"/>
      <c r="CWI174" s="3"/>
      <c r="CWJ174" s="3"/>
      <c r="CWK174" s="3"/>
      <c r="CWL174" s="3"/>
      <c r="CWM174" s="3"/>
      <c r="CWN174" s="3"/>
      <c r="CWO174" s="3"/>
      <c r="CWP174" s="3"/>
      <c r="CWQ174" s="3"/>
      <c r="CWR174" s="3"/>
      <c r="CWS174" s="3"/>
      <c r="CWT174" s="3"/>
      <c r="CWU174" s="3"/>
      <c r="CWV174" s="3"/>
      <c r="CWW174" s="3"/>
      <c r="CWX174" s="3"/>
      <c r="CWY174" s="3"/>
      <c r="CWZ174" s="3"/>
      <c r="CXA174" s="3"/>
      <c r="CXB174" s="3"/>
      <c r="CXC174" s="3"/>
      <c r="CXD174" s="3"/>
      <c r="CXE174" s="3"/>
      <c r="CXF174" s="3"/>
      <c r="CXG174" s="3"/>
      <c r="CXH174" s="3"/>
      <c r="CXI174" s="3"/>
      <c r="CXJ174" s="3"/>
      <c r="CXK174" s="3"/>
      <c r="CXL174" s="3"/>
      <c r="CXM174" s="3"/>
      <c r="CXN174" s="3"/>
      <c r="CXO174" s="3"/>
      <c r="CXP174" s="3"/>
      <c r="CXQ174" s="3"/>
      <c r="CXR174" s="3"/>
      <c r="CXS174" s="3"/>
      <c r="CXT174" s="3"/>
      <c r="CXU174" s="3"/>
      <c r="CXV174" s="3"/>
      <c r="CXW174" s="3"/>
      <c r="CXX174" s="3"/>
      <c r="CXY174" s="3"/>
      <c r="CXZ174" s="3"/>
      <c r="CYA174" s="3"/>
      <c r="CYB174" s="3"/>
      <c r="CYC174" s="3"/>
      <c r="CYD174" s="3"/>
      <c r="CYE174" s="3"/>
      <c r="CYF174" s="3"/>
      <c r="CYG174" s="3"/>
      <c r="CYH174" s="3"/>
      <c r="CYI174" s="3"/>
      <c r="CYJ174" s="3"/>
      <c r="CYK174" s="3"/>
      <c r="CYL174" s="3"/>
      <c r="CYM174" s="3"/>
      <c r="CYN174" s="3"/>
      <c r="CYO174" s="3"/>
      <c r="CYP174" s="3"/>
      <c r="CYQ174" s="3"/>
      <c r="CYR174" s="3"/>
      <c r="CYS174" s="3"/>
      <c r="CYT174" s="3"/>
      <c r="CYU174" s="3"/>
      <c r="CYV174" s="3"/>
      <c r="CYW174" s="3"/>
      <c r="CYX174" s="3"/>
      <c r="CYY174" s="3"/>
      <c r="CYZ174" s="3"/>
      <c r="CZA174" s="3"/>
      <c r="CZB174" s="3"/>
      <c r="CZC174" s="3"/>
      <c r="CZD174" s="3"/>
      <c r="CZE174" s="3"/>
      <c r="CZF174" s="3"/>
      <c r="CZG174" s="3"/>
      <c r="CZH174" s="3"/>
      <c r="CZI174" s="3"/>
      <c r="CZJ174" s="3"/>
      <c r="CZK174" s="3"/>
      <c r="CZL174" s="3"/>
      <c r="CZM174" s="3"/>
      <c r="CZN174" s="3"/>
      <c r="CZO174" s="3"/>
      <c r="CZP174" s="3"/>
      <c r="CZQ174" s="3"/>
      <c r="CZR174" s="3"/>
      <c r="CZS174" s="3"/>
      <c r="CZT174" s="3"/>
      <c r="CZU174" s="3"/>
      <c r="CZV174" s="3"/>
      <c r="CZW174" s="3"/>
      <c r="CZX174" s="3"/>
      <c r="CZY174" s="3"/>
      <c r="CZZ174" s="3"/>
      <c r="DAA174" s="3"/>
      <c r="DAB174" s="3"/>
      <c r="DAC174" s="3"/>
      <c r="DAD174" s="3"/>
      <c r="DAE174" s="3"/>
      <c r="DAF174" s="3"/>
      <c r="DAG174" s="3"/>
      <c r="DAH174" s="3"/>
      <c r="DAI174" s="3"/>
      <c r="DAJ174" s="3"/>
      <c r="DAK174" s="3"/>
      <c r="DAL174" s="3"/>
      <c r="DAM174" s="3"/>
      <c r="DAN174" s="3"/>
      <c r="DAO174" s="3"/>
      <c r="DAP174" s="3"/>
      <c r="DAQ174" s="3"/>
      <c r="DAR174" s="3"/>
      <c r="DAS174" s="3"/>
      <c r="DAT174" s="3"/>
      <c r="DAU174" s="3"/>
      <c r="DAV174" s="3"/>
      <c r="DAW174" s="3"/>
      <c r="DAX174" s="3"/>
      <c r="DAY174" s="3"/>
      <c r="DAZ174" s="3"/>
      <c r="DBA174" s="3"/>
      <c r="DBB174" s="3"/>
      <c r="DBC174" s="3"/>
      <c r="DBD174" s="3"/>
      <c r="DBE174" s="3"/>
      <c r="DBF174" s="3"/>
      <c r="DBG174" s="3"/>
      <c r="DBH174" s="3"/>
      <c r="DBI174" s="3"/>
      <c r="DBJ174" s="3"/>
      <c r="DBK174" s="3"/>
      <c r="DBL174" s="3"/>
      <c r="DBM174" s="3"/>
      <c r="DBN174" s="3"/>
      <c r="DBO174" s="3"/>
      <c r="DBP174" s="3"/>
      <c r="DBQ174" s="3"/>
      <c r="DBR174" s="3"/>
      <c r="DBS174" s="3"/>
      <c r="DBT174" s="3"/>
      <c r="DBU174" s="3"/>
      <c r="DBV174" s="3"/>
      <c r="DBW174" s="3"/>
      <c r="DBX174" s="3"/>
      <c r="DBY174" s="3"/>
      <c r="DBZ174" s="3"/>
      <c r="DCA174" s="3"/>
      <c r="DCB174" s="3"/>
      <c r="DCC174" s="3"/>
      <c r="DCD174" s="3"/>
      <c r="DCE174" s="3"/>
      <c r="DCF174" s="3"/>
      <c r="DCG174" s="3"/>
      <c r="DCH174" s="3"/>
      <c r="DCI174" s="3"/>
      <c r="DCJ174" s="3"/>
      <c r="DCK174" s="3"/>
      <c r="DCL174" s="3"/>
      <c r="DCM174" s="3"/>
      <c r="DCN174" s="3"/>
      <c r="DCO174" s="3"/>
      <c r="DCP174" s="3"/>
      <c r="DCQ174" s="3"/>
      <c r="DCR174" s="3"/>
      <c r="DCS174" s="3"/>
      <c r="DCT174" s="3"/>
      <c r="DCU174" s="3"/>
      <c r="DCV174" s="3"/>
      <c r="DCW174" s="3"/>
      <c r="DCX174" s="3"/>
      <c r="DCY174" s="3"/>
      <c r="DCZ174" s="3"/>
      <c r="DDA174" s="3"/>
      <c r="DDB174" s="3"/>
      <c r="DDC174" s="3"/>
      <c r="DDE174" s="3"/>
      <c r="DDG174" s="3"/>
      <c r="DDH174" s="3"/>
      <c r="DDI174" s="3"/>
      <c r="DDJ174" s="3"/>
      <c r="DDK174" s="3"/>
      <c r="DDL174" s="3"/>
      <c r="DDM174" s="3"/>
      <c r="DDN174" s="3"/>
      <c r="DDS174" s="3"/>
      <c r="DDT174" s="3"/>
      <c r="DDU174" s="3"/>
      <c r="DDV174" s="3"/>
      <c r="DDW174" s="3"/>
      <c r="DDX174" s="3"/>
      <c r="DDY174" s="3"/>
      <c r="DDZ174" s="3"/>
      <c r="DEA174" s="3"/>
      <c r="DEB174" s="3"/>
      <c r="DEC174" s="3"/>
      <c r="DED174" s="3"/>
      <c r="DEE174" s="3"/>
      <c r="DEF174" s="3"/>
      <c r="DEG174" s="3"/>
      <c r="DEH174" s="3"/>
      <c r="DEI174" s="3"/>
      <c r="DEJ174" s="3"/>
      <c r="DEK174" s="3"/>
      <c r="DEL174" s="3"/>
      <c r="DEM174" s="3"/>
      <c r="DEN174" s="3"/>
      <c r="DEO174" s="3"/>
      <c r="DEP174" s="3"/>
      <c r="DEQ174" s="3"/>
      <c r="DER174" s="3"/>
      <c r="DES174" s="3"/>
      <c r="DET174" s="3"/>
      <c r="DEU174" s="3"/>
      <c r="DEV174" s="3"/>
      <c r="DEW174" s="3"/>
      <c r="DEX174" s="3"/>
      <c r="DEY174" s="3"/>
      <c r="DEZ174" s="3"/>
      <c r="DFA174" s="3"/>
      <c r="DFB174" s="3"/>
      <c r="DFC174" s="3"/>
      <c r="DFD174" s="3"/>
      <c r="DFE174" s="3"/>
      <c r="DFF174" s="3"/>
      <c r="DFG174" s="3"/>
      <c r="DFH174" s="3"/>
      <c r="DFI174" s="3"/>
      <c r="DFJ174" s="3"/>
      <c r="DFK174" s="3"/>
      <c r="DFL174" s="3"/>
      <c r="DFM174" s="3"/>
      <c r="DFN174" s="3"/>
      <c r="DFO174" s="3"/>
      <c r="DFP174" s="3"/>
      <c r="DFQ174" s="3"/>
      <c r="DFR174" s="3"/>
      <c r="DFS174" s="3"/>
      <c r="DFT174" s="3"/>
      <c r="DFU174" s="3"/>
      <c r="DFV174" s="3"/>
      <c r="DFW174" s="3"/>
      <c r="DFX174" s="3"/>
      <c r="DFY174" s="3"/>
      <c r="DFZ174" s="3"/>
      <c r="DGA174" s="3"/>
      <c r="DGB174" s="3"/>
      <c r="DGC174" s="3"/>
      <c r="DGD174" s="3"/>
      <c r="DGE174" s="3"/>
      <c r="DGF174" s="3"/>
      <c r="DGG174" s="3"/>
      <c r="DGH174" s="3"/>
      <c r="DGI174" s="3"/>
      <c r="DGJ174" s="3"/>
      <c r="DGK174" s="3"/>
      <c r="DGL174" s="3"/>
      <c r="DGM174" s="3"/>
      <c r="DGN174" s="3"/>
      <c r="DGO174" s="3"/>
      <c r="DGP174" s="3"/>
      <c r="DGQ174" s="3"/>
      <c r="DGR174" s="3"/>
      <c r="DGS174" s="3"/>
      <c r="DGT174" s="3"/>
      <c r="DGU174" s="3"/>
      <c r="DGV174" s="3"/>
      <c r="DGW174" s="3"/>
      <c r="DGX174" s="3"/>
      <c r="DGY174" s="3"/>
      <c r="DGZ174" s="3"/>
      <c r="DHA174" s="3"/>
      <c r="DHB174" s="3"/>
      <c r="DHC174" s="3"/>
      <c r="DHD174" s="3"/>
      <c r="DHE174" s="3"/>
      <c r="DHF174" s="3"/>
      <c r="DHG174" s="3"/>
      <c r="DHH174" s="3"/>
      <c r="DHI174" s="3"/>
      <c r="DHJ174" s="3"/>
      <c r="DHK174" s="3"/>
      <c r="DHL174" s="3"/>
      <c r="DHM174" s="3"/>
      <c r="DHN174" s="3"/>
      <c r="DHO174" s="3"/>
      <c r="DHP174" s="3"/>
      <c r="DHQ174" s="3"/>
      <c r="DHR174" s="3"/>
      <c r="DHS174" s="3"/>
      <c r="DHT174" s="3"/>
      <c r="DHU174" s="3"/>
      <c r="DHV174" s="3"/>
      <c r="DHW174" s="3"/>
      <c r="DHX174" s="3"/>
      <c r="DHY174" s="3"/>
      <c r="DHZ174" s="3"/>
      <c r="DIA174" s="3"/>
      <c r="DIB174" s="3"/>
      <c r="DIC174" s="3"/>
      <c r="DID174" s="3"/>
      <c r="DIE174" s="3"/>
      <c r="DIF174" s="3"/>
      <c r="DIG174" s="3"/>
      <c r="DIH174" s="3"/>
      <c r="DII174" s="3"/>
      <c r="DIJ174" s="3"/>
      <c r="DIK174" s="3"/>
      <c r="DIL174" s="3"/>
      <c r="DIM174" s="3"/>
      <c r="DIN174" s="3"/>
      <c r="DIO174" s="3"/>
      <c r="DIP174" s="3"/>
      <c r="DIQ174" s="3"/>
      <c r="DIR174" s="3"/>
      <c r="DIS174" s="3"/>
      <c r="DIT174" s="3"/>
      <c r="DIU174" s="3"/>
      <c r="DIV174" s="3"/>
      <c r="DIW174" s="3"/>
      <c r="DIX174" s="3"/>
      <c r="DIY174" s="3"/>
      <c r="DIZ174" s="3"/>
      <c r="DJA174" s="3"/>
      <c r="DJB174" s="3"/>
      <c r="DJC174" s="3"/>
      <c r="DJD174" s="3"/>
      <c r="DJE174" s="3"/>
      <c r="DJF174" s="3"/>
      <c r="DJG174" s="3"/>
      <c r="DJH174" s="3"/>
      <c r="DJI174" s="3"/>
      <c r="DJJ174" s="3"/>
      <c r="DJK174" s="3"/>
      <c r="DJL174" s="3"/>
      <c r="DJM174" s="3"/>
      <c r="DJN174" s="3"/>
      <c r="DJO174" s="3"/>
      <c r="DJP174" s="3"/>
      <c r="DJQ174" s="3"/>
      <c r="DJR174" s="3"/>
      <c r="DJS174" s="3"/>
      <c r="DJT174" s="3"/>
      <c r="DJU174" s="3"/>
      <c r="DJV174" s="3"/>
      <c r="DJW174" s="3"/>
      <c r="DJX174" s="3"/>
      <c r="DJY174" s="3"/>
      <c r="DJZ174" s="3"/>
      <c r="DKA174" s="3"/>
      <c r="DKB174" s="3"/>
      <c r="DKC174" s="3"/>
      <c r="DKD174" s="3"/>
      <c r="DKE174" s="3"/>
      <c r="DKF174" s="3"/>
      <c r="DKG174" s="3"/>
      <c r="DKH174" s="3"/>
      <c r="DKI174" s="3"/>
      <c r="DKJ174" s="3"/>
      <c r="DKK174" s="3"/>
      <c r="DKL174" s="3"/>
      <c r="DKM174" s="3"/>
      <c r="DKN174" s="3"/>
      <c r="DKO174" s="3"/>
      <c r="DKP174" s="3"/>
      <c r="DKQ174" s="3"/>
      <c r="DKR174" s="3"/>
      <c r="DKS174" s="3"/>
      <c r="DKT174" s="3"/>
      <c r="DKU174" s="3"/>
      <c r="DKV174" s="3"/>
      <c r="DKW174" s="3"/>
      <c r="DKX174" s="3"/>
      <c r="DKY174" s="3"/>
      <c r="DKZ174" s="3"/>
      <c r="DLA174" s="3"/>
      <c r="DLB174" s="3"/>
      <c r="DLC174" s="3"/>
      <c r="DLD174" s="3"/>
      <c r="DLE174" s="3"/>
      <c r="DLF174" s="3"/>
      <c r="DLG174" s="3"/>
      <c r="DLH174" s="3"/>
      <c r="DLI174" s="3"/>
      <c r="DLJ174" s="3"/>
      <c r="DLK174" s="3"/>
      <c r="DLL174" s="3"/>
      <c r="DLM174" s="3"/>
      <c r="DLN174" s="3"/>
      <c r="DLO174" s="3"/>
      <c r="DLP174" s="3"/>
      <c r="DLQ174" s="3"/>
      <c r="DLR174" s="3"/>
      <c r="DLS174" s="3"/>
      <c r="DLT174" s="3"/>
      <c r="DLU174" s="3"/>
      <c r="DLV174" s="3"/>
      <c r="DLW174" s="3"/>
      <c r="DLX174" s="3"/>
      <c r="DLY174" s="3"/>
      <c r="DLZ174" s="3"/>
      <c r="DMA174" s="3"/>
      <c r="DMB174" s="3"/>
      <c r="DMC174" s="3"/>
      <c r="DMD174" s="3"/>
      <c r="DME174" s="3"/>
      <c r="DMF174" s="3"/>
      <c r="DMG174" s="3"/>
      <c r="DMH174" s="3"/>
      <c r="DMI174" s="3"/>
      <c r="DMJ174" s="3"/>
      <c r="DMK174" s="3"/>
      <c r="DML174" s="3"/>
      <c r="DMM174" s="3"/>
      <c r="DMN174" s="3"/>
      <c r="DMO174" s="3"/>
      <c r="DMP174" s="3"/>
      <c r="DMQ174" s="3"/>
      <c r="DMR174" s="3"/>
      <c r="DMS174" s="3"/>
      <c r="DMT174" s="3"/>
      <c r="DMU174" s="3"/>
      <c r="DMV174" s="3"/>
      <c r="DMW174" s="3"/>
      <c r="DMX174" s="3"/>
      <c r="DMY174" s="3"/>
      <c r="DNA174" s="3"/>
      <c r="DNC174" s="3"/>
      <c r="DND174" s="3"/>
      <c r="DNE174" s="3"/>
      <c r="DNF174" s="3"/>
      <c r="DNG174" s="3"/>
      <c r="DNH174" s="3"/>
      <c r="DNI174" s="3"/>
      <c r="DNJ174" s="3"/>
      <c r="DNO174" s="3"/>
      <c r="DNP174" s="3"/>
      <c r="DNQ174" s="3"/>
      <c r="DNR174" s="3"/>
      <c r="DNS174" s="3"/>
      <c r="DNT174" s="3"/>
      <c r="DNU174" s="3"/>
      <c r="DNV174" s="3"/>
      <c r="DNW174" s="3"/>
      <c r="DNX174" s="3"/>
      <c r="DNY174" s="3"/>
      <c r="DNZ174" s="3"/>
      <c r="DOA174" s="3"/>
      <c r="DOB174" s="3"/>
      <c r="DOC174" s="3"/>
      <c r="DOD174" s="3"/>
      <c r="DOE174" s="3"/>
      <c r="DOF174" s="3"/>
      <c r="DOG174" s="3"/>
      <c r="DOH174" s="3"/>
      <c r="DOI174" s="3"/>
      <c r="DOJ174" s="3"/>
      <c r="DOK174" s="3"/>
      <c r="DOL174" s="3"/>
      <c r="DOM174" s="3"/>
      <c r="DON174" s="3"/>
      <c r="DOO174" s="3"/>
      <c r="DOP174" s="3"/>
      <c r="DOQ174" s="3"/>
      <c r="DOR174" s="3"/>
      <c r="DOS174" s="3"/>
      <c r="DOT174" s="3"/>
      <c r="DOU174" s="3"/>
      <c r="DOV174" s="3"/>
      <c r="DOW174" s="3"/>
      <c r="DOX174" s="3"/>
      <c r="DOY174" s="3"/>
      <c r="DOZ174" s="3"/>
      <c r="DPA174" s="3"/>
      <c r="DPB174" s="3"/>
      <c r="DPC174" s="3"/>
      <c r="DPD174" s="3"/>
      <c r="DPE174" s="3"/>
      <c r="DPF174" s="3"/>
      <c r="DPG174" s="3"/>
      <c r="DPH174" s="3"/>
      <c r="DPI174" s="3"/>
      <c r="DPJ174" s="3"/>
      <c r="DPK174" s="3"/>
      <c r="DPL174" s="3"/>
      <c r="DPM174" s="3"/>
      <c r="DPN174" s="3"/>
      <c r="DPO174" s="3"/>
      <c r="DPP174" s="3"/>
      <c r="DPQ174" s="3"/>
      <c r="DPR174" s="3"/>
      <c r="DPS174" s="3"/>
      <c r="DPT174" s="3"/>
      <c r="DPU174" s="3"/>
      <c r="DPV174" s="3"/>
      <c r="DPW174" s="3"/>
      <c r="DPX174" s="3"/>
      <c r="DPY174" s="3"/>
      <c r="DPZ174" s="3"/>
      <c r="DQA174" s="3"/>
      <c r="DQB174" s="3"/>
      <c r="DQC174" s="3"/>
      <c r="DQD174" s="3"/>
      <c r="DQE174" s="3"/>
      <c r="DQF174" s="3"/>
      <c r="DQG174" s="3"/>
      <c r="DQH174" s="3"/>
      <c r="DQI174" s="3"/>
      <c r="DQJ174" s="3"/>
      <c r="DQK174" s="3"/>
      <c r="DQL174" s="3"/>
      <c r="DQM174" s="3"/>
      <c r="DQN174" s="3"/>
      <c r="DQO174" s="3"/>
      <c r="DQP174" s="3"/>
      <c r="DQQ174" s="3"/>
      <c r="DQR174" s="3"/>
      <c r="DQS174" s="3"/>
      <c r="DQT174" s="3"/>
      <c r="DQU174" s="3"/>
      <c r="DQV174" s="3"/>
      <c r="DQW174" s="3"/>
      <c r="DQX174" s="3"/>
      <c r="DQY174" s="3"/>
      <c r="DQZ174" s="3"/>
      <c r="DRA174" s="3"/>
      <c r="DRB174" s="3"/>
      <c r="DRC174" s="3"/>
      <c r="DRD174" s="3"/>
      <c r="DRE174" s="3"/>
      <c r="DRF174" s="3"/>
      <c r="DRG174" s="3"/>
      <c r="DRH174" s="3"/>
      <c r="DRI174" s="3"/>
      <c r="DRJ174" s="3"/>
      <c r="DRK174" s="3"/>
      <c r="DRL174" s="3"/>
      <c r="DRM174" s="3"/>
      <c r="DRN174" s="3"/>
      <c r="DRO174" s="3"/>
      <c r="DRP174" s="3"/>
      <c r="DRQ174" s="3"/>
      <c r="DRR174" s="3"/>
      <c r="DRS174" s="3"/>
      <c r="DRT174" s="3"/>
      <c r="DRU174" s="3"/>
      <c r="DRV174" s="3"/>
      <c r="DRW174" s="3"/>
      <c r="DRX174" s="3"/>
      <c r="DRY174" s="3"/>
      <c r="DRZ174" s="3"/>
      <c r="DSA174" s="3"/>
      <c r="DSB174" s="3"/>
      <c r="DSC174" s="3"/>
      <c r="DSD174" s="3"/>
      <c r="DSE174" s="3"/>
      <c r="DSF174" s="3"/>
      <c r="DSG174" s="3"/>
      <c r="DSH174" s="3"/>
      <c r="DSI174" s="3"/>
      <c r="DSJ174" s="3"/>
      <c r="DSK174" s="3"/>
      <c r="DSL174" s="3"/>
      <c r="DSM174" s="3"/>
      <c r="DSN174" s="3"/>
      <c r="DSO174" s="3"/>
      <c r="DSP174" s="3"/>
      <c r="DSQ174" s="3"/>
      <c r="DSR174" s="3"/>
      <c r="DSS174" s="3"/>
      <c r="DST174" s="3"/>
      <c r="DSU174" s="3"/>
      <c r="DSV174" s="3"/>
      <c r="DSW174" s="3"/>
      <c r="DSX174" s="3"/>
      <c r="DSY174" s="3"/>
      <c r="DSZ174" s="3"/>
      <c r="DTA174" s="3"/>
      <c r="DTB174" s="3"/>
      <c r="DTC174" s="3"/>
      <c r="DTD174" s="3"/>
      <c r="DTE174" s="3"/>
      <c r="DTF174" s="3"/>
      <c r="DTG174" s="3"/>
      <c r="DTH174" s="3"/>
      <c r="DTI174" s="3"/>
      <c r="DTJ174" s="3"/>
      <c r="DTK174" s="3"/>
      <c r="DTL174" s="3"/>
      <c r="DTM174" s="3"/>
      <c r="DTN174" s="3"/>
      <c r="DTO174" s="3"/>
      <c r="DTP174" s="3"/>
      <c r="DTQ174" s="3"/>
      <c r="DTR174" s="3"/>
      <c r="DTS174" s="3"/>
      <c r="DTT174" s="3"/>
      <c r="DTU174" s="3"/>
      <c r="DTV174" s="3"/>
      <c r="DTW174" s="3"/>
      <c r="DTX174" s="3"/>
      <c r="DTY174" s="3"/>
      <c r="DTZ174" s="3"/>
      <c r="DUA174" s="3"/>
      <c r="DUB174" s="3"/>
      <c r="DUC174" s="3"/>
      <c r="DUD174" s="3"/>
      <c r="DUE174" s="3"/>
      <c r="DUF174" s="3"/>
      <c r="DUG174" s="3"/>
      <c r="DUH174" s="3"/>
      <c r="DUI174" s="3"/>
      <c r="DUJ174" s="3"/>
      <c r="DUK174" s="3"/>
      <c r="DUL174" s="3"/>
      <c r="DUM174" s="3"/>
      <c r="DUN174" s="3"/>
      <c r="DUO174" s="3"/>
      <c r="DUP174" s="3"/>
      <c r="DUQ174" s="3"/>
      <c r="DUR174" s="3"/>
      <c r="DUS174" s="3"/>
      <c r="DUT174" s="3"/>
      <c r="DUU174" s="3"/>
      <c r="DUV174" s="3"/>
      <c r="DUW174" s="3"/>
      <c r="DUX174" s="3"/>
      <c r="DUY174" s="3"/>
      <c r="DUZ174" s="3"/>
      <c r="DVA174" s="3"/>
      <c r="DVB174" s="3"/>
      <c r="DVC174" s="3"/>
      <c r="DVD174" s="3"/>
      <c r="DVE174" s="3"/>
      <c r="DVF174" s="3"/>
      <c r="DVG174" s="3"/>
      <c r="DVH174" s="3"/>
      <c r="DVI174" s="3"/>
      <c r="DVJ174" s="3"/>
      <c r="DVK174" s="3"/>
      <c r="DVL174" s="3"/>
      <c r="DVM174" s="3"/>
      <c r="DVN174" s="3"/>
      <c r="DVO174" s="3"/>
      <c r="DVP174" s="3"/>
      <c r="DVQ174" s="3"/>
      <c r="DVR174" s="3"/>
      <c r="DVS174" s="3"/>
      <c r="DVT174" s="3"/>
      <c r="DVU174" s="3"/>
      <c r="DVV174" s="3"/>
      <c r="DVW174" s="3"/>
      <c r="DVX174" s="3"/>
      <c r="DVY174" s="3"/>
      <c r="DVZ174" s="3"/>
      <c r="DWA174" s="3"/>
      <c r="DWB174" s="3"/>
      <c r="DWC174" s="3"/>
      <c r="DWD174" s="3"/>
      <c r="DWE174" s="3"/>
      <c r="DWF174" s="3"/>
      <c r="DWG174" s="3"/>
      <c r="DWH174" s="3"/>
      <c r="DWI174" s="3"/>
      <c r="DWJ174" s="3"/>
      <c r="DWK174" s="3"/>
      <c r="DWL174" s="3"/>
      <c r="DWM174" s="3"/>
      <c r="DWN174" s="3"/>
      <c r="DWO174" s="3"/>
      <c r="DWP174" s="3"/>
      <c r="DWQ174" s="3"/>
      <c r="DWR174" s="3"/>
      <c r="DWS174" s="3"/>
      <c r="DWT174" s="3"/>
      <c r="DWU174" s="3"/>
      <c r="DWW174" s="3"/>
      <c r="DWY174" s="3"/>
      <c r="DWZ174" s="3"/>
      <c r="DXA174" s="3"/>
      <c r="DXB174" s="3"/>
      <c r="DXC174" s="3"/>
      <c r="DXD174" s="3"/>
      <c r="DXE174" s="3"/>
      <c r="DXF174" s="3"/>
      <c r="DXK174" s="3"/>
      <c r="DXL174" s="3"/>
      <c r="DXM174" s="3"/>
      <c r="DXN174" s="3"/>
      <c r="DXO174" s="3"/>
      <c r="DXP174" s="3"/>
      <c r="DXQ174" s="3"/>
      <c r="DXR174" s="3"/>
      <c r="DXS174" s="3"/>
      <c r="DXT174" s="3"/>
      <c r="DXU174" s="3"/>
      <c r="DXV174" s="3"/>
      <c r="DXW174" s="3"/>
      <c r="DXX174" s="3"/>
      <c r="DXY174" s="3"/>
      <c r="DXZ174" s="3"/>
      <c r="DYA174" s="3"/>
      <c r="DYB174" s="3"/>
      <c r="DYC174" s="3"/>
      <c r="DYD174" s="3"/>
      <c r="DYE174" s="3"/>
      <c r="DYF174" s="3"/>
      <c r="DYG174" s="3"/>
      <c r="DYH174" s="3"/>
      <c r="DYI174" s="3"/>
      <c r="DYJ174" s="3"/>
      <c r="DYK174" s="3"/>
      <c r="DYL174" s="3"/>
      <c r="DYM174" s="3"/>
      <c r="DYN174" s="3"/>
      <c r="DYO174" s="3"/>
      <c r="DYP174" s="3"/>
      <c r="DYQ174" s="3"/>
      <c r="DYR174" s="3"/>
      <c r="DYS174" s="3"/>
      <c r="DYT174" s="3"/>
      <c r="DYU174" s="3"/>
      <c r="DYV174" s="3"/>
      <c r="DYW174" s="3"/>
      <c r="DYX174" s="3"/>
      <c r="DYY174" s="3"/>
      <c r="DYZ174" s="3"/>
      <c r="DZA174" s="3"/>
      <c r="DZB174" s="3"/>
      <c r="DZC174" s="3"/>
      <c r="DZD174" s="3"/>
      <c r="DZE174" s="3"/>
      <c r="DZF174" s="3"/>
      <c r="DZG174" s="3"/>
      <c r="DZH174" s="3"/>
      <c r="DZI174" s="3"/>
      <c r="DZJ174" s="3"/>
      <c r="DZK174" s="3"/>
      <c r="DZL174" s="3"/>
      <c r="DZM174" s="3"/>
      <c r="DZN174" s="3"/>
      <c r="DZO174" s="3"/>
      <c r="DZP174" s="3"/>
      <c r="DZQ174" s="3"/>
      <c r="DZR174" s="3"/>
      <c r="DZS174" s="3"/>
      <c r="DZT174" s="3"/>
      <c r="DZU174" s="3"/>
      <c r="DZV174" s="3"/>
      <c r="DZW174" s="3"/>
      <c r="DZX174" s="3"/>
      <c r="DZY174" s="3"/>
      <c r="DZZ174" s="3"/>
      <c r="EAA174" s="3"/>
      <c r="EAB174" s="3"/>
      <c r="EAC174" s="3"/>
      <c r="EAD174" s="3"/>
      <c r="EAE174" s="3"/>
      <c r="EAF174" s="3"/>
      <c r="EAG174" s="3"/>
      <c r="EAH174" s="3"/>
      <c r="EAI174" s="3"/>
      <c r="EAJ174" s="3"/>
      <c r="EAK174" s="3"/>
      <c r="EAL174" s="3"/>
      <c r="EAM174" s="3"/>
      <c r="EAN174" s="3"/>
      <c r="EAO174" s="3"/>
      <c r="EAP174" s="3"/>
      <c r="EAQ174" s="3"/>
      <c r="EAR174" s="3"/>
      <c r="EAS174" s="3"/>
      <c r="EAT174" s="3"/>
      <c r="EAU174" s="3"/>
      <c r="EAV174" s="3"/>
      <c r="EAW174" s="3"/>
      <c r="EAX174" s="3"/>
      <c r="EAY174" s="3"/>
      <c r="EAZ174" s="3"/>
      <c r="EBA174" s="3"/>
      <c r="EBB174" s="3"/>
      <c r="EBC174" s="3"/>
      <c r="EBD174" s="3"/>
      <c r="EBE174" s="3"/>
      <c r="EBF174" s="3"/>
      <c r="EBG174" s="3"/>
      <c r="EBH174" s="3"/>
      <c r="EBI174" s="3"/>
      <c r="EBJ174" s="3"/>
      <c r="EBK174" s="3"/>
      <c r="EBL174" s="3"/>
      <c r="EBM174" s="3"/>
      <c r="EBN174" s="3"/>
      <c r="EBO174" s="3"/>
      <c r="EBP174" s="3"/>
      <c r="EBQ174" s="3"/>
      <c r="EBR174" s="3"/>
      <c r="EBS174" s="3"/>
      <c r="EBT174" s="3"/>
      <c r="EBU174" s="3"/>
      <c r="EBV174" s="3"/>
      <c r="EBW174" s="3"/>
      <c r="EBX174" s="3"/>
      <c r="EBY174" s="3"/>
      <c r="EBZ174" s="3"/>
      <c r="ECA174" s="3"/>
      <c r="ECB174" s="3"/>
      <c r="ECC174" s="3"/>
      <c r="ECD174" s="3"/>
      <c r="ECE174" s="3"/>
      <c r="ECF174" s="3"/>
      <c r="ECG174" s="3"/>
      <c r="ECH174" s="3"/>
      <c r="ECI174" s="3"/>
      <c r="ECJ174" s="3"/>
      <c r="ECK174" s="3"/>
      <c r="ECL174" s="3"/>
      <c r="ECM174" s="3"/>
      <c r="ECN174" s="3"/>
      <c r="ECO174" s="3"/>
      <c r="ECP174" s="3"/>
      <c r="ECQ174" s="3"/>
      <c r="ECR174" s="3"/>
      <c r="ECS174" s="3"/>
      <c r="ECT174" s="3"/>
      <c r="ECU174" s="3"/>
      <c r="ECV174" s="3"/>
      <c r="ECW174" s="3"/>
      <c r="ECX174" s="3"/>
      <c r="ECY174" s="3"/>
      <c r="ECZ174" s="3"/>
      <c r="EDA174" s="3"/>
      <c r="EDB174" s="3"/>
      <c r="EDC174" s="3"/>
      <c r="EDD174" s="3"/>
      <c r="EDE174" s="3"/>
      <c r="EDF174" s="3"/>
      <c r="EDG174" s="3"/>
      <c r="EDH174" s="3"/>
      <c r="EDI174" s="3"/>
      <c r="EDJ174" s="3"/>
      <c r="EDK174" s="3"/>
      <c r="EDL174" s="3"/>
      <c r="EDM174" s="3"/>
      <c r="EDN174" s="3"/>
      <c r="EDO174" s="3"/>
      <c r="EDP174" s="3"/>
      <c r="EDQ174" s="3"/>
      <c r="EDR174" s="3"/>
      <c r="EDS174" s="3"/>
      <c r="EDT174" s="3"/>
      <c r="EDU174" s="3"/>
      <c r="EDV174" s="3"/>
      <c r="EDW174" s="3"/>
      <c r="EDX174" s="3"/>
      <c r="EDY174" s="3"/>
      <c r="EDZ174" s="3"/>
      <c r="EEA174" s="3"/>
      <c r="EEB174" s="3"/>
      <c r="EEC174" s="3"/>
      <c r="EED174" s="3"/>
      <c r="EEE174" s="3"/>
      <c r="EEF174" s="3"/>
      <c r="EEG174" s="3"/>
      <c r="EEH174" s="3"/>
      <c r="EEI174" s="3"/>
      <c r="EEJ174" s="3"/>
      <c r="EEK174" s="3"/>
      <c r="EEL174" s="3"/>
      <c r="EEM174" s="3"/>
      <c r="EEN174" s="3"/>
      <c r="EEO174" s="3"/>
      <c r="EEP174" s="3"/>
      <c r="EEQ174" s="3"/>
      <c r="EER174" s="3"/>
      <c r="EES174" s="3"/>
      <c r="EET174" s="3"/>
      <c r="EEU174" s="3"/>
      <c r="EEV174" s="3"/>
      <c r="EEW174" s="3"/>
      <c r="EEX174" s="3"/>
      <c r="EEY174" s="3"/>
      <c r="EEZ174" s="3"/>
      <c r="EFA174" s="3"/>
      <c r="EFB174" s="3"/>
      <c r="EFC174" s="3"/>
      <c r="EFD174" s="3"/>
      <c r="EFE174" s="3"/>
      <c r="EFF174" s="3"/>
      <c r="EFG174" s="3"/>
      <c r="EFH174" s="3"/>
      <c r="EFI174" s="3"/>
      <c r="EFJ174" s="3"/>
      <c r="EFK174" s="3"/>
      <c r="EFL174" s="3"/>
      <c r="EFM174" s="3"/>
      <c r="EFN174" s="3"/>
      <c r="EFO174" s="3"/>
      <c r="EFP174" s="3"/>
      <c r="EFQ174" s="3"/>
      <c r="EFR174" s="3"/>
      <c r="EFS174" s="3"/>
      <c r="EFT174" s="3"/>
      <c r="EFU174" s="3"/>
      <c r="EFV174" s="3"/>
      <c r="EFW174" s="3"/>
      <c r="EFX174" s="3"/>
      <c r="EFY174" s="3"/>
      <c r="EFZ174" s="3"/>
      <c r="EGA174" s="3"/>
      <c r="EGB174" s="3"/>
      <c r="EGC174" s="3"/>
      <c r="EGD174" s="3"/>
      <c r="EGE174" s="3"/>
      <c r="EGF174" s="3"/>
      <c r="EGG174" s="3"/>
      <c r="EGH174" s="3"/>
      <c r="EGI174" s="3"/>
      <c r="EGJ174" s="3"/>
      <c r="EGK174" s="3"/>
      <c r="EGL174" s="3"/>
      <c r="EGM174" s="3"/>
      <c r="EGN174" s="3"/>
      <c r="EGO174" s="3"/>
      <c r="EGP174" s="3"/>
      <c r="EGQ174" s="3"/>
      <c r="EGS174" s="3"/>
      <c r="EGU174" s="3"/>
      <c r="EGV174" s="3"/>
      <c r="EGW174" s="3"/>
      <c r="EGX174" s="3"/>
      <c r="EGY174" s="3"/>
      <c r="EGZ174" s="3"/>
      <c r="EHA174" s="3"/>
      <c r="EHB174" s="3"/>
      <c r="EHG174" s="3"/>
      <c r="EHH174" s="3"/>
      <c r="EHI174" s="3"/>
      <c r="EHJ174" s="3"/>
      <c r="EHK174" s="3"/>
      <c r="EHL174" s="3"/>
      <c r="EHM174" s="3"/>
      <c r="EHN174" s="3"/>
      <c r="EHO174" s="3"/>
      <c r="EHP174" s="3"/>
      <c r="EHQ174" s="3"/>
      <c r="EHR174" s="3"/>
      <c r="EHS174" s="3"/>
      <c r="EHT174" s="3"/>
      <c r="EHU174" s="3"/>
      <c r="EHV174" s="3"/>
      <c r="EHW174" s="3"/>
      <c r="EHX174" s="3"/>
      <c r="EHY174" s="3"/>
      <c r="EHZ174" s="3"/>
      <c r="EIA174" s="3"/>
      <c r="EIB174" s="3"/>
      <c r="EIC174" s="3"/>
      <c r="EID174" s="3"/>
      <c r="EIE174" s="3"/>
      <c r="EIF174" s="3"/>
      <c r="EIG174" s="3"/>
      <c r="EIH174" s="3"/>
      <c r="EII174" s="3"/>
      <c r="EIJ174" s="3"/>
      <c r="EIK174" s="3"/>
      <c r="EIL174" s="3"/>
      <c r="EIM174" s="3"/>
      <c r="EIN174" s="3"/>
      <c r="EIO174" s="3"/>
      <c r="EIP174" s="3"/>
      <c r="EIQ174" s="3"/>
      <c r="EIR174" s="3"/>
      <c r="EIS174" s="3"/>
      <c r="EIT174" s="3"/>
      <c r="EIU174" s="3"/>
      <c r="EIV174" s="3"/>
      <c r="EIW174" s="3"/>
      <c r="EIX174" s="3"/>
      <c r="EIY174" s="3"/>
      <c r="EIZ174" s="3"/>
      <c r="EJA174" s="3"/>
      <c r="EJB174" s="3"/>
      <c r="EJC174" s="3"/>
      <c r="EJD174" s="3"/>
      <c r="EJE174" s="3"/>
      <c r="EJF174" s="3"/>
      <c r="EJG174" s="3"/>
      <c r="EJH174" s="3"/>
      <c r="EJI174" s="3"/>
      <c r="EJJ174" s="3"/>
      <c r="EJK174" s="3"/>
      <c r="EJL174" s="3"/>
      <c r="EJM174" s="3"/>
      <c r="EJN174" s="3"/>
      <c r="EJO174" s="3"/>
      <c r="EJP174" s="3"/>
      <c r="EJQ174" s="3"/>
      <c r="EJR174" s="3"/>
      <c r="EJS174" s="3"/>
      <c r="EJT174" s="3"/>
      <c r="EJU174" s="3"/>
      <c r="EJV174" s="3"/>
      <c r="EJW174" s="3"/>
      <c r="EJX174" s="3"/>
      <c r="EJY174" s="3"/>
      <c r="EJZ174" s="3"/>
      <c r="EKA174" s="3"/>
      <c r="EKB174" s="3"/>
      <c r="EKC174" s="3"/>
      <c r="EKD174" s="3"/>
      <c r="EKE174" s="3"/>
      <c r="EKF174" s="3"/>
      <c r="EKG174" s="3"/>
      <c r="EKH174" s="3"/>
      <c r="EKI174" s="3"/>
      <c r="EKJ174" s="3"/>
      <c r="EKK174" s="3"/>
      <c r="EKL174" s="3"/>
      <c r="EKM174" s="3"/>
      <c r="EKN174" s="3"/>
      <c r="EKO174" s="3"/>
      <c r="EKP174" s="3"/>
      <c r="EKQ174" s="3"/>
      <c r="EKR174" s="3"/>
      <c r="EKS174" s="3"/>
      <c r="EKT174" s="3"/>
      <c r="EKU174" s="3"/>
      <c r="EKV174" s="3"/>
      <c r="EKW174" s="3"/>
      <c r="EKX174" s="3"/>
      <c r="EKY174" s="3"/>
      <c r="EKZ174" s="3"/>
      <c r="ELA174" s="3"/>
      <c r="ELB174" s="3"/>
      <c r="ELC174" s="3"/>
      <c r="ELD174" s="3"/>
      <c r="ELE174" s="3"/>
      <c r="ELF174" s="3"/>
      <c r="ELG174" s="3"/>
      <c r="ELH174" s="3"/>
      <c r="ELI174" s="3"/>
      <c r="ELJ174" s="3"/>
      <c r="ELK174" s="3"/>
      <c r="ELL174" s="3"/>
      <c r="ELM174" s="3"/>
      <c r="ELN174" s="3"/>
      <c r="ELO174" s="3"/>
      <c r="ELP174" s="3"/>
      <c r="ELQ174" s="3"/>
      <c r="ELR174" s="3"/>
      <c r="ELS174" s="3"/>
      <c r="ELT174" s="3"/>
      <c r="ELU174" s="3"/>
      <c r="ELV174" s="3"/>
      <c r="ELW174" s="3"/>
      <c r="ELX174" s="3"/>
      <c r="ELY174" s="3"/>
      <c r="ELZ174" s="3"/>
      <c r="EMA174" s="3"/>
      <c r="EMB174" s="3"/>
      <c r="EMC174" s="3"/>
      <c r="EMD174" s="3"/>
      <c r="EME174" s="3"/>
      <c r="EMF174" s="3"/>
      <c r="EMG174" s="3"/>
      <c r="EMH174" s="3"/>
      <c r="EMI174" s="3"/>
      <c r="EMJ174" s="3"/>
      <c r="EMK174" s="3"/>
      <c r="EML174" s="3"/>
      <c r="EMM174" s="3"/>
      <c r="EMN174" s="3"/>
      <c r="EMO174" s="3"/>
      <c r="EMP174" s="3"/>
      <c r="EMQ174" s="3"/>
      <c r="EMR174" s="3"/>
      <c r="EMS174" s="3"/>
      <c r="EMT174" s="3"/>
      <c r="EMU174" s="3"/>
      <c r="EMV174" s="3"/>
      <c r="EMW174" s="3"/>
      <c r="EMX174" s="3"/>
      <c r="EMY174" s="3"/>
      <c r="EMZ174" s="3"/>
      <c r="ENA174" s="3"/>
      <c r="ENB174" s="3"/>
      <c r="ENC174" s="3"/>
      <c r="END174" s="3"/>
      <c r="ENE174" s="3"/>
      <c r="ENF174" s="3"/>
      <c r="ENG174" s="3"/>
      <c r="ENH174" s="3"/>
      <c r="ENI174" s="3"/>
      <c r="ENJ174" s="3"/>
      <c r="ENK174" s="3"/>
      <c r="ENL174" s="3"/>
      <c r="ENM174" s="3"/>
      <c r="ENN174" s="3"/>
      <c r="ENO174" s="3"/>
      <c r="ENP174" s="3"/>
      <c r="ENQ174" s="3"/>
      <c r="ENR174" s="3"/>
      <c r="ENS174" s="3"/>
      <c r="ENT174" s="3"/>
      <c r="ENU174" s="3"/>
      <c r="ENV174" s="3"/>
      <c r="ENW174" s="3"/>
      <c r="ENX174" s="3"/>
      <c r="ENY174" s="3"/>
      <c r="ENZ174" s="3"/>
      <c r="EOA174" s="3"/>
      <c r="EOB174" s="3"/>
      <c r="EOC174" s="3"/>
      <c r="EOD174" s="3"/>
      <c r="EOE174" s="3"/>
      <c r="EOF174" s="3"/>
      <c r="EOG174" s="3"/>
      <c r="EOH174" s="3"/>
      <c r="EOI174" s="3"/>
      <c r="EOJ174" s="3"/>
      <c r="EOK174" s="3"/>
      <c r="EOL174" s="3"/>
      <c r="EOM174" s="3"/>
      <c r="EON174" s="3"/>
      <c r="EOO174" s="3"/>
      <c r="EOP174" s="3"/>
      <c r="EOQ174" s="3"/>
      <c r="EOR174" s="3"/>
      <c r="EOS174" s="3"/>
      <c r="EOT174" s="3"/>
      <c r="EOU174" s="3"/>
      <c r="EOV174" s="3"/>
      <c r="EOW174" s="3"/>
      <c r="EOX174" s="3"/>
      <c r="EOY174" s="3"/>
      <c r="EOZ174" s="3"/>
      <c r="EPA174" s="3"/>
      <c r="EPB174" s="3"/>
      <c r="EPC174" s="3"/>
      <c r="EPD174" s="3"/>
      <c r="EPE174" s="3"/>
      <c r="EPF174" s="3"/>
      <c r="EPG174" s="3"/>
      <c r="EPH174" s="3"/>
      <c r="EPI174" s="3"/>
      <c r="EPJ174" s="3"/>
      <c r="EPK174" s="3"/>
      <c r="EPL174" s="3"/>
      <c r="EPM174" s="3"/>
      <c r="EPN174" s="3"/>
      <c r="EPO174" s="3"/>
      <c r="EPP174" s="3"/>
      <c r="EPQ174" s="3"/>
      <c r="EPR174" s="3"/>
      <c r="EPS174" s="3"/>
      <c r="EPT174" s="3"/>
      <c r="EPU174" s="3"/>
      <c r="EPV174" s="3"/>
      <c r="EPW174" s="3"/>
      <c r="EPX174" s="3"/>
      <c r="EPY174" s="3"/>
      <c r="EPZ174" s="3"/>
      <c r="EQA174" s="3"/>
      <c r="EQB174" s="3"/>
      <c r="EQC174" s="3"/>
      <c r="EQD174" s="3"/>
      <c r="EQE174" s="3"/>
      <c r="EQF174" s="3"/>
      <c r="EQG174" s="3"/>
      <c r="EQH174" s="3"/>
      <c r="EQI174" s="3"/>
      <c r="EQJ174" s="3"/>
      <c r="EQK174" s="3"/>
      <c r="EQL174" s="3"/>
      <c r="EQM174" s="3"/>
      <c r="EQO174" s="3"/>
      <c r="EQQ174" s="3"/>
      <c r="EQR174" s="3"/>
      <c r="EQS174" s="3"/>
      <c r="EQT174" s="3"/>
      <c r="EQU174" s="3"/>
      <c r="EQV174" s="3"/>
      <c r="EQW174" s="3"/>
      <c r="EQX174" s="3"/>
      <c r="ERC174" s="3"/>
      <c r="ERD174" s="3"/>
      <c r="ERE174" s="3"/>
      <c r="ERF174" s="3"/>
      <c r="ERG174" s="3"/>
      <c r="ERH174" s="3"/>
      <c r="ERI174" s="3"/>
      <c r="ERJ174" s="3"/>
      <c r="ERK174" s="3"/>
      <c r="ERL174" s="3"/>
      <c r="ERM174" s="3"/>
      <c r="ERN174" s="3"/>
      <c r="ERO174" s="3"/>
      <c r="ERP174" s="3"/>
      <c r="ERQ174" s="3"/>
      <c r="ERR174" s="3"/>
      <c r="ERS174" s="3"/>
      <c r="ERT174" s="3"/>
      <c r="ERU174" s="3"/>
      <c r="ERV174" s="3"/>
      <c r="ERW174" s="3"/>
      <c r="ERX174" s="3"/>
      <c r="ERY174" s="3"/>
      <c r="ERZ174" s="3"/>
      <c r="ESA174" s="3"/>
      <c r="ESB174" s="3"/>
      <c r="ESC174" s="3"/>
      <c r="ESD174" s="3"/>
      <c r="ESE174" s="3"/>
      <c r="ESF174" s="3"/>
      <c r="ESG174" s="3"/>
      <c r="ESH174" s="3"/>
      <c r="ESI174" s="3"/>
      <c r="ESJ174" s="3"/>
      <c r="ESK174" s="3"/>
      <c r="ESL174" s="3"/>
      <c r="ESM174" s="3"/>
      <c r="ESN174" s="3"/>
      <c r="ESO174" s="3"/>
      <c r="ESP174" s="3"/>
      <c r="ESQ174" s="3"/>
      <c r="ESR174" s="3"/>
      <c r="ESS174" s="3"/>
      <c r="EST174" s="3"/>
      <c r="ESU174" s="3"/>
      <c r="ESV174" s="3"/>
      <c r="ESW174" s="3"/>
      <c r="ESX174" s="3"/>
      <c r="ESY174" s="3"/>
      <c r="ESZ174" s="3"/>
      <c r="ETA174" s="3"/>
      <c r="ETB174" s="3"/>
      <c r="ETC174" s="3"/>
      <c r="ETD174" s="3"/>
      <c r="ETE174" s="3"/>
      <c r="ETF174" s="3"/>
      <c r="ETG174" s="3"/>
      <c r="ETH174" s="3"/>
      <c r="ETI174" s="3"/>
      <c r="ETJ174" s="3"/>
      <c r="ETK174" s="3"/>
      <c r="ETL174" s="3"/>
      <c r="ETM174" s="3"/>
      <c r="ETN174" s="3"/>
      <c r="ETO174" s="3"/>
      <c r="ETP174" s="3"/>
      <c r="ETQ174" s="3"/>
      <c r="ETR174" s="3"/>
      <c r="ETS174" s="3"/>
      <c r="ETT174" s="3"/>
      <c r="ETU174" s="3"/>
      <c r="ETV174" s="3"/>
      <c r="ETW174" s="3"/>
      <c r="ETX174" s="3"/>
      <c r="ETY174" s="3"/>
      <c r="ETZ174" s="3"/>
      <c r="EUA174" s="3"/>
      <c r="EUB174" s="3"/>
      <c r="EUC174" s="3"/>
      <c r="EUD174" s="3"/>
      <c r="EUE174" s="3"/>
      <c r="EUF174" s="3"/>
      <c r="EUG174" s="3"/>
      <c r="EUH174" s="3"/>
      <c r="EUI174" s="3"/>
      <c r="EUJ174" s="3"/>
      <c r="EUK174" s="3"/>
      <c r="EUL174" s="3"/>
      <c r="EUM174" s="3"/>
      <c r="EUN174" s="3"/>
      <c r="EUO174" s="3"/>
      <c r="EUP174" s="3"/>
      <c r="EUQ174" s="3"/>
      <c r="EUR174" s="3"/>
      <c r="EUS174" s="3"/>
      <c r="EUT174" s="3"/>
      <c r="EUU174" s="3"/>
      <c r="EUV174" s="3"/>
      <c r="EUW174" s="3"/>
      <c r="EUX174" s="3"/>
      <c r="EUY174" s="3"/>
      <c r="EUZ174" s="3"/>
      <c r="EVA174" s="3"/>
      <c r="EVB174" s="3"/>
      <c r="EVC174" s="3"/>
      <c r="EVD174" s="3"/>
      <c r="EVE174" s="3"/>
      <c r="EVF174" s="3"/>
      <c r="EVG174" s="3"/>
      <c r="EVH174" s="3"/>
      <c r="EVI174" s="3"/>
      <c r="EVJ174" s="3"/>
      <c r="EVK174" s="3"/>
      <c r="EVL174" s="3"/>
      <c r="EVM174" s="3"/>
      <c r="EVN174" s="3"/>
      <c r="EVO174" s="3"/>
      <c r="EVP174" s="3"/>
      <c r="EVQ174" s="3"/>
      <c r="EVR174" s="3"/>
      <c r="EVS174" s="3"/>
      <c r="EVT174" s="3"/>
      <c r="EVU174" s="3"/>
      <c r="EVV174" s="3"/>
      <c r="EVW174" s="3"/>
      <c r="EVX174" s="3"/>
      <c r="EVY174" s="3"/>
      <c r="EVZ174" s="3"/>
      <c r="EWA174" s="3"/>
      <c r="EWB174" s="3"/>
      <c r="EWC174" s="3"/>
      <c r="EWD174" s="3"/>
      <c r="EWE174" s="3"/>
      <c r="EWF174" s="3"/>
      <c r="EWG174" s="3"/>
      <c r="EWH174" s="3"/>
      <c r="EWI174" s="3"/>
      <c r="EWJ174" s="3"/>
      <c r="EWK174" s="3"/>
      <c r="EWL174" s="3"/>
      <c r="EWM174" s="3"/>
      <c r="EWN174" s="3"/>
      <c r="EWO174" s="3"/>
      <c r="EWP174" s="3"/>
      <c r="EWQ174" s="3"/>
      <c r="EWR174" s="3"/>
      <c r="EWS174" s="3"/>
      <c r="EWT174" s="3"/>
      <c r="EWU174" s="3"/>
      <c r="EWV174" s="3"/>
      <c r="EWW174" s="3"/>
      <c r="EWX174" s="3"/>
      <c r="EWY174" s="3"/>
      <c r="EWZ174" s="3"/>
      <c r="EXA174" s="3"/>
      <c r="EXB174" s="3"/>
      <c r="EXC174" s="3"/>
      <c r="EXD174" s="3"/>
      <c r="EXE174" s="3"/>
      <c r="EXF174" s="3"/>
      <c r="EXG174" s="3"/>
      <c r="EXH174" s="3"/>
      <c r="EXI174" s="3"/>
      <c r="EXJ174" s="3"/>
      <c r="EXK174" s="3"/>
      <c r="EXL174" s="3"/>
      <c r="EXM174" s="3"/>
      <c r="EXN174" s="3"/>
      <c r="EXO174" s="3"/>
      <c r="EXP174" s="3"/>
      <c r="EXQ174" s="3"/>
      <c r="EXR174" s="3"/>
      <c r="EXS174" s="3"/>
      <c r="EXT174" s="3"/>
      <c r="EXU174" s="3"/>
      <c r="EXV174" s="3"/>
      <c r="EXW174" s="3"/>
      <c r="EXX174" s="3"/>
      <c r="EXY174" s="3"/>
      <c r="EXZ174" s="3"/>
      <c r="EYA174" s="3"/>
      <c r="EYB174" s="3"/>
      <c r="EYC174" s="3"/>
      <c r="EYD174" s="3"/>
      <c r="EYE174" s="3"/>
      <c r="EYF174" s="3"/>
      <c r="EYG174" s="3"/>
      <c r="EYH174" s="3"/>
      <c r="EYI174" s="3"/>
      <c r="EYJ174" s="3"/>
      <c r="EYK174" s="3"/>
      <c r="EYL174" s="3"/>
      <c r="EYM174" s="3"/>
      <c r="EYN174" s="3"/>
      <c r="EYO174" s="3"/>
      <c r="EYP174" s="3"/>
      <c r="EYQ174" s="3"/>
      <c r="EYR174" s="3"/>
      <c r="EYS174" s="3"/>
      <c r="EYT174" s="3"/>
      <c r="EYU174" s="3"/>
      <c r="EYV174" s="3"/>
      <c r="EYW174" s="3"/>
      <c r="EYX174" s="3"/>
      <c r="EYY174" s="3"/>
      <c r="EYZ174" s="3"/>
      <c r="EZA174" s="3"/>
      <c r="EZB174" s="3"/>
      <c r="EZC174" s="3"/>
      <c r="EZD174" s="3"/>
      <c r="EZE174" s="3"/>
      <c r="EZF174" s="3"/>
      <c r="EZG174" s="3"/>
      <c r="EZH174" s="3"/>
      <c r="EZI174" s="3"/>
      <c r="EZJ174" s="3"/>
      <c r="EZK174" s="3"/>
      <c r="EZL174" s="3"/>
      <c r="EZM174" s="3"/>
      <c r="EZN174" s="3"/>
      <c r="EZO174" s="3"/>
      <c r="EZP174" s="3"/>
      <c r="EZQ174" s="3"/>
      <c r="EZR174" s="3"/>
      <c r="EZS174" s="3"/>
      <c r="EZT174" s="3"/>
      <c r="EZU174" s="3"/>
      <c r="EZV174" s="3"/>
      <c r="EZW174" s="3"/>
      <c r="EZX174" s="3"/>
      <c r="EZY174" s="3"/>
      <c r="EZZ174" s="3"/>
      <c r="FAA174" s="3"/>
      <c r="FAB174" s="3"/>
      <c r="FAC174" s="3"/>
      <c r="FAD174" s="3"/>
      <c r="FAE174" s="3"/>
      <c r="FAF174" s="3"/>
      <c r="FAG174" s="3"/>
      <c r="FAH174" s="3"/>
      <c r="FAI174" s="3"/>
      <c r="FAK174" s="3"/>
      <c r="FAM174" s="3"/>
      <c r="FAN174" s="3"/>
      <c r="FAO174" s="3"/>
      <c r="FAP174" s="3"/>
      <c r="FAQ174" s="3"/>
      <c r="FAR174" s="3"/>
      <c r="FAS174" s="3"/>
      <c r="FAT174" s="3"/>
      <c r="FAY174" s="3"/>
      <c r="FAZ174" s="3"/>
      <c r="FBA174" s="3"/>
      <c r="FBB174" s="3"/>
      <c r="FBC174" s="3"/>
      <c r="FBD174" s="3"/>
      <c r="FBE174" s="3"/>
      <c r="FBF174" s="3"/>
      <c r="FBG174" s="3"/>
      <c r="FBH174" s="3"/>
      <c r="FBI174" s="3"/>
      <c r="FBJ174" s="3"/>
      <c r="FBK174" s="3"/>
      <c r="FBL174" s="3"/>
      <c r="FBM174" s="3"/>
      <c r="FBN174" s="3"/>
      <c r="FBO174" s="3"/>
      <c r="FBP174" s="3"/>
      <c r="FBQ174" s="3"/>
      <c r="FBR174" s="3"/>
      <c r="FBS174" s="3"/>
      <c r="FBT174" s="3"/>
      <c r="FBU174" s="3"/>
      <c r="FBV174" s="3"/>
      <c r="FBW174" s="3"/>
      <c r="FBX174" s="3"/>
      <c r="FBY174" s="3"/>
      <c r="FBZ174" s="3"/>
      <c r="FCA174" s="3"/>
      <c r="FCB174" s="3"/>
      <c r="FCC174" s="3"/>
      <c r="FCD174" s="3"/>
      <c r="FCE174" s="3"/>
      <c r="FCF174" s="3"/>
      <c r="FCG174" s="3"/>
      <c r="FCH174" s="3"/>
      <c r="FCI174" s="3"/>
      <c r="FCJ174" s="3"/>
      <c r="FCK174" s="3"/>
      <c r="FCL174" s="3"/>
      <c r="FCM174" s="3"/>
      <c r="FCN174" s="3"/>
      <c r="FCO174" s="3"/>
      <c r="FCP174" s="3"/>
      <c r="FCQ174" s="3"/>
      <c r="FCR174" s="3"/>
      <c r="FCS174" s="3"/>
      <c r="FCT174" s="3"/>
      <c r="FCU174" s="3"/>
      <c r="FCV174" s="3"/>
      <c r="FCW174" s="3"/>
      <c r="FCX174" s="3"/>
      <c r="FCY174" s="3"/>
      <c r="FCZ174" s="3"/>
      <c r="FDA174" s="3"/>
      <c r="FDB174" s="3"/>
      <c r="FDC174" s="3"/>
      <c r="FDD174" s="3"/>
      <c r="FDE174" s="3"/>
      <c r="FDF174" s="3"/>
      <c r="FDG174" s="3"/>
      <c r="FDH174" s="3"/>
      <c r="FDI174" s="3"/>
      <c r="FDJ174" s="3"/>
      <c r="FDK174" s="3"/>
      <c r="FDL174" s="3"/>
      <c r="FDM174" s="3"/>
      <c r="FDN174" s="3"/>
      <c r="FDO174" s="3"/>
      <c r="FDP174" s="3"/>
      <c r="FDQ174" s="3"/>
      <c r="FDR174" s="3"/>
      <c r="FDS174" s="3"/>
      <c r="FDT174" s="3"/>
      <c r="FDU174" s="3"/>
      <c r="FDV174" s="3"/>
      <c r="FDW174" s="3"/>
      <c r="FDX174" s="3"/>
      <c r="FDY174" s="3"/>
      <c r="FDZ174" s="3"/>
      <c r="FEA174" s="3"/>
      <c r="FEB174" s="3"/>
      <c r="FEC174" s="3"/>
      <c r="FED174" s="3"/>
      <c r="FEE174" s="3"/>
      <c r="FEF174" s="3"/>
      <c r="FEG174" s="3"/>
      <c r="FEH174" s="3"/>
      <c r="FEI174" s="3"/>
      <c r="FEJ174" s="3"/>
      <c r="FEK174" s="3"/>
      <c r="FEL174" s="3"/>
      <c r="FEM174" s="3"/>
      <c r="FEN174" s="3"/>
      <c r="FEO174" s="3"/>
      <c r="FEP174" s="3"/>
      <c r="FEQ174" s="3"/>
      <c r="FER174" s="3"/>
      <c r="FES174" s="3"/>
      <c r="FET174" s="3"/>
      <c r="FEU174" s="3"/>
      <c r="FEV174" s="3"/>
      <c r="FEW174" s="3"/>
      <c r="FEX174" s="3"/>
      <c r="FEY174" s="3"/>
      <c r="FEZ174" s="3"/>
      <c r="FFA174" s="3"/>
      <c r="FFB174" s="3"/>
      <c r="FFC174" s="3"/>
      <c r="FFD174" s="3"/>
      <c r="FFE174" s="3"/>
      <c r="FFF174" s="3"/>
      <c r="FFG174" s="3"/>
      <c r="FFH174" s="3"/>
      <c r="FFI174" s="3"/>
      <c r="FFJ174" s="3"/>
      <c r="FFK174" s="3"/>
      <c r="FFL174" s="3"/>
      <c r="FFM174" s="3"/>
      <c r="FFN174" s="3"/>
      <c r="FFO174" s="3"/>
      <c r="FFP174" s="3"/>
      <c r="FFQ174" s="3"/>
      <c r="FFR174" s="3"/>
      <c r="FFS174" s="3"/>
      <c r="FFT174" s="3"/>
      <c r="FFU174" s="3"/>
      <c r="FFV174" s="3"/>
      <c r="FFW174" s="3"/>
      <c r="FFX174" s="3"/>
      <c r="FFY174" s="3"/>
      <c r="FFZ174" s="3"/>
      <c r="FGA174" s="3"/>
      <c r="FGB174" s="3"/>
      <c r="FGC174" s="3"/>
      <c r="FGD174" s="3"/>
      <c r="FGE174" s="3"/>
      <c r="FGF174" s="3"/>
      <c r="FGG174" s="3"/>
      <c r="FGH174" s="3"/>
      <c r="FGI174" s="3"/>
      <c r="FGJ174" s="3"/>
      <c r="FGK174" s="3"/>
      <c r="FGL174" s="3"/>
      <c r="FGM174" s="3"/>
      <c r="FGN174" s="3"/>
      <c r="FGO174" s="3"/>
      <c r="FGP174" s="3"/>
      <c r="FGQ174" s="3"/>
      <c r="FGR174" s="3"/>
      <c r="FGS174" s="3"/>
      <c r="FGT174" s="3"/>
      <c r="FGU174" s="3"/>
      <c r="FGV174" s="3"/>
      <c r="FGW174" s="3"/>
      <c r="FGX174" s="3"/>
      <c r="FGY174" s="3"/>
      <c r="FGZ174" s="3"/>
      <c r="FHA174" s="3"/>
      <c r="FHB174" s="3"/>
      <c r="FHC174" s="3"/>
      <c r="FHD174" s="3"/>
      <c r="FHE174" s="3"/>
      <c r="FHF174" s="3"/>
      <c r="FHG174" s="3"/>
      <c r="FHH174" s="3"/>
      <c r="FHI174" s="3"/>
      <c r="FHJ174" s="3"/>
      <c r="FHK174" s="3"/>
      <c r="FHL174" s="3"/>
      <c r="FHM174" s="3"/>
      <c r="FHN174" s="3"/>
      <c r="FHO174" s="3"/>
      <c r="FHP174" s="3"/>
      <c r="FHQ174" s="3"/>
      <c r="FHR174" s="3"/>
      <c r="FHS174" s="3"/>
      <c r="FHT174" s="3"/>
      <c r="FHU174" s="3"/>
      <c r="FHV174" s="3"/>
      <c r="FHW174" s="3"/>
      <c r="FHX174" s="3"/>
      <c r="FHY174" s="3"/>
      <c r="FHZ174" s="3"/>
      <c r="FIA174" s="3"/>
      <c r="FIB174" s="3"/>
      <c r="FIC174" s="3"/>
      <c r="FID174" s="3"/>
      <c r="FIE174" s="3"/>
      <c r="FIF174" s="3"/>
      <c r="FIG174" s="3"/>
      <c r="FIH174" s="3"/>
      <c r="FII174" s="3"/>
      <c r="FIJ174" s="3"/>
      <c r="FIK174" s="3"/>
      <c r="FIL174" s="3"/>
      <c r="FIM174" s="3"/>
      <c r="FIN174" s="3"/>
      <c r="FIO174" s="3"/>
      <c r="FIP174" s="3"/>
      <c r="FIQ174" s="3"/>
      <c r="FIR174" s="3"/>
      <c r="FIS174" s="3"/>
      <c r="FIT174" s="3"/>
      <c r="FIU174" s="3"/>
      <c r="FIV174" s="3"/>
      <c r="FIW174" s="3"/>
      <c r="FIX174" s="3"/>
      <c r="FIY174" s="3"/>
      <c r="FIZ174" s="3"/>
      <c r="FJA174" s="3"/>
      <c r="FJB174" s="3"/>
      <c r="FJC174" s="3"/>
      <c r="FJD174" s="3"/>
      <c r="FJE174" s="3"/>
      <c r="FJF174" s="3"/>
      <c r="FJG174" s="3"/>
      <c r="FJH174" s="3"/>
      <c r="FJI174" s="3"/>
      <c r="FJJ174" s="3"/>
      <c r="FJK174" s="3"/>
      <c r="FJL174" s="3"/>
      <c r="FJM174" s="3"/>
      <c r="FJN174" s="3"/>
      <c r="FJO174" s="3"/>
      <c r="FJP174" s="3"/>
      <c r="FJQ174" s="3"/>
      <c r="FJR174" s="3"/>
      <c r="FJS174" s="3"/>
      <c r="FJT174" s="3"/>
      <c r="FJU174" s="3"/>
      <c r="FJV174" s="3"/>
      <c r="FJW174" s="3"/>
      <c r="FJX174" s="3"/>
      <c r="FJY174" s="3"/>
      <c r="FJZ174" s="3"/>
      <c r="FKA174" s="3"/>
      <c r="FKB174" s="3"/>
      <c r="FKC174" s="3"/>
      <c r="FKD174" s="3"/>
      <c r="FKE174" s="3"/>
      <c r="FKG174" s="3"/>
      <c r="FKI174" s="3"/>
      <c r="FKJ174" s="3"/>
      <c r="FKK174" s="3"/>
      <c r="FKL174" s="3"/>
      <c r="FKM174" s="3"/>
      <c r="FKN174" s="3"/>
      <c r="FKO174" s="3"/>
      <c r="FKP174" s="3"/>
      <c r="FKU174" s="3"/>
      <c r="FKV174" s="3"/>
      <c r="FKW174" s="3"/>
      <c r="FKX174" s="3"/>
      <c r="FKY174" s="3"/>
      <c r="FKZ174" s="3"/>
      <c r="FLA174" s="3"/>
      <c r="FLB174" s="3"/>
      <c r="FLC174" s="3"/>
      <c r="FLD174" s="3"/>
      <c r="FLE174" s="3"/>
      <c r="FLF174" s="3"/>
      <c r="FLG174" s="3"/>
      <c r="FLH174" s="3"/>
      <c r="FLI174" s="3"/>
      <c r="FLJ174" s="3"/>
      <c r="FLK174" s="3"/>
      <c r="FLL174" s="3"/>
      <c r="FLM174" s="3"/>
      <c r="FLN174" s="3"/>
      <c r="FLO174" s="3"/>
      <c r="FLP174" s="3"/>
      <c r="FLQ174" s="3"/>
      <c r="FLR174" s="3"/>
      <c r="FLS174" s="3"/>
      <c r="FLT174" s="3"/>
      <c r="FLU174" s="3"/>
      <c r="FLV174" s="3"/>
      <c r="FLW174" s="3"/>
      <c r="FLX174" s="3"/>
      <c r="FLY174" s="3"/>
      <c r="FLZ174" s="3"/>
      <c r="FMA174" s="3"/>
      <c r="FMB174" s="3"/>
      <c r="FMC174" s="3"/>
      <c r="FMD174" s="3"/>
      <c r="FME174" s="3"/>
      <c r="FMF174" s="3"/>
      <c r="FMG174" s="3"/>
      <c r="FMH174" s="3"/>
      <c r="FMI174" s="3"/>
      <c r="FMJ174" s="3"/>
      <c r="FMK174" s="3"/>
      <c r="FML174" s="3"/>
      <c r="FMM174" s="3"/>
      <c r="FMN174" s="3"/>
      <c r="FMO174" s="3"/>
      <c r="FMP174" s="3"/>
      <c r="FMQ174" s="3"/>
      <c r="FMR174" s="3"/>
      <c r="FMS174" s="3"/>
      <c r="FMT174" s="3"/>
      <c r="FMU174" s="3"/>
      <c r="FMV174" s="3"/>
      <c r="FMW174" s="3"/>
      <c r="FMX174" s="3"/>
      <c r="FMY174" s="3"/>
      <c r="FMZ174" s="3"/>
      <c r="FNA174" s="3"/>
      <c r="FNB174" s="3"/>
      <c r="FNC174" s="3"/>
      <c r="FND174" s="3"/>
      <c r="FNE174" s="3"/>
      <c r="FNF174" s="3"/>
      <c r="FNG174" s="3"/>
      <c r="FNH174" s="3"/>
      <c r="FNI174" s="3"/>
      <c r="FNJ174" s="3"/>
      <c r="FNK174" s="3"/>
      <c r="FNL174" s="3"/>
      <c r="FNM174" s="3"/>
      <c r="FNN174" s="3"/>
      <c r="FNO174" s="3"/>
      <c r="FNP174" s="3"/>
      <c r="FNQ174" s="3"/>
      <c r="FNR174" s="3"/>
      <c r="FNS174" s="3"/>
      <c r="FNT174" s="3"/>
      <c r="FNU174" s="3"/>
      <c r="FNV174" s="3"/>
      <c r="FNW174" s="3"/>
      <c r="FNX174" s="3"/>
      <c r="FNY174" s="3"/>
      <c r="FNZ174" s="3"/>
      <c r="FOA174" s="3"/>
      <c r="FOB174" s="3"/>
      <c r="FOC174" s="3"/>
      <c r="FOD174" s="3"/>
      <c r="FOE174" s="3"/>
      <c r="FOF174" s="3"/>
      <c r="FOG174" s="3"/>
      <c r="FOH174" s="3"/>
      <c r="FOI174" s="3"/>
      <c r="FOJ174" s="3"/>
      <c r="FOK174" s="3"/>
      <c r="FOL174" s="3"/>
      <c r="FOM174" s="3"/>
      <c r="FON174" s="3"/>
      <c r="FOO174" s="3"/>
      <c r="FOP174" s="3"/>
      <c r="FOQ174" s="3"/>
      <c r="FOR174" s="3"/>
      <c r="FOS174" s="3"/>
      <c r="FOT174" s="3"/>
      <c r="FOU174" s="3"/>
      <c r="FOV174" s="3"/>
      <c r="FOW174" s="3"/>
      <c r="FOX174" s="3"/>
      <c r="FOY174" s="3"/>
      <c r="FOZ174" s="3"/>
      <c r="FPA174" s="3"/>
      <c r="FPB174" s="3"/>
      <c r="FPC174" s="3"/>
      <c r="FPD174" s="3"/>
      <c r="FPE174" s="3"/>
      <c r="FPF174" s="3"/>
      <c r="FPG174" s="3"/>
      <c r="FPH174" s="3"/>
      <c r="FPI174" s="3"/>
      <c r="FPJ174" s="3"/>
      <c r="FPK174" s="3"/>
      <c r="FPL174" s="3"/>
      <c r="FPM174" s="3"/>
      <c r="FPN174" s="3"/>
      <c r="FPO174" s="3"/>
      <c r="FPP174" s="3"/>
      <c r="FPQ174" s="3"/>
      <c r="FPR174" s="3"/>
      <c r="FPS174" s="3"/>
      <c r="FPT174" s="3"/>
      <c r="FPU174" s="3"/>
      <c r="FPV174" s="3"/>
      <c r="FPW174" s="3"/>
      <c r="FPX174" s="3"/>
      <c r="FPY174" s="3"/>
      <c r="FPZ174" s="3"/>
      <c r="FQA174" s="3"/>
      <c r="FQB174" s="3"/>
      <c r="FQC174" s="3"/>
      <c r="FQD174" s="3"/>
      <c r="FQE174" s="3"/>
      <c r="FQF174" s="3"/>
      <c r="FQG174" s="3"/>
      <c r="FQH174" s="3"/>
      <c r="FQI174" s="3"/>
      <c r="FQJ174" s="3"/>
      <c r="FQK174" s="3"/>
      <c r="FQL174" s="3"/>
      <c r="FQM174" s="3"/>
      <c r="FQN174" s="3"/>
      <c r="FQO174" s="3"/>
      <c r="FQP174" s="3"/>
      <c r="FQQ174" s="3"/>
      <c r="FQR174" s="3"/>
      <c r="FQS174" s="3"/>
      <c r="FQT174" s="3"/>
      <c r="FQU174" s="3"/>
      <c r="FQV174" s="3"/>
      <c r="FQW174" s="3"/>
      <c r="FQX174" s="3"/>
      <c r="FQY174" s="3"/>
      <c r="FQZ174" s="3"/>
      <c r="FRA174" s="3"/>
      <c r="FRB174" s="3"/>
      <c r="FRC174" s="3"/>
      <c r="FRD174" s="3"/>
      <c r="FRE174" s="3"/>
      <c r="FRF174" s="3"/>
      <c r="FRG174" s="3"/>
      <c r="FRH174" s="3"/>
      <c r="FRI174" s="3"/>
      <c r="FRJ174" s="3"/>
      <c r="FRK174" s="3"/>
      <c r="FRL174" s="3"/>
      <c r="FRM174" s="3"/>
      <c r="FRN174" s="3"/>
      <c r="FRO174" s="3"/>
      <c r="FRP174" s="3"/>
      <c r="FRQ174" s="3"/>
      <c r="FRR174" s="3"/>
      <c r="FRS174" s="3"/>
      <c r="FRT174" s="3"/>
      <c r="FRU174" s="3"/>
      <c r="FRV174" s="3"/>
      <c r="FRW174" s="3"/>
      <c r="FRX174" s="3"/>
      <c r="FRY174" s="3"/>
      <c r="FRZ174" s="3"/>
      <c r="FSA174" s="3"/>
      <c r="FSB174" s="3"/>
      <c r="FSC174" s="3"/>
      <c r="FSD174" s="3"/>
      <c r="FSE174" s="3"/>
      <c r="FSF174" s="3"/>
      <c r="FSG174" s="3"/>
      <c r="FSH174" s="3"/>
      <c r="FSI174" s="3"/>
      <c r="FSJ174" s="3"/>
      <c r="FSK174" s="3"/>
      <c r="FSL174" s="3"/>
      <c r="FSM174" s="3"/>
      <c r="FSN174" s="3"/>
      <c r="FSO174" s="3"/>
      <c r="FSP174" s="3"/>
      <c r="FSQ174" s="3"/>
      <c r="FSR174" s="3"/>
      <c r="FSS174" s="3"/>
      <c r="FST174" s="3"/>
      <c r="FSU174" s="3"/>
      <c r="FSV174" s="3"/>
      <c r="FSW174" s="3"/>
      <c r="FSX174" s="3"/>
      <c r="FSY174" s="3"/>
      <c r="FSZ174" s="3"/>
      <c r="FTA174" s="3"/>
      <c r="FTB174" s="3"/>
      <c r="FTC174" s="3"/>
      <c r="FTD174" s="3"/>
      <c r="FTE174" s="3"/>
      <c r="FTF174" s="3"/>
      <c r="FTG174" s="3"/>
      <c r="FTH174" s="3"/>
      <c r="FTI174" s="3"/>
      <c r="FTJ174" s="3"/>
      <c r="FTK174" s="3"/>
      <c r="FTL174" s="3"/>
      <c r="FTM174" s="3"/>
      <c r="FTN174" s="3"/>
      <c r="FTO174" s="3"/>
      <c r="FTP174" s="3"/>
      <c r="FTQ174" s="3"/>
      <c r="FTR174" s="3"/>
      <c r="FTS174" s="3"/>
      <c r="FTT174" s="3"/>
      <c r="FTU174" s="3"/>
      <c r="FTV174" s="3"/>
      <c r="FTW174" s="3"/>
      <c r="FTX174" s="3"/>
      <c r="FTY174" s="3"/>
      <c r="FTZ174" s="3"/>
      <c r="FUA174" s="3"/>
      <c r="FUC174" s="3"/>
      <c r="FUE174" s="3"/>
      <c r="FUF174" s="3"/>
      <c r="FUG174" s="3"/>
      <c r="FUH174" s="3"/>
      <c r="FUI174" s="3"/>
      <c r="FUJ174" s="3"/>
      <c r="FUK174" s="3"/>
      <c r="FUL174" s="3"/>
      <c r="FUQ174" s="3"/>
      <c r="FUR174" s="3"/>
      <c r="FUS174" s="3"/>
      <c r="FUT174" s="3"/>
      <c r="FUU174" s="3"/>
      <c r="FUV174" s="3"/>
      <c r="FUW174" s="3"/>
      <c r="FUX174" s="3"/>
      <c r="FUY174" s="3"/>
      <c r="FUZ174" s="3"/>
      <c r="FVA174" s="3"/>
      <c r="FVB174" s="3"/>
      <c r="FVC174" s="3"/>
      <c r="FVD174" s="3"/>
      <c r="FVE174" s="3"/>
      <c r="FVF174" s="3"/>
      <c r="FVG174" s="3"/>
      <c r="FVH174" s="3"/>
      <c r="FVI174" s="3"/>
      <c r="FVJ174" s="3"/>
      <c r="FVK174" s="3"/>
      <c r="FVL174" s="3"/>
      <c r="FVM174" s="3"/>
      <c r="FVN174" s="3"/>
      <c r="FVO174" s="3"/>
      <c r="FVP174" s="3"/>
      <c r="FVQ174" s="3"/>
      <c r="FVR174" s="3"/>
      <c r="FVS174" s="3"/>
      <c r="FVT174" s="3"/>
      <c r="FVU174" s="3"/>
      <c r="FVV174" s="3"/>
      <c r="FVW174" s="3"/>
      <c r="FVX174" s="3"/>
      <c r="FVY174" s="3"/>
      <c r="FVZ174" s="3"/>
      <c r="FWA174" s="3"/>
      <c r="FWB174" s="3"/>
      <c r="FWC174" s="3"/>
      <c r="FWD174" s="3"/>
      <c r="FWE174" s="3"/>
      <c r="FWF174" s="3"/>
      <c r="FWG174" s="3"/>
      <c r="FWH174" s="3"/>
      <c r="FWI174" s="3"/>
      <c r="FWJ174" s="3"/>
      <c r="FWK174" s="3"/>
      <c r="FWL174" s="3"/>
      <c r="FWM174" s="3"/>
      <c r="FWN174" s="3"/>
      <c r="FWO174" s="3"/>
      <c r="FWP174" s="3"/>
      <c r="FWQ174" s="3"/>
      <c r="FWR174" s="3"/>
      <c r="FWS174" s="3"/>
      <c r="FWT174" s="3"/>
      <c r="FWU174" s="3"/>
      <c r="FWV174" s="3"/>
      <c r="FWW174" s="3"/>
      <c r="FWX174" s="3"/>
      <c r="FWY174" s="3"/>
      <c r="FWZ174" s="3"/>
      <c r="FXA174" s="3"/>
      <c r="FXB174" s="3"/>
      <c r="FXC174" s="3"/>
      <c r="FXD174" s="3"/>
      <c r="FXE174" s="3"/>
      <c r="FXF174" s="3"/>
      <c r="FXG174" s="3"/>
      <c r="FXH174" s="3"/>
      <c r="FXI174" s="3"/>
      <c r="FXJ174" s="3"/>
      <c r="FXK174" s="3"/>
      <c r="FXL174" s="3"/>
      <c r="FXM174" s="3"/>
      <c r="FXN174" s="3"/>
      <c r="FXO174" s="3"/>
      <c r="FXP174" s="3"/>
      <c r="FXQ174" s="3"/>
      <c r="FXR174" s="3"/>
      <c r="FXS174" s="3"/>
      <c r="FXT174" s="3"/>
      <c r="FXU174" s="3"/>
      <c r="FXV174" s="3"/>
      <c r="FXW174" s="3"/>
      <c r="FXX174" s="3"/>
      <c r="FXY174" s="3"/>
      <c r="FXZ174" s="3"/>
      <c r="FYA174" s="3"/>
      <c r="FYB174" s="3"/>
      <c r="FYC174" s="3"/>
      <c r="FYD174" s="3"/>
      <c r="FYE174" s="3"/>
      <c r="FYF174" s="3"/>
      <c r="FYG174" s="3"/>
      <c r="FYH174" s="3"/>
      <c r="FYI174" s="3"/>
      <c r="FYJ174" s="3"/>
      <c r="FYK174" s="3"/>
      <c r="FYL174" s="3"/>
      <c r="FYM174" s="3"/>
      <c r="FYN174" s="3"/>
      <c r="FYO174" s="3"/>
      <c r="FYP174" s="3"/>
      <c r="FYQ174" s="3"/>
      <c r="FYR174" s="3"/>
      <c r="FYS174" s="3"/>
      <c r="FYT174" s="3"/>
      <c r="FYU174" s="3"/>
      <c r="FYV174" s="3"/>
      <c r="FYW174" s="3"/>
      <c r="FYX174" s="3"/>
      <c r="FYY174" s="3"/>
      <c r="FYZ174" s="3"/>
      <c r="FZA174" s="3"/>
      <c r="FZB174" s="3"/>
      <c r="FZC174" s="3"/>
      <c r="FZD174" s="3"/>
      <c r="FZE174" s="3"/>
      <c r="FZF174" s="3"/>
      <c r="FZG174" s="3"/>
      <c r="FZH174" s="3"/>
      <c r="FZI174" s="3"/>
      <c r="FZJ174" s="3"/>
      <c r="FZK174" s="3"/>
      <c r="FZL174" s="3"/>
      <c r="FZM174" s="3"/>
      <c r="FZN174" s="3"/>
      <c r="FZO174" s="3"/>
      <c r="FZP174" s="3"/>
      <c r="FZQ174" s="3"/>
      <c r="FZR174" s="3"/>
      <c r="FZS174" s="3"/>
      <c r="FZT174" s="3"/>
      <c r="FZU174" s="3"/>
      <c r="FZV174" s="3"/>
      <c r="FZW174" s="3"/>
      <c r="FZX174" s="3"/>
      <c r="FZY174" s="3"/>
      <c r="FZZ174" s="3"/>
      <c r="GAA174" s="3"/>
      <c r="GAB174" s="3"/>
      <c r="GAC174" s="3"/>
      <c r="GAD174" s="3"/>
      <c r="GAE174" s="3"/>
      <c r="GAF174" s="3"/>
      <c r="GAG174" s="3"/>
      <c r="GAH174" s="3"/>
      <c r="GAI174" s="3"/>
      <c r="GAJ174" s="3"/>
      <c r="GAK174" s="3"/>
      <c r="GAL174" s="3"/>
      <c r="GAM174" s="3"/>
      <c r="GAN174" s="3"/>
      <c r="GAO174" s="3"/>
      <c r="GAP174" s="3"/>
      <c r="GAQ174" s="3"/>
      <c r="GAR174" s="3"/>
      <c r="GAS174" s="3"/>
      <c r="GAT174" s="3"/>
      <c r="GAU174" s="3"/>
      <c r="GAV174" s="3"/>
      <c r="GAW174" s="3"/>
      <c r="GAX174" s="3"/>
      <c r="GAY174" s="3"/>
      <c r="GAZ174" s="3"/>
      <c r="GBA174" s="3"/>
      <c r="GBB174" s="3"/>
      <c r="GBC174" s="3"/>
      <c r="GBD174" s="3"/>
      <c r="GBE174" s="3"/>
      <c r="GBF174" s="3"/>
      <c r="GBG174" s="3"/>
      <c r="GBH174" s="3"/>
      <c r="GBI174" s="3"/>
      <c r="GBJ174" s="3"/>
      <c r="GBK174" s="3"/>
      <c r="GBL174" s="3"/>
      <c r="GBM174" s="3"/>
      <c r="GBN174" s="3"/>
      <c r="GBO174" s="3"/>
      <c r="GBP174" s="3"/>
      <c r="GBQ174" s="3"/>
      <c r="GBR174" s="3"/>
      <c r="GBS174" s="3"/>
      <c r="GBT174" s="3"/>
      <c r="GBU174" s="3"/>
      <c r="GBV174" s="3"/>
      <c r="GBW174" s="3"/>
      <c r="GBX174" s="3"/>
      <c r="GBY174" s="3"/>
      <c r="GBZ174" s="3"/>
      <c r="GCA174" s="3"/>
      <c r="GCB174" s="3"/>
      <c r="GCC174" s="3"/>
      <c r="GCD174" s="3"/>
      <c r="GCE174" s="3"/>
      <c r="GCF174" s="3"/>
      <c r="GCG174" s="3"/>
      <c r="GCH174" s="3"/>
      <c r="GCI174" s="3"/>
      <c r="GCJ174" s="3"/>
      <c r="GCK174" s="3"/>
      <c r="GCL174" s="3"/>
      <c r="GCM174" s="3"/>
      <c r="GCN174" s="3"/>
      <c r="GCO174" s="3"/>
      <c r="GCP174" s="3"/>
      <c r="GCQ174" s="3"/>
      <c r="GCR174" s="3"/>
      <c r="GCS174" s="3"/>
      <c r="GCT174" s="3"/>
      <c r="GCU174" s="3"/>
      <c r="GCV174" s="3"/>
      <c r="GCW174" s="3"/>
      <c r="GCX174" s="3"/>
      <c r="GCY174" s="3"/>
      <c r="GCZ174" s="3"/>
      <c r="GDA174" s="3"/>
      <c r="GDB174" s="3"/>
      <c r="GDC174" s="3"/>
      <c r="GDD174" s="3"/>
      <c r="GDE174" s="3"/>
      <c r="GDF174" s="3"/>
      <c r="GDG174" s="3"/>
      <c r="GDH174" s="3"/>
      <c r="GDI174" s="3"/>
      <c r="GDJ174" s="3"/>
      <c r="GDK174" s="3"/>
      <c r="GDL174" s="3"/>
      <c r="GDM174" s="3"/>
      <c r="GDN174" s="3"/>
      <c r="GDO174" s="3"/>
      <c r="GDP174" s="3"/>
      <c r="GDQ174" s="3"/>
      <c r="GDR174" s="3"/>
      <c r="GDS174" s="3"/>
      <c r="GDT174" s="3"/>
      <c r="GDU174" s="3"/>
      <c r="GDV174" s="3"/>
      <c r="GDW174" s="3"/>
      <c r="GDY174" s="3"/>
      <c r="GEA174" s="3"/>
      <c r="GEB174" s="3"/>
      <c r="GEC174" s="3"/>
      <c r="GED174" s="3"/>
      <c r="GEE174" s="3"/>
      <c r="GEF174" s="3"/>
      <c r="GEG174" s="3"/>
      <c r="GEH174" s="3"/>
      <c r="GEM174" s="3"/>
      <c r="GEN174" s="3"/>
      <c r="GEO174" s="3"/>
      <c r="GEP174" s="3"/>
      <c r="GEQ174" s="3"/>
      <c r="GER174" s="3"/>
      <c r="GES174" s="3"/>
      <c r="GET174" s="3"/>
      <c r="GEU174" s="3"/>
      <c r="GEV174" s="3"/>
      <c r="GEW174" s="3"/>
      <c r="GEX174" s="3"/>
      <c r="GEY174" s="3"/>
      <c r="GEZ174" s="3"/>
      <c r="GFA174" s="3"/>
      <c r="GFB174" s="3"/>
      <c r="GFC174" s="3"/>
      <c r="GFD174" s="3"/>
      <c r="GFE174" s="3"/>
      <c r="GFF174" s="3"/>
      <c r="GFG174" s="3"/>
      <c r="GFH174" s="3"/>
      <c r="GFI174" s="3"/>
      <c r="GFJ174" s="3"/>
      <c r="GFK174" s="3"/>
      <c r="GFL174" s="3"/>
      <c r="GFM174" s="3"/>
      <c r="GFN174" s="3"/>
      <c r="GFO174" s="3"/>
      <c r="GFP174" s="3"/>
      <c r="GFQ174" s="3"/>
      <c r="GFR174" s="3"/>
      <c r="GFS174" s="3"/>
      <c r="GFT174" s="3"/>
      <c r="GFU174" s="3"/>
      <c r="GFV174" s="3"/>
      <c r="GFW174" s="3"/>
      <c r="GFX174" s="3"/>
      <c r="GFY174" s="3"/>
      <c r="GFZ174" s="3"/>
      <c r="GGA174" s="3"/>
      <c r="GGB174" s="3"/>
      <c r="GGC174" s="3"/>
      <c r="GGD174" s="3"/>
      <c r="GGE174" s="3"/>
      <c r="GGF174" s="3"/>
      <c r="GGG174" s="3"/>
      <c r="GGH174" s="3"/>
      <c r="GGI174" s="3"/>
      <c r="GGJ174" s="3"/>
      <c r="GGK174" s="3"/>
      <c r="GGL174" s="3"/>
      <c r="GGM174" s="3"/>
      <c r="GGN174" s="3"/>
      <c r="GGO174" s="3"/>
      <c r="GGP174" s="3"/>
      <c r="GGQ174" s="3"/>
      <c r="GGR174" s="3"/>
      <c r="GGS174" s="3"/>
      <c r="GGT174" s="3"/>
      <c r="GGU174" s="3"/>
      <c r="GGV174" s="3"/>
      <c r="GGW174" s="3"/>
      <c r="GGX174" s="3"/>
      <c r="GGY174" s="3"/>
      <c r="GGZ174" s="3"/>
      <c r="GHA174" s="3"/>
      <c r="GHB174" s="3"/>
      <c r="GHC174" s="3"/>
      <c r="GHD174" s="3"/>
      <c r="GHE174" s="3"/>
      <c r="GHF174" s="3"/>
      <c r="GHG174" s="3"/>
      <c r="GHH174" s="3"/>
      <c r="GHI174" s="3"/>
      <c r="GHJ174" s="3"/>
      <c r="GHK174" s="3"/>
      <c r="GHL174" s="3"/>
      <c r="GHM174" s="3"/>
      <c r="GHN174" s="3"/>
      <c r="GHO174" s="3"/>
      <c r="GHP174" s="3"/>
      <c r="GHQ174" s="3"/>
      <c r="GHR174" s="3"/>
      <c r="GHS174" s="3"/>
      <c r="GHT174" s="3"/>
      <c r="GHU174" s="3"/>
      <c r="GHV174" s="3"/>
      <c r="GHW174" s="3"/>
      <c r="GHX174" s="3"/>
      <c r="GHY174" s="3"/>
      <c r="GHZ174" s="3"/>
      <c r="GIA174" s="3"/>
      <c r="GIB174" s="3"/>
      <c r="GIC174" s="3"/>
      <c r="GID174" s="3"/>
      <c r="GIE174" s="3"/>
      <c r="GIF174" s="3"/>
      <c r="GIG174" s="3"/>
      <c r="GIH174" s="3"/>
      <c r="GII174" s="3"/>
      <c r="GIJ174" s="3"/>
      <c r="GIK174" s="3"/>
      <c r="GIL174" s="3"/>
      <c r="GIM174" s="3"/>
      <c r="GIN174" s="3"/>
      <c r="GIO174" s="3"/>
      <c r="GIP174" s="3"/>
      <c r="GIQ174" s="3"/>
      <c r="GIR174" s="3"/>
      <c r="GIS174" s="3"/>
      <c r="GIT174" s="3"/>
      <c r="GIU174" s="3"/>
      <c r="GIV174" s="3"/>
      <c r="GIW174" s="3"/>
      <c r="GIX174" s="3"/>
      <c r="GIY174" s="3"/>
      <c r="GIZ174" s="3"/>
      <c r="GJA174" s="3"/>
      <c r="GJB174" s="3"/>
      <c r="GJC174" s="3"/>
      <c r="GJD174" s="3"/>
      <c r="GJE174" s="3"/>
      <c r="GJF174" s="3"/>
      <c r="GJG174" s="3"/>
      <c r="GJH174" s="3"/>
      <c r="GJI174" s="3"/>
      <c r="GJJ174" s="3"/>
      <c r="GJK174" s="3"/>
      <c r="GJL174" s="3"/>
      <c r="GJM174" s="3"/>
      <c r="GJN174" s="3"/>
      <c r="GJO174" s="3"/>
      <c r="GJP174" s="3"/>
      <c r="GJQ174" s="3"/>
      <c r="GJR174" s="3"/>
      <c r="GJS174" s="3"/>
      <c r="GJT174" s="3"/>
      <c r="GJU174" s="3"/>
      <c r="GJV174" s="3"/>
      <c r="GJW174" s="3"/>
      <c r="GJX174" s="3"/>
      <c r="GJY174" s="3"/>
      <c r="GJZ174" s="3"/>
      <c r="GKA174" s="3"/>
      <c r="GKB174" s="3"/>
      <c r="GKC174" s="3"/>
      <c r="GKD174" s="3"/>
      <c r="GKE174" s="3"/>
      <c r="GKF174" s="3"/>
      <c r="GKG174" s="3"/>
      <c r="GKH174" s="3"/>
      <c r="GKI174" s="3"/>
      <c r="GKJ174" s="3"/>
      <c r="GKK174" s="3"/>
      <c r="GKL174" s="3"/>
      <c r="GKM174" s="3"/>
      <c r="GKN174" s="3"/>
      <c r="GKO174" s="3"/>
      <c r="GKP174" s="3"/>
      <c r="GKQ174" s="3"/>
      <c r="GKR174" s="3"/>
      <c r="GKS174" s="3"/>
      <c r="GKT174" s="3"/>
      <c r="GKU174" s="3"/>
      <c r="GKV174" s="3"/>
      <c r="GKW174" s="3"/>
      <c r="GKX174" s="3"/>
      <c r="GKY174" s="3"/>
      <c r="GKZ174" s="3"/>
      <c r="GLA174" s="3"/>
      <c r="GLB174" s="3"/>
      <c r="GLC174" s="3"/>
      <c r="GLD174" s="3"/>
      <c r="GLE174" s="3"/>
      <c r="GLF174" s="3"/>
      <c r="GLG174" s="3"/>
      <c r="GLH174" s="3"/>
      <c r="GLI174" s="3"/>
      <c r="GLJ174" s="3"/>
      <c r="GLK174" s="3"/>
      <c r="GLL174" s="3"/>
      <c r="GLM174" s="3"/>
      <c r="GLN174" s="3"/>
      <c r="GLO174" s="3"/>
      <c r="GLP174" s="3"/>
      <c r="GLQ174" s="3"/>
      <c r="GLR174" s="3"/>
      <c r="GLS174" s="3"/>
      <c r="GLT174" s="3"/>
      <c r="GLU174" s="3"/>
      <c r="GLV174" s="3"/>
      <c r="GLW174" s="3"/>
      <c r="GLX174" s="3"/>
      <c r="GLY174" s="3"/>
      <c r="GLZ174" s="3"/>
      <c r="GMA174" s="3"/>
      <c r="GMB174" s="3"/>
      <c r="GMC174" s="3"/>
      <c r="GMD174" s="3"/>
      <c r="GME174" s="3"/>
      <c r="GMF174" s="3"/>
      <c r="GMG174" s="3"/>
      <c r="GMH174" s="3"/>
      <c r="GMI174" s="3"/>
      <c r="GMJ174" s="3"/>
      <c r="GMK174" s="3"/>
      <c r="GML174" s="3"/>
      <c r="GMM174" s="3"/>
      <c r="GMN174" s="3"/>
      <c r="GMO174" s="3"/>
      <c r="GMP174" s="3"/>
      <c r="GMQ174" s="3"/>
      <c r="GMR174" s="3"/>
      <c r="GMS174" s="3"/>
      <c r="GMT174" s="3"/>
      <c r="GMU174" s="3"/>
      <c r="GMV174" s="3"/>
      <c r="GMW174" s="3"/>
      <c r="GMX174" s="3"/>
      <c r="GMY174" s="3"/>
      <c r="GMZ174" s="3"/>
      <c r="GNA174" s="3"/>
      <c r="GNB174" s="3"/>
      <c r="GNC174" s="3"/>
      <c r="GND174" s="3"/>
      <c r="GNE174" s="3"/>
      <c r="GNF174" s="3"/>
      <c r="GNG174" s="3"/>
      <c r="GNH174" s="3"/>
      <c r="GNI174" s="3"/>
      <c r="GNJ174" s="3"/>
      <c r="GNK174" s="3"/>
      <c r="GNL174" s="3"/>
      <c r="GNM174" s="3"/>
      <c r="GNN174" s="3"/>
      <c r="GNO174" s="3"/>
      <c r="GNP174" s="3"/>
      <c r="GNQ174" s="3"/>
      <c r="GNR174" s="3"/>
      <c r="GNS174" s="3"/>
      <c r="GNU174" s="3"/>
      <c r="GNW174" s="3"/>
      <c r="GNX174" s="3"/>
      <c r="GNY174" s="3"/>
      <c r="GNZ174" s="3"/>
      <c r="GOA174" s="3"/>
      <c r="GOB174" s="3"/>
      <c r="GOC174" s="3"/>
      <c r="GOD174" s="3"/>
      <c r="GOI174" s="3"/>
      <c r="GOJ174" s="3"/>
      <c r="GOK174" s="3"/>
      <c r="GOL174" s="3"/>
      <c r="GOM174" s="3"/>
      <c r="GON174" s="3"/>
      <c r="GOO174" s="3"/>
      <c r="GOP174" s="3"/>
      <c r="GOQ174" s="3"/>
      <c r="GOR174" s="3"/>
      <c r="GOS174" s="3"/>
      <c r="GOT174" s="3"/>
      <c r="GOU174" s="3"/>
      <c r="GOV174" s="3"/>
      <c r="GOW174" s="3"/>
      <c r="GOX174" s="3"/>
      <c r="GOY174" s="3"/>
      <c r="GOZ174" s="3"/>
      <c r="GPA174" s="3"/>
      <c r="GPB174" s="3"/>
      <c r="GPC174" s="3"/>
      <c r="GPD174" s="3"/>
      <c r="GPE174" s="3"/>
      <c r="GPF174" s="3"/>
      <c r="GPG174" s="3"/>
      <c r="GPH174" s="3"/>
      <c r="GPI174" s="3"/>
      <c r="GPJ174" s="3"/>
      <c r="GPK174" s="3"/>
      <c r="GPL174" s="3"/>
      <c r="GPM174" s="3"/>
      <c r="GPN174" s="3"/>
      <c r="GPO174" s="3"/>
      <c r="GPP174" s="3"/>
      <c r="GPQ174" s="3"/>
      <c r="GPR174" s="3"/>
      <c r="GPS174" s="3"/>
      <c r="GPT174" s="3"/>
      <c r="GPU174" s="3"/>
      <c r="GPV174" s="3"/>
      <c r="GPW174" s="3"/>
      <c r="GPX174" s="3"/>
      <c r="GPY174" s="3"/>
      <c r="GPZ174" s="3"/>
      <c r="GQA174" s="3"/>
      <c r="GQB174" s="3"/>
      <c r="GQC174" s="3"/>
      <c r="GQD174" s="3"/>
      <c r="GQE174" s="3"/>
      <c r="GQF174" s="3"/>
      <c r="GQG174" s="3"/>
      <c r="GQH174" s="3"/>
      <c r="GQI174" s="3"/>
      <c r="GQJ174" s="3"/>
      <c r="GQK174" s="3"/>
      <c r="GQL174" s="3"/>
      <c r="GQM174" s="3"/>
      <c r="GQN174" s="3"/>
      <c r="GQO174" s="3"/>
      <c r="GQP174" s="3"/>
      <c r="GQQ174" s="3"/>
      <c r="GQR174" s="3"/>
      <c r="GQS174" s="3"/>
      <c r="GQT174" s="3"/>
      <c r="GQU174" s="3"/>
      <c r="GQV174" s="3"/>
      <c r="GQW174" s="3"/>
      <c r="GQX174" s="3"/>
      <c r="GQY174" s="3"/>
      <c r="GQZ174" s="3"/>
      <c r="GRA174" s="3"/>
      <c r="GRB174" s="3"/>
      <c r="GRC174" s="3"/>
      <c r="GRD174" s="3"/>
      <c r="GRE174" s="3"/>
      <c r="GRF174" s="3"/>
      <c r="GRG174" s="3"/>
      <c r="GRH174" s="3"/>
      <c r="GRI174" s="3"/>
      <c r="GRJ174" s="3"/>
      <c r="GRK174" s="3"/>
      <c r="GRL174" s="3"/>
      <c r="GRM174" s="3"/>
      <c r="GRN174" s="3"/>
      <c r="GRO174" s="3"/>
      <c r="GRP174" s="3"/>
      <c r="GRQ174" s="3"/>
      <c r="GRR174" s="3"/>
      <c r="GRS174" s="3"/>
      <c r="GRT174" s="3"/>
      <c r="GRU174" s="3"/>
      <c r="GRV174" s="3"/>
      <c r="GRW174" s="3"/>
      <c r="GRX174" s="3"/>
      <c r="GRY174" s="3"/>
      <c r="GRZ174" s="3"/>
      <c r="GSA174" s="3"/>
      <c r="GSB174" s="3"/>
      <c r="GSC174" s="3"/>
      <c r="GSD174" s="3"/>
      <c r="GSE174" s="3"/>
      <c r="GSF174" s="3"/>
      <c r="GSG174" s="3"/>
      <c r="GSH174" s="3"/>
      <c r="GSI174" s="3"/>
      <c r="GSJ174" s="3"/>
      <c r="GSK174" s="3"/>
      <c r="GSL174" s="3"/>
      <c r="GSM174" s="3"/>
      <c r="GSN174" s="3"/>
      <c r="GSO174" s="3"/>
      <c r="GSP174" s="3"/>
      <c r="GSQ174" s="3"/>
      <c r="GSR174" s="3"/>
      <c r="GSS174" s="3"/>
      <c r="GST174" s="3"/>
      <c r="GSU174" s="3"/>
      <c r="GSV174" s="3"/>
      <c r="GSW174" s="3"/>
      <c r="GSX174" s="3"/>
      <c r="GSY174" s="3"/>
      <c r="GSZ174" s="3"/>
      <c r="GTA174" s="3"/>
      <c r="GTB174" s="3"/>
      <c r="GTC174" s="3"/>
      <c r="GTD174" s="3"/>
      <c r="GTE174" s="3"/>
      <c r="GTF174" s="3"/>
      <c r="GTG174" s="3"/>
      <c r="GTH174" s="3"/>
      <c r="GTI174" s="3"/>
      <c r="GTJ174" s="3"/>
      <c r="GTK174" s="3"/>
      <c r="GTL174" s="3"/>
      <c r="GTM174" s="3"/>
      <c r="GTN174" s="3"/>
      <c r="GTO174" s="3"/>
      <c r="GTP174" s="3"/>
      <c r="GTQ174" s="3"/>
      <c r="GTR174" s="3"/>
      <c r="GTS174" s="3"/>
      <c r="GTT174" s="3"/>
      <c r="GTU174" s="3"/>
      <c r="GTV174" s="3"/>
      <c r="GTW174" s="3"/>
      <c r="GTX174" s="3"/>
      <c r="GTY174" s="3"/>
      <c r="GTZ174" s="3"/>
      <c r="GUA174" s="3"/>
      <c r="GUB174" s="3"/>
      <c r="GUC174" s="3"/>
      <c r="GUD174" s="3"/>
      <c r="GUE174" s="3"/>
      <c r="GUF174" s="3"/>
      <c r="GUG174" s="3"/>
      <c r="GUH174" s="3"/>
      <c r="GUI174" s="3"/>
      <c r="GUJ174" s="3"/>
      <c r="GUK174" s="3"/>
      <c r="GUL174" s="3"/>
      <c r="GUM174" s="3"/>
      <c r="GUN174" s="3"/>
      <c r="GUO174" s="3"/>
      <c r="GUP174" s="3"/>
      <c r="GUQ174" s="3"/>
      <c r="GUR174" s="3"/>
      <c r="GUS174" s="3"/>
      <c r="GUT174" s="3"/>
      <c r="GUU174" s="3"/>
      <c r="GUV174" s="3"/>
      <c r="GUW174" s="3"/>
      <c r="GUX174" s="3"/>
      <c r="GUY174" s="3"/>
      <c r="GUZ174" s="3"/>
      <c r="GVA174" s="3"/>
      <c r="GVB174" s="3"/>
      <c r="GVC174" s="3"/>
      <c r="GVD174" s="3"/>
      <c r="GVE174" s="3"/>
      <c r="GVF174" s="3"/>
      <c r="GVG174" s="3"/>
      <c r="GVH174" s="3"/>
      <c r="GVI174" s="3"/>
      <c r="GVJ174" s="3"/>
      <c r="GVK174" s="3"/>
      <c r="GVL174" s="3"/>
      <c r="GVM174" s="3"/>
      <c r="GVN174" s="3"/>
      <c r="GVO174" s="3"/>
      <c r="GVP174" s="3"/>
      <c r="GVQ174" s="3"/>
      <c r="GVR174" s="3"/>
      <c r="GVS174" s="3"/>
      <c r="GVT174" s="3"/>
      <c r="GVU174" s="3"/>
      <c r="GVV174" s="3"/>
      <c r="GVW174" s="3"/>
      <c r="GVX174" s="3"/>
      <c r="GVY174" s="3"/>
      <c r="GVZ174" s="3"/>
      <c r="GWA174" s="3"/>
      <c r="GWB174" s="3"/>
      <c r="GWC174" s="3"/>
      <c r="GWD174" s="3"/>
      <c r="GWE174" s="3"/>
      <c r="GWF174" s="3"/>
      <c r="GWG174" s="3"/>
      <c r="GWH174" s="3"/>
      <c r="GWI174" s="3"/>
      <c r="GWJ174" s="3"/>
      <c r="GWK174" s="3"/>
      <c r="GWL174" s="3"/>
      <c r="GWM174" s="3"/>
      <c r="GWN174" s="3"/>
      <c r="GWO174" s="3"/>
      <c r="GWP174" s="3"/>
      <c r="GWQ174" s="3"/>
      <c r="GWR174" s="3"/>
      <c r="GWS174" s="3"/>
      <c r="GWT174" s="3"/>
      <c r="GWU174" s="3"/>
      <c r="GWV174" s="3"/>
      <c r="GWW174" s="3"/>
      <c r="GWX174" s="3"/>
      <c r="GWY174" s="3"/>
      <c r="GWZ174" s="3"/>
      <c r="GXA174" s="3"/>
      <c r="GXB174" s="3"/>
      <c r="GXC174" s="3"/>
      <c r="GXD174" s="3"/>
      <c r="GXE174" s="3"/>
      <c r="GXF174" s="3"/>
      <c r="GXG174" s="3"/>
      <c r="GXH174" s="3"/>
      <c r="GXI174" s="3"/>
      <c r="GXJ174" s="3"/>
      <c r="GXK174" s="3"/>
      <c r="GXL174" s="3"/>
      <c r="GXM174" s="3"/>
      <c r="GXN174" s="3"/>
      <c r="GXO174" s="3"/>
      <c r="GXQ174" s="3"/>
      <c r="GXS174" s="3"/>
      <c r="GXT174" s="3"/>
      <c r="GXU174" s="3"/>
      <c r="GXV174" s="3"/>
      <c r="GXW174" s="3"/>
      <c r="GXX174" s="3"/>
      <c r="GXY174" s="3"/>
      <c r="GXZ174" s="3"/>
      <c r="GYE174" s="3"/>
      <c r="GYF174" s="3"/>
      <c r="GYG174" s="3"/>
      <c r="GYH174" s="3"/>
      <c r="GYI174" s="3"/>
      <c r="GYJ174" s="3"/>
      <c r="GYK174" s="3"/>
      <c r="GYL174" s="3"/>
      <c r="GYM174" s="3"/>
      <c r="GYN174" s="3"/>
      <c r="GYO174" s="3"/>
      <c r="GYP174" s="3"/>
      <c r="GYQ174" s="3"/>
      <c r="GYR174" s="3"/>
      <c r="GYS174" s="3"/>
      <c r="GYT174" s="3"/>
      <c r="GYU174" s="3"/>
      <c r="GYV174" s="3"/>
      <c r="GYW174" s="3"/>
      <c r="GYX174" s="3"/>
      <c r="GYY174" s="3"/>
      <c r="GYZ174" s="3"/>
      <c r="GZA174" s="3"/>
      <c r="GZB174" s="3"/>
      <c r="GZC174" s="3"/>
      <c r="GZD174" s="3"/>
      <c r="GZE174" s="3"/>
      <c r="GZF174" s="3"/>
      <c r="GZG174" s="3"/>
      <c r="GZH174" s="3"/>
      <c r="GZI174" s="3"/>
      <c r="GZJ174" s="3"/>
      <c r="GZK174" s="3"/>
      <c r="GZL174" s="3"/>
      <c r="GZM174" s="3"/>
      <c r="GZN174" s="3"/>
      <c r="GZO174" s="3"/>
      <c r="GZP174" s="3"/>
      <c r="GZQ174" s="3"/>
      <c r="GZR174" s="3"/>
      <c r="GZS174" s="3"/>
      <c r="GZT174" s="3"/>
      <c r="GZU174" s="3"/>
      <c r="GZV174" s="3"/>
      <c r="GZW174" s="3"/>
      <c r="GZX174" s="3"/>
      <c r="GZY174" s="3"/>
      <c r="GZZ174" s="3"/>
      <c r="HAA174" s="3"/>
      <c r="HAB174" s="3"/>
      <c r="HAC174" s="3"/>
      <c r="HAD174" s="3"/>
      <c r="HAE174" s="3"/>
      <c r="HAF174" s="3"/>
      <c r="HAG174" s="3"/>
      <c r="HAH174" s="3"/>
      <c r="HAI174" s="3"/>
      <c r="HAJ174" s="3"/>
      <c r="HAK174" s="3"/>
      <c r="HAL174" s="3"/>
      <c r="HAM174" s="3"/>
      <c r="HAN174" s="3"/>
      <c r="HAO174" s="3"/>
      <c r="HAP174" s="3"/>
      <c r="HAQ174" s="3"/>
      <c r="HAR174" s="3"/>
      <c r="HAS174" s="3"/>
      <c r="HAT174" s="3"/>
      <c r="HAU174" s="3"/>
      <c r="HAV174" s="3"/>
      <c r="HAW174" s="3"/>
      <c r="HAX174" s="3"/>
      <c r="HAY174" s="3"/>
      <c r="HAZ174" s="3"/>
      <c r="HBA174" s="3"/>
      <c r="HBB174" s="3"/>
      <c r="HBC174" s="3"/>
      <c r="HBD174" s="3"/>
      <c r="HBE174" s="3"/>
      <c r="HBF174" s="3"/>
      <c r="HBG174" s="3"/>
      <c r="HBH174" s="3"/>
      <c r="HBI174" s="3"/>
      <c r="HBJ174" s="3"/>
      <c r="HBK174" s="3"/>
      <c r="HBL174" s="3"/>
      <c r="HBM174" s="3"/>
      <c r="HBN174" s="3"/>
      <c r="HBO174" s="3"/>
      <c r="HBP174" s="3"/>
      <c r="HBQ174" s="3"/>
      <c r="HBR174" s="3"/>
      <c r="HBS174" s="3"/>
      <c r="HBT174" s="3"/>
      <c r="HBU174" s="3"/>
      <c r="HBV174" s="3"/>
      <c r="HBW174" s="3"/>
      <c r="HBX174" s="3"/>
      <c r="HBY174" s="3"/>
      <c r="HBZ174" s="3"/>
      <c r="HCA174" s="3"/>
      <c r="HCB174" s="3"/>
      <c r="HCC174" s="3"/>
      <c r="HCD174" s="3"/>
      <c r="HCE174" s="3"/>
      <c r="HCF174" s="3"/>
      <c r="HCG174" s="3"/>
      <c r="HCH174" s="3"/>
      <c r="HCI174" s="3"/>
      <c r="HCJ174" s="3"/>
      <c r="HCK174" s="3"/>
      <c r="HCL174" s="3"/>
      <c r="HCM174" s="3"/>
      <c r="HCN174" s="3"/>
      <c r="HCO174" s="3"/>
      <c r="HCP174" s="3"/>
      <c r="HCQ174" s="3"/>
      <c r="HCR174" s="3"/>
      <c r="HCS174" s="3"/>
      <c r="HCT174" s="3"/>
      <c r="HCU174" s="3"/>
      <c r="HCV174" s="3"/>
      <c r="HCW174" s="3"/>
      <c r="HCX174" s="3"/>
      <c r="HCY174" s="3"/>
      <c r="HCZ174" s="3"/>
      <c r="HDA174" s="3"/>
      <c r="HDB174" s="3"/>
      <c r="HDC174" s="3"/>
      <c r="HDD174" s="3"/>
      <c r="HDE174" s="3"/>
      <c r="HDF174" s="3"/>
      <c r="HDG174" s="3"/>
      <c r="HDH174" s="3"/>
      <c r="HDI174" s="3"/>
      <c r="HDJ174" s="3"/>
      <c r="HDK174" s="3"/>
      <c r="HDL174" s="3"/>
      <c r="HDM174" s="3"/>
      <c r="HDN174" s="3"/>
      <c r="HDO174" s="3"/>
      <c r="HDP174" s="3"/>
      <c r="HDQ174" s="3"/>
      <c r="HDR174" s="3"/>
      <c r="HDS174" s="3"/>
      <c r="HDT174" s="3"/>
      <c r="HDU174" s="3"/>
      <c r="HDV174" s="3"/>
      <c r="HDW174" s="3"/>
      <c r="HDX174" s="3"/>
      <c r="HDY174" s="3"/>
      <c r="HDZ174" s="3"/>
      <c r="HEA174" s="3"/>
      <c r="HEB174" s="3"/>
      <c r="HEC174" s="3"/>
      <c r="HED174" s="3"/>
      <c r="HEE174" s="3"/>
      <c r="HEF174" s="3"/>
      <c r="HEG174" s="3"/>
      <c r="HEH174" s="3"/>
      <c r="HEI174" s="3"/>
      <c r="HEJ174" s="3"/>
      <c r="HEK174" s="3"/>
      <c r="HEL174" s="3"/>
      <c r="HEM174" s="3"/>
      <c r="HEN174" s="3"/>
      <c r="HEO174" s="3"/>
      <c r="HEP174" s="3"/>
      <c r="HEQ174" s="3"/>
      <c r="HER174" s="3"/>
      <c r="HES174" s="3"/>
      <c r="HET174" s="3"/>
      <c r="HEU174" s="3"/>
      <c r="HEV174" s="3"/>
      <c r="HEW174" s="3"/>
      <c r="HEX174" s="3"/>
      <c r="HEY174" s="3"/>
      <c r="HEZ174" s="3"/>
      <c r="HFA174" s="3"/>
      <c r="HFB174" s="3"/>
      <c r="HFC174" s="3"/>
      <c r="HFD174" s="3"/>
      <c r="HFE174" s="3"/>
      <c r="HFF174" s="3"/>
      <c r="HFG174" s="3"/>
      <c r="HFH174" s="3"/>
      <c r="HFI174" s="3"/>
      <c r="HFJ174" s="3"/>
      <c r="HFK174" s="3"/>
      <c r="HFL174" s="3"/>
      <c r="HFM174" s="3"/>
      <c r="HFN174" s="3"/>
      <c r="HFO174" s="3"/>
      <c r="HFP174" s="3"/>
      <c r="HFQ174" s="3"/>
      <c r="HFR174" s="3"/>
      <c r="HFS174" s="3"/>
      <c r="HFT174" s="3"/>
      <c r="HFU174" s="3"/>
      <c r="HFV174" s="3"/>
      <c r="HFW174" s="3"/>
      <c r="HFX174" s="3"/>
      <c r="HFY174" s="3"/>
      <c r="HFZ174" s="3"/>
      <c r="HGA174" s="3"/>
      <c r="HGB174" s="3"/>
      <c r="HGC174" s="3"/>
      <c r="HGD174" s="3"/>
      <c r="HGE174" s="3"/>
      <c r="HGF174" s="3"/>
      <c r="HGG174" s="3"/>
      <c r="HGH174" s="3"/>
      <c r="HGI174" s="3"/>
      <c r="HGJ174" s="3"/>
      <c r="HGK174" s="3"/>
      <c r="HGL174" s="3"/>
      <c r="HGM174" s="3"/>
      <c r="HGN174" s="3"/>
      <c r="HGO174" s="3"/>
      <c r="HGP174" s="3"/>
      <c r="HGQ174" s="3"/>
      <c r="HGR174" s="3"/>
      <c r="HGS174" s="3"/>
      <c r="HGT174" s="3"/>
      <c r="HGU174" s="3"/>
      <c r="HGV174" s="3"/>
      <c r="HGW174" s="3"/>
      <c r="HGX174" s="3"/>
      <c r="HGY174" s="3"/>
      <c r="HGZ174" s="3"/>
      <c r="HHA174" s="3"/>
      <c r="HHB174" s="3"/>
      <c r="HHC174" s="3"/>
      <c r="HHD174" s="3"/>
      <c r="HHE174" s="3"/>
      <c r="HHF174" s="3"/>
      <c r="HHG174" s="3"/>
      <c r="HHH174" s="3"/>
      <c r="HHI174" s="3"/>
      <c r="HHJ174" s="3"/>
      <c r="HHK174" s="3"/>
      <c r="HHM174" s="3"/>
      <c r="HHO174" s="3"/>
      <c r="HHP174" s="3"/>
      <c r="HHQ174" s="3"/>
      <c r="HHR174" s="3"/>
      <c r="HHS174" s="3"/>
      <c r="HHT174" s="3"/>
      <c r="HHU174" s="3"/>
      <c r="HHV174" s="3"/>
      <c r="HIA174" s="3"/>
      <c r="HIB174" s="3"/>
      <c r="HIC174" s="3"/>
      <c r="HID174" s="3"/>
      <c r="HIE174" s="3"/>
      <c r="HIF174" s="3"/>
      <c r="HIG174" s="3"/>
      <c r="HIH174" s="3"/>
      <c r="HII174" s="3"/>
      <c r="HIJ174" s="3"/>
      <c r="HIK174" s="3"/>
      <c r="HIL174" s="3"/>
      <c r="HIM174" s="3"/>
      <c r="HIN174" s="3"/>
      <c r="HIO174" s="3"/>
      <c r="HIP174" s="3"/>
      <c r="HIQ174" s="3"/>
      <c r="HIR174" s="3"/>
      <c r="HIS174" s="3"/>
      <c r="HIT174" s="3"/>
      <c r="HIU174" s="3"/>
      <c r="HIV174" s="3"/>
      <c r="HIW174" s="3"/>
      <c r="HIX174" s="3"/>
      <c r="HIY174" s="3"/>
      <c r="HIZ174" s="3"/>
      <c r="HJA174" s="3"/>
      <c r="HJB174" s="3"/>
      <c r="HJC174" s="3"/>
      <c r="HJD174" s="3"/>
      <c r="HJE174" s="3"/>
      <c r="HJF174" s="3"/>
      <c r="HJG174" s="3"/>
      <c r="HJH174" s="3"/>
      <c r="HJI174" s="3"/>
      <c r="HJJ174" s="3"/>
      <c r="HJK174" s="3"/>
      <c r="HJL174" s="3"/>
      <c r="HJM174" s="3"/>
      <c r="HJN174" s="3"/>
      <c r="HJO174" s="3"/>
      <c r="HJP174" s="3"/>
      <c r="HJQ174" s="3"/>
      <c r="HJR174" s="3"/>
      <c r="HJS174" s="3"/>
      <c r="HJT174" s="3"/>
      <c r="HJU174" s="3"/>
      <c r="HJV174" s="3"/>
      <c r="HJW174" s="3"/>
      <c r="HJX174" s="3"/>
      <c r="HJY174" s="3"/>
      <c r="HJZ174" s="3"/>
      <c r="HKA174" s="3"/>
      <c r="HKB174" s="3"/>
      <c r="HKC174" s="3"/>
      <c r="HKD174" s="3"/>
      <c r="HKE174" s="3"/>
      <c r="HKF174" s="3"/>
      <c r="HKG174" s="3"/>
      <c r="HKH174" s="3"/>
      <c r="HKI174" s="3"/>
      <c r="HKJ174" s="3"/>
      <c r="HKK174" s="3"/>
      <c r="HKL174" s="3"/>
      <c r="HKM174" s="3"/>
      <c r="HKN174" s="3"/>
      <c r="HKO174" s="3"/>
      <c r="HKP174" s="3"/>
      <c r="HKQ174" s="3"/>
      <c r="HKR174" s="3"/>
      <c r="HKS174" s="3"/>
      <c r="HKT174" s="3"/>
      <c r="HKU174" s="3"/>
      <c r="HKV174" s="3"/>
      <c r="HKW174" s="3"/>
      <c r="HKX174" s="3"/>
      <c r="HKY174" s="3"/>
      <c r="HKZ174" s="3"/>
      <c r="HLA174" s="3"/>
      <c r="HLB174" s="3"/>
      <c r="HLC174" s="3"/>
      <c r="HLD174" s="3"/>
      <c r="HLE174" s="3"/>
      <c r="HLF174" s="3"/>
      <c r="HLG174" s="3"/>
      <c r="HLH174" s="3"/>
      <c r="HLI174" s="3"/>
      <c r="HLJ174" s="3"/>
      <c r="HLK174" s="3"/>
      <c r="HLL174" s="3"/>
      <c r="HLM174" s="3"/>
      <c r="HLN174" s="3"/>
      <c r="HLO174" s="3"/>
      <c r="HLP174" s="3"/>
      <c r="HLQ174" s="3"/>
      <c r="HLR174" s="3"/>
      <c r="HLS174" s="3"/>
      <c r="HLT174" s="3"/>
      <c r="HLU174" s="3"/>
      <c r="HLV174" s="3"/>
      <c r="HLW174" s="3"/>
      <c r="HLX174" s="3"/>
      <c r="HLY174" s="3"/>
      <c r="HLZ174" s="3"/>
      <c r="HMA174" s="3"/>
      <c r="HMB174" s="3"/>
      <c r="HMC174" s="3"/>
      <c r="HMD174" s="3"/>
      <c r="HME174" s="3"/>
      <c r="HMF174" s="3"/>
      <c r="HMG174" s="3"/>
      <c r="HMH174" s="3"/>
      <c r="HMI174" s="3"/>
      <c r="HMJ174" s="3"/>
      <c r="HMK174" s="3"/>
      <c r="HML174" s="3"/>
      <c r="HMM174" s="3"/>
      <c r="HMN174" s="3"/>
      <c r="HMO174" s="3"/>
      <c r="HMP174" s="3"/>
      <c r="HMQ174" s="3"/>
      <c r="HMR174" s="3"/>
      <c r="HMS174" s="3"/>
      <c r="HMT174" s="3"/>
      <c r="HMU174" s="3"/>
      <c r="HMV174" s="3"/>
      <c r="HMW174" s="3"/>
      <c r="HMX174" s="3"/>
      <c r="HMY174" s="3"/>
      <c r="HMZ174" s="3"/>
      <c r="HNA174" s="3"/>
      <c r="HNB174" s="3"/>
      <c r="HNC174" s="3"/>
      <c r="HND174" s="3"/>
      <c r="HNE174" s="3"/>
      <c r="HNF174" s="3"/>
      <c r="HNG174" s="3"/>
      <c r="HNH174" s="3"/>
      <c r="HNI174" s="3"/>
      <c r="HNJ174" s="3"/>
      <c r="HNK174" s="3"/>
      <c r="HNL174" s="3"/>
      <c r="HNM174" s="3"/>
      <c r="HNN174" s="3"/>
      <c r="HNO174" s="3"/>
      <c r="HNP174" s="3"/>
      <c r="HNQ174" s="3"/>
      <c r="HNR174" s="3"/>
      <c r="HNS174" s="3"/>
      <c r="HNT174" s="3"/>
      <c r="HNU174" s="3"/>
      <c r="HNV174" s="3"/>
      <c r="HNW174" s="3"/>
      <c r="HNX174" s="3"/>
      <c r="HNY174" s="3"/>
      <c r="HNZ174" s="3"/>
      <c r="HOA174" s="3"/>
      <c r="HOB174" s="3"/>
      <c r="HOC174" s="3"/>
      <c r="HOD174" s="3"/>
      <c r="HOE174" s="3"/>
      <c r="HOF174" s="3"/>
      <c r="HOG174" s="3"/>
      <c r="HOH174" s="3"/>
      <c r="HOI174" s="3"/>
      <c r="HOJ174" s="3"/>
      <c r="HOK174" s="3"/>
      <c r="HOL174" s="3"/>
      <c r="HOM174" s="3"/>
      <c r="HON174" s="3"/>
      <c r="HOO174" s="3"/>
      <c r="HOP174" s="3"/>
      <c r="HOQ174" s="3"/>
      <c r="HOR174" s="3"/>
      <c r="HOS174" s="3"/>
      <c r="HOT174" s="3"/>
      <c r="HOU174" s="3"/>
      <c r="HOV174" s="3"/>
      <c r="HOW174" s="3"/>
      <c r="HOX174" s="3"/>
      <c r="HOY174" s="3"/>
      <c r="HOZ174" s="3"/>
      <c r="HPA174" s="3"/>
      <c r="HPB174" s="3"/>
      <c r="HPC174" s="3"/>
      <c r="HPD174" s="3"/>
      <c r="HPE174" s="3"/>
      <c r="HPF174" s="3"/>
      <c r="HPG174" s="3"/>
      <c r="HPH174" s="3"/>
      <c r="HPI174" s="3"/>
      <c r="HPJ174" s="3"/>
      <c r="HPK174" s="3"/>
      <c r="HPL174" s="3"/>
      <c r="HPM174" s="3"/>
      <c r="HPN174" s="3"/>
      <c r="HPO174" s="3"/>
      <c r="HPP174" s="3"/>
      <c r="HPQ174" s="3"/>
      <c r="HPR174" s="3"/>
      <c r="HPS174" s="3"/>
      <c r="HPT174" s="3"/>
      <c r="HPU174" s="3"/>
      <c r="HPV174" s="3"/>
      <c r="HPW174" s="3"/>
      <c r="HPX174" s="3"/>
      <c r="HPY174" s="3"/>
      <c r="HPZ174" s="3"/>
      <c r="HQA174" s="3"/>
      <c r="HQB174" s="3"/>
      <c r="HQC174" s="3"/>
      <c r="HQD174" s="3"/>
      <c r="HQE174" s="3"/>
      <c r="HQF174" s="3"/>
      <c r="HQG174" s="3"/>
      <c r="HQH174" s="3"/>
      <c r="HQI174" s="3"/>
      <c r="HQJ174" s="3"/>
      <c r="HQK174" s="3"/>
      <c r="HQL174" s="3"/>
      <c r="HQM174" s="3"/>
      <c r="HQN174" s="3"/>
      <c r="HQO174" s="3"/>
      <c r="HQP174" s="3"/>
      <c r="HQQ174" s="3"/>
      <c r="HQR174" s="3"/>
      <c r="HQS174" s="3"/>
      <c r="HQT174" s="3"/>
      <c r="HQU174" s="3"/>
      <c r="HQV174" s="3"/>
      <c r="HQW174" s="3"/>
      <c r="HQX174" s="3"/>
      <c r="HQY174" s="3"/>
      <c r="HQZ174" s="3"/>
      <c r="HRA174" s="3"/>
      <c r="HRB174" s="3"/>
      <c r="HRC174" s="3"/>
      <c r="HRD174" s="3"/>
      <c r="HRE174" s="3"/>
      <c r="HRF174" s="3"/>
      <c r="HRG174" s="3"/>
      <c r="HRI174" s="3"/>
      <c r="HRK174" s="3"/>
      <c r="HRL174" s="3"/>
      <c r="HRM174" s="3"/>
      <c r="HRN174" s="3"/>
      <c r="HRO174" s="3"/>
      <c r="HRP174" s="3"/>
      <c r="HRQ174" s="3"/>
      <c r="HRR174" s="3"/>
      <c r="HRW174" s="3"/>
      <c r="HRX174" s="3"/>
      <c r="HRY174" s="3"/>
      <c r="HRZ174" s="3"/>
      <c r="HSA174" s="3"/>
      <c r="HSB174" s="3"/>
      <c r="HSC174" s="3"/>
      <c r="HSD174" s="3"/>
      <c r="HSE174" s="3"/>
      <c r="HSF174" s="3"/>
      <c r="HSG174" s="3"/>
      <c r="HSH174" s="3"/>
      <c r="HSI174" s="3"/>
      <c r="HSJ174" s="3"/>
      <c r="HSK174" s="3"/>
      <c r="HSL174" s="3"/>
      <c r="HSM174" s="3"/>
      <c r="HSN174" s="3"/>
      <c r="HSO174" s="3"/>
      <c r="HSP174" s="3"/>
      <c r="HSQ174" s="3"/>
      <c r="HSR174" s="3"/>
      <c r="HSS174" s="3"/>
      <c r="HST174" s="3"/>
      <c r="HSU174" s="3"/>
      <c r="HSV174" s="3"/>
      <c r="HSW174" s="3"/>
      <c r="HSX174" s="3"/>
      <c r="HSY174" s="3"/>
      <c r="HSZ174" s="3"/>
      <c r="HTA174" s="3"/>
      <c r="HTB174" s="3"/>
      <c r="HTC174" s="3"/>
      <c r="HTD174" s="3"/>
      <c r="HTE174" s="3"/>
      <c r="HTF174" s="3"/>
      <c r="HTG174" s="3"/>
      <c r="HTH174" s="3"/>
      <c r="HTI174" s="3"/>
      <c r="HTJ174" s="3"/>
      <c r="HTK174" s="3"/>
      <c r="HTL174" s="3"/>
      <c r="HTM174" s="3"/>
      <c r="HTN174" s="3"/>
      <c r="HTO174" s="3"/>
      <c r="HTP174" s="3"/>
      <c r="HTQ174" s="3"/>
      <c r="HTR174" s="3"/>
      <c r="HTS174" s="3"/>
      <c r="HTT174" s="3"/>
      <c r="HTU174" s="3"/>
      <c r="HTV174" s="3"/>
      <c r="HTW174" s="3"/>
      <c r="HTX174" s="3"/>
      <c r="HTY174" s="3"/>
      <c r="HTZ174" s="3"/>
      <c r="HUA174" s="3"/>
      <c r="HUB174" s="3"/>
      <c r="HUC174" s="3"/>
      <c r="HUD174" s="3"/>
      <c r="HUE174" s="3"/>
      <c r="HUF174" s="3"/>
      <c r="HUG174" s="3"/>
      <c r="HUH174" s="3"/>
      <c r="HUI174" s="3"/>
      <c r="HUJ174" s="3"/>
      <c r="HUK174" s="3"/>
      <c r="HUL174" s="3"/>
      <c r="HUM174" s="3"/>
      <c r="HUN174" s="3"/>
      <c r="HUO174" s="3"/>
      <c r="HUP174" s="3"/>
      <c r="HUQ174" s="3"/>
      <c r="HUR174" s="3"/>
      <c r="HUS174" s="3"/>
      <c r="HUT174" s="3"/>
      <c r="HUU174" s="3"/>
      <c r="HUV174" s="3"/>
      <c r="HUW174" s="3"/>
      <c r="HUX174" s="3"/>
      <c r="HUY174" s="3"/>
      <c r="HUZ174" s="3"/>
      <c r="HVA174" s="3"/>
      <c r="HVB174" s="3"/>
      <c r="HVC174" s="3"/>
      <c r="HVD174" s="3"/>
      <c r="HVE174" s="3"/>
      <c r="HVF174" s="3"/>
      <c r="HVG174" s="3"/>
      <c r="HVH174" s="3"/>
      <c r="HVI174" s="3"/>
      <c r="HVJ174" s="3"/>
      <c r="HVK174" s="3"/>
      <c r="HVL174" s="3"/>
      <c r="HVM174" s="3"/>
      <c r="HVN174" s="3"/>
      <c r="HVO174" s="3"/>
      <c r="HVP174" s="3"/>
      <c r="HVQ174" s="3"/>
      <c r="HVR174" s="3"/>
      <c r="HVS174" s="3"/>
      <c r="HVT174" s="3"/>
      <c r="HVU174" s="3"/>
      <c r="HVV174" s="3"/>
      <c r="HVW174" s="3"/>
      <c r="HVX174" s="3"/>
      <c r="HVY174" s="3"/>
      <c r="HVZ174" s="3"/>
      <c r="HWA174" s="3"/>
      <c r="HWB174" s="3"/>
      <c r="HWC174" s="3"/>
      <c r="HWD174" s="3"/>
      <c r="HWE174" s="3"/>
      <c r="HWF174" s="3"/>
      <c r="HWG174" s="3"/>
      <c r="HWH174" s="3"/>
      <c r="HWI174" s="3"/>
      <c r="HWJ174" s="3"/>
      <c r="HWK174" s="3"/>
      <c r="HWL174" s="3"/>
      <c r="HWM174" s="3"/>
      <c r="HWN174" s="3"/>
      <c r="HWO174" s="3"/>
      <c r="HWP174" s="3"/>
      <c r="HWQ174" s="3"/>
      <c r="HWR174" s="3"/>
      <c r="HWS174" s="3"/>
      <c r="HWT174" s="3"/>
      <c r="HWU174" s="3"/>
      <c r="HWV174" s="3"/>
      <c r="HWW174" s="3"/>
      <c r="HWX174" s="3"/>
      <c r="HWY174" s="3"/>
      <c r="HWZ174" s="3"/>
      <c r="HXA174" s="3"/>
      <c r="HXB174" s="3"/>
      <c r="HXC174" s="3"/>
      <c r="HXD174" s="3"/>
      <c r="HXE174" s="3"/>
      <c r="HXF174" s="3"/>
      <c r="HXG174" s="3"/>
      <c r="HXH174" s="3"/>
      <c r="HXI174" s="3"/>
      <c r="HXJ174" s="3"/>
      <c r="HXK174" s="3"/>
      <c r="HXL174" s="3"/>
      <c r="HXM174" s="3"/>
      <c r="HXN174" s="3"/>
      <c r="HXO174" s="3"/>
      <c r="HXP174" s="3"/>
      <c r="HXQ174" s="3"/>
      <c r="HXR174" s="3"/>
      <c r="HXS174" s="3"/>
      <c r="HXT174" s="3"/>
      <c r="HXU174" s="3"/>
      <c r="HXV174" s="3"/>
      <c r="HXW174" s="3"/>
      <c r="HXX174" s="3"/>
      <c r="HXY174" s="3"/>
      <c r="HXZ174" s="3"/>
      <c r="HYA174" s="3"/>
      <c r="HYB174" s="3"/>
      <c r="HYC174" s="3"/>
      <c r="HYD174" s="3"/>
      <c r="HYE174" s="3"/>
      <c r="HYF174" s="3"/>
      <c r="HYG174" s="3"/>
      <c r="HYH174" s="3"/>
      <c r="HYI174" s="3"/>
      <c r="HYJ174" s="3"/>
      <c r="HYK174" s="3"/>
      <c r="HYL174" s="3"/>
      <c r="HYM174" s="3"/>
      <c r="HYN174" s="3"/>
      <c r="HYO174" s="3"/>
      <c r="HYP174" s="3"/>
      <c r="HYQ174" s="3"/>
      <c r="HYR174" s="3"/>
      <c r="HYS174" s="3"/>
      <c r="HYT174" s="3"/>
      <c r="HYU174" s="3"/>
      <c r="HYV174" s="3"/>
      <c r="HYW174" s="3"/>
      <c r="HYX174" s="3"/>
      <c r="HYY174" s="3"/>
      <c r="HYZ174" s="3"/>
      <c r="HZA174" s="3"/>
      <c r="HZB174" s="3"/>
      <c r="HZC174" s="3"/>
      <c r="HZD174" s="3"/>
      <c r="HZE174" s="3"/>
      <c r="HZF174" s="3"/>
      <c r="HZG174" s="3"/>
      <c r="HZH174" s="3"/>
      <c r="HZI174" s="3"/>
      <c r="HZJ174" s="3"/>
      <c r="HZK174" s="3"/>
      <c r="HZL174" s="3"/>
      <c r="HZM174" s="3"/>
      <c r="HZN174" s="3"/>
      <c r="HZO174" s="3"/>
      <c r="HZP174" s="3"/>
      <c r="HZQ174" s="3"/>
      <c r="HZR174" s="3"/>
      <c r="HZS174" s="3"/>
      <c r="HZT174" s="3"/>
      <c r="HZU174" s="3"/>
      <c r="HZV174" s="3"/>
      <c r="HZW174" s="3"/>
      <c r="HZX174" s="3"/>
      <c r="HZY174" s="3"/>
      <c r="HZZ174" s="3"/>
      <c r="IAA174" s="3"/>
      <c r="IAB174" s="3"/>
      <c r="IAC174" s="3"/>
      <c r="IAD174" s="3"/>
      <c r="IAE174" s="3"/>
      <c r="IAF174" s="3"/>
      <c r="IAG174" s="3"/>
      <c r="IAH174" s="3"/>
      <c r="IAI174" s="3"/>
      <c r="IAJ174" s="3"/>
      <c r="IAK174" s="3"/>
      <c r="IAL174" s="3"/>
      <c r="IAM174" s="3"/>
      <c r="IAN174" s="3"/>
      <c r="IAO174" s="3"/>
      <c r="IAP174" s="3"/>
      <c r="IAQ174" s="3"/>
      <c r="IAR174" s="3"/>
      <c r="IAS174" s="3"/>
      <c r="IAT174" s="3"/>
      <c r="IAU174" s="3"/>
      <c r="IAV174" s="3"/>
      <c r="IAW174" s="3"/>
      <c r="IAX174" s="3"/>
      <c r="IAY174" s="3"/>
      <c r="IAZ174" s="3"/>
      <c r="IBA174" s="3"/>
      <c r="IBB174" s="3"/>
      <c r="IBC174" s="3"/>
      <c r="IBE174" s="3"/>
      <c r="IBG174" s="3"/>
      <c r="IBH174" s="3"/>
      <c r="IBI174" s="3"/>
      <c r="IBJ174" s="3"/>
      <c r="IBK174" s="3"/>
      <c r="IBL174" s="3"/>
      <c r="IBM174" s="3"/>
      <c r="IBN174" s="3"/>
      <c r="IBS174" s="3"/>
      <c r="IBT174" s="3"/>
      <c r="IBU174" s="3"/>
      <c r="IBV174" s="3"/>
      <c r="IBW174" s="3"/>
      <c r="IBX174" s="3"/>
      <c r="IBY174" s="3"/>
      <c r="IBZ174" s="3"/>
      <c r="ICA174" s="3"/>
      <c r="ICB174" s="3"/>
      <c r="ICC174" s="3"/>
      <c r="ICD174" s="3"/>
      <c r="ICE174" s="3"/>
      <c r="ICF174" s="3"/>
      <c r="ICG174" s="3"/>
      <c r="ICH174" s="3"/>
      <c r="ICI174" s="3"/>
      <c r="ICJ174" s="3"/>
      <c r="ICK174" s="3"/>
      <c r="ICL174" s="3"/>
      <c r="ICM174" s="3"/>
      <c r="ICN174" s="3"/>
      <c r="ICO174" s="3"/>
      <c r="ICP174" s="3"/>
      <c r="ICQ174" s="3"/>
      <c r="ICR174" s="3"/>
      <c r="ICS174" s="3"/>
      <c r="ICT174" s="3"/>
      <c r="ICU174" s="3"/>
      <c r="ICV174" s="3"/>
      <c r="ICW174" s="3"/>
      <c r="ICX174" s="3"/>
      <c r="ICY174" s="3"/>
      <c r="ICZ174" s="3"/>
      <c r="IDA174" s="3"/>
      <c r="IDB174" s="3"/>
      <c r="IDC174" s="3"/>
      <c r="IDD174" s="3"/>
      <c r="IDE174" s="3"/>
      <c r="IDF174" s="3"/>
      <c r="IDG174" s="3"/>
      <c r="IDH174" s="3"/>
      <c r="IDI174" s="3"/>
      <c r="IDJ174" s="3"/>
      <c r="IDK174" s="3"/>
      <c r="IDL174" s="3"/>
      <c r="IDM174" s="3"/>
      <c r="IDN174" s="3"/>
      <c r="IDO174" s="3"/>
      <c r="IDP174" s="3"/>
      <c r="IDQ174" s="3"/>
      <c r="IDR174" s="3"/>
      <c r="IDS174" s="3"/>
      <c r="IDT174" s="3"/>
      <c r="IDU174" s="3"/>
      <c r="IDV174" s="3"/>
      <c r="IDW174" s="3"/>
      <c r="IDX174" s="3"/>
      <c r="IDY174" s="3"/>
      <c r="IDZ174" s="3"/>
      <c r="IEA174" s="3"/>
      <c r="IEB174" s="3"/>
      <c r="IEC174" s="3"/>
      <c r="IED174" s="3"/>
      <c r="IEE174" s="3"/>
      <c r="IEF174" s="3"/>
      <c r="IEG174" s="3"/>
      <c r="IEH174" s="3"/>
      <c r="IEI174" s="3"/>
      <c r="IEJ174" s="3"/>
      <c r="IEK174" s="3"/>
      <c r="IEL174" s="3"/>
      <c r="IEM174" s="3"/>
      <c r="IEN174" s="3"/>
      <c r="IEO174" s="3"/>
      <c r="IEP174" s="3"/>
      <c r="IEQ174" s="3"/>
      <c r="IER174" s="3"/>
      <c r="IES174" s="3"/>
      <c r="IET174" s="3"/>
      <c r="IEU174" s="3"/>
      <c r="IEV174" s="3"/>
      <c r="IEW174" s="3"/>
      <c r="IEX174" s="3"/>
      <c r="IEY174" s="3"/>
      <c r="IEZ174" s="3"/>
      <c r="IFA174" s="3"/>
      <c r="IFB174" s="3"/>
      <c r="IFC174" s="3"/>
      <c r="IFD174" s="3"/>
      <c r="IFE174" s="3"/>
      <c r="IFF174" s="3"/>
      <c r="IFG174" s="3"/>
      <c r="IFH174" s="3"/>
      <c r="IFI174" s="3"/>
      <c r="IFJ174" s="3"/>
      <c r="IFK174" s="3"/>
      <c r="IFL174" s="3"/>
      <c r="IFM174" s="3"/>
      <c r="IFN174" s="3"/>
      <c r="IFO174" s="3"/>
      <c r="IFP174" s="3"/>
      <c r="IFQ174" s="3"/>
      <c r="IFR174" s="3"/>
      <c r="IFS174" s="3"/>
      <c r="IFT174" s="3"/>
      <c r="IFU174" s="3"/>
      <c r="IFV174" s="3"/>
      <c r="IFW174" s="3"/>
      <c r="IFX174" s="3"/>
      <c r="IFY174" s="3"/>
      <c r="IFZ174" s="3"/>
      <c r="IGA174" s="3"/>
      <c r="IGB174" s="3"/>
      <c r="IGC174" s="3"/>
      <c r="IGD174" s="3"/>
      <c r="IGE174" s="3"/>
      <c r="IGF174" s="3"/>
      <c r="IGG174" s="3"/>
      <c r="IGH174" s="3"/>
      <c r="IGI174" s="3"/>
      <c r="IGJ174" s="3"/>
      <c r="IGK174" s="3"/>
      <c r="IGL174" s="3"/>
      <c r="IGM174" s="3"/>
      <c r="IGN174" s="3"/>
      <c r="IGO174" s="3"/>
      <c r="IGP174" s="3"/>
      <c r="IGQ174" s="3"/>
      <c r="IGR174" s="3"/>
      <c r="IGS174" s="3"/>
      <c r="IGT174" s="3"/>
      <c r="IGU174" s="3"/>
      <c r="IGV174" s="3"/>
      <c r="IGW174" s="3"/>
      <c r="IGX174" s="3"/>
      <c r="IGY174" s="3"/>
      <c r="IGZ174" s="3"/>
      <c r="IHA174" s="3"/>
      <c r="IHB174" s="3"/>
      <c r="IHC174" s="3"/>
      <c r="IHD174" s="3"/>
      <c r="IHE174" s="3"/>
      <c r="IHF174" s="3"/>
      <c r="IHG174" s="3"/>
      <c r="IHH174" s="3"/>
      <c r="IHI174" s="3"/>
      <c r="IHJ174" s="3"/>
      <c r="IHK174" s="3"/>
      <c r="IHL174" s="3"/>
      <c r="IHM174" s="3"/>
      <c r="IHN174" s="3"/>
      <c r="IHO174" s="3"/>
      <c r="IHP174" s="3"/>
      <c r="IHQ174" s="3"/>
      <c r="IHR174" s="3"/>
      <c r="IHS174" s="3"/>
      <c r="IHT174" s="3"/>
      <c r="IHU174" s="3"/>
      <c r="IHV174" s="3"/>
      <c r="IHW174" s="3"/>
      <c r="IHX174" s="3"/>
      <c r="IHY174" s="3"/>
      <c r="IHZ174" s="3"/>
      <c r="IIA174" s="3"/>
      <c r="IIB174" s="3"/>
      <c r="IIC174" s="3"/>
      <c r="IID174" s="3"/>
      <c r="IIE174" s="3"/>
      <c r="IIF174" s="3"/>
      <c r="IIG174" s="3"/>
      <c r="IIH174" s="3"/>
      <c r="III174" s="3"/>
      <c r="IIJ174" s="3"/>
      <c r="IIK174" s="3"/>
      <c r="IIL174" s="3"/>
      <c r="IIM174" s="3"/>
      <c r="IIN174" s="3"/>
      <c r="IIO174" s="3"/>
      <c r="IIP174" s="3"/>
      <c r="IIQ174" s="3"/>
      <c r="IIR174" s="3"/>
      <c r="IIS174" s="3"/>
      <c r="IIT174" s="3"/>
      <c r="IIU174" s="3"/>
      <c r="IIV174" s="3"/>
      <c r="IIW174" s="3"/>
      <c r="IIX174" s="3"/>
      <c r="IIY174" s="3"/>
      <c r="IIZ174" s="3"/>
      <c r="IJA174" s="3"/>
      <c r="IJB174" s="3"/>
      <c r="IJC174" s="3"/>
      <c r="IJD174" s="3"/>
      <c r="IJE174" s="3"/>
      <c r="IJF174" s="3"/>
      <c r="IJG174" s="3"/>
      <c r="IJH174" s="3"/>
      <c r="IJI174" s="3"/>
      <c r="IJJ174" s="3"/>
      <c r="IJK174" s="3"/>
      <c r="IJL174" s="3"/>
      <c r="IJM174" s="3"/>
      <c r="IJN174" s="3"/>
      <c r="IJO174" s="3"/>
      <c r="IJP174" s="3"/>
      <c r="IJQ174" s="3"/>
      <c r="IJR174" s="3"/>
      <c r="IJS174" s="3"/>
      <c r="IJT174" s="3"/>
      <c r="IJU174" s="3"/>
      <c r="IJV174" s="3"/>
      <c r="IJW174" s="3"/>
      <c r="IJX174" s="3"/>
      <c r="IJY174" s="3"/>
      <c r="IJZ174" s="3"/>
      <c r="IKA174" s="3"/>
      <c r="IKB174" s="3"/>
      <c r="IKC174" s="3"/>
      <c r="IKD174" s="3"/>
      <c r="IKE174" s="3"/>
      <c r="IKF174" s="3"/>
      <c r="IKG174" s="3"/>
      <c r="IKH174" s="3"/>
      <c r="IKI174" s="3"/>
      <c r="IKJ174" s="3"/>
      <c r="IKK174" s="3"/>
      <c r="IKL174" s="3"/>
      <c r="IKM174" s="3"/>
      <c r="IKN174" s="3"/>
      <c r="IKO174" s="3"/>
      <c r="IKP174" s="3"/>
      <c r="IKQ174" s="3"/>
      <c r="IKR174" s="3"/>
      <c r="IKS174" s="3"/>
      <c r="IKT174" s="3"/>
      <c r="IKU174" s="3"/>
      <c r="IKV174" s="3"/>
      <c r="IKW174" s="3"/>
      <c r="IKX174" s="3"/>
      <c r="IKY174" s="3"/>
      <c r="ILA174" s="3"/>
      <c r="ILC174" s="3"/>
      <c r="ILD174" s="3"/>
      <c r="ILE174" s="3"/>
      <c r="ILF174" s="3"/>
      <c r="ILG174" s="3"/>
      <c r="ILH174" s="3"/>
      <c r="ILI174" s="3"/>
      <c r="ILJ174" s="3"/>
      <c r="ILO174" s="3"/>
      <c r="ILP174" s="3"/>
      <c r="ILQ174" s="3"/>
      <c r="ILR174" s="3"/>
      <c r="ILS174" s="3"/>
      <c r="ILT174" s="3"/>
      <c r="ILU174" s="3"/>
      <c r="ILV174" s="3"/>
      <c r="ILW174" s="3"/>
      <c r="ILX174" s="3"/>
      <c r="ILY174" s="3"/>
      <c r="ILZ174" s="3"/>
      <c r="IMA174" s="3"/>
      <c r="IMB174" s="3"/>
      <c r="IMC174" s="3"/>
      <c r="IMD174" s="3"/>
      <c r="IME174" s="3"/>
      <c r="IMF174" s="3"/>
      <c r="IMG174" s="3"/>
      <c r="IMH174" s="3"/>
      <c r="IMI174" s="3"/>
      <c r="IMJ174" s="3"/>
      <c r="IMK174" s="3"/>
      <c r="IML174" s="3"/>
      <c r="IMM174" s="3"/>
      <c r="IMN174" s="3"/>
      <c r="IMO174" s="3"/>
      <c r="IMP174" s="3"/>
      <c r="IMQ174" s="3"/>
      <c r="IMR174" s="3"/>
      <c r="IMS174" s="3"/>
      <c r="IMT174" s="3"/>
      <c r="IMU174" s="3"/>
      <c r="IMV174" s="3"/>
      <c r="IMW174" s="3"/>
      <c r="IMX174" s="3"/>
      <c r="IMY174" s="3"/>
      <c r="IMZ174" s="3"/>
      <c r="INA174" s="3"/>
      <c r="INB174" s="3"/>
      <c r="INC174" s="3"/>
      <c r="IND174" s="3"/>
      <c r="INE174" s="3"/>
      <c r="INF174" s="3"/>
      <c r="ING174" s="3"/>
      <c r="INH174" s="3"/>
      <c r="INI174" s="3"/>
      <c r="INJ174" s="3"/>
      <c r="INK174" s="3"/>
      <c r="INL174" s="3"/>
      <c r="INM174" s="3"/>
      <c r="INN174" s="3"/>
      <c r="INO174" s="3"/>
      <c r="INP174" s="3"/>
      <c r="INQ174" s="3"/>
      <c r="INR174" s="3"/>
      <c r="INS174" s="3"/>
      <c r="INT174" s="3"/>
      <c r="INU174" s="3"/>
      <c r="INV174" s="3"/>
      <c r="INW174" s="3"/>
      <c r="INX174" s="3"/>
      <c r="INY174" s="3"/>
      <c r="INZ174" s="3"/>
      <c r="IOA174" s="3"/>
      <c r="IOB174" s="3"/>
      <c r="IOC174" s="3"/>
      <c r="IOD174" s="3"/>
      <c r="IOE174" s="3"/>
      <c r="IOF174" s="3"/>
      <c r="IOG174" s="3"/>
      <c r="IOH174" s="3"/>
      <c r="IOI174" s="3"/>
      <c r="IOJ174" s="3"/>
      <c r="IOK174" s="3"/>
      <c r="IOL174" s="3"/>
      <c r="IOM174" s="3"/>
      <c r="ION174" s="3"/>
      <c r="IOO174" s="3"/>
      <c r="IOP174" s="3"/>
      <c r="IOQ174" s="3"/>
      <c r="IOR174" s="3"/>
      <c r="IOS174" s="3"/>
      <c r="IOT174" s="3"/>
      <c r="IOU174" s="3"/>
      <c r="IOV174" s="3"/>
      <c r="IOW174" s="3"/>
      <c r="IOX174" s="3"/>
      <c r="IOY174" s="3"/>
      <c r="IOZ174" s="3"/>
      <c r="IPA174" s="3"/>
      <c r="IPB174" s="3"/>
      <c r="IPC174" s="3"/>
      <c r="IPD174" s="3"/>
      <c r="IPE174" s="3"/>
      <c r="IPF174" s="3"/>
      <c r="IPG174" s="3"/>
      <c r="IPH174" s="3"/>
      <c r="IPI174" s="3"/>
      <c r="IPJ174" s="3"/>
      <c r="IPK174" s="3"/>
      <c r="IPL174" s="3"/>
      <c r="IPM174" s="3"/>
      <c r="IPN174" s="3"/>
      <c r="IPO174" s="3"/>
      <c r="IPP174" s="3"/>
      <c r="IPQ174" s="3"/>
      <c r="IPR174" s="3"/>
      <c r="IPS174" s="3"/>
      <c r="IPT174" s="3"/>
      <c r="IPU174" s="3"/>
      <c r="IPV174" s="3"/>
      <c r="IPW174" s="3"/>
      <c r="IPX174" s="3"/>
      <c r="IPY174" s="3"/>
      <c r="IPZ174" s="3"/>
      <c r="IQA174" s="3"/>
      <c r="IQB174" s="3"/>
      <c r="IQC174" s="3"/>
      <c r="IQD174" s="3"/>
      <c r="IQE174" s="3"/>
      <c r="IQF174" s="3"/>
      <c r="IQG174" s="3"/>
      <c r="IQH174" s="3"/>
      <c r="IQI174" s="3"/>
      <c r="IQJ174" s="3"/>
      <c r="IQK174" s="3"/>
      <c r="IQL174" s="3"/>
      <c r="IQM174" s="3"/>
      <c r="IQN174" s="3"/>
      <c r="IQO174" s="3"/>
      <c r="IQP174" s="3"/>
      <c r="IQQ174" s="3"/>
      <c r="IQR174" s="3"/>
      <c r="IQS174" s="3"/>
      <c r="IQT174" s="3"/>
      <c r="IQU174" s="3"/>
      <c r="IQV174" s="3"/>
      <c r="IQW174" s="3"/>
      <c r="IQX174" s="3"/>
      <c r="IQY174" s="3"/>
      <c r="IQZ174" s="3"/>
      <c r="IRA174" s="3"/>
      <c r="IRB174" s="3"/>
      <c r="IRC174" s="3"/>
      <c r="IRD174" s="3"/>
      <c r="IRE174" s="3"/>
      <c r="IRF174" s="3"/>
      <c r="IRG174" s="3"/>
      <c r="IRH174" s="3"/>
      <c r="IRI174" s="3"/>
      <c r="IRJ174" s="3"/>
      <c r="IRK174" s="3"/>
      <c r="IRL174" s="3"/>
      <c r="IRM174" s="3"/>
      <c r="IRN174" s="3"/>
      <c r="IRO174" s="3"/>
      <c r="IRP174" s="3"/>
      <c r="IRQ174" s="3"/>
      <c r="IRR174" s="3"/>
      <c r="IRS174" s="3"/>
      <c r="IRT174" s="3"/>
      <c r="IRU174" s="3"/>
      <c r="IRV174" s="3"/>
      <c r="IRW174" s="3"/>
      <c r="IRX174" s="3"/>
      <c r="IRY174" s="3"/>
      <c r="IRZ174" s="3"/>
      <c r="ISA174" s="3"/>
      <c r="ISB174" s="3"/>
      <c r="ISC174" s="3"/>
      <c r="ISD174" s="3"/>
      <c r="ISE174" s="3"/>
      <c r="ISF174" s="3"/>
      <c r="ISG174" s="3"/>
      <c r="ISH174" s="3"/>
      <c r="ISI174" s="3"/>
      <c r="ISJ174" s="3"/>
      <c r="ISK174" s="3"/>
      <c r="ISL174" s="3"/>
      <c r="ISM174" s="3"/>
      <c r="ISN174" s="3"/>
      <c r="ISO174" s="3"/>
      <c r="ISP174" s="3"/>
      <c r="ISQ174" s="3"/>
      <c r="ISR174" s="3"/>
      <c r="ISS174" s="3"/>
      <c r="IST174" s="3"/>
      <c r="ISU174" s="3"/>
      <c r="ISV174" s="3"/>
      <c r="ISW174" s="3"/>
      <c r="ISX174" s="3"/>
      <c r="ISY174" s="3"/>
      <c r="ISZ174" s="3"/>
      <c r="ITA174" s="3"/>
      <c r="ITB174" s="3"/>
      <c r="ITC174" s="3"/>
      <c r="ITD174" s="3"/>
      <c r="ITE174" s="3"/>
      <c r="ITF174" s="3"/>
      <c r="ITG174" s="3"/>
      <c r="ITH174" s="3"/>
      <c r="ITI174" s="3"/>
      <c r="ITJ174" s="3"/>
      <c r="ITK174" s="3"/>
      <c r="ITL174" s="3"/>
      <c r="ITM174" s="3"/>
      <c r="ITN174" s="3"/>
      <c r="ITO174" s="3"/>
      <c r="ITP174" s="3"/>
      <c r="ITQ174" s="3"/>
      <c r="ITR174" s="3"/>
      <c r="ITS174" s="3"/>
      <c r="ITT174" s="3"/>
      <c r="ITU174" s="3"/>
      <c r="ITV174" s="3"/>
      <c r="ITW174" s="3"/>
      <c r="ITX174" s="3"/>
      <c r="ITY174" s="3"/>
      <c r="ITZ174" s="3"/>
      <c r="IUA174" s="3"/>
      <c r="IUB174" s="3"/>
      <c r="IUC174" s="3"/>
      <c r="IUD174" s="3"/>
      <c r="IUE174" s="3"/>
      <c r="IUF174" s="3"/>
      <c r="IUG174" s="3"/>
      <c r="IUH174" s="3"/>
      <c r="IUI174" s="3"/>
      <c r="IUJ174" s="3"/>
      <c r="IUK174" s="3"/>
      <c r="IUL174" s="3"/>
      <c r="IUM174" s="3"/>
      <c r="IUN174" s="3"/>
      <c r="IUO174" s="3"/>
      <c r="IUP174" s="3"/>
      <c r="IUQ174" s="3"/>
      <c r="IUR174" s="3"/>
      <c r="IUS174" s="3"/>
      <c r="IUT174" s="3"/>
      <c r="IUU174" s="3"/>
      <c r="IUW174" s="3"/>
      <c r="IUY174" s="3"/>
      <c r="IUZ174" s="3"/>
      <c r="IVA174" s="3"/>
      <c r="IVB174" s="3"/>
      <c r="IVC174" s="3"/>
      <c r="IVD174" s="3"/>
      <c r="IVE174" s="3"/>
      <c r="IVF174" s="3"/>
      <c r="IVK174" s="3"/>
      <c r="IVL174" s="3"/>
      <c r="IVM174" s="3"/>
      <c r="IVN174" s="3"/>
      <c r="IVO174" s="3"/>
      <c r="IVP174" s="3"/>
      <c r="IVQ174" s="3"/>
      <c r="IVR174" s="3"/>
      <c r="IVS174" s="3"/>
      <c r="IVT174" s="3"/>
      <c r="IVU174" s="3"/>
      <c r="IVV174" s="3"/>
      <c r="IVW174" s="3"/>
      <c r="IVX174" s="3"/>
      <c r="IVY174" s="3"/>
      <c r="IVZ174" s="3"/>
      <c r="IWA174" s="3"/>
      <c r="IWB174" s="3"/>
      <c r="IWC174" s="3"/>
      <c r="IWD174" s="3"/>
      <c r="IWE174" s="3"/>
      <c r="IWF174" s="3"/>
      <c r="IWG174" s="3"/>
      <c r="IWH174" s="3"/>
      <c r="IWI174" s="3"/>
      <c r="IWJ174" s="3"/>
      <c r="IWK174" s="3"/>
      <c r="IWL174" s="3"/>
      <c r="IWM174" s="3"/>
      <c r="IWN174" s="3"/>
      <c r="IWO174" s="3"/>
      <c r="IWP174" s="3"/>
      <c r="IWQ174" s="3"/>
      <c r="IWR174" s="3"/>
      <c r="IWS174" s="3"/>
      <c r="IWT174" s="3"/>
      <c r="IWU174" s="3"/>
      <c r="IWV174" s="3"/>
      <c r="IWW174" s="3"/>
      <c r="IWX174" s="3"/>
      <c r="IWY174" s="3"/>
      <c r="IWZ174" s="3"/>
      <c r="IXA174" s="3"/>
      <c r="IXB174" s="3"/>
      <c r="IXC174" s="3"/>
      <c r="IXD174" s="3"/>
      <c r="IXE174" s="3"/>
      <c r="IXF174" s="3"/>
      <c r="IXG174" s="3"/>
      <c r="IXH174" s="3"/>
      <c r="IXI174" s="3"/>
      <c r="IXJ174" s="3"/>
      <c r="IXK174" s="3"/>
      <c r="IXL174" s="3"/>
      <c r="IXM174" s="3"/>
      <c r="IXN174" s="3"/>
      <c r="IXO174" s="3"/>
      <c r="IXP174" s="3"/>
      <c r="IXQ174" s="3"/>
      <c r="IXR174" s="3"/>
      <c r="IXS174" s="3"/>
      <c r="IXT174" s="3"/>
      <c r="IXU174" s="3"/>
      <c r="IXV174" s="3"/>
      <c r="IXW174" s="3"/>
      <c r="IXX174" s="3"/>
      <c r="IXY174" s="3"/>
      <c r="IXZ174" s="3"/>
      <c r="IYA174" s="3"/>
      <c r="IYB174" s="3"/>
      <c r="IYC174" s="3"/>
      <c r="IYD174" s="3"/>
      <c r="IYE174" s="3"/>
      <c r="IYF174" s="3"/>
      <c r="IYG174" s="3"/>
      <c r="IYH174" s="3"/>
      <c r="IYI174" s="3"/>
      <c r="IYJ174" s="3"/>
      <c r="IYK174" s="3"/>
      <c r="IYL174" s="3"/>
      <c r="IYM174" s="3"/>
      <c r="IYN174" s="3"/>
      <c r="IYO174" s="3"/>
      <c r="IYP174" s="3"/>
      <c r="IYQ174" s="3"/>
      <c r="IYR174" s="3"/>
      <c r="IYS174" s="3"/>
      <c r="IYT174" s="3"/>
      <c r="IYU174" s="3"/>
      <c r="IYV174" s="3"/>
      <c r="IYW174" s="3"/>
      <c r="IYX174" s="3"/>
      <c r="IYY174" s="3"/>
      <c r="IYZ174" s="3"/>
      <c r="IZA174" s="3"/>
      <c r="IZB174" s="3"/>
      <c r="IZC174" s="3"/>
      <c r="IZD174" s="3"/>
      <c r="IZE174" s="3"/>
      <c r="IZF174" s="3"/>
      <c r="IZG174" s="3"/>
      <c r="IZH174" s="3"/>
      <c r="IZI174" s="3"/>
      <c r="IZJ174" s="3"/>
      <c r="IZK174" s="3"/>
      <c r="IZL174" s="3"/>
      <c r="IZM174" s="3"/>
      <c r="IZN174" s="3"/>
      <c r="IZO174" s="3"/>
      <c r="IZP174" s="3"/>
      <c r="IZQ174" s="3"/>
      <c r="IZR174" s="3"/>
      <c r="IZS174" s="3"/>
      <c r="IZT174" s="3"/>
      <c r="IZU174" s="3"/>
      <c r="IZV174" s="3"/>
      <c r="IZW174" s="3"/>
      <c r="IZX174" s="3"/>
      <c r="IZY174" s="3"/>
      <c r="IZZ174" s="3"/>
      <c r="JAA174" s="3"/>
      <c r="JAB174" s="3"/>
      <c r="JAC174" s="3"/>
      <c r="JAD174" s="3"/>
      <c r="JAE174" s="3"/>
      <c r="JAF174" s="3"/>
      <c r="JAG174" s="3"/>
      <c r="JAH174" s="3"/>
      <c r="JAI174" s="3"/>
      <c r="JAJ174" s="3"/>
      <c r="JAK174" s="3"/>
      <c r="JAL174" s="3"/>
      <c r="JAM174" s="3"/>
      <c r="JAN174" s="3"/>
      <c r="JAO174" s="3"/>
      <c r="JAP174" s="3"/>
      <c r="JAQ174" s="3"/>
      <c r="JAR174" s="3"/>
      <c r="JAS174" s="3"/>
      <c r="JAT174" s="3"/>
      <c r="JAU174" s="3"/>
      <c r="JAV174" s="3"/>
      <c r="JAW174" s="3"/>
      <c r="JAX174" s="3"/>
      <c r="JAY174" s="3"/>
      <c r="JAZ174" s="3"/>
      <c r="JBA174" s="3"/>
      <c r="JBB174" s="3"/>
      <c r="JBC174" s="3"/>
      <c r="JBD174" s="3"/>
      <c r="JBE174" s="3"/>
      <c r="JBF174" s="3"/>
      <c r="JBG174" s="3"/>
      <c r="JBH174" s="3"/>
      <c r="JBI174" s="3"/>
      <c r="JBJ174" s="3"/>
      <c r="JBK174" s="3"/>
      <c r="JBL174" s="3"/>
      <c r="JBM174" s="3"/>
      <c r="JBN174" s="3"/>
      <c r="JBO174" s="3"/>
      <c r="JBP174" s="3"/>
      <c r="JBQ174" s="3"/>
      <c r="JBR174" s="3"/>
      <c r="JBS174" s="3"/>
      <c r="JBT174" s="3"/>
      <c r="JBU174" s="3"/>
      <c r="JBV174" s="3"/>
      <c r="JBW174" s="3"/>
      <c r="JBX174" s="3"/>
      <c r="JBY174" s="3"/>
      <c r="JBZ174" s="3"/>
      <c r="JCA174" s="3"/>
      <c r="JCB174" s="3"/>
      <c r="JCC174" s="3"/>
      <c r="JCD174" s="3"/>
      <c r="JCE174" s="3"/>
      <c r="JCF174" s="3"/>
      <c r="JCG174" s="3"/>
      <c r="JCH174" s="3"/>
      <c r="JCI174" s="3"/>
      <c r="JCJ174" s="3"/>
      <c r="JCK174" s="3"/>
      <c r="JCL174" s="3"/>
      <c r="JCM174" s="3"/>
      <c r="JCN174" s="3"/>
      <c r="JCO174" s="3"/>
      <c r="JCP174" s="3"/>
      <c r="JCQ174" s="3"/>
      <c r="JCR174" s="3"/>
      <c r="JCS174" s="3"/>
      <c r="JCT174" s="3"/>
      <c r="JCU174" s="3"/>
      <c r="JCV174" s="3"/>
      <c r="JCW174" s="3"/>
      <c r="JCX174" s="3"/>
      <c r="JCY174" s="3"/>
      <c r="JCZ174" s="3"/>
      <c r="JDA174" s="3"/>
      <c r="JDB174" s="3"/>
      <c r="JDC174" s="3"/>
      <c r="JDD174" s="3"/>
      <c r="JDE174" s="3"/>
      <c r="JDF174" s="3"/>
      <c r="JDG174" s="3"/>
      <c r="JDH174" s="3"/>
      <c r="JDI174" s="3"/>
      <c r="JDJ174" s="3"/>
      <c r="JDK174" s="3"/>
      <c r="JDL174" s="3"/>
      <c r="JDM174" s="3"/>
      <c r="JDN174" s="3"/>
      <c r="JDO174" s="3"/>
      <c r="JDP174" s="3"/>
      <c r="JDQ174" s="3"/>
      <c r="JDR174" s="3"/>
      <c r="JDS174" s="3"/>
      <c r="JDT174" s="3"/>
      <c r="JDU174" s="3"/>
      <c r="JDV174" s="3"/>
      <c r="JDW174" s="3"/>
      <c r="JDX174" s="3"/>
      <c r="JDY174" s="3"/>
      <c r="JDZ174" s="3"/>
      <c r="JEA174" s="3"/>
      <c r="JEB174" s="3"/>
      <c r="JEC174" s="3"/>
      <c r="JED174" s="3"/>
      <c r="JEE174" s="3"/>
      <c r="JEF174" s="3"/>
      <c r="JEG174" s="3"/>
      <c r="JEH174" s="3"/>
      <c r="JEI174" s="3"/>
      <c r="JEJ174" s="3"/>
      <c r="JEK174" s="3"/>
      <c r="JEL174" s="3"/>
      <c r="JEM174" s="3"/>
      <c r="JEN174" s="3"/>
      <c r="JEO174" s="3"/>
      <c r="JEP174" s="3"/>
      <c r="JEQ174" s="3"/>
      <c r="JES174" s="3"/>
      <c r="JEU174" s="3"/>
      <c r="JEV174" s="3"/>
      <c r="JEW174" s="3"/>
      <c r="JEX174" s="3"/>
      <c r="JEY174" s="3"/>
      <c r="JEZ174" s="3"/>
      <c r="JFA174" s="3"/>
      <c r="JFB174" s="3"/>
      <c r="JFG174" s="3"/>
      <c r="JFH174" s="3"/>
      <c r="JFI174" s="3"/>
      <c r="JFJ174" s="3"/>
      <c r="JFK174" s="3"/>
      <c r="JFL174" s="3"/>
      <c r="JFM174" s="3"/>
      <c r="JFN174" s="3"/>
      <c r="JFO174" s="3"/>
      <c r="JFP174" s="3"/>
      <c r="JFQ174" s="3"/>
      <c r="JFR174" s="3"/>
      <c r="JFS174" s="3"/>
      <c r="JFT174" s="3"/>
      <c r="JFU174" s="3"/>
      <c r="JFV174" s="3"/>
      <c r="JFW174" s="3"/>
      <c r="JFX174" s="3"/>
      <c r="JFY174" s="3"/>
      <c r="JFZ174" s="3"/>
      <c r="JGA174" s="3"/>
      <c r="JGB174" s="3"/>
      <c r="JGC174" s="3"/>
      <c r="JGD174" s="3"/>
      <c r="JGE174" s="3"/>
      <c r="JGF174" s="3"/>
      <c r="JGG174" s="3"/>
      <c r="JGH174" s="3"/>
      <c r="JGI174" s="3"/>
      <c r="JGJ174" s="3"/>
      <c r="JGK174" s="3"/>
      <c r="JGL174" s="3"/>
      <c r="JGM174" s="3"/>
      <c r="JGN174" s="3"/>
      <c r="JGO174" s="3"/>
      <c r="JGP174" s="3"/>
      <c r="JGQ174" s="3"/>
      <c r="JGR174" s="3"/>
      <c r="JGS174" s="3"/>
      <c r="JGT174" s="3"/>
      <c r="JGU174" s="3"/>
      <c r="JGV174" s="3"/>
      <c r="JGW174" s="3"/>
      <c r="JGX174" s="3"/>
      <c r="JGY174" s="3"/>
      <c r="JGZ174" s="3"/>
      <c r="JHA174" s="3"/>
      <c r="JHB174" s="3"/>
      <c r="JHC174" s="3"/>
      <c r="JHD174" s="3"/>
      <c r="JHE174" s="3"/>
      <c r="JHF174" s="3"/>
      <c r="JHG174" s="3"/>
      <c r="JHH174" s="3"/>
      <c r="JHI174" s="3"/>
      <c r="JHJ174" s="3"/>
      <c r="JHK174" s="3"/>
      <c r="JHL174" s="3"/>
      <c r="JHM174" s="3"/>
      <c r="JHN174" s="3"/>
      <c r="JHO174" s="3"/>
      <c r="JHP174" s="3"/>
      <c r="JHQ174" s="3"/>
      <c r="JHR174" s="3"/>
      <c r="JHS174" s="3"/>
      <c r="JHT174" s="3"/>
      <c r="JHU174" s="3"/>
      <c r="JHV174" s="3"/>
      <c r="JHW174" s="3"/>
      <c r="JHX174" s="3"/>
      <c r="JHY174" s="3"/>
      <c r="JHZ174" s="3"/>
      <c r="JIA174" s="3"/>
      <c r="JIB174" s="3"/>
      <c r="JIC174" s="3"/>
      <c r="JID174" s="3"/>
      <c r="JIE174" s="3"/>
      <c r="JIF174" s="3"/>
      <c r="JIG174" s="3"/>
      <c r="JIH174" s="3"/>
      <c r="JII174" s="3"/>
      <c r="JIJ174" s="3"/>
      <c r="JIK174" s="3"/>
      <c r="JIL174" s="3"/>
      <c r="JIM174" s="3"/>
      <c r="JIN174" s="3"/>
      <c r="JIO174" s="3"/>
      <c r="JIP174" s="3"/>
      <c r="JIQ174" s="3"/>
      <c r="JIR174" s="3"/>
      <c r="JIS174" s="3"/>
      <c r="JIT174" s="3"/>
      <c r="JIU174" s="3"/>
      <c r="JIV174" s="3"/>
      <c r="JIW174" s="3"/>
      <c r="JIX174" s="3"/>
      <c r="JIY174" s="3"/>
      <c r="JIZ174" s="3"/>
      <c r="JJA174" s="3"/>
      <c r="JJB174" s="3"/>
      <c r="JJC174" s="3"/>
      <c r="JJD174" s="3"/>
      <c r="JJE174" s="3"/>
      <c r="JJF174" s="3"/>
      <c r="JJG174" s="3"/>
      <c r="JJH174" s="3"/>
      <c r="JJI174" s="3"/>
      <c r="JJJ174" s="3"/>
      <c r="JJK174" s="3"/>
      <c r="JJL174" s="3"/>
      <c r="JJM174" s="3"/>
      <c r="JJN174" s="3"/>
      <c r="JJO174" s="3"/>
      <c r="JJP174" s="3"/>
      <c r="JJQ174" s="3"/>
      <c r="JJR174" s="3"/>
      <c r="JJS174" s="3"/>
      <c r="JJT174" s="3"/>
      <c r="JJU174" s="3"/>
      <c r="JJV174" s="3"/>
      <c r="JJW174" s="3"/>
      <c r="JJX174" s="3"/>
      <c r="JJY174" s="3"/>
      <c r="JJZ174" s="3"/>
      <c r="JKA174" s="3"/>
      <c r="JKB174" s="3"/>
      <c r="JKC174" s="3"/>
      <c r="JKD174" s="3"/>
      <c r="JKE174" s="3"/>
      <c r="JKF174" s="3"/>
      <c r="JKG174" s="3"/>
      <c r="JKH174" s="3"/>
      <c r="JKI174" s="3"/>
      <c r="JKJ174" s="3"/>
      <c r="JKK174" s="3"/>
      <c r="JKL174" s="3"/>
      <c r="JKM174" s="3"/>
      <c r="JKN174" s="3"/>
      <c r="JKO174" s="3"/>
      <c r="JKP174" s="3"/>
      <c r="JKQ174" s="3"/>
      <c r="JKR174" s="3"/>
      <c r="JKS174" s="3"/>
      <c r="JKT174" s="3"/>
      <c r="JKU174" s="3"/>
      <c r="JKV174" s="3"/>
      <c r="JKW174" s="3"/>
      <c r="JKX174" s="3"/>
      <c r="JKY174" s="3"/>
      <c r="JKZ174" s="3"/>
      <c r="JLA174" s="3"/>
      <c r="JLB174" s="3"/>
      <c r="JLC174" s="3"/>
      <c r="JLD174" s="3"/>
      <c r="JLE174" s="3"/>
      <c r="JLF174" s="3"/>
      <c r="JLG174" s="3"/>
      <c r="JLH174" s="3"/>
      <c r="JLI174" s="3"/>
      <c r="JLJ174" s="3"/>
      <c r="JLK174" s="3"/>
      <c r="JLL174" s="3"/>
      <c r="JLM174" s="3"/>
      <c r="JLN174" s="3"/>
      <c r="JLO174" s="3"/>
      <c r="JLP174" s="3"/>
      <c r="JLQ174" s="3"/>
      <c r="JLR174" s="3"/>
      <c r="JLS174" s="3"/>
      <c r="JLT174" s="3"/>
      <c r="JLU174" s="3"/>
      <c r="JLV174" s="3"/>
      <c r="JLW174" s="3"/>
      <c r="JLX174" s="3"/>
      <c r="JLY174" s="3"/>
      <c r="JLZ174" s="3"/>
      <c r="JMA174" s="3"/>
      <c r="JMB174" s="3"/>
      <c r="JMC174" s="3"/>
      <c r="JMD174" s="3"/>
      <c r="JME174" s="3"/>
      <c r="JMF174" s="3"/>
      <c r="JMG174" s="3"/>
      <c r="JMH174" s="3"/>
      <c r="JMI174" s="3"/>
      <c r="JMJ174" s="3"/>
      <c r="JMK174" s="3"/>
      <c r="JML174" s="3"/>
      <c r="JMM174" s="3"/>
      <c r="JMN174" s="3"/>
      <c r="JMO174" s="3"/>
      <c r="JMP174" s="3"/>
      <c r="JMQ174" s="3"/>
      <c r="JMR174" s="3"/>
      <c r="JMS174" s="3"/>
      <c r="JMT174" s="3"/>
      <c r="JMU174" s="3"/>
      <c r="JMV174" s="3"/>
      <c r="JMW174" s="3"/>
      <c r="JMX174" s="3"/>
      <c r="JMY174" s="3"/>
      <c r="JMZ174" s="3"/>
      <c r="JNA174" s="3"/>
      <c r="JNB174" s="3"/>
      <c r="JNC174" s="3"/>
      <c r="JND174" s="3"/>
      <c r="JNE174" s="3"/>
      <c r="JNF174" s="3"/>
      <c r="JNG174" s="3"/>
      <c r="JNH174" s="3"/>
      <c r="JNI174" s="3"/>
      <c r="JNJ174" s="3"/>
      <c r="JNK174" s="3"/>
      <c r="JNL174" s="3"/>
      <c r="JNM174" s="3"/>
      <c r="JNN174" s="3"/>
      <c r="JNO174" s="3"/>
      <c r="JNP174" s="3"/>
      <c r="JNQ174" s="3"/>
      <c r="JNR174" s="3"/>
      <c r="JNS174" s="3"/>
      <c r="JNT174" s="3"/>
      <c r="JNU174" s="3"/>
      <c r="JNV174" s="3"/>
      <c r="JNW174" s="3"/>
      <c r="JNX174" s="3"/>
      <c r="JNY174" s="3"/>
      <c r="JNZ174" s="3"/>
      <c r="JOA174" s="3"/>
      <c r="JOB174" s="3"/>
      <c r="JOC174" s="3"/>
      <c r="JOD174" s="3"/>
      <c r="JOE174" s="3"/>
      <c r="JOF174" s="3"/>
      <c r="JOG174" s="3"/>
      <c r="JOH174" s="3"/>
      <c r="JOI174" s="3"/>
      <c r="JOJ174" s="3"/>
      <c r="JOK174" s="3"/>
      <c r="JOL174" s="3"/>
      <c r="JOM174" s="3"/>
      <c r="JOO174" s="3"/>
      <c r="JOQ174" s="3"/>
      <c r="JOR174" s="3"/>
      <c r="JOS174" s="3"/>
      <c r="JOT174" s="3"/>
      <c r="JOU174" s="3"/>
      <c r="JOV174" s="3"/>
      <c r="JOW174" s="3"/>
      <c r="JOX174" s="3"/>
      <c r="JPC174" s="3"/>
      <c r="JPD174" s="3"/>
      <c r="JPE174" s="3"/>
      <c r="JPF174" s="3"/>
      <c r="JPG174" s="3"/>
      <c r="JPH174" s="3"/>
      <c r="JPI174" s="3"/>
      <c r="JPJ174" s="3"/>
      <c r="JPK174" s="3"/>
      <c r="JPL174" s="3"/>
      <c r="JPM174" s="3"/>
      <c r="JPN174" s="3"/>
      <c r="JPO174" s="3"/>
      <c r="JPP174" s="3"/>
      <c r="JPQ174" s="3"/>
      <c r="JPR174" s="3"/>
      <c r="JPS174" s="3"/>
      <c r="JPT174" s="3"/>
      <c r="JPU174" s="3"/>
      <c r="JPV174" s="3"/>
      <c r="JPW174" s="3"/>
      <c r="JPX174" s="3"/>
      <c r="JPY174" s="3"/>
      <c r="JPZ174" s="3"/>
      <c r="JQA174" s="3"/>
      <c r="JQB174" s="3"/>
      <c r="JQC174" s="3"/>
      <c r="JQD174" s="3"/>
      <c r="JQE174" s="3"/>
      <c r="JQF174" s="3"/>
      <c r="JQG174" s="3"/>
      <c r="JQH174" s="3"/>
      <c r="JQI174" s="3"/>
      <c r="JQJ174" s="3"/>
      <c r="JQK174" s="3"/>
      <c r="JQL174" s="3"/>
      <c r="JQM174" s="3"/>
      <c r="JQN174" s="3"/>
      <c r="JQO174" s="3"/>
      <c r="JQP174" s="3"/>
      <c r="JQQ174" s="3"/>
      <c r="JQR174" s="3"/>
      <c r="JQS174" s="3"/>
      <c r="JQT174" s="3"/>
      <c r="JQU174" s="3"/>
      <c r="JQV174" s="3"/>
      <c r="JQW174" s="3"/>
      <c r="JQX174" s="3"/>
      <c r="JQY174" s="3"/>
      <c r="JQZ174" s="3"/>
      <c r="JRA174" s="3"/>
      <c r="JRB174" s="3"/>
      <c r="JRC174" s="3"/>
      <c r="JRD174" s="3"/>
      <c r="JRE174" s="3"/>
      <c r="JRF174" s="3"/>
      <c r="JRG174" s="3"/>
      <c r="JRH174" s="3"/>
      <c r="JRI174" s="3"/>
      <c r="JRJ174" s="3"/>
      <c r="JRK174" s="3"/>
      <c r="JRL174" s="3"/>
      <c r="JRM174" s="3"/>
      <c r="JRN174" s="3"/>
      <c r="JRO174" s="3"/>
      <c r="JRP174" s="3"/>
      <c r="JRQ174" s="3"/>
      <c r="JRR174" s="3"/>
      <c r="JRS174" s="3"/>
      <c r="JRT174" s="3"/>
      <c r="JRU174" s="3"/>
      <c r="JRV174" s="3"/>
      <c r="JRW174" s="3"/>
      <c r="JRX174" s="3"/>
      <c r="JRY174" s="3"/>
      <c r="JRZ174" s="3"/>
      <c r="JSA174" s="3"/>
      <c r="JSB174" s="3"/>
      <c r="JSC174" s="3"/>
      <c r="JSD174" s="3"/>
      <c r="JSE174" s="3"/>
      <c r="JSF174" s="3"/>
      <c r="JSG174" s="3"/>
      <c r="JSH174" s="3"/>
      <c r="JSI174" s="3"/>
      <c r="JSJ174" s="3"/>
      <c r="JSK174" s="3"/>
      <c r="JSL174" s="3"/>
      <c r="JSM174" s="3"/>
      <c r="JSN174" s="3"/>
      <c r="JSO174" s="3"/>
      <c r="JSP174" s="3"/>
      <c r="JSQ174" s="3"/>
      <c r="JSR174" s="3"/>
      <c r="JSS174" s="3"/>
      <c r="JST174" s="3"/>
      <c r="JSU174" s="3"/>
      <c r="JSV174" s="3"/>
      <c r="JSW174" s="3"/>
      <c r="JSX174" s="3"/>
      <c r="JSY174" s="3"/>
      <c r="JSZ174" s="3"/>
      <c r="JTA174" s="3"/>
      <c r="JTB174" s="3"/>
      <c r="JTC174" s="3"/>
      <c r="JTD174" s="3"/>
      <c r="JTE174" s="3"/>
      <c r="JTF174" s="3"/>
      <c r="JTG174" s="3"/>
      <c r="JTH174" s="3"/>
      <c r="JTI174" s="3"/>
      <c r="JTJ174" s="3"/>
      <c r="JTK174" s="3"/>
      <c r="JTL174" s="3"/>
      <c r="JTM174" s="3"/>
      <c r="JTN174" s="3"/>
      <c r="JTO174" s="3"/>
      <c r="JTP174" s="3"/>
      <c r="JTQ174" s="3"/>
      <c r="JTR174" s="3"/>
      <c r="JTS174" s="3"/>
      <c r="JTT174" s="3"/>
      <c r="JTU174" s="3"/>
      <c r="JTV174" s="3"/>
      <c r="JTW174" s="3"/>
      <c r="JTX174" s="3"/>
      <c r="JTY174" s="3"/>
      <c r="JTZ174" s="3"/>
      <c r="JUA174" s="3"/>
      <c r="JUB174" s="3"/>
      <c r="JUC174" s="3"/>
      <c r="JUD174" s="3"/>
      <c r="JUE174" s="3"/>
      <c r="JUF174" s="3"/>
      <c r="JUG174" s="3"/>
      <c r="JUH174" s="3"/>
      <c r="JUI174" s="3"/>
      <c r="JUJ174" s="3"/>
      <c r="JUK174" s="3"/>
      <c r="JUL174" s="3"/>
      <c r="JUM174" s="3"/>
      <c r="JUN174" s="3"/>
      <c r="JUO174" s="3"/>
      <c r="JUP174" s="3"/>
      <c r="JUQ174" s="3"/>
      <c r="JUR174" s="3"/>
      <c r="JUS174" s="3"/>
      <c r="JUT174" s="3"/>
      <c r="JUU174" s="3"/>
      <c r="JUV174" s="3"/>
      <c r="JUW174" s="3"/>
      <c r="JUX174" s="3"/>
      <c r="JUY174" s="3"/>
      <c r="JUZ174" s="3"/>
      <c r="JVA174" s="3"/>
      <c r="JVB174" s="3"/>
      <c r="JVC174" s="3"/>
      <c r="JVD174" s="3"/>
      <c r="JVE174" s="3"/>
      <c r="JVF174" s="3"/>
      <c r="JVG174" s="3"/>
      <c r="JVH174" s="3"/>
      <c r="JVI174" s="3"/>
      <c r="JVJ174" s="3"/>
      <c r="JVK174" s="3"/>
      <c r="JVL174" s="3"/>
      <c r="JVM174" s="3"/>
      <c r="JVN174" s="3"/>
      <c r="JVO174" s="3"/>
      <c r="JVP174" s="3"/>
      <c r="JVQ174" s="3"/>
      <c r="JVR174" s="3"/>
      <c r="JVS174" s="3"/>
      <c r="JVT174" s="3"/>
      <c r="JVU174" s="3"/>
      <c r="JVV174" s="3"/>
      <c r="JVW174" s="3"/>
      <c r="JVX174" s="3"/>
      <c r="JVY174" s="3"/>
      <c r="JVZ174" s="3"/>
      <c r="JWA174" s="3"/>
      <c r="JWB174" s="3"/>
      <c r="JWC174" s="3"/>
      <c r="JWD174" s="3"/>
      <c r="JWE174" s="3"/>
      <c r="JWF174" s="3"/>
      <c r="JWG174" s="3"/>
      <c r="JWH174" s="3"/>
      <c r="JWI174" s="3"/>
      <c r="JWJ174" s="3"/>
      <c r="JWK174" s="3"/>
      <c r="JWL174" s="3"/>
      <c r="JWM174" s="3"/>
      <c r="JWN174" s="3"/>
      <c r="JWO174" s="3"/>
      <c r="JWP174" s="3"/>
      <c r="JWQ174" s="3"/>
      <c r="JWR174" s="3"/>
      <c r="JWS174" s="3"/>
      <c r="JWT174" s="3"/>
      <c r="JWU174" s="3"/>
      <c r="JWV174" s="3"/>
      <c r="JWW174" s="3"/>
      <c r="JWX174" s="3"/>
      <c r="JWY174" s="3"/>
      <c r="JWZ174" s="3"/>
      <c r="JXA174" s="3"/>
      <c r="JXB174" s="3"/>
      <c r="JXC174" s="3"/>
      <c r="JXD174" s="3"/>
      <c r="JXE174" s="3"/>
      <c r="JXF174" s="3"/>
      <c r="JXG174" s="3"/>
      <c r="JXH174" s="3"/>
      <c r="JXI174" s="3"/>
      <c r="JXJ174" s="3"/>
      <c r="JXK174" s="3"/>
      <c r="JXL174" s="3"/>
      <c r="JXM174" s="3"/>
      <c r="JXN174" s="3"/>
      <c r="JXO174" s="3"/>
      <c r="JXP174" s="3"/>
      <c r="JXQ174" s="3"/>
      <c r="JXR174" s="3"/>
      <c r="JXS174" s="3"/>
      <c r="JXT174" s="3"/>
      <c r="JXU174" s="3"/>
      <c r="JXV174" s="3"/>
      <c r="JXW174" s="3"/>
      <c r="JXX174" s="3"/>
      <c r="JXY174" s="3"/>
      <c r="JXZ174" s="3"/>
      <c r="JYA174" s="3"/>
      <c r="JYB174" s="3"/>
      <c r="JYC174" s="3"/>
      <c r="JYD174" s="3"/>
      <c r="JYE174" s="3"/>
      <c r="JYF174" s="3"/>
      <c r="JYG174" s="3"/>
      <c r="JYH174" s="3"/>
      <c r="JYI174" s="3"/>
      <c r="JYK174" s="3"/>
      <c r="JYM174" s="3"/>
      <c r="JYN174" s="3"/>
      <c r="JYO174" s="3"/>
      <c r="JYP174" s="3"/>
      <c r="JYQ174" s="3"/>
      <c r="JYR174" s="3"/>
      <c r="JYS174" s="3"/>
      <c r="JYT174" s="3"/>
      <c r="JYY174" s="3"/>
      <c r="JYZ174" s="3"/>
      <c r="JZA174" s="3"/>
      <c r="JZB174" s="3"/>
      <c r="JZC174" s="3"/>
      <c r="JZD174" s="3"/>
      <c r="JZE174" s="3"/>
      <c r="JZF174" s="3"/>
      <c r="JZG174" s="3"/>
      <c r="JZH174" s="3"/>
      <c r="JZI174" s="3"/>
      <c r="JZJ174" s="3"/>
      <c r="JZK174" s="3"/>
      <c r="JZL174" s="3"/>
      <c r="JZM174" s="3"/>
      <c r="JZN174" s="3"/>
      <c r="JZO174" s="3"/>
      <c r="JZP174" s="3"/>
      <c r="JZQ174" s="3"/>
      <c r="JZR174" s="3"/>
      <c r="JZS174" s="3"/>
      <c r="JZT174" s="3"/>
      <c r="JZU174" s="3"/>
      <c r="JZV174" s="3"/>
      <c r="JZW174" s="3"/>
      <c r="JZX174" s="3"/>
      <c r="JZY174" s="3"/>
      <c r="JZZ174" s="3"/>
      <c r="KAA174" s="3"/>
      <c r="KAB174" s="3"/>
      <c r="KAC174" s="3"/>
      <c r="KAD174" s="3"/>
      <c r="KAE174" s="3"/>
      <c r="KAF174" s="3"/>
      <c r="KAG174" s="3"/>
      <c r="KAH174" s="3"/>
      <c r="KAI174" s="3"/>
      <c r="KAJ174" s="3"/>
      <c r="KAK174" s="3"/>
      <c r="KAL174" s="3"/>
      <c r="KAM174" s="3"/>
      <c r="KAN174" s="3"/>
      <c r="KAO174" s="3"/>
      <c r="KAP174" s="3"/>
      <c r="KAQ174" s="3"/>
      <c r="KAR174" s="3"/>
      <c r="KAS174" s="3"/>
      <c r="KAT174" s="3"/>
      <c r="KAU174" s="3"/>
      <c r="KAV174" s="3"/>
      <c r="KAW174" s="3"/>
      <c r="KAX174" s="3"/>
      <c r="KAY174" s="3"/>
      <c r="KAZ174" s="3"/>
      <c r="KBA174" s="3"/>
      <c r="KBB174" s="3"/>
      <c r="KBC174" s="3"/>
      <c r="KBD174" s="3"/>
      <c r="KBE174" s="3"/>
      <c r="KBF174" s="3"/>
      <c r="KBG174" s="3"/>
      <c r="KBH174" s="3"/>
      <c r="KBI174" s="3"/>
      <c r="KBJ174" s="3"/>
      <c r="KBK174" s="3"/>
      <c r="KBL174" s="3"/>
      <c r="KBM174" s="3"/>
      <c r="KBN174" s="3"/>
      <c r="KBO174" s="3"/>
      <c r="KBP174" s="3"/>
      <c r="KBQ174" s="3"/>
      <c r="KBR174" s="3"/>
      <c r="KBS174" s="3"/>
      <c r="KBT174" s="3"/>
      <c r="KBU174" s="3"/>
      <c r="KBV174" s="3"/>
      <c r="KBW174" s="3"/>
      <c r="KBX174" s="3"/>
      <c r="KBY174" s="3"/>
      <c r="KBZ174" s="3"/>
      <c r="KCA174" s="3"/>
      <c r="KCB174" s="3"/>
      <c r="KCC174" s="3"/>
      <c r="KCD174" s="3"/>
      <c r="KCE174" s="3"/>
      <c r="KCF174" s="3"/>
      <c r="KCG174" s="3"/>
      <c r="KCH174" s="3"/>
      <c r="KCI174" s="3"/>
      <c r="KCJ174" s="3"/>
      <c r="KCK174" s="3"/>
      <c r="KCL174" s="3"/>
      <c r="KCM174" s="3"/>
      <c r="KCN174" s="3"/>
      <c r="KCO174" s="3"/>
      <c r="KCP174" s="3"/>
      <c r="KCQ174" s="3"/>
      <c r="KCR174" s="3"/>
      <c r="KCS174" s="3"/>
      <c r="KCT174" s="3"/>
      <c r="KCU174" s="3"/>
      <c r="KCV174" s="3"/>
      <c r="KCW174" s="3"/>
      <c r="KCX174" s="3"/>
      <c r="KCY174" s="3"/>
      <c r="KCZ174" s="3"/>
      <c r="KDA174" s="3"/>
      <c r="KDB174" s="3"/>
      <c r="KDC174" s="3"/>
      <c r="KDD174" s="3"/>
      <c r="KDE174" s="3"/>
      <c r="KDF174" s="3"/>
      <c r="KDG174" s="3"/>
      <c r="KDH174" s="3"/>
      <c r="KDI174" s="3"/>
      <c r="KDJ174" s="3"/>
      <c r="KDK174" s="3"/>
      <c r="KDL174" s="3"/>
      <c r="KDM174" s="3"/>
      <c r="KDN174" s="3"/>
      <c r="KDO174" s="3"/>
      <c r="KDP174" s="3"/>
      <c r="KDQ174" s="3"/>
      <c r="KDR174" s="3"/>
      <c r="KDS174" s="3"/>
      <c r="KDT174" s="3"/>
      <c r="KDU174" s="3"/>
      <c r="KDV174" s="3"/>
      <c r="KDW174" s="3"/>
      <c r="KDX174" s="3"/>
      <c r="KDY174" s="3"/>
      <c r="KDZ174" s="3"/>
      <c r="KEA174" s="3"/>
      <c r="KEB174" s="3"/>
      <c r="KEC174" s="3"/>
      <c r="KED174" s="3"/>
      <c r="KEE174" s="3"/>
      <c r="KEF174" s="3"/>
      <c r="KEG174" s="3"/>
      <c r="KEH174" s="3"/>
      <c r="KEI174" s="3"/>
      <c r="KEJ174" s="3"/>
      <c r="KEK174" s="3"/>
      <c r="KEL174" s="3"/>
      <c r="KEM174" s="3"/>
      <c r="KEN174" s="3"/>
      <c r="KEO174" s="3"/>
      <c r="KEP174" s="3"/>
      <c r="KEQ174" s="3"/>
      <c r="KER174" s="3"/>
      <c r="KES174" s="3"/>
      <c r="KET174" s="3"/>
      <c r="KEU174" s="3"/>
      <c r="KEV174" s="3"/>
      <c r="KEW174" s="3"/>
      <c r="KEX174" s="3"/>
      <c r="KEY174" s="3"/>
      <c r="KEZ174" s="3"/>
      <c r="KFA174" s="3"/>
      <c r="KFB174" s="3"/>
      <c r="KFC174" s="3"/>
      <c r="KFD174" s="3"/>
      <c r="KFE174" s="3"/>
      <c r="KFF174" s="3"/>
      <c r="KFG174" s="3"/>
      <c r="KFH174" s="3"/>
      <c r="KFI174" s="3"/>
      <c r="KFJ174" s="3"/>
      <c r="KFK174" s="3"/>
      <c r="KFL174" s="3"/>
      <c r="KFM174" s="3"/>
      <c r="KFN174" s="3"/>
      <c r="KFO174" s="3"/>
      <c r="KFP174" s="3"/>
      <c r="KFQ174" s="3"/>
      <c r="KFR174" s="3"/>
      <c r="KFS174" s="3"/>
      <c r="KFT174" s="3"/>
      <c r="KFU174" s="3"/>
      <c r="KFV174" s="3"/>
      <c r="KFW174" s="3"/>
      <c r="KFX174" s="3"/>
      <c r="KFY174" s="3"/>
      <c r="KFZ174" s="3"/>
      <c r="KGA174" s="3"/>
      <c r="KGB174" s="3"/>
      <c r="KGC174" s="3"/>
      <c r="KGD174" s="3"/>
      <c r="KGE174" s="3"/>
      <c r="KGF174" s="3"/>
      <c r="KGG174" s="3"/>
      <c r="KGH174" s="3"/>
      <c r="KGI174" s="3"/>
      <c r="KGJ174" s="3"/>
      <c r="KGK174" s="3"/>
      <c r="KGL174" s="3"/>
      <c r="KGM174" s="3"/>
      <c r="KGN174" s="3"/>
      <c r="KGO174" s="3"/>
      <c r="KGP174" s="3"/>
      <c r="KGQ174" s="3"/>
      <c r="KGR174" s="3"/>
      <c r="KGS174" s="3"/>
      <c r="KGT174" s="3"/>
      <c r="KGU174" s="3"/>
      <c r="KGV174" s="3"/>
      <c r="KGW174" s="3"/>
      <c r="KGX174" s="3"/>
      <c r="KGY174" s="3"/>
      <c r="KGZ174" s="3"/>
      <c r="KHA174" s="3"/>
      <c r="KHB174" s="3"/>
      <c r="KHC174" s="3"/>
      <c r="KHD174" s="3"/>
      <c r="KHE174" s="3"/>
      <c r="KHF174" s="3"/>
      <c r="KHG174" s="3"/>
      <c r="KHH174" s="3"/>
      <c r="KHI174" s="3"/>
      <c r="KHJ174" s="3"/>
      <c r="KHK174" s="3"/>
      <c r="KHL174" s="3"/>
      <c r="KHM174" s="3"/>
      <c r="KHN174" s="3"/>
      <c r="KHO174" s="3"/>
      <c r="KHP174" s="3"/>
      <c r="KHQ174" s="3"/>
      <c r="KHR174" s="3"/>
      <c r="KHS174" s="3"/>
      <c r="KHT174" s="3"/>
      <c r="KHU174" s="3"/>
      <c r="KHV174" s="3"/>
      <c r="KHW174" s="3"/>
      <c r="KHX174" s="3"/>
      <c r="KHY174" s="3"/>
      <c r="KHZ174" s="3"/>
      <c r="KIA174" s="3"/>
      <c r="KIB174" s="3"/>
      <c r="KIC174" s="3"/>
      <c r="KID174" s="3"/>
      <c r="KIE174" s="3"/>
      <c r="KIG174" s="3"/>
      <c r="KII174" s="3"/>
      <c r="KIJ174" s="3"/>
      <c r="KIK174" s="3"/>
      <c r="KIL174" s="3"/>
      <c r="KIM174" s="3"/>
      <c r="KIN174" s="3"/>
      <c r="KIO174" s="3"/>
      <c r="KIP174" s="3"/>
      <c r="KIU174" s="3"/>
      <c r="KIV174" s="3"/>
      <c r="KIW174" s="3"/>
      <c r="KIX174" s="3"/>
      <c r="KIY174" s="3"/>
      <c r="KIZ174" s="3"/>
      <c r="KJA174" s="3"/>
      <c r="KJB174" s="3"/>
      <c r="KJC174" s="3"/>
      <c r="KJD174" s="3"/>
      <c r="KJE174" s="3"/>
      <c r="KJF174" s="3"/>
      <c r="KJG174" s="3"/>
      <c r="KJH174" s="3"/>
      <c r="KJI174" s="3"/>
      <c r="KJJ174" s="3"/>
      <c r="KJK174" s="3"/>
      <c r="KJL174" s="3"/>
      <c r="KJM174" s="3"/>
      <c r="KJN174" s="3"/>
      <c r="KJO174" s="3"/>
      <c r="KJP174" s="3"/>
      <c r="KJQ174" s="3"/>
      <c r="KJR174" s="3"/>
      <c r="KJS174" s="3"/>
      <c r="KJT174" s="3"/>
      <c r="KJU174" s="3"/>
      <c r="KJV174" s="3"/>
      <c r="KJW174" s="3"/>
      <c r="KJX174" s="3"/>
      <c r="KJY174" s="3"/>
      <c r="KJZ174" s="3"/>
      <c r="KKA174" s="3"/>
      <c r="KKB174" s="3"/>
      <c r="KKC174" s="3"/>
      <c r="KKD174" s="3"/>
      <c r="KKE174" s="3"/>
      <c r="KKF174" s="3"/>
      <c r="KKG174" s="3"/>
      <c r="KKH174" s="3"/>
      <c r="KKI174" s="3"/>
      <c r="KKJ174" s="3"/>
      <c r="KKK174" s="3"/>
      <c r="KKL174" s="3"/>
      <c r="KKM174" s="3"/>
      <c r="KKN174" s="3"/>
      <c r="KKO174" s="3"/>
      <c r="KKP174" s="3"/>
      <c r="KKQ174" s="3"/>
      <c r="KKR174" s="3"/>
      <c r="KKS174" s="3"/>
      <c r="KKT174" s="3"/>
      <c r="KKU174" s="3"/>
      <c r="KKV174" s="3"/>
      <c r="KKW174" s="3"/>
      <c r="KKX174" s="3"/>
      <c r="KKY174" s="3"/>
      <c r="KKZ174" s="3"/>
      <c r="KLA174" s="3"/>
      <c r="KLB174" s="3"/>
      <c r="KLC174" s="3"/>
      <c r="KLD174" s="3"/>
      <c r="KLE174" s="3"/>
      <c r="KLF174" s="3"/>
      <c r="KLG174" s="3"/>
      <c r="KLH174" s="3"/>
      <c r="KLI174" s="3"/>
      <c r="KLJ174" s="3"/>
      <c r="KLK174" s="3"/>
      <c r="KLL174" s="3"/>
      <c r="KLM174" s="3"/>
      <c r="KLN174" s="3"/>
      <c r="KLO174" s="3"/>
      <c r="KLP174" s="3"/>
      <c r="KLQ174" s="3"/>
      <c r="KLR174" s="3"/>
      <c r="KLS174" s="3"/>
      <c r="KLT174" s="3"/>
      <c r="KLU174" s="3"/>
      <c r="KLV174" s="3"/>
      <c r="KLW174" s="3"/>
      <c r="KLX174" s="3"/>
      <c r="KLY174" s="3"/>
      <c r="KLZ174" s="3"/>
      <c r="KMA174" s="3"/>
      <c r="KMB174" s="3"/>
      <c r="KMC174" s="3"/>
      <c r="KMD174" s="3"/>
      <c r="KME174" s="3"/>
      <c r="KMF174" s="3"/>
      <c r="KMG174" s="3"/>
      <c r="KMH174" s="3"/>
      <c r="KMI174" s="3"/>
      <c r="KMJ174" s="3"/>
      <c r="KMK174" s="3"/>
      <c r="KML174" s="3"/>
      <c r="KMM174" s="3"/>
      <c r="KMN174" s="3"/>
      <c r="KMO174" s="3"/>
      <c r="KMP174" s="3"/>
      <c r="KMQ174" s="3"/>
      <c r="KMR174" s="3"/>
      <c r="KMS174" s="3"/>
      <c r="KMT174" s="3"/>
      <c r="KMU174" s="3"/>
      <c r="KMV174" s="3"/>
      <c r="KMW174" s="3"/>
      <c r="KMX174" s="3"/>
      <c r="KMY174" s="3"/>
      <c r="KMZ174" s="3"/>
      <c r="KNA174" s="3"/>
      <c r="KNB174" s="3"/>
      <c r="KNC174" s="3"/>
      <c r="KND174" s="3"/>
      <c r="KNE174" s="3"/>
      <c r="KNF174" s="3"/>
      <c r="KNG174" s="3"/>
      <c r="KNH174" s="3"/>
      <c r="KNI174" s="3"/>
      <c r="KNJ174" s="3"/>
      <c r="KNK174" s="3"/>
      <c r="KNL174" s="3"/>
      <c r="KNM174" s="3"/>
      <c r="KNN174" s="3"/>
      <c r="KNO174" s="3"/>
      <c r="KNP174" s="3"/>
      <c r="KNQ174" s="3"/>
      <c r="KNR174" s="3"/>
      <c r="KNS174" s="3"/>
      <c r="KNT174" s="3"/>
      <c r="KNU174" s="3"/>
      <c r="KNV174" s="3"/>
      <c r="KNW174" s="3"/>
      <c r="KNX174" s="3"/>
      <c r="KNY174" s="3"/>
      <c r="KNZ174" s="3"/>
      <c r="KOA174" s="3"/>
      <c r="KOB174" s="3"/>
      <c r="KOC174" s="3"/>
      <c r="KOD174" s="3"/>
      <c r="KOE174" s="3"/>
      <c r="KOF174" s="3"/>
      <c r="KOG174" s="3"/>
      <c r="KOH174" s="3"/>
      <c r="KOI174" s="3"/>
      <c r="KOJ174" s="3"/>
      <c r="KOK174" s="3"/>
      <c r="KOL174" s="3"/>
      <c r="KOM174" s="3"/>
      <c r="KON174" s="3"/>
      <c r="KOO174" s="3"/>
      <c r="KOP174" s="3"/>
      <c r="KOQ174" s="3"/>
      <c r="KOR174" s="3"/>
      <c r="KOS174" s="3"/>
      <c r="KOT174" s="3"/>
      <c r="KOU174" s="3"/>
      <c r="KOV174" s="3"/>
      <c r="KOW174" s="3"/>
      <c r="KOX174" s="3"/>
      <c r="KOY174" s="3"/>
      <c r="KOZ174" s="3"/>
      <c r="KPA174" s="3"/>
      <c r="KPB174" s="3"/>
      <c r="KPC174" s="3"/>
      <c r="KPD174" s="3"/>
      <c r="KPE174" s="3"/>
      <c r="KPF174" s="3"/>
      <c r="KPG174" s="3"/>
      <c r="KPH174" s="3"/>
      <c r="KPI174" s="3"/>
      <c r="KPJ174" s="3"/>
      <c r="KPK174" s="3"/>
      <c r="KPL174" s="3"/>
      <c r="KPM174" s="3"/>
      <c r="KPN174" s="3"/>
      <c r="KPO174" s="3"/>
      <c r="KPP174" s="3"/>
      <c r="KPQ174" s="3"/>
      <c r="KPR174" s="3"/>
      <c r="KPS174" s="3"/>
      <c r="KPT174" s="3"/>
      <c r="KPU174" s="3"/>
      <c r="KPV174" s="3"/>
      <c r="KPW174" s="3"/>
      <c r="KPX174" s="3"/>
      <c r="KPY174" s="3"/>
      <c r="KPZ174" s="3"/>
      <c r="KQA174" s="3"/>
      <c r="KQB174" s="3"/>
      <c r="KQC174" s="3"/>
      <c r="KQD174" s="3"/>
      <c r="KQE174" s="3"/>
      <c r="KQF174" s="3"/>
      <c r="KQG174" s="3"/>
      <c r="KQH174" s="3"/>
      <c r="KQI174" s="3"/>
      <c r="KQJ174" s="3"/>
      <c r="KQK174" s="3"/>
      <c r="KQL174" s="3"/>
      <c r="KQM174" s="3"/>
      <c r="KQN174" s="3"/>
      <c r="KQO174" s="3"/>
      <c r="KQP174" s="3"/>
      <c r="KQQ174" s="3"/>
      <c r="KQR174" s="3"/>
      <c r="KQS174" s="3"/>
      <c r="KQT174" s="3"/>
      <c r="KQU174" s="3"/>
      <c r="KQV174" s="3"/>
      <c r="KQW174" s="3"/>
      <c r="KQX174" s="3"/>
      <c r="KQY174" s="3"/>
      <c r="KQZ174" s="3"/>
      <c r="KRA174" s="3"/>
      <c r="KRB174" s="3"/>
      <c r="KRC174" s="3"/>
      <c r="KRD174" s="3"/>
      <c r="KRE174" s="3"/>
      <c r="KRF174" s="3"/>
      <c r="KRG174" s="3"/>
      <c r="KRH174" s="3"/>
      <c r="KRI174" s="3"/>
      <c r="KRJ174" s="3"/>
      <c r="KRK174" s="3"/>
      <c r="KRL174" s="3"/>
      <c r="KRM174" s="3"/>
      <c r="KRN174" s="3"/>
      <c r="KRO174" s="3"/>
      <c r="KRP174" s="3"/>
      <c r="KRQ174" s="3"/>
      <c r="KRR174" s="3"/>
      <c r="KRS174" s="3"/>
      <c r="KRT174" s="3"/>
      <c r="KRU174" s="3"/>
      <c r="KRV174" s="3"/>
      <c r="KRW174" s="3"/>
      <c r="KRX174" s="3"/>
      <c r="KRY174" s="3"/>
      <c r="KRZ174" s="3"/>
      <c r="KSA174" s="3"/>
      <c r="KSC174" s="3"/>
      <c r="KSE174" s="3"/>
      <c r="KSF174" s="3"/>
      <c r="KSG174" s="3"/>
      <c r="KSH174" s="3"/>
      <c r="KSI174" s="3"/>
      <c r="KSJ174" s="3"/>
      <c r="KSK174" s="3"/>
      <c r="KSL174" s="3"/>
      <c r="KSQ174" s="3"/>
      <c r="KSR174" s="3"/>
      <c r="KSS174" s="3"/>
      <c r="KST174" s="3"/>
      <c r="KSU174" s="3"/>
      <c r="KSV174" s="3"/>
      <c r="KSW174" s="3"/>
      <c r="KSX174" s="3"/>
      <c r="KSY174" s="3"/>
      <c r="KSZ174" s="3"/>
      <c r="KTA174" s="3"/>
      <c r="KTB174" s="3"/>
      <c r="KTC174" s="3"/>
      <c r="KTD174" s="3"/>
      <c r="KTE174" s="3"/>
      <c r="KTF174" s="3"/>
      <c r="KTG174" s="3"/>
      <c r="KTH174" s="3"/>
      <c r="KTI174" s="3"/>
      <c r="KTJ174" s="3"/>
      <c r="KTK174" s="3"/>
      <c r="KTL174" s="3"/>
      <c r="KTM174" s="3"/>
      <c r="KTN174" s="3"/>
      <c r="KTO174" s="3"/>
      <c r="KTP174" s="3"/>
      <c r="KTQ174" s="3"/>
      <c r="KTR174" s="3"/>
      <c r="KTS174" s="3"/>
      <c r="KTT174" s="3"/>
      <c r="KTU174" s="3"/>
      <c r="KTV174" s="3"/>
      <c r="KTW174" s="3"/>
      <c r="KTX174" s="3"/>
      <c r="KTY174" s="3"/>
      <c r="KTZ174" s="3"/>
      <c r="KUA174" s="3"/>
      <c r="KUB174" s="3"/>
      <c r="KUC174" s="3"/>
      <c r="KUD174" s="3"/>
      <c r="KUE174" s="3"/>
      <c r="KUF174" s="3"/>
      <c r="KUG174" s="3"/>
      <c r="KUH174" s="3"/>
      <c r="KUI174" s="3"/>
      <c r="KUJ174" s="3"/>
      <c r="KUK174" s="3"/>
      <c r="KUL174" s="3"/>
      <c r="KUM174" s="3"/>
      <c r="KUN174" s="3"/>
      <c r="KUO174" s="3"/>
      <c r="KUP174" s="3"/>
      <c r="KUQ174" s="3"/>
      <c r="KUR174" s="3"/>
      <c r="KUS174" s="3"/>
      <c r="KUT174" s="3"/>
      <c r="KUU174" s="3"/>
      <c r="KUV174" s="3"/>
      <c r="KUW174" s="3"/>
      <c r="KUX174" s="3"/>
      <c r="KUY174" s="3"/>
      <c r="KUZ174" s="3"/>
      <c r="KVA174" s="3"/>
      <c r="KVB174" s="3"/>
      <c r="KVC174" s="3"/>
      <c r="KVD174" s="3"/>
      <c r="KVE174" s="3"/>
      <c r="KVF174" s="3"/>
      <c r="KVG174" s="3"/>
      <c r="KVH174" s="3"/>
      <c r="KVI174" s="3"/>
      <c r="KVJ174" s="3"/>
      <c r="KVK174" s="3"/>
      <c r="KVL174" s="3"/>
      <c r="KVM174" s="3"/>
      <c r="KVN174" s="3"/>
      <c r="KVO174" s="3"/>
      <c r="KVP174" s="3"/>
      <c r="KVQ174" s="3"/>
      <c r="KVR174" s="3"/>
      <c r="KVS174" s="3"/>
      <c r="KVT174" s="3"/>
      <c r="KVU174" s="3"/>
      <c r="KVV174" s="3"/>
      <c r="KVW174" s="3"/>
      <c r="KVX174" s="3"/>
      <c r="KVY174" s="3"/>
      <c r="KVZ174" s="3"/>
      <c r="KWA174" s="3"/>
      <c r="KWB174" s="3"/>
      <c r="KWC174" s="3"/>
      <c r="KWD174" s="3"/>
      <c r="KWE174" s="3"/>
      <c r="KWF174" s="3"/>
      <c r="KWG174" s="3"/>
      <c r="KWH174" s="3"/>
      <c r="KWI174" s="3"/>
      <c r="KWJ174" s="3"/>
      <c r="KWK174" s="3"/>
      <c r="KWL174" s="3"/>
      <c r="KWM174" s="3"/>
      <c r="KWN174" s="3"/>
      <c r="KWO174" s="3"/>
      <c r="KWP174" s="3"/>
      <c r="KWQ174" s="3"/>
      <c r="KWR174" s="3"/>
      <c r="KWS174" s="3"/>
      <c r="KWT174" s="3"/>
      <c r="KWU174" s="3"/>
      <c r="KWV174" s="3"/>
      <c r="KWW174" s="3"/>
      <c r="KWX174" s="3"/>
      <c r="KWY174" s="3"/>
      <c r="KWZ174" s="3"/>
      <c r="KXA174" s="3"/>
      <c r="KXB174" s="3"/>
      <c r="KXC174" s="3"/>
      <c r="KXD174" s="3"/>
      <c r="KXE174" s="3"/>
      <c r="KXF174" s="3"/>
      <c r="KXG174" s="3"/>
      <c r="KXH174" s="3"/>
      <c r="KXI174" s="3"/>
      <c r="KXJ174" s="3"/>
      <c r="KXK174" s="3"/>
      <c r="KXL174" s="3"/>
      <c r="KXM174" s="3"/>
      <c r="KXN174" s="3"/>
      <c r="KXO174" s="3"/>
      <c r="KXP174" s="3"/>
      <c r="KXQ174" s="3"/>
      <c r="KXR174" s="3"/>
      <c r="KXS174" s="3"/>
      <c r="KXT174" s="3"/>
      <c r="KXU174" s="3"/>
      <c r="KXV174" s="3"/>
      <c r="KXW174" s="3"/>
      <c r="KXX174" s="3"/>
      <c r="KXY174" s="3"/>
      <c r="KXZ174" s="3"/>
      <c r="KYA174" s="3"/>
      <c r="KYB174" s="3"/>
      <c r="KYC174" s="3"/>
      <c r="KYD174" s="3"/>
      <c r="KYE174" s="3"/>
      <c r="KYF174" s="3"/>
      <c r="KYG174" s="3"/>
      <c r="KYH174" s="3"/>
      <c r="KYI174" s="3"/>
      <c r="KYJ174" s="3"/>
      <c r="KYK174" s="3"/>
      <c r="KYL174" s="3"/>
      <c r="KYM174" s="3"/>
      <c r="KYN174" s="3"/>
      <c r="KYO174" s="3"/>
      <c r="KYP174" s="3"/>
      <c r="KYQ174" s="3"/>
      <c r="KYR174" s="3"/>
      <c r="KYS174" s="3"/>
      <c r="KYT174" s="3"/>
      <c r="KYU174" s="3"/>
      <c r="KYV174" s="3"/>
      <c r="KYW174" s="3"/>
      <c r="KYX174" s="3"/>
      <c r="KYY174" s="3"/>
      <c r="KYZ174" s="3"/>
      <c r="KZA174" s="3"/>
      <c r="KZB174" s="3"/>
      <c r="KZC174" s="3"/>
      <c r="KZD174" s="3"/>
      <c r="KZE174" s="3"/>
      <c r="KZF174" s="3"/>
      <c r="KZG174" s="3"/>
      <c r="KZH174" s="3"/>
      <c r="KZI174" s="3"/>
      <c r="KZJ174" s="3"/>
      <c r="KZK174" s="3"/>
      <c r="KZL174" s="3"/>
      <c r="KZM174" s="3"/>
      <c r="KZN174" s="3"/>
      <c r="KZO174" s="3"/>
      <c r="KZP174" s="3"/>
      <c r="KZQ174" s="3"/>
      <c r="KZR174" s="3"/>
      <c r="KZS174" s="3"/>
      <c r="KZT174" s="3"/>
      <c r="KZU174" s="3"/>
      <c r="KZV174" s="3"/>
      <c r="KZW174" s="3"/>
      <c r="KZX174" s="3"/>
      <c r="KZY174" s="3"/>
      <c r="KZZ174" s="3"/>
      <c r="LAA174" s="3"/>
      <c r="LAB174" s="3"/>
      <c r="LAC174" s="3"/>
      <c r="LAD174" s="3"/>
      <c r="LAE174" s="3"/>
      <c r="LAF174" s="3"/>
      <c r="LAG174" s="3"/>
      <c r="LAH174" s="3"/>
      <c r="LAI174" s="3"/>
      <c r="LAJ174" s="3"/>
      <c r="LAK174" s="3"/>
      <c r="LAL174" s="3"/>
      <c r="LAM174" s="3"/>
      <c r="LAN174" s="3"/>
      <c r="LAO174" s="3"/>
      <c r="LAP174" s="3"/>
      <c r="LAQ174" s="3"/>
      <c r="LAR174" s="3"/>
      <c r="LAS174" s="3"/>
      <c r="LAT174" s="3"/>
      <c r="LAU174" s="3"/>
      <c r="LAV174" s="3"/>
      <c r="LAW174" s="3"/>
      <c r="LAX174" s="3"/>
      <c r="LAY174" s="3"/>
      <c r="LAZ174" s="3"/>
      <c r="LBA174" s="3"/>
      <c r="LBB174" s="3"/>
      <c r="LBC174" s="3"/>
      <c r="LBD174" s="3"/>
      <c r="LBE174" s="3"/>
      <c r="LBF174" s="3"/>
      <c r="LBG174" s="3"/>
      <c r="LBH174" s="3"/>
      <c r="LBI174" s="3"/>
      <c r="LBJ174" s="3"/>
      <c r="LBK174" s="3"/>
      <c r="LBL174" s="3"/>
      <c r="LBM174" s="3"/>
      <c r="LBN174" s="3"/>
      <c r="LBO174" s="3"/>
      <c r="LBP174" s="3"/>
      <c r="LBQ174" s="3"/>
      <c r="LBR174" s="3"/>
      <c r="LBS174" s="3"/>
      <c r="LBT174" s="3"/>
      <c r="LBU174" s="3"/>
      <c r="LBV174" s="3"/>
      <c r="LBW174" s="3"/>
      <c r="LBY174" s="3"/>
      <c r="LCA174" s="3"/>
      <c r="LCB174" s="3"/>
      <c r="LCC174" s="3"/>
      <c r="LCD174" s="3"/>
      <c r="LCE174" s="3"/>
      <c r="LCF174" s="3"/>
      <c r="LCG174" s="3"/>
      <c r="LCH174" s="3"/>
      <c r="LCM174" s="3"/>
      <c r="LCN174" s="3"/>
      <c r="LCO174" s="3"/>
      <c r="LCP174" s="3"/>
      <c r="LCQ174" s="3"/>
      <c r="LCR174" s="3"/>
      <c r="LCS174" s="3"/>
      <c r="LCT174" s="3"/>
      <c r="LCU174" s="3"/>
      <c r="LCV174" s="3"/>
      <c r="LCW174" s="3"/>
      <c r="LCX174" s="3"/>
      <c r="LCY174" s="3"/>
      <c r="LCZ174" s="3"/>
      <c r="LDA174" s="3"/>
      <c r="LDB174" s="3"/>
      <c r="LDC174" s="3"/>
      <c r="LDD174" s="3"/>
      <c r="LDE174" s="3"/>
      <c r="LDF174" s="3"/>
      <c r="LDG174" s="3"/>
      <c r="LDH174" s="3"/>
      <c r="LDI174" s="3"/>
      <c r="LDJ174" s="3"/>
      <c r="LDK174" s="3"/>
      <c r="LDL174" s="3"/>
      <c r="LDM174" s="3"/>
      <c r="LDN174" s="3"/>
      <c r="LDO174" s="3"/>
      <c r="LDP174" s="3"/>
      <c r="LDQ174" s="3"/>
      <c r="LDR174" s="3"/>
      <c r="LDS174" s="3"/>
      <c r="LDT174" s="3"/>
      <c r="LDU174" s="3"/>
      <c r="LDV174" s="3"/>
      <c r="LDW174" s="3"/>
      <c r="LDX174" s="3"/>
      <c r="LDY174" s="3"/>
      <c r="LDZ174" s="3"/>
      <c r="LEA174" s="3"/>
      <c r="LEB174" s="3"/>
      <c r="LEC174" s="3"/>
      <c r="LED174" s="3"/>
      <c r="LEE174" s="3"/>
      <c r="LEF174" s="3"/>
      <c r="LEG174" s="3"/>
      <c r="LEH174" s="3"/>
      <c r="LEI174" s="3"/>
      <c r="LEJ174" s="3"/>
      <c r="LEK174" s="3"/>
      <c r="LEL174" s="3"/>
      <c r="LEM174" s="3"/>
      <c r="LEN174" s="3"/>
      <c r="LEO174" s="3"/>
      <c r="LEP174" s="3"/>
      <c r="LEQ174" s="3"/>
      <c r="LER174" s="3"/>
      <c r="LES174" s="3"/>
      <c r="LET174" s="3"/>
      <c r="LEU174" s="3"/>
      <c r="LEV174" s="3"/>
      <c r="LEW174" s="3"/>
      <c r="LEX174" s="3"/>
      <c r="LEY174" s="3"/>
      <c r="LEZ174" s="3"/>
      <c r="LFA174" s="3"/>
      <c r="LFB174" s="3"/>
      <c r="LFC174" s="3"/>
      <c r="LFD174" s="3"/>
      <c r="LFE174" s="3"/>
      <c r="LFF174" s="3"/>
      <c r="LFG174" s="3"/>
      <c r="LFH174" s="3"/>
      <c r="LFI174" s="3"/>
      <c r="LFJ174" s="3"/>
      <c r="LFK174" s="3"/>
      <c r="LFL174" s="3"/>
      <c r="LFM174" s="3"/>
      <c r="LFN174" s="3"/>
      <c r="LFO174" s="3"/>
      <c r="LFP174" s="3"/>
      <c r="LFQ174" s="3"/>
      <c r="LFR174" s="3"/>
      <c r="LFS174" s="3"/>
      <c r="LFT174" s="3"/>
      <c r="LFU174" s="3"/>
      <c r="LFV174" s="3"/>
      <c r="LFW174" s="3"/>
      <c r="LFX174" s="3"/>
      <c r="LFY174" s="3"/>
      <c r="LFZ174" s="3"/>
      <c r="LGA174" s="3"/>
      <c r="LGB174" s="3"/>
      <c r="LGC174" s="3"/>
      <c r="LGD174" s="3"/>
      <c r="LGE174" s="3"/>
      <c r="LGF174" s="3"/>
      <c r="LGG174" s="3"/>
      <c r="LGH174" s="3"/>
      <c r="LGI174" s="3"/>
      <c r="LGJ174" s="3"/>
      <c r="LGK174" s="3"/>
      <c r="LGL174" s="3"/>
      <c r="LGM174" s="3"/>
      <c r="LGN174" s="3"/>
      <c r="LGO174" s="3"/>
      <c r="LGP174" s="3"/>
      <c r="LGQ174" s="3"/>
      <c r="LGR174" s="3"/>
      <c r="LGS174" s="3"/>
      <c r="LGT174" s="3"/>
      <c r="LGU174" s="3"/>
      <c r="LGV174" s="3"/>
      <c r="LGW174" s="3"/>
      <c r="LGX174" s="3"/>
      <c r="LGY174" s="3"/>
      <c r="LGZ174" s="3"/>
      <c r="LHA174" s="3"/>
      <c r="LHB174" s="3"/>
      <c r="LHC174" s="3"/>
      <c r="LHD174" s="3"/>
      <c r="LHE174" s="3"/>
      <c r="LHF174" s="3"/>
      <c r="LHG174" s="3"/>
      <c r="LHH174" s="3"/>
      <c r="LHI174" s="3"/>
      <c r="LHJ174" s="3"/>
      <c r="LHK174" s="3"/>
      <c r="LHL174" s="3"/>
      <c r="LHM174" s="3"/>
      <c r="LHN174" s="3"/>
      <c r="LHO174" s="3"/>
      <c r="LHP174" s="3"/>
      <c r="LHQ174" s="3"/>
      <c r="LHR174" s="3"/>
      <c r="LHS174" s="3"/>
      <c r="LHT174" s="3"/>
      <c r="LHU174" s="3"/>
      <c r="LHV174" s="3"/>
      <c r="LHW174" s="3"/>
      <c r="LHX174" s="3"/>
      <c r="LHY174" s="3"/>
      <c r="LHZ174" s="3"/>
      <c r="LIA174" s="3"/>
      <c r="LIB174" s="3"/>
      <c r="LIC174" s="3"/>
      <c r="LID174" s="3"/>
      <c r="LIE174" s="3"/>
      <c r="LIF174" s="3"/>
      <c r="LIG174" s="3"/>
      <c r="LIH174" s="3"/>
      <c r="LII174" s="3"/>
      <c r="LIJ174" s="3"/>
      <c r="LIK174" s="3"/>
      <c r="LIL174" s="3"/>
      <c r="LIM174" s="3"/>
      <c r="LIN174" s="3"/>
      <c r="LIO174" s="3"/>
      <c r="LIP174" s="3"/>
      <c r="LIQ174" s="3"/>
      <c r="LIR174" s="3"/>
      <c r="LIS174" s="3"/>
      <c r="LIT174" s="3"/>
      <c r="LIU174" s="3"/>
      <c r="LIV174" s="3"/>
      <c r="LIW174" s="3"/>
      <c r="LIX174" s="3"/>
      <c r="LIY174" s="3"/>
      <c r="LIZ174" s="3"/>
      <c r="LJA174" s="3"/>
      <c r="LJB174" s="3"/>
      <c r="LJC174" s="3"/>
      <c r="LJD174" s="3"/>
      <c r="LJE174" s="3"/>
      <c r="LJF174" s="3"/>
      <c r="LJG174" s="3"/>
      <c r="LJH174" s="3"/>
      <c r="LJI174" s="3"/>
      <c r="LJJ174" s="3"/>
      <c r="LJK174" s="3"/>
      <c r="LJL174" s="3"/>
      <c r="LJM174" s="3"/>
      <c r="LJN174" s="3"/>
      <c r="LJO174" s="3"/>
      <c r="LJP174" s="3"/>
      <c r="LJQ174" s="3"/>
      <c r="LJR174" s="3"/>
      <c r="LJS174" s="3"/>
      <c r="LJT174" s="3"/>
      <c r="LJU174" s="3"/>
      <c r="LJV174" s="3"/>
      <c r="LJW174" s="3"/>
      <c r="LJX174" s="3"/>
      <c r="LJY174" s="3"/>
      <c r="LJZ174" s="3"/>
      <c r="LKA174" s="3"/>
      <c r="LKB174" s="3"/>
      <c r="LKC174" s="3"/>
      <c r="LKD174" s="3"/>
      <c r="LKE174" s="3"/>
      <c r="LKF174" s="3"/>
      <c r="LKG174" s="3"/>
      <c r="LKH174" s="3"/>
      <c r="LKI174" s="3"/>
      <c r="LKJ174" s="3"/>
      <c r="LKK174" s="3"/>
      <c r="LKL174" s="3"/>
      <c r="LKM174" s="3"/>
      <c r="LKN174" s="3"/>
      <c r="LKO174" s="3"/>
      <c r="LKP174" s="3"/>
      <c r="LKQ174" s="3"/>
      <c r="LKR174" s="3"/>
      <c r="LKS174" s="3"/>
      <c r="LKT174" s="3"/>
      <c r="LKU174" s="3"/>
      <c r="LKV174" s="3"/>
      <c r="LKW174" s="3"/>
      <c r="LKX174" s="3"/>
      <c r="LKY174" s="3"/>
      <c r="LKZ174" s="3"/>
      <c r="LLA174" s="3"/>
      <c r="LLB174" s="3"/>
      <c r="LLC174" s="3"/>
      <c r="LLD174" s="3"/>
      <c r="LLE174" s="3"/>
      <c r="LLF174" s="3"/>
      <c r="LLG174" s="3"/>
      <c r="LLH174" s="3"/>
      <c r="LLI174" s="3"/>
      <c r="LLJ174" s="3"/>
      <c r="LLK174" s="3"/>
      <c r="LLL174" s="3"/>
      <c r="LLM174" s="3"/>
      <c r="LLN174" s="3"/>
      <c r="LLO174" s="3"/>
      <c r="LLP174" s="3"/>
      <c r="LLQ174" s="3"/>
      <c r="LLR174" s="3"/>
      <c r="LLS174" s="3"/>
      <c r="LLU174" s="3"/>
      <c r="LLW174" s="3"/>
      <c r="LLX174" s="3"/>
      <c r="LLY174" s="3"/>
      <c r="LLZ174" s="3"/>
      <c r="LMA174" s="3"/>
      <c r="LMB174" s="3"/>
      <c r="LMC174" s="3"/>
      <c r="LMD174" s="3"/>
      <c r="LMI174" s="3"/>
      <c r="LMJ174" s="3"/>
      <c r="LMK174" s="3"/>
      <c r="LML174" s="3"/>
      <c r="LMM174" s="3"/>
      <c r="LMN174" s="3"/>
      <c r="LMO174" s="3"/>
      <c r="LMP174" s="3"/>
      <c r="LMQ174" s="3"/>
      <c r="LMR174" s="3"/>
      <c r="LMS174" s="3"/>
      <c r="LMT174" s="3"/>
      <c r="LMU174" s="3"/>
      <c r="LMV174" s="3"/>
      <c r="LMW174" s="3"/>
      <c r="LMX174" s="3"/>
      <c r="LMY174" s="3"/>
      <c r="LMZ174" s="3"/>
      <c r="LNA174" s="3"/>
      <c r="LNB174" s="3"/>
      <c r="LNC174" s="3"/>
      <c r="LND174" s="3"/>
      <c r="LNE174" s="3"/>
      <c r="LNF174" s="3"/>
      <c r="LNG174" s="3"/>
      <c r="LNH174" s="3"/>
      <c r="LNI174" s="3"/>
      <c r="LNJ174" s="3"/>
      <c r="LNK174" s="3"/>
      <c r="LNL174" s="3"/>
      <c r="LNM174" s="3"/>
      <c r="LNN174" s="3"/>
      <c r="LNO174" s="3"/>
      <c r="LNP174" s="3"/>
      <c r="LNQ174" s="3"/>
      <c r="LNR174" s="3"/>
      <c r="LNS174" s="3"/>
      <c r="LNT174" s="3"/>
      <c r="LNU174" s="3"/>
      <c r="LNV174" s="3"/>
      <c r="LNW174" s="3"/>
      <c r="LNX174" s="3"/>
      <c r="LNY174" s="3"/>
      <c r="LNZ174" s="3"/>
      <c r="LOA174" s="3"/>
      <c r="LOB174" s="3"/>
      <c r="LOC174" s="3"/>
      <c r="LOD174" s="3"/>
      <c r="LOE174" s="3"/>
      <c r="LOF174" s="3"/>
      <c r="LOG174" s="3"/>
      <c r="LOH174" s="3"/>
      <c r="LOI174" s="3"/>
      <c r="LOJ174" s="3"/>
      <c r="LOK174" s="3"/>
      <c r="LOL174" s="3"/>
      <c r="LOM174" s="3"/>
      <c r="LON174" s="3"/>
      <c r="LOO174" s="3"/>
      <c r="LOP174" s="3"/>
      <c r="LOQ174" s="3"/>
      <c r="LOR174" s="3"/>
      <c r="LOS174" s="3"/>
      <c r="LOT174" s="3"/>
      <c r="LOU174" s="3"/>
      <c r="LOV174" s="3"/>
      <c r="LOW174" s="3"/>
      <c r="LOX174" s="3"/>
      <c r="LOY174" s="3"/>
      <c r="LOZ174" s="3"/>
      <c r="LPA174" s="3"/>
      <c r="LPB174" s="3"/>
      <c r="LPC174" s="3"/>
      <c r="LPD174" s="3"/>
      <c r="LPE174" s="3"/>
      <c r="LPF174" s="3"/>
      <c r="LPG174" s="3"/>
      <c r="LPH174" s="3"/>
      <c r="LPI174" s="3"/>
      <c r="LPJ174" s="3"/>
      <c r="LPK174" s="3"/>
      <c r="LPL174" s="3"/>
      <c r="LPM174" s="3"/>
      <c r="LPN174" s="3"/>
      <c r="LPO174" s="3"/>
      <c r="LPP174" s="3"/>
      <c r="LPQ174" s="3"/>
      <c r="LPR174" s="3"/>
      <c r="LPS174" s="3"/>
      <c r="LPT174" s="3"/>
      <c r="LPU174" s="3"/>
      <c r="LPV174" s="3"/>
      <c r="LPW174" s="3"/>
      <c r="LPX174" s="3"/>
      <c r="LPY174" s="3"/>
      <c r="LPZ174" s="3"/>
      <c r="LQA174" s="3"/>
      <c r="LQB174" s="3"/>
      <c r="LQC174" s="3"/>
      <c r="LQD174" s="3"/>
      <c r="LQE174" s="3"/>
      <c r="LQF174" s="3"/>
      <c r="LQG174" s="3"/>
      <c r="LQH174" s="3"/>
      <c r="LQI174" s="3"/>
      <c r="LQJ174" s="3"/>
      <c r="LQK174" s="3"/>
      <c r="LQL174" s="3"/>
      <c r="LQM174" s="3"/>
      <c r="LQN174" s="3"/>
      <c r="LQO174" s="3"/>
      <c r="LQP174" s="3"/>
      <c r="LQQ174" s="3"/>
      <c r="LQR174" s="3"/>
      <c r="LQS174" s="3"/>
      <c r="LQT174" s="3"/>
      <c r="LQU174" s="3"/>
      <c r="LQV174" s="3"/>
      <c r="LQW174" s="3"/>
      <c r="LQX174" s="3"/>
      <c r="LQY174" s="3"/>
      <c r="LQZ174" s="3"/>
      <c r="LRA174" s="3"/>
      <c r="LRB174" s="3"/>
      <c r="LRC174" s="3"/>
      <c r="LRD174" s="3"/>
      <c r="LRE174" s="3"/>
      <c r="LRF174" s="3"/>
      <c r="LRG174" s="3"/>
      <c r="LRH174" s="3"/>
      <c r="LRI174" s="3"/>
      <c r="LRJ174" s="3"/>
      <c r="LRK174" s="3"/>
      <c r="LRL174" s="3"/>
      <c r="LRM174" s="3"/>
      <c r="LRN174" s="3"/>
      <c r="LRO174" s="3"/>
      <c r="LRP174" s="3"/>
      <c r="LRQ174" s="3"/>
      <c r="LRR174" s="3"/>
      <c r="LRS174" s="3"/>
      <c r="LRT174" s="3"/>
      <c r="LRU174" s="3"/>
      <c r="LRV174" s="3"/>
      <c r="LRW174" s="3"/>
      <c r="LRX174" s="3"/>
      <c r="LRY174" s="3"/>
      <c r="LRZ174" s="3"/>
      <c r="LSA174" s="3"/>
      <c r="LSB174" s="3"/>
      <c r="LSC174" s="3"/>
      <c r="LSD174" s="3"/>
      <c r="LSE174" s="3"/>
      <c r="LSF174" s="3"/>
      <c r="LSG174" s="3"/>
      <c r="LSH174" s="3"/>
      <c r="LSI174" s="3"/>
      <c r="LSJ174" s="3"/>
      <c r="LSK174" s="3"/>
      <c r="LSL174" s="3"/>
      <c r="LSM174" s="3"/>
      <c r="LSN174" s="3"/>
      <c r="LSO174" s="3"/>
      <c r="LSP174" s="3"/>
      <c r="LSQ174" s="3"/>
      <c r="LSR174" s="3"/>
      <c r="LSS174" s="3"/>
      <c r="LST174" s="3"/>
      <c r="LSU174" s="3"/>
      <c r="LSV174" s="3"/>
      <c r="LSW174" s="3"/>
      <c r="LSX174" s="3"/>
      <c r="LSY174" s="3"/>
      <c r="LSZ174" s="3"/>
      <c r="LTA174" s="3"/>
      <c r="LTB174" s="3"/>
      <c r="LTC174" s="3"/>
      <c r="LTD174" s="3"/>
      <c r="LTE174" s="3"/>
      <c r="LTF174" s="3"/>
      <c r="LTG174" s="3"/>
      <c r="LTH174" s="3"/>
      <c r="LTI174" s="3"/>
      <c r="LTJ174" s="3"/>
      <c r="LTK174" s="3"/>
      <c r="LTL174" s="3"/>
      <c r="LTM174" s="3"/>
      <c r="LTN174" s="3"/>
      <c r="LTO174" s="3"/>
      <c r="LTP174" s="3"/>
      <c r="LTQ174" s="3"/>
      <c r="LTR174" s="3"/>
      <c r="LTS174" s="3"/>
      <c r="LTT174" s="3"/>
      <c r="LTU174" s="3"/>
      <c r="LTV174" s="3"/>
      <c r="LTW174" s="3"/>
      <c r="LTX174" s="3"/>
      <c r="LTY174" s="3"/>
      <c r="LTZ174" s="3"/>
      <c r="LUA174" s="3"/>
      <c r="LUB174" s="3"/>
      <c r="LUC174" s="3"/>
      <c r="LUD174" s="3"/>
      <c r="LUE174" s="3"/>
      <c r="LUF174" s="3"/>
      <c r="LUG174" s="3"/>
      <c r="LUH174" s="3"/>
      <c r="LUI174" s="3"/>
      <c r="LUJ174" s="3"/>
      <c r="LUK174" s="3"/>
      <c r="LUL174" s="3"/>
      <c r="LUM174" s="3"/>
      <c r="LUN174" s="3"/>
      <c r="LUO174" s="3"/>
      <c r="LUP174" s="3"/>
      <c r="LUQ174" s="3"/>
      <c r="LUR174" s="3"/>
      <c r="LUS174" s="3"/>
      <c r="LUT174" s="3"/>
      <c r="LUU174" s="3"/>
      <c r="LUV174" s="3"/>
      <c r="LUW174" s="3"/>
      <c r="LUX174" s="3"/>
      <c r="LUY174" s="3"/>
      <c r="LUZ174" s="3"/>
      <c r="LVA174" s="3"/>
      <c r="LVB174" s="3"/>
      <c r="LVC174" s="3"/>
      <c r="LVD174" s="3"/>
      <c r="LVE174" s="3"/>
      <c r="LVF174" s="3"/>
      <c r="LVG174" s="3"/>
      <c r="LVH174" s="3"/>
      <c r="LVI174" s="3"/>
      <c r="LVJ174" s="3"/>
      <c r="LVK174" s="3"/>
      <c r="LVL174" s="3"/>
      <c r="LVM174" s="3"/>
      <c r="LVN174" s="3"/>
      <c r="LVO174" s="3"/>
      <c r="LVQ174" s="3"/>
      <c r="LVS174" s="3"/>
      <c r="LVT174" s="3"/>
      <c r="LVU174" s="3"/>
      <c r="LVV174" s="3"/>
      <c r="LVW174" s="3"/>
      <c r="LVX174" s="3"/>
      <c r="LVY174" s="3"/>
      <c r="LVZ174" s="3"/>
      <c r="LWE174" s="3"/>
      <c r="LWF174" s="3"/>
      <c r="LWG174" s="3"/>
      <c r="LWH174" s="3"/>
      <c r="LWI174" s="3"/>
      <c r="LWJ174" s="3"/>
      <c r="LWK174" s="3"/>
      <c r="LWL174" s="3"/>
      <c r="LWM174" s="3"/>
      <c r="LWN174" s="3"/>
      <c r="LWO174" s="3"/>
      <c r="LWP174" s="3"/>
      <c r="LWQ174" s="3"/>
      <c r="LWR174" s="3"/>
      <c r="LWS174" s="3"/>
      <c r="LWT174" s="3"/>
      <c r="LWU174" s="3"/>
      <c r="LWV174" s="3"/>
      <c r="LWW174" s="3"/>
      <c r="LWX174" s="3"/>
      <c r="LWY174" s="3"/>
      <c r="LWZ174" s="3"/>
      <c r="LXA174" s="3"/>
      <c r="LXB174" s="3"/>
      <c r="LXC174" s="3"/>
      <c r="LXD174" s="3"/>
      <c r="LXE174" s="3"/>
      <c r="LXF174" s="3"/>
      <c r="LXG174" s="3"/>
      <c r="LXH174" s="3"/>
      <c r="LXI174" s="3"/>
      <c r="LXJ174" s="3"/>
      <c r="LXK174" s="3"/>
      <c r="LXL174" s="3"/>
      <c r="LXM174" s="3"/>
      <c r="LXN174" s="3"/>
      <c r="LXO174" s="3"/>
      <c r="LXP174" s="3"/>
      <c r="LXQ174" s="3"/>
      <c r="LXR174" s="3"/>
      <c r="LXS174" s="3"/>
      <c r="LXT174" s="3"/>
      <c r="LXU174" s="3"/>
      <c r="LXV174" s="3"/>
      <c r="LXW174" s="3"/>
      <c r="LXX174" s="3"/>
      <c r="LXY174" s="3"/>
      <c r="LXZ174" s="3"/>
      <c r="LYA174" s="3"/>
      <c r="LYB174" s="3"/>
      <c r="LYC174" s="3"/>
      <c r="LYD174" s="3"/>
      <c r="LYE174" s="3"/>
      <c r="LYF174" s="3"/>
      <c r="LYG174" s="3"/>
      <c r="LYH174" s="3"/>
      <c r="LYI174" s="3"/>
      <c r="LYJ174" s="3"/>
      <c r="LYK174" s="3"/>
      <c r="LYL174" s="3"/>
      <c r="LYM174" s="3"/>
      <c r="LYN174" s="3"/>
      <c r="LYO174" s="3"/>
      <c r="LYP174" s="3"/>
      <c r="LYQ174" s="3"/>
      <c r="LYR174" s="3"/>
      <c r="LYS174" s="3"/>
      <c r="LYT174" s="3"/>
      <c r="LYU174" s="3"/>
      <c r="LYV174" s="3"/>
      <c r="LYW174" s="3"/>
      <c r="LYX174" s="3"/>
      <c r="LYY174" s="3"/>
      <c r="LYZ174" s="3"/>
      <c r="LZA174" s="3"/>
      <c r="LZB174" s="3"/>
      <c r="LZC174" s="3"/>
      <c r="LZD174" s="3"/>
      <c r="LZE174" s="3"/>
      <c r="LZF174" s="3"/>
      <c r="LZG174" s="3"/>
      <c r="LZH174" s="3"/>
      <c r="LZI174" s="3"/>
      <c r="LZJ174" s="3"/>
      <c r="LZK174" s="3"/>
      <c r="LZL174" s="3"/>
      <c r="LZM174" s="3"/>
      <c r="LZN174" s="3"/>
      <c r="LZO174" s="3"/>
      <c r="LZP174" s="3"/>
      <c r="LZQ174" s="3"/>
      <c r="LZR174" s="3"/>
      <c r="LZS174" s="3"/>
      <c r="LZT174" s="3"/>
      <c r="LZU174" s="3"/>
      <c r="LZV174" s="3"/>
      <c r="LZW174" s="3"/>
      <c r="LZX174" s="3"/>
      <c r="LZY174" s="3"/>
      <c r="LZZ174" s="3"/>
      <c r="MAA174" s="3"/>
      <c r="MAB174" s="3"/>
      <c r="MAC174" s="3"/>
      <c r="MAD174" s="3"/>
      <c r="MAE174" s="3"/>
      <c r="MAF174" s="3"/>
      <c r="MAG174" s="3"/>
      <c r="MAH174" s="3"/>
      <c r="MAI174" s="3"/>
      <c r="MAJ174" s="3"/>
      <c r="MAK174" s="3"/>
      <c r="MAL174" s="3"/>
      <c r="MAM174" s="3"/>
      <c r="MAN174" s="3"/>
      <c r="MAO174" s="3"/>
      <c r="MAP174" s="3"/>
      <c r="MAQ174" s="3"/>
      <c r="MAR174" s="3"/>
      <c r="MAS174" s="3"/>
      <c r="MAT174" s="3"/>
      <c r="MAU174" s="3"/>
      <c r="MAV174" s="3"/>
      <c r="MAW174" s="3"/>
      <c r="MAX174" s="3"/>
      <c r="MAY174" s="3"/>
      <c r="MAZ174" s="3"/>
      <c r="MBA174" s="3"/>
      <c r="MBB174" s="3"/>
      <c r="MBC174" s="3"/>
      <c r="MBD174" s="3"/>
      <c r="MBE174" s="3"/>
      <c r="MBF174" s="3"/>
      <c r="MBG174" s="3"/>
      <c r="MBH174" s="3"/>
      <c r="MBI174" s="3"/>
      <c r="MBJ174" s="3"/>
      <c r="MBK174" s="3"/>
      <c r="MBL174" s="3"/>
      <c r="MBM174" s="3"/>
      <c r="MBN174" s="3"/>
      <c r="MBO174" s="3"/>
      <c r="MBP174" s="3"/>
      <c r="MBQ174" s="3"/>
      <c r="MBR174" s="3"/>
      <c r="MBS174" s="3"/>
      <c r="MBT174" s="3"/>
      <c r="MBU174" s="3"/>
      <c r="MBV174" s="3"/>
      <c r="MBW174" s="3"/>
      <c r="MBX174" s="3"/>
      <c r="MBY174" s="3"/>
      <c r="MBZ174" s="3"/>
      <c r="MCA174" s="3"/>
      <c r="MCB174" s="3"/>
      <c r="MCC174" s="3"/>
      <c r="MCD174" s="3"/>
      <c r="MCE174" s="3"/>
      <c r="MCF174" s="3"/>
      <c r="MCG174" s="3"/>
      <c r="MCH174" s="3"/>
      <c r="MCI174" s="3"/>
      <c r="MCJ174" s="3"/>
      <c r="MCK174" s="3"/>
      <c r="MCL174" s="3"/>
      <c r="MCM174" s="3"/>
      <c r="MCN174" s="3"/>
      <c r="MCO174" s="3"/>
      <c r="MCP174" s="3"/>
      <c r="MCQ174" s="3"/>
      <c r="MCR174" s="3"/>
      <c r="MCS174" s="3"/>
      <c r="MCT174" s="3"/>
      <c r="MCU174" s="3"/>
      <c r="MCV174" s="3"/>
      <c r="MCW174" s="3"/>
      <c r="MCX174" s="3"/>
      <c r="MCY174" s="3"/>
      <c r="MCZ174" s="3"/>
      <c r="MDA174" s="3"/>
      <c r="MDB174" s="3"/>
      <c r="MDC174" s="3"/>
      <c r="MDD174" s="3"/>
      <c r="MDE174" s="3"/>
      <c r="MDF174" s="3"/>
      <c r="MDG174" s="3"/>
      <c r="MDH174" s="3"/>
      <c r="MDI174" s="3"/>
      <c r="MDJ174" s="3"/>
      <c r="MDK174" s="3"/>
      <c r="MDL174" s="3"/>
      <c r="MDM174" s="3"/>
      <c r="MDN174" s="3"/>
      <c r="MDO174" s="3"/>
      <c r="MDP174" s="3"/>
      <c r="MDQ174" s="3"/>
      <c r="MDR174" s="3"/>
      <c r="MDS174" s="3"/>
      <c r="MDT174" s="3"/>
      <c r="MDU174" s="3"/>
      <c r="MDV174" s="3"/>
      <c r="MDW174" s="3"/>
      <c r="MDX174" s="3"/>
      <c r="MDY174" s="3"/>
      <c r="MDZ174" s="3"/>
      <c r="MEA174" s="3"/>
      <c r="MEB174" s="3"/>
      <c r="MEC174" s="3"/>
      <c r="MED174" s="3"/>
      <c r="MEE174" s="3"/>
      <c r="MEF174" s="3"/>
      <c r="MEG174" s="3"/>
      <c r="MEH174" s="3"/>
      <c r="MEI174" s="3"/>
      <c r="MEJ174" s="3"/>
      <c r="MEK174" s="3"/>
      <c r="MEL174" s="3"/>
      <c r="MEM174" s="3"/>
      <c r="MEN174" s="3"/>
      <c r="MEO174" s="3"/>
      <c r="MEP174" s="3"/>
      <c r="MEQ174" s="3"/>
      <c r="MER174" s="3"/>
      <c r="MES174" s="3"/>
      <c r="MET174" s="3"/>
      <c r="MEU174" s="3"/>
      <c r="MEV174" s="3"/>
      <c r="MEW174" s="3"/>
      <c r="MEX174" s="3"/>
      <c r="MEY174" s="3"/>
      <c r="MEZ174" s="3"/>
      <c r="MFA174" s="3"/>
      <c r="MFB174" s="3"/>
      <c r="MFC174" s="3"/>
      <c r="MFD174" s="3"/>
      <c r="MFE174" s="3"/>
      <c r="MFF174" s="3"/>
      <c r="MFG174" s="3"/>
      <c r="MFH174" s="3"/>
      <c r="MFI174" s="3"/>
      <c r="MFJ174" s="3"/>
      <c r="MFK174" s="3"/>
      <c r="MFM174" s="3"/>
      <c r="MFO174" s="3"/>
      <c r="MFP174" s="3"/>
      <c r="MFQ174" s="3"/>
      <c r="MFR174" s="3"/>
      <c r="MFS174" s="3"/>
      <c r="MFT174" s="3"/>
      <c r="MFU174" s="3"/>
      <c r="MFV174" s="3"/>
      <c r="MGA174" s="3"/>
      <c r="MGB174" s="3"/>
      <c r="MGC174" s="3"/>
      <c r="MGD174" s="3"/>
      <c r="MGE174" s="3"/>
      <c r="MGF174" s="3"/>
      <c r="MGG174" s="3"/>
      <c r="MGH174" s="3"/>
      <c r="MGI174" s="3"/>
      <c r="MGJ174" s="3"/>
      <c r="MGK174" s="3"/>
      <c r="MGL174" s="3"/>
      <c r="MGM174" s="3"/>
      <c r="MGN174" s="3"/>
      <c r="MGO174" s="3"/>
      <c r="MGP174" s="3"/>
      <c r="MGQ174" s="3"/>
      <c r="MGR174" s="3"/>
      <c r="MGS174" s="3"/>
      <c r="MGT174" s="3"/>
      <c r="MGU174" s="3"/>
      <c r="MGV174" s="3"/>
      <c r="MGW174" s="3"/>
      <c r="MGX174" s="3"/>
      <c r="MGY174" s="3"/>
      <c r="MGZ174" s="3"/>
      <c r="MHA174" s="3"/>
      <c r="MHB174" s="3"/>
      <c r="MHC174" s="3"/>
      <c r="MHD174" s="3"/>
      <c r="MHE174" s="3"/>
      <c r="MHF174" s="3"/>
      <c r="MHG174" s="3"/>
      <c r="MHH174" s="3"/>
      <c r="MHI174" s="3"/>
      <c r="MHJ174" s="3"/>
      <c r="MHK174" s="3"/>
      <c r="MHL174" s="3"/>
      <c r="MHM174" s="3"/>
      <c r="MHN174" s="3"/>
      <c r="MHO174" s="3"/>
      <c r="MHP174" s="3"/>
      <c r="MHQ174" s="3"/>
      <c r="MHR174" s="3"/>
      <c r="MHS174" s="3"/>
      <c r="MHT174" s="3"/>
      <c r="MHU174" s="3"/>
      <c r="MHV174" s="3"/>
      <c r="MHW174" s="3"/>
      <c r="MHX174" s="3"/>
      <c r="MHY174" s="3"/>
      <c r="MHZ174" s="3"/>
      <c r="MIA174" s="3"/>
      <c r="MIB174" s="3"/>
      <c r="MIC174" s="3"/>
      <c r="MID174" s="3"/>
      <c r="MIE174" s="3"/>
      <c r="MIF174" s="3"/>
      <c r="MIG174" s="3"/>
      <c r="MIH174" s="3"/>
      <c r="MII174" s="3"/>
      <c r="MIJ174" s="3"/>
      <c r="MIK174" s="3"/>
      <c r="MIL174" s="3"/>
      <c r="MIM174" s="3"/>
      <c r="MIN174" s="3"/>
      <c r="MIO174" s="3"/>
      <c r="MIP174" s="3"/>
      <c r="MIQ174" s="3"/>
      <c r="MIR174" s="3"/>
      <c r="MIS174" s="3"/>
      <c r="MIT174" s="3"/>
      <c r="MIU174" s="3"/>
      <c r="MIV174" s="3"/>
      <c r="MIW174" s="3"/>
      <c r="MIX174" s="3"/>
      <c r="MIY174" s="3"/>
      <c r="MIZ174" s="3"/>
      <c r="MJA174" s="3"/>
      <c r="MJB174" s="3"/>
      <c r="MJC174" s="3"/>
      <c r="MJD174" s="3"/>
      <c r="MJE174" s="3"/>
      <c r="MJF174" s="3"/>
      <c r="MJG174" s="3"/>
      <c r="MJH174" s="3"/>
      <c r="MJI174" s="3"/>
      <c r="MJJ174" s="3"/>
      <c r="MJK174" s="3"/>
      <c r="MJL174" s="3"/>
      <c r="MJM174" s="3"/>
      <c r="MJN174" s="3"/>
      <c r="MJO174" s="3"/>
      <c r="MJP174" s="3"/>
      <c r="MJQ174" s="3"/>
      <c r="MJR174" s="3"/>
      <c r="MJS174" s="3"/>
      <c r="MJT174" s="3"/>
      <c r="MJU174" s="3"/>
      <c r="MJV174" s="3"/>
      <c r="MJW174" s="3"/>
      <c r="MJX174" s="3"/>
      <c r="MJY174" s="3"/>
      <c r="MJZ174" s="3"/>
      <c r="MKA174" s="3"/>
      <c r="MKB174" s="3"/>
      <c r="MKC174" s="3"/>
      <c r="MKD174" s="3"/>
      <c r="MKE174" s="3"/>
      <c r="MKF174" s="3"/>
      <c r="MKG174" s="3"/>
      <c r="MKH174" s="3"/>
      <c r="MKI174" s="3"/>
      <c r="MKJ174" s="3"/>
      <c r="MKK174" s="3"/>
      <c r="MKL174" s="3"/>
      <c r="MKM174" s="3"/>
      <c r="MKN174" s="3"/>
      <c r="MKO174" s="3"/>
      <c r="MKP174" s="3"/>
      <c r="MKQ174" s="3"/>
      <c r="MKR174" s="3"/>
      <c r="MKS174" s="3"/>
      <c r="MKT174" s="3"/>
      <c r="MKU174" s="3"/>
      <c r="MKV174" s="3"/>
      <c r="MKW174" s="3"/>
      <c r="MKX174" s="3"/>
      <c r="MKY174" s="3"/>
      <c r="MKZ174" s="3"/>
      <c r="MLA174" s="3"/>
      <c r="MLB174" s="3"/>
      <c r="MLC174" s="3"/>
      <c r="MLD174" s="3"/>
      <c r="MLE174" s="3"/>
      <c r="MLF174" s="3"/>
      <c r="MLG174" s="3"/>
      <c r="MLH174" s="3"/>
      <c r="MLI174" s="3"/>
      <c r="MLJ174" s="3"/>
      <c r="MLK174" s="3"/>
      <c r="MLL174" s="3"/>
      <c r="MLM174" s="3"/>
      <c r="MLN174" s="3"/>
      <c r="MLO174" s="3"/>
      <c r="MLP174" s="3"/>
      <c r="MLQ174" s="3"/>
      <c r="MLR174" s="3"/>
      <c r="MLS174" s="3"/>
      <c r="MLT174" s="3"/>
      <c r="MLU174" s="3"/>
      <c r="MLV174" s="3"/>
      <c r="MLW174" s="3"/>
      <c r="MLX174" s="3"/>
      <c r="MLY174" s="3"/>
      <c r="MLZ174" s="3"/>
      <c r="MMA174" s="3"/>
      <c r="MMB174" s="3"/>
      <c r="MMC174" s="3"/>
      <c r="MMD174" s="3"/>
      <c r="MME174" s="3"/>
      <c r="MMF174" s="3"/>
      <c r="MMG174" s="3"/>
      <c r="MMH174" s="3"/>
      <c r="MMI174" s="3"/>
      <c r="MMJ174" s="3"/>
      <c r="MMK174" s="3"/>
      <c r="MML174" s="3"/>
      <c r="MMM174" s="3"/>
      <c r="MMN174" s="3"/>
      <c r="MMO174" s="3"/>
      <c r="MMP174" s="3"/>
      <c r="MMQ174" s="3"/>
      <c r="MMR174" s="3"/>
      <c r="MMS174" s="3"/>
      <c r="MMT174" s="3"/>
      <c r="MMU174" s="3"/>
      <c r="MMV174" s="3"/>
      <c r="MMW174" s="3"/>
      <c r="MMX174" s="3"/>
      <c r="MMY174" s="3"/>
      <c r="MMZ174" s="3"/>
      <c r="MNA174" s="3"/>
      <c r="MNB174" s="3"/>
      <c r="MNC174" s="3"/>
      <c r="MND174" s="3"/>
      <c r="MNE174" s="3"/>
      <c r="MNF174" s="3"/>
      <c r="MNG174" s="3"/>
      <c r="MNH174" s="3"/>
      <c r="MNI174" s="3"/>
      <c r="MNJ174" s="3"/>
      <c r="MNK174" s="3"/>
      <c r="MNL174" s="3"/>
      <c r="MNM174" s="3"/>
      <c r="MNN174" s="3"/>
      <c r="MNO174" s="3"/>
      <c r="MNP174" s="3"/>
      <c r="MNQ174" s="3"/>
      <c r="MNR174" s="3"/>
      <c r="MNS174" s="3"/>
      <c r="MNT174" s="3"/>
      <c r="MNU174" s="3"/>
      <c r="MNV174" s="3"/>
      <c r="MNW174" s="3"/>
      <c r="MNX174" s="3"/>
      <c r="MNY174" s="3"/>
      <c r="MNZ174" s="3"/>
      <c r="MOA174" s="3"/>
      <c r="MOB174" s="3"/>
      <c r="MOC174" s="3"/>
      <c r="MOD174" s="3"/>
      <c r="MOE174" s="3"/>
      <c r="MOF174" s="3"/>
      <c r="MOG174" s="3"/>
      <c r="MOH174" s="3"/>
      <c r="MOI174" s="3"/>
      <c r="MOJ174" s="3"/>
      <c r="MOK174" s="3"/>
      <c r="MOL174" s="3"/>
      <c r="MOM174" s="3"/>
      <c r="MON174" s="3"/>
      <c r="MOO174" s="3"/>
      <c r="MOP174" s="3"/>
      <c r="MOQ174" s="3"/>
      <c r="MOR174" s="3"/>
      <c r="MOS174" s="3"/>
      <c r="MOT174" s="3"/>
      <c r="MOU174" s="3"/>
      <c r="MOV174" s="3"/>
      <c r="MOW174" s="3"/>
      <c r="MOX174" s="3"/>
      <c r="MOY174" s="3"/>
      <c r="MOZ174" s="3"/>
      <c r="MPA174" s="3"/>
      <c r="MPB174" s="3"/>
      <c r="MPC174" s="3"/>
      <c r="MPD174" s="3"/>
      <c r="MPE174" s="3"/>
      <c r="MPF174" s="3"/>
      <c r="MPG174" s="3"/>
      <c r="MPI174" s="3"/>
      <c r="MPK174" s="3"/>
      <c r="MPL174" s="3"/>
      <c r="MPM174" s="3"/>
      <c r="MPN174" s="3"/>
      <c r="MPO174" s="3"/>
      <c r="MPP174" s="3"/>
      <c r="MPQ174" s="3"/>
      <c r="MPR174" s="3"/>
      <c r="MPW174" s="3"/>
      <c r="MPX174" s="3"/>
      <c r="MPY174" s="3"/>
      <c r="MPZ174" s="3"/>
      <c r="MQA174" s="3"/>
      <c r="MQB174" s="3"/>
      <c r="MQC174" s="3"/>
      <c r="MQD174" s="3"/>
      <c r="MQE174" s="3"/>
      <c r="MQF174" s="3"/>
      <c r="MQG174" s="3"/>
      <c r="MQH174" s="3"/>
      <c r="MQI174" s="3"/>
      <c r="MQJ174" s="3"/>
      <c r="MQK174" s="3"/>
      <c r="MQL174" s="3"/>
      <c r="MQM174" s="3"/>
      <c r="MQN174" s="3"/>
      <c r="MQO174" s="3"/>
      <c r="MQP174" s="3"/>
      <c r="MQQ174" s="3"/>
      <c r="MQR174" s="3"/>
      <c r="MQS174" s="3"/>
      <c r="MQT174" s="3"/>
      <c r="MQU174" s="3"/>
      <c r="MQV174" s="3"/>
      <c r="MQW174" s="3"/>
      <c r="MQX174" s="3"/>
      <c r="MQY174" s="3"/>
      <c r="MQZ174" s="3"/>
      <c r="MRA174" s="3"/>
      <c r="MRB174" s="3"/>
      <c r="MRC174" s="3"/>
      <c r="MRD174" s="3"/>
      <c r="MRE174" s="3"/>
      <c r="MRF174" s="3"/>
      <c r="MRG174" s="3"/>
      <c r="MRH174" s="3"/>
      <c r="MRI174" s="3"/>
      <c r="MRJ174" s="3"/>
      <c r="MRK174" s="3"/>
      <c r="MRL174" s="3"/>
      <c r="MRM174" s="3"/>
      <c r="MRN174" s="3"/>
      <c r="MRO174" s="3"/>
      <c r="MRP174" s="3"/>
      <c r="MRQ174" s="3"/>
      <c r="MRR174" s="3"/>
      <c r="MRS174" s="3"/>
      <c r="MRT174" s="3"/>
      <c r="MRU174" s="3"/>
      <c r="MRV174" s="3"/>
      <c r="MRW174" s="3"/>
      <c r="MRX174" s="3"/>
      <c r="MRY174" s="3"/>
      <c r="MRZ174" s="3"/>
      <c r="MSA174" s="3"/>
      <c r="MSB174" s="3"/>
      <c r="MSC174" s="3"/>
      <c r="MSD174" s="3"/>
      <c r="MSE174" s="3"/>
      <c r="MSF174" s="3"/>
      <c r="MSG174" s="3"/>
      <c r="MSH174" s="3"/>
      <c r="MSI174" s="3"/>
      <c r="MSJ174" s="3"/>
      <c r="MSK174" s="3"/>
      <c r="MSL174" s="3"/>
      <c r="MSM174" s="3"/>
      <c r="MSN174" s="3"/>
      <c r="MSO174" s="3"/>
      <c r="MSP174" s="3"/>
      <c r="MSQ174" s="3"/>
      <c r="MSR174" s="3"/>
      <c r="MSS174" s="3"/>
      <c r="MST174" s="3"/>
      <c r="MSU174" s="3"/>
      <c r="MSV174" s="3"/>
      <c r="MSW174" s="3"/>
      <c r="MSX174" s="3"/>
      <c r="MSY174" s="3"/>
      <c r="MSZ174" s="3"/>
      <c r="MTA174" s="3"/>
      <c r="MTB174" s="3"/>
      <c r="MTC174" s="3"/>
      <c r="MTD174" s="3"/>
      <c r="MTE174" s="3"/>
      <c r="MTF174" s="3"/>
      <c r="MTG174" s="3"/>
      <c r="MTH174" s="3"/>
      <c r="MTI174" s="3"/>
      <c r="MTJ174" s="3"/>
      <c r="MTK174" s="3"/>
      <c r="MTL174" s="3"/>
      <c r="MTM174" s="3"/>
      <c r="MTN174" s="3"/>
      <c r="MTO174" s="3"/>
      <c r="MTP174" s="3"/>
      <c r="MTQ174" s="3"/>
      <c r="MTR174" s="3"/>
      <c r="MTS174" s="3"/>
      <c r="MTT174" s="3"/>
      <c r="MTU174" s="3"/>
      <c r="MTV174" s="3"/>
      <c r="MTW174" s="3"/>
      <c r="MTX174" s="3"/>
      <c r="MTY174" s="3"/>
      <c r="MTZ174" s="3"/>
      <c r="MUA174" s="3"/>
      <c r="MUB174" s="3"/>
      <c r="MUC174" s="3"/>
      <c r="MUD174" s="3"/>
      <c r="MUE174" s="3"/>
      <c r="MUF174" s="3"/>
      <c r="MUG174" s="3"/>
      <c r="MUH174" s="3"/>
      <c r="MUI174" s="3"/>
      <c r="MUJ174" s="3"/>
      <c r="MUK174" s="3"/>
      <c r="MUL174" s="3"/>
      <c r="MUM174" s="3"/>
      <c r="MUN174" s="3"/>
      <c r="MUO174" s="3"/>
      <c r="MUP174" s="3"/>
      <c r="MUQ174" s="3"/>
      <c r="MUR174" s="3"/>
      <c r="MUS174" s="3"/>
      <c r="MUT174" s="3"/>
      <c r="MUU174" s="3"/>
      <c r="MUV174" s="3"/>
      <c r="MUW174" s="3"/>
      <c r="MUX174" s="3"/>
      <c r="MUY174" s="3"/>
      <c r="MUZ174" s="3"/>
      <c r="MVA174" s="3"/>
      <c r="MVB174" s="3"/>
      <c r="MVC174" s="3"/>
      <c r="MVD174" s="3"/>
      <c r="MVE174" s="3"/>
      <c r="MVF174" s="3"/>
      <c r="MVG174" s="3"/>
      <c r="MVH174" s="3"/>
      <c r="MVI174" s="3"/>
      <c r="MVJ174" s="3"/>
      <c r="MVK174" s="3"/>
      <c r="MVL174" s="3"/>
      <c r="MVM174" s="3"/>
      <c r="MVN174" s="3"/>
      <c r="MVO174" s="3"/>
      <c r="MVP174" s="3"/>
      <c r="MVQ174" s="3"/>
      <c r="MVR174" s="3"/>
      <c r="MVS174" s="3"/>
      <c r="MVT174" s="3"/>
      <c r="MVU174" s="3"/>
      <c r="MVV174" s="3"/>
      <c r="MVW174" s="3"/>
      <c r="MVX174" s="3"/>
      <c r="MVY174" s="3"/>
      <c r="MVZ174" s="3"/>
      <c r="MWA174" s="3"/>
      <c r="MWB174" s="3"/>
      <c r="MWC174" s="3"/>
      <c r="MWD174" s="3"/>
      <c r="MWE174" s="3"/>
      <c r="MWF174" s="3"/>
      <c r="MWG174" s="3"/>
      <c r="MWH174" s="3"/>
      <c r="MWI174" s="3"/>
      <c r="MWJ174" s="3"/>
      <c r="MWK174" s="3"/>
      <c r="MWL174" s="3"/>
      <c r="MWM174" s="3"/>
      <c r="MWN174" s="3"/>
      <c r="MWO174" s="3"/>
      <c r="MWP174" s="3"/>
      <c r="MWQ174" s="3"/>
      <c r="MWR174" s="3"/>
      <c r="MWS174" s="3"/>
      <c r="MWT174" s="3"/>
      <c r="MWU174" s="3"/>
      <c r="MWV174" s="3"/>
      <c r="MWW174" s="3"/>
      <c r="MWX174" s="3"/>
      <c r="MWY174" s="3"/>
      <c r="MWZ174" s="3"/>
      <c r="MXA174" s="3"/>
      <c r="MXB174" s="3"/>
      <c r="MXC174" s="3"/>
      <c r="MXD174" s="3"/>
      <c r="MXE174" s="3"/>
      <c r="MXF174" s="3"/>
      <c r="MXG174" s="3"/>
      <c r="MXH174" s="3"/>
      <c r="MXI174" s="3"/>
      <c r="MXJ174" s="3"/>
      <c r="MXK174" s="3"/>
      <c r="MXL174" s="3"/>
      <c r="MXM174" s="3"/>
      <c r="MXN174" s="3"/>
      <c r="MXO174" s="3"/>
      <c r="MXP174" s="3"/>
      <c r="MXQ174" s="3"/>
      <c r="MXR174" s="3"/>
      <c r="MXS174" s="3"/>
      <c r="MXT174" s="3"/>
      <c r="MXU174" s="3"/>
      <c r="MXV174" s="3"/>
      <c r="MXW174" s="3"/>
      <c r="MXX174" s="3"/>
      <c r="MXY174" s="3"/>
      <c r="MXZ174" s="3"/>
      <c r="MYA174" s="3"/>
      <c r="MYB174" s="3"/>
      <c r="MYC174" s="3"/>
      <c r="MYD174" s="3"/>
      <c r="MYE174" s="3"/>
      <c r="MYF174" s="3"/>
      <c r="MYG174" s="3"/>
      <c r="MYH174" s="3"/>
      <c r="MYI174" s="3"/>
      <c r="MYJ174" s="3"/>
      <c r="MYK174" s="3"/>
      <c r="MYL174" s="3"/>
      <c r="MYM174" s="3"/>
      <c r="MYN174" s="3"/>
      <c r="MYO174" s="3"/>
      <c r="MYP174" s="3"/>
      <c r="MYQ174" s="3"/>
      <c r="MYR174" s="3"/>
      <c r="MYS174" s="3"/>
      <c r="MYT174" s="3"/>
      <c r="MYU174" s="3"/>
      <c r="MYV174" s="3"/>
      <c r="MYW174" s="3"/>
      <c r="MYX174" s="3"/>
      <c r="MYY174" s="3"/>
      <c r="MYZ174" s="3"/>
      <c r="MZA174" s="3"/>
      <c r="MZB174" s="3"/>
      <c r="MZC174" s="3"/>
      <c r="MZE174" s="3"/>
      <c r="MZG174" s="3"/>
      <c r="MZH174" s="3"/>
      <c r="MZI174" s="3"/>
      <c r="MZJ174" s="3"/>
      <c r="MZK174" s="3"/>
      <c r="MZL174" s="3"/>
      <c r="MZM174" s="3"/>
      <c r="MZN174" s="3"/>
      <c r="MZS174" s="3"/>
      <c r="MZT174" s="3"/>
      <c r="MZU174" s="3"/>
      <c r="MZV174" s="3"/>
      <c r="MZW174" s="3"/>
      <c r="MZX174" s="3"/>
      <c r="MZY174" s="3"/>
      <c r="MZZ174" s="3"/>
      <c r="NAA174" s="3"/>
      <c r="NAB174" s="3"/>
      <c r="NAC174" s="3"/>
      <c r="NAD174" s="3"/>
      <c r="NAE174" s="3"/>
      <c r="NAF174" s="3"/>
      <c r="NAG174" s="3"/>
      <c r="NAH174" s="3"/>
      <c r="NAI174" s="3"/>
      <c r="NAJ174" s="3"/>
      <c r="NAK174" s="3"/>
      <c r="NAL174" s="3"/>
      <c r="NAM174" s="3"/>
      <c r="NAN174" s="3"/>
      <c r="NAO174" s="3"/>
      <c r="NAP174" s="3"/>
      <c r="NAQ174" s="3"/>
      <c r="NAR174" s="3"/>
      <c r="NAS174" s="3"/>
      <c r="NAT174" s="3"/>
      <c r="NAU174" s="3"/>
      <c r="NAV174" s="3"/>
      <c r="NAW174" s="3"/>
      <c r="NAX174" s="3"/>
      <c r="NAY174" s="3"/>
      <c r="NAZ174" s="3"/>
      <c r="NBA174" s="3"/>
      <c r="NBB174" s="3"/>
      <c r="NBC174" s="3"/>
      <c r="NBD174" s="3"/>
      <c r="NBE174" s="3"/>
      <c r="NBF174" s="3"/>
      <c r="NBG174" s="3"/>
      <c r="NBH174" s="3"/>
      <c r="NBI174" s="3"/>
      <c r="NBJ174" s="3"/>
      <c r="NBK174" s="3"/>
      <c r="NBL174" s="3"/>
      <c r="NBM174" s="3"/>
      <c r="NBN174" s="3"/>
      <c r="NBO174" s="3"/>
      <c r="NBP174" s="3"/>
      <c r="NBQ174" s="3"/>
      <c r="NBR174" s="3"/>
      <c r="NBS174" s="3"/>
      <c r="NBT174" s="3"/>
      <c r="NBU174" s="3"/>
      <c r="NBV174" s="3"/>
      <c r="NBW174" s="3"/>
      <c r="NBX174" s="3"/>
      <c r="NBY174" s="3"/>
      <c r="NBZ174" s="3"/>
      <c r="NCA174" s="3"/>
      <c r="NCB174" s="3"/>
      <c r="NCC174" s="3"/>
      <c r="NCD174" s="3"/>
      <c r="NCE174" s="3"/>
      <c r="NCF174" s="3"/>
      <c r="NCG174" s="3"/>
      <c r="NCH174" s="3"/>
      <c r="NCI174" s="3"/>
      <c r="NCJ174" s="3"/>
      <c r="NCK174" s="3"/>
      <c r="NCL174" s="3"/>
      <c r="NCM174" s="3"/>
      <c r="NCN174" s="3"/>
      <c r="NCO174" s="3"/>
      <c r="NCP174" s="3"/>
      <c r="NCQ174" s="3"/>
      <c r="NCR174" s="3"/>
      <c r="NCS174" s="3"/>
      <c r="NCT174" s="3"/>
      <c r="NCU174" s="3"/>
      <c r="NCV174" s="3"/>
      <c r="NCW174" s="3"/>
      <c r="NCX174" s="3"/>
      <c r="NCY174" s="3"/>
      <c r="NCZ174" s="3"/>
      <c r="NDA174" s="3"/>
      <c r="NDB174" s="3"/>
      <c r="NDC174" s="3"/>
      <c r="NDD174" s="3"/>
      <c r="NDE174" s="3"/>
      <c r="NDF174" s="3"/>
      <c r="NDG174" s="3"/>
      <c r="NDH174" s="3"/>
      <c r="NDI174" s="3"/>
      <c r="NDJ174" s="3"/>
      <c r="NDK174" s="3"/>
      <c r="NDL174" s="3"/>
      <c r="NDM174" s="3"/>
      <c r="NDN174" s="3"/>
      <c r="NDO174" s="3"/>
      <c r="NDP174" s="3"/>
      <c r="NDQ174" s="3"/>
      <c r="NDR174" s="3"/>
      <c r="NDS174" s="3"/>
      <c r="NDT174" s="3"/>
      <c r="NDU174" s="3"/>
      <c r="NDV174" s="3"/>
      <c r="NDW174" s="3"/>
      <c r="NDX174" s="3"/>
      <c r="NDY174" s="3"/>
      <c r="NDZ174" s="3"/>
      <c r="NEA174" s="3"/>
      <c r="NEB174" s="3"/>
      <c r="NEC174" s="3"/>
      <c r="NED174" s="3"/>
      <c r="NEE174" s="3"/>
      <c r="NEF174" s="3"/>
      <c r="NEG174" s="3"/>
      <c r="NEH174" s="3"/>
      <c r="NEI174" s="3"/>
      <c r="NEJ174" s="3"/>
      <c r="NEK174" s="3"/>
      <c r="NEL174" s="3"/>
      <c r="NEM174" s="3"/>
      <c r="NEN174" s="3"/>
      <c r="NEO174" s="3"/>
      <c r="NEP174" s="3"/>
      <c r="NEQ174" s="3"/>
      <c r="NER174" s="3"/>
      <c r="NES174" s="3"/>
      <c r="NET174" s="3"/>
      <c r="NEU174" s="3"/>
      <c r="NEV174" s="3"/>
      <c r="NEW174" s="3"/>
      <c r="NEX174" s="3"/>
      <c r="NEY174" s="3"/>
      <c r="NEZ174" s="3"/>
      <c r="NFA174" s="3"/>
      <c r="NFB174" s="3"/>
      <c r="NFC174" s="3"/>
      <c r="NFD174" s="3"/>
      <c r="NFE174" s="3"/>
      <c r="NFF174" s="3"/>
      <c r="NFG174" s="3"/>
      <c r="NFH174" s="3"/>
      <c r="NFI174" s="3"/>
      <c r="NFJ174" s="3"/>
      <c r="NFK174" s="3"/>
      <c r="NFL174" s="3"/>
      <c r="NFM174" s="3"/>
      <c r="NFN174" s="3"/>
      <c r="NFO174" s="3"/>
      <c r="NFP174" s="3"/>
      <c r="NFQ174" s="3"/>
      <c r="NFR174" s="3"/>
      <c r="NFS174" s="3"/>
      <c r="NFT174" s="3"/>
      <c r="NFU174" s="3"/>
      <c r="NFV174" s="3"/>
      <c r="NFW174" s="3"/>
      <c r="NFX174" s="3"/>
      <c r="NFY174" s="3"/>
      <c r="NFZ174" s="3"/>
      <c r="NGA174" s="3"/>
      <c r="NGB174" s="3"/>
      <c r="NGC174" s="3"/>
      <c r="NGD174" s="3"/>
      <c r="NGE174" s="3"/>
      <c r="NGF174" s="3"/>
      <c r="NGG174" s="3"/>
      <c r="NGH174" s="3"/>
      <c r="NGI174" s="3"/>
      <c r="NGJ174" s="3"/>
      <c r="NGK174" s="3"/>
      <c r="NGL174" s="3"/>
      <c r="NGM174" s="3"/>
      <c r="NGN174" s="3"/>
      <c r="NGO174" s="3"/>
      <c r="NGP174" s="3"/>
      <c r="NGQ174" s="3"/>
      <c r="NGR174" s="3"/>
      <c r="NGS174" s="3"/>
      <c r="NGT174" s="3"/>
      <c r="NGU174" s="3"/>
      <c r="NGV174" s="3"/>
      <c r="NGW174" s="3"/>
      <c r="NGX174" s="3"/>
      <c r="NGY174" s="3"/>
      <c r="NGZ174" s="3"/>
      <c r="NHA174" s="3"/>
      <c r="NHB174" s="3"/>
      <c r="NHC174" s="3"/>
      <c r="NHD174" s="3"/>
      <c r="NHE174" s="3"/>
      <c r="NHF174" s="3"/>
      <c r="NHG174" s="3"/>
      <c r="NHH174" s="3"/>
      <c r="NHI174" s="3"/>
      <c r="NHJ174" s="3"/>
      <c r="NHK174" s="3"/>
      <c r="NHL174" s="3"/>
      <c r="NHM174" s="3"/>
      <c r="NHN174" s="3"/>
      <c r="NHO174" s="3"/>
      <c r="NHP174" s="3"/>
      <c r="NHQ174" s="3"/>
      <c r="NHR174" s="3"/>
      <c r="NHS174" s="3"/>
      <c r="NHT174" s="3"/>
      <c r="NHU174" s="3"/>
      <c r="NHV174" s="3"/>
      <c r="NHW174" s="3"/>
      <c r="NHX174" s="3"/>
      <c r="NHY174" s="3"/>
      <c r="NHZ174" s="3"/>
      <c r="NIA174" s="3"/>
      <c r="NIB174" s="3"/>
      <c r="NIC174" s="3"/>
      <c r="NID174" s="3"/>
      <c r="NIE174" s="3"/>
      <c r="NIF174" s="3"/>
      <c r="NIG174" s="3"/>
      <c r="NIH174" s="3"/>
      <c r="NII174" s="3"/>
      <c r="NIJ174" s="3"/>
      <c r="NIK174" s="3"/>
      <c r="NIL174" s="3"/>
      <c r="NIM174" s="3"/>
      <c r="NIN174" s="3"/>
      <c r="NIO174" s="3"/>
      <c r="NIP174" s="3"/>
      <c r="NIQ174" s="3"/>
      <c r="NIR174" s="3"/>
      <c r="NIS174" s="3"/>
      <c r="NIT174" s="3"/>
      <c r="NIU174" s="3"/>
      <c r="NIV174" s="3"/>
      <c r="NIW174" s="3"/>
      <c r="NIX174" s="3"/>
      <c r="NIY174" s="3"/>
      <c r="NJA174" s="3"/>
      <c r="NJC174" s="3"/>
      <c r="NJD174" s="3"/>
      <c r="NJE174" s="3"/>
      <c r="NJF174" s="3"/>
      <c r="NJG174" s="3"/>
      <c r="NJH174" s="3"/>
      <c r="NJI174" s="3"/>
      <c r="NJJ174" s="3"/>
      <c r="NJO174" s="3"/>
      <c r="NJP174" s="3"/>
      <c r="NJQ174" s="3"/>
      <c r="NJR174" s="3"/>
      <c r="NJS174" s="3"/>
      <c r="NJT174" s="3"/>
      <c r="NJU174" s="3"/>
      <c r="NJV174" s="3"/>
      <c r="NJW174" s="3"/>
      <c r="NJX174" s="3"/>
      <c r="NJY174" s="3"/>
      <c r="NJZ174" s="3"/>
      <c r="NKA174" s="3"/>
      <c r="NKB174" s="3"/>
      <c r="NKC174" s="3"/>
      <c r="NKD174" s="3"/>
      <c r="NKE174" s="3"/>
      <c r="NKF174" s="3"/>
      <c r="NKG174" s="3"/>
      <c r="NKH174" s="3"/>
      <c r="NKI174" s="3"/>
      <c r="NKJ174" s="3"/>
      <c r="NKK174" s="3"/>
      <c r="NKL174" s="3"/>
      <c r="NKM174" s="3"/>
      <c r="NKN174" s="3"/>
      <c r="NKO174" s="3"/>
      <c r="NKP174" s="3"/>
      <c r="NKQ174" s="3"/>
      <c r="NKR174" s="3"/>
      <c r="NKS174" s="3"/>
      <c r="NKT174" s="3"/>
      <c r="NKU174" s="3"/>
      <c r="NKV174" s="3"/>
      <c r="NKW174" s="3"/>
      <c r="NKX174" s="3"/>
      <c r="NKY174" s="3"/>
      <c r="NKZ174" s="3"/>
      <c r="NLA174" s="3"/>
      <c r="NLB174" s="3"/>
      <c r="NLC174" s="3"/>
      <c r="NLD174" s="3"/>
      <c r="NLE174" s="3"/>
      <c r="NLF174" s="3"/>
      <c r="NLG174" s="3"/>
      <c r="NLH174" s="3"/>
      <c r="NLI174" s="3"/>
      <c r="NLJ174" s="3"/>
      <c r="NLK174" s="3"/>
      <c r="NLL174" s="3"/>
      <c r="NLM174" s="3"/>
      <c r="NLN174" s="3"/>
      <c r="NLO174" s="3"/>
      <c r="NLP174" s="3"/>
      <c r="NLQ174" s="3"/>
      <c r="NLR174" s="3"/>
      <c r="NLS174" s="3"/>
      <c r="NLT174" s="3"/>
      <c r="NLU174" s="3"/>
      <c r="NLV174" s="3"/>
      <c r="NLW174" s="3"/>
      <c r="NLX174" s="3"/>
      <c r="NLY174" s="3"/>
      <c r="NLZ174" s="3"/>
      <c r="NMA174" s="3"/>
      <c r="NMB174" s="3"/>
      <c r="NMC174" s="3"/>
      <c r="NMD174" s="3"/>
      <c r="NME174" s="3"/>
      <c r="NMF174" s="3"/>
      <c r="NMG174" s="3"/>
      <c r="NMH174" s="3"/>
      <c r="NMI174" s="3"/>
      <c r="NMJ174" s="3"/>
      <c r="NMK174" s="3"/>
      <c r="NML174" s="3"/>
      <c r="NMM174" s="3"/>
      <c r="NMN174" s="3"/>
      <c r="NMO174" s="3"/>
      <c r="NMP174" s="3"/>
      <c r="NMQ174" s="3"/>
      <c r="NMR174" s="3"/>
      <c r="NMS174" s="3"/>
      <c r="NMT174" s="3"/>
      <c r="NMU174" s="3"/>
      <c r="NMV174" s="3"/>
      <c r="NMW174" s="3"/>
      <c r="NMX174" s="3"/>
      <c r="NMY174" s="3"/>
      <c r="NMZ174" s="3"/>
      <c r="NNA174" s="3"/>
      <c r="NNB174" s="3"/>
      <c r="NNC174" s="3"/>
      <c r="NND174" s="3"/>
      <c r="NNE174" s="3"/>
      <c r="NNF174" s="3"/>
      <c r="NNG174" s="3"/>
      <c r="NNH174" s="3"/>
      <c r="NNI174" s="3"/>
      <c r="NNJ174" s="3"/>
      <c r="NNK174" s="3"/>
      <c r="NNL174" s="3"/>
      <c r="NNM174" s="3"/>
      <c r="NNN174" s="3"/>
      <c r="NNO174" s="3"/>
      <c r="NNP174" s="3"/>
      <c r="NNQ174" s="3"/>
      <c r="NNR174" s="3"/>
      <c r="NNS174" s="3"/>
      <c r="NNT174" s="3"/>
      <c r="NNU174" s="3"/>
      <c r="NNV174" s="3"/>
      <c r="NNW174" s="3"/>
      <c r="NNX174" s="3"/>
      <c r="NNY174" s="3"/>
      <c r="NNZ174" s="3"/>
      <c r="NOA174" s="3"/>
      <c r="NOB174" s="3"/>
      <c r="NOC174" s="3"/>
      <c r="NOD174" s="3"/>
      <c r="NOE174" s="3"/>
      <c r="NOF174" s="3"/>
      <c r="NOG174" s="3"/>
      <c r="NOH174" s="3"/>
      <c r="NOI174" s="3"/>
      <c r="NOJ174" s="3"/>
      <c r="NOK174" s="3"/>
      <c r="NOL174" s="3"/>
      <c r="NOM174" s="3"/>
      <c r="NON174" s="3"/>
      <c r="NOO174" s="3"/>
      <c r="NOP174" s="3"/>
      <c r="NOQ174" s="3"/>
      <c r="NOR174" s="3"/>
      <c r="NOS174" s="3"/>
      <c r="NOT174" s="3"/>
      <c r="NOU174" s="3"/>
      <c r="NOV174" s="3"/>
      <c r="NOW174" s="3"/>
      <c r="NOX174" s="3"/>
      <c r="NOY174" s="3"/>
      <c r="NOZ174" s="3"/>
      <c r="NPA174" s="3"/>
      <c r="NPB174" s="3"/>
      <c r="NPC174" s="3"/>
      <c r="NPD174" s="3"/>
      <c r="NPE174" s="3"/>
      <c r="NPF174" s="3"/>
      <c r="NPG174" s="3"/>
      <c r="NPH174" s="3"/>
      <c r="NPI174" s="3"/>
      <c r="NPJ174" s="3"/>
      <c r="NPK174" s="3"/>
      <c r="NPL174" s="3"/>
      <c r="NPM174" s="3"/>
      <c r="NPN174" s="3"/>
      <c r="NPO174" s="3"/>
      <c r="NPP174" s="3"/>
      <c r="NPQ174" s="3"/>
      <c r="NPR174" s="3"/>
      <c r="NPS174" s="3"/>
      <c r="NPT174" s="3"/>
      <c r="NPU174" s="3"/>
      <c r="NPV174" s="3"/>
      <c r="NPW174" s="3"/>
      <c r="NPX174" s="3"/>
      <c r="NPY174" s="3"/>
      <c r="NPZ174" s="3"/>
      <c r="NQA174" s="3"/>
      <c r="NQB174" s="3"/>
      <c r="NQC174" s="3"/>
      <c r="NQD174" s="3"/>
      <c r="NQE174" s="3"/>
      <c r="NQF174" s="3"/>
      <c r="NQG174" s="3"/>
      <c r="NQH174" s="3"/>
      <c r="NQI174" s="3"/>
      <c r="NQJ174" s="3"/>
      <c r="NQK174" s="3"/>
      <c r="NQL174" s="3"/>
      <c r="NQM174" s="3"/>
      <c r="NQN174" s="3"/>
      <c r="NQO174" s="3"/>
      <c r="NQP174" s="3"/>
      <c r="NQQ174" s="3"/>
      <c r="NQR174" s="3"/>
      <c r="NQS174" s="3"/>
      <c r="NQT174" s="3"/>
      <c r="NQU174" s="3"/>
      <c r="NQV174" s="3"/>
      <c r="NQW174" s="3"/>
      <c r="NQX174" s="3"/>
      <c r="NQY174" s="3"/>
      <c r="NQZ174" s="3"/>
      <c r="NRA174" s="3"/>
      <c r="NRB174" s="3"/>
      <c r="NRC174" s="3"/>
      <c r="NRD174" s="3"/>
      <c r="NRE174" s="3"/>
      <c r="NRF174" s="3"/>
      <c r="NRG174" s="3"/>
      <c r="NRH174" s="3"/>
      <c r="NRI174" s="3"/>
      <c r="NRJ174" s="3"/>
      <c r="NRK174" s="3"/>
      <c r="NRL174" s="3"/>
      <c r="NRM174" s="3"/>
      <c r="NRN174" s="3"/>
      <c r="NRO174" s="3"/>
      <c r="NRP174" s="3"/>
      <c r="NRQ174" s="3"/>
      <c r="NRR174" s="3"/>
      <c r="NRS174" s="3"/>
      <c r="NRT174" s="3"/>
      <c r="NRU174" s="3"/>
      <c r="NRV174" s="3"/>
      <c r="NRW174" s="3"/>
      <c r="NRX174" s="3"/>
      <c r="NRY174" s="3"/>
      <c r="NRZ174" s="3"/>
      <c r="NSA174" s="3"/>
      <c r="NSB174" s="3"/>
      <c r="NSC174" s="3"/>
      <c r="NSD174" s="3"/>
      <c r="NSE174" s="3"/>
      <c r="NSF174" s="3"/>
      <c r="NSG174" s="3"/>
      <c r="NSH174" s="3"/>
      <c r="NSI174" s="3"/>
      <c r="NSJ174" s="3"/>
      <c r="NSK174" s="3"/>
      <c r="NSL174" s="3"/>
      <c r="NSM174" s="3"/>
      <c r="NSN174" s="3"/>
      <c r="NSO174" s="3"/>
      <c r="NSP174" s="3"/>
      <c r="NSQ174" s="3"/>
      <c r="NSR174" s="3"/>
      <c r="NSS174" s="3"/>
      <c r="NST174" s="3"/>
      <c r="NSU174" s="3"/>
      <c r="NSW174" s="3"/>
      <c r="NSY174" s="3"/>
      <c r="NSZ174" s="3"/>
      <c r="NTA174" s="3"/>
      <c r="NTB174" s="3"/>
      <c r="NTC174" s="3"/>
      <c r="NTD174" s="3"/>
      <c r="NTE174" s="3"/>
      <c r="NTF174" s="3"/>
      <c r="NTK174" s="3"/>
      <c r="NTL174" s="3"/>
      <c r="NTM174" s="3"/>
      <c r="NTN174" s="3"/>
      <c r="NTO174" s="3"/>
      <c r="NTP174" s="3"/>
      <c r="NTQ174" s="3"/>
      <c r="NTR174" s="3"/>
      <c r="NTS174" s="3"/>
      <c r="NTT174" s="3"/>
      <c r="NTU174" s="3"/>
      <c r="NTV174" s="3"/>
      <c r="NTW174" s="3"/>
      <c r="NTX174" s="3"/>
      <c r="NTY174" s="3"/>
      <c r="NTZ174" s="3"/>
      <c r="NUA174" s="3"/>
      <c r="NUB174" s="3"/>
      <c r="NUC174" s="3"/>
      <c r="NUD174" s="3"/>
      <c r="NUE174" s="3"/>
      <c r="NUF174" s="3"/>
      <c r="NUG174" s="3"/>
      <c r="NUH174" s="3"/>
      <c r="NUI174" s="3"/>
      <c r="NUJ174" s="3"/>
      <c r="NUK174" s="3"/>
      <c r="NUL174" s="3"/>
      <c r="NUM174" s="3"/>
      <c r="NUN174" s="3"/>
      <c r="NUO174" s="3"/>
      <c r="NUP174" s="3"/>
      <c r="NUQ174" s="3"/>
      <c r="NUR174" s="3"/>
      <c r="NUS174" s="3"/>
      <c r="NUT174" s="3"/>
      <c r="NUU174" s="3"/>
      <c r="NUV174" s="3"/>
      <c r="NUW174" s="3"/>
      <c r="NUX174" s="3"/>
      <c r="NUY174" s="3"/>
      <c r="NUZ174" s="3"/>
      <c r="NVA174" s="3"/>
      <c r="NVB174" s="3"/>
      <c r="NVC174" s="3"/>
      <c r="NVD174" s="3"/>
      <c r="NVE174" s="3"/>
      <c r="NVF174" s="3"/>
      <c r="NVG174" s="3"/>
      <c r="NVH174" s="3"/>
      <c r="NVI174" s="3"/>
      <c r="NVJ174" s="3"/>
      <c r="NVK174" s="3"/>
      <c r="NVL174" s="3"/>
      <c r="NVM174" s="3"/>
      <c r="NVN174" s="3"/>
      <c r="NVO174" s="3"/>
      <c r="NVP174" s="3"/>
      <c r="NVQ174" s="3"/>
      <c r="NVR174" s="3"/>
      <c r="NVS174" s="3"/>
      <c r="NVT174" s="3"/>
      <c r="NVU174" s="3"/>
      <c r="NVV174" s="3"/>
      <c r="NVW174" s="3"/>
      <c r="NVX174" s="3"/>
      <c r="NVY174" s="3"/>
      <c r="NVZ174" s="3"/>
      <c r="NWA174" s="3"/>
      <c r="NWB174" s="3"/>
      <c r="NWC174" s="3"/>
      <c r="NWD174" s="3"/>
      <c r="NWE174" s="3"/>
      <c r="NWF174" s="3"/>
      <c r="NWG174" s="3"/>
      <c r="NWH174" s="3"/>
      <c r="NWI174" s="3"/>
      <c r="NWJ174" s="3"/>
      <c r="NWK174" s="3"/>
      <c r="NWL174" s="3"/>
      <c r="NWM174" s="3"/>
      <c r="NWN174" s="3"/>
      <c r="NWO174" s="3"/>
      <c r="NWP174" s="3"/>
      <c r="NWQ174" s="3"/>
      <c r="NWR174" s="3"/>
      <c r="NWS174" s="3"/>
      <c r="NWT174" s="3"/>
      <c r="NWU174" s="3"/>
      <c r="NWV174" s="3"/>
      <c r="NWW174" s="3"/>
      <c r="NWX174" s="3"/>
      <c r="NWY174" s="3"/>
      <c r="NWZ174" s="3"/>
      <c r="NXA174" s="3"/>
      <c r="NXB174" s="3"/>
      <c r="NXC174" s="3"/>
      <c r="NXD174" s="3"/>
      <c r="NXE174" s="3"/>
      <c r="NXF174" s="3"/>
      <c r="NXG174" s="3"/>
      <c r="NXH174" s="3"/>
      <c r="NXI174" s="3"/>
      <c r="NXJ174" s="3"/>
      <c r="NXK174" s="3"/>
      <c r="NXL174" s="3"/>
      <c r="NXM174" s="3"/>
      <c r="NXN174" s="3"/>
      <c r="NXO174" s="3"/>
      <c r="NXP174" s="3"/>
      <c r="NXQ174" s="3"/>
      <c r="NXR174" s="3"/>
      <c r="NXS174" s="3"/>
      <c r="NXT174" s="3"/>
      <c r="NXU174" s="3"/>
      <c r="NXV174" s="3"/>
      <c r="NXW174" s="3"/>
      <c r="NXX174" s="3"/>
      <c r="NXY174" s="3"/>
      <c r="NXZ174" s="3"/>
      <c r="NYA174" s="3"/>
      <c r="NYB174" s="3"/>
      <c r="NYC174" s="3"/>
      <c r="NYD174" s="3"/>
      <c r="NYE174" s="3"/>
      <c r="NYF174" s="3"/>
      <c r="NYG174" s="3"/>
      <c r="NYH174" s="3"/>
      <c r="NYI174" s="3"/>
      <c r="NYJ174" s="3"/>
      <c r="NYK174" s="3"/>
      <c r="NYL174" s="3"/>
      <c r="NYM174" s="3"/>
      <c r="NYN174" s="3"/>
      <c r="NYO174" s="3"/>
      <c r="NYP174" s="3"/>
      <c r="NYQ174" s="3"/>
      <c r="NYR174" s="3"/>
      <c r="NYS174" s="3"/>
      <c r="NYT174" s="3"/>
      <c r="NYU174" s="3"/>
      <c r="NYV174" s="3"/>
      <c r="NYW174" s="3"/>
      <c r="NYX174" s="3"/>
      <c r="NYY174" s="3"/>
      <c r="NYZ174" s="3"/>
      <c r="NZA174" s="3"/>
      <c r="NZB174" s="3"/>
      <c r="NZC174" s="3"/>
      <c r="NZD174" s="3"/>
      <c r="NZE174" s="3"/>
      <c r="NZF174" s="3"/>
      <c r="NZG174" s="3"/>
      <c r="NZH174" s="3"/>
      <c r="NZI174" s="3"/>
      <c r="NZJ174" s="3"/>
      <c r="NZK174" s="3"/>
      <c r="NZL174" s="3"/>
      <c r="NZM174" s="3"/>
      <c r="NZN174" s="3"/>
      <c r="NZO174" s="3"/>
      <c r="NZP174" s="3"/>
      <c r="NZQ174" s="3"/>
      <c r="NZR174" s="3"/>
      <c r="NZS174" s="3"/>
      <c r="NZT174" s="3"/>
      <c r="NZU174" s="3"/>
      <c r="NZV174" s="3"/>
      <c r="NZW174" s="3"/>
      <c r="NZX174" s="3"/>
      <c r="NZY174" s="3"/>
      <c r="NZZ174" s="3"/>
      <c r="OAA174" s="3"/>
      <c r="OAB174" s="3"/>
      <c r="OAC174" s="3"/>
      <c r="OAD174" s="3"/>
      <c r="OAE174" s="3"/>
      <c r="OAF174" s="3"/>
      <c r="OAG174" s="3"/>
      <c r="OAH174" s="3"/>
      <c r="OAI174" s="3"/>
      <c r="OAJ174" s="3"/>
      <c r="OAK174" s="3"/>
      <c r="OAL174" s="3"/>
      <c r="OAM174" s="3"/>
      <c r="OAN174" s="3"/>
      <c r="OAO174" s="3"/>
      <c r="OAP174" s="3"/>
      <c r="OAQ174" s="3"/>
      <c r="OAR174" s="3"/>
      <c r="OAS174" s="3"/>
      <c r="OAT174" s="3"/>
      <c r="OAU174" s="3"/>
      <c r="OAV174" s="3"/>
      <c r="OAW174" s="3"/>
      <c r="OAX174" s="3"/>
      <c r="OAY174" s="3"/>
      <c r="OAZ174" s="3"/>
      <c r="OBA174" s="3"/>
      <c r="OBB174" s="3"/>
      <c r="OBC174" s="3"/>
      <c r="OBD174" s="3"/>
      <c r="OBE174" s="3"/>
      <c r="OBF174" s="3"/>
      <c r="OBG174" s="3"/>
      <c r="OBH174" s="3"/>
      <c r="OBI174" s="3"/>
      <c r="OBJ174" s="3"/>
      <c r="OBK174" s="3"/>
      <c r="OBL174" s="3"/>
      <c r="OBM174" s="3"/>
      <c r="OBN174" s="3"/>
      <c r="OBO174" s="3"/>
      <c r="OBP174" s="3"/>
      <c r="OBQ174" s="3"/>
      <c r="OBR174" s="3"/>
      <c r="OBS174" s="3"/>
      <c r="OBT174" s="3"/>
      <c r="OBU174" s="3"/>
      <c r="OBV174" s="3"/>
      <c r="OBW174" s="3"/>
      <c r="OBX174" s="3"/>
      <c r="OBY174" s="3"/>
      <c r="OBZ174" s="3"/>
      <c r="OCA174" s="3"/>
      <c r="OCB174" s="3"/>
      <c r="OCC174" s="3"/>
      <c r="OCD174" s="3"/>
      <c r="OCE174" s="3"/>
      <c r="OCF174" s="3"/>
      <c r="OCG174" s="3"/>
      <c r="OCH174" s="3"/>
      <c r="OCI174" s="3"/>
      <c r="OCJ174" s="3"/>
      <c r="OCK174" s="3"/>
      <c r="OCL174" s="3"/>
      <c r="OCM174" s="3"/>
      <c r="OCN174" s="3"/>
      <c r="OCO174" s="3"/>
      <c r="OCP174" s="3"/>
      <c r="OCQ174" s="3"/>
      <c r="OCS174" s="3"/>
      <c r="OCU174" s="3"/>
      <c r="OCV174" s="3"/>
      <c r="OCW174" s="3"/>
      <c r="OCX174" s="3"/>
      <c r="OCY174" s="3"/>
      <c r="OCZ174" s="3"/>
      <c r="ODA174" s="3"/>
      <c r="ODB174" s="3"/>
      <c r="ODG174" s="3"/>
      <c r="ODH174" s="3"/>
      <c r="ODI174" s="3"/>
      <c r="ODJ174" s="3"/>
      <c r="ODK174" s="3"/>
      <c r="ODL174" s="3"/>
      <c r="ODM174" s="3"/>
      <c r="ODN174" s="3"/>
      <c r="ODO174" s="3"/>
      <c r="ODP174" s="3"/>
      <c r="ODQ174" s="3"/>
      <c r="ODR174" s="3"/>
      <c r="ODS174" s="3"/>
      <c r="ODT174" s="3"/>
      <c r="ODU174" s="3"/>
      <c r="ODV174" s="3"/>
      <c r="ODW174" s="3"/>
      <c r="ODX174" s="3"/>
      <c r="ODY174" s="3"/>
      <c r="ODZ174" s="3"/>
      <c r="OEA174" s="3"/>
      <c r="OEB174" s="3"/>
      <c r="OEC174" s="3"/>
      <c r="OED174" s="3"/>
      <c r="OEE174" s="3"/>
      <c r="OEF174" s="3"/>
      <c r="OEG174" s="3"/>
      <c r="OEH174" s="3"/>
      <c r="OEI174" s="3"/>
      <c r="OEJ174" s="3"/>
      <c r="OEK174" s="3"/>
      <c r="OEL174" s="3"/>
      <c r="OEM174" s="3"/>
      <c r="OEN174" s="3"/>
      <c r="OEO174" s="3"/>
      <c r="OEP174" s="3"/>
      <c r="OEQ174" s="3"/>
      <c r="OER174" s="3"/>
      <c r="OES174" s="3"/>
      <c r="OET174" s="3"/>
      <c r="OEU174" s="3"/>
      <c r="OEV174" s="3"/>
      <c r="OEW174" s="3"/>
      <c r="OEX174" s="3"/>
      <c r="OEY174" s="3"/>
      <c r="OEZ174" s="3"/>
      <c r="OFA174" s="3"/>
      <c r="OFB174" s="3"/>
      <c r="OFC174" s="3"/>
      <c r="OFD174" s="3"/>
      <c r="OFE174" s="3"/>
      <c r="OFF174" s="3"/>
      <c r="OFG174" s="3"/>
      <c r="OFH174" s="3"/>
      <c r="OFI174" s="3"/>
      <c r="OFJ174" s="3"/>
      <c r="OFK174" s="3"/>
      <c r="OFL174" s="3"/>
      <c r="OFM174" s="3"/>
      <c r="OFN174" s="3"/>
      <c r="OFO174" s="3"/>
      <c r="OFP174" s="3"/>
      <c r="OFQ174" s="3"/>
      <c r="OFR174" s="3"/>
      <c r="OFS174" s="3"/>
      <c r="OFT174" s="3"/>
      <c r="OFU174" s="3"/>
      <c r="OFV174" s="3"/>
      <c r="OFW174" s="3"/>
      <c r="OFX174" s="3"/>
      <c r="OFY174" s="3"/>
      <c r="OFZ174" s="3"/>
      <c r="OGA174" s="3"/>
      <c r="OGB174" s="3"/>
      <c r="OGC174" s="3"/>
      <c r="OGD174" s="3"/>
      <c r="OGE174" s="3"/>
      <c r="OGF174" s="3"/>
      <c r="OGG174" s="3"/>
      <c r="OGH174" s="3"/>
      <c r="OGI174" s="3"/>
      <c r="OGJ174" s="3"/>
      <c r="OGK174" s="3"/>
      <c r="OGL174" s="3"/>
      <c r="OGM174" s="3"/>
      <c r="OGN174" s="3"/>
      <c r="OGO174" s="3"/>
      <c r="OGP174" s="3"/>
      <c r="OGQ174" s="3"/>
      <c r="OGR174" s="3"/>
      <c r="OGS174" s="3"/>
      <c r="OGT174" s="3"/>
      <c r="OGU174" s="3"/>
      <c r="OGV174" s="3"/>
      <c r="OGW174" s="3"/>
      <c r="OGX174" s="3"/>
      <c r="OGY174" s="3"/>
      <c r="OGZ174" s="3"/>
      <c r="OHA174" s="3"/>
      <c r="OHB174" s="3"/>
      <c r="OHC174" s="3"/>
      <c r="OHD174" s="3"/>
      <c r="OHE174" s="3"/>
      <c r="OHF174" s="3"/>
      <c r="OHG174" s="3"/>
      <c r="OHH174" s="3"/>
      <c r="OHI174" s="3"/>
      <c r="OHJ174" s="3"/>
      <c r="OHK174" s="3"/>
      <c r="OHL174" s="3"/>
      <c r="OHM174" s="3"/>
      <c r="OHN174" s="3"/>
      <c r="OHO174" s="3"/>
      <c r="OHP174" s="3"/>
      <c r="OHQ174" s="3"/>
      <c r="OHR174" s="3"/>
      <c r="OHS174" s="3"/>
      <c r="OHT174" s="3"/>
      <c r="OHU174" s="3"/>
      <c r="OHV174" s="3"/>
      <c r="OHW174" s="3"/>
      <c r="OHX174" s="3"/>
      <c r="OHY174" s="3"/>
      <c r="OHZ174" s="3"/>
      <c r="OIA174" s="3"/>
      <c r="OIB174" s="3"/>
      <c r="OIC174" s="3"/>
      <c r="OID174" s="3"/>
      <c r="OIE174" s="3"/>
      <c r="OIF174" s="3"/>
      <c r="OIG174" s="3"/>
      <c r="OIH174" s="3"/>
      <c r="OII174" s="3"/>
      <c r="OIJ174" s="3"/>
      <c r="OIK174" s="3"/>
      <c r="OIL174" s="3"/>
      <c r="OIM174" s="3"/>
      <c r="OIN174" s="3"/>
      <c r="OIO174" s="3"/>
      <c r="OIP174" s="3"/>
      <c r="OIQ174" s="3"/>
      <c r="OIR174" s="3"/>
      <c r="OIS174" s="3"/>
      <c r="OIT174" s="3"/>
      <c r="OIU174" s="3"/>
      <c r="OIV174" s="3"/>
      <c r="OIW174" s="3"/>
      <c r="OIX174" s="3"/>
      <c r="OIY174" s="3"/>
      <c r="OIZ174" s="3"/>
      <c r="OJA174" s="3"/>
      <c r="OJB174" s="3"/>
      <c r="OJC174" s="3"/>
      <c r="OJD174" s="3"/>
      <c r="OJE174" s="3"/>
      <c r="OJF174" s="3"/>
      <c r="OJG174" s="3"/>
      <c r="OJH174" s="3"/>
      <c r="OJI174" s="3"/>
      <c r="OJJ174" s="3"/>
      <c r="OJK174" s="3"/>
      <c r="OJL174" s="3"/>
      <c r="OJM174" s="3"/>
      <c r="OJN174" s="3"/>
      <c r="OJO174" s="3"/>
      <c r="OJP174" s="3"/>
      <c r="OJQ174" s="3"/>
      <c r="OJR174" s="3"/>
      <c r="OJS174" s="3"/>
      <c r="OJT174" s="3"/>
      <c r="OJU174" s="3"/>
      <c r="OJV174" s="3"/>
      <c r="OJW174" s="3"/>
      <c r="OJX174" s="3"/>
      <c r="OJY174" s="3"/>
      <c r="OJZ174" s="3"/>
      <c r="OKA174" s="3"/>
      <c r="OKB174" s="3"/>
      <c r="OKC174" s="3"/>
      <c r="OKD174" s="3"/>
      <c r="OKE174" s="3"/>
      <c r="OKF174" s="3"/>
      <c r="OKG174" s="3"/>
      <c r="OKH174" s="3"/>
      <c r="OKI174" s="3"/>
      <c r="OKJ174" s="3"/>
      <c r="OKK174" s="3"/>
      <c r="OKL174" s="3"/>
      <c r="OKM174" s="3"/>
      <c r="OKN174" s="3"/>
      <c r="OKO174" s="3"/>
      <c r="OKP174" s="3"/>
      <c r="OKQ174" s="3"/>
      <c r="OKR174" s="3"/>
      <c r="OKS174" s="3"/>
      <c r="OKT174" s="3"/>
      <c r="OKU174" s="3"/>
      <c r="OKV174" s="3"/>
      <c r="OKW174" s="3"/>
      <c r="OKX174" s="3"/>
      <c r="OKY174" s="3"/>
      <c r="OKZ174" s="3"/>
      <c r="OLA174" s="3"/>
      <c r="OLB174" s="3"/>
      <c r="OLC174" s="3"/>
      <c r="OLD174" s="3"/>
      <c r="OLE174" s="3"/>
      <c r="OLF174" s="3"/>
      <c r="OLG174" s="3"/>
      <c r="OLH174" s="3"/>
      <c r="OLI174" s="3"/>
      <c r="OLJ174" s="3"/>
      <c r="OLK174" s="3"/>
      <c r="OLL174" s="3"/>
      <c r="OLM174" s="3"/>
      <c r="OLN174" s="3"/>
      <c r="OLO174" s="3"/>
      <c r="OLP174" s="3"/>
      <c r="OLQ174" s="3"/>
      <c r="OLR174" s="3"/>
      <c r="OLS174" s="3"/>
      <c r="OLT174" s="3"/>
      <c r="OLU174" s="3"/>
      <c r="OLV174" s="3"/>
      <c r="OLW174" s="3"/>
      <c r="OLX174" s="3"/>
      <c r="OLY174" s="3"/>
      <c r="OLZ174" s="3"/>
      <c r="OMA174" s="3"/>
      <c r="OMB174" s="3"/>
      <c r="OMC174" s="3"/>
      <c r="OMD174" s="3"/>
      <c r="OME174" s="3"/>
      <c r="OMF174" s="3"/>
      <c r="OMG174" s="3"/>
      <c r="OMH174" s="3"/>
      <c r="OMI174" s="3"/>
      <c r="OMJ174" s="3"/>
      <c r="OMK174" s="3"/>
      <c r="OML174" s="3"/>
      <c r="OMM174" s="3"/>
      <c r="OMO174" s="3"/>
      <c r="OMQ174" s="3"/>
      <c r="OMR174" s="3"/>
      <c r="OMS174" s="3"/>
      <c r="OMT174" s="3"/>
      <c r="OMU174" s="3"/>
      <c r="OMV174" s="3"/>
      <c r="OMW174" s="3"/>
      <c r="OMX174" s="3"/>
      <c r="ONC174" s="3"/>
      <c r="OND174" s="3"/>
      <c r="ONE174" s="3"/>
      <c r="ONF174" s="3"/>
      <c r="ONG174" s="3"/>
      <c r="ONH174" s="3"/>
      <c r="ONI174" s="3"/>
      <c r="ONJ174" s="3"/>
      <c r="ONK174" s="3"/>
      <c r="ONL174" s="3"/>
      <c r="ONM174" s="3"/>
      <c r="ONN174" s="3"/>
      <c r="ONO174" s="3"/>
      <c r="ONP174" s="3"/>
      <c r="ONQ174" s="3"/>
      <c r="ONR174" s="3"/>
      <c r="ONS174" s="3"/>
      <c r="ONT174" s="3"/>
      <c r="ONU174" s="3"/>
      <c r="ONV174" s="3"/>
      <c r="ONW174" s="3"/>
      <c r="ONX174" s="3"/>
      <c r="ONY174" s="3"/>
      <c r="ONZ174" s="3"/>
      <c r="OOA174" s="3"/>
      <c r="OOB174" s="3"/>
      <c r="OOC174" s="3"/>
      <c r="OOD174" s="3"/>
      <c r="OOE174" s="3"/>
      <c r="OOF174" s="3"/>
      <c r="OOG174" s="3"/>
      <c r="OOH174" s="3"/>
      <c r="OOI174" s="3"/>
      <c r="OOJ174" s="3"/>
      <c r="OOK174" s="3"/>
      <c r="OOL174" s="3"/>
      <c r="OOM174" s="3"/>
      <c r="OON174" s="3"/>
      <c r="OOO174" s="3"/>
      <c r="OOP174" s="3"/>
      <c r="OOQ174" s="3"/>
      <c r="OOR174" s="3"/>
      <c r="OOS174" s="3"/>
      <c r="OOT174" s="3"/>
      <c r="OOU174" s="3"/>
      <c r="OOV174" s="3"/>
      <c r="OOW174" s="3"/>
      <c r="OOX174" s="3"/>
      <c r="OOY174" s="3"/>
      <c r="OOZ174" s="3"/>
      <c r="OPA174" s="3"/>
      <c r="OPB174" s="3"/>
      <c r="OPC174" s="3"/>
      <c r="OPD174" s="3"/>
      <c r="OPE174" s="3"/>
      <c r="OPF174" s="3"/>
      <c r="OPG174" s="3"/>
      <c r="OPH174" s="3"/>
      <c r="OPI174" s="3"/>
      <c r="OPJ174" s="3"/>
      <c r="OPK174" s="3"/>
      <c r="OPL174" s="3"/>
      <c r="OPM174" s="3"/>
      <c r="OPN174" s="3"/>
      <c r="OPO174" s="3"/>
      <c r="OPP174" s="3"/>
      <c r="OPQ174" s="3"/>
      <c r="OPR174" s="3"/>
      <c r="OPS174" s="3"/>
      <c r="OPT174" s="3"/>
      <c r="OPU174" s="3"/>
      <c r="OPV174" s="3"/>
      <c r="OPW174" s="3"/>
      <c r="OPX174" s="3"/>
      <c r="OPY174" s="3"/>
      <c r="OPZ174" s="3"/>
      <c r="OQA174" s="3"/>
      <c r="OQB174" s="3"/>
      <c r="OQC174" s="3"/>
      <c r="OQD174" s="3"/>
      <c r="OQE174" s="3"/>
      <c r="OQF174" s="3"/>
      <c r="OQG174" s="3"/>
      <c r="OQH174" s="3"/>
      <c r="OQI174" s="3"/>
      <c r="OQJ174" s="3"/>
      <c r="OQK174" s="3"/>
      <c r="OQL174" s="3"/>
      <c r="OQM174" s="3"/>
      <c r="OQN174" s="3"/>
      <c r="OQO174" s="3"/>
      <c r="OQP174" s="3"/>
      <c r="OQQ174" s="3"/>
      <c r="OQR174" s="3"/>
      <c r="OQS174" s="3"/>
      <c r="OQT174" s="3"/>
      <c r="OQU174" s="3"/>
      <c r="OQV174" s="3"/>
      <c r="OQW174" s="3"/>
      <c r="OQX174" s="3"/>
      <c r="OQY174" s="3"/>
      <c r="OQZ174" s="3"/>
      <c r="ORA174" s="3"/>
      <c r="ORB174" s="3"/>
      <c r="ORC174" s="3"/>
      <c r="ORD174" s="3"/>
      <c r="ORE174" s="3"/>
      <c r="ORF174" s="3"/>
      <c r="ORG174" s="3"/>
      <c r="ORH174" s="3"/>
      <c r="ORI174" s="3"/>
      <c r="ORJ174" s="3"/>
      <c r="ORK174" s="3"/>
      <c r="ORL174" s="3"/>
      <c r="ORM174" s="3"/>
      <c r="ORN174" s="3"/>
      <c r="ORO174" s="3"/>
      <c r="ORP174" s="3"/>
      <c r="ORQ174" s="3"/>
      <c r="ORR174" s="3"/>
      <c r="ORS174" s="3"/>
      <c r="ORT174" s="3"/>
      <c r="ORU174" s="3"/>
      <c r="ORV174" s="3"/>
      <c r="ORW174" s="3"/>
      <c r="ORX174" s="3"/>
      <c r="ORY174" s="3"/>
      <c r="ORZ174" s="3"/>
      <c r="OSA174" s="3"/>
      <c r="OSB174" s="3"/>
      <c r="OSC174" s="3"/>
      <c r="OSD174" s="3"/>
      <c r="OSE174" s="3"/>
      <c r="OSF174" s="3"/>
      <c r="OSG174" s="3"/>
      <c r="OSH174" s="3"/>
      <c r="OSI174" s="3"/>
      <c r="OSJ174" s="3"/>
      <c r="OSK174" s="3"/>
      <c r="OSL174" s="3"/>
      <c r="OSM174" s="3"/>
      <c r="OSN174" s="3"/>
      <c r="OSO174" s="3"/>
      <c r="OSP174" s="3"/>
      <c r="OSQ174" s="3"/>
      <c r="OSR174" s="3"/>
      <c r="OSS174" s="3"/>
      <c r="OST174" s="3"/>
      <c r="OSU174" s="3"/>
      <c r="OSV174" s="3"/>
      <c r="OSW174" s="3"/>
      <c r="OSX174" s="3"/>
      <c r="OSY174" s="3"/>
      <c r="OSZ174" s="3"/>
      <c r="OTA174" s="3"/>
      <c r="OTB174" s="3"/>
      <c r="OTC174" s="3"/>
      <c r="OTD174" s="3"/>
      <c r="OTE174" s="3"/>
      <c r="OTF174" s="3"/>
      <c r="OTG174" s="3"/>
      <c r="OTH174" s="3"/>
      <c r="OTI174" s="3"/>
      <c r="OTJ174" s="3"/>
      <c r="OTK174" s="3"/>
      <c r="OTL174" s="3"/>
      <c r="OTM174" s="3"/>
      <c r="OTN174" s="3"/>
      <c r="OTO174" s="3"/>
      <c r="OTP174" s="3"/>
      <c r="OTQ174" s="3"/>
      <c r="OTR174" s="3"/>
      <c r="OTS174" s="3"/>
      <c r="OTT174" s="3"/>
      <c r="OTU174" s="3"/>
      <c r="OTV174" s="3"/>
      <c r="OTW174" s="3"/>
      <c r="OTX174" s="3"/>
      <c r="OTY174" s="3"/>
      <c r="OTZ174" s="3"/>
      <c r="OUA174" s="3"/>
      <c r="OUB174" s="3"/>
      <c r="OUC174" s="3"/>
      <c r="OUD174" s="3"/>
      <c r="OUE174" s="3"/>
      <c r="OUF174" s="3"/>
      <c r="OUG174" s="3"/>
      <c r="OUH174" s="3"/>
      <c r="OUI174" s="3"/>
      <c r="OUJ174" s="3"/>
      <c r="OUK174" s="3"/>
      <c r="OUL174" s="3"/>
      <c r="OUM174" s="3"/>
      <c r="OUN174" s="3"/>
      <c r="OUO174" s="3"/>
      <c r="OUP174" s="3"/>
      <c r="OUQ174" s="3"/>
      <c r="OUR174" s="3"/>
      <c r="OUS174" s="3"/>
      <c r="OUT174" s="3"/>
      <c r="OUU174" s="3"/>
      <c r="OUV174" s="3"/>
      <c r="OUW174" s="3"/>
      <c r="OUX174" s="3"/>
      <c r="OUY174" s="3"/>
      <c r="OUZ174" s="3"/>
      <c r="OVA174" s="3"/>
      <c r="OVB174" s="3"/>
      <c r="OVC174" s="3"/>
      <c r="OVD174" s="3"/>
      <c r="OVE174" s="3"/>
      <c r="OVF174" s="3"/>
      <c r="OVG174" s="3"/>
      <c r="OVH174" s="3"/>
      <c r="OVI174" s="3"/>
      <c r="OVJ174" s="3"/>
      <c r="OVK174" s="3"/>
      <c r="OVL174" s="3"/>
      <c r="OVM174" s="3"/>
      <c r="OVN174" s="3"/>
      <c r="OVO174" s="3"/>
      <c r="OVP174" s="3"/>
      <c r="OVQ174" s="3"/>
      <c r="OVR174" s="3"/>
      <c r="OVS174" s="3"/>
      <c r="OVT174" s="3"/>
      <c r="OVU174" s="3"/>
      <c r="OVV174" s="3"/>
      <c r="OVW174" s="3"/>
      <c r="OVX174" s="3"/>
      <c r="OVY174" s="3"/>
      <c r="OVZ174" s="3"/>
      <c r="OWA174" s="3"/>
      <c r="OWB174" s="3"/>
      <c r="OWC174" s="3"/>
      <c r="OWD174" s="3"/>
      <c r="OWE174" s="3"/>
      <c r="OWF174" s="3"/>
      <c r="OWG174" s="3"/>
      <c r="OWH174" s="3"/>
      <c r="OWI174" s="3"/>
      <c r="OWK174" s="3"/>
      <c r="OWM174" s="3"/>
      <c r="OWN174" s="3"/>
      <c r="OWO174" s="3"/>
      <c r="OWP174" s="3"/>
      <c r="OWQ174" s="3"/>
      <c r="OWR174" s="3"/>
      <c r="OWS174" s="3"/>
      <c r="OWT174" s="3"/>
      <c r="OWY174" s="3"/>
      <c r="OWZ174" s="3"/>
      <c r="OXA174" s="3"/>
      <c r="OXB174" s="3"/>
      <c r="OXC174" s="3"/>
      <c r="OXD174" s="3"/>
      <c r="OXE174" s="3"/>
      <c r="OXF174" s="3"/>
      <c r="OXG174" s="3"/>
      <c r="OXH174" s="3"/>
      <c r="OXI174" s="3"/>
      <c r="OXJ174" s="3"/>
      <c r="OXK174" s="3"/>
      <c r="OXL174" s="3"/>
      <c r="OXM174" s="3"/>
      <c r="OXN174" s="3"/>
      <c r="OXO174" s="3"/>
      <c r="OXP174" s="3"/>
      <c r="OXQ174" s="3"/>
      <c r="OXR174" s="3"/>
      <c r="OXS174" s="3"/>
      <c r="OXT174" s="3"/>
      <c r="OXU174" s="3"/>
      <c r="OXV174" s="3"/>
      <c r="OXW174" s="3"/>
      <c r="OXX174" s="3"/>
      <c r="OXY174" s="3"/>
      <c r="OXZ174" s="3"/>
      <c r="OYA174" s="3"/>
      <c r="OYB174" s="3"/>
      <c r="OYC174" s="3"/>
      <c r="OYD174" s="3"/>
      <c r="OYE174" s="3"/>
      <c r="OYF174" s="3"/>
      <c r="OYG174" s="3"/>
      <c r="OYH174" s="3"/>
      <c r="OYI174" s="3"/>
      <c r="OYJ174" s="3"/>
      <c r="OYK174" s="3"/>
      <c r="OYL174" s="3"/>
      <c r="OYM174" s="3"/>
      <c r="OYN174" s="3"/>
      <c r="OYO174" s="3"/>
      <c r="OYP174" s="3"/>
      <c r="OYQ174" s="3"/>
      <c r="OYR174" s="3"/>
      <c r="OYS174" s="3"/>
      <c r="OYT174" s="3"/>
      <c r="OYU174" s="3"/>
      <c r="OYV174" s="3"/>
      <c r="OYW174" s="3"/>
      <c r="OYX174" s="3"/>
      <c r="OYY174" s="3"/>
      <c r="OYZ174" s="3"/>
      <c r="OZA174" s="3"/>
      <c r="OZB174" s="3"/>
      <c r="OZC174" s="3"/>
      <c r="OZD174" s="3"/>
      <c r="OZE174" s="3"/>
      <c r="OZF174" s="3"/>
      <c r="OZG174" s="3"/>
      <c r="OZH174" s="3"/>
      <c r="OZI174" s="3"/>
      <c r="OZJ174" s="3"/>
      <c r="OZK174" s="3"/>
      <c r="OZL174" s="3"/>
      <c r="OZM174" s="3"/>
      <c r="OZN174" s="3"/>
      <c r="OZO174" s="3"/>
      <c r="OZP174" s="3"/>
      <c r="OZQ174" s="3"/>
      <c r="OZR174" s="3"/>
      <c r="OZS174" s="3"/>
      <c r="OZT174" s="3"/>
      <c r="OZU174" s="3"/>
      <c r="OZV174" s="3"/>
      <c r="OZW174" s="3"/>
      <c r="OZX174" s="3"/>
      <c r="OZY174" s="3"/>
      <c r="OZZ174" s="3"/>
      <c r="PAA174" s="3"/>
      <c r="PAB174" s="3"/>
      <c r="PAC174" s="3"/>
      <c r="PAD174" s="3"/>
      <c r="PAE174" s="3"/>
      <c r="PAF174" s="3"/>
      <c r="PAG174" s="3"/>
      <c r="PAH174" s="3"/>
      <c r="PAI174" s="3"/>
      <c r="PAJ174" s="3"/>
      <c r="PAK174" s="3"/>
      <c r="PAL174" s="3"/>
      <c r="PAM174" s="3"/>
      <c r="PAN174" s="3"/>
      <c r="PAO174" s="3"/>
      <c r="PAP174" s="3"/>
      <c r="PAQ174" s="3"/>
      <c r="PAR174" s="3"/>
      <c r="PAS174" s="3"/>
      <c r="PAT174" s="3"/>
      <c r="PAU174" s="3"/>
      <c r="PAV174" s="3"/>
      <c r="PAW174" s="3"/>
      <c r="PAX174" s="3"/>
      <c r="PAY174" s="3"/>
      <c r="PAZ174" s="3"/>
      <c r="PBA174" s="3"/>
      <c r="PBB174" s="3"/>
      <c r="PBC174" s="3"/>
      <c r="PBD174" s="3"/>
      <c r="PBE174" s="3"/>
      <c r="PBF174" s="3"/>
      <c r="PBG174" s="3"/>
      <c r="PBH174" s="3"/>
      <c r="PBI174" s="3"/>
      <c r="PBJ174" s="3"/>
      <c r="PBK174" s="3"/>
      <c r="PBL174" s="3"/>
      <c r="PBM174" s="3"/>
      <c r="PBN174" s="3"/>
      <c r="PBO174" s="3"/>
      <c r="PBP174" s="3"/>
      <c r="PBQ174" s="3"/>
      <c r="PBR174" s="3"/>
      <c r="PBS174" s="3"/>
      <c r="PBT174" s="3"/>
      <c r="PBU174" s="3"/>
      <c r="PBV174" s="3"/>
      <c r="PBW174" s="3"/>
      <c r="PBX174" s="3"/>
      <c r="PBY174" s="3"/>
      <c r="PBZ174" s="3"/>
      <c r="PCA174" s="3"/>
      <c r="PCB174" s="3"/>
      <c r="PCC174" s="3"/>
      <c r="PCD174" s="3"/>
      <c r="PCE174" s="3"/>
      <c r="PCF174" s="3"/>
      <c r="PCG174" s="3"/>
      <c r="PCH174" s="3"/>
      <c r="PCI174" s="3"/>
      <c r="PCJ174" s="3"/>
      <c r="PCK174" s="3"/>
      <c r="PCL174" s="3"/>
      <c r="PCM174" s="3"/>
      <c r="PCN174" s="3"/>
      <c r="PCO174" s="3"/>
      <c r="PCP174" s="3"/>
      <c r="PCQ174" s="3"/>
      <c r="PCR174" s="3"/>
      <c r="PCS174" s="3"/>
      <c r="PCT174" s="3"/>
      <c r="PCU174" s="3"/>
      <c r="PCV174" s="3"/>
      <c r="PCW174" s="3"/>
      <c r="PCX174" s="3"/>
      <c r="PCY174" s="3"/>
      <c r="PCZ174" s="3"/>
      <c r="PDA174" s="3"/>
      <c r="PDB174" s="3"/>
      <c r="PDC174" s="3"/>
      <c r="PDD174" s="3"/>
      <c r="PDE174" s="3"/>
      <c r="PDF174" s="3"/>
      <c r="PDG174" s="3"/>
      <c r="PDH174" s="3"/>
      <c r="PDI174" s="3"/>
      <c r="PDJ174" s="3"/>
      <c r="PDK174" s="3"/>
      <c r="PDL174" s="3"/>
      <c r="PDM174" s="3"/>
      <c r="PDN174" s="3"/>
      <c r="PDO174" s="3"/>
      <c r="PDP174" s="3"/>
      <c r="PDQ174" s="3"/>
      <c r="PDR174" s="3"/>
      <c r="PDS174" s="3"/>
      <c r="PDT174" s="3"/>
      <c r="PDU174" s="3"/>
      <c r="PDV174" s="3"/>
      <c r="PDW174" s="3"/>
      <c r="PDX174" s="3"/>
      <c r="PDY174" s="3"/>
      <c r="PDZ174" s="3"/>
      <c r="PEA174" s="3"/>
      <c r="PEB174" s="3"/>
      <c r="PEC174" s="3"/>
      <c r="PED174" s="3"/>
      <c r="PEE174" s="3"/>
      <c r="PEF174" s="3"/>
      <c r="PEG174" s="3"/>
      <c r="PEH174" s="3"/>
      <c r="PEI174" s="3"/>
      <c r="PEJ174" s="3"/>
      <c r="PEK174" s="3"/>
      <c r="PEL174" s="3"/>
      <c r="PEM174" s="3"/>
      <c r="PEN174" s="3"/>
      <c r="PEO174" s="3"/>
      <c r="PEP174" s="3"/>
      <c r="PEQ174" s="3"/>
      <c r="PER174" s="3"/>
      <c r="PES174" s="3"/>
      <c r="PET174" s="3"/>
      <c r="PEU174" s="3"/>
      <c r="PEV174" s="3"/>
      <c r="PEW174" s="3"/>
      <c r="PEX174" s="3"/>
      <c r="PEY174" s="3"/>
      <c r="PEZ174" s="3"/>
      <c r="PFA174" s="3"/>
      <c r="PFB174" s="3"/>
      <c r="PFC174" s="3"/>
      <c r="PFD174" s="3"/>
      <c r="PFE174" s="3"/>
      <c r="PFF174" s="3"/>
      <c r="PFG174" s="3"/>
      <c r="PFH174" s="3"/>
      <c r="PFI174" s="3"/>
      <c r="PFJ174" s="3"/>
      <c r="PFK174" s="3"/>
      <c r="PFL174" s="3"/>
      <c r="PFM174" s="3"/>
      <c r="PFN174" s="3"/>
      <c r="PFO174" s="3"/>
      <c r="PFP174" s="3"/>
      <c r="PFQ174" s="3"/>
      <c r="PFR174" s="3"/>
      <c r="PFS174" s="3"/>
      <c r="PFT174" s="3"/>
      <c r="PFU174" s="3"/>
      <c r="PFV174" s="3"/>
      <c r="PFW174" s="3"/>
      <c r="PFX174" s="3"/>
      <c r="PFY174" s="3"/>
      <c r="PFZ174" s="3"/>
      <c r="PGA174" s="3"/>
      <c r="PGB174" s="3"/>
      <c r="PGC174" s="3"/>
      <c r="PGD174" s="3"/>
      <c r="PGE174" s="3"/>
      <c r="PGG174" s="3"/>
      <c r="PGI174" s="3"/>
      <c r="PGJ174" s="3"/>
      <c r="PGK174" s="3"/>
      <c r="PGL174" s="3"/>
      <c r="PGM174" s="3"/>
      <c r="PGN174" s="3"/>
      <c r="PGO174" s="3"/>
      <c r="PGP174" s="3"/>
      <c r="PGU174" s="3"/>
      <c r="PGV174" s="3"/>
      <c r="PGW174" s="3"/>
      <c r="PGX174" s="3"/>
      <c r="PGY174" s="3"/>
      <c r="PGZ174" s="3"/>
      <c r="PHA174" s="3"/>
      <c r="PHB174" s="3"/>
      <c r="PHC174" s="3"/>
      <c r="PHD174" s="3"/>
      <c r="PHE174" s="3"/>
      <c r="PHF174" s="3"/>
      <c r="PHG174" s="3"/>
      <c r="PHH174" s="3"/>
      <c r="PHI174" s="3"/>
      <c r="PHJ174" s="3"/>
      <c r="PHK174" s="3"/>
      <c r="PHL174" s="3"/>
      <c r="PHM174" s="3"/>
      <c r="PHN174" s="3"/>
      <c r="PHO174" s="3"/>
      <c r="PHP174" s="3"/>
      <c r="PHQ174" s="3"/>
      <c r="PHR174" s="3"/>
      <c r="PHS174" s="3"/>
      <c r="PHT174" s="3"/>
      <c r="PHU174" s="3"/>
      <c r="PHV174" s="3"/>
      <c r="PHW174" s="3"/>
      <c r="PHX174" s="3"/>
      <c r="PHY174" s="3"/>
      <c r="PHZ174" s="3"/>
      <c r="PIA174" s="3"/>
      <c r="PIB174" s="3"/>
      <c r="PIC174" s="3"/>
      <c r="PID174" s="3"/>
      <c r="PIE174" s="3"/>
      <c r="PIF174" s="3"/>
      <c r="PIG174" s="3"/>
      <c r="PIH174" s="3"/>
      <c r="PII174" s="3"/>
      <c r="PIJ174" s="3"/>
      <c r="PIK174" s="3"/>
      <c r="PIL174" s="3"/>
      <c r="PIM174" s="3"/>
      <c r="PIN174" s="3"/>
      <c r="PIO174" s="3"/>
      <c r="PIP174" s="3"/>
      <c r="PIQ174" s="3"/>
      <c r="PIR174" s="3"/>
      <c r="PIS174" s="3"/>
      <c r="PIT174" s="3"/>
      <c r="PIU174" s="3"/>
      <c r="PIV174" s="3"/>
      <c r="PIW174" s="3"/>
      <c r="PIX174" s="3"/>
      <c r="PIY174" s="3"/>
      <c r="PIZ174" s="3"/>
      <c r="PJA174" s="3"/>
      <c r="PJB174" s="3"/>
      <c r="PJC174" s="3"/>
      <c r="PJD174" s="3"/>
      <c r="PJE174" s="3"/>
      <c r="PJF174" s="3"/>
      <c r="PJG174" s="3"/>
      <c r="PJH174" s="3"/>
      <c r="PJI174" s="3"/>
      <c r="PJJ174" s="3"/>
      <c r="PJK174" s="3"/>
      <c r="PJL174" s="3"/>
      <c r="PJM174" s="3"/>
      <c r="PJN174" s="3"/>
      <c r="PJO174" s="3"/>
      <c r="PJP174" s="3"/>
      <c r="PJQ174" s="3"/>
      <c r="PJR174" s="3"/>
      <c r="PJS174" s="3"/>
      <c r="PJT174" s="3"/>
      <c r="PJU174" s="3"/>
      <c r="PJV174" s="3"/>
      <c r="PJW174" s="3"/>
      <c r="PJX174" s="3"/>
      <c r="PJY174" s="3"/>
      <c r="PJZ174" s="3"/>
      <c r="PKA174" s="3"/>
      <c r="PKB174" s="3"/>
      <c r="PKC174" s="3"/>
      <c r="PKD174" s="3"/>
      <c r="PKE174" s="3"/>
      <c r="PKF174" s="3"/>
      <c r="PKG174" s="3"/>
      <c r="PKH174" s="3"/>
      <c r="PKI174" s="3"/>
      <c r="PKJ174" s="3"/>
      <c r="PKK174" s="3"/>
      <c r="PKL174" s="3"/>
      <c r="PKM174" s="3"/>
      <c r="PKN174" s="3"/>
      <c r="PKO174" s="3"/>
      <c r="PKP174" s="3"/>
      <c r="PKQ174" s="3"/>
      <c r="PKR174" s="3"/>
      <c r="PKS174" s="3"/>
      <c r="PKT174" s="3"/>
      <c r="PKU174" s="3"/>
      <c r="PKV174" s="3"/>
      <c r="PKW174" s="3"/>
      <c r="PKX174" s="3"/>
      <c r="PKY174" s="3"/>
      <c r="PKZ174" s="3"/>
      <c r="PLA174" s="3"/>
      <c r="PLB174" s="3"/>
      <c r="PLC174" s="3"/>
      <c r="PLD174" s="3"/>
      <c r="PLE174" s="3"/>
      <c r="PLF174" s="3"/>
      <c r="PLG174" s="3"/>
      <c r="PLH174" s="3"/>
      <c r="PLI174" s="3"/>
      <c r="PLJ174" s="3"/>
      <c r="PLK174" s="3"/>
      <c r="PLL174" s="3"/>
      <c r="PLM174" s="3"/>
      <c r="PLN174" s="3"/>
      <c r="PLO174" s="3"/>
      <c r="PLP174" s="3"/>
      <c r="PLQ174" s="3"/>
      <c r="PLR174" s="3"/>
      <c r="PLS174" s="3"/>
      <c r="PLT174" s="3"/>
      <c r="PLU174" s="3"/>
      <c r="PLV174" s="3"/>
      <c r="PLW174" s="3"/>
      <c r="PLX174" s="3"/>
      <c r="PLY174" s="3"/>
      <c r="PLZ174" s="3"/>
      <c r="PMA174" s="3"/>
      <c r="PMB174" s="3"/>
      <c r="PMC174" s="3"/>
      <c r="PMD174" s="3"/>
      <c r="PME174" s="3"/>
      <c r="PMF174" s="3"/>
      <c r="PMG174" s="3"/>
      <c r="PMH174" s="3"/>
      <c r="PMI174" s="3"/>
      <c r="PMJ174" s="3"/>
      <c r="PMK174" s="3"/>
      <c r="PML174" s="3"/>
      <c r="PMM174" s="3"/>
      <c r="PMN174" s="3"/>
      <c r="PMO174" s="3"/>
      <c r="PMP174" s="3"/>
      <c r="PMQ174" s="3"/>
      <c r="PMR174" s="3"/>
      <c r="PMS174" s="3"/>
      <c r="PMT174" s="3"/>
      <c r="PMU174" s="3"/>
      <c r="PMV174" s="3"/>
      <c r="PMW174" s="3"/>
      <c r="PMX174" s="3"/>
      <c r="PMY174" s="3"/>
      <c r="PMZ174" s="3"/>
      <c r="PNA174" s="3"/>
      <c r="PNB174" s="3"/>
      <c r="PNC174" s="3"/>
      <c r="PND174" s="3"/>
      <c r="PNE174" s="3"/>
      <c r="PNF174" s="3"/>
      <c r="PNG174" s="3"/>
      <c r="PNH174" s="3"/>
      <c r="PNI174" s="3"/>
      <c r="PNJ174" s="3"/>
      <c r="PNK174" s="3"/>
      <c r="PNL174" s="3"/>
      <c r="PNM174" s="3"/>
      <c r="PNN174" s="3"/>
      <c r="PNO174" s="3"/>
      <c r="PNP174" s="3"/>
      <c r="PNQ174" s="3"/>
      <c r="PNR174" s="3"/>
      <c r="PNS174" s="3"/>
      <c r="PNT174" s="3"/>
      <c r="PNU174" s="3"/>
      <c r="PNV174" s="3"/>
      <c r="PNW174" s="3"/>
      <c r="PNX174" s="3"/>
      <c r="PNY174" s="3"/>
      <c r="PNZ174" s="3"/>
      <c r="POA174" s="3"/>
      <c r="POB174" s="3"/>
      <c r="POC174" s="3"/>
      <c r="POD174" s="3"/>
      <c r="POE174" s="3"/>
      <c r="POF174" s="3"/>
      <c r="POG174" s="3"/>
      <c r="POH174" s="3"/>
      <c r="POI174" s="3"/>
      <c r="POJ174" s="3"/>
      <c r="POK174" s="3"/>
      <c r="POL174" s="3"/>
      <c r="POM174" s="3"/>
      <c r="PON174" s="3"/>
      <c r="POO174" s="3"/>
      <c r="POP174" s="3"/>
      <c r="POQ174" s="3"/>
      <c r="POR174" s="3"/>
      <c r="POS174" s="3"/>
      <c r="POT174" s="3"/>
      <c r="POU174" s="3"/>
      <c r="POV174" s="3"/>
      <c r="POW174" s="3"/>
      <c r="POX174" s="3"/>
      <c r="POY174" s="3"/>
      <c r="POZ174" s="3"/>
      <c r="PPA174" s="3"/>
      <c r="PPB174" s="3"/>
      <c r="PPC174" s="3"/>
      <c r="PPD174" s="3"/>
      <c r="PPE174" s="3"/>
      <c r="PPF174" s="3"/>
      <c r="PPG174" s="3"/>
      <c r="PPH174" s="3"/>
      <c r="PPI174" s="3"/>
      <c r="PPJ174" s="3"/>
      <c r="PPK174" s="3"/>
      <c r="PPL174" s="3"/>
      <c r="PPM174" s="3"/>
      <c r="PPN174" s="3"/>
      <c r="PPO174" s="3"/>
      <c r="PPP174" s="3"/>
      <c r="PPQ174" s="3"/>
      <c r="PPR174" s="3"/>
      <c r="PPS174" s="3"/>
      <c r="PPT174" s="3"/>
      <c r="PPU174" s="3"/>
      <c r="PPV174" s="3"/>
      <c r="PPW174" s="3"/>
      <c r="PPX174" s="3"/>
      <c r="PPY174" s="3"/>
      <c r="PPZ174" s="3"/>
      <c r="PQA174" s="3"/>
      <c r="PQC174" s="3"/>
      <c r="PQE174" s="3"/>
      <c r="PQF174" s="3"/>
      <c r="PQG174" s="3"/>
      <c r="PQH174" s="3"/>
      <c r="PQI174" s="3"/>
      <c r="PQJ174" s="3"/>
      <c r="PQK174" s="3"/>
      <c r="PQL174" s="3"/>
      <c r="PQQ174" s="3"/>
      <c r="PQR174" s="3"/>
      <c r="PQS174" s="3"/>
      <c r="PQT174" s="3"/>
      <c r="PQU174" s="3"/>
      <c r="PQV174" s="3"/>
      <c r="PQW174" s="3"/>
      <c r="PQX174" s="3"/>
      <c r="PQY174" s="3"/>
      <c r="PQZ174" s="3"/>
      <c r="PRA174" s="3"/>
      <c r="PRB174" s="3"/>
      <c r="PRC174" s="3"/>
      <c r="PRD174" s="3"/>
      <c r="PRE174" s="3"/>
      <c r="PRF174" s="3"/>
      <c r="PRG174" s="3"/>
      <c r="PRH174" s="3"/>
      <c r="PRI174" s="3"/>
      <c r="PRJ174" s="3"/>
      <c r="PRK174" s="3"/>
      <c r="PRL174" s="3"/>
      <c r="PRM174" s="3"/>
      <c r="PRN174" s="3"/>
      <c r="PRO174" s="3"/>
      <c r="PRP174" s="3"/>
      <c r="PRQ174" s="3"/>
      <c r="PRR174" s="3"/>
      <c r="PRS174" s="3"/>
      <c r="PRT174" s="3"/>
      <c r="PRU174" s="3"/>
      <c r="PRV174" s="3"/>
      <c r="PRW174" s="3"/>
      <c r="PRX174" s="3"/>
      <c r="PRY174" s="3"/>
      <c r="PRZ174" s="3"/>
      <c r="PSA174" s="3"/>
      <c r="PSB174" s="3"/>
      <c r="PSC174" s="3"/>
      <c r="PSD174" s="3"/>
      <c r="PSE174" s="3"/>
      <c r="PSF174" s="3"/>
      <c r="PSG174" s="3"/>
      <c r="PSH174" s="3"/>
      <c r="PSI174" s="3"/>
      <c r="PSJ174" s="3"/>
      <c r="PSK174" s="3"/>
      <c r="PSL174" s="3"/>
      <c r="PSM174" s="3"/>
      <c r="PSN174" s="3"/>
      <c r="PSO174" s="3"/>
      <c r="PSP174" s="3"/>
      <c r="PSQ174" s="3"/>
      <c r="PSR174" s="3"/>
      <c r="PSS174" s="3"/>
      <c r="PST174" s="3"/>
      <c r="PSU174" s="3"/>
      <c r="PSV174" s="3"/>
      <c r="PSW174" s="3"/>
      <c r="PSX174" s="3"/>
      <c r="PSY174" s="3"/>
      <c r="PSZ174" s="3"/>
      <c r="PTA174" s="3"/>
      <c r="PTB174" s="3"/>
      <c r="PTC174" s="3"/>
      <c r="PTD174" s="3"/>
      <c r="PTE174" s="3"/>
      <c r="PTF174" s="3"/>
      <c r="PTG174" s="3"/>
      <c r="PTH174" s="3"/>
      <c r="PTI174" s="3"/>
      <c r="PTJ174" s="3"/>
      <c r="PTK174" s="3"/>
      <c r="PTL174" s="3"/>
      <c r="PTM174" s="3"/>
      <c r="PTN174" s="3"/>
      <c r="PTO174" s="3"/>
      <c r="PTP174" s="3"/>
      <c r="PTQ174" s="3"/>
      <c r="PTR174" s="3"/>
      <c r="PTS174" s="3"/>
      <c r="PTT174" s="3"/>
      <c r="PTU174" s="3"/>
      <c r="PTV174" s="3"/>
      <c r="PTW174" s="3"/>
      <c r="PTX174" s="3"/>
      <c r="PTY174" s="3"/>
      <c r="PTZ174" s="3"/>
      <c r="PUA174" s="3"/>
      <c r="PUB174" s="3"/>
      <c r="PUC174" s="3"/>
      <c r="PUD174" s="3"/>
      <c r="PUE174" s="3"/>
      <c r="PUF174" s="3"/>
      <c r="PUG174" s="3"/>
      <c r="PUH174" s="3"/>
      <c r="PUI174" s="3"/>
      <c r="PUJ174" s="3"/>
      <c r="PUK174" s="3"/>
      <c r="PUL174" s="3"/>
      <c r="PUM174" s="3"/>
      <c r="PUN174" s="3"/>
      <c r="PUO174" s="3"/>
      <c r="PUP174" s="3"/>
      <c r="PUQ174" s="3"/>
      <c r="PUR174" s="3"/>
      <c r="PUS174" s="3"/>
      <c r="PUT174" s="3"/>
      <c r="PUU174" s="3"/>
      <c r="PUV174" s="3"/>
      <c r="PUW174" s="3"/>
      <c r="PUX174" s="3"/>
      <c r="PUY174" s="3"/>
      <c r="PUZ174" s="3"/>
      <c r="PVA174" s="3"/>
      <c r="PVB174" s="3"/>
      <c r="PVC174" s="3"/>
      <c r="PVD174" s="3"/>
      <c r="PVE174" s="3"/>
      <c r="PVF174" s="3"/>
      <c r="PVG174" s="3"/>
      <c r="PVH174" s="3"/>
      <c r="PVI174" s="3"/>
      <c r="PVJ174" s="3"/>
      <c r="PVK174" s="3"/>
      <c r="PVL174" s="3"/>
      <c r="PVM174" s="3"/>
      <c r="PVN174" s="3"/>
      <c r="PVO174" s="3"/>
      <c r="PVP174" s="3"/>
      <c r="PVQ174" s="3"/>
      <c r="PVR174" s="3"/>
      <c r="PVS174" s="3"/>
      <c r="PVT174" s="3"/>
      <c r="PVU174" s="3"/>
      <c r="PVV174" s="3"/>
      <c r="PVW174" s="3"/>
      <c r="PVX174" s="3"/>
      <c r="PVY174" s="3"/>
      <c r="PVZ174" s="3"/>
      <c r="PWA174" s="3"/>
      <c r="PWB174" s="3"/>
      <c r="PWC174" s="3"/>
      <c r="PWD174" s="3"/>
      <c r="PWE174" s="3"/>
      <c r="PWF174" s="3"/>
      <c r="PWG174" s="3"/>
      <c r="PWH174" s="3"/>
      <c r="PWI174" s="3"/>
      <c r="PWJ174" s="3"/>
      <c r="PWK174" s="3"/>
      <c r="PWL174" s="3"/>
      <c r="PWM174" s="3"/>
      <c r="PWN174" s="3"/>
      <c r="PWO174" s="3"/>
      <c r="PWP174" s="3"/>
      <c r="PWQ174" s="3"/>
      <c r="PWR174" s="3"/>
      <c r="PWS174" s="3"/>
      <c r="PWT174" s="3"/>
      <c r="PWU174" s="3"/>
      <c r="PWV174" s="3"/>
      <c r="PWW174" s="3"/>
      <c r="PWX174" s="3"/>
      <c r="PWY174" s="3"/>
      <c r="PWZ174" s="3"/>
      <c r="PXA174" s="3"/>
      <c r="PXB174" s="3"/>
      <c r="PXC174" s="3"/>
      <c r="PXD174" s="3"/>
      <c r="PXE174" s="3"/>
      <c r="PXF174" s="3"/>
      <c r="PXG174" s="3"/>
      <c r="PXH174" s="3"/>
      <c r="PXI174" s="3"/>
      <c r="PXJ174" s="3"/>
      <c r="PXK174" s="3"/>
      <c r="PXL174" s="3"/>
      <c r="PXM174" s="3"/>
      <c r="PXN174" s="3"/>
      <c r="PXO174" s="3"/>
      <c r="PXP174" s="3"/>
      <c r="PXQ174" s="3"/>
      <c r="PXR174" s="3"/>
      <c r="PXS174" s="3"/>
      <c r="PXT174" s="3"/>
      <c r="PXU174" s="3"/>
      <c r="PXV174" s="3"/>
      <c r="PXW174" s="3"/>
      <c r="PXX174" s="3"/>
      <c r="PXY174" s="3"/>
      <c r="PXZ174" s="3"/>
      <c r="PYA174" s="3"/>
      <c r="PYB174" s="3"/>
      <c r="PYC174" s="3"/>
      <c r="PYD174" s="3"/>
      <c r="PYE174" s="3"/>
      <c r="PYF174" s="3"/>
      <c r="PYG174" s="3"/>
      <c r="PYH174" s="3"/>
      <c r="PYI174" s="3"/>
      <c r="PYJ174" s="3"/>
      <c r="PYK174" s="3"/>
      <c r="PYL174" s="3"/>
      <c r="PYM174" s="3"/>
      <c r="PYN174" s="3"/>
      <c r="PYO174" s="3"/>
      <c r="PYP174" s="3"/>
      <c r="PYQ174" s="3"/>
      <c r="PYR174" s="3"/>
      <c r="PYS174" s="3"/>
      <c r="PYT174" s="3"/>
      <c r="PYU174" s="3"/>
      <c r="PYV174" s="3"/>
      <c r="PYW174" s="3"/>
      <c r="PYX174" s="3"/>
      <c r="PYY174" s="3"/>
      <c r="PYZ174" s="3"/>
      <c r="PZA174" s="3"/>
      <c r="PZB174" s="3"/>
      <c r="PZC174" s="3"/>
      <c r="PZD174" s="3"/>
      <c r="PZE174" s="3"/>
      <c r="PZF174" s="3"/>
      <c r="PZG174" s="3"/>
      <c r="PZH174" s="3"/>
      <c r="PZI174" s="3"/>
      <c r="PZJ174" s="3"/>
      <c r="PZK174" s="3"/>
      <c r="PZL174" s="3"/>
      <c r="PZM174" s="3"/>
      <c r="PZN174" s="3"/>
      <c r="PZO174" s="3"/>
      <c r="PZP174" s="3"/>
      <c r="PZQ174" s="3"/>
      <c r="PZR174" s="3"/>
      <c r="PZS174" s="3"/>
      <c r="PZT174" s="3"/>
      <c r="PZU174" s="3"/>
      <c r="PZV174" s="3"/>
      <c r="PZW174" s="3"/>
      <c r="PZY174" s="3"/>
      <c r="QAA174" s="3"/>
      <c r="QAB174" s="3"/>
      <c r="QAC174" s="3"/>
      <c r="QAD174" s="3"/>
      <c r="QAE174" s="3"/>
      <c r="QAF174" s="3"/>
      <c r="QAG174" s="3"/>
      <c r="QAH174" s="3"/>
      <c r="QAM174" s="3"/>
      <c r="QAN174" s="3"/>
      <c r="QAO174" s="3"/>
      <c r="QAP174" s="3"/>
      <c r="QAQ174" s="3"/>
      <c r="QAR174" s="3"/>
      <c r="QAS174" s="3"/>
      <c r="QAT174" s="3"/>
      <c r="QAU174" s="3"/>
      <c r="QAV174" s="3"/>
      <c r="QAW174" s="3"/>
      <c r="QAX174" s="3"/>
      <c r="QAY174" s="3"/>
      <c r="QAZ174" s="3"/>
      <c r="QBA174" s="3"/>
      <c r="QBB174" s="3"/>
      <c r="QBC174" s="3"/>
      <c r="QBD174" s="3"/>
      <c r="QBE174" s="3"/>
      <c r="QBF174" s="3"/>
      <c r="QBG174" s="3"/>
      <c r="QBH174" s="3"/>
      <c r="QBI174" s="3"/>
      <c r="QBJ174" s="3"/>
      <c r="QBK174" s="3"/>
      <c r="QBL174" s="3"/>
      <c r="QBM174" s="3"/>
      <c r="QBN174" s="3"/>
      <c r="QBO174" s="3"/>
      <c r="QBP174" s="3"/>
      <c r="QBQ174" s="3"/>
      <c r="QBR174" s="3"/>
      <c r="QBS174" s="3"/>
      <c r="QBT174" s="3"/>
      <c r="QBU174" s="3"/>
      <c r="QBV174" s="3"/>
      <c r="QBW174" s="3"/>
      <c r="QBX174" s="3"/>
      <c r="QBY174" s="3"/>
      <c r="QBZ174" s="3"/>
      <c r="QCA174" s="3"/>
      <c r="QCB174" s="3"/>
      <c r="QCC174" s="3"/>
      <c r="QCD174" s="3"/>
      <c r="QCE174" s="3"/>
      <c r="QCF174" s="3"/>
      <c r="QCG174" s="3"/>
      <c r="QCH174" s="3"/>
      <c r="QCI174" s="3"/>
      <c r="QCJ174" s="3"/>
      <c r="QCK174" s="3"/>
      <c r="QCL174" s="3"/>
      <c r="QCM174" s="3"/>
      <c r="QCN174" s="3"/>
      <c r="QCO174" s="3"/>
      <c r="QCP174" s="3"/>
      <c r="QCQ174" s="3"/>
      <c r="QCR174" s="3"/>
      <c r="QCS174" s="3"/>
      <c r="QCT174" s="3"/>
      <c r="QCU174" s="3"/>
      <c r="QCV174" s="3"/>
      <c r="QCW174" s="3"/>
      <c r="QCX174" s="3"/>
      <c r="QCY174" s="3"/>
      <c r="QCZ174" s="3"/>
      <c r="QDA174" s="3"/>
      <c r="QDB174" s="3"/>
      <c r="QDC174" s="3"/>
      <c r="QDD174" s="3"/>
      <c r="QDE174" s="3"/>
      <c r="QDF174" s="3"/>
      <c r="QDG174" s="3"/>
      <c r="QDH174" s="3"/>
      <c r="QDI174" s="3"/>
      <c r="QDJ174" s="3"/>
      <c r="QDK174" s="3"/>
      <c r="QDL174" s="3"/>
      <c r="QDM174" s="3"/>
      <c r="QDN174" s="3"/>
      <c r="QDO174" s="3"/>
      <c r="QDP174" s="3"/>
      <c r="QDQ174" s="3"/>
      <c r="QDR174" s="3"/>
      <c r="QDS174" s="3"/>
      <c r="QDT174" s="3"/>
      <c r="QDU174" s="3"/>
      <c r="QDV174" s="3"/>
      <c r="QDW174" s="3"/>
      <c r="QDX174" s="3"/>
      <c r="QDY174" s="3"/>
      <c r="QDZ174" s="3"/>
      <c r="QEA174" s="3"/>
      <c r="QEB174" s="3"/>
      <c r="QEC174" s="3"/>
      <c r="QED174" s="3"/>
      <c r="QEE174" s="3"/>
      <c r="QEF174" s="3"/>
      <c r="QEG174" s="3"/>
      <c r="QEH174" s="3"/>
      <c r="QEI174" s="3"/>
      <c r="QEJ174" s="3"/>
      <c r="QEK174" s="3"/>
      <c r="QEL174" s="3"/>
      <c r="QEM174" s="3"/>
      <c r="QEN174" s="3"/>
      <c r="QEO174" s="3"/>
      <c r="QEP174" s="3"/>
      <c r="QEQ174" s="3"/>
      <c r="QER174" s="3"/>
      <c r="QES174" s="3"/>
      <c r="QET174" s="3"/>
      <c r="QEU174" s="3"/>
      <c r="QEV174" s="3"/>
      <c r="QEW174" s="3"/>
      <c r="QEX174" s="3"/>
      <c r="QEY174" s="3"/>
      <c r="QEZ174" s="3"/>
      <c r="QFA174" s="3"/>
      <c r="QFB174" s="3"/>
      <c r="QFC174" s="3"/>
      <c r="QFD174" s="3"/>
      <c r="QFE174" s="3"/>
      <c r="QFF174" s="3"/>
      <c r="QFG174" s="3"/>
      <c r="QFH174" s="3"/>
      <c r="QFI174" s="3"/>
      <c r="QFJ174" s="3"/>
      <c r="QFK174" s="3"/>
      <c r="QFL174" s="3"/>
      <c r="QFM174" s="3"/>
      <c r="QFN174" s="3"/>
      <c r="QFO174" s="3"/>
      <c r="QFP174" s="3"/>
      <c r="QFQ174" s="3"/>
      <c r="QFR174" s="3"/>
      <c r="QFS174" s="3"/>
      <c r="QFT174" s="3"/>
      <c r="QFU174" s="3"/>
      <c r="QFV174" s="3"/>
      <c r="QFW174" s="3"/>
      <c r="QFX174" s="3"/>
      <c r="QFY174" s="3"/>
      <c r="QFZ174" s="3"/>
      <c r="QGA174" s="3"/>
      <c r="QGB174" s="3"/>
      <c r="QGC174" s="3"/>
      <c r="QGD174" s="3"/>
      <c r="QGE174" s="3"/>
      <c r="QGF174" s="3"/>
      <c r="QGG174" s="3"/>
      <c r="QGH174" s="3"/>
      <c r="QGI174" s="3"/>
      <c r="QGJ174" s="3"/>
      <c r="QGK174" s="3"/>
      <c r="QGL174" s="3"/>
      <c r="QGM174" s="3"/>
      <c r="QGN174" s="3"/>
      <c r="QGO174" s="3"/>
      <c r="QGP174" s="3"/>
      <c r="QGQ174" s="3"/>
      <c r="QGR174" s="3"/>
      <c r="QGS174" s="3"/>
      <c r="QGT174" s="3"/>
      <c r="QGU174" s="3"/>
      <c r="QGV174" s="3"/>
      <c r="QGW174" s="3"/>
      <c r="QGX174" s="3"/>
      <c r="QGY174" s="3"/>
      <c r="QGZ174" s="3"/>
      <c r="QHA174" s="3"/>
      <c r="QHB174" s="3"/>
      <c r="QHC174" s="3"/>
      <c r="QHD174" s="3"/>
      <c r="QHE174" s="3"/>
      <c r="QHF174" s="3"/>
      <c r="QHG174" s="3"/>
      <c r="QHH174" s="3"/>
      <c r="QHI174" s="3"/>
      <c r="QHJ174" s="3"/>
      <c r="QHK174" s="3"/>
      <c r="QHL174" s="3"/>
      <c r="QHM174" s="3"/>
      <c r="QHN174" s="3"/>
      <c r="QHO174" s="3"/>
      <c r="QHP174" s="3"/>
      <c r="QHQ174" s="3"/>
      <c r="QHR174" s="3"/>
      <c r="QHS174" s="3"/>
      <c r="QHT174" s="3"/>
      <c r="QHU174" s="3"/>
      <c r="QHV174" s="3"/>
      <c r="QHW174" s="3"/>
      <c r="QHX174" s="3"/>
      <c r="QHY174" s="3"/>
      <c r="QHZ174" s="3"/>
      <c r="QIA174" s="3"/>
      <c r="QIB174" s="3"/>
      <c r="QIC174" s="3"/>
      <c r="QID174" s="3"/>
      <c r="QIE174" s="3"/>
      <c r="QIF174" s="3"/>
      <c r="QIG174" s="3"/>
      <c r="QIH174" s="3"/>
      <c r="QII174" s="3"/>
      <c r="QIJ174" s="3"/>
      <c r="QIK174" s="3"/>
      <c r="QIL174" s="3"/>
      <c r="QIM174" s="3"/>
      <c r="QIN174" s="3"/>
      <c r="QIO174" s="3"/>
      <c r="QIP174" s="3"/>
      <c r="QIQ174" s="3"/>
      <c r="QIR174" s="3"/>
      <c r="QIS174" s="3"/>
      <c r="QIT174" s="3"/>
      <c r="QIU174" s="3"/>
      <c r="QIV174" s="3"/>
      <c r="QIW174" s="3"/>
      <c r="QIX174" s="3"/>
      <c r="QIY174" s="3"/>
      <c r="QIZ174" s="3"/>
      <c r="QJA174" s="3"/>
      <c r="QJB174" s="3"/>
      <c r="QJC174" s="3"/>
      <c r="QJD174" s="3"/>
      <c r="QJE174" s="3"/>
      <c r="QJF174" s="3"/>
      <c r="QJG174" s="3"/>
      <c r="QJH174" s="3"/>
      <c r="QJI174" s="3"/>
      <c r="QJJ174" s="3"/>
      <c r="QJK174" s="3"/>
      <c r="QJL174" s="3"/>
      <c r="QJM174" s="3"/>
      <c r="QJN174" s="3"/>
      <c r="QJO174" s="3"/>
      <c r="QJP174" s="3"/>
      <c r="QJQ174" s="3"/>
      <c r="QJR174" s="3"/>
      <c r="QJS174" s="3"/>
      <c r="QJU174" s="3"/>
      <c r="QJW174" s="3"/>
      <c r="QJX174" s="3"/>
      <c r="QJY174" s="3"/>
      <c r="QJZ174" s="3"/>
      <c r="QKA174" s="3"/>
      <c r="QKB174" s="3"/>
      <c r="QKC174" s="3"/>
      <c r="QKD174" s="3"/>
      <c r="QKI174" s="3"/>
      <c r="QKJ174" s="3"/>
      <c r="QKK174" s="3"/>
      <c r="QKL174" s="3"/>
      <c r="QKM174" s="3"/>
      <c r="QKN174" s="3"/>
      <c r="QKO174" s="3"/>
      <c r="QKP174" s="3"/>
      <c r="QKQ174" s="3"/>
      <c r="QKR174" s="3"/>
      <c r="QKS174" s="3"/>
      <c r="QKT174" s="3"/>
      <c r="QKU174" s="3"/>
      <c r="QKV174" s="3"/>
      <c r="QKW174" s="3"/>
      <c r="QKX174" s="3"/>
      <c r="QKY174" s="3"/>
      <c r="QKZ174" s="3"/>
      <c r="QLA174" s="3"/>
      <c r="QLB174" s="3"/>
      <c r="QLC174" s="3"/>
      <c r="QLD174" s="3"/>
      <c r="QLE174" s="3"/>
      <c r="QLF174" s="3"/>
      <c r="QLG174" s="3"/>
      <c r="QLH174" s="3"/>
      <c r="QLI174" s="3"/>
      <c r="QLJ174" s="3"/>
      <c r="QLK174" s="3"/>
      <c r="QLL174" s="3"/>
      <c r="QLM174" s="3"/>
      <c r="QLN174" s="3"/>
      <c r="QLO174" s="3"/>
      <c r="QLP174" s="3"/>
      <c r="QLQ174" s="3"/>
      <c r="QLR174" s="3"/>
      <c r="QLS174" s="3"/>
      <c r="QLT174" s="3"/>
      <c r="QLU174" s="3"/>
      <c r="QLV174" s="3"/>
      <c r="QLW174" s="3"/>
      <c r="QLX174" s="3"/>
      <c r="QLY174" s="3"/>
      <c r="QLZ174" s="3"/>
      <c r="QMA174" s="3"/>
      <c r="QMB174" s="3"/>
      <c r="QMC174" s="3"/>
      <c r="QMD174" s="3"/>
      <c r="QME174" s="3"/>
      <c r="QMF174" s="3"/>
      <c r="QMG174" s="3"/>
      <c r="QMH174" s="3"/>
      <c r="QMI174" s="3"/>
      <c r="QMJ174" s="3"/>
      <c r="QMK174" s="3"/>
      <c r="QML174" s="3"/>
      <c r="QMM174" s="3"/>
      <c r="QMN174" s="3"/>
      <c r="QMO174" s="3"/>
      <c r="QMP174" s="3"/>
      <c r="QMQ174" s="3"/>
      <c r="QMR174" s="3"/>
      <c r="QMS174" s="3"/>
      <c r="QMT174" s="3"/>
      <c r="QMU174" s="3"/>
      <c r="QMV174" s="3"/>
      <c r="QMW174" s="3"/>
      <c r="QMX174" s="3"/>
      <c r="QMY174" s="3"/>
      <c r="QMZ174" s="3"/>
      <c r="QNA174" s="3"/>
      <c r="QNB174" s="3"/>
      <c r="QNC174" s="3"/>
      <c r="QND174" s="3"/>
      <c r="QNE174" s="3"/>
      <c r="QNF174" s="3"/>
      <c r="QNG174" s="3"/>
      <c r="QNH174" s="3"/>
      <c r="QNI174" s="3"/>
      <c r="QNJ174" s="3"/>
      <c r="QNK174" s="3"/>
      <c r="QNL174" s="3"/>
      <c r="QNM174" s="3"/>
      <c r="QNN174" s="3"/>
      <c r="QNO174" s="3"/>
      <c r="QNP174" s="3"/>
      <c r="QNQ174" s="3"/>
      <c r="QNR174" s="3"/>
      <c r="QNS174" s="3"/>
      <c r="QNT174" s="3"/>
      <c r="QNU174" s="3"/>
      <c r="QNV174" s="3"/>
      <c r="QNW174" s="3"/>
      <c r="QNX174" s="3"/>
      <c r="QNY174" s="3"/>
      <c r="QNZ174" s="3"/>
      <c r="QOA174" s="3"/>
      <c r="QOB174" s="3"/>
      <c r="QOC174" s="3"/>
      <c r="QOD174" s="3"/>
      <c r="QOE174" s="3"/>
      <c r="QOF174" s="3"/>
      <c r="QOG174" s="3"/>
      <c r="QOH174" s="3"/>
      <c r="QOI174" s="3"/>
      <c r="QOJ174" s="3"/>
      <c r="QOK174" s="3"/>
      <c r="QOL174" s="3"/>
      <c r="QOM174" s="3"/>
      <c r="QON174" s="3"/>
      <c r="QOO174" s="3"/>
      <c r="QOP174" s="3"/>
      <c r="QOQ174" s="3"/>
      <c r="QOR174" s="3"/>
      <c r="QOS174" s="3"/>
      <c r="QOT174" s="3"/>
      <c r="QOU174" s="3"/>
      <c r="QOV174" s="3"/>
      <c r="QOW174" s="3"/>
      <c r="QOX174" s="3"/>
      <c r="QOY174" s="3"/>
      <c r="QOZ174" s="3"/>
      <c r="QPA174" s="3"/>
      <c r="QPB174" s="3"/>
      <c r="QPC174" s="3"/>
      <c r="QPD174" s="3"/>
      <c r="QPE174" s="3"/>
      <c r="QPF174" s="3"/>
      <c r="QPG174" s="3"/>
      <c r="QPH174" s="3"/>
      <c r="QPI174" s="3"/>
      <c r="QPJ174" s="3"/>
      <c r="QPK174" s="3"/>
      <c r="QPL174" s="3"/>
      <c r="QPM174" s="3"/>
      <c r="QPN174" s="3"/>
      <c r="QPO174" s="3"/>
      <c r="QPP174" s="3"/>
      <c r="QPQ174" s="3"/>
      <c r="QPR174" s="3"/>
      <c r="QPS174" s="3"/>
      <c r="QPT174" s="3"/>
      <c r="QPU174" s="3"/>
      <c r="QPV174" s="3"/>
      <c r="QPW174" s="3"/>
      <c r="QPX174" s="3"/>
      <c r="QPY174" s="3"/>
      <c r="QPZ174" s="3"/>
      <c r="QQA174" s="3"/>
      <c r="QQB174" s="3"/>
      <c r="QQC174" s="3"/>
      <c r="QQD174" s="3"/>
      <c r="QQE174" s="3"/>
      <c r="QQF174" s="3"/>
      <c r="QQG174" s="3"/>
      <c r="QQH174" s="3"/>
      <c r="QQI174" s="3"/>
      <c r="QQJ174" s="3"/>
      <c r="QQK174" s="3"/>
      <c r="QQL174" s="3"/>
      <c r="QQM174" s="3"/>
      <c r="QQN174" s="3"/>
      <c r="QQO174" s="3"/>
      <c r="QQP174" s="3"/>
      <c r="QQQ174" s="3"/>
      <c r="QQR174" s="3"/>
      <c r="QQS174" s="3"/>
      <c r="QQT174" s="3"/>
      <c r="QQU174" s="3"/>
      <c r="QQV174" s="3"/>
      <c r="QQW174" s="3"/>
      <c r="QQX174" s="3"/>
      <c r="QQY174" s="3"/>
      <c r="QQZ174" s="3"/>
      <c r="QRA174" s="3"/>
      <c r="QRB174" s="3"/>
      <c r="QRC174" s="3"/>
      <c r="QRD174" s="3"/>
      <c r="QRE174" s="3"/>
      <c r="QRF174" s="3"/>
      <c r="QRG174" s="3"/>
      <c r="QRH174" s="3"/>
      <c r="QRI174" s="3"/>
      <c r="QRJ174" s="3"/>
      <c r="QRK174" s="3"/>
      <c r="QRL174" s="3"/>
      <c r="QRM174" s="3"/>
      <c r="QRN174" s="3"/>
      <c r="QRO174" s="3"/>
      <c r="QRP174" s="3"/>
      <c r="QRQ174" s="3"/>
      <c r="QRR174" s="3"/>
      <c r="QRS174" s="3"/>
      <c r="QRT174" s="3"/>
      <c r="QRU174" s="3"/>
      <c r="QRV174" s="3"/>
      <c r="QRW174" s="3"/>
      <c r="QRX174" s="3"/>
      <c r="QRY174" s="3"/>
      <c r="QRZ174" s="3"/>
      <c r="QSA174" s="3"/>
      <c r="QSB174" s="3"/>
      <c r="QSC174" s="3"/>
      <c r="QSD174" s="3"/>
      <c r="QSE174" s="3"/>
      <c r="QSF174" s="3"/>
      <c r="QSG174" s="3"/>
      <c r="QSH174" s="3"/>
      <c r="QSI174" s="3"/>
      <c r="QSJ174" s="3"/>
      <c r="QSK174" s="3"/>
      <c r="QSL174" s="3"/>
      <c r="QSM174" s="3"/>
      <c r="QSN174" s="3"/>
      <c r="QSO174" s="3"/>
      <c r="QSP174" s="3"/>
      <c r="QSQ174" s="3"/>
      <c r="QSR174" s="3"/>
      <c r="QSS174" s="3"/>
      <c r="QST174" s="3"/>
      <c r="QSU174" s="3"/>
      <c r="QSV174" s="3"/>
      <c r="QSW174" s="3"/>
      <c r="QSX174" s="3"/>
      <c r="QSY174" s="3"/>
      <c r="QSZ174" s="3"/>
      <c r="QTA174" s="3"/>
      <c r="QTB174" s="3"/>
      <c r="QTC174" s="3"/>
      <c r="QTD174" s="3"/>
      <c r="QTE174" s="3"/>
      <c r="QTF174" s="3"/>
      <c r="QTG174" s="3"/>
      <c r="QTH174" s="3"/>
      <c r="QTI174" s="3"/>
      <c r="QTJ174" s="3"/>
      <c r="QTK174" s="3"/>
      <c r="QTL174" s="3"/>
      <c r="QTM174" s="3"/>
      <c r="QTN174" s="3"/>
      <c r="QTO174" s="3"/>
      <c r="QTQ174" s="3"/>
      <c r="QTS174" s="3"/>
      <c r="QTT174" s="3"/>
      <c r="QTU174" s="3"/>
      <c r="QTV174" s="3"/>
      <c r="QTW174" s="3"/>
      <c r="QTX174" s="3"/>
      <c r="QTY174" s="3"/>
      <c r="QTZ174" s="3"/>
      <c r="QUE174" s="3"/>
      <c r="QUF174" s="3"/>
      <c r="QUG174" s="3"/>
      <c r="QUH174" s="3"/>
      <c r="QUI174" s="3"/>
      <c r="QUJ174" s="3"/>
      <c r="QUK174" s="3"/>
      <c r="QUL174" s="3"/>
      <c r="QUM174" s="3"/>
      <c r="QUN174" s="3"/>
      <c r="QUO174" s="3"/>
      <c r="QUP174" s="3"/>
      <c r="QUQ174" s="3"/>
      <c r="QUR174" s="3"/>
      <c r="QUS174" s="3"/>
      <c r="QUT174" s="3"/>
      <c r="QUU174" s="3"/>
      <c r="QUV174" s="3"/>
      <c r="QUW174" s="3"/>
      <c r="QUX174" s="3"/>
      <c r="QUY174" s="3"/>
      <c r="QUZ174" s="3"/>
      <c r="QVA174" s="3"/>
      <c r="QVB174" s="3"/>
      <c r="QVC174" s="3"/>
      <c r="QVD174" s="3"/>
      <c r="QVE174" s="3"/>
      <c r="QVF174" s="3"/>
      <c r="QVG174" s="3"/>
      <c r="QVH174" s="3"/>
      <c r="QVI174" s="3"/>
      <c r="QVJ174" s="3"/>
      <c r="QVK174" s="3"/>
      <c r="QVL174" s="3"/>
      <c r="QVM174" s="3"/>
      <c r="QVN174" s="3"/>
      <c r="QVO174" s="3"/>
      <c r="QVP174" s="3"/>
      <c r="QVQ174" s="3"/>
      <c r="QVR174" s="3"/>
      <c r="QVS174" s="3"/>
      <c r="QVT174" s="3"/>
      <c r="QVU174" s="3"/>
      <c r="QVV174" s="3"/>
      <c r="QVW174" s="3"/>
      <c r="QVX174" s="3"/>
      <c r="QVY174" s="3"/>
      <c r="QVZ174" s="3"/>
      <c r="QWA174" s="3"/>
      <c r="QWB174" s="3"/>
      <c r="QWC174" s="3"/>
      <c r="QWD174" s="3"/>
      <c r="QWE174" s="3"/>
      <c r="QWF174" s="3"/>
      <c r="QWG174" s="3"/>
      <c r="QWH174" s="3"/>
      <c r="QWI174" s="3"/>
      <c r="QWJ174" s="3"/>
      <c r="QWK174" s="3"/>
      <c r="QWL174" s="3"/>
      <c r="QWM174" s="3"/>
      <c r="QWN174" s="3"/>
      <c r="QWO174" s="3"/>
      <c r="QWP174" s="3"/>
      <c r="QWQ174" s="3"/>
      <c r="QWR174" s="3"/>
      <c r="QWS174" s="3"/>
      <c r="QWT174" s="3"/>
      <c r="QWU174" s="3"/>
      <c r="QWV174" s="3"/>
      <c r="QWW174" s="3"/>
      <c r="QWX174" s="3"/>
      <c r="QWY174" s="3"/>
      <c r="QWZ174" s="3"/>
      <c r="QXA174" s="3"/>
      <c r="QXB174" s="3"/>
      <c r="QXC174" s="3"/>
      <c r="QXD174" s="3"/>
      <c r="QXE174" s="3"/>
      <c r="QXF174" s="3"/>
      <c r="QXG174" s="3"/>
      <c r="QXH174" s="3"/>
      <c r="QXI174" s="3"/>
      <c r="QXJ174" s="3"/>
      <c r="QXK174" s="3"/>
      <c r="QXL174" s="3"/>
      <c r="QXM174" s="3"/>
      <c r="QXN174" s="3"/>
      <c r="QXO174" s="3"/>
      <c r="QXP174" s="3"/>
      <c r="QXQ174" s="3"/>
      <c r="QXR174" s="3"/>
      <c r="QXS174" s="3"/>
      <c r="QXT174" s="3"/>
      <c r="QXU174" s="3"/>
      <c r="QXV174" s="3"/>
      <c r="QXW174" s="3"/>
      <c r="QXX174" s="3"/>
      <c r="QXY174" s="3"/>
      <c r="QXZ174" s="3"/>
      <c r="QYA174" s="3"/>
      <c r="QYB174" s="3"/>
      <c r="QYC174" s="3"/>
      <c r="QYD174" s="3"/>
      <c r="QYE174" s="3"/>
      <c r="QYF174" s="3"/>
      <c r="QYG174" s="3"/>
      <c r="QYH174" s="3"/>
      <c r="QYI174" s="3"/>
      <c r="QYJ174" s="3"/>
      <c r="QYK174" s="3"/>
      <c r="QYL174" s="3"/>
      <c r="QYM174" s="3"/>
      <c r="QYN174" s="3"/>
      <c r="QYO174" s="3"/>
      <c r="QYP174" s="3"/>
      <c r="QYQ174" s="3"/>
      <c r="QYR174" s="3"/>
      <c r="QYS174" s="3"/>
      <c r="QYT174" s="3"/>
      <c r="QYU174" s="3"/>
      <c r="QYV174" s="3"/>
      <c r="QYW174" s="3"/>
      <c r="QYX174" s="3"/>
      <c r="QYY174" s="3"/>
      <c r="QYZ174" s="3"/>
      <c r="QZA174" s="3"/>
      <c r="QZB174" s="3"/>
      <c r="QZC174" s="3"/>
      <c r="QZD174" s="3"/>
      <c r="QZE174" s="3"/>
      <c r="QZF174" s="3"/>
      <c r="QZG174" s="3"/>
      <c r="QZH174" s="3"/>
      <c r="QZI174" s="3"/>
      <c r="QZJ174" s="3"/>
      <c r="QZK174" s="3"/>
      <c r="QZL174" s="3"/>
      <c r="QZM174" s="3"/>
      <c r="QZN174" s="3"/>
      <c r="QZO174" s="3"/>
      <c r="QZP174" s="3"/>
      <c r="QZQ174" s="3"/>
      <c r="QZR174" s="3"/>
      <c r="QZS174" s="3"/>
      <c r="QZT174" s="3"/>
      <c r="QZU174" s="3"/>
      <c r="QZV174" s="3"/>
      <c r="QZW174" s="3"/>
      <c r="QZX174" s="3"/>
      <c r="QZY174" s="3"/>
      <c r="QZZ174" s="3"/>
      <c r="RAA174" s="3"/>
      <c r="RAB174" s="3"/>
      <c r="RAC174" s="3"/>
      <c r="RAD174" s="3"/>
      <c r="RAE174" s="3"/>
      <c r="RAF174" s="3"/>
      <c r="RAG174" s="3"/>
      <c r="RAH174" s="3"/>
      <c r="RAI174" s="3"/>
      <c r="RAJ174" s="3"/>
      <c r="RAK174" s="3"/>
      <c r="RAL174" s="3"/>
      <c r="RAM174" s="3"/>
      <c r="RAN174" s="3"/>
      <c r="RAO174" s="3"/>
      <c r="RAP174" s="3"/>
      <c r="RAQ174" s="3"/>
      <c r="RAR174" s="3"/>
      <c r="RAS174" s="3"/>
      <c r="RAT174" s="3"/>
      <c r="RAU174" s="3"/>
      <c r="RAV174" s="3"/>
      <c r="RAW174" s="3"/>
      <c r="RAX174" s="3"/>
      <c r="RAY174" s="3"/>
      <c r="RAZ174" s="3"/>
      <c r="RBA174" s="3"/>
      <c r="RBB174" s="3"/>
      <c r="RBC174" s="3"/>
      <c r="RBD174" s="3"/>
      <c r="RBE174" s="3"/>
      <c r="RBF174" s="3"/>
      <c r="RBG174" s="3"/>
      <c r="RBH174" s="3"/>
      <c r="RBI174" s="3"/>
      <c r="RBJ174" s="3"/>
      <c r="RBK174" s="3"/>
      <c r="RBL174" s="3"/>
      <c r="RBM174" s="3"/>
      <c r="RBN174" s="3"/>
      <c r="RBO174" s="3"/>
      <c r="RBP174" s="3"/>
      <c r="RBQ174" s="3"/>
      <c r="RBR174" s="3"/>
      <c r="RBS174" s="3"/>
      <c r="RBT174" s="3"/>
      <c r="RBU174" s="3"/>
      <c r="RBV174" s="3"/>
      <c r="RBW174" s="3"/>
      <c r="RBX174" s="3"/>
      <c r="RBY174" s="3"/>
      <c r="RBZ174" s="3"/>
      <c r="RCA174" s="3"/>
      <c r="RCB174" s="3"/>
      <c r="RCC174" s="3"/>
      <c r="RCD174" s="3"/>
      <c r="RCE174" s="3"/>
      <c r="RCF174" s="3"/>
      <c r="RCG174" s="3"/>
      <c r="RCH174" s="3"/>
      <c r="RCI174" s="3"/>
      <c r="RCJ174" s="3"/>
      <c r="RCK174" s="3"/>
      <c r="RCL174" s="3"/>
      <c r="RCM174" s="3"/>
      <c r="RCN174" s="3"/>
      <c r="RCO174" s="3"/>
      <c r="RCP174" s="3"/>
      <c r="RCQ174" s="3"/>
      <c r="RCR174" s="3"/>
      <c r="RCS174" s="3"/>
      <c r="RCT174" s="3"/>
      <c r="RCU174" s="3"/>
      <c r="RCV174" s="3"/>
      <c r="RCW174" s="3"/>
      <c r="RCX174" s="3"/>
      <c r="RCY174" s="3"/>
      <c r="RCZ174" s="3"/>
      <c r="RDA174" s="3"/>
      <c r="RDB174" s="3"/>
      <c r="RDC174" s="3"/>
      <c r="RDD174" s="3"/>
      <c r="RDE174" s="3"/>
      <c r="RDF174" s="3"/>
      <c r="RDG174" s="3"/>
      <c r="RDH174" s="3"/>
      <c r="RDI174" s="3"/>
      <c r="RDJ174" s="3"/>
      <c r="RDK174" s="3"/>
      <c r="RDM174" s="3"/>
      <c r="RDO174" s="3"/>
      <c r="RDP174" s="3"/>
      <c r="RDQ174" s="3"/>
      <c r="RDR174" s="3"/>
      <c r="RDS174" s="3"/>
      <c r="RDT174" s="3"/>
      <c r="RDU174" s="3"/>
      <c r="RDV174" s="3"/>
      <c r="REA174" s="3"/>
      <c r="REB174" s="3"/>
      <c r="REC174" s="3"/>
      <c r="RED174" s="3"/>
      <c r="REE174" s="3"/>
      <c r="REF174" s="3"/>
      <c r="REG174" s="3"/>
      <c r="REH174" s="3"/>
      <c r="REI174" s="3"/>
      <c r="REJ174" s="3"/>
      <c r="REK174" s="3"/>
      <c r="REL174" s="3"/>
      <c r="REM174" s="3"/>
      <c r="REN174" s="3"/>
      <c r="REO174" s="3"/>
      <c r="REP174" s="3"/>
      <c r="REQ174" s="3"/>
      <c r="RER174" s="3"/>
      <c r="RES174" s="3"/>
      <c r="RET174" s="3"/>
      <c r="REU174" s="3"/>
      <c r="REV174" s="3"/>
      <c r="REW174" s="3"/>
      <c r="REX174" s="3"/>
      <c r="REY174" s="3"/>
      <c r="REZ174" s="3"/>
      <c r="RFA174" s="3"/>
      <c r="RFB174" s="3"/>
      <c r="RFC174" s="3"/>
      <c r="RFD174" s="3"/>
      <c r="RFE174" s="3"/>
      <c r="RFF174" s="3"/>
      <c r="RFG174" s="3"/>
      <c r="RFH174" s="3"/>
      <c r="RFI174" s="3"/>
      <c r="RFJ174" s="3"/>
      <c r="RFK174" s="3"/>
      <c r="RFL174" s="3"/>
      <c r="RFM174" s="3"/>
      <c r="RFN174" s="3"/>
      <c r="RFO174" s="3"/>
      <c r="RFP174" s="3"/>
      <c r="RFQ174" s="3"/>
      <c r="RFR174" s="3"/>
      <c r="RFS174" s="3"/>
      <c r="RFT174" s="3"/>
      <c r="RFU174" s="3"/>
      <c r="RFV174" s="3"/>
      <c r="RFW174" s="3"/>
      <c r="RFX174" s="3"/>
      <c r="RFY174" s="3"/>
      <c r="RFZ174" s="3"/>
      <c r="RGA174" s="3"/>
      <c r="RGB174" s="3"/>
      <c r="RGC174" s="3"/>
      <c r="RGD174" s="3"/>
      <c r="RGE174" s="3"/>
      <c r="RGF174" s="3"/>
      <c r="RGG174" s="3"/>
      <c r="RGH174" s="3"/>
      <c r="RGI174" s="3"/>
      <c r="RGJ174" s="3"/>
      <c r="RGK174" s="3"/>
      <c r="RGL174" s="3"/>
      <c r="RGM174" s="3"/>
      <c r="RGN174" s="3"/>
      <c r="RGO174" s="3"/>
      <c r="RGP174" s="3"/>
      <c r="RGQ174" s="3"/>
      <c r="RGR174" s="3"/>
      <c r="RGS174" s="3"/>
      <c r="RGT174" s="3"/>
      <c r="RGU174" s="3"/>
      <c r="RGV174" s="3"/>
      <c r="RGW174" s="3"/>
      <c r="RGX174" s="3"/>
      <c r="RGY174" s="3"/>
      <c r="RGZ174" s="3"/>
      <c r="RHA174" s="3"/>
      <c r="RHB174" s="3"/>
      <c r="RHC174" s="3"/>
      <c r="RHD174" s="3"/>
      <c r="RHE174" s="3"/>
      <c r="RHF174" s="3"/>
      <c r="RHG174" s="3"/>
      <c r="RHH174" s="3"/>
      <c r="RHI174" s="3"/>
      <c r="RHJ174" s="3"/>
      <c r="RHK174" s="3"/>
      <c r="RHL174" s="3"/>
      <c r="RHM174" s="3"/>
      <c r="RHN174" s="3"/>
      <c r="RHO174" s="3"/>
      <c r="RHP174" s="3"/>
      <c r="RHQ174" s="3"/>
      <c r="RHR174" s="3"/>
      <c r="RHS174" s="3"/>
      <c r="RHT174" s="3"/>
      <c r="RHU174" s="3"/>
      <c r="RHV174" s="3"/>
      <c r="RHW174" s="3"/>
      <c r="RHX174" s="3"/>
      <c r="RHY174" s="3"/>
      <c r="RHZ174" s="3"/>
      <c r="RIA174" s="3"/>
      <c r="RIB174" s="3"/>
      <c r="RIC174" s="3"/>
      <c r="RID174" s="3"/>
      <c r="RIE174" s="3"/>
      <c r="RIF174" s="3"/>
      <c r="RIG174" s="3"/>
      <c r="RIH174" s="3"/>
      <c r="RII174" s="3"/>
      <c r="RIJ174" s="3"/>
      <c r="RIK174" s="3"/>
      <c r="RIL174" s="3"/>
      <c r="RIM174" s="3"/>
      <c r="RIN174" s="3"/>
      <c r="RIO174" s="3"/>
      <c r="RIP174" s="3"/>
      <c r="RIQ174" s="3"/>
      <c r="RIR174" s="3"/>
      <c r="RIS174" s="3"/>
      <c r="RIT174" s="3"/>
      <c r="RIU174" s="3"/>
      <c r="RIV174" s="3"/>
      <c r="RIW174" s="3"/>
      <c r="RIX174" s="3"/>
      <c r="RIY174" s="3"/>
      <c r="RIZ174" s="3"/>
      <c r="RJA174" s="3"/>
      <c r="RJB174" s="3"/>
      <c r="RJC174" s="3"/>
      <c r="RJD174" s="3"/>
      <c r="RJE174" s="3"/>
      <c r="RJF174" s="3"/>
      <c r="RJG174" s="3"/>
      <c r="RJH174" s="3"/>
      <c r="RJI174" s="3"/>
      <c r="RJJ174" s="3"/>
      <c r="RJK174" s="3"/>
      <c r="RJL174" s="3"/>
      <c r="RJM174" s="3"/>
      <c r="RJN174" s="3"/>
      <c r="RJO174" s="3"/>
      <c r="RJP174" s="3"/>
      <c r="RJQ174" s="3"/>
      <c r="RJR174" s="3"/>
      <c r="RJS174" s="3"/>
      <c r="RJT174" s="3"/>
      <c r="RJU174" s="3"/>
      <c r="RJV174" s="3"/>
      <c r="RJW174" s="3"/>
      <c r="RJX174" s="3"/>
      <c r="RJY174" s="3"/>
      <c r="RJZ174" s="3"/>
      <c r="RKA174" s="3"/>
      <c r="RKB174" s="3"/>
      <c r="RKC174" s="3"/>
      <c r="RKD174" s="3"/>
      <c r="RKE174" s="3"/>
      <c r="RKF174" s="3"/>
      <c r="RKG174" s="3"/>
      <c r="RKH174" s="3"/>
      <c r="RKI174" s="3"/>
      <c r="RKJ174" s="3"/>
      <c r="RKK174" s="3"/>
      <c r="RKL174" s="3"/>
      <c r="RKM174" s="3"/>
      <c r="RKN174" s="3"/>
      <c r="RKO174" s="3"/>
      <c r="RKP174" s="3"/>
      <c r="RKQ174" s="3"/>
      <c r="RKR174" s="3"/>
      <c r="RKS174" s="3"/>
      <c r="RKT174" s="3"/>
      <c r="RKU174" s="3"/>
      <c r="RKV174" s="3"/>
      <c r="RKW174" s="3"/>
      <c r="RKX174" s="3"/>
      <c r="RKY174" s="3"/>
      <c r="RKZ174" s="3"/>
      <c r="RLA174" s="3"/>
      <c r="RLB174" s="3"/>
      <c r="RLC174" s="3"/>
      <c r="RLD174" s="3"/>
      <c r="RLE174" s="3"/>
      <c r="RLF174" s="3"/>
      <c r="RLG174" s="3"/>
      <c r="RLH174" s="3"/>
      <c r="RLI174" s="3"/>
      <c r="RLJ174" s="3"/>
      <c r="RLK174" s="3"/>
      <c r="RLL174" s="3"/>
      <c r="RLM174" s="3"/>
      <c r="RLN174" s="3"/>
      <c r="RLO174" s="3"/>
      <c r="RLP174" s="3"/>
      <c r="RLQ174" s="3"/>
      <c r="RLR174" s="3"/>
      <c r="RLS174" s="3"/>
      <c r="RLT174" s="3"/>
      <c r="RLU174" s="3"/>
      <c r="RLV174" s="3"/>
      <c r="RLW174" s="3"/>
      <c r="RLX174" s="3"/>
      <c r="RLY174" s="3"/>
      <c r="RLZ174" s="3"/>
      <c r="RMA174" s="3"/>
      <c r="RMB174" s="3"/>
      <c r="RMC174" s="3"/>
      <c r="RMD174" s="3"/>
      <c r="RME174" s="3"/>
      <c r="RMF174" s="3"/>
      <c r="RMG174" s="3"/>
      <c r="RMH174" s="3"/>
      <c r="RMI174" s="3"/>
      <c r="RMJ174" s="3"/>
      <c r="RMK174" s="3"/>
      <c r="RML174" s="3"/>
      <c r="RMM174" s="3"/>
      <c r="RMN174" s="3"/>
      <c r="RMO174" s="3"/>
      <c r="RMP174" s="3"/>
      <c r="RMQ174" s="3"/>
      <c r="RMR174" s="3"/>
      <c r="RMS174" s="3"/>
      <c r="RMT174" s="3"/>
      <c r="RMU174" s="3"/>
      <c r="RMV174" s="3"/>
      <c r="RMW174" s="3"/>
      <c r="RMX174" s="3"/>
      <c r="RMY174" s="3"/>
      <c r="RMZ174" s="3"/>
      <c r="RNA174" s="3"/>
      <c r="RNB174" s="3"/>
      <c r="RNC174" s="3"/>
      <c r="RND174" s="3"/>
      <c r="RNE174" s="3"/>
      <c r="RNF174" s="3"/>
      <c r="RNG174" s="3"/>
      <c r="RNI174" s="3"/>
      <c r="RNK174" s="3"/>
      <c r="RNL174" s="3"/>
      <c r="RNM174" s="3"/>
      <c r="RNN174" s="3"/>
      <c r="RNO174" s="3"/>
      <c r="RNP174" s="3"/>
      <c r="RNQ174" s="3"/>
      <c r="RNR174" s="3"/>
      <c r="RNW174" s="3"/>
      <c r="RNX174" s="3"/>
      <c r="RNY174" s="3"/>
      <c r="RNZ174" s="3"/>
      <c r="ROA174" s="3"/>
      <c r="ROB174" s="3"/>
      <c r="ROC174" s="3"/>
      <c r="ROD174" s="3"/>
      <c r="ROE174" s="3"/>
      <c r="ROF174" s="3"/>
      <c r="ROG174" s="3"/>
      <c r="ROH174" s="3"/>
      <c r="ROI174" s="3"/>
      <c r="ROJ174" s="3"/>
      <c r="ROK174" s="3"/>
      <c r="ROL174" s="3"/>
      <c r="ROM174" s="3"/>
      <c r="RON174" s="3"/>
      <c r="ROO174" s="3"/>
      <c r="ROP174" s="3"/>
      <c r="ROQ174" s="3"/>
      <c r="ROR174" s="3"/>
      <c r="ROS174" s="3"/>
      <c r="ROT174" s="3"/>
      <c r="ROU174" s="3"/>
      <c r="ROV174" s="3"/>
      <c r="ROW174" s="3"/>
      <c r="ROX174" s="3"/>
      <c r="ROY174" s="3"/>
      <c r="ROZ174" s="3"/>
      <c r="RPA174" s="3"/>
      <c r="RPB174" s="3"/>
      <c r="RPC174" s="3"/>
      <c r="RPD174" s="3"/>
      <c r="RPE174" s="3"/>
      <c r="RPF174" s="3"/>
      <c r="RPG174" s="3"/>
      <c r="RPH174" s="3"/>
      <c r="RPI174" s="3"/>
      <c r="RPJ174" s="3"/>
      <c r="RPK174" s="3"/>
      <c r="RPL174" s="3"/>
      <c r="RPM174" s="3"/>
      <c r="RPN174" s="3"/>
      <c r="RPO174" s="3"/>
      <c r="RPP174" s="3"/>
      <c r="RPQ174" s="3"/>
      <c r="RPR174" s="3"/>
      <c r="RPS174" s="3"/>
      <c r="RPT174" s="3"/>
      <c r="RPU174" s="3"/>
      <c r="RPV174" s="3"/>
      <c r="RPW174" s="3"/>
      <c r="RPX174" s="3"/>
      <c r="RPY174" s="3"/>
      <c r="RPZ174" s="3"/>
      <c r="RQA174" s="3"/>
      <c r="RQB174" s="3"/>
      <c r="RQC174" s="3"/>
      <c r="RQD174" s="3"/>
      <c r="RQE174" s="3"/>
      <c r="RQF174" s="3"/>
      <c r="RQG174" s="3"/>
      <c r="RQH174" s="3"/>
      <c r="RQI174" s="3"/>
      <c r="RQJ174" s="3"/>
      <c r="RQK174" s="3"/>
      <c r="RQL174" s="3"/>
      <c r="RQM174" s="3"/>
      <c r="RQN174" s="3"/>
      <c r="RQO174" s="3"/>
      <c r="RQP174" s="3"/>
      <c r="RQQ174" s="3"/>
      <c r="RQR174" s="3"/>
      <c r="RQS174" s="3"/>
      <c r="RQT174" s="3"/>
      <c r="RQU174" s="3"/>
      <c r="RQV174" s="3"/>
      <c r="RQW174" s="3"/>
      <c r="RQX174" s="3"/>
      <c r="RQY174" s="3"/>
      <c r="RQZ174" s="3"/>
      <c r="RRA174" s="3"/>
      <c r="RRB174" s="3"/>
      <c r="RRC174" s="3"/>
      <c r="RRD174" s="3"/>
      <c r="RRE174" s="3"/>
      <c r="RRF174" s="3"/>
      <c r="RRG174" s="3"/>
      <c r="RRH174" s="3"/>
      <c r="RRI174" s="3"/>
      <c r="RRJ174" s="3"/>
      <c r="RRK174" s="3"/>
      <c r="RRL174" s="3"/>
      <c r="RRM174" s="3"/>
      <c r="RRN174" s="3"/>
      <c r="RRO174" s="3"/>
      <c r="RRP174" s="3"/>
      <c r="RRQ174" s="3"/>
      <c r="RRR174" s="3"/>
      <c r="RRS174" s="3"/>
      <c r="RRT174" s="3"/>
      <c r="RRU174" s="3"/>
      <c r="RRV174" s="3"/>
      <c r="RRW174" s="3"/>
      <c r="RRX174" s="3"/>
      <c r="RRY174" s="3"/>
      <c r="RRZ174" s="3"/>
      <c r="RSA174" s="3"/>
      <c r="RSB174" s="3"/>
      <c r="RSC174" s="3"/>
      <c r="RSD174" s="3"/>
      <c r="RSE174" s="3"/>
      <c r="RSF174" s="3"/>
      <c r="RSG174" s="3"/>
      <c r="RSH174" s="3"/>
      <c r="RSI174" s="3"/>
      <c r="RSJ174" s="3"/>
      <c r="RSK174" s="3"/>
      <c r="RSL174" s="3"/>
      <c r="RSM174" s="3"/>
      <c r="RSN174" s="3"/>
      <c r="RSO174" s="3"/>
      <c r="RSP174" s="3"/>
      <c r="RSQ174" s="3"/>
      <c r="RSR174" s="3"/>
      <c r="RSS174" s="3"/>
      <c r="RST174" s="3"/>
      <c r="RSU174" s="3"/>
      <c r="RSV174" s="3"/>
      <c r="RSW174" s="3"/>
      <c r="RSX174" s="3"/>
      <c r="RSY174" s="3"/>
      <c r="RSZ174" s="3"/>
      <c r="RTA174" s="3"/>
      <c r="RTB174" s="3"/>
      <c r="RTC174" s="3"/>
      <c r="RTD174" s="3"/>
      <c r="RTE174" s="3"/>
      <c r="RTF174" s="3"/>
      <c r="RTG174" s="3"/>
      <c r="RTH174" s="3"/>
      <c r="RTI174" s="3"/>
      <c r="RTJ174" s="3"/>
      <c r="RTK174" s="3"/>
      <c r="RTL174" s="3"/>
      <c r="RTM174" s="3"/>
      <c r="RTN174" s="3"/>
      <c r="RTO174" s="3"/>
      <c r="RTP174" s="3"/>
      <c r="RTQ174" s="3"/>
      <c r="RTR174" s="3"/>
      <c r="RTS174" s="3"/>
      <c r="RTT174" s="3"/>
      <c r="RTU174" s="3"/>
      <c r="RTV174" s="3"/>
      <c r="RTW174" s="3"/>
      <c r="RTX174" s="3"/>
      <c r="RTY174" s="3"/>
      <c r="RTZ174" s="3"/>
      <c r="RUA174" s="3"/>
      <c r="RUB174" s="3"/>
      <c r="RUC174" s="3"/>
      <c r="RUD174" s="3"/>
      <c r="RUE174" s="3"/>
      <c r="RUF174" s="3"/>
      <c r="RUG174" s="3"/>
      <c r="RUH174" s="3"/>
      <c r="RUI174" s="3"/>
      <c r="RUJ174" s="3"/>
      <c r="RUK174" s="3"/>
      <c r="RUL174" s="3"/>
      <c r="RUM174" s="3"/>
      <c r="RUN174" s="3"/>
      <c r="RUO174" s="3"/>
      <c r="RUP174" s="3"/>
      <c r="RUQ174" s="3"/>
      <c r="RUR174" s="3"/>
      <c r="RUS174" s="3"/>
      <c r="RUT174" s="3"/>
      <c r="RUU174" s="3"/>
      <c r="RUV174" s="3"/>
      <c r="RUW174" s="3"/>
      <c r="RUX174" s="3"/>
      <c r="RUY174" s="3"/>
      <c r="RUZ174" s="3"/>
      <c r="RVA174" s="3"/>
      <c r="RVB174" s="3"/>
      <c r="RVC174" s="3"/>
      <c r="RVD174" s="3"/>
      <c r="RVE174" s="3"/>
      <c r="RVF174" s="3"/>
      <c r="RVG174" s="3"/>
      <c r="RVH174" s="3"/>
      <c r="RVI174" s="3"/>
      <c r="RVJ174" s="3"/>
      <c r="RVK174" s="3"/>
      <c r="RVL174" s="3"/>
      <c r="RVM174" s="3"/>
      <c r="RVN174" s="3"/>
      <c r="RVO174" s="3"/>
      <c r="RVP174" s="3"/>
      <c r="RVQ174" s="3"/>
      <c r="RVR174" s="3"/>
      <c r="RVS174" s="3"/>
      <c r="RVT174" s="3"/>
      <c r="RVU174" s="3"/>
      <c r="RVV174" s="3"/>
      <c r="RVW174" s="3"/>
      <c r="RVX174" s="3"/>
      <c r="RVY174" s="3"/>
      <c r="RVZ174" s="3"/>
      <c r="RWA174" s="3"/>
      <c r="RWB174" s="3"/>
      <c r="RWC174" s="3"/>
      <c r="RWD174" s="3"/>
      <c r="RWE174" s="3"/>
      <c r="RWF174" s="3"/>
      <c r="RWG174" s="3"/>
      <c r="RWH174" s="3"/>
      <c r="RWI174" s="3"/>
      <c r="RWJ174" s="3"/>
      <c r="RWK174" s="3"/>
      <c r="RWL174" s="3"/>
      <c r="RWM174" s="3"/>
      <c r="RWN174" s="3"/>
      <c r="RWO174" s="3"/>
      <c r="RWP174" s="3"/>
      <c r="RWQ174" s="3"/>
      <c r="RWR174" s="3"/>
      <c r="RWS174" s="3"/>
      <c r="RWT174" s="3"/>
      <c r="RWU174" s="3"/>
      <c r="RWV174" s="3"/>
      <c r="RWW174" s="3"/>
      <c r="RWX174" s="3"/>
      <c r="RWY174" s="3"/>
      <c r="RWZ174" s="3"/>
      <c r="RXA174" s="3"/>
      <c r="RXB174" s="3"/>
      <c r="RXC174" s="3"/>
      <c r="RXE174" s="3"/>
      <c r="RXG174" s="3"/>
      <c r="RXH174" s="3"/>
      <c r="RXI174" s="3"/>
      <c r="RXJ174" s="3"/>
      <c r="RXK174" s="3"/>
      <c r="RXL174" s="3"/>
      <c r="RXM174" s="3"/>
      <c r="RXN174" s="3"/>
      <c r="RXS174" s="3"/>
      <c r="RXT174" s="3"/>
      <c r="RXU174" s="3"/>
      <c r="RXV174" s="3"/>
      <c r="RXW174" s="3"/>
      <c r="RXX174" s="3"/>
      <c r="RXY174" s="3"/>
      <c r="RXZ174" s="3"/>
      <c r="RYA174" s="3"/>
      <c r="RYB174" s="3"/>
      <c r="RYC174" s="3"/>
      <c r="RYD174" s="3"/>
      <c r="RYE174" s="3"/>
      <c r="RYF174" s="3"/>
      <c r="RYG174" s="3"/>
      <c r="RYH174" s="3"/>
      <c r="RYI174" s="3"/>
      <c r="RYJ174" s="3"/>
      <c r="RYK174" s="3"/>
      <c r="RYL174" s="3"/>
      <c r="RYM174" s="3"/>
      <c r="RYN174" s="3"/>
      <c r="RYO174" s="3"/>
      <c r="RYP174" s="3"/>
      <c r="RYQ174" s="3"/>
      <c r="RYR174" s="3"/>
      <c r="RYS174" s="3"/>
      <c r="RYT174" s="3"/>
      <c r="RYU174" s="3"/>
      <c r="RYV174" s="3"/>
      <c r="RYW174" s="3"/>
      <c r="RYX174" s="3"/>
      <c r="RYY174" s="3"/>
      <c r="RYZ174" s="3"/>
      <c r="RZA174" s="3"/>
      <c r="RZB174" s="3"/>
      <c r="RZC174" s="3"/>
      <c r="RZD174" s="3"/>
      <c r="RZE174" s="3"/>
      <c r="RZF174" s="3"/>
      <c r="RZG174" s="3"/>
      <c r="RZH174" s="3"/>
      <c r="RZI174" s="3"/>
      <c r="RZJ174" s="3"/>
      <c r="RZK174" s="3"/>
      <c r="RZL174" s="3"/>
      <c r="RZM174" s="3"/>
      <c r="RZN174" s="3"/>
      <c r="RZO174" s="3"/>
      <c r="RZP174" s="3"/>
      <c r="RZQ174" s="3"/>
      <c r="RZR174" s="3"/>
      <c r="RZS174" s="3"/>
      <c r="RZT174" s="3"/>
      <c r="RZU174" s="3"/>
      <c r="RZV174" s="3"/>
      <c r="RZW174" s="3"/>
      <c r="RZX174" s="3"/>
      <c r="RZY174" s="3"/>
      <c r="RZZ174" s="3"/>
      <c r="SAA174" s="3"/>
      <c r="SAB174" s="3"/>
      <c r="SAC174" s="3"/>
      <c r="SAD174" s="3"/>
      <c r="SAE174" s="3"/>
      <c r="SAF174" s="3"/>
      <c r="SAG174" s="3"/>
      <c r="SAH174" s="3"/>
      <c r="SAI174" s="3"/>
      <c r="SAJ174" s="3"/>
      <c r="SAK174" s="3"/>
      <c r="SAL174" s="3"/>
      <c r="SAM174" s="3"/>
      <c r="SAN174" s="3"/>
      <c r="SAO174" s="3"/>
      <c r="SAP174" s="3"/>
      <c r="SAQ174" s="3"/>
      <c r="SAR174" s="3"/>
      <c r="SAS174" s="3"/>
      <c r="SAT174" s="3"/>
      <c r="SAU174" s="3"/>
      <c r="SAV174" s="3"/>
      <c r="SAW174" s="3"/>
      <c r="SAX174" s="3"/>
      <c r="SAY174" s="3"/>
      <c r="SAZ174" s="3"/>
      <c r="SBA174" s="3"/>
      <c r="SBB174" s="3"/>
      <c r="SBC174" s="3"/>
      <c r="SBD174" s="3"/>
      <c r="SBE174" s="3"/>
      <c r="SBF174" s="3"/>
      <c r="SBG174" s="3"/>
      <c r="SBH174" s="3"/>
      <c r="SBI174" s="3"/>
      <c r="SBJ174" s="3"/>
      <c r="SBK174" s="3"/>
      <c r="SBL174" s="3"/>
      <c r="SBM174" s="3"/>
      <c r="SBN174" s="3"/>
      <c r="SBO174" s="3"/>
      <c r="SBP174" s="3"/>
      <c r="SBQ174" s="3"/>
      <c r="SBR174" s="3"/>
      <c r="SBS174" s="3"/>
      <c r="SBT174" s="3"/>
      <c r="SBU174" s="3"/>
      <c r="SBV174" s="3"/>
      <c r="SBW174" s="3"/>
      <c r="SBX174" s="3"/>
      <c r="SBY174" s="3"/>
      <c r="SBZ174" s="3"/>
      <c r="SCA174" s="3"/>
      <c r="SCB174" s="3"/>
      <c r="SCC174" s="3"/>
      <c r="SCD174" s="3"/>
      <c r="SCE174" s="3"/>
      <c r="SCF174" s="3"/>
      <c r="SCG174" s="3"/>
      <c r="SCH174" s="3"/>
      <c r="SCI174" s="3"/>
      <c r="SCJ174" s="3"/>
      <c r="SCK174" s="3"/>
      <c r="SCL174" s="3"/>
      <c r="SCM174" s="3"/>
      <c r="SCN174" s="3"/>
      <c r="SCO174" s="3"/>
      <c r="SCP174" s="3"/>
      <c r="SCQ174" s="3"/>
      <c r="SCR174" s="3"/>
      <c r="SCS174" s="3"/>
      <c r="SCT174" s="3"/>
      <c r="SCU174" s="3"/>
      <c r="SCV174" s="3"/>
      <c r="SCW174" s="3"/>
      <c r="SCX174" s="3"/>
      <c r="SCY174" s="3"/>
      <c r="SCZ174" s="3"/>
      <c r="SDA174" s="3"/>
      <c r="SDB174" s="3"/>
      <c r="SDC174" s="3"/>
      <c r="SDD174" s="3"/>
      <c r="SDE174" s="3"/>
      <c r="SDF174" s="3"/>
      <c r="SDG174" s="3"/>
      <c r="SDH174" s="3"/>
      <c r="SDI174" s="3"/>
      <c r="SDJ174" s="3"/>
      <c r="SDK174" s="3"/>
      <c r="SDL174" s="3"/>
      <c r="SDM174" s="3"/>
      <c r="SDN174" s="3"/>
      <c r="SDO174" s="3"/>
      <c r="SDP174" s="3"/>
      <c r="SDQ174" s="3"/>
      <c r="SDR174" s="3"/>
      <c r="SDS174" s="3"/>
      <c r="SDT174" s="3"/>
      <c r="SDU174" s="3"/>
      <c r="SDV174" s="3"/>
      <c r="SDW174" s="3"/>
      <c r="SDX174" s="3"/>
      <c r="SDY174" s="3"/>
      <c r="SDZ174" s="3"/>
      <c r="SEA174" s="3"/>
      <c r="SEB174" s="3"/>
      <c r="SEC174" s="3"/>
      <c r="SED174" s="3"/>
      <c r="SEE174" s="3"/>
      <c r="SEF174" s="3"/>
      <c r="SEG174" s="3"/>
      <c r="SEH174" s="3"/>
      <c r="SEI174" s="3"/>
      <c r="SEJ174" s="3"/>
      <c r="SEK174" s="3"/>
      <c r="SEL174" s="3"/>
      <c r="SEM174" s="3"/>
      <c r="SEN174" s="3"/>
      <c r="SEO174" s="3"/>
      <c r="SEP174" s="3"/>
      <c r="SEQ174" s="3"/>
      <c r="SER174" s="3"/>
      <c r="SES174" s="3"/>
      <c r="SET174" s="3"/>
      <c r="SEU174" s="3"/>
      <c r="SEV174" s="3"/>
      <c r="SEW174" s="3"/>
      <c r="SEX174" s="3"/>
      <c r="SEY174" s="3"/>
      <c r="SEZ174" s="3"/>
      <c r="SFA174" s="3"/>
      <c r="SFB174" s="3"/>
      <c r="SFC174" s="3"/>
      <c r="SFD174" s="3"/>
      <c r="SFE174" s="3"/>
      <c r="SFF174" s="3"/>
      <c r="SFG174" s="3"/>
      <c r="SFH174" s="3"/>
      <c r="SFI174" s="3"/>
      <c r="SFJ174" s="3"/>
      <c r="SFK174" s="3"/>
      <c r="SFL174" s="3"/>
      <c r="SFM174" s="3"/>
      <c r="SFN174" s="3"/>
      <c r="SFO174" s="3"/>
      <c r="SFP174" s="3"/>
      <c r="SFQ174" s="3"/>
      <c r="SFR174" s="3"/>
      <c r="SFS174" s="3"/>
      <c r="SFT174" s="3"/>
      <c r="SFU174" s="3"/>
      <c r="SFV174" s="3"/>
      <c r="SFW174" s="3"/>
      <c r="SFX174" s="3"/>
      <c r="SFY174" s="3"/>
      <c r="SFZ174" s="3"/>
      <c r="SGA174" s="3"/>
      <c r="SGB174" s="3"/>
      <c r="SGC174" s="3"/>
      <c r="SGD174" s="3"/>
      <c r="SGE174" s="3"/>
      <c r="SGF174" s="3"/>
      <c r="SGG174" s="3"/>
      <c r="SGH174" s="3"/>
      <c r="SGI174" s="3"/>
      <c r="SGJ174" s="3"/>
      <c r="SGK174" s="3"/>
      <c r="SGL174" s="3"/>
      <c r="SGM174" s="3"/>
      <c r="SGN174" s="3"/>
      <c r="SGO174" s="3"/>
      <c r="SGP174" s="3"/>
      <c r="SGQ174" s="3"/>
      <c r="SGR174" s="3"/>
      <c r="SGS174" s="3"/>
      <c r="SGT174" s="3"/>
      <c r="SGU174" s="3"/>
      <c r="SGV174" s="3"/>
      <c r="SGW174" s="3"/>
      <c r="SGX174" s="3"/>
      <c r="SGY174" s="3"/>
      <c r="SHA174" s="3"/>
      <c r="SHC174" s="3"/>
      <c r="SHD174" s="3"/>
      <c r="SHE174" s="3"/>
      <c r="SHF174" s="3"/>
      <c r="SHG174" s="3"/>
      <c r="SHH174" s="3"/>
      <c r="SHI174" s="3"/>
      <c r="SHJ174" s="3"/>
      <c r="SHO174" s="3"/>
      <c r="SHP174" s="3"/>
      <c r="SHQ174" s="3"/>
      <c r="SHR174" s="3"/>
      <c r="SHS174" s="3"/>
      <c r="SHT174" s="3"/>
      <c r="SHU174" s="3"/>
      <c r="SHV174" s="3"/>
      <c r="SHW174" s="3"/>
      <c r="SHX174" s="3"/>
      <c r="SHY174" s="3"/>
      <c r="SHZ174" s="3"/>
      <c r="SIA174" s="3"/>
      <c r="SIB174" s="3"/>
      <c r="SIC174" s="3"/>
      <c r="SID174" s="3"/>
      <c r="SIE174" s="3"/>
      <c r="SIF174" s="3"/>
      <c r="SIG174" s="3"/>
      <c r="SIH174" s="3"/>
      <c r="SII174" s="3"/>
      <c r="SIJ174" s="3"/>
      <c r="SIK174" s="3"/>
      <c r="SIL174" s="3"/>
      <c r="SIM174" s="3"/>
      <c r="SIN174" s="3"/>
      <c r="SIO174" s="3"/>
      <c r="SIP174" s="3"/>
      <c r="SIQ174" s="3"/>
      <c r="SIR174" s="3"/>
      <c r="SIS174" s="3"/>
      <c r="SIT174" s="3"/>
      <c r="SIU174" s="3"/>
      <c r="SIV174" s="3"/>
      <c r="SIW174" s="3"/>
      <c r="SIX174" s="3"/>
      <c r="SIY174" s="3"/>
      <c r="SIZ174" s="3"/>
      <c r="SJA174" s="3"/>
      <c r="SJB174" s="3"/>
      <c r="SJC174" s="3"/>
      <c r="SJD174" s="3"/>
      <c r="SJE174" s="3"/>
      <c r="SJF174" s="3"/>
      <c r="SJG174" s="3"/>
      <c r="SJH174" s="3"/>
      <c r="SJI174" s="3"/>
      <c r="SJJ174" s="3"/>
      <c r="SJK174" s="3"/>
      <c r="SJL174" s="3"/>
      <c r="SJM174" s="3"/>
      <c r="SJN174" s="3"/>
      <c r="SJO174" s="3"/>
      <c r="SJP174" s="3"/>
      <c r="SJQ174" s="3"/>
      <c r="SJR174" s="3"/>
      <c r="SJS174" s="3"/>
      <c r="SJT174" s="3"/>
      <c r="SJU174" s="3"/>
      <c r="SJV174" s="3"/>
      <c r="SJW174" s="3"/>
      <c r="SJX174" s="3"/>
      <c r="SJY174" s="3"/>
      <c r="SJZ174" s="3"/>
      <c r="SKA174" s="3"/>
      <c r="SKB174" s="3"/>
      <c r="SKC174" s="3"/>
      <c r="SKD174" s="3"/>
      <c r="SKE174" s="3"/>
      <c r="SKF174" s="3"/>
      <c r="SKG174" s="3"/>
      <c r="SKH174" s="3"/>
      <c r="SKI174" s="3"/>
      <c r="SKJ174" s="3"/>
      <c r="SKK174" s="3"/>
      <c r="SKL174" s="3"/>
      <c r="SKM174" s="3"/>
      <c r="SKN174" s="3"/>
      <c r="SKO174" s="3"/>
      <c r="SKP174" s="3"/>
      <c r="SKQ174" s="3"/>
      <c r="SKR174" s="3"/>
      <c r="SKS174" s="3"/>
      <c r="SKT174" s="3"/>
      <c r="SKU174" s="3"/>
      <c r="SKV174" s="3"/>
      <c r="SKW174" s="3"/>
      <c r="SKX174" s="3"/>
      <c r="SKY174" s="3"/>
      <c r="SKZ174" s="3"/>
      <c r="SLA174" s="3"/>
      <c r="SLB174" s="3"/>
      <c r="SLC174" s="3"/>
      <c r="SLD174" s="3"/>
      <c r="SLE174" s="3"/>
      <c r="SLF174" s="3"/>
      <c r="SLG174" s="3"/>
      <c r="SLH174" s="3"/>
      <c r="SLI174" s="3"/>
      <c r="SLJ174" s="3"/>
      <c r="SLK174" s="3"/>
      <c r="SLL174" s="3"/>
      <c r="SLM174" s="3"/>
      <c r="SLN174" s="3"/>
      <c r="SLO174" s="3"/>
      <c r="SLP174" s="3"/>
      <c r="SLQ174" s="3"/>
      <c r="SLR174" s="3"/>
      <c r="SLS174" s="3"/>
      <c r="SLT174" s="3"/>
      <c r="SLU174" s="3"/>
      <c r="SLV174" s="3"/>
      <c r="SLW174" s="3"/>
      <c r="SLX174" s="3"/>
      <c r="SLY174" s="3"/>
      <c r="SLZ174" s="3"/>
      <c r="SMA174" s="3"/>
      <c r="SMB174" s="3"/>
      <c r="SMC174" s="3"/>
      <c r="SMD174" s="3"/>
      <c r="SME174" s="3"/>
      <c r="SMF174" s="3"/>
      <c r="SMG174" s="3"/>
      <c r="SMH174" s="3"/>
      <c r="SMI174" s="3"/>
      <c r="SMJ174" s="3"/>
      <c r="SMK174" s="3"/>
      <c r="SML174" s="3"/>
      <c r="SMM174" s="3"/>
      <c r="SMN174" s="3"/>
      <c r="SMO174" s="3"/>
      <c r="SMP174" s="3"/>
      <c r="SMQ174" s="3"/>
      <c r="SMR174" s="3"/>
      <c r="SMS174" s="3"/>
      <c r="SMT174" s="3"/>
      <c r="SMU174" s="3"/>
      <c r="SMV174" s="3"/>
      <c r="SMW174" s="3"/>
      <c r="SMX174" s="3"/>
      <c r="SMY174" s="3"/>
      <c r="SMZ174" s="3"/>
      <c r="SNA174" s="3"/>
      <c r="SNB174" s="3"/>
      <c r="SNC174" s="3"/>
      <c r="SND174" s="3"/>
      <c r="SNE174" s="3"/>
      <c r="SNF174" s="3"/>
      <c r="SNG174" s="3"/>
      <c r="SNH174" s="3"/>
      <c r="SNI174" s="3"/>
      <c r="SNJ174" s="3"/>
      <c r="SNK174" s="3"/>
      <c r="SNL174" s="3"/>
      <c r="SNM174" s="3"/>
      <c r="SNN174" s="3"/>
      <c r="SNO174" s="3"/>
      <c r="SNP174" s="3"/>
      <c r="SNQ174" s="3"/>
      <c r="SNR174" s="3"/>
      <c r="SNS174" s="3"/>
      <c r="SNT174" s="3"/>
      <c r="SNU174" s="3"/>
      <c r="SNV174" s="3"/>
      <c r="SNW174" s="3"/>
      <c r="SNX174" s="3"/>
      <c r="SNY174" s="3"/>
      <c r="SNZ174" s="3"/>
      <c r="SOA174" s="3"/>
      <c r="SOB174" s="3"/>
      <c r="SOC174" s="3"/>
      <c r="SOD174" s="3"/>
      <c r="SOE174" s="3"/>
      <c r="SOF174" s="3"/>
      <c r="SOG174" s="3"/>
      <c r="SOH174" s="3"/>
      <c r="SOI174" s="3"/>
      <c r="SOJ174" s="3"/>
      <c r="SOK174" s="3"/>
      <c r="SOL174" s="3"/>
      <c r="SOM174" s="3"/>
      <c r="SON174" s="3"/>
      <c r="SOO174" s="3"/>
      <c r="SOP174" s="3"/>
      <c r="SOQ174" s="3"/>
      <c r="SOR174" s="3"/>
      <c r="SOS174" s="3"/>
      <c r="SOT174" s="3"/>
      <c r="SOU174" s="3"/>
      <c r="SOV174" s="3"/>
      <c r="SOW174" s="3"/>
      <c r="SOX174" s="3"/>
      <c r="SOY174" s="3"/>
      <c r="SOZ174" s="3"/>
      <c r="SPA174" s="3"/>
      <c r="SPB174" s="3"/>
      <c r="SPC174" s="3"/>
      <c r="SPD174" s="3"/>
      <c r="SPE174" s="3"/>
      <c r="SPF174" s="3"/>
      <c r="SPG174" s="3"/>
      <c r="SPH174" s="3"/>
      <c r="SPI174" s="3"/>
      <c r="SPJ174" s="3"/>
      <c r="SPK174" s="3"/>
      <c r="SPL174" s="3"/>
      <c r="SPM174" s="3"/>
      <c r="SPN174" s="3"/>
      <c r="SPO174" s="3"/>
      <c r="SPP174" s="3"/>
      <c r="SPQ174" s="3"/>
      <c r="SPR174" s="3"/>
      <c r="SPS174" s="3"/>
      <c r="SPT174" s="3"/>
      <c r="SPU174" s="3"/>
      <c r="SPV174" s="3"/>
      <c r="SPW174" s="3"/>
      <c r="SPX174" s="3"/>
      <c r="SPY174" s="3"/>
      <c r="SPZ174" s="3"/>
      <c r="SQA174" s="3"/>
      <c r="SQB174" s="3"/>
      <c r="SQC174" s="3"/>
      <c r="SQD174" s="3"/>
      <c r="SQE174" s="3"/>
      <c r="SQF174" s="3"/>
      <c r="SQG174" s="3"/>
      <c r="SQH174" s="3"/>
      <c r="SQI174" s="3"/>
      <c r="SQJ174" s="3"/>
      <c r="SQK174" s="3"/>
      <c r="SQL174" s="3"/>
      <c r="SQM174" s="3"/>
      <c r="SQN174" s="3"/>
      <c r="SQO174" s="3"/>
      <c r="SQP174" s="3"/>
      <c r="SQQ174" s="3"/>
      <c r="SQR174" s="3"/>
      <c r="SQS174" s="3"/>
      <c r="SQT174" s="3"/>
      <c r="SQU174" s="3"/>
      <c r="SQW174" s="3"/>
      <c r="SQY174" s="3"/>
      <c r="SQZ174" s="3"/>
      <c r="SRA174" s="3"/>
      <c r="SRB174" s="3"/>
      <c r="SRC174" s="3"/>
      <c r="SRD174" s="3"/>
      <c r="SRE174" s="3"/>
      <c r="SRF174" s="3"/>
      <c r="SRK174" s="3"/>
      <c r="SRL174" s="3"/>
      <c r="SRM174" s="3"/>
      <c r="SRN174" s="3"/>
      <c r="SRO174" s="3"/>
      <c r="SRP174" s="3"/>
      <c r="SRQ174" s="3"/>
      <c r="SRR174" s="3"/>
      <c r="SRS174" s="3"/>
      <c r="SRT174" s="3"/>
      <c r="SRU174" s="3"/>
      <c r="SRV174" s="3"/>
      <c r="SRW174" s="3"/>
      <c r="SRX174" s="3"/>
      <c r="SRY174" s="3"/>
      <c r="SRZ174" s="3"/>
      <c r="SSA174" s="3"/>
      <c r="SSB174" s="3"/>
      <c r="SSC174" s="3"/>
      <c r="SSD174" s="3"/>
      <c r="SSE174" s="3"/>
      <c r="SSF174" s="3"/>
      <c r="SSG174" s="3"/>
      <c r="SSH174" s="3"/>
      <c r="SSI174" s="3"/>
      <c r="SSJ174" s="3"/>
      <c r="SSK174" s="3"/>
      <c r="SSL174" s="3"/>
      <c r="SSM174" s="3"/>
      <c r="SSN174" s="3"/>
      <c r="SSO174" s="3"/>
      <c r="SSP174" s="3"/>
      <c r="SSQ174" s="3"/>
      <c r="SSR174" s="3"/>
      <c r="SSS174" s="3"/>
      <c r="SST174" s="3"/>
      <c r="SSU174" s="3"/>
      <c r="SSV174" s="3"/>
      <c r="SSW174" s="3"/>
      <c r="SSX174" s="3"/>
      <c r="SSY174" s="3"/>
      <c r="SSZ174" s="3"/>
      <c r="STA174" s="3"/>
      <c r="STB174" s="3"/>
      <c r="STC174" s="3"/>
      <c r="STD174" s="3"/>
      <c r="STE174" s="3"/>
      <c r="STF174" s="3"/>
      <c r="STG174" s="3"/>
      <c r="STH174" s="3"/>
      <c r="STI174" s="3"/>
      <c r="STJ174" s="3"/>
      <c r="STK174" s="3"/>
      <c r="STL174" s="3"/>
      <c r="STM174" s="3"/>
      <c r="STN174" s="3"/>
      <c r="STO174" s="3"/>
      <c r="STP174" s="3"/>
      <c r="STQ174" s="3"/>
      <c r="STR174" s="3"/>
      <c r="STS174" s="3"/>
      <c r="STT174" s="3"/>
      <c r="STU174" s="3"/>
      <c r="STV174" s="3"/>
      <c r="STW174" s="3"/>
      <c r="STX174" s="3"/>
      <c r="STY174" s="3"/>
      <c r="STZ174" s="3"/>
      <c r="SUA174" s="3"/>
      <c r="SUB174" s="3"/>
      <c r="SUC174" s="3"/>
      <c r="SUD174" s="3"/>
      <c r="SUE174" s="3"/>
      <c r="SUF174" s="3"/>
      <c r="SUG174" s="3"/>
      <c r="SUH174" s="3"/>
      <c r="SUI174" s="3"/>
      <c r="SUJ174" s="3"/>
      <c r="SUK174" s="3"/>
      <c r="SUL174" s="3"/>
      <c r="SUM174" s="3"/>
      <c r="SUN174" s="3"/>
      <c r="SUO174" s="3"/>
      <c r="SUP174" s="3"/>
      <c r="SUQ174" s="3"/>
      <c r="SUR174" s="3"/>
      <c r="SUS174" s="3"/>
      <c r="SUT174" s="3"/>
      <c r="SUU174" s="3"/>
      <c r="SUV174" s="3"/>
      <c r="SUW174" s="3"/>
      <c r="SUX174" s="3"/>
      <c r="SUY174" s="3"/>
      <c r="SUZ174" s="3"/>
      <c r="SVA174" s="3"/>
      <c r="SVB174" s="3"/>
      <c r="SVC174" s="3"/>
      <c r="SVD174" s="3"/>
      <c r="SVE174" s="3"/>
      <c r="SVF174" s="3"/>
      <c r="SVG174" s="3"/>
      <c r="SVH174" s="3"/>
      <c r="SVI174" s="3"/>
      <c r="SVJ174" s="3"/>
      <c r="SVK174" s="3"/>
      <c r="SVL174" s="3"/>
      <c r="SVM174" s="3"/>
      <c r="SVN174" s="3"/>
      <c r="SVO174" s="3"/>
      <c r="SVP174" s="3"/>
      <c r="SVQ174" s="3"/>
      <c r="SVR174" s="3"/>
      <c r="SVS174" s="3"/>
      <c r="SVT174" s="3"/>
      <c r="SVU174" s="3"/>
      <c r="SVV174" s="3"/>
      <c r="SVW174" s="3"/>
      <c r="SVX174" s="3"/>
      <c r="SVY174" s="3"/>
      <c r="SVZ174" s="3"/>
      <c r="SWA174" s="3"/>
      <c r="SWB174" s="3"/>
      <c r="SWC174" s="3"/>
      <c r="SWD174" s="3"/>
      <c r="SWE174" s="3"/>
      <c r="SWF174" s="3"/>
      <c r="SWG174" s="3"/>
      <c r="SWH174" s="3"/>
      <c r="SWI174" s="3"/>
      <c r="SWJ174" s="3"/>
      <c r="SWK174" s="3"/>
      <c r="SWL174" s="3"/>
      <c r="SWM174" s="3"/>
      <c r="SWN174" s="3"/>
      <c r="SWO174" s="3"/>
      <c r="SWP174" s="3"/>
      <c r="SWQ174" s="3"/>
      <c r="SWR174" s="3"/>
      <c r="SWS174" s="3"/>
      <c r="SWT174" s="3"/>
      <c r="SWU174" s="3"/>
      <c r="SWV174" s="3"/>
      <c r="SWW174" s="3"/>
      <c r="SWX174" s="3"/>
      <c r="SWY174" s="3"/>
      <c r="SWZ174" s="3"/>
      <c r="SXA174" s="3"/>
      <c r="SXB174" s="3"/>
      <c r="SXC174" s="3"/>
      <c r="SXD174" s="3"/>
      <c r="SXE174" s="3"/>
      <c r="SXF174" s="3"/>
      <c r="SXG174" s="3"/>
      <c r="SXH174" s="3"/>
      <c r="SXI174" s="3"/>
      <c r="SXJ174" s="3"/>
      <c r="SXK174" s="3"/>
      <c r="SXL174" s="3"/>
      <c r="SXM174" s="3"/>
      <c r="SXN174" s="3"/>
      <c r="SXO174" s="3"/>
      <c r="SXP174" s="3"/>
      <c r="SXQ174" s="3"/>
      <c r="SXR174" s="3"/>
      <c r="SXS174" s="3"/>
      <c r="SXT174" s="3"/>
      <c r="SXU174" s="3"/>
      <c r="SXV174" s="3"/>
      <c r="SXW174" s="3"/>
      <c r="SXX174" s="3"/>
      <c r="SXY174" s="3"/>
      <c r="SXZ174" s="3"/>
      <c r="SYA174" s="3"/>
      <c r="SYB174" s="3"/>
      <c r="SYC174" s="3"/>
      <c r="SYD174" s="3"/>
      <c r="SYE174" s="3"/>
      <c r="SYF174" s="3"/>
      <c r="SYG174" s="3"/>
      <c r="SYH174" s="3"/>
      <c r="SYI174" s="3"/>
      <c r="SYJ174" s="3"/>
      <c r="SYK174" s="3"/>
      <c r="SYL174" s="3"/>
      <c r="SYM174" s="3"/>
      <c r="SYN174" s="3"/>
      <c r="SYO174" s="3"/>
      <c r="SYP174" s="3"/>
      <c r="SYQ174" s="3"/>
      <c r="SYR174" s="3"/>
      <c r="SYS174" s="3"/>
      <c r="SYT174" s="3"/>
      <c r="SYU174" s="3"/>
      <c r="SYV174" s="3"/>
      <c r="SYW174" s="3"/>
      <c r="SYX174" s="3"/>
      <c r="SYY174" s="3"/>
      <c r="SYZ174" s="3"/>
      <c r="SZA174" s="3"/>
      <c r="SZB174" s="3"/>
      <c r="SZC174" s="3"/>
      <c r="SZD174" s="3"/>
      <c r="SZE174" s="3"/>
      <c r="SZF174" s="3"/>
      <c r="SZG174" s="3"/>
      <c r="SZH174" s="3"/>
      <c r="SZI174" s="3"/>
      <c r="SZJ174" s="3"/>
      <c r="SZK174" s="3"/>
      <c r="SZL174" s="3"/>
      <c r="SZM174" s="3"/>
      <c r="SZN174" s="3"/>
      <c r="SZO174" s="3"/>
      <c r="SZP174" s="3"/>
      <c r="SZQ174" s="3"/>
      <c r="SZR174" s="3"/>
      <c r="SZS174" s="3"/>
      <c r="SZT174" s="3"/>
      <c r="SZU174" s="3"/>
      <c r="SZV174" s="3"/>
      <c r="SZW174" s="3"/>
      <c r="SZX174" s="3"/>
      <c r="SZY174" s="3"/>
      <c r="SZZ174" s="3"/>
      <c r="TAA174" s="3"/>
      <c r="TAB174" s="3"/>
      <c r="TAC174" s="3"/>
      <c r="TAD174" s="3"/>
      <c r="TAE174" s="3"/>
      <c r="TAF174" s="3"/>
      <c r="TAG174" s="3"/>
      <c r="TAH174" s="3"/>
      <c r="TAI174" s="3"/>
      <c r="TAJ174" s="3"/>
      <c r="TAK174" s="3"/>
      <c r="TAL174" s="3"/>
      <c r="TAM174" s="3"/>
      <c r="TAN174" s="3"/>
      <c r="TAO174" s="3"/>
      <c r="TAP174" s="3"/>
      <c r="TAQ174" s="3"/>
      <c r="TAS174" s="3"/>
      <c r="TAU174" s="3"/>
      <c r="TAV174" s="3"/>
      <c r="TAW174" s="3"/>
      <c r="TAX174" s="3"/>
      <c r="TAY174" s="3"/>
      <c r="TAZ174" s="3"/>
      <c r="TBA174" s="3"/>
      <c r="TBB174" s="3"/>
      <c r="TBG174" s="3"/>
      <c r="TBH174" s="3"/>
      <c r="TBI174" s="3"/>
      <c r="TBJ174" s="3"/>
      <c r="TBK174" s="3"/>
      <c r="TBL174" s="3"/>
      <c r="TBM174" s="3"/>
      <c r="TBN174" s="3"/>
      <c r="TBO174" s="3"/>
      <c r="TBP174" s="3"/>
      <c r="TBQ174" s="3"/>
      <c r="TBR174" s="3"/>
      <c r="TBS174" s="3"/>
      <c r="TBT174" s="3"/>
      <c r="TBU174" s="3"/>
      <c r="TBV174" s="3"/>
      <c r="TBW174" s="3"/>
      <c r="TBX174" s="3"/>
      <c r="TBY174" s="3"/>
      <c r="TBZ174" s="3"/>
      <c r="TCA174" s="3"/>
      <c r="TCB174" s="3"/>
      <c r="TCC174" s="3"/>
      <c r="TCD174" s="3"/>
      <c r="TCE174" s="3"/>
      <c r="TCF174" s="3"/>
      <c r="TCG174" s="3"/>
      <c r="TCH174" s="3"/>
      <c r="TCI174" s="3"/>
      <c r="TCJ174" s="3"/>
      <c r="TCK174" s="3"/>
      <c r="TCL174" s="3"/>
      <c r="TCM174" s="3"/>
      <c r="TCN174" s="3"/>
      <c r="TCO174" s="3"/>
      <c r="TCP174" s="3"/>
      <c r="TCQ174" s="3"/>
      <c r="TCR174" s="3"/>
      <c r="TCS174" s="3"/>
      <c r="TCT174" s="3"/>
      <c r="TCU174" s="3"/>
      <c r="TCV174" s="3"/>
      <c r="TCW174" s="3"/>
      <c r="TCX174" s="3"/>
      <c r="TCY174" s="3"/>
      <c r="TCZ174" s="3"/>
      <c r="TDA174" s="3"/>
      <c r="TDB174" s="3"/>
      <c r="TDC174" s="3"/>
      <c r="TDD174" s="3"/>
      <c r="TDE174" s="3"/>
      <c r="TDF174" s="3"/>
      <c r="TDG174" s="3"/>
      <c r="TDH174" s="3"/>
      <c r="TDI174" s="3"/>
      <c r="TDJ174" s="3"/>
      <c r="TDK174" s="3"/>
      <c r="TDL174" s="3"/>
      <c r="TDM174" s="3"/>
      <c r="TDN174" s="3"/>
      <c r="TDO174" s="3"/>
      <c r="TDP174" s="3"/>
      <c r="TDQ174" s="3"/>
      <c r="TDR174" s="3"/>
      <c r="TDS174" s="3"/>
      <c r="TDT174" s="3"/>
      <c r="TDU174" s="3"/>
      <c r="TDV174" s="3"/>
      <c r="TDW174" s="3"/>
      <c r="TDX174" s="3"/>
      <c r="TDY174" s="3"/>
      <c r="TDZ174" s="3"/>
      <c r="TEA174" s="3"/>
      <c r="TEB174" s="3"/>
      <c r="TEC174" s="3"/>
      <c r="TED174" s="3"/>
      <c r="TEE174" s="3"/>
      <c r="TEF174" s="3"/>
      <c r="TEG174" s="3"/>
      <c r="TEH174" s="3"/>
      <c r="TEI174" s="3"/>
      <c r="TEJ174" s="3"/>
      <c r="TEK174" s="3"/>
      <c r="TEL174" s="3"/>
      <c r="TEM174" s="3"/>
      <c r="TEN174" s="3"/>
      <c r="TEO174" s="3"/>
      <c r="TEP174" s="3"/>
      <c r="TEQ174" s="3"/>
      <c r="TER174" s="3"/>
      <c r="TES174" s="3"/>
      <c r="TET174" s="3"/>
      <c r="TEU174" s="3"/>
      <c r="TEV174" s="3"/>
      <c r="TEW174" s="3"/>
      <c r="TEX174" s="3"/>
      <c r="TEY174" s="3"/>
      <c r="TEZ174" s="3"/>
      <c r="TFA174" s="3"/>
      <c r="TFB174" s="3"/>
      <c r="TFC174" s="3"/>
      <c r="TFD174" s="3"/>
      <c r="TFE174" s="3"/>
      <c r="TFF174" s="3"/>
      <c r="TFG174" s="3"/>
      <c r="TFH174" s="3"/>
      <c r="TFI174" s="3"/>
      <c r="TFJ174" s="3"/>
      <c r="TFK174" s="3"/>
      <c r="TFL174" s="3"/>
      <c r="TFM174" s="3"/>
      <c r="TFN174" s="3"/>
      <c r="TFO174" s="3"/>
      <c r="TFP174" s="3"/>
      <c r="TFQ174" s="3"/>
      <c r="TFR174" s="3"/>
      <c r="TFS174" s="3"/>
      <c r="TFT174" s="3"/>
      <c r="TFU174" s="3"/>
      <c r="TFV174" s="3"/>
      <c r="TFW174" s="3"/>
      <c r="TFX174" s="3"/>
      <c r="TFY174" s="3"/>
      <c r="TFZ174" s="3"/>
      <c r="TGA174" s="3"/>
      <c r="TGB174" s="3"/>
      <c r="TGC174" s="3"/>
      <c r="TGD174" s="3"/>
      <c r="TGE174" s="3"/>
      <c r="TGF174" s="3"/>
      <c r="TGG174" s="3"/>
      <c r="TGH174" s="3"/>
      <c r="TGI174" s="3"/>
      <c r="TGJ174" s="3"/>
      <c r="TGK174" s="3"/>
      <c r="TGL174" s="3"/>
      <c r="TGM174" s="3"/>
      <c r="TGN174" s="3"/>
      <c r="TGO174" s="3"/>
      <c r="TGP174" s="3"/>
      <c r="TGQ174" s="3"/>
      <c r="TGR174" s="3"/>
      <c r="TGS174" s="3"/>
      <c r="TGT174" s="3"/>
      <c r="TGU174" s="3"/>
      <c r="TGV174" s="3"/>
      <c r="TGW174" s="3"/>
      <c r="TGX174" s="3"/>
      <c r="TGY174" s="3"/>
      <c r="TGZ174" s="3"/>
      <c r="THA174" s="3"/>
      <c r="THB174" s="3"/>
      <c r="THC174" s="3"/>
      <c r="THD174" s="3"/>
      <c r="THE174" s="3"/>
      <c r="THF174" s="3"/>
      <c r="THG174" s="3"/>
      <c r="THH174" s="3"/>
      <c r="THI174" s="3"/>
      <c r="THJ174" s="3"/>
      <c r="THK174" s="3"/>
      <c r="THL174" s="3"/>
      <c r="THM174" s="3"/>
      <c r="THN174" s="3"/>
      <c r="THO174" s="3"/>
      <c r="THP174" s="3"/>
      <c r="THQ174" s="3"/>
      <c r="THR174" s="3"/>
      <c r="THS174" s="3"/>
      <c r="THT174" s="3"/>
      <c r="THU174" s="3"/>
      <c r="THV174" s="3"/>
      <c r="THW174" s="3"/>
      <c r="THX174" s="3"/>
      <c r="THY174" s="3"/>
      <c r="THZ174" s="3"/>
      <c r="TIA174" s="3"/>
      <c r="TIB174" s="3"/>
      <c r="TIC174" s="3"/>
      <c r="TID174" s="3"/>
      <c r="TIE174" s="3"/>
      <c r="TIF174" s="3"/>
      <c r="TIG174" s="3"/>
      <c r="TIH174" s="3"/>
      <c r="TII174" s="3"/>
      <c r="TIJ174" s="3"/>
      <c r="TIK174" s="3"/>
      <c r="TIL174" s="3"/>
      <c r="TIM174" s="3"/>
      <c r="TIN174" s="3"/>
      <c r="TIO174" s="3"/>
      <c r="TIP174" s="3"/>
      <c r="TIQ174" s="3"/>
      <c r="TIR174" s="3"/>
      <c r="TIS174" s="3"/>
      <c r="TIT174" s="3"/>
      <c r="TIU174" s="3"/>
      <c r="TIV174" s="3"/>
      <c r="TIW174" s="3"/>
      <c r="TIX174" s="3"/>
      <c r="TIY174" s="3"/>
      <c r="TIZ174" s="3"/>
      <c r="TJA174" s="3"/>
      <c r="TJB174" s="3"/>
      <c r="TJC174" s="3"/>
      <c r="TJD174" s="3"/>
      <c r="TJE174" s="3"/>
      <c r="TJF174" s="3"/>
      <c r="TJG174" s="3"/>
      <c r="TJH174" s="3"/>
      <c r="TJI174" s="3"/>
      <c r="TJJ174" s="3"/>
      <c r="TJK174" s="3"/>
      <c r="TJL174" s="3"/>
      <c r="TJM174" s="3"/>
      <c r="TJN174" s="3"/>
      <c r="TJO174" s="3"/>
      <c r="TJP174" s="3"/>
      <c r="TJQ174" s="3"/>
      <c r="TJR174" s="3"/>
      <c r="TJS174" s="3"/>
      <c r="TJT174" s="3"/>
      <c r="TJU174" s="3"/>
      <c r="TJV174" s="3"/>
      <c r="TJW174" s="3"/>
      <c r="TJX174" s="3"/>
      <c r="TJY174" s="3"/>
      <c r="TJZ174" s="3"/>
      <c r="TKA174" s="3"/>
      <c r="TKB174" s="3"/>
      <c r="TKC174" s="3"/>
      <c r="TKD174" s="3"/>
      <c r="TKE174" s="3"/>
      <c r="TKF174" s="3"/>
      <c r="TKG174" s="3"/>
      <c r="TKH174" s="3"/>
      <c r="TKI174" s="3"/>
      <c r="TKJ174" s="3"/>
      <c r="TKK174" s="3"/>
      <c r="TKL174" s="3"/>
      <c r="TKM174" s="3"/>
      <c r="TKO174" s="3"/>
      <c r="TKQ174" s="3"/>
      <c r="TKR174" s="3"/>
      <c r="TKS174" s="3"/>
      <c r="TKT174" s="3"/>
      <c r="TKU174" s="3"/>
      <c r="TKV174" s="3"/>
      <c r="TKW174" s="3"/>
      <c r="TKX174" s="3"/>
      <c r="TLC174" s="3"/>
      <c r="TLD174" s="3"/>
      <c r="TLE174" s="3"/>
      <c r="TLF174" s="3"/>
      <c r="TLG174" s="3"/>
      <c r="TLH174" s="3"/>
      <c r="TLI174" s="3"/>
      <c r="TLJ174" s="3"/>
      <c r="TLK174" s="3"/>
      <c r="TLL174" s="3"/>
      <c r="TLM174" s="3"/>
      <c r="TLN174" s="3"/>
      <c r="TLO174" s="3"/>
      <c r="TLP174" s="3"/>
      <c r="TLQ174" s="3"/>
      <c r="TLR174" s="3"/>
      <c r="TLS174" s="3"/>
      <c r="TLT174" s="3"/>
      <c r="TLU174" s="3"/>
      <c r="TLV174" s="3"/>
      <c r="TLW174" s="3"/>
      <c r="TLX174" s="3"/>
      <c r="TLY174" s="3"/>
      <c r="TLZ174" s="3"/>
      <c r="TMA174" s="3"/>
      <c r="TMB174" s="3"/>
      <c r="TMC174" s="3"/>
      <c r="TMD174" s="3"/>
      <c r="TME174" s="3"/>
      <c r="TMF174" s="3"/>
      <c r="TMG174" s="3"/>
      <c r="TMH174" s="3"/>
      <c r="TMI174" s="3"/>
      <c r="TMJ174" s="3"/>
      <c r="TMK174" s="3"/>
      <c r="TML174" s="3"/>
      <c r="TMM174" s="3"/>
      <c r="TMN174" s="3"/>
      <c r="TMO174" s="3"/>
      <c r="TMP174" s="3"/>
      <c r="TMQ174" s="3"/>
      <c r="TMR174" s="3"/>
      <c r="TMS174" s="3"/>
      <c r="TMT174" s="3"/>
      <c r="TMU174" s="3"/>
      <c r="TMV174" s="3"/>
      <c r="TMW174" s="3"/>
      <c r="TMX174" s="3"/>
      <c r="TMY174" s="3"/>
      <c r="TMZ174" s="3"/>
      <c r="TNA174" s="3"/>
      <c r="TNB174" s="3"/>
      <c r="TNC174" s="3"/>
      <c r="TND174" s="3"/>
      <c r="TNE174" s="3"/>
      <c r="TNF174" s="3"/>
      <c r="TNG174" s="3"/>
      <c r="TNH174" s="3"/>
      <c r="TNI174" s="3"/>
      <c r="TNJ174" s="3"/>
      <c r="TNK174" s="3"/>
      <c r="TNL174" s="3"/>
      <c r="TNM174" s="3"/>
      <c r="TNN174" s="3"/>
      <c r="TNO174" s="3"/>
      <c r="TNP174" s="3"/>
      <c r="TNQ174" s="3"/>
      <c r="TNR174" s="3"/>
      <c r="TNS174" s="3"/>
      <c r="TNT174" s="3"/>
      <c r="TNU174" s="3"/>
      <c r="TNV174" s="3"/>
      <c r="TNW174" s="3"/>
      <c r="TNX174" s="3"/>
      <c r="TNY174" s="3"/>
      <c r="TNZ174" s="3"/>
      <c r="TOA174" s="3"/>
      <c r="TOB174" s="3"/>
      <c r="TOC174" s="3"/>
      <c r="TOD174" s="3"/>
      <c r="TOE174" s="3"/>
      <c r="TOF174" s="3"/>
      <c r="TOG174" s="3"/>
      <c r="TOH174" s="3"/>
      <c r="TOI174" s="3"/>
      <c r="TOJ174" s="3"/>
      <c r="TOK174" s="3"/>
      <c r="TOL174" s="3"/>
      <c r="TOM174" s="3"/>
      <c r="TON174" s="3"/>
      <c r="TOO174" s="3"/>
      <c r="TOP174" s="3"/>
      <c r="TOQ174" s="3"/>
      <c r="TOR174" s="3"/>
      <c r="TOS174" s="3"/>
      <c r="TOT174" s="3"/>
      <c r="TOU174" s="3"/>
      <c r="TOV174" s="3"/>
      <c r="TOW174" s="3"/>
      <c r="TOX174" s="3"/>
      <c r="TOY174" s="3"/>
      <c r="TOZ174" s="3"/>
      <c r="TPA174" s="3"/>
      <c r="TPB174" s="3"/>
      <c r="TPC174" s="3"/>
      <c r="TPD174" s="3"/>
      <c r="TPE174" s="3"/>
      <c r="TPF174" s="3"/>
      <c r="TPG174" s="3"/>
      <c r="TPH174" s="3"/>
      <c r="TPI174" s="3"/>
      <c r="TPJ174" s="3"/>
      <c r="TPK174" s="3"/>
      <c r="TPL174" s="3"/>
      <c r="TPM174" s="3"/>
      <c r="TPN174" s="3"/>
      <c r="TPO174" s="3"/>
      <c r="TPP174" s="3"/>
      <c r="TPQ174" s="3"/>
      <c r="TPR174" s="3"/>
      <c r="TPS174" s="3"/>
      <c r="TPT174" s="3"/>
      <c r="TPU174" s="3"/>
      <c r="TPV174" s="3"/>
      <c r="TPW174" s="3"/>
      <c r="TPX174" s="3"/>
      <c r="TPY174" s="3"/>
      <c r="TPZ174" s="3"/>
      <c r="TQA174" s="3"/>
      <c r="TQB174" s="3"/>
      <c r="TQC174" s="3"/>
      <c r="TQD174" s="3"/>
      <c r="TQE174" s="3"/>
      <c r="TQF174" s="3"/>
      <c r="TQG174" s="3"/>
      <c r="TQH174" s="3"/>
      <c r="TQI174" s="3"/>
      <c r="TQJ174" s="3"/>
      <c r="TQK174" s="3"/>
      <c r="TQL174" s="3"/>
      <c r="TQM174" s="3"/>
      <c r="TQN174" s="3"/>
      <c r="TQO174" s="3"/>
      <c r="TQP174" s="3"/>
      <c r="TQQ174" s="3"/>
      <c r="TQR174" s="3"/>
      <c r="TQS174" s="3"/>
      <c r="TQT174" s="3"/>
      <c r="TQU174" s="3"/>
      <c r="TQV174" s="3"/>
      <c r="TQW174" s="3"/>
      <c r="TQX174" s="3"/>
      <c r="TQY174" s="3"/>
      <c r="TQZ174" s="3"/>
      <c r="TRA174" s="3"/>
      <c r="TRB174" s="3"/>
      <c r="TRC174" s="3"/>
      <c r="TRD174" s="3"/>
      <c r="TRE174" s="3"/>
      <c r="TRF174" s="3"/>
      <c r="TRG174" s="3"/>
      <c r="TRH174" s="3"/>
      <c r="TRI174" s="3"/>
      <c r="TRJ174" s="3"/>
      <c r="TRK174" s="3"/>
      <c r="TRL174" s="3"/>
      <c r="TRM174" s="3"/>
      <c r="TRN174" s="3"/>
      <c r="TRO174" s="3"/>
      <c r="TRP174" s="3"/>
      <c r="TRQ174" s="3"/>
      <c r="TRR174" s="3"/>
      <c r="TRS174" s="3"/>
      <c r="TRT174" s="3"/>
      <c r="TRU174" s="3"/>
      <c r="TRV174" s="3"/>
      <c r="TRW174" s="3"/>
      <c r="TRX174" s="3"/>
      <c r="TRY174" s="3"/>
      <c r="TRZ174" s="3"/>
      <c r="TSA174" s="3"/>
      <c r="TSB174" s="3"/>
      <c r="TSC174" s="3"/>
      <c r="TSD174" s="3"/>
      <c r="TSE174" s="3"/>
      <c r="TSF174" s="3"/>
      <c r="TSG174" s="3"/>
      <c r="TSH174" s="3"/>
      <c r="TSI174" s="3"/>
      <c r="TSJ174" s="3"/>
      <c r="TSK174" s="3"/>
      <c r="TSL174" s="3"/>
      <c r="TSM174" s="3"/>
      <c r="TSN174" s="3"/>
      <c r="TSO174" s="3"/>
      <c r="TSP174" s="3"/>
      <c r="TSQ174" s="3"/>
      <c r="TSR174" s="3"/>
      <c r="TSS174" s="3"/>
      <c r="TST174" s="3"/>
      <c r="TSU174" s="3"/>
      <c r="TSV174" s="3"/>
      <c r="TSW174" s="3"/>
      <c r="TSX174" s="3"/>
      <c r="TSY174" s="3"/>
      <c r="TSZ174" s="3"/>
      <c r="TTA174" s="3"/>
      <c r="TTB174" s="3"/>
      <c r="TTC174" s="3"/>
      <c r="TTD174" s="3"/>
      <c r="TTE174" s="3"/>
      <c r="TTF174" s="3"/>
      <c r="TTG174" s="3"/>
      <c r="TTH174" s="3"/>
      <c r="TTI174" s="3"/>
      <c r="TTJ174" s="3"/>
      <c r="TTK174" s="3"/>
      <c r="TTL174" s="3"/>
      <c r="TTM174" s="3"/>
      <c r="TTN174" s="3"/>
      <c r="TTO174" s="3"/>
      <c r="TTP174" s="3"/>
      <c r="TTQ174" s="3"/>
      <c r="TTR174" s="3"/>
      <c r="TTS174" s="3"/>
      <c r="TTT174" s="3"/>
      <c r="TTU174" s="3"/>
      <c r="TTV174" s="3"/>
      <c r="TTW174" s="3"/>
      <c r="TTX174" s="3"/>
      <c r="TTY174" s="3"/>
      <c r="TTZ174" s="3"/>
      <c r="TUA174" s="3"/>
      <c r="TUB174" s="3"/>
      <c r="TUC174" s="3"/>
      <c r="TUD174" s="3"/>
      <c r="TUE174" s="3"/>
      <c r="TUF174" s="3"/>
      <c r="TUG174" s="3"/>
      <c r="TUH174" s="3"/>
      <c r="TUI174" s="3"/>
      <c r="TUK174" s="3"/>
      <c r="TUM174" s="3"/>
      <c r="TUN174" s="3"/>
      <c r="TUO174" s="3"/>
      <c r="TUP174" s="3"/>
      <c r="TUQ174" s="3"/>
      <c r="TUR174" s="3"/>
      <c r="TUS174" s="3"/>
      <c r="TUT174" s="3"/>
      <c r="TUY174" s="3"/>
      <c r="TUZ174" s="3"/>
      <c r="TVA174" s="3"/>
      <c r="TVB174" s="3"/>
      <c r="TVC174" s="3"/>
      <c r="TVD174" s="3"/>
      <c r="TVE174" s="3"/>
      <c r="TVF174" s="3"/>
      <c r="TVG174" s="3"/>
      <c r="TVH174" s="3"/>
      <c r="TVI174" s="3"/>
      <c r="TVJ174" s="3"/>
      <c r="TVK174" s="3"/>
      <c r="TVL174" s="3"/>
      <c r="TVM174" s="3"/>
      <c r="TVN174" s="3"/>
      <c r="TVO174" s="3"/>
      <c r="TVP174" s="3"/>
      <c r="TVQ174" s="3"/>
      <c r="TVR174" s="3"/>
      <c r="TVS174" s="3"/>
      <c r="TVT174" s="3"/>
      <c r="TVU174" s="3"/>
      <c r="TVV174" s="3"/>
      <c r="TVW174" s="3"/>
      <c r="TVX174" s="3"/>
      <c r="TVY174" s="3"/>
      <c r="TVZ174" s="3"/>
      <c r="TWA174" s="3"/>
      <c r="TWB174" s="3"/>
      <c r="TWC174" s="3"/>
      <c r="TWD174" s="3"/>
      <c r="TWE174" s="3"/>
      <c r="TWF174" s="3"/>
      <c r="TWG174" s="3"/>
      <c r="TWH174" s="3"/>
      <c r="TWI174" s="3"/>
      <c r="TWJ174" s="3"/>
      <c r="TWK174" s="3"/>
      <c r="TWL174" s="3"/>
      <c r="TWM174" s="3"/>
      <c r="TWN174" s="3"/>
      <c r="TWO174" s="3"/>
      <c r="TWP174" s="3"/>
      <c r="TWQ174" s="3"/>
      <c r="TWR174" s="3"/>
      <c r="TWS174" s="3"/>
      <c r="TWT174" s="3"/>
      <c r="TWU174" s="3"/>
      <c r="TWV174" s="3"/>
      <c r="TWW174" s="3"/>
      <c r="TWX174" s="3"/>
      <c r="TWY174" s="3"/>
      <c r="TWZ174" s="3"/>
      <c r="TXA174" s="3"/>
      <c r="TXB174" s="3"/>
      <c r="TXC174" s="3"/>
      <c r="TXD174" s="3"/>
      <c r="TXE174" s="3"/>
      <c r="TXF174" s="3"/>
      <c r="TXG174" s="3"/>
      <c r="TXH174" s="3"/>
      <c r="TXI174" s="3"/>
      <c r="TXJ174" s="3"/>
      <c r="TXK174" s="3"/>
      <c r="TXL174" s="3"/>
      <c r="TXM174" s="3"/>
      <c r="TXN174" s="3"/>
      <c r="TXO174" s="3"/>
      <c r="TXP174" s="3"/>
      <c r="TXQ174" s="3"/>
      <c r="TXR174" s="3"/>
      <c r="TXS174" s="3"/>
      <c r="TXT174" s="3"/>
      <c r="TXU174" s="3"/>
      <c r="TXV174" s="3"/>
      <c r="TXW174" s="3"/>
      <c r="TXX174" s="3"/>
      <c r="TXY174" s="3"/>
      <c r="TXZ174" s="3"/>
      <c r="TYA174" s="3"/>
      <c r="TYB174" s="3"/>
      <c r="TYC174" s="3"/>
      <c r="TYD174" s="3"/>
      <c r="TYE174" s="3"/>
      <c r="TYF174" s="3"/>
      <c r="TYG174" s="3"/>
      <c r="TYH174" s="3"/>
      <c r="TYI174" s="3"/>
      <c r="TYJ174" s="3"/>
      <c r="TYK174" s="3"/>
      <c r="TYL174" s="3"/>
      <c r="TYM174" s="3"/>
      <c r="TYN174" s="3"/>
      <c r="TYO174" s="3"/>
      <c r="TYP174" s="3"/>
      <c r="TYQ174" s="3"/>
      <c r="TYR174" s="3"/>
      <c r="TYS174" s="3"/>
      <c r="TYT174" s="3"/>
      <c r="TYU174" s="3"/>
      <c r="TYV174" s="3"/>
      <c r="TYW174" s="3"/>
      <c r="TYX174" s="3"/>
      <c r="TYY174" s="3"/>
      <c r="TYZ174" s="3"/>
      <c r="TZA174" s="3"/>
      <c r="TZB174" s="3"/>
      <c r="TZC174" s="3"/>
      <c r="TZD174" s="3"/>
      <c r="TZE174" s="3"/>
      <c r="TZF174" s="3"/>
      <c r="TZG174" s="3"/>
      <c r="TZH174" s="3"/>
      <c r="TZI174" s="3"/>
      <c r="TZJ174" s="3"/>
      <c r="TZK174" s="3"/>
      <c r="TZL174" s="3"/>
      <c r="TZM174" s="3"/>
      <c r="TZN174" s="3"/>
      <c r="TZO174" s="3"/>
      <c r="TZP174" s="3"/>
      <c r="TZQ174" s="3"/>
      <c r="TZR174" s="3"/>
      <c r="TZS174" s="3"/>
      <c r="TZT174" s="3"/>
      <c r="TZU174" s="3"/>
      <c r="TZV174" s="3"/>
      <c r="TZW174" s="3"/>
      <c r="TZX174" s="3"/>
      <c r="TZY174" s="3"/>
      <c r="TZZ174" s="3"/>
      <c r="UAA174" s="3"/>
      <c r="UAB174" s="3"/>
      <c r="UAC174" s="3"/>
      <c r="UAD174" s="3"/>
      <c r="UAE174" s="3"/>
      <c r="UAF174" s="3"/>
      <c r="UAG174" s="3"/>
      <c r="UAH174" s="3"/>
      <c r="UAI174" s="3"/>
      <c r="UAJ174" s="3"/>
      <c r="UAK174" s="3"/>
      <c r="UAL174" s="3"/>
      <c r="UAM174" s="3"/>
      <c r="UAN174" s="3"/>
      <c r="UAO174" s="3"/>
      <c r="UAP174" s="3"/>
      <c r="UAQ174" s="3"/>
      <c r="UAR174" s="3"/>
      <c r="UAS174" s="3"/>
      <c r="UAT174" s="3"/>
      <c r="UAU174" s="3"/>
      <c r="UAV174" s="3"/>
      <c r="UAW174" s="3"/>
      <c r="UAX174" s="3"/>
      <c r="UAY174" s="3"/>
      <c r="UAZ174" s="3"/>
      <c r="UBA174" s="3"/>
      <c r="UBB174" s="3"/>
      <c r="UBC174" s="3"/>
      <c r="UBD174" s="3"/>
      <c r="UBE174" s="3"/>
      <c r="UBF174" s="3"/>
      <c r="UBG174" s="3"/>
      <c r="UBH174" s="3"/>
      <c r="UBI174" s="3"/>
      <c r="UBJ174" s="3"/>
      <c r="UBK174" s="3"/>
      <c r="UBL174" s="3"/>
      <c r="UBM174" s="3"/>
      <c r="UBN174" s="3"/>
      <c r="UBO174" s="3"/>
      <c r="UBP174" s="3"/>
      <c r="UBQ174" s="3"/>
      <c r="UBR174" s="3"/>
      <c r="UBS174" s="3"/>
      <c r="UBT174" s="3"/>
      <c r="UBU174" s="3"/>
      <c r="UBV174" s="3"/>
      <c r="UBW174" s="3"/>
      <c r="UBX174" s="3"/>
      <c r="UBY174" s="3"/>
      <c r="UBZ174" s="3"/>
      <c r="UCA174" s="3"/>
      <c r="UCB174" s="3"/>
      <c r="UCC174" s="3"/>
      <c r="UCD174" s="3"/>
      <c r="UCE174" s="3"/>
      <c r="UCF174" s="3"/>
      <c r="UCG174" s="3"/>
      <c r="UCH174" s="3"/>
      <c r="UCI174" s="3"/>
      <c r="UCJ174" s="3"/>
      <c r="UCK174" s="3"/>
      <c r="UCL174" s="3"/>
      <c r="UCM174" s="3"/>
      <c r="UCN174" s="3"/>
      <c r="UCO174" s="3"/>
      <c r="UCP174" s="3"/>
      <c r="UCQ174" s="3"/>
      <c r="UCR174" s="3"/>
      <c r="UCS174" s="3"/>
      <c r="UCT174" s="3"/>
      <c r="UCU174" s="3"/>
      <c r="UCV174" s="3"/>
      <c r="UCW174" s="3"/>
      <c r="UCX174" s="3"/>
      <c r="UCY174" s="3"/>
      <c r="UCZ174" s="3"/>
      <c r="UDA174" s="3"/>
      <c r="UDB174" s="3"/>
      <c r="UDC174" s="3"/>
      <c r="UDD174" s="3"/>
      <c r="UDE174" s="3"/>
      <c r="UDF174" s="3"/>
      <c r="UDG174" s="3"/>
      <c r="UDH174" s="3"/>
      <c r="UDI174" s="3"/>
      <c r="UDJ174" s="3"/>
      <c r="UDK174" s="3"/>
      <c r="UDL174" s="3"/>
      <c r="UDM174" s="3"/>
      <c r="UDN174" s="3"/>
      <c r="UDO174" s="3"/>
      <c r="UDP174" s="3"/>
      <c r="UDQ174" s="3"/>
      <c r="UDR174" s="3"/>
      <c r="UDS174" s="3"/>
      <c r="UDT174" s="3"/>
      <c r="UDU174" s="3"/>
      <c r="UDV174" s="3"/>
      <c r="UDW174" s="3"/>
      <c r="UDX174" s="3"/>
      <c r="UDY174" s="3"/>
      <c r="UDZ174" s="3"/>
      <c r="UEA174" s="3"/>
      <c r="UEB174" s="3"/>
      <c r="UEC174" s="3"/>
      <c r="UED174" s="3"/>
      <c r="UEE174" s="3"/>
      <c r="UEG174" s="3"/>
      <c r="UEI174" s="3"/>
      <c r="UEJ174" s="3"/>
      <c r="UEK174" s="3"/>
      <c r="UEL174" s="3"/>
      <c r="UEM174" s="3"/>
      <c r="UEN174" s="3"/>
      <c r="UEO174" s="3"/>
      <c r="UEP174" s="3"/>
      <c r="UEU174" s="3"/>
      <c r="UEV174" s="3"/>
      <c r="UEW174" s="3"/>
      <c r="UEX174" s="3"/>
      <c r="UEY174" s="3"/>
      <c r="UEZ174" s="3"/>
      <c r="UFA174" s="3"/>
      <c r="UFB174" s="3"/>
      <c r="UFC174" s="3"/>
      <c r="UFD174" s="3"/>
      <c r="UFE174" s="3"/>
      <c r="UFF174" s="3"/>
      <c r="UFG174" s="3"/>
      <c r="UFH174" s="3"/>
      <c r="UFI174" s="3"/>
      <c r="UFJ174" s="3"/>
      <c r="UFK174" s="3"/>
      <c r="UFL174" s="3"/>
      <c r="UFM174" s="3"/>
      <c r="UFN174" s="3"/>
      <c r="UFO174" s="3"/>
      <c r="UFP174" s="3"/>
      <c r="UFQ174" s="3"/>
      <c r="UFR174" s="3"/>
      <c r="UFS174" s="3"/>
      <c r="UFT174" s="3"/>
      <c r="UFU174" s="3"/>
      <c r="UFV174" s="3"/>
      <c r="UFW174" s="3"/>
      <c r="UFX174" s="3"/>
      <c r="UFY174" s="3"/>
      <c r="UFZ174" s="3"/>
      <c r="UGA174" s="3"/>
      <c r="UGB174" s="3"/>
      <c r="UGC174" s="3"/>
      <c r="UGD174" s="3"/>
      <c r="UGE174" s="3"/>
      <c r="UGF174" s="3"/>
      <c r="UGG174" s="3"/>
      <c r="UGH174" s="3"/>
      <c r="UGI174" s="3"/>
      <c r="UGJ174" s="3"/>
      <c r="UGK174" s="3"/>
      <c r="UGL174" s="3"/>
      <c r="UGM174" s="3"/>
      <c r="UGN174" s="3"/>
      <c r="UGO174" s="3"/>
      <c r="UGP174" s="3"/>
      <c r="UGQ174" s="3"/>
      <c r="UGR174" s="3"/>
      <c r="UGS174" s="3"/>
      <c r="UGT174" s="3"/>
      <c r="UGU174" s="3"/>
      <c r="UGV174" s="3"/>
      <c r="UGW174" s="3"/>
      <c r="UGX174" s="3"/>
      <c r="UGY174" s="3"/>
      <c r="UGZ174" s="3"/>
      <c r="UHA174" s="3"/>
      <c r="UHB174" s="3"/>
      <c r="UHC174" s="3"/>
      <c r="UHD174" s="3"/>
      <c r="UHE174" s="3"/>
      <c r="UHF174" s="3"/>
      <c r="UHG174" s="3"/>
      <c r="UHH174" s="3"/>
      <c r="UHI174" s="3"/>
      <c r="UHJ174" s="3"/>
      <c r="UHK174" s="3"/>
      <c r="UHL174" s="3"/>
      <c r="UHM174" s="3"/>
      <c r="UHN174" s="3"/>
      <c r="UHO174" s="3"/>
      <c r="UHP174" s="3"/>
      <c r="UHQ174" s="3"/>
      <c r="UHR174" s="3"/>
      <c r="UHS174" s="3"/>
      <c r="UHT174" s="3"/>
      <c r="UHU174" s="3"/>
      <c r="UHV174" s="3"/>
      <c r="UHW174" s="3"/>
      <c r="UHX174" s="3"/>
      <c r="UHY174" s="3"/>
      <c r="UHZ174" s="3"/>
      <c r="UIA174" s="3"/>
      <c r="UIB174" s="3"/>
      <c r="UIC174" s="3"/>
      <c r="UID174" s="3"/>
      <c r="UIE174" s="3"/>
      <c r="UIF174" s="3"/>
      <c r="UIG174" s="3"/>
      <c r="UIH174" s="3"/>
      <c r="UII174" s="3"/>
      <c r="UIJ174" s="3"/>
      <c r="UIK174" s="3"/>
      <c r="UIL174" s="3"/>
      <c r="UIM174" s="3"/>
      <c r="UIN174" s="3"/>
      <c r="UIO174" s="3"/>
      <c r="UIP174" s="3"/>
      <c r="UIQ174" s="3"/>
      <c r="UIR174" s="3"/>
      <c r="UIS174" s="3"/>
      <c r="UIT174" s="3"/>
      <c r="UIU174" s="3"/>
      <c r="UIV174" s="3"/>
      <c r="UIW174" s="3"/>
      <c r="UIX174" s="3"/>
      <c r="UIY174" s="3"/>
      <c r="UIZ174" s="3"/>
      <c r="UJA174" s="3"/>
      <c r="UJB174" s="3"/>
      <c r="UJC174" s="3"/>
      <c r="UJD174" s="3"/>
      <c r="UJE174" s="3"/>
      <c r="UJF174" s="3"/>
      <c r="UJG174" s="3"/>
      <c r="UJH174" s="3"/>
      <c r="UJI174" s="3"/>
      <c r="UJJ174" s="3"/>
      <c r="UJK174" s="3"/>
      <c r="UJL174" s="3"/>
      <c r="UJM174" s="3"/>
      <c r="UJN174" s="3"/>
      <c r="UJO174" s="3"/>
      <c r="UJP174" s="3"/>
      <c r="UJQ174" s="3"/>
      <c r="UJR174" s="3"/>
      <c r="UJS174" s="3"/>
      <c r="UJT174" s="3"/>
      <c r="UJU174" s="3"/>
      <c r="UJV174" s="3"/>
      <c r="UJW174" s="3"/>
      <c r="UJX174" s="3"/>
      <c r="UJY174" s="3"/>
      <c r="UJZ174" s="3"/>
      <c r="UKA174" s="3"/>
      <c r="UKB174" s="3"/>
      <c r="UKC174" s="3"/>
      <c r="UKD174" s="3"/>
      <c r="UKE174" s="3"/>
      <c r="UKF174" s="3"/>
      <c r="UKG174" s="3"/>
      <c r="UKH174" s="3"/>
      <c r="UKI174" s="3"/>
      <c r="UKJ174" s="3"/>
      <c r="UKK174" s="3"/>
      <c r="UKL174" s="3"/>
      <c r="UKM174" s="3"/>
      <c r="UKN174" s="3"/>
      <c r="UKO174" s="3"/>
      <c r="UKP174" s="3"/>
      <c r="UKQ174" s="3"/>
      <c r="UKR174" s="3"/>
      <c r="UKS174" s="3"/>
      <c r="UKT174" s="3"/>
      <c r="UKU174" s="3"/>
      <c r="UKV174" s="3"/>
      <c r="UKW174" s="3"/>
      <c r="UKX174" s="3"/>
      <c r="UKY174" s="3"/>
      <c r="UKZ174" s="3"/>
      <c r="ULA174" s="3"/>
      <c r="ULB174" s="3"/>
      <c r="ULC174" s="3"/>
      <c r="ULD174" s="3"/>
      <c r="ULE174" s="3"/>
      <c r="ULF174" s="3"/>
      <c r="ULG174" s="3"/>
      <c r="ULH174" s="3"/>
      <c r="ULI174" s="3"/>
      <c r="ULJ174" s="3"/>
      <c r="ULK174" s="3"/>
      <c r="ULL174" s="3"/>
      <c r="ULM174" s="3"/>
      <c r="ULN174" s="3"/>
      <c r="ULO174" s="3"/>
      <c r="ULP174" s="3"/>
      <c r="ULQ174" s="3"/>
      <c r="ULR174" s="3"/>
      <c r="ULS174" s="3"/>
      <c r="ULT174" s="3"/>
      <c r="ULU174" s="3"/>
      <c r="ULV174" s="3"/>
      <c r="ULW174" s="3"/>
      <c r="ULX174" s="3"/>
      <c r="ULY174" s="3"/>
      <c r="ULZ174" s="3"/>
      <c r="UMA174" s="3"/>
      <c r="UMB174" s="3"/>
      <c r="UMC174" s="3"/>
      <c r="UMD174" s="3"/>
      <c r="UME174" s="3"/>
      <c r="UMF174" s="3"/>
      <c r="UMG174" s="3"/>
      <c r="UMH174" s="3"/>
      <c r="UMI174" s="3"/>
      <c r="UMJ174" s="3"/>
      <c r="UMK174" s="3"/>
      <c r="UML174" s="3"/>
      <c r="UMM174" s="3"/>
      <c r="UMN174" s="3"/>
      <c r="UMO174" s="3"/>
      <c r="UMP174" s="3"/>
      <c r="UMQ174" s="3"/>
      <c r="UMR174" s="3"/>
      <c r="UMS174" s="3"/>
      <c r="UMT174" s="3"/>
      <c r="UMU174" s="3"/>
      <c r="UMV174" s="3"/>
      <c r="UMW174" s="3"/>
      <c r="UMX174" s="3"/>
      <c r="UMY174" s="3"/>
      <c r="UMZ174" s="3"/>
      <c r="UNA174" s="3"/>
      <c r="UNB174" s="3"/>
      <c r="UNC174" s="3"/>
      <c r="UND174" s="3"/>
      <c r="UNE174" s="3"/>
      <c r="UNF174" s="3"/>
      <c r="UNG174" s="3"/>
      <c r="UNH174" s="3"/>
      <c r="UNI174" s="3"/>
      <c r="UNJ174" s="3"/>
      <c r="UNK174" s="3"/>
      <c r="UNL174" s="3"/>
      <c r="UNM174" s="3"/>
      <c r="UNN174" s="3"/>
      <c r="UNO174" s="3"/>
      <c r="UNP174" s="3"/>
      <c r="UNQ174" s="3"/>
      <c r="UNR174" s="3"/>
      <c r="UNS174" s="3"/>
      <c r="UNT174" s="3"/>
      <c r="UNU174" s="3"/>
      <c r="UNV174" s="3"/>
      <c r="UNW174" s="3"/>
      <c r="UNX174" s="3"/>
      <c r="UNY174" s="3"/>
      <c r="UNZ174" s="3"/>
      <c r="UOA174" s="3"/>
      <c r="UOC174" s="3"/>
      <c r="UOE174" s="3"/>
      <c r="UOF174" s="3"/>
      <c r="UOG174" s="3"/>
      <c r="UOH174" s="3"/>
      <c r="UOI174" s="3"/>
      <c r="UOJ174" s="3"/>
      <c r="UOK174" s="3"/>
      <c r="UOL174" s="3"/>
      <c r="UOQ174" s="3"/>
      <c r="UOR174" s="3"/>
      <c r="UOS174" s="3"/>
      <c r="UOT174" s="3"/>
      <c r="UOU174" s="3"/>
      <c r="UOV174" s="3"/>
      <c r="UOW174" s="3"/>
      <c r="UOX174" s="3"/>
      <c r="UOY174" s="3"/>
      <c r="UOZ174" s="3"/>
      <c r="UPA174" s="3"/>
      <c r="UPB174" s="3"/>
      <c r="UPC174" s="3"/>
      <c r="UPD174" s="3"/>
      <c r="UPE174" s="3"/>
      <c r="UPF174" s="3"/>
      <c r="UPG174" s="3"/>
      <c r="UPH174" s="3"/>
      <c r="UPI174" s="3"/>
      <c r="UPJ174" s="3"/>
      <c r="UPK174" s="3"/>
      <c r="UPL174" s="3"/>
      <c r="UPM174" s="3"/>
      <c r="UPN174" s="3"/>
      <c r="UPO174" s="3"/>
      <c r="UPP174" s="3"/>
      <c r="UPQ174" s="3"/>
      <c r="UPR174" s="3"/>
      <c r="UPS174" s="3"/>
      <c r="UPT174" s="3"/>
      <c r="UPU174" s="3"/>
      <c r="UPV174" s="3"/>
      <c r="UPW174" s="3"/>
      <c r="UPX174" s="3"/>
      <c r="UPY174" s="3"/>
      <c r="UPZ174" s="3"/>
      <c r="UQA174" s="3"/>
      <c r="UQB174" s="3"/>
      <c r="UQC174" s="3"/>
      <c r="UQD174" s="3"/>
      <c r="UQE174" s="3"/>
      <c r="UQF174" s="3"/>
      <c r="UQG174" s="3"/>
      <c r="UQH174" s="3"/>
      <c r="UQI174" s="3"/>
      <c r="UQJ174" s="3"/>
      <c r="UQK174" s="3"/>
      <c r="UQL174" s="3"/>
      <c r="UQM174" s="3"/>
      <c r="UQN174" s="3"/>
      <c r="UQO174" s="3"/>
      <c r="UQP174" s="3"/>
      <c r="UQQ174" s="3"/>
      <c r="UQR174" s="3"/>
      <c r="UQS174" s="3"/>
      <c r="UQT174" s="3"/>
      <c r="UQU174" s="3"/>
      <c r="UQV174" s="3"/>
      <c r="UQW174" s="3"/>
      <c r="UQX174" s="3"/>
      <c r="UQY174" s="3"/>
      <c r="UQZ174" s="3"/>
      <c r="URA174" s="3"/>
      <c r="URB174" s="3"/>
      <c r="URC174" s="3"/>
      <c r="URD174" s="3"/>
      <c r="URE174" s="3"/>
      <c r="URF174" s="3"/>
      <c r="URG174" s="3"/>
      <c r="URH174" s="3"/>
      <c r="URI174" s="3"/>
      <c r="URJ174" s="3"/>
      <c r="URK174" s="3"/>
      <c r="URL174" s="3"/>
      <c r="URM174" s="3"/>
      <c r="URN174" s="3"/>
      <c r="URO174" s="3"/>
      <c r="URP174" s="3"/>
      <c r="URQ174" s="3"/>
      <c r="URR174" s="3"/>
      <c r="URS174" s="3"/>
      <c r="URT174" s="3"/>
      <c r="URU174" s="3"/>
      <c r="URV174" s="3"/>
      <c r="URW174" s="3"/>
      <c r="URX174" s="3"/>
      <c r="URY174" s="3"/>
      <c r="URZ174" s="3"/>
      <c r="USA174" s="3"/>
      <c r="USB174" s="3"/>
      <c r="USC174" s="3"/>
      <c r="USD174" s="3"/>
      <c r="USE174" s="3"/>
      <c r="USF174" s="3"/>
      <c r="USG174" s="3"/>
      <c r="USH174" s="3"/>
      <c r="USI174" s="3"/>
      <c r="USJ174" s="3"/>
      <c r="USK174" s="3"/>
      <c r="USL174" s="3"/>
      <c r="USM174" s="3"/>
      <c r="USN174" s="3"/>
      <c r="USO174" s="3"/>
      <c r="USP174" s="3"/>
      <c r="USQ174" s="3"/>
      <c r="USR174" s="3"/>
      <c r="USS174" s="3"/>
      <c r="UST174" s="3"/>
      <c r="USU174" s="3"/>
      <c r="USV174" s="3"/>
      <c r="USW174" s="3"/>
      <c r="USX174" s="3"/>
      <c r="USY174" s="3"/>
      <c r="USZ174" s="3"/>
      <c r="UTA174" s="3"/>
      <c r="UTB174" s="3"/>
      <c r="UTC174" s="3"/>
      <c r="UTD174" s="3"/>
      <c r="UTE174" s="3"/>
      <c r="UTF174" s="3"/>
      <c r="UTG174" s="3"/>
      <c r="UTH174" s="3"/>
      <c r="UTI174" s="3"/>
      <c r="UTJ174" s="3"/>
      <c r="UTK174" s="3"/>
      <c r="UTL174" s="3"/>
      <c r="UTM174" s="3"/>
      <c r="UTN174" s="3"/>
      <c r="UTO174" s="3"/>
      <c r="UTP174" s="3"/>
      <c r="UTQ174" s="3"/>
      <c r="UTR174" s="3"/>
      <c r="UTS174" s="3"/>
      <c r="UTT174" s="3"/>
      <c r="UTU174" s="3"/>
      <c r="UTV174" s="3"/>
      <c r="UTW174" s="3"/>
      <c r="UTX174" s="3"/>
      <c r="UTY174" s="3"/>
      <c r="UTZ174" s="3"/>
      <c r="UUA174" s="3"/>
      <c r="UUB174" s="3"/>
      <c r="UUC174" s="3"/>
      <c r="UUD174" s="3"/>
      <c r="UUE174" s="3"/>
      <c r="UUF174" s="3"/>
      <c r="UUG174" s="3"/>
      <c r="UUH174" s="3"/>
      <c r="UUI174" s="3"/>
      <c r="UUJ174" s="3"/>
      <c r="UUK174" s="3"/>
      <c r="UUL174" s="3"/>
      <c r="UUM174" s="3"/>
      <c r="UUN174" s="3"/>
      <c r="UUO174" s="3"/>
      <c r="UUP174" s="3"/>
      <c r="UUQ174" s="3"/>
      <c r="UUR174" s="3"/>
      <c r="UUS174" s="3"/>
      <c r="UUT174" s="3"/>
      <c r="UUU174" s="3"/>
      <c r="UUV174" s="3"/>
      <c r="UUW174" s="3"/>
      <c r="UUX174" s="3"/>
      <c r="UUY174" s="3"/>
      <c r="UUZ174" s="3"/>
      <c r="UVA174" s="3"/>
      <c r="UVB174" s="3"/>
      <c r="UVC174" s="3"/>
      <c r="UVD174" s="3"/>
      <c r="UVE174" s="3"/>
      <c r="UVF174" s="3"/>
      <c r="UVG174" s="3"/>
      <c r="UVH174" s="3"/>
      <c r="UVI174" s="3"/>
      <c r="UVJ174" s="3"/>
      <c r="UVK174" s="3"/>
      <c r="UVL174" s="3"/>
      <c r="UVM174" s="3"/>
      <c r="UVN174" s="3"/>
      <c r="UVO174" s="3"/>
      <c r="UVP174" s="3"/>
      <c r="UVQ174" s="3"/>
      <c r="UVR174" s="3"/>
      <c r="UVS174" s="3"/>
      <c r="UVT174" s="3"/>
      <c r="UVU174" s="3"/>
      <c r="UVV174" s="3"/>
      <c r="UVW174" s="3"/>
      <c r="UVX174" s="3"/>
      <c r="UVY174" s="3"/>
      <c r="UVZ174" s="3"/>
      <c r="UWA174" s="3"/>
      <c r="UWB174" s="3"/>
      <c r="UWC174" s="3"/>
      <c r="UWD174" s="3"/>
      <c r="UWE174" s="3"/>
      <c r="UWF174" s="3"/>
      <c r="UWG174" s="3"/>
      <c r="UWH174" s="3"/>
      <c r="UWI174" s="3"/>
      <c r="UWJ174" s="3"/>
      <c r="UWK174" s="3"/>
      <c r="UWL174" s="3"/>
      <c r="UWM174" s="3"/>
      <c r="UWN174" s="3"/>
      <c r="UWO174" s="3"/>
      <c r="UWP174" s="3"/>
      <c r="UWQ174" s="3"/>
      <c r="UWR174" s="3"/>
      <c r="UWS174" s="3"/>
      <c r="UWT174" s="3"/>
      <c r="UWU174" s="3"/>
      <c r="UWV174" s="3"/>
      <c r="UWW174" s="3"/>
      <c r="UWX174" s="3"/>
      <c r="UWY174" s="3"/>
      <c r="UWZ174" s="3"/>
      <c r="UXA174" s="3"/>
      <c r="UXB174" s="3"/>
      <c r="UXC174" s="3"/>
      <c r="UXD174" s="3"/>
      <c r="UXE174" s="3"/>
      <c r="UXF174" s="3"/>
      <c r="UXG174" s="3"/>
      <c r="UXH174" s="3"/>
      <c r="UXI174" s="3"/>
      <c r="UXJ174" s="3"/>
      <c r="UXK174" s="3"/>
      <c r="UXL174" s="3"/>
      <c r="UXM174" s="3"/>
      <c r="UXN174" s="3"/>
      <c r="UXO174" s="3"/>
      <c r="UXP174" s="3"/>
      <c r="UXQ174" s="3"/>
      <c r="UXR174" s="3"/>
      <c r="UXS174" s="3"/>
      <c r="UXT174" s="3"/>
      <c r="UXU174" s="3"/>
      <c r="UXV174" s="3"/>
      <c r="UXW174" s="3"/>
      <c r="UXY174" s="3"/>
      <c r="UYA174" s="3"/>
      <c r="UYB174" s="3"/>
      <c r="UYC174" s="3"/>
      <c r="UYD174" s="3"/>
      <c r="UYE174" s="3"/>
      <c r="UYF174" s="3"/>
      <c r="UYG174" s="3"/>
      <c r="UYH174" s="3"/>
      <c r="UYM174" s="3"/>
      <c r="UYN174" s="3"/>
      <c r="UYO174" s="3"/>
      <c r="UYP174" s="3"/>
      <c r="UYQ174" s="3"/>
      <c r="UYR174" s="3"/>
      <c r="UYS174" s="3"/>
      <c r="UYT174" s="3"/>
      <c r="UYU174" s="3"/>
      <c r="UYV174" s="3"/>
      <c r="UYW174" s="3"/>
      <c r="UYX174" s="3"/>
      <c r="UYY174" s="3"/>
      <c r="UYZ174" s="3"/>
      <c r="UZA174" s="3"/>
      <c r="UZB174" s="3"/>
      <c r="UZC174" s="3"/>
      <c r="UZD174" s="3"/>
      <c r="UZE174" s="3"/>
      <c r="UZF174" s="3"/>
      <c r="UZG174" s="3"/>
      <c r="UZH174" s="3"/>
      <c r="UZI174" s="3"/>
      <c r="UZJ174" s="3"/>
      <c r="UZK174" s="3"/>
      <c r="UZL174" s="3"/>
      <c r="UZM174" s="3"/>
      <c r="UZN174" s="3"/>
      <c r="UZO174" s="3"/>
      <c r="UZP174" s="3"/>
      <c r="UZQ174" s="3"/>
      <c r="UZR174" s="3"/>
      <c r="UZS174" s="3"/>
      <c r="UZT174" s="3"/>
      <c r="UZU174" s="3"/>
      <c r="UZV174" s="3"/>
      <c r="UZW174" s="3"/>
      <c r="UZX174" s="3"/>
      <c r="UZY174" s="3"/>
      <c r="UZZ174" s="3"/>
      <c r="VAA174" s="3"/>
      <c r="VAB174" s="3"/>
      <c r="VAC174" s="3"/>
      <c r="VAD174" s="3"/>
      <c r="VAE174" s="3"/>
      <c r="VAF174" s="3"/>
      <c r="VAG174" s="3"/>
      <c r="VAH174" s="3"/>
      <c r="VAI174" s="3"/>
      <c r="VAJ174" s="3"/>
      <c r="VAK174" s="3"/>
      <c r="VAL174" s="3"/>
      <c r="VAM174" s="3"/>
      <c r="VAN174" s="3"/>
      <c r="VAO174" s="3"/>
      <c r="VAP174" s="3"/>
      <c r="VAQ174" s="3"/>
      <c r="VAR174" s="3"/>
      <c r="VAS174" s="3"/>
      <c r="VAT174" s="3"/>
      <c r="VAU174" s="3"/>
      <c r="VAV174" s="3"/>
      <c r="VAW174" s="3"/>
      <c r="VAX174" s="3"/>
      <c r="VAY174" s="3"/>
      <c r="VAZ174" s="3"/>
      <c r="VBA174" s="3"/>
      <c r="VBB174" s="3"/>
      <c r="VBC174" s="3"/>
      <c r="VBD174" s="3"/>
      <c r="VBE174" s="3"/>
      <c r="VBF174" s="3"/>
      <c r="VBG174" s="3"/>
      <c r="VBH174" s="3"/>
      <c r="VBI174" s="3"/>
      <c r="VBJ174" s="3"/>
      <c r="VBK174" s="3"/>
      <c r="VBL174" s="3"/>
      <c r="VBM174" s="3"/>
      <c r="VBN174" s="3"/>
      <c r="VBO174" s="3"/>
      <c r="VBP174" s="3"/>
      <c r="VBQ174" s="3"/>
      <c r="VBR174" s="3"/>
      <c r="VBS174" s="3"/>
      <c r="VBT174" s="3"/>
      <c r="VBU174" s="3"/>
      <c r="VBV174" s="3"/>
      <c r="VBW174" s="3"/>
      <c r="VBX174" s="3"/>
      <c r="VBY174" s="3"/>
      <c r="VBZ174" s="3"/>
      <c r="VCA174" s="3"/>
      <c r="VCB174" s="3"/>
      <c r="VCC174" s="3"/>
      <c r="VCD174" s="3"/>
      <c r="VCE174" s="3"/>
      <c r="VCF174" s="3"/>
      <c r="VCG174" s="3"/>
      <c r="VCH174" s="3"/>
      <c r="VCI174" s="3"/>
      <c r="VCJ174" s="3"/>
      <c r="VCK174" s="3"/>
      <c r="VCL174" s="3"/>
      <c r="VCM174" s="3"/>
      <c r="VCN174" s="3"/>
      <c r="VCO174" s="3"/>
      <c r="VCP174" s="3"/>
      <c r="VCQ174" s="3"/>
      <c r="VCR174" s="3"/>
      <c r="VCS174" s="3"/>
      <c r="VCT174" s="3"/>
      <c r="VCU174" s="3"/>
      <c r="VCV174" s="3"/>
      <c r="VCW174" s="3"/>
      <c r="VCX174" s="3"/>
      <c r="VCY174" s="3"/>
      <c r="VCZ174" s="3"/>
      <c r="VDA174" s="3"/>
      <c r="VDB174" s="3"/>
      <c r="VDC174" s="3"/>
      <c r="VDD174" s="3"/>
      <c r="VDE174" s="3"/>
      <c r="VDF174" s="3"/>
      <c r="VDG174" s="3"/>
      <c r="VDH174" s="3"/>
      <c r="VDI174" s="3"/>
      <c r="VDJ174" s="3"/>
      <c r="VDK174" s="3"/>
      <c r="VDL174" s="3"/>
      <c r="VDM174" s="3"/>
      <c r="VDN174" s="3"/>
      <c r="VDO174" s="3"/>
      <c r="VDP174" s="3"/>
      <c r="VDQ174" s="3"/>
      <c r="VDR174" s="3"/>
      <c r="VDS174" s="3"/>
      <c r="VDT174" s="3"/>
      <c r="VDU174" s="3"/>
      <c r="VDV174" s="3"/>
      <c r="VDW174" s="3"/>
      <c r="VDX174" s="3"/>
      <c r="VDY174" s="3"/>
      <c r="VDZ174" s="3"/>
      <c r="VEA174" s="3"/>
      <c r="VEB174" s="3"/>
      <c r="VEC174" s="3"/>
      <c r="VED174" s="3"/>
      <c r="VEE174" s="3"/>
      <c r="VEF174" s="3"/>
      <c r="VEG174" s="3"/>
      <c r="VEH174" s="3"/>
      <c r="VEI174" s="3"/>
      <c r="VEJ174" s="3"/>
      <c r="VEK174" s="3"/>
      <c r="VEL174" s="3"/>
      <c r="VEM174" s="3"/>
      <c r="VEN174" s="3"/>
      <c r="VEO174" s="3"/>
      <c r="VEP174" s="3"/>
      <c r="VEQ174" s="3"/>
      <c r="VER174" s="3"/>
      <c r="VES174" s="3"/>
      <c r="VET174" s="3"/>
      <c r="VEU174" s="3"/>
      <c r="VEV174" s="3"/>
      <c r="VEW174" s="3"/>
      <c r="VEX174" s="3"/>
      <c r="VEY174" s="3"/>
      <c r="VEZ174" s="3"/>
      <c r="VFA174" s="3"/>
      <c r="VFB174" s="3"/>
      <c r="VFC174" s="3"/>
      <c r="VFD174" s="3"/>
      <c r="VFE174" s="3"/>
      <c r="VFF174" s="3"/>
      <c r="VFG174" s="3"/>
      <c r="VFH174" s="3"/>
      <c r="VFI174" s="3"/>
      <c r="VFJ174" s="3"/>
      <c r="VFK174" s="3"/>
      <c r="VFL174" s="3"/>
      <c r="VFM174" s="3"/>
      <c r="VFN174" s="3"/>
      <c r="VFO174" s="3"/>
      <c r="VFP174" s="3"/>
      <c r="VFQ174" s="3"/>
      <c r="VFR174" s="3"/>
      <c r="VFS174" s="3"/>
      <c r="VFT174" s="3"/>
      <c r="VFU174" s="3"/>
      <c r="VFV174" s="3"/>
      <c r="VFW174" s="3"/>
      <c r="VFX174" s="3"/>
      <c r="VFY174" s="3"/>
      <c r="VFZ174" s="3"/>
      <c r="VGA174" s="3"/>
      <c r="VGB174" s="3"/>
      <c r="VGC174" s="3"/>
      <c r="VGD174" s="3"/>
      <c r="VGE174" s="3"/>
      <c r="VGF174" s="3"/>
      <c r="VGG174" s="3"/>
      <c r="VGH174" s="3"/>
      <c r="VGI174" s="3"/>
      <c r="VGJ174" s="3"/>
      <c r="VGK174" s="3"/>
      <c r="VGL174" s="3"/>
      <c r="VGM174" s="3"/>
      <c r="VGN174" s="3"/>
      <c r="VGO174" s="3"/>
      <c r="VGP174" s="3"/>
      <c r="VGQ174" s="3"/>
      <c r="VGR174" s="3"/>
      <c r="VGS174" s="3"/>
      <c r="VGT174" s="3"/>
      <c r="VGU174" s="3"/>
      <c r="VGV174" s="3"/>
      <c r="VGW174" s="3"/>
      <c r="VGX174" s="3"/>
      <c r="VGY174" s="3"/>
      <c r="VGZ174" s="3"/>
      <c r="VHA174" s="3"/>
      <c r="VHB174" s="3"/>
      <c r="VHC174" s="3"/>
      <c r="VHD174" s="3"/>
      <c r="VHE174" s="3"/>
      <c r="VHF174" s="3"/>
      <c r="VHG174" s="3"/>
      <c r="VHH174" s="3"/>
      <c r="VHI174" s="3"/>
      <c r="VHJ174" s="3"/>
      <c r="VHK174" s="3"/>
      <c r="VHL174" s="3"/>
      <c r="VHM174" s="3"/>
      <c r="VHN174" s="3"/>
      <c r="VHO174" s="3"/>
      <c r="VHP174" s="3"/>
      <c r="VHQ174" s="3"/>
      <c r="VHR174" s="3"/>
      <c r="VHS174" s="3"/>
      <c r="VHU174" s="3"/>
      <c r="VHW174" s="3"/>
      <c r="VHX174" s="3"/>
      <c r="VHY174" s="3"/>
      <c r="VHZ174" s="3"/>
      <c r="VIA174" s="3"/>
      <c r="VIB174" s="3"/>
      <c r="VIC174" s="3"/>
      <c r="VID174" s="3"/>
      <c r="VII174" s="3"/>
      <c r="VIJ174" s="3"/>
      <c r="VIK174" s="3"/>
      <c r="VIL174" s="3"/>
      <c r="VIM174" s="3"/>
      <c r="VIN174" s="3"/>
      <c r="VIO174" s="3"/>
      <c r="VIP174" s="3"/>
      <c r="VIQ174" s="3"/>
      <c r="VIR174" s="3"/>
      <c r="VIS174" s="3"/>
      <c r="VIT174" s="3"/>
      <c r="VIU174" s="3"/>
      <c r="VIV174" s="3"/>
      <c r="VIW174" s="3"/>
      <c r="VIX174" s="3"/>
      <c r="VIY174" s="3"/>
      <c r="VIZ174" s="3"/>
      <c r="VJA174" s="3"/>
      <c r="VJB174" s="3"/>
      <c r="VJC174" s="3"/>
      <c r="VJD174" s="3"/>
      <c r="VJE174" s="3"/>
      <c r="VJF174" s="3"/>
      <c r="VJG174" s="3"/>
      <c r="VJH174" s="3"/>
      <c r="VJI174" s="3"/>
      <c r="VJJ174" s="3"/>
      <c r="VJK174" s="3"/>
      <c r="VJL174" s="3"/>
      <c r="VJM174" s="3"/>
      <c r="VJN174" s="3"/>
      <c r="VJO174" s="3"/>
      <c r="VJP174" s="3"/>
      <c r="VJQ174" s="3"/>
      <c r="VJR174" s="3"/>
      <c r="VJS174" s="3"/>
      <c r="VJT174" s="3"/>
      <c r="VJU174" s="3"/>
      <c r="VJV174" s="3"/>
      <c r="VJW174" s="3"/>
      <c r="VJX174" s="3"/>
      <c r="VJY174" s="3"/>
      <c r="VJZ174" s="3"/>
      <c r="VKA174" s="3"/>
      <c r="VKB174" s="3"/>
      <c r="VKC174" s="3"/>
      <c r="VKD174" s="3"/>
      <c r="VKE174" s="3"/>
      <c r="VKF174" s="3"/>
      <c r="VKG174" s="3"/>
      <c r="VKH174" s="3"/>
      <c r="VKI174" s="3"/>
      <c r="VKJ174" s="3"/>
      <c r="VKK174" s="3"/>
      <c r="VKL174" s="3"/>
      <c r="VKM174" s="3"/>
      <c r="VKN174" s="3"/>
      <c r="VKO174" s="3"/>
      <c r="VKP174" s="3"/>
      <c r="VKQ174" s="3"/>
      <c r="VKR174" s="3"/>
      <c r="VKS174" s="3"/>
      <c r="VKT174" s="3"/>
      <c r="VKU174" s="3"/>
      <c r="VKV174" s="3"/>
      <c r="VKW174" s="3"/>
      <c r="VKX174" s="3"/>
      <c r="VKY174" s="3"/>
      <c r="VKZ174" s="3"/>
      <c r="VLA174" s="3"/>
      <c r="VLB174" s="3"/>
      <c r="VLC174" s="3"/>
      <c r="VLD174" s="3"/>
      <c r="VLE174" s="3"/>
      <c r="VLF174" s="3"/>
      <c r="VLG174" s="3"/>
      <c r="VLH174" s="3"/>
      <c r="VLI174" s="3"/>
      <c r="VLJ174" s="3"/>
      <c r="VLK174" s="3"/>
      <c r="VLL174" s="3"/>
      <c r="VLM174" s="3"/>
      <c r="VLN174" s="3"/>
      <c r="VLO174" s="3"/>
      <c r="VLP174" s="3"/>
      <c r="VLQ174" s="3"/>
      <c r="VLR174" s="3"/>
      <c r="VLS174" s="3"/>
      <c r="VLT174" s="3"/>
      <c r="VLU174" s="3"/>
      <c r="VLV174" s="3"/>
      <c r="VLW174" s="3"/>
      <c r="VLX174" s="3"/>
      <c r="VLY174" s="3"/>
      <c r="VLZ174" s="3"/>
      <c r="VMA174" s="3"/>
      <c r="VMB174" s="3"/>
      <c r="VMC174" s="3"/>
      <c r="VMD174" s="3"/>
      <c r="VME174" s="3"/>
      <c r="VMF174" s="3"/>
      <c r="VMG174" s="3"/>
      <c r="VMH174" s="3"/>
      <c r="VMI174" s="3"/>
      <c r="VMJ174" s="3"/>
      <c r="VMK174" s="3"/>
      <c r="VML174" s="3"/>
      <c r="VMM174" s="3"/>
      <c r="VMN174" s="3"/>
      <c r="VMO174" s="3"/>
      <c r="VMP174" s="3"/>
      <c r="VMQ174" s="3"/>
      <c r="VMR174" s="3"/>
      <c r="VMS174" s="3"/>
      <c r="VMT174" s="3"/>
      <c r="VMU174" s="3"/>
      <c r="VMV174" s="3"/>
      <c r="VMW174" s="3"/>
      <c r="VMX174" s="3"/>
      <c r="VMY174" s="3"/>
      <c r="VMZ174" s="3"/>
      <c r="VNA174" s="3"/>
      <c r="VNB174" s="3"/>
      <c r="VNC174" s="3"/>
      <c r="VND174" s="3"/>
      <c r="VNE174" s="3"/>
      <c r="VNF174" s="3"/>
      <c r="VNG174" s="3"/>
      <c r="VNH174" s="3"/>
      <c r="VNI174" s="3"/>
      <c r="VNJ174" s="3"/>
      <c r="VNK174" s="3"/>
      <c r="VNL174" s="3"/>
      <c r="VNM174" s="3"/>
      <c r="VNN174" s="3"/>
      <c r="VNO174" s="3"/>
      <c r="VNP174" s="3"/>
      <c r="VNQ174" s="3"/>
      <c r="VNR174" s="3"/>
      <c r="VNS174" s="3"/>
      <c r="VNT174" s="3"/>
      <c r="VNU174" s="3"/>
      <c r="VNV174" s="3"/>
      <c r="VNW174" s="3"/>
      <c r="VNX174" s="3"/>
      <c r="VNY174" s="3"/>
      <c r="VNZ174" s="3"/>
      <c r="VOA174" s="3"/>
      <c r="VOB174" s="3"/>
      <c r="VOC174" s="3"/>
      <c r="VOD174" s="3"/>
      <c r="VOE174" s="3"/>
      <c r="VOF174" s="3"/>
      <c r="VOG174" s="3"/>
      <c r="VOH174" s="3"/>
      <c r="VOI174" s="3"/>
      <c r="VOJ174" s="3"/>
      <c r="VOK174" s="3"/>
      <c r="VOL174" s="3"/>
      <c r="VOM174" s="3"/>
      <c r="VON174" s="3"/>
      <c r="VOO174" s="3"/>
      <c r="VOP174" s="3"/>
      <c r="VOQ174" s="3"/>
      <c r="VOR174" s="3"/>
      <c r="VOS174" s="3"/>
      <c r="VOT174" s="3"/>
      <c r="VOU174" s="3"/>
      <c r="VOV174" s="3"/>
      <c r="VOW174" s="3"/>
      <c r="VOX174" s="3"/>
      <c r="VOY174" s="3"/>
      <c r="VOZ174" s="3"/>
      <c r="VPA174" s="3"/>
      <c r="VPB174" s="3"/>
      <c r="VPC174" s="3"/>
      <c r="VPD174" s="3"/>
      <c r="VPE174" s="3"/>
      <c r="VPF174" s="3"/>
      <c r="VPG174" s="3"/>
      <c r="VPH174" s="3"/>
      <c r="VPI174" s="3"/>
      <c r="VPJ174" s="3"/>
      <c r="VPK174" s="3"/>
      <c r="VPL174" s="3"/>
      <c r="VPM174" s="3"/>
      <c r="VPN174" s="3"/>
      <c r="VPO174" s="3"/>
      <c r="VPP174" s="3"/>
      <c r="VPQ174" s="3"/>
      <c r="VPR174" s="3"/>
      <c r="VPS174" s="3"/>
      <c r="VPT174" s="3"/>
      <c r="VPU174" s="3"/>
      <c r="VPV174" s="3"/>
      <c r="VPW174" s="3"/>
      <c r="VPX174" s="3"/>
      <c r="VPY174" s="3"/>
      <c r="VPZ174" s="3"/>
      <c r="VQA174" s="3"/>
      <c r="VQB174" s="3"/>
      <c r="VQC174" s="3"/>
      <c r="VQD174" s="3"/>
      <c r="VQE174" s="3"/>
      <c r="VQF174" s="3"/>
      <c r="VQG174" s="3"/>
      <c r="VQH174" s="3"/>
      <c r="VQI174" s="3"/>
      <c r="VQJ174" s="3"/>
      <c r="VQK174" s="3"/>
      <c r="VQL174" s="3"/>
      <c r="VQM174" s="3"/>
      <c r="VQN174" s="3"/>
      <c r="VQO174" s="3"/>
      <c r="VQP174" s="3"/>
      <c r="VQQ174" s="3"/>
      <c r="VQR174" s="3"/>
      <c r="VQS174" s="3"/>
      <c r="VQT174" s="3"/>
      <c r="VQU174" s="3"/>
      <c r="VQV174" s="3"/>
      <c r="VQW174" s="3"/>
      <c r="VQX174" s="3"/>
      <c r="VQY174" s="3"/>
      <c r="VQZ174" s="3"/>
      <c r="VRA174" s="3"/>
      <c r="VRB174" s="3"/>
      <c r="VRC174" s="3"/>
      <c r="VRD174" s="3"/>
      <c r="VRE174" s="3"/>
      <c r="VRF174" s="3"/>
      <c r="VRG174" s="3"/>
      <c r="VRH174" s="3"/>
      <c r="VRI174" s="3"/>
      <c r="VRJ174" s="3"/>
      <c r="VRK174" s="3"/>
      <c r="VRL174" s="3"/>
      <c r="VRM174" s="3"/>
      <c r="VRN174" s="3"/>
      <c r="VRO174" s="3"/>
      <c r="VRQ174" s="3"/>
      <c r="VRS174" s="3"/>
      <c r="VRT174" s="3"/>
      <c r="VRU174" s="3"/>
      <c r="VRV174" s="3"/>
      <c r="VRW174" s="3"/>
      <c r="VRX174" s="3"/>
      <c r="VRY174" s="3"/>
      <c r="VRZ174" s="3"/>
      <c r="VSE174" s="3"/>
      <c r="VSF174" s="3"/>
      <c r="VSG174" s="3"/>
      <c r="VSH174" s="3"/>
      <c r="VSI174" s="3"/>
      <c r="VSJ174" s="3"/>
      <c r="VSK174" s="3"/>
      <c r="VSL174" s="3"/>
      <c r="VSM174" s="3"/>
      <c r="VSN174" s="3"/>
      <c r="VSO174" s="3"/>
      <c r="VSP174" s="3"/>
      <c r="VSQ174" s="3"/>
      <c r="VSR174" s="3"/>
      <c r="VSS174" s="3"/>
      <c r="VST174" s="3"/>
      <c r="VSU174" s="3"/>
      <c r="VSV174" s="3"/>
      <c r="VSW174" s="3"/>
      <c r="VSX174" s="3"/>
      <c r="VSY174" s="3"/>
      <c r="VSZ174" s="3"/>
      <c r="VTA174" s="3"/>
      <c r="VTB174" s="3"/>
      <c r="VTC174" s="3"/>
      <c r="VTD174" s="3"/>
      <c r="VTE174" s="3"/>
      <c r="VTF174" s="3"/>
      <c r="VTG174" s="3"/>
      <c r="VTH174" s="3"/>
      <c r="VTI174" s="3"/>
      <c r="VTJ174" s="3"/>
      <c r="VTK174" s="3"/>
      <c r="VTL174" s="3"/>
      <c r="VTM174" s="3"/>
      <c r="VTN174" s="3"/>
      <c r="VTO174" s="3"/>
      <c r="VTP174" s="3"/>
      <c r="VTQ174" s="3"/>
      <c r="VTR174" s="3"/>
      <c r="VTS174" s="3"/>
      <c r="VTT174" s="3"/>
      <c r="VTU174" s="3"/>
      <c r="VTV174" s="3"/>
      <c r="VTW174" s="3"/>
      <c r="VTX174" s="3"/>
      <c r="VTY174" s="3"/>
      <c r="VTZ174" s="3"/>
      <c r="VUA174" s="3"/>
      <c r="VUB174" s="3"/>
      <c r="VUC174" s="3"/>
      <c r="VUD174" s="3"/>
      <c r="VUE174" s="3"/>
      <c r="VUF174" s="3"/>
      <c r="VUG174" s="3"/>
      <c r="VUH174" s="3"/>
      <c r="VUI174" s="3"/>
      <c r="VUJ174" s="3"/>
      <c r="VUK174" s="3"/>
      <c r="VUL174" s="3"/>
      <c r="VUM174" s="3"/>
      <c r="VUN174" s="3"/>
      <c r="VUO174" s="3"/>
      <c r="VUP174" s="3"/>
      <c r="VUQ174" s="3"/>
      <c r="VUR174" s="3"/>
      <c r="VUS174" s="3"/>
      <c r="VUT174" s="3"/>
      <c r="VUU174" s="3"/>
      <c r="VUV174" s="3"/>
      <c r="VUW174" s="3"/>
      <c r="VUX174" s="3"/>
      <c r="VUY174" s="3"/>
      <c r="VUZ174" s="3"/>
      <c r="VVA174" s="3"/>
      <c r="VVB174" s="3"/>
      <c r="VVC174" s="3"/>
      <c r="VVD174" s="3"/>
      <c r="VVE174" s="3"/>
      <c r="VVF174" s="3"/>
      <c r="VVG174" s="3"/>
      <c r="VVH174" s="3"/>
      <c r="VVI174" s="3"/>
      <c r="VVJ174" s="3"/>
      <c r="VVK174" s="3"/>
      <c r="VVL174" s="3"/>
      <c r="VVM174" s="3"/>
      <c r="VVN174" s="3"/>
      <c r="VVO174" s="3"/>
      <c r="VVP174" s="3"/>
      <c r="VVQ174" s="3"/>
      <c r="VVR174" s="3"/>
      <c r="VVS174" s="3"/>
      <c r="VVT174" s="3"/>
      <c r="VVU174" s="3"/>
      <c r="VVV174" s="3"/>
      <c r="VVW174" s="3"/>
      <c r="VVX174" s="3"/>
      <c r="VVY174" s="3"/>
      <c r="VVZ174" s="3"/>
      <c r="VWA174" s="3"/>
      <c r="VWB174" s="3"/>
      <c r="VWC174" s="3"/>
      <c r="VWD174" s="3"/>
      <c r="VWE174" s="3"/>
      <c r="VWF174" s="3"/>
      <c r="VWG174" s="3"/>
      <c r="VWH174" s="3"/>
      <c r="VWI174" s="3"/>
      <c r="VWJ174" s="3"/>
      <c r="VWK174" s="3"/>
      <c r="VWL174" s="3"/>
      <c r="VWM174" s="3"/>
      <c r="VWN174" s="3"/>
      <c r="VWO174" s="3"/>
      <c r="VWP174" s="3"/>
      <c r="VWQ174" s="3"/>
      <c r="VWR174" s="3"/>
      <c r="VWS174" s="3"/>
      <c r="VWT174" s="3"/>
      <c r="VWU174" s="3"/>
      <c r="VWV174" s="3"/>
      <c r="VWW174" s="3"/>
      <c r="VWX174" s="3"/>
      <c r="VWY174" s="3"/>
      <c r="VWZ174" s="3"/>
      <c r="VXA174" s="3"/>
      <c r="VXB174" s="3"/>
      <c r="VXC174" s="3"/>
      <c r="VXD174" s="3"/>
      <c r="VXE174" s="3"/>
      <c r="VXF174" s="3"/>
      <c r="VXG174" s="3"/>
      <c r="VXH174" s="3"/>
      <c r="VXI174" s="3"/>
      <c r="VXJ174" s="3"/>
      <c r="VXK174" s="3"/>
      <c r="VXL174" s="3"/>
      <c r="VXM174" s="3"/>
      <c r="VXN174" s="3"/>
      <c r="VXO174" s="3"/>
      <c r="VXP174" s="3"/>
      <c r="VXQ174" s="3"/>
      <c r="VXR174" s="3"/>
      <c r="VXS174" s="3"/>
      <c r="VXT174" s="3"/>
      <c r="VXU174" s="3"/>
      <c r="VXV174" s="3"/>
      <c r="VXW174" s="3"/>
      <c r="VXX174" s="3"/>
      <c r="VXY174" s="3"/>
      <c r="VXZ174" s="3"/>
      <c r="VYA174" s="3"/>
      <c r="VYB174" s="3"/>
      <c r="VYC174" s="3"/>
      <c r="VYD174" s="3"/>
      <c r="VYE174" s="3"/>
      <c r="VYF174" s="3"/>
      <c r="VYG174" s="3"/>
      <c r="VYH174" s="3"/>
      <c r="VYI174" s="3"/>
      <c r="VYJ174" s="3"/>
      <c r="VYK174" s="3"/>
      <c r="VYL174" s="3"/>
      <c r="VYM174" s="3"/>
      <c r="VYN174" s="3"/>
      <c r="VYO174" s="3"/>
      <c r="VYP174" s="3"/>
      <c r="VYQ174" s="3"/>
      <c r="VYR174" s="3"/>
      <c r="VYS174" s="3"/>
      <c r="VYT174" s="3"/>
      <c r="VYU174" s="3"/>
      <c r="VYV174" s="3"/>
      <c r="VYW174" s="3"/>
      <c r="VYX174" s="3"/>
      <c r="VYY174" s="3"/>
      <c r="VYZ174" s="3"/>
      <c r="VZA174" s="3"/>
      <c r="VZB174" s="3"/>
      <c r="VZC174" s="3"/>
      <c r="VZD174" s="3"/>
      <c r="VZE174" s="3"/>
      <c r="VZF174" s="3"/>
      <c r="VZG174" s="3"/>
      <c r="VZH174" s="3"/>
      <c r="VZI174" s="3"/>
      <c r="VZJ174" s="3"/>
      <c r="VZK174" s="3"/>
      <c r="VZL174" s="3"/>
      <c r="VZM174" s="3"/>
      <c r="VZN174" s="3"/>
      <c r="VZO174" s="3"/>
      <c r="VZP174" s="3"/>
      <c r="VZQ174" s="3"/>
      <c r="VZR174" s="3"/>
      <c r="VZS174" s="3"/>
      <c r="VZT174" s="3"/>
      <c r="VZU174" s="3"/>
      <c r="VZV174" s="3"/>
      <c r="VZW174" s="3"/>
      <c r="VZX174" s="3"/>
      <c r="VZY174" s="3"/>
      <c r="VZZ174" s="3"/>
      <c r="WAA174" s="3"/>
      <c r="WAB174" s="3"/>
      <c r="WAC174" s="3"/>
      <c r="WAD174" s="3"/>
      <c r="WAE174" s="3"/>
      <c r="WAF174" s="3"/>
      <c r="WAG174" s="3"/>
      <c r="WAH174" s="3"/>
      <c r="WAI174" s="3"/>
      <c r="WAJ174" s="3"/>
      <c r="WAK174" s="3"/>
      <c r="WAL174" s="3"/>
      <c r="WAM174" s="3"/>
      <c r="WAN174" s="3"/>
      <c r="WAO174" s="3"/>
      <c r="WAP174" s="3"/>
      <c r="WAQ174" s="3"/>
      <c r="WAR174" s="3"/>
      <c r="WAS174" s="3"/>
      <c r="WAT174" s="3"/>
      <c r="WAU174" s="3"/>
      <c r="WAV174" s="3"/>
      <c r="WAW174" s="3"/>
      <c r="WAX174" s="3"/>
      <c r="WAY174" s="3"/>
      <c r="WAZ174" s="3"/>
      <c r="WBA174" s="3"/>
      <c r="WBB174" s="3"/>
      <c r="WBC174" s="3"/>
      <c r="WBD174" s="3"/>
      <c r="WBE174" s="3"/>
      <c r="WBF174" s="3"/>
      <c r="WBG174" s="3"/>
      <c r="WBH174" s="3"/>
      <c r="WBI174" s="3"/>
      <c r="WBJ174" s="3"/>
      <c r="WBK174" s="3"/>
      <c r="WBM174" s="3"/>
      <c r="WBO174" s="3"/>
      <c r="WBP174" s="3"/>
      <c r="WBQ174" s="3"/>
      <c r="WBR174" s="3"/>
      <c r="WBS174" s="3"/>
      <c r="WBT174" s="3"/>
      <c r="WBU174" s="3"/>
      <c r="WBV174" s="3"/>
      <c r="WCA174" s="3"/>
      <c r="WCB174" s="3"/>
      <c r="WCC174" s="3"/>
      <c r="WCD174" s="3"/>
      <c r="WCE174" s="3"/>
      <c r="WCF174" s="3"/>
      <c r="WCG174" s="3"/>
      <c r="WCH174" s="3"/>
      <c r="WCI174" s="3"/>
      <c r="WCJ174" s="3"/>
      <c r="WCK174" s="3"/>
      <c r="WCL174" s="3"/>
      <c r="WCM174" s="3"/>
      <c r="WCN174" s="3"/>
      <c r="WCO174" s="3"/>
      <c r="WCP174" s="3"/>
      <c r="WCQ174" s="3"/>
      <c r="WCR174" s="3"/>
      <c r="WCS174" s="3"/>
      <c r="WCT174" s="3"/>
      <c r="WCU174" s="3"/>
      <c r="WCV174" s="3"/>
      <c r="WCW174" s="3"/>
      <c r="WCX174" s="3"/>
      <c r="WCY174" s="3"/>
      <c r="WCZ174" s="3"/>
      <c r="WDA174" s="3"/>
      <c r="WDB174" s="3"/>
      <c r="WDC174" s="3"/>
      <c r="WDD174" s="3"/>
      <c r="WDE174" s="3"/>
      <c r="WDF174" s="3"/>
      <c r="WDG174" s="3"/>
      <c r="WDH174" s="3"/>
      <c r="WDI174" s="3"/>
      <c r="WDJ174" s="3"/>
      <c r="WDK174" s="3"/>
      <c r="WDL174" s="3"/>
      <c r="WDM174" s="3"/>
      <c r="WDN174" s="3"/>
      <c r="WDO174" s="3"/>
      <c r="WDP174" s="3"/>
      <c r="WDQ174" s="3"/>
      <c r="WDR174" s="3"/>
      <c r="WDS174" s="3"/>
      <c r="WDT174" s="3"/>
      <c r="WDU174" s="3"/>
      <c r="WDV174" s="3"/>
      <c r="WDW174" s="3"/>
      <c r="WDX174" s="3"/>
      <c r="WDY174" s="3"/>
      <c r="WDZ174" s="3"/>
      <c r="WEA174" s="3"/>
      <c r="WEB174" s="3"/>
      <c r="WEC174" s="3"/>
      <c r="WED174" s="3"/>
      <c r="WEE174" s="3"/>
      <c r="WEF174" s="3"/>
      <c r="WEG174" s="3"/>
      <c r="WEH174" s="3"/>
      <c r="WEI174" s="3"/>
      <c r="WEJ174" s="3"/>
      <c r="WEK174" s="3"/>
      <c r="WEL174" s="3"/>
      <c r="WEM174" s="3"/>
      <c r="WEN174" s="3"/>
      <c r="WEO174" s="3"/>
      <c r="WEP174" s="3"/>
      <c r="WEQ174" s="3"/>
      <c r="WER174" s="3"/>
      <c r="WES174" s="3"/>
      <c r="WET174" s="3"/>
      <c r="WEU174" s="3"/>
      <c r="WEV174" s="3"/>
      <c r="WEW174" s="3"/>
      <c r="WEX174" s="3"/>
      <c r="WEY174" s="3"/>
      <c r="WEZ174" s="3"/>
      <c r="WFA174" s="3"/>
      <c r="WFB174" s="3"/>
      <c r="WFC174" s="3"/>
      <c r="WFD174" s="3"/>
      <c r="WFE174" s="3"/>
      <c r="WFF174" s="3"/>
      <c r="WFG174" s="3"/>
      <c r="WFH174" s="3"/>
      <c r="WFI174" s="3"/>
      <c r="WFJ174" s="3"/>
      <c r="WFK174" s="3"/>
      <c r="WFL174" s="3"/>
      <c r="WFM174" s="3"/>
      <c r="WFN174" s="3"/>
      <c r="WFO174" s="3"/>
      <c r="WFP174" s="3"/>
      <c r="WFQ174" s="3"/>
      <c r="WFR174" s="3"/>
      <c r="WFS174" s="3"/>
      <c r="WFT174" s="3"/>
      <c r="WFU174" s="3"/>
      <c r="WFV174" s="3"/>
      <c r="WFW174" s="3"/>
      <c r="WFX174" s="3"/>
      <c r="WFY174" s="3"/>
      <c r="WFZ174" s="3"/>
      <c r="WGA174" s="3"/>
      <c r="WGB174" s="3"/>
      <c r="WGC174" s="3"/>
      <c r="WGD174" s="3"/>
      <c r="WGE174" s="3"/>
      <c r="WGF174" s="3"/>
      <c r="WGG174" s="3"/>
      <c r="WGH174" s="3"/>
      <c r="WGI174" s="3"/>
      <c r="WGJ174" s="3"/>
      <c r="WGK174" s="3"/>
      <c r="WGL174" s="3"/>
      <c r="WGM174" s="3"/>
      <c r="WGN174" s="3"/>
      <c r="WGO174" s="3"/>
      <c r="WGP174" s="3"/>
      <c r="WGQ174" s="3"/>
      <c r="WGR174" s="3"/>
      <c r="WGS174" s="3"/>
      <c r="WGT174" s="3"/>
      <c r="WGU174" s="3"/>
      <c r="WGV174" s="3"/>
      <c r="WGW174" s="3"/>
      <c r="WGX174" s="3"/>
      <c r="WGY174" s="3"/>
      <c r="WGZ174" s="3"/>
      <c r="WHA174" s="3"/>
      <c r="WHB174" s="3"/>
      <c r="WHC174" s="3"/>
      <c r="WHD174" s="3"/>
      <c r="WHE174" s="3"/>
      <c r="WHF174" s="3"/>
      <c r="WHG174" s="3"/>
      <c r="WHH174" s="3"/>
      <c r="WHI174" s="3"/>
      <c r="WHJ174" s="3"/>
      <c r="WHK174" s="3"/>
      <c r="WHL174" s="3"/>
      <c r="WHM174" s="3"/>
      <c r="WHN174" s="3"/>
      <c r="WHO174" s="3"/>
      <c r="WHP174" s="3"/>
      <c r="WHQ174" s="3"/>
      <c r="WHR174" s="3"/>
      <c r="WHS174" s="3"/>
      <c r="WHT174" s="3"/>
      <c r="WHU174" s="3"/>
      <c r="WHV174" s="3"/>
      <c r="WHW174" s="3"/>
      <c r="WHX174" s="3"/>
      <c r="WHY174" s="3"/>
      <c r="WHZ174" s="3"/>
      <c r="WIA174" s="3"/>
      <c r="WIB174" s="3"/>
      <c r="WIC174" s="3"/>
      <c r="WID174" s="3"/>
      <c r="WIE174" s="3"/>
      <c r="WIF174" s="3"/>
      <c r="WIG174" s="3"/>
      <c r="WIH174" s="3"/>
      <c r="WII174" s="3"/>
      <c r="WIJ174" s="3"/>
      <c r="WIK174" s="3"/>
      <c r="WIL174" s="3"/>
      <c r="WIM174" s="3"/>
      <c r="WIN174" s="3"/>
      <c r="WIO174" s="3"/>
      <c r="WIP174" s="3"/>
      <c r="WIQ174" s="3"/>
      <c r="WIR174" s="3"/>
      <c r="WIS174" s="3"/>
      <c r="WIT174" s="3"/>
      <c r="WIU174" s="3"/>
      <c r="WIV174" s="3"/>
      <c r="WIW174" s="3"/>
      <c r="WIX174" s="3"/>
      <c r="WIY174" s="3"/>
      <c r="WIZ174" s="3"/>
      <c r="WJA174" s="3"/>
      <c r="WJB174" s="3"/>
      <c r="WJC174" s="3"/>
      <c r="WJD174" s="3"/>
      <c r="WJE174" s="3"/>
      <c r="WJF174" s="3"/>
      <c r="WJG174" s="3"/>
      <c r="WJH174" s="3"/>
      <c r="WJI174" s="3"/>
      <c r="WJJ174" s="3"/>
      <c r="WJK174" s="3"/>
      <c r="WJL174" s="3"/>
      <c r="WJM174" s="3"/>
      <c r="WJN174" s="3"/>
      <c r="WJO174" s="3"/>
      <c r="WJP174" s="3"/>
      <c r="WJQ174" s="3"/>
      <c r="WJR174" s="3"/>
      <c r="WJS174" s="3"/>
      <c r="WJT174" s="3"/>
      <c r="WJU174" s="3"/>
      <c r="WJV174" s="3"/>
      <c r="WJW174" s="3"/>
      <c r="WJX174" s="3"/>
      <c r="WJY174" s="3"/>
      <c r="WJZ174" s="3"/>
      <c r="WKA174" s="3"/>
      <c r="WKB174" s="3"/>
      <c r="WKC174" s="3"/>
      <c r="WKD174" s="3"/>
      <c r="WKE174" s="3"/>
      <c r="WKF174" s="3"/>
      <c r="WKG174" s="3"/>
      <c r="WKH174" s="3"/>
      <c r="WKI174" s="3"/>
      <c r="WKJ174" s="3"/>
      <c r="WKK174" s="3"/>
      <c r="WKL174" s="3"/>
      <c r="WKM174" s="3"/>
      <c r="WKN174" s="3"/>
      <c r="WKO174" s="3"/>
      <c r="WKP174" s="3"/>
      <c r="WKQ174" s="3"/>
      <c r="WKR174" s="3"/>
      <c r="WKS174" s="3"/>
      <c r="WKT174" s="3"/>
      <c r="WKU174" s="3"/>
      <c r="WKV174" s="3"/>
      <c r="WKW174" s="3"/>
      <c r="WKX174" s="3"/>
      <c r="WKY174" s="3"/>
      <c r="WKZ174" s="3"/>
      <c r="WLA174" s="3"/>
      <c r="WLB174" s="3"/>
      <c r="WLC174" s="3"/>
      <c r="WLD174" s="3"/>
      <c r="WLE174" s="3"/>
      <c r="WLF174" s="3"/>
      <c r="WLG174" s="3"/>
      <c r="WLI174" s="3"/>
      <c r="WLK174" s="3"/>
      <c r="WLL174" s="3"/>
      <c r="WLM174" s="3"/>
      <c r="WLN174" s="3"/>
      <c r="WLO174" s="3"/>
      <c r="WLP174" s="3"/>
      <c r="WLQ174" s="3"/>
      <c r="WLR174" s="3"/>
      <c r="WLW174" s="3"/>
      <c r="WLX174" s="3"/>
      <c r="WLY174" s="3"/>
      <c r="WLZ174" s="3"/>
      <c r="WMA174" s="3"/>
      <c r="WMB174" s="3"/>
      <c r="WMC174" s="3"/>
      <c r="WMD174" s="3"/>
      <c r="WME174" s="3"/>
      <c r="WMF174" s="3"/>
      <c r="WMG174" s="3"/>
      <c r="WMH174" s="3"/>
      <c r="WMI174" s="3"/>
      <c r="WMJ174" s="3"/>
      <c r="WMK174" s="3"/>
      <c r="WML174" s="3"/>
      <c r="WMM174" s="3"/>
      <c r="WMN174" s="3"/>
      <c r="WMO174" s="3"/>
      <c r="WMP174" s="3"/>
      <c r="WMQ174" s="3"/>
      <c r="WMR174" s="3"/>
      <c r="WMS174" s="3"/>
      <c r="WMT174" s="3"/>
      <c r="WMU174" s="3"/>
      <c r="WMV174" s="3"/>
      <c r="WMW174" s="3"/>
      <c r="WMX174" s="3"/>
      <c r="WMY174" s="3"/>
      <c r="WMZ174" s="3"/>
      <c r="WNA174" s="3"/>
      <c r="WNB174" s="3"/>
      <c r="WNC174" s="3"/>
      <c r="WND174" s="3"/>
      <c r="WNE174" s="3"/>
      <c r="WNF174" s="3"/>
      <c r="WNG174" s="3"/>
      <c r="WNH174" s="3"/>
      <c r="WNI174" s="3"/>
      <c r="WNJ174" s="3"/>
      <c r="WNK174" s="3"/>
      <c r="WNL174" s="3"/>
      <c r="WNM174" s="3"/>
      <c r="WNN174" s="3"/>
      <c r="WNO174" s="3"/>
      <c r="WNP174" s="3"/>
      <c r="WNQ174" s="3"/>
      <c r="WNR174" s="3"/>
      <c r="WNS174" s="3"/>
      <c r="WNT174" s="3"/>
      <c r="WNU174" s="3"/>
      <c r="WNV174" s="3"/>
      <c r="WNW174" s="3"/>
      <c r="WNX174" s="3"/>
      <c r="WNY174" s="3"/>
      <c r="WNZ174" s="3"/>
      <c r="WOA174" s="3"/>
      <c r="WOB174" s="3"/>
      <c r="WOC174" s="3"/>
      <c r="WOD174" s="3"/>
      <c r="WOE174" s="3"/>
      <c r="WOF174" s="3"/>
      <c r="WOG174" s="3"/>
      <c r="WOH174" s="3"/>
      <c r="WOI174" s="3"/>
      <c r="WOJ174" s="3"/>
      <c r="WOK174" s="3"/>
      <c r="WOL174" s="3"/>
      <c r="WOM174" s="3"/>
      <c r="WON174" s="3"/>
      <c r="WOO174" s="3"/>
      <c r="WOP174" s="3"/>
      <c r="WOQ174" s="3"/>
      <c r="WOR174" s="3"/>
      <c r="WOS174" s="3"/>
      <c r="WOT174" s="3"/>
      <c r="WOU174" s="3"/>
      <c r="WOV174" s="3"/>
      <c r="WOW174" s="3"/>
      <c r="WOX174" s="3"/>
      <c r="WOY174" s="3"/>
      <c r="WOZ174" s="3"/>
      <c r="WPA174" s="3"/>
      <c r="WPB174" s="3"/>
      <c r="WPC174" s="3"/>
      <c r="WPD174" s="3"/>
      <c r="WPE174" s="3"/>
      <c r="WPF174" s="3"/>
      <c r="WPG174" s="3"/>
      <c r="WPH174" s="3"/>
      <c r="WPI174" s="3"/>
      <c r="WPJ174" s="3"/>
      <c r="WPK174" s="3"/>
      <c r="WPL174" s="3"/>
      <c r="WPM174" s="3"/>
      <c r="WPN174" s="3"/>
      <c r="WPO174" s="3"/>
      <c r="WPP174" s="3"/>
      <c r="WPQ174" s="3"/>
      <c r="WPR174" s="3"/>
      <c r="WPS174" s="3"/>
      <c r="WPT174" s="3"/>
      <c r="WPU174" s="3"/>
      <c r="WPV174" s="3"/>
      <c r="WPW174" s="3"/>
      <c r="WPX174" s="3"/>
      <c r="WPY174" s="3"/>
      <c r="WPZ174" s="3"/>
      <c r="WQA174" s="3"/>
      <c r="WQB174" s="3"/>
      <c r="WQC174" s="3"/>
      <c r="WQD174" s="3"/>
      <c r="WQE174" s="3"/>
      <c r="WQF174" s="3"/>
      <c r="WQG174" s="3"/>
      <c r="WQH174" s="3"/>
      <c r="WQI174" s="3"/>
      <c r="WQJ174" s="3"/>
      <c r="WQK174" s="3"/>
      <c r="WQL174" s="3"/>
      <c r="WQM174" s="3"/>
      <c r="WQN174" s="3"/>
      <c r="WQO174" s="3"/>
      <c r="WQP174" s="3"/>
      <c r="WQQ174" s="3"/>
      <c r="WQR174" s="3"/>
      <c r="WQS174" s="3"/>
      <c r="WQT174" s="3"/>
      <c r="WQU174" s="3"/>
      <c r="WQV174" s="3"/>
      <c r="WQW174" s="3"/>
      <c r="WQX174" s="3"/>
      <c r="WQY174" s="3"/>
      <c r="WQZ174" s="3"/>
      <c r="WRA174" s="3"/>
      <c r="WRB174" s="3"/>
      <c r="WRC174" s="3"/>
      <c r="WRD174" s="3"/>
      <c r="WRE174" s="3"/>
      <c r="WRF174" s="3"/>
      <c r="WRG174" s="3"/>
      <c r="WRH174" s="3"/>
      <c r="WRI174" s="3"/>
      <c r="WRJ174" s="3"/>
      <c r="WRK174" s="3"/>
      <c r="WRL174" s="3"/>
      <c r="WRM174" s="3"/>
      <c r="WRN174" s="3"/>
      <c r="WRO174" s="3"/>
      <c r="WRP174" s="3"/>
      <c r="WRQ174" s="3"/>
      <c r="WRR174" s="3"/>
      <c r="WRS174" s="3"/>
      <c r="WRT174" s="3"/>
      <c r="WRU174" s="3"/>
      <c r="WRV174" s="3"/>
      <c r="WRW174" s="3"/>
      <c r="WRX174" s="3"/>
      <c r="WRY174" s="3"/>
      <c r="WRZ174" s="3"/>
      <c r="WSA174" s="3"/>
      <c r="WSB174" s="3"/>
      <c r="WSC174" s="3"/>
      <c r="WSD174" s="3"/>
      <c r="WSE174" s="3"/>
      <c r="WSF174" s="3"/>
      <c r="WSG174" s="3"/>
      <c r="WSH174" s="3"/>
      <c r="WSI174" s="3"/>
      <c r="WSJ174" s="3"/>
      <c r="WSK174" s="3"/>
      <c r="WSL174" s="3"/>
      <c r="WSM174" s="3"/>
      <c r="WSN174" s="3"/>
      <c r="WSO174" s="3"/>
      <c r="WSP174" s="3"/>
      <c r="WSQ174" s="3"/>
      <c r="WSR174" s="3"/>
      <c r="WSS174" s="3"/>
      <c r="WST174" s="3"/>
      <c r="WSU174" s="3"/>
      <c r="WSV174" s="3"/>
      <c r="WSW174" s="3"/>
      <c r="WSX174" s="3"/>
      <c r="WSY174" s="3"/>
      <c r="WSZ174" s="3"/>
      <c r="WTA174" s="3"/>
      <c r="WTB174" s="3"/>
      <c r="WTC174" s="3"/>
      <c r="WTD174" s="3"/>
      <c r="WTE174" s="3"/>
      <c r="WTF174" s="3"/>
      <c r="WTG174" s="3"/>
      <c r="WTH174" s="3"/>
      <c r="WTI174" s="3"/>
      <c r="WTJ174" s="3"/>
      <c r="WTK174" s="3"/>
      <c r="WTL174" s="3"/>
      <c r="WTM174" s="3"/>
      <c r="WTN174" s="3"/>
      <c r="WTO174" s="3"/>
      <c r="WTP174" s="3"/>
      <c r="WTQ174" s="3"/>
      <c r="WTR174" s="3"/>
      <c r="WTS174" s="3"/>
      <c r="WTT174" s="3"/>
      <c r="WTU174" s="3"/>
      <c r="WTV174" s="3"/>
      <c r="WTW174" s="3"/>
      <c r="WTX174" s="3"/>
      <c r="WTY174" s="3"/>
      <c r="WTZ174" s="3"/>
      <c r="WUA174" s="3"/>
      <c r="WUB174" s="3"/>
      <c r="WUC174" s="3"/>
      <c r="WUD174" s="3"/>
      <c r="WUE174" s="3"/>
      <c r="WUF174" s="3"/>
      <c r="WUG174" s="3"/>
      <c r="WUH174" s="3"/>
      <c r="WUI174" s="3"/>
      <c r="WUJ174" s="3"/>
      <c r="WUK174" s="3"/>
      <c r="WUL174" s="3"/>
      <c r="WUM174" s="3"/>
      <c r="WUN174" s="3"/>
      <c r="WUO174" s="3"/>
      <c r="WUP174" s="3"/>
      <c r="WUQ174" s="3"/>
      <c r="WUR174" s="3"/>
      <c r="WUS174" s="3"/>
      <c r="WUT174" s="3"/>
      <c r="WUU174" s="3"/>
      <c r="WUV174" s="3"/>
      <c r="WUW174" s="3"/>
      <c r="WUX174" s="3"/>
      <c r="WUY174" s="3"/>
      <c r="WUZ174" s="3"/>
      <c r="WVA174" s="3"/>
      <c r="WVB174" s="3"/>
      <c r="WVC174" s="3"/>
      <c r="WVE174" s="3"/>
      <c r="WVG174" s="3"/>
      <c r="WVH174" s="3"/>
      <c r="WVI174" s="3"/>
      <c r="WVJ174" s="3"/>
      <c r="WVK174" s="3"/>
      <c r="WVL174" s="3"/>
      <c r="WVM174" s="3"/>
      <c r="WVN174" s="3"/>
      <c r="WVS174" s="3"/>
      <c r="WVT174" s="3"/>
      <c r="WVU174" s="3"/>
      <c r="WVV174" s="3"/>
      <c r="WVW174" s="3"/>
      <c r="WVX174" s="3"/>
      <c r="WVY174" s="3"/>
      <c r="WVZ174" s="3"/>
      <c r="WWA174" s="3"/>
      <c r="WWB174" s="3"/>
      <c r="WWC174" s="3"/>
      <c r="WWD174" s="3"/>
      <c r="WWE174" s="3"/>
      <c r="WWF174" s="3"/>
      <c r="WWG174" s="3"/>
      <c r="WWH174" s="3"/>
      <c r="WWI174" s="3"/>
      <c r="WWJ174" s="3"/>
      <c r="WWK174" s="3"/>
      <c r="WWL174" s="3"/>
      <c r="WWM174" s="3"/>
      <c r="WWN174" s="3"/>
      <c r="WWO174" s="3"/>
      <c r="WWP174" s="3"/>
      <c r="WWQ174" s="3"/>
      <c r="WWR174" s="3"/>
      <c r="WWS174" s="3"/>
      <c r="WWT174" s="3"/>
      <c r="WWU174" s="3"/>
      <c r="WWV174" s="3"/>
      <c r="WWW174" s="3"/>
      <c r="WWX174" s="3"/>
      <c r="WWY174" s="3"/>
      <c r="WWZ174" s="3"/>
      <c r="WXA174" s="3"/>
      <c r="WXB174" s="3"/>
      <c r="WXC174" s="3"/>
      <c r="WXD174" s="3"/>
      <c r="WXE174" s="3"/>
      <c r="WXF174" s="3"/>
      <c r="WXG174" s="3"/>
      <c r="WXH174" s="3"/>
      <c r="WXI174" s="3"/>
      <c r="WXJ174" s="3"/>
      <c r="WXK174" s="3"/>
      <c r="WXL174" s="3"/>
      <c r="WXM174" s="3"/>
      <c r="WXN174" s="3"/>
      <c r="WXO174" s="3"/>
      <c r="WXP174" s="3"/>
      <c r="WXQ174" s="3"/>
      <c r="WXR174" s="3"/>
      <c r="WXS174" s="3"/>
      <c r="WXT174" s="3"/>
      <c r="WXU174" s="3"/>
      <c r="WXV174" s="3"/>
      <c r="WXW174" s="3"/>
      <c r="WXX174" s="3"/>
      <c r="WXY174" s="3"/>
      <c r="WXZ174" s="3"/>
      <c r="WYA174" s="3"/>
      <c r="WYB174" s="3"/>
      <c r="WYC174" s="3"/>
      <c r="WYD174" s="3"/>
      <c r="WYE174" s="3"/>
      <c r="WYF174" s="3"/>
      <c r="WYG174" s="3"/>
      <c r="WYH174" s="3"/>
      <c r="WYI174" s="3"/>
      <c r="WYJ174" s="3"/>
      <c r="WYK174" s="3"/>
      <c r="WYL174" s="3"/>
      <c r="WYM174" s="3"/>
      <c r="WYN174" s="3"/>
      <c r="WYO174" s="3"/>
      <c r="WYP174" s="3"/>
      <c r="WYQ174" s="3"/>
      <c r="WYR174" s="3"/>
      <c r="WYS174" s="3"/>
      <c r="WYT174" s="3"/>
      <c r="WYU174" s="3"/>
      <c r="WYV174" s="3"/>
      <c r="WYW174" s="3"/>
      <c r="WYX174" s="3"/>
      <c r="WYY174" s="3"/>
      <c r="WYZ174" s="3"/>
      <c r="WZA174" s="3"/>
      <c r="WZB174" s="3"/>
      <c r="WZC174" s="3"/>
      <c r="WZD174" s="3"/>
      <c r="WZE174" s="3"/>
      <c r="WZF174" s="3"/>
      <c r="WZG174" s="3"/>
      <c r="WZH174" s="3"/>
      <c r="WZI174" s="3"/>
      <c r="WZJ174" s="3"/>
      <c r="WZK174" s="3"/>
      <c r="WZL174" s="3"/>
      <c r="WZM174" s="3"/>
      <c r="WZN174" s="3"/>
      <c r="WZO174" s="3"/>
      <c r="WZP174" s="3"/>
      <c r="WZQ174" s="3"/>
      <c r="WZR174" s="3"/>
      <c r="WZS174" s="3"/>
      <c r="WZT174" s="3"/>
      <c r="WZU174" s="3"/>
      <c r="WZV174" s="3"/>
      <c r="WZW174" s="3"/>
      <c r="WZX174" s="3"/>
      <c r="WZY174" s="3"/>
      <c r="WZZ174" s="3"/>
      <c r="XAA174" s="3"/>
      <c r="XAB174" s="3"/>
      <c r="XAC174" s="3"/>
      <c r="XAD174" s="3"/>
      <c r="XAE174" s="3"/>
      <c r="XAF174" s="3"/>
      <c r="XAG174" s="3"/>
      <c r="XAH174" s="3"/>
      <c r="XAI174" s="3"/>
      <c r="XAJ174" s="3"/>
      <c r="XAK174" s="3"/>
      <c r="XAL174" s="3"/>
      <c r="XAM174" s="3"/>
      <c r="XAN174" s="3"/>
      <c r="XAO174" s="3"/>
      <c r="XAP174" s="3"/>
      <c r="XAQ174" s="3"/>
      <c r="XAR174" s="3"/>
      <c r="XAS174" s="3"/>
      <c r="XAT174" s="3"/>
      <c r="XAU174" s="3"/>
      <c r="XAV174" s="3"/>
      <c r="XAW174" s="3"/>
      <c r="XAX174" s="3"/>
      <c r="XAY174" s="3"/>
      <c r="XAZ174" s="3"/>
      <c r="XBA174" s="3"/>
      <c r="XBB174" s="3"/>
      <c r="XBC174" s="3"/>
      <c r="XBD174" s="3"/>
      <c r="XBE174" s="3"/>
      <c r="XBF174" s="3"/>
      <c r="XBG174" s="3"/>
      <c r="XBH174" s="3"/>
      <c r="XBI174" s="3"/>
      <c r="XBJ174" s="3"/>
      <c r="XBK174" s="3"/>
      <c r="XBL174" s="3"/>
      <c r="XBM174" s="3"/>
      <c r="XBN174" s="3"/>
      <c r="XBO174" s="3"/>
      <c r="XBP174" s="3"/>
      <c r="XBQ174" s="3"/>
      <c r="XBR174" s="3"/>
      <c r="XBS174" s="3"/>
      <c r="XBT174" s="3"/>
      <c r="XBU174" s="3"/>
      <c r="XBV174" s="3"/>
      <c r="XBW174" s="3"/>
      <c r="XBX174" s="3"/>
      <c r="XBY174" s="3"/>
      <c r="XBZ174" s="3"/>
      <c r="XCA174" s="3"/>
      <c r="XCB174" s="3"/>
      <c r="XCC174" s="3"/>
      <c r="XCD174" s="3"/>
      <c r="XCE174" s="3"/>
      <c r="XCF174" s="3"/>
      <c r="XCG174" s="3"/>
      <c r="XCH174" s="3"/>
      <c r="XCI174" s="3"/>
      <c r="XCJ174" s="3"/>
      <c r="XCK174" s="3"/>
      <c r="XCL174" s="3"/>
      <c r="XCM174" s="3"/>
      <c r="XCN174" s="3"/>
      <c r="XCO174" s="3"/>
      <c r="XCP174" s="3"/>
      <c r="XCQ174" s="3"/>
      <c r="XCR174" s="3"/>
      <c r="XCS174" s="3"/>
      <c r="XCT174" s="3"/>
      <c r="XCU174" s="3"/>
      <c r="XCV174" s="3"/>
      <c r="XCW174" s="3"/>
      <c r="XCX174" s="3"/>
      <c r="XCY174" s="3"/>
      <c r="XCZ174" s="3"/>
      <c r="XDA174" s="3"/>
      <c r="XDB174" s="3"/>
      <c r="XDC174" s="3"/>
      <c r="XDD174" s="3"/>
      <c r="XDE174" s="3"/>
      <c r="XDF174" s="3"/>
      <c r="XDG174" s="3"/>
      <c r="XDH174" s="3"/>
      <c r="XDI174" s="3"/>
      <c r="XDJ174" s="3"/>
      <c r="XDK174" s="3"/>
      <c r="XDL174" s="3"/>
      <c r="XDM174" s="3"/>
      <c r="XDN174" s="3"/>
      <c r="XDO174" s="3"/>
      <c r="XDP174" s="3"/>
      <c r="XDQ174" s="3"/>
      <c r="XDR174" s="3"/>
      <c r="XDS174" s="3"/>
      <c r="XDT174" s="3"/>
      <c r="XDU174" s="3"/>
      <c r="XDV174" s="3"/>
      <c r="XDW174" s="3"/>
      <c r="XDX174" s="3"/>
      <c r="XDY174" s="3"/>
      <c r="XDZ174" s="3"/>
      <c r="XEA174" s="3"/>
      <c r="XEB174" s="3"/>
      <c r="XEC174" s="3"/>
      <c r="XED174" s="3"/>
      <c r="XEE174" s="3"/>
      <c r="XEF174" s="3"/>
      <c r="XEG174" s="3"/>
      <c r="XEH174" s="3"/>
      <c r="XEI174" s="3"/>
      <c r="XEJ174" s="3"/>
      <c r="XEK174" s="3"/>
      <c r="XEL174" s="3"/>
      <c r="XEM174" s="3"/>
      <c r="XEN174" s="3"/>
      <c r="XEO174" s="3"/>
      <c r="XEP174" s="3"/>
      <c r="XEQ174" s="3"/>
      <c r="XER174" s="3"/>
      <c r="XES174" s="3"/>
      <c r="XET174" s="3"/>
      <c r="XEU174" s="3"/>
      <c r="XEV174" s="3"/>
      <c r="XEW174" s="3"/>
      <c r="XEX174" s="3"/>
      <c r="XEY174" s="3"/>
    </row>
    <row r="175" spans="1:16379" ht="16.5" hidden="1" customHeight="1">
      <c r="A175" s="35" t="s">
        <v>181</v>
      </c>
      <c r="B175" s="36"/>
      <c r="C175" s="36"/>
      <c r="D175" s="36"/>
      <c r="E175" s="37" t="e">
        <f t="shared" si="19"/>
        <v>#DIV/0!</v>
      </c>
      <c r="F175" s="23"/>
      <c r="G175" s="38">
        <f>D175-F175</f>
        <v>0</v>
      </c>
      <c r="H175" s="39" t="e">
        <f t="shared" si="20"/>
        <v>#DIV/0!</v>
      </c>
      <c r="I175" s="36"/>
      <c r="J175" s="38">
        <f>I175-B175</f>
        <v>0</v>
      </c>
      <c r="K175" s="37" t="e">
        <f t="shared" si="21"/>
        <v>#DIV/0!</v>
      </c>
      <c r="L175" s="3"/>
      <c r="M175" s="23"/>
      <c r="N175" s="23"/>
      <c r="O175" s="32">
        <f t="shared" si="18"/>
        <v>0</v>
      </c>
      <c r="P175" s="3"/>
      <c r="Q175" s="3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S175" s="3"/>
      <c r="IU175" s="3"/>
      <c r="IV175" s="3"/>
      <c r="IW175" s="3"/>
      <c r="IX175" s="3"/>
      <c r="IY175" s="3"/>
      <c r="IZ175" s="3"/>
      <c r="JA175" s="3"/>
      <c r="JB175" s="3"/>
      <c r="JG175" s="3"/>
      <c r="JH175" s="3"/>
      <c r="JI175" s="3"/>
      <c r="JJ175" s="3"/>
      <c r="JK175" s="3"/>
      <c r="JL175" s="3"/>
      <c r="JM175" s="3"/>
      <c r="JN175" s="3"/>
      <c r="JO175" s="3"/>
      <c r="JP175" s="3"/>
      <c r="JQ175" s="3"/>
      <c r="JR175" s="3"/>
      <c r="JS175" s="3"/>
      <c r="JT175" s="3"/>
      <c r="JU175" s="3"/>
      <c r="JV175" s="3"/>
      <c r="JW175" s="3"/>
      <c r="JX175" s="3"/>
      <c r="JY175" s="3"/>
      <c r="JZ175" s="3"/>
      <c r="KA175" s="3"/>
      <c r="KB175" s="3"/>
      <c r="KC175" s="3"/>
      <c r="KD175" s="3"/>
      <c r="KE175" s="3"/>
      <c r="KF175" s="3"/>
      <c r="KG175" s="3"/>
      <c r="KH175" s="3"/>
      <c r="KI175" s="3"/>
      <c r="KJ175" s="3"/>
      <c r="KK175" s="3"/>
      <c r="KL175" s="3"/>
      <c r="KM175" s="3"/>
      <c r="KN175" s="3"/>
      <c r="KO175" s="3"/>
      <c r="KP175" s="3"/>
      <c r="KQ175" s="3"/>
      <c r="KR175" s="3"/>
      <c r="KS175" s="3"/>
      <c r="KT175" s="3"/>
      <c r="KU175" s="3"/>
      <c r="KV175" s="3"/>
      <c r="KW175" s="3"/>
      <c r="KX175" s="3"/>
      <c r="KY175" s="3"/>
      <c r="KZ175" s="3"/>
      <c r="LA175" s="3"/>
      <c r="LB175" s="3"/>
      <c r="LC175" s="3"/>
      <c r="LD175" s="3"/>
      <c r="LE175" s="3"/>
      <c r="LF175" s="3"/>
      <c r="LG175" s="3"/>
      <c r="LH175" s="3"/>
      <c r="LI175" s="3"/>
      <c r="LJ175" s="3"/>
      <c r="LK175" s="3"/>
      <c r="LL175" s="3"/>
      <c r="LM175" s="3"/>
      <c r="LN175" s="3"/>
      <c r="LO175" s="3"/>
      <c r="LP175" s="3"/>
      <c r="LQ175" s="3"/>
      <c r="LR175" s="3"/>
      <c r="LS175" s="3"/>
      <c r="LT175" s="3"/>
      <c r="LU175" s="3"/>
      <c r="LV175" s="3"/>
      <c r="LW175" s="3"/>
      <c r="LX175" s="3"/>
      <c r="LY175" s="3"/>
      <c r="LZ175" s="3"/>
      <c r="MA175" s="3"/>
      <c r="MB175" s="3"/>
      <c r="MC175" s="3"/>
      <c r="MD175" s="3"/>
      <c r="ME175" s="3"/>
      <c r="MF175" s="3"/>
      <c r="MG175" s="3"/>
      <c r="MH175" s="3"/>
      <c r="MI175" s="3"/>
      <c r="MJ175" s="3"/>
      <c r="MK175" s="3"/>
      <c r="ML175" s="3"/>
      <c r="MM175" s="3"/>
      <c r="MN175" s="3"/>
      <c r="MO175" s="3"/>
      <c r="MP175" s="3"/>
      <c r="MQ175" s="3"/>
      <c r="MR175" s="3"/>
      <c r="MS175" s="3"/>
      <c r="MT175" s="3"/>
      <c r="MU175" s="3"/>
      <c r="MV175" s="3"/>
      <c r="MW175" s="3"/>
      <c r="MX175" s="3"/>
      <c r="MY175" s="3"/>
      <c r="MZ175" s="3"/>
      <c r="NA175" s="3"/>
      <c r="NB175" s="3"/>
      <c r="NC175" s="3"/>
      <c r="ND175" s="3"/>
      <c r="NE175" s="3"/>
      <c r="NF175" s="3"/>
      <c r="NG175" s="3"/>
      <c r="NH175" s="3"/>
      <c r="NI175" s="3"/>
      <c r="NJ175" s="3"/>
      <c r="NK175" s="3"/>
      <c r="NL175" s="3"/>
      <c r="NM175" s="3"/>
      <c r="NN175" s="3"/>
      <c r="NO175" s="3"/>
      <c r="NP175" s="3"/>
      <c r="NQ175" s="3"/>
      <c r="NR175" s="3"/>
      <c r="NS175" s="3"/>
      <c r="NT175" s="3"/>
      <c r="NU175" s="3"/>
      <c r="NV175" s="3"/>
      <c r="NW175" s="3"/>
      <c r="NX175" s="3"/>
      <c r="NY175" s="3"/>
      <c r="NZ175" s="3"/>
      <c r="OA175" s="3"/>
      <c r="OB175" s="3"/>
      <c r="OC175" s="3"/>
      <c r="OD175" s="3"/>
      <c r="OE175" s="3"/>
      <c r="OF175" s="3"/>
      <c r="OG175" s="3"/>
      <c r="OH175" s="3"/>
      <c r="OI175" s="3"/>
      <c r="OJ175" s="3"/>
      <c r="OK175" s="3"/>
      <c r="OL175" s="3"/>
      <c r="OM175" s="3"/>
      <c r="ON175" s="3"/>
      <c r="OO175" s="3"/>
      <c r="OP175" s="3"/>
      <c r="OQ175" s="3"/>
      <c r="OR175" s="3"/>
      <c r="OS175" s="3"/>
      <c r="OT175" s="3"/>
      <c r="OU175" s="3"/>
      <c r="OV175" s="3"/>
      <c r="OW175" s="3"/>
      <c r="OX175" s="3"/>
      <c r="OY175" s="3"/>
      <c r="OZ175" s="3"/>
      <c r="PA175" s="3"/>
      <c r="PB175" s="3"/>
      <c r="PC175" s="3"/>
      <c r="PD175" s="3"/>
      <c r="PE175" s="3"/>
      <c r="PF175" s="3"/>
      <c r="PG175" s="3"/>
      <c r="PH175" s="3"/>
      <c r="PI175" s="3"/>
      <c r="PJ175" s="3"/>
      <c r="PK175" s="3"/>
      <c r="PL175" s="3"/>
      <c r="PM175" s="3"/>
      <c r="PN175" s="3"/>
      <c r="PO175" s="3"/>
      <c r="PP175" s="3"/>
      <c r="PQ175" s="3"/>
      <c r="PR175" s="3"/>
      <c r="PS175" s="3"/>
      <c r="PT175" s="3"/>
      <c r="PU175" s="3"/>
      <c r="PV175" s="3"/>
      <c r="PW175" s="3"/>
      <c r="PX175" s="3"/>
      <c r="PY175" s="3"/>
      <c r="PZ175" s="3"/>
      <c r="QA175" s="3"/>
      <c r="QB175" s="3"/>
      <c r="QC175" s="3"/>
      <c r="QD175" s="3"/>
      <c r="QE175" s="3"/>
      <c r="QF175" s="3"/>
      <c r="QG175" s="3"/>
      <c r="QH175" s="3"/>
      <c r="QI175" s="3"/>
      <c r="QJ175" s="3"/>
      <c r="QK175" s="3"/>
      <c r="QL175" s="3"/>
      <c r="QM175" s="3"/>
      <c r="QN175" s="3"/>
      <c r="QO175" s="3"/>
      <c r="QP175" s="3"/>
      <c r="QQ175" s="3"/>
      <c r="QR175" s="3"/>
      <c r="QS175" s="3"/>
      <c r="QT175" s="3"/>
      <c r="QU175" s="3"/>
      <c r="QV175" s="3"/>
      <c r="QW175" s="3"/>
      <c r="QX175" s="3"/>
      <c r="QY175" s="3"/>
      <c r="QZ175" s="3"/>
      <c r="RA175" s="3"/>
      <c r="RB175" s="3"/>
      <c r="RC175" s="3"/>
      <c r="RD175" s="3"/>
      <c r="RE175" s="3"/>
      <c r="RF175" s="3"/>
      <c r="RG175" s="3"/>
      <c r="RH175" s="3"/>
      <c r="RI175" s="3"/>
      <c r="RJ175" s="3"/>
      <c r="RK175" s="3"/>
      <c r="RL175" s="3"/>
      <c r="RM175" s="3"/>
      <c r="RN175" s="3"/>
      <c r="RO175" s="3"/>
      <c r="RP175" s="3"/>
      <c r="RQ175" s="3"/>
      <c r="RR175" s="3"/>
      <c r="RS175" s="3"/>
      <c r="RT175" s="3"/>
      <c r="RU175" s="3"/>
      <c r="RV175" s="3"/>
      <c r="RW175" s="3"/>
      <c r="RX175" s="3"/>
      <c r="RY175" s="3"/>
      <c r="RZ175" s="3"/>
      <c r="SA175" s="3"/>
      <c r="SB175" s="3"/>
      <c r="SC175" s="3"/>
      <c r="SD175" s="3"/>
      <c r="SE175" s="3"/>
      <c r="SF175" s="3"/>
      <c r="SG175" s="3"/>
      <c r="SH175" s="3"/>
      <c r="SI175" s="3"/>
      <c r="SJ175" s="3"/>
      <c r="SK175" s="3"/>
      <c r="SL175" s="3"/>
      <c r="SM175" s="3"/>
      <c r="SO175" s="3"/>
      <c r="SQ175" s="3"/>
      <c r="SR175" s="3"/>
      <c r="SS175" s="3"/>
      <c r="ST175" s="3"/>
      <c r="SU175" s="3"/>
      <c r="SV175" s="3"/>
      <c r="SW175" s="3"/>
      <c r="SX175" s="3"/>
      <c r="TC175" s="3"/>
      <c r="TD175" s="3"/>
      <c r="TE175" s="3"/>
      <c r="TF175" s="3"/>
      <c r="TG175" s="3"/>
      <c r="TH175" s="3"/>
      <c r="TI175" s="3"/>
      <c r="TJ175" s="3"/>
      <c r="TK175" s="3"/>
      <c r="TL175" s="3"/>
      <c r="TM175" s="3"/>
      <c r="TN175" s="3"/>
      <c r="TO175" s="3"/>
      <c r="TP175" s="3"/>
      <c r="TQ175" s="3"/>
      <c r="TR175" s="3"/>
      <c r="TS175" s="3"/>
      <c r="TT175" s="3"/>
      <c r="TU175" s="3"/>
      <c r="TV175" s="3"/>
      <c r="TW175" s="3"/>
      <c r="TX175" s="3"/>
      <c r="TY175" s="3"/>
      <c r="TZ175" s="3"/>
      <c r="UA175" s="3"/>
      <c r="UB175" s="3"/>
      <c r="UC175" s="3"/>
      <c r="UD175" s="3"/>
      <c r="UE175" s="3"/>
      <c r="UF175" s="3"/>
      <c r="UG175" s="3"/>
      <c r="UH175" s="3"/>
      <c r="UI175" s="3"/>
      <c r="UJ175" s="3"/>
      <c r="UK175" s="3"/>
      <c r="UL175" s="3"/>
      <c r="UM175" s="3"/>
      <c r="UN175" s="3"/>
      <c r="UO175" s="3"/>
      <c r="UP175" s="3"/>
      <c r="UQ175" s="3"/>
      <c r="UR175" s="3"/>
      <c r="US175" s="3"/>
      <c r="UT175" s="3"/>
      <c r="UU175" s="3"/>
      <c r="UV175" s="3"/>
      <c r="UW175" s="3"/>
      <c r="UX175" s="3"/>
      <c r="UY175" s="3"/>
      <c r="UZ175" s="3"/>
      <c r="VA175" s="3"/>
      <c r="VB175" s="3"/>
      <c r="VC175" s="3"/>
      <c r="VD175" s="3"/>
      <c r="VE175" s="3"/>
      <c r="VF175" s="3"/>
      <c r="VG175" s="3"/>
      <c r="VH175" s="3"/>
      <c r="VI175" s="3"/>
      <c r="VJ175" s="3"/>
      <c r="VK175" s="3"/>
      <c r="VL175" s="3"/>
      <c r="VM175" s="3"/>
      <c r="VN175" s="3"/>
      <c r="VO175" s="3"/>
      <c r="VP175" s="3"/>
      <c r="VQ175" s="3"/>
      <c r="VR175" s="3"/>
      <c r="VS175" s="3"/>
      <c r="VT175" s="3"/>
      <c r="VU175" s="3"/>
      <c r="VV175" s="3"/>
      <c r="VW175" s="3"/>
      <c r="VX175" s="3"/>
      <c r="VY175" s="3"/>
      <c r="VZ175" s="3"/>
      <c r="WA175" s="3"/>
      <c r="WB175" s="3"/>
      <c r="WC175" s="3"/>
      <c r="WD175" s="3"/>
      <c r="WE175" s="3"/>
      <c r="WF175" s="3"/>
      <c r="WG175" s="3"/>
      <c r="WH175" s="3"/>
      <c r="WI175" s="3"/>
      <c r="WJ175" s="3"/>
      <c r="WK175" s="3"/>
      <c r="WL175" s="3"/>
      <c r="WM175" s="3"/>
      <c r="WN175" s="3"/>
      <c r="WO175" s="3"/>
      <c r="WP175" s="3"/>
      <c r="WQ175" s="3"/>
      <c r="WR175" s="3"/>
      <c r="WS175" s="3"/>
      <c r="WT175" s="3"/>
      <c r="WU175" s="3"/>
      <c r="WV175" s="3"/>
      <c r="WW175" s="3"/>
      <c r="WX175" s="3"/>
      <c r="WY175" s="3"/>
      <c r="WZ175" s="3"/>
      <c r="XA175" s="3"/>
      <c r="XB175" s="3"/>
      <c r="XC175" s="3"/>
      <c r="XD175" s="3"/>
      <c r="XE175" s="3"/>
      <c r="XF175" s="3"/>
      <c r="XG175" s="3"/>
      <c r="XH175" s="3"/>
      <c r="XI175" s="3"/>
      <c r="XJ175" s="3"/>
      <c r="XK175" s="3"/>
      <c r="XL175" s="3"/>
      <c r="XM175" s="3"/>
      <c r="XN175" s="3"/>
      <c r="XO175" s="3"/>
      <c r="XP175" s="3"/>
      <c r="XQ175" s="3"/>
      <c r="XR175" s="3"/>
      <c r="XS175" s="3"/>
      <c r="XT175" s="3"/>
      <c r="XU175" s="3"/>
      <c r="XV175" s="3"/>
      <c r="XW175" s="3"/>
      <c r="XX175" s="3"/>
      <c r="XY175" s="3"/>
      <c r="XZ175" s="3"/>
      <c r="YA175" s="3"/>
      <c r="YB175" s="3"/>
      <c r="YC175" s="3"/>
      <c r="YD175" s="3"/>
      <c r="YE175" s="3"/>
      <c r="YF175" s="3"/>
      <c r="YG175" s="3"/>
      <c r="YH175" s="3"/>
      <c r="YI175" s="3"/>
      <c r="YJ175" s="3"/>
      <c r="YK175" s="3"/>
      <c r="YL175" s="3"/>
      <c r="YM175" s="3"/>
      <c r="YN175" s="3"/>
      <c r="YO175" s="3"/>
      <c r="YP175" s="3"/>
      <c r="YQ175" s="3"/>
      <c r="YR175" s="3"/>
      <c r="YS175" s="3"/>
      <c r="YT175" s="3"/>
      <c r="YU175" s="3"/>
      <c r="YV175" s="3"/>
      <c r="YW175" s="3"/>
      <c r="YX175" s="3"/>
      <c r="YY175" s="3"/>
      <c r="YZ175" s="3"/>
      <c r="ZA175" s="3"/>
      <c r="ZB175" s="3"/>
      <c r="ZC175" s="3"/>
      <c r="ZD175" s="3"/>
      <c r="ZE175" s="3"/>
      <c r="ZF175" s="3"/>
      <c r="ZG175" s="3"/>
      <c r="ZH175" s="3"/>
      <c r="ZI175" s="3"/>
      <c r="ZJ175" s="3"/>
      <c r="ZK175" s="3"/>
      <c r="ZL175" s="3"/>
      <c r="ZM175" s="3"/>
      <c r="ZN175" s="3"/>
      <c r="ZO175" s="3"/>
      <c r="ZP175" s="3"/>
      <c r="ZQ175" s="3"/>
      <c r="ZR175" s="3"/>
      <c r="ZS175" s="3"/>
      <c r="ZT175" s="3"/>
      <c r="ZU175" s="3"/>
      <c r="ZV175" s="3"/>
      <c r="ZW175" s="3"/>
      <c r="ZX175" s="3"/>
      <c r="ZY175" s="3"/>
      <c r="ZZ175" s="3"/>
      <c r="AAA175" s="3"/>
      <c r="AAB175" s="3"/>
      <c r="AAC175" s="3"/>
      <c r="AAD175" s="3"/>
      <c r="AAE175" s="3"/>
      <c r="AAF175" s="3"/>
      <c r="AAG175" s="3"/>
      <c r="AAH175" s="3"/>
      <c r="AAI175" s="3"/>
      <c r="AAJ175" s="3"/>
      <c r="AAK175" s="3"/>
      <c r="AAL175" s="3"/>
      <c r="AAM175" s="3"/>
      <c r="AAN175" s="3"/>
      <c r="AAO175" s="3"/>
      <c r="AAP175" s="3"/>
      <c r="AAQ175" s="3"/>
      <c r="AAR175" s="3"/>
      <c r="AAS175" s="3"/>
      <c r="AAT175" s="3"/>
      <c r="AAU175" s="3"/>
      <c r="AAV175" s="3"/>
      <c r="AAW175" s="3"/>
      <c r="AAX175" s="3"/>
      <c r="AAY175" s="3"/>
      <c r="AAZ175" s="3"/>
      <c r="ABA175" s="3"/>
      <c r="ABB175" s="3"/>
      <c r="ABC175" s="3"/>
      <c r="ABD175" s="3"/>
      <c r="ABE175" s="3"/>
      <c r="ABF175" s="3"/>
      <c r="ABG175" s="3"/>
      <c r="ABH175" s="3"/>
      <c r="ABI175" s="3"/>
      <c r="ABJ175" s="3"/>
      <c r="ABK175" s="3"/>
      <c r="ABL175" s="3"/>
      <c r="ABM175" s="3"/>
      <c r="ABN175" s="3"/>
      <c r="ABO175" s="3"/>
      <c r="ABP175" s="3"/>
      <c r="ABQ175" s="3"/>
      <c r="ABR175" s="3"/>
      <c r="ABS175" s="3"/>
      <c r="ABT175" s="3"/>
      <c r="ABU175" s="3"/>
      <c r="ABV175" s="3"/>
      <c r="ABW175" s="3"/>
      <c r="ABX175" s="3"/>
      <c r="ABY175" s="3"/>
      <c r="ABZ175" s="3"/>
      <c r="ACA175" s="3"/>
      <c r="ACB175" s="3"/>
      <c r="ACC175" s="3"/>
      <c r="ACD175" s="3"/>
      <c r="ACE175" s="3"/>
      <c r="ACF175" s="3"/>
      <c r="ACG175" s="3"/>
      <c r="ACH175" s="3"/>
      <c r="ACI175" s="3"/>
      <c r="ACK175" s="3"/>
      <c r="ACM175" s="3"/>
      <c r="ACN175" s="3"/>
      <c r="ACO175" s="3"/>
      <c r="ACP175" s="3"/>
      <c r="ACQ175" s="3"/>
      <c r="ACR175" s="3"/>
      <c r="ACS175" s="3"/>
      <c r="ACT175" s="3"/>
      <c r="ACY175" s="3"/>
      <c r="ACZ175" s="3"/>
      <c r="ADA175" s="3"/>
      <c r="ADB175" s="3"/>
      <c r="ADC175" s="3"/>
      <c r="ADD175" s="3"/>
      <c r="ADE175" s="3"/>
      <c r="ADF175" s="3"/>
      <c r="ADG175" s="3"/>
      <c r="ADH175" s="3"/>
      <c r="ADI175" s="3"/>
      <c r="ADJ175" s="3"/>
      <c r="ADK175" s="3"/>
      <c r="ADL175" s="3"/>
      <c r="ADM175" s="3"/>
      <c r="ADN175" s="3"/>
      <c r="ADO175" s="3"/>
      <c r="ADP175" s="3"/>
      <c r="ADQ175" s="3"/>
      <c r="ADR175" s="3"/>
      <c r="ADS175" s="3"/>
      <c r="ADT175" s="3"/>
      <c r="ADU175" s="3"/>
      <c r="ADV175" s="3"/>
      <c r="ADW175" s="3"/>
      <c r="ADX175" s="3"/>
      <c r="ADY175" s="3"/>
      <c r="ADZ175" s="3"/>
      <c r="AEA175" s="3"/>
      <c r="AEB175" s="3"/>
      <c r="AEC175" s="3"/>
      <c r="AED175" s="3"/>
      <c r="AEE175" s="3"/>
      <c r="AEF175" s="3"/>
      <c r="AEG175" s="3"/>
      <c r="AEH175" s="3"/>
      <c r="AEI175" s="3"/>
      <c r="AEJ175" s="3"/>
      <c r="AEK175" s="3"/>
      <c r="AEL175" s="3"/>
      <c r="AEM175" s="3"/>
      <c r="AEN175" s="3"/>
      <c r="AEO175" s="3"/>
      <c r="AEP175" s="3"/>
      <c r="AEQ175" s="3"/>
      <c r="AER175" s="3"/>
      <c r="AES175" s="3"/>
      <c r="AET175" s="3"/>
      <c r="AEU175" s="3"/>
      <c r="AEV175" s="3"/>
      <c r="AEW175" s="3"/>
      <c r="AEX175" s="3"/>
      <c r="AEY175" s="3"/>
      <c r="AEZ175" s="3"/>
      <c r="AFA175" s="3"/>
      <c r="AFB175" s="3"/>
      <c r="AFC175" s="3"/>
      <c r="AFD175" s="3"/>
      <c r="AFE175" s="3"/>
      <c r="AFF175" s="3"/>
      <c r="AFG175" s="3"/>
      <c r="AFH175" s="3"/>
      <c r="AFI175" s="3"/>
      <c r="AFJ175" s="3"/>
      <c r="AFK175" s="3"/>
      <c r="AFL175" s="3"/>
      <c r="AFM175" s="3"/>
      <c r="AFN175" s="3"/>
      <c r="AFO175" s="3"/>
      <c r="AFP175" s="3"/>
      <c r="AFQ175" s="3"/>
      <c r="AFR175" s="3"/>
      <c r="AFS175" s="3"/>
      <c r="AFT175" s="3"/>
      <c r="AFU175" s="3"/>
      <c r="AFV175" s="3"/>
      <c r="AFW175" s="3"/>
      <c r="AFX175" s="3"/>
      <c r="AFY175" s="3"/>
      <c r="AFZ175" s="3"/>
      <c r="AGA175" s="3"/>
      <c r="AGB175" s="3"/>
      <c r="AGC175" s="3"/>
      <c r="AGD175" s="3"/>
      <c r="AGE175" s="3"/>
      <c r="AGF175" s="3"/>
      <c r="AGG175" s="3"/>
      <c r="AGH175" s="3"/>
      <c r="AGI175" s="3"/>
      <c r="AGJ175" s="3"/>
      <c r="AGK175" s="3"/>
      <c r="AGL175" s="3"/>
      <c r="AGM175" s="3"/>
      <c r="AGN175" s="3"/>
      <c r="AGO175" s="3"/>
      <c r="AGP175" s="3"/>
      <c r="AGQ175" s="3"/>
      <c r="AGR175" s="3"/>
      <c r="AGS175" s="3"/>
      <c r="AGT175" s="3"/>
      <c r="AGU175" s="3"/>
      <c r="AGV175" s="3"/>
      <c r="AGW175" s="3"/>
      <c r="AGX175" s="3"/>
      <c r="AGY175" s="3"/>
      <c r="AGZ175" s="3"/>
      <c r="AHA175" s="3"/>
      <c r="AHB175" s="3"/>
      <c r="AHC175" s="3"/>
      <c r="AHD175" s="3"/>
      <c r="AHE175" s="3"/>
      <c r="AHF175" s="3"/>
      <c r="AHG175" s="3"/>
      <c r="AHH175" s="3"/>
      <c r="AHI175" s="3"/>
      <c r="AHJ175" s="3"/>
      <c r="AHK175" s="3"/>
      <c r="AHL175" s="3"/>
      <c r="AHM175" s="3"/>
      <c r="AHN175" s="3"/>
      <c r="AHO175" s="3"/>
      <c r="AHP175" s="3"/>
      <c r="AHQ175" s="3"/>
      <c r="AHR175" s="3"/>
      <c r="AHS175" s="3"/>
      <c r="AHT175" s="3"/>
      <c r="AHU175" s="3"/>
      <c r="AHV175" s="3"/>
      <c r="AHW175" s="3"/>
      <c r="AHX175" s="3"/>
      <c r="AHY175" s="3"/>
      <c r="AHZ175" s="3"/>
      <c r="AIA175" s="3"/>
      <c r="AIB175" s="3"/>
      <c r="AIC175" s="3"/>
      <c r="AID175" s="3"/>
      <c r="AIE175" s="3"/>
      <c r="AIF175" s="3"/>
      <c r="AIG175" s="3"/>
      <c r="AIH175" s="3"/>
      <c r="AII175" s="3"/>
      <c r="AIJ175" s="3"/>
      <c r="AIK175" s="3"/>
      <c r="AIL175" s="3"/>
      <c r="AIM175" s="3"/>
      <c r="AIN175" s="3"/>
      <c r="AIO175" s="3"/>
      <c r="AIP175" s="3"/>
      <c r="AIQ175" s="3"/>
      <c r="AIR175" s="3"/>
      <c r="AIS175" s="3"/>
      <c r="AIT175" s="3"/>
      <c r="AIU175" s="3"/>
      <c r="AIV175" s="3"/>
      <c r="AIW175" s="3"/>
      <c r="AIX175" s="3"/>
      <c r="AIY175" s="3"/>
      <c r="AIZ175" s="3"/>
      <c r="AJA175" s="3"/>
      <c r="AJB175" s="3"/>
      <c r="AJC175" s="3"/>
      <c r="AJD175" s="3"/>
      <c r="AJE175" s="3"/>
      <c r="AJF175" s="3"/>
      <c r="AJG175" s="3"/>
      <c r="AJH175" s="3"/>
      <c r="AJI175" s="3"/>
      <c r="AJJ175" s="3"/>
      <c r="AJK175" s="3"/>
      <c r="AJL175" s="3"/>
      <c r="AJM175" s="3"/>
      <c r="AJN175" s="3"/>
      <c r="AJO175" s="3"/>
      <c r="AJP175" s="3"/>
      <c r="AJQ175" s="3"/>
      <c r="AJR175" s="3"/>
      <c r="AJS175" s="3"/>
      <c r="AJT175" s="3"/>
      <c r="AJU175" s="3"/>
      <c r="AJV175" s="3"/>
      <c r="AJW175" s="3"/>
      <c r="AJX175" s="3"/>
      <c r="AJY175" s="3"/>
      <c r="AJZ175" s="3"/>
      <c r="AKA175" s="3"/>
      <c r="AKB175" s="3"/>
      <c r="AKC175" s="3"/>
      <c r="AKD175" s="3"/>
      <c r="AKE175" s="3"/>
      <c r="AKF175" s="3"/>
      <c r="AKG175" s="3"/>
      <c r="AKH175" s="3"/>
      <c r="AKI175" s="3"/>
      <c r="AKJ175" s="3"/>
      <c r="AKK175" s="3"/>
      <c r="AKL175" s="3"/>
      <c r="AKM175" s="3"/>
      <c r="AKN175" s="3"/>
      <c r="AKO175" s="3"/>
      <c r="AKP175" s="3"/>
      <c r="AKQ175" s="3"/>
      <c r="AKR175" s="3"/>
      <c r="AKS175" s="3"/>
      <c r="AKT175" s="3"/>
      <c r="AKU175" s="3"/>
      <c r="AKV175" s="3"/>
      <c r="AKW175" s="3"/>
      <c r="AKX175" s="3"/>
      <c r="AKY175" s="3"/>
      <c r="AKZ175" s="3"/>
      <c r="ALA175" s="3"/>
      <c r="ALB175" s="3"/>
      <c r="ALC175" s="3"/>
      <c r="ALD175" s="3"/>
      <c r="ALE175" s="3"/>
      <c r="ALF175" s="3"/>
      <c r="ALG175" s="3"/>
      <c r="ALH175" s="3"/>
      <c r="ALI175" s="3"/>
      <c r="ALJ175" s="3"/>
      <c r="ALK175" s="3"/>
      <c r="ALL175" s="3"/>
      <c r="ALM175" s="3"/>
      <c r="ALN175" s="3"/>
      <c r="ALO175" s="3"/>
      <c r="ALP175" s="3"/>
      <c r="ALQ175" s="3"/>
      <c r="ALR175" s="3"/>
      <c r="ALS175" s="3"/>
      <c r="ALT175" s="3"/>
      <c r="ALU175" s="3"/>
      <c r="ALV175" s="3"/>
      <c r="ALW175" s="3"/>
      <c r="ALX175" s="3"/>
      <c r="ALY175" s="3"/>
      <c r="ALZ175" s="3"/>
      <c r="AMA175" s="3"/>
      <c r="AMB175" s="3"/>
      <c r="AMC175" s="3"/>
      <c r="AMD175" s="3"/>
      <c r="AME175" s="3"/>
      <c r="AMG175" s="3"/>
      <c r="AMI175" s="3"/>
      <c r="AMJ175" s="3"/>
      <c r="AMK175" s="3"/>
      <c r="AML175" s="3"/>
      <c r="AMM175" s="3"/>
      <c r="AMN175" s="3"/>
      <c r="AMO175" s="3"/>
      <c r="AMP175" s="3"/>
      <c r="AMU175" s="3"/>
      <c r="AMV175" s="3"/>
      <c r="AMW175" s="3"/>
      <c r="AMX175" s="3"/>
      <c r="AMY175" s="3"/>
      <c r="AMZ175" s="3"/>
      <c r="ANA175" s="3"/>
      <c r="ANB175" s="3"/>
      <c r="ANC175" s="3"/>
      <c r="AND175" s="3"/>
      <c r="ANE175" s="3"/>
      <c r="ANF175" s="3"/>
      <c r="ANG175" s="3"/>
      <c r="ANH175" s="3"/>
      <c r="ANI175" s="3"/>
      <c r="ANJ175" s="3"/>
      <c r="ANK175" s="3"/>
      <c r="ANL175" s="3"/>
      <c r="ANM175" s="3"/>
      <c r="ANN175" s="3"/>
      <c r="ANO175" s="3"/>
      <c r="ANP175" s="3"/>
      <c r="ANQ175" s="3"/>
      <c r="ANR175" s="3"/>
      <c r="ANS175" s="3"/>
      <c r="ANT175" s="3"/>
      <c r="ANU175" s="3"/>
      <c r="ANV175" s="3"/>
      <c r="ANW175" s="3"/>
      <c r="ANX175" s="3"/>
      <c r="ANY175" s="3"/>
      <c r="ANZ175" s="3"/>
      <c r="AOA175" s="3"/>
      <c r="AOB175" s="3"/>
      <c r="AOC175" s="3"/>
      <c r="AOD175" s="3"/>
      <c r="AOE175" s="3"/>
      <c r="AOF175" s="3"/>
      <c r="AOG175" s="3"/>
      <c r="AOH175" s="3"/>
      <c r="AOI175" s="3"/>
      <c r="AOJ175" s="3"/>
      <c r="AOK175" s="3"/>
      <c r="AOL175" s="3"/>
      <c r="AOM175" s="3"/>
      <c r="AON175" s="3"/>
      <c r="AOO175" s="3"/>
      <c r="AOP175" s="3"/>
      <c r="AOQ175" s="3"/>
      <c r="AOR175" s="3"/>
      <c r="AOS175" s="3"/>
      <c r="AOT175" s="3"/>
      <c r="AOU175" s="3"/>
      <c r="AOV175" s="3"/>
      <c r="AOW175" s="3"/>
      <c r="AOX175" s="3"/>
      <c r="AOY175" s="3"/>
      <c r="AOZ175" s="3"/>
      <c r="APA175" s="3"/>
      <c r="APB175" s="3"/>
      <c r="APC175" s="3"/>
      <c r="APD175" s="3"/>
      <c r="APE175" s="3"/>
      <c r="APF175" s="3"/>
      <c r="APG175" s="3"/>
      <c r="APH175" s="3"/>
      <c r="API175" s="3"/>
      <c r="APJ175" s="3"/>
      <c r="APK175" s="3"/>
      <c r="APL175" s="3"/>
      <c r="APM175" s="3"/>
      <c r="APN175" s="3"/>
      <c r="APO175" s="3"/>
      <c r="APP175" s="3"/>
      <c r="APQ175" s="3"/>
      <c r="APR175" s="3"/>
      <c r="APS175" s="3"/>
      <c r="APT175" s="3"/>
      <c r="APU175" s="3"/>
      <c r="APV175" s="3"/>
      <c r="APW175" s="3"/>
      <c r="APX175" s="3"/>
      <c r="APY175" s="3"/>
      <c r="APZ175" s="3"/>
      <c r="AQA175" s="3"/>
      <c r="AQB175" s="3"/>
      <c r="AQC175" s="3"/>
      <c r="AQD175" s="3"/>
      <c r="AQE175" s="3"/>
      <c r="AQF175" s="3"/>
      <c r="AQG175" s="3"/>
      <c r="AQH175" s="3"/>
      <c r="AQI175" s="3"/>
      <c r="AQJ175" s="3"/>
      <c r="AQK175" s="3"/>
      <c r="AQL175" s="3"/>
      <c r="AQM175" s="3"/>
      <c r="AQN175" s="3"/>
      <c r="AQO175" s="3"/>
      <c r="AQP175" s="3"/>
      <c r="AQQ175" s="3"/>
      <c r="AQR175" s="3"/>
      <c r="AQS175" s="3"/>
      <c r="AQT175" s="3"/>
      <c r="AQU175" s="3"/>
      <c r="AQV175" s="3"/>
      <c r="AQW175" s="3"/>
      <c r="AQX175" s="3"/>
      <c r="AQY175" s="3"/>
      <c r="AQZ175" s="3"/>
      <c r="ARA175" s="3"/>
      <c r="ARB175" s="3"/>
      <c r="ARC175" s="3"/>
      <c r="ARD175" s="3"/>
      <c r="ARE175" s="3"/>
      <c r="ARF175" s="3"/>
      <c r="ARG175" s="3"/>
      <c r="ARH175" s="3"/>
      <c r="ARI175" s="3"/>
      <c r="ARJ175" s="3"/>
      <c r="ARK175" s="3"/>
      <c r="ARL175" s="3"/>
      <c r="ARM175" s="3"/>
      <c r="ARN175" s="3"/>
      <c r="ARO175" s="3"/>
      <c r="ARP175" s="3"/>
      <c r="ARQ175" s="3"/>
      <c r="ARR175" s="3"/>
      <c r="ARS175" s="3"/>
      <c r="ART175" s="3"/>
      <c r="ARU175" s="3"/>
      <c r="ARV175" s="3"/>
      <c r="ARW175" s="3"/>
      <c r="ARX175" s="3"/>
      <c r="ARY175" s="3"/>
      <c r="ARZ175" s="3"/>
      <c r="ASA175" s="3"/>
      <c r="ASB175" s="3"/>
      <c r="ASC175" s="3"/>
      <c r="ASD175" s="3"/>
      <c r="ASE175" s="3"/>
      <c r="ASF175" s="3"/>
      <c r="ASG175" s="3"/>
      <c r="ASH175" s="3"/>
      <c r="ASI175" s="3"/>
      <c r="ASJ175" s="3"/>
      <c r="ASK175" s="3"/>
      <c r="ASL175" s="3"/>
      <c r="ASM175" s="3"/>
      <c r="ASN175" s="3"/>
      <c r="ASO175" s="3"/>
      <c r="ASP175" s="3"/>
      <c r="ASQ175" s="3"/>
      <c r="ASR175" s="3"/>
      <c r="ASS175" s="3"/>
      <c r="AST175" s="3"/>
      <c r="ASU175" s="3"/>
      <c r="ASV175" s="3"/>
      <c r="ASW175" s="3"/>
      <c r="ASX175" s="3"/>
      <c r="ASY175" s="3"/>
      <c r="ASZ175" s="3"/>
      <c r="ATA175" s="3"/>
      <c r="ATB175" s="3"/>
      <c r="ATC175" s="3"/>
      <c r="ATD175" s="3"/>
      <c r="ATE175" s="3"/>
      <c r="ATF175" s="3"/>
      <c r="ATG175" s="3"/>
      <c r="ATH175" s="3"/>
      <c r="ATI175" s="3"/>
      <c r="ATJ175" s="3"/>
      <c r="ATK175" s="3"/>
      <c r="ATL175" s="3"/>
      <c r="ATM175" s="3"/>
      <c r="ATN175" s="3"/>
      <c r="ATO175" s="3"/>
      <c r="ATP175" s="3"/>
      <c r="ATQ175" s="3"/>
      <c r="ATR175" s="3"/>
      <c r="ATS175" s="3"/>
      <c r="ATT175" s="3"/>
      <c r="ATU175" s="3"/>
      <c r="ATV175" s="3"/>
      <c r="ATW175" s="3"/>
      <c r="ATX175" s="3"/>
      <c r="ATY175" s="3"/>
      <c r="ATZ175" s="3"/>
      <c r="AUA175" s="3"/>
      <c r="AUB175" s="3"/>
      <c r="AUC175" s="3"/>
      <c r="AUD175" s="3"/>
      <c r="AUE175" s="3"/>
      <c r="AUF175" s="3"/>
      <c r="AUG175" s="3"/>
      <c r="AUH175" s="3"/>
      <c r="AUI175" s="3"/>
      <c r="AUJ175" s="3"/>
      <c r="AUK175" s="3"/>
      <c r="AUL175" s="3"/>
      <c r="AUM175" s="3"/>
      <c r="AUN175" s="3"/>
      <c r="AUO175" s="3"/>
      <c r="AUP175" s="3"/>
      <c r="AUQ175" s="3"/>
      <c r="AUR175" s="3"/>
      <c r="AUS175" s="3"/>
      <c r="AUT175" s="3"/>
      <c r="AUU175" s="3"/>
      <c r="AUV175" s="3"/>
      <c r="AUW175" s="3"/>
      <c r="AUX175" s="3"/>
      <c r="AUY175" s="3"/>
      <c r="AUZ175" s="3"/>
      <c r="AVA175" s="3"/>
      <c r="AVB175" s="3"/>
      <c r="AVC175" s="3"/>
      <c r="AVD175" s="3"/>
      <c r="AVE175" s="3"/>
      <c r="AVF175" s="3"/>
      <c r="AVG175" s="3"/>
      <c r="AVH175" s="3"/>
      <c r="AVI175" s="3"/>
      <c r="AVJ175" s="3"/>
      <c r="AVK175" s="3"/>
      <c r="AVL175" s="3"/>
      <c r="AVM175" s="3"/>
      <c r="AVN175" s="3"/>
      <c r="AVO175" s="3"/>
      <c r="AVP175" s="3"/>
      <c r="AVQ175" s="3"/>
      <c r="AVR175" s="3"/>
      <c r="AVS175" s="3"/>
      <c r="AVT175" s="3"/>
      <c r="AVU175" s="3"/>
      <c r="AVV175" s="3"/>
      <c r="AVW175" s="3"/>
      <c r="AVX175" s="3"/>
      <c r="AVY175" s="3"/>
      <c r="AVZ175" s="3"/>
      <c r="AWA175" s="3"/>
      <c r="AWC175" s="3"/>
      <c r="AWE175" s="3"/>
      <c r="AWF175" s="3"/>
      <c r="AWG175" s="3"/>
      <c r="AWH175" s="3"/>
      <c r="AWI175" s="3"/>
      <c r="AWJ175" s="3"/>
      <c r="AWK175" s="3"/>
      <c r="AWL175" s="3"/>
      <c r="AWQ175" s="3"/>
      <c r="AWR175" s="3"/>
      <c r="AWS175" s="3"/>
      <c r="AWT175" s="3"/>
      <c r="AWU175" s="3"/>
      <c r="AWV175" s="3"/>
      <c r="AWW175" s="3"/>
      <c r="AWX175" s="3"/>
      <c r="AWY175" s="3"/>
      <c r="AWZ175" s="3"/>
      <c r="AXA175" s="3"/>
      <c r="AXB175" s="3"/>
      <c r="AXC175" s="3"/>
      <c r="AXD175" s="3"/>
      <c r="AXE175" s="3"/>
      <c r="AXF175" s="3"/>
      <c r="AXG175" s="3"/>
      <c r="AXH175" s="3"/>
      <c r="AXI175" s="3"/>
      <c r="AXJ175" s="3"/>
      <c r="AXK175" s="3"/>
      <c r="AXL175" s="3"/>
      <c r="AXM175" s="3"/>
      <c r="AXN175" s="3"/>
      <c r="AXO175" s="3"/>
      <c r="AXP175" s="3"/>
      <c r="AXQ175" s="3"/>
      <c r="AXR175" s="3"/>
      <c r="AXS175" s="3"/>
      <c r="AXT175" s="3"/>
      <c r="AXU175" s="3"/>
      <c r="AXV175" s="3"/>
      <c r="AXW175" s="3"/>
      <c r="AXX175" s="3"/>
      <c r="AXY175" s="3"/>
      <c r="AXZ175" s="3"/>
      <c r="AYA175" s="3"/>
      <c r="AYB175" s="3"/>
      <c r="AYC175" s="3"/>
      <c r="AYD175" s="3"/>
      <c r="AYE175" s="3"/>
      <c r="AYF175" s="3"/>
      <c r="AYG175" s="3"/>
      <c r="AYH175" s="3"/>
      <c r="AYI175" s="3"/>
      <c r="AYJ175" s="3"/>
      <c r="AYK175" s="3"/>
      <c r="AYL175" s="3"/>
      <c r="AYM175" s="3"/>
      <c r="AYN175" s="3"/>
      <c r="AYO175" s="3"/>
      <c r="AYP175" s="3"/>
      <c r="AYQ175" s="3"/>
      <c r="AYR175" s="3"/>
      <c r="AYS175" s="3"/>
      <c r="AYT175" s="3"/>
      <c r="AYU175" s="3"/>
      <c r="AYV175" s="3"/>
      <c r="AYW175" s="3"/>
      <c r="AYX175" s="3"/>
      <c r="AYY175" s="3"/>
      <c r="AYZ175" s="3"/>
      <c r="AZA175" s="3"/>
      <c r="AZB175" s="3"/>
      <c r="AZC175" s="3"/>
      <c r="AZD175" s="3"/>
      <c r="AZE175" s="3"/>
      <c r="AZF175" s="3"/>
      <c r="AZG175" s="3"/>
      <c r="AZH175" s="3"/>
      <c r="AZI175" s="3"/>
      <c r="AZJ175" s="3"/>
      <c r="AZK175" s="3"/>
      <c r="AZL175" s="3"/>
      <c r="AZM175" s="3"/>
      <c r="AZN175" s="3"/>
      <c r="AZO175" s="3"/>
      <c r="AZP175" s="3"/>
      <c r="AZQ175" s="3"/>
      <c r="AZR175" s="3"/>
      <c r="AZS175" s="3"/>
      <c r="AZT175" s="3"/>
      <c r="AZU175" s="3"/>
      <c r="AZV175" s="3"/>
      <c r="AZW175" s="3"/>
      <c r="AZX175" s="3"/>
      <c r="AZY175" s="3"/>
      <c r="AZZ175" s="3"/>
      <c r="BAA175" s="3"/>
      <c r="BAB175" s="3"/>
      <c r="BAC175" s="3"/>
      <c r="BAD175" s="3"/>
      <c r="BAE175" s="3"/>
      <c r="BAF175" s="3"/>
      <c r="BAG175" s="3"/>
      <c r="BAH175" s="3"/>
      <c r="BAI175" s="3"/>
      <c r="BAJ175" s="3"/>
      <c r="BAK175" s="3"/>
      <c r="BAL175" s="3"/>
      <c r="BAM175" s="3"/>
      <c r="BAN175" s="3"/>
      <c r="BAO175" s="3"/>
      <c r="BAP175" s="3"/>
      <c r="BAQ175" s="3"/>
      <c r="BAR175" s="3"/>
      <c r="BAS175" s="3"/>
      <c r="BAT175" s="3"/>
      <c r="BAU175" s="3"/>
      <c r="BAV175" s="3"/>
      <c r="BAW175" s="3"/>
      <c r="BAX175" s="3"/>
      <c r="BAY175" s="3"/>
      <c r="BAZ175" s="3"/>
      <c r="BBA175" s="3"/>
      <c r="BBB175" s="3"/>
      <c r="BBC175" s="3"/>
      <c r="BBD175" s="3"/>
      <c r="BBE175" s="3"/>
      <c r="BBF175" s="3"/>
      <c r="BBG175" s="3"/>
      <c r="BBH175" s="3"/>
      <c r="BBI175" s="3"/>
      <c r="BBJ175" s="3"/>
      <c r="BBK175" s="3"/>
      <c r="BBL175" s="3"/>
      <c r="BBM175" s="3"/>
      <c r="BBN175" s="3"/>
      <c r="BBO175" s="3"/>
      <c r="BBP175" s="3"/>
      <c r="BBQ175" s="3"/>
      <c r="BBR175" s="3"/>
      <c r="BBS175" s="3"/>
      <c r="BBT175" s="3"/>
      <c r="BBU175" s="3"/>
      <c r="BBV175" s="3"/>
      <c r="BBW175" s="3"/>
      <c r="BBX175" s="3"/>
      <c r="BBY175" s="3"/>
      <c r="BBZ175" s="3"/>
      <c r="BCA175" s="3"/>
      <c r="BCB175" s="3"/>
      <c r="BCC175" s="3"/>
      <c r="BCD175" s="3"/>
      <c r="BCE175" s="3"/>
      <c r="BCF175" s="3"/>
      <c r="BCG175" s="3"/>
      <c r="BCH175" s="3"/>
      <c r="BCI175" s="3"/>
      <c r="BCJ175" s="3"/>
      <c r="BCK175" s="3"/>
      <c r="BCL175" s="3"/>
      <c r="BCM175" s="3"/>
      <c r="BCN175" s="3"/>
      <c r="BCO175" s="3"/>
      <c r="BCP175" s="3"/>
      <c r="BCQ175" s="3"/>
      <c r="BCR175" s="3"/>
      <c r="BCS175" s="3"/>
      <c r="BCT175" s="3"/>
      <c r="BCU175" s="3"/>
      <c r="BCV175" s="3"/>
      <c r="BCW175" s="3"/>
      <c r="BCX175" s="3"/>
      <c r="BCY175" s="3"/>
      <c r="BCZ175" s="3"/>
      <c r="BDA175" s="3"/>
      <c r="BDB175" s="3"/>
      <c r="BDC175" s="3"/>
      <c r="BDD175" s="3"/>
      <c r="BDE175" s="3"/>
      <c r="BDF175" s="3"/>
      <c r="BDG175" s="3"/>
      <c r="BDH175" s="3"/>
      <c r="BDI175" s="3"/>
      <c r="BDJ175" s="3"/>
      <c r="BDK175" s="3"/>
      <c r="BDL175" s="3"/>
      <c r="BDM175" s="3"/>
      <c r="BDN175" s="3"/>
      <c r="BDO175" s="3"/>
      <c r="BDP175" s="3"/>
      <c r="BDQ175" s="3"/>
      <c r="BDR175" s="3"/>
      <c r="BDS175" s="3"/>
      <c r="BDT175" s="3"/>
      <c r="BDU175" s="3"/>
      <c r="BDV175" s="3"/>
      <c r="BDW175" s="3"/>
      <c r="BDX175" s="3"/>
      <c r="BDY175" s="3"/>
      <c r="BDZ175" s="3"/>
      <c r="BEA175" s="3"/>
      <c r="BEB175" s="3"/>
      <c r="BEC175" s="3"/>
      <c r="BED175" s="3"/>
      <c r="BEE175" s="3"/>
      <c r="BEF175" s="3"/>
      <c r="BEG175" s="3"/>
      <c r="BEH175" s="3"/>
      <c r="BEI175" s="3"/>
      <c r="BEJ175" s="3"/>
      <c r="BEK175" s="3"/>
      <c r="BEL175" s="3"/>
      <c r="BEM175" s="3"/>
      <c r="BEN175" s="3"/>
      <c r="BEO175" s="3"/>
      <c r="BEP175" s="3"/>
      <c r="BEQ175" s="3"/>
      <c r="BER175" s="3"/>
      <c r="BES175" s="3"/>
      <c r="BET175" s="3"/>
      <c r="BEU175" s="3"/>
      <c r="BEV175" s="3"/>
      <c r="BEW175" s="3"/>
      <c r="BEX175" s="3"/>
      <c r="BEY175" s="3"/>
      <c r="BEZ175" s="3"/>
      <c r="BFA175" s="3"/>
      <c r="BFB175" s="3"/>
      <c r="BFC175" s="3"/>
      <c r="BFD175" s="3"/>
      <c r="BFE175" s="3"/>
      <c r="BFF175" s="3"/>
      <c r="BFG175" s="3"/>
      <c r="BFH175" s="3"/>
      <c r="BFI175" s="3"/>
      <c r="BFJ175" s="3"/>
      <c r="BFK175" s="3"/>
      <c r="BFL175" s="3"/>
      <c r="BFM175" s="3"/>
      <c r="BFN175" s="3"/>
      <c r="BFO175" s="3"/>
      <c r="BFP175" s="3"/>
      <c r="BFQ175" s="3"/>
      <c r="BFR175" s="3"/>
      <c r="BFS175" s="3"/>
      <c r="BFT175" s="3"/>
      <c r="BFU175" s="3"/>
      <c r="BFV175" s="3"/>
      <c r="BFW175" s="3"/>
      <c r="BFY175" s="3"/>
      <c r="BGA175" s="3"/>
      <c r="BGB175" s="3"/>
      <c r="BGC175" s="3"/>
      <c r="BGD175" s="3"/>
      <c r="BGE175" s="3"/>
      <c r="BGF175" s="3"/>
      <c r="BGG175" s="3"/>
      <c r="BGH175" s="3"/>
      <c r="BGM175" s="3"/>
      <c r="BGN175" s="3"/>
      <c r="BGO175" s="3"/>
      <c r="BGP175" s="3"/>
      <c r="BGQ175" s="3"/>
      <c r="BGR175" s="3"/>
      <c r="BGS175" s="3"/>
      <c r="BGT175" s="3"/>
      <c r="BGU175" s="3"/>
      <c r="BGV175" s="3"/>
      <c r="BGW175" s="3"/>
      <c r="BGX175" s="3"/>
      <c r="BGY175" s="3"/>
      <c r="BGZ175" s="3"/>
      <c r="BHA175" s="3"/>
      <c r="BHB175" s="3"/>
      <c r="BHC175" s="3"/>
      <c r="BHD175" s="3"/>
      <c r="BHE175" s="3"/>
      <c r="BHF175" s="3"/>
      <c r="BHG175" s="3"/>
      <c r="BHH175" s="3"/>
      <c r="BHI175" s="3"/>
      <c r="BHJ175" s="3"/>
      <c r="BHK175" s="3"/>
      <c r="BHL175" s="3"/>
      <c r="BHM175" s="3"/>
      <c r="BHN175" s="3"/>
      <c r="BHO175" s="3"/>
      <c r="BHP175" s="3"/>
      <c r="BHQ175" s="3"/>
      <c r="BHR175" s="3"/>
      <c r="BHS175" s="3"/>
      <c r="BHT175" s="3"/>
      <c r="BHU175" s="3"/>
      <c r="BHV175" s="3"/>
      <c r="BHW175" s="3"/>
      <c r="BHX175" s="3"/>
      <c r="BHY175" s="3"/>
      <c r="BHZ175" s="3"/>
      <c r="BIA175" s="3"/>
      <c r="BIB175" s="3"/>
      <c r="BIC175" s="3"/>
      <c r="BID175" s="3"/>
      <c r="BIE175" s="3"/>
      <c r="BIF175" s="3"/>
      <c r="BIG175" s="3"/>
      <c r="BIH175" s="3"/>
      <c r="BII175" s="3"/>
      <c r="BIJ175" s="3"/>
      <c r="BIK175" s="3"/>
      <c r="BIL175" s="3"/>
      <c r="BIM175" s="3"/>
      <c r="BIN175" s="3"/>
      <c r="BIO175" s="3"/>
      <c r="BIP175" s="3"/>
      <c r="BIQ175" s="3"/>
      <c r="BIR175" s="3"/>
      <c r="BIS175" s="3"/>
      <c r="BIT175" s="3"/>
      <c r="BIU175" s="3"/>
      <c r="BIV175" s="3"/>
      <c r="BIW175" s="3"/>
      <c r="BIX175" s="3"/>
      <c r="BIY175" s="3"/>
      <c r="BIZ175" s="3"/>
      <c r="BJA175" s="3"/>
      <c r="BJB175" s="3"/>
      <c r="BJC175" s="3"/>
      <c r="BJD175" s="3"/>
      <c r="BJE175" s="3"/>
      <c r="BJF175" s="3"/>
      <c r="BJG175" s="3"/>
      <c r="BJH175" s="3"/>
      <c r="BJI175" s="3"/>
      <c r="BJJ175" s="3"/>
      <c r="BJK175" s="3"/>
      <c r="BJL175" s="3"/>
      <c r="BJM175" s="3"/>
      <c r="BJN175" s="3"/>
      <c r="BJO175" s="3"/>
      <c r="BJP175" s="3"/>
      <c r="BJQ175" s="3"/>
      <c r="BJR175" s="3"/>
      <c r="BJS175" s="3"/>
      <c r="BJT175" s="3"/>
      <c r="BJU175" s="3"/>
      <c r="BJV175" s="3"/>
      <c r="BJW175" s="3"/>
      <c r="BJX175" s="3"/>
      <c r="BJY175" s="3"/>
      <c r="BJZ175" s="3"/>
      <c r="BKA175" s="3"/>
      <c r="BKB175" s="3"/>
      <c r="BKC175" s="3"/>
      <c r="BKD175" s="3"/>
      <c r="BKE175" s="3"/>
      <c r="BKF175" s="3"/>
      <c r="BKG175" s="3"/>
      <c r="BKH175" s="3"/>
      <c r="BKI175" s="3"/>
      <c r="BKJ175" s="3"/>
      <c r="BKK175" s="3"/>
      <c r="BKL175" s="3"/>
      <c r="BKM175" s="3"/>
      <c r="BKN175" s="3"/>
      <c r="BKO175" s="3"/>
      <c r="BKP175" s="3"/>
      <c r="BKQ175" s="3"/>
      <c r="BKR175" s="3"/>
      <c r="BKS175" s="3"/>
      <c r="BKT175" s="3"/>
      <c r="BKU175" s="3"/>
      <c r="BKV175" s="3"/>
      <c r="BKW175" s="3"/>
      <c r="BKX175" s="3"/>
      <c r="BKY175" s="3"/>
      <c r="BKZ175" s="3"/>
      <c r="BLA175" s="3"/>
      <c r="BLB175" s="3"/>
      <c r="BLC175" s="3"/>
      <c r="BLD175" s="3"/>
      <c r="BLE175" s="3"/>
      <c r="BLF175" s="3"/>
      <c r="BLG175" s="3"/>
      <c r="BLH175" s="3"/>
      <c r="BLI175" s="3"/>
      <c r="BLJ175" s="3"/>
      <c r="BLK175" s="3"/>
      <c r="BLL175" s="3"/>
      <c r="BLM175" s="3"/>
      <c r="BLN175" s="3"/>
      <c r="BLO175" s="3"/>
      <c r="BLP175" s="3"/>
      <c r="BLQ175" s="3"/>
      <c r="BLR175" s="3"/>
      <c r="BLS175" s="3"/>
      <c r="BLT175" s="3"/>
      <c r="BLU175" s="3"/>
      <c r="BLV175" s="3"/>
      <c r="BLW175" s="3"/>
      <c r="BLX175" s="3"/>
      <c r="BLY175" s="3"/>
      <c r="BLZ175" s="3"/>
      <c r="BMA175" s="3"/>
      <c r="BMB175" s="3"/>
      <c r="BMC175" s="3"/>
      <c r="BMD175" s="3"/>
      <c r="BME175" s="3"/>
      <c r="BMF175" s="3"/>
      <c r="BMG175" s="3"/>
      <c r="BMH175" s="3"/>
      <c r="BMI175" s="3"/>
      <c r="BMJ175" s="3"/>
      <c r="BMK175" s="3"/>
      <c r="BML175" s="3"/>
      <c r="BMM175" s="3"/>
      <c r="BMN175" s="3"/>
      <c r="BMO175" s="3"/>
      <c r="BMP175" s="3"/>
      <c r="BMQ175" s="3"/>
      <c r="BMR175" s="3"/>
      <c r="BMS175" s="3"/>
      <c r="BMT175" s="3"/>
      <c r="BMU175" s="3"/>
      <c r="BMV175" s="3"/>
      <c r="BMW175" s="3"/>
      <c r="BMX175" s="3"/>
      <c r="BMY175" s="3"/>
      <c r="BMZ175" s="3"/>
      <c r="BNA175" s="3"/>
      <c r="BNB175" s="3"/>
      <c r="BNC175" s="3"/>
      <c r="BND175" s="3"/>
      <c r="BNE175" s="3"/>
      <c r="BNF175" s="3"/>
      <c r="BNG175" s="3"/>
      <c r="BNH175" s="3"/>
      <c r="BNI175" s="3"/>
      <c r="BNJ175" s="3"/>
      <c r="BNK175" s="3"/>
      <c r="BNL175" s="3"/>
      <c r="BNM175" s="3"/>
      <c r="BNN175" s="3"/>
      <c r="BNO175" s="3"/>
      <c r="BNP175" s="3"/>
      <c r="BNQ175" s="3"/>
      <c r="BNR175" s="3"/>
      <c r="BNS175" s="3"/>
      <c r="BNT175" s="3"/>
      <c r="BNU175" s="3"/>
      <c r="BNV175" s="3"/>
      <c r="BNW175" s="3"/>
      <c r="BNX175" s="3"/>
      <c r="BNY175" s="3"/>
      <c r="BNZ175" s="3"/>
      <c r="BOA175" s="3"/>
      <c r="BOB175" s="3"/>
      <c r="BOC175" s="3"/>
      <c r="BOD175" s="3"/>
      <c r="BOE175" s="3"/>
      <c r="BOF175" s="3"/>
      <c r="BOG175" s="3"/>
      <c r="BOH175" s="3"/>
      <c r="BOI175" s="3"/>
      <c r="BOJ175" s="3"/>
      <c r="BOK175" s="3"/>
      <c r="BOL175" s="3"/>
      <c r="BOM175" s="3"/>
      <c r="BON175" s="3"/>
      <c r="BOO175" s="3"/>
      <c r="BOP175" s="3"/>
      <c r="BOQ175" s="3"/>
      <c r="BOR175" s="3"/>
      <c r="BOS175" s="3"/>
      <c r="BOT175" s="3"/>
      <c r="BOU175" s="3"/>
      <c r="BOV175" s="3"/>
      <c r="BOW175" s="3"/>
      <c r="BOX175" s="3"/>
      <c r="BOY175" s="3"/>
      <c r="BOZ175" s="3"/>
      <c r="BPA175" s="3"/>
      <c r="BPB175" s="3"/>
      <c r="BPC175" s="3"/>
      <c r="BPD175" s="3"/>
      <c r="BPE175" s="3"/>
      <c r="BPF175" s="3"/>
      <c r="BPG175" s="3"/>
      <c r="BPH175" s="3"/>
      <c r="BPI175" s="3"/>
      <c r="BPJ175" s="3"/>
      <c r="BPK175" s="3"/>
      <c r="BPL175" s="3"/>
      <c r="BPM175" s="3"/>
      <c r="BPN175" s="3"/>
      <c r="BPO175" s="3"/>
      <c r="BPP175" s="3"/>
      <c r="BPQ175" s="3"/>
      <c r="BPR175" s="3"/>
      <c r="BPS175" s="3"/>
      <c r="BPU175" s="3"/>
      <c r="BPW175" s="3"/>
      <c r="BPX175" s="3"/>
      <c r="BPY175" s="3"/>
      <c r="BPZ175" s="3"/>
      <c r="BQA175" s="3"/>
      <c r="BQB175" s="3"/>
      <c r="BQC175" s="3"/>
      <c r="BQD175" s="3"/>
      <c r="BQI175" s="3"/>
      <c r="BQJ175" s="3"/>
      <c r="BQK175" s="3"/>
      <c r="BQL175" s="3"/>
      <c r="BQM175" s="3"/>
      <c r="BQN175" s="3"/>
      <c r="BQO175" s="3"/>
      <c r="BQP175" s="3"/>
      <c r="BQQ175" s="3"/>
      <c r="BQR175" s="3"/>
      <c r="BQS175" s="3"/>
      <c r="BQT175" s="3"/>
      <c r="BQU175" s="3"/>
      <c r="BQV175" s="3"/>
      <c r="BQW175" s="3"/>
      <c r="BQX175" s="3"/>
      <c r="BQY175" s="3"/>
      <c r="BQZ175" s="3"/>
      <c r="BRA175" s="3"/>
      <c r="BRB175" s="3"/>
      <c r="BRC175" s="3"/>
      <c r="BRD175" s="3"/>
      <c r="BRE175" s="3"/>
      <c r="BRF175" s="3"/>
      <c r="BRG175" s="3"/>
      <c r="BRH175" s="3"/>
      <c r="BRI175" s="3"/>
      <c r="BRJ175" s="3"/>
      <c r="BRK175" s="3"/>
      <c r="BRL175" s="3"/>
      <c r="BRM175" s="3"/>
      <c r="BRN175" s="3"/>
      <c r="BRO175" s="3"/>
      <c r="BRP175" s="3"/>
      <c r="BRQ175" s="3"/>
      <c r="BRR175" s="3"/>
      <c r="BRS175" s="3"/>
      <c r="BRT175" s="3"/>
      <c r="BRU175" s="3"/>
      <c r="BRV175" s="3"/>
      <c r="BRW175" s="3"/>
      <c r="BRX175" s="3"/>
      <c r="BRY175" s="3"/>
      <c r="BRZ175" s="3"/>
      <c r="BSA175" s="3"/>
      <c r="BSB175" s="3"/>
      <c r="BSC175" s="3"/>
      <c r="BSD175" s="3"/>
      <c r="BSE175" s="3"/>
      <c r="BSF175" s="3"/>
      <c r="BSG175" s="3"/>
      <c r="BSH175" s="3"/>
      <c r="BSI175" s="3"/>
      <c r="BSJ175" s="3"/>
      <c r="BSK175" s="3"/>
      <c r="BSL175" s="3"/>
      <c r="BSM175" s="3"/>
      <c r="BSN175" s="3"/>
      <c r="BSO175" s="3"/>
      <c r="BSP175" s="3"/>
      <c r="BSQ175" s="3"/>
      <c r="BSR175" s="3"/>
      <c r="BSS175" s="3"/>
      <c r="BST175" s="3"/>
      <c r="BSU175" s="3"/>
      <c r="BSV175" s="3"/>
      <c r="BSW175" s="3"/>
      <c r="BSX175" s="3"/>
      <c r="BSY175" s="3"/>
      <c r="BSZ175" s="3"/>
      <c r="BTA175" s="3"/>
      <c r="BTB175" s="3"/>
      <c r="BTC175" s="3"/>
      <c r="BTD175" s="3"/>
      <c r="BTE175" s="3"/>
      <c r="BTF175" s="3"/>
      <c r="BTG175" s="3"/>
      <c r="BTH175" s="3"/>
      <c r="BTI175" s="3"/>
      <c r="BTJ175" s="3"/>
      <c r="BTK175" s="3"/>
      <c r="BTL175" s="3"/>
      <c r="BTM175" s="3"/>
      <c r="BTN175" s="3"/>
      <c r="BTO175" s="3"/>
      <c r="BTP175" s="3"/>
      <c r="BTQ175" s="3"/>
      <c r="BTR175" s="3"/>
      <c r="BTS175" s="3"/>
      <c r="BTT175" s="3"/>
      <c r="BTU175" s="3"/>
      <c r="BTV175" s="3"/>
      <c r="BTW175" s="3"/>
      <c r="BTX175" s="3"/>
      <c r="BTY175" s="3"/>
      <c r="BTZ175" s="3"/>
      <c r="BUA175" s="3"/>
      <c r="BUB175" s="3"/>
      <c r="BUC175" s="3"/>
      <c r="BUD175" s="3"/>
      <c r="BUE175" s="3"/>
      <c r="BUF175" s="3"/>
      <c r="BUG175" s="3"/>
      <c r="BUH175" s="3"/>
      <c r="BUI175" s="3"/>
      <c r="BUJ175" s="3"/>
      <c r="BUK175" s="3"/>
      <c r="BUL175" s="3"/>
      <c r="BUM175" s="3"/>
      <c r="BUN175" s="3"/>
      <c r="BUO175" s="3"/>
      <c r="BUP175" s="3"/>
      <c r="BUQ175" s="3"/>
      <c r="BUR175" s="3"/>
      <c r="BUS175" s="3"/>
      <c r="BUT175" s="3"/>
      <c r="BUU175" s="3"/>
      <c r="BUV175" s="3"/>
      <c r="BUW175" s="3"/>
      <c r="BUX175" s="3"/>
      <c r="BUY175" s="3"/>
      <c r="BUZ175" s="3"/>
      <c r="BVA175" s="3"/>
      <c r="BVB175" s="3"/>
      <c r="BVC175" s="3"/>
      <c r="BVD175" s="3"/>
      <c r="BVE175" s="3"/>
      <c r="BVF175" s="3"/>
      <c r="BVG175" s="3"/>
      <c r="BVH175" s="3"/>
      <c r="BVI175" s="3"/>
      <c r="BVJ175" s="3"/>
      <c r="BVK175" s="3"/>
      <c r="BVL175" s="3"/>
      <c r="BVM175" s="3"/>
      <c r="BVN175" s="3"/>
      <c r="BVO175" s="3"/>
      <c r="BVP175" s="3"/>
      <c r="BVQ175" s="3"/>
      <c r="BVR175" s="3"/>
      <c r="BVS175" s="3"/>
      <c r="BVT175" s="3"/>
      <c r="BVU175" s="3"/>
      <c r="BVV175" s="3"/>
      <c r="BVW175" s="3"/>
      <c r="BVX175" s="3"/>
      <c r="BVY175" s="3"/>
      <c r="BVZ175" s="3"/>
      <c r="BWA175" s="3"/>
      <c r="BWB175" s="3"/>
      <c r="BWC175" s="3"/>
      <c r="BWD175" s="3"/>
      <c r="BWE175" s="3"/>
      <c r="BWF175" s="3"/>
      <c r="BWG175" s="3"/>
      <c r="BWH175" s="3"/>
      <c r="BWI175" s="3"/>
      <c r="BWJ175" s="3"/>
      <c r="BWK175" s="3"/>
      <c r="BWL175" s="3"/>
      <c r="BWM175" s="3"/>
      <c r="BWN175" s="3"/>
      <c r="BWO175" s="3"/>
      <c r="BWP175" s="3"/>
      <c r="BWQ175" s="3"/>
      <c r="BWR175" s="3"/>
      <c r="BWS175" s="3"/>
      <c r="BWT175" s="3"/>
      <c r="BWU175" s="3"/>
      <c r="BWV175" s="3"/>
      <c r="BWW175" s="3"/>
      <c r="BWX175" s="3"/>
      <c r="BWY175" s="3"/>
      <c r="BWZ175" s="3"/>
      <c r="BXA175" s="3"/>
      <c r="BXB175" s="3"/>
      <c r="BXC175" s="3"/>
      <c r="BXD175" s="3"/>
      <c r="BXE175" s="3"/>
      <c r="BXF175" s="3"/>
      <c r="BXG175" s="3"/>
      <c r="BXH175" s="3"/>
      <c r="BXI175" s="3"/>
      <c r="BXJ175" s="3"/>
      <c r="BXK175" s="3"/>
      <c r="BXL175" s="3"/>
      <c r="BXM175" s="3"/>
      <c r="BXN175" s="3"/>
      <c r="BXO175" s="3"/>
      <c r="BXP175" s="3"/>
      <c r="BXQ175" s="3"/>
      <c r="BXR175" s="3"/>
      <c r="BXS175" s="3"/>
      <c r="BXT175" s="3"/>
      <c r="BXU175" s="3"/>
      <c r="BXV175" s="3"/>
      <c r="BXW175" s="3"/>
      <c r="BXX175" s="3"/>
      <c r="BXY175" s="3"/>
      <c r="BXZ175" s="3"/>
      <c r="BYA175" s="3"/>
      <c r="BYB175" s="3"/>
      <c r="BYC175" s="3"/>
      <c r="BYD175" s="3"/>
      <c r="BYE175" s="3"/>
      <c r="BYF175" s="3"/>
      <c r="BYG175" s="3"/>
      <c r="BYH175" s="3"/>
      <c r="BYI175" s="3"/>
      <c r="BYJ175" s="3"/>
      <c r="BYK175" s="3"/>
      <c r="BYL175" s="3"/>
      <c r="BYM175" s="3"/>
      <c r="BYN175" s="3"/>
      <c r="BYO175" s="3"/>
      <c r="BYP175" s="3"/>
      <c r="BYQ175" s="3"/>
      <c r="BYR175" s="3"/>
      <c r="BYS175" s="3"/>
      <c r="BYT175" s="3"/>
      <c r="BYU175" s="3"/>
      <c r="BYV175" s="3"/>
      <c r="BYW175" s="3"/>
      <c r="BYX175" s="3"/>
      <c r="BYY175" s="3"/>
      <c r="BYZ175" s="3"/>
      <c r="BZA175" s="3"/>
      <c r="BZB175" s="3"/>
      <c r="BZC175" s="3"/>
      <c r="BZD175" s="3"/>
      <c r="BZE175" s="3"/>
      <c r="BZF175" s="3"/>
      <c r="BZG175" s="3"/>
      <c r="BZH175" s="3"/>
      <c r="BZI175" s="3"/>
      <c r="BZJ175" s="3"/>
      <c r="BZK175" s="3"/>
      <c r="BZL175" s="3"/>
      <c r="BZM175" s="3"/>
      <c r="BZN175" s="3"/>
      <c r="BZO175" s="3"/>
      <c r="BZQ175" s="3"/>
      <c r="BZS175" s="3"/>
      <c r="BZT175" s="3"/>
      <c r="BZU175" s="3"/>
      <c r="BZV175" s="3"/>
      <c r="BZW175" s="3"/>
      <c r="BZX175" s="3"/>
      <c r="BZY175" s="3"/>
      <c r="BZZ175" s="3"/>
      <c r="CAE175" s="3"/>
      <c r="CAF175" s="3"/>
      <c r="CAG175" s="3"/>
      <c r="CAH175" s="3"/>
      <c r="CAI175" s="3"/>
      <c r="CAJ175" s="3"/>
      <c r="CAK175" s="3"/>
      <c r="CAL175" s="3"/>
      <c r="CAM175" s="3"/>
      <c r="CAN175" s="3"/>
      <c r="CAO175" s="3"/>
      <c r="CAP175" s="3"/>
      <c r="CAQ175" s="3"/>
      <c r="CAR175" s="3"/>
      <c r="CAS175" s="3"/>
      <c r="CAT175" s="3"/>
      <c r="CAU175" s="3"/>
      <c r="CAV175" s="3"/>
      <c r="CAW175" s="3"/>
      <c r="CAX175" s="3"/>
      <c r="CAY175" s="3"/>
      <c r="CAZ175" s="3"/>
      <c r="CBA175" s="3"/>
      <c r="CBB175" s="3"/>
      <c r="CBC175" s="3"/>
      <c r="CBD175" s="3"/>
      <c r="CBE175" s="3"/>
      <c r="CBF175" s="3"/>
      <c r="CBG175" s="3"/>
      <c r="CBH175" s="3"/>
      <c r="CBI175" s="3"/>
      <c r="CBJ175" s="3"/>
      <c r="CBK175" s="3"/>
      <c r="CBL175" s="3"/>
      <c r="CBM175" s="3"/>
      <c r="CBN175" s="3"/>
      <c r="CBO175" s="3"/>
      <c r="CBP175" s="3"/>
      <c r="CBQ175" s="3"/>
      <c r="CBR175" s="3"/>
      <c r="CBS175" s="3"/>
      <c r="CBT175" s="3"/>
      <c r="CBU175" s="3"/>
      <c r="CBV175" s="3"/>
      <c r="CBW175" s="3"/>
      <c r="CBX175" s="3"/>
      <c r="CBY175" s="3"/>
      <c r="CBZ175" s="3"/>
      <c r="CCA175" s="3"/>
      <c r="CCB175" s="3"/>
      <c r="CCC175" s="3"/>
      <c r="CCD175" s="3"/>
      <c r="CCE175" s="3"/>
      <c r="CCF175" s="3"/>
      <c r="CCG175" s="3"/>
      <c r="CCH175" s="3"/>
      <c r="CCI175" s="3"/>
      <c r="CCJ175" s="3"/>
      <c r="CCK175" s="3"/>
      <c r="CCL175" s="3"/>
      <c r="CCM175" s="3"/>
      <c r="CCN175" s="3"/>
      <c r="CCO175" s="3"/>
      <c r="CCP175" s="3"/>
      <c r="CCQ175" s="3"/>
      <c r="CCR175" s="3"/>
      <c r="CCS175" s="3"/>
      <c r="CCT175" s="3"/>
      <c r="CCU175" s="3"/>
      <c r="CCV175" s="3"/>
      <c r="CCW175" s="3"/>
      <c r="CCX175" s="3"/>
      <c r="CCY175" s="3"/>
      <c r="CCZ175" s="3"/>
      <c r="CDA175" s="3"/>
      <c r="CDB175" s="3"/>
      <c r="CDC175" s="3"/>
      <c r="CDD175" s="3"/>
      <c r="CDE175" s="3"/>
      <c r="CDF175" s="3"/>
      <c r="CDG175" s="3"/>
      <c r="CDH175" s="3"/>
      <c r="CDI175" s="3"/>
      <c r="CDJ175" s="3"/>
      <c r="CDK175" s="3"/>
      <c r="CDL175" s="3"/>
      <c r="CDM175" s="3"/>
      <c r="CDN175" s="3"/>
      <c r="CDO175" s="3"/>
      <c r="CDP175" s="3"/>
      <c r="CDQ175" s="3"/>
      <c r="CDR175" s="3"/>
      <c r="CDS175" s="3"/>
      <c r="CDT175" s="3"/>
      <c r="CDU175" s="3"/>
      <c r="CDV175" s="3"/>
      <c r="CDW175" s="3"/>
      <c r="CDX175" s="3"/>
      <c r="CDY175" s="3"/>
      <c r="CDZ175" s="3"/>
      <c r="CEA175" s="3"/>
      <c r="CEB175" s="3"/>
      <c r="CEC175" s="3"/>
      <c r="CED175" s="3"/>
      <c r="CEE175" s="3"/>
      <c r="CEF175" s="3"/>
      <c r="CEG175" s="3"/>
      <c r="CEH175" s="3"/>
      <c r="CEI175" s="3"/>
      <c r="CEJ175" s="3"/>
      <c r="CEK175" s="3"/>
      <c r="CEL175" s="3"/>
      <c r="CEM175" s="3"/>
      <c r="CEN175" s="3"/>
      <c r="CEO175" s="3"/>
      <c r="CEP175" s="3"/>
      <c r="CEQ175" s="3"/>
      <c r="CER175" s="3"/>
      <c r="CES175" s="3"/>
      <c r="CET175" s="3"/>
      <c r="CEU175" s="3"/>
      <c r="CEV175" s="3"/>
      <c r="CEW175" s="3"/>
      <c r="CEX175" s="3"/>
      <c r="CEY175" s="3"/>
      <c r="CEZ175" s="3"/>
      <c r="CFA175" s="3"/>
      <c r="CFB175" s="3"/>
      <c r="CFC175" s="3"/>
      <c r="CFD175" s="3"/>
      <c r="CFE175" s="3"/>
      <c r="CFF175" s="3"/>
      <c r="CFG175" s="3"/>
      <c r="CFH175" s="3"/>
      <c r="CFI175" s="3"/>
      <c r="CFJ175" s="3"/>
      <c r="CFK175" s="3"/>
      <c r="CFL175" s="3"/>
      <c r="CFM175" s="3"/>
      <c r="CFN175" s="3"/>
      <c r="CFO175" s="3"/>
      <c r="CFP175" s="3"/>
      <c r="CFQ175" s="3"/>
      <c r="CFR175" s="3"/>
      <c r="CFS175" s="3"/>
      <c r="CFT175" s="3"/>
      <c r="CFU175" s="3"/>
      <c r="CFV175" s="3"/>
      <c r="CFW175" s="3"/>
      <c r="CFX175" s="3"/>
      <c r="CFY175" s="3"/>
      <c r="CFZ175" s="3"/>
      <c r="CGA175" s="3"/>
      <c r="CGB175" s="3"/>
      <c r="CGC175" s="3"/>
      <c r="CGD175" s="3"/>
      <c r="CGE175" s="3"/>
      <c r="CGF175" s="3"/>
      <c r="CGG175" s="3"/>
      <c r="CGH175" s="3"/>
      <c r="CGI175" s="3"/>
      <c r="CGJ175" s="3"/>
      <c r="CGK175" s="3"/>
      <c r="CGL175" s="3"/>
      <c r="CGM175" s="3"/>
      <c r="CGN175" s="3"/>
      <c r="CGO175" s="3"/>
      <c r="CGP175" s="3"/>
      <c r="CGQ175" s="3"/>
      <c r="CGR175" s="3"/>
      <c r="CGS175" s="3"/>
      <c r="CGT175" s="3"/>
      <c r="CGU175" s="3"/>
      <c r="CGV175" s="3"/>
      <c r="CGW175" s="3"/>
      <c r="CGX175" s="3"/>
      <c r="CGY175" s="3"/>
      <c r="CGZ175" s="3"/>
      <c r="CHA175" s="3"/>
      <c r="CHB175" s="3"/>
      <c r="CHC175" s="3"/>
      <c r="CHD175" s="3"/>
      <c r="CHE175" s="3"/>
      <c r="CHF175" s="3"/>
      <c r="CHG175" s="3"/>
      <c r="CHH175" s="3"/>
      <c r="CHI175" s="3"/>
      <c r="CHJ175" s="3"/>
      <c r="CHK175" s="3"/>
      <c r="CHL175" s="3"/>
      <c r="CHM175" s="3"/>
      <c r="CHN175" s="3"/>
      <c r="CHO175" s="3"/>
      <c r="CHP175" s="3"/>
      <c r="CHQ175" s="3"/>
      <c r="CHR175" s="3"/>
      <c r="CHS175" s="3"/>
      <c r="CHT175" s="3"/>
      <c r="CHU175" s="3"/>
      <c r="CHV175" s="3"/>
      <c r="CHW175" s="3"/>
      <c r="CHX175" s="3"/>
      <c r="CHY175" s="3"/>
      <c r="CHZ175" s="3"/>
      <c r="CIA175" s="3"/>
      <c r="CIB175" s="3"/>
      <c r="CIC175" s="3"/>
      <c r="CID175" s="3"/>
      <c r="CIE175" s="3"/>
      <c r="CIF175" s="3"/>
      <c r="CIG175" s="3"/>
      <c r="CIH175" s="3"/>
      <c r="CII175" s="3"/>
      <c r="CIJ175" s="3"/>
      <c r="CIK175" s="3"/>
      <c r="CIL175" s="3"/>
      <c r="CIM175" s="3"/>
      <c r="CIN175" s="3"/>
      <c r="CIO175" s="3"/>
      <c r="CIP175" s="3"/>
      <c r="CIQ175" s="3"/>
      <c r="CIR175" s="3"/>
      <c r="CIS175" s="3"/>
      <c r="CIT175" s="3"/>
      <c r="CIU175" s="3"/>
      <c r="CIV175" s="3"/>
      <c r="CIW175" s="3"/>
      <c r="CIX175" s="3"/>
      <c r="CIY175" s="3"/>
      <c r="CIZ175" s="3"/>
      <c r="CJA175" s="3"/>
      <c r="CJB175" s="3"/>
      <c r="CJC175" s="3"/>
      <c r="CJD175" s="3"/>
      <c r="CJE175" s="3"/>
      <c r="CJF175" s="3"/>
      <c r="CJG175" s="3"/>
      <c r="CJH175" s="3"/>
      <c r="CJI175" s="3"/>
      <c r="CJJ175" s="3"/>
      <c r="CJK175" s="3"/>
      <c r="CJM175" s="3"/>
      <c r="CJO175" s="3"/>
      <c r="CJP175" s="3"/>
      <c r="CJQ175" s="3"/>
      <c r="CJR175" s="3"/>
      <c r="CJS175" s="3"/>
      <c r="CJT175" s="3"/>
      <c r="CJU175" s="3"/>
      <c r="CJV175" s="3"/>
      <c r="CKA175" s="3"/>
      <c r="CKB175" s="3"/>
      <c r="CKC175" s="3"/>
      <c r="CKD175" s="3"/>
      <c r="CKE175" s="3"/>
      <c r="CKF175" s="3"/>
      <c r="CKG175" s="3"/>
      <c r="CKH175" s="3"/>
      <c r="CKI175" s="3"/>
      <c r="CKJ175" s="3"/>
      <c r="CKK175" s="3"/>
      <c r="CKL175" s="3"/>
      <c r="CKM175" s="3"/>
      <c r="CKN175" s="3"/>
      <c r="CKO175" s="3"/>
      <c r="CKP175" s="3"/>
      <c r="CKQ175" s="3"/>
      <c r="CKR175" s="3"/>
      <c r="CKS175" s="3"/>
      <c r="CKT175" s="3"/>
      <c r="CKU175" s="3"/>
      <c r="CKV175" s="3"/>
      <c r="CKW175" s="3"/>
      <c r="CKX175" s="3"/>
      <c r="CKY175" s="3"/>
      <c r="CKZ175" s="3"/>
      <c r="CLA175" s="3"/>
      <c r="CLB175" s="3"/>
      <c r="CLC175" s="3"/>
      <c r="CLD175" s="3"/>
      <c r="CLE175" s="3"/>
      <c r="CLF175" s="3"/>
      <c r="CLG175" s="3"/>
      <c r="CLH175" s="3"/>
      <c r="CLI175" s="3"/>
      <c r="CLJ175" s="3"/>
      <c r="CLK175" s="3"/>
      <c r="CLL175" s="3"/>
      <c r="CLM175" s="3"/>
      <c r="CLN175" s="3"/>
      <c r="CLO175" s="3"/>
      <c r="CLP175" s="3"/>
      <c r="CLQ175" s="3"/>
      <c r="CLR175" s="3"/>
      <c r="CLS175" s="3"/>
      <c r="CLT175" s="3"/>
      <c r="CLU175" s="3"/>
      <c r="CLV175" s="3"/>
      <c r="CLW175" s="3"/>
      <c r="CLX175" s="3"/>
      <c r="CLY175" s="3"/>
      <c r="CLZ175" s="3"/>
      <c r="CMA175" s="3"/>
      <c r="CMB175" s="3"/>
      <c r="CMC175" s="3"/>
      <c r="CMD175" s="3"/>
      <c r="CME175" s="3"/>
      <c r="CMF175" s="3"/>
      <c r="CMG175" s="3"/>
      <c r="CMH175" s="3"/>
      <c r="CMI175" s="3"/>
      <c r="CMJ175" s="3"/>
      <c r="CMK175" s="3"/>
      <c r="CML175" s="3"/>
      <c r="CMM175" s="3"/>
      <c r="CMN175" s="3"/>
      <c r="CMO175" s="3"/>
      <c r="CMP175" s="3"/>
      <c r="CMQ175" s="3"/>
      <c r="CMR175" s="3"/>
      <c r="CMS175" s="3"/>
      <c r="CMT175" s="3"/>
      <c r="CMU175" s="3"/>
      <c r="CMV175" s="3"/>
      <c r="CMW175" s="3"/>
      <c r="CMX175" s="3"/>
      <c r="CMY175" s="3"/>
      <c r="CMZ175" s="3"/>
      <c r="CNA175" s="3"/>
      <c r="CNB175" s="3"/>
      <c r="CNC175" s="3"/>
      <c r="CND175" s="3"/>
      <c r="CNE175" s="3"/>
      <c r="CNF175" s="3"/>
      <c r="CNG175" s="3"/>
      <c r="CNH175" s="3"/>
      <c r="CNI175" s="3"/>
      <c r="CNJ175" s="3"/>
      <c r="CNK175" s="3"/>
      <c r="CNL175" s="3"/>
      <c r="CNM175" s="3"/>
      <c r="CNN175" s="3"/>
      <c r="CNO175" s="3"/>
      <c r="CNP175" s="3"/>
      <c r="CNQ175" s="3"/>
      <c r="CNR175" s="3"/>
      <c r="CNS175" s="3"/>
      <c r="CNT175" s="3"/>
      <c r="CNU175" s="3"/>
      <c r="CNV175" s="3"/>
      <c r="CNW175" s="3"/>
      <c r="CNX175" s="3"/>
      <c r="CNY175" s="3"/>
      <c r="CNZ175" s="3"/>
      <c r="COA175" s="3"/>
      <c r="COB175" s="3"/>
      <c r="COC175" s="3"/>
      <c r="COD175" s="3"/>
      <c r="COE175" s="3"/>
      <c r="COF175" s="3"/>
      <c r="COG175" s="3"/>
      <c r="COH175" s="3"/>
      <c r="COI175" s="3"/>
      <c r="COJ175" s="3"/>
      <c r="COK175" s="3"/>
      <c r="COL175" s="3"/>
      <c r="COM175" s="3"/>
      <c r="CON175" s="3"/>
      <c r="COO175" s="3"/>
      <c r="COP175" s="3"/>
      <c r="COQ175" s="3"/>
      <c r="COR175" s="3"/>
      <c r="COS175" s="3"/>
      <c r="COT175" s="3"/>
      <c r="COU175" s="3"/>
      <c r="COV175" s="3"/>
      <c r="COW175" s="3"/>
      <c r="COX175" s="3"/>
      <c r="COY175" s="3"/>
      <c r="COZ175" s="3"/>
      <c r="CPA175" s="3"/>
      <c r="CPB175" s="3"/>
      <c r="CPC175" s="3"/>
      <c r="CPD175" s="3"/>
      <c r="CPE175" s="3"/>
      <c r="CPF175" s="3"/>
      <c r="CPG175" s="3"/>
      <c r="CPH175" s="3"/>
      <c r="CPI175" s="3"/>
      <c r="CPJ175" s="3"/>
      <c r="CPK175" s="3"/>
      <c r="CPL175" s="3"/>
      <c r="CPM175" s="3"/>
      <c r="CPN175" s="3"/>
      <c r="CPO175" s="3"/>
      <c r="CPP175" s="3"/>
      <c r="CPQ175" s="3"/>
      <c r="CPR175" s="3"/>
      <c r="CPS175" s="3"/>
      <c r="CPT175" s="3"/>
      <c r="CPU175" s="3"/>
      <c r="CPV175" s="3"/>
      <c r="CPW175" s="3"/>
      <c r="CPX175" s="3"/>
      <c r="CPY175" s="3"/>
      <c r="CPZ175" s="3"/>
      <c r="CQA175" s="3"/>
      <c r="CQB175" s="3"/>
      <c r="CQC175" s="3"/>
      <c r="CQD175" s="3"/>
      <c r="CQE175" s="3"/>
      <c r="CQF175" s="3"/>
      <c r="CQG175" s="3"/>
      <c r="CQH175" s="3"/>
      <c r="CQI175" s="3"/>
      <c r="CQJ175" s="3"/>
      <c r="CQK175" s="3"/>
      <c r="CQL175" s="3"/>
      <c r="CQM175" s="3"/>
      <c r="CQN175" s="3"/>
      <c r="CQO175" s="3"/>
      <c r="CQP175" s="3"/>
      <c r="CQQ175" s="3"/>
      <c r="CQR175" s="3"/>
      <c r="CQS175" s="3"/>
      <c r="CQT175" s="3"/>
      <c r="CQU175" s="3"/>
      <c r="CQV175" s="3"/>
      <c r="CQW175" s="3"/>
      <c r="CQX175" s="3"/>
      <c r="CQY175" s="3"/>
      <c r="CQZ175" s="3"/>
      <c r="CRA175" s="3"/>
      <c r="CRB175" s="3"/>
      <c r="CRC175" s="3"/>
      <c r="CRD175" s="3"/>
      <c r="CRE175" s="3"/>
      <c r="CRF175" s="3"/>
      <c r="CRG175" s="3"/>
      <c r="CRH175" s="3"/>
      <c r="CRI175" s="3"/>
      <c r="CRJ175" s="3"/>
      <c r="CRK175" s="3"/>
      <c r="CRL175" s="3"/>
      <c r="CRM175" s="3"/>
      <c r="CRN175" s="3"/>
      <c r="CRO175" s="3"/>
      <c r="CRP175" s="3"/>
      <c r="CRQ175" s="3"/>
      <c r="CRR175" s="3"/>
      <c r="CRS175" s="3"/>
      <c r="CRT175" s="3"/>
      <c r="CRU175" s="3"/>
      <c r="CRV175" s="3"/>
      <c r="CRW175" s="3"/>
      <c r="CRX175" s="3"/>
      <c r="CRY175" s="3"/>
      <c r="CRZ175" s="3"/>
      <c r="CSA175" s="3"/>
      <c r="CSB175" s="3"/>
      <c r="CSC175" s="3"/>
      <c r="CSD175" s="3"/>
      <c r="CSE175" s="3"/>
      <c r="CSF175" s="3"/>
      <c r="CSG175" s="3"/>
      <c r="CSH175" s="3"/>
      <c r="CSI175" s="3"/>
      <c r="CSJ175" s="3"/>
      <c r="CSK175" s="3"/>
      <c r="CSL175" s="3"/>
      <c r="CSM175" s="3"/>
      <c r="CSN175" s="3"/>
      <c r="CSO175" s="3"/>
      <c r="CSP175" s="3"/>
      <c r="CSQ175" s="3"/>
      <c r="CSR175" s="3"/>
      <c r="CSS175" s="3"/>
      <c r="CST175" s="3"/>
      <c r="CSU175" s="3"/>
      <c r="CSV175" s="3"/>
      <c r="CSW175" s="3"/>
      <c r="CSX175" s="3"/>
      <c r="CSY175" s="3"/>
      <c r="CSZ175" s="3"/>
      <c r="CTA175" s="3"/>
      <c r="CTB175" s="3"/>
      <c r="CTC175" s="3"/>
      <c r="CTD175" s="3"/>
      <c r="CTE175" s="3"/>
      <c r="CTF175" s="3"/>
      <c r="CTG175" s="3"/>
      <c r="CTI175" s="3"/>
      <c r="CTK175" s="3"/>
      <c r="CTL175" s="3"/>
      <c r="CTM175" s="3"/>
      <c r="CTN175" s="3"/>
      <c r="CTO175" s="3"/>
      <c r="CTP175" s="3"/>
      <c r="CTQ175" s="3"/>
      <c r="CTR175" s="3"/>
      <c r="CTW175" s="3"/>
      <c r="CTX175" s="3"/>
      <c r="CTY175" s="3"/>
      <c r="CTZ175" s="3"/>
      <c r="CUA175" s="3"/>
      <c r="CUB175" s="3"/>
      <c r="CUC175" s="3"/>
      <c r="CUD175" s="3"/>
      <c r="CUE175" s="3"/>
      <c r="CUF175" s="3"/>
      <c r="CUG175" s="3"/>
      <c r="CUH175" s="3"/>
      <c r="CUI175" s="3"/>
      <c r="CUJ175" s="3"/>
      <c r="CUK175" s="3"/>
      <c r="CUL175" s="3"/>
      <c r="CUM175" s="3"/>
      <c r="CUN175" s="3"/>
      <c r="CUO175" s="3"/>
      <c r="CUP175" s="3"/>
      <c r="CUQ175" s="3"/>
      <c r="CUR175" s="3"/>
      <c r="CUS175" s="3"/>
      <c r="CUT175" s="3"/>
      <c r="CUU175" s="3"/>
      <c r="CUV175" s="3"/>
      <c r="CUW175" s="3"/>
      <c r="CUX175" s="3"/>
      <c r="CUY175" s="3"/>
      <c r="CUZ175" s="3"/>
      <c r="CVA175" s="3"/>
      <c r="CVB175" s="3"/>
      <c r="CVC175" s="3"/>
      <c r="CVD175" s="3"/>
      <c r="CVE175" s="3"/>
      <c r="CVF175" s="3"/>
      <c r="CVG175" s="3"/>
      <c r="CVH175" s="3"/>
      <c r="CVI175" s="3"/>
      <c r="CVJ175" s="3"/>
      <c r="CVK175" s="3"/>
      <c r="CVL175" s="3"/>
      <c r="CVM175" s="3"/>
      <c r="CVN175" s="3"/>
      <c r="CVO175" s="3"/>
      <c r="CVP175" s="3"/>
      <c r="CVQ175" s="3"/>
      <c r="CVR175" s="3"/>
      <c r="CVS175" s="3"/>
      <c r="CVT175" s="3"/>
      <c r="CVU175" s="3"/>
      <c r="CVV175" s="3"/>
      <c r="CVW175" s="3"/>
      <c r="CVX175" s="3"/>
      <c r="CVY175" s="3"/>
      <c r="CVZ175" s="3"/>
      <c r="CWA175" s="3"/>
      <c r="CWB175" s="3"/>
      <c r="CWC175" s="3"/>
      <c r="CWD175" s="3"/>
      <c r="CWE175" s="3"/>
      <c r="CWF175" s="3"/>
      <c r="CWG175" s="3"/>
      <c r="CWH175" s="3"/>
      <c r="CWI175" s="3"/>
      <c r="CWJ175" s="3"/>
      <c r="CWK175" s="3"/>
      <c r="CWL175" s="3"/>
      <c r="CWM175" s="3"/>
      <c r="CWN175" s="3"/>
      <c r="CWO175" s="3"/>
      <c r="CWP175" s="3"/>
      <c r="CWQ175" s="3"/>
      <c r="CWR175" s="3"/>
      <c r="CWS175" s="3"/>
      <c r="CWT175" s="3"/>
      <c r="CWU175" s="3"/>
      <c r="CWV175" s="3"/>
      <c r="CWW175" s="3"/>
      <c r="CWX175" s="3"/>
      <c r="CWY175" s="3"/>
      <c r="CWZ175" s="3"/>
      <c r="CXA175" s="3"/>
      <c r="CXB175" s="3"/>
      <c r="CXC175" s="3"/>
      <c r="CXD175" s="3"/>
      <c r="CXE175" s="3"/>
      <c r="CXF175" s="3"/>
      <c r="CXG175" s="3"/>
      <c r="CXH175" s="3"/>
      <c r="CXI175" s="3"/>
      <c r="CXJ175" s="3"/>
      <c r="CXK175" s="3"/>
      <c r="CXL175" s="3"/>
      <c r="CXM175" s="3"/>
      <c r="CXN175" s="3"/>
      <c r="CXO175" s="3"/>
      <c r="CXP175" s="3"/>
      <c r="CXQ175" s="3"/>
      <c r="CXR175" s="3"/>
      <c r="CXS175" s="3"/>
      <c r="CXT175" s="3"/>
      <c r="CXU175" s="3"/>
      <c r="CXV175" s="3"/>
      <c r="CXW175" s="3"/>
      <c r="CXX175" s="3"/>
      <c r="CXY175" s="3"/>
      <c r="CXZ175" s="3"/>
      <c r="CYA175" s="3"/>
      <c r="CYB175" s="3"/>
      <c r="CYC175" s="3"/>
      <c r="CYD175" s="3"/>
      <c r="CYE175" s="3"/>
      <c r="CYF175" s="3"/>
      <c r="CYG175" s="3"/>
      <c r="CYH175" s="3"/>
      <c r="CYI175" s="3"/>
      <c r="CYJ175" s="3"/>
      <c r="CYK175" s="3"/>
      <c r="CYL175" s="3"/>
      <c r="CYM175" s="3"/>
      <c r="CYN175" s="3"/>
      <c r="CYO175" s="3"/>
      <c r="CYP175" s="3"/>
      <c r="CYQ175" s="3"/>
      <c r="CYR175" s="3"/>
      <c r="CYS175" s="3"/>
      <c r="CYT175" s="3"/>
      <c r="CYU175" s="3"/>
      <c r="CYV175" s="3"/>
      <c r="CYW175" s="3"/>
      <c r="CYX175" s="3"/>
      <c r="CYY175" s="3"/>
      <c r="CYZ175" s="3"/>
      <c r="CZA175" s="3"/>
      <c r="CZB175" s="3"/>
      <c r="CZC175" s="3"/>
      <c r="CZD175" s="3"/>
      <c r="CZE175" s="3"/>
      <c r="CZF175" s="3"/>
      <c r="CZG175" s="3"/>
      <c r="CZH175" s="3"/>
      <c r="CZI175" s="3"/>
      <c r="CZJ175" s="3"/>
      <c r="CZK175" s="3"/>
      <c r="CZL175" s="3"/>
      <c r="CZM175" s="3"/>
      <c r="CZN175" s="3"/>
      <c r="CZO175" s="3"/>
      <c r="CZP175" s="3"/>
      <c r="CZQ175" s="3"/>
      <c r="CZR175" s="3"/>
      <c r="CZS175" s="3"/>
      <c r="CZT175" s="3"/>
      <c r="CZU175" s="3"/>
      <c r="CZV175" s="3"/>
      <c r="CZW175" s="3"/>
      <c r="CZX175" s="3"/>
      <c r="CZY175" s="3"/>
      <c r="CZZ175" s="3"/>
      <c r="DAA175" s="3"/>
      <c r="DAB175" s="3"/>
      <c r="DAC175" s="3"/>
      <c r="DAD175" s="3"/>
      <c r="DAE175" s="3"/>
      <c r="DAF175" s="3"/>
      <c r="DAG175" s="3"/>
      <c r="DAH175" s="3"/>
      <c r="DAI175" s="3"/>
      <c r="DAJ175" s="3"/>
      <c r="DAK175" s="3"/>
      <c r="DAL175" s="3"/>
      <c r="DAM175" s="3"/>
      <c r="DAN175" s="3"/>
      <c r="DAO175" s="3"/>
      <c r="DAP175" s="3"/>
      <c r="DAQ175" s="3"/>
      <c r="DAR175" s="3"/>
      <c r="DAS175" s="3"/>
      <c r="DAT175" s="3"/>
      <c r="DAU175" s="3"/>
      <c r="DAV175" s="3"/>
      <c r="DAW175" s="3"/>
      <c r="DAX175" s="3"/>
      <c r="DAY175" s="3"/>
      <c r="DAZ175" s="3"/>
      <c r="DBA175" s="3"/>
      <c r="DBB175" s="3"/>
      <c r="DBC175" s="3"/>
      <c r="DBD175" s="3"/>
      <c r="DBE175" s="3"/>
      <c r="DBF175" s="3"/>
      <c r="DBG175" s="3"/>
      <c r="DBH175" s="3"/>
      <c r="DBI175" s="3"/>
      <c r="DBJ175" s="3"/>
      <c r="DBK175" s="3"/>
      <c r="DBL175" s="3"/>
      <c r="DBM175" s="3"/>
      <c r="DBN175" s="3"/>
      <c r="DBO175" s="3"/>
      <c r="DBP175" s="3"/>
      <c r="DBQ175" s="3"/>
      <c r="DBR175" s="3"/>
      <c r="DBS175" s="3"/>
      <c r="DBT175" s="3"/>
      <c r="DBU175" s="3"/>
      <c r="DBV175" s="3"/>
      <c r="DBW175" s="3"/>
      <c r="DBX175" s="3"/>
      <c r="DBY175" s="3"/>
      <c r="DBZ175" s="3"/>
      <c r="DCA175" s="3"/>
      <c r="DCB175" s="3"/>
      <c r="DCC175" s="3"/>
      <c r="DCD175" s="3"/>
      <c r="DCE175" s="3"/>
      <c r="DCF175" s="3"/>
      <c r="DCG175" s="3"/>
      <c r="DCH175" s="3"/>
      <c r="DCI175" s="3"/>
      <c r="DCJ175" s="3"/>
      <c r="DCK175" s="3"/>
      <c r="DCL175" s="3"/>
      <c r="DCM175" s="3"/>
      <c r="DCN175" s="3"/>
      <c r="DCO175" s="3"/>
      <c r="DCP175" s="3"/>
      <c r="DCQ175" s="3"/>
      <c r="DCR175" s="3"/>
      <c r="DCS175" s="3"/>
      <c r="DCT175" s="3"/>
      <c r="DCU175" s="3"/>
      <c r="DCV175" s="3"/>
      <c r="DCW175" s="3"/>
      <c r="DCX175" s="3"/>
      <c r="DCY175" s="3"/>
      <c r="DCZ175" s="3"/>
      <c r="DDA175" s="3"/>
      <c r="DDB175" s="3"/>
      <c r="DDC175" s="3"/>
      <c r="DDE175" s="3"/>
      <c r="DDG175" s="3"/>
      <c r="DDH175" s="3"/>
      <c r="DDI175" s="3"/>
      <c r="DDJ175" s="3"/>
      <c r="DDK175" s="3"/>
      <c r="DDL175" s="3"/>
      <c r="DDM175" s="3"/>
      <c r="DDN175" s="3"/>
      <c r="DDS175" s="3"/>
      <c r="DDT175" s="3"/>
      <c r="DDU175" s="3"/>
      <c r="DDV175" s="3"/>
      <c r="DDW175" s="3"/>
      <c r="DDX175" s="3"/>
      <c r="DDY175" s="3"/>
      <c r="DDZ175" s="3"/>
      <c r="DEA175" s="3"/>
      <c r="DEB175" s="3"/>
      <c r="DEC175" s="3"/>
      <c r="DED175" s="3"/>
      <c r="DEE175" s="3"/>
      <c r="DEF175" s="3"/>
      <c r="DEG175" s="3"/>
      <c r="DEH175" s="3"/>
      <c r="DEI175" s="3"/>
      <c r="DEJ175" s="3"/>
      <c r="DEK175" s="3"/>
      <c r="DEL175" s="3"/>
      <c r="DEM175" s="3"/>
      <c r="DEN175" s="3"/>
      <c r="DEO175" s="3"/>
      <c r="DEP175" s="3"/>
      <c r="DEQ175" s="3"/>
      <c r="DER175" s="3"/>
      <c r="DES175" s="3"/>
      <c r="DET175" s="3"/>
      <c r="DEU175" s="3"/>
      <c r="DEV175" s="3"/>
      <c r="DEW175" s="3"/>
      <c r="DEX175" s="3"/>
      <c r="DEY175" s="3"/>
      <c r="DEZ175" s="3"/>
      <c r="DFA175" s="3"/>
      <c r="DFB175" s="3"/>
      <c r="DFC175" s="3"/>
      <c r="DFD175" s="3"/>
      <c r="DFE175" s="3"/>
      <c r="DFF175" s="3"/>
      <c r="DFG175" s="3"/>
      <c r="DFH175" s="3"/>
      <c r="DFI175" s="3"/>
      <c r="DFJ175" s="3"/>
      <c r="DFK175" s="3"/>
      <c r="DFL175" s="3"/>
      <c r="DFM175" s="3"/>
      <c r="DFN175" s="3"/>
      <c r="DFO175" s="3"/>
      <c r="DFP175" s="3"/>
      <c r="DFQ175" s="3"/>
      <c r="DFR175" s="3"/>
      <c r="DFS175" s="3"/>
      <c r="DFT175" s="3"/>
      <c r="DFU175" s="3"/>
      <c r="DFV175" s="3"/>
      <c r="DFW175" s="3"/>
      <c r="DFX175" s="3"/>
      <c r="DFY175" s="3"/>
      <c r="DFZ175" s="3"/>
      <c r="DGA175" s="3"/>
      <c r="DGB175" s="3"/>
      <c r="DGC175" s="3"/>
      <c r="DGD175" s="3"/>
      <c r="DGE175" s="3"/>
      <c r="DGF175" s="3"/>
      <c r="DGG175" s="3"/>
      <c r="DGH175" s="3"/>
      <c r="DGI175" s="3"/>
      <c r="DGJ175" s="3"/>
      <c r="DGK175" s="3"/>
      <c r="DGL175" s="3"/>
      <c r="DGM175" s="3"/>
      <c r="DGN175" s="3"/>
      <c r="DGO175" s="3"/>
      <c r="DGP175" s="3"/>
      <c r="DGQ175" s="3"/>
      <c r="DGR175" s="3"/>
      <c r="DGS175" s="3"/>
      <c r="DGT175" s="3"/>
      <c r="DGU175" s="3"/>
      <c r="DGV175" s="3"/>
      <c r="DGW175" s="3"/>
      <c r="DGX175" s="3"/>
      <c r="DGY175" s="3"/>
      <c r="DGZ175" s="3"/>
      <c r="DHA175" s="3"/>
      <c r="DHB175" s="3"/>
      <c r="DHC175" s="3"/>
      <c r="DHD175" s="3"/>
      <c r="DHE175" s="3"/>
      <c r="DHF175" s="3"/>
      <c r="DHG175" s="3"/>
      <c r="DHH175" s="3"/>
      <c r="DHI175" s="3"/>
      <c r="DHJ175" s="3"/>
      <c r="DHK175" s="3"/>
      <c r="DHL175" s="3"/>
      <c r="DHM175" s="3"/>
      <c r="DHN175" s="3"/>
      <c r="DHO175" s="3"/>
      <c r="DHP175" s="3"/>
      <c r="DHQ175" s="3"/>
      <c r="DHR175" s="3"/>
      <c r="DHS175" s="3"/>
      <c r="DHT175" s="3"/>
      <c r="DHU175" s="3"/>
      <c r="DHV175" s="3"/>
      <c r="DHW175" s="3"/>
      <c r="DHX175" s="3"/>
      <c r="DHY175" s="3"/>
      <c r="DHZ175" s="3"/>
      <c r="DIA175" s="3"/>
      <c r="DIB175" s="3"/>
      <c r="DIC175" s="3"/>
      <c r="DID175" s="3"/>
      <c r="DIE175" s="3"/>
      <c r="DIF175" s="3"/>
      <c r="DIG175" s="3"/>
      <c r="DIH175" s="3"/>
      <c r="DII175" s="3"/>
      <c r="DIJ175" s="3"/>
      <c r="DIK175" s="3"/>
      <c r="DIL175" s="3"/>
      <c r="DIM175" s="3"/>
      <c r="DIN175" s="3"/>
      <c r="DIO175" s="3"/>
      <c r="DIP175" s="3"/>
      <c r="DIQ175" s="3"/>
      <c r="DIR175" s="3"/>
      <c r="DIS175" s="3"/>
      <c r="DIT175" s="3"/>
      <c r="DIU175" s="3"/>
      <c r="DIV175" s="3"/>
      <c r="DIW175" s="3"/>
      <c r="DIX175" s="3"/>
      <c r="DIY175" s="3"/>
      <c r="DIZ175" s="3"/>
      <c r="DJA175" s="3"/>
      <c r="DJB175" s="3"/>
      <c r="DJC175" s="3"/>
      <c r="DJD175" s="3"/>
      <c r="DJE175" s="3"/>
      <c r="DJF175" s="3"/>
      <c r="DJG175" s="3"/>
      <c r="DJH175" s="3"/>
      <c r="DJI175" s="3"/>
      <c r="DJJ175" s="3"/>
      <c r="DJK175" s="3"/>
      <c r="DJL175" s="3"/>
      <c r="DJM175" s="3"/>
      <c r="DJN175" s="3"/>
      <c r="DJO175" s="3"/>
      <c r="DJP175" s="3"/>
      <c r="DJQ175" s="3"/>
      <c r="DJR175" s="3"/>
      <c r="DJS175" s="3"/>
      <c r="DJT175" s="3"/>
      <c r="DJU175" s="3"/>
      <c r="DJV175" s="3"/>
      <c r="DJW175" s="3"/>
      <c r="DJX175" s="3"/>
      <c r="DJY175" s="3"/>
      <c r="DJZ175" s="3"/>
      <c r="DKA175" s="3"/>
      <c r="DKB175" s="3"/>
      <c r="DKC175" s="3"/>
      <c r="DKD175" s="3"/>
      <c r="DKE175" s="3"/>
      <c r="DKF175" s="3"/>
      <c r="DKG175" s="3"/>
      <c r="DKH175" s="3"/>
      <c r="DKI175" s="3"/>
      <c r="DKJ175" s="3"/>
      <c r="DKK175" s="3"/>
      <c r="DKL175" s="3"/>
      <c r="DKM175" s="3"/>
      <c r="DKN175" s="3"/>
      <c r="DKO175" s="3"/>
      <c r="DKP175" s="3"/>
      <c r="DKQ175" s="3"/>
      <c r="DKR175" s="3"/>
      <c r="DKS175" s="3"/>
      <c r="DKT175" s="3"/>
      <c r="DKU175" s="3"/>
      <c r="DKV175" s="3"/>
      <c r="DKW175" s="3"/>
      <c r="DKX175" s="3"/>
      <c r="DKY175" s="3"/>
      <c r="DKZ175" s="3"/>
      <c r="DLA175" s="3"/>
      <c r="DLB175" s="3"/>
      <c r="DLC175" s="3"/>
      <c r="DLD175" s="3"/>
      <c r="DLE175" s="3"/>
      <c r="DLF175" s="3"/>
      <c r="DLG175" s="3"/>
      <c r="DLH175" s="3"/>
      <c r="DLI175" s="3"/>
      <c r="DLJ175" s="3"/>
      <c r="DLK175" s="3"/>
      <c r="DLL175" s="3"/>
      <c r="DLM175" s="3"/>
      <c r="DLN175" s="3"/>
      <c r="DLO175" s="3"/>
      <c r="DLP175" s="3"/>
      <c r="DLQ175" s="3"/>
      <c r="DLR175" s="3"/>
      <c r="DLS175" s="3"/>
      <c r="DLT175" s="3"/>
      <c r="DLU175" s="3"/>
      <c r="DLV175" s="3"/>
      <c r="DLW175" s="3"/>
      <c r="DLX175" s="3"/>
      <c r="DLY175" s="3"/>
      <c r="DLZ175" s="3"/>
      <c r="DMA175" s="3"/>
      <c r="DMB175" s="3"/>
      <c r="DMC175" s="3"/>
      <c r="DMD175" s="3"/>
      <c r="DME175" s="3"/>
      <c r="DMF175" s="3"/>
      <c r="DMG175" s="3"/>
      <c r="DMH175" s="3"/>
      <c r="DMI175" s="3"/>
      <c r="DMJ175" s="3"/>
      <c r="DMK175" s="3"/>
      <c r="DML175" s="3"/>
      <c r="DMM175" s="3"/>
      <c r="DMN175" s="3"/>
      <c r="DMO175" s="3"/>
      <c r="DMP175" s="3"/>
      <c r="DMQ175" s="3"/>
      <c r="DMR175" s="3"/>
      <c r="DMS175" s="3"/>
      <c r="DMT175" s="3"/>
      <c r="DMU175" s="3"/>
      <c r="DMV175" s="3"/>
      <c r="DMW175" s="3"/>
      <c r="DMX175" s="3"/>
      <c r="DMY175" s="3"/>
      <c r="DNA175" s="3"/>
      <c r="DNC175" s="3"/>
      <c r="DND175" s="3"/>
      <c r="DNE175" s="3"/>
      <c r="DNF175" s="3"/>
      <c r="DNG175" s="3"/>
      <c r="DNH175" s="3"/>
      <c r="DNI175" s="3"/>
      <c r="DNJ175" s="3"/>
      <c r="DNO175" s="3"/>
      <c r="DNP175" s="3"/>
      <c r="DNQ175" s="3"/>
      <c r="DNR175" s="3"/>
      <c r="DNS175" s="3"/>
      <c r="DNT175" s="3"/>
      <c r="DNU175" s="3"/>
      <c r="DNV175" s="3"/>
      <c r="DNW175" s="3"/>
      <c r="DNX175" s="3"/>
      <c r="DNY175" s="3"/>
      <c r="DNZ175" s="3"/>
      <c r="DOA175" s="3"/>
      <c r="DOB175" s="3"/>
      <c r="DOC175" s="3"/>
      <c r="DOD175" s="3"/>
      <c r="DOE175" s="3"/>
      <c r="DOF175" s="3"/>
      <c r="DOG175" s="3"/>
      <c r="DOH175" s="3"/>
      <c r="DOI175" s="3"/>
      <c r="DOJ175" s="3"/>
      <c r="DOK175" s="3"/>
      <c r="DOL175" s="3"/>
      <c r="DOM175" s="3"/>
      <c r="DON175" s="3"/>
      <c r="DOO175" s="3"/>
      <c r="DOP175" s="3"/>
      <c r="DOQ175" s="3"/>
      <c r="DOR175" s="3"/>
      <c r="DOS175" s="3"/>
      <c r="DOT175" s="3"/>
      <c r="DOU175" s="3"/>
      <c r="DOV175" s="3"/>
      <c r="DOW175" s="3"/>
      <c r="DOX175" s="3"/>
      <c r="DOY175" s="3"/>
      <c r="DOZ175" s="3"/>
      <c r="DPA175" s="3"/>
      <c r="DPB175" s="3"/>
      <c r="DPC175" s="3"/>
      <c r="DPD175" s="3"/>
      <c r="DPE175" s="3"/>
      <c r="DPF175" s="3"/>
      <c r="DPG175" s="3"/>
      <c r="DPH175" s="3"/>
      <c r="DPI175" s="3"/>
      <c r="DPJ175" s="3"/>
      <c r="DPK175" s="3"/>
      <c r="DPL175" s="3"/>
      <c r="DPM175" s="3"/>
      <c r="DPN175" s="3"/>
      <c r="DPO175" s="3"/>
      <c r="DPP175" s="3"/>
      <c r="DPQ175" s="3"/>
      <c r="DPR175" s="3"/>
      <c r="DPS175" s="3"/>
      <c r="DPT175" s="3"/>
      <c r="DPU175" s="3"/>
      <c r="DPV175" s="3"/>
      <c r="DPW175" s="3"/>
      <c r="DPX175" s="3"/>
      <c r="DPY175" s="3"/>
      <c r="DPZ175" s="3"/>
      <c r="DQA175" s="3"/>
      <c r="DQB175" s="3"/>
      <c r="DQC175" s="3"/>
      <c r="DQD175" s="3"/>
      <c r="DQE175" s="3"/>
      <c r="DQF175" s="3"/>
      <c r="DQG175" s="3"/>
      <c r="DQH175" s="3"/>
      <c r="DQI175" s="3"/>
      <c r="DQJ175" s="3"/>
      <c r="DQK175" s="3"/>
      <c r="DQL175" s="3"/>
      <c r="DQM175" s="3"/>
      <c r="DQN175" s="3"/>
      <c r="DQO175" s="3"/>
      <c r="DQP175" s="3"/>
      <c r="DQQ175" s="3"/>
      <c r="DQR175" s="3"/>
      <c r="DQS175" s="3"/>
      <c r="DQT175" s="3"/>
      <c r="DQU175" s="3"/>
      <c r="DQV175" s="3"/>
      <c r="DQW175" s="3"/>
      <c r="DQX175" s="3"/>
      <c r="DQY175" s="3"/>
      <c r="DQZ175" s="3"/>
      <c r="DRA175" s="3"/>
      <c r="DRB175" s="3"/>
      <c r="DRC175" s="3"/>
      <c r="DRD175" s="3"/>
      <c r="DRE175" s="3"/>
      <c r="DRF175" s="3"/>
      <c r="DRG175" s="3"/>
      <c r="DRH175" s="3"/>
      <c r="DRI175" s="3"/>
      <c r="DRJ175" s="3"/>
      <c r="DRK175" s="3"/>
      <c r="DRL175" s="3"/>
      <c r="DRM175" s="3"/>
      <c r="DRN175" s="3"/>
      <c r="DRO175" s="3"/>
      <c r="DRP175" s="3"/>
      <c r="DRQ175" s="3"/>
      <c r="DRR175" s="3"/>
      <c r="DRS175" s="3"/>
      <c r="DRT175" s="3"/>
      <c r="DRU175" s="3"/>
      <c r="DRV175" s="3"/>
      <c r="DRW175" s="3"/>
      <c r="DRX175" s="3"/>
      <c r="DRY175" s="3"/>
      <c r="DRZ175" s="3"/>
      <c r="DSA175" s="3"/>
      <c r="DSB175" s="3"/>
      <c r="DSC175" s="3"/>
      <c r="DSD175" s="3"/>
      <c r="DSE175" s="3"/>
      <c r="DSF175" s="3"/>
      <c r="DSG175" s="3"/>
      <c r="DSH175" s="3"/>
      <c r="DSI175" s="3"/>
      <c r="DSJ175" s="3"/>
      <c r="DSK175" s="3"/>
      <c r="DSL175" s="3"/>
      <c r="DSM175" s="3"/>
      <c r="DSN175" s="3"/>
      <c r="DSO175" s="3"/>
      <c r="DSP175" s="3"/>
      <c r="DSQ175" s="3"/>
      <c r="DSR175" s="3"/>
      <c r="DSS175" s="3"/>
      <c r="DST175" s="3"/>
      <c r="DSU175" s="3"/>
      <c r="DSV175" s="3"/>
      <c r="DSW175" s="3"/>
      <c r="DSX175" s="3"/>
      <c r="DSY175" s="3"/>
      <c r="DSZ175" s="3"/>
      <c r="DTA175" s="3"/>
      <c r="DTB175" s="3"/>
      <c r="DTC175" s="3"/>
      <c r="DTD175" s="3"/>
      <c r="DTE175" s="3"/>
      <c r="DTF175" s="3"/>
      <c r="DTG175" s="3"/>
      <c r="DTH175" s="3"/>
      <c r="DTI175" s="3"/>
      <c r="DTJ175" s="3"/>
      <c r="DTK175" s="3"/>
      <c r="DTL175" s="3"/>
      <c r="DTM175" s="3"/>
      <c r="DTN175" s="3"/>
      <c r="DTO175" s="3"/>
      <c r="DTP175" s="3"/>
      <c r="DTQ175" s="3"/>
      <c r="DTR175" s="3"/>
      <c r="DTS175" s="3"/>
      <c r="DTT175" s="3"/>
      <c r="DTU175" s="3"/>
      <c r="DTV175" s="3"/>
      <c r="DTW175" s="3"/>
      <c r="DTX175" s="3"/>
      <c r="DTY175" s="3"/>
      <c r="DTZ175" s="3"/>
      <c r="DUA175" s="3"/>
      <c r="DUB175" s="3"/>
      <c r="DUC175" s="3"/>
      <c r="DUD175" s="3"/>
      <c r="DUE175" s="3"/>
      <c r="DUF175" s="3"/>
      <c r="DUG175" s="3"/>
      <c r="DUH175" s="3"/>
      <c r="DUI175" s="3"/>
      <c r="DUJ175" s="3"/>
      <c r="DUK175" s="3"/>
      <c r="DUL175" s="3"/>
      <c r="DUM175" s="3"/>
      <c r="DUN175" s="3"/>
      <c r="DUO175" s="3"/>
      <c r="DUP175" s="3"/>
      <c r="DUQ175" s="3"/>
      <c r="DUR175" s="3"/>
      <c r="DUS175" s="3"/>
      <c r="DUT175" s="3"/>
      <c r="DUU175" s="3"/>
      <c r="DUV175" s="3"/>
      <c r="DUW175" s="3"/>
      <c r="DUX175" s="3"/>
      <c r="DUY175" s="3"/>
      <c r="DUZ175" s="3"/>
      <c r="DVA175" s="3"/>
      <c r="DVB175" s="3"/>
      <c r="DVC175" s="3"/>
      <c r="DVD175" s="3"/>
      <c r="DVE175" s="3"/>
      <c r="DVF175" s="3"/>
      <c r="DVG175" s="3"/>
      <c r="DVH175" s="3"/>
      <c r="DVI175" s="3"/>
      <c r="DVJ175" s="3"/>
      <c r="DVK175" s="3"/>
      <c r="DVL175" s="3"/>
      <c r="DVM175" s="3"/>
      <c r="DVN175" s="3"/>
      <c r="DVO175" s="3"/>
      <c r="DVP175" s="3"/>
      <c r="DVQ175" s="3"/>
      <c r="DVR175" s="3"/>
      <c r="DVS175" s="3"/>
      <c r="DVT175" s="3"/>
      <c r="DVU175" s="3"/>
      <c r="DVV175" s="3"/>
      <c r="DVW175" s="3"/>
      <c r="DVX175" s="3"/>
      <c r="DVY175" s="3"/>
      <c r="DVZ175" s="3"/>
      <c r="DWA175" s="3"/>
      <c r="DWB175" s="3"/>
      <c r="DWC175" s="3"/>
      <c r="DWD175" s="3"/>
      <c r="DWE175" s="3"/>
      <c r="DWF175" s="3"/>
      <c r="DWG175" s="3"/>
      <c r="DWH175" s="3"/>
      <c r="DWI175" s="3"/>
      <c r="DWJ175" s="3"/>
      <c r="DWK175" s="3"/>
      <c r="DWL175" s="3"/>
      <c r="DWM175" s="3"/>
      <c r="DWN175" s="3"/>
      <c r="DWO175" s="3"/>
      <c r="DWP175" s="3"/>
      <c r="DWQ175" s="3"/>
      <c r="DWR175" s="3"/>
      <c r="DWS175" s="3"/>
      <c r="DWT175" s="3"/>
      <c r="DWU175" s="3"/>
      <c r="DWW175" s="3"/>
      <c r="DWY175" s="3"/>
      <c r="DWZ175" s="3"/>
      <c r="DXA175" s="3"/>
      <c r="DXB175" s="3"/>
      <c r="DXC175" s="3"/>
      <c r="DXD175" s="3"/>
      <c r="DXE175" s="3"/>
      <c r="DXF175" s="3"/>
      <c r="DXK175" s="3"/>
      <c r="DXL175" s="3"/>
      <c r="DXM175" s="3"/>
      <c r="DXN175" s="3"/>
      <c r="DXO175" s="3"/>
      <c r="DXP175" s="3"/>
      <c r="DXQ175" s="3"/>
      <c r="DXR175" s="3"/>
      <c r="DXS175" s="3"/>
      <c r="DXT175" s="3"/>
      <c r="DXU175" s="3"/>
      <c r="DXV175" s="3"/>
      <c r="DXW175" s="3"/>
      <c r="DXX175" s="3"/>
      <c r="DXY175" s="3"/>
      <c r="DXZ175" s="3"/>
      <c r="DYA175" s="3"/>
      <c r="DYB175" s="3"/>
      <c r="DYC175" s="3"/>
      <c r="DYD175" s="3"/>
      <c r="DYE175" s="3"/>
      <c r="DYF175" s="3"/>
      <c r="DYG175" s="3"/>
      <c r="DYH175" s="3"/>
      <c r="DYI175" s="3"/>
      <c r="DYJ175" s="3"/>
      <c r="DYK175" s="3"/>
      <c r="DYL175" s="3"/>
      <c r="DYM175" s="3"/>
      <c r="DYN175" s="3"/>
      <c r="DYO175" s="3"/>
      <c r="DYP175" s="3"/>
      <c r="DYQ175" s="3"/>
      <c r="DYR175" s="3"/>
      <c r="DYS175" s="3"/>
      <c r="DYT175" s="3"/>
      <c r="DYU175" s="3"/>
      <c r="DYV175" s="3"/>
      <c r="DYW175" s="3"/>
      <c r="DYX175" s="3"/>
      <c r="DYY175" s="3"/>
      <c r="DYZ175" s="3"/>
      <c r="DZA175" s="3"/>
      <c r="DZB175" s="3"/>
      <c r="DZC175" s="3"/>
      <c r="DZD175" s="3"/>
      <c r="DZE175" s="3"/>
      <c r="DZF175" s="3"/>
      <c r="DZG175" s="3"/>
      <c r="DZH175" s="3"/>
      <c r="DZI175" s="3"/>
      <c r="DZJ175" s="3"/>
      <c r="DZK175" s="3"/>
      <c r="DZL175" s="3"/>
      <c r="DZM175" s="3"/>
      <c r="DZN175" s="3"/>
      <c r="DZO175" s="3"/>
      <c r="DZP175" s="3"/>
      <c r="DZQ175" s="3"/>
      <c r="DZR175" s="3"/>
      <c r="DZS175" s="3"/>
      <c r="DZT175" s="3"/>
      <c r="DZU175" s="3"/>
      <c r="DZV175" s="3"/>
      <c r="DZW175" s="3"/>
      <c r="DZX175" s="3"/>
      <c r="DZY175" s="3"/>
      <c r="DZZ175" s="3"/>
      <c r="EAA175" s="3"/>
      <c r="EAB175" s="3"/>
      <c r="EAC175" s="3"/>
      <c r="EAD175" s="3"/>
      <c r="EAE175" s="3"/>
      <c r="EAF175" s="3"/>
      <c r="EAG175" s="3"/>
      <c r="EAH175" s="3"/>
      <c r="EAI175" s="3"/>
      <c r="EAJ175" s="3"/>
      <c r="EAK175" s="3"/>
      <c r="EAL175" s="3"/>
      <c r="EAM175" s="3"/>
      <c r="EAN175" s="3"/>
      <c r="EAO175" s="3"/>
      <c r="EAP175" s="3"/>
      <c r="EAQ175" s="3"/>
      <c r="EAR175" s="3"/>
      <c r="EAS175" s="3"/>
      <c r="EAT175" s="3"/>
      <c r="EAU175" s="3"/>
      <c r="EAV175" s="3"/>
      <c r="EAW175" s="3"/>
      <c r="EAX175" s="3"/>
      <c r="EAY175" s="3"/>
      <c r="EAZ175" s="3"/>
      <c r="EBA175" s="3"/>
      <c r="EBB175" s="3"/>
      <c r="EBC175" s="3"/>
      <c r="EBD175" s="3"/>
      <c r="EBE175" s="3"/>
      <c r="EBF175" s="3"/>
      <c r="EBG175" s="3"/>
      <c r="EBH175" s="3"/>
      <c r="EBI175" s="3"/>
      <c r="EBJ175" s="3"/>
      <c r="EBK175" s="3"/>
      <c r="EBL175" s="3"/>
      <c r="EBM175" s="3"/>
      <c r="EBN175" s="3"/>
      <c r="EBO175" s="3"/>
      <c r="EBP175" s="3"/>
      <c r="EBQ175" s="3"/>
      <c r="EBR175" s="3"/>
      <c r="EBS175" s="3"/>
      <c r="EBT175" s="3"/>
      <c r="EBU175" s="3"/>
      <c r="EBV175" s="3"/>
      <c r="EBW175" s="3"/>
      <c r="EBX175" s="3"/>
      <c r="EBY175" s="3"/>
      <c r="EBZ175" s="3"/>
      <c r="ECA175" s="3"/>
      <c r="ECB175" s="3"/>
      <c r="ECC175" s="3"/>
      <c r="ECD175" s="3"/>
      <c r="ECE175" s="3"/>
      <c r="ECF175" s="3"/>
      <c r="ECG175" s="3"/>
      <c r="ECH175" s="3"/>
      <c r="ECI175" s="3"/>
      <c r="ECJ175" s="3"/>
      <c r="ECK175" s="3"/>
      <c r="ECL175" s="3"/>
      <c r="ECM175" s="3"/>
      <c r="ECN175" s="3"/>
      <c r="ECO175" s="3"/>
      <c r="ECP175" s="3"/>
      <c r="ECQ175" s="3"/>
      <c r="ECR175" s="3"/>
      <c r="ECS175" s="3"/>
      <c r="ECT175" s="3"/>
      <c r="ECU175" s="3"/>
      <c r="ECV175" s="3"/>
      <c r="ECW175" s="3"/>
      <c r="ECX175" s="3"/>
      <c r="ECY175" s="3"/>
      <c r="ECZ175" s="3"/>
      <c r="EDA175" s="3"/>
      <c r="EDB175" s="3"/>
      <c r="EDC175" s="3"/>
      <c r="EDD175" s="3"/>
      <c r="EDE175" s="3"/>
      <c r="EDF175" s="3"/>
      <c r="EDG175" s="3"/>
      <c r="EDH175" s="3"/>
      <c r="EDI175" s="3"/>
      <c r="EDJ175" s="3"/>
      <c r="EDK175" s="3"/>
      <c r="EDL175" s="3"/>
      <c r="EDM175" s="3"/>
      <c r="EDN175" s="3"/>
      <c r="EDO175" s="3"/>
      <c r="EDP175" s="3"/>
      <c r="EDQ175" s="3"/>
      <c r="EDR175" s="3"/>
      <c r="EDS175" s="3"/>
      <c r="EDT175" s="3"/>
      <c r="EDU175" s="3"/>
      <c r="EDV175" s="3"/>
      <c r="EDW175" s="3"/>
      <c r="EDX175" s="3"/>
      <c r="EDY175" s="3"/>
      <c r="EDZ175" s="3"/>
      <c r="EEA175" s="3"/>
      <c r="EEB175" s="3"/>
      <c r="EEC175" s="3"/>
      <c r="EED175" s="3"/>
      <c r="EEE175" s="3"/>
      <c r="EEF175" s="3"/>
      <c r="EEG175" s="3"/>
      <c r="EEH175" s="3"/>
      <c r="EEI175" s="3"/>
      <c r="EEJ175" s="3"/>
      <c r="EEK175" s="3"/>
      <c r="EEL175" s="3"/>
      <c r="EEM175" s="3"/>
      <c r="EEN175" s="3"/>
      <c r="EEO175" s="3"/>
      <c r="EEP175" s="3"/>
      <c r="EEQ175" s="3"/>
      <c r="EER175" s="3"/>
      <c r="EES175" s="3"/>
      <c r="EET175" s="3"/>
      <c r="EEU175" s="3"/>
      <c r="EEV175" s="3"/>
      <c r="EEW175" s="3"/>
      <c r="EEX175" s="3"/>
      <c r="EEY175" s="3"/>
      <c r="EEZ175" s="3"/>
      <c r="EFA175" s="3"/>
      <c r="EFB175" s="3"/>
      <c r="EFC175" s="3"/>
      <c r="EFD175" s="3"/>
      <c r="EFE175" s="3"/>
      <c r="EFF175" s="3"/>
      <c r="EFG175" s="3"/>
      <c r="EFH175" s="3"/>
      <c r="EFI175" s="3"/>
      <c r="EFJ175" s="3"/>
      <c r="EFK175" s="3"/>
      <c r="EFL175" s="3"/>
      <c r="EFM175" s="3"/>
      <c r="EFN175" s="3"/>
      <c r="EFO175" s="3"/>
      <c r="EFP175" s="3"/>
      <c r="EFQ175" s="3"/>
      <c r="EFR175" s="3"/>
      <c r="EFS175" s="3"/>
      <c r="EFT175" s="3"/>
      <c r="EFU175" s="3"/>
      <c r="EFV175" s="3"/>
      <c r="EFW175" s="3"/>
      <c r="EFX175" s="3"/>
      <c r="EFY175" s="3"/>
      <c r="EFZ175" s="3"/>
      <c r="EGA175" s="3"/>
      <c r="EGB175" s="3"/>
      <c r="EGC175" s="3"/>
      <c r="EGD175" s="3"/>
      <c r="EGE175" s="3"/>
      <c r="EGF175" s="3"/>
      <c r="EGG175" s="3"/>
      <c r="EGH175" s="3"/>
      <c r="EGI175" s="3"/>
      <c r="EGJ175" s="3"/>
      <c r="EGK175" s="3"/>
      <c r="EGL175" s="3"/>
      <c r="EGM175" s="3"/>
      <c r="EGN175" s="3"/>
      <c r="EGO175" s="3"/>
      <c r="EGP175" s="3"/>
      <c r="EGQ175" s="3"/>
      <c r="EGS175" s="3"/>
      <c r="EGU175" s="3"/>
      <c r="EGV175" s="3"/>
      <c r="EGW175" s="3"/>
      <c r="EGX175" s="3"/>
      <c r="EGY175" s="3"/>
      <c r="EGZ175" s="3"/>
      <c r="EHA175" s="3"/>
      <c r="EHB175" s="3"/>
      <c r="EHG175" s="3"/>
      <c r="EHH175" s="3"/>
      <c r="EHI175" s="3"/>
      <c r="EHJ175" s="3"/>
      <c r="EHK175" s="3"/>
      <c r="EHL175" s="3"/>
      <c r="EHM175" s="3"/>
      <c r="EHN175" s="3"/>
      <c r="EHO175" s="3"/>
      <c r="EHP175" s="3"/>
      <c r="EHQ175" s="3"/>
      <c r="EHR175" s="3"/>
      <c r="EHS175" s="3"/>
      <c r="EHT175" s="3"/>
      <c r="EHU175" s="3"/>
      <c r="EHV175" s="3"/>
      <c r="EHW175" s="3"/>
      <c r="EHX175" s="3"/>
      <c r="EHY175" s="3"/>
      <c r="EHZ175" s="3"/>
      <c r="EIA175" s="3"/>
      <c r="EIB175" s="3"/>
      <c r="EIC175" s="3"/>
      <c r="EID175" s="3"/>
      <c r="EIE175" s="3"/>
      <c r="EIF175" s="3"/>
      <c r="EIG175" s="3"/>
      <c r="EIH175" s="3"/>
      <c r="EII175" s="3"/>
      <c r="EIJ175" s="3"/>
      <c r="EIK175" s="3"/>
      <c r="EIL175" s="3"/>
      <c r="EIM175" s="3"/>
      <c r="EIN175" s="3"/>
      <c r="EIO175" s="3"/>
      <c r="EIP175" s="3"/>
      <c r="EIQ175" s="3"/>
      <c r="EIR175" s="3"/>
      <c r="EIS175" s="3"/>
      <c r="EIT175" s="3"/>
      <c r="EIU175" s="3"/>
      <c r="EIV175" s="3"/>
      <c r="EIW175" s="3"/>
      <c r="EIX175" s="3"/>
      <c r="EIY175" s="3"/>
      <c r="EIZ175" s="3"/>
      <c r="EJA175" s="3"/>
      <c r="EJB175" s="3"/>
      <c r="EJC175" s="3"/>
      <c r="EJD175" s="3"/>
      <c r="EJE175" s="3"/>
      <c r="EJF175" s="3"/>
      <c r="EJG175" s="3"/>
      <c r="EJH175" s="3"/>
      <c r="EJI175" s="3"/>
      <c r="EJJ175" s="3"/>
      <c r="EJK175" s="3"/>
      <c r="EJL175" s="3"/>
      <c r="EJM175" s="3"/>
      <c r="EJN175" s="3"/>
      <c r="EJO175" s="3"/>
      <c r="EJP175" s="3"/>
      <c r="EJQ175" s="3"/>
      <c r="EJR175" s="3"/>
      <c r="EJS175" s="3"/>
      <c r="EJT175" s="3"/>
      <c r="EJU175" s="3"/>
      <c r="EJV175" s="3"/>
      <c r="EJW175" s="3"/>
      <c r="EJX175" s="3"/>
      <c r="EJY175" s="3"/>
      <c r="EJZ175" s="3"/>
      <c r="EKA175" s="3"/>
      <c r="EKB175" s="3"/>
      <c r="EKC175" s="3"/>
      <c r="EKD175" s="3"/>
      <c r="EKE175" s="3"/>
      <c r="EKF175" s="3"/>
      <c r="EKG175" s="3"/>
      <c r="EKH175" s="3"/>
      <c r="EKI175" s="3"/>
      <c r="EKJ175" s="3"/>
      <c r="EKK175" s="3"/>
      <c r="EKL175" s="3"/>
      <c r="EKM175" s="3"/>
      <c r="EKN175" s="3"/>
      <c r="EKO175" s="3"/>
      <c r="EKP175" s="3"/>
      <c r="EKQ175" s="3"/>
      <c r="EKR175" s="3"/>
      <c r="EKS175" s="3"/>
      <c r="EKT175" s="3"/>
      <c r="EKU175" s="3"/>
      <c r="EKV175" s="3"/>
      <c r="EKW175" s="3"/>
      <c r="EKX175" s="3"/>
      <c r="EKY175" s="3"/>
      <c r="EKZ175" s="3"/>
      <c r="ELA175" s="3"/>
      <c r="ELB175" s="3"/>
      <c r="ELC175" s="3"/>
      <c r="ELD175" s="3"/>
      <c r="ELE175" s="3"/>
      <c r="ELF175" s="3"/>
      <c r="ELG175" s="3"/>
      <c r="ELH175" s="3"/>
      <c r="ELI175" s="3"/>
      <c r="ELJ175" s="3"/>
      <c r="ELK175" s="3"/>
      <c r="ELL175" s="3"/>
      <c r="ELM175" s="3"/>
      <c r="ELN175" s="3"/>
      <c r="ELO175" s="3"/>
      <c r="ELP175" s="3"/>
      <c r="ELQ175" s="3"/>
      <c r="ELR175" s="3"/>
      <c r="ELS175" s="3"/>
      <c r="ELT175" s="3"/>
      <c r="ELU175" s="3"/>
      <c r="ELV175" s="3"/>
      <c r="ELW175" s="3"/>
      <c r="ELX175" s="3"/>
      <c r="ELY175" s="3"/>
      <c r="ELZ175" s="3"/>
      <c r="EMA175" s="3"/>
      <c r="EMB175" s="3"/>
      <c r="EMC175" s="3"/>
      <c r="EMD175" s="3"/>
      <c r="EME175" s="3"/>
      <c r="EMF175" s="3"/>
      <c r="EMG175" s="3"/>
      <c r="EMH175" s="3"/>
      <c r="EMI175" s="3"/>
      <c r="EMJ175" s="3"/>
      <c r="EMK175" s="3"/>
      <c r="EML175" s="3"/>
      <c r="EMM175" s="3"/>
      <c r="EMN175" s="3"/>
      <c r="EMO175" s="3"/>
      <c r="EMP175" s="3"/>
      <c r="EMQ175" s="3"/>
      <c r="EMR175" s="3"/>
      <c r="EMS175" s="3"/>
      <c r="EMT175" s="3"/>
      <c r="EMU175" s="3"/>
      <c r="EMV175" s="3"/>
      <c r="EMW175" s="3"/>
      <c r="EMX175" s="3"/>
      <c r="EMY175" s="3"/>
      <c r="EMZ175" s="3"/>
      <c r="ENA175" s="3"/>
      <c r="ENB175" s="3"/>
      <c r="ENC175" s="3"/>
      <c r="END175" s="3"/>
      <c r="ENE175" s="3"/>
      <c r="ENF175" s="3"/>
      <c r="ENG175" s="3"/>
      <c r="ENH175" s="3"/>
      <c r="ENI175" s="3"/>
      <c r="ENJ175" s="3"/>
      <c r="ENK175" s="3"/>
      <c r="ENL175" s="3"/>
      <c r="ENM175" s="3"/>
      <c r="ENN175" s="3"/>
      <c r="ENO175" s="3"/>
      <c r="ENP175" s="3"/>
      <c r="ENQ175" s="3"/>
      <c r="ENR175" s="3"/>
      <c r="ENS175" s="3"/>
      <c r="ENT175" s="3"/>
      <c r="ENU175" s="3"/>
      <c r="ENV175" s="3"/>
      <c r="ENW175" s="3"/>
      <c r="ENX175" s="3"/>
      <c r="ENY175" s="3"/>
      <c r="ENZ175" s="3"/>
      <c r="EOA175" s="3"/>
      <c r="EOB175" s="3"/>
      <c r="EOC175" s="3"/>
      <c r="EOD175" s="3"/>
      <c r="EOE175" s="3"/>
      <c r="EOF175" s="3"/>
      <c r="EOG175" s="3"/>
      <c r="EOH175" s="3"/>
      <c r="EOI175" s="3"/>
      <c r="EOJ175" s="3"/>
      <c r="EOK175" s="3"/>
      <c r="EOL175" s="3"/>
      <c r="EOM175" s="3"/>
      <c r="EON175" s="3"/>
      <c r="EOO175" s="3"/>
      <c r="EOP175" s="3"/>
      <c r="EOQ175" s="3"/>
      <c r="EOR175" s="3"/>
      <c r="EOS175" s="3"/>
      <c r="EOT175" s="3"/>
      <c r="EOU175" s="3"/>
      <c r="EOV175" s="3"/>
      <c r="EOW175" s="3"/>
      <c r="EOX175" s="3"/>
      <c r="EOY175" s="3"/>
      <c r="EOZ175" s="3"/>
      <c r="EPA175" s="3"/>
      <c r="EPB175" s="3"/>
      <c r="EPC175" s="3"/>
      <c r="EPD175" s="3"/>
      <c r="EPE175" s="3"/>
      <c r="EPF175" s="3"/>
      <c r="EPG175" s="3"/>
      <c r="EPH175" s="3"/>
      <c r="EPI175" s="3"/>
      <c r="EPJ175" s="3"/>
      <c r="EPK175" s="3"/>
      <c r="EPL175" s="3"/>
      <c r="EPM175" s="3"/>
      <c r="EPN175" s="3"/>
      <c r="EPO175" s="3"/>
      <c r="EPP175" s="3"/>
      <c r="EPQ175" s="3"/>
      <c r="EPR175" s="3"/>
      <c r="EPS175" s="3"/>
      <c r="EPT175" s="3"/>
      <c r="EPU175" s="3"/>
      <c r="EPV175" s="3"/>
      <c r="EPW175" s="3"/>
      <c r="EPX175" s="3"/>
      <c r="EPY175" s="3"/>
      <c r="EPZ175" s="3"/>
      <c r="EQA175" s="3"/>
      <c r="EQB175" s="3"/>
      <c r="EQC175" s="3"/>
      <c r="EQD175" s="3"/>
      <c r="EQE175" s="3"/>
      <c r="EQF175" s="3"/>
      <c r="EQG175" s="3"/>
      <c r="EQH175" s="3"/>
      <c r="EQI175" s="3"/>
      <c r="EQJ175" s="3"/>
      <c r="EQK175" s="3"/>
      <c r="EQL175" s="3"/>
      <c r="EQM175" s="3"/>
      <c r="EQO175" s="3"/>
      <c r="EQQ175" s="3"/>
      <c r="EQR175" s="3"/>
      <c r="EQS175" s="3"/>
      <c r="EQT175" s="3"/>
      <c r="EQU175" s="3"/>
      <c r="EQV175" s="3"/>
      <c r="EQW175" s="3"/>
      <c r="EQX175" s="3"/>
      <c r="ERC175" s="3"/>
      <c r="ERD175" s="3"/>
      <c r="ERE175" s="3"/>
      <c r="ERF175" s="3"/>
      <c r="ERG175" s="3"/>
      <c r="ERH175" s="3"/>
      <c r="ERI175" s="3"/>
      <c r="ERJ175" s="3"/>
      <c r="ERK175" s="3"/>
      <c r="ERL175" s="3"/>
      <c r="ERM175" s="3"/>
      <c r="ERN175" s="3"/>
      <c r="ERO175" s="3"/>
      <c r="ERP175" s="3"/>
      <c r="ERQ175" s="3"/>
      <c r="ERR175" s="3"/>
      <c r="ERS175" s="3"/>
      <c r="ERT175" s="3"/>
      <c r="ERU175" s="3"/>
      <c r="ERV175" s="3"/>
      <c r="ERW175" s="3"/>
      <c r="ERX175" s="3"/>
      <c r="ERY175" s="3"/>
      <c r="ERZ175" s="3"/>
      <c r="ESA175" s="3"/>
      <c r="ESB175" s="3"/>
      <c r="ESC175" s="3"/>
      <c r="ESD175" s="3"/>
      <c r="ESE175" s="3"/>
      <c r="ESF175" s="3"/>
      <c r="ESG175" s="3"/>
      <c r="ESH175" s="3"/>
      <c r="ESI175" s="3"/>
      <c r="ESJ175" s="3"/>
      <c r="ESK175" s="3"/>
      <c r="ESL175" s="3"/>
      <c r="ESM175" s="3"/>
      <c r="ESN175" s="3"/>
      <c r="ESO175" s="3"/>
      <c r="ESP175" s="3"/>
      <c r="ESQ175" s="3"/>
      <c r="ESR175" s="3"/>
      <c r="ESS175" s="3"/>
      <c r="EST175" s="3"/>
      <c r="ESU175" s="3"/>
      <c r="ESV175" s="3"/>
      <c r="ESW175" s="3"/>
      <c r="ESX175" s="3"/>
      <c r="ESY175" s="3"/>
      <c r="ESZ175" s="3"/>
      <c r="ETA175" s="3"/>
      <c r="ETB175" s="3"/>
      <c r="ETC175" s="3"/>
      <c r="ETD175" s="3"/>
      <c r="ETE175" s="3"/>
      <c r="ETF175" s="3"/>
      <c r="ETG175" s="3"/>
      <c r="ETH175" s="3"/>
      <c r="ETI175" s="3"/>
      <c r="ETJ175" s="3"/>
      <c r="ETK175" s="3"/>
      <c r="ETL175" s="3"/>
      <c r="ETM175" s="3"/>
      <c r="ETN175" s="3"/>
      <c r="ETO175" s="3"/>
      <c r="ETP175" s="3"/>
      <c r="ETQ175" s="3"/>
      <c r="ETR175" s="3"/>
      <c r="ETS175" s="3"/>
      <c r="ETT175" s="3"/>
      <c r="ETU175" s="3"/>
      <c r="ETV175" s="3"/>
      <c r="ETW175" s="3"/>
      <c r="ETX175" s="3"/>
      <c r="ETY175" s="3"/>
      <c r="ETZ175" s="3"/>
      <c r="EUA175" s="3"/>
      <c r="EUB175" s="3"/>
      <c r="EUC175" s="3"/>
      <c r="EUD175" s="3"/>
      <c r="EUE175" s="3"/>
      <c r="EUF175" s="3"/>
      <c r="EUG175" s="3"/>
      <c r="EUH175" s="3"/>
      <c r="EUI175" s="3"/>
      <c r="EUJ175" s="3"/>
      <c r="EUK175" s="3"/>
      <c r="EUL175" s="3"/>
      <c r="EUM175" s="3"/>
      <c r="EUN175" s="3"/>
      <c r="EUO175" s="3"/>
      <c r="EUP175" s="3"/>
      <c r="EUQ175" s="3"/>
      <c r="EUR175" s="3"/>
      <c r="EUS175" s="3"/>
      <c r="EUT175" s="3"/>
      <c r="EUU175" s="3"/>
      <c r="EUV175" s="3"/>
      <c r="EUW175" s="3"/>
      <c r="EUX175" s="3"/>
      <c r="EUY175" s="3"/>
      <c r="EUZ175" s="3"/>
      <c r="EVA175" s="3"/>
      <c r="EVB175" s="3"/>
      <c r="EVC175" s="3"/>
      <c r="EVD175" s="3"/>
      <c r="EVE175" s="3"/>
      <c r="EVF175" s="3"/>
      <c r="EVG175" s="3"/>
      <c r="EVH175" s="3"/>
      <c r="EVI175" s="3"/>
      <c r="EVJ175" s="3"/>
      <c r="EVK175" s="3"/>
      <c r="EVL175" s="3"/>
      <c r="EVM175" s="3"/>
      <c r="EVN175" s="3"/>
      <c r="EVO175" s="3"/>
      <c r="EVP175" s="3"/>
      <c r="EVQ175" s="3"/>
      <c r="EVR175" s="3"/>
      <c r="EVS175" s="3"/>
      <c r="EVT175" s="3"/>
      <c r="EVU175" s="3"/>
      <c r="EVV175" s="3"/>
      <c r="EVW175" s="3"/>
      <c r="EVX175" s="3"/>
      <c r="EVY175" s="3"/>
      <c r="EVZ175" s="3"/>
      <c r="EWA175" s="3"/>
      <c r="EWB175" s="3"/>
      <c r="EWC175" s="3"/>
      <c r="EWD175" s="3"/>
      <c r="EWE175" s="3"/>
      <c r="EWF175" s="3"/>
      <c r="EWG175" s="3"/>
      <c r="EWH175" s="3"/>
      <c r="EWI175" s="3"/>
      <c r="EWJ175" s="3"/>
      <c r="EWK175" s="3"/>
      <c r="EWL175" s="3"/>
      <c r="EWM175" s="3"/>
      <c r="EWN175" s="3"/>
      <c r="EWO175" s="3"/>
      <c r="EWP175" s="3"/>
      <c r="EWQ175" s="3"/>
      <c r="EWR175" s="3"/>
      <c r="EWS175" s="3"/>
      <c r="EWT175" s="3"/>
      <c r="EWU175" s="3"/>
      <c r="EWV175" s="3"/>
      <c r="EWW175" s="3"/>
      <c r="EWX175" s="3"/>
      <c r="EWY175" s="3"/>
      <c r="EWZ175" s="3"/>
      <c r="EXA175" s="3"/>
      <c r="EXB175" s="3"/>
      <c r="EXC175" s="3"/>
      <c r="EXD175" s="3"/>
      <c r="EXE175" s="3"/>
      <c r="EXF175" s="3"/>
      <c r="EXG175" s="3"/>
      <c r="EXH175" s="3"/>
      <c r="EXI175" s="3"/>
      <c r="EXJ175" s="3"/>
      <c r="EXK175" s="3"/>
      <c r="EXL175" s="3"/>
      <c r="EXM175" s="3"/>
      <c r="EXN175" s="3"/>
      <c r="EXO175" s="3"/>
      <c r="EXP175" s="3"/>
      <c r="EXQ175" s="3"/>
      <c r="EXR175" s="3"/>
      <c r="EXS175" s="3"/>
      <c r="EXT175" s="3"/>
      <c r="EXU175" s="3"/>
      <c r="EXV175" s="3"/>
      <c r="EXW175" s="3"/>
      <c r="EXX175" s="3"/>
      <c r="EXY175" s="3"/>
      <c r="EXZ175" s="3"/>
      <c r="EYA175" s="3"/>
      <c r="EYB175" s="3"/>
      <c r="EYC175" s="3"/>
      <c r="EYD175" s="3"/>
      <c r="EYE175" s="3"/>
      <c r="EYF175" s="3"/>
      <c r="EYG175" s="3"/>
      <c r="EYH175" s="3"/>
      <c r="EYI175" s="3"/>
      <c r="EYJ175" s="3"/>
      <c r="EYK175" s="3"/>
      <c r="EYL175" s="3"/>
      <c r="EYM175" s="3"/>
      <c r="EYN175" s="3"/>
      <c r="EYO175" s="3"/>
      <c r="EYP175" s="3"/>
      <c r="EYQ175" s="3"/>
      <c r="EYR175" s="3"/>
      <c r="EYS175" s="3"/>
      <c r="EYT175" s="3"/>
      <c r="EYU175" s="3"/>
      <c r="EYV175" s="3"/>
      <c r="EYW175" s="3"/>
      <c r="EYX175" s="3"/>
      <c r="EYY175" s="3"/>
      <c r="EYZ175" s="3"/>
      <c r="EZA175" s="3"/>
      <c r="EZB175" s="3"/>
      <c r="EZC175" s="3"/>
      <c r="EZD175" s="3"/>
      <c r="EZE175" s="3"/>
      <c r="EZF175" s="3"/>
      <c r="EZG175" s="3"/>
      <c r="EZH175" s="3"/>
      <c r="EZI175" s="3"/>
      <c r="EZJ175" s="3"/>
      <c r="EZK175" s="3"/>
      <c r="EZL175" s="3"/>
      <c r="EZM175" s="3"/>
      <c r="EZN175" s="3"/>
      <c r="EZO175" s="3"/>
      <c r="EZP175" s="3"/>
      <c r="EZQ175" s="3"/>
      <c r="EZR175" s="3"/>
      <c r="EZS175" s="3"/>
      <c r="EZT175" s="3"/>
      <c r="EZU175" s="3"/>
      <c r="EZV175" s="3"/>
      <c r="EZW175" s="3"/>
      <c r="EZX175" s="3"/>
      <c r="EZY175" s="3"/>
      <c r="EZZ175" s="3"/>
      <c r="FAA175" s="3"/>
      <c r="FAB175" s="3"/>
      <c r="FAC175" s="3"/>
      <c r="FAD175" s="3"/>
      <c r="FAE175" s="3"/>
      <c r="FAF175" s="3"/>
      <c r="FAG175" s="3"/>
      <c r="FAH175" s="3"/>
      <c r="FAI175" s="3"/>
      <c r="FAK175" s="3"/>
      <c r="FAM175" s="3"/>
      <c r="FAN175" s="3"/>
      <c r="FAO175" s="3"/>
      <c r="FAP175" s="3"/>
      <c r="FAQ175" s="3"/>
      <c r="FAR175" s="3"/>
      <c r="FAS175" s="3"/>
      <c r="FAT175" s="3"/>
      <c r="FAY175" s="3"/>
      <c r="FAZ175" s="3"/>
      <c r="FBA175" s="3"/>
      <c r="FBB175" s="3"/>
      <c r="FBC175" s="3"/>
      <c r="FBD175" s="3"/>
      <c r="FBE175" s="3"/>
      <c r="FBF175" s="3"/>
      <c r="FBG175" s="3"/>
      <c r="FBH175" s="3"/>
      <c r="FBI175" s="3"/>
      <c r="FBJ175" s="3"/>
      <c r="FBK175" s="3"/>
      <c r="FBL175" s="3"/>
      <c r="FBM175" s="3"/>
      <c r="FBN175" s="3"/>
      <c r="FBO175" s="3"/>
      <c r="FBP175" s="3"/>
      <c r="FBQ175" s="3"/>
      <c r="FBR175" s="3"/>
      <c r="FBS175" s="3"/>
      <c r="FBT175" s="3"/>
      <c r="FBU175" s="3"/>
      <c r="FBV175" s="3"/>
      <c r="FBW175" s="3"/>
      <c r="FBX175" s="3"/>
      <c r="FBY175" s="3"/>
      <c r="FBZ175" s="3"/>
      <c r="FCA175" s="3"/>
      <c r="FCB175" s="3"/>
      <c r="FCC175" s="3"/>
      <c r="FCD175" s="3"/>
      <c r="FCE175" s="3"/>
      <c r="FCF175" s="3"/>
      <c r="FCG175" s="3"/>
      <c r="FCH175" s="3"/>
      <c r="FCI175" s="3"/>
      <c r="FCJ175" s="3"/>
      <c r="FCK175" s="3"/>
      <c r="FCL175" s="3"/>
      <c r="FCM175" s="3"/>
      <c r="FCN175" s="3"/>
      <c r="FCO175" s="3"/>
      <c r="FCP175" s="3"/>
      <c r="FCQ175" s="3"/>
      <c r="FCR175" s="3"/>
      <c r="FCS175" s="3"/>
      <c r="FCT175" s="3"/>
      <c r="FCU175" s="3"/>
      <c r="FCV175" s="3"/>
      <c r="FCW175" s="3"/>
      <c r="FCX175" s="3"/>
      <c r="FCY175" s="3"/>
      <c r="FCZ175" s="3"/>
      <c r="FDA175" s="3"/>
      <c r="FDB175" s="3"/>
      <c r="FDC175" s="3"/>
      <c r="FDD175" s="3"/>
      <c r="FDE175" s="3"/>
      <c r="FDF175" s="3"/>
      <c r="FDG175" s="3"/>
      <c r="FDH175" s="3"/>
      <c r="FDI175" s="3"/>
      <c r="FDJ175" s="3"/>
      <c r="FDK175" s="3"/>
      <c r="FDL175" s="3"/>
      <c r="FDM175" s="3"/>
      <c r="FDN175" s="3"/>
      <c r="FDO175" s="3"/>
      <c r="FDP175" s="3"/>
      <c r="FDQ175" s="3"/>
      <c r="FDR175" s="3"/>
      <c r="FDS175" s="3"/>
      <c r="FDT175" s="3"/>
      <c r="FDU175" s="3"/>
      <c r="FDV175" s="3"/>
      <c r="FDW175" s="3"/>
      <c r="FDX175" s="3"/>
      <c r="FDY175" s="3"/>
      <c r="FDZ175" s="3"/>
      <c r="FEA175" s="3"/>
      <c r="FEB175" s="3"/>
      <c r="FEC175" s="3"/>
      <c r="FED175" s="3"/>
      <c r="FEE175" s="3"/>
      <c r="FEF175" s="3"/>
      <c r="FEG175" s="3"/>
      <c r="FEH175" s="3"/>
      <c r="FEI175" s="3"/>
      <c r="FEJ175" s="3"/>
      <c r="FEK175" s="3"/>
      <c r="FEL175" s="3"/>
      <c r="FEM175" s="3"/>
      <c r="FEN175" s="3"/>
      <c r="FEO175" s="3"/>
      <c r="FEP175" s="3"/>
      <c r="FEQ175" s="3"/>
      <c r="FER175" s="3"/>
      <c r="FES175" s="3"/>
      <c r="FET175" s="3"/>
      <c r="FEU175" s="3"/>
      <c r="FEV175" s="3"/>
      <c r="FEW175" s="3"/>
      <c r="FEX175" s="3"/>
      <c r="FEY175" s="3"/>
      <c r="FEZ175" s="3"/>
      <c r="FFA175" s="3"/>
      <c r="FFB175" s="3"/>
      <c r="FFC175" s="3"/>
      <c r="FFD175" s="3"/>
      <c r="FFE175" s="3"/>
      <c r="FFF175" s="3"/>
      <c r="FFG175" s="3"/>
      <c r="FFH175" s="3"/>
      <c r="FFI175" s="3"/>
      <c r="FFJ175" s="3"/>
      <c r="FFK175" s="3"/>
      <c r="FFL175" s="3"/>
      <c r="FFM175" s="3"/>
      <c r="FFN175" s="3"/>
      <c r="FFO175" s="3"/>
      <c r="FFP175" s="3"/>
      <c r="FFQ175" s="3"/>
      <c r="FFR175" s="3"/>
      <c r="FFS175" s="3"/>
      <c r="FFT175" s="3"/>
      <c r="FFU175" s="3"/>
      <c r="FFV175" s="3"/>
      <c r="FFW175" s="3"/>
      <c r="FFX175" s="3"/>
      <c r="FFY175" s="3"/>
      <c r="FFZ175" s="3"/>
      <c r="FGA175" s="3"/>
      <c r="FGB175" s="3"/>
      <c r="FGC175" s="3"/>
      <c r="FGD175" s="3"/>
      <c r="FGE175" s="3"/>
      <c r="FGF175" s="3"/>
      <c r="FGG175" s="3"/>
      <c r="FGH175" s="3"/>
      <c r="FGI175" s="3"/>
      <c r="FGJ175" s="3"/>
      <c r="FGK175" s="3"/>
      <c r="FGL175" s="3"/>
      <c r="FGM175" s="3"/>
      <c r="FGN175" s="3"/>
      <c r="FGO175" s="3"/>
      <c r="FGP175" s="3"/>
      <c r="FGQ175" s="3"/>
      <c r="FGR175" s="3"/>
      <c r="FGS175" s="3"/>
      <c r="FGT175" s="3"/>
      <c r="FGU175" s="3"/>
      <c r="FGV175" s="3"/>
      <c r="FGW175" s="3"/>
      <c r="FGX175" s="3"/>
      <c r="FGY175" s="3"/>
      <c r="FGZ175" s="3"/>
      <c r="FHA175" s="3"/>
      <c r="FHB175" s="3"/>
      <c r="FHC175" s="3"/>
      <c r="FHD175" s="3"/>
      <c r="FHE175" s="3"/>
      <c r="FHF175" s="3"/>
      <c r="FHG175" s="3"/>
      <c r="FHH175" s="3"/>
      <c r="FHI175" s="3"/>
      <c r="FHJ175" s="3"/>
      <c r="FHK175" s="3"/>
      <c r="FHL175" s="3"/>
      <c r="FHM175" s="3"/>
      <c r="FHN175" s="3"/>
      <c r="FHO175" s="3"/>
      <c r="FHP175" s="3"/>
      <c r="FHQ175" s="3"/>
      <c r="FHR175" s="3"/>
      <c r="FHS175" s="3"/>
      <c r="FHT175" s="3"/>
      <c r="FHU175" s="3"/>
      <c r="FHV175" s="3"/>
      <c r="FHW175" s="3"/>
      <c r="FHX175" s="3"/>
      <c r="FHY175" s="3"/>
      <c r="FHZ175" s="3"/>
      <c r="FIA175" s="3"/>
      <c r="FIB175" s="3"/>
      <c r="FIC175" s="3"/>
      <c r="FID175" s="3"/>
      <c r="FIE175" s="3"/>
      <c r="FIF175" s="3"/>
      <c r="FIG175" s="3"/>
      <c r="FIH175" s="3"/>
      <c r="FII175" s="3"/>
      <c r="FIJ175" s="3"/>
      <c r="FIK175" s="3"/>
      <c r="FIL175" s="3"/>
      <c r="FIM175" s="3"/>
      <c r="FIN175" s="3"/>
      <c r="FIO175" s="3"/>
      <c r="FIP175" s="3"/>
      <c r="FIQ175" s="3"/>
      <c r="FIR175" s="3"/>
      <c r="FIS175" s="3"/>
      <c r="FIT175" s="3"/>
      <c r="FIU175" s="3"/>
      <c r="FIV175" s="3"/>
      <c r="FIW175" s="3"/>
      <c r="FIX175" s="3"/>
      <c r="FIY175" s="3"/>
      <c r="FIZ175" s="3"/>
      <c r="FJA175" s="3"/>
      <c r="FJB175" s="3"/>
      <c r="FJC175" s="3"/>
      <c r="FJD175" s="3"/>
      <c r="FJE175" s="3"/>
      <c r="FJF175" s="3"/>
      <c r="FJG175" s="3"/>
      <c r="FJH175" s="3"/>
      <c r="FJI175" s="3"/>
      <c r="FJJ175" s="3"/>
      <c r="FJK175" s="3"/>
      <c r="FJL175" s="3"/>
      <c r="FJM175" s="3"/>
      <c r="FJN175" s="3"/>
      <c r="FJO175" s="3"/>
      <c r="FJP175" s="3"/>
      <c r="FJQ175" s="3"/>
      <c r="FJR175" s="3"/>
      <c r="FJS175" s="3"/>
      <c r="FJT175" s="3"/>
      <c r="FJU175" s="3"/>
      <c r="FJV175" s="3"/>
      <c r="FJW175" s="3"/>
      <c r="FJX175" s="3"/>
      <c r="FJY175" s="3"/>
      <c r="FJZ175" s="3"/>
      <c r="FKA175" s="3"/>
      <c r="FKB175" s="3"/>
      <c r="FKC175" s="3"/>
      <c r="FKD175" s="3"/>
      <c r="FKE175" s="3"/>
      <c r="FKG175" s="3"/>
      <c r="FKI175" s="3"/>
      <c r="FKJ175" s="3"/>
      <c r="FKK175" s="3"/>
      <c r="FKL175" s="3"/>
      <c r="FKM175" s="3"/>
      <c r="FKN175" s="3"/>
      <c r="FKO175" s="3"/>
      <c r="FKP175" s="3"/>
      <c r="FKU175" s="3"/>
      <c r="FKV175" s="3"/>
      <c r="FKW175" s="3"/>
      <c r="FKX175" s="3"/>
      <c r="FKY175" s="3"/>
      <c r="FKZ175" s="3"/>
      <c r="FLA175" s="3"/>
      <c r="FLB175" s="3"/>
      <c r="FLC175" s="3"/>
      <c r="FLD175" s="3"/>
      <c r="FLE175" s="3"/>
      <c r="FLF175" s="3"/>
      <c r="FLG175" s="3"/>
      <c r="FLH175" s="3"/>
      <c r="FLI175" s="3"/>
      <c r="FLJ175" s="3"/>
      <c r="FLK175" s="3"/>
      <c r="FLL175" s="3"/>
      <c r="FLM175" s="3"/>
      <c r="FLN175" s="3"/>
      <c r="FLO175" s="3"/>
      <c r="FLP175" s="3"/>
      <c r="FLQ175" s="3"/>
      <c r="FLR175" s="3"/>
      <c r="FLS175" s="3"/>
      <c r="FLT175" s="3"/>
      <c r="FLU175" s="3"/>
      <c r="FLV175" s="3"/>
      <c r="FLW175" s="3"/>
      <c r="FLX175" s="3"/>
      <c r="FLY175" s="3"/>
      <c r="FLZ175" s="3"/>
      <c r="FMA175" s="3"/>
      <c r="FMB175" s="3"/>
      <c r="FMC175" s="3"/>
      <c r="FMD175" s="3"/>
      <c r="FME175" s="3"/>
      <c r="FMF175" s="3"/>
      <c r="FMG175" s="3"/>
      <c r="FMH175" s="3"/>
      <c r="FMI175" s="3"/>
      <c r="FMJ175" s="3"/>
      <c r="FMK175" s="3"/>
      <c r="FML175" s="3"/>
      <c r="FMM175" s="3"/>
      <c r="FMN175" s="3"/>
      <c r="FMO175" s="3"/>
      <c r="FMP175" s="3"/>
      <c r="FMQ175" s="3"/>
      <c r="FMR175" s="3"/>
      <c r="FMS175" s="3"/>
      <c r="FMT175" s="3"/>
      <c r="FMU175" s="3"/>
      <c r="FMV175" s="3"/>
      <c r="FMW175" s="3"/>
      <c r="FMX175" s="3"/>
      <c r="FMY175" s="3"/>
      <c r="FMZ175" s="3"/>
      <c r="FNA175" s="3"/>
      <c r="FNB175" s="3"/>
      <c r="FNC175" s="3"/>
      <c r="FND175" s="3"/>
      <c r="FNE175" s="3"/>
      <c r="FNF175" s="3"/>
      <c r="FNG175" s="3"/>
      <c r="FNH175" s="3"/>
      <c r="FNI175" s="3"/>
      <c r="FNJ175" s="3"/>
      <c r="FNK175" s="3"/>
      <c r="FNL175" s="3"/>
      <c r="FNM175" s="3"/>
      <c r="FNN175" s="3"/>
      <c r="FNO175" s="3"/>
      <c r="FNP175" s="3"/>
      <c r="FNQ175" s="3"/>
      <c r="FNR175" s="3"/>
      <c r="FNS175" s="3"/>
      <c r="FNT175" s="3"/>
      <c r="FNU175" s="3"/>
      <c r="FNV175" s="3"/>
      <c r="FNW175" s="3"/>
      <c r="FNX175" s="3"/>
      <c r="FNY175" s="3"/>
      <c r="FNZ175" s="3"/>
      <c r="FOA175" s="3"/>
      <c r="FOB175" s="3"/>
      <c r="FOC175" s="3"/>
      <c r="FOD175" s="3"/>
      <c r="FOE175" s="3"/>
      <c r="FOF175" s="3"/>
      <c r="FOG175" s="3"/>
      <c r="FOH175" s="3"/>
      <c r="FOI175" s="3"/>
      <c r="FOJ175" s="3"/>
      <c r="FOK175" s="3"/>
      <c r="FOL175" s="3"/>
      <c r="FOM175" s="3"/>
      <c r="FON175" s="3"/>
      <c r="FOO175" s="3"/>
      <c r="FOP175" s="3"/>
      <c r="FOQ175" s="3"/>
      <c r="FOR175" s="3"/>
      <c r="FOS175" s="3"/>
      <c r="FOT175" s="3"/>
      <c r="FOU175" s="3"/>
      <c r="FOV175" s="3"/>
      <c r="FOW175" s="3"/>
      <c r="FOX175" s="3"/>
      <c r="FOY175" s="3"/>
      <c r="FOZ175" s="3"/>
      <c r="FPA175" s="3"/>
      <c r="FPB175" s="3"/>
      <c r="FPC175" s="3"/>
      <c r="FPD175" s="3"/>
      <c r="FPE175" s="3"/>
      <c r="FPF175" s="3"/>
      <c r="FPG175" s="3"/>
      <c r="FPH175" s="3"/>
      <c r="FPI175" s="3"/>
      <c r="FPJ175" s="3"/>
      <c r="FPK175" s="3"/>
      <c r="FPL175" s="3"/>
      <c r="FPM175" s="3"/>
      <c r="FPN175" s="3"/>
      <c r="FPO175" s="3"/>
      <c r="FPP175" s="3"/>
      <c r="FPQ175" s="3"/>
      <c r="FPR175" s="3"/>
      <c r="FPS175" s="3"/>
      <c r="FPT175" s="3"/>
      <c r="FPU175" s="3"/>
      <c r="FPV175" s="3"/>
      <c r="FPW175" s="3"/>
      <c r="FPX175" s="3"/>
      <c r="FPY175" s="3"/>
      <c r="FPZ175" s="3"/>
      <c r="FQA175" s="3"/>
      <c r="FQB175" s="3"/>
      <c r="FQC175" s="3"/>
      <c r="FQD175" s="3"/>
      <c r="FQE175" s="3"/>
      <c r="FQF175" s="3"/>
      <c r="FQG175" s="3"/>
      <c r="FQH175" s="3"/>
      <c r="FQI175" s="3"/>
      <c r="FQJ175" s="3"/>
      <c r="FQK175" s="3"/>
      <c r="FQL175" s="3"/>
      <c r="FQM175" s="3"/>
      <c r="FQN175" s="3"/>
      <c r="FQO175" s="3"/>
      <c r="FQP175" s="3"/>
      <c r="FQQ175" s="3"/>
      <c r="FQR175" s="3"/>
      <c r="FQS175" s="3"/>
      <c r="FQT175" s="3"/>
      <c r="FQU175" s="3"/>
      <c r="FQV175" s="3"/>
      <c r="FQW175" s="3"/>
      <c r="FQX175" s="3"/>
      <c r="FQY175" s="3"/>
      <c r="FQZ175" s="3"/>
      <c r="FRA175" s="3"/>
      <c r="FRB175" s="3"/>
      <c r="FRC175" s="3"/>
      <c r="FRD175" s="3"/>
      <c r="FRE175" s="3"/>
      <c r="FRF175" s="3"/>
      <c r="FRG175" s="3"/>
      <c r="FRH175" s="3"/>
      <c r="FRI175" s="3"/>
      <c r="FRJ175" s="3"/>
      <c r="FRK175" s="3"/>
      <c r="FRL175" s="3"/>
      <c r="FRM175" s="3"/>
      <c r="FRN175" s="3"/>
      <c r="FRO175" s="3"/>
      <c r="FRP175" s="3"/>
      <c r="FRQ175" s="3"/>
      <c r="FRR175" s="3"/>
      <c r="FRS175" s="3"/>
      <c r="FRT175" s="3"/>
      <c r="FRU175" s="3"/>
      <c r="FRV175" s="3"/>
      <c r="FRW175" s="3"/>
      <c r="FRX175" s="3"/>
      <c r="FRY175" s="3"/>
      <c r="FRZ175" s="3"/>
      <c r="FSA175" s="3"/>
      <c r="FSB175" s="3"/>
      <c r="FSC175" s="3"/>
      <c r="FSD175" s="3"/>
      <c r="FSE175" s="3"/>
      <c r="FSF175" s="3"/>
      <c r="FSG175" s="3"/>
      <c r="FSH175" s="3"/>
      <c r="FSI175" s="3"/>
      <c r="FSJ175" s="3"/>
      <c r="FSK175" s="3"/>
      <c r="FSL175" s="3"/>
      <c r="FSM175" s="3"/>
      <c r="FSN175" s="3"/>
      <c r="FSO175" s="3"/>
      <c r="FSP175" s="3"/>
      <c r="FSQ175" s="3"/>
      <c r="FSR175" s="3"/>
      <c r="FSS175" s="3"/>
      <c r="FST175" s="3"/>
      <c r="FSU175" s="3"/>
      <c r="FSV175" s="3"/>
      <c r="FSW175" s="3"/>
      <c r="FSX175" s="3"/>
      <c r="FSY175" s="3"/>
      <c r="FSZ175" s="3"/>
      <c r="FTA175" s="3"/>
      <c r="FTB175" s="3"/>
      <c r="FTC175" s="3"/>
      <c r="FTD175" s="3"/>
      <c r="FTE175" s="3"/>
      <c r="FTF175" s="3"/>
      <c r="FTG175" s="3"/>
      <c r="FTH175" s="3"/>
      <c r="FTI175" s="3"/>
      <c r="FTJ175" s="3"/>
      <c r="FTK175" s="3"/>
      <c r="FTL175" s="3"/>
      <c r="FTM175" s="3"/>
      <c r="FTN175" s="3"/>
      <c r="FTO175" s="3"/>
      <c r="FTP175" s="3"/>
      <c r="FTQ175" s="3"/>
      <c r="FTR175" s="3"/>
      <c r="FTS175" s="3"/>
      <c r="FTT175" s="3"/>
      <c r="FTU175" s="3"/>
      <c r="FTV175" s="3"/>
      <c r="FTW175" s="3"/>
      <c r="FTX175" s="3"/>
      <c r="FTY175" s="3"/>
      <c r="FTZ175" s="3"/>
      <c r="FUA175" s="3"/>
      <c r="FUC175" s="3"/>
      <c r="FUE175" s="3"/>
      <c r="FUF175" s="3"/>
      <c r="FUG175" s="3"/>
      <c r="FUH175" s="3"/>
      <c r="FUI175" s="3"/>
      <c r="FUJ175" s="3"/>
      <c r="FUK175" s="3"/>
      <c r="FUL175" s="3"/>
      <c r="FUQ175" s="3"/>
      <c r="FUR175" s="3"/>
      <c r="FUS175" s="3"/>
      <c r="FUT175" s="3"/>
      <c r="FUU175" s="3"/>
      <c r="FUV175" s="3"/>
      <c r="FUW175" s="3"/>
      <c r="FUX175" s="3"/>
      <c r="FUY175" s="3"/>
      <c r="FUZ175" s="3"/>
      <c r="FVA175" s="3"/>
      <c r="FVB175" s="3"/>
      <c r="FVC175" s="3"/>
      <c r="FVD175" s="3"/>
      <c r="FVE175" s="3"/>
      <c r="FVF175" s="3"/>
      <c r="FVG175" s="3"/>
      <c r="FVH175" s="3"/>
      <c r="FVI175" s="3"/>
      <c r="FVJ175" s="3"/>
      <c r="FVK175" s="3"/>
      <c r="FVL175" s="3"/>
      <c r="FVM175" s="3"/>
      <c r="FVN175" s="3"/>
      <c r="FVO175" s="3"/>
      <c r="FVP175" s="3"/>
      <c r="FVQ175" s="3"/>
      <c r="FVR175" s="3"/>
      <c r="FVS175" s="3"/>
      <c r="FVT175" s="3"/>
      <c r="FVU175" s="3"/>
      <c r="FVV175" s="3"/>
      <c r="FVW175" s="3"/>
      <c r="FVX175" s="3"/>
      <c r="FVY175" s="3"/>
      <c r="FVZ175" s="3"/>
      <c r="FWA175" s="3"/>
      <c r="FWB175" s="3"/>
      <c r="FWC175" s="3"/>
      <c r="FWD175" s="3"/>
      <c r="FWE175" s="3"/>
      <c r="FWF175" s="3"/>
      <c r="FWG175" s="3"/>
      <c r="FWH175" s="3"/>
      <c r="FWI175" s="3"/>
      <c r="FWJ175" s="3"/>
      <c r="FWK175" s="3"/>
      <c r="FWL175" s="3"/>
      <c r="FWM175" s="3"/>
      <c r="FWN175" s="3"/>
      <c r="FWO175" s="3"/>
      <c r="FWP175" s="3"/>
      <c r="FWQ175" s="3"/>
      <c r="FWR175" s="3"/>
      <c r="FWS175" s="3"/>
      <c r="FWT175" s="3"/>
      <c r="FWU175" s="3"/>
      <c r="FWV175" s="3"/>
      <c r="FWW175" s="3"/>
      <c r="FWX175" s="3"/>
      <c r="FWY175" s="3"/>
      <c r="FWZ175" s="3"/>
      <c r="FXA175" s="3"/>
      <c r="FXB175" s="3"/>
      <c r="FXC175" s="3"/>
      <c r="FXD175" s="3"/>
      <c r="FXE175" s="3"/>
      <c r="FXF175" s="3"/>
      <c r="FXG175" s="3"/>
      <c r="FXH175" s="3"/>
      <c r="FXI175" s="3"/>
      <c r="FXJ175" s="3"/>
      <c r="FXK175" s="3"/>
      <c r="FXL175" s="3"/>
      <c r="FXM175" s="3"/>
      <c r="FXN175" s="3"/>
      <c r="FXO175" s="3"/>
      <c r="FXP175" s="3"/>
      <c r="FXQ175" s="3"/>
      <c r="FXR175" s="3"/>
      <c r="FXS175" s="3"/>
      <c r="FXT175" s="3"/>
      <c r="FXU175" s="3"/>
      <c r="FXV175" s="3"/>
      <c r="FXW175" s="3"/>
      <c r="FXX175" s="3"/>
      <c r="FXY175" s="3"/>
      <c r="FXZ175" s="3"/>
      <c r="FYA175" s="3"/>
      <c r="FYB175" s="3"/>
      <c r="FYC175" s="3"/>
      <c r="FYD175" s="3"/>
      <c r="FYE175" s="3"/>
      <c r="FYF175" s="3"/>
      <c r="FYG175" s="3"/>
      <c r="FYH175" s="3"/>
      <c r="FYI175" s="3"/>
      <c r="FYJ175" s="3"/>
      <c r="FYK175" s="3"/>
      <c r="FYL175" s="3"/>
      <c r="FYM175" s="3"/>
      <c r="FYN175" s="3"/>
      <c r="FYO175" s="3"/>
      <c r="FYP175" s="3"/>
      <c r="FYQ175" s="3"/>
      <c r="FYR175" s="3"/>
      <c r="FYS175" s="3"/>
      <c r="FYT175" s="3"/>
      <c r="FYU175" s="3"/>
      <c r="FYV175" s="3"/>
      <c r="FYW175" s="3"/>
      <c r="FYX175" s="3"/>
      <c r="FYY175" s="3"/>
      <c r="FYZ175" s="3"/>
      <c r="FZA175" s="3"/>
      <c r="FZB175" s="3"/>
      <c r="FZC175" s="3"/>
      <c r="FZD175" s="3"/>
      <c r="FZE175" s="3"/>
      <c r="FZF175" s="3"/>
      <c r="FZG175" s="3"/>
      <c r="FZH175" s="3"/>
      <c r="FZI175" s="3"/>
      <c r="FZJ175" s="3"/>
      <c r="FZK175" s="3"/>
      <c r="FZL175" s="3"/>
      <c r="FZM175" s="3"/>
      <c r="FZN175" s="3"/>
      <c r="FZO175" s="3"/>
      <c r="FZP175" s="3"/>
      <c r="FZQ175" s="3"/>
      <c r="FZR175" s="3"/>
      <c r="FZS175" s="3"/>
      <c r="FZT175" s="3"/>
      <c r="FZU175" s="3"/>
      <c r="FZV175" s="3"/>
      <c r="FZW175" s="3"/>
      <c r="FZX175" s="3"/>
      <c r="FZY175" s="3"/>
      <c r="FZZ175" s="3"/>
      <c r="GAA175" s="3"/>
      <c r="GAB175" s="3"/>
      <c r="GAC175" s="3"/>
      <c r="GAD175" s="3"/>
      <c r="GAE175" s="3"/>
      <c r="GAF175" s="3"/>
      <c r="GAG175" s="3"/>
      <c r="GAH175" s="3"/>
      <c r="GAI175" s="3"/>
      <c r="GAJ175" s="3"/>
      <c r="GAK175" s="3"/>
      <c r="GAL175" s="3"/>
      <c r="GAM175" s="3"/>
      <c r="GAN175" s="3"/>
      <c r="GAO175" s="3"/>
      <c r="GAP175" s="3"/>
      <c r="GAQ175" s="3"/>
      <c r="GAR175" s="3"/>
      <c r="GAS175" s="3"/>
      <c r="GAT175" s="3"/>
      <c r="GAU175" s="3"/>
      <c r="GAV175" s="3"/>
      <c r="GAW175" s="3"/>
      <c r="GAX175" s="3"/>
      <c r="GAY175" s="3"/>
      <c r="GAZ175" s="3"/>
      <c r="GBA175" s="3"/>
      <c r="GBB175" s="3"/>
      <c r="GBC175" s="3"/>
      <c r="GBD175" s="3"/>
      <c r="GBE175" s="3"/>
      <c r="GBF175" s="3"/>
      <c r="GBG175" s="3"/>
      <c r="GBH175" s="3"/>
      <c r="GBI175" s="3"/>
      <c r="GBJ175" s="3"/>
      <c r="GBK175" s="3"/>
      <c r="GBL175" s="3"/>
      <c r="GBM175" s="3"/>
      <c r="GBN175" s="3"/>
      <c r="GBO175" s="3"/>
      <c r="GBP175" s="3"/>
      <c r="GBQ175" s="3"/>
      <c r="GBR175" s="3"/>
      <c r="GBS175" s="3"/>
      <c r="GBT175" s="3"/>
      <c r="GBU175" s="3"/>
      <c r="GBV175" s="3"/>
      <c r="GBW175" s="3"/>
      <c r="GBX175" s="3"/>
      <c r="GBY175" s="3"/>
      <c r="GBZ175" s="3"/>
      <c r="GCA175" s="3"/>
      <c r="GCB175" s="3"/>
      <c r="GCC175" s="3"/>
      <c r="GCD175" s="3"/>
      <c r="GCE175" s="3"/>
      <c r="GCF175" s="3"/>
      <c r="GCG175" s="3"/>
      <c r="GCH175" s="3"/>
      <c r="GCI175" s="3"/>
      <c r="GCJ175" s="3"/>
      <c r="GCK175" s="3"/>
      <c r="GCL175" s="3"/>
      <c r="GCM175" s="3"/>
      <c r="GCN175" s="3"/>
      <c r="GCO175" s="3"/>
      <c r="GCP175" s="3"/>
      <c r="GCQ175" s="3"/>
      <c r="GCR175" s="3"/>
      <c r="GCS175" s="3"/>
      <c r="GCT175" s="3"/>
      <c r="GCU175" s="3"/>
      <c r="GCV175" s="3"/>
      <c r="GCW175" s="3"/>
      <c r="GCX175" s="3"/>
      <c r="GCY175" s="3"/>
      <c r="GCZ175" s="3"/>
      <c r="GDA175" s="3"/>
      <c r="GDB175" s="3"/>
      <c r="GDC175" s="3"/>
      <c r="GDD175" s="3"/>
      <c r="GDE175" s="3"/>
      <c r="GDF175" s="3"/>
      <c r="GDG175" s="3"/>
      <c r="GDH175" s="3"/>
      <c r="GDI175" s="3"/>
      <c r="GDJ175" s="3"/>
      <c r="GDK175" s="3"/>
      <c r="GDL175" s="3"/>
      <c r="GDM175" s="3"/>
      <c r="GDN175" s="3"/>
      <c r="GDO175" s="3"/>
      <c r="GDP175" s="3"/>
      <c r="GDQ175" s="3"/>
      <c r="GDR175" s="3"/>
      <c r="GDS175" s="3"/>
      <c r="GDT175" s="3"/>
      <c r="GDU175" s="3"/>
      <c r="GDV175" s="3"/>
      <c r="GDW175" s="3"/>
      <c r="GDY175" s="3"/>
      <c r="GEA175" s="3"/>
      <c r="GEB175" s="3"/>
      <c r="GEC175" s="3"/>
      <c r="GED175" s="3"/>
      <c r="GEE175" s="3"/>
      <c r="GEF175" s="3"/>
      <c r="GEG175" s="3"/>
      <c r="GEH175" s="3"/>
      <c r="GEM175" s="3"/>
      <c r="GEN175" s="3"/>
      <c r="GEO175" s="3"/>
      <c r="GEP175" s="3"/>
      <c r="GEQ175" s="3"/>
      <c r="GER175" s="3"/>
      <c r="GES175" s="3"/>
      <c r="GET175" s="3"/>
      <c r="GEU175" s="3"/>
      <c r="GEV175" s="3"/>
      <c r="GEW175" s="3"/>
      <c r="GEX175" s="3"/>
      <c r="GEY175" s="3"/>
      <c r="GEZ175" s="3"/>
      <c r="GFA175" s="3"/>
      <c r="GFB175" s="3"/>
      <c r="GFC175" s="3"/>
      <c r="GFD175" s="3"/>
      <c r="GFE175" s="3"/>
      <c r="GFF175" s="3"/>
      <c r="GFG175" s="3"/>
      <c r="GFH175" s="3"/>
      <c r="GFI175" s="3"/>
      <c r="GFJ175" s="3"/>
      <c r="GFK175" s="3"/>
      <c r="GFL175" s="3"/>
      <c r="GFM175" s="3"/>
      <c r="GFN175" s="3"/>
      <c r="GFO175" s="3"/>
      <c r="GFP175" s="3"/>
      <c r="GFQ175" s="3"/>
      <c r="GFR175" s="3"/>
      <c r="GFS175" s="3"/>
      <c r="GFT175" s="3"/>
      <c r="GFU175" s="3"/>
      <c r="GFV175" s="3"/>
      <c r="GFW175" s="3"/>
      <c r="GFX175" s="3"/>
      <c r="GFY175" s="3"/>
      <c r="GFZ175" s="3"/>
      <c r="GGA175" s="3"/>
      <c r="GGB175" s="3"/>
      <c r="GGC175" s="3"/>
      <c r="GGD175" s="3"/>
      <c r="GGE175" s="3"/>
      <c r="GGF175" s="3"/>
      <c r="GGG175" s="3"/>
      <c r="GGH175" s="3"/>
      <c r="GGI175" s="3"/>
      <c r="GGJ175" s="3"/>
      <c r="GGK175" s="3"/>
      <c r="GGL175" s="3"/>
      <c r="GGM175" s="3"/>
      <c r="GGN175" s="3"/>
      <c r="GGO175" s="3"/>
      <c r="GGP175" s="3"/>
      <c r="GGQ175" s="3"/>
      <c r="GGR175" s="3"/>
      <c r="GGS175" s="3"/>
      <c r="GGT175" s="3"/>
      <c r="GGU175" s="3"/>
      <c r="GGV175" s="3"/>
      <c r="GGW175" s="3"/>
      <c r="GGX175" s="3"/>
      <c r="GGY175" s="3"/>
      <c r="GGZ175" s="3"/>
      <c r="GHA175" s="3"/>
      <c r="GHB175" s="3"/>
      <c r="GHC175" s="3"/>
      <c r="GHD175" s="3"/>
      <c r="GHE175" s="3"/>
      <c r="GHF175" s="3"/>
      <c r="GHG175" s="3"/>
      <c r="GHH175" s="3"/>
      <c r="GHI175" s="3"/>
      <c r="GHJ175" s="3"/>
      <c r="GHK175" s="3"/>
      <c r="GHL175" s="3"/>
      <c r="GHM175" s="3"/>
      <c r="GHN175" s="3"/>
      <c r="GHO175" s="3"/>
      <c r="GHP175" s="3"/>
      <c r="GHQ175" s="3"/>
      <c r="GHR175" s="3"/>
      <c r="GHS175" s="3"/>
      <c r="GHT175" s="3"/>
      <c r="GHU175" s="3"/>
      <c r="GHV175" s="3"/>
      <c r="GHW175" s="3"/>
      <c r="GHX175" s="3"/>
      <c r="GHY175" s="3"/>
      <c r="GHZ175" s="3"/>
      <c r="GIA175" s="3"/>
      <c r="GIB175" s="3"/>
      <c r="GIC175" s="3"/>
      <c r="GID175" s="3"/>
      <c r="GIE175" s="3"/>
      <c r="GIF175" s="3"/>
      <c r="GIG175" s="3"/>
      <c r="GIH175" s="3"/>
      <c r="GII175" s="3"/>
      <c r="GIJ175" s="3"/>
      <c r="GIK175" s="3"/>
      <c r="GIL175" s="3"/>
      <c r="GIM175" s="3"/>
      <c r="GIN175" s="3"/>
      <c r="GIO175" s="3"/>
      <c r="GIP175" s="3"/>
      <c r="GIQ175" s="3"/>
      <c r="GIR175" s="3"/>
      <c r="GIS175" s="3"/>
      <c r="GIT175" s="3"/>
      <c r="GIU175" s="3"/>
      <c r="GIV175" s="3"/>
      <c r="GIW175" s="3"/>
      <c r="GIX175" s="3"/>
      <c r="GIY175" s="3"/>
      <c r="GIZ175" s="3"/>
      <c r="GJA175" s="3"/>
      <c r="GJB175" s="3"/>
      <c r="GJC175" s="3"/>
      <c r="GJD175" s="3"/>
      <c r="GJE175" s="3"/>
      <c r="GJF175" s="3"/>
      <c r="GJG175" s="3"/>
      <c r="GJH175" s="3"/>
      <c r="GJI175" s="3"/>
      <c r="GJJ175" s="3"/>
      <c r="GJK175" s="3"/>
      <c r="GJL175" s="3"/>
      <c r="GJM175" s="3"/>
      <c r="GJN175" s="3"/>
      <c r="GJO175" s="3"/>
      <c r="GJP175" s="3"/>
      <c r="GJQ175" s="3"/>
      <c r="GJR175" s="3"/>
      <c r="GJS175" s="3"/>
      <c r="GJT175" s="3"/>
      <c r="GJU175" s="3"/>
      <c r="GJV175" s="3"/>
      <c r="GJW175" s="3"/>
      <c r="GJX175" s="3"/>
      <c r="GJY175" s="3"/>
      <c r="GJZ175" s="3"/>
      <c r="GKA175" s="3"/>
      <c r="GKB175" s="3"/>
      <c r="GKC175" s="3"/>
      <c r="GKD175" s="3"/>
      <c r="GKE175" s="3"/>
      <c r="GKF175" s="3"/>
      <c r="GKG175" s="3"/>
      <c r="GKH175" s="3"/>
      <c r="GKI175" s="3"/>
      <c r="GKJ175" s="3"/>
      <c r="GKK175" s="3"/>
      <c r="GKL175" s="3"/>
      <c r="GKM175" s="3"/>
      <c r="GKN175" s="3"/>
      <c r="GKO175" s="3"/>
      <c r="GKP175" s="3"/>
      <c r="GKQ175" s="3"/>
      <c r="GKR175" s="3"/>
      <c r="GKS175" s="3"/>
      <c r="GKT175" s="3"/>
      <c r="GKU175" s="3"/>
      <c r="GKV175" s="3"/>
      <c r="GKW175" s="3"/>
      <c r="GKX175" s="3"/>
      <c r="GKY175" s="3"/>
      <c r="GKZ175" s="3"/>
      <c r="GLA175" s="3"/>
      <c r="GLB175" s="3"/>
      <c r="GLC175" s="3"/>
      <c r="GLD175" s="3"/>
      <c r="GLE175" s="3"/>
      <c r="GLF175" s="3"/>
      <c r="GLG175" s="3"/>
      <c r="GLH175" s="3"/>
      <c r="GLI175" s="3"/>
      <c r="GLJ175" s="3"/>
      <c r="GLK175" s="3"/>
      <c r="GLL175" s="3"/>
      <c r="GLM175" s="3"/>
      <c r="GLN175" s="3"/>
      <c r="GLO175" s="3"/>
      <c r="GLP175" s="3"/>
      <c r="GLQ175" s="3"/>
      <c r="GLR175" s="3"/>
      <c r="GLS175" s="3"/>
      <c r="GLT175" s="3"/>
      <c r="GLU175" s="3"/>
      <c r="GLV175" s="3"/>
      <c r="GLW175" s="3"/>
      <c r="GLX175" s="3"/>
      <c r="GLY175" s="3"/>
      <c r="GLZ175" s="3"/>
      <c r="GMA175" s="3"/>
      <c r="GMB175" s="3"/>
      <c r="GMC175" s="3"/>
      <c r="GMD175" s="3"/>
      <c r="GME175" s="3"/>
      <c r="GMF175" s="3"/>
      <c r="GMG175" s="3"/>
      <c r="GMH175" s="3"/>
      <c r="GMI175" s="3"/>
      <c r="GMJ175" s="3"/>
      <c r="GMK175" s="3"/>
      <c r="GML175" s="3"/>
      <c r="GMM175" s="3"/>
      <c r="GMN175" s="3"/>
      <c r="GMO175" s="3"/>
      <c r="GMP175" s="3"/>
      <c r="GMQ175" s="3"/>
      <c r="GMR175" s="3"/>
      <c r="GMS175" s="3"/>
      <c r="GMT175" s="3"/>
      <c r="GMU175" s="3"/>
      <c r="GMV175" s="3"/>
      <c r="GMW175" s="3"/>
      <c r="GMX175" s="3"/>
      <c r="GMY175" s="3"/>
      <c r="GMZ175" s="3"/>
      <c r="GNA175" s="3"/>
      <c r="GNB175" s="3"/>
      <c r="GNC175" s="3"/>
      <c r="GND175" s="3"/>
      <c r="GNE175" s="3"/>
      <c r="GNF175" s="3"/>
      <c r="GNG175" s="3"/>
      <c r="GNH175" s="3"/>
      <c r="GNI175" s="3"/>
      <c r="GNJ175" s="3"/>
      <c r="GNK175" s="3"/>
      <c r="GNL175" s="3"/>
      <c r="GNM175" s="3"/>
      <c r="GNN175" s="3"/>
      <c r="GNO175" s="3"/>
      <c r="GNP175" s="3"/>
      <c r="GNQ175" s="3"/>
      <c r="GNR175" s="3"/>
      <c r="GNS175" s="3"/>
      <c r="GNU175" s="3"/>
      <c r="GNW175" s="3"/>
      <c r="GNX175" s="3"/>
      <c r="GNY175" s="3"/>
      <c r="GNZ175" s="3"/>
      <c r="GOA175" s="3"/>
      <c r="GOB175" s="3"/>
      <c r="GOC175" s="3"/>
      <c r="GOD175" s="3"/>
      <c r="GOI175" s="3"/>
      <c r="GOJ175" s="3"/>
      <c r="GOK175" s="3"/>
      <c r="GOL175" s="3"/>
      <c r="GOM175" s="3"/>
      <c r="GON175" s="3"/>
      <c r="GOO175" s="3"/>
      <c r="GOP175" s="3"/>
      <c r="GOQ175" s="3"/>
      <c r="GOR175" s="3"/>
      <c r="GOS175" s="3"/>
      <c r="GOT175" s="3"/>
      <c r="GOU175" s="3"/>
      <c r="GOV175" s="3"/>
      <c r="GOW175" s="3"/>
      <c r="GOX175" s="3"/>
      <c r="GOY175" s="3"/>
      <c r="GOZ175" s="3"/>
      <c r="GPA175" s="3"/>
      <c r="GPB175" s="3"/>
      <c r="GPC175" s="3"/>
      <c r="GPD175" s="3"/>
      <c r="GPE175" s="3"/>
      <c r="GPF175" s="3"/>
      <c r="GPG175" s="3"/>
      <c r="GPH175" s="3"/>
      <c r="GPI175" s="3"/>
      <c r="GPJ175" s="3"/>
      <c r="GPK175" s="3"/>
      <c r="GPL175" s="3"/>
      <c r="GPM175" s="3"/>
      <c r="GPN175" s="3"/>
      <c r="GPO175" s="3"/>
      <c r="GPP175" s="3"/>
      <c r="GPQ175" s="3"/>
      <c r="GPR175" s="3"/>
      <c r="GPS175" s="3"/>
      <c r="GPT175" s="3"/>
      <c r="GPU175" s="3"/>
      <c r="GPV175" s="3"/>
      <c r="GPW175" s="3"/>
      <c r="GPX175" s="3"/>
      <c r="GPY175" s="3"/>
      <c r="GPZ175" s="3"/>
      <c r="GQA175" s="3"/>
      <c r="GQB175" s="3"/>
      <c r="GQC175" s="3"/>
      <c r="GQD175" s="3"/>
      <c r="GQE175" s="3"/>
      <c r="GQF175" s="3"/>
      <c r="GQG175" s="3"/>
      <c r="GQH175" s="3"/>
      <c r="GQI175" s="3"/>
      <c r="GQJ175" s="3"/>
      <c r="GQK175" s="3"/>
      <c r="GQL175" s="3"/>
      <c r="GQM175" s="3"/>
      <c r="GQN175" s="3"/>
      <c r="GQO175" s="3"/>
      <c r="GQP175" s="3"/>
      <c r="GQQ175" s="3"/>
      <c r="GQR175" s="3"/>
      <c r="GQS175" s="3"/>
      <c r="GQT175" s="3"/>
      <c r="GQU175" s="3"/>
      <c r="GQV175" s="3"/>
      <c r="GQW175" s="3"/>
      <c r="GQX175" s="3"/>
      <c r="GQY175" s="3"/>
      <c r="GQZ175" s="3"/>
      <c r="GRA175" s="3"/>
      <c r="GRB175" s="3"/>
      <c r="GRC175" s="3"/>
      <c r="GRD175" s="3"/>
      <c r="GRE175" s="3"/>
      <c r="GRF175" s="3"/>
      <c r="GRG175" s="3"/>
      <c r="GRH175" s="3"/>
      <c r="GRI175" s="3"/>
      <c r="GRJ175" s="3"/>
      <c r="GRK175" s="3"/>
      <c r="GRL175" s="3"/>
      <c r="GRM175" s="3"/>
      <c r="GRN175" s="3"/>
      <c r="GRO175" s="3"/>
      <c r="GRP175" s="3"/>
      <c r="GRQ175" s="3"/>
      <c r="GRR175" s="3"/>
      <c r="GRS175" s="3"/>
      <c r="GRT175" s="3"/>
      <c r="GRU175" s="3"/>
      <c r="GRV175" s="3"/>
      <c r="GRW175" s="3"/>
      <c r="GRX175" s="3"/>
      <c r="GRY175" s="3"/>
      <c r="GRZ175" s="3"/>
      <c r="GSA175" s="3"/>
      <c r="GSB175" s="3"/>
      <c r="GSC175" s="3"/>
      <c r="GSD175" s="3"/>
      <c r="GSE175" s="3"/>
      <c r="GSF175" s="3"/>
      <c r="GSG175" s="3"/>
      <c r="GSH175" s="3"/>
      <c r="GSI175" s="3"/>
      <c r="GSJ175" s="3"/>
      <c r="GSK175" s="3"/>
      <c r="GSL175" s="3"/>
      <c r="GSM175" s="3"/>
      <c r="GSN175" s="3"/>
      <c r="GSO175" s="3"/>
      <c r="GSP175" s="3"/>
      <c r="GSQ175" s="3"/>
      <c r="GSR175" s="3"/>
      <c r="GSS175" s="3"/>
      <c r="GST175" s="3"/>
      <c r="GSU175" s="3"/>
      <c r="GSV175" s="3"/>
      <c r="GSW175" s="3"/>
      <c r="GSX175" s="3"/>
      <c r="GSY175" s="3"/>
      <c r="GSZ175" s="3"/>
      <c r="GTA175" s="3"/>
      <c r="GTB175" s="3"/>
      <c r="GTC175" s="3"/>
      <c r="GTD175" s="3"/>
      <c r="GTE175" s="3"/>
      <c r="GTF175" s="3"/>
      <c r="GTG175" s="3"/>
      <c r="GTH175" s="3"/>
      <c r="GTI175" s="3"/>
      <c r="GTJ175" s="3"/>
      <c r="GTK175" s="3"/>
      <c r="GTL175" s="3"/>
      <c r="GTM175" s="3"/>
      <c r="GTN175" s="3"/>
      <c r="GTO175" s="3"/>
      <c r="GTP175" s="3"/>
      <c r="GTQ175" s="3"/>
      <c r="GTR175" s="3"/>
      <c r="GTS175" s="3"/>
      <c r="GTT175" s="3"/>
      <c r="GTU175" s="3"/>
      <c r="GTV175" s="3"/>
      <c r="GTW175" s="3"/>
      <c r="GTX175" s="3"/>
      <c r="GTY175" s="3"/>
      <c r="GTZ175" s="3"/>
      <c r="GUA175" s="3"/>
      <c r="GUB175" s="3"/>
      <c r="GUC175" s="3"/>
      <c r="GUD175" s="3"/>
      <c r="GUE175" s="3"/>
      <c r="GUF175" s="3"/>
      <c r="GUG175" s="3"/>
      <c r="GUH175" s="3"/>
      <c r="GUI175" s="3"/>
      <c r="GUJ175" s="3"/>
      <c r="GUK175" s="3"/>
      <c r="GUL175" s="3"/>
      <c r="GUM175" s="3"/>
      <c r="GUN175" s="3"/>
      <c r="GUO175" s="3"/>
      <c r="GUP175" s="3"/>
      <c r="GUQ175" s="3"/>
      <c r="GUR175" s="3"/>
      <c r="GUS175" s="3"/>
      <c r="GUT175" s="3"/>
      <c r="GUU175" s="3"/>
      <c r="GUV175" s="3"/>
      <c r="GUW175" s="3"/>
      <c r="GUX175" s="3"/>
      <c r="GUY175" s="3"/>
      <c r="GUZ175" s="3"/>
      <c r="GVA175" s="3"/>
      <c r="GVB175" s="3"/>
      <c r="GVC175" s="3"/>
      <c r="GVD175" s="3"/>
      <c r="GVE175" s="3"/>
      <c r="GVF175" s="3"/>
      <c r="GVG175" s="3"/>
      <c r="GVH175" s="3"/>
      <c r="GVI175" s="3"/>
      <c r="GVJ175" s="3"/>
      <c r="GVK175" s="3"/>
      <c r="GVL175" s="3"/>
      <c r="GVM175" s="3"/>
      <c r="GVN175" s="3"/>
      <c r="GVO175" s="3"/>
      <c r="GVP175" s="3"/>
      <c r="GVQ175" s="3"/>
      <c r="GVR175" s="3"/>
      <c r="GVS175" s="3"/>
      <c r="GVT175" s="3"/>
      <c r="GVU175" s="3"/>
      <c r="GVV175" s="3"/>
      <c r="GVW175" s="3"/>
      <c r="GVX175" s="3"/>
      <c r="GVY175" s="3"/>
      <c r="GVZ175" s="3"/>
      <c r="GWA175" s="3"/>
      <c r="GWB175" s="3"/>
      <c r="GWC175" s="3"/>
      <c r="GWD175" s="3"/>
      <c r="GWE175" s="3"/>
      <c r="GWF175" s="3"/>
      <c r="GWG175" s="3"/>
      <c r="GWH175" s="3"/>
      <c r="GWI175" s="3"/>
      <c r="GWJ175" s="3"/>
      <c r="GWK175" s="3"/>
      <c r="GWL175" s="3"/>
      <c r="GWM175" s="3"/>
      <c r="GWN175" s="3"/>
      <c r="GWO175" s="3"/>
      <c r="GWP175" s="3"/>
      <c r="GWQ175" s="3"/>
      <c r="GWR175" s="3"/>
      <c r="GWS175" s="3"/>
      <c r="GWT175" s="3"/>
      <c r="GWU175" s="3"/>
      <c r="GWV175" s="3"/>
      <c r="GWW175" s="3"/>
      <c r="GWX175" s="3"/>
      <c r="GWY175" s="3"/>
      <c r="GWZ175" s="3"/>
      <c r="GXA175" s="3"/>
      <c r="GXB175" s="3"/>
      <c r="GXC175" s="3"/>
      <c r="GXD175" s="3"/>
      <c r="GXE175" s="3"/>
      <c r="GXF175" s="3"/>
      <c r="GXG175" s="3"/>
      <c r="GXH175" s="3"/>
      <c r="GXI175" s="3"/>
      <c r="GXJ175" s="3"/>
      <c r="GXK175" s="3"/>
      <c r="GXL175" s="3"/>
      <c r="GXM175" s="3"/>
      <c r="GXN175" s="3"/>
      <c r="GXO175" s="3"/>
      <c r="GXQ175" s="3"/>
      <c r="GXS175" s="3"/>
      <c r="GXT175" s="3"/>
      <c r="GXU175" s="3"/>
      <c r="GXV175" s="3"/>
      <c r="GXW175" s="3"/>
      <c r="GXX175" s="3"/>
      <c r="GXY175" s="3"/>
      <c r="GXZ175" s="3"/>
      <c r="GYE175" s="3"/>
      <c r="GYF175" s="3"/>
      <c r="GYG175" s="3"/>
      <c r="GYH175" s="3"/>
      <c r="GYI175" s="3"/>
      <c r="GYJ175" s="3"/>
      <c r="GYK175" s="3"/>
      <c r="GYL175" s="3"/>
      <c r="GYM175" s="3"/>
      <c r="GYN175" s="3"/>
      <c r="GYO175" s="3"/>
      <c r="GYP175" s="3"/>
      <c r="GYQ175" s="3"/>
      <c r="GYR175" s="3"/>
      <c r="GYS175" s="3"/>
      <c r="GYT175" s="3"/>
      <c r="GYU175" s="3"/>
      <c r="GYV175" s="3"/>
      <c r="GYW175" s="3"/>
      <c r="GYX175" s="3"/>
      <c r="GYY175" s="3"/>
      <c r="GYZ175" s="3"/>
      <c r="GZA175" s="3"/>
      <c r="GZB175" s="3"/>
      <c r="GZC175" s="3"/>
      <c r="GZD175" s="3"/>
      <c r="GZE175" s="3"/>
      <c r="GZF175" s="3"/>
      <c r="GZG175" s="3"/>
      <c r="GZH175" s="3"/>
      <c r="GZI175" s="3"/>
      <c r="GZJ175" s="3"/>
      <c r="GZK175" s="3"/>
      <c r="GZL175" s="3"/>
      <c r="GZM175" s="3"/>
      <c r="GZN175" s="3"/>
      <c r="GZO175" s="3"/>
      <c r="GZP175" s="3"/>
      <c r="GZQ175" s="3"/>
      <c r="GZR175" s="3"/>
      <c r="GZS175" s="3"/>
      <c r="GZT175" s="3"/>
      <c r="GZU175" s="3"/>
      <c r="GZV175" s="3"/>
      <c r="GZW175" s="3"/>
      <c r="GZX175" s="3"/>
      <c r="GZY175" s="3"/>
      <c r="GZZ175" s="3"/>
      <c r="HAA175" s="3"/>
      <c r="HAB175" s="3"/>
      <c r="HAC175" s="3"/>
      <c r="HAD175" s="3"/>
      <c r="HAE175" s="3"/>
      <c r="HAF175" s="3"/>
      <c r="HAG175" s="3"/>
      <c r="HAH175" s="3"/>
      <c r="HAI175" s="3"/>
      <c r="HAJ175" s="3"/>
      <c r="HAK175" s="3"/>
      <c r="HAL175" s="3"/>
      <c r="HAM175" s="3"/>
      <c r="HAN175" s="3"/>
      <c r="HAO175" s="3"/>
      <c r="HAP175" s="3"/>
      <c r="HAQ175" s="3"/>
      <c r="HAR175" s="3"/>
      <c r="HAS175" s="3"/>
      <c r="HAT175" s="3"/>
      <c r="HAU175" s="3"/>
      <c r="HAV175" s="3"/>
      <c r="HAW175" s="3"/>
      <c r="HAX175" s="3"/>
      <c r="HAY175" s="3"/>
      <c r="HAZ175" s="3"/>
      <c r="HBA175" s="3"/>
      <c r="HBB175" s="3"/>
      <c r="HBC175" s="3"/>
      <c r="HBD175" s="3"/>
      <c r="HBE175" s="3"/>
      <c r="HBF175" s="3"/>
      <c r="HBG175" s="3"/>
      <c r="HBH175" s="3"/>
      <c r="HBI175" s="3"/>
      <c r="HBJ175" s="3"/>
      <c r="HBK175" s="3"/>
      <c r="HBL175" s="3"/>
      <c r="HBM175" s="3"/>
      <c r="HBN175" s="3"/>
      <c r="HBO175" s="3"/>
      <c r="HBP175" s="3"/>
      <c r="HBQ175" s="3"/>
      <c r="HBR175" s="3"/>
      <c r="HBS175" s="3"/>
      <c r="HBT175" s="3"/>
      <c r="HBU175" s="3"/>
      <c r="HBV175" s="3"/>
      <c r="HBW175" s="3"/>
      <c r="HBX175" s="3"/>
      <c r="HBY175" s="3"/>
      <c r="HBZ175" s="3"/>
      <c r="HCA175" s="3"/>
      <c r="HCB175" s="3"/>
      <c r="HCC175" s="3"/>
      <c r="HCD175" s="3"/>
      <c r="HCE175" s="3"/>
      <c r="HCF175" s="3"/>
      <c r="HCG175" s="3"/>
      <c r="HCH175" s="3"/>
      <c r="HCI175" s="3"/>
      <c r="HCJ175" s="3"/>
      <c r="HCK175" s="3"/>
      <c r="HCL175" s="3"/>
      <c r="HCM175" s="3"/>
      <c r="HCN175" s="3"/>
      <c r="HCO175" s="3"/>
      <c r="HCP175" s="3"/>
      <c r="HCQ175" s="3"/>
      <c r="HCR175" s="3"/>
      <c r="HCS175" s="3"/>
      <c r="HCT175" s="3"/>
      <c r="HCU175" s="3"/>
      <c r="HCV175" s="3"/>
      <c r="HCW175" s="3"/>
      <c r="HCX175" s="3"/>
      <c r="HCY175" s="3"/>
      <c r="HCZ175" s="3"/>
      <c r="HDA175" s="3"/>
      <c r="HDB175" s="3"/>
      <c r="HDC175" s="3"/>
      <c r="HDD175" s="3"/>
      <c r="HDE175" s="3"/>
      <c r="HDF175" s="3"/>
      <c r="HDG175" s="3"/>
      <c r="HDH175" s="3"/>
      <c r="HDI175" s="3"/>
      <c r="HDJ175" s="3"/>
      <c r="HDK175" s="3"/>
      <c r="HDL175" s="3"/>
      <c r="HDM175" s="3"/>
      <c r="HDN175" s="3"/>
      <c r="HDO175" s="3"/>
      <c r="HDP175" s="3"/>
      <c r="HDQ175" s="3"/>
      <c r="HDR175" s="3"/>
      <c r="HDS175" s="3"/>
      <c r="HDT175" s="3"/>
      <c r="HDU175" s="3"/>
      <c r="HDV175" s="3"/>
      <c r="HDW175" s="3"/>
      <c r="HDX175" s="3"/>
      <c r="HDY175" s="3"/>
      <c r="HDZ175" s="3"/>
      <c r="HEA175" s="3"/>
      <c r="HEB175" s="3"/>
      <c r="HEC175" s="3"/>
      <c r="HED175" s="3"/>
      <c r="HEE175" s="3"/>
      <c r="HEF175" s="3"/>
      <c r="HEG175" s="3"/>
      <c r="HEH175" s="3"/>
      <c r="HEI175" s="3"/>
      <c r="HEJ175" s="3"/>
      <c r="HEK175" s="3"/>
      <c r="HEL175" s="3"/>
      <c r="HEM175" s="3"/>
      <c r="HEN175" s="3"/>
      <c r="HEO175" s="3"/>
      <c r="HEP175" s="3"/>
      <c r="HEQ175" s="3"/>
      <c r="HER175" s="3"/>
      <c r="HES175" s="3"/>
      <c r="HET175" s="3"/>
      <c r="HEU175" s="3"/>
      <c r="HEV175" s="3"/>
      <c r="HEW175" s="3"/>
      <c r="HEX175" s="3"/>
      <c r="HEY175" s="3"/>
      <c r="HEZ175" s="3"/>
      <c r="HFA175" s="3"/>
      <c r="HFB175" s="3"/>
      <c r="HFC175" s="3"/>
      <c r="HFD175" s="3"/>
      <c r="HFE175" s="3"/>
      <c r="HFF175" s="3"/>
      <c r="HFG175" s="3"/>
      <c r="HFH175" s="3"/>
      <c r="HFI175" s="3"/>
      <c r="HFJ175" s="3"/>
      <c r="HFK175" s="3"/>
      <c r="HFL175" s="3"/>
      <c r="HFM175" s="3"/>
      <c r="HFN175" s="3"/>
      <c r="HFO175" s="3"/>
      <c r="HFP175" s="3"/>
      <c r="HFQ175" s="3"/>
      <c r="HFR175" s="3"/>
      <c r="HFS175" s="3"/>
      <c r="HFT175" s="3"/>
      <c r="HFU175" s="3"/>
      <c r="HFV175" s="3"/>
      <c r="HFW175" s="3"/>
      <c r="HFX175" s="3"/>
      <c r="HFY175" s="3"/>
      <c r="HFZ175" s="3"/>
      <c r="HGA175" s="3"/>
      <c r="HGB175" s="3"/>
      <c r="HGC175" s="3"/>
      <c r="HGD175" s="3"/>
      <c r="HGE175" s="3"/>
      <c r="HGF175" s="3"/>
      <c r="HGG175" s="3"/>
      <c r="HGH175" s="3"/>
      <c r="HGI175" s="3"/>
      <c r="HGJ175" s="3"/>
      <c r="HGK175" s="3"/>
      <c r="HGL175" s="3"/>
      <c r="HGM175" s="3"/>
      <c r="HGN175" s="3"/>
      <c r="HGO175" s="3"/>
      <c r="HGP175" s="3"/>
      <c r="HGQ175" s="3"/>
      <c r="HGR175" s="3"/>
      <c r="HGS175" s="3"/>
      <c r="HGT175" s="3"/>
      <c r="HGU175" s="3"/>
      <c r="HGV175" s="3"/>
      <c r="HGW175" s="3"/>
      <c r="HGX175" s="3"/>
      <c r="HGY175" s="3"/>
      <c r="HGZ175" s="3"/>
      <c r="HHA175" s="3"/>
      <c r="HHB175" s="3"/>
      <c r="HHC175" s="3"/>
      <c r="HHD175" s="3"/>
      <c r="HHE175" s="3"/>
      <c r="HHF175" s="3"/>
      <c r="HHG175" s="3"/>
      <c r="HHH175" s="3"/>
      <c r="HHI175" s="3"/>
      <c r="HHJ175" s="3"/>
      <c r="HHK175" s="3"/>
      <c r="HHM175" s="3"/>
      <c r="HHO175" s="3"/>
      <c r="HHP175" s="3"/>
      <c r="HHQ175" s="3"/>
      <c r="HHR175" s="3"/>
      <c r="HHS175" s="3"/>
      <c r="HHT175" s="3"/>
      <c r="HHU175" s="3"/>
      <c r="HHV175" s="3"/>
      <c r="HIA175" s="3"/>
      <c r="HIB175" s="3"/>
      <c r="HIC175" s="3"/>
      <c r="HID175" s="3"/>
      <c r="HIE175" s="3"/>
      <c r="HIF175" s="3"/>
      <c r="HIG175" s="3"/>
      <c r="HIH175" s="3"/>
      <c r="HII175" s="3"/>
      <c r="HIJ175" s="3"/>
      <c r="HIK175" s="3"/>
      <c r="HIL175" s="3"/>
      <c r="HIM175" s="3"/>
      <c r="HIN175" s="3"/>
      <c r="HIO175" s="3"/>
      <c r="HIP175" s="3"/>
      <c r="HIQ175" s="3"/>
      <c r="HIR175" s="3"/>
      <c r="HIS175" s="3"/>
      <c r="HIT175" s="3"/>
      <c r="HIU175" s="3"/>
      <c r="HIV175" s="3"/>
      <c r="HIW175" s="3"/>
      <c r="HIX175" s="3"/>
      <c r="HIY175" s="3"/>
      <c r="HIZ175" s="3"/>
      <c r="HJA175" s="3"/>
      <c r="HJB175" s="3"/>
      <c r="HJC175" s="3"/>
      <c r="HJD175" s="3"/>
      <c r="HJE175" s="3"/>
      <c r="HJF175" s="3"/>
      <c r="HJG175" s="3"/>
      <c r="HJH175" s="3"/>
      <c r="HJI175" s="3"/>
      <c r="HJJ175" s="3"/>
      <c r="HJK175" s="3"/>
      <c r="HJL175" s="3"/>
      <c r="HJM175" s="3"/>
      <c r="HJN175" s="3"/>
      <c r="HJO175" s="3"/>
      <c r="HJP175" s="3"/>
      <c r="HJQ175" s="3"/>
      <c r="HJR175" s="3"/>
      <c r="HJS175" s="3"/>
      <c r="HJT175" s="3"/>
      <c r="HJU175" s="3"/>
      <c r="HJV175" s="3"/>
      <c r="HJW175" s="3"/>
      <c r="HJX175" s="3"/>
      <c r="HJY175" s="3"/>
      <c r="HJZ175" s="3"/>
      <c r="HKA175" s="3"/>
      <c r="HKB175" s="3"/>
      <c r="HKC175" s="3"/>
      <c r="HKD175" s="3"/>
      <c r="HKE175" s="3"/>
      <c r="HKF175" s="3"/>
      <c r="HKG175" s="3"/>
      <c r="HKH175" s="3"/>
      <c r="HKI175" s="3"/>
      <c r="HKJ175" s="3"/>
      <c r="HKK175" s="3"/>
      <c r="HKL175" s="3"/>
      <c r="HKM175" s="3"/>
      <c r="HKN175" s="3"/>
      <c r="HKO175" s="3"/>
      <c r="HKP175" s="3"/>
      <c r="HKQ175" s="3"/>
      <c r="HKR175" s="3"/>
      <c r="HKS175" s="3"/>
      <c r="HKT175" s="3"/>
      <c r="HKU175" s="3"/>
      <c r="HKV175" s="3"/>
      <c r="HKW175" s="3"/>
      <c r="HKX175" s="3"/>
      <c r="HKY175" s="3"/>
      <c r="HKZ175" s="3"/>
      <c r="HLA175" s="3"/>
      <c r="HLB175" s="3"/>
      <c r="HLC175" s="3"/>
      <c r="HLD175" s="3"/>
      <c r="HLE175" s="3"/>
      <c r="HLF175" s="3"/>
      <c r="HLG175" s="3"/>
      <c r="HLH175" s="3"/>
      <c r="HLI175" s="3"/>
      <c r="HLJ175" s="3"/>
      <c r="HLK175" s="3"/>
      <c r="HLL175" s="3"/>
      <c r="HLM175" s="3"/>
      <c r="HLN175" s="3"/>
      <c r="HLO175" s="3"/>
      <c r="HLP175" s="3"/>
      <c r="HLQ175" s="3"/>
      <c r="HLR175" s="3"/>
      <c r="HLS175" s="3"/>
      <c r="HLT175" s="3"/>
      <c r="HLU175" s="3"/>
      <c r="HLV175" s="3"/>
      <c r="HLW175" s="3"/>
      <c r="HLX175" s="3"/>
      <c r="HLY175" s="3"/>
      <c r="HLZ175" s="3"/>
      <c r="HMA175" s="3"/>
      <c r="HMB175" s="3"/>
      <c r="HMC175" s="3"/>
      <c r="HMD175" s="3"/>
      <c r="HME175" s="3"/>
      <c r="HMF175" s="3"/>
      <c r="HMG175" s="3"/>
      <c r="HMH175" s="3"/>
      <c r="HMI175" s="3"/>
      <c r="HMJ175" s="3"/>
      <c r="HMK175" s="3"/>
      <c r="HML175" s="3"/>
      <c r="HMM175" s="3"/>
      <c r="HMN175" s="3"/>
      <c r="HMO175" s="3"/>
      <c r="HMP175" s="3"/>
      <c r="HMQ175" s="3"/>
      <c r="HMR175" s="3"/>
      <c r="HMS175" s="3"/>
      <c r="HMT175" s="3"/>
      <c r="HMU175" s="3"/>
      <c r="HMV175" s="3"/>
      <c r="HMW175" s="3"/>
      <c r="HMX175" s="3"/>
      <c r="HMY175" s="3"/>
      <c r="HMZ175" s="3"/>
      <c r="HNA175" s="3"/>
      <c r="HNB175" s="3"/>
      <c r="HNC175" s="3"/>
      <c r="HND175" s="3"/>
      <c r="HNE175" s="3"/>
      <c r="HNF175" s="3"/>
      <c r="HNG175" s="3"/>
      <c r="HNH175" s="3"/>
      <c r="HNI175" s="3"/>
      <c r="HNJ175" s="3"/>
      <c r="HNK175" s="3"/>
      <c r="HNL175" s="3"/>
      <c r="HNM175" s="3"/>
      <c r="HNN175" s="3"/>
      <c r="HNO175" s="3"/>
      <c r="HNP175" s="3"/>
      <c r="HNQ175" s="3"/>
      <c r="HNR175" s="3"/>
      <c r="HNS175" s="3"/>
      <c r="HNT175" s="3"/>
      <c r="HNU175" s="3"/>
      <c r="HNV175" s="3"/>
      <c r="HNW175" s="3"/>
      <c r="HNX175" s="3"/>
      <c r="HNY175" s="3"/>
      <c r="HNZ175" s="3"/>
      <c r="HOA175" s="3"/>
      <c r="HOB175" s="3"/>
      <c r="HOC175" s="3"/>
      <c r="HOD175" s="3"/>
      <c r="HOE175" s="3"/>
      <c r="HOF175" s="3"/>
      <c r="HOG175" s="3"/>
      <c r="HOH175" s="3"/>
      <c r="HOI175" s="3"/>
      <c r="HOJ175" s="3"/>
      <c r="HOK175" s="3"/>
      <c r="HOL175" s="3"/>
      <c r="HOM175" s="3"/>
      <c r="HON175" s="3"/>
      <c r="HOO175" s="3"/>
      <c r="HOP175" s="3"/>
      <c r="HOQ175" s="3"/>
      <c r="HOR175" s="3"/>
      <c r="HOS175" s="3"/>
      <c r="HOT175" s="3"/>
      <c r="HOU175" s="3"/>
      <c r="HOV175" s="3"/>
      <c r="HOW175" s="3"/>
      <c r="HOX175" s="3"/>
      <c r="HOY175" s="3"/>
      <c r="HOZ175" s="3"/>
      <c r="HPA175" s="3"/>
      <c r="HPB175" s="3"/>
      <c r="HPC175" s="3"/>
      <c r="HPD175" s="3"/>
      <c r="HPE175" s="3"/>
      <c r="HPF175" s="3"/>
      <c r="HPG175" s="3"/>
      <c r="HPH175" s="3"/>
      <c r="HPI175" s="3"/>
      <c r="HPJ175" s="3"/>
      <c r="HPK175" s="3"/>
      <c r="HPL175" s="3"/>
      <c r="HPM175" s="3"/>
      <c r="HPN175" s="3"/>
      <c r="HPO175" s="3"/>
      <c r="HPP175" s="3"/>
      <c r="HPQ175" s="3"/>
      <c r="HPR175" s="3"/>
      <c r="HPS175" s="3"/>
      <c r="HPT175" s="3"/>
      <c r="HPU175" s="3"/>
      <c r="HPV175" s="3"/>
      <c r="HPW175" s="3"/>
      <c r="HPX175" s="3"/>
      <c r="HPY175" s="3"/>
      <c r="HPZ175" s="3"/>
      <c r="HQA175" s="3"/>
      <c r="HQB175" s="3"/>
      <c r="HQC175" s="3"/>
      <c r="HQD175" s="3"/>
      <c r="HQE175" s="3"/>
      <c r="HQF175" s="3"/>
      <c r="HQG175" s="3"/>
      <c r="HQH175" s="3"/>
      <c r="HQI175" s="3"/>
      <c r="HQJ175" s="3"/>
      <c r="HQK175" s="3"/>
      <c r="HQL175" s="3"/>
      <c r="HQM175" s="3"/>
      <c r="HQN175" s="3"/>
      <c r="HQO175" s="3"/>
      <c r="HQP175" s="3"/>
      <c r="HQQ175" s="3"/>
      <c r="HQR175" s="3"/>
      <c r="HQS175" s="3"/>
      <c r="HQT175" s="3"/>
      <c r="HQU175" s="3"/>
      <c r="HQV175" s="3"/>
      <c r="HQW175" s="3"/>
      <c r="HQX175" s="3"/>
      <c r="HQY175" s="3"/>
      <c r="HQZ175" s="3"/>
      <c r="HRA175" s="3"/>
      <c r="HRB175" s="3"/>
      <c r="HRC175" s="3"/>
      <c r="HRD175" s="3"/>
      <c r="HRE175" s="3"/>
      <c r="HRF175" s="3"/>
      <c r="HRG175" s="3"/>
      <c r="HRI175" s="3"/>
      <c r="HRK175" s="3"/>
      <c r="HRL175" s="3"/>
      <c r="HRM175" s="3"/>
      <c r="HRN175" s="3"/>
      <c r="HRO175" s="3"/>
      <c r="HRP175" s="3"/>
      <c r="HRQ175" s="3"/>
      <c r="HRR175" s="3"/>
      <c r="HRW175" s="3"/>
      <c r="HRX175" s="3"/>
      <c r="HRY175" s="3"/>
      <c r="HRZ175" s="3"/>
      <c r="HSA175" s="3"/>
      <c r="HSB175" s="3"/>
      <c r="HSC175" s="3"/>
      <c r="HSD175" s="3"/>
      <c r="HSE175" s="3"/>
      <c r="HSF175" s="3"/>
      <c r="HSG175" s="3"/>
      <c r="HSH175" s="3"/>
      <c r="HSI175" s="3"/>
      <c r="HSJ175" s="3"/>
      <c r="HSK175" s="3"/>
      <c r="HSL175" s="3"/>
      <c r="HSM175" s="3"/>
      <c r="HSN175" s="3"/>
      <c r="HSO175" s="3"/>
      <c r="HSP175" s="3"/>
      <c r="HSQ175" s="3"/>
      <c r="HSR175" s="3"/>
      <c r="HSS175" s="3"/>
      <c r="HST175" s="3"/>
      <c r="HSU175" s="3"/>
      <c r="HSV175" s="3"/>
      <c r="HSW175" s="3"/>
      <c r="HSX175" s="3"/>
      <c r="HSY175" s="3"/>
      <c r="HSZ175" s="3"/>
      <c r="HTA175" s="3"/>
      <c r="HTB175" s="3"/>
      <c r="HTC175" s="3"/>
      <c r="HTD175" s="3"/>
      <c r="HTE175" s="3"/>
      <c r="HTF175" s="3"/>
      <c r="HTG175" s="3"/>
      <c r="HTH175" s="3"/>
      <c r="HTI175" s="3"/>
      <c r="HTJ175" s="3"/>
      <c r="HTK175" s="3"/>
      <c r="HTL175" s="3"/>
      <c r="HTM175" s="3"/>
      <c r="HTN175" s="3"/>
      <c r="HTO175" s="3"/>
      <c r="HTP175" s="3"/>
      <c r="HTQ175" s="3"/>
      <c r="HTR175" s="3"/>
      <c r="HTS175" s="3"/>
      <c r="HTT175" s="3"/>
      <c r="HTU175" s="3"/>
      <c r="HTV175" s="3"/>
      <c r="HTW175" s="3"/>
      <c r="HTX175" s="3"/>
      <c r="HTY175" s="3"/>
      <c r="HTZ175" s="3"/>
      <c r="HUA175" s="3"/>
      <c r="HUB175" s="3"/>
      <c r="HUC175" s="3"/>
      <c r="HUD175" s="3"/>
      <c r="HUE175" s="3"/>
      <c r="HUF175" s="3"/>
      <c r="HUG175" s="3"/>
      <c r="HUH175" s="3"/>
      <c r="HUI175" s="3"/>
      <c r="HUJ175" s="3"/>
      <c r="HUK175" s="3"/>
      <c r="HUL175" s="3"/>
      <c r="HUM175" s="3"/>
      <c r="HUN175" s="3"/>
      <c r="HUO175" s="3"/>
      <c r="HUP175" s="3"/>
      <c r="HUQ175" s="3"/>
      <c r="HUR175" s="3"/>
      <c r="HUS175" s="3"/>
      <c r="HUT175" s="3"/>
      <c r="HUU175" s="3"/>
      <c r="HUV175" s="3"/>
      <c r="HUW175" s="3"/>
      <c r="HUX175" s="3"/>
      <c r="HUY175" s="3"/>
      <c r="HUZ175" s="3"/>
      <c r="HVA175" s="3"/>
      <c r="HVB175" s="3"/>
      <c r="HVC175" s="3"/>
      <c r="HVD175" s="3"/>
      <c r="HVE175" s="3"/>
      <c r="HVF175" s="3"/>
      <c r="HVG175" s="3"/>
      <c r="HVH175" s="3"/>
      <c r="HVI175" s="3"/>
      <c r="HVJ175" s="3"/>
      <c r="HVK175" s="3"/>
      <c r="HVL175" s="3"/>
      <c r="HVM175" s="3"/>
      <c r="HVN175" s="3"/>
      <c r="HVO175" s="3"/>
      <c r="HVP175" s="3"/>
      <c r="HVQ175" s="3"/>
      <c r="HVR175" s="3"/>
      <c r="HVS175" s="3"/>
      <c r="HVT175" s="3"/>
      <c r="HVU175" s="3"/>
      <c r="HVV175" s="3"/>
      <c r="HVW175" s="3"/>
      <c r="HVX175" s="3"/>
      <c r="HVY175" s="3"/>
      <c r="HVZ175" s="3"/>
      <c r="HWA175" s="3"/>
      <c r="HWB175" s="3"/>
      <c r="HWC175" s="3"/>
      <c r="HWD175" s="3"/>
      <c r="HWE175" s="3"/>
      <c r="HWF175" s="3"/>
      <c r="HWG175" s="3"/>
      <c r="HWH175" s="3"/>
      <c r="HWI175" s="3"/>
      <c r="HWJ175" s="3"/>
      <c r="HWK175" s="3"/>
      <c r="HWL175" s="3"/>
      <c r="HWM175" s="3"/>
      <c r="HWN175" s="3"/>
      <c r="HWO175" s="3"/>
      <c r="HWP175" s="3"/>
      <c r="HWQ175" s="3"/>
      <c r="HWR175" s="3"/>
      <c r="HWS175" s="3"/>
      <c r="HWT175" s="3"/>
      <c r="HWU175" s="3"/>
      <c r="HWV175" s="3"/>
      <c r="HWW175" s="3"/>
      <c r="HWX175" s="3"/>
      <c r="HWY175" s="3"/>
      <c r="HWZ175" s="3"/>
      <c r="HXA175" s="3"/>
      <c r="HXB175" s="3"/>
      <c r="HXC175" s="3"/>
      <c r="HXD175" s="3"/>
      <c r="HXE175" s="3"/>
      <c r="HXF175" s="3"/>
      <c r="HXG175" s="3"/>
      <c r="HXH175" s="3"/>
      <c r="HXI175" s="3"/>
      <c r="HXJ175" s="3"/>
      <c r="HXK175" s="3"/>
      <c r="HXL175" s="3"/>
      <c r="HXM175" s="3"/>
      <c r="HXN175" s="3"/>
      <c r="HXO175" s="3"/>
      <c r="HXP175" s="3"/>
      <c r="HXQ175" s="3"/>
      <c r="HXR175" s="3"/>
      <c r="HXS175" s="3"/>
      <c r="HXT175" s="3"/>
      <c r="HXU175" s="3"/>
      <c r="HXV175" s="3"/>
      <c r="HXW175" s="3"/>
      <c r="HXX175" s="3"/>
      <c r="HXY175" s="3"/>
      <c r="HXZ175" s="3"/>
      <c r="HYA175" s="3"/>
      <c r="HYB175" s="3"/>
      <c r="HYC175" s="3"/>
      <c r="HYD175" s="3"/>
      <c r="HYE175" s="3"/>
      <c r="HYF175" s="3"/>
      <c r="HYG175" s="3"/>
      <c r="HYH175" s="3"/>
      <c r="HYI175" s="3"/>
      <c r="HYJ175" s="3"/>
      <c r="HYK175" s="3"/>
      <c r="HYL175" s="3"/>
      <c r="HYM175" s="3"/>
      <c r="HYN175" s="3"/>
      <c r="HYO175" s="3"/>
      <c r="HYP175" s="3"/>
      <c r="HYQ175" s="3"/>
      <c r="HYR175" s="3"/>
      <c r="HYS175" s="3"/>
      <c r="HYT175" s="3"/>
      <c r="HYU175" s="3"/>
      <c r="HYV175" s="3"/>
      <c r="HYW175" s="3"/>
      <c r="HYX175" s="3"/>
      <c r="HYY175" s="3"/>
      <c r="HYZ175" s="3"/>
      <c r="HZA175" s="3"/>
      <c r="HZB175" s="3"/>
      <c r="HZC175" s="3"/>
      <c r="HZD175" s="3"/>
      <c r="HZE175" s="3"/>
      <c r="HZF175" s="3"/>
      <c r="HZG175" s="3"/>
      <c r="HZH175" s="3"/>
      <c r="HZI175" s="3"/>
      <c r="HZJ175" s="3"/>
      <c r="HZK175" s="3"/>
      <c r="HZL175" s="3"/>
      <c r="HZM175" s="3"/>
      <c r="HZN175" s="3"/>
      <c r="HZO175" s="3"/>
      <c r="HZP175" s="3"/>
      <c r="HZQ175" s="3"/>
      <c r="HZR175" s="3"/>
      <c r="HZS175" s="3"/>
      <c r="HZT175" s="3"/>
      <c r="HZU175" s="3"/>
      <c r="HZV175" s="3"/>
      <c r="HZW175" s="3"/>
      <c r="HZX175" s="3"/>
      <c r="HZY175" s="3"/>
      <c r="HZZ175" s="3"/>
      <c r="IAA175" s="3"/>
      <c r="IAB175" s="3"/>
      <c r="IAC175" s="3"/>
      <c r="IAD175" s="3"/>
      <c r="IAE175" s="3"/>
      <c r="IAF175" s="3"/>
      <c r="IAG175" s="3"/>
      <c r="IAH175" s="3"/>
      <c r="IAI175" s="3"/>
      <c r="IAJ175" s="3"/>
      <c r="IAK175" s="3"/>
      <c r="IAL175" s="3"/>
      <c r="IAM175" s="3"/>
      <c r="IAN175" s="3"/>
      <c r="IAO175" s="3"/>
      <c r="IAP175" s="3"/>
      <c r="IAQ175" s="3"/>
      <c r="IAR175" s="3"/>
      <c r="IAS175" s="3"/>
      <c r="IAT175" s="3"/>
      <c r="IAU175" s="3"/>
      <c r="IAV175" s="3"/>
      <c r="IAW175" s="3"/>
      <c r="IAX175" s="3"/>
      <c r="IAY175" s="3"/>
      <c r="IAZ175" s="3"/>
      <c r="IBA175" s="3"/>
      <c r="IBB175" s="3"/>
      <c r="IBC175" s="3"/>
      <c r="IBE175" s="3"/>
      <c r="IBG175" s="3"/>
      <c r="IBH175" s="3"/>
      <c r="IBI175" s="3"/>
      <c r="IBJ175" s="3"/>
      <c r="IBK175" s="3"/>
      <c r="IBL175" s="3"/>
      <c r="IBM175" s="3"/>
      <c r="IBN175" s="3"/>
      <c r="IBS175" s="3"/>
      <c r="IBT175" s="3"/>
      <c r="IBU175" s="3"/>
      <c r="IBV175" s="3"/>
      <c r="IBW175" s="3"/>
      <c r="IBX175" s="3"/>
      <c r="IBY175" s="3"/>
      <c r="IBZ175" s="3"/>
      <c r="ICA175" s="3"/>
      <c r="ICB175" s="3"/>
      <c r="ICC175" s="3"/>
      <c r="ICD175" s="3"/>
      <c r="ICE175" s="3"/>
      <c r="ICF175" s="3"/>
      <c r="ICG175" s="3"/>
      <c r="ICH175" s="3"/>
      <c r="ICI175" s="3"/>
      <c r="ICJ175" s="3"/>
      <c r="ICK175" s="3"/>
      <c r="ICL175" s="3"/>
      <c r="ICM175" s="3"/>
      <c r="ICN175" s="3"/>
      <c r="ICO175" s="3"/>
      <c r="ICP175" s="3"/>
      <c r="ICQ175" s="3"/>
      <c r="ICR175" s="3"/>
      <c r="ICS175" s="3"/>
      <c r="ICT175" s="3"/>
      <c r="ICU175" s="3"/>
      <c r="ICV175" s="3"/>
      <c r="ICW175" s="3"/>
      <c r="ICX175" s="3"/>
      <c r="ICY175" s="3"/>
      <c r="ICZ175" s="3"/>
      <c r="IDA175" s="3"/>
      <c r="IDB175" s="3"/>
      <c r="IDC175" s="3"/>
      <c r="IDD175" s="3"/>
      <c r="IDE175" s="3"/>
      <c r="IDF175" s="3"/>
      <c r="IDG175" s="3"/>
      <c r="IDH175" s="3"/>
      <c r="IDI175" s="3"/>
      <c r="IDJ175" s="3"/>
      <c r="IDK175" s="3"/>
      <c r="IDL175" s="3"/>
      <c r="IDM175" s="3"/>
      <c r="IDN175" s="3"/>
      <c r="IDO175" s="3"/>
      <c r="IDP175" s="3"/>
      <c r="IDQ175" s="3"/>
      <c r="IDR175" s="3"/>
      <c r="IDS175" s="3"/>
      <c r="IDT175" s="3"/>
      <c r="IDU175" s="3"/>
      <c r="IDV175" s="3"/>
      <c r="IDW175" s="3"/>
      <c r="IDX175" s="3"/>
      <c r="IDY175" s="3"/>
      <c r="IDZ175" s="3"/>
      <c r="IEA175" s="3"/>
      <c r="IEB175" s="3"/>
      <c r="IEC175" s="3"/>
      <c r="IED175" s="3"/>
      <c r="IEE175" s="3"/>
      <c r="IEF175" s="3"/>
      <c r="IEG175" s="3"/>
      <c r="IEH175" s="3"/>
      <c r="IEI175" s="3"/>
      <c r="IEJ175" s="3"/>
      <c r="IEK175" s="3"/>
      <c r="IEL175" s="3"/>
      <c r="IEM175" s="3"/>
      <c r="IEN175" s="3"/>
      <c r="IEO175" s="3"/>
      <c r="IEP175" s="3"/>
      <c r="IEQ175" s="3"/>
      <c r="IER175" s="3"/>
      <c r="IES175" s="3"/>
      <c r="IET175" s="3"/>
      <c r="IEU175" s="3"/>
      <c r="IEV175" s="3"/>
      <c r="IEW175" s="3"/>
      <c r="IEX175" s="3"/>
      <c r="IEY175" s="3"/>
      <c r="IEZ175" s="3"/>
      <c r="IFA175" s="3"/>
      <c r="IFB175" s="3"/>
      <c r="IFC175" s="3"/>
      <c r="IFD175" s="3"/>
      <c r="IFE175" s="3"/>
      <c r="IFF175" s="3"/>
      <c r="IFG175" s="3"/>
      <c r="IFH175" s="3"/>
      <c r="IFI175" s="3"/>
      <c r="IFJ175" s="3"/>
      <c r="IFK175" s="3"/>
      <c r="IFL175" s="3"/>
      <c r="IFM175" s="3"/>
      <c r="IFN175" s="3"/>
      <c r="IFO175" s="3"/>
      <c r="IFP175" s="3"/>
      <c r="IFQ175" s="3"/>
      <c r="IFR175" s="3"/>
      <c r="IFS175" s="3"/>
      <c r="IFT175" s="3"/>
      <c r="IFU175" s="3"/>
      <c r="IFV175" s="3"/>
      <c r="IFW175" s="3"/>
      <c r="IFX175" s="3"/>
      <c r="IFY175" s="3"/>
      <c r="IFZ175" s="3"/>
      <c r="IGA175" s="3"/>
      <c r="IGB175" s="3"/>
      <c r="IGC175" s="3"/>
      <c r="IGD175" s="3"/>
      <c r="IGE175" s="3"/>
      <c r="IGF175" s="3"/>
      <c r="IGG175" s="3"/>
      <c r="IGH175" s="3"/>
      <c r="IGI175" s="3"/>
      <c r="IGJ175" s="3"/>
      <c r="IGK175" s="3"/>
      <c r="IGL175" s="3"/>
      <c r="IGM175" s="3"/>
      <c r="IGN175" s="3"/>
      <c r="IGO175" s="3"/>
      <c r="IGP175" s="3"/>
      <c r="IGQ175" s="3"/>
      <c r="IGR175" s="3"/>
      <c r="IGS175" s="3"/>
      <c r="IGT175" s="3"/>
      <c r="IGU175" s="3"/>
      <c r="IGV175" s="3"/>
      <c r="IGW175" s="3"/>
      <c r="IGX175" s="3"/>
      <c r="IGY175" s="3"/>
      <c r="IGZ175" s="3"/>
      <c r="IHA175" s="3"/>
      <c r="IHB175" s="3"/>
      <c r="IHC175" s="3"/>
      <c r="IHD175" s="3"/>
      <c r="IHE175" s="3"/>
      <c r="IHF175" s="3"/>
      <c r="IHG175" s="3"/>
      <c r="IHH175" s="3"/>
      <c r="IHI175" s="3"/>
      <c r="IHJ175" s="3"/>
      <c r="IHK175" s="3"/>
      <c r="IHL175" s="3"/>
      <c r="IHM175" s="3"/>
      <c r="IHN175" s="3"/>
      <c r="IHO175" s="3"/>
      <c r="IHP175" s="3"/>
      <c r="IHQ175" s="3"/>
      <c r="IHR175" s="3"/>
      <c r="IHS175" s="3"/>
      <c r="IHT175" s="3"/>
      <c r="IHU175" s="3"/>
      <c r="IHV175" s="3"/>
      <c r="IHW175" s="3"/>
      <c r="IHX175" s="3"/>
      <c r="IHY175" s="3"/>
      <c r="IHZ175" s="3"/>
      <c r="IIA175" s="3"/>
      <c r="IIB175" s="3"/>
      <c r="IIC175" s="3"/>
      <c r="IID175" s="3"/>
      <c r="IIE175" s="3"/>
      <c r="IIF175" s="3"/>
      <c r="IIG175" s="3"/>
      <c r="IIH175" s="3"/>
      <c r="III175" s="3"/>
      <c r="IIJ175" s="3"/>
      <c r="IIK175" s="3"/>
      <c r="IIL175" s="3"/>
      <c r="IIM175" s="3"/>
      <c r="IIN175" s="3"/>
      <c r="IIO175" s="3"/>
      <c r="IIP175" s="3"/>
      <c r="IIQ175" s="3"/>
      <c r="IIR175" s="3"/>
      <c r="IIS175" s="3"/>
      <c r="IIT175" s="3"/>
      <c r="IIU175" s="3"/>
      <c r="IIV175" s="3"/>
      <c r="IIW175" s="3"/>
      <c r="IIX175" s="3"/>
      <c r="IIY175" s="3"/>
      <c r="IIZ175" s="3"/>
      <c r="IJA175" s="3"/>
      <c r="IJB175" s="3"/>
      <c r="IJC175" s="3"/>
      <c r="IJD175" s="3"/>
      <c r="IJE175" s="3"/>
      <c r="IJF175" s="3"/>
      <c r="IJG175" s="3"/>
      <c r="IJH175" s="3"/>
      <c r="IJI175" s="3"/>
      <c r="IJJ175" s="3"/>
      <c r="IJK175" s="3"/>
      <c r="IJL175" s="3"/>
      <c r="IJM175" s="3"/>
      <c r="IJN175" s="3"/>
      <c r="IJO175" s="3"/>
      <c r="IJP175" s="3"/>
      <c r="IJQ175" s="3"/>
      <c r="IJR175" s="3"/>
      <c r="IJS175" s="3"/>
      <c r="IJT175" s="3"/>
      <c r="IJU175" s="3"/>
      <c r="IJV175" s="3"/>
      <c r="IJW175" s="3"/>
      <c r="IJX175" s="3"/>
      <c r="IJY175" s="3"/>
      <c r="IJZ175" s="3"/>
      <c r="IKA175" s="3"/>
      <c r="IKB175" s="3"/>
      <c r="IKC175" s="3"/>
      <c r="IKD175" s="3"/>
      <c r="IKE175" s="3"/>
      <c r="IKF175" s="3"/>
      <c r="IKG175" s="3"/>
      <c r="IKH175" s="3"/>
      <c r="IKI175" s="3"/>
      <c r="IKJ175" s="3"/>
      <c r="IKK175" s="3"/>
      <c r="IKL175" s="3"/>
      <c r="IKM175" s="3"/>
      <c r="IKN175" s="3"/>
      <c r="IKO175" s="3"/>
      <c r="IKP175" s="3"/>
      <c r="IKQ175" s="3"/>
      <c r="IKR175" s="3"/>
      <c r="IKS175" s="3"/>
      <c r="IKT175" s="3"/>
      <c r="IKU175" s="3"/>
      <c r="IKV175" s="3"/>
      <c r="IKW175" s="3"/>
      <c r="IKX175" s="3"/>
      <c r="IKY175" s="3"/>
      <c r="ILA175" s="3"/>
      <c r="ILC175" s="3"/>
      <c r="ILD175" s="3"/>
      <c r="ILE175" s="3"/>
      <c r="ILF175" s="3"/>
      <c r="ILG175" s="3"/>
      <c r="ILH175" s="3"/>
      <c r="ILI175" s="3"/>
      <c r="ILJ175" s="3"/>
      <c r="ILO175" s="3"/>
      <c r="ILP175" s="3"/>
      <c r="ILQ175" s="3"/>
      <c r="ILR175" s="3"/>
      <c r="ILS175" s="3"/>
      <c r="ILT175" s="3"/>
      <c r="ILU175" s="3"/>
      <c r="ILV175" s="3"/>
      <c r="ILW175" s="3"/>
      <c r="ILX175" s="3"/>
      <c r="ILY175" s="3"/>
      <c r="ILZ175" s="3"/>
      <c r="IMA175" s="3"/>
      <c r="IMB175" s="3"/>
      <c r="IMC175" s="3"/>
      <c r="IMD175" s="3"/>
      <c r="IME175" s="3"/>
      <c r="IMF175" s="3"/>
      <c r="IMG175" s="3"/>
      <c r="IMH175" s="3"/>
      <c r="IMI175" s="3"/>
      <c r="IMJ175" s="3"/>
      <c r="IMK175" s="3"/>
      <c r="IML175" s="3"/>
      <c r="IMM175" s="3"/>
      <c r="IMN175" s="3"/>
      <c r="IMO175" s="3"/>
      <c r="IMP175" s="3"/>
      <c r="IMQ175" s="3"/>
      <c r="IMR175" s="3"/>
      <c r="IMS175" s="3"/>
      <c r="IMT175" s="3"/>
      <c r="IMU175" s="3"/>
      <c r="IMV175" s="3"/>
      <c r="IMW175" s="3"/>
      <c r="IMX175" s="3"/>
      <c r="IMY175" s="3"/>
      <c r="IMZ175" s="3"/>
      <c r="INA175" s="3"/>
      <c r="INB175" s="3"/>
      <c r="INC175" s="3"/>
      <c r="IND175" s="3"/>
      <c r="INE175" s="3"/>
      <c r="INF175" s="3"/>
      <c r="ING175" s="3"/>
      <c r="INH175" s="3"/>
      <c r="INI175" s="3"/>
      <c r="INJ175" s="3"/>
      <c r="INK175" s="3"/>
      <c r="INL175" s="3"/>
      <c r="INM175" s="3"/>
      <c r="INN175" s="3"/>
      <c r="INO175" s="3"/>
      <c r="INP175" s="3"/>
      <c r="INQ175" s="3"/>
      <c r="INR175" s="3"/>
      <c r="INS175" s="3"/>
      <c r="INT175" s="3"/>
      <c r="INU175" s="3"/>
      <c r="INV175" s="3"/>
      <c r="INW175" s="3"/>
      <c r="INX175" s="3"/>
      <c r="INY175" s="3"/>
      <c r="INZ175" s="3"/>
      <c r="IOA175" s="3"/>
      <c r="IOB175" s="3"/>
      <c r="IOC175" s="3"/>
      <c r="IOD175" s="3"/>
      <c r="IOE175" s="3"/>
      <c r="IOF175" s="3"/>
      <c r="IOG175" s="3"/>
      <c r="IOH175" s="3"/>
      <c r="IOI175" s="3"/>
      <c r="IOJ175" s="3"/>
      <c r="IOK175" s="3"/>
      <c r="IOL175" s="3"/>
      <c r="IOM175" s="3"/>
      <c r="ION175" s="3"/>
      <c r="IOO175" s="3"/>
      <c r="IOP175" s="3"/>
      <c r="IOQ175" s="3"/>
      <c r="IOR175" s="3"/>
      <c r="IOS175" s="3"/>
      <c r="IOT175" s="3"/>
      <c r="IOU175" s="3"/>
      <c r="IOV175" s="3"/>
      <c r="IOW175" s="3"/>
      <c r="IOX175" s="3"/>
      <c r="IOY175" s="3"/>
      <c r="IOZ175" s="3"/>
      <c r="IPA175" s="3"/>
      <c r="IPB175" s="3"/>
      <c r="IPC175" s="3"/>
      <c r="IPD175" s="3"/>
      <c r="IPE175" s="3"/>
      <c r="IPF175" s="3"/>
      <c r="IPG175" s="3"/>
      <c r="IPH175" s="3"/>
      <c r="IPI175" s="3"/>
      <c r="IPJ175" s="3"/>
      <c r="IPK175" s="3"/>
      <c r="IPL175" s="3"/>
      <c r="IPM175" s="3"/>
      <c r="IPN175" s="3"/>
      <c r="IPO175" s="3"/>
      <c r="IPP175" s="3"/>
      <c r="IPQ175" s="3"/>
      <c r="IPR175" s="3"/>
      <c r="IPS175" s="3"/>
      <c r="IPT175" s="3"/>
      <c r="IPU175" s="3"/>
      <c r="IPV175" s="3"/>
      <c r="IPW175" s="3"/>
      <c r="IPX175" s="3"/>
      <c r="IPY175" s="3"/>
      <c r="IPZ175" s="3"/>
      <c r="IQA175" s="3"/>
      <c r="IQB175" s="3"/>
      <c r="IQC175" s="3"/>
      <c r="IQD175" s="3"/>
      <c r="IQE175" s="3"/>
      <c r="IQF175" s="3"/>
      <c r="IQG175" s="3"/>
      <c r="IQH175" s="3"/>
      <c r="IQI175" s="3"/>
      <c r="IQJ175" s="3"/>
      <c r="IQK175" s="3"/>
      <c r="IQL175" s="3"/>
      <c r="IQM175" s="3"/>
      <c r="IQN175" s="3"/>
      <c r="IQO175" s="3"/>
      <c r="IQP175" s="3"/>
      <c r="IQQ175" s="3"/>
      <c r="IQR175" s="3"/>
      <c r="IQS175" s="3"/>
      <c r="IQT175" s="3"/>
      <c r="IQU175" s="3"/>
      <c r="IQV175" s="3"/>
      <c r="IQW175" s="3"/>
      <c r="IQX175" s="3"/>
      <c r="IQY175" s="3"/>
      <c r="IQZ175" s="3"/>
      <c r="IRA175" s="3"/>
      <c r="IRB175" s="3"/>
      <c r="IRC175" s="3"/>
      <c r="IRD175" s="3"/>
      <c r="IRE175" s="3"/>
      <c r="IRF175" s="3"/>
      <c r="IRG175" s="3"/>
      <c r="IRH175" s="3"/>
      <c r="IRI175" s="3"/>
      <c r="IRJ175" s="3"/>
      <c r="IRK175" s="3"/>
      <c r="IRL175" s="3"/>
      <c r="IRM175" s="3"/>
      <c r="IRN175" s="3"/>
      <c r="IRO175" s="3"/>
      <c r="IRP175" s="3"/>
      <c r="IRQ175" s="3"/>
      <c r="IRR175" s="3"/>
      <c r="IRS175" s="3"/>
      <c r="IRT175" s="3"/>
      <c r="IRU175" s="3"/>
      <c r="IRV175" s="3"/>
      <c r="IRW175" s="3"/>
      <c r="IRX175" s="3"/>
      <c r="IRY175" s="3"/>
      <c r="IRZ175" s="3"/>
      <c r="ISA175" s="3"/>
      <c r="ISB175" s="3"/>
      <c r="ISC175" s="3"/>
      <c r="ISD175" s="3"/>
      <c r="ISE175" s="3"/>
      <c r="ISF175" s="3"/>
      <c r="ISG175" s="3"/>
      <c r="ISH175" s="3"/>
      <c r="ISI175" s="3"/>
      <c r="ISJ175" s="3"/>
      <c r="ISK175" s="3"/>
      <c r="ISL175" s="3"/>
      <c r="ISM175" s="3"/>
      <c r="ISN175" s="3"/>
      <c r="ISO175" s="3"/>
      <c r="ISP175" s="3"/>
      <c r="ISQ175" s="3"/>
      <c r="ISR175" s="3"/>
      <c r="ISS175" s="3"/>
      <c r="IST175" s="3"/>
      <c r="ISU175" s="3"/>
      <c r="ISV175" s="3"/>
      <c r="ISW175" s="3"/>
      <c r="ISX175" s="3"/>
      <c r="ISY175" s="3"/>
      <c r="ISZ175" s="3"/>
      <c r="ITA175" s="3"/>
      <c r="ITB175" s="3"/>
      <c r="ITC175" s="3"/>
      <c r="ITD175" s="3"/>
      <c r="ITE175" s="3"/>
      <c r="ITF175" s="3"/>
      <c r="ITG175" s="3"/>
      <c r="ITH175" s="3"/>
      <c r="ITI175" s="3"/>
      <c r="ITJ175" s="3"/>
      <c r="ITK175" s="3"/>
      <c r="ITL175" s="3"/>
      <c r="ITM175" s="3"/>
      <c r="ITN175" s="3"/>
      <c r="ITO175" s="3"/>
      <c r="ITP175" s="3"/>
      <c r="ITQ175" s="3"/>
      <c r="ITR175" s="3"/>
      <c r="ITS175" s="3"/>
      <c r="ITT175" s="3"/>
      <c r="ITU175" s="3"/>
      <c r="ITV175" s="3"/>
      <c r="ITW175" s="3"/>
      <c r="ITX175" s="3"/>
      <c r="ITY175" s="3"/>
      <c r="ITZ175" s="3"/>
      <c r="IUA175" s="3"/>
      <c r="IUB175" s="3"/>
      <c r="IUC175" s="3"/>
      <c r="IUD175" s="3"/>
      <c r="IUE175" s="3"/>
      <c r="IUF175" s="3"/>
      <c r="IUG175" s="3"/>
      <c r="IUH175" s="3"/>
      <c r="IUI175" s="3"/>
      <c r="IUJ175" s="3"/>
      <c r="IUK175" s="3"/>
      <c r="IUL175" s="3"/>
      <c r="IUM175" s="3"/>
      <c r="IUN175" s="3"/>
      <c r="IUO175" s="3"/>
      <c r="IUP175" s="3"/>
      <c r="IUQ175" s="3"/>
      <c r="IUR175" s="3"/>
      <c r="IUS175" s="3"/>
      <c r="IUT175" s="3"/>
      <c r="IUU175" s="3"/>
      <c r="IUW175" s="3"/>
      <c r="IUY175" s="3"/>
      <c r="IUZ175" s="3"/>
      <c r="IVA175" s="3"/>
      <c r="IVB175" s="3"/>
      <c r="IVC175" s="3"/>
      <c r="IVD175" s="3"/>
      <c r="IVE175" s="3"/>
      <c r="IVF175" s="3"/>
      <c r="IVK175" s="3"/>
      <c r="IVL175" s="3"/>
      <c r="IVM175" s="3"/>
      <c r="IVN175" s="3"/>
      <c r="IVO175" s="3"/>
      <c r="IVP175" s="3"/>
      <c r="IVQ175" s="3"/>
      <c r="IVR175" s="3"/>
      <c r="IVS175" s="3"/>
      <c r="IVT175" s="3"/>
      <c r="IVU175" s="3"/>
      <c r="IVV175" s="3"/>
      <c r="IVW175" s="3"/>
      <c r="IVX175" s="3"/>
      <c r="IVY175" s="3"/>
      <c r="IVZ175" s="3"/>
      <c r="IWA175" s="3"/>
      <c r="IWB175" s="3"/>
      <c r="IWC175" s="3"/>
      <c r="IWD175" s="3"/>
      <c r="IWE175" s="3"/>
      <c r="IWF175" s="3"/>
      <c r="IWG175" s="3"/>
      <c r="IWH175" s="3"/>
      <c r="IWI175" s="3"/>
      <c r="IWJ175" s="3"/>
      <c r="IWK175" s="3"/>
      <c r="IWL175" s="3"/>
      <c r="IWM175" s="3"/>
      <c r="IWN175" s="3"/>
      <c r="IWO175" s="3"/>
      <c r="IWP175" s="3"/>
      <c r="IWQ175" s="3"/>
      <c r="IWR175" s="3"/>
      <c r="IWS175" s="3"/>
      <c r="IWT175" s="3"/>
      <c r="IWU175" s="3"/>
      <c r="IWV175" s="3"/>
      <c r="IWW175" s="3"/>
      <c r="IWX175" s="3"/>
      <c r="IWY175" s="3"/>
      <c r="IWZ175" s="3"/>
      <c r="IXA175" s="3"/>
      <c r="IXB175" s="3"/>
      <c r="IXC175" s="3"/>
      <c r="IXD175" s="3"/>
      <c r="IXE175" s="3"/>
      <c r="IXF175" s="3"/>
      <c r="IXG175" s="3"/>
      <c r="IXH175" s="3"/>
      <c r="IXI175" s="3"/>
      <c r="IXJ175" s="3"/>
      <c r="IXK175" s="3"/>
      <c r="IXL175" s="3"/>
      <c r="IXM175" s="3"/>
      <c r="IXN175" s="3"/>
      <c r="IXO175" s="3"/>
      <c r="IXP175" s="3"/>
      <c r="IXQ175" s="3"/>
      <c r="IXR175" s="3"/>
      <c r="IXS175" s="3"/>
      <c r="IXT175" s="3"/>
      <c r="IXU175" s="3"/>
      <c r="IXV175" s="3"/>
      <c r="IXW175" s="3"/>
      <c r="IXX175" s="3"/>
      <c r="IXY175" s="3"/>
      <c r="IXZ175" s="3"/>
      <c r="IYA175" s="3"/>
      <c r="IYB175" s="3"/>
      <c r="IYC175" s="3"/>
      <c r="IYD175" s="3"/>
      <c r="IYE175" s="3"/>
      <c r="IYF175" s="3"/>
      <c r="IYG175" s="3"/>
      <c r="IYH175" s="3"/>
      <c r="IYI175" s="3"/>
      <c r="IYJ175" s="3"/>
      <c r="IYK175" s="3"/>
      <c r="IYL175" s="3"/>
      <c r="IYM175" s="3"/>
      <c r="IYN175" s="3"/>
      <c r="IYO175" s="3"/>
      <c r="IYP175" s="3"/>
      <c r="IYQ175" s="3"/>
      <c r="IYR175" s="3"/>
      <c r="IYS175" s="3"/>
      <c r="IYT175" s="3"/>
      <c r="IYU175" s="3"/>
      <c r="IYV175" s="3"/>
      <c r="IYW175" s="3"/>
      <c r="IYX175" s="3"/>
      <c r="IYY175" s="3"/>
      <c r="IYZ175" s="3"/>
      <c r="IZA175" s="3"/>
      <c r="IZB175" s="3"/>
      <c r="IZC175" s="3"/>
      <c r="IZD175" s="3"/>
      <c r="IZE175" s="3"/>
      <c r="IZF175" s="3"/>
      <c r="IZG175" s="3"/>
      <c r="IZH175" s="3"/>
      <c r="IZI175" s="3"/>
      <c r="IZJ175" s="3"/>
      <c r="IZK175" s="3"/>
      <c r="IZL175" s="3"/>
      <c r="IZM175" s="3"/>
      <c r="IZN175" s="3"/>
      <c r="IZO175" s="3"/>
      <c r="IZP175" s="3"/>
      <c r="IZQ175" s="3"/>
      <c r="IZR175" s="3"/>
      <c r="IZS175" s="3"/>
      <c r="IZT175" s="3"/>
      <c r="IZU175" s="3"/>
      <c r="IZV175" s="3"/>
      <c r="IZW175" s="3"/>
      <c r="IZX175" s="3"/>
      <c r="IZY175" s="3"/>
      <c r="IZZ175" s="3"/>
      <c r="JAA175" s="3"/>
      <c r="JAB175" s="3"/>
      <c r="JAC175" s="3"/>
      <c r="JAD175" s="3"/>
      <c r="JAE175" s="3"/>
      <c r="JAF175" s="3"/>
      <c r="JAG175" s="3"/>
      <c r="JAH175" s="3"/>
      <c r="JAI175" s="3"/>
      <c r="JAJ175" s="3"/>
      <c r="JAK175" s="3"/>
      <c r="JAL175" s="3"/>
      <c r="JAM175" s="3"/>
      <c r="JAN175" s="3"/>
      <c r="JAO175" s="3"/>
      <c r="JAP175" s="3"/>
      <c r="JAQ175" s="3"/>
      <c r="JAR175" s="3"/>
      <c r="JAS175" s="3"/>
      <c r="JAT175" s="3"/>
      <c r="JAU175" s="3"/>
      <c r="JAV175" s="3"/>
      <c r="JAW175" s="3"/>
      <c r="JAX175" s="3"/>
      <c r="JAY175" s="3"/>
      <c r="JAZ175" s="3"/>
      <c r="JBA175" s="3"/>
      <c r="JBB175" s="3"/>
      <c r="JBC175" s="3"/>
      <c r="JBD175" s="3"/>
      <c r="JBE175" s="3"/>
      <c r="JBF175" s="3"/>
      <c r="JBG175" s="3"/>
      <c r="JBH175" s="3"/>
      <c r="JBI175" s="3"/>
      <c r="JBJ175" s="3"/>
      <c r="JBK175" s="3"/>
      <c r="JBL175" s="3"/>
      <c r="JBM175" s="3"/>
      <c r="JBN175" s="3"/>
      <c r="JBO175" s="3"/>
      <c r="JBP175" s="3"/>
      <c r="JBQ175" s="3"/>
      <c r="JBR175" s="3"/>
      <c r="JBS175" s="3"/>
      <c r="JBT175" s="3"/>
      <c r="JBU175" s="3"/>
      <c r="JBV175" s="3"/>
      <c r="JBW175" s="3"/>
      <c r="JBX175" s="3"/>
      <c r="JBY175" s="3"/>
      <c r="JBZ175" s="3"/>
      <c r="JCA175" s="3"/>
      <c r="JCB175" s="3"/>
      <c r="JCC175" s="3"/>
      <c r="JCD175" s="3"/>
      <c r="JCE175" s="3"/>
      <c r="JCF175" s="3"/>
      <c r="JCG175" s="3"/>
      <c r="JCH175" s="3"/>
      <c r="JCI175" s="3"/>
      <c r="JCJ175" s="3"/>
      <c r="JCK175" s="3"/>
      <c r="JCL175" s="3"/>
      <c r="JCM175" s="3"/>
      <c r="JCN175" s="3"/>
      <c r="JCO175" s="3"/>
      <c r="JCP175" s="3"/>
      <c r="JCQ175" s="3"/>
      <c r="JCR175" s="3"/>
      <c r="JCS175" s="3"/>
      <c r="JCT175" s="3"/>
      <c r="JCU175" s="3"/>
      <c r="JCV175" s="3"/>
      <c r="JCW175" s="3"/>
      <c r="JCX175" s="3"/>
      <c r="JCY175" s="3"/>
      <c r="JCZ175" s="3"/>
      <c r="JDA175" s="3"/>
      <c r="JDB175" s="3"/>
      <c r="JDC175" s="3"/>
      <c r="JDD175" s="3"/>
      <c r="JDE175" s="3"/>
      <c r="JDF175" s="3"/>
      <c r="JDG175" s="3"/>
      <c r="JDH175" s="3"/>
      <c r="JDI175" s="3"/>
      <c r="JDJ175" s="3"/>
      <c r="JDK175" s="3"/>
      <c r="JDL175" s="3"/>
      <c r="JDM175" s="3"/>
      <c r="JDN175" s="3"/>
      <c r="JDO175" s="3"/>
      <c r="JDP175" s="3"/>
      <c r="JDQ175" s="3"/>
      <c r="JDR175" s="3"/>
      <c r="JDS175" s="3"/>
      <c r="JDT175" s="3"/>
      <c r="JDU175" s="3"/>
      <c r="JDV175" s="3"/>
      <c r="JDW175" s="3"/>
      <c r="JDX175" s="3"/>
      <c r="JDY175" s="3"/>
      <c r="JDZ175" s="3"/>
      <c r="JEA175" s="3"/>
      <c r="JEB175" s="3"/>
      <c r="JEC175" s="3"/>
      <c r="JED175" s="3"/>
      <c r="JEE175" s="3"/>
      <c r="JEF175" s="3"/>
      <c r="JEG175" s="3"/>
      <c r="JEH175" s="3"/>
      <c r="JEI175" s="3"/>
      <c r="JEJ175" s="3"/>
      <c r="JEK175" s="3"/>
      <c r="JEL175" s="3"/>
      <c r="JEM175" s="3"/>
      <c r="JEN175" s="3"/>
      <c r="JEO175" s="3"/>
      <c r="JEP175" s="3"/>
      <c r="JEQ175" s="3"/>
      <c r="JES175" s="3"/>
      <c r="JEU175" s="3"/>
      <c r="JEV175" s="3"/>
      <c r="JEW175" s="3"/>
      <c r="JEX175" s="3"/>
      <c r="JEY175" s="3"/>
      <c r="JEZ175" s="3"/>
      <c r="JFA175" s="3"/>
      <c r="JFB175" s="3"/>
      <c r="JFG175" s="3"/>
      <c r="JFH175" s="3"/>
      <c r="JFI175" s="3"/>
      <c r="JFJ175" s="3"/>
      <c r="JFK175" s="3"/>
      <c r="JFL175" s="3"/>
      <c r="JFM175" s="3"/>
      <c r="JFN175" s="3"/>
      <c r="JFO175" s="3"/>
      <c r="JFP175" s="3"/>
      <c r="JFQ175" s="3"/>
      <c r="JFR175" s="3"/>
      <c r="JFS175" s="3"/>
      <c r="JFT175" s="3"/>
      <c r="JFU175" s="3"/>
      <c r="JFV175" s="3"/>
      <c r="JFW175" s="3"/>
      <c r="JFX175" s="3"/>
      <c r="JFY175" s="3"/>
      <c r="JFZ175" s="3"/>
      <c r="JGA175" s="3"/>
      <c r="JGB175" s="3"/>
      <c r="JGC175" s="3"/>
      <c r="JGD175" s="3"/>
      <c r="JGE175" s="3"/>
      <c r="JGF175" s="3"/>
      <c r="JGG175" s="3"/>
      <c r="JGH175" s="3"/>
      <c r="JGI175" s="3"/>
      <c r="JGJ175" s="3"/>
      <c r="JGK175" s="3"/>
      <c r="JGL175" s="3"/>
      <c r="JGM175" s="3"/>
      <c r="JGN175" s="3"/>
      <c r="JGO175" s="3"/>
      <c r="JGP175" s="3"/>
      <c r="JGQ175" s="3"/>
      <c r="JGR175" s="3"/>
      <c r="JGS175" s="3"/>
      <c r="JGT175" s="3"/>
      <c r="JGU175" s="3"/>
      <c r="JGV175" s="3"/>
      <c r="JGW175" s="3"/>
      <c r="JGX175" s="3"/>
      <c r="JGY175" s="3"/>
      <c r="JGZ175" s="3"/>
      <c r="JHA175" s="3"/>
      <c r="JHB175" s="3"/>
      <c r="JHC175" s="3"/>
      <c r="JHD175" s="3"/>
      <c r="JHE175" s="3"/>
      <c r="JHF175" s="3"/>
      <c r="JHG175" s="3"/>
      <c r="JHH175" s="3"/>
      <c r="JHI175" s="3"/>
      <c r="JHJ175" s="3"/>
      <c r="JHK175" s="3"/>
      <c r="JHL175" s="3"/>
      <c r="JHM175" s="3"/>
      <c r="JHN175" s="3"/>
      <c r="JHO175" s="3"/>
      <c r="JHP175" s="3"/>
      <c r="JHQ175" s="3"/>
      <c r="JHR175" s="3"/>
      <c r="JHS175" s="3"/>
      <c r="JHT175" s="3"/>
      <c r="JHU175" s="3"/>
      <c r="JHV175" s="3"/>
      <c r="JHW175" s="3"/>
      <c r="JHX175" s="3"/>
      <c r="JHY175" s="3"/>
      <c r="JHZ175" s="3"/>
      <c r="JIA175" s="3"/>
      <c r="JIB175" s="3"/>
      <c r="JIC175" s="3"/>
      <c r="JID175" s="3"/>
      <c r="JIE175" s="3"/>
      <c r="JIF175" s="3"/>
      <c r="JIG175" s="3"/>
      <c r="JIH175" s="3"/>
      <c r="JII175" s="3"/>
      <c r="JIJ175" s="3"/>
      <c r="JIK175" s="3"/>
      <c r="JIL175" s="3"/>
      <c r="JIM175" s="3"/>
      <c r="JIN175" s="3"/>
      <c r="JIO175" s="3"/>
      <c r="JIP175" s="3"/>
      <c r="JIQ175" s="3"/>
      <c r="JIR175" s="3"/>
      <c r="JIS175" s="3"/>
      <c r="JIT175" s="3"/>
      <c r="JIU175" s="3"/>
      <c r="JIV175" s="3"/>
      <c r="JIW175" s="3"/>
      <c r="JIX175" s="3"/>
      <c r="JIY175" s="3"/>
      <c r="JIZ175" s="3"/>
      <c r="JJA175" s="3"/>
      <c r="JJB175" s="3"/>
      <c r="JJC175" s="3"/>
      <c r="JJD175" s="3"/>
      <c r="JJE175" s="3"/>
      <c r="JJF175" s="3"/>
      <c r="JJG175" s="3"/>
      <c r="JJH175" s="3"/>
      <c r="JJI175" s="3"/>
      <c r="JJJ175" s="3"/>
      <c r="JJK175" s="3"/>
      <c r="JJL175" s="3"/>
      <c r="JJM175" s="3"/>
      <c r="JJN175" s="3"/>
      <c r="JJO175" s="3"/>
      <c r="JJP175" s="3"/>
      <c r="JJQ175" s="3"/>
      <c r="JJR175" s="3"/>
      <c r="JJS175" s="3"/>
      <c r="JJT175" s="3"/>
      <c r="JJU175" s="3"/>
      <c r="JJV175" s="3"/>
      <c r="JJW175" s="3"/>
      <c r="JJX175" s="3"/>
      <c r="JJY175" s="3"/>
      <c r="JJZ175" s="3"/>
      <c r="JKA175" s="3"/>
      <c r="JKB175" s="3"/>
      <c r="JKC175" s="3"/>
      <c r="JKD175" s="3"/>
      <c r="JKE175" s="3"/>
      <c r="JKF175" s="3"/>
      <c r="JKG175" s="3"/>
      <c r="JKH175" s="3"/>
      <c r="JKI175" s="3"/>
      <c r="JKJ175" s="3"/>
      <c r="JKK175" s="3"/>
      <c r="JKL175" s="3"/>
      <c r="JKM175" s="3"/>
      <c r="JKN175" s="3"/>
      <c r="JKO175" s="3"/>
      <c r="JKP175" s="3"/>
      <c r="JKQ175" s="3"/>
      <c r="JKR175" s="3"/>
      <c r="JKS175" s="3"/>
      <c r="JKT175" s="3"/>
      <c r="JKU175" s="3"/>
      <c r="JKV175" s="3"/>
      <c r="JKW175" s="3"/>
      <c r="JKX175" s="3"/>
      <c r="JKY175" s="3"/>
      <c r="JKZ175" s="3"/>
      <c r="JLA175" s="3"/>
      <c r="JLB175" s="3"/>
      <c r="JLC175" s="3"/>
      <c r="JLD175" s="3"/>
      <c r="JLE175" s="3"/>
      <c r="JLF175" s="3"/>
      <c r="JLG175" s="3"/>
      <c r="JLH175" s="3"/>
      <c r="JLI175" s="3"/>
      <c r="JLJ175" s="3"/>
      <c r="JLK175" s="3"/>
      <c r="JLL175" s="3"/>
      <c r="JLM175" s="3"/>
      <c r="JLN175" s="3"/>
      <c r="JLO175" s="3"/>
      <c r="JLP175" s="3"/>
      <c r="JLQ175" s="3"/>
      <c r="JLR175" s="3"/>
      <c r="JLS175" s="3"/>
      <c r="JLT175" s="3"/>
      <c r="JLU175" s="3"/>
      <c r="JLV175" s="3"/>
      <c r="JLW175" s="3"/>
      <c r="JLX175" s="3"/>
      <c r="JLY175" s="3"/>
      <c r="JLZ175" s="3"/>
      <c r="JMA175" s="3"/>
      <c r="JMB175" s="3"/>
      <c r="JMC175" s="3"/>
      <c r="JMD175" s="3"/>
      <c r="JME175" s="3"/>
      <c r="JMF175" s="3"/>
      <c r="JMG175" s="3"/>
      <c r="JMH175" s="3"/>
      <c r="JMI175" s="3"/>
      <c r="JMJ175" s="3"/>
      <c r="JMK175" s="3"/>
      <c r="JML175" s="3"/>
      <c r="JMM175" s="3"/>
      <c r="JMN175" s="3"/>
      <c r="JMO175" s="3"/>
      <c r="JMP175" s="3"/>
      <c r="JMQ175" s="3"/>
      <c r="JMR175" s="3"/>
      <c r="JMS175" s="3"/>
      <c r="JMT175" s="3"/>
      <c r="JMU175" s="3"/>
      <c r="JMV175" s="3"/>
      <c r="JMW175" s="3"/>
      <c r="JMX175" s="3"/>
      <c r="JMY175" s="3"/>
      <c r="JMZ175" s="3"/>
      <c r="JNA175" s="3"/>
      <c r="JNB175" s="3"/>
      <c r="JNC175" s="3"/>
      <c r="JND175" s="3"/>
      <c r="JNE175" s="3"/>
      <c r="JNF175" s="3"/>
      <c r="JNG175" s="3"/>
      <c r="JNH175" s="3"/>
      <c r="JNI175" s="3"/>
      <c r="JNJ175" s="3"/>
      <c r="JNK175" s="3"/>
      <c r="JNL175" s="3"/>
      <c r="JNM175" s="3"/>
      <c r="JNN175" s="3"/>
      <c r="JNO175" s="3"/>
      <c r="JNP175" s="3"/>
      <c r="JNQ175" s="3"/>
      <c r="JNR175" s="3"/>
      <c r="JNS175" s="3"/>
      <c r="JNT175" s="3"/>
      <c r="JNU175" s="3"/>
      <c r="JNV175" s="3"/>
      <c r="JNW175" s="3"/>
      <c r="JNX175" s="3"/>
      <c r="JNY175" s="3"/>
      <c r="JNZ175" s="3"/>
      <c r="JOA175" s="3"/>
      <c r="JOB175" s="3"/>
      <c r="JOC175" s="3"/>
      <c r="JOD175" s="3"/>
      <c r="JOE175" s="3"/>
      <c r="JOF175" s="3"/>
      <c r="JOG175" s="3"/>
      <c r="JOH175" s="3"/>
      <c r="JOI175" s="3"/>
      <c r="JOJ175" s="3"/>
      <c r="JOK175" s="3"/>
      <c r="JOL175" s="3"/>
      <c r="JOM175" s="3"/>
      <c r="JOO175" s="3"/>
      <c r="JOQ175" s="3"/>
      <c r="JOR175" s="3"/>
      <c r="JOS175" s="3"/>
      <c r="JOT175" s="3"/>
      <c r="JOU175" s="3"/>
      <c r="JOV175" s="3"/>
      <c r="JOW175" s="3"/>
      <c r="JOX175" s="3"/>
      <c r="JPC175" s="3"/>
      <c r="JPD175" s="3"/>
      <c r="JPE175" s="3"/>
      <c r="JPF175" s="3"/>
      <c r="JPG175" s="3"/>
      <c r="JPH175" s="3"/>
      <c r="JPI175" s="3"/>
      <c r="JPJ175" s="3"/>
      <c r="JPK175" s="3"/>
      <c r="JPL175" s="3"/>
      <c r="JPM175" s="3"/>
      <c r="JPN175" s="3"/>
      <c r="JPO175" s="3"/>
      <c r="JPP175" s="3"/>
      <c r="JPQ175" s="3"/>
      <c r="JPR175" s="3"/>
      <c r="JPS175" s="3"/>
      <c r="JPT175" s="3"/>
      <c r="JPU175" s="3"/>
      <c r="JPV175" s="3"/>
      <c r="JPW175" s="3"/>
      <c r="JPX175" s="3"/>
      <c r="JPY175" s="3"/>
      <c r="JPZ175" s="3"/>
      <c r="JQA175" s="3"/>
      <c r="JQB175" s="3"/>
      <c r="JQC175" s="3"/>
      <c r="JQD175" s="3"/>
      <c r="JQE175" s="3"/>
      <c r="JQF175" s="3"/>
      <c r="JQG175" s="3"/>
      <c r="JQH175" s="3"/>
      <c r="JQI175" s="3"/>
      <c r="JQJ175" s="3"/>
      <c r="JQK175" s="3"/>
      <c r="JQL175" s="3"/>
      <c r="JQM175" s="3"/>
      <c r="JQN175" s="3"/>
      <c r="JQO175" s="3"/>
      <c r="JQP175" s="3"/>
      <c r="JQQ175" s="3"/>
      <c r="JQR175" s="3"/>
      <c r="JQS175" s="3"/>
      <c r="JQT175" s="3"/>
      <c r="JQU175" s="3"/>
      <c r="JQV175" s="3"/>
      <c r="JQW175" s="3"/>
      <c r="JQX175" s="3"/>
      <c r="JQY175" s="3"/>
      <c r="JQZ175" s="3"/>
      <c r="JRA175" s="3"/>
      <c r="JRB175" s="3"/>
      <c r="JRC175" s="3"/>
      <c r="JRD175" s="3"/>
      <c r="JRE175" s="3"/>
      <c r="JRF175" s="3"/>
      <c r="JRG175" s="3"/>
      <c r="JRH175" s="3"/>
      <c r="JRI175" s="3"/>
      <c r="JRJ175" s="3"/>
      <c r="JRK175" s="3"/>
      <c r="JRL175" s="3"/>
      <c r="JRM175" s="3"/>
      <c r="JRN175" s="3"/>
      <c r="JRO175" s="3"/>
      <c r="JRP175" s="3"/>
      <c r="JRQ175" s="3"/>
      <c r="JRR175" s="3"/>
      <c r="JRS175" s="3"/>
      <c r="JRT175" s="3"/>
      <c r="JRU175" s="3"/>
      <c r="JRV175" s="3"/>
      <c r="JRW175" s="3"/>
      <c r="JRX175" s="3"/>
      <c r="JRY175" s="3"/>
      <c r="JRZ175" s="3"/>
      <c r="JSA175" s="3"/>
      <c r="JSB175" s="3"/>
      <c r="JSC175" s="3"/>
      <c r="JSD175" s="3"/>
      <c r="JSE175" s="3"/>
      <c r="JSF175" s="3"/>
      <c r="JSG175" s="3"/>
      <c r="JSH175" s="3"/>
      <c r="JSI175" s="3"/>
      <c r="JSJ175" s="3"/>
      <c r="JSK175" s="3"/>
      <c r="JSL175" s="3"/>
      <c r="JSM175" s="3"/>
      <c r="JSN175" s="3"/>
      <c r="JSO175" s="3"/>
      <c r="JSP175" s="3"/>
      <c r="JSQ175" s="3"/>
      <c r="JSR175" s="3"/>
      <c r="JSS175" s="3"/>
      <c r="JST175" s="3"/>
      <c r="JSU175" s="3"/>
      <c r="JSV175" s="3"/>
      <c r="JSW175" s="3"/>
      <c r="JSX175" s="3"/>
      <c r="JSY175" s="3"/>
      <c r="JSZ175" s="3"/>
      <c r="JTA175" s="3"/>
      <c r="JTB175" s="3"/>
      <c r="JTC175" s="3"/>
      <c r="JTD175" s="3"/>
      <c r="JTE175" s="3"/>
      <c r="JTF175" s="3"/>
      <c r="JTG175" s="3"/>
      <c r="JTH175" s="3"/>
      <c r="JTI175" s="3"/>
      <c r="JTJ175" s="3"/>
      <c r="JTK175" s="3"/>
      <c r="JTL175" s="3"/>
      <c r="JTM175" s="3"/>
      <c r="JTN175" s="3"/>
      <c r="JTO175" s="3"/>
      <c r="JTP175" s="3"/>
      <c r="JTQ175" s="3"/>
      <c r="JTR175" s="3"/>
      <c r="JTS175" s="3"/>
      <c r="JTT175" s="3"/>
      <c r="JTU175" s="3"/>
      <c r="JTV175" s="3"/>
      <c r="JTW175" s="3"/>
      <c r="JTX175" s="3"/>
      <c r="JTY175" s="3"/>
      <c r="JTZ175" s="3"/>
      <c r="JUA175" s="3"/>
      <c r="JUB175" s="3"/>
      <c r="JUC175" s="3"/>
      <c r="JUD175" s="3"/>
      <c r="JUE175" s="3"/>
      <c r="JUF175" s="3"/>
      <c r="JUG175" s="3"/>
      <c r="JUH175" s="3"/>
      <c r="JUI175" s="3"/>
      <c r="JUJ175" s="3"/>
      <c r="JUK175" s="3"/>
      <c r="JUL175" s="3"/>
      <c r="JUM175" s="3"/>
      <c r="JUN175" s="3"/>
      <c r="JUO175" s="3"/>
      <c r="JUP175" s="3"/>
      <c r="JUQ175" s="3"/>
      <c r="JUR175" s="3"/>
      <c r="JUS175" s="3"/>
      <c r="JUT175" s="3"/>
      <c r="JUU175" s="3"/>
      <c r="JUV175" s="3"/>
      <c r="JUW175" s="3"/>
      <c r="JUX175" s="3"/>
      <c r="JUY175" s="3"/>
      <c r="JUZ175" s="3"/>
      <c r="JVA175" s="3"/>
      <c r="JVB175" s="3"/>
      <c r="JVC175" s="3"/>
      <c r="JVD175" s="3"/>
      <c r="JVE175" s="3"/>
      <c r="JVF175" s="3"/>
      <c r="JVG175" s="3"/>
      <c r="JVH175" s="3"/>
      <c r="JVI175" s="3"/>
      <c r="JVJ175" s="3"/>
      <c r="JVK175" s="3"/>
      <c r="JVL175" s="3"/>
      <c r="JVM175" s="3"/>
      <c r="JVN175" s="3"/>
      <c r="JVO175" s="3"/>
      <c r="JVP175" s="3"/>
      <c r="JVQ175" s="3"/>
      <c r="JVR175" s="3"/>
      <c r="JVS175" s="3"/>
      <c r="JVT175" s="3"/>
      <c r="JVU175" s="3"/>
      <c r="JVV175" s="3"/>
      <c r="JVW175" s="3"/>
      <c r="JVX175" s="3"/>
      <c r="JVY175" s="3"/>
      <c r="JVZ175" s="3"/>
      <c r="JWA175" s="3"/>
      <c r="JWB175" s="3"/>
      <c r="JWC175" s="3"/>
      <c r="JWD175" s="3"/>
      <c r="JWE175" s="3"/>
      <c r="JWF175" s="3"/>
      <c r="JWG175" s="3"/>
      <c r="JWH175" s="3"/>
      <c r="JWI175" s="3"/>
      <c r="JWJ175" s="3"/>
      <c r="JWK175" s="3"/>
      <c r="JWL175" s="3"/>
      <c r="JWM175" s="3"/>
      <c r="JWN175" s="3"/>
      <c r="JWO175" s="3"/>
      <c r="JWP175" s="3"/>
      <c r="JWQ175" s="3"/>
      <c r="JWR175" s="3"/>
      <c r="JWS175" s="3"/>
      <c r="JWT175" s="3"/>
      <c r="JWU175" s="3"/>
      <c r="JWV175" s="3"/>
      <c r="JWW175" s="3"/>
      <c r="JWX175" s="3"/>
      <c r="JWY175" s="3"/>
      <c r="JWZ175" s="3"/>
      <c r="JXA175" s="3"/>
      <c r="JXB175" s="3"/>
      <c r="JXC175" s="3"/>
      <c r="JXD175" s="3"/>
      <c r="JXE175" s="3"/>
      <c r="JXF175" s="3"/>
      <c r="JXG175" s="3"/>
      <c r="JXH175" s="3"/>
      <c r="JXI175" s="3"/>
      <c r="JXJ175" s="3"/>
      <c r="JXK175" s="3"/>
      <c r="JXL175" s="3"/>
      <c r="JXM175" s="3"/>
      <c r="JXN175" s="3"/>
      <c r="JXO175" s="3"/>
      <c r="JXP175" s="3"/>
      <c r="JXQ175" s="3"/>
      <c r="JXR175" s="3"/>
      <c r="JXS175" s="3"/>
      <c r="JXT175" s="3"/>
      <c r="JXU175" s="3"/>
      <c r="JXV175" s="3"/>
      <c r="JXW175" s="3"/>
      <c r="JXX175" s="3"/>
      <c r="JXY175" s="3"/>
      <c r="JXZ175" s="3"/>
      <c r="JYA175" s="3"/>
      <c r="JYB175" s="3"/>
      <c r="JYC175" s="3"/>
      <c r="JYD175" s="3"/>
      <c r="JYE175" s="3"/>
      <c r="JYF175" s="3"/>
      <c r="JYG175" s="3"/>
      <c r="JYH175" s="3"/>
      <c r="JYI175" s="3"/>
      <c r="JYK175" s="3"/>
      <c r="JYM175" s="3"/>
      <c r="JYN175" s="3"/>
      <c r="JYO175" s="3"/>
      <c r="JYP175" s="3"/>
      <c r="JYQ175" s="3"/>
      <c r="JYR175" s="3"/>
      <c r="JYS175" s="3"/>
      <c r="JYT175" s="3"/>
      <c r="JYY175" s="3"/>
      <c r="JYZ175" s="3"/>
      <c r="JZA175" s="3"/>
      <c r="JZB175" s="3"/>
      <c r="JZC175" s="3"/>
      <c r="JZD175" s="3"/>
      <c r="JZE175" s="3"/>
      <c r="JZF175" s="3"/>
      <c r="JZG175" s="3"/>
      <c r="JZH175" s="3"/>
      <c r="JZI175" s="3"/>
      <c r="JZJ175" s="3"/>
      <c r="JZK175" s="3"/>
      <c r="JZL175" s="3"/>
      <c r="JZM175" s="3"/>
      <c r="JZN175" s="3"/>
      <c r="JZO175" s="3"/>
      <c r="JZP175" s="3"/>
      <c r="JZQ175" s="3"/>
      <c r="JZR175" s="3"/>
      <c r="JZS175" s="3"/>
      <c r="JZT175" s="3"/>
      <c r="JZU175" s="3"/>
      <c r="JZV175" s="3"/>
      <c r="JZW175" s="3"/>
      <c r="JZX175" s="3"/>
      <c r="JZY175" s="3"/>
      <c r="JZZ175" s="3"/>
      <c r="KAA175" s="3"/>
      <c r="KAB175" s="3"/>
      <c r="KAC175" s="3"/>
      <c r="KAD175" s="3"/>
      <c r="KAE175" s="3"/>
      <c r="KAF175" s="3"/>
      <c r="KAG175" s="3"/>
      <c r="KAH175" s="3"/>
      <c r="KAI175" s="3"/>
      <c r="KAJ175" s="3"/>
      <c r="KAK175" s="3"/>
      <c r="KAL175" s="3"/>
      <c r="KAM175" s="3"/>
      <c r="KAN175" s="3"/>
      <c r="KAO175" s="3"/>
      <c r="KAP175" s="3"/>
      <c r="KAQ175" s="3"/>
      <c r="KAR175" s="3"/>
      <c r="KAS175" s="3"/>
      <c r="KAT175" s="3"/>
      <c r="KAU175" s="3"/>
      <c r="KAV175" s="3"/>
      <c r="KAW175" s="3"/>
      <c r="KAX175" s="3"/>
      <c r="KAY175" s="3"/>
      <c r="KAZ175" s="3"/>
      <c r="KBA175" s="3"/>
      <c r="KBB175" s="3"/>
      <c r="KBC175" s="3"/>
      <c r="KBD175" s="3"/>
      <c r="KBE175" s="3"/>
      <c r="KBF175" s="3"/>
      <c r="KBG175" s="3"/>
      <c r="KBH175" s="3"/>
      <c r="KBI175" s="3"/>
      <c r="KBJ175" s="3"/>
      <c r="KBK175" s="3"/>
      <c r="KBL175" s="3"/>
      <c r="KBM175" s="3"/>
      <c r="KBN175" s="3"/>
      <c r="KBO175" s="3"/>
      <c r="KBP175" s="3"/>
      <c r="KBQ175" s="3"/>
      <c r="KBR175" s="3"/>
      <c r="KBS175" s="3"/>
      <c r="KBT175" s="3"/>
      <c r="KBU175" s="3"/>
      <c r="KBV175" s="3"/>
      <c r="KBW175" s="3"/>
      <c r="KBX175" s="3"/>
      <c r="KBY175" s="3"/>
      <c r="KBZ175" s="3"/>
      <c r="KCA175" s="3"/>
      <c r="KCB175" s="3"/>
      <c r="KCC175" s="3"/>
      <c r="KCD175" s="3"/>
      <c r="KCE175" s="3"/>
      <c r="KCF175" s="3"/>
      <c r="KCG175" s="3"/>
      <c r="KCH175" s="3"/>
      <c r="KCI175" s="3"/>
      <c r="KCJ175" s="3"/>
      <c r="KCK175" s="3"/>
      <c r="KCL175" s="3"/>
      <c r="KCM175" s="3"/>
      <c r="KCN175" s="3"/>
      <c r="KCO175" s="3"/>
      <c r="KCP175" s="3"/>
      <c r="KCQ175" s="3"/>
      <c r="KCR175" s="3"/>
      <c r="KCS175" s="3"/>
      <c r="KCT175" s="3"/>
      <c r="KCU175" s="3"/>
      <c r="KCV175" s="3"/>
      <c r="KCW175" s="3"/>
      <c r="KCX175" s="3"/>
      <c r="KCY175" s="3"/>
      <c r="KCZ175" s="3"/>
      <c r="KDA175" s="3"/>
      <c r="KDB175" s="3"/>
      <c r="KDC175" s="3"/>
      <c r="KDD175" s="3"/>
      <c r="KDE175" s="3"/>
      <c r="KDF175" s="3"/>
      <c r="KDG175" s="3"/>
      <c r="KDH175" s="3"/>
      <c r="KDI175" s="3"/>
      <c r="KDJ175" s="3"/>
      <c r="KDK175" s="3"/>
      <c r="KDL175" s="3"/>
      <c r="KDM175" s="3"/>
      <c r="KDN175" s="3"/>
      <c r="KDO175" s="3"/>
      <c r="KDP175" s="3"/>
      <c r="KDQ175" s="3"/>
      <c r="KDR175" s="3"/>
      <c r="KDS175" s="3"/>
      <c r="KDT175" s="3"/>
      <c r="KDU175" s="3"/>
      <c r="KDV175" s="3"/>
      <c r="KDW175" s="3"/>
      <c r="KDX175" s="3"/>
      <c r="KDY175" s="3"/>
      <c r="KDZ175" s="3"/>
      <c r="KEA175" s="3"/>
      <c r="KEB175" s="3"/>
      <c r="KEC175" s="3"/>
      <c r="KED175" s="3"/>
      <c r="KEE175" s="3"/>
      <c r="KEF175" s="3"/>
      <c r="KEG175" s="3"/>
      <c r="KEH175" s="3"/>
      <c r="KEI175" s="3"/>
      <c r="KEJ175" s="3"/>
      <c r="KEK175" s="3"/>
      <c r="KEL175" s="3"/>
      <c r="KEM175" s="3"/>
      <c r="KEN175" s="3"/>
      <c r="KEO175" s="3"/>
      <c r="KEP175" s="3"/>
      <c r="KEQ175" s="3"/>
      <c r="KER175" s="3"/>
      <c r="KES175" s="3"/>
      <c r="KET175" s="3"/>
      <c r="KEU175" s="3"/>
      <c r="KEV175" s="3"/>
      <c r="KEW175" s="3"/>
      <c r="KEX175" s="3"/>
      <c r="KEY175" s="3"/>
      <c r="KEZ175" s="3"/>
      <c r="KFA175" s="3"/>
      <c r="KFB175" s="3"/>
      <c r="KFC175" s="3"/>
      <c r="KFD175" s="3"/>
      <c r="KFE175" s="3"/>
      <c r="KFF175" s="3"/>
      <c r="KFG175" s="3"/>
      <c r="KFH175" s="3"/>
      <c r="KFI175" s="3"/>
      <c r="KFJ175" s="3"/>
      <c r="KFK175" s="3"/>
      <c r="KFL175" s="3"/>
      <c r="KFM175" s="3"/>
      <c r="KFN175" s="3"/>
      <c r="KFO175" s="3"/>
      <c r="KFP175" s="3"/>
      <c r="KFQ175" s="3"/>
      <c r="KFR175" s="3"/>
      <c r="KFS175" s="3"/>
      <c r="KFT175" s="3"/>
      <c r="KFU175" s="3"/>
      <c r="KFV175" s="3"/>
      <c r="KFW175" s="3"/>
      <c r="KFX175" s="3"/>
      <c r="KFY175" s="3"/>
      <c r="KFZ175" s="3"/>
      <c r="KGA175" s="3"/>
      <c r="KGB175" s="3"/>
      <c r="KGC175" s="3"/>
      <c r="KGD175" s="3"/>
      <c r="KGE175" s="3"/>
      <c r="KGF175" s="3"/>
      <c r="KGG175" s="3"/>
      <c r="KGH175" s="3"/>
      <c r="KGI175" s="3"/>
      <c r="KGJ175" s="3"/>
      <c r="KGK175" s="3"/>
      <c r="KGL175" s="3"/>
      <c r="KGM175" s="3"/>
      <c r="KGN175" s="3"/>
      <c r="KGO175" s="3"/>
      <c r="KGP175" s="3"/>
      <c r="KGQ175" s="3"/>
      <c r="KGR175" s="3"/>
      <c r="KGS175" s="3"/>
      <c r="KGT175" s="3"/>
      <c r="KGU175" s="3"/>
      <c r="KGV175" s="3"/>
      <c r="KGW175" s="3"/>
      <c r="KGX175" s="3"/>
      <c r="KGY175" s="3"/>
      <c r="KGZ175" s="3"/>
      <c r="KHA175" s="3"/>
      <c r="KHB175" s="3"/>
      <c r="KHC175" s="3"/>
      <c r="KHD175" s="3"/>
      <c r="KHE175" s="3"/>
      <c r="KHF175" s="3"/>
      <c r="KHG175" s="3"/>
      <c r="KHH175" s="3"/>
      <c r="KHI175" s="3"/>
      <c r="KHJ175" s="3"/>
      <c r="KHK175" s="3"/>
      <c r="KHL175" s="3"/>
      <c r="KHM175" s="3"/>
      <c r="KHN175" s="3"/>
      <c r="KHO175" s="3"/>
      <c r="KHP175" s="3"/>
      <c r="KHQ175" s="3"/>
      <c r="KHR175" s="3"/>
      <c r="KHS175" s="3"/>
      <c r="KHT175" s="3"/>
      <c r="KHU175" s="3"/>
      <c r="KHV175" s="3"/>
      <c r="KHW175" s="3"/>
      <c r="KHX175" s="3"/>
      <c r="KHY175" s="3"/>
      <c r="KHZ175" s="3"/>
      <c r="KIA175" s="3"/>
      <c r="KIB175" s="3"/>
      <c r="KIC175" s="3"/>
      <c r="KID175" s="3"/>
      <c r="KIE175" s="3"/>
      <c r="KIG175" s="3"/>
      <c r="KII175" s="3"/>
      <c r="KIJ175" s="3"/>
      <c r="KIK175" s="3"/>
      <c r="KIL175" s="3"/>
      <c r="KIM175" s="3"/>
      <c r="KIN175" s="3"/>
      <c r="KIO175" s="3"/>
      <c r="KIP175" s="3"/>
      <c r="KIU175" s="3"/>
      <c r="KIV175" s="3"/>
      <c r="KIW175" s="3"/>
      <c r="KIX175" s="3"/>
      <c r="KIY175" s="3"/>
      <c r="KIZ175" s="3"/>
      <c r="KJA175" s="3"/>
      <c r="KJB175" s="3"/>
      <c r="KJC175" s="3"/>
      <c r="KJD175" s="3"/>
      <c r="KJE175" s="3"/>
      <c r="KJF175" s="3"/>
      <c r="KJG175" s="3"/>
      <c r="KJH175" s="3"/>
      <c r="KJI175" s="3"/>
      <c r="KJJ175" s="3"/>
      <c r="KJK175" s="3"/>
      <c r="KJL175" s="3"/>
      <c r="KJM175" s="3"/>
      <c r="KJN175" s="3"/>
      <c r="KJO175" s="3"/>
      <c r="KJP175" s="3"/>
      <c r="KJQ175" s="3"/>
      <c r="KJR175" s="3"/>
      <c r="KJS175" s="3"/>
      <c r="KJT175" s="3"/>
      <c r="KJU175" s="3"/>
      <c r="KJV175" s="3"/>
      <c r="KJW175" s="3"/>
      <c r="KJX175" s="3"/>
      <c r="KJY175" s="3"/>
      <c r="KJZ175" s="3"/>
      <c r="KKA175" s="3"/>
      <c r="KKB175" s="3"/>
      <c r="KKC175" s="3"/>
      <c r="KKD175" s="3"/>
      <c r="KKE175" s="3"/>
      <c r="KKF175" s="3"/>
      <c r="KKG175" s="3"/>
      <c r="KKH175" s="3"/>
      <c r="KKI175" s="3"/>
      <c r="KKJ175" s="3"/>
      <c r="KKK175" s="3"/>
      <c r="KKL175" s="3"/>
      <c r="KKM175" s="3"/>
      <c r="KKN175" s="3"/>
      <c r="KKO175" s="3"/>
      <c r="KKP175" s="3"/>
      <c r="KKQ175" s="3"/>
      <c r="KKR175" s="3"/>
      <c r="KKS175" s="3"/>
      <c r="KKT175" s="3"/>
      <c r="KKU175" s="3"/>
      <c r="KKV175" s="3"/>
      <c r="KKW175" s="3"/>
      <c r="KKX175" s="3"/>
      <c r="KKY175" s="3"/>
      <c r="KKZ175" s="3"/>
      <c r="KLA175" s="3"/>
      <c r="KLB175" s="3"/>
      <c r="KLC175" s="3"/>
      <c r="KLD175" s="3"/>
      <c r="KLE175" s="3"/>
      <c r="KLF175" s="3"/>
      <c r="KLG175" s="3"/>
      <c r="KLH175" s="3"/>
      <c r="KLI175" s="3"/>
      <c r="KLJ175" s="3"/>
      <c r="KLK175" s="3"/>
      <c r="KLL175" s="3"/>
      <c r="KLM175" s="3"/>
      <c r="KLN175" s="3"/>
      <c r="KLO175" s="3"/>
      <c r="KLP175" s="3"/>
      <c r="KLQ175" s="3"/>
      <c r="KLR175" s="3"/>
      <c r="KLS175" s="3"/>
      <c r="KLT175" s="3"/>
      <c r="KLU175" s="3"/>
      <c r="KLV175" s="3"/>
      <c r="KLW175" s="3"/>
      <c r="KLX175" s="3"/>
      <c r="KLY175" s="3"/>
      <c r="KLZ175" s="3"/>
      <c r="KMA175" s="3"/>
      <c r="KMB175" s="3"/>
      <c r="KMC175" s="3"/>
      <c r="KMD175" s="3"/>
      <c r="KME175" s="3"/>
      <c r="KMF175" s="3"/>
      <c r="KMG175" s="3"/>
      <c r="KMH175" s="3"/>
      <c r="KMI175" s="3"/>
      <c r="KMJ175" s="3"/>
      <c r="KMK175" s="3"/>
      <c r="KML175" s="3"/>
      <c r="KMM175" s="3"/>
      <c r="KMN175" s="3"/>
      <c r="KMO175" s="3"/>
      <c r="KMP175" s="3"/>
      <c r="KMQ175" s="3"/>
      <c r="KMR175" s="3"/>
      <c r="KMS175" s="3"/>
      <c r="KMT175" s="3"/>
      <c r="KMU175" s="3"/>
      <c r="KMV175" s="3"/>
      <c r="KMW175" s="3"/>
      <c r="KMX175" s="3"/>
      <c r="KMY175" s="3"/>
      <c r="KMZ175" s="3"/>
      <c r="KNA175" s="3"/>
      <c r="KNB175" s="3"/>
      <c r="KNC175" s="3"/>
      <c r="KND175" s="3"/>
      <c r="KNE175" s="3"/>
      <c r="KNF175" s="3"/>
      <c r="KNG175" s="3"/>
      <c r="KNH175" s="3"/>
      <c r="KNI175" s="3"/>
      <c r="KNJ175" s="3"/>
      <c r="KNK175" s="3"/>
      <c r="KNL175" s="3"/>
      <c r="KNM175" s="3"/>
      <c r="KNN175" s="3"/>
      <c r="KNO175" s="3"/>
      <c r="KNP175" s="3"/>
      <c r="KNQ175" s="3"/>
      <c r="KNR175" s="3"/>
      <c r="KNS175" s="3"/>
      <c r="KNT175" s="3"/>
      <c r="KNU175" s="3"/>
      <c r="KNV175" s="3"/>
      <c r="KNW175" s="3"/>
      <c r="KNX175" s="3"/>
      <c r="KNY175" s="3"/>
      <c r="KNZ175" s="3"/>
      <c r="KOA175" s="3"/>
      <c r="KOB175" s="3"/>
      <c r="KOC175" s="3"/>
      <c r="KOD175" s="3"/>
      <c r="KOE175" s="3"/>
      <c r="KOF175" s="3"/>
      <c r="KOG175" s="3"/>
      <c r="KOH175" s="3"/>
      <c r="KOI175" s="3"/>
      <c r="KOJ175" s="3"/>
      <c r="KOK175" s="3"/>
      <c r="KOL175" s="3"/>
      <c r="KOM175" s="3"/>
      <c r="KON175" s="3"/>
      <c r="KOO175" s="3"/>
      <c r="KOP175" s="3"/>
      <c r="KOQ175" s="3"/>
      <c r="KOR175" s="3"/>
      <c r="KOS175" s="3"/>
      <c r="KOT175" s="3"/>
      <c r="KOU175" s="3"/>
      <c r="KOV175" s="3"/>
      <c r="KOW175" s="3"/>
      <c r="KOX175" s="3"/>
      <c r="KOY175" s="3"/>
      <c r="KOZ175" s="3"/>
      <c r="KPA175" s="3"/>
      <c r="KPB175" s="3"/>
      <c r="KPC175" s="3"/>
      <c r="KPD175" s="3"/>
      <c r="KPE175" s="3"/>
      <c r="KPF175" s="3"/>
      <c r="KPG175" s="3"/>
      <c r="KPH175" s="3"/>
      <c r="KPI175" s="3"/>
      <c r="KPJ175" s="3"/>
      <c r="KPK175" s="3"/>
      <c r="KPL175" s="3"/>
      <c r="KPM175" s="3"/>
      <c r="KPN175" s="3"/>
      <c r="KPO175" s="3"/>
      <c r="KPP175" s="3"/>
      <c r="KPQ175" s="3"/>
      <c r="KPR175" s="3"/>
      <c r="KPS175" s="3"/>
      <c r="KPT175" s="3"/>
      <c r="KPU175" s="3"/>
      <c r="KPV175" s="3"/>
      <c r="KPW175" s="3"/>
      <c r="KPX175" s="3"/>
      <c r="KPY175" s="3"/>
      <c r="KPZ175" s="3"/>
      <c r="KQA175" s="3"/>
      <c r="KQB175" s="3"/>
      <c r="KQC175" s="3"/>
      <c r="KQD175" s="3"/>
      <c r="KQE175" s="3"/>
      <c r="KQF175" s="3"/>
      <c r="KQG175" s="3"/>
      <c r="KQH175" s="3"/>
      <c r="KQI175" s="3"/>
      <c r="KQJ175" s="3"/>
      <c r="KQK175" s="3"/>
      <c r="KQL175" s="3"/>
      <c r="KQM175" s="3"/>
      <c r="KQN175" s="3"/>
      <c r="KQO175" s="3"/>
      <c r="KQP175" s="3"/>
      <c r="KQQ175" s="3"/>
      <c r="KQR175" s="3"/>
      <c r="KQS175" s="3"/>
      <c r="KQT175" s="3"/>
      <c r="KQU175" s="3"/>
      <c r="KQV175" s="3"/>
      <c r="KQW175" s="3"/>
      <c r="KQX175" s="3"/>
      <c r="KQY175" s="3"/>
      <c r="KQZ175" s="3"/>
      <c r="KRA175" s="3"/>
      <c r="KRB175" s="3"/>
      <c r="KRC175" s="3"/>
      <c r="KRD175" s="3"/>
      <c r="KRE175" s="3"/>
      <c r="KRF175" s="3"/>
      <c r="KRG175" s="3"/>
      <c r="KRH175" s="3"/>
      <c r="KRI175" s="3"/>
      <c r="KRJ175" s="3"/>
      <c r="KRK175" s="3"/>
      <c r="KRL175" s="3"/>
      <c r="KRM175" s="3"/>
      <c r="KRN175" s="3"/>
      <c r="KRO175" s="3"/>
      <c r="KRP175" s="3"/>
      <c r="KRQ175" s="3"/>
      <c r="KRR175" s="3"/>
      <c r="KRS175" s="3"/>
      <c r="KRT175" s="3"/>
      <c r="KRU175" s="3"/>
      <c r="KRV175" s="3"/>
      <c r="KRW175" s="3"/>
      <c r="KRX175" s="3"/>
      <c r="KRY175" s="3"/>
      <c r="KRZ175" s="3"/>
      <c r="KSA175" s="3"/>
      <c r="KSC175" s="3"/>
      <c r="KSE175" s="3"/>
      <c r="KSF175" s="3"/>
      <c r="KSG175" s="3"/>
      <c r="KSH175" s="3"/>
      <c r="KSI175" s="3"/>
      <c r="KSJ175" s="3"/>
      <c r="KSK175" s="3"/>
      <c r="KSL175" s="3"/>
      <c r="KSQ175" s="3"/>
      <c r="KSR175" s="3"/>
      <c r="KSS175" s="3"/>
      <c r="KST175" s="3"/>
      <c r="KSU175" s="3"/>
      <c r="KSV175" s="3"/>
      <c r="KSW175" s="3"/>
      <c r="KSX175" s="3"/>
      <c r="KSY175" s="3"/>
      <c r="KSZ175" s="3"/>
      <c r="KTA175" s="3"/>
      <c r="KTB175" s="3"/>
      <c r="KTC175" s="3"/>
      <c r="KTD175" s="3"/>
      <c r="KTE175" s="3"/>
      <c r="KTF175" s="3"/>
      <c r="KTG175" s="3"/>
      <c r="KTH175" s="3"/>
      <c r="KTI175" s="3"/>
      <c r="KTJ175" s="3"/>
      <c r="KTK175" s="3"/>
      <c r="KTL175" s="3"/>
      <c r="KTM175" s="3"/>
      <c r="KTN175" s="3"/>
      <c r="KTO175" s="3"/>
      <c r="KTP175" s="3"/>
      <c r="KTQ175" s="3"/>
      <c r="KTR175" s="3"/>
      <c r="KTS175" s="3"/>
      <c r="KTT175" s="3"/>
      <c r="KTU175" s="3"/>
      <c r="KTV175" s="3"/>
      <c r="KTW175" s="3"/>
      <c r="KTX175" s="3"/>
      <c r="KTY175" s="3"/>
      <c r="KTZ175" s="3"/>
      <c r="KUA175" s="3"/>
      <c r="KUB175" s="3"/>
      <c r="KUC175" s="3"/>
      <c r="KUD175" s="3"/>
      <c r="KUE175" s="3"/>
      <c r="KUF175" s="3"/>
      <c r="KUG175" s="3"/>
      <c r="KUH175" s="3"/>
      <c r="KUI175" s="3"/>
      <c r="KUJ175" s="3"/>
      <c r="KUK175" s="3"/>
      <c r="KUL175" s="3"/>
      <c r="KUM175" s="3"/>
      <c r="KUN175" s="3"/>
      <c r="KUO175" s="3"/>
      <c r="KUP175" s="3"/>
      <c r="KUQ175" s="3"/>
      <c r="KUR175" s="3"/>
      <c r="KUS175" s="3"/>
      <c r="KUT175" s="3"/>
      <c r="KUU175" s="3"/>
      <c r="KUV175" s="3"/>
      <c r="KUW175" s="3"/>
      <c r="KUX175" s="3"/>
      <c r="KUY175" s="3"/>
      <c r="KUZ175" s="3"/>
      <c r="KVA175" s="3"/>
      <c r="KVB175" s="3"/>
      <c r="KVC175" s="3"/>
      <c r="KVD175" s="3"/>
      <c r="KVE175" s="3"/>
      <c r="KVF175" s="3"/>
      <c r="KVG175" s="3"/>
      <c r="KVH175" s="3"/>
      <c r="KVI175" s="3"/>
      <c r="KVJ175" s="3"/>
      <c r="KVK175" s="3"/>
      <c r="KVL175" s="3"/>
      <c r="KVM175" s="3"/>
      <c r="KVN175" s="3"/>
      <c r="KVO175" s="3"/>
      <c r="KVP175" s="3"/>
      <c r="KVQ175" s="3"/>
      <c r="KVR175" s="3"/>
      <c r="KVS175" s="3"/>
      <c r="KVT175" s="3"/>
      <c r="KVU175" s="3"/>
      <c r="KVV175" s="3"/>
      <c r="KVW175" s="3"/>
      <c r="KVX175" s="3"/>
      <c r="KVY175" s="3"/>
      <c r="KVZ175" s="3"/>
      <c r="KWA175" s="3"/>
      <c r="KWB175" s="3"/>
      <c r="KWC175" s="3"/>
      <c r="KWD175" s="3"/>
      <c r="KWE175" s="3"/>
      <c r="KWF175" s="3"/>
      <c r="KWG175" s="3"/>
      <c r="KWH175" s="3"/>
      <c r="KWI175" s="3"/>
      <c r="KWJ175" s="3"/>
      <c r="KWK175" s="3"/>
      <c r="KWL175" s="3"/>
      <c r="KWM175" s="3"/>
      <c r="KWN175" s="3"/>
      <c r="KWO175" s="3"/>
      <c r="KWP175" s="3"/>
      <c r="KWQ175" s="3"/>
      <c r="KWR175" s="3"/>
      <c r="KWS175" s="3"/>
      <c r="KWT175" s="3"/>
      <c r="KWU175" s="3"/>
      <c r="KWV175" s="3"/>
      <c r="KWW175" s="3"/>
      <c r="KWX175" s="3"/>
      <c r="KWY175" s="3"/>
      <c r="KWZ175" s="3"/>
      <c r="KXA175" s="3"/>
      <c r="KXB175" s="3"/>
      <c r="KXC175" s="3"/>
      <c r="KXD175" s="3"/>
      <c r="KXE175" s="3"/>
      <c r="KXF175" s="3"/>
      <c r="KXG175" s="3"/>
      <c r="KXH175" s="3"/>
      <c r="KXI175" s="3"/>
      <c r="KXJ175" s="3"/>
      <c r="KXK175" s="3"/>
      <c r="KXL175" s="3"/>
      <c r="KXM175" s="3"/>
      <c r="KXN175" s="3"/>
      <c r="KXO175" s="3"/>
      <c r="KXP175" s="3"/>
      <c r="KXQ175" s="3"/>
      <c r="KXR175" s="3"/>
      <c r="KXS175" s="3"/>
      <c r="KXT175" s="3"/>
      <c r="KXU175" s="3"/>
      <c r="KXV175" s="3"/>
      <c r="KXW175" s="3"/>
      <c r="KXX175" s="3"/>
      <c r="KXY175" s="3"/>
      <c r="KXZ175" s="3"/>
      <c r="KYA175" s="3"/>
      <c r="KYB175" s="3"/>
      <c r="KYC175" s="3"/>
      <c r="KYD175" s="3"/>
      <c r="KYE175" s="3"/>
      <c r="KYF175" s="3"/>
      <c r="KYG175" s="3"/>
      <c r="KYH175" s="3"/>
      <c r="KYI175" s="3"/>
      <c r="KYJ175" s="3"/>
      <c r="KYK175" s="3"/>
      <c r="KYL175" s="3"/>
      <c r="KYM175" s="3"/>
      <c r="KYN175" s="3"/>
      <c r="KYO175" s="3"/>
      <c r="KYP175" s="3"/>
      <c r="KYQ175" s="3"/>
      <c r="KYR175" s="3"/>
      <c r="KYS175" s="3"/>
      <c r="KYT175" s="3"/>
      <c r="KYU175" s="3"/>
      <c r="KYV175" s="3"/>
      <c r="KYW175" s="3"/>
      <c r="KYX175" s="3"/>
      <c r="KYY175" s="3"/>
      <c r="KYZ175" s="3"/>
      <c r="KZA175" s="3"/>
      <c r="KZB175" s="3"/>
      <c r="KZC175" s="3"/>
      <c r="KZD175" s="3"/>
      <c r="KZE175" s="3"/>
      <c r="KZF175" s="3"/>
      <c r="KZG175" s="3"/>
      <c r="KZH175" s="3"/>
      <c r="KZI175" s="3"/>
      <c r="KZJ175" s="3"/>
      <c r="KZK175" s="3"/>
      <c r="KZL175" s="3"/>
      <c r="KZM175" s="3"/>
      <c r="KZN175" s="3"/>
      <c r="KZO175" s="3"/>
      <c r="KZP175" s="3"/>
      <c r="KZQ175" s="3"/>
      <c r="KZR175" s="3"/>
      <c r="KZS175" s="3"/>
      <c r="KZT175" s="3"/>
      <c r="KZU175" s="3"/>
      <c r="KZV175" s="3"/>
      <c r="KZW175" s="3"/>
      <c r="KZX175" s="3"/>
      <c r="KZY175" s="3"/>
      <c r="KZZ175" s="3"/>
      <c r="LAA175" s="3"/>
      <c r="LAB175" s="3"/>
      <c r="LAC175" s="3"/>
      <c r="LAD175" s="3"/>
      <c r="LAE175" s="3"/>
      <c r="LAF175" s="3"/>
      <c r="LAG175" s="3"/>
      <c r="LAH175" s="3"/>
      <c r="LAI175" s="3"/>
      <c r="LAJ175" s="3"/>
      <c r="LAK175" s="3"/>
      <c r="LAL175" s="3"/>
      <c r="LAM175" s="3"/>
      <c r="LAN175" s="3"/>
      <c r="LAO175" s="3"/>
      <c r="LAP175" s="3"/>
      <c r="LAQ175" s="3"/>
      <c r="LAR175" s="3"/>
      <c r="LAS175" s="3"/>
      <c r="LAT175" s="3"/>
      <c r="LAU175" s="3"/>
      <c r="LAV175" s="3"/>
      <c r="LAW175" s="3"/>
      <c r="LAX175" s="3"/>
      <c r="LAY175" s="3"/>
      <c r="LAZ175" s="3"/>
      <c r="LBA175" s="3"/>
      <c r="LBB175" s="3"/>
      <c r="LBC175" s="3"/>
      <c r="LBD175" s="3"/>
      <c r="LBE175" s="3"/>
      <c r="LBF175" s="3"/>
      <c r="LBG175" s="3"/>
      <c r="LBH175" s="3"/>
      <c r="LBI175" s="3"/>
      <c r="LBJ175" s="3"/>
      <c r="LBK175" s="3"/>
      <c r="LBL175" s="3"/>
      <c r="LBM175" s="3"/>
      <c r="LBN175" s="3"/>
      <c r="LBO175" s="3"/>
      <c r="LBP175" s="3"/>
      <c r="LBQ175" s="3"/>
      <c r="LBR175" s="3"/>
      <c r="LBS175" s="3"/>
      <c r="LBT175" s="3"/>
      <c r="LBU175" s="3"/>
      <c r="LBV175" s="3"/>
      <c r="LBW175" s="3"/>
      <c r="LBY175" s="3"/>
      <c r="LCA175" s="3"/>
      <c r="LCB175" s="3"/>
      <c r="LCC175" s="3"/>
      <c r="LCD175" s="3"/>
      <c r="LCE175" s="3"/>
      <c r="LCF175" s="3"/>
      <c r="LCG175" s="3"/>
      <c r="LCH175" s="3"/>
      <c r="LCM175" s="3"/>
      <c r="LCN175" s="3"/>
      <c r="LCO175" s="3"/>
      <c r="LCP175" s="3"/>
      <c r="LCQ175" s="3"/>
      <c r="LCR175" s="3"/>
      <c r="LCS175" s="3"/>
      <c r="LCT175" s="3"/>
      <c r="LCU175" s="3"/>
      <c r="LCV175" s="3"/>
      <c r="LCW175" s="3"/>
      <c r="LCX175" s="3"/>
      <c r="LCY175" s="3"/>
      <c r="LCZ175" s="3"/>
      <c r="LDA175" s="3"/>
      <c r="LDB175" s="3"/>
      <c r="LDC175" s="3"/>
      <c r="LDD175" s="3"/>
      <c r="LDE175" s="3"/>
      <c r="LDF175" s="3"/>
      <c r="LDG175" s="3"/>
      <c r="LDH175" s="3"/>
      <c r="LDI175" s="3"/>
      <c r="LDJ175" s="3"/>
      <c r="LDK175" s="3"/>
      <c r="LDL175" s="3"/>
      <c r="LDM175" s="3"/>
      <c r="LDN175" s="3"/>
      <c r="LDO175" s="3"/>
      <c r="LDP175" s="3"/>
      <c r="LDQ175" s="3"/>
      <c r="LDR175" s="3"/>
      <c r="LDS175" s="3"/>
      <c r="LDT175" s="3"/>
      <c r="LDU175" s="3"/>
      <c r="LDV175" s="3"/>
      <c r="LDW175" s="3"/>
      <c r="LDX175" s="3"/>
      <c r="LDY175" s="3"/>
      <c r="LDZ175" s="3"/>
      <c r="LEA175" s="3"/>
      <c r="LEB175" s="3"/>
      <c r="LEC175" s="3"/>
      <c r="LED175" s="3"/>
      <c r="LEE175" s="3"/>
      <c r="LEF175" s="3"/>
      <c r="LEG175" s="3"/>
      <c r="LEH175" s="3"/>
      <c r="LEI175" s="3"/>
      <c r="LEJ175" s="3"/>
      <c r="LEK175" s="3"/>
      <c r="LEL175" s="3"/>
      <c r="LEM175" s="3"/>
      <c r="LEN175" s="3"/>
      <c r="LEO175" s="3"/>
      <c r="LEP175" s="3"/>
      <c r="LEQ175" s="3"/>
      <c r="LER175" s="3"/>
      <c r="LES175" s="3"/>
      <c r="LET175" s="3"/>
      <c r="LEU175" s="3"/>
      <c r="LEV175" s="3"/>
      <c r="LEW175" s="3"/>
      <c r="LEX175" s="3"/>
      <c r="LEY175" s="3"/>
      <c r="LEZ175" s="3"/>
      <c r="LFA175" s="3"/>
      <c r="LFB175" s="3"/>
      <c r="LFC175" s="3"/>
      <c r="LFD175" s="3"/>
      <c r="LFE175" s="3"/>
      <c r="LFF175" s="3"/>
      <c r="LFG175" s="3"/>
      <c r="LFH175" s="3"/>
      <c r="LFI175" s="3"/>
      <c r="LFJ175" s="3"/>
      <c r="LFK175" s="3"/>
      <c r="LFL175" s="3"/>
      <c r="LFM175" s="3"/>
      <c r="LFN175" s="3"/>
      <c r="LFO175" s="3"/>
      <c r="LFP175" s="3"/>
      <c r="LFQ175" s="3"/>
      <c r="LFR175" s="3"/>
      <c r="LFS175" s="3"/>
      <c r="LFT175" s="3"/>
      <c r="LFU175" s="3"/>
      <c r="LFV175" s="3"/>
      <c r="LFW175" s="3"/>
      <c r="LFX175" s="3"/>
      <c r="LFY175" s="3"/>
      <c r="LFZ175" s="3"/>
      <c r="LGA175" s="3"/>
      <c r="LGB175" s="3"/>
      <c r="LGC175" s="3"/>
      <c r="LGD175" s="3"/>
      <c r="LGE175" s="3"/>
      <c r="LGF175" s="3"/>
      <c r="LGG175" s="3"/>
      <c r="LGH175" s="3"/>
      <c r="LGI175" s="3"/>
      <c r="LGJ175" s="3"/>
      <c r="LGK175" s="3"/>
      <c r="LGL175" s="3"/>
      <c r="LGM175" s="3"/>
      <c r="LGN175" s="3"/>
      <c r="LGO175" s="3"/>
      <c r="LGP175" s="3"/>
      <c r="LGQ175" s="3"/>
      <c r="LGR175" s="3"/>
      <c r="LGS175" s="3"/>
      <c r="LGT175" s="3"/>
      <c r="LGU175" s="3"/>
      <c r="LGV175" s="3"/>
      <c r="LGW175" s="3"/>
      <c r="LGX175" s="3"/>
      <c r="LGY175" s="3"/>
      <c r="LGZ175" s="3"/>
      <c r="LHA175" s="3"/>
      <c r="LHB175" s="3"/>
      <c r="LHC175" s="3"/>
      <c r="LHD175" s="3"/>
      <c r="LHE175" s="3"/>
      <c r="LHF175" s="3"/>
      <c r="LHG175" s="3"/>
      <c r="LHH175" s="3"/>
      <c r="LHI175" s="3"/>
      <c r="LHJ175" s="3"/>
      <c r="LHK175" s="3"/>
      <c r="LHL175" s="3"/>
      <c r="LHM175" s="3"/>
      <c r="LHN175" s="3"/>
      <c r="LHO175" s="3"/>
      <c r="LHP175" s="3"/>
      <c r="LHQ175" s="3"/>
      <c r="LHR175" s="3"/>
      <c r="LHS175" s="3"/>
      <c r="LHT175" s="3"/>
      <c r="LHU175" s="3"/>
      <c r="LHV175" s="3"/>
      <c r="LHW175" s="3"/>
      <c r="LHX175" s="3"/>
      <c r="LHY175" s="3"/>
      <c r="LHZ175" s="3"/>
      <c r="LIA175" s="3"/>
      <c r="LIB175" s="3"/>
      <c r="LIC175" s="3"/>
      <c r="LID175" s="3"/>
      <c r="LIE175" s="3"/>
      <c r="LIF175" s="3"/>
      <c r="LIG175" s="3"/>
      <c r="LIH175" s="3"/>
      <c r="LII175" s="3"/>
      <c r="LIJ175" s="3"/>
      <c r="LIK175" s="3"/>
      <c r="LIL175" s="3"/>
      <c r="LIM175" s="3"/>
      <c r="LIN175" s="3"/>
      <c r="LIO175" s="3"/>
      <c r="LIP175" s="3"/>
      <c r="LIQ175" s="3"/>
      <c r="LIR175" s="3"/>
      <c r="LIS175" s="3"/>
      <c r="LIT175" s="3"/>
      <c r="LIU175" s="3"/>
      <c r="LIV175" s="3"/>
      <c r="LIW175" s="3"/>
      <c r="LIX175" s="3"/>
      <c r="LIY175" s="3"/>
      <c r="LIZ175" s="3"/>
      <c r="LJA175" s="3"/>
      <c r="LJB175" s="3"/>
      <c r="LJC175" s="3"/>
      <c r="LJD175" s="3"/>
      <c r="LJE175" s="3"/>
      <c r="LJF175" s="3"/>
      <c r="LJG175" s="3"/>
      <c r="LJH175" s="3"/>
      <c r="LJI175" s="3"/>
      <c r="LJJ175" s="3"/>
      <c r="LJK175" s="3"/>
      <c r="LJL175" s="3"/>
      <c r="LJM175" s="3"/>
      <c r="LJN175" s="3"/>
      <c r="LJO175" s="3"/>
      <c r="LJP175" s="3"/>
      <c r="LJQ175" s="3"/>
      <c r="LJR175" s="3"/>
      <c r="LJS175" s="3"/>
      <c r="LJT175" s="3"/>
      <c r="LJU175" s="3"/>
      <c r="LJV175" s="3"/>
      <c r="LJW175" s="3"/>
      <c r="LJX175" s="3"/>
      <c r="LJY175" s="3"/>
      <c r="LJZ175" s="3"/>
      <c r="LKA175" s="3"/>
      <c r="LKB175" s="3"/>
      <c r="LKC175" s="3"/>
      <c r="LKD175" s="3"/>
      <c r="LKE175" s="3"/>
      <c r="LKF175" s="3"/>
      <c r="LKG175" s="3"/>
      <c r="LKH175" s="3"/>
      <c r="LKI175" s="3"/>
      <c r="LKJ175" s="3"/>
      <c r="LKK175" s="3"/>
      <c r="LKL175" s="3"/>
      <c r="LKM175" s="3"/>
      <c r="LKN175" s="3"/>
      <c r="LKO175" s="3"/>
      <c r="LKP175" s="3"/>
      <c r="LKQ175" s="3"/>
      <c r="LKR175" s="3"/>
      <c r="LKS175" s="3"/>
      <c r="LKT175" s="3"/>
      <c r="LKU175" s="3"/>
      <c r="LKV175" s="3"/>
      <c r="LKW175" s="3"/>
      <c r="LKX175" s="3"/>
      <c r="LKY175" s="3"/>
      <c r="LKZ175" s="3"/>
      <c r="LLA175" s="3"/>
      <c r="LLB175" s="3"/>
      <c r="LLC175" s="3"/>
      <c r="LLD175" s="3"/>
      <c r="LLE175" s="3"/>
      <c r="LLF175" s="3"/>
      <c r="LLG175" s="3"/>
      <c r="LLH175" s="3"/>
      <c r="LLI175" s="3"/>
      <c r="LLJ175" s="3"/>
      <c r="LLK175" s="3"/>
      <c r="LLL175" s="3"/>
      <c r="LLM175" s="3"/>
      <c r="LLN175" s="3"/>
      <c r="LLO175" s="3"/>
      <c r="LLP175" s="3"/>
      <c r="LLQ175" s="3"/>
      <c r="LLR175" s="3"/>
      <c r="LLS175" s="3"/>
      <c r="LLU175" s="3"/>
      <c r="LLW175" s="3"/>
      <c r="LLX175" s="3"/>
      <c r="LLY175" s="3"/>
      <c r="LLZ175" s="3"/>
      <c r="LMA175" s="3"/>
      <c r="LMB175" s="3"/>
      <c r="LMC175" s="3"/>
      <c r="LMD175" s="3"/>
      <c r="LMI175" s="3"/>
      <c r="LMJ175" s="3"/>
      <c r="LMK175" s="3"/>
      <c r="LML175" s="3"/>
      <c r="LMM175" s="3"/>
      <c r="LMN175" s="3"/>
      <c r="LMO175" s="3"/>
      <c r="LMP175" s="3"/>
      <c r="LMQ175" s="3"/>
      <c r="LMR175" s="3"/>
      <c r="LMS175" s="3"/>
      <c r="LMT175" s="3"/>
      <c r="LMU175" s="3"/>
      <c r="LMV175" s="3"/>
      <c r="LMW175" s="3"/>
      <c r="LMX175" s="3"/>
      <c r="LMY175" s="3"/>
      <c r="LMZ175" s="3"/>
      <c r="LNA175" s="3"/>
      <c r="LNB175" s="3"/>
      <c r="LNC175" s="3"/>
      <c r="LND175" s="3"/>
      <c r="LNE175" s="3"/>
      <c r="LNF175" s="3"/>
      <c r="LNG175" s="3"/>
      <c r="LNH175" s="3"/>
      <c r="LNI175" s="3"/>
      <c r="LNJ175" s="3"/>
      <c r="LNK175" s="3"/>
      <c r="LNL175" s="3"/>
      <c r="LNM175" s="3"/>
      <c r="LNN175" s="3"/>
      <c r="LNO175" s="3"/>
      <c r="LNP175" s="3"/>
      <c r="LNQ175" s="3"/>
      <c r="LNR175" s="3"/>
      <c r="LNS175" s="3"/>
      <c r="LNT175" s="3"/>
      <c r="LNU175" s="3"/>
      <c r="LNV175" s="3"/>
      <c r="LNW175" s="3"/>
      <c r="LNX175" s="3"/>
      <c r="LNY175" s="3"/>
      <c r="LNZ175" s="3"/>
      <c r="LOA175" s="3"/>
      <c r="LOB175" s="3"/>
      <c r="LOC175" s="3"/>
      <c r="LOD175" s="3"/>
      <c r="LOE175" s="3"/>
      <c r="LOF175" s="3"/>
      <c r="LOG175" s="3"/>
      <c r="LOH175" s="3"/>
      <c r="LOI175" s="3"/>
      <c r="LOJ175" s="3"/>
      <c r="LOK175" s="3"/>
      <c r="LOL175" s="3"/>
      <c r="LOM175" s="3"/>
      <c r="LON175" s="3"/>
      <c r="LOO175" s="3"/>
      <c r="LOP175" s="3"/>
      <c r="LOQ175" s="3"/>
      <c r="LOR175" s="3"/>
      <c r="LOS175" s="3"/>
      <c r="LOT175" s="3"/>
      <c r="LOU175" s="3"/>
      <c r="LOV175" s="3"/>
      <c r="LOW175" s="3"/>
      <c r="LOX175" s="3"/>
      <c r="LOY175" s="3"/>
      <c r="LOZ175" s="3"/>
      <c r="LPA175" s="3"/>
      <c r="LPB175" s="3"/>
      <c r="LPC175" s="3"/>
      <c r="LPD175" s="3"/>
      <c r="LPE175" s="3"/>
      <c r="LPF175" s="3"/>
      <c r="LPG175" s="3"/>
      <c r="LPH175" s="3"/>
      <c r="LPI175" s="3"/>
      <c r="LPJ175" s="3"/>
      <c r="LPK175" s="3"/>
      <c r="LPL175" s="3"/>
      <c r="LPM175" s="3"/>
      <c r="LPN175" s="3"/>
      <c r="LPO175" s="3"/>
      <c r="LPP175" s="3"/>
      <c r="LPQ175" s="3"/>
      <c r="LPR175" s="3"/>
      <c r="LPS175" s="3"/>
      <c r="LPT175" s="3"/>
      <c r="LPU175" s="3"/>
      <c r="LPV175" s="3"/>
      <c r="LPW175" s="3"/>
      <c r="LPX175" s="3"/>
      <c r="LPY175" s="3"/>
      <c r="LPZ175" s="3"/>
      <c r="LQA175" s="3"/>
      <c r="LQB175" s="3"/>
      <c r="LQC175" s="3"/>
      <c r="LQD175" s="3"/>
      <c r="LQE175" s="3"/>
      <c r="LQF175" s="3"/>
      <c r="LQG175" s="3"/>
      <c r="LQH175" s="3"/>
      <c r="LQI175" s="3"/>
      <c r="LQJ175" s="3"/>
      <c r="LQK175" s="3"/>
      <c r="LQL175" s="3"/>
      <c r="LQM175" s="3"/>
      <c r="LQN175" s="3"/>
      <c r="LQO175" s="3"/>
      <c r="LQP175" s="3"/>
      <c r="LQQ175" s="3"/>
      <c r="LQR175" s="3"/>
      <c r="LQS175" s="3"/>
      <c r="LQT175" s="3"/>
      <c r="LQU175" s="3"/>
      <c r="LQV175" s="3"/>
      <c r="LQW175" s="3"/>
      <c r="LQX175" s="3"/>
      <c r="LQY175" s="3"/>
      <c r="LQZ175" s="3"/>
      <c r="LRA175" s="3"/>
      <c r="LRB175" s="3"/>
      <c r="LRC175" s="3"/>
      <c r="LRD175" s="3"/>
      <c r="LRE175" s="3"/>
      <c r="LRF175" s="3"/>
      <c r="LRG175" s="3"/>
      <c r="LRH175" s="3"/>
      <c r="LRI175" s="3"/>
      <c r="LRJ175" s="3"/>
      <c r="LRK175" s="3"/>
      <c r="LRL175" s="3"/>
      <c r="LRM175" s="3"/>
      <c r="LRN175" s="3"/>
      <c r="LRO175" s="3"/>
      <c r="LRP175" s="3"/>
      <c r="LRQ175" s="3"/>
      <c r="LRR175" s="3"/>
      <c r="LRS175" s="3"/>
      <c r="LRT175" s="3"/>
      <c r="LRU175" s="3"/>
      <c r="LRV175" s="3"/>
      <c r="LRW175" s="3"/>
      <c r="LRX175" s="3"/>
      <c r="LRY175" s="3"/>
      <c r="LRZ175" s="3"/>
      <c r="LSA175" s="3"/>
      <c r="LSB175" s="3"/>
      <c r="LSC175" s="3"/>
      <c r="LSD175" s="3"/>
      <c r="LSE175" s="3"/>
      <c r="LSF175" s="3"/>
      <c r="LSG175" s="3"/>
      <c r="LSH175" s="3"/>
      <c r="LSI175" s="3"/>
      <c r="LSJ175" s="3"/>
      <c r="LSK175" s="3"/>
      <c r="LSL175" s="3"/>
      <c r="LSM175" s="3"/>
      <c r="LSN175" s="3"/>
      <c r="LSO175" s="3"/>
      <c r="LSP175" s="3"/>
      <c r="LSQ175" s="3"/>
      <c r="LSR175" s="3"/>
      <c r="LSS175" s="3"/>
      <c r="LST175" s="3"/>
      <c r="LSU175" s="3"/>
      <c r="LSV175" s="3"/>
      <c r="LSW175" s="3"/>
      <c r="LSX175" s="3"/>
      <c r="LSY175" s="3"/>
      <c r="LSZ175" s="3"/>
      <c r="LTA175" s="3"/>
      <c r="LTB175" s="3"/>
      <c r="LTC175" s="3"/>
      <c r="LTD175" s="3"/>
      <c r="LTE175" s="3"/>
      <c r="LTF175" s="3"/>
      <c r="LTG175" s="3"/>
      <c r="LTH175" s="3"/>
      <c r="LTI175" s="3"/>
      <c r="LTJ175" s="3"/>
      <c r="LTK175" s="3"/>
      <c r="LTL175" s="3"/>
      <c r="LTM175" s="3"/>
      <c r="LTN175" s="3"/>
      <c r="LTO175" s="3"/>
      <c r="LTP175" s="3"/>
      <c r="LTQ175" s="3"/>
      <c r="LTR175" s="3"/>
      <c r="LTS175" s="3"/>
      <c r="LTT175" s="3"/>
      <c r="LTU175" s="3"/>
      <c r="LTV175" s="3"/>
      <c r="LTW175" s="3"/>
      <c r="LTX175" s="3"/>
      <c r="LTY175" s="3"/>
      <c r="LTZ175" s="3"/>
      <c r="LUA175" s="3"/>
      <c r="LUB175" s="3"/>
      <c r="LUC175" s="3"/>
      <c r="LUD175" s="3"/>
      <c r="LUE175" s="3"/>
      <c r="LUF175" s="3"/>
      <c r="LUG175" s="3"/>
      <c r="LUH175" s="3"/>
      <c r="LUI175" s="3"/>
      <c r="LUJ175" s="3"/>
      <c r="LUK175" s="3"/>
      <c r="LUL175" s="3"/>
      <c r="LUM175" s="3"/>
      <c r="LUN175" s="3"/>
      <c r="LUO175" s="3"/>
      <c r="LUP175" s="3"/>
      <c r="LUQ175" s="3"/>
      <c r="LUR175" s="3"/>
      <c r="LUS175" s="3"/>
      <c r="LUT175" s="3"/>
      <c r="LUU175" s="3"/>
      <c r="LUV175" s="3"/>
      <c r="LUW175" s="3"/>
      <c r="LUX175" s="3"/>
      <c r="LUY175" s="3"/>
      <c r="LUZ175" s="3"/>
      <c r="LVA175" s="3"/>
      <c r="LVB175" s="3"/>
      <c r="LVC175" s="3"/>
      <c r="LVD175" s="3"/>
      <c r="LVE175" s="3"/>
      <c r="LVF175" s="3"/>
      <c r="LVG175" s="3"/>
      <c r="LVH175" s="3"/>
      <c r="LVI175" s="3"/>
      <c r="LVJ175" s="3"/>
      <c r="LVK175" s="3"/>
      <c r="LVL175" s="3"/>
      <c r="LVM175" s="3"/>
      <c r="LVN175" s="3"/>
      <c r="LVO175" s="3"/>
      <c r="LVQ175" s="3"/>
      <c r="LVS175" s="3"/>
      <c r="LVT175" s="3"/>
      <c r="LVU175" s="3"/>
      <c r="LVV175" s="3"/>
      <c r="LVW175" s="3"/>
      <c r="LVX175" s="3"/>
      <c r="LVY175" s="3"/>
      <c r="LVZ175" s="3"/>
      <c r="LWE175" s="3"/>
      <c r="LWF175" s="3"/>
      <c r="LWG175" s="3"/>
      <c r="LWH175" s="3"/>
      <c r="LWI175" s="3"/>
      <c r="LWJ175" s="3"/>
      <c r="LWK175" s="3"/>
      <c r="LWL175" s="3"/>
      <c r="LWM175" s="3"/>
      <c r="LWN175" s="3"/>
      <c r="LWO175" s="3"/>
      <c r="LWP175" s="3"/>
      <c r="LWQ175" s="3"/>
      <c r="LWR175" s="3"/>
      <c r="LWS175" s="3"/>
      <c r="LWT175" s="3"/>
      <c r="LWU175" s="3"/>
      <c r="LWV175" s="3"/>
      <c r="LWW175" s="3"/>
      <c r="LWX175" s="3"/>
      <c r="LWY175" s="3"/>
      <c r="LWZ175" s="3"/>
      <c r="LXA175" s="3"/>
      <c r="LXB175" s="3"/>
      <c r="LXC175" s="3"/>
      <c r="LXD175" s="3"/>
      <c r="LXE175" s="3"/>
      <c r="LXF175" s="3"/>
      <c r="LXG175" s="3"/>
      <c r="LXH175" s="3"/>
      <c r="LXI175" s="3"/>
      <c r="LXJ175" s="3"/>
      <c r="LXK175" s="3"/>
      <c r="LXL175" s="3"/>
      <c r="LXM175" s="3"/>
      <c r="LXN175" s="3"/>
      <c r="LXO175" s="3"/>
      <c r="LXP175" s="3"/>
      <c r="LXQ175" s="3"/>
      <c r="LXR175" s="3"/>
      <c r="LXS175" s="3"/>
      <c r="LXT175" s="3"/>
      <c r="LXU175" s="3"/>
      <c r="LXV175" s="3"/>
      <c r="LXW175" s="3"/>
      <c r="LXX175" s="3"/>
      <c r="LXY175" s="3"/>
      <c r="LXZ175" s="3"/>
      <c r="LYA175" s="3"/>
      <c r="LYB175" s="3"/>
      <c r="LYC175" s="3"/>
      <c r="LYD175" s="3"/>
      <c r="LYE175" s="3"/>
      <c r="LYF175" s="3"/>
      <c r="LYG175" s="3"/>
      <c r="LYH175" s="3"/>
      <c r="LYI175" s="3"/>
      <c r="LYJ175" s="3"/>
      <c r="LYK175" s="3"/>
      <c r="LYL175" s="3"/>
      <c r="LYM175" s="3"/>
      <c r="LYN175" s="3"/>
      <c r="LYO175" s="3"/>
      <c r="LYP175" s="3"/>
      <c r="LYQ175" s="3"/>
      <c r="LYR175" s="3"/>
      <c r="LYS175" s="3"/>
      <c r="LYT175" s="3"/>
      <c r="LYU175" s="3"/>
      <c r="LYV175" s="3"/>
      <c r="LYW175" s="3"/>
      <c r="LYX175" s="3"/>
      <c r="LYY175" s="3"/>
      <c r="LYZ175" s="3"/>
      <c r="LZA175" s="3"/>
      <c r="LZB175" s="3"/>
      <c r="LZC175" s="3"/>
      <c r="LZD175" s="3"/>
      <c r="LZE175" s="3"/>
      <c r="LZF175" s="3"/>
      <c r="LZG175" s="3"/>
      <c r="LZH175" s="3"/>
      <c r="LZI175" s="3"/>
      <c r="LZJ175" s="3"/>
      <c r="LZK175" s="3"/>
      <c r="LZL175" s="3"/>
      <c r="LZM175" s="3"/>
      <c r="LZN175" s="3"/>
      <c r="LZO175" s="3"/>
      <c r="LZP175" s="3"/>
      <c r="LZQ175" s="3"/>
      <c r="LZR175" s="3"/>
      <c r="LZS175" s="3"/>
      <c r="LZT175" s="3"/>
      <c r="LZU175" s="3"/>
      <c r="LZV175" s="3"/>
      <c r="LZW175" s="3"/>
      <c r="LZX175" s="3"/>
      <c r="LZY175" s="3"/>
      <c r="LZZ175" s="3"/>
      <c r="MAA175" s="3"/>
      <c r="MAB175" s="3"/>
      <c r="MAC175" s="3"/>
      <c r="MAD175" s="3"/>
      <c r="MAE175" s="3"/>
      <c r="MAF175" s="3"/>
      <c r="MAG175" s="3"/>
      <c r="MAH175" s="3"/>
      <c r="MAI175" s="3"/>
      <c r="MAJ175" s="3"/>
      <c r="MAK175" s="3"/>
      <c r="MAL175" s="3"/>
      <c r="MAM175" s="3"/>
      <c r="MAN175" s="3"/>
      <c r="MAO175" s="3"/>
      <c r="MAP175" s="3"/>
      <c r="MAQ175" s="3"/>
      <c r="MAR175" s="3"/>
      <c r="MAS175" s="3"/>
      <c r="MAT175" s="3"/>
      <c r="MAU175" s="3"/>
      <c r="MAV175" s="3"/>
      <c r="MAW175" s="3"/>
      <c r="MAX175" s="3"/>
      <c r="MAY175" s="3"/>
      <c r="MAZ175" s="3"/>
      <c r="MBA175" s="3"/>
      <c r="MBB175" s="3"/>
      <c r="MBC175" s="3"/>
      <c r="MBD175" s="3"/>
      <c r="MBE175" s="3"/>
      <c r="MBF175" s="3"/>
      <c r="MBG175" s="3"/>
      <c r="MBH175" s="3"/>
      <c r="MBI175" s="3"/>
      <c r="MBJ175" s="3"/>
      <c r="MBK175" s="3"/>
      <c r="MBL175" s="3"/>
      <c r="MBM175" s="3"/>
      <c r="MBN175" s="3"/>
      <c r="MBO175" s="3"/>
      <c r="MBP175" s="3"/>
      <c r="MBQ175" s="3"/>
      <c r="MBR175" s="3"/>
      <c r="MBS175" s="3"/>
      <c r="MBT175" s="3"/>
      <c r="MBU175" s="3"/>
      <c r="MBV175" s="3"/>
      <c r="MBW175" s="3"/>
      <c r="MBX175" s="3"/>
      <c r="MBY175" s="3"/>
      <c r="MBZ175" s="3"/>
      <c r="MCA175" s="3"/>
      <c r="MCB175" s="3"/>
      <c r="MCC175" s="3"/>
      <c r="MCD175" s="3"/>
      <c r="MCE175" s="3"/>
      <c r="MCF175" s="3"/>
      <c r="MCG175" s="3"/>
      <c r="MCH175" s="3"/>
      <c r="MCI175" s="3"/>
      <c r="MCJ175" s="3"/>
      <c r="MCK175" s="3"/>
      <c r="MCL175" s="3"/>
      <c r="MCM175" s="3"/>
      <c r="MCN175" s="3"/>
      <c r="MCO175" s="3"/>
      <c r="MCP175" s="3"/>
      <c r="MCQ175" s="3"/>
      <c r="MCR175" s="3"/>
      <c r="MCS175" s="3"/>
      <c r="MCT175" s="3"/>
      <c r="MCU175" s="3"/>
      <c r="MCV175" s="3"/>
      <c r="MCW175" s="3"/>
      <c r="MCX175" s="3"/>
      <c r="MCY175" s="3"/>
      <c r="MCZ175" s="3"/>
      <c r="MDA175" s="3"/>
      <c r="MDB175" s="3"/>
      <c r="MDC175" s="3"/>
      <c r="MDD175" s="3"/>
      <c r="MDE175" s="3"/>
      <c r="MDF175" s="3"/>
      <c r="MDG175" s="3"/>
      <c r="MDH175" s="3"/>
      <c r="MDI175" s="3"/>
      <c r="MDJ175" s="3"/>
      <c r="MDK175" s="3"/>
      <c r="MDL175" s="3"/>
      <c r="MDM175" s="3"/>
      <c r="MDN175" s="3"/>
      <c r="MDO175" s="3"/>
      <c r="MDP175" s="3"/>
      <c r="MDQ175" s="3"/>
      <c r="MDR175" s="3"/>
      <c r="MDS175" s="3"/>
      <c r="MDT175" s="3"/>
      <c r="MDU175" s="3"/>
      <c r="MDV175" s="3"/>
      <c r="MDW175" s="3"/>
      <c r="MDX175" s="3"/>
      <c r="MDY175" s="3"/>
      <c r="MDZ175" s="3"/>
      <c r="MEA175" s="3"/>
      <c r="MEB175" s="3"/>
      <c r="MEC175" s="3"/>
      <c r="MED175" s="3"/>
      <c r="MEE175" s="3"/>
      <c r="MEF175" s="3"/>
      <c r="MEG175" s="3"/>
      <c r="MEH175" s="3"/>
      <c r="MEI175" s="3"/>
      <c r="MEJ175" s="3"/>
      <c r="MEK175" s="3"/>
      <c r="MEL175" s="3"/>
      <c r="MEM175" s="3"/>
      <c r="MEN175" s="3"/>
      <c r="MEO175" s="3"/>
      <c r="MEP175" s="3"/>
      <c r="MEQ175" s="3"/>
      <c r="MER175" s="3"/>
      <c r="MES175" s="3"/>
      <c r="MET175" s="3"/>
      <c r="MEU175" s="3"/>
      <c r="MEV175" s="3"/>
      <c r="MEW175" s="3"/>
      <c r="MEX175" s="3"/>
      <c r="MEY175" s="3"/>
      <c r="MEZ175" s="3"/>
      <c r="MFA175" s="3"/>
      <c r="MFB175" s="3"/>
      <c r="MFC175" s="3"/>
      <c r="MFD175" s="3"/>
      <c r="MFE175" s="3"/>
      <c r="MFF175" s="3"/>
      <c r="MFG175" s="3"/>
      <c r="MFH175" s="3"/>
      <c r="MFI175" s="3"/>
      <c r="MFJ175" s="3"/>
      <c r="MFK175" s="3"/>
      <c r="MFM175" s="3"/>
      <c r="MFO175" s="3"/>
      <c r="MFP175" s="3"/>
      <c r="MFQ175" s="3"/>
      <c r="MFR175" s="3"/>
      <c r="MFS175" s="3"/>
      <c r="MFT175" s="3"/>
      <c r="MFU175" s="3"/>
      <c r="MFV175" s="3"/>
      <c r="MGA175" s="3"/>
      <c r="MGB175" s="3"/>
      <c r="MGC175" s="3"/>
      <c r="MGD175" s="3"/>
      <c r="MGE175" s="3"/>
      <c r="MGF175" s="3"/>
      <c r="MGG175" s="3"/>
      <c r="MGH175" s="3"/>
      <c r="MGI175" s="3"/>
      <c r="MGJ175" s="3"/>
      <c r="MGK175" s="3"/>
      <c r="MGL175" s="3"/>
      <c r="MGM175" s="3"/>
      <c r="MGN175" s="3"/>
      <c r="MGO175" s="3"/>
      <c r="MGP175" s="3"/>
      <c r="MGQ175" s="3"/>
      <c r="MGR175" s="3"/>
      <c r="MGS175" s="3"/>
      <c r="MGT175" s="3"/>
      <c r="MGU175" s="3"/>
      <c r="MGV175" s="3"/>
      <c r="MGW175" s="3"/>
      <c r="MGX175" s="3"/>
      <c r="MGY175" s="3"/>
      <c r="MGZ175" s="3"/>
      <c r="MHA175" s="3"/>
      <c r="MHB175" s="3"/>
      <c r="MHC175" s="3"/>
      <c r="MHD175" s="3"/>
      <c r="MHE175" s="3"/>
      <c r="MHF175" s="3"/>
      <c r="MHG175" s="3"/>
      <c r="MHH175" s="3"/>
      <c r="MHI175" s="3"/>
      <c r="MHJ175" s="3"/>
      <c r="MHK175" s="3"/>
      <c r="MHL175" s="3"/>
      <c r="MHM175" s="3"/>
      <c r="MHN175" s="3"/>
      <c r="MHO175" s="3"/>
      <c r="MHP175" s="3"/>
      <c r="MHQ175" s="3"/>
      <c r="MHR175" s="3"/>
      <c r="MHS175" s="3"/>
      <c r="MHT175" s="3"/>
      <c r="MHU175" s="3"/>
      <c r="MHV175" s="3"/>
      <c r="MHW175" s="3"/>
      <c r="MHX175" s="3"/>
      <c r="MHY175" s="3"/>
      <c r="MHZ175" s="3"/>
      <c r="MIA175" s="3"/>
      <c r="MIB175" s="3"/>
      <c r="MIC175" s="3"/>
      <c r="MID175" s="3"/>
      <c r="MIE175" s="3"/>
      <c r="MIF175" s="3"/>
      <c r="MIG175" s="3"/>
      <c r="MIH175" s="3"/>
      <c r="MII175" s="3"/>
      <c r="MIJ175" s="3"/>
      <c r="MIK175" s="3"/>
      <c r="MIL175" s="3"/>
      <c r="MIM175" s="3"/>
      <c r="MIN175" s="3"/>
      <c r="MIO175" s="3"/>
      <c r="MIP175" s="3"/>
      <c r="MIQ175" s="3"/>
      <c r="MIR175" s="3"/>
      <c r="MIS175" s="3"/>
      <c r="MIT175" s="3"/>
      <c r="MIU175" s="3"/>
      <c r="MIV175" s="3"/>
      <c r="MIW175" s="3"/>
      <c r="MIX175" s="3"/>
      <c r="MIY175" s="3"/>
      <c r="MIZ175" s="3"/>
      <c r="MJA175" s="3"/>
      <c r="MJB175" s="3"/>
      <c r="MJC175" s="3"/>
      <c r="MJD175" s="3"/>
      <c r="MJE175" s="3"/>
      <c r="MJF175" s="3"/>
      <c r="MJG175" s="3"/>
      <c r="MJH175" s="3"/>
      <c r="MJI175" s="3"/>
      <c r="MJJ175" s="3"/>
      <c r="MJK175" s="3"/>
      <c r="MJL175" s="3"/>
      <c r="MJM175" s="3"/>
      <c r="MJN175" s="3"/>
      <c r="MJO175" s="3"/>
      <c r="MJP175" s="3"/>
      <c r="MJQ175" s="3"/>
      <c r="MJR175" s="3"/>
      <c r="MJS175" s="3"/>
      <c r="MJT175" s="3"/>
      <c r="MJU175" s="3"/>
      <c r="MJV175" s="3"/>
      <c r="MJW175" s="3"/>
      <c r="MJX175" s="3"/>
      <c r="MJY175" s="3"/>
      <c r="MJZ175" s="3"/>
      <c r="MKA175" s="3"/>
      <c r="MKB175" s="3"/>
      <c r="MKC175" s="3"/>
      <c r="MKD175" s="3"/>
      <c r="MKE175" s="3"/>
      <c r="MKF175" s="3"/>
      <c r="MKG175" s="3"/>
      <c r="MKH175" s="3"/>
      <c r="MKI175" s="3"/>
      <c r="MKJ175" s="3"/>
      <c r="MKK175" s="3"/>
      <c r="MKL175" s="3"/>
      <c r="MKM175" s="3"/>
      <c r="MKN175" s="3"/>
      <c r="MKO175" s="3"/>
      <c r="MKP175" s="3"/>
      <c r="MKQ175" s="3"/>
      <c r="MKR175" s="3"/>
      <c r="MKS175" s="3"/>
      <c r="MKT175" s="3"/>
      <c r="MKU175" s="3"/>
      <c r="MKV175" s="3"/>
      <c r="MKW175" s="3"/>
      <c r="MKX175" s="3"/>
      <c r="MKY175" s="3"/>
      <c r="MKZ175" s="3"/>
      <c r="MLA175" s="3"/>
      <c r="MLB175" s="3"/>
      <c r="MLC175" s="3"/>
      <c r="MLD175" s="3"/>
      <c r="MLE175" s="3"/>
      <c r="MLF175" s="3"/>
      <c r="MLG175" s="3"/>
      <c r="MLH175" s="3"/>
      <c r="MLI175" s="3"/>
      <c r="MLJ175" s="3"/>
      <c r="MLK175" s="3"/>
      <c r="MLL175" s="3"/>
      <c r="MLM175" s="3"/>
      <c r="MLN175" s="3"/>
      <c r="MLO175" s="3"/>
      <c r="MLP175" s="3"/>
      <c r="MLQ175" s="3"/>
      <c r="MLR175" s="3"/>
      <c r="MLS175" s="3"/>
      <c r="MLT175" s="3"/>
      <c r="MLU175" s="3"/>
      <c r="MLV175" s="3"/>
      <c r="MLW175" s="3"/>
      <c r="MLX175" s="3"/>
      <c r="MLY175" s="3"/>
      <c r="MLZ175" s="3"/>
      <c r="MMA175" s="3"/>
      <c r="MMB175" s="3"/>
      <c r="MMC175" s="3"/>
      <c r="MMD175" s="3"/>
      <c r="MME175" s="3"/>
      <c r="MMF175" s="3"/>
      <c r="MMG175" s="3"/>
      <c r="MMH175" s="3"/>
      <c r="MMI175" s="3"/>
      <c r="MMJ175" s="3"/>
      <c r="MMK175" s="3"/>
      <c r="MML175" s="3"/>
      <c r="MMM175" s="3"/>
      <c r="MMN175" s="3"/>
      <c r="MMO175" s="3"/>
      <c r="MMP175" s="3"/>
      <c r="MMQ175" s="3"/>
      <c r="MMR175" s="3"/>
      <c r="MMS175" s="3"/>
      <c r="MMT175" s="3"/>
      <c r="MMU175" s="3"/>
      <c r="MMV175" s="3"/>
      <c r="MMW175" s="3"/>
      <c r="MMX175" s="3"/>
      <c r="MMY175" s="3"/>
      <c r="MMZ175" s="3"/>
      <c r="MNA175" s="3"/>
      <c r="MNB175" s="3"/>
      <c r="MNC175" s="3"/>
      <c r="MND175" s="3"/>
      <c r="MNE175" s="3"/>
      <c r="MNF175" s="3"/>
      <c r="MNG175" s="3"/>
      <c r="MNH175" s="3"/>
      <c r="MNI175" s="3"/>
      <c r="MNJ175" s="3"/>
      <c r="MNK175" s="3"/>
      <c r="MNL175" s="3"/>
      <c r="MNM175" s="3"/>
      <c r="MNN175" s="3"/>
      <c r="MNO175" s="3"/>
      <c r="MNP175" s="3"/>
      <c r="MNQ175" s="3"/>
      <c r="MNR175" s="3"/>
      <c r="MNS175" s="3"/>
      <c r="MNT175" s="3"/>
      <c r="MNU175" s="3"/>
      <c r="MNV175" s="3"/>
      <c r="MNW175" s="3"/>
      <c r="MNX175" s="3"/>
      <c r="MNY175" s="3"/>
      <c r="MNZ175" s="3"/>
      <c r="MOA175" s="3"/>
      <c r="MOB175" s="3"/>
      <c r="MOC175" s="3"/>
      <c r="MOD175" s="3"/>
      <c r="MOE175" s="3"/>
      <c r="MOF175" s="3"/>
      <c r="MOG175" s="3"/>
      <c r="MOH175" s="3"/>
      <c r="MOI175" s="3"/>
      <c r="MOJ175" s="3"/>
      <c r="MOK175" s="3"/>
      <c r="MOL175" s="3"/>
      <c r="MOM175" s="3"/>
      <c r="MON175" s="3"/>
      <c r="MOO175" s="3"/>
      <c r="MOP175" s="3"/>
      <c r="MOQ175" s="3"/>
      <c r="MOR175" s="3"/>
      <c r="MOS175" s="3"/>
      <c r="MOT175" s="3"/>
      <c r="MOU175" s="3"/>
      <c r="MOV175" s="3"/>
      <c r="MOW175" s="3"/>
      <c r="MOX175" s="3"/>
      <c r="MOY175" s="3"/>
      <c r="MOZ175" s="3"/>
      <c r="MPA175" s="3"/>
      <c r="MPB175" s="3"/>
      <c r="MPC175" s="3"/>
      <c r="MPD175" s="3"/>
      <c r="MPE175" s="3"/>
      <c r="MPF175" s="3"/>
      <c r="MPG175" s="3"/>
      <c r="MPI175" s="3"/>
      <c r="MPK175" s="3"/>
      <c r="MPL175" s="3"/>
      <c r="MPM175" s="3"/>
      <c r="MPN175" s="3"/>
      <c r="MPO175" s="3"/>
      <c r="MPP175" s="3"/>
      <c r="MPQ175" s="3"/>
      <c r="MPR175" s="3"/>
      <c r="MPW175" s="3"/>
      <c r="MPX175" s="3"/>
      <c r="MPY175" s="3"/>
      <c r="MPZ175" s="3"/>
      <c r="MQA175" s="3"/>
      <c r="MQB175" s="3"/>
      <c r="MQC175" s="3"/>
      <c r="MQD175" s="3"/>
      <c r="MQE175" s="3"/>
      <c r="MQF175" s="3"/>
      <c r="MQG175" s="3"/>
      <c r="MQH175" s="3"/>
      <c r="MQI175" s="3"/>
      <c r="MQJ175" s="3"/>
      <c r="MQK175" s="3"/>
      <c r="MQL175" s="3"/>
      <c r="MQM175" s="3"/>
      <c r="MQN175" s="3"/>
      <c r="MQO175" s="3"/>
      <c r="MQP175" s="3"/>
      <c r="MQQ175" s="3"/>
      <c r="MQR175" s="3"/>
      <c r="MQS175" s="3"/>
      <c r="MQT175" s="3"/>
      <c r="MQU175" s="3"/>
      <c r="MQV175" s="3"/>
      <c r="MQW175" s="3"/>
      <c r="MQX175" s="3"/>
      <c r="MQY175" s="3"/>
      <c r="MQZ175" s="3"/>
      <c r="MRA175" s="3"/>
      <c r="MRB175" s="3"/>
      <c r="MRC175" s="3"/>
      <c r="MRD175" s="3"/>
      <c r="MRE175" s="3"/>
      <c r="MRF175" s="3"/>
      <c r="MRG175" s="3"/>
      <c r="MRH175" s="3"/>
      <c r="MRI175" s="3"/>
      <c r="MRJ175" s="3"/>
      <c r="MRK175" s="3"/>
      <c r="MRL175" s="3"/>
      <c r="MRM175" s="3"/>
      <c r="MRN175" s="3"/>
      <c r="MRO175" s="3"/>
      <c r="MRP175" s="3"/>
      <c r="MRQ175" s="3"/>
      <c r="MRR175" s="3"/>
      <c r="MRS175" s="3"/>
      <c r="MRT175" s="3"/>
      <c r="MRU175" s="3"/>
      <c r="MRV175" s="3"/>
      <c r="MRW175" s="3"/>
      <c r="MRX175" s="3"/>
      <c r="MRY175" s="3"/>
      <c r="MRZ175" s="3"/>
      <c r="MSA175" s="3"/>
      <c r="MSB175" s="3"/>
      <c r="MSC175" s="3"/>
      <c r="MSD175" s="3"/>
      <c r="MSE175" s="3"/>
      <c r="MSF175" s="3"/>
      <c r="MSG175" s="3"/>
      <c r="MSH175" s="3"/>
      <c r="MSI175" s="3"/>
      <c r="MSJ175" s="3"/>
      <c r="MSK175" s="3"/>
      <c r="MSL175" s="3"/>
      <c r="MSM175" s="3"/>
      <c r="MSN175" s="3"/>
      <c r="MSO175" s="3"/>
      <c r="MSP175" s="3"/>
      <c r="MSQ175" s="3"/>
      <c r="MSR175" s="3"/>
      <c r="MSS175" s="3"/>
      <c r="MST175" s="3"/>
      <c r="MSU175" s="3"/>
      <c r="MSV175" s="3"/>
      <c r="MSW175" s="3"/>
      <c r="MSX175" s="3"/>
      <c r="MSY175" s="3"/>
      <c r="MSZ175" s="3"/>
      <c r="MTA175" s="3"/>
      <c r="MTB175" s="3"/>
      <c r="MTC175" s="3"/>
      <c r="MTD175" s="3"/>
      <c r="MTE175" s="3"/>
      <c r="MTF175" s="3"/>
      <c r="MTG175" s="3"/>
      <c r="MTH175" s="3"/>
      <c r="MTI175" s="3"/>
      <c r="MTJ175" s="3"/>
      <c r="MTK175" s="3"/>
      <c r="MTL175" s="3"/>
      <c r="MTM175" s="3"/>
      <c r="MTN175" s="3"/>
      <c r="MTO175" s="3"/>
      <c r="MTP175" s="3"/>
      <c r="MTQ175" s="3"/>
      <c r="MTR175" s="3"/>
      <c r="MTS175" s="3"/>
      <c r="MTT175" s="3"/>
      <c r="MTU175" s="3"/>
      <c r="MTV175" s="3"/>
      <c r="MTW175" s="3"/>
      <c r="MTX175" s="3"/>
      <c r="MTY175" s="3"/>
      <c r="MTZ175" s="3"/>
      <c r="MUA175" s="3"/>
      <c r="MUB175" s="3"/>
      <c r="MUC175" s="3"/>
      <c r="MUD175" s="3"/>
      <c r="MUE175" s="3"/>
      <c r="MUF175" s="3"/>
      <c r="MUG175" s="3"/>
      <c r="MUH175" s="3"/>
      <c r="MUI175" s="3"/>
      <c r="MUJ175" s="3"/>
      <c r="MUK175" s="3"/>
      <c r="MUL175" s="3"/>
      <c r="MUM175" s="3"/>
      <c r="MUN175" s="3"/>
      <c r="MUO175" s="3"/>
      <c r="MUP175" s="3"/>
      <c r="MUQ175" s="3"/>
      <c r="MUR175" s="3"/>
      <c r="MUS175" s="3"/>
      <c r="MUT175" s="3"/>
      <c r="MUU175" s="3"/>
      <c r="MUV175" s="3"/>
      <c r="MUW175" s="3"/>
      <c r="MUX175" s="3"/>
      <c r="MUY175" s="3"/>
      <c r="MUZ175" s="3"/>
      <c r="MVA175" s="3"/>
      <c r="MVB175" s="3"/>
      <c r="MVC175" s="3"/>
      <c r="MVD175" s="3"/>
      <c r="MVE175" s="3"/>
      <c r="MVF175" s="3"/>
      <c r="MVG175" s="3"/>
      <c r="MVH175" s="3"/>
      <c r="MVI175" s="3"/>
      <c r="MVJ175" s="3"/>
      <c r="MVK175" s="3"/>
      <c r="MVL175" s="3"/>
      <c r="MVM175" s="3"/>
      <c r="MVN175" s="3"/>
      <c r="MVO175" s="3"/>
      <c r="MVP175" s="3"/>
      <c r="MVQ175" s="3"/>
      <c r="MVR175" s="3"/>
      <c r="MVS175" s="3"/>
      <c r="MVT175" s="3"/>
      <c r="MVU175" s="3"/>
      <c r="MVV175" s="3"/>
      <c r="MVW175" s="3"/>
      <c r="MVX175" s="3"/>
      <c r="MVY175" s="3"/>
      <c r="MVZ175" s="3"/>
      <c r="MWA175" s="3"/>
      <c r="MWB175" s="3"/>
      <c r="MWC175" s="3"/>
      <c r="MWD175" s="3"/>
      <c r="MWE175" s="3"/>
      <c r="MWF175" s="3"/>
      <c r="MWG175" s="3"/>
      <c r="MWH175" s="3"/>
      <c r="MWI175" s="3"/>
      <c r="MWJ175" s="3"/>
      <c r="MWK175" s="3"/>
      <c r="MWL175" s="3"/>
      <c r="MWM175" s="3"/>
      <c r="MWN175" s="3"/>
      <c r="MWO175" s="3"/>
      <c r="MWP175" s="3"/>
      <c r="MWQ175" s="3"/>
      <c r="MWR175" s="3"/>
      <c r="MWS175" s="3"/>
      <c r="MWT175" s="3"/>
      <c r="MWU175" s="3"/>
      <c r="MWV175" s="3"/>
      <c r="MWW175" s="3"/>
      <c r="MWX175" s="3"/>
      <c r="MWY175" s="3"/>
      <c r="MWZ175" s="3"/>
      <c r="MXA175" s="3"/>
      <c r="MXB175" s="3"/>
      <c r="MXC175" s="3"/>
      <c r="MXD175" s="3"/>
      <c r="MXE175" s="3"/>
      <c r="MXF175" s="3"/>
      <c r="MXG175" s="3"/>
      <c r="MXH175" s="3"/>
      <c r="MXI175" s="3"/>
      <c r="MXJ175" s="3"/>
      <c r="MXK175" s="3"/>
      <c r="MXL175" s="3"/>
      <c r="MXM175" s="3"/>
      <c r="MXN175" s="3"/>
      <c r="MXO175" s="3"/>
      <c r="MXP175" s="3"/>
      <c r="MXQ175" s="3"/>
      <c r="MXR175" s="3"/>
      <c r="MXS175" s="3"/>
      <c r="MXT175" s="3"/>
      <c r="MXU175" s="3"/>
      <c r="MXV175" s="3"/>
      <c r="MXW175" s="3"/>
      <c r="MXX175" s="3"/>
      <c r="MXY175" s="3"/>
      <c r="MXZ175" s="3"/>
      <c r="MYA175" s="3"/>
      <c r="MYB175" s="3"/>
      <c r="MYC175" s="3"/>
      <c r="MYD175" s="3"/>
      <c r="MYE175" s="3"/>
      <c r="MYF175" s="3"/>
      <c r="MYG175" s="3"/>
      <c r="MYH175" s="3"/>
      <c r="MYI175" s="3"/>
      <c r="MYJ175" s="3"/>
      <c r="MYK175" s="3"/>
      <c r="MYL175" s="3"/>
      <c r="MYM175" s="3"/>
      <c r="MYN175" s="3"/>
      <c r="MYO175" s="3"/>
      <c r="MYP175" s="3"/>
      <c r="MYQ175" s="3"/>
      <c r="MYR175" s="3"/>
      <c r="MYS175" s="3"/>
      <c r="MYT175" s="3"/>
      <c r="MYU175" s="3"/>
      <c r="MYV175" s="3"/>
      <c r="MYW175" s="3"/>
      <c r="MYX175" s="3"/>
      <c r="MYY175" s="3"/>
      <c r="MYZ175" s="3"/>
      <c r="MZA175" s="3"/>
      <c r="MZB175" s="3"/>
      <c r="MZC175" s="3"/>
      <c r="MZE175" s="3"/>
      <c r="MZG175" s="3"/>
      <c r="MZH175" s="3"/>
      <c r="MZI175" s="3"/>
      <c r="MZJ175" s="3"/>
      <c r="MZK175" s="3"/>
      <c r="MZL175" s="3"/>
      <c r="MZM175" s="3"/>
      <c r="MZN175" s="3"/>
      <c r="MZS175" s="3"/>
      <c r="MZT175" s="3"/>
      <c r="MZU175" s="3"/>
      <c r="MZV175" s="3"/>
      <c r="MZW175" s="3"/>
      <c r="MZX175" s="3"/>
      <c r="MZY175" s="3"/>
      <c r="MZZ175" s="3"/>
      <c r="NAA175" s="3"/>
      <c r="NAB175" s="3"/>
      <c r="NAC175" s="3"/>
      <c r="NAD175" s="3"/>
      <c r="NAE175" s="3"/>
      <c r="NAF175" s="3"/>
      <c r="NAG175" s="3"/>
      <c r="NAH175" s="3"/>
      <c r="NAI175" s="3"/>
      <c r="NAJ175" s="3"/>
      <c r="NAK175" s="3"/>
      <c r="NAL175" s="3"/>
      <c r="NAM175" s="3"/>
      <c r="NAN175" s="3"/>
      <c r="NAO175" s="3"/>
      <c r="NAP175" s="3"/>
      <c r="NAQ175" s="3"/>
      <c r="NAR175" s="3"/>
      <c r="NAS175" s="3"/>
      <c r="NAT175" s="3"/>
      <c r="NAU175" s="3"/>
      <c r="NAV175" s="3"/>
      <c r="NAW175" s="3"/>
      <c r="NAX175" s="3"/>
      <c r="NAY175" s="3"/>
      <c r="NAZ175" s="3"/>
      <c r="NBA175" s="3"/>
      <c r="NBB175" s="3"/>
      <c r="NBC175" s="3"/>
      <c r="NBD175" s="3"/>
      <c r="NBE175" s="3"/>
      <c r="NBF175" s="3"/>
      <c r="NBG175" s="3"/>
      <c r="NBH175" s="3"/>
      <c r="NBI175" s="3"/>
      <c r="NBJ175" s="3"/>
      <c r="NBK175" s="3"/>
      <c r="NBL175" s="3"/>
      <c r="NBM175" s="3"/>
      <c r="NBN175" s="3"/>
      <c r="NBO175" s="3"/>
      <c r="NBP175" s="3"/>
      <c r="NBQ175" s="3"/>
      <c r="NBR175" s="3"/>
      <c r="NBS175" s="3"/>
      <c r="NBT175" s="3"/>
      <c r="NBU175" s="3"/>
      <c r="NBV175" s="3"/>
      <c r="NBW175" s="3"/>
      <c r="NBX175" s="3"/>
      <c r="NBY175" s="3"/>
      <c r="NBZ175" s="3"/>
      <c r="NCA175" s="3"/>
      <c r="NCB175" s="3"/>
      <c r="NCC175" s="3"/>
      <c r="NCD175" s="3"/>
      <c r="NCE175" s="3"/>
      <c r="NCF175" s="3"/>
      <c r="NCG175" s="3"/>
      <c r="NCH175" s="3"/>
      <c r="NCI175" s="3"/>
      <c r="NCJ175" s="3"/>
      <c r="NCK175" s="3"/>
      <c r="NCL175" s="3"/>
      <c r="NCM175" s="3"/>
      <c r="NCN175" s="3"/>
      <c r="NCO175" s="3"/>
      <c r="NCP175" s="3"/>
      <c r="NCQ175" s="3"/>
      <c r="NCR175" s="3"/>
      <c r="NCS175" s="3"/>
      <c r="NCT175" s="3"/>
      <c r="NCU175" s="3"/>
      <c r="NCV175" s="3"/>
      <c r="NCW175" s="3"/>
      <c r="NCX175" s="3"/>
      <c r="NCY175" s="3"/>
      <c r="NCZ175" s="3"/>
      <c r="NDA175" s="3"/>
      <c r="NDB175" s="3"/>
      <c r="NDC175" s="3"/>
      <c r="NDD175" s="3"/>
      <c r="NDE175" s="3"/>
      <c r="NDF175" s="3"/>
      <c r="NDG175" s="3"/>
      <c r="NDH175" s="3"/>
      <c r="NDI175" s="3"/>
      <c r="NDJ175" s="3"/>
      <c r="NDK175" s="3"/>
      <c r="NDL175" s="3"/>
      <c r="NDM175" s="3"/>
      <c r="NDN175" s="3"/>
      <c r="NDO175" s="3"/>
      <c r="NDP175" s="3"/>
      <c r="NDQ175" s="3"/>
      <c r="NDR175" s="3"/>
      <c r="NDS175" s="3"/>
      <c r="NDT175" s="3"/>
      <c r="NDU175" s="3"/>
      <c r="NDV175" s="3"/>
      <c r="NDW175" s="3"/>
      <c r="NDX175" s="3"/>
      <c r="NDY175" s="3"/>
      <c r="NDZ175" s="3"/>
      <c r="NEA175" s="3"/>
      <c r="NEB175" s="3"/>
      <c r="NEC175" s="3"/>
      <c r="NED175" s="3"/>
      <c r="NEE175" s="3"/>
      <c r="NEF175" s="3"/>
      <c r="NEG175" s="3"/>
      <c r="NEH175" s="3"/>
      <c r="NEI175" s="3"/>
      <c r="NEJ175" s="3"/>
      <c r="NEK175" s="3"/>
      <c r="NEL175" s="3"/>
      <c r="NEM175" s="3"/>
      <c r="NEN175" s="3"/>
      <c r="NEO175" s="3"/>
      <c r="NEP175" s="3"/>
      <c r="NEQ175" s="3"/>
      <c r="NER175" s="3"/>
      <c r="NES175" s="3"/>
      <c r="NET175" s="3"/>
      <c r="NEU175" s="3"/>
      <c r="NEV175" s="3"/>
      <c r="NEW175" s="3"/>
      <c r="NEX175" s="3"/>
      <c r="NEY175" s="3"/>
      <c r="NEZ175" s="3"/>
      <c r="NFA175" s="3"/>
      <c r="NFB175" s="3"/>
      <c r="NFC175" s="3"/>
      <c r="NFD175" s="3"/>
      <c r="NFE175" s="3"/>
      <c r="NFF175" s="3"/>
      <c r="NFG175" s="3"/>
      <c r="NFH175" s="3"/>
      <c r="NFI175" s="3"/>
      <c r="NFJ175" s="3"/>
      <c r="NFK175" s="3"/>
      <c r="NFL175" s="3"/>
      <c r="NFM175" s="3"/>
      <c r="NFN175" s="3"/>
      <c r="NFO175" s="3"/>
      <c r="NFP175" s="3"/>
      <c r="NFQ175" s="3"/>
      <c r="NFR175" s="3"/>
      <c r="NFS175" s="3"/>
      <c r="NFT175" s="3"/>
      <c r="NFU175" s="3"/>
      <c r="NFV175" s="3"/>
      <c r="NFW175" s="3"/>
      <c r="NFX175" s="3"/>
      <c r="NFY175" s="3"/>
      <c r="NFZ175" s="3"/>
      <c r="NGA175" s="3"/>
      <c r="NGB175" s="3"/>
      <c r="NGC175" s="3"/>
      <c r="NGD175" s="3"/>
      <c r="NGE175" s="3"/>
      <c r="NGF175" s="3"/>
      <c r="NGG175" s="3"/>
      <c r="NGH175" s="3"/>
      <c r="NGI175" s="3"/>
      <c r="NGJ175" s="3"/>
      <c r="NGK175" s="3"/>
      <c r="NGL175" s="3"/>
      <c r="NGM175" s="3"/>
      <c r="NGN175" s="3"/>
      <c r="NGO175" s="3"/>
      <c r="NGP175" s="3"/>
      <c r="NGQ175" s="3"/>
      <c r="NGR175" s="3"/>
      <c r="NGS175" s="3"/>
      <c r="NGT175" s="3"/>
      <c r="NGU175" s="3"/>
      <c r="NGV175" s="3"/>
      <c r="NGW175" s="3"/>
      <c r="NGX175" s="3"/>
      <c r="NGY175" s="3"/>
      <c r="NGZ175" s="3"/>
      <c r="NHA175" s="3"/>
      <c r="NHB175" s="3"/>
      <c r="NHC175" s="3"/>
      <c r="NHD175" s="3"/>
      <c r="NHE175" s="3"/>
      <c r="NHF175" s="3"/>
      <c r="NHG175" s="3"/>
      <c r="NHH175" s="3"/>
      <c r="NHI175" s="3"/>
      <c r="NHJ175" s="3"/>
      <c r="NHK175" s="3"/>
      <c r="NHL175" s="3"/>
      <c r="NHM175" s="3"/>
      <c r="NHN175" s="3"/>
      <c r="NHO175" s="3"/>
      <c r="NHP175" s="3"/>
      <c r="NHQ175" s="3"/>
      <c r="NHR175" s="3"/>
      <c r="NHS175" s="3"/>
      <c r="NHT175" s="3"/>
      <c r="NHU175" s="3"/>
      <c r="NHV175" s="3"/>
      <c r="NHW175" s="3"/>
      <c r="NHX175" s="3"/>
      <c r="NHY175" s="3"/>
      <c r="NHZ175" s="3"/>
      <c r="NIA175" s="3"/>
      <c r="NIB175" s="3"/>
      <c r="NIC175" s="3"/>
      <c r="NID175" s="3"/>
      <c r="NIE175" s="3"/>
      <c r="NIF175" s="3"/>
      <c r="NIG175" s="3"/>
      <c r="NIH175" s="3"/>
      <c r="NII175" s="3"/>
      <c r="NIJ175" s="3"/>
      <c r="NIK175" s="3"/>
      <c r="NIL175" s="3"/>
      <c r="NIM175" s="3"/>
      <c r="NIN175" s="3"/>
      <c r="NIO175" s="3"/>
      <c r="NIP175" s="3"/>
      <c r="NIQ175" s="3"/>
      <c r="NIR175" s="3"/>
      <c r="NIS175" s="3"/>
      <c r="NIT175" s="3"/>
      <c r="NIU175" s="3"/>
      <c r="NIV175" s="3"/>
      <c r="NIW175" s="3"/>
      <c r="NIX175" s="3"/>
      <c r="NIY175" s="3"/>
      <c r="NJA175" s="3"/>
      <c r="NJC175" s="3"/>
      <c r="NJD175" s="3"/>
      <c r="NJE175" s="3"/>
      <c r="NJF175" s="3"/>
      <c r="NJG175" s="3"/>
      <c r="NJH175" s="3"/>
      <c r="NJI175" s="3"/>
      <c r="NJJ175" s="3"/>
      <c r="NJO175" s="3"/>
      <c r="NJP175" s="3"/>
      <c r="NJQ175" s="3"/>
      <c r="NJR175" s="3"/>
      <c r="NJS175" s="3"/>
      <c r="NJT175" s="3"/>
      <c r="NJU175" s="3"/>
      <c r="NJV175" s="3"/>
      <c r="NJW175" s="3"/>
      <c r="NJX175" s="3"/>
      <c r="NJY175" s="3"/>
      <c r="NJZ175" s="3"/>
      <c r="NKA175" s="3"/>
      <c r="NKB175" s="3"/>
      <c r="NKC175" s="3"/>
      <c r="NKD175" s="3"/>
      <c r="NKE175" s="3"/>
      <c r="NKF175" s="3"/>
      <c r="NKG175" s="3"/>
      <c r="NKH175" s="3"/>
      <c r="NKI175" s="3"/>
      <c r="NKJ175" s="3"/>
      <c r="NKK175" s="3"/>
      <c r="NKL175" s="3"/>
      <c r="NKM175" s="3"/>
      <c r="NKN175" s="3"/>
      <c r="NKO175" s="3"/>
      <c r="NKP175" s="3"/>
      <c r="NKQ175" s="3"/>
      <c r="NKR175" s="3"/>
      <c r="NKS175" s="3"/>
      <c r="NKT175" s="3"/>
      <c r="NKU175" s="3"/>
      <c r="NKV175" s="3"/>
      <c r="NKW175" s="3"/>
      <c r="NKX175" s="3"/>
      <c r="NKY175" s="3"/>
      <c r="NKZ175" s="3"/>
      <c r="NLA175" s="3"/>
      <c r="NLB175" s="3"/>
      <c r="NLC175" s="3"/>
      <c r="NLD175" s="3"/>
      <c r="NLE175" s="3"/>
      <c r="NLF175" s="3"/>
      <c r="NLG175" s="3"/>
      <c r="NLH175" s="3"/>
      <c r="NLI175" s="3"/>
      <c r="NLJ175" s="3"/>
      <c r="NLK175" s="3"/>
      <c r="NLL175" s="3"/>
      <c r="NLM175" s="3"/>
      <c r="NLN175" s="3"/>
      <c r="NLO175" s="3"/>
      <c r="NLP175" s="3"/>
      <c r="NLQ175" s="3"/>
      <c r="NLR175" s="3"/>
      <c r="NLS175" s="3"/>
      <c r="NLT175" s="3"/>
      <c r="NLU175" s="3"/>
      <c r="NLV175" s="3"/>
      <c r="NLW175" s="3"/>
      <c r="NLX175" s="3"/>
      <c r="NLY175" s="3"/>
      <c r="NLZ175" s="3"/>
      <c r="NMA175" s="3"/>
      <c r="NMB175" s="3"/>
      <c r="NMC175" s="3"/>
      <c r="NMD175" s="3"/>
      <c r="NME175" s="3"/>
      <c r="NMF175" s="3"/>
      <c r="NMG175" s="3"/>
      <c r="NMH175" s="3"/>
      <c r="NMI175" s="3"/>
      <c r="NMJ175" s="3"/>
      <c r="NMK175" s="3"/>
      <c r="NML175" s="3"/>
      <c r="NMM175" s="3"/>
      <c r="NMN175" s="3"/>
      <c r="NMO175" s="3"/>
      <c r="NMP175" s="3"/>
      <c r="NMQ175" s="3"/>
      <c r="NMR175" s="3"/>
      <c r="NMS175" s="3"/>
      <c r="NMT175" s="3"/>
      <c r="NMU175" s="3"/>
      <c r="NMV175" s="3"/>
      <c r="NMW175" s="3"/>
      <c r="NMX175" s="3"/>
      <c r="NMY175" s="3"/>
      <c r="NMZ175" s="3"/>
      <c r="NNA175" s="3"/>
      <c r="NNB175" s="3"/>
      <c r="NNC175" s="3"/>
      <c r="NND175" s="3"/>
      <c r="NNE175" s="3"/>
      <c r="NNF175" s="3"/>
      <c r="NNG175" s="3"/>
      <c r="NNH175" s="3"/>
      <c r="NNI175" s="3"/>
      <c r="NNJ175" s="3"/>
      <c r="NNK175" s="3"/>
      <c r="NNL175" s="3"/>
      <c r="NNM175" s="3"/>
      <c r="NNN175" s="3"/>
      <c r="NNO175" s="3"/>
      <c r="NNP175" s="3"/>
      <c r="NNQ175" s="3"/>
      <c r="NNR175" s="3"/>
      <c r="NNS175" s="3"/>
      <c r="NNT175" s="3"/>
      <c r="NNU175" s="3"/>
      <c r="NNV175" s="3"/>
      <c r="NNW175" s="3"/>
      <c r="NNX175" s="3"/>
      <c r="NNY175" s="3"/>
      <c r="NNZ175" s="3"/>
      <c r="NOA175" s="3"/>
      <c r="NOB175" s="3"/>
      <c r="NOC175" s="3"/>
      <c r="NOD175" s="3"/>
      <c r="NOE175" s="3"/>
      <c r="NOF175" s="3"/>
      <c r="NOG175" s="3"/>
      <c r="NOH175" s="3"/>
      <c r="NOI175" s="3"/>
      <c r="NOJ175" s="3"/>
      <c r="NOK175" s="3"/>
      <c r="NOL175" s="3"/>
      <c r="NOM175" s="3"/>
      <c r="NON175" s="3"/>
      <c r="NOO175" s="3"/>
      <c r="NOP175" s="3"/>
      <c r="NOQ175" s="3"/>
      <c r="NOR175" s="3"/>
      <c r="NOS175" s="3"/>
      <c r="NOT175" s="3"/>
      <c r="NOU175" s="3"/>
      <c r="NOV175" s="3"/>
      <c r="NOW175" s="3"/>
      <c r="NOX175" s="3"/>
      <c r="NOY175" s="3"/>
      <c r="NOZ175" s="3"/>
      <c r="NPA175" s="3"/>
      <c r="NPB175" s="3"/>
      <c r="NPC175" s="3"/>
      <c r="NPD175" s="3"/>
      <c r="NPE175" s="3"/>
      <c r="NPF175" s="3"/>
      <c r="NPG175" s="3"/>
      <c r="NPH175" s="3"/>
      <c r="NPI175" s="3"/>
      <c r="NPJ175" s="3"/>
      <c r="NPK175" s="3"/>
      <c r="NPL175" s="3"/>
      <c r="NPM175" s="3"/>
      <c r="NPN175" s="3"/>
      <c r="NPO175" s="3"/>
      <c r="NPP175" s="3"/>
      <c r="NPQ175" s="3"/>
      <c r="NPR175" s="3"/>
      <c r="NPS175" s="3"/>
      <c r="NPT175" s="3"/>
      <c r="NPU175" s="3"/>
      <c r="NPV175" s="3"/>
      <c r="NPW175" s="3"/>
      <c r="NPX175" s="3"/>
      <c r="NPY175" s="3"/>
      <c r="NPZ175" s="3"/>
      <c r="NQA175" s="3"/>
      <c r="NQB175" s="3"/>
      <c r="NQC175" s="3"/>
      <c r="NQD175" s="3"/>
      <c r="NQE175" s="3"/>
      <c r="NQF175" s="3"/>
      <c r="NQG175" s="3"/>
      <c r="NQH175" s="3"/>
      <c r="NQI175" s="3"/>
      <c r="NQJ175" s="3"/>
      <c r="NQK175" s="3"/>
      <c r="NQL175" s="3"/>
      <c r="NQM175" s="3"/>
      <c r="NQN175" s="3"/>
      <c r="NQO175" s="3"/>
      <c r="NQP175" s="3"/>
      <c r="NQQ175" s="3"/>
      <c r="NQR175" s="3"/>
      <c r="NQS175" s="3"/>
      <c r="NQT175" s="3"/>
      <c r="NQU175" s="3"/>
      <c r="NQV175" s="3"/>
      <c r="NQW175" s="3"/>
      <c r="NQX175" s="3"/>
      <c r="NQY175" s="3"/>
      <c r="NQZ175" s="3"/>
      <c r="NRA175" s="3"/>
      <c r="NRB175" s="3"/>
      <c r="NRC175" s="3"/>
      <c r="NRD175" s="3"/>
      <c r="NRE175" s="3"/>
      <c r="NRF175" s="3"/>
      <c r="NRG175" s="3"/>
      <c r="NRH175" s="3"/>
      <c r="NRI175" s="3"/>
      <c r="NRJ175" s="3"/>
      <c r="NRK175" s="3"/>
      <c r="NRL175" s="3"/>
      <c r="NRM175" s="3"/>
      <c r="NRN175" s="3"/>
      <c r="NRO175" s="3"/>
      <c r="NRP175" s="3"/>
      <c r="NRQ175" s="3"/>
      <c r="NRR175" s="3"/>
      <c r="NRS175" s="3"/>
      <c r="NRT175" s="3"/>
      <c r="NRU175" s="3"/>
      <c r="NRV175" s="3"/>
      <c r="NRW175" s="3"/>
      <c r="NRX175" s="3"/>
      <c r="NRY175" s="3"/>
      <c r="NRZ175" s="3"/>
      <c r="NSA175" s="3"/>
      <c r="NSB175" s="3"/>
      <c r="NSC175" s="3"/>
      <c r="NSD175" s="3"/>
      <c r="NSE175" s="3"/>
      <c r="NSF175" s="3"/>
      <c r="NSG175" s="3"/>
      <c r="NSH175" s="3"/>
      <c r="NSI175" s="3"/>
      <c r="NSJ175" s="3"/>
      <c r="NSK175" s="3"/>
      <c r="NSL175" s="3"/>
      <c r="NSM175" s="3"/>
      <c r="NSN175" s="3"/>
      <c r="NSO175" s="3"/>
      <c r="NSP175" s="3"/>
      <c r="NSQ175" s="3"/>
      <c r="NSR175" s="3"/>
      <c r="NSS175" s="3"/>
      <c r="NST175" s="3"/>
      <c r="NSU175" s="3"/>
      <c r="NSW175" s="3"/>
      <c r="NSY175" s="3"/>
      <c r="NSZ175" s="3"/>
      <c r="NTA175" s="3"/>
      <c r="NTB175" s="3"/>
      <c r="NTC175" s="3"/>
      <c r="NTD175" s="3"/>
      <c r="NTE175" s="3"/>
      <c r="NTF175" s="3"/>
      <c r="NTK175" s="3"/>
      <c r="NTL175" s="3"/>
      <c r="NTM175" s="3"/>
      <c r="NTN175" s="3"/>
      <c r="NTO175" s="3"/>
      <c r="NTP175" s="3"/>
      <c r="NTQ175" s="3"/>
      <c r="NTR175" s="3"/>
      <c r="NTS175" s="3"/>
      <c r="NTT175" s="3"/>
      <c r="NTU175" s="3"/>
      <c r="NTV175" s="3"/>
      <c r="NTW175" s="3"/>
      <c r="NTX175" s="3"/>
      <c r="NTY175" s="3"/>
      <c r="NTZ175" s="3"/>
      <c r="NUA175" s="3"/>
      <c r="NUB175" s="3"/>
      <c r="NUC175" s="3"/>
      <c r="NUD175" s="3"/>
      <c r="NUE175" s="3"/>
      <c r="NUF175" s="3"/>
      <c r="NUG175" s="3"/>
      <c r="NUH175" s="3"/>
      <c r="NUI175" s="3"/>
      <c r="NUJ175" s="3"/>
      <c r="NUK175" s="3"/>
      <c r="NUL175" s="3"/>
      <c r="NUM175" s="3"/>
      <c r="NUN175" s="3"/>
      <c r="NUO175" s="3"/>
      <c r="NUP175" s="3"/>
      <c r="NUQ175" s="3"/>
      <c r="NUR175" s="3"/>
      <c r="NUS175" s="3"/>
      <c r="NUT175" s="3"/>
      <c r="NUU175" s="3"/>
      <c r="NUV175" s="3"/>
      <c r="NUW175" s="3"/>
      <c r="NUX175" s="3"/>
      <c r="NUY175" s="3"/>
      <c r="NUZ175" s="3"/>
      <c r="NVA175" s="3"/>
      <c r="NVB175" s="3"/>
      <c r="NVC175" s="3"/>
      <c r="NVD175" s="3"/>
      <c r="NVE175" s="3"/>
      <c r="NVF175" s="3"/>
      <c r="NVG175" s="3"/>
      <c r="NVH175" s="3"/>
      <c r="NVI175" s="3"/>
      <c r="NVJ175" s="3"/>
      <c r="NVK175" s="3"/>
      <c r="NVL175" s="3"/>
      <c r="NVM175" s="3"/>
      <c r="NVN175" s="3"/>
      <c r="NVO175" s="3"/>
      <c r="NVP175" s="3"/>
      <c r="NVQ175" s="3"/>
      <c r="NVR175" s="3"/>
      <c r="NVS175" s="3"/>
      <c r="NVT175" s="3"/>
      <c r="NVU175" s="3"/>
      <c r="NVV175" s="3"/>
      <c r="NVW175" s="3"/>
      <c r="NVX175" s="3"/>
      <c r="NVY175" s="3"/>
      <c r="NVZ175" s="3"/>
      <c r="NWA175" s="3"/>
      <c r="NWB175" s="3"/>
      <c r="NWC175" s="3"/>
      <c r="NWD175" s="3"/>
      <c r="NWE175" s="3"/>
      <c r="NWF175" s="3"/>
      <c r="NWG175" s="3"/>
      <c r="NWH175" s="3"/>
      <c r="NWI175" s="3"/>
      <c r="NWJ175" s="3"/>
      <c r="NWK175" s="3"/>
      <c r="NWL175" s="3"/>
      <c r="NWM175" s="3"/>
      <c r="NWN175" s="3"/>
      <c r="NWO175" s="3"/>
      <c r="NWP175" s="3"/>
      <c r="NWQ175" s="3"/>
      <c r="NWR175" s="3"/>
      <c r="NWS175" s="3"/>
      <c r="NWT175" s="3"/>
      <c r="NWU175" s="3"/>
      <c r="NWV175" s="3"/>
      <c r="NWW175" s="3"/>
      <c r="NWX175" s="3"/>
      <c r="NWY175" s="3"/>
      <c r="NWZ175" s="3"/>
      <c r="NXA175" s="3"/>
      <c r="NXB175" s="3"/>
      <c r="NXC175" s="3"/>
      <c r="NXD175" s="3"/>
      <c r="NXE175" s="3"/>
      <c r="NXF175" s="3"/>
      <c r="NXG175" s="3"/>
      <c r="NXH175" s="3"/>
      <c r="NXI175" s="3"/>
      <c r="NXJ175" s="3"/>
      <c r="NXK175" s="3"/>
      <c r="NXL175" s="3"/>
      <c r="NXM175" s="3"/>
      <c r="NXN175" s="3"/>
      <c r="NXO175" s="3"/>
      <c r="NXP175" s="3"/>
      <c r="NXQ175" s="3"/>
      <c r="NXR175" s="3"/>
      <c r="NXS175" s="3"/>
      <c r="NXT175" s="3"/>
      <c r="NXU175" s="3"/>
      <c r="NXV175" s="3"/>
      <c r="NXW175" s="3"/>
      <c r="NXX175" s="3"/>
      <c r="NXY175" s="3"/>
      <c r="NXZ175" s="3"/>
      <c r="NYA175" s="3"/>
      <c r="NYB175" s="3"/>
      <c r="NYC175" s="3"/>
      <c r="NYD175" s="3"/>
      <c r="NYE175" s="3"/>
      <c r="NYF175" s="3"/>
      <c r="NYG175" s="3"/>
      <c r="NYH175" s="3"/>
      <c r="NYI175" s="3"/>
      <c r="NYJ175" s="3"/>
      <c r="NYK175" s="3"/>
      <c r="NYL175" s="3"/>
      <c r="NYM175" s="3"/>
      <c r="NYN175" s="3"/>
      <c r="NYO175" s="3"/>
      <c r="NYP175" s="3"/>
      <c r="NYQ175" s="3"/>
      <c r="NYR175" s="3"/>
      <c r="NYS175" s="3"/>
      <c r="NYT175" s="3"/>
      <c r="NYU175" s="3"/>
      <c r="NYV175" s="3"/>
      <c r="NYW175" s="3"/>
      <c r="NYX175" s="3"/>
      <c r="NYY175" s="3"/>
      <c r="NYZ175" s="3"/>
      <c r="NZA175" s="3"/>
      <c r="NZB175" s="3"/>
      <c r="NZC175" s="3"/>
      <c r="NZD175" s="3"/>
      <c r="NZE175" s="3"/>
      <c r="NZF175" s="3"/>
      <c r="NZG175" s="3"/>
      <c r="NZH175" s="3"/>
      <c r="NZI175" s="3"/>
      <c r="NZJ175" s="3"/>
      <c r="NZK175" s="3"/>
      <c r="NZL175" s="3"/>
      <c r="NZM175" s="3"/>
      <c r="NZN175" s="3"/>
      <c r="NZO175" s="3"/>
      <c r="NZP175" s="3"/>
      <c r="NZQ175" s="3"/>
      <c r="NZR175" s="3"/>
      <c r="NZS175" s="3"/>
      <c r="NZT175" s="3"/>
      <c r="NZU175" s="3"/>
      <c r="NZV175" s="3"/>
      <c r="NZW175" s="3"/>
      <c r="NZX175" s="3"/>
      <c r="NZY175" s="3"/>
      <c r="NZZ175" s="3"/>
      <c r="OAA175" s="3"/>
      <c r="OAB175" s="3"/>
      <c r="OAC175" s="3"/>
      <c r="OAD175" s="3"/>
      <c r="OAE175" s="3"/>
      <c r="OAF175" s="3"/>
      <c r="OAG175" s="3"/>
      <c r="OAH175" s="3"/>
      <c r="OAI175" s="3"/>
      <c r="OAJ175" s="3"/>
      <c r="OAK175" s="3"/>
      <c r="OAL175" s="3"/>
      <c r="OAM175" s="3"/>
      <c r="OAN175" s="3"/>
      <c r="OAO175" s="3"/>
      <c r="OAP175" s="3"/>
      <c r="OAQ175" s="3"/>
      <c r="OAR175" s="3"/>
      <c r="OAS175" s="3"/>
      <c r="OAT175" s="3"/>
      <c r="OAU175" s="3"/>
      <c r="OAV175" s="3"/>
      <c r="OAW175" s="3"/>
      <c r="OAX175" s="3"/>
      <c r="OAY175" s="3"/>
      <c r="OAZ175" s="3"/>
      <c r="OBA175" s="3"/>
      <c r="OBB175" s="3"/>
      <c r="OBC175" s="3"/>
      <c r="OBD175" s="3"/>
      <c r="OBE175" s="3"/>
      <c r="OBF175" s="3"/>
      <c r="OBG175" s="3"/>
      <c r="OBH175" s="3"/>
      <c r="OBI175" s="3"/>
      <c r="OBJ175" s="3"/>
      <c r="OBK175" s="3"/>
      <c r="OBL175" s="3"/>
      <c r="OBM175" s="3"/>
      <c r="OBN175" s="3"/>
      <c r="OBO175" s="3"/>
      <c r="OBP175" s="3"/>
      <c r="OBQ175" s="3"/>
      <c r="OBR175" s="3"/>
      <c r="OBS175" s="3"/>
      <c r="OBT175" s="3"/>
      <c r="OBU175" s="3"/>
      <c r="OBV175" s="3"/>
      <c r="OBW175" s="3"/>
      <c r="OBX175" s="3"/>
      <c r="OBY175" s="3"/>
      <c r="OBZ175" s="3"/>
      <c r="OCA175" s="3"/>
      <c r="OCB175" s="3"/>
      <c r="OCC175" s="3"/>
      <c r="OCD175" s="3"/>
      <c r="OCE175" s="3"/>
      <c r="OCF175" s="3"/>
      <c r="OCG175" s="3"/>
      <c r="OCH175" s="3"/>
      <c r="OCI175" s="3"/>
      <c r="OCJ175" s="3"/>
      <c r="OCK175" s="3"/>
      <c r="OCL175" s="3"/>
      <c r="OCM175" s="3"/>
      <c r="OCN175" s="3"/>
      <c r="OCO175" s="3"/>
      <c r="OCP175" s="3"/>
      <c r="OCQ175" s="3"/>
      <c r="OCS175" s="3"/>
      <c r="OCU175" s="3"/>
      <c r="OCV175" s="3"/>
      <c r="OCW175" s="3"/>
      <c r="OCX175" s="3"/>
      <c r="OCY175" s="3"/>
      <c r="OCZ175" s="3"/>
      <c r="ODA175" s="3"/>
      <c r="ODB175" s="3"/>
      <c r="ODG175" s="3"/>
      <c r="ODH175" s="3"/>
      <c r="ODI175" s="3"/>
      <c r="ODJ175" s="3"/>
      <c r="ODK175" s="3"/>
      <c r="ODL175" s="3"/>
      <c r="ODM175" s="3"/>
      <c r="ODN175" s="3"/>
      <c r="ODO175" s="3"/>
      <c r="ODP175" s="3"/>
      <c r="ODQ175" s="3"/>
      <c r="ODR175" s="3"/>
      <c r="ODS175" s="3"/>
      <c r="ODT175" s="3"/>
      <c r="ODU175" s="3"/>
      <c r="ODV175" s="3"/>
      <c r="ODW175" s="3"/>
      <c r="ODX175" s="3"/>
      <c r="ODY175" s="3"/>
      <c r="ODZ175" s="3"/>
      <c r="OEA175" s="3"/>
      <c r="OEB175" s="3"/>
      <c r="OEC175" s="3"/>
      <c r="OED175" s="3"/>
      <c r="OEE175" s="3"/>
      <c r="OEF175" s="3"/>
      <c r="OEG175" s="3"/>
      <c r="OEH175" s="3"/>
      <c r="OEI175" s="3"/>
      <c r="OEJ175" s="3"/>
      <c r="OEK175" s="3"/>
      <c r="OEL175" s="3"/>
      <c r="OEM175" s="3"/>
      <c r="OEN175" s="3"/>
      <c r="OEO175" s="3"/>
      <c r="OEP175" s="3"/>
      <c r="OEQ175" s="3"/>
      <c r="OER175" s="3"/>
      <c r="OES175" s="3"/>
      <c r="OET175" s="3"/>
      <c r="OEU175" s="3"/>
      <c r="OEV175" s="3"/>
      <c r="OEW175" s="3"/>
      <c r="OEX175" s="3"/>
      <c r="OEY175" s="3"/>
      <c r="OEZ175" s="3"/>
      <c r="OFA175" s="3"/>
      <c r="OFB175" s="3"/>
      <c r="OFC175" s="3"/>
      <c r="OFD175" s="3"/>
      <c r="OFE175" s="3"/>
      <c r="OFF175" s="3"/>
      <c r="OFG175" s="3"/>
      <c r="OFH175" s="3"/>
      <c r="OFI175" s="3"/>
      <c r="OFJ175" s="3"/>
      <c r="OFK175" s="3"/>
      <c r="OFL175" s="3"/>
      <c r="OFM175" s="3"/>
      <c r="OFN175" s="3"/>
      <c r="OFO175" s="3"/>
      <c r="OFP175" s="3"/>
      <c r="OFQ175" s="3"/>
      <c r="OFR175" s="3"/>
      <c r="OFS175" s="3"/>
      <c r="OFT175" s="3"/>
      <c r="OFU175" s="3"/>
      <c r="OFV175" s="3"/>
      <c r="OFW175" s="3"/>
      <c r="OFX175" s="3"/>
      <c r="OFY175" s="3"/>
      <c r="OFZ175" s="3"/>
      <c r="OGA175" s="3"/>
      <c r="OGB175" s="3"/>
      <c r="OGC175" s="3"/>
      <c r="OGD175" s="3"/>
      <c r="OGE175" s="3"/>
      <c r="OGF175" s="3"/>
      <c r="OGG175" s="3"/>
      <c r="OGH175" s="3"/>
      <c r="OGI175" s="3"/>
      <c r="OGJ175" s="3"/>
      <c r="OGK175" s="3"/>
      <c r="OGL175" s="3"/>
      <c r="OGM175" s="3"/>
      <c r="OGN175" s="3"/>
      <c r="OGO175" s="3"/>
      <c r="OGP175" s="3"/>
      <c r="OGQ175" s="3"/>
      <c r="OGR175" s="3"/>
      <c r="OGS175" s="3"/>
      <c r="OGT175" s="3"/>
      <c r="OGU175" s="3"/>
      <c r="OGV175" s="3"/>
      <c r="OGW175" s="3"/>
      <c r="OGX175" s="3"/>
      <c r="OGY175" s="3"/>
      <c r="OGZ175" s="3"/>
      <c r="OHA175" s="3"/>
      <c r="OHB175" s="3"/>
      <c r="OHC175" s="3"/>
      <c r="OHD175" s="3"/>
      <c r="OHE175" s="3"/>
      <c r="OHF175" s="3"/>
      <c r="OHG175" s="3"/>
      <c r="OHH175" s="3"/>
      <c r="OHI175" s="3"/>
      <c r="OHJ175" s="3"/>
      <c r="OHK175" s="3"/>
      <c r="OHL175" s="3"/>
      <c r="OHM175" s="3"/>
      <c r="OHN175" s="3"/>
      <c r="OHO175" s="3"/>
      <c r="OHP175" s="3"/>
      <c r="OHQ175" s="3"/>
      <c r="OHR175" s="3"/>
      <c r="OHS175" s="3"/>
      <c r="OHT175" s="3"/>
      <c r="OHU175" s="3"/>
      <c r="OHV175" s="3"/>
      <c r="OHW175" s="3"/>
      <c r="OHX175" s="3"/>
      <c r="OHY175" s="3"/>
      <c r="OHZ175" s="3"/>
      <c r="OIA175" s="3"/>
      <c r="OIB175" s="3"/>
      <c r="OIC175" s="3"/>
      <c r="OID175" s="3"/>
      <c r="OIE175" s="3"/>
      <c r="OIF175" s="3"/>
      <c r="OIG175" s="3"/>
      <c r="OIH175" s="3"/>
      <c r="OII175" s="3"/>
      <c r="OIJ175" s="3"/>
      <c r="OIK175" s="3"/>
      <c r="OIL175" s="3"/>
      <c r="OIM175" s="3"/>
      <c r="OIN175" s="3"/>
      <c r="OIO175" s="3"/>
      <c r="OIP175" s="3"/>
      <c r="OIQ175" s="3"/>
      <c r="OIR175" s="3"/>
      <c r="OIS175" s="3"/>
      <c r="OIT175" s="3"/>
      <c r="OIU175" s="3"/>
      <c r="OIV175" s="3"/>
      <c r="OIW175" s="3"/>
      <c r="OIX175" s="3"/>
      <c r="OIY175" s="3"/>
      <c r="OIZ175" s="3"/>
      <c r="OJA175" s="3"/>
      <c r="OJB175" s="3"/>
      <c r="OJC175" s="3"/>
      <c r="OJD175" s="3"/>
      <c r="OJE175" s="3"/>
      <c r="OJF175" s="3"/>
      <c r="OJG175" s="3"/>
      <c r="OJH175" s="3"/>
      <c r="OJI175" s="3"/>
      <c r="OJJ175" s="3"/>
      <c r="OJK175" s="3"/>
      <c r="OJL175" s="3"/>
      <c r="OJM175" s="3"/>
      <c r="OJN175" s="3"/>
      <c r="OJO175" s="3"/>
      <c r="OJP175" s="3"/>
      <c r="OJQ175" s="3"/>
      <c r="OJR175" s="3"/>
      <c r="OJS175" s="3"/>
      <c r="OJT175" s="3"/>
      <c r="OJU175" s="3"/>
      <c r="OJV175" s="3"/>
      <c r="OJW175" s="3"/>
      <c r="OJX175" s="3"/>
      <c r="OJY175" s="3"/>
      <c r="OJZ175" s="3"/>
      <c r="OKA175" s="3"/>
      <c r="OKB175" s="3"/>
      <c r="OKC175" s="3"/>
      <c r="OKD175" s="3"/>
      <c r="OKE175" s="3"/>
      <c r="OKF175" s="3"/>
      <c r="OKG175" s="3"/>
      <c r="OKH175" s="3"/>
      <c r="OKI175" s="3"/>
      <c r="OKJ175" s="3"/>
      <c r="OKK175" s="3"/>
      <c r="OKL175" s="3"/>
      <c r="OKM175" s="3"/>
      <c r="OKN175" s="3"/>
      <c r="OKO175" s="3"/>
      <c r="OKP175" s="3"/>
      <c r="OKQ175" s="3"/>
      <c r="OKR175" s="3"/>
      <c r="OKS175" s="3"/>
      <c r="OKT175" s="3"/>
      <c r="OKU175" s="3"/>
      <c r="OKV175" s="3"/>
      <c r="OKW175" s="3"/>
      <c r="OKX175" s="3"/>
      <c r="OKY175" s="3"/>
      <c r="OKZ175" s="3"/>
      <c r="OLA175" s="3"/>
      <c r="OLB175" s="3"/>
      <c r="OLC175" s="3"/>
      <c r="OLD175" s="3"/>
      <c r="OLE175" s="3"/>
      <c r="OLF175" s="3"/>
      <c r="OLG175" s="3"/>
      <c r="OLH175" s="3"/>
      <c r="OLI175" s="3"/>
      <c r="OLJ175" s="3"/>
      <c r="OLK175" s="3"/>
      <c r="OLL175" s="3"/>
      <c r="OLM175" s="3"/>
      <c r="OLN175" s="3"/>
      <c r="OLO175" s="3"/>
      <c r="OLP175" s="3"/>
      <c r="OLQ175" s="3"/>
      <c r="OLR175" s="3"/>
      <c r="OLS175" s="3"/>
      <c r="OLT175" s="3"/>
      <c r="OLU175" s="3"/>
      <c r="OLV175" s="3"/>
      <c r="OLW175" s="3"/>
      <c r="OLX175" s="3"/>
      <c r="OLY175" s="3"/>
      <c r="OLZ175" s="3"/>
      <c r="OMA175" s="3"/>
      <c r="OMB175" s="3"/>
      <c r="OMC175" s="3"/>
      <c r="OMD175" s="3"/>
      <c r="OME175" s="3"/>
      <c r="OMF175" s="3"/>
      <c r="OMG175" s="3"/>
      <c r="OMH175" s="3"/>
      <c r="OMI175" s="3"/>
      <c r="OMJ175" s="3"/>
      <c r="OMK175" s="3"/>
      <c r="OML175" s="3"/>
      <c r="OMM175" s="3"/>
      <c r="OMO175" s="3"/>
      <c r="OMQ175" s="3"/>
      <c r="OMR175" s="3"/>
      <c r="OMS175" s="3"/>
      <c r="OMT175" s="3"/>
      <c r="OMU175" s="3"/>
      <c r="OMV175" s="3"/>
      <c r="OMW175" s="3"/>
      <c r="OMX175" s="3"/>
      <c r="ONC175" s="3"/>
      <c r="OND175" s="3"/>
      <c r="ONE175" s="3"/>
      <c r="ONF175" s="3"/>
      <c r="ONG175" s="3"/>
      <c r="ONH175" s="3"/>
      <c r="ONI175" s="3"/>
      <c r="ONJ175" s="3"/>
      <c r="ONK175" s="3"/>
      <c r="ONL175" s="3"/>
      <c r="ONM175" s="3"/>
      <c r="ONN175" s="3"/>
      <c r="ONO175" s="3"/>
      <c r="ONP175" s="3"/>
      <c r="ONQ175" s="3"/>
      <c r="ONR175" s="3"/>
      <c r="ONS175" s="3"/>
      <c r="ONT175" s="3"/>
      <c r="ONU175" s="3"/>
      <c r="ONV175" s="3"/>
      <c r="ONW175" s="3"/>
      <c r="ONX175" s="3"/>
      <c r="ONY175" s="3"/>
      <c r="ONZ175" s="3"/>
      <c r="OOA175" s="3"/>
      <c r="OOB175" s="3"/>
      <c r="OOC175" s="3"/>
      <c r="OOD175" s="3"/>
      <c r="OOE175" s="3"/>
      <c r="OOF175" s="3"/>
      <c r="OOG175" s="3"/>
      <c r="OOH175" s="3"/>
      <c r="OOI175" s="3"/>
      <c r="OOJ175" s="3"/>
      <c r="OOK175" s="3"/>
      <c r="OOL175" s="3"/>
      <c r="OOM175" s="3"/>
      <c r="OON175" s="3"/>
      <c r="OOO175" s="3"/>
      <c r="OOP175" s="3"/>
      <c r="OOQ175" s="3"/>
      <c r="OOR175" s="3"/>
      <c r="OOS175" s="3"/>
      <c r="OOT175" s="3"/>
      <c r="OOU175" s="3"/>
      <c r="OOV175" s="3"/>
      <c r="OOW175" s="3"/>
      <c r="OOX175" s="3"/>
      <c r="OOY175" s="3"/>
      <c r="OOZ175" s="3"/>
      <c r="OPA175" s="3"/>
      <c r="OPB175" s="3"/>
      <c r="OPC175" s="3"/>
      <c r="OPD175" s="3"/>
      <c r="OPE175" s="3"/>
      <c r="OPF175" s="3"/>
      <c r="OPG175" s="3"/>
      <c r="OPH175" s="3"/>
      <c r="OPI175" s="3"/>
      <c r="OPJ175" s="3"/>
      <c r="OPK175" s="3"/>
      <c r="OPL175" s="3"/>
      <c r="OPM175" s="3"/>
      <c r="OPN175" s="3"/>
      <c r="OPO175" s="3"/>
      <c r="OPP175" s="3"/>
      <c r="OPQ175" s="3"/>
      <c r="OPR175" s="3"/>
      <c r="OPS175" s="3"/>
      <c r="OPT175" s="3"/>
      <c r="OPU175" s="3"/>
      <c r="OPV175" s="3"/>
      <c r="OPW175" s="3"/>
      <c r="OPX175" s="3"/>
      <c r="OPY175" s="3"/>
      <c r="OPZ175" s="3"/>
      <c r="OQA175" s="3"/>
      <c r="OQB175" s="3"/>
      <c r="OQC175" s="3"/>
      <c r="OQD175" s="3"/>
      <c r="OQE175" s="3"/>
      <c r="OQF175" s="3"/>
      <c r="OQG175" s="3"/>
      <c r="OQH175" s="3"/>
      <c r="OQI175" s="3"/>
      <c r="OQJ175" s="3"/>
      <c r="OQK175" s="3"/>
      <c r="OQL175" s="3"/>
      <c r="OQM175" s="3"/>
      <c r="OQN175" s="3"/>
      <c r="OQO175" s="3"/>
      <c r="OQP175" s="3"/>
      <c r="OQQ175" s="3"/>
      <c r="OQR175" s="3"/>
      <c r="OQS175" s="3"/>
      <c r="OQT175" s="3"/>
      <c r="OQU175" s="3"/>
      <c r="OQV175" s="3"/>
      <c r="OQW175" s="3"/>
      <c r="OQX175" s="3"/>
      <c r="OQY175" s="3"/>
      <c r="OQZ175" s="3"/>
      <c r="ORA175" s="3"/>
      <c r="ORB175" s="3"/>
      <c r="ORC175" s="3"/>
      <c r="ORD175" s="3"/>
      <c r="ORE175" s="3"/>
      <c r="ORF175" s="3"/>
      <c r="ORG175" s="3"/>
      <c r="ORH175" s="3"/>
      <c r="ORI175" s="3"/>
      <c r="ORJ175" s="3"/>
      <c r="ORK175" s="3"/>
      <c r="ORL175" s="3"/>
      <c r="ORM175" s="3"/>
      <c r="ORN175" s="3"/>
      <c r="ORO175" s="3"/>
      <c r="ORP175" s="3"/>
      <c r="ORQ175" s="3"/>
      <c r="ORR175" s="3"/>
      <c r="ORS175" s="3"/>
      <c r="ORT175" s="3"/>
      <c r="ORU175" s="3"/>
      <c r="ORV175" s="3"/>
      <c r="ORW175" s="3"/>
      <c r="ORX175" s="3"/>
      <c r="ORY175" s="3"/>
      <c r="ORZ175" s="3"/>
      <c r="OSA175" s="3"/>
      <c r="OSB175" s="3"/>
      <c r="OSC175" s="3"/>
      <c r="OSD175" s="3"/>
      <c r="OSE175" s="3"/>
      <c r="OSF175" s="3"/>
      <c r="OSG175" s="3"/>
      <c r="OSH175" s="3"/>
      <c r="OSI175" s="3"/>
      <c r="OSJ175" s="3"/>
      <c r="OSK175" s="3"/>
      <c r="OSL175" s="3"/>
      <c r="OSM175" s="3"/>
      <c r="OSN175" s="3"/>
      <c r="OSO175" s="3"/>
      <c r="OSP175" s="3"/>
      <c r="OSQ175" s="3"/>
      <c r="OSR175" s="3"/>
      <c r="OSS175" s="3"/>
      <c r="OST175" s="3"/>
      <c r="OSU175" s="3"/>
      <c r="OSV175" s="3"/>
      <c r="OSW175" s="3"/>
      <c r="OSX175" s="3"/>
      <c r="OSY175" s="3"/>
      <c r="OSZ175" s="3"/>
      <c r="OTA175" s="3"/>
      <c r="OTB175" s="3"/>
      <c r="OTC175" s="3"/>
      <c r="OTD175" s="3"/>
      <c r="OTE175" s="3"/>
      <c r="OTF175" s="3"/>
      <c r="OTG175" s="3"/>
      <c r="OTH175" s="3"/>
      <c r="OTI175" s="3"/>
      <c r="OTJ175" s="3"/>
      <c r="OTK175" s="3"/>
      <c r="OTL175" s="3"/>
      <c r="OTM175" s="3"/>
      <c r="OTN175" s="3"/>
      <c r="OTO175" s="3"/>
      <c r="OTP175" s="3"/>
      <c r="OTQ175" s="3"/>
      <c r="OTR175" s="3"/>
      <c r="OTS175" s="3"/>
      <c r="OTT175" s="3"/>
      <c r="OTU175" s="3"/>
      <c r="OTV175" s="3"/>
      <c r="OTW175" s="3"/>
      <c r="OTX175" s="3"/>
      <c r="OTY175" s="3"/>
      <c r="OTZ175" s="3"/>
      <c r="OUA175" s="3"/>
      <c r="OUB175" s="3"/>
      <c r="OUC175" s="3"/>
      <c r="OUD175" s="3"/>
      <c r="OUE175" s="3"/>
      <c r="OUF175" s="3"/>
      <c r="OUG175" s="3"/>
      <c r="OUH175" s="3"/>
      <c r="OUI175" s="3"/>
      <c r="OUJ175" s="3"/>
      <c r="OUK175" s="3"/>
      <c r="OUL175" s="3"/>
      <c r="OUM175" s="3"/>
      <c r="OUN175" s="3"/>
      <c r="OUO175" s="3"/>
      <c r="OUP175" s="3"/>
      <c r="OUQ175" s="3"/>
      <c r="OUR175" s="3"/>
      <c r="OUS175" s="3"/>
      <c r="OUT175" s="3"/>
      <c r="OUU175" s="3"/>
      <c r="OUV175" s="3"/>
      <c r="OUW175" s="3"/>
      <c r="OUX175" s="3"/>
      <c r="OUY175" s="3"/>
      <c r="OUZ175" s="3"/>
      <c r="OVA175" s="3"/>
      <c r="OVB175" s="3"/>
      <c r="OVC175" s="3"/>
      <c r="OVD175" s="3"/>
      <c r="OVE175" s="3"/>
      <c r="OVF175" s="3"/>
      <c r="OVG175" s="3"/>
      <c r="OVH175" s="3"/>
      <c r="OVI175" s="3"/>
      <c r="OVJ175" s="3"/>
      <c r="OVK175" s="3"/>
      <c r="OVL175" s="3"/>
      <c r="OVM175" s="3"/>
      <c r="OVN175" s="3"/>
      <c r="OVO175" s="3"/>
      <c r="OVP175" s="3"/>
      <c r="OVQ175" s="3"/>
      <c r="OVR175" s="3"/>
      <c r="OVS175" s="3"/>
      <c r="OVT175" s="3"/>
      <c r="OVU175" s="3"/>
      <c r="OVV175" s="3"/>
      <c r="OVW175" s="3"/>
      <c r="OVX175" s="3"/>
      <c r="OVY175" s="3"/>
      <c r="OVZ175" s="3"/>
      <c r="OWA175" s="3"/>
      <c r="OWB175" s="3"/>
      <c r="OWC175" s="3"/>
      <c r="OWD175" s="3"/>
      <c r="OWE175" s="3"/>
      <c r="OWF175" s="3"/>
      <c r="OWG175" s="3"/>
      <c r="OWH175" s="3"/>
      <c r="OWI175" s="3"/>
      <c r="OWK175" s="3"/>
      <c r="OWM175" s="3"/>
      <c r="OWN175" s="3"/>
      <c r="OWO175" s="3"/>
      <c r="OWP175" s="3"/>
      <c r="OWQ175" s="3"/>
      <c r="OWR175" s="3"/>
      <c r="OWS175" s="3"/>
      <c r="OWT175" s="3"/>
      <c r="OWY175" s="3"/>
      <c r="OWZ175" s="3"/>
      <c r="OXA175" s="3"/>
      <c r="OXB175" s="3"/>
      <c r="OXC175" s="3"/>
      <c r="OXD175" s="3"/>
      <c r="OXE175" s="3"/>
      <c r="OXF175" s="3"/>
      <c r="OXG175" s="3"/>
      <c r="OXH175" s="3"/>
      <c r="OXI175" s="3"/>
      <c r="OXJ175" s="3"/>
      <c r="OXK175" s="3"/>
      <c r="OXL175" s="3"/>
      <c r="OXM175" s="3"/>
      <c r="OXN175" s="3"/>
      <c r="OXO175" s="3"/>
      <c r="OXP175" s="3"/>
      <c r="OXQ175" s="3"/>
      <c r="OXR175" s="3"/>
      <c r="OXS175" s="3"/>
      <c r="OXT175" s="3"/>
      <c r="OXU175" s="3"/>
      <c r="OXV175" s="3"/>
      <c r="OXW175" s="3"/>
      <c r="OXX175" s="3"/>
      <c r="OXY175" s="3"/>
      <c r="OXZ175" s="3"/>
      <c r="OYA175" s="3"/>
      <c r="OYB175" s="3"/>
      <c r="OYC175" s="3"/>
      <c r="OYD175" s="3"/>
      <c r="OYE175" s="3"/>
      <c r="OYF175" s="3"/>
      <c r="OYG175" s="3"/>
      <c r="OYH175" s="3"/>
      <c r="OYI175" s="3"/>
      <c r="OYJ175" s="3"/>
      <c r="OYK175" s="3"/>
      <c r="OYL175" s="3"/>
      <c r="OYM175" s="3"/>
      <c r="OYN175" s="3"/>
      <c r="OYO175" s="3"/>
      <c r="OYP175" s="3"/>
      <c r="OYQ175" s="3"/>
      <c r="OYR175" s="3"/>
      <c r="OYS175" s="3"/>
      <c r="OYT175" s="3"/>
      <c r="OYU175" s="3"/>
      <c r="OYV175" s="3"/>
      <c r="OYW175" s="3"/>
      <c r="OYX175" s="3"/>
      <c r="OYY175" s="3"/>
      <c r="OYZ175" s="3"/>
      <c r="OZA175" s="3"/>
      <c r="OZB175" s="3"/>
      <c r="OZC175" s="3"/>
      <c r="OZD175" s="3"/>
      <c r="OZE175" s="3"/>
      <c r="OZF175" s="3"/>
      <c r="OZG175" s="3"/>
      <c r="OZH175" s="3"/>
      <c r="OZI175" s="3"/>
      <c r="OZJ175" s="3"/>
      <c r="OZK175" s="3"/>
      <c r="OZL175" s="3"/>
      <c r="OZM175" s="3"/>
      <c r="OZN175" s="3"/>
      <c r="OZO175" s="3"/>
      <c r="OZP175" s="3"/>
      <c r="OZQ175" s="3"/>
      <c r="OZR175" s="3"/>
      <c r="OZS175" s="3"/>
      <c r="OZT175" s="3"/>
      <c r="OZU175" s="3"/>
      <c r="OZV175" s="3"/>
      <c r="OZW175" s="3"/>
      <c r="OZX175" s="3"/>
      <c r="OZY175" s="3"/>
      <c r="OZZ175" s="3"/>
      <c r="PAA175" s="3"/>
      <c r="PAB175" s="3"/>
      <c r="PAC175" s="3"/>
      <c r="PAD175" s="3"/>
      <c r="PAE175" s="3"/>
      <c r="PAF175" s="3"/>
      <c r="PAG175" s="3"/>
      <c r="PAH175" s="3"/>
      <c r="PAI175" s="3"/>
      <c r="PAJ175" s="3"/>
      <c r="PAK175" s="3"/>
      <c r="PAL175" s="3"/>
      <c r="PAM175" s="3"/>
      <c r="PAN175" s="3"/>
      <c r="PAO175" s="3"/>
      <c r="PAP175" s="3"/>
      <c r="PAQ175" s="3"/>
      <c r="PAR175" s="3"/>
      <c r="PAS175" s="3"/>
      <c r="PAT175" s="3"/>
      <c r="PAU175" s="3"/>
      <c r="PAV175" s="3"/>
      <c r="PAW175" s="3"/>
      <c r="PAX175" s="3"/>
      <c r="PAY175" s="3"/>
      <c r="PAZ175" s="3"/>
      <c r="PBA175" s="3"/>
      <c r="PBB175" s="3"/>
      <c r="PBC175" s="3"/>
      <c r="PBD175" s="3"/>
      <c r="PBE175" s="3"/>
      <c r="PBF175" s="3"/>
      <c r="PBG175" s="3"/>
      <c r="PBH175" s="3"/>
      <c r="PBI175" s="3"/>
      <c r="PBJ175" s="3"/>
      <c r="PBK175" s="3"/>
      <c r="PBL175" s="3"/>
      <c r="PBM175" s="3"/>
      <c r="PBN175" s="3"/>
      <c r="PBO175" s="3"/>
      <c r="PBP175" s="3"/>
      <c r="PBQ175" s="3"/>
      <c r="PBR175" s="3"/>
      <c r="PBS175" s="3"/>
      <c r="PBT175" s="3"/>
      <c r="PBU175" s="3"/>
      <c r="PBV175" s="3"/>
      <c r="PBW175" s="3"/>
      <c r="PBX175" s="3"/>
      <c r="PBY175" s="3"/>
      <c r="PBZ175" s="3"/>
      <c r="PCA175" s="3"/>
      <c r="PCB175" s="3"/>
      <c r="PCC175" s="3"/>
      <c r="PCD175" s="3"/>
      <c r="PCE175" s="3"/>
      <c r="PCF175" s="3"/>
      <c r="PCG175" s="3"/>
      <c r="PCH175" s="3"/>
      <c r="PCI175" s="3"/>
      <c r="PCJ175" s="3"/>
      <c r="PCK175" s="3"/>
      <c r="PCL175" s="3"/>
      <c r="PCM175" s="3"/>
      <c r="PCN175" s="3"/>
      <c r="PCO175" s="3"/>
      <c r="PCP175" s="3"/>
      <c r="PCQ175" s="3"/>
      <c r="PCR175" s="3"/>
      <c r="PCS175" s="3"/>
      <c r="PCT175" s="3"/>
      <c r="PCU175" s="3"/>
      <c r="PCV175" s="3"/>
      <c r="PCW175" s="3"/>
      <c r="PCX175" s="3"/>
      <c r="PCY175" s="3"/>
      <c r="PCZ175" s="3"/>
      <c r="PDA175" s="3"/>
      <c r="PDB175" s="3"/>
      <c r="PDC175" s="3"/>
      <c r="PDD175" s="3"/>
      <c r="PDE175" s="3"/>
      <c r="PDF175" s="3"/>
      <c r="PDG175" s="3"/>
      <c r="PDH175" s="3"/>
      <c r="PDI175" s="3"/>
      <c r="PDJ175" s="3"/>
      <c r="PDK175" s="3"/>
      <c r="PDL175" s="3"/>
      <c r="PDM175" s="3"/>
      <c r="PDN175" s="3"/>
      <c r="PDO175" s="3"/>
      <c r="PDP175" s="3"/>
      <c r="PDQ175" s="3"/>
      <c r="PDR175" s="3"/>
      <c r="PDS175" s="3"/>
      <c r="PDT175" s="3"/>
      <c r="PDU175" s="3"/>
      <c r="PDV175" s="3"/>
      <c r="PDW175" s="3"/>
      <c r="PDX175" s="3"/>
      <c r="PDY175" s="3"/>
      <c r="PDZ175" s="3"/>
      <c r="PEA175" s="3"/>
      <c r="PEB175" s="3"/>
      <c r="PEC175" s="3"/>
      <c r="PED175" s="3"/>
      <c r="PEE175" s="3"/>
      <c r="PEF175" s="3"/>
      <c r="PEG175" s="3"/>
      <c r="PEH175" s="3"/>
      <c r="PEI175" s="3"/>
      <c r="PEJ175" s="3"/>
      <c r="PEK175" s="3"/>
      <c r="PEL175" s="3"/>
      <c r="PEM175" s="3"/>
      <c r="PEN175" s="3"/>
      <c r="PEO175" s="3"/>
      <c r="PEP175" s="3"/>
      <c r="PEQ175" s="3"/>
      <c r="PER175" s="3"/>
      <c r="PES175" s="3"/>
      <c r="PET175" s="3"/>
      <c r="PEU175" s="3"/>
      <c r="PEV175" s="3"/>
      <c r="PEW175" s="3"/>
      <c r="PEX175" s="3"/>
      <c r="PEY175" s="3"/>
      <c r="PEZ175" s="3"/>
      <c r="PFA175" s="3"/>
      <c r="PFB175" s="3"/>
      <c r="PFC175" s="3"/>
      <c r="PFD175" s="3"/>
      <c r="PFE175" s="3"/>
      <c r="PFF175" s="3"/>
      <c r="PFG175" s="3"/>
      <c r="PFH175" s="3"/>
      <c r="PFI175" s="3"/>
      <c r="PFJ175" s="3"/>
      <c r="PFK175" s="3"/>
      <c r="PFL175" s="3"/>
      <c r="PFM175" s="3"/>
      <c r="PFN175" s="3"/>
      <c r="PFO175" s="3"/>
      <c r="PFP175" s="3"/>
      <c r="PFQ175" s="3"/>
      <c r="PFR175" s="3"/>
      <c r="PFS175" s="3"/>
      <c r="PFT175" s="3"/>
      <c r="PFU175" s="3"/>
      <c r="PFV175" s="3"/>
      <c r="PFW175" s="3"/>
      <c r="PFX175" s="3"/>
      <c r="PFY175" s="3"/>
      <c r="PFZ175" s="3"/>
      <c r="PGA175" s="3"/>
      <c r="PGB175" s="3"/>
      <c r="PGC175" s="3"/>
      <c r="PGD175" s="3"/>
      <c r="PGE175" s="3"/>
      <c r="PGG175" s="3"/>
      <c r="PGI175" s="3"/>
      <c r="PGJ175" s="3"/>
      <c r="PGK175" s="3"/>
      <c r="PGL175" s="3"/>
      <c r="PGM175" s="3"/>
      <c r="PGN175" s="3"/>
      <c r="PGO175" s="3"/>
      <c r="PGP175" s="3"/>
      <c r="PGU175" s="3"/>
      <c r="PGV175" s="3"/>
      <c r="PGW175" s="3"/>
      <c r="PGX175" s="3"/>
      <c r="PGY175" s="3"/>
      <c r="PGZ175" s="3"/>
      <c r="PHA175" s="3"/>
      <c r="PHB175" s="3"/>
      <c r="PHC175" s="3"/>
      <c r="PHD175" s="3"/>
      <c r="PHE175" s="3"/>
      <c r="PHF175" s="3"/>
      <c r="PHG175" s="3"/>
      <c r="PHH175" s="3"/>
      <c r="PHI175" s="3"/>
      <c r="PHJ175" s="3"/>
      <c r="PHK175" s="3"/>
      <c r="PHL175" s="3"/>
      <c r="PHM175" s="3"/>
      <c r="PHN175" s="3"/>
      <c r="PHO175" s="3"/>
      <c r="PHP175" s="3"/>
      <c r="PHQ175" s="3"/>
      <c r="PHR175" s="3"/>
      <c r="PHS175" s="3"/>
      <c r="PHT175" s="3"/>
      <c r="PHU175" s="3"/>
      <c r="PHV175" s="3"/>
      <c r="PHW175" s="3"/>
      <c r="PHX175" s="3"/>
      <c r="PHY175" s="3"/>
      <c r="PHZ175" s="3"/>
      <c r="PIA175" s="3"/>
      <c r="PIB175" s="3"/>
      <c r="PIC175" s="3"/>
      <c r="PID175" s="3"/>
      <c r="PIE175" s="3"/>
      <c r="PIF175" s="3"/>
      <c r="PIG175" s="3"/>
      <c r="PIH175" s="3"/>
      <c r="PII175" s="3"/>
      <c r="PIJ175" s="3"/>
      <c r="PIK175" s="3"/>
      <c r="PIL175" s="3"/>
      <c r="PIM175" s="3"/>
      <c r="PIN175" s="3"/>
      <c r="PIO175" s="3"/>
      <c r="PIP175" s="3"/>
      <c r="PIQ175" s="3"/>
      <c r="PIR175" s="3"/>
      <c r="PIS175" s="3"/>
      <c r="PIT175" s="3"/>
      <c r="PIU175" s="3"/>
      <c r="PIV175" s="3"/>
      <c r="PIW175" s="3"/>
      <c r="PIX175" s="3"/>
      <c r="PIY175" s="3"/>
      <c r="PIZ175" s="3"/>
      <c r="PJA175" s="3"/>
      <c r="PJB175" s="3"/>
      <c r="PJC175" s="3"/>
      <c r="PJD175" s="3"/>
      <c r="PJE175" s="3"/>
      <c r="PJF175" s="3"/>
      <c r="PJG175" s="3"/>
      <c r="PJH175" s="3"/>
      <c r="PJI175" s="3"/>
      <c r="PJJ175" s="3"/>
      <c r="PJK175" s="3"/>
      <c r="PJL175" s="3"/>
      <c r="PJM175" s="3"/>
      <c r="PJN175" s="3"/>
      <c r="PJO175" s="3"/>
      <c r="PJP175" s="3"/>
      <c r="PJQ175" s="3"/>
      <c r="PJR175" s="3"/>
      <c r="PJS175" s="3"/>
      <c r="PJT175" s="3"/>
      <c r="PJU175" s="3"/>
      <c r="PJV175" s="3"/>
      <c r="PJW175" s="3"/>
      <c r="PJX175" s="3"/>
      <c r="PJY175" s="3"/>
      <c r="PJZ175" s="3"/>
      <c r="PKA175" s="3"/>
      <c r="PKB175" s="3"/>
      <c r="PKC175" s="3"/>
      <c r="PKD175" s="3"/>
      <c r="PKE175" s="3"/>
      <c r="PKF175" s="3"/>
      <c r="PKG175" s="3"/>
      <c r="PKH175" s="3"/>
      <c r="PKI175" s="3"/>
      <c r="PKJ175" s="3"/>
      <c r="PKK175" s="3"/>
      <c r="PKL175" s="3"/>
      <c r="PKM175" s="3"/>
      <c r="PKN175" s="3"/>
      <c r="PKO175" s="3"/>
      <c r="PKP175" s="3"/>
      <c r="PKQ175" s="3"/>
      <c r="PKR175" s="3"/>
      <c r="PKS175" s="3"/>
      <c r="PKT175" s="3"/>
      <c r="PKU175" s="3"/>
      <c r="PKV175" s="3"/>
      <c r="PKW175" s="3"/>
      <c r="PKX175" s="3"/>
      <c r="PKY175" s="3"/>
      <c r="PKZ175" s="3"/>
      <c r="PLA175" s="3"/>
      <c r="PLB175" s="3"/>
      <c r="PLC175" s="3"/>
      <c r="PLD175" s="3"/>
      <c r="PLE175" s="3"/>
      <c r="PLF175" s="3"/>
      <c r="PLG175" s="3"/>
      <c r="PLH175" s="3"/>
      <c r="PLI175" s="3"/>
      <c r="PLJ175" s="3"/>
      <c r="PLK175" s="3"/>
      <c r="PLL175" s="3"/>
      <c r="PLM175" s="3"/>
      <c r="PLN175" s="3"/>
      <c r="PLO175" s="3"/>
      <c r="PLP175" s="3"/>
      <c r="PLQ175" s="3"/>
      <c r="PLR175" s="3"/>
      <c r="PLS175" s="3"/>
      <c r="PLT175" s="3"/>
      <c r="PLU175" s="3"/>
      <c r="PLV175" s="3"/>
      <c r="PLW175" s="3"/>
      <c r="PLX175" s="3"/>
      <c r="PLY175" s="3"/>
      <c r="PLZ175" s="3"/>
      <c r="PMA175" s="3"/>
      <c r="PMB175" s="3"/>
      <c r="PMC175" s="3"/>
      <c r="PMD175" s="3"/>
      <c r="PME175" s="3"/>
      <c r="PMF175" s="3"/>
      <c r="PMG175" s="3"/>
      <c r="PMH175" s="3"/>
      <c r="PMI175" s="3"/>
      <c r="PMJ175" s="3"/>
      <c r="PMK175" s="3"/>
      <c r="PML175" s="3"/>
      <c r="PMM175" s="3"/>
      <c r="PMN175" s="3"/>
      <c r="PMO175" s="3"/>
      <c r="PMP175" s="3"/>
      <c r="PMQ175" s="3"/>
      <c r="PMR175" s="3"/>
      <c r="PMS175" s="3"/>
      <c r="PMT175" s="3"/>
      <c r="PMU175" s="3"/>
      <c r="PMV175" s="3"/>
      <c r="PMW175" s="3"/>
      <c r="PMX175" s="3"/>
      <c r="PMY175" s="3"/>
      <c r="PMZ175" s="3"/>
      <c r="PNA175" s="3"/>
      <c r="PNB175" s="3"/>
      <c r="PNC175" s="3"/>
      <c r="PND175" s="3"/>
      <c r="PNE175" s="3"/>
      <c r="PNF175" s="3"/>
      <c r="PNG175" s="3"/>
      <c r="PNH175" s="3"/>
      <c r="PNI175" s="3"/>
      <c r="PNJ175" s="3"/>
      <c r="PNK175" s="3"/>
      <c r="PNL175" s="3"/>
      <c r="PNM175" s="3"/>
      <c r="PNN175" s="3"/>
      <c r="PNO175" s="3"/>
      <c r="PNP175" s="3"/>
      <c r="PNQ175" s="3"/>
      <c r="PNR175" s="3"/>
      <c r="PNS175" s="3"/>
      <c r="PNT175" s="3"/>
      <c r="PNU175" s="3"/>
      <c r="PNV175" s="3"/>
      <c r="PNW175" s="3"/>
      <c r="PNX175" s="3"/>
      <c r="PNY175" s="3"/>
      <c r="PNZ175" s="3"/>
      <c r="POA175" s="3"/>
      <c r="POB175" s="3"/>
      <c r="POC175" s="3"/>
      <c r="POD175" s="3"/>
      <c r="POE175" s="3"/>
      <c r="POF175" s="3"/>
      <c r="POG175" s="3"/>
      <c r="POH175" s="3"/>
      <c r="POI175" s="3"/>
      <c r="POJ175" s="3"/>
      <c r="POK175" s="3"/>
      <c r="POL175" s="3"/>
      <c r="POM175" s="3"/>
      <c r="PON175" s="3"/>
      <c r="POO175" s="3"/>
      <c r="POP175" s="3"/>
      <c r="POQ175" s="3"/>
      <c r="POR175" s="3"/>
      <c r="POS175" s="3"/>
      <c r="POT175" s="3"/>
      <c r="POU175" s="3"/>
      <c r="POV175" s="3"/>
      <c r="POW175" s="3"/>
      <c r="POX175" s="3"/>
      <c r="POY175" s="3"/>
      <c r="POZ175" s="3"/>
      <c r="PPA175" s="3"/>
      <c r="PPB175" s="3"/>
      <c r="PPC175" s="3"/>
      <c r="PPD175" s="3"/>
      <c r="PPE175" s="3"/>
      <c r="PPF175" s="3"/>
      <c r="PPG175" s="3"/>
      <c r="PPH175" s="3"/>
      <c r="PPI175" s="3"/>
      <c r="PPJ175" s="3"/>
      <c r="PPK175" s="3"/>
      <c r="PPL175" s="3"/>
      <c r="PPM175" s="3"/>
      <c r="PPN175" s="3"/>
      <c r="PPO175" s="3"/>
      <c r="PPP175" s="3"/>
      <c r="PPQ175" s="3"/>
      <c r="PPR175" s="3"/>
      <c r="PPS175" s="3"/>
      <c r="PPT175" s="3"/>
      <c r="PPU175" s="3"/>
      <c r="PPV175" s="3"/>
      <c r="PPW175" s="3"/>
      <c r="PPX175" s="3"/>
      <c r="PPY175" s="3"/>
      <c r="PPZ175" s="3"/>
      <c r="PQA175" s="3"/>
      <c r="PQC175" s="3"/>
      <c r="PQE175" s="3"/>
      <c r="PQF175" s="3"/>
      <c r="PQG175" s="3"/>
      <c r="PQH175" s="3"/>
      <c r="PQI175" s="3"/>
      <c r="PQJ175" s="3"/>
      <c r="PQK175" s="3"/>
      <c r="PQL175" s="3"/>
      <c r="PQQ175" s="3"/>
      <c r="PQR175" s="3"/>
      <c r="PQS175" s="3"/>
      <c r="PQT175" s="3"/>
      <c r="PQU175" s="3"/>
      <c r="PQV175" s="3"/>
      <c r="PQW175" s="3"/>
      <c r="PQX175" s="3"/>
      <c r="PQY175" s="3"/>
      <c r="PQZ175" s="3"/>
      <c r="PRA175" s="3"/>
      <c r="PRB175" s="3"/>
      <c r="PRC175" s="3"/>
      <c r="PRD175" s="3"/>
      <c r="PRE175" s="3"/>
      <c r="PRF175" s="3"/>
      <c r="PRG175" s="3"/>
      <c r="PRH175" s="3"/>
      <c r="PRI175" s="3"/>
      <c r="PRJ175" s="3"/>
      <c r="PRK175" s="3"/>
      <c r="PRL175" s="3"/>
      <c r="PRM175" s="3"/>
      <c r="PRN175" s="3"/>
      <c r="PRO175" s="3"/>
      <c r="PRP175" s="3"/>
      <c r="PRQ175" s="3"/>
      <c r="PRR175" s="3"/>
      <c r="PRS175" s="3"/>
      <c r="PRT175" s="3"/>
      <c r="PRU175" s="3"/>
      <c r="PRV175" s="3"/>
      <c r="PRW175" s="3"/>
      <c r="PRX175" s="3"/>
      <c r="PRY175" s="3"/>
      <c r="PRZ175" s="3"/>
      <c r="PSA175" s="3"/>
      <c r="PSB175" s="3"/>
      <c r="PSC175" s="3"/>
      <c r="PSD175" s="3"/>
      <c r="PSE175" s="3"/>
      <c r="PSF175" s="3"/>
      <c r="PSG175" s="3"/>
      <c r="PSH175" s="3"/>
      <c r="PSI175" s="3"/>
      <c r="PSJ175" s="3"/>
      <c r="PSK175" s="3"/>
      <c r="PSL175" s="3"/>
      <c r="PSM175" s="3"/>
      <c r="PSN175" s="3"/>
      <c r="PSO175" s="3"/>
      <c r="PSP175" s="3"/>
      <c r="PSQ175" s="3"/>
      <c r="PSR175" s="3"/>
      <c r="PSS175" s="3"/>
      <c r="PST175" s="3"/>
      <c r="PSU175" s="3"/>
      <c r="PSV175" s="3"/>
      <c r="PSW175" s="3"/>
      <c r="PSX175" s="3"/>
      <c r="PSY175" s="3"/>
      <c r="PSZ175" s="3"/>
      <c r="PTA175" s="3"/>
      <c r="PTB175" s="3"/>
      <c r="PTC175" s="3"/>
      <c r="PTD175" s="3"/>
      <c r="PTE175" s="3"/>
      <c r="PTF175" s="3"/>
      <c r="PTG175" s="3"/>
      <c r="PTH175" s="3"/>
      <c r="PTI175" s="3"/>
      <c r="PTJ175" s="3"/>
      <c r="PTK175" s="3"/>
      <c r="PTL175" s="3"/>
      <c r="PTM175" s="3"/>
      <c r="PTN175" s="3"/>
      <c r="PTO175" s="3"/>
      <c r="PTP175" s="3"/>
      <c r="PTQ175" s="3"/>
      <c r="PTR175" s="3"/>
      <c r="PTS175" s="3"/>
      <c r="PTT175" s="3"/>
      <c r="PTU175" s="3"/>
      <c r="PTV175" s="3"/>
      <c r="PTW175" s="3"/>
      <c r="PTX175" s="3"/>
      <c r="PTY175" s="3"/>
      <c r="PTZ175" s="3"/>
      <c r="PUA175" s="3"/>
      <c r="PUB175" s="3"/>
      <c r="PUC175" s="3"/>
      <c r="PUD175" s="3"/>
      <c r="PUE175" s="3"/>
      <c r="PUF175" s="3"/>
      <c r="PUG175" s="3"/>
      <c r="PUH175" s="3"/>
      <c r="PUI175" s="3"/>
      <c r="PUJ175" s="3"/>
      <c r="PUK175" s="3"/>
      <c r="PUL175" s="3"/>
      <c r="PUM175" s="3"/>
      <c r="PUN175" s="3"/>
      <c r="PUO175" s="3"/>
      <c r="PUP175" s="3"/>
      <c r="PUQ175" s="3"/>
      <c r="PUR175" s="3"/>
      <c r="PUS175" s="3"/>
      <c r="PUT175" s="3"/>
      <c r="PUU175" s="3"/>
      <c r="PUV175" s="3"/>
      <c r="PUW175" s="3"/>
      <c r="PUX175" s="3"/>
      <c r="PUY175" s="3"/>
      <c r="PUZ175" s="3"/>
      <c r="PVA175" s="3"/>
      <c r="PVB175" s="3"/>
      <c r="PVC175" s="3"/>
      <c r="PVD175" s="3"/>
      <c r="PVE175" s="3"/>
      <c r="PVF175" s="3"/>
      <c r="PVG175" s="3"/>
      <c r="PVH175" s="3"/>
      <c r="PVI175" s="3"/>
      <c r="PVJ175" s="3"/>
      <c r="PVK175" s="3"/>
      <c r="PVL175" s="3"/>
      <c r="PVM175" s="3"/>
      <c r="PVN175" s="3"/>
      <c r="PVO175" s="3"/>
      <c r="PVP175" s="3"/>
      <c r="PVQ175" s="3"/>
      <c r="PVR175" s="3"/>
      <c r="PVS175" s="3"/>
      <c r="PVT175" s="3"/>
      <c r="PVU175" s="3"/>
      <c r="PVV175" s="3"/>
      <c r="PVW175" s="3"/>
      <c r="PVX175" s="3"/>
      <c r="PVY175" s="3"/>
      <c r="PVZ175" s="3"/>
      <c r="PWA175" s="3"/>
      <c r="PWB175" s="3"/>
      <c r="PWC175" s="3"/>
      <c r="PWD175" s="3"/>
      <c r="PWE175" s="3"/>
      <c r="PWF175" s="3"/>
      <c r="PWG175" s="3"/>
      <c r="PWH175" s="3"/>
      <c r="PWI175" s="3"/>
      <c r="PWJ175" s="3"/>
      <c r="PWK175" s="3"/>
      <c r="PWL175" s="3"/>
      <c r="PWM175" s="3"/>
      <c r="PWN175" s="3"/>
      <c r="PWO175" s="3"/>
      <c r="PWP175" s="3"/>
      <c r="PWQ175" s="3"/>
      <c r="PWR175" s="3"/>
      <c r="PWS175" s="3"/>
      <c r="PWT175" s="3"/>
      <c r="PWU175" s="3"/>
      <c r="PWV175" s="3"/>
      <c r="PWW175" s="3"/>
      <c r="PWX175" s="3"/>
      <c r="PWY175" s="3"/>
      <c r="PWZ175" s="3"/>
      <c r="PXA175" s="3"/>
      <c r="PXB175" s="3"/>
      <c r="PXC175" s="3"/>
      <c r="PXD175" s="3"/>
      <c r="PXE175" s="3"/>
      <c r="PXF175" s="3"/>
      <c r="PXG175" s="3"/>
      <c r="PXH175" s="3"/>
      <c r="PXI175" s="3"/>
      <c r="PXJ175" s="3"/>
      <c r="PXK175" s="3"/>
      <c r="PXL175" s="3"/>
      <c r="PXM175" s="3"/>
      <c r="PXN175" s="3"/>
      <c r="PXO175" s="3"/>
      <c r="PXP175" s="3"/>
      <c r="PXQ175" s="3"/>
      <c r="PXR175" s="3"/>
      <c r="PXS175" s="3"/>
      <c r="PXT175" s="3"/>
      <c r="PXU175" s="3"/>
      <c r="PXV175" s="3"/>
      <c r="PXW175" s="3"/>
      <c r="PXX175" s="3"/>
      <c r="PXY175" s="3"/>
      <c r="PXZ175" s="3"/>
      <c r="PYA175" s="3"/>
      <c r="PYB175" s="3"/>
      <c r="PYC175" s="3"/>
      <c r="PYD175" s="3"/>
      <c r="PYE175" s="3"/>
      <c r="PYF175" s="3"/>
      <c r="PYG175" s="3"/>
      <c r="PYH175" s="3"/>
      <c r="PYI175" s="3"/>
      <c r="PYJ175" s="3"/>
      <c r="PYK175" s="3"/>
      <c r="PYL175" s="3"/>
      <c r="PYM175" s="3"/>
      <c r="PYN175" s="3"/>
      <c r="PYO175" s="3"/>
      <c r="PYP175" s="3"/>
      <c r="PYQ175" s="3"/>
      <c r="PYR175" s="3"/>
      <c r="PYS175" s="3"/>
      <c r="PYT175" s="3"/>
      <c r="PYU175" s="3"/>
      <c r="PYV175" s="3"/>
      <c r="PYW175" s="3"/>
      <c r="PYX175" s="3"/>
      <c r="PYY175" s="3"/>
      <c r="PYZ175" s="3"/>
      <c r="PZA175" s="3"/>
      <c r="PZB175" s="3"/>
      <c r="PZC175" s="3"/>
      <c r="PZD175" s="3"/>
      <c r="PZE175" s="3"/>
      <c r="PZF175" s="3"/>
      <c r="PZG175" s="3"/>
      <c r="PZH175" s="3"/>
      <c r="PZI175" s="3"/>
      <c r="PZJ175" s="3"/>
      <c r="PZK175" s="3"/>
      <c r="PZL175" s="3"/>
      <c r="PZM175" s="3"/>
      <c r="PZN175" s="3"/>
      <c r="PZO175" s="3"/>
      <c r="PZP175" s="3"/>
      <c r="PZQ175" s="3"/>
      <c r="PZR175" s="3"/>
      <c r="PZS175" s="3"/>
      <c r="PZT175" s="3"/>
      <c r="PZU175" s="3"/>
      <c r="PZV175" s="3"/>
      <c r="PZW175" s="3"/>
      <c r="PZY175" s="3"/>
      <c r="QAA175" s="3"/>
      <c r="QAB175" s="3"/>
      <c r="QAC175" s="3"/>
      <c r="QAD175" s="3"/>
      <c r="QAE175" s="3"/>
      <c r="QAF175" s="3"/>
      <c r="QAG175" s="3"/>
      <c r="QAH175" s="3"/>
      <c r="QAM175" s="3"/>
      <c r="QAN175" s="3"/>
      <c r="QAO175" s="3"/>
      <c r="QAP175" s="3"/>
      <c r="QAQ175" s="3"/>
      <c r="QAR175" s="3"/>
      <c r="QAS175" s="3"/>
      <c r="QAT175" s="3"/>
      <c r="QAU175" s="3"/>
      <c r="QAV175" s="3"/>
      <c r="QAW175" s="3"/>
      <c r="QAX175" s="3"/>
      <c r="QAY175" s="3"/>
      <c r="QAZ175" s="3"/>
      <c r="QBA175" s="3"/>
      <c r="QBB175" s="3"/>
      <c r="QBC175" s="3"/>
      <c r="QBD175" s="3"/>
      <c r="QBE175" s="3"/>
      <c r="QBF175" s="3"/>
      <c r="QBG175" s="3"/>
      <c r="QBH175" s="3"/>
      <c r="QBI175" s="3"/>
      <c r="QBJ175" s="3"/>
      <c r="QBK175" s="3"/>
      <c r="QBL175" s="3"/>
      <c r="QBM175" s="3"/>
      <c r="QBN175" s="3"/>
      <c r="QBO175" s="3"/>
      <c r="QBP175" s="3"/>
      <c r="QBQ175" s="3"/>
      <c r="QBR175" s="3"/>
      <c r="QBS175" s="3"/>
      <c r="QBT175" s="3"/>
      <c r="QBU175" s="3"/>
      <c r="QBV175" s="3"/>
      <c r="QBW175" s="3"/>
      <c r="QBX175" s="3"/>
      <c r="QBY175" s="3"/>
      <c r="QBZ175" s="3"/>
      <c r="QCA175" s="3"/>
      <c r="QCB175" s="3"/>
      <c r="QCC175" s="3"/>
      <c r="QCD175" s="3"/>
      <c r="QCE175" s="3"/>
      <c r="QCF175" s="3"/>
      <c r="QCG175" s="3"/>
      <c r="QCH175" s="3"/>
      <c r="QCI175" s="3"/>
      <c r="QCJ175" s="3"/>
      <c r="QCK175" s="3"/>
      <c r="QCL175" s="3"/>
      <c r="QCM175" s="3"/>
      <c r="QCN175" s="3"/>
      <c r="QCO175" s="3"/>
      <c r="QCP175" s="3"/>
      <c r="QCQ175" s="3"/>
      <c r="QCR175" s="3"/>
      <c r="QCS175" s="3"/>
      <c r="QCT175" s="3"/>
      <c r="QCU175" s="3"/>
      <c r="QCV175" s="3"/>
      <c r="QCW175" s="3"/>
      <c r="QCX175" s="3"/>
      <c r="QCY175" s="3"/>
      <c r="QCZ175" s="3"/>
      <c r="QDA175" s="3"/>
      <c r="QDB175" s="3"/>
      <c r="QDC175" s="3"/>
      <c r="QDD175" s="3"/>
      <c r="QDE175" s="3"/>
      <c r="QDF175" s="3"/>
      <c r="QDG175" s="3"/>
      <c r="QDH175" s="3"/>
      <c r="QDI175" s="3"/>
      <c r="QDJ175" s="3"/>
      <c r="QDK175" s="3"/>
      <c r="QDL175" s="3"/>
      <c r="QDM175" s="3"/>
      <c r="QDN175" s="3"/>
      <c r="QDO175" s="3"/>
      <c r="QDP175" s="3"/>
      <c r="QDQ175" s="3"/>
      <c r="QDR175" s="3"/>
      <c r="QDS175" s="3"/>
      <c r="QDT175" s="3"/>
      <c r="QDU175" s="3"/>
      <c r="QDV175" s="3"/>
      <c r="QDW175" s="3"/>
      <c r="QDX175" s="3"/>
      <c r="QDY175" s="3"/>
      <c r="QDZ175" s="3"/>
      <c r="QEA175" s="3"/>
      <c r="QEB175" s="3"/>
      <c r="QEC175" s="3"/>
      <c r="QED175" s="3"/>
      <c r="QEE175" s="3"/>
      <c r="QEF175" s="3"/>
      <c r="QEG175" s="3"/>
      <c r="QEH175" s="3"/>
      <c r="QEI175" s="3"/>
      <c r="QEJ175" s="3"/>
      <c r="QEK175" s="3"/>
      <c r="QEL175" s="3"/>
      <c r="QEM175" s="3"/>
      <c r="QEN175" s="3"/>
      <c r="QEO175" s="3"/>
      <c r="QEP175" s="3"/>
      <c r="QEQ175" s="3"/>
      <c r="QER175" s="3"/>
      <c r="QES175" s="3"/>
      <c r="QET175" s="3"/>
      <c r="QEU175" s="3"/>
      <c r="QEV175" s="3"/>
      <c r="QEW175" s="3"/>
      <c r="QEX175" s="3"/>
      <c r="QEY175" s="3"/>
      <c r="QEZ175" s="3"/>
      <c r="QFA175" s="3"/>
      <c r="QFB175" s="3"/>
      <c r="QFC175" s="3"/>
      <c r="QFD175" s="3"/>
      <c r="QFE175" s="3"/>
      <c r="QFF175" s="3"/>
      <c r="QFG175" s="3"/>
      <c r="QFH175" s="3"/>
      <c r="QFI175" s="3"/>
      <c r="QFJ175" s="3"/>
      <c r="QFK175" s="3"/>
      <c r="QFL175" s="3"/>
      <c r="QFM175" s="3"/>
      <c r="QFN175" s="3"/>
      <c r="QFO175" s="3"/>
      <c r="QFP175" s="3"/>
      <c r="QFQ175" s="3"/>
      <c r="QFR175" s="3"/>
      <c r="QFS175" s="3"/>
      <c r="QFT175" s="3"/>
      <c r="QFU175" s="3"/>
      <c r="QFV175" s="3"/>
      <c r="QFW175" s="3"/>
      <c r="QFX175" s="3"/>
      <c r="QFY175" s="3"/>
      <c r="QFZ175" s="3"/>
      <c r="QGA175" s="3"/>
      <c r="QGB175" s="3"/>
      <c r="QGC175" s="3"/>
      <c r="QGD175" s="3"/>
      <c r="QGE175" s="3"/>
      <c r="QGF175" s="3"/>
      <c r="QGG175" s="3"/>
      <c r="QGH175" s="3"/>
      <c r="QGI175" s="3"/>
      <c r="QGJ175" s="3"/>
      <c r="QGK175" s="3"/>
      <c r="QGL175" s="3"/>
      <c r="QGM175" s="3"/>
      <c r="QGN175" s="3"/>
      <c r="QGO175" s="3"/>
      <c r="QGP175" s="3"/>
      <c r="QGQ175" s="3"/>
      <c r="QGR175" s="3"/>
      <c r="QGS175" s="3"/>
      <c r="QGT175" s="3"/>
      <c r="QGU175" s="3"/>
      <c r="QGV175" s="3"/>
      <c r="QGW175" s="3"/>
      <c r="QGX175" s="3"/>
      <c r="QGY175" s="3"/>
      <c r="QGZ175" s="3"/>
      <c r="QHA175" s="3"/>
      <c r="QHB175" s="3"/>
      <c r="QHC175" s="3"/>
      <c r="QHD175" s="3"/>
      <c r="QHE175" s="3"/>
      <c r="QHF175" s="3"/>
      <c r="QHG175" s="3"/>
      <c r="QHH175" s="3"/>
      <c r="QHI175" s="3"/>
      <c r="QHJ175" s="3"/>
      <c r="QHK175" s="3"/>
      <c r="QHL175" s="3"/>
      <c r="QHM175" s="3"/>
      <c r="QHN175" s="3"/>
      <c r="QHO175" s="3"/>
      <c r="QHP175" s="3"/>
      <c r="QHQ175" s="3"/>
      <c r="QHR175" s="3"/>
      <c r="QHS175" s="3"/>
      <c r="QHT175" s="3"/>
      <c r="QHU175" s="3"/>
      <c r="QHV175" s="3"/>
      <c r="QHW175" s="3"/>
      <c r="QHX175" s="3"/>
      <c r="QHY175" s="3"/>
      <c r="QHZ175" s="3"/>
      <c r="QIA175" s="3"/>
      <c r="QIB175" s="3"/>
      <c r="QIC175" s="3"/>
      <c r="QID175" s="3"/>
      <c r="QIE175" s="3"/>
      <c r="QIF175" s="3"/>
      <c r="QIG175" s="3"/>
      <c r="QIH175" s="3"/>
      <c r="QII175" s="3"/>
      <c r="QIJ175" s="3"/>
      <c r="QIK175" s="3"/>
      <c r="QIL175" s="3"/>
      <c r="QIM175" s="3"/>
      <c r="QIN175" s="3"/>
      <c r="QIO175" s="3"/>
      <c r="QIP175" s="3"/>
      <c r="QIQ175" s="3"/>
      <c r="QIR175" s="3"/>
      <c r="QIS175" s="3"/>
      <c r="QIT175" s="3"/>
      <c r="QIU175" s="3"/>
      <c r="QIV175" s="3"/>
      <c r="QIW175" s="3"/>
      <c r="QIX175" s="3"/>
      <c r="QIY175" s="3"/>
      <c r="QIZ175" s="3"/>
      <c r="QJA175" s="3"/>
      <c r="QJB175" s="3"/>
      <c r="QJC175" s="3"/>
      <c r="QJD175" s="3"/>
      <c r="QJE175" s="3"/>
      <c r="QJF175" s="3"/>
      <c r="QJG175" s="3"/>
      <c r="QJH175" s="3"/>
      <c r="QJI175" s="3"/>
      <c r="QJJ175" s="3"/>
      <c r="QJK175" s="3"/>
      <c r="QJL175" s="3"/>
      <c r="QJM175" s="3"/>
      <c r="QJN175" s="3"/>
      <c r="QJO175" s="3"/>
      <c r="QJP175" s="3"/>
      <c r="QJQ175" s="3"/>
      <c r="QJR175" s="3"/>
      <c r="QJS175" s="3"/>
      <c r="QJU175" s="3"/>
      <c r="QJW175" s="3"/>
      <c r="QJX175" s="3"/>
      <c r="QJY175" s="3"/>
      <c r="QJZ175" s="3"/>
      <c r="QKA175" s="3"/>
      <c r="QKB175" s="3"/>
      <c r="QKC175" s="3"/>
      <c r="QKD175" s="3"/>
      <c r="QKI175" s="3"/>
      <c r="QKJ175" s="3"/>
      <c r="QKK175" s="3"/>
      <c r="QKL175" s="3"/>
      <c r="QKM175" s="3"/>
      <c r="QKN175" s="3"/>
      <c r="QKO175" s="3"/>
      <c r="QKP175" s="3"/>
      <c r="QKQ175" s="3"/>
      <c r="QKR175" s="3"/>
      <c r="QKS175" s="3"/>
      <c r="QKT175" s="3"/>
      <c r="QKU175" s="3"/>
      <c r="QKV175" s="3"/>
      <c r="QKW175" s="3"/>
      <c r="QKX175" s="3"/>
      <c r="QKY175" s="3"/>
      <c r="QKZ175" s="3"/>
      <c r="QLA175" s="3"/>
      <c r="QLB175" s="3"/>
      <c r="QLC175" s="3"/>
      <c r="QLD175" s="3"/>
      <c r="QLE175" s="3"/>
      <c r="QLF175" s="3"/>
      <c r="QLG175" s="3"/>
      <c r="QLH175" s="3"/>
      <c r="QLI175" s="3"/>
      <c r="QLJ175" s="3"/>
      <c r="QLK175" s="3"/>
      <c r="QLL175" s="3"/>
      <c r="QLM175" s="3"/>
      <c r="QLN175" s="3"/>
      <c r="QLO175" s="3"/>
      <c r="QLP175" s="3"/>
      <c r="QLQ175" s="3"/>
      <c r="QLR175" s="3"/>
      <c r="QLS175" s="3"/>
      <c r="QLT175" s="3"/>
      <c r="QLU175" s="3"/>
      <c r="QLV175" s="3"/>
      <c r="QLW175" s="3"/>
      <c r="QLX175" s="3"/>
      <c r="QLY175" s="3"/>
      <c r="QLZ175" s="3"/>
      <c r="QMA175" s="3"/>
      <c r="QMB175" s="3"/>
      <c r="QMC175" s="3"/>
      <c r="QMD175" s="3"/>
      <c r="QME175" s="3"/>
      <c r="QMF175" s="3"/>
      <c r="QMG175" s="3"/>
      <c r="QMH175" s="3"/>
      <c r="QMI175" s="3"/>
      <c r="QMJ175" s="3"/>
      <c r="QMK175" s="3"/>
      <c r="QML175" s="3"/>
      <c r="QMM175" s="3"/>
      <c r="QMN175" s="3"/>
      <c r="QMO175" s="3"/>
      <c r="QMP175" s="3"/>
      <c r="QMQ175" s="3"/>
      <c r="QMR175" s="3"/>
      <c r="QMS175" s="3"/>
      <c r="QMT175" s="3"/>
      <c r="QMU175" s="3"/>
      <c r="QMV175" s="3"/>
      <c r="QMW175" s="3"/>
      <c r="QMX175" s="3"/>
      <c r="QMY175" s="3"/>
      <c r="QMZ175" s="3"/>
      <c r="QNA175" s="3"/>
      <c r="QNB175" s="3"/>
      <c r="QNC175" s="3"/>
      <c r="QND175" s="3"/>
      <c r="QNE175" s="3"/>
      <c r="QNF175" s="3"/>
      <c r="QNG175" s="3"/>
      <c r="QNH175" s="3"/>
      <c r="QNI175" s="3"/>
      <c r="QNJ175" s="3"/>
      <c r="QNK175" s="3"/>
      <c r="QNL175" s="3"/>
      <c r="QNM175" s="3"/>
      <c r="QNN175" s="3"/>
      <c r="QNO175" s="3"/>
      <c r="QNP175" s="3"/>
      <c r="QNQ175" s="3"/>
      <c r="QNR175" s="3"/>
      <c r="QNS175" s="3"/>
      <c r="QNT175" s="3"/>
      <c r="QNU175" s="3"/>
      <c r="QNV175" s="3"/>
      <c r="QNW175" s="3"/>
      <c r="QNX175" s="3"/>
      <c r="QNY175" s="3"/>
      <c r="QNZ175" s="3"/>
      <c r="QOA175" s="3"/>
      <c r="QOB175" s="3"/>
      <c r="QOC175" s="3"/>
      <c r="QOD175" s="3"/>
      <c r="QOE175" s="3"/>
      <c r="QOF175" s="3"/>
      <c r="QOG175" s="3"/>
      <c r="QOH175" s="3"/>
      <c r="QOI175" s="3"/>
      <c r="QOJ175" s="3"/>
      <c r="QOK175" s="3"/>
      <c r="QOL175" s="3"/>
      <c r="QOM175" s="3"/>
      <c r="QON175" s="3"/>
      <c r="QOO175" s="3"/>
      <c r="QOP175" s="3"/>
      <c r="QOQ175" s="3"/>
      <c r="QOR175" s="3"/>
      <c r="QOS175" s="3"/>
      <c r="QOT175" s="3"/>
      <c r="QOU175" s="3"/>
      <c r="QOV175" s="3"/>
      <c r="QOW175" s="3"/>
      <c r="QOX175" s="3"/>
      <c r="QOY175" s="3"/>
      <c r="QOZ175" s="3"/>
      <c r="QPA175" s="3"/>
      <c r="QPB175" s="3"/>
      <c r="QPC175" s="3"/>
      <c r="QPD175" s="3"/>
      <c r="QPE175" s="3"/>
      <c r="QPF175" s="3"/>
      <c r="QPG175" s="3"/>
      <c r="QPH175" s="3"/>
      <c r="QPI175" s="3"/>
      <c r="QPJ175" s="3"/>
      <c r="QPK175" s="3"/>
      <c r="QPL175" s="3"/>
      <c r="QPM175" s="3"/>
      <c r="QPN175" s="3"/>
      <c r="QPO175" s="3"/>
      <c r="QPP175" s="3"/>
      <c r="QPQ175" s="3"/>
      <c r="QPR175" s="3"/>
      <c r="QPS175" s="3"/>
      <c r="QPT175" s="3"/>
      <c r="QPU175" s="3"/>
      <c r="QPV175" s="3"/>
      <c r="QPW175" s="3"/>
      <c r="QPX175" s="3"/>
      <c r="QPY175" s="3"/>
      <c r="QPZ175" s="3"/>
      <c r="QQA175" s="3"/>
      <c r="QQB175" s="3"/>
      <c r="QQC175" s="3"/>
      <c r="QQD175" s="3"/>
      <c r="QQE175" s="3"/>
      <c r="QQF175" s="3"/>
      <c r="QQG175" s="3"/>
      <c r="QQH175" s="3"/>
      <c r="QQI175" s="3"/>
      <c r="QQJ175" s="3"/>
      <c r="QQK175" s="3"/>
      <c r="QQL175" s="3"/>
      <c r="QQM175" s="3"/>
      <c r="QQN175" s="3"/>
      <c r="QQO175" s="3"/>
      <c r="QQP175" s="3"/>
      <c r="QQQ175" s="3"/>
      <c r="QQR175" s="3"/>
      <c r="QQS175" s="3"/>
      <c r="QQT175" s="3"/>
      <c r="QQU175" s="3"/>
      <c r="QQV175" s="3"/>
      <c r="QQW175" s="3"/>
      <c r="QQX175" s="3"/>
      <c r="QQY175" s="3"/>
      <c r="QQZ175" s="3"/>
      <c r="QRA175" s="3"/>
      <c r="QRB175" s="3"/>
      <c r="QRC175" s="3"/>
      <c r="QRD175" s="3"/>
      <c r="QRE175" s="3"/>
      <c r="QRF175" s="3"/>
      <c r="QRG175" s="3"/>
      <c r="QRH175" s="3"/>
      <c r="QRI175" s="3"/>
      <c r="QRJ175" s="3"/>
      <c r="QRK175" s="3"/>
      <c r="QRL175" s="3"/>
      <c r="QRM175" s="3"/>
      <c r="QRN175" s="3"/>
      <c r="QRO175" s="3"/>
      <c r="QRP175" s="3"/>
      <c r="QRQ175" s="3"/>
      <c r="QRR175" s="3"/>
      <c r="QRS175" s="3"/>
      <c r="QRT175" s="3"/>
      <c r="QRU175" s="3"/>
      <c r="QRV175" s="3"/>
      <c r="QRW175" s="3"/>
      <c r="QRX175" s="3"/>
      <c r="QRY175" s="3"/>
      <c r="QRZ175" s="3"/>
      <c r="QSA175" s="3"/>
      <c r="QSB175" s="3"/>
      <c r="QSC175" s="3"/>
      <c r="QSD175" s="3"/>
      <c r="QSE175" s="3"/>
      <c r="QSF175" s="3"/>
      <c r="QSG175" s="3"/>
      <c r="QSH175" s="3"/>
      <c r="QSI175" s="3"/>
      <c r="QSJ175" s="3"/>
      <c r="QSK175" s="3"/>
      <c r="QSL175" s="3"/>
      <c r="QSM175" s="3"/>
      <c r="QSN175" s="3"/>
      <c r="QSO175" s="3"/>
      <c r="QSP175" s="3"/>
      <c r="QSQ175" s="3"/>
      <c r="QSR175" s="3"/>
      <c r="QSS175" s="3"/>
      <c r="QST175" s="3"/>
      <c r="QSU175" s="3"/>
      <c r="QSV175" s="3"/>
      <c r="QSW175" s="3"/>
      <c r="QSX175" s="3"/>
      <c r="QSY175" s="3"/>
      <c r="QSZ175" s="3"/>
      <c r="QTA175" s="3"/>
      <c r="QTB175" s="3"/>
      <c r="QTC175" s="3"/>
      <c r="QTD175" s="3"/>
      <c r="QTE175" s="3"/>
      <c r="QTF175" s="3"/>
      <c r="QTG175" s="3"/>
      <c r="QTH175" s="3"/>
      <c r="QTI175" s="3"/>
      <c r="QTJ175" s="3"/>
      <c r="QTK175" s="3"/>
      <c r="QTL175" s="3"/>
      <c r="QTM175" s="3"/>
      <c r="QTN175" s="3"/>
      <c r="QTO175" s="3"/>
      <c r="QTQ175" s="3"/>
      <c r="QTS175" s="3"/>
      <c r="QTT175" s="3"/>
      <c r="QTU175" s="3"/>
      <c r="QTV175" s="3"/>
      <c r="QTW175" s="3"/>
      <c r="QTX175" s="3"/>
      <c r="QTY175" s="3"/>
      <c r="QTZ175" s="3"/>
      <c r="QUE175" s="3"/>
      <c r="QUF175" s="3"/>
      <c r="QUG175" s="3"/>
      <c r="QUH175" s="3"/>
      <c r="QUI175" s="3"/>
      <c r="QUJ175" s="3"/>
      <c r="QUK175" s="3"/>
      <c r="QUL175" s="3"/>
      <c r="QUM175" s="3"/>
      <c r="QUN175" s="3"/>
      <c r="QUO175" s="3"/>
      <c r="QUP175" s="3"/>
      <c r="QUQ175" s="3"/>
      <c r="QUR175" s="3"/>
      <c r="QUS175" s="3"/>
      <c r="QUT175" s="3"/>
      <c r="QUU175" s="3"/>
      <c r="QUV175" s="3"/>
      <c r="QUW175" s="3"/>
      <c r="QUX175" s="3"/>
      <c r="QUY175" s="3"/>
      <c r="QUZ175" s="3"/>
      <c r="QVA175" s="3"/>
      <c r="QVB175" s="3"/>
      <c r="QVC175" s="3"/>
      <c r="QVD175" s="3"/>
      <c r="QVE175" s="3"/>
      <c r="QVF175" s="3"/>
      <c r="QVG175" s="3"/>
      <c r="QVH175" s="3"/>
      <c r="QVI175" s="3"/>
      <c r="QVJ175" s="3"/>
      <c r="QVK175" s="3"/>
      <c r="QVL175" s="3"/>
      <c r="QVM175" s="3"/>
      <c r="QVN175" s="3"/>
      <c r="QVO175" s="3"/>
      <c r="QVP175" s="3"/>
      <c r="QVQ175" s="3"/>
      <c r="QVR175" s="3"/>
      <c r="QVS175" s="3"/>
      <c r="QVT175" s="3"/>
      <c r="QVU175" s="3"/>
      <c r="QVV175" s="3"/>
      <c r="QVW175" s="3"/>
      <c r="QVX175" s="3"/>
      <c r="QVY175" s="3"/>
      <c r="QVZ175" s="3"/>
      <c r="QWA175" s="3"/>
      <c r="QWB175" s="3"/>
      <c r="QWC175" s="3"/>
      <c r="QWD175" s="3"/>
      <c r="QWE175" s="3"/>
      <c r="QWF175" s="3"/>
      <c r="QWG175" s="3"/>
      <c r="QWH175" s="3"/>
      <c r="QWI175" s="3"/>
      <c r="QWJ175" s="3"/>
      <c r="QWK175" s="3"/>
      <c r="QWL175" s="3"/>
      <c r="QWM175" s="3"/>
      <c r="QWN175" s="3"/>
      <c r="QWO175" s="3"/>
      <c r="QWP175" s="3"/>
      <c r="QWQ175" s="3"/>
      <c r="QWR175" s="3"/>
      <c r="QWS175" s="3"/>
      <c r="QWT175" s="3"/>
      <c r="QWU175" s="3"/>
      <c r="QWV175" s="3"/>
      <c r="QWW175" s="3"/>
      <c r="QWX175" s="3"/>
      <c r="QWY175" s="3"/>
      <c r="QWZ175" s="3"/>
      <c r="QXA175" s="3"/>
      <c r="QXB175" s="3"/>
      <c r="QXC175" s="3"/>
      <c r="QXD175" s="3"/>
      <c r="QXE175" s="3"/>
      <c r="QXF175" s="3"/>
      <c r="QXG175" s="3"/>
      <c r="QXH175" s="3"/>
      <c r="QXI175" s="3"/>
      <c r="QXJ175" s="3"/>
      <c r="QXK175" s="3"/>
      <c r="QXL175" s="3"/>
      <c r="QXM175" s="3"/>
      <c r="QXN175" s="3"/>
      <c r="QXO175" s="3"/>
      <c r="QXP175" s="3"/>
      <c r="QXQ175" s="3"/>
      <c r="QXR175" s="3"/>
      <c r="QXS175" s="3"/>
      <c r="QXT175" s="3"/>
      <c r="QXU175" s="3"/>
      <c r="QXV175" s="3"/>
      <c r="QXW175" s="3"/>
      <c r="QXX175" s="3"/>
      <c r="QXY175" s="3"/>
      <c r="QXZ175" s="3"/>
      <c r="QYA175" s="3"/>
      <c r="QYB175" s="3"/>
      <c r="QYC175" s="3"/>
      <c r="QYD175" s="3"/>
      <c r="QYE175" s="3"/>
      <c r="QYF175" s="3"/>
      <c r="QYG175" s="3"/>
      <c r="QYH175" s="3"/>
      <c r="QYI175" s="3"/>
      <c r="QYJ175" s="3"/>
      <c r="QYK175" s="3"/>
      <c r="QYL175" s="3"/>
      <c r="QYM175" s="3"/>
      <c r="QYN175" s="3"/>
      <c r="QYO175" s="3"/>
      <c r="QYP175" s="3"/>
      <c r="QYQ175" s="3"/>
      <c r="QYR175" s="3"/>
      <c r="QYS175" s="3"/>
      <c r="QYT175" s="3"/>
      <c r="QYU175" s="3"/>
      <c r="QYV175" s="3"/>
      <c r="QYW175" s="3"/>
      <c r="QYX175" s="3"/>
      <c r="QYY175" s="3"/>
      <c r="QYZ175" s="3"/>
      <c r="QZA175" s="3"/>
      <c r="QZB175" s="3"/>
      <c r="QZC175" s="3"/>
      <c r="QZD175" s="3"/>
      <c r="QZE175" s="3"/>
      <c r="QZF175" s="3"/>
      <c r="QZG175" s="3"/>
      <c r="QZH175" s="3"/>
      <c r="QZI175" s="3"/>
      <c r="QZJ175" s="3"/>
      <c r="QZK175" s="3"/>
      <c r="QZL175" s="3"/>
      <c r="QZM175" s="3"/>
      <c r="QZN175" s="3"/>
      <c r="QZO175" s="3"/>
      <c r="QZP175" s="3"/>
      <c r="QZQ175" s="3"/>
      <c r="QZR175" s="3"/>
      <c r="QZS175" s="3"/>
      <c r="QZT175" s="3"/>
      <c r="QZU175" s="3"/>
      <c r="QZV175" s="3"/>
      <c r="QZW175" s="3"/>
      <c r="QZX175" s="3"/>
      <c r="QZY175" s="3"/>
      <c r="QZZ175" s="3"/>
      <c r="RAA175" s="3"/>
      <c r="RAB175" s="3"/>
      <c r="RAC175" s="3"/>
      <c r="RAD175" s="3"/>
      <c r="RAE175" s="3"/>
      <c r="RAF175" s="3"/>
      <c r="RAG175" s="3"/>
      <c r="RAH175" s="3"/>
      <c r="RAI175" s="3"/>
      <c r="RAJ175" s="3"/>
      <c r="RAK175" s="3"/>
      <c r="RAL175" s="3"/>
      <c r="RAM175" s="3"/>
      <c r="RAN175" s="3"/>
      <c r="RAO175" s="3"/>
      <c r="RAP175" s="3"/>
      <c r="RAQ175" s="3"/>
      <c r="RAR175" s="3"/>
      <c r="RAS175" s="3"/>
      <c r="RAT175" s="3"/>
      <c r="RAU175" s="3"/>
      <c r="RAV175" s="3"/>
      <c r="RAW175" s="3"/>
      <c r="RAX175" s="3"/>
      <c r="RAY175" s="3"/>
      <c r="RAZ175" s="3"/>
      <c r="RBA175" s="3"/>
      <c r="RBB175" s="3"/>
      <c r="RBC175" s="3"/>
      <c r="RBD175" s="3"/>
      <c r="RBE175" s="3"/>
      <c r="RBF175" s="3"/>
      <c r="RBG175" s="3"/>
      <c r="RBH175" s="3"/>
      <c r="RBI175" s="3"/>
      <c r="RBJ175" s="3"/>
      <c r="RBK175" s="3"/>
      <c r="RBL175" s="3"/>
      <c r="RBM175" s="3"/>
      <c r="RBN175" s="3"/>
      <c r="RBO175" s="3"/>
      <c r="RBP175" s="3"/>
      <c r="RBQ175" s="3"/>
      <c r="RBR175" s="3"/>
      <c r="RBS175" s="3"/>
      <c r="RBT175" s="3"/>
      <c r="RBU175" s="3"/>
      <c r="RBV175" s="3"/>
      <c r="RBW175" s="3"/>
      <c r="RBX175" s="3"/>
      <c r="RBY175" s="3"/>
      <c r="RBZ175" s="3"/>
      <c r="RCA175" s="3"/>
      <c r="RCB175" s="3"/>
      <c r="RCC175" s="3"/>
      <c r="RCD175" s="3"/>
      <c r="RCE175" s="3"/>
      <c r="RCF175" s="3"/>
      <c r="RCG175" s="3"/>
      <c r="RCH175" s="3"/>
      <c r="RCI175" s="3"/>
      <c r="RCJ175" s="3"/>
      <c r="RCK175" s="3"/>
      <c r="RCL175" s="3"/>
      <c r="RCM175" s="3"/>
      <c r="RCN175" s="3"/>
      <c r="RCO175" s="3"/>
      <c r="RCP175" s="3"/>
      <c r="RCQ175" s="3"/>
      <c r="RCR175" s="3"/>
      <c r="RCS175" s="3"/>
      <c r="RCT175" s="3"/>
      <c r="RCU175" s="3"/>
      <c r="RCV175" s="3"/>
      <c r="RCW175" s="3"/>
      <c r="RCX175" s="3"/>
      <c r="RCY175" s="3"/>
      <c r="RCZ175" s="3"/>
      <c r="RDA175" s="3"/>
      <c r="RDB175" s="3"/>
      <c r="RDC175" s="3"/>
      <c r="RDD175" s="3"/>
      <c r="RDE175" s="3"/>
      <c r="RDF175" s="3"/>
      <c r="RDG175" s="3"/>
      <c r="RDH175" s="3"/>
      <c r="RDI175" s="3"/>
      <c r="RDJ175" s="3"/>
      <c r="RDK175" s="3"/>
      <c r="RDM175" s="3"/>
      <c r="RDO175" s="3"/>
      <c r="RDP175" s="3"/>
      <c r="RDQ175" s="3"/>
      <c r="RDR175" s="3"/>
      <c r="RDS175" s="3"/>
      <c r="RDT175" s="3"/>
      <c r="RDU175" s="3"/>
      <c r="RDV175" s="3"/>
      <c r="REA175" s="3"/>
      <c r="REB175" s="3"/>
      <c r="REC175" s="3"/>
      <c r="RED175" s="3"/>
      <c r="REE175" s="3"/>
      <c r="REF175" s="3"/>
      <c r="REG175" s="3"/>
      <c r="REH175" s="3"/>
      <c r="REI175" s="3"/>
      <c r="REJ175" s="3"/>
      <c r="REK175" s="3"/>
      <c r="REL175" s="3"/>
      <c r="REM175" s="3"/>
      <c r="REN175" s="3"/>
      <c r="REO175" s="3"/>
      <c r="REP175" s="3"/>
      <c r="REQ175" s="3"/>
      <c r="RER175" s="3"/>
      <c r="RES175" s="3"/>
      <c r="RET175" s="3"/>
      <c r="REU175" s="3"/>
      <c r="REV175" s="3"/>
      <c r="REW175" s="3"/>
      <c r="REX175" s="3"/>
      <c r="REY175" s="3"/>
      <c r="REZ175" s="3"/>
      <c r="RFA175" s="3"/>
      <c r="RFB175" s="3"/>
      <c r="RFC175" s="3"/>
      <c r="RFD175" s="3"/>
      <c r="RFE175" s="3"/>
      <c r="RFF175" s="3"/>
      <c r="RFG175" s="3"/>
      <c r="RFH175" s="3"/>
      <c r="RFI175" s="3"/>
      <c r="RFJ175" s="3"/>
      <c r="RFK175" s="3"/>
      <c r="RFL175" s="3"/>
      <c r="RFM175" s="3"/>
      <c r="RFN175" s="3"/>
      <c r="RFO175" s="3"/>
      <c r="RFP175" s="3"/>
      <c r="RFQ175" s="3"/>
      <c r="RFR175" s="3"/>
      <c r="RFS175" s="3"/>
      <c r="RFT175" s="3"/>
      <c r="RFU175" s="3"/>
      <c r="RFV175" s="3"/>
      <c r="RFW175" s="3"/>
      <c r="RFX175" s="3"/>
      <c r="RFY175" s="3"/>
      <c r="RFZ175" s="3"/>
      <c r="RGA175" s="3"/>
      <c r="RGB175" s="3"/>
      <c r="RGC175" s="3"/>
      <c r="RGD175" s="3"/>
      <c r="RGE175" s="3"/>
      <c r="RGF175" s="3"/>
      <c r="RGG175" s="3"/>
      <c r="RGH175" s="3"/>
      <c r="RGI175" s="3"/>
      <c r="RGJ175" s="3"/>
      <c r="RGK175" s="3"/>
      <c r="RGL175" s="3"/>
      <c r="RGM175" s="3"/>
      <c r="RGN175" s="3"/>
      <c r="RGO175" s="3"/>
      <c r="RGP175" s="3"/>
      <c r="RGQ175" s="3"/>
      <c r="RGR175" s="3"/>
      <c r="RGS175" s="3"/>
      <c r="RGT175" s="3"/>
      <c r="RGU175" s="3"/>
      <c r="RGV175" s="3"/>
      <c r="RGW175" s="3"/>
      <c r="RGX175" s="3"/>
      <c r="RGY175" s="3"/>
      <c r="RGZ175" s="3"/>
      <c r="RHA175" s="3"/>
      <c r="RHB175" s="3"/>
      <c r="RHC175" s="3"/>
      <c r="RHD175" s="3"/>
      <c r="RHE175" s="3"/>
      <c r="RHF175" s="3"/>
      <c r="RHG175" s="3"/>
      <c r="RHH175" s="3"/>
      <c r="RHI175" s="3"/>
      <c r="RHJ175" s="3"/>
      <c r="RHK175" s="3"/>
      <c r="RHL175" s="3"/>
      <c r="RHM175" s="3"/>
      <c r="RHN175" s="3"/>
      <c r="RHO175" s="3"/>
      <c r="RHP175" s="3"/>
      <c r="RHQ175" s="3"/>
      <c r="RHR175" s="3"/>
      <c r="RHS175" s="3"/>
      <c r="RHT175" s="3"/>
      <c r="RHU175" s="3"/>
      <c r="RHV175" s="3"/>
      <c r="RHW175" s="3"/>
      <c r="RHX175" s="3"/>
      <c r="RHY175" s="3"/>
      <c r="RHZ175" s="3"/>
      <c r="RIA175" s="3"/>
      <c r="RIB175" s="3"/>
      <c r="RIC175" s="3"/>
      <c r="RID175" s="3"/>
      <c r="RIE175" s="3"/>
      <c r="RIF175" s="3"/>
      <c r="RIG175" s="3"/>
      <c r="RIH175" s="3"/>
      <c r="RII175" s="3"/>
      <c r="RIJ175" s="3"/>
      <c r="RIK175" s="3"/>
      <c r="RIL175" s="3"/>
      <c r="RIM175" s="3"/>
      <c r="RIN175" s="3"/>
      <c r="RIO175" s="3"/>
      <c r="RIP175" s="3"/>
      <c r="RIQ175" s="3"/>
      <c r="RIR175" s="3"/>
      <c r="RIS175" s="3"/>
      <c r="RIT175" s="3"/>
      <c r="RIU175" s="3"/>
      <c r="RIV175" s="3"/>
      <c r="RIW175" s="3"/>
      <c r="RIX175" s="3"/>
      <c r="RIY175" s="3"/>
      <c r="RIZ175" s="3"/>
      <c r="RJA175" s="3"/>
      <c r="RJB175" s="3"/>
      <c r="RJC175" s="3"/>
      <c r="RJD175" s="3"/>
      <c r="RJE175" s="3"/>
      <c r="RJF175" s="3"/>
      <c r="RJG175" s="3"/>
      <c r="RJH175" s="3"/>
      <c r="RJI175" s="3"/>
      <c r="RJJ175" s="3"/>
      <c r="RJK175" s="3"/>
      <c r="RJL175" s="3"/>
      <c r="RJM175" s="3"/>
      <c r="RJN175" s="3"/>
      <c r="RJO175" s="3"/>
      <c r="RJP175" s="3"/>
      <c r="RJQ175" s="3"/>
      <c r="RJR175" s="3"/>
      <c r="RJS175" s="3"/>
      <c r="RJT175" s="3"/>
      <c r="RJU175" s="3"/>
      <c r="RJV175" s="3"/>
      <c r="RJW175" s="3"/>
      <c r="RJX175" s="3"/>
      <c r="RJY175" s="3"/>
      <c r="RJZ175" s="3"/>
      <c r="RKA175" s="3"/>
      <c r="RKB175" s="3"/>
      <c r="RKC175" s="3"/>
      <c r="RKD175" s="3"/>
      <c r="RKE175" s="3"/>
      <c r="RKF175" s="3"/>
      <c r="RKG175" s="3"/>
      <c r="RKH175" s="3"/>
      <c r="RKI175" s="3"/>
      <c r="RKJ175" s="3"/>
      <c r="RKK175" s="3"/>
      <c r="RKL175" s="3"/>
      <c r="RKM175" s="3"/>
      <c r="RKN175" s="3"/>
      <c r="RKO175" s="3"/>
      <c r="RKP175" s="3"/>
      <c r="RKQ175" s="3"/>
      <c r="RKR175" s="3"/>
      <c r="RKS175" s="3"/>
      <c r="RKT175" s="3"/>
      <c r="RKU175" s="3"/>
      <c r="RKV175" s="3"/>
      <c r="RKW175" s="3"/>
      <c r="RKX175" s="3"/>
      <c r="RKY175" s="3"/>
      <c r="RKZ175" s="3"/>
      <c r="RLA175" s="3"/>
      <c r="RLB175" s="3"/>
      <c r="RLC175" s="3"/>
      <c r="RLD175" s="3"/>
      <c r="RLE175" s="3"/>
      <c r="RLF175" s="3"/>
      <c r="RLG175" s="3"/>
      <c r="RLH175" s="3"/>
      <c r="RLI175" s="3"/>
      <c r="RLJ175" s="3"/>
      <c r="RLK175" s="3"/>
      <c r="RLL175" s="3"/>
      <c r="RLM175" s="3"/>
      <c r="RLN175" s="3"/>
      <c r="RLO175" s="3"/>
      <c r="RLP175" s="3"/>
      <c r="RLQ175" s="3"/>
      <c r="RLR175" s="3"/>
      <c r="RLS175" s="3"/>
      <c r="RLT175" s="3"/>
      <c r="RLU175" s="3"/>
      <c r="RLV175" s="3"/>
      <c r="RLW175" s="3"/>
      <c r="RLX175" s="3"/>
      <c r="RLY175" s="3"/>
      <c r="RLZ175" s="3"/>
      <c r="RMA175" s="3"/>
      <c r="RMB175" s="3"/>
      <c r="RMC175" s="3"/>
      <c r="RMD175" s="3"/>
      <c r="RME175" s="3"/>
      <c r="RMF175" s="3"/>
      <c r="RMG175" s="3"/>
      <c r="RMH175" s="3"/>
      <c r="RMI175" s="3"/>
      <c r="RMJ175" s="3"/>
      <c r="RMK175" s="3"/>
      <c r="RML175" s="3"/>
      <c r="RMM175" s="3"/>
      <c r="RMN175" s="3"/>
      <c r="RMO175" s="3"/>
      <c r="RMP175" s="3"/>
      <c r="RMQ175" s="3"/>
      <c r="RMR175" s="3"/>
      <c r="RMS175" s="3"/>
      <c r="RMT175" s="3"/>
      <c r="RMU175" s="3"/>
      <c r="RMV175" s="3"/>
      <c r="RMW175" s="3"/>
      <c r="RMX175" s="3"/>
      <c r="RMY175" s="3"/>
      <c r="RMZ175" s="3"/>
      <c r="RNA175" s="3"/>
      <c r="RNB175" s="3"/>
      <c r="RNC175" s="3"/>
      <c r="RND175" s="3"/>
      <c r="RNE175" s="3"/>
      <c r="RNF175" s="3"/>
      <c r="RNG175" s="3"/>
      <c r="RNI175" s="3"/>
      <c r="RNK175" s="3"/>
      <c r="RNL175" s="3"/>
      <c r="RNM175" s="3"/>
      <c r="RNN175" s="3"/>
      <c r="RNO175" s="3"/>
      <c r="RNP175" s="3"/>
      <c r="RNQ175" s="3"/>
      <c r="RNR175" s="3"/>
      <c r="RNW175" s="3"/>
      <c r="RNX175" s="3"/>
      <c r="RNY175" s="3"/>
      <c r="RNZ175" s="3"/>
      <c r="ROA175" s="3"/>
      <c r="ROB175" s="3"/>
      <c r="ROC175" s="3"/>
      <c r="ROD175" s="3"/>
      <c r="ROE175" s="3"/>
      <c r="ROF175" s="3"/>
      <c r="ROG175" s="3"/>
      <c r="ROH175" s="3"/>
      <c r="ROI175" s="3"/>
      <c r="ROJ175" s="3"/>
      <c r="ROK175" s="3"/>
      <c r="ROL175" s="3"/>
      <c r="ROM175" s="3"/>
      <c r="RON175" s="3"/>
      <c r="ROO175" s="3"/>
      <c r="ROP175" s="3"/>
      <c r="ROQ175" s="3"/>
      <c r="ROR175" s="3"/>
      <c r="ROS175" s="3"/>
      <c r="ROT175" s="3"/>
      <c r="ROU175" s="3"/>
      <c r="ROV175" s="3"/>
      <c r="ROW175" s="3"/>
      <c r="ROX175" s="3"/>
      <c r="ROY175" s="3"/>
      <c r="ROZ175" s="3"/>
      <c r="RPA175" s="3"/>
      <c r="RPB175" s="3"/>
      <c r="RPC175" s="3"/>
      <c r="RPD175" s="3"/>
      <c r="RPE175" s="3"/>
      <c r="RPF175" s="3"/>
      <c r="RPG175" s="3"/>
      <c r="RPH175" s="3"/>
      <c r="RPI175" s="3"/>
      <c r="RPJ175" s="3"/>
      <c r="RPK175" s="3"/>
      <c r="RPL175" s="3"/>
      <c r="RPM175" s="3"/>
      <c r="RPN175" s="3"/>
      <c r="RPO175" s="3"/>
      <c r="RPP175" s="3"/>
      <c r="RPQ175" s="3"/>
      <c r="RPR175" s="3"/>
      <c r="RPS175" s="3"/>
      <c r="RPT175" s="3"/>
      <c r="RPU175" s="3"/>
      <c r="RPV175" s="3"/>
      <c r="RPW175" s="3"/>
      <c r="RPX175" s="3"/>
      <c r="RPY175" s="3"/>
      <c r="RPZ175" s="3"/>
      <c r="RQA175" s="3"/>
      <c r="RQB175" s="3"/>
      <c r="RQC175" s="3"/>
      <c r="RQD175" s="3"/>
      <c r="RQE175" s="3"/>
      <c r="RQF175" s="3"/>
      <c r="RQG175" s="3"/>
      <c r="RQH175" s="3"/>
      <c r="RQI175" s="3"/>
      <c r="RQJ175" s="3"/>
      <c r="RQK175" s="3"/>
      <c r="RQL175" s="3"/>
      <c r="RQM175" s="3"/>
      <c r="RQN175" s="3"/>
      <c r="RQO175" s="3"/>
      <c r="RQP175" s="3"/>
      <c r="RQQ175" s="3"/>
      <c r="RQR175" s="3"/>
      <c r="RQS175" s="3"/>
      <c r="RQT175" s="3"/>
      <c r="RQU175" s="3"/>
      <c r="RQV175" s="3"/>
      <c r="RQW175" s="3"/>
      <c r="RQX175" s="3"/>
      <c r="RQY175" s="3"/>
      <c r="RQZ175" s="3"/>
      <c r="RRA175" s="3"/>
      <c r="RRB175" s="3"/>
      <c r="RRC175" s="3"/>
      <c r="RRD175" s="3"/>
      <c r="RRE175" s="3"/>
      <c r="RRF175" s="3"/>
      <c r="RRG175" s="3"/>
      <c r="RRH175" s="3"/>
      <c r="RRI175" s="3"/>
      <c r="RRJ175" s="3"/>
      <c r="RRK175" s="3"/>
      <c r="RRL175" s="3"/>
      <c r="RRM175" s="3"/>
      <c r="RRN175" s="3"/>
      <c r="RRO175" s="3"/>
      <c r="RRP175" s="3"/>
      <c r="RRQ175" s="3"/>
      <c r="RRR175" s="3"/>
      <c r="RRS175" s="3"/>
      <c r="RRT175" s="3"/>
      <c r="RRU175" s="3"/>
      <c r="RRV175" s="3"/>
      <c r="RRW175" s="3"/>
      <c r="RRX175" s="3"/>
      <c r="RRY175" s="3"/>
      <c r="RRZ175" s="3"/>
      <c r="RSA175" s="3"/>
      <c r="RSB175" s="3"/>
      <c r="RSC175" s="3"/>
      <c r="RSD175" s="3"/>
      <c r="RSE175" s="3"/>
      <c r="RSF175" s="3"/>
      <c r="RSG175" s="3"/>
      <c r="RSH175" s="3"/>
      <c r="RSI175" s="3"/>
      <c r="RSJ175" s="3"/>
      <c r="RSK175" s="3"/>
      <c r="RSL175" s="3"/>
      <c r="RSM175" s="3"/>
      <c r="RSN175" s="3"/>
      <c r="RSO175" s="3"/>
      <c r="RSP175" s="3"/>
      <c r="RSQ175" s="3"/>
      <c r="RSR175" s="3"/>
      <c r="RSS175" s="3"/>
      <c r="RST175" s="3"/>
      <c r="RSU175" s="3"/>
      <c r="RSV175" s="3"/>
      <c r="RSW175" s="3"/>
      <c r="RSX175" s="3"/>
      <c r="RSY175" s="3"/>
      <c r="RSZ175" s="3"/>
      <c r="RTA175" s="3"/>
      <c r="RTB175" s="3"/>
      <c r="RTC175" s="3"/>
      <c r="RTD175" s="3"/>
      <c r="RTE175" s="3"/>
      <c r="RTF175" s="3"/>
      <c r="RTG175" s="3"/>
      <c r="RTH175" s="3"/>
      <c r="RTI175" s="3"/>
      <c r="RTJ175" s="3"/>
      <c r="RTK175" s="3"/>
      <c r="RTL175" s="3"/>
      <c r="RTM175" s="3"/>
      <c r="RTN175" s="3"/>
      <c r="RTO175" s="3"/>
      <c r="RTP175" s="3"/>
      <c r="RTQ175" s="3"/>
      <c r="RTR175" s="3"/>
      <c r="RTS175" s="3"/>
      <c r="RTT175" s="3"/>
      <c r="RTU175" s="3"/>
      <c r="RTV175" s="3"/>
      <c r="RTW175" s="3"/>
      <c r="RTX175" s="3"/>
      <c r="RTY175" s="3"/>
      <c r="RTZ175" s="3"/>
      <c r="RUA175" s="3"/>
      <c r="RUB175" s="3"/>
      <c r="RUC175" s="3"/>
      <c r="RUD175" s="3"/>
      <c r="RUE175" s="3"/>
      <c r="RUF175" s="3"/>
      <c r="RUG175" s="3"/>
      <c r="RUH175" s="3"/>
      <c r="RUI175" s="3"/>
      <c r="RUJ175" s="3"/>
      <c r="RUK175" s="3"/>
      <c r="RUL175" s="3"/>
      <c r="RUM175" s="3"/>
      <c r="RUN175" s="3"/>
      <c r="RUO175" s="3"/>
      <c r="RUP175" s="3"/>
      <c r="RUQ175" s="3"/>
      <c r="RUR175" s="3"/>
      <c r="RUS175" s="3"/>
      <c r="RUT175" s="3"/>
      <c r="RUU175" s="3"/>
      <c r="RUV175" s="3"/>
      <c r="RUW175" s="3"/>
      <c r="RUX175" s="3"/>
      <c r="RUY175" s="3"/>
      <c r="RUZ175" s="3"/>
      <c r="RVA175" s="3"/>
      <c r="RVB175" s="3"/>
      <c r="RVC175" s="3"/>
      <c r="RVD175" s="3"/>
      <c r="RVE175" s="3"/>
      <c r="RVF175" s="3"/>
      <c r="RVG175" s="3"/>
      <c r="RVH175" s="3"/>
      <c r="RVI175" s="3"/>
      <c r="RVJ175" s="3"/>
      <c r="RVK175" s="3"/>
      <c r="RVL175" s="3"/>
      <c r="RVM175" s="3"/>
      <c r="RVN175" s="3"/>
      <c r="RVO175" s="3"/>
      <c r="RVP175" s="3"/>
      <c r="RVQ175" s="3"/>
      <c r="RVR175" s="3"/>
      <c r="RVS175" s="3"/>
      <c r="RVT175" s="3"/>
      <c r="RVU175" s="3"/>
      <c r="RVV175" s="3"/>
      <c r="RVW175" s="3"/>
      <c r="RVX175" s="3"/>
      <c r="RVY175" s="3"/>
      <c r="RVZ175" s="3"/>
      <c r="RWA175" s="3"/>
      <c r="RWB175" s="3"/>
      <c r="RWC175" s="3"/>
      <c r="RWD175" s="3"/>
      <c r="RWE175" s="3"/>
      <c r="RWF175" s="3"/>
      <c r="RWG175" s="3"/>
      <c r="RWH175" s="3"/>
      <c r="RWI175" s="3"/>
      <c r="RWJ175" s="3"/>
      <c r="RWK175" s="3"/>
      <c r="RWL175" s="3"/>
      <c r="RWM175" s="3"/>
      <c r="RWN175" s="3"/>
      <c r="RWO175" s="3"/>
      <c r="RWP175" s="3"/>
      <c r="RWQ175" s="3"/>
      <c r="RWR175" s="3"/>
      <c r="RWS175" s="3"/>
      <c r="RWT175" s="3"/>
      <c r="RWU175" s="3"/>
      <c r="RWV175" s="3"/>
      <c r="RWW175" s="3"/>
      <c r="RWX175" s="3"/>
      <c r="RWY175" s="3"/>
      <c r="RWZ175" s="3"/>
      <c r="RXA175" s="3"/>
      <c r="RXB175" s="3"/>
      <c r="RXC175" s="3"/>
      <c r="RXE175" s="3"/>
      <c r="RXG175" s="3"/>
      <c r="RXH175" s="3"/>
      <c r="RXI175" s="3"/>
      <c r="RXJ175" s="3"/>
      <c r="RXK175" s="3"/>
      <c r="RXL175" s="3"/>
      <c r="RXM175" s="3"/>
      <c r="RXN175" s="3"/>
      <c r="RXS175" s="3"/>
      <c r="RXT175" s="3"/>
      <c r="RXU175" s="3"/>
      <c r="RXV175" s="3"/>
      <c r="RXW175" s="3"/>
      <c r="RXX175" s="3"/>
      <c r="RXY175" s="3"/>
      <c r="RXZ175" s="3"/>
      <c r="RYA175" s="3"/>
      <c r="RYB175" s="3"/>
      <c r="RYC175" s="3"/>
      <c r="RYD175" s="3"/>
      <c r="RYE175" s="3"/>
      <c r="RYF175" s="3"/>
      <c r="RYG175" s="3"/>
      <c r="RYH175" s="3"/>
      <c r="RYI175" s="3"/>
      <c r="RYJ175" s="3"/>
      <c r="RYK175" s="3"/>
      <c r="RYL175" s="3"/>
      <c r="RYM175" s="3"/>
      <c r="RYN175" s="3"/>
      <c r="RYO175" s="3"/>
      <c r="RYP175" s="3"/>
      <c r="RYQ175" s="3"/>
      <c r="RYR175" s="3"/>
      <c r="RYS175" s="3"/>
      <c r="RYT175" s="3"/>
      <c r="RYU175" s="3"/>
      <c r="RYV175" s="3"/>
      <c r="RYW175" s="3"/>
      <c r="RYX175" s="3"/>
      <c r="RYY175" s="3"/>
      <c r="RYZ175" s="3"/>
      <c r="RZA175" s="3"/>
      <c r="RZB175" s="3"/>
      <c r="RZC175" s="3"/>
      <c r="RZD175" s="3"/>
      <c r="RZE175" s="3"/>
      <c r="RZF175" s="3"/>
      <c r="RZG175" s="3"/>
      <c r="RZH175" s="3"/>
      <c r="RZI175" s="3"/>
      <c r="RZJ175" s="3"/>
      <c r="RZK175" s="3"/>
      <c r="RZL175" s="3"/>
      <c r="RZM175" s="3"/>
      <c r="RZN175" s="3"/>
      <c r="RZO175" s="3"/>
      <c r="RZP175" s="3"/>
      <c r="RZQ175" s="3"/>
      <c r="RZR175" s="3"/>
      <c r="RZS175" s="3"/>
      <c r="RZT175" s="3"/>
      <c r="RZU175" s="3"/>
      <c r="RZV175" s="3"/>
      <c r="RZW175" s="3"/>
      <c r="RZX175" s="3"/>
      <c r="RZY175" s="3"/>
      <c r="RZZ175" s="3"/>
      <c r="SAA175" s="3"/>
      <c r="SAB175" s="3"/>
      <c r="SAC175" s="3"/>
      <c r="SAD175" s="3"/>
      <c r="SAE175" s="3"/>
      <c r="SAF175" s="3"/>
      <c r="SAG175" s="3"/>
      <c r="SAH175" s="3"/>
      <c r="SAI175" s="3"/>
      <c r="SAJ175" s="3"/>
      <c r="SAK175" s="3"/>
      <c r="SAL175" s="3"/>
      <c r="SAM175" s="3"/>
      <c r="SAN175" s="3"/>
      <c r="SAO175" s="3"/>
      <c r="SAP175" s="3"/>
      <c r="SAQ175" s="3"/>
      <c r="SAR175" s="3"/>
      <c r="SAS175" s="3"/>
      <c r="SAT175" s="3"/>
      <c r="SAU175" s="3"/>
      <c r="SAV175" s="3"/>
      <c r="SAW175" s="3"/>
      <c r="SAX175" s="3"/>
      <c r="SAY175" s="3"/>
      <c r="SAZ175" s="3"/>
      <c r="SBA175" s="3"/>
      <c r="SBB175" s="3"/>
      <c r="SBC175" s="3"/>
      <c r="SBD175" s="3"/>
      <c r="SBE175" s="3"/>
      <c r="SBF175" s="3"/>
      <c r="SBG175" s="3"/>
      <c r="SBH175" s="3"/>
      <c r="SBI175" s="3"/>
      <c r="SBJ175" s="3"/>
      <c r="SBK175" s="3"/>
      <c r="SBL175" s="3"/>
      <c r="SBM175" s="3"/>
      <c r="SBN175" s="3"/>
      <c r="SBO175" s="3"/>
      <c r="SBP175" s="3"/>
      <c r="SBQ175" s="3"/>
      <c r="SBR175" s="3"/>
      <c r="SBS175" s="3"/>
      <c r="SBT175" s="3"/>
      <c r="SBU175" s="3"/>
      <c r="SBV175" s="3"/>
      <c r="SBW175" s="3"/>
      <c r="SBX175" s="3"/>
      <c r="SBY175" s="3"/>
      <c r="SBZ175" s="3"/>
      <c r="SCA175" s="3"/>
      <c r="SCB175" s="3"/>
      <c r="SCC175" s="3"/>
      <c r="SCD175" s="3"/>
      <c r="SCE175" s="3"/>
      <c r="SCF175" s="3"/>
      <c r="SCG175" s="3"/>
      <c r="SCH175" s="3"/>
      <c r="SCI175" s="3"/>
      <c r="SCJ175" s="3"/>
      <c r="SCK175" s="3"/>
      <c r="SCL175" s="3"/>
      <c r="SCM175" s="3"/>
      <c r="SCN175" s="3"/>
      <c r="SCO175" s="3"/>
      <c r="SCP175" s="3"/>
      <c r="SCQ175" s="3"/>
      <c r="SCR175" s="3"/>
      <c r="SCS175" s="3"/>
      <c r="SCT175" s="3"/>
      <c r="SCU175" s="3"/>
      <c r="SCV175" s="3"/>
      <c r="SCW175" s="3"/>
      <c r="SCX175" s="3"/>
      <c r="SCY175" s="3"/>
      <c r="SCZ175" s="3"/>
      <c r="SDA175" s="3"/>
      <c r="SDB175" s="3"/>
      <c r="SDC175" s="3"/>
      <c r="SDD175" s="3"/>
      <c r="SDE175" s="3"/>
      <c r="SDF175" s="3"/>
      <c r="SDG175" s="3"/>
      <c r="SDH175" s="3"/>
      <c r="SDI175" s="3"/>
      <c r="SDJ175" s="3"/>
      <c r="SDK175" s="3"/>
      <c r="SDL175" s="3"/>
      <c r="SDM175" s="3"/>
      <c r="SDN175" s="3"/>
      <c r="SDO175" s="3"/>
      <c r="SDP175" s="3"/>
      <c r="SDQ175" s="3"/>
      <c r="SDR175" s="3"/>
      <c r="SDS175" s="3"/>
      <c r="SDT175" s="3"/>
      <c r="SDU175" s="3"/>
      <c r="SDV175" s="3"/>
      <c r="SDW175" s="3"/>
      <c r="SDX175" s="3"/>
      <c r="SDY175" s="3"/>
      <c r="SDZ175" s="3"/>
      <c r="SEA175" s="3"/>
      <c r="SEB175" s="3"/>
      <c r="SEC175" s="3"/>
      <c r="SED175" s="3"/>
      <c r="SEE175" s="3"/>
      <c r="SEF175" s="3"/>
      <c r="SEG175" s="3"/>
      <c r="SEH175" s="3"/>
      <c r="SEI175" s="3"/>
      <c r="SEJ175" s="3"/>
      <c r="SEK175" s="3"/>
      <c r="SEL175" s="3"/>
      <c r="SEM175" s="3"/>
      <c r="SEN175" s="3"/>
      <c r="SEO175" s="3"/>
      <c r="SEP175" s="3"/>
      <c r="SEQ175" s="3"/>
      <c r="SER175" s="3"/>
      <c r="SES175" s="3"/>
      <c r="SET175" s="3"/>
      <c r="SEU175" s="3"/>
      <c r="SEV175" s="3"/>
      <c r="SEW175" s="3"/>
      <c r="SEX175" s="3"/>
      <c r="SEY175" s="3"/>
      <c r="SEZ175" s="3"/>
      <c r="SFA175" s="3"/>
      <c r="SFB175" s="3"/>
      <c r="SFC175" s="3"/>
      <c r="SFD175" s="3"/>
      <c r="SFE175" s="3"/>
      <c r="SFF175" s="3"/>
      <c r="SFG175" s="3"/>
      <c r="SFH175" s="3"/>
      <c r="SFI175" s="3"/>
      <c r="SFJ175" s="3"/>
      <c r="SFK175" s="3"/>
      <c r="SFL175" s="3"/>
      <c r="SFM175" s="3"/>
      <c r="SFN175" s="3"/>
      <c r="SFO175" s="3"/>
      <c r="SFP175" s="3"/>
      <c r="SFQ175" s="3"/>
      <c r="SFR175" s="3"/>
      <c r="SFS175" s="3"/>
      <c r="SFT175" s="3"/>
      <c r="SFU175" s="3"/>
      <c r="SFV175" s="3"/>
      <c r="SFW175" s="3"/>
      <c r="SFX175" s="3"/>
      <c r="SFY175" s="3"/>
      <c r="SFZ175" s="3"/>
      <c r="SGA175" s="3"/>
      <c r="SGB175" s="3"/>
      <c r="SGC175" s="3"/>
      <c r="SGD175" s="3"/>
      <c r="SGE175" s="3"/>
      <c r="SGF175" s="3"/>
      <c r="SGG175" s="3"/>
      <c r="SGH175" s="3"/>
      <c r="SGI175" s="3"/>
      <c r="SGJ175" s="3"/>
      <c r="SGK175" s="3"/>
      <c r="SGL175" s="3"/>
      <c r="SGM175" s="3"/>
      <c r="SGN175" s="3"/>
      <c r="SGO175" s="3"/>
      <c r="SGP175" s="3"/>
      <c r="SGQ175" s="3"/>
      <c r="SGR175" s="3"/>
      <c r="SGS175" s="3"/>
      <c r="SGT175" s="3"/>
      <c r="SGU175" s="3"/>
      <c r="SGV175" s="3"/>
      <c r="SGW175" s="3"/>
      <c r="SGX175" s="3"/>
      <c r="SGY175" s="3"/>
      <c r="SHA175" s="3"/>
      <c r="SHC175" s="3"/>
      <c r="SHD175" s="3"/>
      <c r="SHE175" s="3"/>
      <c r="SHF175" s="3"/>
      <c r="SHG175" s="3"/>
      <c r="SHH175" s="3"/>
      <c r="SHI175" s="3"/>
      <c r="SHJ175" s="3"/>
      <c r="SHO175" s="3"/>
      <c r="SHP175" s="3"/>
      <c r="SHQ175" s="3"/>
      <c r="SHR175" s="3"/>
      <c r="SHS175" s="3"/>
      <c r="SHT175" s="3"/>
      <c r="SHU175" s="3"/>
      <c r="SHV175" s="3"/>
      <c r="SHW175" s="3"/>
      <c r="SHX175" s="3"/>
      <c r="SHY175" s="3"/>
      <c r="SHZ175" s="3"/>
      <c r="SIA175" s="3"/>
      <c r="SIB175" s="3"/>
      <c r="SIC175" s="3"/>
      <c r="SID175" s="3"/>
      <c r="SIE175" s="3"/>
      <c r="SIF175" s="3"/>
      <c r="SIG175" s="3"/>
      <c r="SIH175" s="3"/>
      <c r="SII175" s="3"/>
      <c r="SIJ175" s="3"/>
      <c r="SIK175" s="3"/>
      <c r="SIL175" s="3"/>
      <c r="SIM175" s="3"/>
      <c r="SIN175" s="3"/>
      <c r="SIO175" s="3"/>
      <c r="SIP175" s="3"/>
      <c r="SIQ175" s="3"/>
      <c r="SIR175" s="3"/>
      <c r="SIS175" s="3"/>
      <c r="SIT175" s="3"/>
      <c r="SIU175" s="3"/>
      <c r="SIV175" s="3"/>
      <c r="SIW175" s="3"/>
      <c r="SIX175" s="3"/>
      <c r="SIY175" s="3"/>
      <c r="SIZ175" s="3"/>
      <c r="SJA175" s="3"/>
      <c r="SJB175" s="3"/>
      <c r="SJC175" s="3"/>
      <c r="SJD175" s="3"/>
      <c r="SJE175" s="3"/>
      <c r="SJF175" s="3"/>
      <c r="SJG175" s="3"/>
      <c r="SJH175" s="3"/>
      <c r="SJI175" s="3"/>
      <c r="SJJ175" s="3"/>
      <c r="SJK175" s="3"/>
      <c r="SJL175" s="3"/>
      <c r="SJM175" s="3"/>
      <c r="SJN175" s="3"/>
      <c r="SJO175" s="3"/>
      <c r="SJP175" s="3"/>
      <c r="SJQ175" s="3"/>
      <c r="SJR175" s="3"/>
      <c r="SJS175" s="3"/>
      <c r="SJT175" s="3"/>
      <c r="SJU175" s="3"/>
      <c r="SJV175" s="3"/>
      <c r="SJW175" s="3"/>
      <c r="SJX175" s="3"/>
      <c r="SJY175" s="3"/>
      <c r="SJZ175" s="3"/>
      <c r="SKA175" s="3"/>
      <c r="SKB175" s="3"/>
      <c r="SKC175" s="3"/>
      <c r="SKD175" s="3"/>
      <c r="SKE175" s="3"/>
      <c r="SKF175" s="3"/>
      <c r="SKG175" s="3"/>
      <c r="SKH175" s="3"/>
      <c r="SKI175" s="3"/>
      <c r="SKJ175" s="3"/>
      <c r="SKK175" s="3"/>
      <c r="SKL175" s="3"/>
      <c r="SKM175" s="3"/>
      <c r="SKN175" s="3"/>
      <c r="SKO175" s="3"/>
      <c r="SKP175" s="3"/>
      <c r="SKQ175" s="3"/>
      <c r="SKR175" s="3"/>
      <c r="SKS175" s="3"/>
      <c r="SKT175" s="3"/>
      <c r="SKU175" s="3"/>
      <c r="SKV175" s="3"/>
      <c r="SKW175" s="3"/>
      <c r="SKX175" s="3"/>
      <c r="SKY175" s="3"/>
      <c r="SKZ175" s="3"/>
      <c r="SLA175" s="3"/>
      <c r="SLB175" s="3"/>
      <c r="SLC175" s="3"/>
      <c r="SLD175" s="3"/>
      <c r="SLE175" s="3"/>
      <c r="SLF175" s="3"/>
      <c r="SLG175" s="3"/>
      <c r="SLH175" s="3"/>
      <c r="SLI175" s="3"/>
      <c r="SLJ175" s="3"/>
      <c r="SLK175" s="3"/>
      <c r="SLL175" s="3"/>
      <c r="SLM175" s="3"/>
      <c r="SLN175" s="3"/>
      <c r="SLO175" s="3"/>
      <c r="SLP175" s="3"/>
      <c r="SLQ175" s="3"/>
      <c r="SLR175" s="3"/>
      <c r="SLS175" s="3"/>
      <c r="SLT175" s="3"/>
      <c r="SLU175" s="3"/>
      <c r="SLV175" s="3"/>
      <c r="SLW175" s="3"/>
      <c r="SLX175" s="3"/>
      <c r="SLY175" s="3"/>
      <c r="SLZ175" s="3"/>
      <c r="SMA175" s="3"/>
      <c r="SMB175" s="3"/>
      <c r="SMC175" s="3"/>
      <c r="SMD175" s="3"/>
      <c r="SME175" s="3"/>
      <c r="SMF175" s="3"/>
      <c r="SMG175" s="3"/>
      <c r="SMH175" s="3"/>
      <c r="SMI175" s="3"/>
      <c r="SMJ175" s="3"/>
      <c r="SMK175" s="3"/>
      <c r="SML175" s="3"/>
      <c r="SMM175" s="3"/>
      <c r="SMN175" s="3"/>
      <c r="SMO175" s="3"/>
      <c r="SMP175" s="3"/>
      <c r="SMQ175" s="3"/>
      <c r="SMR175" s="3"/>
      <c r="SMS175" s="3"/>
      <c r="SMT175" s="3"/>
      <c r="SMU175" s="3"/>
      <c r="SMV175" s="3"/>
      <c r="SMW175" s="3"/>
      <c r="SMX175" s="3"/>
      <c r="SMY175" s="3"/>
      <c r="SMZ175" s="3"/>
      <c r="SNA175" s="3"/>
      <c r="SNB175" s="3"/>
      <c r="SNC175" s="3"/>
      <c r="SND175" s="3"/>
      <c r="SNE175" s="3"/>
      <c r="SNF175" s="3"/>
      <c r="SNG175" s="3"/>
      <c r="SNH175" s="3"/>
      <c r="SNI175" s="3"/>
      <c r="SNJ175" s="3"/>
      <c r="SNK175" s="3"/>
      <c r="SNL175" s="3"/>
      <c r="SNM175" s="3"/>
      <c r="SNN175" s="3"/>
      <c r="SNO175" s="3"/>
      <c r="SNP175" s="3"/>
      <c r="SNQ175" s="3"/>
      <c r="SNR175" s="3"/>
      <c r="SNS175" s="3"/>
      <c r="SNT175" s="3"/>
      <c r="SNU175" s="3"/>
      <c r="SNV175" s="3"/>
      <c r="SNW175" s="3"/>
      <c r="SNX175" s="3"/>
      <c r="SNY175" s="3"/>
      <c r="SNZ175" s="3"/>
      <c r="SOA175" s="3"/>
      <c r="SOB175" s="3"/>
      <c r="SOC175" s="3"/>
      <c r="SOD175" s="3"/>
      <c r="SOE175" s="3"/>
      <c r="SOF175" s="3"/>
      <c r="SOG175" s="3"/>
      <c r="SOH175" s="3"/>
      <c r="SOI175" s="3"/>
      <c r="SOJ175" s="3"/>
      <c r="SOK175" s="3"/>
      <c r="SOL175" s="3"/>
      <c r="SOM175" s="3"/>
      <c r="SON175" s="3"/>
      <c r="SOO175" s="3"/>
      <c r="SOP175" s="3"/>
      <c r="SOQ175" s="3"/>
      <c r="SOR175" s="3"/>
      <c r="SOS175" s="3"/>
      <c r="SOT175" s="3"/>
      <c r="SOU175" s="3"/>
      <c r="SOV175" s="3"/>
      <c r="SOW175" s="3"/>
      <c r="SOX175" s="3"/>
      <c r="SOY175" s="3"/>
      <c r="SOZ175" s="3"/>
      <c r="SPA175" s="3"/>
      <c r="SPB175" s="3"/>
      <c r="SPC175" s="3"/>
      <c r="SPD175" s="3"/>
      <c r="SPE175" s="3"/>
      <c r="SPF175" s="3"/>
      <c r="SPG175" s="3"/>
      <c r="SPH175" s="3"/>
      <c r="SPI175" s="3"/>
      <c r="SPJ175" s="3"/>
      <c r="SPK175" s="3"/>
      <c r="SPL175" s="3"/>
      <c r="SPM175" s="3"/>
      <c r="SPN175" s="3"/>
      <c r="SPO175" s="3"/>
      <c r="SPP175" s="3"/>
      <c r="SPQ175" s="3"/>
      <c r="SPR175" s="3"/>
      <c r="SPS175" s="3"/>
      <c r="SPT175" s="3"/>
      <c r="SPU175" s="3"/>
      <c r="SPV175" s="3"/>
      <c r="SPW175" s="3"/>
      <c r="SPX175" s="3"/>
      <c r="SPY175" s="3"/>
      <c r="SPZ175" s="3"/>
      <c r="SQA175" s="3"/>
      <c r="SQB175" s="3"/>
      <c r="SQC175" s="3"/>
      <c r="SQD175" s="3"/>
      <c r="SQE175" s="3"/>
      <c r="SQF175" s="3"/>
      <c r="SQG175" s="3"/>
      <c r="SQH175" s="3"/>
      <c r="SQI175" s="3"/>
      <c r="SQJ175" s="3"/>
      <c r="SQK175" s="3"/>
      <c r="SQL175" s="3"/>
      <c r="SQM175" s="3"/>
      <c r="SQN175" s="3"/>
      <c r="SQO175" s="3"/>
      <c r="SQP175" s="3"/>
      <c r="SQQ175" s="3"/>
      <c r="SQR175" s="3"/>
      <c r="SQS175" s="3"/>
      <c r="SQT175" s="3"/>
      <c r="SQU175" s="3"/>
      <c r="SQW175" s="3"/>
      <c r="SQY175" s="3"/>
      <c r="SQZ175" s="3"/>
      <c r="SRA175" s="3"/>
      <c r="SRB175" s="3"/>
      <c r="SRC175" s="3"/>
      <c r="SRD175" s="3"/>
      <c r="SRE175" s="3"/>
      <c r="SRF175" s="3"/>
      <c r="SRK175" s="3"/>
      <c r="SRL175" s="3"/>
      <c r="SRM175" s="3"/>
      <c r="SRN175" s="3"/>
      <c r="SRO175" s="3"/>
      <c r="SRP175" s="3"/>
      <c r="SRQ175" s="3"/>
      <c r="SRR175" s="3"/>
      <c r="SRS175" s="3"/>
      <c r="SRT175" s="3"/>
      <c r="SRU175" s="3"/>
      <c r="SRV175" s="3"/>
      <c r="SRW175" s="3"/>
      <c r="SRX175" s="3"/>
      <c r="SRY175" s="3"/>
      <c r="SRZ175" s="3"/>
      <c r="SSA175" s="3"/>
      <c r="SSB175" s="3"/>
      <c r="SSC175" s="3"/>
      <c r="SSD175" s="3"/>
      <c r="SSE175" s="3"/>
      <c r="SSF175" s="3"/>
      <c r="SSG175" s="3"/>
      <c r="SSH175" s="3"/>
      <c r="SSI175" s="3"/>
      <c r="SSJ175" s="3"/>
      <c r="SSK175" s="3"/>
      <c r="SSL175" s="3"/>
      <c r="SSM175" s="3"/>
      <c r="SSN175" s="3"/>
      <c r="SSO175" s="3"/>
      <c r="SSP175" s="3"/>
      <c r="SSQ175" s="3"/>
      <c r="SSR175" s="3"/>
      <c r="SSS175" s="3"/>
      <c r="SST175" s="3"/>
      <c r="SSU175" s="3"/>
      <c r="SSV175" s="3"/>
      <c r="SSW175" s="3"/>
      <c r="SSX175" s="3"/>
      <c r="SSY175" s="3"/>
      <c r="SSZ175" s="3"/>
      <c r="STA175" s="3"/>
      <c r="STB175" s="3"/>
      <c r="STC175" s="3"/>
      <c r="STD175" s="3"/>
      <c r="STE175" s="3"/>
      <c r="STF175" s="3"/>
      <c r="STG175" s="3"/>
      <c r="STH175" s="3"/>
      <c r="STI175" s="3"/>
      <c r="STJ175" s="3"/>
      <c r="STK175" s="3"/>
      <c r="STL175" s="3"/>
      <c r="STM175" s="3"/>
      <c r="STN175" s="3"/>
      <c r="STO175" s="3"/>
      <c r="STP175" s="3"/>
      <c r="STQ175" s="3"/>
      <c r="STR175" s="3"/>
      <c r="STS175" s="3"/>
      <c r="STT175" s="3"/>
      <c r="STU175" s="3"/>
      <c r="STV175" s="3"/>
      <c r="STW175" s="3"/>
      <c r="STX175" s="3"/>
      <c r="STY175" s="3"/>
      <c r="STZ175" s="3"/>
      <c r="SUA175" s="3"/>
      <c r="SUB175" s="3"/>
      <c r="SUC175" s="3"/>
      <c r="SUD175" s="3"/>
      <c r="SUE175" s="3"/>
      <c r="SUF175" s="3"/>
      <c r="SUG175" s="3"/>
      <c r="SUH175" s="3"/>
      <c r="SUI175" s="3"/>
      <c r="SUJ175" s="3"/>
      <c r="SUK175" s="3"/>
      <c r="SUL175" s="3"/>
      <c r="SUM175" s="3"/>
      <c r="SUN175" s="3"/>
      <c r="SUO175" s="3"/>
      <c r="SUP175" s="3"/>
      <c r="SUQ175" s="3"/>
      <c r="SUR175" s="3"/>
      <c r="SUS175" s="3"/>
      <c r="SUT175" s="3"/>
      <c r="SUU175" s="3"/>
      <c r="SUV175" s="3"/>
      <c r="SUW175" s="3"/>
      <c r="SUX175" s="3"/>
      <c r="SUY175" s="3"/>
      <c r="SUZ175" s="3"/>
      <c r="SVA175" s="3"/>
      <c r="SVB175" s="3"/>
      <c r="SVC175" s="3"/>
      <c r="SVD175" s="3"/>
      <c r="SVE175" s="3"/>
      <c r="SVF175" s="3"/>
      <c r="SVG175" s="3"/>
      <c r="SVH175" s="3"/>
      <c r="SVI175" s="3"/>
      <c r="SVJ175" s="3"/>
      <c r="SVK175" s="3"/>
      <c r="SVL175" s="3"/>
      <c r="SVM175" s="3"/>
      <c r="SVN175" s="3"/>
      <c r="SVO175" s="3"/>
      <c r="SVP175" s="3"/>
      <c r="SVQ175" s="3"/>
      <c r="SVR175" s="3"/>
      <c r="SVS175" s="3"/>
      <c r="SVT175" s="3"/>
      <c r="SVU175" s="3"/>
      <c r="SVV175" s="3"/>
      <c r="SVW175" s="3"/>
      <c r="SVX175" s="3"/>
      <c r="SVY175" s="3"/>
      <c r="SVZ175" s="3"/>
      <c r="SWA175" s="3"/>
      <c r="SWB175" s="3"/>
      <c r="SWC175" s="3"/>
      <c r="SWD175" s="3"/>
      <c r="SWE175" s="3"/>
      <c r="SWF175" s="3"/>
      <c r="SWG175" s="3"/>
      <c r="SWH175" s="3"/>
      <c r="SWI175" s="3"/>
      <c r="SWJ175" s="3"/>
      <c r="SWK175" s="3"/>
      <c r="SWL175" s="3"/>
      <c r="SWM175" s="3"/>
      <c r="SWN175" s="3"/>
      <c r="SWO175" s="3"/>
      <c r="SWP175" s="3"/>
      <c r="SWQ175" s="3"/>
      <c r="SWR175" s="3"/>
      <c r="SWS175" s="3"/>
      <c r="SWT175" s="3"/>
      <c r="SWU175" s="3"/>
      <c r="SWV175" s="3"/>
      <c r="SWW175" s="3"/>
      <c r="SWX175" s="3"/>
      <c r="SWY175" s="3"/>
      <c r="SWZ175" s="3"/>
      <c r="SXA175" s="3"/>
      <c r="SXB175" s="3"/>
      <c r="SXC175" s="3"/>
      <c r="SXD175" s="3"/>
      <c r="SXE175" s="3"/>
      <c r="SXF175" s="3"/>
      <c r="SXG175" s="3"/>
      <c r="SXH175" s="3"/>
      <c r="SXI175" s="3"/>
      <c r="SXJ175" s="3"/>
      <c r="SXK175" s="3"/>
      <c r="SXL175" s="3"/>
      <c r="SXM175" s="3"/>
      <c r="SXN175" s="3"/>
      <c r="SXO175" s="3"/>
      <c r="SXP175" s="3"/>
      <c r="SXQ175" s="3"/>
      <c r="SXR175" s="3"/>
      <c r="SXS175" s="3"/>
      <c r="SXT175" s="3"/>
      <c r="SXU175" s="3"/>
      <c r="SXV175" s="3"/>
      <c r="SXW175" s="3"/>
      <c r="SXX175" s="3"/>
      <c r="SXY175" s="3"/>
      <c r="SXZ175" s="3"/>
      <c r="SYA175" s="3"/>
      <c r="SYB175" s="3"/>
      <c r="SYC175" s="3"/>
      <c r="SYD175" s="3"/>
      <c r="SYE175" s="3"/>
      <c r="SYF175" s="3"/>
      <c r="SYG175" s="3"/>
      <c r="SYH175" s="3"/>
      <c r="SYI175" s="3"/>
      <c r="SYJ175" s="3"/>
      <c r="SYK175" s="3"/>
      <c r="SYL175" s="3"/>
      <c r="SYM175" s="3"/>
      <c r="SYN175" s="3"/>
      <c r="SYO175" s="3"/>
      <c r="SYP175" s="3"/>
      <c r="SYQ175" s="3"/>
      <c r="SYR175" s="3"/>
      <c r="SYS175" s="3"/>
      <c r="SYT175" s="3"/>
      <c r="SYU175" s="3"/>
      <c r="SYV175" s="3"/>
      <c r="SYW175" s="3"/>
      <c r="SYX175" s="3"/>
      <c r="SYY175" s="3"/>
      <c r="SYZ175" s="3"/>
      <c r="SZA175" s="3"/>
      <c r="SZB175" s="3"/>
      <c r="SZC175" s="3"/>
      <c r="SZD175" s="3"/>
      <c r="SZE175" s="3"/>
      <c r="SZF175" s="3"/>
      <c r="SZG175" s="3"/>
      <c r="SZH175" s="3"/>
      <c r="SZI175" s="3"/>
      <c r="SZJ175" s="3"/>
      <c r="SZK175" s="3"/>
      <c r="SZL175" s="3"/>
      <c r="SZM175" s="3"/>
      <c r="SZN175" s="3"/>
      <c r="SZO175" s="3"/>
      <c r="SZP175" s="3"/>
      <c r="SZQ175" s="3"/>
      <c r="SZR175" s="3"/>
      <c r="SZS175" s="3"/>
      <c r="SZT175" s="3"/>
      <c r="SZU175" s="3"/>
      <c r="SZV175" s="3"/>
      <c r="SZW175" s="3"/>
      <c r="SZX175" s="3"/>
      <c r="SZY175" s="3"/>
      <c r="SZZ175" s="3"/>
      <c r="TAA175" s="3"/>
      <c r="TAB175" s="3"/>
      <c r="TAC175" s="3"/>
      <c r="TAD175" s="3"/>
      <c r="TAE175" s="3"/>
      <c r="TAF175" s="3"/>
      <c r="TAG175" s="3"/>
      <c r="TAH175" s="3"/>
      <c r="TAI175" s="3"/>
      <c r="TAJ175" s="3"/>
      <c r="TAK175" s="3"/>
      <c r="TAL175" s="3"/>
      <c r="TAM175" s="3"/>
      <c r="TAN175" s="3"/>
      <c r="TAO175" s="3"/>
      <c r="TAP175" s="3"/>
      <c r="TAQ175" s="3"/>
      <c r="TAS175" s="3"/>
      <c r="TAU175" s="3"/>
      <c r="TAV175" s="3"/>
      <c r="TAW175" s="3"/>
      <c r="TAX175" s="3"/>
      <c r="TAY175" s="3"/>
      <c r="TAZ175" s="3"/>
      <c r="TBA175" s="3"/>
      <c r="TBB175" s="3"/>
      <c r="TBG175" s="3"/>
      <c r="TBH175" s="3"/>
      <c r="TBI175" s="3"/>
      <c r="TBJ175" s="3"/>
      <c r="TBK175" s="3"/>
      <c r="TBL175" s="3"/>
      <c r="TBM175" s="3"/>
      <c r="TBN175" s="3"/>
      <c r="TBO175" s="3"/>
      <c r="TBP175" s="3"/>
      <c r="TBQ175" s="3"/>
      <c r="TBR175" s="3"/>
      <c r="TBS175" s="3"/>
      <c r="TBT175" s="3"/>
      <c r="TBU175" s="3"/>
      <c r="TBV175" s="3"/>
      <c r="TBW175" s="3"/>
      <c r="TBX175" s="3"/>
      <c r="TBY175" s="3"/>
      <c r="TBZ175" s="3"/>
      <c r="TCA175" s="3"/>
      <c r="TCB175" s="3"/>
      <c r="TCC175" s="3"/>
      <c r="TCD175" s="3"/>
      <c r="TCE175" s="3"/>
      <c r="TCF175" s="3"/>
      <c r="TCG175" s="3"/>
      <c r="TCH175" s="3"/>
      <c r="TCI175" s="3"/>
      <c r="TCJ175" s="3"/>
      <c r="TCK175" s="3"/>
      <c r="TCL175" s="3"/>
      <c r="TCM175" s="3"/>
      <c r="TCN175" s="3"/>
      <c r="TCO175" s="3"/>
      <c r="TCP175" s="3"/>
      <c r="TCQ175" s="3"/>
      <c r="TCR175" s="3"/>
      <c r="TCS175" s="3"/>
      <c r="TCT175" s="3"/>
      <c r="TCU175" s="3"/>
      <c r="TCV175" s="3"/>
      <c r="TCW175" s="3"/>
      <c r="TCX175" s="3"/>
      <c r="TCY175" s="3"/>
      <c r="TCZ175" s="3"/>
      <c r="TDA175" s="3"/>
      <c r="TDB175" s="3"/>
      <c r="TDC175" s="3"/>
      <c r="TDD175" s="3"/>
      <c r="TDE175" s="3"/>
      <c r="TDF175" s="3"/>
      <c r="TDG175" s="3"/>
      <c r="TDH175" s="3"/>
      <c r="TDI175" s="3"/>
      <c r="TDJ175" s="3"/>
      <c r="TDK175" s="3"/>
      <c r="TDL175" s="3"/>
      <c r="TDM175" s="3"/>
      <c r="TDN175" s="3"/>
      <c r="TDO175" s="3"/>
      <c r="TDP175" s="3"/>
      <c r="TDQ175" s="3"/>
      <c r="TDR175" s="3"/>
      <c r="TDS175" s="3"/>
      <c r="TDT175" s="3"/>
      <c r="TDU175" s="3"/>
      <c r="TDV175" s="3"/>
      <c r="TDW175" s="3"/>
      <c r="TDX175" s="3"/>
      <c r="TDY175" s="3"/>
      <c r="TDZ175" s="3"/>
      <c r="TEA175" s="3"/>
      <c r="TEB175" s="3"/>
      <c r="TEC175" s="3"/>
      <c r="TED175" s="3"/>
      <c r="TEE175" s="3"/>
      <c r="TEF175" s="3"/>
      <c r="TEG175" s="3"/>
      <c r="TEH175" s="3"/>
      <c r="TEI175" s="3"/>
      <c r="TEJ175" s="3"/>
      <c r="TEK175" s="3"/>
      <c r="TEL175" s="3"/>
      <c r="TEM175" s="3"/>
      <c r="TEN175" s="3"/>
      <c r="TEO175" s="3"/>
      <c r="TEP175" s="3"/>
      <c r="TEQ175" s="3"/>
      <c r="TER175" s="3"/>
      <c r="TES175" s="3"/>
      <c r="TET175" s="3"/>
      <c r="TEU175" s="3"/>
      <c r="TEV175" s="3"/>
      <c r="TEW175" s="3"/>
      <c r="TEX175" s="3"/>
      <c r="TEY175" s="3"/>
      <c r="TEZ175" s="3"/>
      <c r="TFA175" s="3"/>
      <c r="TFB175" s="3"/>
      <c r="TFC175" s="3"/>
      <c r="TFD175" s="3"/>
      <c r="TFE175" s="3"/>
      <c r="TFF175" s="3"/>
      <c r="TFG175" s="3"/>
      <c r="TFH175" s="3"/>
      <c r="TFI175" s="3"/>
      <c r="TFJ175" s="3"/>
      <c r="TFK175" s="3"/>
      <c r="TFL175" s="3"/>
      <c r="TFM175" s="3"/>
      <c r="TFN175" s="3"/>
      <c r="TFO175" s="3"/>
      <c r="TFP175" s="3"/>
      <c r="TFQ175" s="3"/>
      <c r="TFR175" s="3"/>
      <c r="TFS175" s="3"/>
      <c r="TFT175" s="3"/>
      <c r="TFU175" s="3"/>
      <c r="TFV175" s="3"/>
      <c r="TFW175" s="3"/>
      <c r="TFX175" s="3"/>
      <c r="TFY175" s="3"/>
      <c r="TFZ175" s="3"/>
      <c r="TGA175" s="3"/>
      <c r="TGB175" s="3"/>
      <c r="TGC175" s="3"/>
      <c r="TGD175" s="3"/>
      <c r="TGE175" s="3"/>
      <c r="TGF175" s="3"/>
      <c r="TGG175" s="3"/>
      <c r="TGH175" s="3"/>
      <c r="TGI175" s="3"/>
      <c r="TGJ175" s="3"/>
      <c r="TGK175" s="3"/>
      <c r="TGL175" s="3"/>
      <c r="TGM175" s="3"/>
      <c r="TGN175" s="3"/>
      <c r="TGO175" s="3"/>
      <c r="TGP175" s="3"/>
      <c r="TGQ175" s="3"/>
      <c r="TGR175" s="3"/>
      <c r="TGS175" s="3"/>
      <c r="TGT175" s="3"/>
      <c r="TGU175" s="3"/>
      <c r="TGV175" s="3"/>
      <c r="TGW175" s="3"/>
      <c r="TGX175" s="3"/>
      <c r="TGY175" s="3"/>
      <c r="TGZ175" s="3"/>
      <c r="THA175" s="3"/>
      <c r="THB175" s="3"/>
      <c r="THC175" s="3"/>
      <c r="THD175" s="3"/>
      <c r="THE175" s="3"/>
      <c r="THF175" s="3"/>
      <c r="THG175" s="3"/>
      <c r="THH175" s="3"/>
      <c r="THI175" s="3"/>
      <c r="THJ175" s="3"/>
      <c r="THK175" s="3"/>
      <c r="THL175" s="3"/>
      <c r="THM175" s="3"/>
      <c r="THN175" s="3"/>
      <c r="THO175" s="3"/>
      <c r="THP175" s="3"/>
      <c r="THQ175" s="3"/>
      <c r="THR175" s="3"/>
      <c r="THS175" s="3"/>
      <c r="THT175" s="3"/>
      <c r="THU175" s="3"/>
      <c r="THV175" s="3"/>
      <c r="THW175" s="3"/>
      <c r="THX175" s="3"/>
      <c r="THY175" s="3"/>
      <c r="THZ175" s="3"/>
      <c r="TIA175" s="3"/>
      <c r="TIB175" s="3"/>
      <c r="TIC175" s="3"/>
      <c r="TID175" s="3"/>
      <c r="TIE175" s="3"/>
      <c r="TIF175" s="3"/>
      <c r="TIG175" s="3"/>
      <c r="TIH175" s="3"/>
      <c r="TII175" s="3"/>
      <c r="TIJ175" s="3"/>
      <c r="TIK175" s="3"/>
      <c r="TIL175" s="3"/>
      <c r="TIM175" s="3"/>
      <c r="TIN175" s="3"/>
      <c r="TIO175" s="3"/>
      <c r="TIP175" s="3"/>
      <c r="TIQ175" s="3"/>
      <c r="TIR175" s="3"/>
      <c r="TIS175" s="3"/>
      <c r="TIT175" s="3"/>
      <c r="TIU175" s="3"/>
      <c r="TIV175" s="3"/>
      <c r="TIW175" s="3"/>
      <c r="TIX175" s="3"/>
      <c r="TIY175" s="3"/>
      <c r="TIZ175" s="3"/>
      <c r="TJA175" s="3"/>
      <c r="TJB175" s="3"/>
      <c r="TJC175" s="3"/>
      <c r="TJD175" s="3"/>
      <c r="TJE175" s="3"/>
      <c r="TJF175" s="3"/>
      <c r="TJG175" s="3"/>
      <c r="TJH175" s="3"/>
      <c r="TJI175" s="3"/>
      <c r="TJJ175" s="3"/>
      <c r="TJK175" s="3"/>
      <c r="TJL175" s="3"/>
      <c r="TJM175" s="3"/>
      <c r="TJN175" s="3"/>
      <c r="TJO175" s="3"/>
      <c r="TJP175" s="3"/>
      <c r="TJQ175" s="3"/>
      <c r="TJR175" s="3"/>
      <c r="TJS175" s="3"/>
      <c r="TJT175" s="3"/>
      <c r="TJU175" s="3"/>
      <c r="TJV175" s="3"/>
      <c r="TJW175" s="3"/>
      <c r="TJX175" s="3"/>
      <c r="TJY175" s="3"/>
      <c r="TJZ175" s="3"/>
      <c r="TKA175" s="3"/>
      <c r="TKB175" s="3"/>
      <c r="TKC175" s="3"/>
      <c r="TKD175" s="3"/>
      <c r="TKE175" s="3"/>
      <c r="TKF175" s="3"/>
      <c r="TKG175" s="3"/>
      <c r="TKH175" s="3"/>
      <c r="TKI175" s="3"/>
      <c r="TKJ175" s="3"/>
      <c r="TKK175" s="3"/>
      <c r="TKL175" s="3"/>
      <c r="TKM175" s="3"/>
      <c r="TKO175" s="3"/>
      <c r="TKQ175" s="3"/>
      <c r="TKR175" s="3"/>
      <c r="TKS175" s="3"/>
      <c r="TKT175" s="3"/>
      <c r="TKU175" s="3"/>
      <c r="TKV175" s="3"/>
      <c r="TKW175" s="3"/>
      <c r="TKX175" s="3"/>
      <c r="TLC175" s="3"/>
      <c r="TLD175" s="3"/>
      <c r="TLE175" s="3"/>
      <c r="TLF175" s="3"/>
      <c r="TLG175" s="3"/>
      <c r="TLH175" s="3"/>
      <c r="TLI175" s="3"/>
      <c r="TLJ175" s="3"/>
      <c r="TLK175" s="3"/>
      <c r="TLL175" s="3"/>
      <c r="TLM175" s="3"/>
      <c r="TLN175" s="3"/>
      <c r="TLO175" s="3"/>
      <c r="TLP175" s="3"/>
      <c r="TLQ175" s="3"/>
      <c r="TLR175" s="3"/>
      <c r="TLS175" s="3"/>
      <c r="TLT175" s="3"/>
      <c r="TLU175" s="3"/>
      <c r="TLV175" s="3"/>
      <c r="TLW175" s="3"/>
      <c r="TLX175" s="3"/>
      <c r="TLY175" s="3"/>
      <c r="TLZ175" s="3"/>
      <c r="TMA175" s="3"/>
      <c r="TMB175" s="3"/>
      <c r="TMC175" s="3"/>
      <c r="TMD175" s="3"/>
      <c r="TME175" s="3"/>
      <c r="TMF175" s="3"/>
      <c r="TMG175" s="3"/>
      <c r="TMH175" s="3"/>
      <c r="TMI175" s="3"/>
      <c r="TMJ175" s="3"/>
      <c r="TMK175" s="3"/>
      <c r="TML175" s="3"/>
      <c r="TMM175" s="3"/>
      <c r="TMN175" s="3"/>
      <c r="TMO175" s="3"/>
      <c r="TMP175" s="3"/>
      <c r="TMQ175" s="3"/>
      <c r="TMR175" s="3"/>
      <c r="TMS175" s="3"/>
      <c r="TMT175" s="3"/>
      <c r="TMU175" s="3"/>
      <c r="TMV175" s="3"/>
      <c r="TMW175" s="3"/>
      <c r="TMX175" s="3"/>
      <c r="TMY175" s="3"/>
      <c r="TMZ175" s="3"/>
      <c r="TNA175" s="3"/>
      <c r="TNB175" s="3"/>
      <c r="TNC175" s="3"/>
      <c r="TND175" s="3"/>
      <c r="TNE175" s="3"/>
      <c r="TNF175" s="3"/>
      <c r="TNG175" s="3"/>
      <c r="TNH175" s="3"/>
      <c r="TNI175" s="3"/>
      <c r="TNJ175" s="3"/>
      <c r="TNK175" s="3"/>
      <c r="TNL175" s="3"/>
      <c r="TNM175" s="3"/>
      <c r="TNN175" s="3"/>
      <c r="TNO175" s="3"/>
      <c r="TNP175" s="3"/>
      <c r="TNQ175" s="3"/>
      <c r="TNR175" s="3"/>
      <c r="TNS175" s="3"/>
      <c r="TNT175" s="3"/>
      <c r="TNU175" s="3"/>
      <c r="TNV175" s="3"/>
      <c r="TNW175" s="3"/>
      <c r="TNX175" s="3"/>
      <c r="TNY175" s="3"/>
      <c r="TNZ175" s="3"/>
      <c r="TOA175" s="3"/>
      <c r="TOB175" s="3"/>
      <c r="TOC175" s="3"/>
      <c r="TOD175" s="3"/>
      <c r="TOE175" s="3"/>
      <c r="TOF175" s="3"/>
      <c r="TOG175" s="3"/>
      <c r="TOH175" s="3"/>
      <c r="TOI175" s="3"/>
      <c r="TOJ175" s="3"/>
      <c r="TOK175" s="3"/>
      <c r="TOL175" s="3"/>
      <c r="TOM175" s="3"/>
      <c r="TON175" s="3"/>
      <c r="TOO175" s="3"/>
      <c r="TOP175" s="3"/>
      <c r="TOQ175" s="3"/>
      <c r="TOR175" s="3"/>
      <c r="TOS175" s="3"/>
      <c r="TOT175" s="3"/>
      <c r="TOU175" s="3"/>
      <c r="TOV175" s="3"/>
      <c r="TOW175" s="3"/>
      <c r="TOX175" s="3"/>
      <c r="TOY175" s="3"/>
      <c r="TOZ175" s="3"/>
      <c r="TPA175" s="3"/>
      <c r="TPB175" s="3"/>
      <c r="TPC175" s="3"/>
      <c r="TPD175" s="3"/>
      <c r="TPE175" s="3"/>
      <c r="TPF175" s="3"/>
      <c r="TPG175" s="3"/>
      <c r="TPH175" s="3"/>
      <c r="TPI175" s="3"/>
      <c r="TPJ175" s="3"/>
      <c r="TPK175" s="3"/>
      <c r="TPL175" s="3"/>
      <c r="TPM175" s="3"/>
      <c r="TPN175" s="3"/>
      <c r="TPO175" s="3"/>
      <c r="TPP175" s="3"/>
      <c r="TPQ175" s="3"/>
      <c r="TPR175" s="3"/>
      <c r="TPS175" s="3"/>
      <c r="TPT175" s="3"/>
      <c r="TPU175" s="3"/>
      <c r="TPV175" s="3"/>
      <c r="TPW175" s="3"/>
      <c r="TPX175" s="3"/>
      <c r="TPY175" s="3"/>
      <c r="TPZ175" s="3"/>
      <c r="TQA175" s="3"/>
      <c r="TQB175" s="3"/>
      <c r="TQC175" s="3"/>
      <c r="TQD175" s="3"/>
      <c r="TQE175" s="3"/>
      <c r="TQF175" s="3"/>
      <c r="TQG175" s="3"/>
      <c r="TQH175" s="3"/>
      <c r="TQI175" s="3"/>
      <c r="TQJ175" s="3"/>
      <c r="TQK175" s="3"/>
      <c r="TQL175" s="3"/>
      <c r="TQM175" s="3"/>
      <c r="TQN175" s="3"/>
      <c r="TQO175" s="3"/>
      <c r="TQP175" s="3"/>
      <c r="TQQ175" s="3"/>
      <c r="TQR175" s="3"/>
      <c r="TQS175" s="3"/>
      <c r="TQT175" s="3"/>
      <c r="TQU175" s="3"/>
      <c r="TQV175" s="3"/>
      <c r="TQW175" s="3"/>
      <c r="TQX175" s="3"/>
      <c r="TQY175" s="3"/>
      <c r="TQZ175" s="3"/>
      <c r="TRA175" s="3"/>
      <c r="TRB175" s="3"/>
      <c r="TRC175" s="3"/>
      <c r="TRD175" s="3"/>
      <c r="TRE175" s="3"/>
      <c r="TRF175" s="3"/>
      <c r="TRG175" s="3"/>
      <c r="TRH175" s="3"/>
      <c r="TRI175" s="3"/>
      <c r="TRJ175" s="3"/>
      <c r="TRK175" s="3"/>
      <c r="TRL175" s="3"/>
      <c r="TRM175" s="3"/>
      <c r="TRN175" s="3"/>
      <c r="TRO175" s="3"/>
      <c r="TRP175" s="3"/>
      <c r="TRQ175" s="3"/>
      <c r="TRR175" s="3"/>
      <c r="TRS175" s="3"/>
      <c r="TRT175" s="3"/>
      <c r="TRU175" s="3"/>
      <c r="TRV175" s="3"/>
      <c r="TRW175" s="3"/>
      <c r="TRX175" s="3"/>
      <c r="TRY175" s="3"/>
      <c r="TRZ175" s="3"/>
      <c r="TSA175" s="3"/>
      <c r="TSB175" s="3"/>
      <c r="TSC175" s="3"/>
      <c r="TSD175" s="3"/>
      <c r="TSE175" s="3"/>
      <c r="TSF175" s="3"/>
      <c r="TSG175" s="3"/>
      <c r="TSH175" s="3"/>
      <c r="TSI175" s="3"/>
      <c r="TSJ175" s="3"/>
      <c r="TSK175" s="3"/>
      <c r="TSL175" s="3"/>
      <c r="TSM175" s="3"/>
      <c r="TSN175" s="3"/>
      <c r="TSO175" s="3"/>
      <c r="TSP175" s="3"/>
      <c r="TSQ175" s="3"/>
      <c r="TSR175" s="3"/>
      <c r="TSS175" s="3"/>
      <c r="TST175" s="3"/>
      <c r="TSU175" s="3"/>
      <c r="TSV175" s="3"/>
      <c r="TSW175" s="3"/>
      <c r="TSX175" s="3"/>
      <c r="TSY175" s="3"/>
      <c r="TSZ175" s="3"/>
      <c r="TTA175" s="3"/>
      <c r="TTB175" s="3"/>
      <c r="TTC175" s="3"/>
      <c r="TTD175" s="3"/>
      <c r="TTE175" s="3"/>
      <c r="TTF175" s="3"/>
      <c r="TTG175" s="3"/>
      <c r="TTH175" s="3"/>
      <c r="TTI175" s="3"/>
      <c r="TTJ175" s="3"/>
      <c r="TTK175" s="3"/>
      <c r="TTL175" s="3"/>
      <c r="TTM175" s="3"/>
      <c r="TTN175" s="3"/>
      <c r="TTO175" s="3"/>
      <c r="TTP175" s="3"/>
      <c r="TTQ175" s="3"/>
      <c r="TTR175" s="3"/>
      <c r="TTS175" s="3"/>
      <c r="TTT175" s="3"/>
      <c r="TTU175" s="3"/>
      <c r="TTV175" s="3"/>
      <c r="TTW175" s="3"/>
      <c r="TTX175" s="3"/>
      <c r="TTY175" s="3"/>
      <c r="TTZ175" s="3"/>
      <c r="TUA175" s="3"/>
      <c r="TUB175" s="3"/>
      <c r="TUC175" s="3"/>
      <c r="TUD175" s="3"/>
      <c r="TUE175" s="3"/>
      <c r="TUF175" s="3"/>
      <c r="TUG175" s="3"/>
      <c r="TUH175" s="3"/>
      <c r="TUI175" s="3"/>
      <c r="TUK175" s="3"/>
      <c r="TUM175" s="3"/>
      <c r="TUN175" s="3"/>
      <c r="TUO175" s="3"/>
      <c r="TUP175" s="3"/>
      <c r="TUQ175" s="3"/>
      <c r="TUR175" s="3"/>
      <c r="TUS175" s="3"/>
      <c r="TUT175" s="3"/>
      <c r="TUY175" s="3"/>
      <c r="TUZ175" s="3"/>
      <c r="TVA175" s="3"/>
      <c r="TVB175" s="3"/>
      <c r="TVC175" s="3"/>
      <c r="TVD175" s="3"/>
      <c r="TVE175" s="3"/>
      <c r="TVF175" s="3"/>
      <c r="TVG175" s="3"/>
      <c r="TVH175" s="3"/>
      <c r="TVI175" s="3"/>
      <c r="TVJ175" s="3"/>
      <c r="TVK175" s="3"/>
      <c r="TVL175" s="3"/>
      <c r="TVM175" s="3"/>
      <c r="TVN175" s="3"/>
      <c r="TVO175" s="3"/>
      <c r="TVP175" s="3"/>
      <c r="TVQ175" s="3"/>
      <c r="TVR175" s="3"/>
      <c r="TVS175" s="3"/>
      <c r="TVT175" s="3"/>
      <c r="TVU175" s="3"/>
      <c r="TVV175" s="3"/>
      <c r="TVW175" s="3"/>
      <c r="TVX175" s="3"/>
      <c r="TVY175" s="3"/>
      <c r="TVZ175" s="3"/>
      <c r="TWA175" s="3"/>
      <c r="TWB175" s="3"/>
      <c r="TWC175" s="3"/>
      <c r="TWD175" s="3"/>
      <c r="TWE175" s="3"/>
      <c r="TWF175" s="3"/>
      <c r="TWG175" s="3"/>
      <c r="TWH175" s="3"/>
      <c r="TWI175" s="3"/>
      <c r="TWJ175" s="3"/>
      <c r="TWK175" s="3"/>
      <c r="TWL175" s="3"/>
      <c r="TWM175" s="3"/>
      <c r="TWN175" s="3"/>
      <c r="TWO175" s="3"/>
      <c r="TWP175" s="3"/>
      <c r="TWQ175" s="3"/>
      <c r="TWR175" s="3"/>
      <c r="TWS175" s="3"/>
      <c r="TWT175" s="3"/>
      <c r="TWU175" s="3"/>
      <c r="TWV175" s="3"/>
      <c r="TWW175" s="3"/>
      <c r="TWX175" s="3"/>
      <c r="TWY175" s="3"/>
      <c r="TWZ175" s="3"/>
      <c r="TXA175" s="3"/>
      <c r="TXB175" s="3"/>
      <c r="TXC175" s="3"/>
      <c r="TXD175" s="3"/>
      <c r="TXE175" s="3"/>
      <c r="TXF175" s="3"/>
      <c r="TXG175" s="3"/>
      <c r="TXH175" s="3"/>
      <c r="TXI175" s="3"/>
      <c r="TXJ175" s="3"/>
      <c r="TXK175" s="3"/>
      <c r="TXL175" s="3"/>
      <c r="TXM175" s="3"/>
      <c r="TXN175" s="3"/>
      <c r="TXO175" s="3"/>
      <c r="TXP175" s="3"/>
      <c r="TXQ175" s="3"/>
      <c r="TXR175" s="3"/>
      <c r="TXS175" s="3"/>
      <c r="TXT175" s="3"/>
      <c r="TXU175" s="3"/>
      <c r="TXV175" s="3"/>
      <c r="TXW175" s="3"/>
      <c r="TXX175" s="3"/>
      <c r="TXY175" s="3"/>
      <c r="TXZ175" s="3"/>
      <c r="TYA175" s="3"/>
      <c r="TYB175" s="3"/>
      <c r="TYC175" s="3"/>
      <c r="TYD175" s="3"/>
      <c r="TYE175" s="3"/>
      <c r="TYF175" s="3"/>
      <c r="TYG175" s="3"/>
      <c r="TYH175" s="3"/>
      <c r="TYI175" s="3"/>
      <c r="TYJ175" s="3"/>
      <c r="TYK175" s="3"/>
      <c r="TYL175" s="3"/>
      <c r="TYM175" s="3"/>
      <c r="TYN175" s="3"/>
      <c r="TYO175" s="3"/>
      <c r="TYP175" s="3"/>
      <c r="TYQ175" s="3"/>
      <c r="TYR175" s="3"/>
      <c r="TYS175" s="3"/>
      <c r="TYT175" s="3"/>
      <c r="TYU175" s="3"/>
      <c r="TYV175" s="3"/>
      <c r="TYW175" s="3"/>
      <c r="TYX175" s="3"/>
      <c r="TYY175" s="3"/>
      <c r="TYZ175" s="3"/>
      <c r="TZA175" s="3"/>
      <c r="TZB175" s="3"/>
      <c r="TZC175" s="3"/>
      <c r="TZD175" s="3"/>
      <c r="TZE175" s="3"/>
      <c r="TZF175" s="3"/>
      <c r="TZG175" s="3"/>
      <c r="TZH175" s="3"/>
      <c r="TZI175" s="3"/>
      <c r="TZJ175" s="3"/>
      <c r="TZK175" s="3"/>
      <c r="TZL175" s="3"/>
      <c r="TZM175" s="3"/>
      <c r="TZN175" s="3"/>
      <c r="TZO175" s="3"/>
      <c r="TZP175" s="3"/>
      <c r="TZQ175" s="3"/>
      <c r="TZR175" s="3"/>
      <c r="TZS175" s="3"/>
      <c r="TZT175" s="3"/>
      <c r="TZU175" s="3"/>
      <c r="TZV175" s="3"/>
      <c r="TZW175" s="3"/>
      <c r="TZX175" s="3"/>
      <c r="TZY175" s="3"/>
      <c r="TZZ175" s="3"/>
      <c r="UAA175" s="3"/>
      <c r="UAB175" s="3"/>
      <c r="UAC175" s="3"/>
      <c r="UAD175" s="3"/>
      <c r="UAE175" s="3"/>
      <c r="UAF175" s="3"/>
      <c r="UAG175" s="3"/>
      <c r="UAH175" s="3"/>
      <c r="UAI175" s="3"/>
      <c r="UAJ175" s="3"/>
      <c r="UAK175" s="3"/>
      <c r="UAL175" s="3"/>
      <c r="UAM175" s="3"/>
      <c r="UAN175" s="3"/>
      <c r="UAO175" s="3"/>
      <c r="UAP175" s="3"/>
      <c r="UAQ175" s="3"/>
      <c r="UAR175" s="3"/>
      <c r="UAS175" s="3"/>
      <c r="UAT175" s="3"/>
      <c r="UAU175" s="3"/>
      <c r="UAV175" s="3"/>
      <c r="UAW175" s="3"/>
      <c r="UAX175" s="3"/>
      <c r="UAY175" s="3"/>
      <c r="UAZ175" s="3"/>
      <c r="UBA175" s="3"/>
      <c r="UBB175" s="3"/>
      <c r="UBC175" s="3"/>
      <c r="UBD175" s="3"/>
      <c r="UBE175" s="3"/>
      <c r="UBF175" s="3"/>
      <c r="UBG175" s="3"/>
      <c r="UBH175" s="3"/>
      <c r="UBI175" s="3"/>
      <c r="UBJ175" s="3"/>
      <c r="UBK175" s="3"/>
      <c r="UBL175" s="3"/>
      <c r="UBM175" s="3"/>
      <c r="UBN175" s="3"/>
      <c r="UBO175" s="3"/>
      <c r="UBP175" s="3"/>
      <c r="UBQ175" s="3"/>
      <c r="UBR175" s="3"/>
      <c r="UBS175" s="3"/>
      <c r="UBT175" s="3"/>
      <c r="UBU175" s="3"/>
      <c r="UBV175" s="3"/>
      <c r="UBW175" s="3"/>
      <c r="UBX175" s="3"/>
      <c r="UBY175" s="3"/>
      <c r="UBZ175" s="3"/>
      <c r="UCA175" s="3"/>
      <c r="UCB175" s="3"/>
      <c r="UCC175" s="3"/>
      <c r="UCD175" s="3"/>
      <c r="UCE175" s="3"/>
      <c r="UCF175" s="3"/>
      <c r="UCG175" s="3"/>
      <c r="UCH175" s="3"/>
      <c r="UCI175" s="3"/>
      <c r="UCJ175" s="3"/>
      <c r="UCK175" s="3"/>
      <c r="UCL175" s="3"/>
      <c r="UCM175" s="3"/>
      <c r="UCN175" s="3"/>
      <c r="UCO175" s="3"/>
      <c r="UCP175" s="3"/>
      <c r="UCQ175" s="3"/>
      <c r="UCR175" s="3"/>
      <c r="UCS175" s="3"/>
      <c r="UCT175" s="3"/>
      <c r="UCU175" s="3"/>
      <c r="UCV175" s="3"/>
      <c r="UCW175" s="3"/>
      <c r="UCX175" s="3"/>
      <c r="UCY175" s="3"/>
      <c r="UCZ175" s="3"/>
      <c r="UDA175" s="3"/>
      <c r="UDB175" s="3"/>
      <c r="UDC175" s="3"/>
      <c r="UDD175" s="3"/>
      <c r="UDE175" s="3"/>
      <c r="UDF175" s="3"/>
      <c r="UDG175" s="3"/>
      <c r="UDH175" s="3"/>
      <c r="UDI175" s="3"/>
      <c r="UDJ175" s="3"/>
      <c r="UDK175" s="3"/>
      <c r="UDL175" s="3"/>
      <c r="UDM175" s="3"/>
      <c r="UDN175" s="3"/>
      <c r="UDO175" s="3"/>
      <c r="UDP175" s="3"/>
      <c r="UDQ175" s="3"/>
      <c r="UDR175" s="3"/>
      <c r="UDS175" s="3"/>
      <c r="UDT175" s="3"/>
      <c r="UDU175" s="3"/>
      <c r="UDV175" s="3"/>
      <c r="UDW175" s="3"/>
      <c r="UDX175" s="3"/>
      <c r="UDY175" s="3"/>
      <c r="UDZ175" s="3"/>
      <c r="UEA175" s="3"/>
      <c r="UEB175" s="3"/>
      <c r="UEC175" s="3"/>
      <c r="UED175" s="3"/>
      <c r="UEE175" s="3"/>
      <c r="UEG175" s="3"/>
      <c r="UEI175" s="3"/>
      <c r="UEJ175" s="3"/>
      <c r="UEK175" s="3"/>
      <c r="UEL175" s="3"/>
      <c r="UEM175" s="3"/>
      <c r="UEN175" s="3"/>
      <c r="UEO175" s="3"/>
      <c r="UEP175" s="3"/>
      <c r="UEU175" s="3"/>
      <c r="UEV175" s="3"/>
      <c r="UEW175" s="3"/>
      <c r="UEX175" s="3"/>
      <c r="UEY175" s="3"/>
      <c r="UEZ175" s="3"/>
      <c r="UFA175" s="3"/>
      <c r="UFB175" s="3"/>
      <c r="UFC175" s="3"/>
      <c r="UFD175" s="3"/>
      <c r="UFE175" s="3"/>
      <c r="UFF175" s="3"/>
      <c r="UFG175" s="3"/>
      <c r="UFH175" s="3"/>
      <c r="UFI175" s="3"/>
      <c r="UFJ175" s="3"/>
      <c r="UFK175" s="3"/>
      <c r="UFL175" s="3"/>
      <c r="UFM175" s="3"/>
      <c r="UFN175" s="3"/>
      <c r="UFO175" s="3"/>
      <c r="UFP175" s="3"/>
      <c r="UFQ175" s="3"/>
      <c r="UFR175" s="3"/>
      <c r="UFS175" s="3"/>
      <c r="UFT175" s="3"/>
      <c r="UFU175" s="3"/>
      <c r="UFV175" s="3"/>
      <c r="UFW175" s="3"/>
      <c r="UFX175" s="3"/>
      <c r="UFY175" s="3"/>
      <c r="UFZ175" s="3"/>
      <c r="UGA175" s="3"/>
      <c r="UGB175" s="3"/>
      <c r="UGC175" s="3"/>
      <c r="UGD175" s="3"/>
      <c r="UGE175" s="3"/>
      <c r="UGF175" s="3"/>
      <c r="UGG175" s="3"/>
      <c r="UGH175" s="3"/>
      <c r="UGI175" s="3"/>
      <c r="UGJ175" s="3"/>
      <c r="UGK175" s="3"/>
      <c r="UGL175" s="3"/>
      <c r="UGM175" s="3"/>
      <c r="UGN175" s="3"/>
      <c r="UGO175" s="3"/>
      <c r="UGP175" s="3"/>
      <c r="UGQ175" s="3"/>
      <c r="UGR175" s="3"/>
      <c r="UGS175" s="3"/>
      <c r="UGT175" s="3"/>
      <c r="UGU175" s="3"/>
      <c r="UGV175" s="3"/>
      <c r="UGW175" s="3"/>
      <c r="UGX175" s="3"/>
      <c r="UGY175" s="3"/>
      <c r="UGZ175" s="3"/>
      <c r="UHA175" s="3"/>
      <c r="UHB175" s="3"/>
      <c r="UHC175" s="3"/>
      <c r="UHD175" s="3"/>
      <c r="UHE175" s="3"/>
      <c r="UHF175" s="3"/>
      <c r="UHG175" s="3"/>
      <c r="UHH175" s="3"/>
      <c r="UHI175" s="3"/>
      <c r="UHJ175" s="3"/>
      <c r="UHK175" s="3"/>
      <c r="UHL175" s="3"/>
      <c r="UHM175" s="3"/>
      <c r="UHN175" s="3"/>
      <c r="UHO175" s="3"/>
      <c r="UHP175" s="3"/>
      <c r="UHQ175" s="3"/>
      <c r="UHR175" s="3"/>
      <c r="UHS175" s="3"/>
      <c r="UHT175" s="3"/>
      <c r="UHU175" s="3"/>
      <c r="UHV175" s="3"/>
      <c r="UHW175" s="3"/>
      <c r="UHX175" s="3"/>
      <c r="UHY175" s="3"/>
      <c r="UHZ175" s="3"/>
      <c r="UIA175" s="3"/>
      <c r="UIB175" s="3"/>
      <c r="UIC175" s="3"/>
      <c r="UID175" s="3"/>
      <c r="UIE175" s="3"/>
      <c r="UIF175" s="3"/>
      <c r="UIG175" s="3"/>
      <c r="UIH175" s="3"/>
      <c r="UII175" s="3"/>
      <c r="UIJ175" s="3"/>
      <c r="UIK175" s="3"/>
      <c r="UIL175" s="3"/>
      <c r="UIM175" s="3"/>
      <c r="UIN175" s="3"/>
      <c r="UIO175" s="3"/>
      <c r="UIP175" s="3"/>
      <c r="UIQ175" s="3"/>
      <c r="UIR175" s="3"/>
      <c r="UIS175" s="3"/>
      <c r="UIT175" s="3"/>
      <c r="UIU175" s="3"/>
      <c r="UIV175" s="3"/>
      <c r="UIW175" s="3"/>
      <c r="UIX175" s="3"/>
      <c r="UIY175" s="3"/>
      <c r="UIZ175" s="3"/>
      <c r="UJA175" s="3"/>
      <c r="UJB175" s="3"/>
      <c r="UJC175" s="3"/>
      <c r="UJD175" s="3"/>
      <c r="UJE175" s="3"/>
      <c r="UJF175" s="3"/>
      <c r="UJG175" s="3"/>
      <c r="UJH175" s="3"/>
      <c r="UJI175" s="3"/>
      <c r="UJJ175" s="3"/>
      <c r="UJK175" s="3"/>
      <c r="UJL175" s="3"/>
      <c r="UJM175" s="3"/>
      <c r="UJN175" s="3"/>
      <c r="UJO175" s="3"/>
      <c r="UJP175" s="3"/>
      <c r="UJQ175" s="3"/>
      <c r="UJR175" s="3"/>
      <c r="UJS175" s="3"/>
      <c r="UJT175" s="3"/>
      <c r="UJU175" s="3"/>
      <c r="UJV175" s="3"/>
      <c r="UJW175" s="3"/>
      <c r="UJX175" s="3"/>
      <c r="UJY175" s="3"/>
      <c r="UJZ175" s="3"/>
      <c r="UKA175" s="3"/>
      <c r="UKB175" s="3"/>
      <c r="UKC175" s="3"/>
      <c r="UKD175" s="3"/>
      <c r="UKE175" s="3"/>
      <c r="UKF175" s="3"/>
      <c r="UKG175" s="3"/>
      <c r="UKH175" s="3"/>
      <c r="UKI175" s="3"/>
      <c r="UKJ175" s="3"/>
      <c r="UKK175" s="3"/>
      <c r="UKL175" s="3"/>
      <c r="UKM175" s="3"/>
      <c r="UKN175" s="3"/>
      <c r="UKO175" s="3"/>
      <c r="UKP175" s="3"/>
      <c r="UKQ175" s="3"/>
      <c r="UKR175" s="3"/>
      <c r="UKS175" s="3"/>
      <c r="UKT175" s="3"/>
      <c r="UKU175" s="3"/>
      <c r="UKV175" s="3"/>
      <c r="UKW175" s="3"/>
      <c r="UKX175" s="3"/>
      <c r="UKY175" s="3"/>
      <c r="UKZ175" s="3"/>
      <c r="ULA175" s="3"/>
      <c r="ULB175" s="3"/>
      <c r="ULC175" s="3"/>
      <c r="ULD175" s="3"/>
      <c r="ULE175" s="3"/>
      <c r="ULF175" s="3"/>
      <c r="ULG175" s="3"/>
      <c r="ULH175" s="3"/>
      <c r="ULI175" s="3"/>
      <c r="ULJ175" s="3"/>
      <c r="ULK175" s="3"/>
      <c r="ULL175" s="3"/>
      <c r="ULM175" s="3"/>
      <c r="ULN175" s="3"/>
      <c r="ULO175" s="3"/>
      <c r="ULP175" s="3"/>
      <c r="ULQ175" s="3"/>
      <c r="ULR175" s="3"/>
      <c r="ULS175" s="3"/>
      <c r="ULT175" s="3"/>
      <c r="ULU175" s="3"/>
      <c r="ULV175" s="3"/>
      <c r="ULW175" s="3"/>
      <c r="ULX175" s="3"/>
      <c r="ULY175" s="3"/>
      <c r="ULZ175" s="3"/>
      <c r="UMA175" s="3"/>
      <c r="UMB175" s="3"/>
      <c r="UMC175" s="3"/>
      <c r="UMD175" s="3"/>
      <c r="UME175" s="3"/>
      <c r="UMF175" s="3"/>
      <c r="UMG175" s="3"/>
      <c r="UMH175" s="3"/>
      <c r="UMI175" s="3"/>
      <c r="UMJ175" s="3"/>
      <c r="UMK175" s="3"/>
      <c r="UML175" s="3"/>
      <c r="UMM175" s="3"/>
      <c r="UMN175" s="3"/>
      <c r="UMO175" s="3"/>
      <c r="UMP175" s="3"/>
      <c r="UMQ175" s="3"/>
      <c r="UMR175" s="3"/>
      <c r="UMS175" s="3"/>
      <c r="UMT175" s="3"/>
      <c r="UMU175" s="3"/>
      <c r="UMV175" s="3"/>
      <c r="UMW175" s="3"/>
      <c r="UMX175" s="3"/>
      <c r="UMY175" s="3"/>
      <c r="UMZ175" s="3"/>
      <c r="UNA175" s="3"/>
      <c r="UNB175" s="3"/>
      <c r="UNC175" s="3"/>
      <c r="UND175" s="3"/>
      <c r="UNE175" s="3"/>
      <c r="UNF175" s="3"/>
      <c r="UNG175" s="3"/>
      <c r="UNH175" s="3"/>
      <c r="UNI175" s="3"/>
      <c r="UNJ175" s="3"/>
      <c r="UNK175" s="3"/>
      <c r="UNL175" s="3"/>
      <c r="UNM175" s="3"/>
      <c r="UNN175" s="3"/>
      <c r="UNO175" s="3"/>
      <c r="UNP175" s="3"/>
      <c r="UNQ175" s="3"/>
      <c r="UNR175" s="3"/>
      <c r="UNS175" s="3"/>
      <c r="UNT175" s="3"/>
      <c r="UNU175" s="3"/>
      <c r="UNV175" s="3"/>
      <c r="UNW175" s="3"/>
      <c r="UNX175" s="3"/>
      <c r="UNY175" s="3"/>
      <c r="UNZ175" s="3"/>
      <c r="UOA175" s="3"/>
      <c r="UOC175" s="3"/>
      <c r="UOE175" s="3"/>
      <c r="UOF175" s="3"/>
      <c r="UOG175" s="3"/>
      <c r="UOH175" s="3"/>
      <c r="UOI175" s="3"/>
      <c r="UOJ175" s="3"/>
      <c r="UOK175" s="3"/>
      <c r="UOL175" s="3"/>
      <c r="UOQ175" s="3"/>
      <c r="UOR175" s="3"/>
      <c r="UOS175" s="3"/>
      <c r="UOT175" s="3"/>
      <c r="UOU175" s="3"/>
      <c r="UOV175" s="3"/>
      <c r="UOW175" s="3"/>
      <c r="UOX175" s="3"/>
      <c r="UOY175" s="3"/>
      <c r="UOZ175" s="3"/>
      <c r="UPA175" s="3"/>
      <c r="UPB175" s="3"/>
      <c r="UPC175" s="3"/>
      <c r="UPD175" s="3"/>
      <c r="UPE175" s="3"/>
      <c r="UPF175" s="3"/>
      <c r="UPG175" s="3"/>
      <c r="UPH175" s="3"/>
      <c r="UPI175" s="3"/>
      <c r="UPJ175" s="3"/>
      <c r="UPK175" s="3"/>
      <c r="UPL175" s="3"/>
      <c r="UPM175" s="3"/>
      <c r="UPN175" s="3"/>
      <c r="UPO175" s="3"/>
      <c r="UPP175" s="3"/>
      <c r="UPQ175" s="3"/>
      <c r="UPR175" s="3"/>
      <c r="UPS175" s="3"/>
      <c r="UPT175" s="3"/>
      <c r="UPU175" s="3"/>
      <c r="UPV175" s="3"/>
      <c r="UPW175" s="3"/>
      <c r="UPX175" s="3"/>
      <c r="UPY175" s="3"/>
      <c r="UPZ175" s="3"/>
      <c r="UQA175" s="3"/>
      <c r="UQB175" s="3"/>
      <c r="UQC175" s="3"/>
      <c r="UQD175" s="3"/>
      <c r="UQE175" s="3"/>
      <c r="UQF175" s="3"/>
      <c r="UQG175" s="3"/>
      <c r="UQH175" s="3"/>
      <c r="UQI175" s="3"/>
      <c r="UQJ175" s="3"/>
      <c r="UQK175" s="3"/>
      <c r="UQL175" s="3"/>
      <c r="UQM175" s="3"/>
      <c r="UQN175" s="3"/>
      <c r="UQO175" s="3"/>
      <c r="UQP175" s="3"/>
      <c r="UQQ175" s="3"/>
      <c r="UQR175" s="3"/>
      <c r="UQS175" s="3"/>
      <c r="UQT175" s="3"/>
      <c r="UQU175" s="3"/>
      <c r="UQV175" s="3"/>
      <c r="UQW175" s="3"/>
      <c r="UQX175" s="3"/>
      <c r="UQY175" s="3"/>
      <c r="UQZ175" s="3"/>
      <c r="URA175" s="3"/>
      <c r="URB175" s="3"/>
      <c r="URC175" s="3"/>
      <c r="URD175" s="3"/>
      <c r="URE175" s="3"/>
      <c r="URF175" s="3"/>
      <c r="URG175" s="3"/>
      <c r="URH175" s="3"/>
      <c r="URI175" s="3"/>
      <c r="URJ175" s="3"/>
      <c r="URK175" s="3"/>
      <c r="URL175" s="3"/>
      <c r="URM175" s="3"/>
      <c r="URN175" s="3"/>
      <c r="URO175" s="3"/>
      <c r="URP175" s="3"/>
      <c r="URQ175" s="3"/>
      <c r="URR175" s="3"/>
      <c r="URS175" s="3"/>
      <c r="URT175" s="3"/>
      <c r="URU175" s="3"/>
      <c r="URV175" s="3"/>
      <c r="URW175" s="3"/>
      <c r="URX175" s="3"/>
      <c r="URY175" s="3"/>
      <c r="URZ175" s="3"/>
      <c r="USA175" s="3"/>
      <c r="USB175" s="3"/>
      <c r="USC175" s="3"/>
      <c r="USD175" s="3"/>
      <c r="USE175" s="3"/>
      <c r="USF175" s="3"/>
      <c r="USG175" s="3"/>
      <c r="USH175" s="3"/>
      <c r="USI175" s="3"/>
      <c r="USJ175" s="3"/>
      <c r="USK175" s="3"/>
      <c r="USL175" s="3"/>
      <c r="USM175" s="3"/>
      <c r="USN175" s="3"/>
      <c r="USO175" s="3"/>
      <c r="USP175" s="3"/>
      <c r="USQ175" s="3"/>
      <c r="USR175" s="3"/>
      <c r="USS175" s="3"/>
      <c r="UST175" s="3"/>
      <c r="USU175" s="3"/>
      <c r="USV175" s="3"/>
      <c r="USW175" s="3"/>
      <c r="USX175" s="3"/>
      <c r="USY175" s="3"/>
      <c r="USZ175" s="3"/>
      <c r="UTA175" s="3"/>
      <c r="UTB175" s="3"/>
      <c r="UTC175" s="3"/>
      <c r="UTD175" s="3"/>
      <c r="UTE175" s="3"/>
      <c r="UTF175" s="3"/>
      <c r="UTG175" s="3"/>
      <c r="UTH175" s="3"/>
      <c r="UTI175" s="3"/>
      <c r="UTJ175" s="3"/>
      <c r="UTK175" s="3"/>
      <c r="UTL175" s="3"/>
      <c r="UTM175" s="3"/>
      <c r="UTN175" s="3"/>
      <c r="UTO175" s="3"/>
      <c r="UTP175" s="3"/>
      <c r="UTQ175" s="3"/>
      <c r="UTR175" s="3"/>
      <c r="UTS175" s="3"/>
      <c r="UTT175" s="3"/>
      <c r="UTU175" s="3"/>
      <c r="UTV175" s="3"/>
      <c r="UTW175" s="3"/>
      <c r="UTX175" s="3"/>
      <c r="UTY175" s="3"/>
      <c r="UTZ175" s="3"/>
      <c r="UUA175" s="3"/>
      <c r="UUB175" s="3"/>
      <c r="UUC175" s="3"/>
      <c r="UUD175" s="3"/>
      <c r="UUE175" s="3"/>
      <c r="UUF175" s="3"/>
      <c r="UUG175" s="3"/>
      <c r="UUH175" s="3"/>
      <c r="UUI175" s="3"/>
      <c r="UUJ175" s="3"/>
      <c r="UUK175" s="3"/>
      <c r="UUL175" s="3"/>
      <c r="UUM175" s="3"/>
      <c r="UUN175" s="3"/>
      <c r="UUO175" s="3"/>
      <c r="UUP175" s="3"/>
      <c r="UUQ175" s="3"/>
      <c r="UUR175" s="3"/>
      <c r="UUS175" s="3"/>
      <c r="UUT175" s="3"/>
      <c r="UUU175" s="3"/>
      <c r="UUV175" s="3"/>
      <c r="UUW175" s="3"/>
      <c r="UUX175" s="3"/>
      <c r="UUY175" s="3"/>
      <c r="UUZ175" s="3"/>
      <c r="UVA175" s="3"/>
      <c r="UVB175" s="3"/>
      <c r="UVC175" s="3"/>
      <c r="UVD175" s="3"/>
      <c r="UVE175" s="3"/>
      <c r="UVF175" s="3"/>
      <c r="UVG175" s="3"/>
      <c r="UVH175" s="3"/>
      <c r="UVI175" s="3"/>
      <c r="UVJ175" s="3"/>
      <c r="UVK175" s="3"/>
      <c r="UVL175" s="3"/>
      <c r="UVM175" s="3"/>
      <c r="UVN175" s="3"/>
      <c r="UVO175" s="3"/>
      <c r="UVP175" s="3"/>
      <c r="UVQ175" s="3"/>
      <c r="UVR175" s="3"/>
      <c r="UVS175" s="3"/>
      <c r="UVT175" s="3"/>
      <c r="UVU175" s="3"/>
      <c r="UVV175" s="3"/>
      <c r="UVW175" s="3"/>
      <c r="UVX175" s="3"/>
      <c r="UVY175" s="3"/>
      <c r="UVZ175" s="3"/>
      <c r="UWA175" s="3"/>
      <c r="UWB175" s="3"/>
      <c r="UWC175" s="3"/>
      <c r="UWD175" s="3"/>
      <c r="UWE175" s="3"/>
      <c r="UWF175" s="3"/>
      <c r="UWG175" s="3"/>
      <c r="UWH175" s="3"/>
      <c r="UWI175" s="3"/>
      <c r="UWJ175" s="3"/>
      <c r="UWK175" s="3"/>
      <c r="UWL175" s="3"/>
      <c r="UWM175" s="3"/>
      <c r="UWN175" s="3"/>
      <c r="UWO175" s="3"/>
      <c r="UWP175" s="3"/>
      <c r="UWQ175" s="3"/>
      <c r="UWR175" s="3"/>
      <c r="UWS175" s="3"/>
      <c r="UWT175" s="3"/>
      <c r="UWU175" s="3"/>
      <c r="UWV175" s="3"/>
      <c r="UWW175" s="3"/>
      <c r="UWX175" s="3"/>
      <c r="UWY175" s="3"/>
      <c r="UWZ175" s="3"/>
      <c r="UXA175" s="3"/>
      <c r="UXB175" s="3"/>
      <c r="UXC175" s="3"/>
      <c r="UXD175" s="3"/>
      <c r="UXE175" s="3"/>
      <c r="UXF175" s="3"/>
      <c r="UXG175" s="3"/>
      <c r="UXH175" s="3"/>
      <c r="UXI175" s="3"/>
      <c r="UXJ175" s="3"/>
      <c r="UXK175" s="3"/>
      <c r="UXL175" s="3"/>
      <c r="UXM175" s="3"/>
      <c r="UXN175" s="3"/>
      <c r="UXO175" s="3"/>
      <c r="UXP175" s="3"/>
      <c r="UXQ175" s="3"/>
      <c r="UXR175" s="3"/>
      <c r="UXS175" s="3"/>
      <c r="UXT175" s="3"/>
      <c r="UXU175" s="3"/>
      <c r="UXV175" s="3"/>
      <c r="UXW175" s="3"/>
      <c r="UXY175" s="3"/>
      <c r="UYA175" s="3"/>
      <c r="UYB175" s="3"/>
      <c r="UYC175" s="3"/>
      <c r="UYD175" s="3"/>
      <c r="UYE175" s="3"/>
      <c r="UYF175" s="3"/>
      <c r="UYG175" s="3"/>
      <c r="UYH175" s="3"/>
      <c r="UYM175" s="3"/>
      <c r="UYN175" s="3"/>
      <c r="UYO175" s="3"/>
      <c r="UYP175" s="3"/>
      <c r="UYQ175" s="3"/>
      <c r="UYR175" s="3"/>
      <c r="UYS175" s="3"/>
      <c r="UYT175" s="3"/>
      <c r="UYU175" s="3"/>
      <c r="UYV175" s="3"/>
      <c r="UYW175" s="3"/>
      <c r="UYX175" s="3"/>
      <c r="UYY175" s="3"/>
      <c r="UYZ175" s="3"/>
      <c r="UZA175" s="3"/>
      <c r="UZB175" s="3"/>
      <c r="UZC175" s="3"/>
      <c r="UZD175" s="3"/>
      <c r="UZE175" s="3"/>
      <c r="UZF175" s="3"/>
      <c r="UZG175" s="3"/>
      <c r="UZH175" s="3"/>
      <c r="UZI175" s="3"/>
      <c r="UZJ175" s="3"/>
      <c r="UZK175" s="3"/>
      <c r="UZL175" s="3"/>
      <c r="UZM175" s="3"/>
      <c r="UZN175" s="3"/>
      <c r="UZO175" s="3"/>
      <c r="UZP175" s="3"/>
      <c r="UZQ175" s="3"/>
      <c r="UZR175" s="3"/>
      <c r="UZS175" s="3"/>
      <c r="UZT175" s="3"/>
      <c r="UZU175" s="3"/>
      <c r="UZV175" s="3"/>
      <c r="UZW175" s="3"/>
      <c r="UZX175" s="3"/>
      <c r="UZY175" s="3"/>
      <c r="UZZ175" s="3"/>
      <c r="VAA175" s="3"/>
      <c r="VAB175" s="3"/>
      <c r="VAC175" s="3"/>
      <c r="VAD175" s="3"/>
      <c r="VAE175" s="3"/>
      <c r="VAF175" s="3"/>
      <c r="VAG175" s="3"/>
      <c r="VAH175" s="3"/>
      <c r="VAI175" s="3"/>
      <c r="VAJ175" s="3"/>
      <c r="VAK175" s="3"/>
      <c r="VAL175" s="3"/>
      <c r="VAM175" s="3"/>
      <c r="VAN175" s="3"/>
      <c r="VAO175" s="3"/>
      <c r="VAP175" s="3"/>
      <c r="VAQ175" s="3"/>
      <c r="VAR175" s="3"/>
      <c r="VAS175" s="3"/>
      <c r="VAT175" s="3"/>
      <c r="VAU175" s="3"/>
      <c r="VAV175" s="3"/>
      <c r="VAW175" s="3"/>
      <c r="VAX175" s="3"/>
      <c r="VAY175" s="3"/>
      <c r="VAZ175" s="3"/>
      <c r="VBA175" s="3"/>
      <c r="VBB175" s="3"/>
      <c r="VBC175" s="3"/>
      <c r="VBD175" s="3"/>
      <c r="VBE175" s="3"/>
      <c r="VBF175" s="3"/>
      <c r="VBG175" s="3"/>
      <c r="VBH175" s="3"/>
      <c r="VBI175" s="3"/>
      <c r="VBJ175" s="3"/>
      <c r="VBK175" s="3"/>
      <c r="VBL175" s="3"/>
      <c r="VBM175" s="3"/>
      <c r="VBN175" s="3"/>
      <c r="VBO175" s="3"/>
      <c r="VBP175" s="3"/>
      <c r="VBQ175" s="3"/>
      <c r="VBR175" s="3"/>
      <c r="VBS175" s="3"/>
      <c r="VBT175" s="3"/>
      <c r="VBU175" s="3"/>
      <c r="VBV175" s="3"/>
      <c r="VBW175" s="3"/>
      <c r="VBX175" s="3"/>
      <c r="VBY175" s="3"/>
      <c r="VBZ175" s="3"/>
      <c r="VCA175" s="3"/>
      <c r="VCB175" s="3"/>
      <c r="VCC175" s="3"/>
      <c r="VCD175" s="3"/>
      <c r="VCE175" s="3"/>
      <c r="VCF175" s="3"/>
      <c r="VCG175" s="3"/>
      <c r="VCH175" s="3"/>
      <c r="VCI175" s="3"/>
      <c r="VCJ175" s="3"/>
      <c r="VCK175" s="3"/>
      <c r="VCL175" s="3"/>
      <c r="VCM175" s="3"/>
      <c r="VCN175" s="3"/>
      <c r="VCO175" s="3"/>
      <c r="VCP175" s="3"/>
      <c r="VCQ175" s="3"/>
      <c r="VCR175" s="3"/>
      <c r="VCS175" s="3"/>
      <c r="VCT175" s="3"/>
      <c r="VCU175" s="3"/>
      <c r="VCV175" s="3"/>
      <c r="VCW175" s="3"/>
      <c r="VCX175" s="3"/>
      <c r="VCY175" s="3"/>
      <c r="VCZ175" s="3"/>
      <c r="VDA175" s="3"/>
      <c r="VDB175" s="3"/>
      <c r="VDC175" s="3"/>
      <c r="VDD175" s="3"/>
      <c r="VDE175" s="3"/>
      <c r="VDF175" s="3"/>
      <c r="VDG175" s="3"/>
      <c r="VDH175" s="3"/>
      <c r="VDI175" s="3"/>
      <c r="VDJ175" s="3"/>
      <c r="VDK175" s="3"/>
      <c r="VDL175" s="3"/>
      <c r="VDM175" s="3"/>
      <c r="VDN175" s="3"/>
      <c r="VDO175" s="3"/>
      <c r="VDP175" s="3"/>
      <c r="VDQ175" s="3"/>
      <c r="VDR175" s="3"/>
      <c r="VDS175" s="3"/>
      <c r="VDT175" s="3"/>
      <c r="VDU175" s="3"/>
      <c r="VDV175" s="3"/>
      <c r="VDW175" s="3"/>
      <c r="VDX175" s="3"/>
      <c r="VDY175" s="3"/>
      <c r="VDZ175" s="3"/>
      <c r="VEA175" s="3"/>
      <c r="VEB175" s="3"/>
      <c r="VEC175" s="3"/>
      <c r="VED175" s="3"/>
      <c r="VEE175" s="3"/>
      <c r="VEF175" s="3"/>
      <c r="VEG175" s="3"/>
      <c r="VEH175" s="3"/>
      <c r="VEI175" s="3"/>
      <c r="VEJ175" s="3"/>
      <c r="VEK175" s="3"/>
      <c r="VEL175" s="3"/>
      <c r="VEM175" s="3"/>
      <c r="VEN175" s="3"/>
      <c r="VEO175" s="3"/>
      <c r="VEP175" s="3"/>
      <c r="VEQ175" s="3"/>
      <c r="VER175" s="3"/>
      <c r="VES175" s="3"/>
      <c r="VET175" s="3"/>
      <c r="VEU175" s="3"/>
      <c r="VEV175" s="3"/>
      <c r="VEW175" s="3"/>
      <c r="VEX175" s="3"/>
      <c r="VEY175" s="3"/>
      <c r="VEZ175" s="3"/>
      <c r="VFA175" s="3"/>
      <c r="VFB175" s="3"/>
      <c r="VFC175" s="3"/>
      <c r="VFD175" s="3"/>
      <c r="VFE175" s="3"/>
      <c r="VFF175" s="3"/>
      <c r="VFG175" s="3"/>
      <c r="VFH175" s="3"/>
      <c r="VFI175" s="3"/>
      <c r="VFJ175" s="3"/>
      <c r="VFK175" s="3"/>
      <c r="VFL175" s="3"/>
      <c r="VFM175" s="3"/>
      <c r="VFN175" s="3"/>
      <c r="VFO175" s="3"/>
      <c r="VFP175" s="3"/>
      <c r="VFQ175" s="3"/>
      <c r="VFR175" s="3"/>
      <c r="VFS175" s="3"/>
      <c r="VFT175" s="3"/>
      <c r="VFU175" s="3"/>
      <c r="VFV175" s="3"/>
      <c r="VFW175" s="3"/>
      <c r="VFX175" s="3"/>
      <c r="VFY175" s="3"/>
      <c r="VFZ175" s="3"/>
      <c r="VGA175" s="3"/>
      <c r="VGB175" s="3"/>
      <c r="VGC175" s="3"/>
      <c r="VGD175" s="3"/>
      <c r="VGE175" s="3"/>
      <c r="VGF175" s="3"/>
      <c r="VGG175" s="3"/>
      <c r="VGH175" s="3"/>
      <c r="VGI175" s="3"/>
      <c r="VGJ175" s="3"/>
      <c r="VGK175" s="3"/>
      <c r="VGL175" s="3"/>
      <c r="VGM175" s="3"/>
      <c r="VGN175" s="3"/>
      <c r="VGO175" s="3"/>
      <c r="VGP175" s="3"/>
      <c r="VGQ175" s="3"/>
      <c r="VGR175" s="3"/>
      <c r="VGS175" s="3"/>
      <c r="VGT175" s="3"/>
      <c r="VGU175" s="3"/>
      <c r="VGV175" s="3"/>
      <c r="VGW175" s="3"/>
      <c r="VGX175" s="3"/>
      <c r="VGY175" s="3"/>
      <c r="VGZ175" s="3"/>
      <c r="VHA175" s="3"/>
      <c r="VHB175" s="3"/>
      <c r="VHC175" s="3"/>
      <c r="VHD175" s="3"/>
      <c r="VHE175" s="3"/>
      <c r="VHF175" s="3"/>
      <c r="VHG175" s="3"/>
      <c r="VHH175" s="3"/>
      <c r="VHI175" s="3"/>
      <c r="VHJ175" s="3"/>
      <c r="VHK175" s="3"/>
      <c r="VHL175" s="3"/>
      <c r="VHM175" s="3"/>
      <c r="VHN175" s="3"/>
      <c r="VHO175" s="3"/>
      <c r="VHP175" s="3"/>
      <c r="VHQ175" s="3"/>
      <c r="VHR175" s="3"/>
      <c r="VHS175" s="3"/>
      <c r="VHU175" s="3"/>
      <c r="VHW175" s="3"/>
      <c r="VHX175" s="3"/>
      <c r="VHY175" s="3"/>
      <c r="VHZ175" s="3"/>
      <c r="VIA175" s="3"/>
      <c r="VIB175" s="3"/>
      <c r="VIC175" s="3"/>
      <c r="VID175" s="3"/>
      <c r="VII175" s="3"/>
      <c r="VIJ175" s="3"/>
      <c r="VIK175" s="3"/>
      <c r="VIL175" s="3"/>
      <c r="VIM175" s="3"/>
      <c r="VIN175" s="3"/>
      <c r="VIO175" s="3"/>
      <c r="VIP175" s="3"/>
      <c r="VIQ175" s="3"/>
      <c r="VIR175" s="3"/>
      <c r="VIS175" s="3"/>
      <c r="VIT175" s="3"/>
      <c r="VIU175" s="3"/>
      <c r="VIV175" s="3"/>
      <c r="VIW175" s="3"/>
      <c r="VIX175" s="3"/>
      <c r="VIY175" s="3"/>
      <c r="VIZ175" s="3"/>
      <c r="VJA175" s="3"/>
      <c r="VJB175" s="3"/>
      <c r="VJC175" s="3"/>
      <c r="VJD175" s="3"/>
      <c r="VJE175" s="3"/>
      <c r="VJF175" s="3"/>
      <c r="VJG175" s="3"/>
      <c r="VJH175" s="3"/>
      <c r="VJI175" s="3"/>
      <c r="VJJ175" s="3"/>
      <c r="VJK175" s="3"/>
      <c r="VJL175" s="3"/>
      <c r="VJM175" s="3"/>
      <c r="VJN175" s="3"/>
      <c r="VJO175" s="3"/>
      <c r="VJP175" s="3"/>
      <c r="VJQ175" s="3"/>
      <c r="VJR175" s="3"/>
      <c r="VJS175" s="3"/>
      <c r="VJT175" s="3"/>
      <c r="VJU175" s="3"/>
      <c r="VJV175" s="3"/>
      <c r="VJW175" s="3"/>
      <c r="VJX175" s="3"/>
      <c r="VJY175" s="3"/>
      <c r="VJZ175" s="3"/>
      <c r="VKA175" s="3"/>
      <c r="VKB175" s="3"/>
      <c r="VKC175" s="3"/>
      <c r="VKD175" s="3"/>
      <c r="VKE175" s="3"/>
      <c r="VKF175" s="3"/>
      <c r="VKG175" s="3"/>
      <c r="VKH175" s="3"/>
      <c r="VKI175" s="3"/>
      <c r="VKJ175" s="3"/>
      <c r="VKK175" s="3"/>
      <c r="VKL175" s="3"/>
      <c r="VKM175" s="3"/>
      <c r="VKN175" s="3"/>
      <c r="VKO175" s="3"/>
      <c r="VKP175" s="3"/>
      <c r="VKQ175" s="3"/>
      <c r="VKR175" s="3"/>
      <c r="VKS175" s="3"/>
      <c r="VKT175" s="3"/>
      <c r="VKU175" s="3"/>
      <c r="VKV175" s="3"/>
      <c r="VKW175" s="3"/>
      <c r="VKX175" s="3"/>
      <c r="VKY175" s="3"/>
      <c r="VKZ175" s="3"/>
      <c r="VLA175" s="3"/>
      <c r="VLB175" s="3"/>
      <c r="VLC175" s="3"/>
      <c r="VLD175" s="3"/>
      <c r="VLE175" s="3"/>
      <c r="VLF175" s="3"/>
      <c r="VLG175" s="3"/>
      <c r="VLH175" s="3"/>
      <c r="VLI175" s="3"/>
      <c r="VLJ175" s="3"/>
      <c r="VLK175" s="3"/>
      <c r="VLL175" s="3"/>
      <c r="VLM175" s="3"/>
      <c r="VLN175" s="3"/>
      <c r="VLO175" s="3"/>
      <c r="VLP175" s="3"/>
      <c r="VLQ175" s="3"/>
      <c r="VLR175" s="3"/>
      <c r="VLS175" s="3"/>
      <c r="VLT175" s="3"/>
      <c r="VLU175" s="3"/>
      <c r="VLV175" s="3"/>
      <c r="VLW175" s="3"/>
      <c r="VLX175" s="3"/>
      <c r="VLY175" s="3"/>
      <c r="VLZ175" s="3"/>
      <c r="VMA175" s="3"/>
      <c r="VMB175" s="3"/>
      <c r="VMC175" s="3"/>
      <c r="VMD175" s="3"/>
      <c r="VME175" s="3"/>
      <c r="VMF175" s="3"/>
      <c r="VMG175" s="3"/>
      <c r="VMH175" s="3"/>
      <c r="VMI175" s="3"/>
      <c r="VMJ175" s="3"/>
      <c r="VMK175" s="3"/>
      <c r="VML175" s="3"/>
      <c r="VMM175" s="3"/>
      <c r="VMN175" s="3"/>
      <c r="VMO175" s="3"/>
      <c r="VMP175" s="3"/>
      <c r="VMQ175" s="3"/>
      <c r="VMR175" s="3"/>
      <c r="VMS175" s="3"/>
      <c r="VMT175" s="3"/>
      <c r="VMU175" s="3"/>
      <c r="VMV175" s="3"/>
      <c r="VMW175" s="3"/>
      <c r="VMX175" s="3"/>
      <c r="VMY175" s="3"/>
      <c r="VMZ175" s="3"/>
      <c r="VNA175" s="3"/>
      <c r="VNB175" s="3"/>
      <c r="VNC175" s="3"/>
      <c r="VND175" s="3"/>
      <c r="VNE175" s="3"/>
      <c r="VNF175" s="3"/>
      <c r="VNG175" s="3"/>
      <c r="VNH175" s="3"/>
      <c r="VNI175" s="3"/>
      <c r="VNJ175" s="3"/>
      <c r="VNK175" s="3"/>
      <c r="VNL175" s="3"/>
      <c r="VNM175" s="3"/>
      <c r="VNN175" s="3"/>
      <c r="VNO175" s="3"/>
      <c r="VNP175" s="3"/>
      <c r="VNQ175" s="3"/>
      <c r="VNR175" s="3"/>
      <c r="VNS175" s="3"/>
      <c r="VNT175" s="3"/>
      <c r="VNU175" s="3"/>
      <c r="VNV175" s="3"/>
      <c r="VNW175" s="3"/>
      <c r="VNX175" s="3"/>
      <c r="VNY175" s="3"/>
      <c r="VNZ175" s="3"/>
      <c r="VOA175" s="3"/>
      <c r="VOB175" s="3"/>
      <c r="VOC175" s="3"/>
      <c r="VOD175" s="3"/>
      <c r="VOE175" s="3"/>
      <c r="VOF175" s="3"/>
      <c r="VOG175" s="3"/>
      <c r="VOH175" s="3"/>
      <c r="VOI175" s="3"/>
      <c r="VOJ175" s="3"/>
      <c r="VOK175" s="3"/>
      <c r="VOL175" s="3"/>
      <c r="VOM175" s="3"/>
      <c r="VON175" s="3"/>
      <c r="VOO175" s="3"/>
      <c r="VOP175" s="3"/>
      <c r="VOQ175" s="3"/>
      <c r="VOR175" s="3"/>
      <c r="VOS175" s="3"/>
      <c r="VOT175" s="3"/>
      <c r="VOU175" s="3"/>
      <c r="VOV175" s="3"/>
      <c r="VOW175" s="3"/>
      <c r="VOX175" s="3"/>
      <c r="VOY175" s="3"/>
      <c r="VOZ175" s="3"/>
      <c r="VPA175" s="3"/>
      <c r="VPB175" s="3"/>
      <c r="VPC175" s="3"/>
      <c r="VPD175" s="3"/>
      <c r="VPE175" s="3"/>
      <c r="VPF175" s="3"/>
      <c r="VPG175" s="3"/>
      <c r="VPH175" s="3"/>
      <c r="VPI175" s="3"/>
      <c r="VPJ175" s="3"/>
      <c r="VPK175" s="3"/>
      <c r="VPL175" s="3"/>
      <c r="VPM175" s="3"/>
      <c r="VPN175" s="3"/>
      <c r="VPO175" s="3"/>
      <c r="VPP175" s="3"/>
      <c r="VPQ175" s="3"/>
      <c r="VPR175" s="3"/>
      <c r="VPS175" s="3"/>
      <c r="VPT175" s="3"/>
      <c r="VPU175" s="3"/>
      <c r="VPV175" s="3"/>
      <c r="VPW175" s="3"/>
      <c r="VPX175" s="3"/>
      <c r="VPY175" s="3"/>
      <c r="VPZ175" s="3"/>
      <c r="VQA175" s="3"/>
      <c r="VQB175" s="3"/>
      <c r="VQC175" s="3"/>
      <c r="VQD175" s="3"/>
      <c r="VQE175" s="3"/>
      <c r="VQF175" s="3"/>
      <c r="VQG175" s="3"/>
      <c r="VQH175" s="3"/>
      <c r="VQI175" s="3"/>
      <c r="VQJ175" s="3"/>
      <c r="VQK175" s="3"/>
      <c r="VQL175" s="3"/>
      <c r="VQM175" s="3"/>
      <c r="VQN175" s="3"/>
      <c r="VQO175" s="3"/>
      <c r="VQP175" s="3"/>
      <c r="VQQ175" s="3"/>
      <c r="VQR175" s="3"/>
      <c r="VQS175" s="3"/>
      <c r="VQT175" s="3"/>
      <c r="VQU175" s="3"/>
      <c r="VQV175" s="3"/>
      <c r="VQW175" s="3"/>
      <c r="VQX175" s="3"/>
      <c r="VQY175" s="3"/>
      <c r="VQZ175" s="3"/>
      <c r="VRA175" s="3"/>
      <c r="VRB175" s="3"/>
      <c r="VRC175" s="3"/>
      <c r="VRD175" s="3"/>
      <c r="VRE175" s="3"/>
      <c r="VRF175" s="3"/>
      <c r="VRG175" s="3"/>
      <c r="VRH175" s="3"/>
      <c r="VRI175" s="3"/>
      <c r="VRJ175" s="3"/>
      <c r="VRK175" s="3"/>
      <c r="VRL175" s="3"/>
      <c r="VRM175" s="3"/>
      <c r="VRN175" s="3"/>
      <c r="VRO175" s="3"/>
      <c r="VRQ175" s="3"/>
      <c r="VRS175" s="3"/>
      <c r="VRT175" s="3"/>
      <c r="VRU175" s="3"/>
      <c r="VRV175" s="3"/>
      <c r="VRW175" s="3"/>
      <c r="VRX175" s="3"/>
      <c r="VRY175" s="3"/>
      <c r="VRZ175" s="3"/>
      <c r="VSE175" s="3"/>
      <c r="VSF175" s="3"/>
      <c r="VSG175" s="3"/>
      <c r="VSH175" s="3"/>
      <c r="VSI175" s="3"/>
      <c r="VSJ175" s="3"/>
      <c r="VSK175" s="3"/>
      <c r="VSL175" s="3"/>
      <c r="VSM175" s="3"/>
      <c r="VSN175" s="3"/>
      <c r="VSO175" s="3"/>
      <c r="VSP175" s="3"/>
      <c r="VSQ175" s="3"/>
      <c r="VSR175" s="3"/>
      <c r="VSS175" s="3"/>
      <c r="VST175" s="3"/>
      <c r="VSU175" s="3"/>
      <c r="VSV175" s="3"/>
      <c r="VSW175" s="3"/>
      <c r="VSX175" s="3"/>
      <c r="VSY175" s="3"/>
      <c r="VSZ175" s="3"/>
      <c r="VTA175" s="3"/>
      <c r="VTB175" s="3"/>
      <c r="VTC175" s="3"/>
      <c r="VTD175" s="3"/>
      <c r="VTE175" s="3"/>
      <c r="VTF175" s="3"/>
      <c r="VTG175" s="3"/>
      <c r="VTH175" s="3"/>
      <c r="VTI175" s="3"/>
      <c r="VTJ175" s="3"/>
      <c r="VTK175" s="3"/>
      <c r="VTL175" s="3"/>
      <c r="VTM175" s="3"/>
      <c r="VTN175" s="3"/>
      <c r="VTO175" s="3"/>
      <c r="VTP175" s="3"/>
      <c r="VTQ175" s="3"/>
      <c r="VTR175" s="3"/>
      <c r="VTS175" s="3"/>
      <c r="VTT175" s="3"/>
      <c r="VTU175" s="3"/>
      <c r="VTV175" s="3"/>
      <c r="VTW175" s="3"/>
      <c r="VTX175" s="3"/>
      <c r="VTY175" s="3"/>
      <c r="VTZ175" s="3"/>
      <c r="VUA175" s="3"/>
      <c r="VUB175" s="3"/>
      <c r="VUC175" s="3"/>
      <c r="VUD175" s="3"/>
      <c r="VUE175" s="3"/>
      <c r="VUF175" s="3"/>
      <c r="VUG175" s="3"/>
      <c r="VUH175" s="3"/>
      <c r="VUI175" s="3"/>
      <c r="VUJ175" s="3"/>
      <c r="VUK175" s="3"/>
      <c r="VUL175" s="3"/>
      <c r="VUM175" s="3"/>
      <c r="VUN175" s="3"/>
      <c r="VUO175" s="3"/>
      <c r="VUP175" s="3"/>
      <c r="VUQ175" s="3"/>
      <c r="VUR175" s="3"/>
      <c r="VUS175" s="3"/>
      <c r="VUT175" s="3"/>
      <c r="VUU175" s="3"/>
      <c r="VUV175" s="3"/>
      <c r="VUW175" s="3"/>
      <c r="VUX175" s="3"/>
      <c r="VUY175" s="3"/>
      <c r="VUZ175" s="3"/>
      <c r="VVA175" s="3"/>
      <c r="VVB175" s="3"/>
      <c r="VVC175" s="3"/>
      <c r="VVD175" s="3"/>
      <c r="VVE175" s="3"/>
      <c r="VVF175" s="3"/>
      <c r="VVG175" s="3"/>
      <c r="VVH175" s="3"/>
      <c r="VVI175" s="3"/>
      <c r="VVJ175" s="3"/>
      <c r="VVK175" s="3"/>
      <c r="VVL175" s="3"/>
      <c r="VVM175" s="3"/>
      <c r="VVN175" s="3"/>
      <c r="VVO175" s="3"/>
      <c r="VVP175" s="3"/>
      <c r="VVQ175" s="3"/>
      <c r="VVR175" s="3"/>
      <c r="VVS175" s="3"/>
      <c r="VVT175" s="3"/>
      <c r="VVU175" s="3"/>
      <c r="VVV175" s="3"/>
      <c r="VVW175" s="3"/>
      <c r="VVX175" s="3"/>
      <c r="VVY175" s="3"/>
      <c r="VVZ175" s="3"/>
      <c r="VWA175" s="3"/>
      <c r="VWB175" s="3"/>
      <c r="VWC175" s="3"/>
      <c r="VWD175" s="3"/>
      <c r="VWE175" s="3"/>
      <c r="VWF175" s="3"/>
      <c r="VWG175" s="3"/>
      <c r="VWH175" s="3"/>
      <c r="VWI175" s="3"/>
      <c r="VWJ175" s="3"/>
      <c r="VWK175" s="3"/>
      <c r="VWL175" s="3"/>
      <c r="VWM175" s="3"/>
      <c r="VWN175" s="3"/>
      <c r="VWO175" s="3"/>
      <c r="VWP175" s="3"/>
      <c r="VWQ175" s="3"/>
      <c r="VWR175" s="3"/>
      <c r="VWS175" s="3"/>
      <c r="VWT175" s="3"/>
      <c r="VWU175" s="3"/>
      <c r="VWV175" s="3"/>
      <c r="VWW175" s="3"/>
      <c r="VWX175" s="3"/>
      <c r="VWY175" s="3"/>
      <c r="VWZ175" s="3"/>
      <c r="VXA175" s="3"/>
      <c r="VXB175" s="3"/>
      <c r="VXC175" s="3"/>
      <c r="VXD175" s="3"/>
      <c r="VXE175" s="3"/>
      <c r="VXF175" s="3"/>
      <c r="VXG175" s="3"/>
      <c r="VXH175" s="3"/>
      <c r="VXI175" s="3"/>
      <c r="VXJ175" s="3"/>
      <c r="VXK175" s="3"/>
      <c r="VXL175" s="3"/>
      <c r="VXM175" s="3"/>
      <c r="VXN175" s="3"/>
      <c r="VXO175" s="3"/>
      <c r="VXP175" s="3"/>
      <c r="VXQ175" s="3"/>
      <c r="VXR175" s="3"/>
      <c r="VXS175" s="3"/>
      <c r="VXT175" s="3"/>
      <c r="VXU175" s="3"/>
      <c r="VXV175" s="3"/>
      <c r="VXW175" s="3"/>
      <c r="VXX175" s="3"/>
      <c r="VXY175" s="3"/>
      <c r="VXZ175" s="3"/>
      <c r="VYA175" s="3"/>
      <c r="VYB175" s="3"/>
      <c r="VYC175" s="3"/>
      <c r="VYD175" s="3"/>
      <c r="VYE175" s="3"/>
      <c r="VYF175" s="3"/>
      <c r="VYG175" s="3"/>
      <c r="VYH175" s="3"/>
      <c r="VYI175" s="3"/>
      <c r="VYJ175" s="3"/>
      <c r="VYK175" s="3"/>
      <c r="VYL175" s="3"/>
      <c r="VYM175" s="3"/>
      <c r="VYN175" s="3"/>
      <c r="VYO175" s="3"/>
      <c r="VYP175" s="3"/>
      <c r="VYQ175" s="3"/>
      <c r="VYR175" s="3"/>
      <c r="VYS175" s="3"/>
      <c r="VYT175" s="3"/>
      <c r="VYU175" s="3"/>
      <c r="VYV175" s="3"/>
      <c r="VYW175" s="3"/>
      <c r="VYX175" s="3"/>
      <c r="VYY175" s="3"/>
      <c r="VYZ175" s="3"/>
      <c r="VZA175" s="3"/>
      <c r="VZB175" s="3"/>
      <c r="VZC175" s="3"/>
      <c r="VZD175" s="3"/>
      <c r="VZE175" s="3"/>
      <c r="VZF175" s="3"/>
      <c r="VZG175" s="3"/>
      <c r="VZH175" s="3"/>
      <c r="VZI175" s="3"/>
      <c r="VZJ175" s="3"/>
      <c r="VZK175" s="3"/>
      <c r="VZL175" s="3"/>
      <c r="VZM175" s="3"/>
      <c r="VZN175" s="3"/>
      <c r="VZO175" s="3"/>
      <c r="VZP175" s="3"/>
      <c r="VZQ175" s="3"/>
      <c r="VZR175" s="3"/>
      <c r="VZS175" s="3"/>
      <c r="VZT175" s="3"/>
      <c r="VZU175" s="3"/>
      <c r="VZV175" s="3"/>
      <c r="VZW175" s="3"/>
      <c r="VZX175" s="3"/>
      <c r="VZY175" s="3"/>
      <c r="VZZ175" s="3"/>
      <c r="WAA175" s="3"/>
      <c r="WAB175" s="3"/>
      <c r="WAC175" s="3"/>
      <c r="WAD175" s="3"/>
      <c r="WAE175" s="3"/>
      <c r="WAF175" s="3"/>
      <c r="WAG175" s="3"/>
      <c r="WAH175" s="3"/>
      <c r="WAI175" s="3"/>
      <c r="WAJ175" s="3"/>
      <c r="WAK175" s="3"/>
      <c r="WAL175" s="3"/>
      <c r="WAM175" s="3"/>
      <c r="WAN175" s="3"/>
      <c r="WAO175" s="3"/>
      <c r="WAP175" s="3"/>
      <c r="WAQ175" s="3"/>
      <c r="WAR175" s="3"/>
      <c r="WAS175" s="3"/>
      <c r="WAT175" s="3"/>
      <c r="WAU175" s="3"/>
      <c r="WAV175" s="3"/>
      <c r="WAW175" s="3"/>
      <c r="WAX175" s="3"/>
      <c r="WAY175" s="3"/>
      <c r="WAZ175" s="3"/>
      <c r="WBA175" s="3"/>
      <c r="WBB175" s="3"/>
      <c r="WBC175" s="3"/>
      <c r="WBD175" s="3"/>
      <c r="WBE175" s="3"/>
      <c r="WBF175" s="3"/>
      <c r="WBG175" s="3"/>
      <c r="WBH175" s="3"/>
      <c r="WBI175" s="3"/>
      <c r="WBJ175" s="3"/>
      <c r="WBK175" s="3"/>
      <c r="WBM175" s="3"/>
      <c r="WBO175" s="3"/>
      <c r="WBP175" s="3"/>
      <c r="WBQ175" s="3"/>
      <c r="WBR175" s="3"/>
      <c r="WBS175" s="3"/>
      <c r="WBT175" s="3"/>
      <c r="WBU175" s="3"/>
      <c r="WBV175" s="3"/>
      <c r="WCA175" s="3"/>
      <c r="WCB175" s="3"/>
      <c r="WCC175" s="3"/>
      <c r="WCD175" s="3"/>
      <c r="WCE175" s="3"/>
      <c r="WCF175" s="3"/>
      <c r="WCG175" s="3"/>
      <c r="WCH175" s="3"/>
      <c r="WCI175" s="3"/>
      <c r="WCJ175" s="3"/>
      <c r="WCK175" s="3"/>
      <c r="WCL175" s="3"/>
      <c r="WCM175" s="3"/>
      <c r="WCN175" s="3"/>
      <c r="WCO175" s="3"/>
      <c r="WCP175" s="3"/>
      <c r="WCQ175" s="3"/>
      <c r="WCR175" s="3"/>
      <c r="WCS175" s="3"/>
      <c r="WCT175" s="3"/>
      <c r="WCU175" s="3"/>
      <c r="WCV175" s="3"/>
      <c r="WCW175" s="3"/>
      <c r="WCX175" s="3"/>
      <c r="WCY175" s="3"/>
      <c r="WCZ175" s="3"/>
      <c r="WDA175" s="3"/>
      <c r="WDB175" s="3"/>
      <c r="WDC175" s="3"/>
      <c r="WDD175" s="3"/>
      <c r="WDE175" s="3"/>
      <c r="WDF175" s="3"/>
      <c r="WDG175" s="3"/>
      <c r="WDH175" s="3"/>
      <c r="WDI175" s="3"/>
      <c r="WDJ175" s="3"/>
      <c r="WDK175" s="3"/>
      <c r="WDL175" s="3"/>
      <c r="WDM175" s="3"/>
      <c r="WDN175" s="3"/>
      <c r="WDO175" s="3"/>
      <c r="WDP175" s="3"/>
      <c r="WDQ175" s="3"/>
      <c r="WDR175" s="3"/>
      <c r="WDS175" s="3"/>
      <c r="WDT175" s="3"/>
      <c r="WDU175" s="3"/>
      <c r="WDV175" s="3"/>
      <c r="WDW175" s="3"/>
      <c r="WDX175" s="3"/>
      <c r="WDY175" s="3"/>
      <c r="WDZ175" s="3"/>
      <c r="WEA175" s="3"/>
      <c r="WEB175" s="3"/>
      <c r="WEC175" s="3"/>
      <c r="WED175" s="3"/>
      <c r="WEE175" s="3"/>
      <c r="WEF175" s="3"/>
      <c r="WEG175" s="3"/>
      <c r="WEH175" s="3"/>
      <c r="WEI175" s="3"/>
      <c r="WEJ175" s="3"/>
      <c r="WEK175" s="3"/>
      <c r="WEL175" s="3"/>
      <c r="WEM175" s="3"/>
      <c r="WEN175" s="3"/>
      <c r="WEO175" s="3"/>
      <c r="WEP175" s="3"/>
      <c r="WEQ175" s="3"/>
      <c r="WER175" s="3"/>
      <c r="WES175" s="3"/>
      <c r="WET175" s="3"/>
      <c r="WEU175" s="3"/>
      <c r="WEV175" s="3"/>
      <c r="WEW175" s="3"/>
      <c r="WEX175" s="3"/>
      <c r="WEY175" s="3"/>
      <c r="WEZ175" s="3"/>
      <c r="WFA175" s="3"/>
      <c r="WFB175" s="3"/>
      <c r="WFC175" s="3"/>
      <c r="WFD175" s="3"/>
      <c r="WFE175" s="3"/>
      <c r="WFF175" s="3"/>
      <c r="WFG175" s="3"/>
      <c r="WFH175" s="3"/>
      <c r="WFI175" s="3"/>
      <c r="WFJ175" s="3"/>
      <c r="WFK175" s="3"/>
      <c r="WFL175" s="3"/>
      <c r="WFM175" s="3"/>
      <c r="WFN175" s="3"/>
      <c r="WFO175" s="3"/>
      <c r="WFP175" s="3"/>
      <c r="WFQ175" s="3"/>
      <c r="WFR175" s="3"/>
      <c r="WFS175" s="3"/>
      <c r="WFT175" s="3"/>
      <c r="WFU175" s="3"/>
      <c r="WFV175" s="3"/>
      <c r="WFW175" s="3"/>
      <c r="WFX175" s="3"/>
      <c r="WFY175" s="3"/>
      <c r="WFZ175" s="3"/>
      <c r="WGA175" s="3"/>
      <c r="WGB175" s="3"/>
      <c r="WGC175" s="3"/>
      <c r="WGD175" s="3"/>
      <c r="WGE175" s="3"/>
      <c r="WGF175" s="3"/>
      <c r="WGG175" s="3"/>
      <c r="WGH175" s="3"/>
      <c r="WGI175" s="3"/>
      <c r="WGJ175" s="3"/>
      <c r="WGK175" s="3"/>
      <c r="WGL175" s="3"/>
      <c r="WGM175" s="3"/>
      <c r="WGN175" s="3"/>
      <c r="WGO175" s="3"/>
      <c r="WGP175" s="3"/>
      <c r="WGQ175" s="3"/>
      <c r="WGR175" s="3"/>
      <c r="WGS175" s="3"/>
      <c r="WGT175" s="3"/>
      <c r="WGU175" s="3"/>
      <c r="WGV175" s="3"/>
      <c r="WGW175" s="3"/>
      <c r="WGX175" s="3"/>
      <c r="WGY175" s="3"/>
      <c r="WGZ175" s="3"/>
      <c r="WHA175" s="3"/>
      <c r="WHB175" s="3"/>
      <c r="WHC175" s="3"/>
      <c r="WHD175" s="3"/>
      <c r="WHE175" s="3"/>
      <c r="WHF175" s="3"/>
      <c r="WHG175" s="3"/>
      <c r="WHH175" s="3"/>
      <c r="WHI175" s="3"/>
      <c r="WHJ175" s="3"/>
      <c r="WHK175" s="3"/>
      <c r="WHL175" s="3"/>
      <c r="WHM175" s="3"/>
      <c r="WHN175" s="3"/>
      <c r="WHO175" s="3"/>
      <c r="WHP175" s="3"/>
      <c r="WHQ175" s="3"/>
      <c r="WHR175" s="3"/>
      <c r="WHS175" s="3"/>
      <c r="WHT175" s="3"/>
      <c r="WHU175" s="3"/>
      <c r="WHV175" s="3"/>
      <c r="WHW175" s="3"/>
      <c r="WHX175" s="3"/>
      <c r="WHY175" s="3"/>
      <c r="WHZ175" s="3"/>
      <c r="WIA175" s="3"/>
      <c r="WIB175" s="3"/>
      <c r="WIC175" s="3"/>
      <c r="WID175" s="3"/>
      <c r="WIE175" s="3"/>
      <c r="WIF175" s="3"/>
      <c r="WIG175" s="3"/>
      <c r="WIH175" s="3"/>
      <c r="WII175" s="3"/>
      <c r="WIJ175" s="3"/>
      <c r="WIK175" s="3"/>
      <c r="WIL175" s="3"/>
      <c r="WIM175" s="3"/>
      <c r="WIN175" s="3"/>
      <c r="WIO175" s="3"/>
      <c r="WIP175" s="3"/>
      <c r="WIQ175" s="3"/>
      <c r="WIR175" s="3"/>
      <c r="WIS175" s="3"/>
      <c r="WIT175" s="3"/>
      <c r="WIU175" s="3"/>
      <c r="WIV175" s="3"/>
      <c r="WIW175" s="3"/>
      <c r="WIX175" s="3"/>
      <c r="WIY175" s="3"/>
      <c r="WIZ175" s="3"/>
      <c r="WJA175" s="3"/>
      <c r="WJB175" s="3"/>
      <c r="WJC175" s="3"/>
      <c r="WJD175" s="3"/>
      <c r="WJE175" s="3"/>
      <c r="WJF175" s="3"/>
      <c r="WJG175" s="3"/>
      <c r="WJH175" s="3"/>
      <c r="WJI175" s="3"/>
      <c r="WJJ175" s="3"/>
      <c r="WJK175" s="3"/>
      <c r="WJL175" s="3"/>
      <c r="WJM175" s="3"/>
      <c r="WJN175" s="3"/>
      <c r="WJO175" s="3"/>
      <c r="WJP175" s="3"/>
      <c r="WJQ175" s="3"/>
      <c r="WJR175" s="3"/>
      <c r="WJS175" s="3"/>
      <c r="WJT175" s="3"/>
      <c r="WJU175" s="3"/>
      <c r="WJV175" s="3"/>
      <c r="WJW175" s="3"/>
      <c r="WJX175" s="3"/>
      <c r="WJY175" s="3"/>
      <c r="WJZ175" s="3"/>
      <c r="WKA175" s="3"/>
      <c r="WKB175" s="3"/>
      <c r="WKC175" s="3"/>
      <c r="WKD175" s="3"/>
      <c r="WKE175" s="3"/>
      <c r="WKF175" s="3"/>
      <c r="WKG175" s="3"/>
      <c r="WKH175" s="3"/>
      <c r="WKI175" s="3"/>
      <c r="WKJ175" s="3"/>
      <c r="WKK175" s="3"/>
      <c r="WKL175" s="3"/>
      <c r="WKM175" s="3"/>
      <c r="WKN175" s="3"/>
      <c r="WKO175" s="3"/>
      <c r="WKP175" s="3"/>
      <c r="WKQ175" s="3"/>
      <c r="WKR175" s="3"/>
      <c r="WKS175" s="3"/>
      <c r="WKT175" s="3"/>
      <c r="WKU175" s="3"/>
      <c r="WKV175" s="3"/>
      <c r="WKW175" s="3"/>
      <c r="WKX175" s="3"/>
      <c r="WKY175" s="3"/>
      <c r="WKZ175" s="3"/>
      <c r="WLA175" s="3"/>
      <c r="WLB175" s="3"/>
      <c r="WLC175" s="3"/>
      <c r="WLD175" s="3"/>
      <c r="WLE175" s="3"/>
      <c r="WLF175" s="3"/>
      <c r="WLG175" s="3"/>
      <c r="WLI175" s="3"/>
      <c r="WLK175" s="3"/>
      <c r="WLL175" s="3"/>
      <c r="WLM175" s="3"/>
      <c r="WLN175" s="3"/>
      <c r="WLO175" s="3"/>
      <c r="WLP175" s="3"/>
      <c r="WLQ175" s="3"/>
      <c r="WLR175" s="3"/>
      <c r="WLW175" s="3"/>
      <c r="WLX175" s="3"/>
      <c r="WLY175" s="3"/>
      <c r="WLZ175" s="3"/>
      <c r="WMA175" s="3"/>
      <c r="WMB175" s="3"/>
      <c r="WMC175" s="3"/>
      <c r="WMD175" s="3"/>
      <c r="WME175" s="3"/>
      <c r="WMF175" s="3"/>
      <c r="WMG175" s="3"/>
      <c r="WMH175" s="3"/>
      <c r="WMI175" s="3"/>
      <c r="WMJ175" s="3"/>
      <c r="WMK175" s="3"/>
      <c r="WML175" s="3"/>
      <c r="WMM175" s="3"/>
      <c r="WMN175" s="3"/>
      <c r="WMO175" s="3"/>
      <c r="WMP175" s="3"/>
      <c r="WMQ175" s="3"/>
      <c r="WMR175" s="3"/>
      <c r="WMS175" s="3"/>
      <c r="WMT175" s="3"/>
      <c r="WMU175" s="3"/>
      <c r="WMV175" s="3"/>
      <c r="WMW175" s="3"/>
      <c r="WMX175" s="3"/>
      <c r="WMY175" s="3"/>
      <c r="WMZ175" s="3"/>
      <c r="WNA175" s="3"/>
      <c r="WNB175" s="3"/>
      <c r="WNC175" s="3"/>
      <c r="WND175" s="3"/>
      <c r="WNE175" s="3"/>
      <c r="WNF175" s="3"/>
      <c r="WNG175" s="3"/>
      <c r="WNH175" s="3"/>
      <c r="WNI175" s="3"/>
      <c r="WNJ175" s="3"/>
      <c r="WNK175" s="3"/>
      <c r="WNL175" s="3"/>
      <c r="WNM175" s="3"/>
      <c r="WNN175" s="3"/>
      <c r="WNO175" s="3"/>
      <c r="WNP175" s="3"/>
      <c r="WNQ175" s="3"/>
      <c r="WNR175" s="3"/>
      <c r="WNS175" s="3"/>
      <c r="WNT175" s="3"/>
      <c r="WNU175" s="3"/>
      <c r="WNV175" s="3"/>
      <c r="WNW175" s="3"/>
      <c r="WNX175" s="3"/>
      <c r="WNY175" s="3"/>
      <c r="WNZ175" s="3"/>
      <c r="WOA175" s="3"/>
      <c r="WOB175" s="3"/>
      <c r="WOC175" s="3"/>
      <c r="WOD175" s="3"/>
      <c r="WOE175" s="3"/>
      <c r="WOF175" s="3"/>
      <c r="WOG175" s="3"/>
      <c r="WOH175" s="3"/>
      <c r="WOI175" s="3"/>
      <c r="WOJ175" s="3"/>
      <c r="WOK175" s="3"/>
      <c r="WOL175" s="3"/>
      <c r="WOM175" s="3"/>
      <c r="WON175" s="3"/>
      <c r="WOO175" s="3"/>
      <c r="WOP175" s="3"/>
      <c r="WOQ175" s="3"/>
      <c r="WOR175" s="3"/>
      <c r="WOS175" s="3"/>
      <c r="WOT175" s="3"/>
      <c r="WOU175" s="3"/>
      <c r="WOV175" s="3"/>
      <c r="WOW175" s="3"/>
      <c r="WOX175" s="3"/>
      <c r="WOY175" s="3"/>
      <c r="WOZ175" s="3"/>
      <c r="WPA175" s="3"/>
      <c r="WPB175" s="3"/>
      <c r="WPC175" s="3"/>
      <c r="WPD175" s="3"/>
      <c r="WPE175" s="3"/>
      <c r="WPF175" s="3"/>
      <c r="WPG175" s="3"/>
      <c r="WPH175" s="3"/>
      <c r="WPI175" s="3"/>
      <c r="WPJ175" s="3"/>
      <c r="WPK175" s="3"/>
      <c r="WPL175" s="3"/>
      <c r="WPM175" s="3"/>
      <c r="WPN175" s="3"/>
      <c r="WPO175" s="3"/>
      <c r="WPP175" s="3"/>
      <c r="WPQ175" s="3"/>
      <c r="WPR175" s="3"/>
      <c r="WPS175" s="3"/>
      <c r="WPT175" s="3"/>
      <c r="WPU175" s="3"/>
      <c r="WPV175" s="3"/>
      <c r="WPW175" s="3"/>
      <c r="WPX175" s="3"/>
      <c r="WPY175" s="3"/>
      <c r="WPZ175" s="3"/>
      <c r="WQA175" s="3"/>
      <c r="WQB175" s="3"/>
      <c r="WQC175" s="3"/>
      <c r="WQD175" s="3"/>
      <c r="WQE175" s="3"/>
      <c r="WQF175" s="3"/>
      <c r="WQG175" s="3"/>
      <c r="WQH175" s="3"/>
      <c r="WQI175" s="3"/>
      <c r="WQJ175" s="3"/>
      <c r="WQK175" s="3"/>
      <c r="WQL175" s="3"/>
      <c r="WQM175" s="3"/>
      <c r="WQN175" s="3"/>
      <c r="WQO175" s="3"/>
      <c r="WQP175" s="3"/>
      <c r="WQQ175" s="3"/>
      <c r="WQR175" s="3"/>
      <c r="WQS175" s="3"/>
      <c r="WQT175" s="3"/>
      <c r="WQU175" s="3"/>
      <c r="WQV175" s="3"/>
      <c r="WQW175" s="3"/>
      <c r="WQX175" s="3"/>
      <c r="WQY175" s="3"/>
      <c r="WQZ175" s="3"/>
      <c r="WRA175" s="3"/>
      <c r="WRB175" s="3"/>
      <c r="WRC175" s="3"/>
      <c r="WRD175" s="3"/>
      <c r="WRE175" s="3"/>
      <c r="WRF175" s="3"/>
      <c r="WRG175" s="3"/>
      <c r="WRH175" s="3"/>
      <c r="WRI175" s="3"/>
      <c r="WRJ175" s="3"/>
      <c r="WRK175" s="3"/>
      <c r="WRL175" s="3"/>
      <c r="WRM175" s="3"/>
      <c r="WRN175" s="3"/>
      <c r="WRO175" s="3"/>
      <c r="WRP175" s="3"/>
      <c r="WRQ175" s="3"/>
      <c r="WRR175" s="3"/>
      <c r="WRS175" s="3"/>
      <c r="WRT175" s="3"/>
      <c r="WRU175" s="3"/>
      <c r="WRV175" s="3"/>
      <c r="WRW175" s="3"/>
      <c r="WRX175" s="3"/>
      <c r="WRY175" s="3"/>
      <c r="WRZ175" s="3"/>
      <c r="WSA175" s="3"/>
      <c r="WSB175" s="3"/>
      <c r="WSC175" s="3"/>
      <c r="WSD175" s="3"/>
      <c r="WSE175" s="3"/>
      <c r="WSF175" s="3"/>
      <c r="WSG175" s="3"/>
      <c r="WSH175" s="3"/>
      <c r="WSI175" s="3"/>
      <c r="WSJ175" s="3"/>
      <c r="WSK175" s="3"/>
      <c r="WSL175" s="3"/>
      <c r="WSM175" s="3"/>
      <c r="WSN175" s="3"/>
      <c r="WSO175" s="3"/>
      <c r="WSP175" s="3"/>
      <c r="WSQ175" s="3"/>
      <c r="WSR175" s="3"/>
      <c r="WSS175" s="3"/>
      <c r="WST175" s="3"/>
      <c r="WSU175" s="3"/>
      <c r="WSV175" s="3"/>
      <c r="WSW175" s="3"/>
      <c r="WSX175" s="3"/>
      <c r="WSY175" s="3"/>
      <c r="WSZ175" s="3"/>
      <c r="WTA175" s="3"/>
      <c r="WTB175" s="3"/>
      <c r="WTC175" s="3"/>
      <c r="WTD175" s="3"/>
      <c r="WTE175" s="3"/>
      <c r="WTF175" s="3"/>
      <c r="WTG175" s="3"/>
      <c r="WTH175" s="3"/>
      <c r="WTI175" s="3"/>
      <c r="WTJ175" s="3"/>
      <c r="WTK175" s="3"/>
      <c r="WTL175" s="3"/>
      <c r="WTM175" s="3"/>
      <c r="WTN175" s="3"/>
      <c r="WTO175" s="3"/>
      <c r="WTP175" s="3"/>
      <c r="WTQ175" s="3"/>
      <c r="WTR175" s="3"/>
      <c r="WTS175" s="3"/>
      <c r="WTT175" s="3"/>
      <c r="WTU175" s="3"/>
      <c r="WTV175" s="3"/>
      <c r="WTW175" s="3"/>
      <c r="WTX175" s="3"/>
      <c r="WTY175" s="3"/>
      <c r="WTZ175" s="3"/>
      <c r="WUA175" s="3"/>
      <c r="WUB175" s="3"/>
      <c r="WUC175" s="3"/>
      <c r="WUD175" s="3"/>
      <c r="WUE175" s="3"/>
      <c r="WUF175" s="3"/>
      <c r="WUG175" s="3"/>
      <c r="WUH175" s="3"/>
      <c r="WUI175" s="3"/>
      <c r="WUJ175" s="3"/>
      <c r="WUK175" s="3"/>
      <c r="WUL175" s="3"/>
      <c r="WUM175" s="3"/>
      <c r="WUN175" s="3"/>
      <c r="WUO175" s="3"/>
      <c r="WUP175" s="3"/>
      <c r="WUQ175" s="3"/>
      <c r="WUR175" s="3"/>
      <c r="WUS175" s="3"/>
      <c r="WUT175" s="3"/>
      <c r="WUU175" s="3"/>
      <c r="WUV175" s="3"/>
      <c r="WUW175" s="3"/>
      <c r="WUX175" s="3"/>
      <c r="WUY175" s="3"/>
      <c r="WUZ175" s="3"/>
      <c r="WVA175" s="3"/>
      <c r="WVB175" s="3"/>
      <c r="WVC175" s="3"/>
      <c r="WVE175" s="3"/>
      <c r="WVG175" s="3"/>
      <c r="WVH175" s="3"/>
      <c r="WVI175" s="3"/>
      <c r="WVJ175" s="3"/>
      <c r="WVK175" s="3"/>
      <c r="WVL175" s="3"/>
      <c r="WVM175" s="3"/>
      <c r="WVN175" s="3"/>
      <c r="WVS175" s="3"/>
      <c r="WVT175" s="3"/>
      <c r="WVU175" s="3"/>
      <c r="WVV175" s="3"/>
      <c r="WVW175" s="3"/>
      <c r="WVX175" s="3"/>
      <c r="WVY175" s="3"/>
      <c r="WVZ175" s="3"/>
      <c r="WWA175" s="3"/>
      <c r="WWB175" s="3"/>
      <c r="WWC175" s="3"/>
      <c r="WWD175" s="3"/>
      <c r="WWE175" s="3"/>
      <c r="WWF175" s="3"/>
      <c r="WWG175" s="3"/>
      <c r="WWH175" s="3"/>
      <c r="WWI175" s="3"/>
      <c r="WWJ175" s="3"/>
      <c r="WWK175" s="3"/>
      <c r="WWL175" s="3"/>
      <c r="WWM175" s="3"/>
      <c r="WWN175" s="3"/>
      <c r="WWO175" s="3"/>
      <c r="WWP175" s="3"/>
      <c r="WWQ175" s="3"/>
      <c r="WWR175" s="3"/>
      <c r="WWS175" s="3"/>
      <c r="WWT175" s="3"/>
      <c r="WWU175" s="3"/>
      <c r="WWV175" s="3"/>
      <c r="WWW175" s="3"/>
      <c r="WWX175" s="3"/>
      <c r="WWY175" s="3"/>
      <c r="WWZ175" s="3"/>
      <c r="WXA175" s="3"/>
      <c r="WXB175" s="3"/>
      <c r="WXC175" s="3"/>
      <c r="WXD175" s="3"/>
      <c r="WXE175" s="3"/>
      <c r="WXF175" s="3"/>
      <c r="WXG175" s="3"/>
      <c r="WXH175" s="3"/>
      <c r="WXI175" s="3"/>
      <c r="WXJ175" s="3"/>
      <c r="WXK175" s="3"/>
      <c r="WXL175" s="3"/>
      <c r="WXM175" s="3"/>
      <c r="WXN175" s="3"/>
      <c r="WXO175" s="3"/>
      <c r="WXP175" s="3"/>
      <c r="WXQ175" s="3"/>
      <c r="WXR175" s="3"/>
      <c r="WXS175" s="3"/>
      <c r="WXT175" s="3"/>
      <c r="WXU175" s="3"/>
      <c r="WXV175" s="3"/>
      <c r="WXW175" s="3"/>
      <c r="WXX175" s="3"/>
      <c r="WXY175" s="3"/>
      <c r="WXZ175" s="3"/>
      <c r="WYA175" s="3"/>
      <c r="WYB175" s="3"/>
      <c r="WYC175" s="3"/>
      <c r="WYD175" s="3"/>
      <c r="WYE175" s="3"/>
      <c r="WYF175" s="3"/>
      <c r="WYG175" s="3"/>
      <c r="WYH175" s="3"/>
      <c r="WYI175" s="3"/>
      <c r="WYJ175" s="3"/>
      <c r="WYK175" s="3"/>
      <c r="WYL175" s="3"/>
      <c r="WYM175" s="3"/>
      <c r="WYN175" s="3"/>
      <c r="WYO175" s="3"/>
      <c r="WYP175" s="3"/>
      <c r="WYQ175" s="3"/>
      <c r="WYR175" s="3"/>
      <c r="WYS175" s="3"/>
      <c r="WYT175" s="3"/>
      <c r="WYU175" s="3"/>
      <c r="WYV175" s="3"/>
      <c r="WYW175" s="3"/>
      <c r="WYX175" s="3"/>
      <c r="WYY175" s="3"/>
      <c r="WYZ175" s="3"/>
      <c r="WZA175" s="3"/>
      <c r="WZB175" s="3"/>
      <c r="WZC175" s="3"/>
      <c r="WZD175" s="3"/>
      <c r="WZE175" s="3"/>
      <c r="WZF175" s="3"/>
      <c r="WZG175" s="3"/>
      <c r="WZH175" s="3"/>
      <c r="WZI175" s="3"/>
      <c r="WZJ175" s="3"/>
      <c r="WZK175" s="3"/>
      <c r="WZL175" s="3"/>
      <c r="WZM175" s="3"/>
      <c r="WZN175" s="3"/>
      <c r="WZO175" s="3"/>
      <c r="WZP175" s="3"/>
      <c r="WZQ175" s="3"/>
      <c r="WZR175" s="3"/>
      <c r="WZS175" s="3"/>
      <c r="WZT175" s="3"/>
      <c r="WZU175" s="3"/>
      <c r="WZV175" s="3"/>
      <c r="WZW175" s="3"/>
      <c r="WZX175" s="3"/>
      <c r="WZY175" s="3"/>
      <c r="WZZ175" s="3"/>
      <c r="XAA175" s="3"/>
      <c r="XAB175" s="3"/>
      <c r="XAC175" s="3"/>
      <c r="XAD175" s="3"/>
      <c r="XAE175" s="3"/>
      <c r="XAF175" s="3"/>
      <c r="XAG175" s="3"/>
      <c r="XAH175" s="3"/>
      <c r="XAI175" s="3"/>
      <c r="XAJ175" s="3"/>
      <c r="XAK175" s="3"/>
      <c r="XAL175" s="3"/>
      <c r="XAM175" s="3"/>
      <c r="XAN175" s="3"/>
      <c r="XAO175" s="3"/>
      <c r="XAP175" s="3"/>
      <c r="XAQ175" s="3"/>
      <c r="XAR175" s="3"/>
      <c r="XAS175" s="3"/>
      <c r="XAT175" s="3"/>
      <c r="XAU175" s="3"/>
      <c r="XAV175" s="3"/>
      <c r="XAW175" s="3"/>
      <c r="XAX175" s="3"/>
      <c r="XAY175" s="3"/>
      <c r="XAZ175" s="3"/>
      <c r="XBA175" s="3"/>
      <c r="XBB175" s="3"/>
      <c r="XBC175" s="3"/>
      <c r="XBD175" s="3"/>
      <c r="XBE175" s="3"/>
      <c r="XBF175" s="3"/>
      <c r="XBG175" s="3"/>
      <c r="XBH175" s="3"/>
      <c r="XBI175" s="3"/>
      <c r="XBJ175" s="3"/>
      <c r="XBK175" s="3"/>
      <c r="XBL175" s="3"/>
      <c r="XBM175" s="3"/>
      <c r="XBN175" s="3"/>
      <c r="XBO175" s="3"/>
      <c r="XBP175" s="3"/>
      <c r="XBQ175" s="3"/>
      <c r="XBR175" s="3"/>
      <c r="XBS175" s="3"/>
      <c r="XBT175" s="3"/>
      <c r="XBU175" s="3"/>
      <c r="XBV175" s="3"/>
      <c r="XBW175" s="3"/>
      <c r="XBX175" s="3"/>
      <c r="XBY175" s="3"/>
      <c r="XBZ175" s="3"/>
      <c r="XCA175" s="3"/>
      <c r="XCB175" s="3"/>
      <c r="XCC175" s="3"/>
      <c r="XCD175" s="3"/>
      <c r="XCE175" s="3"/>
      <c r="XCF175" s="3"/>
      <c r="XCG175" s="3"/>
      <c r="XCH175" s="3"/>
      <c r="XCI175" s="3"/>
      <c r="XCJ175" s="3"/>
      <c r="XCK175" s="3"/>
      <c r="XCL175" s="3"/>
      <c r="XCM175" s="3"/>
      <c r="XCN175" s="3"/>
      <c r="XCO175" s="3"/>
      <c r="XCP175" s="3"/>
      <c r="XCQ175" s="3"/>
      <c r="XCR175" s="3"/>
      <c r="XCS175" s="3"/>
      <c r="XCT175" s="3"/>
      <c r="XCU175" s="3"/>
      <c r="XCV175" s="3"/>
      <c r="XCW175" s="3"/>
      <c r="XCX175" s="3"/>
      <c r="XCY175" s="3"/>
      <c r="XCZ175" s="3"/>
      <c r="XDA175" s="3"/>
      <c r="XDB175" s="3"/>
      <c r="XDC175" s="3"/>
      <c r="XDD175" s="3"/>
      <c r="XDE175" s="3"/>
      <c r="XDF175" s="3"/>
      <c r="XDG175" s="3"/>
      <c r="XDH175" s="3"/>
      <c r="XDI175" s="3"/>
      <c r="XDJ175" s="3"/>
      <c r="XDK175" s="3"/>
      <c r="XDL175" s="3"/>
      <c r="XDM175" s="3"/>
      <c r="XDN175" s="3"/>
      <c r="XDO175" s="3"/>
      <c r="XDP175" s="3"/>
      <c r="XDQ175" s="3"/>
      <c r="XDR175" s="3"/>
      <c r="XDS175" s="3"/>
      <c r="XDT175" s="3"/>
      <c r="XDU175" s="3"/>
      <c r="XDV175" s="3"/>
      <c r="XDW175" s="3"/>
      <c r="XDX175" s="3"/>
      <c r="XDY175" s="3"/>
      <c r="XDZ175" s="3"/>
      <c r="XEA175" s="3"/>
      <c r="XEB175" s="3"/>
      <c r="XEC175" s="3"/>
      <c r="XED175" s="3"/>
      <c r="XEE175" s="3"/>
      <c r="XEF175" s="3"/>
      <c r="XEG175" s="3"/>
      <c r="XEH175" s="3"/>
      <c r="XEI175" s="3"/>
      <c r="XEJ175" s="3"/>
      <c r="XEK175" s="3"/>
      <c r="XEL175" s="3"/>
      <c r="XEM175" s="3"/>
      <c r="XEN175" s="3"/>
      <c r="XEO175" s="3"/>
      <c r="XEP175" s="3"/>
      <c r="XEQ175" s="3"/>
      <c r="XER175" s="3"/>
      <c r="XES175" s="3"/>
      <c r="XET175" s="3"/>
      <c r="XEU175" s="3"/>
      <c r="XEV175" s="3"/>
      <c r="XEW175" s="3"/>
      <c r="XEX175" s="3"/>
      <c r="XEY175" s="3"/>
    </row>
    <row r="176" spans="1:16379" ht="16.5" customHeight="1">
      <c r="A176" s="25" t="s">
        <v>182</v>
      </c>
      <c r="B176" s="23">
        <v>3000</v>
      </c>
      <c r="C176" s="23">
        <v>2524</v>
      </c>
      <c r="D176" s="23">
        <v>2521</v>
      </c>
      <c r="E176" s="24">
        <f t="shared" si="19"/>
        <v>99.881141045958799</v>
      </c>
      <c r="F176" s="23">
        <v>3446</v>
      </c>
      <c r="G176" s="20">
        <f>D176-F176</f>
        <v>-925</v>
      </c>
      <c r="H176" s="21">
        <f t="shared" si="20"/>
        <v>-26.84271619268717</v>
      </c>
      <c r="I176" s="23">
        <v>1645</v>
      </c>
      <c r="J176" s="20">
        <f>I176-B176</f>
        <v>-1355</v>
      </c>
      <c r="K176" s="24">
        <f t="shared" si="21"/>
        <v>-45.166666666666664</v>
      </c>
      <c r="M176" s="23">
        <v>625</v>
      </c>
      <c r="N176" s="23">
        <v>1020</v>
      </c>
      <c r="O176" s="32">
        <f t="shared" si="18"/>
        <v>1645</v>
      </c>
      <c r="Q176" s="33"/>
    </row>
    <row r="177" spans="1:17" s="2" customFormat="1" ht="16.5" customHeight="1">
      <c r="A177" s="45" t="s">
        <v>183</v>
      </c>
      <c r="B177" s="20">
        <f>B178+B182+B189+B193+B194+B195+B196+B197+B200+B201</f>
        <v>60059</v>
      </c>
      <c r="C177" s="20">
        <f>C178+C182+C189+C193+C194+C195+C196+C197+C200+C201</f>
        <v>112196</v>
      </c>
      <c r="D177" s="20">
        <f>D178+D182+D189+D193+D194+D195+D196+D197+D200+D201</f>
        <v>111489</v>
      </c>
      <c r="E177" s="21">
        <f t="shared" si="19"/>
        <v>99.369852757674067</v>
      </c>
      <c r="F177" s="20">
        <f>F178+F182+F189+F193+F194+F195+F196+F197+F200+F201</f>
        <v>82101</v>
      </c>
      <c r="G177" s="20">
        <f>D177-F177</f>
        <v>29388</v>
      </c>
      <c r="H177" s="21">
        <f t="shared" si="20"/>
        <v>35.794935506266675</v>
      </c>
      <c r="I177" s="20">
        <f>I178+I182+I189+I193+I194+I195+I196+I197+I200+I201</f>
        <v>65783.739999999991</v>
      </c>
      <c r="J177" s="20">
        <f>I177-B177</f>
        <v>5724.7399999999907</v>
      </c>
      <c r="K177" s="24">
        <f t="shared" si="21"/>
        <v>9.5318603373349386</v>
      </c>
      <c r="M177" s="20">
        <f>M178+M182+M189+M193+M194+M195+M196+M197+M200+M201</f>
        <v>48825.189999999995</v>
      </c>
      <c r="N177" s="20">
        <f>N178+N182+N189+N193+N194+N195+N196+N197+N200+N201</f>
        <v>16959</v>
      </c>
      <c r="O177" s="32">
        <f t="shared" si="18"/>
        <v>65784.19</v>
      </c>
      <c r="Q177" s="33"/>
    </row>
    <row r="178" spans="1:17" ht="16.5" customHeight="1">
      <c r="A178" s="25" t="s">
        <v>184</v>
      </c>
      <c r="B178" s="23">
        <v>756</v>
      </c>
      <c r="C178" s="23">
        <v>817</v>
      </c>
      <c r="D178" s="23">
        <v>817</v>
      </c>
      <c r="E178" s="24">
        <f t="shared" si="19"/>
        <v>100</v>
      </c>
      <c r="F178" s="23">
        <v>618</v>
      </c>
      <c r="G178" s="20">
        <f>D178-F178</f>
        <v>199</v>
      </c>
      <c r="H178" s="21">
        <f t="shared" si="20"/>
        <v>32.200647249190936</v>
      </c>
      <c r="I178" s="23">
        <f>SUM(I179:I181)</f>
        <v>2275.29</v>
      </c>
      <c r="J178" s="20">
        <f>I178-B178</f>
        <v>1519.29</v>
      </c>
      <c r="K178" s="24">
        <f t="shared" si="21"/>
        <v>200.96428571428569</v>
      </c>
      <c r="M178" s="23">
        <f>SUM(M179:M181)</f>
        <v>2142.29</v>
      </c>
      <c r="N178" s="23">
        <f>SUM(N179:N181)</f>
        <v>133</v>
      </c>
      <c r="O178" s="32">
        <f t="shared" si="18"/>
        <v>2275.29</v>
      </c>
      <c r="Q178" s="33"/>
    </row>
    <row r="179" spans="1:17" ht="16.5" customHeight="1">
      <c r="A179" s="25" t="s">
        <v>358</v>
      </c>
      <c r="B179" s="23"/>
      <c r="C179" s="23"/>
      <c r="D179" s="23"/>
      <c r="E179" s="24"/>
      <c r="F179" s="23"/>
      <c r="G179" s="20"/>
      <c r="H179" s="21"/>
      <c r="I179" s="23">
        <v>387.79</v>
      </c>
      <c r="J179" s="20"/>
      <c r="K179" s="24"/>
      <c r="M179" s="23">
        <v>314.79000000000002</v>
      </c>
      <c r="N179" s="23">
        <v>73</v>
      </c>
      <c r="O179" s="32">
        <f t="shared" si="18"/>
        <v>387.79</v>
      </c>
      <c r="Q179" s="33"/>
    </row>
    <row r="180" spans="1:17" ht="16.5" customHeight="1">
      <c r="A180" s="25" t="s">
        <v>359</v>
      </c>
      <c r="B180" s="23"/>
      <c r="C180" s="23"/>
      <c r="D180" s="23"/>
      <c r="E180" s="24"/>
      <c r="F180" s="23"/>
      <c r="G180" s="20"/>
      <c r="H180" s="21"/>
      <c r="I180" s="23">
        <v>1827.5</v>
      </c>
      <c r="J180" s="20"/>
      <c r="K180" s="24"/>
      <c r="M180" s="23">
        <v>1827.5</v>
      </c>
      <c r="N180" s="23"/>
      <c r="O180" s="32">
        <f t="shared" si="18"/>
        <v>1827.5</v>
      </c>
      <c r="Q180" s="33"/>
    </row>
    <row r="181" spans="1:17" ht="16.5" customHeight="1">
      <c r="A181" s="25" t="s">
        <v>422</v>
      </c>
      <c r="B181" s="23"/>
      <c r="C181" s="23"/>
      <c r="D181" s="23"/>
      <c r="E181" s="24"/>
      <c r="F181" s="23"/>
      <c r="G181" s="20"/>
      <c r="H181" s="21"/>
      <c r="I181" s="23">
        <v>60</v>
      </c>
      <c r="J181" s="20"/>
      <c r="K181" s="24"/>
      <c r="M181" s="23"/>
      <c r="N181" s="23">
        <v>60</v>
      </c>
      <c r="O181" s="32">
        <f t="shared" si="18"/>
        <v>60</v>
      </c>
      <c r="Q181" s="33"/>
    </row>
    <row r="182" spans="1:17" ht="16.5" customHeight="1">
      <c r="A182" s="25" t="s">
        <v>185</v>
      </c>
      <c r="B182" s="23">
        <v>33117</v>
      </c>
      <c r="C182" s="23">
        <f>83495+397</f>
        <v>83892</v>
      </c>
      <c r="D182" s="23">
        <v>83495</v>
      </c>
      <c r="E182" s="24">
        <f t="shared" si="19"/>
        <v>99.526772517045728</v>
      </c>
      <c r="F182" s="23">
        <v>58846</v>
      </c>
      <c r="G182" s="20">
        <f>D182-F182</f>
        <v>24649</v>
      </c>
      <c r="H182" s="21">
        <f t="shared" si="20"/>
        <v>41.887299051762227</v>
      </c>
      <c r="I182" s="23">
        <f>SUM(I183:I188)</f>
        <v>42902.879999999997</v>
      </c>
      <c r="J182" s="20">
        <f>I182-B182</f>
        <v>9785.8799999999974</v>
      </c>
      <c r="K182" s="24">
        <f>J182/B182*100</f>
        <v>29.549415707944554</v>
      </c>
      <c r="M182" s="23">
        <f>SUM(M183:M188)</f>
        <v>26086.879999999997</v>
      </c>
      <c r="N182" s="23">
        <f>SUM(N183:N188)</f>
        <v>16816</v>
      </c>
      <c r="O182" s="32">
        <f t="shared" si="18"/>
        <v>42902.879999999997</v>
      </c>
      <c r="Q182" s="33"/>
    </row>
    <row r="183" spans="1:17" ht="16.5" customHeight="1">
      <c r="A183" s="25" t="s">
        <v>423</v>
      </c>
      <c r="B183" s="23"/>
      <c r="C183" s="23"/>
      <c r="D183" s="23"/>
      <c r="E183" s="24"/>
      <c r="F183" s="23"/>
      <c r="G183" s="20"/>
      <c r="H183" s="21"/>
      <c r="I183" s="23">
        <v>1271.9000000000001</v>
      </c>
      <c r="J183" s="20"/>
      <c r="K183" s="24"/>
      <c r="M183" s="23">
        <v>956.9</v>
      </c>
      <c r="N183" s="23">
        <v>315</v>
      </c>
      <c r="O183" s="32">
        <f t="shared" si="18"/>
        <v>1271.9000000000001</v>
      </c>
      <c r="Q183" s="33"/>
    </row>
    <row r="184" spans="1:17" ht="16.5" customHeight="1">
      <c r="A184" s="25" t="s">
        <v>424</v>
      </c>
      <c r="B184" s="23"/>
      <c r="C184" s="23"/>
      <c r="D184" s="23"/>
      <c r="E184" s="24"/>
      <c r="F184" s="23"/>
      <c r="G184" s="20"/>
      <c r="H184" s="21"/>
      <c r="I184" s="23">
        <v>9859</v>
      </c>
      <c r="J184" s="20"/>
      <c r="K184" s="24"/>
      <c r="M184" s="23"/>
      <c r="N184" s="23">
        <v>9859</v>
      </c>
      <c r="O184" s="32">
        <f t="shared" si="18"/>
        <v>9859</v>
      </c>
      <c r="Q184" s="33"/>
    </row>
    <row r="185" spans="1:17" ht="16.5" customHeight="1">
      <c r="A185" s="25" t="s">
        <v>425</v>
      </c>
      <c r="B185" s="23"/>
      <c r="C185" s="23"/>
      <c r="D185" s="23"/>
      <c r="E185" s="24"/>
      <c r="F185" s="23"/>
      <c r="G185" s="20"/>
      <c r="H185" s="21"/>
      <c r="I185" s="23">
        <v>8075.1</v>
      </c>
      <c r="J185" s="20"/>
      <c r="K185" s="24"/>
      <c r="M185" s="23">
        <v>1565.1</v>
      </c>
      <c r="N185" s="23">
        <v>6510</v>
      </c>
      <c r="O185" s="32">
        <f t="shared" si="18"/>
        <v>8075.1</v>
      </c>
      <c r="Q185" s="33"/>
    </row>
    <row r="186" spans="1:17" ht="16.5" customHeight="1">
      <c r="A186" s="25" t="s">
        <v>426</v>
      </c>
      <c r="B186" s="23"/>
      <c r="C186" s="23"/>
      <c r="D186" s="23"/>
      <c r="E186" s="24"/>
      <c r="F186" s="23"/>
      <c r="G186" s="20"/>
      <c r="H186" s="21"/>
      <c r="I186" s="23">
        <v>14713.13</v>
      </c>
      <c r="J186" s="20"/>
      <c r="K186" s="24"/>
      <c r="M186" s="23">
        <v>14713.13</v>
      </c>
      <c r="N186" s="23"/>
      <c r="O186" s="32">
        <f t="shared" si="18"/>
        <v>14713.13</v>
      </c>
      <c r="Q186" s="33"/>
    </row>
    <row r="187" spans="1:17" ht="16.5" customHeight="1">
      <c r="A187" s="25" t="s">
        <v>427</v>
      </c>
      <c r="B187" s="23"/>
      <c r="C187" s="23"/>
      <c r="D187" s="23"/>
      <c r="E187" s="24"/>
      <c r="F187" s="23"/>
      <c r="G187" s="20"/>
      <c r="H187" s="21"/>
      <c r="I187" s="23">
        <v>2713.43</v>
      </c>
      <c r="J187" s="20"/>
      <c r="K187" s="24"/>
      <c r="M187" s="23">
        <v>2713.43</v>
      </c>
      <c r="N187" s="23"/>
      <c r="O187" s="32">
        <f t="shared" si="18"/>
        <v>2713.43</v>
      </c>
      <c r="Q187" s="33"/>
    </row>
    <row r="188" spans="1:17" ht="16.5" customHeight="1">
      <c r="A188" s="25" t="s">
        <v>428</v>
      </c>
      <c r="B188" s="23"/>
      <c r="C188" s="23"/>
      <c r="D188" s="23"/>
      <c r="E188" s="24"/>
      <c r="F188" s="23"/>
      <c r="G188" s="20"/>
      <c r="H188" s="21"/>
      <c r="I188" s="23">
        <v>6270.32</v>
      </c>
      <c r="J188" s="20"/>
      <c r="K188" s="24"/>
      <c r="M188" s="23">
        <v>6138.32</v>
      </c>
      <c r="N188" s="23">
        <v>132</v>
      </c>
      <c r="O188" s="32">
        <f t="shared" si="18"/>
        <v>6270.32</v>
      </c>
      <c r="Q188" s="33"/>
    </row>
    <row r="189" spans="1:17" ht="16.5" customHeight="1">
      <c r="A189" s="25" t="s">
        <v>186</v>
      </c>
      <c r="B189" s="23">
        <v>7789</v>
      </c>
      <c r="C189" s="23">
        <v>16810</v>
      </c>
      <c r="D189" s="23">
        <v>16810</v>
      </c>
      <c r="E189" s="24">
        <f t="shared" si="19"/>
        <v>100</v>
      </c>
      <c r="F189" s="23">
        <v>18027</v>
      </c>
      <c r="G189" s="20">
        <f>D189-F189</f>
        <v>-1217</v>
      </c>
      <c r="H189" s="21">
        <f t="shared" si="20"/>
        <v>-6.750984634159872</v>
      </c>
      <c r="I189" s="23">
        <f>SUM(I190:I192)</f>
        <v>9004.91</v>
      </c>
      <c r="J189" s="20">
        <f>I189-B189</f>
        <v>1215.9099999999999</v>
      </c>
      <c r="K189" s="24">
        <f>J189/B189*100</f>
        <v>15.610604698934393</v>
      </c>
      <c r="M189" s="23">
        <f>SUM(M190:M192)</f>
        <v>9004.91</v>
      </c>
      <c r="N189" s="23">
        <f>SUM(N190:N192)</f>
        <v>0</v>
      </c>
      <c r="O189" s="32">
        <f t="shared" si="18"/>
        <v>9004.91</v>
      </c>
      <c r="Q189" s="33"/>
    </row>
    <row r="190" spans="1:17" ht="16.5" customHeight="1">
      <c r="A190" s="25" t="s">
        <v>429</v>
      </c>
      <c r="B190" s="23"/>
      <c r="C190" s="23"/>
      <c r="D190" s="23"/>
      <c r="E190" s="24"/>
      <c r="F190" s="23"/>
      <c r="G190" s="20"/>
      <c r="H190" s="21"/>
      <c r="I190" s="23">
        <v>7181.59</v>
      </c>
      <c r="J190" s="20"/>
      <c r="K190" s="24"/>
      <c r="M190" s="23">
        <v>7181.59</v>
      </c>
      <c r="N190" s="23"/>
      <c r="O190" s="32">
        <f t="shared" si="18"/>
        <v>7181.59</v>
      </c>
      <c r="Q190" s="33"/>
    </row>
    <row r="191" spans="1:17" ht="16.5" customHeight="1">
      <c r="A191" s="25" t="s">
        <v>430</v>
      </c>
      <c r="B191" s="23"/>
      <c r="C191" s="23"/>
      <c r="D191" s="23"/>
      <c r="E191" s="24"/>
      <c r="F191" s="23"/>
      <c r="G191" s="20"/>
      <c r="H191" s="21"/>
      <c r="I191" s="23">
        <v>1784.8</v>
      </c>
      <c r="J191" s="20"/>
      <c r="K191" s="24"/>
      <c r="M191" s="23">
        <v>1784.8</v>
      </c>
      <c r="N191" s="23"/>
      <c r="O191" s="32">
        <f t="shared" si="18"/>
        <v>1784.8</v>
      </c>
      <c r="Q191" s="33"/>
    </row>
    <row r="192" spans="1:17" ht="16.5" customHeight="1">
      <c r="A192" s="25" t="s">
        <v>431</v>
      </c>
      <c r="B192" s="23"/>
      <c r="C192" s="23"/>
      <c r="D192" s="23"/>
      <c r="E192" s="24"/>
      <c r="F192" s="23"/>
      <c r="G192" s="20"/>
      <c r="H192" s="21"/>
      <c r="I192" s="23">
        <v>38.520000000000003</v>
      </c>
      <c r="J192" s="20"/>
      <c r="K192" s="24"/>
      <c r="M192" s="23">
        <v>38.520000000000003</v>
      </c>
      <c r="N192" s="23"/>
      <c r="O192" s="32">
        <f t="shared" si="18"/>
        <v>38.520000000000003</v>
      </c>
      <c r="Q192" s="33"/>
    </row>
    <row r="193" spans="1:16379" ht="16.5" hidden="1" customHeight="1">
      <c r="A193" s="35" t="s">
        <v>187</v>
      </c>
      <c r="B193" s="36"/>
      <c r="C193" s="36"/>
      <c r="D193" s="36"/>
      <c r="E193" s="37" t="e">
        <f t="shared" si="19"/>
        <v>#DIV/0!</v>
      </c>
      <c r="F193" s="23"/>
      <c r="G193" s="38">
        <f>D193-F193</f>
        <v>0</v>
      </c>
      <c r="H193" s="39" t="e">
        <f t="shared" si="20"/>
        <v>#DIV/0!</v>
      </c>
      <c r="I193" s="36">
        <v>0</v>
      </c>
      <c r="J193" s="38">
        <f>I193-B193</f>
        <v>0</v>
      </c>
      <c r="K193" s="37" t="e">
        <f t="shared" ref="K193:K197" si="22">J193/B193*100</f>
        <v>#DIV/0!</v>
      </c>
      <c r="L193" s="3"/>
      <c r="M193" s="23">
        <v>0</v>
      </c>
      <c r="N193" s="23">
        <v>0</v>
      </c>
      <c r="O193" s="32">
        <f t="shared" si="18"/>
        <v>0</v>
      </c>
      <c r="P193" s="3"/>
      <c r="Q193" s="3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S193" s="3"/>
      <c r="IU193" s="3"/>
      <c r="IV193" s="3"/>
      <c r="IW193" s="3"/>
      <c r="IX193" s="3"/>
      <c r="IY193" s="3"/>
      <c r="IZ193" s="3"/>
      <c r="JA193" s="3"/>
      <c r="JB193" s="3"/>
      <c r="JG193" s="3"/>
      <c r="JH193" s="3"/>
      <c r="JI193" s="3"/>
      <c r="JJ193" s="3"/>
      <c r="JK193" s="3"/>
      <c r="JL193" s="3"/>
      <c r="JM193" s="3"/>
      <c r="JN193" s="3"/>
      <c r="JO193" s="3"/>
      <c r="JP193" s="3"/>
      <c r="JQ193" s="3"/>
      <c r="JR193" s="3"/>
      <c r="JS193" s="3"/>
      <c r="JT193" s="3"/>
      <c r="JU193" s="3"/>
      <c r="JV193" s="3"/>
      <c r="JW193" s="3"/>
      <c r="JX193" s="3"/>
      <c r="JY193" s="3"/>
      <c r="JZ193" s="3"/>
      <c r="KA193" s="3"/>
      <c r="KB193" s="3"/>
      <c r="KC193" s="3"/>
      <c r="KD193" s="3"/>
      <c r="KE193" s="3"/>
      <c r="KF193" s="3"/>
      <c r="KG193" s="3"/>
      <c r="KH193" s="3"/>
      <c r="KI193" s="3"/>
      <c r="KJ193" s="3"/>
      <c r="KK193" s="3"/>
      <c r="KL193" s="3"/>
      <c r="KM193" s="3"/>
      <c r="KN193" s="3"/>
      <c r="KO193" s="3"/>
      <c r="KP193" s="3"/>
      <c r="KQ193" s="3"/>
      <c r="KR193" s="3"/>
      <c r="KS193" s="3"/>
      <c r="KT193" s="3"/>
      <c r="KU193" s="3"/>
      <c r="KV193" s="3"/>
      <c r="KW193" s="3"/>
      <c r="KX193" s="3"/>
      <c r="KY193" s="3"/>
      <c r="KZ193" s="3"/>
      <c r="LA193" s="3"/>
      <c r="LB193" s="3"/>
      <c r="LC193" s="3"/>
      <c r="LD193" s="3"/>
      <c r="LE193" s="3"/>
      <c r="LF193" s="3"/>
      <c r="LG193" s="3"/>
      <c r="LH193" s="3"/>
      <c r="LI193" s="3"/>
      <c r="LJ193" s="3"/>
      <c r="LK193" s="3"/>
      <c r="LL193" s="3"/>
      <c r="LM193" s="3"/>
      <c r="LN193" s="3"/>
      <c r="LO193" s="3"/>
      <c r="LP193" s="3"/>
      <c r="LQ193" s="3"/>
      <c r="LR193" s="3"/>
      <c r="LS193" s="3"/>
      <c r="LT193" s="3"/>
      <c r="LU193" s="3"/>
      <c r="LV193" s="3"/>
      <c r="LW193" s="3"/>
      <c r="LX193" s="3"/>
      <c r="LY193" s="3"/>
      <c r="LZ193" s="3"/>
      <c r="MA193" s="3"/>
      <c r="MB193" s="3"/>
      <c r="MC193" s="3"/>
      <c r="MD193" s="3"/>
      <c r="ME193" s="3"/>
      <c r="MF193" s="3"/>
      <c r="MG193" s="3"/>
      <c r="MH193" s="3"/>
      <c r="MI193" s="3"/>
      <c r="MJ193" s="3"/>
      <c r="MK193" s="3"/>
      <c r="ML193" s="3"/>
      <c r="MM193" s="3"/>
      <c r="MN193" s="3"/>
      <c r="MO193" s="3"/>
      <c r="MP193" s="3"/>
      <c r="MQ193" s="3"/>
      <c r="MR193" s="3"/>
      <c r="MS193" s="3"/>
      <c r="MT193" s="3"/>
      <c r="MU193" s="3"/>
      <c r="MV193" s="3"/>
      <c r="MW193" s="3"/>
      <c r="MX193" s="3"/>
      <c r="MY193" s="3"/>
      <c r="MZ193" s="3"/>
      <c r="NA193" s="3"/>
      <c r="NB193" s="3"/>
      <c r="NC193" s="3"/>
      <c r="ND193" s="3"/>
      <c r="NE193" s="3"/>
      <c r="NF193" s="3"/>
      <c r="NG193" s="3"/>
      <c r="NH193" s="3"/>
      <c r="NI193" s="3"/>
      <c r="NJ193" s="3"/>
      <c r="NK193" s="3"/>
      <c r="NL193" s="3"/>
      <c r="NM193" s="3"/>
      <c r="NN193" s="3"/>
      <c r="NO193" s="3"/>
      <c r="NP193" s="3"/>
      <c r="NQ193" s="3"/>
      <c r="NR193" s="3"/>
      <c r="NS193" s="3"/>
      <c r="NT193" s="3"/>
      <c r="NU193" s="3"/>
      <c r="NV193" s="3"/>
      <c r="NW193" s="3"/>
      <c r="NX193" s="3"/>
      <c r="NY193" s="3"/>
      <c r="NZ193" s="3"/>
      <c r="OA193" s="3"/>
      <c r="OB193" s="3"/>
      <c r="OC193" s="3"/>
      <c r="OD193" s="3"/>
      <c r="OE193" s="3"/>
      <c r="OF193" s="3"/>
      <c r="OG193" s="3"/>
      <c r="OH193" s="3"/>
      <c r="OI193" s="3"/>
      <c r="OJ193" s="3"/>
      <c r="OK193" s="3"/>
      <c r="OL193" s="3"/>
      <c r="OM193" s="3"/>
      <c r="ON193" s="3"/>
      <c r="OO193" s="3"/>
      <c r="OP193" s="3"/>
      <c r="OQ193" s="3"/>
      <c r="OR193" s="3"/>
      <c r="OS193" s="3"/>
      <c r="OT193" s="3"/>
      <c r="OU193" s="3"/>
      <c r="OV193" s="3"/>
      <c r="OW193" s="3"/>
      <c r="OX193" s="3"/>
      <c r="OY193" s="3"/>
      <c r="OZ193" s="3"/>
      <c r="PA193" s="3"/>
      <c r="PB193" s="3"/>
      <c r="PC193" s="3"/>
      <c r="PD193" s="3"/>
      <c r="PE193" s="3"/>
      <c r="PF193" s="3"/>
      <c r="PG193" s="3"/>
      <c r="PH193" s="3"/>
      <c r="PI193" s="3"/>
      <c r="PJ193" s="3"/>
      <c r="PK193" s="3"/>
      <c r="PL193" s="3"/>
      <c r="PM193" s="3"/>
      <c r="PN193" s="3"/>
      <c r="PO193" s="3"/>
      <c r="PP193" s="3"/>
      <c r="PQ193" s="3"/>
      <c r="PR193" s="3"/>
      <c r="PS193" s="3"/>
      <c r="PT193" s="3"/>
      <c r="PU193" s="3"/>
      <c r="PV193" s="3"/>
      <c r="PW193" s="3"/>
      <c r="PX193" s="3"/>
      <c r="PY193" s="3"/>
      <c r="PZ193" s="3"/>
      <c r="QA193" s="3"/>
      <c r="QB193" s="3"/>
      <c r="QC193" s="3"/>
      <c r="QD193" s="3"/>
      <c r="QE193" s="3"/>
      <c r="QF193" s="3"/>
      <c r="QG193" s="3"/>
      <c r="QH193" s="3"/>
      <c r="QI193" s="3"/>
      <c r="QJ193" s="3"/>
      <c r="QK193" s="3"/>
      <c r="QL193" s="3"/>
      <c r="QM193" s="3"/>
      <c r="QN193" s="3"/>
      <c r="QO193" s="3"/>
      <c r="QP193" s="3"/>
      <c r="QQ193" s="3"/>
      <c r="QR193" s="3"/>
      <c r="QS193" s="3"/>
      <c r="QT193" s="3"/>
      <c r="QU193" s="3"/>
      <c r="QV193" s="3"/>
      <c r="QW193" s="3"/>
      <c r="QX193" s="3"/>
      <c r="QY193" s="3"/>
      <c r="QZ193" s="3"/>
      <c r="RA193" s="3"/>
      <c r="RB193" s="3"/>
      <c r="RC193" s="3"/>
      <c r="RD193" s="3"/>
      <c r="RE193" s="3"/>
      <c r="RF193" s="3"/>
      <c r="RG193" s="3"/>
      <c r="RH193" s="3"/>
      <c r="RI193" s="3"/>
      <c r="RJ193" s="3"/>
      <c r="RK193" s="3"/>
      <c r="RL193" s="3"/>
      <c r="RM193" s="3"/>
      <c r="RN193" s="3"/>
      <c r="RO193" s="3"/>
      <c r="RP193" s="3"/>
      <c r="RQ193" s="3"/>
      <c r="RR193" s="3"/>
      <c r="RS193" s="3"/>
      <c r="RT193" s="3"/>
      <c r="RU193" s="3"/>
      <c r="RV193" s="3"/>
      <c r="RW193" s="3"/>
      <c r="RX193" s="3"/>
      <c r="RY193" s="3"/>
      <c r="RZ193" s="3"/>
      <c r="SA193" s="3"/>
      <c r="SB193" s="3"/>
      <c r="SC193" s="3"/>
      <c r="SD193" s="3"/>
      <c r="SE193" s="3"/>
      <c r="SF193" s="3"/>
      <c r="SG193" s="3"/>
      <c r="SH193" s="3"/>
      <c r="SI193" s="3"/>
      <c r="SJ193" s="3"/>
      <c r="SK193" s="3"/>
      <c r="SL193" s="3"/>
      <c r="SM193" s="3"/>
      <c r="SO193" s="3"/>
      <c r="SQ193" s="3"/>
      <c r="SR193" s="3"/>
      <c r="SS193" s="3"/>
      <c r="ST193" s="3"/>
      <c r="SU193" s="3"/>
      <c r="SV193" s="3"/>
      <c r="SW193" s="3"/>
      <c r="SX193" s="3"/>
      <c r="TC193" s="3"/>
      <c r="TD193" s="3"/>
      <c r="TE193" s="3"/>
      <c r="TF193" s="3"/>
      <c r="TG193" s="3"/>
      <c r="TH193" s="3"/>
      <c r="TI193" s="3"/>
      <c r="TJ193" s="3"/>
      <c r="TK193" s="3"/>
      <c r="TL193" s="3"/>
      <c r="TM193" s="3"/>
      <c r="TN193" s="3"/>
      <c r="TO193" s="3"/>
      <c r="TP193" s="3"/>
      <c r="TQ193" s="3"/>
      <c r="TR193" s="3"/>
      <c r="TS193" s="3"/>
      <c r="TT193" s="3"/>
      <c r="TU193" s="3"/>
      <c r="TV193" s="3"/>
      <c r="TW193" s="3"/>
      <c r="TX193" s="3"/>
      <c r="TY193" s="3"/>
      <c r="TZ193" s="3"/>
      <c r="UA193" s="3"/>
      <c r="UB193" s="3"/>
      <c r="UC193" s="3"/>
      <c r="UD193" s="3"/>
      <c r="UE193" s="3"/>
      <c r="UF193" s="3"/>
      <c r="UG193" s="3"/>
      <c r="UH193" s="3"/>
      <c r="UI193" s="3"/>
      <c r="UJ193" s="3"/>
      <c r="UK193" s="3"/>
      <c r="UL193" s="3"/>
      <c r="UM193" s="3"/>
      <c r="UN193" s="3"/>
      <c r="UO193" s="3"/>
      <c r="UP193" s="3"/>
      <c r="UQ193" s="3"/>
      <c r="UR193" s="3"/>
      <c r="US193" s="3"/>
      <c r="UT193" s="3"/>
      <c r="UU193" s="3"/>
      <c r="UV193" s="3"/>
      <c r="UW193" s="3"/>
      <c r="UX193" s="3"/>
      <c r="UY193" s="3"/>
      <c r="UZ193" s="3"/>
      <c r="VA193" s="3"/>
      <c r="VB193" s="3"/>
      <c r="VC193" s="3"/>
      <c r="VD193" s="3"/>
      <c r="VE193" s="3"/>
      <c r="VF193" s="3"/>
      <c r="VG193" s="3"/>
      <c r="VH193" s="3"/>
      <c r="VI193" s="3"/>
      <c r="VJ193" s="3"/>
      <c r="VK193" s="3"/>
      <c r="VL193" s="3"/>
      <c r="VM193" s="3"/>
      <c r="VN193" s="3"/>
      <c r="VO193" s="3"/>
      <c r="VP193" s="3"/>
      <c r="VQ193" s="3"/>
      <c r="VR193" s="3"/>
      <c r="VS193" s="3"/>
      <c r="VT193" s="3"/>
      <c r="VU193" s="3"/>
      <c r="VV193" s="3"/>
      <c r="VW193" s="3"/>
      <c r="VX193" s="3"/>
      <c r="VY193" s="3"/>
      <c r="VZ193" s="3"/>
      <c r="WA193" s="3"/>
      <c r="WB193" s="3"/>
      <c r="WC193" s="3"/>
      <c r="WD193" s="3"/>
      <c r="WE193" s="3"/>
      <c r="WF193" s="3"/>
      <c r="WG193" s="3"/>
      <c r="WH193" s="3"/>
      <c r="WI193" s="3"/>
      <c r="WJ193" s="3"/>
      <c r="WK193" s="3"/>
      <c r="WL193" s="3"/>
      <c r="WM193" s="3"/>
      <c r="WN193" s="3"/>
      <c r="WO193" s="3"/>
      <c r="WP193" s="3"/>
      <c r="WQ193" s="3"/>
      <c r="WR193" s="3"/>
      <c r="WS193" s="3"/>
      <c r="WT193" s="3"/>
      <c r="WU193" s="3"/>
      <c r="WV193" s="3"/>
      <c r="WW193" s="3"/>
      <c r="WX193" s="3"/>
      <c r="WY193" s="3"/>
      <c r="WZ193" s="3"/>
      <c r="XA193" s="3"/>
      <c r="XB193" s="3"/>
      <c r="XC193" s="3"/>
      <c r="XD193" s="3"/>
      <c r="XE193" s="3"/>
      <c r="XF193" s="3"/>
      <c r="XG193" s="3"/>
      <c r="XH193" s="3"/>
      <c r="XI193" s="3"/>
      <c r="XJ193" s="3"/>
      <c r="XK193" s="3"/>
      <c r="XL193" s="3"/>
      <c r="XM193" s="3"/>
      <c r="XN193" s="3"/>
      <c r="XO193" s="3"/>
      <c r="XP193" s="3"/>
      <c r="XQ193" s="3"/>
      <c r="XR193" s="3"/>
      <c r="XS193" s="3"/>
      <c r="XT193" s="3"/>
      <c r="XU193" s="3"/>
      <c r="XV193" s="3"/>
      <c r="XW193" s="3"/>
      <c r="XX193" s="3"/>
      <c r="XY193" s="3"/>
      <c r="XZ193" s="3"/>
      <c r="YA193" s="3"/>
      <c r="YB193" s="3"/>
      <c r="YC193" s="3"/>
      <c r="YD193" s="3"/>
      <c r="YE193" s="3"/>
      <c r="YF193" s="3"/>
      <c r="YG193" s="3"/>
      <c r="YH193" s="3"/>
      <c r="YI193" s="3"/>
      <c r="YJ193" s="3"/>
      <c r="YK193" s="3"/>
      <c r="YL193" s="3"/>
      <c r="YM193" s="3"/>
      <c r="YN193" s="3"/>
      <c r="YO193" s="3"/>
      <c r="YP193" s="3"/>
      <c r="YQ193" s="3"/>
      <c r="YR193" s="3"/>
      <c r="YS193" s="3"/>
      <c r="YT193" s="3"/>
      <c r="YU193" s="3"/>
      <c r="YV193" s="3"/>
      <c r="YW193" s="3"/>
      <c r="YX193" s="3"/>
      <c r="YY193" s="3"/>
      <c r="YZ193" s="3"/>
      <c r="ZA193" s="3"/>
      <c r="ZB193" s="3"/>
      <c r="ZC193" s="3"/>
      <c r="ZD193" s="3"/>
      <c r="ZE193" s="3"/>
      <c r="ZF193" s="3"/>
      <c r="ZG193" s="3"/>
      <c r="ZH193" s="3"/>
      <c r="ZI193" s="3"/>
      <c r="ZJ193" s="3"/>
      <c r="ZK193" s="3"/>
      <c r="ZL193" s="3"/>
      <c r="ZM193" s="3"/>
      <c r="ZN193" s="3"/>
      <c r="ZO193" s="3"/>
      <c r="ZP193" s="3"/>
      <c r="ZQ193" s="3"/>
      <c r="ZR193" s="3"/>
      <c r="ZS193" s="3"/>
      <c r="ZT193" s="3"/>
      <c r="ZU193" s="3"/>
      <c r="ZV193" s="3"/>
      <c r="ZW193" s="3"/>
      <c r="ZX193" s="3"/>
      <c r="ZY193" s="3"/>
      <c r="ZZ193" s="3"/>
      <c r="AAA193" s="3"/>
      <c r="AAB193" s="3"/>
      <c r="AAC193" s="3"/>
      <c r="AAD193" s="3"/>
      <c r="AAE193" s="3"/>
      <c r="AAF193" s="3"/>
      <c r="AAG193" s="3"/>
      <c r="AAH193" s="3"/>
      <c r="AAI193" s="3"/>
      <c r="AAJ193" s="3"/>
      <c r="AAK193" s="3"/>
      <c r="AAL193" s="3"/>
      <c r="AAM193" s="3"/>
      <c r="AAN193" s="3"/>
      <c r="AAO193" s="3"/>
      <c r="AAP193" s="3"/>
      <c r="AAQ193" s="3"/>
      <c r="AAR193" s="3"/>
      <c r="AAS193" s="3"/>
      <c r="AAT193" s="3"/>
      <c r="AAU193" s="3"/>
      <c r="AAV193" s="3"/>
      <c r="AAW193" s="3"/>
      <c r="AAX193" s="3"/>
      <c r="AAY193" s="3"/>
      <c r="AAZ193" s="3"/>
      <c r="ABA193" s="3"/>
      <c r="ABB193" s="3"/>
      <c r="ABC193" s="3"/>
      <c r="ABD193" s="3"/>
      <c r="ABE193" s="3"/>
      <c r="ABF193" s="3"/>
      <c r="ABG193" s="3"/>
      <c r="ABH193" s="3"/>
      <c r="ABI193" s="3"/>
      <c r="ABJ193" s="3"/>
      <c r="ABK193" s="3"/>
      <c r="ABL193" s="3"/>
      <c r="ABM193" s="3"/>
      <c r="ABN193" s="3"/>
      <c r="ABO193" s="3"/>
      <c r="ABP193" s="3"/>
      <c r="ABQ193" s="3"/>
      <c r="ABR193" s="3"/>
      <c r="ABS193" s="3"/>
      <c r="ABT193" s="3"/>
      <c r="ABU193" s="3"/>
      <c r="ABV193" s="3"/>
      <c r="ABW193" s="3"/>
      <c r="ABX193" s="3"/>
      <c r="ABY193" s="3"/>
      <c r="ABZ193" s="3"/>
      <c r="ACA193" s="3"/>
      <c r="ACB193" s="3"/>
      <c r="ACC193" s="3"/>
      <c r="ACD193" s="3"/>
      <c r="ACE193" s="3"/>
      <c r="ACF193" s="3"/>
      <c r="ACG193" s="3"/>
      <c r="ACH193" s="3"/>
      <c r="ACI193" s="3"/>
      <c r="ACK193" s="3"/>
      <c r="ACM193" s="3"/>
      <c r="ACN193" s="3"/>
      <c r="ACO193" s="3"/>
      <c r="ACP193" s="3"/>
      <c r="ACQ193" s="3"/>
      <c r="ACR193" s="3"/>
      <c r="ACS193" s="3"/>
      <c r="ACT193" s="3"/>
      <c r="ACY193" s="3"/>
      <c r="ACZ193" s="3"/>
      <c r="ADA193" s="3"/>
      <c r="ADB193" s="3"/>
      <c r="ADC193" s="3"/>
      <c r="ADD193" s="3"/>
      <c r="ADE193" s="3"/>
      <c r="ADF193" s="3"/>
      <c r="ADG193" s="3"/>
      <c r="ADH193" s="3"/>
      <c r="ADI193" s="3"/>
      <c r="ADJ193" s="3"/>
      <c r="ADK193" s="3"/>
      <c r="ADL193" s="3"/>
      <c r="ADM193" s="3"/>
      <c r="ADN193" s="3"/>
      <c r="ADO193" s="3"/>
      <c r="ADP193" s="3"/>
      <c r="ADQ193" s="3"/>
      <c r="ADR193" s="3"/>
      <c r="ADS193" s="3"/>
      <c r="ADT193" s="3"/>
      <c r="ADU193" s="3"/>
      <c r="ADV193" s="3"/>
      <c r="ADW193" s="3"/>
      <c r="ADX193" s="3"/>
      <c r="ADY193" s="3"/>
      <c r="ADZ193" s="3"/>
      <c r="AEA193" s="3"/>
      <c r="AEB193" s="3"/>
      <c r="AEC193" s="3"/>
      <c r="AED193" s="3"/>
      <c r="AEE193" s="3"/>
      <c r="AEF193" s="3"/>
      <c r="AEG193" s="3"/>
      <c r="AEH193" s="3"/>
      <c r="AEI193" s="3"/>
      <c r="AEJ193" s="3"/>
      <c r="AEK193" s="3"/>
      <c r="AEL193" s="3"/>
      <c r="AEM193" s="3"/>
      <c r="AEN193" s="3"/>
      <c r="AEO193" s="3"/>
      <c r="AEP193" s="3"/>
      <c r="AEQ193" s="3"/>
      <c r="AER193" s="3"/>
      <c r="AES193" s="3"/>
      <c r="AET193" s="3"/>
      <c r="AEU193" s="3"/>
      <c r="AEV193" s="3"/>
      <c r="AEW193" s="3"/>
      <c r="AEX193" s="3"/>
      <c r="AEY193" s="3"/>
      <c r="AEZ193" s="3"/>
      <c r="AFA193" s="3"/>
      <c r="AFB193" s="3"/>
      <c r="AFC193" s="3"/>
      <c r="AFD193" s="3"/>
      <c r="AFE193" s="3"/>
      <c r="AFF193" s="3"/>
      <c r="AFG193" s="3"/>
      <c r="AFH193" s="3"/>
      <c r="AFI193" s="3"/>
      <c r="AFJ193" s="3"/>
      <c r="AFK193" s="3"/>
      <c r="AFL193" s="3"/>
      <c r="AFM193" s="3"/>
      <c r="AFN193" s="3"/>
      <c r="AFO193" s="3"/>
      <c r="AFP193" s="3"/>
      <c r="AFQ193" s="3"/>
      <c r="AFR193" s="3"/>
      <c r="AFS193" s="3"/>
      <c r="AFT193" s="3"/>
      <c r="AFU193" s="3"/>
      <c r="AFV193" s="3"/>
      <c r="AFW193" s="3"/>
      <c r="AFX193" s="3"/>
      <c r="AFY193" s="3"/>
      <c r="AFZ193" s="3"/>
      <c r="AGA193" s="3"/>
      <c r="AGB193" s="3"/>
      <c r="AGC193" s="3"/>
      <c r="AGD193" s="3"/>
      <c r="AGE193" s="3"/>
      <c r="AGF193" s="3"/>
      <c r="AGG193" s="3"/>
      <c r="AGH193" s="3"/>
      <c r="AGI193" s="3"/>
      <c r="AGJ193" s="3"/>
      <c r="AGK193" s="3"/>
      <c r="AGL193" s="3"/>
      <c r="AGM193" s="3"/>
      <c r="AGN193" s="3"/>
      <c r="AGO193" s="3"/>
      <c r="AGP193" s="3"/>
      <c r="AGQ193" s="3"/>
      <c r="AGR193" s="3"/>
      <c r="AGS193" s="3"/>
      <c r="AGT193" s="3"/>
      <c r="AGU193" s="3"/>
      <c r="AGV193" s="3"/>
      <c r="AGW193" s="3"/>
      <c r="AGX193" s="3"/>
      <c r="AGY193" s="3"/>
      <c r="AGZ193" s="3"/>
      <c r="AHA193" s="3"/>
      <c r="AHB193" s="3"/>
      <c r="AHC193" s="3"/>
      <c r="AHD193" s="3"/>
      <c r="AHE193" s="3"/>
      <c r="AHF193" s="3"/>
      <c r="AHG193" s="3"/>
      <c r="AHH193" s="3"/>
      <c r="AHI193" s="3"/>
      <c r="AHJ193" s="3"/>
      <c r="AHK193" s="3"/>
      <c r="AHL193" s="3"/>
      <c r="AHM193" s="3"/>
      <c r="AHN193" s="3"/>
      <c r="AHO193" s="3"/>
      <c r="AHP193" s="3"/>
      <c r="AHQ193" s="3"/>
      <c r="AHR193" s="3"/>
      <c r="AHS193" s="3"/>
      <c r="AHT193" s="3"/>
      <c r="AHU193" s="3"/>
      <c r="AHV193" s="3"/>
      <c r="AHW193" s="3"/>
      <c r="AHX193" s="3"/>
      <c r="AHY193" s="3"/>
      <c r="AHZ193" s="3"/>
      <c r="AIA193" s="3"/>
      <c r="AIB193" s="3"/>
      <c r="AIC193" s="3"/>
      <c r="AID193" s="3"/>
      <c r="AIE193" s="3"/>
      <c r="AIF193" s="3"/>
      <c r="AIG193" s="3"/>
      <c r="AIH193" s="3"/>
      <c r="AII193" s="3"/>
      <c r="AIJ193" s="3"/>
      <c r="AIK193" s="3"/>
      <c r="AIL193" s="3"/>
      <c r="AIM193" s="3"/>
      <c r="AIN193" s="3"/>
      <c r="AIO193" s="3"/>
      <c r="AIP193" s="3"/>
      <c r="AIQ193" s="3"/>
      <c r="AIR193" s="3"/>
      <c r="AIS193" s="3"/>
      <c r="AIT193" s="3"/>
      <c r="AIU193" s="3"/>
      <c r="AIV193" s="3"/>
      <c r="AIW193" s="3"/>
      <c r="AIX193" s="3"/>
      <c r="AIY193" s="3"/>
      <c r="AIZ193" s="3"/>
      <c r="AJA193" s="3"/>
      <c r="AJB193" s="3"/>
      <c r="AJC193" s="3"/>
      <c r="AJD193" s="3"/>
      <c r="AJE193" s="3"/>
      <c r="AJF193" s="3"/>
      <c r="AJG193" s="3"/>
      <c r="AJH193" s="3"/>
      <c r="AJI193" s="3"/>
      <c r="AJJ193" s="3"/>
      <c r="AJK193" s="3"/>
      <c r="AJL193" s="3"/>
      <c r="AJM193" s="3"/>
      <c r="AJN193" s="3"/>
      <c r="AJO193" s="3"/>
      <c r="AJP193" s="3"/>
      <c r="AJQ193" s="3"/>
      <c r="AJR193" s="3"/>
      <c r="AJS193" s="3"/>
      <c r="AJT193" s="3"/>
      <c r="AJU193" s="3"/>
      <c r="AJV193" s="3"/>
      <c r="AJW193" s="3"/>
      <c r="AJX193" s="3"/>
      <c r="AJY193" s="3"/>
      <c r="AJZ193" s="3"/>
      <c r="AKA193" s="3"/>
      <c r="AKB193" s="3"/>
      <c r="AKC193" s="3"/>
      <c r="AKD193" s="3"/>
      <c r="AKE193" s="3"/>
      <c r="AKF193" s="3"/>
      <c r="AKG193" s="3"/>
      <c r="AKH193" s="3"/>
      <c r="AKI193" s="3"/>
      <c r="AKJ193" s="3"/>
      <c r="AKK193" s="3"/>
      <c r="AKL193" s="3"/>
      <c r="AKM193" s="3"/>
      <c r="AKN193" s="3"/>
      <c r="AKO193" s="3"/>
      <c r="AKP193" s="3"/>
      <c r="AKQ193" s="3"/>
      <c r="AKR193" s="3"/>
      <c r="AKS193" s="3"/>
      <c r="AKT193" s="3"/>
      <c r="AKU193" s="3"/>
      <c r="AKV193" s="3"/>
      <c r="AKW193" s="3"/>
      <c r="AKX193" s="3"/>
      <c r="AKY193" s="3"/>
      <c r="AKZ193" s="3"/>
      <c r="ALA193" s="3"/>
      <c r="ALB193" s="3"/>
      <c r="ALC193" s="3"/>
      <c r="ALD193" s="3"/>
      <c r="ALE193" s="3"/>
      <c r="ALF193" s="3"/>
      <c r="ALG193" s="3"/>
      <c r="ALH193" s="3"/>
      <c r="ALI193" s="3"/>
      <c r="ALJ193" s="3"/>
      <c r="ALK193" s="3"/>
      <c r="ALL193" s="3"/>
      <c r="ALM193" s="3"/>
      <c r="ALN193" s="3"/>
      <c r="ALO193" s="3"/>
      <c r="ALP193" s="3"/>
      <c r="ALQ193" s="3"/>
      <c r="ALR193" s="3"/>
      <c r="ALS193" s="3"/>
      <c r="ALT193" s="3"/>
      <c r="ALU193" s="3"/>
      <c r="ALV193" s="3"/>
      <c r="ALW193" s="3"/>
      <c r="ALX193" s="3"/>
      <c r="ALY193" s="3"/>
      <c r="ALZ193" s="3"/>
      <c r="AMA193" s="3"/>
      <c r="AMB193" s="3"/>
      <c r="AMC193" s="3"/>
      <c r="AMD193" s="3"/>
      <c r="AME193" s="3"/>
      <c r="AMG193" s="3"/>
      <c r="AMI193" s="3"/>
      <c r="AMJ193" s="3"/>
      <c r="AMK193" s="3"/>
      <c r="AML193" s="3"/>
      <c r="AMM193" s="3"/>
      <c r="AMN193" s="3"/>
      <c r="AMO193" s="3"/>
      <c r="AMP193" s="3"/>
      <c r="AMU193" s="3"/>
      <c r="AMV193" s="3"/>
      <c r="AMW193" s="3"/>
      <c r="AMX193" s="3"/>
      <c r="AMY193" s="3"/>
      <c r="AMZ193" s="3"/>
      <c r="ANA193" s="3"/>
      <c r="ANB193" s="3"/>
      <c r="ANC193" s="3"/>
      <c r="AND193" s="3"/>
      <c r="ANE193" s="3"/>
      <c r="ANF193" s="3"/>
      <c r="ANG193" s="3"/>
      <c r="ANH193" s="3"/>
      <c r="ANI193" s="3"/>
      <c r="ANJ193" s="3"/>
      <c r="ANK193" s="3"/>
      <c r="ANL193" s="3"/>
      <c r="ANM193" s="3"/>
      <c r="ANN193" s="3"/>
      <c r="ANO193" s="3"/>
      <c r="ANP193" s="3"/>
      <c r="ANQ193" s="3"/>
      <c r="ANR193" s="3"/>
      <c r="ANS193" s="3"/>
      <c r="ANT193" s="3"/>
      <c r="ANU193" s="3"/>
      <c r="ANV193" s="3"/>
      <c r="ANW193" s="3"/>
      <c r="ANX193" s="3"/>
      <c r="ANY193" s="3"/>
      <c r="ANZ193" s="3"/>
      <c r="AOA193" s="3"/>
      <c r="AOB193" s="3"/>
      <c r="AOC193" s="3"/>
      <c r="AOD193" s="3"/>
      <c r="AOE193" s="3"/>
      <c r="AOF193" s="3"/>
      <c r="AOG193" s="3"/>
      <c r="AOH193" s="3"/>
      <c r="AOI193" s="3"/>
      <c r="AOJ193" s="3"/>
      <c r="AOK193" s="3"/>
      <c r="AOL193" s="3"/>
      <c r="AOM193" s="3"/>
      <c r="AON193" s="3"/>
      <c r="AOO193" s="3"/>
      <c r="AOP193" s="3"/>
      <c r="AOQ193" s="3"/>
      <c r="AOR193" s="3"/>
      <c r="AOS193" s="3"/>
      <c r="AOT193" s="3"/>
      <c r="AOU193" s="3"/>
      <c r="AOV193" s="3"/>
      <c r="AOW193" s="3"/>
      <c r="AOX193" s="3"/>
      <c r="AOY193" s="3"/>
      <c r="AOZ193" s="3"/>
      <c r="APA193" s="3"/>
      <c r="APB193" s="3"/>
      <c r="APC193" s="3"/>
      <c r="APD193" s="3"/>
      <c r="APE193" s="3"/>
      <c r="APF193" s="3"/>
      <c r="APG193" s="3"/>
      <c r="APH193" s="3"/>
      <c r="API193" s="3"/>
      <c r="APJ193" s="3"/>
      <c r="APK193" s="3"/>
      <c r="APL193" s="3"/>
      <c r="APM193" s="3"/>
      <c r="APN193" s="3"/>
      <c r="APO193" s="3"/>
      <c r="APP193" s="3"/>
      <c r="APQ193" s="3"/>
      <c r="APR193" s="3"/>
      <c r="APS193" s="3"/>
      <c r="APT193" s="3"/>
      <c r="APU193" s="3"/>
      <c r="APV193" s="3"/>
      <c r="APW193" s="3"/>
      <c r="APX193" s="3"/>
      <c r="APY193" s="3"/>
      <c r="APZ193" s="3"/>
      <c r="AQA193" s="3"/>
      <c r="AQB193" s="3"/>
      <c r="AQC193" s="3"/>
      <c r="AQD193" s="3"/>
      <c r="AQE193" s="3"/>
      <c r="AQF193" s="3"/>
      <c r="AQG193" s="3"/>
      <c r="AQH193" s="3"/>
      <c r="AQI193" s="3"/>
      <c r="AQJ193" s="3"/>
      <c r="AQK193" s="3"/>
      <c r="AQL193" s="3"/>
      <c r="AQM193" s="3"/>
      <c r="AQN193" s="3"/>
      <c r="AQO193" s="3"/>
      <c r="AQP193" s="3"/>
      <c r="AQQ193" s="3"/>
      <c r="AQR193" s="3"/>
      <c r="AQS193" s="3"/>
      <c r="AQT193" s="3"/>
      <c r="AQU193" s="3"/>
      <c r="AQV193" s="3"/>
      <c r="AQW193" s="3"/>
      <c r="AQX193" s="3"/>
      <c r="AQY193" s="3"/>
      <c r="AQZ193" s="3"/>
      <c r="ARA193" s="3"/>
      <c r="ARB193" s="3"/>
      <c r="ARC193" s="3"/>
      <c r="ARD193" s="3"/>
      <c r="ARE193" s="3"/>
      <c r="ARF193" s="3"/>
      <c r="ARG193" s="3"/>
      <c r="ARH193" s="3"/>
      <c r="ARI193" s="3"/>
      <c r="ARJ193" s="3"/>
      <c r="ARK193" s="3"/>
      <c r="ARL193" s="3"/>
      <c r="ARM193" s="3"/>
      <c r="ARN193" s="3"/>
      <c r="ARO193" s="3"/>
      <c r="ARP193" s="3"/>
      <c r="ARQ193" s="3"/>
      <c r="ARR193" s="3"/>
      <c r="ARS193" s="3"/>
      <c r="ART193" s="3"/>
      <c r="ARU193" s="3"/>
      <c r="ARV193" s="3"/>
      <c r="ARW193" s="3"/>
      <c r="ARX193" s="3"/>
      <c r="ARY193" s="3"/>
      <c r="ARZ193" s="3"/>
      <c r="ASA193" s="3"/>
      <c r="ASB193" s="3"/>
      <c r="ASC193" s="3"/>
      <c r="ASD193" s="3"/>
      <c r="ASE193" s="3"/>
      <c r="ASF193" s="3"/>
      <c r="ASG193" s="3"/>
      <c r="ASH193" s="3"/>
      <c r="ASI193" s="3"/>
      <c r="ASJ193" s="3"/>
      <c r="ASK193" s="3"/>
      <c r="ASL193" s="3"/>
      <c r="ASM193" s="3"/>
      <c r="ASN193" s="3"/>
      <c r="ASO193" s="3"/>
      <c r="ASP193" s="3"/>
      <c r="ASQ193" s="3"/>
      <c r="ASR193" s="3"/>
      <c r="ASS193" s="3"/>
      <c r="AST193" s="3"/>
      <c r="ASU193" s="3"/>
      <c r="ASV193" s="3"/>
      <c r="ASW193" s="3"/>
      <c r="ASX193" s="3"/>
      <c r="ASY193" s="3"/>
      <c r="ASZ193" s="3"/>
      <c r="ATA193" s="3"/>
      <c r="ATB193" s="3"/>
      <c r="ATC193" s="3"/>
      <c r="ATD193" s="3"/>
      <c r="ATE193" s="3"/>
      <c r="ATF193" s="3"/>
      <c r="ATG193" s="3"/>
      <c r="ATH193" s="3"/>
      <c r="ATI193" s="3"/>
      <c r="ATJ193" s="3"/>
      <c r="ATK193" s="3"/>
      <c r="ATL193" s="3"/>
      <c r="ATM193" s="3"/>
      <c r="ATN193" s="3"/>
      <c r="ATO193" s="3"/>
      <c r="ATP193" s="3"/>
      <c r="ATQ193" s="3"/>
      <c r="ATR193" s="3"/>
      <c r="ATS193" s="3"/>
      <c r="ATT193" s="3"/>
      <c r="ATU193" s="3"/>
      <c r="ATV193" s="3"/>
      <c r="ATW193" s="3"/>
      <c r="ATX193" s="3"/>
      <c r="ATY193" s="3"/>
      <c r="ATZ193" s="3"/>
      <c r="AUA193" s="3"/>
      <c r="AUB193" s="3"/>
      <c r="AUC193" s="3"/>
      <c r="AUD193" s="3"/>
      <c r="AUE193" s="3"/>
      <c r="AUF193" s="3"/>
      <c r="AUG193" s="3"/>
      <c r="AUH193" s="3"/>
      <c r="AUI193" s="3"/>
      <c r="AUJ193" s="3"/>
      <c r="AUK193" s="3"/>
      <c r="AUL193" s="3"/>
      <c r="AUM193" s="3"/>
      <c r="AUN193" s="3"/>
      <c r="AUO193" s="3"/>
      <c r="AUP193" s="3"/>
      <c r="AUQ193" s="3"/>
      <c r="AUR193" s="3"/>
      <c r="AUS193" s="3"/>
      <c r="AUT193" s="3"/>
      <c r="AUU193" s="3"/>
      <c r="AUV193" s="3"/>
      <c r="AUW193" s="3"/>
      <c r="AUX193" s="3"/>
      <c r="AUY193" s="3"/>
      <c r="AUZ193" s="3"/>
      <c r="AVA193" s="3"/>
      <c r="AVB193" s="3"/>
      <c r="AVC193" s="3"/>
      <c r="AVD193" s="3"/>
      <c r="AVE193" s="3"/>
      <c r="AVF193" s="3"/>
      <c r="AVG193" s="3"/>
      <c r="AVH193" s="3"/>
      <c r="AVI193" s="3"/>
      <c r="AVJ193" s="3"/>
      <c r="AVK193" s="3"/>
      <c r="AVL193" s="3"/>
      <c r="AVM193" s="3"/>
      <c r="AVN193" s="3"/>
      <c r="AVO193" s="3"/>
      <c r="AVP193" s="3"/>
      <c r="AVQ193" s="3"/>
      <c r="AVR193" s="3"/>
      <c r="AVS193" s="3"/>
      <c r="AVT193" s="3"/>
      <c r="AVU193" s="3"/>
      <c r="AVV193" s="3"/>
      <c r="AVW193" s="3"/>
      <c r="AVX193" s="3"/>
      <c r="AVY193" s="3"/>
      <c r="AVZ193" s="3"/>
      <c r="AWA193" s="3"/>
      <c r="AWC193" s="3"/>
      <c r="AWE193" s="3"/>
      <c r="AWF193" s="3"/>
      <c r="AWG193" s="3"/>
      <c r="AWH193" s="3"/>
      <c r="AWI193" s="3"/>
      <c r="AWJ193" s="3"/>
      <c r="AWK193" s="3"/>
      <c r="AWL193" s="3"/>
      <c r="AWQ193" s="3"/>
      <c r="AWR193" s="3"/>
      <c r="AWS193" s="3"/>
      <c r="AWT193" s="3"/>
      <c r="AWU193" s="3"/>
      <c r="AWV193" s="3"/>
      <c r="AWW193" s="3"/>
      <c r="AWX193" s="3"/>
      <c r="AWY193" s="3"/>
      <c r="AWZ193" s="3"/>
      <c r="AXA193" s="3"/>
      <c r="AXB193" s="3"/>
      <c r="AXC193" s="3"/>
      <c r="AXD193" s="3"/>
      <c r="AXE193" s="3"/>
      <c r="AXF193" s="3"/>
      <c r="AXG193" s="3"/>
      <c r="AXH193" s="3"/>
      <c r="AXI193" s="3"/>
      <c r="AXJ193" s="3"/>
      <c r="AXK193" s="3"/>
      <c r="AXL193" s="3"/>
      <c r="AXM193" s="3"/>
      <c r="AXN193" s="3"/>
      <c r="AXO193" s="3"/>
      <c r="AXP193" s="3"/>
      <c r="AXQ193" s="3"/>
      <c r="AXR193" s="3"/>
      <c r="AXS193" s="3"/>
      <c r="AXT193" s="3"/>
      <c r="AXU193" s="3"/>
      <c r="AXV193" s="3"/>
      <c r="AXW193" s="3"/>
      <c r="AXX193" s="3"/>
      <c r="AXY193" s="3"/>
      <c r="AXZ193" s="3"/>
      <c r="AYA193" s="3"/>
      <c r="AYB193" s="3"/>
      <c r="AYC193" s="3"/>
      <c r="AYD193" s="3"/>
      <c r="AYE193" s="3"/>
      <c r="AYF193" s="3"/>
      <c r="AYG193" s="3"/>
      <c r="AYH193" s="3"/>
      <c r="AYI193" s="3"/>
      <c r="AYJ193" s="3"/>
      <c r="AYK193" s="3"/>
      <c r="AYL193" s="3"/>
      <c r="AYM193" s="3"/>
      <c r="AYN193" s="3"/>
      <c r="AYO193" s="3"/>
      <c r="AYP193" s="3"/>
      <c r="AYQ193" s="3"/>
      <c r="AYR193" s="3"/>
      <c r="AYS193" s="3"/>
      <c r="AYT193" s="3"/>
      <c r="AYU193" s="3"/>
      <c r="AYV193" s="3"/>
      <c r="AYW193" s="3"/>
      <c r="AYX193" s="3"/>
      <c r="AYY193" s="3"/>
      <c r="AYZ193" s="3"/>
      <c r="AZA193" s="3"/>
      <c r="AZB193" s="3"/>
      <c r="AZC193" s="3"/>
      <c r="AZD193" s="3"/>
      <c r="AZE193" s="3"/>
      <c r="AZF193" s="3"/>
      <c r="AZG193" s="3"/>
      <c r="AZH193" s="3"/>
      <c r="AZI193" s="3"/>
      <c r="AZJ193" s="3"/>
      <c r="AZK193" s="3"/>
      <c r="AZL193" s="3"/>
      <c r="AZM193" s="3"/>
      <c r="AZN193" s="3"/>
      <c r="AZO193" s="3"/>
      <c r="AZP193" s="3"/>
      <c r="AZQ193" s="3"/>
      <c r="AZR193" s="3"/>
      <c r="AZS193" s="3"/>
      <c r="AZT193" s="3"/>
      <c r="AZU193" s="3"/>
      <c r="AZV193" s="3"/>
      <c r="AZW193" s="3"/>
      <c r="AZX193" s="3"/>
      <c r="AZY193" s="3"/>
      <c r="AZZ193" s="3"/>
      <c r="BAA193" s="3"/>
      <c r="BAB193" s="3"/>
      <c r="BAC193" s="3"/>
      <c r="BAD193" s="3"/>
      <c r="BAE193" s="3"/>
      <c r="BAF193" s="3"/>
      <c r="BAG193" s="3"/>
      <c r="BAH193" s="3"/>
      <c r="BAI193" s="3"/>
      <c r="BAJ193" s="3"/>
      <c r="BAK193" s="3"/>
      <c r="BAL193" s="3"/>
      <c r="BAM193" s="3"/>
      <c r="BAN193" s="3"/>
      <c r="BAO193" s="3"/>
      <c r="BAP193" s="3"/>
      <c r="BAQ193" s="3"/>
      <c r="BAR193" s="3"/>
      <c r="BAS193" s="3"/>
      <c r="BAT193" s="3"/>
      <c r="BAU193" s="3"/>
      <c r="BAV193" s="3"/>
      <c r="BAW193" s="3"/>
      <c r="BAX193" s="3"/>
      <c r="BAY193" s="3"/>
      <c r="BAZ193" s="3"/>
      <c r="BBA193" s="3"/>
      <c r="BBB193" s="3"/>
      <c r="BBC193" s="3"/>
      <c r="BBD193" s="3"/>
      <c r="BBE193" s="3"/>
      <c r="BBF193" s="3"/>
      <c r="BBG193" s="3"/>
      <c r="BBH193" s="3"/>
      <c r="BBI193" s="3"/>
      <c r="BBJ193" s="3"/>
      <c r="BBK193" s="3"/>
      <c r="BBL193" s="3"/>
      <c r="BBM193" s="3"/>
      <c r="BBN193" s="3"/>
      <c r="BBO193" s="3"/>
      <c r="BBP193" s="3"/>
      <c r="BBQ193" s="3"/>
      <c r="BBR193" s="3"/>
      <c r="BBS193" s="3"/>
      <c r="BBT193" s="3"/>
      <c r="BBU193" s="3"/>
      <c r="BBV193" s="3"/>
      <c r="BBW193" s="3"/>
      <c r="BBX193" s="3"/>
      <c r="BBY193" s="3"/>
      <c r="BBZ193" s="3"/>
      <c r="BCA193" s="3"/>
      <c r="BCB193" s="3"/>
      <c r="BCC193" s="3"/>
      <c r="BCD193" s="3"/>
      <c r="BCE193" s="3"/>
      <c r="BCF193" s="3"/>
      <c r="BCG193" s="3"/>
      <c r="BCH193" s="3"/>
      <c r="BCI193" s="3"/>
      <c r="BCJ193" s="3"/>
      <c r="BCK193" s="3"/>
      <c r="BCL193" s="3"/>
      <c r="BCM193" s="3"/>
      <c r="BCN193" s="3"/>
      <c r="BCO193" s="3"/>
      <c r="BCP193" s="3"/>
      <c r="BCQ193" s="3"/>
      <c r="BCR193" s="3"/>
      <c r="BCS193" s="3"/>
      <c r="BCT193" s="3"/>
      <c r="BCU193" s="3"/>
      <c r="BCV193" s="3"/>
      <c r="BCW193" s="3"/>
      <c r="BCX193" s="3"/>
      <c r="BCY193" s="3"/>
      <c r="BCZ193" s="3"/>
      <c r="BDA193" s="3"/>
      <c r="BDB193" s="3"/>
      <c r="BDC193" s="3"/>
      <c r="BDD193" s="3"/>
      <c r="BDE193" s="3"/>
      <c r="BDF193" s="3"/>
      <c r="BDG193" s="3"/>
      <c r="BDH193" s="3"/>
      <c r="BDI193" s="3"/>
      <c r="BDJ193" s="3"/>
      <c r="BDK193" s="3"/>
      <c r="BDL193" s="3"/>
      <c r="BDM193" s="3"/>
      <c r="BDN193" s="3"/>
      <c r="BDO193" s="3"/>
      <c r="BDP193" s="3"/>
      <c r="BDQ193" s="3"/>
      <c r="BDR193" s="3"/>
      <c r="BDS193" s="3"/>
      <c r="BDT193" s="3"/>
      <c r="BDU193" s="3"/>
      <c r="BDV193" s="3"/>
      <c r="BDW193" s="3"/>
      <c r="BDX193" s="3"/>
      <c r="BDY193" s="3"/>
      <c r="BDZ193" s="3"/>
      <c r="BEA193" s="3"/>
      <c r="BEB193" s="3"/>
      <c r="BEC193" s="3"/>
      <c r="BED193" s="3"/>
      <c r="BEE193" s="3"/>
      <c r="BEF193" s="3"/>
      <c r="BEG193" s="3"/>
      <c r="BEH193" s="3"/>
      <c r="BEI193" s="3"/>
      <c r="BEJ193" s="3"/>
      <c r="BEK193" s="3"/>
      <c r="BEL193" s="3"/>
      <c r="BEM193" s="3"/>
      <c r="BEN193" s="3"/>
      <c r="BEO193" s="3"/>
      <c r="BEP193" s="3"/>
      <c r="BEQ193" s="3"/>
      <c r="BER193" s="3"/>
      <c r="BES193" s="3"/>
      <c r="BET193" s="3"/>
      <c r="BEU193" s="3"/>
      <c r="BEV193" s="3"/>
      <c r="BEW193" s="3"/>
      <c r="BEX193" s="3"/>
      <c r="BEY193" s="3"/>
      <c r="BEZ193" s="3"/>
      <c r="BFA193" s="3"/>
      <c r="BFB193" s="3"/>
      <c r="BFC193" s="3"/>
      <c r="BFD193" s="3"/>
      <c r="BFE193" s="3"/>
      <c r="BFF193" s="3"/>
      <c r="BFG193" s="3"/>
      <c r="BFH193" s="3"/>
      <c r="BFI193" s="3"/>
      <c r="BFJ193" s="3"/>
      <c r="BFK193" s="3"/>
      <c r="BFL193" s="3"/>
      <c r="BFM193" s="3"/>
      <c r="BFN193" s="3"/>
      <c r="BFO193" s="3"/>
      <c r="BFP193" s="3"/>
      <c r="BFQ193" s="3"/>
      <c r="BFR193" s="3"/>
      <c r="BFS193" s="3"/>
      <c r="BFT193" s="3"/>
      <c r="BFU193" s="3"/>
      <c r="BFV193" s="3"/>
      <c r="BFW193" s="3"/>
      <c r="BFY193" s="3"/>
      <c r="BGA193" s="3"/>
      <c r="BGB193" s="3"/>
      <c r="BGC193" s="3"/>
      <c r="BGD193" s="3"/>
      <c r="BGE193" s="3"/>
      <c r="BGF193" s="3"/>
      <c r="BGG193" s="3"/>
      <c r="BGH193" s="3"/>
      <c r="BGM193" s="3"/>
      <c r="BGN193" s="3"/>
      <c r="BGO193" s="3"/>
      <c r="BGP193" s="3"/>
      <c r="BGQ193" s="3"/>
      <c r="BGR193" s="3"/>
      <c r="BGS193" s="3"/>
      <c r="BGT193" s="3"/>
      <c r="BGU193" s="3"/>
      <c r="BGV193" s="3"/>
      <c r="BGW193" s="3"/>
      <c r="BGX193" s="3"/>
      <c r="BGY193" s="3"/>
      <c r="BGZ193" s="3"/>
      <c r="BHA193" s="3"/>
      <c r="BHB193" s="3"/>
      <c r="BHC193" s="3"/>
      <c r="BHD193" s="3"/>
      <c r="BHE193" s="3"/>
      <c r="BHF193" s="3"/>
      <c r="BHG193" s="3"/>
      <c r="BHH193" s="3"/>
      <c r="BHI193" s="3"/>
      <c r="BHJ193" s="3"/>
      <c r="BHK193" s="3"/>
      <c r="BHL193" s="3"/>
      <c r="BHM193" s="3"/>
      <c r="BHN193" s="3"/>
      <c r="BHO193" s="3"/>
      <c r="BHP193" s="3"/>
      <c r="BHQ193" s="3"/>
      <c r="BHR193" s="3"/>
      <c r="BHS193" s="3"/>
      <c r="BHT193" s="3"/>
      <c r="BHU193" s="3"/>
      <c r="BHV193" s="3"/>
      <c r="BHW193" s="3"/>
      <c r="BHX193" s="3"/>
      <c r="BHY193" s="3"/>
      <c r="BHZ193" s="3"/>
      <c r="BIA193" s="3"/>
      <c r="BIB193" s="3"/>
      <c r="BIC193" s="3"/>
      <c r="BID193" s="3"/>
      <c r="BIE193" s="3"/>
      <c r="BIF193" s="3"/>
      <c r="BIG193" s="3"/>
      <c r="BIH193" s="3"/>
      <c r="BII193" s="3"/>
      <c r="BIJ193" s="3"/>
      <c r="BIK193" s="3"/>
      <c r="BIL193" s="3"/>
      <c r="BIM193" s="3"/>
      <c r="BIN193" s="3"/>
      <c r="BIO193" s="3"/>
      <c r="BIP193" s="3"/>
      <c r="BIQ193" s="3"/>
      <c r="BIR193" s="3"/>
      <c r="BIS193" s="3"/>
      <c r="BIT193" s="3"/>
      <c r="BIU193" s="3"/>
      <c r="BIV193" s="3"/>
      <c r="BIW193" s="3"/>
      <c r="BIX193" s="3"/>
      <c r="BIY193" s="3"/>
      <c r="BIZ193" s="3"/>
      <c r="BJA193" s="3"/>
      <c r="BJB193" s="3"/>
      <c r="BJC193" s="3"/>
      <c r="BJD193" s="3"/>
      <c r="BJE193" s="3"/>
      <c r="BJF193" s="3"/>
      <c r="BJG193" s="3"/>
      <c r="BJH193" s="3"/>
      <c r="BJI193" s="3"/>
      <c r="BJJ193" s="3"/>
      <c r="BJK193" s="3"/>
      <c r="BJL193" s="3"/>
      <c r="BJM193" s="3"/>
      <c r="BJN193" s="3"/>
      <c r="BJO193" s="3"/>
      <c r="BJP193" s="3"/>
      <c r="BJQ193" s="3"/>
      <c r="BJR193" s="3"/>
      <c r="BJS193" s="3"/>
      <c r="BJT193" s="3"/>
      <c r="BJU193" s="3"/>
      <c r="BJV193" s="3"/>
      <c r="BJW193" s="3"/>
      <c r="BJX193" s="3"/>
      <c r="BJY193" s="3"/>
      <c r="BJZ193" s="3"/>
      <c r="BKA193" s="3"/>
      <c r="BKB193" s="3"/>
      <c r="BKC193" s="3"/>
      <c r="BKD193" s="3"/>
      <c r="BKE193" s="3"/>
      <c r="BKF193" s="3"/>
      <c r="BKG193" s="3"/>
      <c r="BKH193" s="3"/>
      <c r="BKI193" s="3"/>
      <c r="BKJ193" s="3"/>
      <c r="BKK193" s="3"/>
      <c r="BKL193" s="3"/>
      <c r="BKM193" s="3"/>
      <c r="BKN193" s="3"/>
      <c r="BKO193" s="3"/>
      <c r="BKP193" s="3"/>
      <c r="BKQ193" s="3"/>
      <c r="BKR193" s="3"/>
      <c r="BKS193" s="3"/>
      <c r="BKT193" s="3"/>
      <c r="BKU193" s="3"/>
      <c r="BKV193" s="3"/>
      <c r="BKW193" s="3"/>
      <c r="BKX193" s="3"/>
      <c r="BKY193" s="3"/>
      <c r="BKZ193" s="3"/>
      <c r="BLA193" s="3"/>
      <c r="BLB193" s="3"/>
      <c r="BLC193" s="3"/>
      <c r="BLD193" s="3"/>
      <c r="BLE193" s="3"/>
      <c r="BLF193" s="3"/>
      <c r="BLG193" s="3"/>
      <c r="BLH193" s="3"/>
      <c r="BLI193" s="3"/>
      <c r="BLJ193" s="3"/>
      <c r="BLK193" s="3"/>
      <c r="BLL193" s="3"/>
      <c r="BLM193" s="3"/>
      <c r="BLN193" s="3"/>
      <c r="BLO193" s="3"/>
      <c r="BLP193" s="3"/>
      <c r="BLQ193" s="3"/>
      <c r="BLR193" s="3"/>
      <c r="BLS193" s="3"/>
      <c r="BLT193" s="3"/>
      <c r="BLU193" s="3"/>
      <c r="BLV193" s="3"/>
      <c r="BLW193" s="3"/>
      <c r="BLX193" s="3"/>
      <c r="BLY193" s="3"/>
      <c r="BLZ193" s="3"/>
      <c r="BMA193" s="3"/>
      <c r="BMB193" s="3"/>
      <c r="BMC193" s="3"/>
      <c r="BMD193" s="3"/>
      <c r="BME193" s="3"/>
      <c r="BMF193" s="3"/>
      <c r="BMG193" s="3"/>
      <c r="BMH193" s="3"/>
      <c r="BMI193" s="3"/>
      <c r="BMJ193" s="3"/>
      <c r="BMK193" s="3"/>
      <c r="BML193" s="3"/>
      <c r="BMM193" s="3"/>
      <c r="BMN193" s="3"/>
      <c r="BMO193" s="3"/>
      <c r="BMP193" s="3"/>
      <c r="BMQ193" s="3"/>
      <c r="BMR193" s="3"/>
      <c r="BMS193" s="3"/>
      <c r="BMT193" s="3"/>
      <c r="BMU193" s="3"/>
      <c r="BMV193" s="3"/>
      <c r="BMW193" s="3"/>
      <c r="BMX193" s="3"/>
      <c r="BMY193" s="3"/>
      <c r="BMZ193" s="3"/>
      <c r="BNA193" s="3"/>
      <c r="BNB193" s="3"/>
      <c r="BNC193" s="3"/>
      <c r="BND193" s="3"/>
      <c r="BNE193" s="3"/>
      <c r="BNF193" s="3"/>
      <c r="BNG193" s="3"/>
      <c r="BNH193" s="3"/>
      <c r="BNI193" s="3"/>
      <c r="BNJ193" s="3"/>
      <c r="BNK193" s="3"/>
      <c r="BNL193" s="3"/>
      <c r="BNM193" s="3"/>
      <c r="BNN193" s="3"/>
      <c r="BNO193" s="3"/>
      <c r="BNP193" s="3"/>
      <c r="BNQ193" s="3"/>
      <c r="BNR193" s="3"/>
      <c r="BNS193" s="3"/>
      <c r="BNT193" s="3"/>
      <c r="BNU193" s="3"/>
      <c r="BNV193" s="3"/>
      <c r="BNW193" s="3"/>
      <c r="BNX193" s="3"/>
      <c r="BNY193" s="3"/>
      <c r="BNZ193" s="3"/>
      <c r="BOA193" s="3"/>
      <c r="BOB193" s="3"/>
      <c r="BOC193" s="3"/>
      <c r="BOD193" s="3"/>
      <c r="BOE193" s="3"/>
      <c r="BOF193" s="3"/>
      <c r="BOG193" s="3"/>
      <c r="BOH193" s="3"/>
      <c r="BOI193" s="3"/>
      <c r="BOJ193" s="3"/>
      <c r="BOK193" s="3"/>
      <c r="BOL193" s="3"/>
      <c r="BOM193" s="3"/>
      <c r="BON193" s="3"/>
      <c r="BOO193" s="3"/>
      <c r="BOP193" s="3"/>
      <c r="BOQ193" s="3"/>
      <c r="BOR193" s="3"/>
      <c r="BOS193" s="3"/>
      <c r="BOT193" s="3"/>
      <c r="BOU193" s="3"/>
      <c r="BOV193" s="3"/>
      <c r="BOW193" s="3"/>
      <c r="BOX193" s="3"/>
      <c r="BOY193" s="3"/>
      <c r="BOZ193" s="3"/>
      <c r="BPA193" s="3"/>
      <c r="BPB193" s="3"/>
      <c r="BPC193" s="3"/>
      <c r="BPD193" s="3"/>
      <c r="BPE193" s="3"/>
      <c r="BPF193" s="3"/>
      <c r="BPG193" s="3"/>
      <c r="BPH193" s="3"/>
      <c r="BPI193" s="3"/>
      <c r="BPJ193" s="3"/>
      <c r="BPK193" s="3"/>
      <c r="BPL193" s="3"/>
      <c r="BPM193" s="3"/>
      <c r="BPN193" s="3"/>
      <c r="BPO193" s="3"/>
      <c r="BPP193" s="3"/>
      <c r="BPQ193" s="3"/>
      <c r="BPR193" s="3"/>
      <c r="BPS193" s="3"/>
      <c r="BPU193" s="3"/>
      <c r="BPW193" s="3"/>
      <c r="BPX193" s="3"/>
      <c r="BPY193" s="3"/>
      <c r="BPZ193" s="3"/>
      <c r="BQA193" s="3"/>
      <c r="BQB193" s="3"/>
      <c r="BQC193" s="3"/>
      <c r="BQD193" s="3"/>
      <c r="BQI193" s="3"/>
      <c r="BQJ193" s="3"/>
      <c r="BQK193" s="3"/>
      <c r="BQL193" s="3"/>
      <c r="BQM193" s="3"/>
      <c r="BQN193" s="3"/>
      <c r="BQO193" s="3"/>
      <c r="BQP193" s="3"/>
      <c r="BQQ193" s="3"/>
      <c r="BQR193" s="3"/>
      <c r="BQS193" s="3"/>
      <c r="BQT193" s="3"/>
      <c r="BQU193" s="3"/>
      <c r="BQV193" s="3"/>
      <c r="BQW193" s="3"/>
      <c r="BQX193" s="3"/>
      <c r="BQY193" s="3"/>
      <c r="BQZ193" s="3"/>
      <c r="BRA193" s="3"/>
      <c r="BRB193" s="3"/>
      <c r="BRC193" s="3"/>
      <c r="BRD193" s="3"/>
      <c r="BRE193" s="3"/>
      <c r="BRF193" s="3"/>
      <c r="BRG193" s="3"/>
      <c r="BRH193" s="3"/>
      <c r="BRI193" s="3"/>
      <c r="BRJ193" s="3"/>
      <c r="BRK193" s="3"/>
      <c r="BRL193" s="3"/>
      <c r="BRM193" s="3"/>
      <c r="BRN193" s="3"/>
      <c r="BRO193" s="3"/>
      <c r="BRP193" s="3"/>
      <c r="BRQ193" s="3"/>
      <c r="BRR193" s="3"/>
      <c r="BRS193" s="3"/>
      <c r="BRT193" s="3"/>
      <c r="BRU193" s="3"/>
      <c r="BRV193" s="3"/>
      <c r="BRW193" s="3"/>
      <c r="BRX193" s="3"/>
      <c r="BRY193" s="3"/>
      <c r="BRZ193" s="3"/>
      <c r="BSA193" s="3"/>
      <c r="BSB193" s="3"/>
      <c r="BSC193" s="3"/>
      <c r="BSD193" s="3"/>
      <c r="BSE193" s="3"/>
      <c r="BSF193" s="3"/>
      <c r="BSG193" s="3"/>
      <c r="BSH193" s="3"/>
      <c r="BSI193" s="3"/>
      <c r="BSJ193" s="3"/>
      <c r="BSK193" s="3"/>
      <c r="BSL193" s="3"/>
      <c r="BSM193" s="3"/>
      <c r="BSN193" s="3"/>
      <c r="BSO193" s="3"/>
      <c r="BSP193" s="3"/>
      <c r="BSQ193" s="3"/>
      <c r="BSR193" s="3"/>
      <c r="BSS193" s="3"/>
      <c r="BST193" s="3"/>
      <c r="BSU193" s="3"/>
      <c r="BSV193" s="3"/>
      <c r="BSW193" s="3"/>
      <c r="BSX193" s="3"/>
      <c r="BSY193" s="3"/>
      <c r="BSZ193" s="3"/>
      <c r="BTA193" s="3"/>
      <c r="BTB193" s="3"/>
      <c r="BTC193" s="3"/>
      <c r="BTD193" s="3"/>
      <c r="BTE193" s="3"/>
      <c r="BTF193" s="3"/>
      <c r="BTG193" s="3"/>
      <c r="BTH193" s="3"/>
      <c r="BTI193" s="3"/>
      <c r="BTJ193" s="3"/>
      <c r="BTK193" s="3"/>
      <c r="BTL193" s="3"/>
      <c r="BTM193" s="3"/>
      <c r="BTN193" s="3"/>
      <c r="BTO193" s="3"/>
      <c r="BTP193" s="3"/>
      <c r="BTQ193" s="3"/>
      <c r="BTR193" s="3"/>
      <c r="BTS193" s="3"/>
      <c r="BTT193" s="3"/>
      <c r="BTU193" s="3"/>
      <c r="BTV193" s="3"/>
      <c r="BTW193" s="3"/>
      <c r="BTX193" s="3"/>
      <c r="BTY193" s="3"/>
      <c r="BTZ193" s="3"/>
      <c r="BUA193" s="3"/>
      <c r="BUB193" s="3"/>
      <c r="BUC193" s="3"/>
      <c r="BUD193" s="3"/>
      <c r="BUE193" s="3"/>
      <c r="BUF193" s="3"/>
      <c r="BUG193" s="3"/>
      <c r="BUH193" s="3"/>
      <c r="BUI193" s="3"/>
      <c r="BUJ193" s="3"/>
      <c r="BUK193" s="3"/>
      <c r="BUL193" s="3"/>
      <c r="BUM193" s="3"/>
      <c r="BUN193" s="3"/>
      <c r="BUO193" s="3"/>
      <c r="BUP193" s="3"/>
      <c r="BUQ193" s="3"/>
      <c r="BUR193" s="3"/>
      <c r="BUS193" s="3"/>
      <c r="BUT193" s="3"/>
      <c r="BUU193" s="3"/>
      <c r="BUV193" s="3"/>
      <c r="BUW193" s="3"/>
      <c r="BUX193" s="3"/>
      <c r="BUY193" s="3"/>
      <c r="BUZ193" s="3"/>
      <c r="BVA193" s="3"/>
      <c r="BVB193" s="3"/>
      <c r="BVC193" s="3"/>
      <c r="BVD193" s="3"/>
      <c r="BVE193" s="3"/>
      <c r="BVF193" s="3"/>
      <c r="BVG193" s="3"/>
      <c r="BVH193" s="3"/>
      <c r="BVI193" s="3"/>
      <c r="BVJ193" s="3"/>
      <c r="BVK193" s="3"/>
      <c r="BVL193" s="3"/>
      <c r="BVM193" s="3"/>
      <c r="BVN193" s="3"/>
      <c r="BVO193" s="3"/>
      <c r="BVP193" s="3"/>
      <c r="BVQ193" s="3"/>
      <c r="BVR193" s="3"/>
      <c r="BVS193" s="3"/>
      <c r="BVT193" s="3"/>
      <c r="BVU193" s="3"/>
      <c r="BVV193" s="3"/>
      <c r="BVW193" s="3"/>
      <c r="BVX193" s="3"/>
      <c r="BVY193" s="3"/>
      <c r="BVZ193" s="3"/>
      <c r="BWA193" s="3"/>
      <c r="BWB193" s="3"/>
      <c r="BWC193" s="3"/>
      <c r="BWD193" s="3"/>
      <c r="BWE193" s="3"/>
      <c r="BWF193" s="3"/>
      <c r="BWG193" s="3"/>
      <c r="BWH193" s="3"/>
      <c r="BWI193" s="3"/>
      <c r="BWJ193" s="3"/>
      <c r="BWK193" s="3"/>
      <c r="BWL193" s="3"/>
      <c r="BWM193" s="3"/>
      <c r="BWN193" s="3"/>
      <c r="BWO193" s="3"/>
      <c r="BWP193" s="3"/>
      <c r="BWQ193" s="3"/>
      <c r="BWR193" s="3"/>
      <c r="BWS193" s="3"/>
      <c r="BWT193" s="3"/>
      <c r="BWU193" s="3"/>
      <c r="BWV193" s="3"/>
      <c r="BWW193" s="3"/>
      <c r="BWX193" s="3"/>
      <c r="BWY193" s="3"/>
      <c r="BWZ193" s="3"/>
      <c r="BXA193" s="3"/>
      <c r="BXB193" s="3"/>
      <c r="BXC193" s="3"/>
      <c r="BXD193" s="3"/>
      <c r="BXE193" s="3"/>
      <c r="BXF193" s="3"/>
      <c r="BXG193" s="3"/>
      <c r="BXH193" s="3"/>
      <c r="BXI193" s="3"/>
      <c r="BXJ193" s="3"/>
      <c r="BXK193" s="3"/>
      <c r="BXL193" s="3"/>
      <c r="BXM193" s="3"/>
      <c r="BXN193" s="3"/>
      <c r="BXO193" s="3"/>
      <c r="BXP193" s="3"/>
      <c r="BXQ193" s="3"/>
      <c r="BXR193" s="3"/>
      <c r="BXS193" s="3"/>
      <c r="BXT193" s="3"/>
      <c r="BXU193" s="3"/>
      <c r="BXV193" s="3"/>
      <c r="BXW193" s="3"/>
      <c r="BXX193" s="3"/>
      <c r="BXY193" s="3"/>
      <c r="BXZ193" s="3"/>
      <c r="BYA193" s="3"/>
      <c r="BYB193" s="3"/>
      <c r="BYC193" s="3"/>
      <c r="BYD193" s="3"/>
      <c r="BYE193" s="3"/>
      <c r="BYF193" s="3"/>
      <c r="BYG193" s="3"/>
      <c r="BYH193" s="3"/>
      <c r="BYI193" s="3"/>
      <c r="BYJ193" s="3"/>
      <c r="BYK193" s="3"/>
      <c r="BYL193" s="3"/>
      <c r="BYM193" s="3"/>
      <c r="BYN193" s="3"/>
      <c r="BYO193" s="3"/>
      <c r="BYP193" s="3"/>
      <c r="BYQ193" s="3"/>
      <c r="BYR193" s="3"/>
      <c r="BYS193" s="3"/>
      <c r="BYT193" s="3"/>
      <c r="BYU193" s="3"/>
      <c r="BYV193" s="3"/>
      <c r="BYW193" s="3"/>
      <c r="BYX193" s="3"/>
      <c r="BYY193" s="3"/>
      <c r="BYZ193" s="3"/>
      <c r="BZA193" s="3"/>
      <c r="BZB193" s="3"/>
      <c r="BZC193" s="3"/>
      <c r="BZD193" s="3"/>
      <c r="BZE193" s="3"/>
      <c r="BZF193" s="3"/>
      <c r="BZG193" s="3"/>
      <c r="BZH193" s="3"/>
      <c r="BZI193" s="3"/>
      <c r="BZJ193" s="3"/>
      <c r="BZK193" s="3"/>
      <c r="BZL193" s="3"/>
      <c r="BZM193" s="3"/>
      <c r="BZN193" s="3"/>
      <c r="BZO193" s="3"/>
      <c r="BZQ193" s="3"/>
      <c r="BZS193" s="3"/>
      <c r="BZT193" s="3"/>
      <c r="BZU193" s="3"/>
      <c r="BZV193" s="3"/>
      <c r="BZW193" s="3"/>
      <c r="BZX193" s="3"/>
      <c r="BZY193" s="3"/>
      <c r="BZZ193" s="3"/>
      <c r="CAE193" s="3"/>
      <c r="CAF193" s="3"/>
      <c r="CAG193" s="3"/>
      <c r="CAH193" s="3"/>
      <c r="CAI193" s="3"/>
      <c r="CAJ193" s="3"/>
      <c r="CAK193" s="3"/>
      <c r="CAL193" s="3"/>
      <c r="CAM193" s="3"/>
      <c r="CAN193" s="3"/>
      <c r="CAO193" s="3"/>
      <c r="CAP193" s="3"/>
      <c r="CAQ193" s="3"/>
      <c r="CAR193" s="3"/>
      <c r="CAS193" s="3"/>
      <c r="CAT193" s="3"/>
      <c r="CAU193" s="3"/>
      <c r="CAV193" s="3"/>
      <c r="CAW193" s="3"/>
      <c r="CAX193" s="3"/>
      <c r="CAY193" s="3"/>
      <c r="CAZ193" s="3"/>
      <c r="CBA193" s="3"/>
      <c r="CBB193" s="3"/>
      <c r="CBC193" s="3"/>
      <c r="CBD193" s="3"/>
      <c r="CBE193" s="3"/>
      <c r="CBF193" s="3"/>
      <c r="CBG193" s="3"/>
      <c r="CBH193" s="3"/>
      <c r="CBI193" s="3"/>
      <c r="CBJ193" s="3"/>
      <c r="CBK193" s="3"/>
      <c r="CBL193" s="3"/>
      <c r="CBM193" s="3"/>
      <c r="CBN193" s="3"/>
      <c r="CBO193" s="3"/>
      <c r="CBP193" s="3"/>
      <c r="CBQ193" s="3"/>
      <c r="CBR193" s="3"/>
      <c r="CBS193" s="3"/>
      <c r="CBT193" s="3"/>
      <c r="CBU193" s="3"/>
      <c r="CBV193" s="3"/>
      <c r="CBW193" s="3"/>
      <c r="CBX193" s="3"/>
      <c r="CBY193" s="3"/>
      <c r="CBZ193" s="3"/>
      <c r="CCA193" s="3"/>
      <c r="CCB193" s="3"/>
      <c r="CCC193" s="3"/>
      <c r="CCD193" s="3"/>
      <c r="CCE193" s="3"/>
      <c r="CCF193" s="3"/>
      <c r="CCG193" s="3"/>
      <c r="CCH193" s="3"/>
      <c r="CCI193" s="3"/>
      <c r="CCJ193" s="3"/>
      <c r="CCK193" s="3"/>
      <c r="CCL193" s="3"/>
      <c r="CCM193" s="3"/>
      <c r="CCN193" s="3"/>
      <c r="CCO193" s="3"/>
      <c r="CCP193" s="3"/>
      <c r="CCQ193" s="3"/>
      <c r="CCR193" s="3"/>
      <c r="CCS193" s="3"/>
      <c r="CCT193" s="3"/>
      <c r="CCU193" s="3"/>
      <c r="CCV193" s="3"/>
      <c r="CCW193" s="3"/>
      <c r="CCX193" s="3"/>
      <c r="CCY193" s="3"/>
      <c r="CCZ193" s="3"/>
      <c r="CDA193" s="3"/>
      <c r="CDB193" s="3"/>
      <c r="CDC193" s="3"/>
      <c r="CDD193" s="3"/>
      <c r="CDE193" s="3"/>
      <c r="CDF193" s="3"/>
      <c r="CDG193" s="3"/>
      <c r="CDH193" s="3"/>
      <c r="CDI193" s="3"/>
      <c r="CDJ193" s="3"/>
      <c r="CDK193" s="3"/>
      <c r="CDL193" s="3"/>
      <c r="CDM193" s="3"/>
      <c r="CDN193" s="3"/>
      <c r="CDO193" s="3"/>
      <c r="CDP193" s="3"/>
      <c r="CDQ193" s="3"/>
      <c r="CDR193" s="3"/>
      <c r="CDS193" s="3"/>
      <c r="CDT193" s="3"/>
      <c r="CDU193" s="3"/>
      <c r="CDV193" s="3"/>
      <c r="CDW193" s="3"/>
      <c r="CDX193" s="3"/>
      <c r="CDY193" s="3"/>
      <c r="CDZ193" s="3"/>
      <c r="CEA193" s="3"/>
      <c r="CEB193" s="3"/>
      <c r="CEC193" s="3"/>
      <c r="CED193" s="3"/>
      <c r="CEE193" s="3"/>
      <c r="CEF193" s="3"/>
      <c r="CEG193" s="3"/>
      <c r="CEH193" s="3"/>
      <c r="CEI193" s="3"/>
      <c r="CEJ193" s="3"/>
      <c r="CEK193" s="3"/>
      <c r="CEL193" s="3"/>
      <c r="CEM193" s="3"/>
      <c r="CEN193" s="3"/>
      <c r="CEO193" s="3"/>
      <c r="CEP193" s="3"/>
      <c r="CEQ193" s="3"/>
      <c r="CER193" s="3"/>
      <c r="CES193" s="3"/>
      <c r="CET193" s="3"/>
      <c r="CEU193" s="3"/>
      <c r="CEV193" s="3"/>
      <c r="CEW193" s="3"/>
      <c r="CEX193" s="3"/>
      <c r="CEY193" s="3"/>
      <c r="CEZ193" s="3"/>
      <c r="CFA193" s="3"/>
      <c r="CFB193" s="3"/>
      <c r="CFC193" s="3"/>
      <c r="CFD193" s="3"/>
      <c r="CFE193" s="3"/>
      <c r="CFF193" s="3"/>
      <c r="CFG193" s="3"/>
      <c r="CFH193" s="3"/>
      <c r="CFI193" s="3"/>
      <c r="CFJ193" s="3"/>
      <c r="CFK193" s="3"/>
      <c r="CFL193" s="3"/>
      <c r="CFM193" s="3"/>
      <c r="CFN193" s="3"/>
      <c r="CFO193" s="3"/>
      <c r="CFP193" s="3"/>
      <c r="CFQ193" s="3"/>
      <c r="CFR193" s="3"/>
      <c r="CFS193" s="3"/>
      <c r="CFT193" s="3"/>
      <c r="CFU193" s="3"/>
      <c r="CFV193" s="3"/>
      <c r="CFW193" s="3"/>
      <c r="CFX193" s="3"/>
      <c r="CFY193" s="3"/>
      <c r="CFZ193" s="3"/>
      <c r="CGA193" s="3"/>
      <c r="CGB193" s="3"/>
      <c r="CGC193" s="3"/>
      <c r="CGD193" s="3"/>
      <c r="CGE193" s="3"/>
      <c r="CGF193" s="3"/>
      <c r="CGG193" s="3"/>
      <c r="CGH193" s="3"/>
      <c r="CGI193" s="3"/>
      <c r="CGJ193" s="3"/>
      <c r="CGK193" s="3"/>
      <c r="CGL193" s="3"/>
      <c r="CGM193" s="3"/>
      <c r="CGN193" s="3"/>
      <c r="CGO193" s="3"/>
      <c r="CGP193" s="3"/>
      <c r="CGQ193" s="3"/>
      <c r="CGR193" s="3"/>
      <c r="CGS193" s="3"/>
      <c r="CGT193" s="3"/>
      <c r="CGU193" s="3"/>
      <c r="CGV193" s="3"/>
      <c r="CGW193" s="3"/>
      <c r="CGX193" s="3"/>
      <c r="CGY193" s="3"/>
      <c r="CGZ193" s="3"/>
      <c r="CHA193" s="3"/>
      <c r="CHB193" s="3"/>
      <c r="CHC193" s="3"/>
      <c r="CHD193" s="3"/>
      <c r="CHE193" s="3"/>
      <c r="CHF193" s="3"/>
      <c r="CHG193" s="3"/>
      <c r="CHH193" s="3"/>
      <c r="CHI193" s="3"/>
      <c r="CHJ193" s="3"/>
      <c r="CHK193" s="3"/>
      <c r="CHL193" s="3"/>
      <c r="CHM193" s="3"/>
      <c r="CHN193" s="3"/>
      <c r="CHO193" s="3"/>
      <c r="CHP193" s="3"/>
      <c r="CHQ193" s="3"/>
      <c r="CHR193" s="3"/>
      <c r="CHS193" s="3"/>
      <c r="CHT193" s="3"/>
      <c r="CHU193" s="3"/>
      <c r="CHV193" s="3"/>
      <c r="CHW193" s="3"/>
      <c r="CHX193" s="3"/>
      <c r="CHY193" s="3"/>
      <c r="CHZ193" s="3"/>
      <c r="CIA193" s="3"/>
      <c r="CIB193" s="3"/>
      <c r="CIC193" s="3"/>
      <c r="CID193" s="3"/>
      <c r="CIE193" s="3"/>
      <c r="CIF193" s="3"/>
      <c r="CIG193" s="3"/>
      <c r="CIH193" s="3"/>
      <c r="CII193" s="3"/>
      <c r="CIJ193" s="3"/>
      <c r="CIK193" s="3"/>
      <c r="CIL193" s="3"/>
      <c r="CIM193" s="3"/>
      <c r="CIN193" s="3"/>
      <c r="CIO193" s="3"/>
      <c r="CIP193" s="3"/>
      <c r="CIQ193" s="3"/>
      <c r="CIR193" s="3"/>
      <c r="CIS193" s="3"/>
      <c r="CIT193" s="3"/>
      <c r="CIU193" s="3"/>
      <c r="CIV193" s="3"/>
      <c r="CIW193" s="3"/>
      <c r="CIX193" s="3"/>
      <c r="CIY193" s="3"/>
      <c r="CIZ193" s="3"/>
      <c r="CJA193" s="3"/>
      <c r="CJB193" s="3"/>
      <c r="CJC193" s="3"/>
      <c r="CJD193" s="3"/>
      <c r="CJE193" s="3"/>
      <c r="CJF193" s="3"/>
      <c r="CJG193" s="3"/>
      <c r="CJH193" s="3"/>
      <c r="CJI193" s="3"/>
      <c r="CJJ193" s="3"/>
      <c r="CJK193" s="3"/>
      <c r="CJM193" s="3"/>
      <c r="CJO193" s="3"/>
      <c r="CJP193" s="3"/>
      <c r="CJQ193" s="3"/>
      <c r="CJR193" s="3"/>
      <c r="CJS193" s="3"/>
      <c r="CJT193" s="3"/>
      <c r="CJU193" s="3"/>
      <c r="CJV193" s="3"/>
      <c r="CKA193" s="3"/>
      <c r="CKB193" s="3"/>
      <c r="CKC193" s="3"/>
      <c r="CKD193" s="3"/>
      <c r="CKE193" s="3"/>
      <c r="CKF193" s="3"/>
      <c r="CKG193" s="3"/>
      <c r="CKH193" s="3"/>
      <c r="CKI193" s="3"/>
      <c r="CKJ193" s="3"/>
      <c r="CKK193" s="3"/>
      <c r="CKL193" s="3"/>
      <c r="CKM193" s="3"/>
      <c r="CKN193" s="3"/>
      <c r="CKO193" s="3"/>
      <c r="CKP193" s="3"/>
      <c r="CKQ193" s="3"/>
      <c r="CKR193" s="3"/>
      <c r="CKS193" s="3"/>
      <c r="CKT193" s="3"/>
      <c r="CKU193" s="3"/>
      <c r="CKV193" s="3"/>
      <c r="CKW193" s="3"/>
      <c r="CKX193" s="3"/>
      <c r="CKY193" s="3"/>
      <c r="CKZ193" s="3"/>
      <c r="CLA193" s="3"/>
      <c r="CLB193" s="3"/>
      <c r="CLC193" s="3"/>
      <c r="CLD193" s="3"/>
      <c r="CLE193" s="3"/>
      <c r="CLF193" s="3"/>
      <c r="CLG193" s="3"/>
      <c r="CLH193" s="3"/>
      <c r="CLI193" s="3"/>
      <c r="CLJ193" s="3"/>
      <c r="CLK193" s="3"/>
      <c r="CLL193" s="3"/>
      <c r="CLM193" s="3"/>
      <c r="CLN193" s="3"/>
      <c r="CLO193" s="3"/>
      <c r="CLP193" s="3"/>
      <c r="CLQ193" s="3"/>
      <c r="CLR193" s="3"/>
      <c r="CLS193" s="3"/>
      <c r="CLT193" s="3"/>
      <c r="CLU193" s="3"/>
      <c r="CLV193" s="3"/>
      <c r="CLW193" s="3"/>
      <c r="CLX193" s="3"/>
      <c r="CLY193" s="3"/>
      <c r="CLZ193" s="3"/>
      <c r="CMA193" s="3"/>
      <c r="CMB193" s="3"/>
      <c r="CMC193" s="3"/>
      <c r="CMD193" s="3"/>
      <c r="CME193" s="3"/>
      <c r="CMF193" s="3"/>
      <c r="CMG193" s="3"/>
      <c r="CMH193" s="3"/>
      <c r="CMI193" s="3"/>
      <c r="CMJ193" s="3"/>
      <c r="CMK193" s="3"/>
      <c r="CML193" s="3"/>
      <c r="CMM193" s="3"/>
      <c r="CMN193" s="3"/>
      <c r="CMO193" s="3"/>
      <c r="CMP193" s="3"/>
      <c r="CMQ193" s="3"/>
      <c r="CMR193" s="3"/>
      <c r="CMS193" s="3"/>
      <c r="CMT193" s="3"/>
      <c r="CMU193" s="3"/>
      <c r="CMV193" s="3"/>
      <c r="CMW193" s="3"/>
      <c r="CMX193" s="3"/>
      <c r="CMY193" s="3"/>
      <c r="CMZ193" s="3"/>
      <c r="CNA193" s="3"/>
      <c r="CNB193" s="3"/>
      <c r="CNC193" s="3"/>
      <c r="CND193" s="3"/>
      <c r="CNE193" s="3"/>
      <c r="CNF193" s="3"/>
      <c r="CNG193" s="3"/>
      <c r="CNH193" s="3"/>
      <c r="CNI193" s="3"/>
      <c r="CNJ193" s="3"/>
      <c r="CNK193" s="3"/>
      <c r="CNL193" s="3"/>
      <c r="CNM193" s="3"/>
      <c r="CNN193" s="3"/>
      <c r="CNO193" s="3"/>
      <c r="CNP193" s="3"/>
      <c r="CNQ193" s="3"/>
      <c r="CNR193" s="3"/>
      <c r="CNS193" s="3"/>
      <c r="CNT193" s="3"/>
      <c r="CNU193" s="3"/>
      <c r="CNV193" s="3"/>
      <c r="CNW193" s="3"/>
      <c r="CNX193" s="3"/>
      <c r="CNY193" s="3"/>
      <c r="CNZ193" s="3"/>
      <c r="COA193" s="3"/>
      <c r="COB193" s="3"/>
      <c r="COC193" s="3"/>
      <c r="COD193" s="3"/>
      <c r="COE193" s="3"/>
      <c r="COF193" s="3"/>
      <c r="COG193" s="3"/>
      <c r="COH193" s="3"/>
      <c r="COI193" s="3"/>
      <c r="COJ193" s="3"/>
      <c r="COK193" s="3"/>
      <c r="COL193" s="3"/>
      <c r="COM193" s="3"/>
      <c r="CON193" s="3"/>
      <c r="COO193" s="3"/>
      <c r="COP193" s="3"/>
      <c r="COQ193" s="3"/>
      <c r="COR193" s="3"/>
      <c r="COS193" s="3"/>
      <c r="COT193" s="3"/>
      <c r="COU193" s="3"/>
      <c r="COV193" s="3"/>
      <c r="COW193" s="3"/>
      <c r="COX193" s="3"/>
      <c r="COY193" s="3"/>
      <c r="COZ193" s="3"/>
      <c r="CPA193" s="3"/>
      <c r="CPB193" s="3"/>
      <c r="CPC193" s="3"/>
      <c r="CPD193" s="3"/>
      <c r="CPE193" s="3"/>
      <c r="CPF193" s="3"/>
      <c r="CPG193" s="3"/>
      <c r="CPH193" s="3"/>
      <c r="CPI193" s="3"/>
      <c r="CPJ193" s="3"/>
      <c r="CPK193" s="3"/>
      <c r="CPL193" s="3"/>
      <c r="CPM193" s="3"/>
      <c r="CPN193" s="3"/>
      <c r="CPO193" s="3"/>
      <c r="CPP193" s="3"/>
      <c r="CPQ193" s="3"/>
      <c r="CPR193" s="3"/>
      <c r="CPS193" s="3"/>
      <c r="CPT193" s="3"/>
      <c r="CPU193" s="3"/>
      <c r="CPV193" s="3"/>
      <c r="CPW193" s="3"/>
      <c r="CPX193" s="3"/>
      <c r="CPY193" s="3"/>
      <c r="CPZ193" s="3"/>
      <c r="CQA193" s="3"/>
      <c r="CQB193" s="3"/>
      <c r="CQC193" s="3"/>
      <c r="CQD193" s="3"/>
      <c r="CQE193" s="3"/>
      <c r="CQF193" s="3"/>
      <c r="CQG193" s="3"/>
      <c r="CQH193" s="3"/>
      <c r="CQI193" s="3"/>
      <c r="CQJ193" s="3"/>
      <c r="CQK193" s="3"/>
      <c r="CQL193" s="3"/>
      <c r="CQM193" s="3"/>
      <c r="CQN193" s="3"/>
      <c r="CQO193" s="3"/>
      <c r="CQP193" s="3"/>
      <c r="CQQ193" s="3"/>
      <c r="CQR193" s="3"/>
      <c r="CQS193" s="3"/>
      <c r="CQT193" s="3"/>
      <c r="CQU193" s="3"/>
      <c r="CQV193" s="3"/>
      <c r="CQW193" s="3"/>
      <c r="CQX193" s="3"/>
      <c r="CQY193" s="3"/>
      <c r="CQZ193" s="3"/>
      <c r="CRA193" s="3"/>
      <c r="CRB193" s="3"/>
      <c r="CRC193" s="3"/>
      <c r="CRD193" s="3"/>
      <c r="CRE193" s="3"/>
      <c r="CRF193" s="3"/>
      <c r="CRG193" s="3"/>
      <c r="CRH193" s="3"/>
      <c r="CRI193" s="3"/>
      <c r="CRJ193" s="3"/>
      <c r="CRK193" s="3"/>
      <c r="CRL193" s="3"/>
      <c r="CRM193" s="3"/>
      <c r="CRN193" s="3"/>
      <c r="CRO193" s="3"/>
      <c r="CRP193" s="3"/>
      <c r="CRQ193" s="3"/>
      <c r="CRR193" s="3"/>
      <c r="CRS193" s="3"/>
      <c r="CRT193" s="3"/>
      <c r="CRU193" s="3"/>
      <c r="CRV193" s="3"/>
      <c r="CRW193" s="3"/>
      <c r="CRX193" s="3"/>
      <c r="CRY193" s="3"/>
      <c r="CRZ193" s="3"/>
      <c r="CSA193" s="3"/>
      <c r="CSB193" s="3"/>
      <c r="CSC193" s="3"/>
      <c r="CSD193" s="3"/>
      <c r="CSE193" s="3"/>
      <c r="CSF193" s="3"/>
      <c r="CSG193" s="3"/>
      <c r="CSH193" s="3"/>
      <c r="CSI193" s="3"/>
      <c r="CSJ193" s="3"/>
      <c r="CSK193" s="3"/>
      <c r="CSL193" s="3"/>
      <c r="CSM193" s="3"/>
      <c r="CSN193" s="3"/>
      <c r="CSO193" s="3"/>
      <c r="CSP193" s="3"/>
      <c r="CSQ193" s="3"/>
      <c r="CSR193" s="3"/>
      <c r="CSS193" s="3"/>
      <c r="CST193" s="3"/>
      <c r="CSU193" s="3"/>
      <c r="CSV193" s="3"/>
      <c r="CSW193" s="3"/>
      <c r="CSX193" s="3"/>
      <c r="CSY193" s="3"/>
      <c r="CSZ193" s="3"/>
      <c r="CTA193" s="3"/>
      <c r="CTB193" s="3"/>
      <c r="CTC193" s="3"/>
      <c r="CTD193" s="3"/>
      <c r="CTE193" s="3"/>
      <c r="CTF193" s="3"/>
      <c r="CTG193" s="3"/>
      <c r="CTI193" s="3"/>
      <c r="CTK193" s="3"/>
      <c r="CTL193" s="3"/>
      <c r="CTM193" s="3"/>
      <c r="CTN193" s="3"/>
      <c r="CTO193" s="3"/>
      <c r="CTP193" s="3"/>
      <c r="CTQ193" s="3"/>
      <c r="CTR193" s="3"/>
      <c r="CTW193" s="3"/>
      <c r="CTX193" s="3"/>
      <c r="CTY193" s="3"/>
      <c r="CTZ193" s="3"/>
      <c r="CUA193" s="3"/>
      <c r="CUB193" s="3"/>
      <c r="CUC193" s="3"/>
      <c r="CUD193" s="3"/>
      <c r="CUE193" s="3"/>
      <c r="CUF193" s="3"/>
      <c r="CUG193" s="3"/>
      <c r="CUH193" s="3"/>
      <c r="CUI193" s="3"/>
      <c r="CUJ193" s="3"/>
      <c r="CUK193" s="3"/>
      <c r="CUL193" s="3"/>
      <c r="CUM193" s="3"/>
      <c r="CUN193" s="3"/>
      <c r="CUO193" s="3"/>
      <c r="CUP193" s="3"/>
      <c r="CUQ193" s="3"/>
      <c r="CUR193" s="3"/>
      <c r="CUS193" s="3"/>
      <c r="CUT193" s="3"/>
      <c r="CUU193" s="3"/>
      <c r="CUV193" s="3"/>
      <c r="CUW193" s="3"/>
      <c r="CUX193" s="3"/>
      <c r="CUY193" s="3"/>
      <c r="CUZ193" s="3"/>
      <c r="CVA193" s="3"/>
      <c r="CVB193" s="3"/>
      <c r="CVC193" s="3"/>
      <c r="CVD193" s="3"/>
      <c r="CVE193" s="3"/>
      <c r="CVF193" s="3"/>
      <c r="CVG193" s="3"/>
      <c r="CVH193" s="3"/>
      <c r="CVI193" s="3"/>
      <c r="CVJ193" s="3"/>
      <c r="CVK193" s="3"/>
      <c r="CVL193" s="3"/>
      <c r="CVM193" s="3"/>
      <c r="CVN193" s="3"/>
      <c r="CVO193" s="3"/>
      <c r="CVP193" s="3"/>
      <c r="CVQ193" s="3"/>
      <c r="CVR193" s="3"/>
      <c r="CVS193" s="3"/>
      <c r="CVT193" s="3"/>
      <c r="CVU193" s="3"/>
      <c r="CVV193" s="3"/>
      <c r="CVW193" s="3"/>
      <c r="CVX193" s="3"/>
      <c r="CVY193" s="3"/>
      <c r="CVZ193" s="3"/>
      <c r="CWA193" s="3"/>
      <c r="CWB193" s="3"/>
      <c r="CWC193" s="3"/>
      <c r="CWD193" s="3"/>
      <c r="CWE193" s="3"/>
      <c r="CWF193" s="3"/>
      <c r="CWG193" s="3"/>
      <c r="CWH193" s="3"/>
      <c r="CWI193" s="3"/>
      <c r="CWJ193" s="3"/>
      <c r="CWK193" s="3"/>
      <c r="CWL193" s="3"/>
      <c r="CWM193" s="3"/>
      <c r="CWN193" s="3"/>
      <c r="CWO193" s="3"/>
      <c r="CWP193" s="3"/>
      <c r="CWQ193" s="3"/>
      <c r="CWR193" s="3"/>
      <c r="CWS193" s="3"/>
      <c r="CWT193" s="3"/>
      <c r="CWU193" s="3"/>
      <c r="CWV193" s="3"/>
      <c r="CWW193" s="3"/>
      <c r="CWX193" s="3"/>
      <c r="CWY193" s="3"/>
      <c r="CWZ193" s="3"/>
      <c r="CXA193" s="3"/>
      <c r="CXB193" s="3"/>
      <c r="CXC193" s="3"/>
      <c r="CXD193" s="3"/>
      <c r="CXE193" s="3"/>
      <c r="CXF193" s="3"/>
      <c r="CXG193" s="3"/>
      <c r="CXH193" s="3"/>
      <c r="CXI193" s="3"/>
      <c r="CXJ193" s="3"/>
      <c r="CXK193" s="3"/>
      <c r="CXL193" s="3"/>
      <c r="CXM193" s="3"/>
      <c r="CXN193" s="3"/>
      <c r="CXO193" s="3"/>
      <c r="CXP193" s="3"/>
      <c r="CXQ193" s="3"/>
      <c r="CXR193" s="3"/>
      <c r="CXS193" s="3"/>
      <c r="CXT193" s="3"/>
      <c r="CXU193" s="3"/>
      <c r="CXV193" s="3"/>
      <c r="CXW193" s="3"/>
      <c r="CXX193" s="3"/>
      <c r="CXY193" s="3"/>
      <c r="CXZ193" s="3"/>
      <c r="CYA193" s="3"/>
      <c r="CYB193" s="3"/>
      <c r="CYC193" s="3"/>
      <c r="CYD193" s="3"/>
      <c r="CYE193" s="3"/>
      <c r="CYF193" s="3"/>
      <c r="CYG193" s="3"/>
      <c r="CYH193" s="3"/>
      <c r="CYI193" s="3"/>
      <c r="CYJ193" s="3"/>
      <c r="CYK193" s="3"/>
      <c r="CYL193" s="3"/>
      <c r="CYM193" s="3"/>
      <c r="CYN193" s="3"/>
      <c r="CYO193" s="3"/>
      <c r="CYP193" s="3"/>
      <c r="CYQ193" s="3"/>
      <c r="CYR193" s="3"/>
      <c r="CYS193" s="3"/>
      <c r="CYT193" s="3"/>
      <c r="CYU193" s="3"/>
      <c r="CYV193" s="3"/>
      <c r="CYW193" s="3"/>
      <c r="CYX193" s="3"/>
      <c r="CYY193" s="3"/>
      <c r="CYZ193" s="3"/>
      <c r="CZA193" s="3"/>
      <c r="CZB193" s="3"/>
      <c r="CZC193" s="3"/>
      <c r="CZD193" s="3"/>
      <c r="CZE193" s="3"/>
      <c r="CZF193" s="3"/>
      <c r="CZG193" s="3"/>
      <c r="CZH193" s="3"/>
      <c r="CZI193" s="3"/>
      <c r="CZJ193" s="3"/>
      <c r="CZK193" s="3"/>
      <c r="CZL193" s="3"/>
      <c r="CZM193" s="3"/>
      <c r="CZN193" s="3"/>
      <c r="CZO193" s="3"/>
      <c r="CZP193" s="3"/>
      <c r="CZQ193" s="3"/>
      <c r="CZR193" s="3"/>
      <c r="CZS193" s="3"/>
      <c r="CZT193" s="3"/>
      <c r="CZU193" s="3"/>
      <c r="CZV193" s="3"/>
      <c r="CZW193" s="3"/>
      <c r="CZX193" s="3"/>
      <c r="CZY193" s="3"/>
      <c r="CZZ193" s="3"/>
      <c r="DAA193" s="3"/>
      <c r="DAB193" s="3"/>
      <c r="DAC193" s="3"/>
      <c r="DAD193" s="3"/>
      <c r="DAE193" s="3"/>
      <c r="DAF193" s="3"/>
      <c r="DAG193" s="3"/>
      <c r="DAH193" s="3"/>
      <c r="DAI193" s="3"/>
      <c r="DAJ193" s="3"/>
      <c r="DAK193" s="3"/>
      <c r="DAL193" s="3"/>
      <c r="DAM193" s="3"/>
      <c r="DAN193" s="3"/>
      <c r="DAO193" s="3"/>
      <c r="DAP193" s="3"/>
      <c r="DAQ193" s="3"/>
      <c r="DAR193" s="3"/>
      <c r="DAS193" s="3"/>
      <c r="DAT193" s="3"/>
      <c r="DAU193" s="3"/>
      <c r="DAV193" s="3"/>
      <c r="DAW193" s="3"/>
      <c r="DAX193" s="3"/>
      <c r="DAY193" s="3"/>
      <c r="DAZ193" s="3"/>
      <c r="DBA193" s="3"/>
      <c r="DBB193" s="3"/>
      <c r="DBC193" s="3"/>
      <c r="DBD193" s="3"/>
      <c r="DBE193" s="3"/>
      <c r="DBF193" s="3"/>
      <c r="DBG193" s="3"/>
      <c r="DBH193" s="3"/>
      <c r="DBI193" s="3"/>
      <c r="DBJ193" s="3"/>
      <c r="DBK193" s="3"/>
      <c r="DBL193" s="3"/>
      <c r="DBM193" s="3"/>
      <c r="DBN193" s="3"/>
      <c r="DBO193" s="3"/>
      <c r="DBP193" s="3"/>
      <c r="DBQ193" s="3"/>
      <c r="DBR193" s="3"/>
      <c r="DBS193" s="3"/>
      <c r="DBT193" s="3"/>
      <c r="DBU193" s="3"/>
      <c r="DBV193" s="3"/>
      <c r="DBW193" s="3"/>
      <c r="DBX193" s="3"/>
      <c r="DBY193" s="3"/>
      <c r="DBZ193" s="3"/>
      <c r="DCA193" s="3"/>
      <c r="DCB193" s="3"/>
      <c r="DCC193" s="3"/>
      <c r="DCD193" s="3"/>
      <c r="DCE193" s="3"/>
      <c r="DCF193" s="3"/>
      <c r="DCG193" s="3"/>
      <c r="DCH193" s="3"/>
      <c r="DCI193" s="3"/>
      <c r="DCJ193" s="3"/>
      <c r="DCK193" s="3"/>
      <c r="DCL193" s="3"/>
      <c r="DCM193" s="3"/>
      <c r="DCN193" s="3"/>
      <c r="DCO193" s="3"/>
      <c r="DCP193" s="3"/>
      <c r="DCQ193" s="3"/>
      <c r="DCR193" s="3"/>
      <c r="DCS193" s="3"/>
      <c r="DCT193" s="3"/>
      <c r="DCU193" s="3"/>
      <c r="DCV193" s="3"/>
      <c r="DCW193" s="3"/>
      <c r="DCX193" s="3"/>
      <c r="DCY193" s="3"/>
      <c r="DCZ193" s="3"/>
      <c r="DDA193" s="3"/>
      <c r="DDB193" s="3"/>
      <c r="DDC193" s="3"/>
      <c r="DDE193" s="3"/>
      <c r="DDG193" s="3"/>
      <c r="DDH193" s="3"/>
      <c r="DDI193" s="3"/>
      <c r="DDJ193" s="3"/>
      <c r="DDK193" s="3"/>
      <c r="DDL193" s="3"/>
      <c r="DDM193" s="3"/>
      <c r="DDN193" s="3"/>
      <c r="DDS193" s="3"/>
      <c r="DDT193" s="3"/>
      <c r="DDU193" s="3"/>
      <c r="DDV193" s="3"/>
      <c r="DDW193" s="3"/>
      <c r="DDX193" s="3"/>
      <c r="DDY193" s="3"/>
      <c r="DDZ193" s="3"/>
      <c r="DEA193" s="3"/>
      <c r="DEB193" s="3"/>
      <c r="DEC193" s="3"/>
      <c r="DED193" s="3"/>
      <c r="DEE193" s="3"/>
      <c r="DEF193" s="3"/>
      <c r="DEG193" s="3"/>
      <c r="DEH193" s="3"/>
      <c r="DEI193" s="3"/>
      <c r="DEJ193" s="3"/>
      <c r="DEK193" s="3"/>
      <c r="DEL193" s="3"/>
      <c r="DEM193" s="3"/>
      <c r="DEN193" s="3"/>
      <c r="DEO193" s="3"/>
      <c r="DEP193" s="3"/>
      <c r="DEQ193" s="3"/>
      <c r="DER193" s="3"/>
      <c r="DES193" s="3"/>
      <c r="DET193" s="3"/>
      <c r="DEU193" s="3"/>
      <c r="DEV193" s="3"/>
      <c r="DEW193" s="3"/>
      <c r="DEX193" s="3"/>
      <c r="DEY193" s="3"/>
      <c r="DEZ193" s="3"/>
      <c r="DFA193" s="3"/>
      <c r="DFB193" s="3"/>
      <c r="DFC193" s="3"/>
      <c r="DFD193" s="3"/>
      <c r="DFE193" s="3"/>
      <c r="DFF193" s="3"/>
      <c r="DFG193" s="3"/>
      <c r="DFH193" s="3"/>
      <c r="DFI193" s="3"/>
      <c r="DFJ193" s="3"/>
      <c r="DFK193" s="3"/>
      <c r="DFL193" s="3"/>
      <c r="DFM193" s="3"/>
      <c r="DFN193" s="3"/>
      <c r="DFO193" s="3"/>
      <c r="DFP193" s="3"/>
      <c r="DFQ193" s="3"/>
      <c r="DFR193" s="3"/>
      <c r="DFS193" s="3"/>
      <c r="DFT193" s="3"/>
      <c r="DFU193" s="3"/>
      <c r="DFV193" s="3"/>
      <c r="DFW193" s="3"/>
      <c r="DFX193" s="3"/>
      <c r="DFY193" s="3"/>
      <c r="DFZ193" s="3"/>
      <c r="DGA193" s="3"/>
      <c r="DGB193" s="3"/>
      <c r="DGC193" s="3"/>
      <c r="DGD193" s="3"/>
      <c r="DGE193" s="3"/>
      <c r="DGF193" s="3"/>
      <c r="DGG193" s="3"/>
      <c r="DGH193" s="3"/>
      <c r="DGI193" s="3"/>
      <c r="DGJ193" s="3"/>
      <c r="DGK193" s="3"/>
      <c r="DGL193" s="3"/>
      <c r="DGM193" s="3"/>
      <c r="DGN193" s="3"/>
      <c r="DGO193" s="3"/>
      <c r="DGP193" s="3"/>
      <c r="DGQ193" s="3"/>
      <c r="DGR193" s="3"/>
      <c r="DGS193" s="3"/>
      <c r="DGT193" s="3"/>
      <c r="DGU193" s="3"/>
      <c r="DGV193" s="3"/>
      <c r="DGW193" s="3"/>
      <c r="DGX193" s="3"/>
      <c r="DGY193" s="3"/>
      <c r="DGZ193" s="3"/>
      <c r="DHA193" s="3"/>
      <c r="DHB193" s="3"/>
      <c r="DHC193" s="3"/>
      <c r="DHD193" s="3"/>
      <c r="DHE193" s="3"/>
      <c r="DHF193" s="3"/>
      <c r="DHG193" s="3"/>
      <c r="DHH193" s="3"/>
      <c r="DHI193" s="3"/>
      <c r="DHJ193" s="3"/>
      <c r="DHK193" s="3"/>
      <c r="DHL193" s="3"/>
      <c r="DHM193" s="3"/>
      <c r="DHN193" s="3"/>
      <c r="DHO193" s="3"/>
      <c r="DHP193" s="3"/>
      <c r="DHQ193" s="3"/>
      <c r="DHR193" s="3"/>
      <c r="DHS193" s="3"/>
      <c r="DHT193" s="3"/>
      <c r="DHU193" s="3"/>
      <c r="DHV193" s="3"/>
      <c r="DHW193" s="3"/>
      <c r="DHX193" s="3"/>
      <c r="DHY193" s="3"/>
      <c r="DHZ193" s="3"/>
      <c r="DIA193" s="3"/>
      <c r="DIB193" s="3"/>
      <c r="DIC193" s="3"/>
      <c r="DID193" s="3"/>
      <c r="DIE193" s="3"/>
      <c r="DIF193" s="3"/>
      <c r="DIG193" s="3"/>
      <c r="DIH193" s="3"/>
      <c r="DII193" s="3"/>
      <c r="DIJ193" s="3"/>
      <c r="DIK193" s="3"/>
      <c r="DIL193" s="3"/>
      <c r="DIM193" s="3"/>
      <c r="DIN193" s="3"/>
      <c r="DIO193" s="3"/>
      <c r="DIP193" s="3"/>
      <c r="DIQ193" s="3"/>
      <c r="DIR193" s="3"/>
      <c r="DIS193" s="3"/>
      <c r="DIT193" s="3"/>
      <c r="DIU193" s="3"/>
      <c r="DIV193" s="3"/>
      <c r="DIW193" s="3"/>
      <c r="DIX193" s="3"/>
      <c r="DIY193" s="3"/>
      <c r="DIZ193" s="3"/>
      <c r="DJA193" s="3"/>
      <c r="DJB193" s="3"/>
      <c r="DJC193" s="3"/>
      <c r="DJD193" s="3"/>
      <c r="DJE193" s="3"/>
      <c r="DJF193" s="3"/>
      <c r="DJG193" s="3"/>
      <c r="DJH193" s="3"/>
      <c r="DJI193" s="3"/>
      <c r="DJJ193" s="3"/>
      <c r="DJK193" s="3"/>
      <c r="DJL193" s="3"/>
      <c r="DJM193" s="3"/>
      <c r="DJN193" s="3"/>
      <c r="DJO193" s="3"/>
      <c r="DJP193" s="3"/>
      <c r="DJQ193" s="3"/>
      <c r="DJR193" s="3"/>
      <c r="DJS193" s="3"/>
      <c r="DJT193" s="3"/>
      <c r="DJU193" s="3"/>
      <c r="DJV193" s="3"/>
      <c r="DJW193" s="3"/>
      <c r="DJX193" s="3"/>
      <c r="DJY193" s="3"/>
      <c r="DJZ193" s="3"/>
      <c r="DKA193" s="3"/>
      <c r="DKB193" s="3"/>
      <c r="DKC193" s="3"/>
      <c r="DKD193" s="3"/>
      <c r="DKE193" s="3"/>
      <c r="DKF193" s="3"/>
      <c r="DKG193" s="3"/>
      <c r="DKH193" s="3"/>
      <c r="DKI193" s="3"/>
      <c r="DKJ193" s="3"/>
      <c r="DKK193" s="3"/>
      <c r="DKL193" s="3"/>
      <c r="DKM193" s="3"/>
      <c r="DKN193" s="3"/>
      <c r="DKO193" s="3"/>
      <c r="DKP193" s="3"/>
      <c r="DKQ193" s="3"/>
      <c r="DKR193" s="3"/>
      <c r="DKS193" s="3"/>
      <c r="DKT193" s="3"/>
      <c r="DKU193" s="3"/>
      <c r="DKV193" s="3"/>
      <c r="DKW193" s="3"/>
      <c r="DKX193" s="3"/>
      <c r="DKY193" s="3"/>
      <c r="DKZ193" s="3"/>
      <c r="DLA193" s="3"/>
      <c r="DLB193" s="3"/>
      <c r="DLC193" s="3"/>
      <c r="DLD193" s="3"/>
      <c r="DLE193" s="3"/>
      <c r="DLF193" s="3"/>
      <c r="DLG193" s="3"/>
      <c r="DLH193" s="3"/>
      <c r="DLI193" s="3"/>
      <c r="DLJ193" s="3"/>
      <c r="DLK193" s="3"/>
      <c r="DLL193" s="3"/>
      <c r="DLM193" s="3"/>
      <c r="DLN193" s="3"/>
      <c r="DLO193" s="3"/>
      <c r="DLP193" s="3"/>
      <c r="DLQ193" s="3"/>
      <c r="DLR193" s="3"/>
      <c r="DLS193" s="3"/>
      <c r="DLT193" s="3"/>
      <c r="DLU193" s="3"/>
      <c r="DLV193" s="3"/>
      <c r="DLW193" s="3"/>
      <c r="DLX193" s="3"/>
      <c r="DLY193" s="3"/>
      <c r="DLZ193" s="3"/>
      <c r="DMA193" s="3"/>
      <c r="DMB193" s="3"/>
      <c r="DMC193" s="3"/>
      <c r="DMD193" s="3"/>
      <c r="DME193" s="3"/>
      <c r="DMF193" s="3"/>
      <c r="DMG193" s="3"/>
      <c r="DMH193" s="3"/>
      <c r="DMI193" s="3"/>
      <c r="DMJ193" s="3"/>
      <c r="DMK193" s="3"/>
      <c r="DML193" s="3"/>
      <c r="DMM193" s="3"/>
      <c r="DMN193" s="3"/>
      <c r="DMO193" s="3"/>
      <c r="DMP193" s="3"/>
      <c r="DMQ193" s="3"/>
      <c r="DMR193" s="3"/>
      <c r="DMS193" s="3"/>
      <c r="DMT193" s="3"/>
      <c r="DMU193" s="3"/>
      <c r="DMV193" s="3"/>
      <c r="DMW193" s="3"/>
      <c r="DMX193" s="3"/>
      <c r="DMY193" s="3"/>
      <c r="DNA193" s="3"/>
      <c r="DNC193" s="3"/>
      <c r="DND193" s="3"/>
      <c r="DNE193" s="3"/>
      <c r="DNF193" s="3"/>
      <c r="DNG193" s="3"/>
      <c r="DNH193" s="3"/>
      <c r="DNI193" s="3"/>
      <c r="DNJ193" s="3"/>
      <c r="DNO193" s="3"/>
      <c r="DNP193" s="3"/>
      <c r="DNQ193" s="3"/>
      <c r="DNR193" s="3"/>
      <c r="DNS193" s="3"/>
      <c r="DNT193" s="3"/>
      <c r="DNU193" s="3"/>
      <c r="DNV193" s="3"/>
      <c r="DNW193" s="3"/>
      <c r="DNX193" s="3"/>
      <c r="DNY193" s="3"/>
      <c r="DNZ193" s="3"/>
      <c r="DOA193" s="3"/>
      <c r="DOB193" s="3"/>
      <c r="DOC193" s="3"/>
      <c r="DOD193" s="3"/>
      <c r="DOE193" s="3"/>
      <c r="DOF193" s="3"/>
      <c r="DOG193" s="3"/>
      <c r="DOH193" s="3"/>
      <c r="DOI193" s="3"/>
      <c r="DOJ193" s="3"/>
      <c r="DOK193" s="3"/>
      <c r="DOL193" s="3"/>
      <c r="DOM193" s="3"/>
      <c r="DON193" s="3"/>
      <c r="DOO193" s="3"/>
      <c r="DOP193" s="3"/>
      <c r="DOQ193" s="3"/>
      <c r="DOR193" s="3"/>
      <c r="DOS193" s="3"/>
      <c r="DOT193" s="3"/>
      <c r="DOU193" s="3"/>
      <c r="DOV193" s="3"/>
      <c r="DOW193" s="3"/>
      <c r="DOX193" s="3"/>
      <c r="DOY193" s="3"/>
      <c r="DOZ193" s="3"/>
      <c r="DPA193" s="3"/>
      <c r="DPB193" s="3"/>
      <c r="DPC193" s="3"/>
      <c r="DPD193" s="3"/>
      <c r="DPE193" s="3"/>
      <c r="DPF193" s="3"/>
      <c r="DPG193" s="3"/>
      <c r="DPH193" s="3"/>
      <c r="DPI193" s="3"/>
      <c r="DPJ193" s="3"/>
      <c r="DPK193" s="3"/>
      <c r="DPL193" s="3"/>
      <c r="DPM193" s="3"/>
      <c r="DPN193" s="3"/>
      <c r="DPO193" s="3"/>
      <c r="DPP193" s="3"/>
      <c r="DPQ193" s="3"/>
      <c r="DPR193" s="3"/>
      <c r="DPS193" s="3"/>
      <c r="DPT193" s="3"/>
      <c r="DPU193" s="3"/>
      <c r="DPV193" s="3"/>
      <c r="DPW193" s="3"/>
      <c r="DPX193" s="3"/>
      <c r="DPY193" s="3"/>
      <c r="DPZ193" s="3"/>
      <c r="DQA193" s="3"/>
      <c r="DQB193" s="3"/>
      <c r="DQC193" s="3"/>
      <c r="DQD193" s="3"/>
      <c r="DQE193" s="3"/>
      <c r="DQF193" s="3"/>
      <c r="DQG193" s="3"/>
      <c r="DQH193" s="3"/>
      <c r="DQI193" s="3"/>
      <c r="DQJ193" s="3"/>
      <c r="DQK193" s="3"/>
      <c r="DQL193" s="3"/>
      <c r="DQM193" s="3"/>
      <c r="DQN193" s="3"/>
      <c r="DQO193" s="3"/>
      <c r="DQP193" s="3"/>
      <c r="DQQ193" s="3"/>
      <c r="DQR193" s="3"/>
      <c r="DQS193" s="3"/>
      <c r="DQT193" s="3"/>
      <c r="DQU193" s="3"/>
      <c r="DQV193" s="3"/>
      <c r="DQW193" s="3"/>
      <c r="DQX193" s="3"/>
      <c r="DQY193" s="3"/>
      <c r="DQZ193" s="3"/>
      <c r="DRA193" s="3"/>
      <c r="DRB193" s="3"/>
      <c r="DRC193" s="3"/>
      <c r="DRD193" s="3"/>
      <c r="DRE193" s="3"/>
      <c r="DRF193" s="3"/>
      <c r="DRG193" s="3"/>
      <c r="DRH193" s="3"/>
      <c r="DRI193" s="3"/>
      <c r="DRJ193" s="3"/>
      <c r="DRK193" s="3"/>
      <c r="DRL193" s="3"/>
      <c r="DRM193" s="3"/>
      <c r="DRN193" s="3"/>
      <c r="DRO193" s="3"/>
      <c r="DRP193" s="3"/>
      <c r="DRQ193" s="3"/>
      <c r="DRR193" s="3"/>
      <c r="DRS193" s="3"/>
      <c r="DRT193" s="3"/>
      <c r="DRU193" s="3"/>
      <c r="DRV193" s="3"/>
      <c r="DRW193" s="3"/>
      <c r="DRX193" s="3"/>
      <c r="DRY193" s="3"/>
      <c r="DRZ193" s="3"/>
      <c r="DSA193" s="3"/>
      <c r="DSB193" s="3"/>
      <c r="DSC193" s="3"/>
      <c r="DSD193" s="3"/>
      <c r="DSE193" s="3"/>
      <c r="DSF193" s="3"/>
      <c r="DSG193" s="3"/>
      <c r="DSH193" s="3"/>
      <c r="DSI193" s="3"/>
      <c r="DSJ193" s="3"/>
      <c r="DSK193" s="3"/>
      <c r="DSL193" s="3"/>
      <c r="DSM193" s="3"/>
      <c r="DSN193" s="3"/>
      <c r="DSO193" s="3"/>
      <c r="DSP193" s="3"/>
      <c r="DSQ193" s="3"/>
      <c r="DSR193" s="3"/>
      <c r="DSS193" s="3"/>
      <c r="DST193" s="3"/>
      <c r="DSU193" s="3"/>
      <c r="DSV193" s="3"/>
      <c r="DSW193" s="3"/>
      <c r="DSX193" s="3"/>
      <c r="DSY193" s="3"/>
      <c r="DSZ193" s="3"/>
      <c r="DTA193" s="3"/>
      <c r="DTB193" s="3"/>
      <c r="DTC193" s="3"/>
      <c r="DTD193" s="3"/>
      <c r="DTE193" s="3"/>
      <c r="DTF193" s="3"/>
      <c r="DTG193" s="3"/>
      <c r="DTH193" s="3"/>
      <c r="DTI193" s="3"/>
      <c r="DTJ193" s="3"/>
      <c r="DTK193" s="3"/>
      <c r="DTL193" s="3"/>
      <c r="DTM193" s="3"/>
      <c r="DTN193" s="3"/>
      <c r="DTO193" s="3"/>
      <c r="DTP193" s="3"/>
      <c r="DTQ193" s="3"/>
      <c r="DTR193" s="3"/>
      <c r="DTS193" s="3"/>
      <c r="DTT193" s="3"/>
      <c r="DTU193" s="3"/>
      <c r="DTV193" s="3"/>
      <c r="DTW193" s="3"/>
      <c r="DTX193" s="3"/>
      <c r="DTY193" s="3"/>
      <c r="DTZ193" s="3"/>
      <c r="DUA193" s="3"/>
      <c r="DUB193" s="3"/>
      <c r="DUC193" s="3"/>
      <c r="DUD193" s="3"/>
      <c r="DUE193" s="3"/>
      <c r="DUF193" s="3"/>
      <c r="DUG193" s="3"/>
      <c r="DUH193" s="3"/>
      <c r="DUI193" s="3"/>
      <c r="DUJ193" s="3"/>
      <c r="DUK193" s="3"/>
      <c r="DUL193" s="3"/>
      <c r="DUM193" s="3"/>
      <c r="DUN193" s="3"/>
      <c r="DUO193" s="3"/>
      <c r="DUP193" s="3"/>
      <c r="DUQ193" s="3"/>
      <c r="DUR193" s="3"/>
      <c r="DUS193" s="3"/>
      <c r="DUT193" s="3"/>
      <c r="DUU193" s="3"/>
      <c r="DUV193" s="3"/>
      <c r="DUW193" s="3"/>
      <c r="DUX193" s="3"/>
      <c r="DUY193" s="3"/>
      <c r="DUZ193" s="3"/>
      <c r="DVA193" s="3"/>
      <c r="DVB193" s="3"/>
      <c r="DVC193" s="3"/>
      <c r="DVD193" s="3"/>
      <c r="DVE193" s="3"/>
      <c r="DVF193" s="3"/>
      <c r="DVG193" s="3"/>
      <c r="DVH193" s="3"/>
      <c r="DVI193" s="3"/>
      <c r="DVJ193" s="3"/>
      <c r="DVK193" s="3"/>
      <c r="DVL193" s="3"/>
      <c r="DVM193" s="3"/>
      <c r="DVN193" s="3"/>
      <c r="DVO193" s="3"/>
      <c r="DVP193" s="3"/>
      <c r="DVQ193" s="3"/>
      <c r="DVR193" s="3"/>
      <c r="DVS193" s="3"/>
      <c r="DVT193" s="3"/>
      <c r="DVU193" s="3"/>
      <c r="DVV193" s="3"/>
      <c r="DVW193" s="3"/>
      <c r="DVX193" s="3"/>
      <c r="DVY193" s="3"/>
      <c r="DVZ193" s="3"/>
      <c r="DWA193" s="3"/>
      <c r="DWB193" s="3"/>
      <c r="DWC193" s="3"/>
      <c r="DWD193" s="3"/>
      <c r="DWE193" s="3"/>
      <c r="DWF193" s="3"/>
      <c r="DWG193" s="3"/>
      <c r="DWH193" s="3"/>
      <c r="DWI193" s="3"/>
      <c r="DWJ193" s="3"/>
      <c r="DWK193" s="3"/>
      <c r="DWL193" s="3"/>
      <c r="DWM193" s="3"/>
      <c r="DWN193" s="3"/>
      <c r="DWO193" s="3"/>
      <c r="DWP193" s="3"/>
      <c r="DWQ193" s="3"/>
      <c r="DWR193" s="3"/>
      <c r="DWS193" s="3"/>
      <c r="DWT193" s="3"/>
      <c r="DWU193" s="3"/>
      <c r="DWW193" s="3"/>
      <c r="DWY193" s="3"/>
      <c r="DWZ193" s="3"/>
      <c r="DXA193" s="3"/>
      <c r="DXB193" s="3"/>
      <c r="DXC193" s="3"/>
      <c r="DXD193" s="3"/>
      <c r="DXE193" s="3"/>
      <c r="DXF193" s="3"/>
      <c r="DXK193" s="3"/>
      <c r="DXL193" s="3"/>
      <c r="DXM193" s="3"/>
      <c r="DXN193" s="3"/>
      <c r="DXO193" s="3"/>
      <c r="DXP193" s="3"/>
      <c r="DXQ193" s="3"/>
      <c r="DXR193" s="3"/>
      <c r="DXS193" s="3"/>
      <c r="DXT193" s="3"/>
      <c r="DXU193" s="3"/>
      <c r="DXV193" s="3"/>
      <c r="DXW193" s="3"/>
      <c r="DXX193" s="3"/>
      <c r="DXY193" s="3"/>
      <c r="DXZ193" s="3"/>
      <c r="DYA193" s="3"/>
      <c r="DYB193" s="3"/>
      <c r="DYC193" s="3"/>
      <c r="DYD193" s="3"/>
      <c r="DYE193" s="3"/>
      <c r="DYF193" s="3"/>
      <c r="DYG193" s="3"/>
      <c r="DYH193" s="3"/>
      <c r="DYI193" s="3"/>
      <c r="DYJ193" s="3"/>
      <c r="DYK193" s="3"/>
      <c r="DYL193" s="3"/>
      <c r="DYM193" s="3"/>
      <c r="DYN193" s="3"/>
      <c r="DYO193" s="3"/>
      <c r="DYP193" s="3"/>
      <c r="DYQ193" s="3"/>
      <c r="DYR193" s="3"/>
      <c r="DYS193" s="3"/>
      <c r="DYT193" s="3"/>
      <c r="DYU193" s="3"/>
      <c r="DYV193" s="3"/>
      <c r="DYW193" s="3"/>
      <c r="DYX193" s="3"/>
      <c r="DYY193" s="3"/>
      <c r="DYZ193" s="3"/>
      <c r="DZA193" s="3"/>
      <c r="DZB193" s="3"/>
      <c r="DZC193" s="3"/>
      <c r="DZD193" s="3"/>
      <c r="DZE193" s="3"/>
      <c r="DZF193" s="3"/>
      <c r="DZG193" s="3"/>
      <c r="DZH193" s="3"/>
      <c r="DZI193" s="3"/>
      <c r="DZJ193" s="3"/>
      <c r="DZK193" s="3"/>
      <c r="DZL193" s="3"/>
      <c r="DZM193" s="3"/>
      <c r="DZN193" s="3"/>
      <c r="DZO193" s="3"/>
      <c r="DZP193" s="3"/>
      <c r="DZQ193" s="3"/>
      <c r="DZR193" s="3"/>
      <c r="DZS193" s="3"/>
      <c r="DZT193" s="3"/>
      <c r="DZU193" s="3"/>
      <c r="DZV193" s="3"/>
      <c r="DZW193" s="3"/>
      <c r="DZX193" s="3"/>
      <c r="DZY193" s="3"/>
      <c r="DZZ193" s="3"/>
      <c r="EAA193" s="3"/>
      <c r="EAB193" s="3"/>
      <c r="EAC193" s="3"/>
      <c r="EAD193" s="3"/>
      <c r="EAE193" s="3"/>
      <c r="EAF193" s="3"/>
      <c r="EAG193" s="3"/>
      <c r="EAH193" s="3"/>
      <c r="EAI193" s="3"/>
      <c r="EAJ193" s="3"/>
      <c r="EAK193" s="3"/>
      <c r="EAL193" s="3"/>
      <c r="EAM193" s="3"/>
      <c r="EAN193" s="3"/>
      <c r="EAO193" s="3"/>
      <c r="EAP193" s="3"/>
      <c r="EAQ193" s="3"/>
      <c r="EAR193" s="3"/>
      <c r="EAS193" s="3"/>
      <c r="EAT193" s="3"/>
      <c r="EAU193" s="3"/>
      <c r="EAV193" s="3"/>
      <c r="EAW193" s="3"/>
      <c r="EAX193" s="3"/>
      <c r="EAY193" s="3"/>
      <c r="EAZ193" s="3"/>
      <c r="EBA193" s="3"/>
      <c r="EBB193" s="3"/>
      <c r="EBC193" s="3"/>
      <c r="EBD193" s="3"/>
      <c r="EBE193" s="3"/>
      <c r="EBF193" s="3"/>
      <c r="EBG193" s="3"/>
      <c r="EBH193" s="3"/>
      <c r="EBI193" s="3"/>
      <c r="EBJ193" s="3"/>
      <c r="EBK193" s="3"/>
      <c r="EBL193" s="3"/>
      <c r="EBM193" s="3"/>
      <c r="EBN193" s="3"/>
      <c r="EBO193" s="3"/>
      <c r="EBP193" s="3"/>
      <c r="EBQ193" s="3"/>
      <c r="EBR193" s="3"/>
      <c r="EBS193" s="3"/>
      <c r="EBT193" s="3"/>
      <c r="EBU193" s="3"/>
      <c r="EBV193" s="3"/>
      <c r="EBW193" s="3"/>
      <c r="EBX193" s="3"/>
      <c r="EBY193" s="3"/>
      <c r="EBZ193" s="3"/>
      <c r="ECA193" s="3"/>
      <c r="ECB193" s="3"/>
      <c r="ECC193" s="3"/>
      <c r="ECD193" s="3"/>
      <c r="ECE193" s="3"/>
      <c r="ECF193" s="3"/>
      <c r="ECG193" s="3"/>
      <c r="ECH193" s="3"/>
      <c r="ECI193" s="3"/>
      <c r="ECJ193" s="3"/>
      <c r="ECK193" s="3"/>
      <c r="ECL193" s="3"/>
      <c r="ECM193" s="3"/>
      <c r="ECN193" s="3"/>
      <c r="ECO193" s="3"/>
      <c r="ECP193" s="3"/>
      <c r="ECQ193" s="3"/>
      <c r="ECR193" s="3"/>
      <c r="ECS193" s="3"/>
      <c r="ECT193" s="3"/>
      <c r="ECU193" s="3"/>
      <c r="ECV193" s="3"/>
      <c r="ECW193" s="3"/>
      <c r="ECX193" s="3"/>
      <c r="ECY193" s="3"/>
      <c r="ECZ193" s="3"/>
      <c r="EDA193" s="3"/>
      <c r="EDB193" s="3"/>
      <c r="EDC193" s="3"/>
      <c r="EDD193" s="3"/>
      <c r="EDE193" s="3"/>
      <c r="EDF193" s="3"/>
      <c r="EDG193" s="3"/>
      <c r="EDH193" s="3"/>
      <c r="EDI193" s="3"/>
      <c r="EDJ193" s="3"/>
      <c r="EDK193" s="3"/>
      <c r="EDL193" s="3"/>
      <c r="EDM193" s="3"/>
      <c r="EDN193" s="3"/>
      <c r="EDO193" s="3"/>
      <c r="EDP193" s="3"/>
      <c r="EDQ193" s="3"/>
      <c r="EDR193" s="3"/>
      <c r="EDS193" s="3"/>
      <c r="EDT193" s="3"/>
      <c r="EDU193" s="3"/>
      <c r="EDV193" s="3"/>
      <c r="EDW193" s="3"/>
      <c r="EDX193" s="3"/>
      <c r="EDY193" s="3"/>
      <c r="EDZ193" s="3"/>
      <c r="EEA193" s="3"/>
      <c r="EEB193" s="3"/>
      <c r="EEC193" s="3"/>
      <c r="EED193" s="3"/>
      <c r="EEE193" s="3"/>
      <c r="EEF193" s="3"/>
      <c r="EEG193" s="3"/>
      <c r="EEH193" s="3"/>
      <c r="EEI193" s="3"/>
      <c r="EEJ193" s="3"/>
      <c r="EEK193" s="3"/>
      <c r="EEL193" s="3"/>
      <c r="EEM193" s="3"/>
      <c r="EEN193" s="3"/>
      <c r="EEO193" s="3"/>
      <c r="EEP193" s="3"/>
      <c r="EEQ193" s="3"/>
      <c r="EER193" s="3"/>
      <c r="EES193" s="3"/>
      <c r="EET193" s="3"/>
      <c r="EEU193" s="3"/>
      <c r="EEV193" s="3"/>
      <c r="EEW193" s="3"/>
      <c r="EEX193" s="3"/>
      <c r="EEY193" s="3"/>
      <c r="EEZ193" s="3"/>
      <c r="EFA193" s="3"/>
      <c r="EFB193" s="3"/>
      <c r="EFC193" s="3"/>
      <c r="EFD193" s="3"/>
      <c r="EFE193" s="3"/>
      <c r="EFF193" s="3"/>
      <c r="EFG193" s="3"/>
      <c r="EFH193" s="3"/>
      <c r="EFI193" s="3"/>
      <c r="EFJ193" s="3"/>
      <c r="EFK193" s="3"/>
      <c r="EFL193" s="3"/>
      <c r="EFM193" s="3"/>
      <c r="EFN193" s="3"/>
      <c r="EFO193" s="3"/>
      <c r="EFP193" s="3"/>
      <c r="EFQ193" s="3"/>
      <c r="EFR193" s="3"/>
      <c r="EFS193" s="3"/>
      <c r="EFT193" s="3"/>
      <c r="EFU193" s="3"/>
      <c r="EFV193" s="3"/>
      <c r="EFW193" s="3"/>
      <c r="EFX193" s="3"/>
      <c r="EFY193" s="3"/>
      <c r="EFZ193" s="3"/>
      <c r="EGA193" s="3"/>
      <c r="EGB193" s="3"/>
      <c r="EGC193" s="3"/>
      <c r="EGD193" s="3"/>
      <c r="EGE193" s="3"/>
      <c r="EGF193" s="3"/>
      <c r="EGG193" s="3"/>
      <c r="EGH193" s="3"/>
      <c r="EGI193" s="3"/>
      <c r="EGJ193" s="3"/>
      <c r="EGK193" s="3"/>
      <c r="EGL193" s="3"/>
      <c r="EGM193" s="3"/>
      <c r="EGN193" s="3"/>
      <c r="EGO193" s="3"/>
      <c r="EGP193" s="3"/>
      <c r="EGQ193" s="3"/>
      <c r="EGS193" s="3"/>
      <c r="EGU193" s="3"/>
      <c r="EGV193" s="3"/>
      <c r="EGW193" s="3"/>
      <c r="EGX193" s="3"/>
      <c r="EGY193" s="3"/>
      <c r="EGZ193" s="3"/>
      <c r="EHA193" s="3"/>
      <c r="EHB193" s="3"/>
      <c r="EHG193" s="3"/>
      <c r="EHH193" s="3"/>
      <c r="EHI193" s="3"/>
      <c r="EHJ193" s="3"/>
      <c r="EHK193" s="3"/>
      <c r="EHL193" s="3"/>
      <c r="EHM193" s="3"/>
      <c r="EHN193" s="3"/>
      <c r="EHO193" s="3"/>
      <c r="EHP193" s="3"/>
      <c r="EHQ193" s="3"/>
      <c r="EHR193" s="3"/>
      <c r="EHS193" s="3"/>
      <c r="EHT193" s="3"/>
      <c r="EHU193" s="3"/>
      <c r="EHV193" s="3"/>
      <c r="EHW193" s="3"/>
      <c r="EHX193" s="3"/>
      <c r="EHY193" s="3"/>
      <c r="EHZ193" s="3"/>
      <c r="EIA193" s="3"/>
      <c r="EIB193" s="3"/>
      <c r="EIC193" s="3"/>
      <c r="EID193" s="3"/>
      <c r="EIE193" s="3"/>
      <c r="EIF193" s="3"/>
      <c r="EIG193" s="3"/>
      <c r="EIH193" s="3"/>
      <c r="EII193" s="3"/>
      <c r="EIJ193" s="3"/>
      <c r="EIK193" s="3"/>
      <c r="EIL193" s="3"/>
      <c r="EIM193" s="3"/>
      <c r="EIN193" s="3"/>
      <c r="EIO193" s="3"/>
      <c r="EIP193" s="3"/>
      <c r="EIQ193" s="3"/>
      <c r="EIR193" s="3"/>
      <c r="EIS193" s="3"/>
      <c r="EIT193" s="3"/>
      <c r="EIU193" s="3"/>
      <c r="EIV193" s="3"/>
      <c r="EIW193" s="3"/>
      <c r="EIX193" s="3"/>
      <c r="EIY193" s="3"/>
      <c r="EIZ193" s="3"/>
      <c r="EJA193" s="3"/>
      <c r="EJB193" s="3"/>
      <c r="EJC193" s="3"/>
      <c r="EJD193" s="3"/>
      <c r="EJE193" s="3"/>
      <c r="EJF193" s="3"/>
      <c r="EJG193" s="3"/>
      <c r="EJH193" s="3"/>
      <c r="EJI193" s="3"/>
      <c r="EJJ193" s="3"/>
      <c r="EJK193" s="3"/>
      <c r="EJL193" s="3"/>
      <c r="EJM193" s="3"/>
      <c r="EJN193" s="3"/>
      <c r="EJO193" s="3"/>
      <c r="EJP193" s="3"/>
      <c r="EJQ193" s="3"/>
      <c r="EJR193" s="3"/>
      <c r="EJS193" s="3"/>
      <c r="EJT193" s="3"/>
      <c r="EJU193" s="3"/>
      <c r="EJV193" s="3"/>
      <c r="EJW193" s="3"/>
      <c r="EJX193" s="3"/>
      <c r="EJY193" s="3"/>
      <c r="EJZ193" s="3"/>
      <c r="EKA193" s="3"/>
      <c r="EKB193" s="3"/>
      <c r="EKC193" s="3"/>
      <c r="EKD193" s="3"/>
      <c r="EKE193" s="3"/>
      <c r="EKF193" s="3"/>
      <c r="EKG193" s="3"/>
      <c r="EKH193" s="3"/>
      <c r="EKI193" s="3"/>
      <c r="EKJ193" s="3"/>
      <c r="EKK193" s="3"/>
      <c r="EKL193" s="3"/>
      <c r="EKM193" s="3"/>
      <c r="EKN193" s="3"/>
      <c r="EKO193" s="3"/>
      <c r="EKP193" s="3"/>
      <c r="EKQ193" s="3"/>
      <c r="EKR193" s="3"/>
      <c r="EKS193" s="3"/>
      <c r="EKT193" s="3"/>
      <c r="EKU193" s="3"/>
      <c r="EKV193" s="3"/>
      <c r="EKW193" s="3"/>
      <c r="EKX193" s="3"/>
      <c r="EKY193" s="3"/>
      <c r="EKZ193" s="3"/>
      <c r="ELA193" s="3"/>
      <c r="ELB193" s="3"/>
      <c r="ELC193" s="3"/>
      <c r="ELD193" s="3"/>
      <c r="ELE193" s="3"/>
      <c r="ELF193" s="3"/>
      <c r="ELG193" s="3"/>
      <c r="ELH193" s="3"/>
      <c r="ELI193" s="3"/>
      <c r="ELJ193" s="3"/>
      <c r="ELK193" s="3"/>
      <c r="ELL193" s="3"/>
      <c r="ELM193" s="3"/>
      <c r="ELN193" s="3"/>
      <c r="ELO193" s="3"/>
      <c r="ELP193" s="3"/>
      <c r="ELQ193" s="3"/>
      <c r="ELR193" s="3"/>
      <c r="ELS193" s="3"/>
      <c r="ELT193" s="3"/>
      <c r="ELU193" s="3"/>
      <c r="ELV193" s="3"/>
      <c r="ELW193" s="3"/>
      <c r="ELX193" s="3"/>
      <c r="ELY193" s="3"/>
      <c r="ELZ193" s="3"/>
      <c r="EMA193" s="3"/>
      <c r="EMB193" s="3"/>
      <c r="EMC193" s="3"/>
      <c r="EMD193" s="3"/>
      <c r="EME193" s="3"/>
      <c r="EMF193" s="3"/>
      <c r="EMG193" s="3"/>
      <c r="EMH193" s="3"/>
      <c r="EMI193" s="3"/>
      <c r="EMJ193" s="3"/>
      <c r="EMK193" s="3"/>
      <c r="EML193" s="3"/>
      <c r="EMM193" s="3"/>
      <c r="EMN193" s="3"/>
      <c r="EMO193" s="3"/>
      <c r="EMP193" s="3"/>
      <c r="EMQ193" s="3"/>
      <c r="EMR193" s="3"/>
      <c r="EMS193" s="3"/>
      <c r="EMT193" s="3"/>
      <c r="EMU193" s="3"/>
      <c r="EMV193" s="3"/>
      <c r="EMW193" s="3"/>
      <c r="EMX193" s="3"/>
      <c r="EMY193" s="3"/>
      <c r="EMZ193" s="3"/>
      <c r="ENA193" s="3"/>
      <c r="ENB193" s="3"/>
      <c r="ENC193" s="3"/>
      <c r="END193" s="3"/>
      <c r="ENE193" s="3"/>
      <c r="ENF193" s="3"/>
      <c r="ENG193" s="3"/>
      <c r="ENH193" s="3"/>
      <c r="ENI193" s="3"/>
      <c r="ENJ193" s="3"/>
      <c r="ENK193" s="3"/>
      <c r="ENL193" s="3"/>
      <c r="ENM193" s="3"/>
      <c r="ENN193" s="3"/>
      <c r="ENO193" s="3"/>
      <c r="ENP193" s="3"/>
      <c r="ENQ193" s="3"/>
      <c r="ENR193" s="3"/>
      <c r="ENS193" s="3"/>
      <c r="ENT193" s="3"/>
      <c r="ENU193" s="3"/>
      <c r="ENV193" s="3"/>
      <c r="ENW193" s="3"/>
      <c r="ENX193" s="3"/>
      <c r="ENY193" s="3"/>
      <c r="ENZ193" s="3"/>
      <c r="EOA193" s="3"/>
      <c r="EOB193" s="3"/>
      <c r="EOC193" s="3"/>
      <c r="EOD193" s="3"/>
      <c r="EOE193" s="3"/>
      <c r="EOF193" s="3"/>
      <c r="EOG193" s="3"/>
      <c r="EOH193" s="3"/>
      <c r="EOI193" s="3"/>
      <c r="EOJ193" s="3"/>
      <c r="EOK193" s="3"/>
      <c r="EOL193" s="3"/>
      <c r="EOM193" s="3"/>
      <c r="EON193" s="3"/>
      <c r="EOO193" s="3"/>
      <c r="EOP193" s="3"/>
      <c r="EOQ193" s="3"/>
      <c r="EOR193" s="3"/>
      <c r="EOS193" s="3"/>
      <c r="EOT193" s="3"/>
      <c r="EOU193" s="3"/>
      <c r="EOV193" s="3"/>
      <c r="EOW193" s="3"/>
      <c r="EOX193" s="3"/>
      <c r="EOY193" s="3"/>
      <c r="EOZ193" s="3"/>
      <c r="EPA193" s="3"/>
      <c r="EPB193" s="3"/>
      <c r="EPC193" s="3"/>
      <c r="EPD193" s="3"/>
      <c r="EPE193" s="3"/>
      <c r="EPF193" s="3"/>
      <c r="EPG193" s="3"/>
      <c r="EPH193" s="3"/>
      <c r="EPI193" s="3"/>
      <c r="EPJ193" s="3"/>
      <c r="EPK193" s="3"/>
      <c r="EPL193" s="3"/>
      <c r="EPM193" s="3"/>
      <c r="EPN193" s="3"/>
      <c r="EPO193" s="3"/>
      <c r="EPP193" s="3"/>
      <c r="EPQ193" s="3"/>
      <c r="EPR193" s="3"/>
      <c r="EPS193" s="3"/>
      <c r="EPT193" s="3"/>
      <c r="EPU193" s="3"/>
      <c r="EPV193" s="3"/>
      <c r="EPW193" s="3"/>
      <c r="EPX193" s="3"/>
      <c r="EPY193" s="3"/>
      <c r="EPZ193" s="3"/>
      <c r="EQA193" s="3"/>
      <c r="EQB193" s="3"/>
      <c r="EQC193" s="3"/>
      <c r="EQD193" s="3"/>
      <c r="EQE193" s="3"/>
      <c r="EQF193" s="3"/>
      <c r="EQG193" s="3"/>
      <c r="EQH193" s="3"/>
      <c r="EQI193" s="3"/>
      <c r="EQJ193" s="3"/>
      <c r="EQK193" s="3"/>
      <c r="EQL193" s="3"/>
      <c r="EQM193" s="3"/>
      <c r="EQO193" s="3"/>
      <c r="EQQ193" s="3"/>
      <c r="EQR193" s="3"/>
      <c r="EQS193" s="3"/>
      <c r="EQT193" s="3"/>
      <c r="EQU193" s="3"/>
      <c r="EQV193" s="3"/>
      <c r="EQW193" s="3"/>
      <c r="EQX193" s="3"/>
      <c r="ERC193" s="3"/>
      <c r="ERD193" s="3"/>
      <c r="ERE193" s="3"/>
      <c r="ERF193" s="3"/>
      <c r="ERG193" s="3"/>
      <c r="ERH193" s="3"/>
      <c r="ERI193" s="3"/>
      <c r="ERJ193" s="3"/>
      <c r="ERK193" s="3"/>
      <c r="ERL193" s="3"/>
      <c r="ERM193" s="3"/>
      <c r="ERN193" s="3"/>
      <c r="ERO193" s="3"/>
      <c r="ERP193" s="3"/>
      <c r="ERQ193" s="3"/>
      <c r="ERR193" s="3"/>
      <c r="ERS193" s="3"/>
      <c r="ERT193" s="3"/>
      <c r="ERU193" s="3"/>
      <c r="ERV193" s="3"/>
      <c r="ERW193" s="3"/>
      <c r="ERX193" s="3"/>
      <c r="ERY193" s="3"/>
      <c r="ERZ193" s="3"/>
      <c r="ESA193" s="3"/>
      <c r="ESB193" s="3"/>
      <c r="ESC193" s="3"/>
      <c r="ESD193" s="3"/>
      <c r="ESE193" s="3"/>
      <c r="ESF193" s="3"/>
      <c r="ESG193" s="3"/>
      <c r="ESH193" s="3"/>
      <c r="ESI193" s="3"/>
      <c r="ESJ193" s="3"/>
      <c r="ESK193" s="3"/>
      <c r="ESL193" s="3"/>
      <c r="ESM193" s="3"/>
      <c r="ESN193" s="3"/>
      <c r="ESO193" s="3"/>
      <c r="ESP193" s="3"/>
      <c r="ESQ193" s="3"/>
      <c r="ESR193" s="3"/>
      <c r="ESS193" s="3"/>
      <c r="EST193" s="3"/>
      <c r="ESU193" s="3"/>
      <c r="ESV193" s="3"/>
      <c r="ESW193" s="3"/>
      <c r="ESX193" s="3"/>
      <c r="ESY193" s="3"/>
      <c r="ESZ193" s="3"/>
      <c r="ETA193" s="3"/>
      <c r="ETB193" s="3"/>
      <c r="ETC193" s="3"/>
      <c r="ETD193" s="3"/>
      <c r="ETE193" s="3"/>
      <c r="ETF193" s="3"/>
      <c r="ETG193" s="3"/>
      <c r="ETH193" s="3"/>
      <c r="ETI193" s="3"/>
      <c r="ETJ193" s="3"/>
      <c r="ETK193" s="3"/>
      <c r="ETL193" s="3"/>
      <c r="ETM193" s="3"/>
      <c r="ETN193" s="3"/>
      <c r="ETO193" s="3"/>
      <c r="ETP193" s="3"/>
      <c r="ETQ193" s="3"/>
      <c r="ETR193" s="3"/>
      <c r="ETS193" s="3"/>
      <c r="ETT193" s="3"/>
      <c r="ETU193" s="3"/>
      <c r="ETV193" s="3"/>
      <c r="ETW193" s="3"/>
      <c r="ETX193" s="3"/>
      <c r="ETY193" s="3"/>
      <c r="ETZ193" s="3"/>
      <c r="EUA193" s="3"/>
      <c r="EUB193" s="3"/>
      <c r="EUC193" s="3"/>
      <c r="EUD193" s="3"/>
      <c r="EUE193" s="3"/>
      <c r="EUF193" s="3"/>
      <c r="EUG193" s="3"/>
      <c r="EUH193" s="3"/>
      <c r="EUI193" s="3"/>
      <c r="EUJ193" s="3"/>
      <c r="EUK193" s="3"/>
      <c r="EUL193" s="3"/>
      <c r="EUM193" s="3"/>
      <c r="EUN193" s="3"/>
      <c r="EUO193" s="3"/>
      <c r="EUP193" s="3"/>
      <c r="EUQ193" s="3"/>
      <c r="EUR193" s="3"/>
      <c r="EUS193" s="3"/>
      <c r="EUT193" s="3"/>
      <c r="EUU193" s="3"/>
      <c r="EUV193" s="3"/>
      <c r="EUW193" s="3"/>
      <c r="EUX193" s="3"/>
      <c r="EUY193" s="3"/>
      <c r="EUZ193" s="3"/>
      <c r="EVA193" s="3"/>
      <c r="EVB193" s="3"/>
      <c r="EVC193" s="3"/>
      <c r="EVD193" s="3"/>
      <c r="EVE193" s="3"/>
      <c r="EVF193" s="3"/>
      <c r="EVG193" s="3"/>
      <c r="EVH193" s="3"/>
      <c r="EVI193" s="3"/>
      <c r="EVJ193" s="3"/>
      <c r="EVK193" s="3"/>
      <c r="EVL193" s="3"/>
      <c r="EVM193" s="3"/>
      <c r="EVN193" s="3"/>
      <c r="EVO193" s="3"/>
      <c r="EVP193" s="3"/>
      <c r="EVQ193" s="3"/>
      <c r="EVR193" s="3"/>
      <c r="EVS193" s="3"/>
      <c r="EVT193" s="3"/>
      <c r="EVU193" s="3"/>
      <c r="EVV193" s="3"/>
      <c r="EVW193" s="3"/>
      <c r="EVX193" s="3"/>
      <c r="EVY193" s="3"/>
      <c r="EVZ193" s="3"/>
      <c r="EWA193" s="3"/>
      <c r="EWB193" s="3"/>
      <c r="EWC193" s="3"/>
      <c r="EWD193" s="3"/>
      <c r="EWE193" s="3"/>
      <c r="EWF193" s="3"/>
      <c r="EWG193" s="3"/>
      <c r="EWH193" s="3"/>
      <c r="EWI193" s="3"/>
      <c r="EWJ193" s="3"/>
      <c r="EWK193" s="3"/>
      <c r="EWL193" s="3"/>
      <c r="EWM193" s="3"/>
      <c r="EWN193" s="3"/>
      <c r="EWO193" s="3"/>
      <c r="EWP193" s="3"/>
      <c r="EWQ193" s="3"/>
      <c r="EWR193" s="3"/>
      <c r="EWS193" s="3"/>
      <c r="EWT193" s="3"/>
      <c r="EWU193" s="3"/>
      <c r="EWV193" s="3"/>
      <c r="EWW193" s="3"/>
      <c r="EWX193" s="3"/>
      <c r="EWY193" s="3"/>
      <c r="EWZ193" s="3"/>
      <c r="EXA193" s="3"/>
      <c r="EXB193" s="3"/>
      <c r="EXC193" s="3"/>
      <c r="EXD193" s="3"/>
      <c r="EXE193" s="3"/>
      <c r="EXF193" s="3"/>
      <c r="EXG193" s="3"/>
      <c r="EXH193" s="3"/>
      <c r="EXI193" s="3"/>
      <c r="EXJ193" s="3"/>
      <c r="EXK193" s="3"/>
      <c r="EXL193" s="3"/>
      <c r="EXM193" s="3"/>
      <c r="EXN193" s="3"/>
      <c r="EXO193" s="3"/>
      <c r="EXP193" s="3"/>
      <c r="EXQ193" s="3"/>
      <c r="EXR193" s="3"/>
      <c r="EXS193" s="3"/>
      <c r="EXT193" s="3"/>
      <c r="EXU193" s="3"/>
      <c r="EXV193" s="3"/>
      <c r="EXW193" s="3"/>
      <c r="EXX193" s="3"/>
      <c r="EXY193" s="3"/>
      <c r="EXZ193" s="3"/>
      <c r="EYA193" s="3"/>
      <c r="EYB193" s="3"/>
      <c r="EYC193" s="3"/>
      <c r="EYD193" s="3"/>
      <c r="EYE193" s="3"/>
      <c r="EYF193" s="3"/>
      <c r="EYG193" s="3"/>
      <c r="EYH193" s="3"/>
      <c r="EYI193" s="3"/>
      <c r="EYJ193" s="3"/>
      <c r="EYK193" s="3"/>
      <c r="EYL193" s="3"/>
      <c r="EYM193" s="3"/>
      <c r="EYN193" s="3"/>
      <c r="EYO193" s="3"/>
      <c r="EYP193" s="3"/>
      <c r="EYQ193" s="3"/>
      <c r="EYR193" s="3"/>
      <c r="EYS193" s="3"/>
      <c r="EYT193" s="3"/>
      <c r="EYU193" s="3"/>
      <c r="EYV193" s="3"/>
      <c r="EYW193" s="3"/>
      <c r="EYX193" s="3"/>
      <c r="EYY193" s="3"/>
      <c r="EYZ193" s="3"/>
      <c r="EZA193" s="3"/>
      <c r="EZB193" s="3"/>
      <c r="EZC193" s="3"/>
      <c r="EZD193" s="3"/>
      <c r="EZE193" s="3"/>
      <c r="EZF193" s="3"/>
      <c r="EZG193" s="3"/>
      <c r="EZH193" s="3"/>
      <c r="EZI193" s="3"/>
      <c r="EZJ193" s="3"/>
      <c r="EZK193" s="3"/>
      <c r="EZL193" s="3"/>
      <c r="EZM193" s="3"/>
      <c r="EZN193" s="3"/>
      <c r="EZO193" s="3"/>
      <c r="EZP193" s="3"/>
      <c r="EZQ193" s="3"/>
      <c r="EZR193" s="3"/>
      <c r="EZS193" s="3"/>
      <c r="EZT193" s="3"/>
      <c r="EZU193" s="3"/>
      <c r="EZV193" s="3"/>
      <c r="EZW193" s="3"/>
      <c r="EZX193" s="3"/>
      <c r="EZY193" s="3"/>
      <c r="EZZ193" s="3"/>
      <c r="FAA193" s="3"/>
      <c r="FAB193" s="3"/>
      <c r="FAC193" s="3"/>
      <c r="FAD193" s="3"/>
      <c r="FAE193" s="3"/>
      <c r="FAF193" s="3"/>
      <c r="FAG193" s="3"/>
      <c r="FAH193" s="3"/>
      <c r="FAI193" s="3"/>
      <c r="FAK193" s="3"/>
      <c r="FAM193" s="3"/>
      <c r="FAN193" s="3"/>
      <c r="FAO193" s="3"/>
      <c r="FAP193" s="3"/>
      <c r="FAQ193" s="3"/>
      <c r="FAR193" s="3"/>
      <c r="FAS193" s="3"/>
      <c r="FAT193" s="3"/>
      <c r="FAY193" s="3"/>
      <c r="FAZ193" s="3"/>
      <c r="FBA193" s="3"/>
      <c r="FBB193" s="3"/>
      <c r="FBC193" s="3"/>
      <c r="FBD193" s="3"/>
      <c r="FBE193" s="3"/>
      <c r="FBF193" s="3"/>
      <c r="FBG193" s="3"/>
      <c r="FBH193" s="3"/>
      <c r="FBI193" s="3"/>
      <c r="FBJ193" s="3"/>
      <c r="FBK193" s="3"/>
      <c r="FBL193" s="3"/>
      <c r="FBM193" s="3"/>
      <c r="FBN193" s="3"/>
      <c r="FBO193" s="3"/>
      <c r="FBP193" s="3"/>
      <c r="FBQ193" s="3"/>
      <c r="FBR193" s="3"/>
      <c r="FBS193" s="3"/>
      <c r="FBT193" s="3"/>
      <c r="FBU193" s="3"/>
      <c r="FBV193" s="3"/>
      <c r="FBW193" s="3"/>
      <c r="FBX193" s="3"/>
      <c r="FBY193" s="3"/>
      <c r="FBZ193" s="3"/>
      <c r="FCA193" s="3"/>
      <c r="FCB193" s="3"/>
      <c r="FCC193" s="3"/>
      <c r="FCD193" s="3"/>
      <c r="FCE193" s="3"/>
      <c r="FCF193" s="3"/>
      <c r="FCG193" s="3"/>
      <c r="FCH193" s="3"/>
      <c r="FCI193" s="3"/>
      <c r="FCJ193" s="3"/>
      <c r="FCK193" s="3"/>
      <c r="FCL193" s="3"/>
      <c r="FCM193" s="3"/>
      <c r="FCN193" s="3"/>
      <c r="FCO193" s="3"/>
      <c r="FCP193" s="3"/>
      <c r="FCQ193" s="3"/>
      <c r="FCR193" s="3"/>
      <c r="FCS193" s="3"/>
      <c r="FCT193" s="3"/>
      <c r="FCU193" s="3"/>
      <c r="FCV193" s="3"/>
      <c r="FCW193" s="3"/>
      <c r="FCX193" s="3"/>
      <c r="FCY193" s="3"/>
      <c r="FCZ193" s="3"/>
      <c r="FDA193" s="3"/>
      <c r="FDB193" s="3"/>
      <c r="FDC193" s="3"/>
      <c r="FDD193" s="3"/>
      <c r="FDE193" s="3"/>
      <c r="FDF193" s="3"/>
      <c r="FDG193" s="3"/>
      <c r="FDH193" s="3"/>
      <c r="FDI193" s="3"/>
      <c r="FDJ193" s="3"/>
      <c r="FDK193" s="3"/>
      <c r="FDL193" s="3"/>
      <c r="FDM193" s="3"/>
      <c r="FDN193" s="3"/>
      <c r="FDO193" s="3"/>
      <c r="FDP193" s="3"/>
      <c r="FDQ193" s="3"/>
      <c r="FDR193" s="3"/>
      <c r="FDS193" s="3"/>
      <c r="FDT193" s="3"/>
      <c r="FDU193" s="3"/>
      <c r="FDV193" s="3"/>
      <c r="FDW193" s="3"/>
      <c r="FDX193" s="3"/>
      <c r="FDY193" s="3"/>
      <c r="FDZ193" s="3"/>
      <c r="FEA193" s="3"/>
      <c r="FEB193" s="3"/>
      <c r="FEC193" s="3"/>
      <c r="FED193" s="3"/>
      <c r="FEE193" s="3"/>
      <c r="FEF193" s="3"/>
      <c r="FEG193" s="3"/>
      <c r="FEH193" s="3"/>
      <c r="FEI193" s="3"/>
      <c r="FEJ193" s="3"/>
      <c r="FEK193" s="3"/>
      <c r="FEL193" s="3"/>
      <c r="FEM193" s="3"/>
      <c r="FEN193" s="3"/>
      <c r="FEO193" s="3"/>
      <c r="FEP193" s="3"/>
      <c r="FEQ193" s="3"/>
      <c r="FER193" s="3"/>
      <c r="FES193" s="3"/>
      <c r="FET193" s="3"/>
      <c r="FEU193" s="3"/>
      <c r="FEV193" s="3"/>
      <c r="FEW193" s="3"/>
      <c r="FEX193" s="3"/>
      <c r="FEY193" s="3"/>
      <c r="FEZ193" s="3"/>
      <c r="FFA193" s="3"/>
      <c r="FFB193" s="3"/>
      <c r="FFC193" s="3"/>
      <c r="FFD193" s="3"/>
      <c r="FFE193" s="3"/>
      <c r="FFF193" s="3"/>
      <c r="FFG193" s="3"/>
      <c r="FFH193" s="3"/>
      <c r="FFI193" s="3"/>
      <c r="FFJ193" s="3"/>
      <c r="FFK193" s="3"/>
      <c r="FFL193" s="3"/>
      <c r="FFM193" s="3"/>
      <c r="FFN193" s="3"/>
      <c r="FFO193" s="3"/>
      <c r="FFP193" s="3"/>
      <c r="FFQ193" s="3"/>
      <c r="FFR193" s="3"/>
      <c r="FFS193" s="3"/>
      <c r="FFT193" s="3"/>
      <c r="FFU193" s="3"/>
      <c r="FFV193" s="3"/>
      <c r="FFW193" s="3"/>
      <c r="FFX193" s="3"/>
      <c r="FFY193" s="3"/>
      <c r="FFZ193" s="3"/>
      <c r="FGA193" s="3"/>
      <c r="FGB193" s="3"/>
      <c r="FGC193" s="3"/>
      <c r="FGD193" s="3"/>
      <c r="FGE193" s="3"/>
      <c r="FGF193" s="3"/>
      <c r="FGG193" s="3"/>
      <c r="FGH193" s="3"/>
      <c r="FGI193" s="3"/>
      <c r="FGJ193" s="3"/>
      <c r="FGK193" s="3"/>
      <c r="FGL193" s="3"/>
      <c r="FGM193" s="3"/>
      <c r="FGN193" s="3"/>
      <c r="FGO193" s="3"/>
      <c r="FGP193" s="3"/>
      <c r="FGQ193" s="3"/>
      <c r="FGR193" s="3"/>
      <c r="FGS193" s="3"/>
      <c r="FGT193" s="3"/>
      <c r="FGU193" s="3"/>
      <c r="FGV193" s="3"/>
      <c r="FGW193" s="3"/>
      <c r="FGX193" s="3"/>
      <c r="FGY193" s="3"/>
      <c r="FGZ193" s="3"/>
      <c r="FHA193" s="3"/>
      <c r="FHB193" s="3"/>
      <c r="FHC193" s="3"/>
      <c r="FHD193" s="3"/>
      <c r="FHE193" s="3"/>
      <c r="FHF193" s="3"/>
      <c r="FHG193" s="3"/>
      <c r="FHH193" s="3"/>
      <c r="FHI193" s="3"/>
      <c r="FHJ193" s="3"/>
      <c r="FHK193" s="3"/>
      <c r="FHL193" s="3"/>
      <c r="FHM193" s="3"/>
      <c r="FHN193" s="3"/>
      <c r="FHO193" s="3"/>
      <c r="FHP193" s="3"/>
      <c r="FHQ193" s="3"/>
      <c r="FHR193" s="3"/>
      <c r="FHS193" s="3"/>
      <c r="FHT193" s="3"/>
      <c r="FHU193" s="3"/>
      <c r="FHV193" s="3"/>
      <c r="FHW193" s="3"/>
      <c r="FHX193" s="3"/>
      <c r="FHY193" s="3"/>
      <c r="FHZ193" s="3"/>
      <c r="FIA193" s="3"/>
      <c r="FIB193" s="3"/>
      <c r="FIC193" s="3"/>
      <c r="FID193" s="3"/>
      <c r="FIE193" s="3"/>
      <c r="FIF193" s="3"/>
      <c r="FIG193" s="3"/>
      <c r="FIH193" s="3"/>
      <c r="FII193" s="3"/>
      <c r="FIJ193" s="3"/>
      <c r="FIK193" s="3"/>
      <c r="FIL193" s="3"/>
      <c r="FIM193" s="3"/>
      <c r="FIN193" s="3"/>
      <c r="FIO193" s="3"/>
      <c r="FIP193" s="3"/>
      <c r="FIQ193" s="3"/>
      <c r="FIR193" s="3"/>
      <c r="FIS193" s="3"/>
      <c r="FIT193" s="3"/>
      <c r="FIU193" s="3"/>
      <c r="FIV193" s="3"/>
      <c r="FIW193" s="3"/>
      <c r="FIX193" s="3"/>
      <c r="FIY193" s="3"/>
      <c r="FIZ193" s="3"/>
      <c r="FJA193" s="3"/>
      <c r="FJB193" s="3"/>
      <c r="FJC193" s="3"/>
      <c r="FJD193" s="3"/>
      <c r="FJE193" s="3"/>
      <c r="FJF193" s="3"/>
      <c r="FJG193" s="3"/>
      <c r="FJH193" s="3"/>
      <c r="FJI193" s="3"/>
      <c r="FJJ193" s="3"/>
      <c r="FJK193" s="3"/>
      <c r="FJL193" s="3"/>
      <c r="FJM193" s="3"/>
      <c r="FJN193" s="3"/>
      <c r="FJO193" s="3"/>
      <c r="FJP193" s="3"/>
      <c r="FJQ193" s="3"/>
      <c r="FJR193" s="3"/>
      <c r="FJS193" s="3"/>
      <c r="FJT193" s="3"/>
      <c r="FJU193" s="3"/>
      <c r="FJV193" s="3"/>
      <c r="FJW193" s="3"/>
      <c r="FJX193" s="3"/>
      <c r="FJY193" s="3"/>
      <c r="FJZ193" s="3"/>
      <c r="FKA193" s="3"/>
      <c r="FKB193" s="3"/>
      <c r="FKC193" s="3"/>
      <c r="FKD193" s="3"/>
      <c r="FKE193" s="3"/>
      <c r="FKG193" s="3"/>
      <c r="FKI193" s="3"/>
      <c r="FKJ193" s="3"/>
      <c r="FKK193" s="3"/>
      <c r="FKL193" s="3"/>
      <c r="FKM193" s="3"/>
      <c r="FKN193" s="3"/>
      <c r="FKO193" s="3"/>
      <c r="FKP193" s="3"/>
      <c r="FKU193" s="3"/>
      <c r="FKV193" s="3"/>
      <c r="FKW193" s="3"/>
      <c r="FKX193" s="3"/>
      <c r="FKY193" s="3"/>
      <c r="FKZ193" s="3"/>
      <c r="FLA193" s="3"/>
      <c r="FLB193" s="3"/>
      <c r="FLC193" s="3"/>
      <c r="FLD193" s="3"/>
      <c r="FLE193" s="3"/>
      <c r="FLF193" s="3"/>
      <c r="FLG193" s="3"/>
      <c r="FLH193" s="3"/>
      <c r="FLI193" s="3"/>
      <c r="FLJ193" s="3"/>
      <c r="FLK193" s="3"/>
      <c r="FLL193" s="3"/>
      <c r="FLM193" s="3"/>
      <c r="FLN193" s="3"/>
      <c r="FLO193" s="3"/>
      <c r="FLP193" s="3"/>
      <c r="FLQ193" s="3"/>
      <c r="FLR193" s="3"/>
      <c r="FLS193" s="3"/>
      <c r="FLT193" s="3"/>
      <c r="FLU193" s="3"/>
      <c r="FLV193" s="3"/>
      <c r="FLW193" s="3"/>
      <c r="FLX193" s="3"/>
      <c r="FLY193" s="3"/>
      <c r="FLZ193" s="3"/>
      <c r="FMA193" s="3"/>
      <c r="FMB193" s="3"/>
      <c r="FMC193" s="3"/>
      <c r="FMD193" s="3"/>
      <c r="FME193" s="3"/>
      <c r="FMF193" s="3"/>
      <c r="FMG193" s="3"/>
      <c r="FMH193" s="3"/>
      <c r="FMI193" s="3"/>
      <c r="FMJ193" s="3"/>
      <c r="FMK193" s="3"/>
      <c r="FML193" s="3"/>
      <c r="FMM193" s="3"/>
      <c r="FMN193" s="3"/>
      <c r="FMO193" s="3"/>
      <c r="FMP193" s="3"/>
      <c r="FMQ193" s="3"/>
      <c r="FMR193" s="3"/>
      <c r="FMS193" s="3"/>
      <c r="FMT193" s="3"/>
      <c r="FMU193" s="3"/>
      <c r="FMV193" s="3"/>
      <c r="FMW193" s="3"/>
      <c r="FMX193" s="3"/>
      <c r="FMY193" s="3"/>
      <c r="FMZ193" s="3"/>
      <c r="FNA193" s="3"/>
      <c r="FNB193" s="3"/>
      <c r="FNC193" s="3"/>
      <c r="FND193" s="3"/>
      <c r="FNE193" s="3"/>
      <c r="FNF193" s="3"/>
      <c r="FNG193" s="3"/>
      <c r="FNH193" s="3"/>
      <c r="FNI193" s="3"/>
      <c r="FNJ193" s="3"/>
      <c r="FNK193" s="3"/>
      <c r="FNL193" s="3"/>
      <c r="FNM193" s="3"/>
      <c r="FNN193" s="3"/>
      <c r="FNO193" s="3"/>
      <c r="FNP193" s="3"/>
      <c r="FNQ193" s="3"/>
      <c r="FNR193" s="3"/>
      <c r="FNS193" s="3"/>
      <c r="FNT193" s="3"/>
      <c r="FNU193" s="3"/>
      <c r="FNV193" s="3"/>
      <c r="FNW193" s="3"/>
      <c r="FNX193" s="3"/>
      <c r="FNY193" s="3"/>
      <c r="FNZ193" s="3"/>
      <c r="FOA193" s="3"/>
      <c r="FOB193" s="3"/>
      <c r="FOC193" s="3"/>
      <c r="FOD193" s="3"/>
      <c r="FOE193" s="3"/>
      <c r="FOF193" s="3"/>
      <c r="FOG193" s="3"/>
      <c r="FOH193" s="3"/>
      <c r="FOI193" s="3"/>
      <c r="FOJ193" s="3"/>
      <c r="FOK193" s="3"/>
      <c r="FOL193" s="3"/>
      <c r="FOM193" s="3"/>
      <c r="FON193" s="3"/>
      <c r="FOO193" s="3"/>
      <c r="FOP193" s="3"/>
      <c r="FOQ193" s="3"/>
      <c r="FOR193" s="3"/>
      <c r="FOS193" s="3"/>
      <c r="FOT193" s="3"/>
      <c r="FOU193" s="3"/>
      <c r="FOV193" s="3"/>
      <c r="FOW193" s="3"/>
      <c r="FOX193" s="3"/>
      <c r="FOY193" s="3"/>
      <c r="FOZ193" s="3"/>
      <c r="FPA193" s="3"/>
      <c r="FPB193" s="3"/>
      <c r="FPC193" s="3"/>
      <c r="FPD193" s="3"/>
      <c r="FPE193" s="3"/>
      <c r="FPF193" s="3"/>
      <c r="FPG193" s="3"/>
      <c r="FPH193" s="3"/>
      <c r="FPI193" s="3"/>
      <c r="FPJ193" s="3"/>
      <c r="FPK193" s="3"/>
      <c r="FPL193" s="3"/>
      <c r="FPM193" s="3"/>
      <c r="FPN193" s="3"/>
      <c r="FPO193" s="3"/>
      <c r="FPP193" s="3"/>
      <c r="FPQ193" s="3"/>
      <c r="FPR193" s="3"/>
      <c r="FPS193" s="3"/>
      <c r="FPT193" s="3"/>
      <c r="FPU193" s="3"/>
      <c r="FPV193" s="3"/>
      <c r="FPW193" s="3"/>
      <c r="FPX193" s="3"/>
      <c r="FPY193" s="3"/>
      <c r="FPZ193" s="3"/>
      <c r="FQA193" s="3"/>
      <c r="FQB193" s="3"/>
      <c r="FQC193" s="3"/>
      <c r="FQD193" s="3"/>
      <c r="FQE193" s="3"/>
      <c r="FQF193" s="3"/>
      <c r="FQG193" s="3"/>
      <c r="FQH193" s="3"/>
      <c r="FQI193" s="3"/>
      <c r="FQJ193" s="3"/>
      <c r="FQK193" s="3"/>
      <c r="FQL193" s="3"/>
      <c r="FQM193" s="3"/>
      <c r="FQN193" s="3"/>
      <c r="FQO193" s="3"/>
      <c r="FQP193" s="3"/>
      <c r="FQQ193" s="3"/>
      <c r="FQR193" s="3"/>
      <c r="FQS193" s="3"/>
      <c r="FQT193" s="3"/>
      <c r="FQU193" s="3"/>
      <c r="FQV193" s="3"/>
      <c r="FQW193" s="3"/>
      <c r="FQX193" s="3"/>
      <c r="FQY193" s="3"/>
      <c r="FQZ193" s="3"/>
      <c r="FRA193" s="3"/>
      <c r="FRB193" s="3"/>
      <c r="FRC193" s="3"/>
      <c r="FRD193" s="3"/>
      <c r="FRE193" s="3"/>
      <c r="FRF193" s="3"/>
      <c r="FRG193" s="3"/>
      <c r="FRH193" s="3"/>
      <c r="FRI193" s="3"/>
      <c r="FRJ193" s="3"/>
      <c r="FRK193" s="3"/>
      <c r="FRL193" s="3"/>
      <c r="FRM193" s="3"/>
      <c r="FRN193" s="3"/>
      <c r="FRO193" s="3"/>
      <c r="FRP193" s="3"/>
      <c r="FRQ193" s="3"/>
      <c r="FRR193" s="3"/>
      <c r="FRS193" s="3"/>
      <c r="FRT193" s="3"/>
      <c r="FRU193" s="3"/>
      <c r="FRV193" s="3"/>
      <c r="FRW193" s="3"/>
      <c r="FRX193" s="3"/>
      <c r="FRY193" s="3"/>
      <c r="FRZ193" s="3"/>
      <c r="FSA193" s="3"/>
      <c r="FSB193" s="3"/>
      <c r="FSC193" s="3"/>
      <c r="FSD193" s="3"/>
      <c r="FSE193" s="3"/>
      <c r="FSF193" s="3"/>
      <c r="FSG193" s="3"/>
      <c r="FSH193" s="3"/>
      <c r="FSI193" s="3"/>
      <c r="FSJ193" s="3"/>
      <c r="FSK193" s="3"/>
      <c r="FSL193" s="3"/>
      <c r="FSM193" s="3"/>
      <c r="FSN193" s="3"/>
      <c r="FSO193" s="3"/>
      <c r="FSP193" s="3"/>
      <c r="FSQ193" s="3"/>
      <c r="FSR193" s="3"/>
      <c r="FSS193" s="3"/>
      <c r="FST193" s="3"/>
      <c r="FSU193" s="3"/>
      <c r="FSV193" s="3"/>
      <c r="FSW193" s="3"/>
      <c r="FSX193" s="3"/>
      <c r="FSY193" s="3"/>
      <c r="FSZ193" s="3"/>
      <c r="FTA193" s="3"/>
      <c r="FTB193" s="3"/>
      <c r="FTC193" s="3"/>
      <c r="FTD193" s="3"/>
      <c r="FTE193" s="3"/>
      <c r="FTF193" s="3"/>
      <c r="FTG193" s="3"/>
      <c r="FTH193" s="3"/>
      <c r="FTI193" s="3"/>
      <c r="FTJ193" s="3"/>
      <c r="FTK193" s="3"/>
      <c r="FTL193" s="3"/>
      <c r="FTM193" s="3"/>
      <c r="FTN193" s="3"/>
      <c r="FTO193" s="3"/>
      <c r="FTP193" s="3"/>
      <c r="FTQ193" s="3"/>
      <c r="FTR193" s="3"/>
      <c r="FTS193" s="3"/>
      <c r="FTT193" s="3"/>
      <c r="FTU193" s="3"/>
      <c r="FTV193" s="3"/>
      <c r="FTW193" s="3"/>
      <c r="FTX193" s="3"/>
      <c r="FTY193" s="3"/>
      <c r="FTZ193" s="3"/>
      <c r="FUA193" s="3"/>
      <c r="FUC193" s="3"/>
      <c r="FUE193" s="3"/>
      <c r="FUF193" s="3"/>
      <c r="FUG193" s="3"/>
      <c r="FUH193" s="3"/>
      <c r="FUI193" s="3"/>
      <c r="FUJ193" s="3"/>
      <c r="FUK193" s="3"/>
      <c r="FUL193" s="3"/>
      <c r="FUQ193" s="3"/>
      <c r="FUR193" s="3"/>
      <c r="FUS193" s="3"/>
      <c r="FUT193" s="3"/>
      <c r="FUU193" s="3"/>
      <c r="FUV193" s="3"/>
      <c r="FUW193" s="3"/>
      <c r="FUX193" s="3"/>
      <c r="FUY193" s="3"/>
      <c r="FUZ193" s="3"/>
      <c r="FVA193" s="3"/>
      <c r="FVB193" s="3"/>
      <c r="FVC193" s="3"/>
      <c r="FVD193" s="3"/>
      <c r="FVE193" s="3"/>
      <c r="FVF193" s="3"/>
      <c r="FVG193" s="3"/>
      <c r="FVH193" s="3"/>
      <c r="FVI193" s="3"/>
      <c r="FVJ193" s="3"/>
      <c r="FVK193" s="3"/>
      <c r="FVL193" s="3"/>
      <c r="FVM193" s="3"/>
      <c r="FVN193" s="3"/>
      <c r="FVO193" s="3"/>
      <c r="FVP193" s="3"/>
      <c r="FVQ193" s="3"/>
      <c r="FVR193" s="3"/>
      <c r="FVS193" s="3"/>
      <c r="FVT193" s="3"/>
      <c r="FVU193" s="3"/>
      <c r="FVV193" s="3"/>
      <c r="FVW193" s="3"/>
      <c r="FVX193" s="3"/>
      <c r="FVY193" s="3"/>
      <c r="FVZ193" s="3"/>
      <c r="FWA193" s="3"/>
      <c r="FWB193" s="3"/>
      <c r="FWC193" s="3"/>
      <c r="FWD193" s="3"/>
      <c r="FWE193" s="3"/>
      <c r="FWF193" s="3"/>
      <c r="FWG193" s="3"/>
      <c r="FWH193" s="3"/>
      <c r="FWI193" s="3"/>
      <c r="FWJ193" s="3"/>
      <c r="FWK193" s="3"/>
      <c r="FWL193" s="3"/>
      <c r="FWM193" s="3"/>
      <c r="FWN193" s="3"/>
      <c r="FWO193" s="3"/>
      <c r="FWP193" s="3"/>
      <c r="FWQ193" s="3"/>
      <c r="FWR193" s="3"/>
      <c r="FWS193" s="3"/>
      <c r="FWT193" s="3"/>
      <c r="FWU193" s="3"/>
      <c r="FWV193" s="3"/>
      <c r="FWW193" s="3"/>
      <c r="FWX193" s="3"/>
      <c r="FWY193" s="3"/>
      <c r="FWZ193" s="3"/>
      <c r="FXA193" s="3"/>
      <c r="FXB193" s="3"/>
      <c r="FXC193" s="3"/>
      <c r="FXD193" s="3"/>
      <c r="FXE193" s="3"/>
      <c r="FXF193" s="3"/>
      <c r="FXG193" s="3"/>
      <c r="FXH193" s="3"/>
      <c r="FXI193" s="3"/>
      <c r="FXJ193" s="3"/>
      <c r="FXK193" s="3"/>
      <c r="FXL193" s="3"/>
      <c r="FXM193" s="3"/>
      <c r="FXN193" s="3"/>
      <c r="FXO193" s="3"/>
      <c r="FXP193" s="3"/>
      <c r="FXQ193" s="3"/>
      <c r="FXR193" s="3"/>
      <c r="FXS193" s="3"/>
      <c r="FXT193" s="3"/>
      <c r="FXU193" s="3"/>
      <c r="FXV193" s="3"/>
      <c r="FXW193" s="3"/>
      <c r="FXX193" s="3"/>
      <c r="FXY193" s="3"/>
      <c r="FXZ193" s="3"/>
      <c r="FYA193" s="3"/>
      <c r="FYB193" s="3"/>
      <c r="FYC193" s="3"/>
      <c r="FYD193" s="3"/>
      <c r="FYE193" s="3"/>
      <c r="FYF193" s="3"/>
      <c r="FYG193" s="3"/>
      <c r="FYH193" s="3"/>
      <c r="FYI193" s="3"/>
      <c r="FYJ193" s="3"/>
      <c r="FYK193" s="3"/>
      <c r="FYL193" s="3"/>
      <c r="FYM193" s="3"/>
      <c r="FYN193" s="3"/>
      <c r="FYO193" s="3"/>
      <c r="FYP193" s="3"/>
      <c r="FYQ193" s="3"/>
      <c r="FYR193" s="3"/>
      <c r="FYS193" s="3"/>
      <c r="FYT193" s="3"/>
      <c r="FYU193" s="3"/>
      <c r="FYV193" s="3"/>
      <c r="FYW193" s="3"/>
      <c r="FYX193" s="3"/>
      <c r="FYY193" s="3"/>
      <c r="FYZ193" s="3"/>
      <c r="FZA193" s="3"/>
      <c r="FZB193" s="3"/>
      <c r="FZC193" s="3"/>
      <c r="FZD193" s="3"/>
      <c r="FZE193" s="3"/>
      <c r="FZF193" s="3"/>
      <c r="FZG193" s="3"/>
      <c r="FZH193" s="3"/>
      <c r="FZI193" s="3"/>
      <c r="FZJ193" s="3"/>
      <c r="FZK193" s="3"/>
      <c r="FZL193" s="3"/>
      <c r="FZM193" s="3"/>
      <c r="FZN193" s="3"/>
      <c r="FZO193" s="3"/>
      <c r="FZP193" s="3"/>
      <c r="FZQ193" s="3"/>
      <c r="FZR193" s="3"/>
      <c r="FZS193" s="3"/>
      <c r="FZT193" s="3"/>
      <c r="FZU193" s="3"/>
      <c r="FZV193" s="3"/>
      <c r="FZW193" s="3"/>
      <c r="FZX193" s="3"/>
      <c r="FZY193" s="3"/>
      <c r="FZZ193" s="3"/>
      <c r="GAA193" s="3"/>
      <c r="GAB193" s="3"/>
      <c r="GAC193" s="3"/>
      <c r="GAD193" s="3"/>
      <c r="GAE193" s="3"/>
      <c r="GAF193" s="3"/>
      <c r="GAG193" s="3"/>
      <c r="GAH193" s="3"/>
      <c r="GAI193" s="3"/>
      <c r="GAJ193" s="3"/>
      <c r="GAK193" s="3"/>
      <c r="GAL193" s="3"/>
      <c r="GAM193" s="3"/>
      <c r="GAN193" s="3"/>
      <c r="GAO193" s="3"/>
      <c r="GAP193" s="3"/>
      <c r="GAQ193" s="3"/>
      <c r="GAR193" s="3"/>
      <c r="GAS193" s="3"/>
      <c r="GAT193" s="3"/>
      <c r="GAU193" s="3"/>
      <c r="GAV193" s="3"/>
      <c r="GAW193" s="3"/>
      <c r="GAX193" s="3"/>
      <c r="GAY193" s="3"/>
      <c r="GAZ193" s="3"/>
      <c r="GBA193" s="3"/>
      <c r="GBB193" s="3"/>
      <c r="GBC193" s="3"/>
      <c r="GBD193" s="3"/>
      <c r="GBE193" s="3"/>
      <c r="GBF193" s="3"/>
      <c r="GBG193" s="3"/>
      <c r="GBH193" s="3"/>
      <c r="GBI193" s="3"/>
      <c r="GBJ193" s="3"/>
      <c r="GBK193" s="3"/>
      <c r="GBL193" s="3"/>
      <c r="GBM193" s="3"/>
      <c r="GBN193" s="3"/>
      <c r="GBO193" s="3"/>
      <c r="GBP193" s="3"/>
      <c r="GBQ193" s="3"/>
      <c r="GBR193" s="3"/>
      <c r="GBS193" s="3"/>
      <c r="GBT193" s="3"/>
      <c r="GBU193" s="3"/>
      <c r="GBV193" s="3"/>
      <c r="GBW193" s="3"/>
      <c r="GBX193" s="3"/>
      <c r="GBY193" s="3"/>
      <c r="GBZ193" s="3"/>
      <c r="GCA193" s="3"/>
      <c r="GCB193" s="3"/>
      <c r="GCC193" s="3"/>
      <c r="GCD193" s="3"/>
      <c r="GCE193" s="3"/>
      <c r="GCF193" s="3"/>
      <c r="GCG193" s="3"/>
      <c r="GCH193" s="3"/>
      <c r="GCI193" s="3"/>
      <c r="GCJ193" s="3"/>
      <c r="GCK193" s="3"/>
      <c r="GCL193" s="3"/>
      <c r="GCM193" s="3"/>
      <c r="GCN193" s="3"/>
      <c r="GCO193" s="3"/>
      <c r="GCP193" s="3"/>
      <c r="GCQ193" s="3"/>
      <c r="GCR193" s="3"/>
      <c r="GCS193" s="3"/>
      <c r="GCT193" s="3"/>
      <c r="GCU193" s="3"/>
      <c r="GCV193" s="3"/>
      <c r="GCW193" s="3"/>
      <c r="GCX193" s="3"/>
      <c r="GCY193" s="3"/>
      <c r="GCZ193" s="3"/>
      <c r="GDA193" s="3"/>
      <c r="GDB193" s="3"/>
      <c r="GDC193" s="3"/>
      <c r="GDD193" s="3"/>
      <c r="GDE193" s="3"/>
      <c r="GDF193" s="3"/>
      <c r="GDG193" s="3"/>
      <c r="GDH193" s="3"/>
      <c r="GDI193" s="3"/>
      <c r="GDJ193" s="3"/>
      <c r="GDK193" s="3"/>
      <c r="GDL193" s="3"/>
      <c r="GDM193" s="3"/>
      <c r="GDN193" s="3"/>
      <c r="GDO193" s="3"/>
      <c r="GDP193" s="3"/>
      <c r="GDQ193" s="3"/>
      <c r="GDR193" s="3"/>
      <c r="GDS193" s="3"/>
      <c r="GDT193" s="3"/>
      <c r="GDU193" s="3"/>
      <c r="GDV193" s="3"/>
      <c r="GDW193" s="3"/>
      <c r="GDY193" s="3"/>
      <c r="GEA193" s="3"/>
      <c r="GEB193" s="3"/>
      <c r="GEC193" s="3"/>
      <c r="GED193" s="3"/>
      <c r="GEE193" s="3"/>
      <c r="GEF193" s="3"/>
      <c r="GEG193" s="3"/>
      <c r="GEH193" s="3"/>
      <c r="GEM193" s="3"/>
      <c r="GEN193" s="3"/>
      <c r="GEO193" s="3"/>
      <c r="GEP193" s="3"/>
      <c r="GEQ193" s="3"/>
      <c r="GER193" s="3"/>
      <c r="GES193" s="3"/>
      <c r="GET193" s="3"/>
      <c r="GEU193" s="3"/>
      <c r="GEV193" s="3"/>
      <c r="GEW193" s="3"/>
      <c r="GEX193" s="3"/>
      <c r="GEY193" s="3"/>
      <c r="GEZ193" s="3"/>
      <c r="GFA193" s="3"/>
      <c r="GFB193" s="3"/>
      <c r="GFC193" s="3"/>
      <c r="GFD193" s="3"/>
      <c r="GFE193" s="3"/>
      <c r="GFF193" s="3"/>
      <c r="GFG193" s="3"/>
      <c r="GFH193" s="3"/>
      <c r="GFI193" s="3"/>
      <c r="GFJ193" s="3"/>
      <c r="GFK193" s="3"/>
      <c r="GFL193" s="3"/>
      <c r="GFM193" s="3"/>
      <c r="GFN193" s="3"/>
      <c r="GFO193" s="3"/>
      <c r="GFP193" s="3"/>
      <c r="GFQ193" s="3"/>
      <c r="GFR193" s="3"/>
      <c r="GFS193" s="3"/>
      <c r="GFT193" s="3"/>
      <c r="GFU193" s="3"/>
      <c r="GFV193" s="3"/>
      <c r="GFW193" s="3"/>
      <c r="GFX193" s="3"/>
      <c r="GFY193" s="3"/>
      <c r="GFZ193" s="3"/>
      <c r="GGA193" s="3"/>
      <c r="GGB193" s="3"/>
      <c r="GGC193" s="3"/>
      <c r="GGD193" s="3"/>
      <c r="GGE193" s="3"/>
      <c r="GGF193" s="3"/>
      <c r="GGG193" s="3"/>
      <c r="GGH193" s="3"/>
      <c r="GGI193" s="3"/>
      <c r="GGJ193" s="3"/>
      <c r="GGK193" s="3"/>
      <c r="GGL193" s="3"/>
      <c r="GGM193" s="3"/>
      <c r="GGN193" s="3"/>
      <c r="GGO193" s="3"/>
      <c r="GGP193" s="3"/>
      <c r="GGQ193" s="3"/>
      <c r="GGR193" s="3"/>
      <c r="GGS193" s="3"/>
      <c r="GGT193" s="3"/>
      <c r="GGU193" s="3"/>
      <c r="GGV193" s="3"/>
      <c r="GGW193" s="3"/>
      <c r="GGX193" s="3"/>
      <c r="GGY193" s="3"/>
      <c r="GGZ193" s="3"/>
      <c r="GHA193" s="3"/>
      <c r="GHB193" s="3"/>
      <c r="GHC193" s="3"/>
      <c r="GHD193" s="3"/>
      <c r="GHE193" s="3"/>
      <c r="GHF193" s="3"/>
      <c r="GHG193" s="3"/>
      <c r="GHH193" s="3"/>
      <c r="GHI193" s="3"/>
      <c r="GHJ193" s="3"/>
      <c r="GHK193" s="3"/>
      <c r="GHL193" s="3"/>
      <c r="GHM193" s="3"/>
      <c r="GHN193" s="3"/>
      <c r="GHO193" s="3"/>
      <c r="GHP193" s="3"/>
      <c r="GHQ193" s="3"/>
      <c r="GHR193" s="3"/>
      <c r="GHS193" s="3"/>
      <c r="GHT193" s="3"/>
      <c r="GHU193" s="3"/>
      <c r="GHV193" s="3"/>
      <c r="GHW193" s="3"/>
      <c r="GHX193" s="3"/>
      <c r="GHY193" s="3"/>
      <c r="GHZ193" s="3"/>
      <c r="GIA193" s="3"/>
      <c r="GIB193" s="3"/>
      <c r="GIC193" s="3"/>
      <c r="GID193" s="3"/>
      <c r="GIE193" s="3"/>
      <c r="GIF193" s="3"/>
      <c r="GIG193" s="3"/>
      <c r="GIH193" s="3"/>
      <c r="GII193" s="3"/>
      <c r="GIJ193" s="3"/>
      <c r="GIK193" s="3"/>
      <c r="GIL193" s="3"/>
      <c r="GIM193" s="3"/>
      <c r="GIN193" s="3"/>
      <c r="GIO193" s="3"/>
      <c r="GIP193" s="3"/>
      <c r="GIQ193" s="3"/>
      <c r="GIR193" s="3"/>
      <c r="GIS193" s="3"/>
      <c r="GIT193" s="3"/>
      <c r="GIU193" s="3"/>
      <c r="GIV193" s="3"/>
      <c r="GIW193" s="3"/>
      <c r="GIX193" s="3"/>
      <c r="GIY193" s="3"/>
      <c r="GIZ193" s="3"/>
      <c r="GJA193" s="3"/>
      <c r="GJB193" s="3"/>
      <c r="GJC193" s="3"/>
      <c r="GJD193" s="3"/>
      <c r="GJE193" s="3"/>
      <c r="GJF193" s="3"/>
      <c r="GJG193" s="3"/>
      <c r="GJH193" s="3"/>
      <c r="GJI193" s="3"/>
      <c r="GJJ193" s="3"/>
      <c r="GJK193" s="3"/>
      <c r="GJL193" s="3"/>
      <c r="GJM193" s="3"/>
      <c r="GJN193" s="3"/>
      <c r="GJO193" s="3"/>
      <c r="GJP193" s="3"/>
      <c r="GJQ193" s="3"/>
      <c r="GJR193" s="3"/>
      <c r="GJS193" s="3"/>
      <c r="GJT193" s="3"/>
      <c r="GJU193" s="3"/>
      <c r="GJV193" s="3"/>
      <c r="GJW193" s="3"/>
      <c r="GJX193" s="3"/>
      <c r="GJY193" s="3"/>
      <c r="GJZ193" s="3"/>
      <c r="GKA193" s="3"/>
      <c r="GKB193" s="3"/>
      <c r="GKC193" s="3"/>
      <c r="GKD193" s="3"/>
      <c r="GKE193" s="3"/>
      <c r="GKF193" s="3"/>
      <c r="GKG193" s="3"/>
      <c r="GKH193" s="3"/>
      <c r="GKI193" s="3"/>
      <c r="GKJ193" s="3"/>
      <c r="GKK193" s="3"/>
      <c r="GKL193" s="3"/>
      <c r="GKM193" s="3"/>
      <c r="GKN193" s="3"/>
      <c r="GKO193" s="3"/>
      <c r="GKP193" s="3"/>
      <c r="GKQ193" s="3"/>
      <c r="GKR193" s="3"/>
      <c r="GKS193" s="3"/>
      <c r="GKT193" s="3"/>
      <c r="GKU193" s="3"/>
      <c r="GKV193" s="3"/>
      <c r="GKW193" s="3"/>
      <c r="GKX193" s="3"/>
      <c r="GKY193" s="3"/>
      <c r="GKZ193" s="3"/>
      <c r="GLA193" s="3"/>
      <c r="GLB193" s="3"/>
      <c r="GLC193" s="3"/>
      <c r="GLD193" s="3"/>
      <c r="GLE193" s="3"/>
      <c r="GLF193" s="3"/>
      <c r="GLG193" s="3"/>
      <c r="GLH193" s="3"/>
      <c r="GLI193" s="3"/>
      <c r="GLJ193" s="3"/>
      <c r="GLK193" s="3"/>
      <c r="GLL193" s="3"/>
      <c r="GLM193" s="3"/>
      <c r="GLN193" s="3"/>
      <c r="GLO193" s="3"/>
      <c r="GLP193" s="3"/>
      <c r="GLQ193" s="3"/>
      <c r="GLR193" s="3"/>
      <c r="GLS193" s="3"/>
      <c r="GLT193" s="3"/>
      <c r="GLU193" s="3"/>
      <c r="GLV193" s="3"/>
      <c r="GLW193" s="3"/>
      <c r="GLX193" s="3"/>
      <c r="GLY193" s="3"/>
      <c r="GLZ193" s="3"/>
      <c r="GMA193" s="3"/>
      <c r="GMB193" s="3"/>
      <c r="GMC193" s="3"/>
      <c r="GMD193" s="3"/>
      <c r="GME193" s="3"/>
      <c r="GMF193" s="3"/>
      <c r="GMG193" s="3"/>
      <c r="GMH193" s="3"/>
      <c r="GMI193" s="3"/>
      <c r="GMJ193" s="3"/>
      <c r="GMK193" s="3"/>
      <c r="GML193" s="3"/>
      <c r="GMM193" s="3"/>
      <c r="GMN193" s="3"/>
      <c r="GMO193" s="3"/>
      <c r="GMP193" s="3"/>
      <c r="GMQ193" s="3"/>
      <c r="GMR193" s="3"/>
      <c r="GMS193" s="3"/>
      <c r="GMT193" s="3"/>
      <c r="GMU193" s="3"/>
      <c r="GMV193" s="3"/>
      <c r="GMW193" s="3"/>
      <c r="GMX193" s="3"/>
      <c r="GMY193" s="3"/>
      <c r="GMZ193" s="3"/>
      <c r="GNA193" s="3"/>
      <c r="GNB193" s="3"/>
      <c r="GNC193" s="3"/>
      <c r="GND193" s="3"/>
      <c r="GNE193" s="3"/>
      <c r="GNF193" s="3"/>
      <c r="GNG193" s="3"/>
      <c r="GNH193" s="3"/>
      <c r="GNI193" s="3"/>
      <c r="GNJ193" s="3"/>
      <c r="GNK193" s="3"/>
      <c r="GNL193" s="3"/>
      <c r="GNM193" s="3"/>
      <c r="GNN193" s="3"/>
      <c r="GNO193" s="3"/>
      <c r="GNP193" s="3"/>
      <c r="GNQ193" s="3"/>
      <c r="GNR193" s="3"/>
      <c r="GNS193" s="3"/>
      <c r="GNU193" s="3"/>
      <c r="GNW193" s="3"/>
      <c r="GNX193" s="3"/>
      <c r="GNY193" s="3"/>
      <c r="GNZ193" s="3"/>
      <c r="GOA193" s="3"/>
      <c r="GOB193" s="3"/>
      <c r="GOC193" s="3"/>
      <c r="GOD193" s="3"/>
      <c r="GOI193" s="3"/>
      <c r="GOJ193" s="3"/>
      <c r="GOK193" s="3"/>
      <c r="GOL193" s="3"/>
      <c r="GOM193" s="3"/>
      <c r="GON193" s="3"/>
      <c r="GOO193" s="3"/>
      <c r="GOP193" s="3"/>
      <c r="GOQ193" s="3"/>
      <c r="GOR193" s="3"/>
      <c r="GOS193" s="3"/>
      <c r="GOT193" s="3"/>
      <c r="GOU193" s="3"/>
      <c r="GOV193" s="3"/>
      <c r="GOW193" s="3"/>
      <c r="GOX193" s="3"/>
      <c r="GOY193" s="3"/>
      <c r="GOZ193" s="3"/>
      <c r="GPA193" s="3"/>
      <c r="GPB193" s="3"/>
      <c r="GPC193" s="3"/>
      <c r="GPD193" s="3"/>
      <c r="GPE193" s="3"/>
      <c r="GPF193" s="3"/>
      <c r="GPG193" s="3"/>
      <c r="GPH193" s="3"/>
      <c r="GPI193" s="3"/>
      <c r="GPJ193" s="3"/>
      <c r="GPK193" s="3"/>
      <c r="GPL193" s="3"/>
      <c r="GPM193" s="3"/>
      <c r="GPN193" s="3"/>
      <c r="GPO193" s="3"/>
      <c r="GPP193" s="3"/>
      <c r="GPQ193" s="3"/>
      <c r="GPR193" s="3"/>
      <c r="GPS193" s="3"/>
      <c r="GPT193" s="3"/>
      <c r="GPU193" s="3"/>
      <c r="GPV193" s="3"/>
      <c r="GPW193" s="3"/>
      <c r="GPX193" s="3"/>
      <c r="GPY193" s="3"/>
      <c r="GPZ193" s="3"/>
      <c r="GQA193" s="3"/>
      <c r="GQB193" s="3"/>
      <c r="GQC193" s="3"/>
      <c r="GQD193" s="3"/>
      <c r="GQE193" s="3"/>
      <c r="GQF193" s="3"/>
      <c r="GQG193" s="3"/>
      <c r="GQH193" s="3"/>
      <c r="GQI193" s="3"/>
      <c r="GQJ193" s="3"/>
      <c r="GQK193" s="3"/>
      <c r="GQL193" s="3"/>
      <c r="GQM193" s="3"/>
      <c r="GQN193" s="3"/>
      <c r="GQO193" s="3"/>
      <c r="GQP193" s="3"/>
      <c r="GQQ193" s="3"/>
      <c r="GQR193" s="3"/>
      <c r="GQS193" s="3"/>
      <c r="GQT193" s="3"/>
      <c r="GQU193" s="3"/>
      <c r="GQV193" s="3"/>
      <c r="GQW193" s="3"/>
      <c r="GQX193" s="3"/>
      <c r="GQY193" s="3"/>
      <c r="GQZ193" s="3"/>
      <c r="GRA193" s="3"/>
      <c r="GRB193" s="3"/>
      <c r="GRC193" s="3"/>
      <c r="GRD193" s="3"/>
      <c r="GRE193" s="3"/>
      <c r="GRF193" s="3"/>
      <c r="GRG193" s="3"/>
      <c r="GRH193" s="3"/>
      <c r="GRI193" s="3"/>
      <c r="GRJ193" s="3"/>
      <c r="GRK193" s="3"/>
      <c r="GRL193" s="3"/>
      <c r="GRM193" s="3"/>
      <c r="GRN193" s="3"/>
      <c r="GRO193" s="3"/>
      <c r="GRP193" s="3"/>
      <c r="GRQ193" s="3"/>
      <c r="GRR193" s="3"/>
      <c r="GRS193" s="3"/>
      <c r="GRT193" s="3"/>
      <c r="GRU193" s="3"/>
      <c r="GRV193" s="3"/>
      <c r="GRW193" s="3"/>
      <c r="GRX193" s="3"/>
      <c r="GRY193" s="3"/>
      <c r="GRZ193" s="3"/>
      <c r="GSA193" s="3"/>
      <c r="GSB193" s="3"/>
      <c r="GSC193" s="3"/>
      <c r="GSD193" s="3"/>
      <c r="GSE193" s="3"/>
      <c r="GSF193" s="3"/>
      <c r="GSG193" s="3"/>
      <c r="GSH193" s="3"/>
      <c r="GSI193" s="3"/>
      <c r="GSJ193" s="3"/>
      <c r="GSK193" s="3"/>
      <c r="GSL193" s="3"/>
      <c r="GSM193" s="3"/>
      <c r="GSN193" s="3"/>
      <c r="GSO193" s="3"/>
      <c r="GSP193" s="3"/>
      <c r="GSQ193" s="3"/>
      <c r="GSR193" s="3"/>
      <c r="GSS193" s="3"/>
      <c r="GST193" s="3"/>
      <c r="GSU193" s="3"/>
      <c r="GSV193" s="3"/>
      <c r="GSW193" s="3"/>
      <c r="GSX193" s="3"/>
      <c r="GSY193" s="3"/>
      <c r="GSZ193" s="3"/>
      <c r="GTA193" s="3"/>
      <c r="GTB193" s="3"/>
      <c r="GTC193" s="3"/>
      <c r="GTD193" s="3"/>
      <c r="GTE193" s="3"/>
      <c r="GTF193" s="3"/>
      <c r="GTG193" s="3"/>
      <c r="GTH193" s="3"/>
      <c r="GTI193" s="3"/>
      <c r="GTJ193" s="3"/>
      <c r="GTK193" s="3"/>
      <c r="GTL193" s="3"/>
      <c r="GTM193" s="3"/>
      <c r="GTN193" s="3"/>
      <c r="GTO193" s="3"/>
      <c r="GTP193" s="3"/>
      <c r="GTQ193" s="3"/>
      <c r="GTR193" s="3"/>
      <c r="GTS193" s="3"/>
      <c r="GTT193" s="3"/>
      <c r="GTU193" s="3"/>
      <c r="GTV193" s="3"/>
      <c r="GTW193" s="3"/>
      <c r="GTX193" s="3"/>
      <c r="GTY193" s="3"/>
      <c r="GTZ193" s="3"/>
      <c r="GUA193" s="3"/>
      <c r="GUB193" s="3"/>
      <c r="GUC193" s="3"/>
      <c r="GUD193" s="3"/>
      <c r="GUE193" s="3"/>
      <c r="GUF193" s="3"/>
      <c r="GUG193" s="3"/>
      <c r="GUH193" s="3"/>
      <c r="GUI193" s="3"/>
      <c r="GUJ193" s="3"/>
      <c r="GUK193" s="3"/>
      <c r="GUL193" s="3"/>
      <c r="GUM193" s="3"/>
      <c r="GUN193" s="3"/>
      <c r="GUO193" s="3"/>
      <c r="GUP193" s="3"/>
      <c r="GUQ193" s="3"/>
      <c r="GUR193" s="3"/>
      <c r="GUS193" s="3"/>
      <c r="GUT193" s="3"/>
      <c r="GUU193" s="3"/>
      <c r="GUV193" s="3"/>
      <c r="GUW193" s="3"/>
      <c r="GUX193" s="3"/>
      <c r="GUY193" s="3"/>
      <c r="GUZ193" s="3"/>
      <c r="GVA193" s="3"/>
      <c r="GVB193" s="3"/>
      <c r="GVC193" s="3"/>
      <c r="GVD193" s="3"/>
      <c r="GVE193" s="3"/>
      <c r="GVF193" s="3"/>
      <c r="GVG193" s="3"/>
      <c r="GVH193" s="3"/>
      <c r="GVI193" s="3"/>
      <c r="GVJ193" s="3"/>
      <c r="GVK193" s="3"/>
      <c r="GVL193" s="3"/>
      <c r="GVM193" s="3"/>
      <c r="GVN193" s="3"/>
      <c r="GVO193" s="3"/>
      <c r="GVP193" s="3"/>
      <c r="GVQ193" s="3"/>
      <c r="GVR193" s="3"/>
      <c r="GVS193" s="3"/>
      <c r="GVT193" s="3"/>
      <c r="GVU193" s="3"/>
      <c r="GVV193" s="3"/>
      <c r="GVW193" s="3"/>
      <c r="GVX193" s="3"/>
      <c r="GVY193" s="3"/>
      <c r="GVZ193" s="3"/>
      <c r="GWA193" s="3"/>
      <c r="GWB193" s="3"/>
      <c r="GWC193" s="3"/>
      <c r="GWD193" s="3"/>
      <c r="GWE193" s="3"/>
      <c r="GWF193" s="3"/>
      <c r="GWG193" s="3"/>
      <c r="GWH193" s="3"/>
      <c r="GWI193" s="3"/>
      <c r="GWJ193" s="3"/>
      <c r="GWK193" s="3"/>
      <c r="GWL193" s="3"/>
      <c r="GWM193" s="3"/>
      <c r="GWN193" s="3"/>
      <c r="GWO193" s="3"/>
      <c r="GWP193" s="3"/>
      <c r="GWQ193" s="3"/>
      <c r="GWR193" s="3"/>
      <c r="GWS193" s="3"/>
      <c r="GWT193" s="3"/>
      <c r="GWU193" s="3"/>
      <c r="GWV193" s="3"/>
      <c r="GWW193" s="3"/>
      <c r="GWX193" s="3"/>
      <c r="GWY193" s="3"/>
      <c r="GWZ193" s="3"/>
      <c r="GXA193" s="3"/>
      <c r="GXB193" s="3"/>
      <c r="GXC193" s="3"/>
      <c r="GXD193" s="3"/>
      <c r="GXE193" s="3"/>
      <c r="GXF193" s="3"/>
      <c r="GXG193" s="3"/>
      <c r="GXH193" s="3"/>
      <c r="GXI193" s="3"/>
      <c r="GXJ193" s="3"/>
      <c r="GXK193" s="3"/>
      <c r="GXL193" s="3"/>
      <c r="GXM193" s="3"/>
      <c r="GXN193" s="3"/>
      <c r="GXO193" s="3"/>
      <c r="GXQ193" s="3"/>
      <c r="GXS193" s="3"/>
      <c r="GXT193" s="3"/>
      <c r="GXU193" s="3"/>
      <c r="GXV193" s="3"/>
      <c r="GXW193" s="3"/>
      <c r="GXX193" s="3"/>
      <c r="GXY193" s="3"/>
      <c r="GXZ193" s="3"/>
      <c r="GYE193" s="3"/>
      <c r="GYF193" s="3"/>
      <c r="GYG193" s="3"/>
      <c r="GYH193" s="3"/>
      <c r="GYI193" s="3"/>
      <c r="GYJ193" s="3"/>
      <c r="GYK193" s="3"/>
      <c r="GYL193" s="3"/>
      <c r="GYM193" s="3"/>
      <c r="GYN193" s="3"/>
      <c r="GYO193" s="3"/>
      <c r="GYP193" s="3"/>
      <c r="GYQ193" s="3"/>
      <c r="GYR193" s="3"/>
      <c r="GYS193" s="3"/>
      <c r="GYT193" s="3"/>
      <c r="GYU193" s="3"/>
      <c r="GYV193" s="3"/>
      <c r="GYW193" s="3"/>
      <c r="GYX193" s="3"/>
      <c r="GYY193" s="3"/>
      <c r="GYZ193" s="3"/>
      <c r="GZA193" s="3"/>
      <c r="GZB193" s="3"/>
      <c r="GZC193" s="3"/>
      <c r="GZD193" s="3"/>
      <c r="GZE193" s="3"/>
      <c r="GZF193" s="3"/>
      <c r="GZG193" s="3"/>
      <c r="GZH193" s="3"/>
      <c r="GZI193" s="3"/>
      <c r="GZJ193" s="3"/>
      <c r="GZK193" s="3"/>
      <c r="GZL193" s="3"/>
      <c r="GZM193" s="3"/>
      <c r="GZN193" s="3"/>
      <c r="GZO193" s="3"/>
      <c r="GZP193" s="3"/>
      <c r="GZQ193" s="3"/>
      <c r="GZR193" s="3"/>
      <c r="GZS193" s="3"/>
      <c r="GZT193" s="3"/>
      <c r="GZU193" s="3"/>
      <c r="GZV193" s="3"/>
      <c r="GZW193" s="3"/>
      <c r="GZX193" s="3"/>
      <c r="GZY193" s="3"/>
      <c r="GZZ193" s="3"/>
      <c r="HAA193" s="3"/>
      <c r="HAB193" s="3"/>
      <c r="HAC193" s="3"/>
      <c r="HAD193" s="3"/>
      <c r="HAE193" s="3"/>
      <c r="HAF193" s="3"/>
      <c r="HAG193" s="3"/>
      <c r="HAH193" s="3"/>
      <c r="HAI193" s="3"/>
      <c r="HAJ193" s="3"/>
      <c r="HAK193" s="3"/>
      <c r="HAL193" s="3"/>
      <c r="HAM193" s="3"/>
      <c r="HAN193" s="3"/>
      <c r="HAO193" s="3"/>
      <c r="HAP193" s="3"/>
      <c r="HAQ193" s="3"/>
      <c r="HAR193" s="3"/>
      <c r="HAS193" s="3"/>
      <c r="HAT193" s="3"/>
      <c r="HAU193" s="3"/>
      <c r="HAV193" s="3"/>
      <c r="HAW193" s="3"/>
      <c r="HAX193" s="3"/>
      <c r="HAY193" s="3"/>
      <c r="HAZ193" s="3"/>
      <c r="HBA193" s="3"/>
      <c r="HBB193" s="3"/>
      <c r="HBC193" s="3"/>
      <c r="HBD193" s="3"/>
      <c r="HBE193" s="3"/>
      <c r="HBF193" s="3"/>
      <c r="HBG193" s="3"/>
      <c r="HBH193" s="3"/>
      <c r="HBI193" s="3"/>
      <c r="HBJ193" s="3"/>
      <c r="HBK193" s="3"/>
      <c r="HBL193" s="3"/>
      <c r="HBM193" s="3"/>
      <c r="HBN193" s="3"/>
      <c r="HBO193" s="3"/>
      <c r="HBP193" s="3"/>
      <c r="HBQ193" s="3"/>
      <c r="HBR193" s="3"/>
      <c r="HBS193" s="3"/>
      <c r="HBT193" s="3"/>
      <c r="HBU193" s="3"/>
      <c r="HBV193" s="3"/>
      <c r="HBW193" s="3"/>
      <c r="HBX193" s="3"/>
      <c r="HBY193" s="3"/>
      <c r="HBZ193" s="3"/>
      <c r="HCA193" s="3"/>
      <c r="HCB193" s="3"/>
      <c r="HCC193" s="3"/>
      <c r="HCD193" s="3"/>
      <c r="HCE193" s="3"/>
      <c r="HCF193" s="3"/>
      <c r="HCG193" s="3"/>
      <c r="HCH193" s="3"/>
      <c r="HCI193" s="3"/>
      <c r="HCJ193" s="3"/>
      <c r="HCK193" s="3"/>
      <c r="HCL193" s="3"/>
      <c r="HCM193" s="3"/>
      <c r="HCN193" s="3"/>
      <c r="HCO193" s="3"/>
      <c r="HCP193" s="3"/>
      <c r="HCQ193" s="3"/>
      <c r="HCR193" s="3"/>
      <c r="HCS193" s="3"/>
      <c r="HCT193" s="3"/>
      <c r="HCU193" s="3"/>
      <c r="HCV193" s="3"/>
      <c r="HCW193" s="3"/>
      <c r="HCX193" s="3"/>
      <c r="HCY193" s="3"/>
      <c r="HCZ193" s="3"/>
      <c r="HDA193" s="3"/>
      <c r="HDB193" s="3"/>
      <c r="HDC193" s="3"/>
      <c r="HDD193" s="3"/>
      <c r="HDE193" s="3"/>
      <c r="HDF193" s="3"/>
      <c r="HDG193" s="3"/>
      <c r="HDH193" s="3"/>
      <c r="HDI193" s="3"/>
      <c r="HDJ193" s="3"/>
      <c r="HDK193" s="3"/>
      <c r="HDL193" s="3"/>
      <c r="HDM193" s="3"/>
      <c r="HDN193" s="3"/>
      <c r="HDO193" s="3"/>
      <c r="HDP193" s="3"/>
      <c r="HDQ193" s="3"/>
      <c r="HDR193" s="3"/>
      <c r="HDS193" s="3"/>
      <c r="HDT193" s="3"/>
      <c r="HDU193" s="3"/>
      <c r="HDV193" s="3"/>
      <c r="HDW193" s="3"/>
      <c r="HDX193" s="3"/>
      <c r="HDY193" s="3"/>
      <c r="HDZ193" s="3"/>
      <c r="HEA193" s="3"/>
      <c r="HEB193" s="3"/>
      <c r="HEC193" s="3"/>
      <c r="HED193" s="3"/>
      <c r="HEE193" s="3"/>
      <c r="HEF193" s="3"/>
      <c r="HEG193" s="3"/>
      <c r="HEH193" s="3"/>
      <c r="HEI193" s="3"/>
      <c r="HEJ193" s="3"/>
      <c r="HEK193" s="3"/>
      <c r="HEL193" s="3"/>
      <c r="HEM193" s="3"/>
      <c r="HEN193" s="3"/>
      <c r="HEO193" s="3"/>
      <c r="HEP193" s="3"/>
      <c r="HEQ193" s="3"/>
      <c r="HER193" s="3"/>
      <c r="HES193" s="3"/>
      <c r="HET193" s="3"/>
      <c r="HEU193" s="3"/>
      <c r="HEV193" s="3"/>
      <c r="HEW193" s="3"/>
      <c r="HEX193" s="3"/>
      <c r="HEY193" s="3"/>
      <c r="HEZ193" s="3"/>
      <c r="HFA193" s="3"/>
      <c r="HFB193" s="3"/>
      <c r="HFC193" s="3"/>
      <c r="HFD193" s="3"/>
      <c r="HFE193" s="3"/>
      <c r="HFF193" s="3"/>
      <c r="HFG193" s="3"/>
      <c r="HFH193" s="3"/>
      <c r="HFI193" s="3"/>
      <c r="HFJ193" s="3"/>
      <c r="HFK193" s="3"/>
      <c r="HFL193" s="3"/>
      <c r="HFM193" s="3"/>
      <c r="HFN193" s="3"/>
      <c r="HFO193" s="3"/>
      <c r="HFP193" s="3"/>
      <c r="HFQ193" s="3"/>
      <c r="HFR193" s="3"/>
      <c r="HFS193" s="3"/>
      <c r="HFT193" s="3"/>
      <c r="HFU193" s="3"/>
      <c r="HFV193" s="3"/>
      <c r="HFW193" s="3"/>
      <c r="HFX193" s="3"/>
      <c r="HFY193" s="3"/>
      <c r="HFZ193" s="3"/>
      <c r="HGA193" s="3"/>
      <c r="HGB193" s="3"/>
      <c r="HGC193" s="3"/>
      <c r="HGD193" s="3"/>
      <c r="HGE193" s="3"/>
      <c r="HGF193" s="3"/>
      <c r="HGG193" s="3"/>
      <c r="HGH193" s="3"/>
      <c r="HGI193" s="3"/>
      <c r="HGJ193" s="3"/>
      <c r="HGK193" s="3"/>
      <c r="HGL193" s="3"/>
      <c r="HGM193" s="3"/>
      <c r="HGN193" s="3"/>
      <c r="HGO193" s="3"/>
      <c r="HGP193" s="3"/>
      <c r="HGQ193" s="3"/>
      <c r="HGR193" s="3"/>
      <c r="HGS193" s="3"/>
      <c r="HGT193" s="3"/>
      <c r="HGU193" s="3"/>
      <c r="HGV193" s="3"/>
      <c r="HGW193" s="3"/>
      <c r="HGX193" s="3"/>
      <c r="HGY193" s="3"/>
      <c r="HGZ193" s="3"/>
      <c r="HHA193" s="3"/>
      <c r="HHB193" s="3"/>
      <c r="HHC193" s="3"/>
      <c r="HHD193" s="3"/>
      <c r="HHE193" s="3"/>
      <c r="HHF193" s="3"/>
      <c r="HHG193" s="3"/>
      <c r="HHH193" s="3"/>
      <c r="HHI193" s="3"/>
      <c r="HHJ193" s="3"/>
      <c r="HHK193" s="3"/>
      <c r="HHM193" s="3"/>
      <c r="HHO193" s="3"/>
      <c r="HHP193" s="3"/>
      <c r="HHQ193" s="3"/>
      <c r="HHR193" s="3"/>
      <c r="HHS193" s="3"/>
      <c r="HHT193" s="3"/>
      <c r="HHU193" s="3"/>
      <c r="HHV193" s="3"/>
      <c r="HIA193" s="3"/>
      <c r="HIB193" s="3"/>
      <c r="HIC193" s="3"/>
      <c r="HID193" s="3"/>
      <c r="HIE193" s="3"/>
      <c r="HIF193" s="3"/>
      <c r="HIG193" s="3"/>
      <c r="HIH193" s="3"/>
      <c r="HII193" s="3"/>
      <c r="HIJ193" s="3"/>
      <c r="HIK193" s="3"/>
      <c r="HIL193" s="3"/>
      <c r="HIM193" s="3"/>
      <c r="HIN193" s="3"/>
      <c r="HIO193" s="3"/>
      <c r="HIP193" s="3"/>
      <c r="HIQ193" s="3"/>
      <c r="HIR193" s="3"/>
      <c r="HIS193" s="3"/>
      <c r="HIT193" s="3"/>
      <c r="HIU193" s="3"/>
      <c r="HIV193" s="3"/>
      <c r="HIW193" s="3"/>
      <c r="HIX193" s="3"/>
      <c r="HIY193" s="3"/>
      <c r="HIZ193" s="3"/>
      <c r="HJA193" s="3"/>
      <c r="HJB193" s="3"/>
      <c r="HJC193" s="3"/>
      <c r="HJD193" s="3"/>
      <c r="HJE193" s="3"/>
      <c r="HJF193" s="3"/>
      <c r="HJG193" s="3"/>
      <c r="HJH193" s="3"/>
      <c r="HJI193" s="3"/>
      <c r="HJJ193" s="3"/>
      <c r="HJK193" s="3"/>
      <c r="HJL193" s="3"/>
      <c r="HJM193" s="3"/>
      <c r="HJN193" s="3"/>
      <c r="HJO193" s="3"/>
      <c r="HJP193" s="3"/>
      <c r="HJQ193" s="3"/>
      <c r="HJR193" s="3"/>
      <c r="HJS193" s="3"/>
      <c r="HJT193" s="3"/>
      <c r="HJU193" s="3"/>
      <c r="HJV193" s="3"/>
      <c r="HJW193" s="3"/>
      <c r="HJX193" s="3"/>
      <c r="HJY193" s="3"/>
      <c r="HJZ193" s="3"/>
      <c r="HKA193" s="3"/>
      <c r="HKB193" s="3"/>
      <c r="HKC193" s="3"/>
      <c r="HKD193" s="3"/>
      <c r="HKE193" s="3"/>
      <c r="HKF193" s="3"/>
      <c r="HKG193" s="3"/>
      <c r="HKH193" s="3"/>
      <c r="HKI193" s="3"/>
      <c r="HKJ193" s="3"/>
      <c r="HKK193" s="3"/>
      <c r="HKL193" s="3"/>
      <c r="HKM193" s="3"/>
      <c r="HKN193" s="3"/>
      <c r="HKO193" s="3"/>
      <c r="HKP193" s="3"/>
      <c r="HKQ193" s="3"/>
      <c r="HKR193" s="3"/>
      <c r="HKS193" s="3"/>
      <c r="HKT193" s="3"/>
      <c r="HKU193" s="3"/>
      <c r="HKV193" s="3"/>
      <c r="HKW193" s="3"/>
      <c r="HKX193" s="3"/>
      <c r="HKY193" s="3"/>
      <c r="HKZ193" s="3"/>
      <c r="HLA193" s="3"/>
      <c r="HLB193" s="3"/>
      <c r="HLC193" s="3"/>
      <c r="HLD193" s="3"/>
      <c r="HLE193" s="3"/>
      <c r="HLF193" s="3"/>
      <c r="HLG193" s="3"/>
      <c r="HLH193" s="3"/>
      <c r="HLI193" s="3"/>
      <c r="HLJ193" s="3"/>
      <c r="HLK193" s="3"/>
      <c r="HLL193" s="3"/>
      <c r="HLM193" s="3"/>
      <c r="HLN193" s="3"/>
      <c r="HLO193" s="3"/>
      <c r="HLP193" s="3"/>
      <c r="HLQ193" s="3"/>
      <c r="HLR193" s="3"/>
      <c r="HLS193" s="3"/>
      <c r="HLT193" s="3"/>
      <c r="HLU193" s="3"/>
      <c r="HLV193" s="3"/>
      <c r="HLW193" s="3"/>
      <c r="HLX193" s="3"/>
      <c r="HLY193" s="3"/>
      <c r="HLZ193" s="3"/>
      <c r="HMA193" s="3"/>
      <c r="HMB193" s="3"/>
      <c r="HMC193" s="3"/>
      <c r="HMD193" s="3"/>
      <c r="HME193" s="3"/>
      <c r="HMF193" s="3"/>
      <c r="HMG193" s="3"/>
      <c r="HMH193" s="3"/>
      <c r="HMI193" s="3"/>
      <c r="HMJ193" s="3"/>
      <c r="HMK193" s="3"/>
      <c r="HML193" s="3"/>
      <c r="HMM193" s="3"/>
      <c r="HMN193" s="3"/>
      <c r="HMO193" s="3"/>
      <c r="HMP193" s="3"/>
      <c r="HMQ193" s="3"/>
      <c r="HMR193" s="3"/>
      <c r="HMS193" s="3"/>
      <c r="HMT193" s="3"/>
      <c r="HMU193" s="3"/>
      <c r="HMV193" s="3"/>
      <c r="HMW193" s="3"/>
      <c r="HMX193" s="3"/>
      <c r="HMY193" s="3"/>
      <c r="HMZ193" s="3"/>
      <c r="HNA193" s="3"/>
      <c r="HNB193" s="3"/>
      <c r="HNC193" s="3"/>
      <c r="HND193" s="3"/>
      <c r="HNE193" s="3"/>
      <c r="HNF193" s="3"/>
      <c r="HNG193" s="3"/>
      <c r="HNH193" s="3"/>
      <c r="HNI193" s="3"/>
      <c r="HNJ193" s="3"/>
      <c r="HNK193" s="3"/>
      <c r="HNL193" s="3"/>
      <c r="HNM193" s="3"/>
      <c r="HNN193" s="3"/>
      <c r="HNO193" s="3"/>
      <c r="HNP193" s="3"/>
      <c r="HNQ193" s="3"/>
      <c r="HNR193" s="3"/>
      <c r="HNS193" s="3"/>
      <c r="HNT193" s="3"/>
      <c r="HNU193" s="3"/>
      <c r="HNV193" s="3"/>
      <c r="HNW193" s="3"/>
      <c r="HNX193" s="3"/>
      <c r="HNY193" s="3"/>
      <c r="HNZ193" s="3"/>
      <c r="HOA193" s="3"/>
      <c r="HOB193" s="3"/>
      <c r="HOC193" s="3"/>
      <c r="HOD193" s="3"/>
      <c r="HOE193" s="3"/>
      <c r="HOF193" s="3"/>
      <c r="HOG193" s="3"/>
      <c r="HOH193" s="3"/>
      <c r="HOI193" s="3"/>
      <c r="HOJ193" s="3"/>
      <c r="HOK193" s="3"/>
      <c r="HOL193" s="3"/>
      <c r="HOM193" s="3"/>
      <c r="HON193" s="3"/>
      <c r="HOO193" s="3"/>
      <c r="HOP193" s="3"/>
      <c r="HOQ193" s="3"/>
      <c r="HOR193" s="3"/>
      <c r="HOS193" s="3"/>
      <c r="HOT193" s="3"/>
      <c r="HOU193" s="3"/>
      <c r="HOV193" s="3"/>
      <c r="HOW193" s="3"/>
      <c r="HOX193" s="3"/>
      <c r="HOY193" s="3"/>
      <c r="HOZ193" s="3"/>
      <c r="HPA193" s="3"/>
      <c r="HPB193" s="3"/>
      <c r="HPC193" s="3"/>
      <c r="HPD193" s="3"/>
      <c r="HPE193" s="3"/>
      <c r="HPF193" s="3"/>
      <c r="HPG193" s="3"/>
      <c r="HPH193" s="3"/>
      <c r="HPI193" s="3"/>
      <c r="HPJ193" s="3"/>
      <c r="HPK193" s="3"/>
      <c r="HPL193" s="3"/>
      <c r="HPM193" s="3"/>
      <c r="HPN193" s="3"/>
      <c r="HPO193" s="3"/>
      <c r="HPP193" s="3"/>
      <c r="HPQ193" s="3"/>
      <c r="HPR193" s="3"/>
      <c r="HPS193" s="3"/>
      <c r="HPT193" s="3"/>
      <c r="HPU193" s="3"/>
      <c r="HPV193" s="3"/>
      <c r="HPW193" s="3"/>
      <c r="HPX193" s="3"/>
      <c r="HPY193" s="3"/>
      <c r="HPZ193" s="3"/>
      <c r="HQA193" s="3"/>
      <c r="HQB193" s="3"/>
      <c r="HQC193" s="3"/>
      <c r="HQD193" s="3"/>
      <c r="HQE193" s="3"/>
      <c r="HQF193" s="3"/>
      <c r="HQG193" s="3"/>
      <c r="HQH193" s="3"/>
      <c r="HQI193" s="3"/>
      <c r="HQJ193" s="3"/>
      <c r="HQK193" s="3"/>
      <c r="HQL193" s="3"/>
      <c r="HQM193" s="3"/>
      <c r="HQN193" s="3"/>
      <c r="HQO193" s="3"/>
      <c r="HQP193" s="3"/>
      <c r="HQQ193" s="3"/>
      <c r="HQR193" s="3"/>
      <c r="HQS193" s="3"/>
      <c r="HQT193" s="3"/>
      <c r="HQU193" s="3"/>
      <c r="HQV193" s="3"/>
      <c r="HQW193" s="3"/>
      <c r="HQX193" s="3"/>
      <c r="HQY193" s="3"/>
      <c r="HQZ193" s="3"/>
      <c r="HRA193" s="3"/>
      <c r="HRB193" s="3"/>
      <c r="HRC193" s="3"/>
      <c r="HRD193" s="3"/>
      <c r="HRE193" s="3"/>
      <c r="HRF193" s="3"/>
      <c r="HRG193" s="3"/>
      <c r="HRI193" s="3"/>
      <c r="HRK193" s="3"/>
      <c r="HRL193" s="3"/>
      <c r="HRM193" s="3"/>
      <c r="HRN193" s="3"/>
      <c r="HRO193" s="3"/>
      <c r="HRP193" s="3"/>
      <c r="HRQ193" s="3"/>
      <c r="HRR193" s="3"/>
      <c r="HRW193" s="3"/>
      <c r="HRX193" s="3"/>
      <c r="HRY193" s="3"/>
      <c r="HRZ193" s="3"/>
      <c r="HSA193" s="3"/>
      <c r="HSB193" s="3"/>
      <c r="HSC193" s="3"/>
      <c r="HSD193" s="3"/>
      <c r="HSE193" s="3"/>
      <c r="HSF193" s="3"/>
      <c r="HSG193" s="3"/>
      <c r="HSH193" s="3"/>
      <c r="HSI193" s="3"/>
      <c r="HSJ193" s="3"/>
      <c r="HSK193" s="3"/>
      <c r="HSL193" s="3"/>
      <c r="HSM193" s="3"/>
      <c r="HSN193" s="3"/>
      <c r="HSO193" s="3"/>
      <c r="HSP193" s="3"/>
      <c r="HSQ193" s="3"/>
      <c r="HSR193" s="3"/>
      <c r="HSS193" s="3"/>
      <c r="HST193" s="3"/>
      <c r="HSU193" s="3"/>
      <c r="HSV193" s="3"/>
      <c r="HSW193" s="3"/>
      <c r="HSX193" s="3"/>
      <c r="HSY193" s="3"/>
      <c r="HSZ193" s="3"/>
      <c r="HTA193" s="3"/>
      <c r="HTB193" s="3"/>
      <c r="HTC193" s="3"/>
      <c r="HTD193" s="3"/>
      <c r="HTE193" s="3"/>
      <c r="HTF193" s="3"/>
      <c r="HTG193" s="3"/>
      <c r="HTH193" s="3"/>
      <c r="HTI193" s="3"/>
      <c r="HTJ193" s="3"/>
      <c r="HTK193" s="3"/>
      <c r="HTL193" s="3"/>
      <c r="HTM193" s="3"/>
      <c r="HTN193" s="3"/>
      <c r="HTO193" s="3"/>
      <c r="HTP193" s="3"/>
      <c r="HTQ193" s="3"/>
      <c r="HTR193" s="3"/>
      <c r="HTS193" s="3"/>
      <c r="HTT193" s="3"/>
      <c r="HTU193" s="3"/>
      <c r="HTV193" s="3"/>
      <c r="HTW193" s="3"/>
      <c r="HTX193" s="3"/>
      <c r="HTY193" s="3"/>
      <c r="HTZ193" s="3"/>
      <c r="HUA193" s="3"/>
      <c r="HUB193" s="3"/>
      <c r="HUC193" s="3"/>
      <c r="HUD193" s="3"/>
      <c r="HUE193" s="3"/>
      <c r="HUF193" s="3"/>
      <c r="HUG193" s="3"/>
      <c r="HUH193" s="3"/>
      <c r="HUI193" s="3"/>
      <c r="HUJ193" s="3"/>
      <c r="HUK193" s="3"/>
      <c r="HUL193" s="3"/>
      <c r="HUM193" s="3"/>
      <c r="HUN193" s="3"/>
      <c r="HUO193" s="3"/>
      <c r="HUP193" s="3"/>
      <c r="HUQ193" s="3"/>
      <c r="HUR193" s="3"/>
      <c r="HUS193" s="3"/>
      <c r="HUT193" s="3"/>
      <c r="HUU193" s="3"/>
      <c r="HUV193" s="3"/>
      <c r="HUW193" s="3"/>
      <c r="HUX193" s="3"/>
      <c r="HUY193" s="3"/>
      <c r="HUZ193" s="3"/>
      <c r="HVA193" s="3"/>
      <c r="HVB193" s="3"/>
      <c r="HVC193" s="3"/>
      <c r="HVD193" s="3"/>
      <c r="HVE193" s="3"/>
      <c r="HVF193" s="3"/>
      <c r="HVG193" s="3"/>
      <c r="HVH193" s="3"/>
      <c r="HVI193" s="3"/>
      <c r="HVJ193" s="3"/>
      <c r="HVK193" s="3"/>
      <c r="HVL193" s="3"/>
      <c r="HVM193" s="3"/>
      <c r="HVN193" s="3"/>
      <c r="HVO193" s="3"/>
      <c r="HVP193" s="3"/>
      <c r="HVQ193" s="3"/>
      <c r="HVR193" s="3"/>
      <c r="HVS193" s="3"/>
      <c r="HVT193" s="3"/>
      <c r="HVU193" s="3"/>
      <c r="HVV193" s="3"/>
      <c r="HVW193" s="3"/>
      <c r="HVX193" s="3"/>
      <c r="HVY193" s="3"/>
      <c r="HVZ193" s="3"/>
      <c r="HWA193" s="3"/>
      <c r="HWB193" s="3"/>
      <c r="HWC193" s="3"/>
      <c r="HWD193" s="3"/>
      <c r="HWE193" s="3"/>
      <c r="HWF193" s="3"/>
      <c r="HWG193" s="3"/>
      <c r="HWH193" s="3"/>
      <c r="HWI193" s="3"/>
      <c r="HWJ193" s="3"/>
      <c r="HWK193" s="3"/>
      <c r="HWL193" s="3"/>
      <c r="HWM193" s="3"/>
      <c r="HWN193" s="3"/>
      <c r="HWO193" s="3"/>
      <c r="HWP193" s="3"/>
      <c r="HWQ193" s="3"/>
      <c r="HWR193" s="3"/>
      <c r="HWS193" s="3"/>
      <c r="HWT193" s="3"/>
      <c r="HWU193" s="3"/>
      <c r="HWV193" s="3"/>
      <c r="HWW193" s="3"/>
      <c r="HWX193" s="3"/>
      <c r="HWY193" s="3"/>
      <c r="HWZ193" s="3"/>
      <c r="HXA193" s="3"/>
      <c r="HXB193" s="3"/>
      <c r="HXC193" s="3"/>
      <c r="HXD193" s="3"/>
      <c r="HXE193" s="3"/>
      <c r="HXF193" s="3"/>
      <c r="HXG193" s="3"/>
      <c r="HXH193" s="3"/>
      <c r="HXI193" s="3"/>
      <c r="HXJ193" s="3"/>
      <c r="HXK193" s="3"/>
      <c r="HXL193" s="3"/>
      <c r="HXM193" s="3"/>
      <c r="HXN193" s="3"/>
      <c r="HXO193" s="3"/>
      <c r="HXP193" s="3"/>
      <c r="HXQ193" s="3"/>
      <c r="HXR193" s="3"/>
      <c r="HXS193" s="3"/>
      <c r="HXT193" s="3"/>
      <c r="HXU193" s="3"/>
      <c r="HXV193" s="3"/>
      <c r="HXW193" s="3"/>
      <c r="HXX193" s="3"/>
      <c r="HXY193" s="3"/>
      <c r="HXZ193" s="3"/>
      <c r="HYA193" s="3"/>
      <c r="HYB193" s="3"/>
      <c r="HYC193" s="3"/>
      <c r="HYD193" s="3"/>
      <c r="HYE193" s="3"/>
      <c r="HYF193" s="3"/>
      <c r="HYG193" s="3"/>
      <c r="HYH193" s="3"/>
      <c r="HYI193" s="3"/>
      <c r="HYJ193" s="3"/>
      <c r="HYK193" s="3"/>
      <c r="HYL193" s="3"/>
      <c r="HYM193" s="3"/>
      <c r="HYN193" s="3"/>
      <c r="HYO193" s="3"/>
      <c r="HYP193" s="3"/>
      <c r="HYQ193" s="3"/>
      <c r="HYR193" s="3"/>
      <c r="HYS193" s="3"/>
      <c r="HYT193" s="3"/>
      <c r="HYU193" s="3"/>
      <c r="HYV193" s="3"/>
      <c r="HYW193" s="3"/>
      <c r="HYX193" s="3"/>
      <c r="HYY193" s="3"/>
      <c r="HYZ193" s="3"/>
      <c r="HZA193" s="3"/>
      <c r="HZB193" s="3"/>
      <c r="HZC193" s="3"/>
      <c r="HZD193" s="3"/>
      <c r="HZE193" s="3"/>
      <c r="HZF193" s="3"/>
      <c r="HZG193" s="3"/>
      <c r="HZH193" s="3"/>
      <c r="HZI193" s="3"/>
      <c r="HZJ193" s="3"/>
      <c r="HZK193" s="3"/>
      <c r="HZL193" s="3"/>
      <c r="HZM193" s="3"/>
      <c r="HZN193" s="3"/>
      <c r="HZO193" s="3"/>
      <c r="HZP193" s="3"/>
      <c r="HZQ193" s="3"/>
      <c r="HZR193" s="3"/>
      <c r="HZS193" s="3"/>
      <c r="HZT193" s="3"/>
      <c r="HZU193" s="3"/>
      <c r="HZV193" s="3"/>
      <c r="HZW193" s="3"/>
      <c r="HZX193" s="3"/>
      <c r="HZY193" s="3"/>
      <c r="HZZ193" s="3"/>
      <c r="IAA193" s="3"/>
      <c r="IAB193" s="3"/>
      <c r="IAC193" s="3"/>
      <c r="IAD193" s="3"/>
      <c r="IAE193" s="3"/>
      <c r="IAF193" s="3"/>
      <c r="IAG193" s="3"/>
      <c r="IAH193" s="3"/>
      <c r="IAI193" s="3"/>
      <c r="IAJ193" s="3"/>
      <c r="IAK193" s="3"/>
      <c r="IAL193" s="3"/>
      <c r="IAM193" s="3"/>
      <c r="IAN193" s="3"/>
      <c r="IAO193" s="3"/>
      <c r="IAP193" s="3"/>
      <c r="IAQ193" s="3"/>
      <c r="IAR193" s="3"/>
      <c r="IAS193" s="3"/>
      <c r="IAT193" s="3"/>
      <c r="IAU193" s="3"/>
      <c r="IAV193" s="3"/>
      <c r="IAW193" s="3"/>
      <c r="IAX193" s="3"/>
      <c r="IAY193" s="3"/>
      <c r="IAZ193" s="3"/>
      <c r="IBA193" s="3"/>
      <c r="IBB193" s="3"/>
      <c r="IBC193" s="3"/>
      <c r="IBE193" s="3"/>
      <c r="IBG193" s="3"/>
      <c r="IBH193" s="3"/>
      <c r="IBI193" s="3"/>
      <c r="IBJ193" s="3"/>
      <c r="IBK193" s="3"/>
      <c r="IBL193" s="3"/>
      <c r="IBM193" s="3"/>
      <c r="IBN193" s="3"/>
      <c r="IBS193" s="3"/>
      <c r="IBT193" s="3"/>
      <c r="IBU193" s="3"/>
      <c r="IBV193" s="3"/>
      <c r="IBW193" s="3"/>
      <c r="IBX193" s="3"/>
      <c r="IBY193" s="3"/>
      <c r="IBZ193" s="3"/>
      <c r="ICA193" s="3"/>
      <c r="ICB193" s="3"/>
      <c r="ICC193" s="3"/>
      <c r="ICD193" s="3"/>
      <c r="ICE193" s="3"/>
      <c r="ICF193" s="3"/>
      <c r="ICG193" s="3"/>
      <c r="ICH193" s="3"/>
      <c r="ICI193" s="3"/>
      <c r="ICJ193" s="3"/>
      <c r="ICK193" s="3"/>
      <c r="ICL193" s="3"/>
      <c r="ICM193" s="3"/>
      <c r="ICN193" s="3"/>
      <c r="ICO193" s="3"/>
      <c r="ICP193" s="3"/>
      <c r="ICQ193" s="3"/>
      <c r="ICR193" s="3"/>
      <c r="ICS193" s="3"/>
      <c r="ICT193" s="3"/>
      <c r="ICU193" s="3"/>
      <c r="ICV193" s="3"/>
      <c r="ICW193" s="3"/>
      <c r="ICX193" s="3"/>
      <c r="ICY193" s="3"/>
      <c r="ICZ193" s="3"/>
      <c r="IDA193" s="3"/>
      <c r="IDB193" s="3"/>
      <c r="IDC193" s="3"/>
      <c r="IDD193" s="3"/>
      <c r="IDE193" s="3"/>
      <c r="IDF193" s="3"/>
      <c r="IDG193" s="3"/>
      <c r="IDH193" s="3"/>
      <c r="IDI193" s="3"/>
      <c r="IDJ193" s="3"/>
      <c r="IDK193" s="3"/>
      <c r="IDL193" s="3"/>
      <c r="IDM193" s="3"/>
      <c r="IDN193" s="3"/>
      <c r="IDO193" s="3"/>
      <c r="IDP193" s="3"/>
      <c r="IDQ193" s="3"/>
      <c r="IDR193" s="3"/>
      <c r="IDS193" s="3"/>
      <c r="IDT193" s="3"/>
      <c r="IDU193" s="3"/>
      <c r="IDV193" s="3"/>
      <c r="IDW193" s="3"/>
      <c r="IDX193" s="3"/>
      <c r="IDY193" s="3"/>
      <c r="IDZ193" s="3"/>
      <c r="IEA193" s="3"/>
      <c r="IEB193" s="3"/>
      <c r="IEC193" s="3"/>
      <c r="IED193" s="3"/>
      <c r="IEE193" s="3"/>
      <c r="IEF193" s="3"/>
      <c r="IEG193" s="3"/>
      <c r="IEH193" s="3"/>
      <c r="IEI193" s="3"/>
      <c r="IEJ193" s="3"/>
      <c r="IEK193" s="3"/>
      <c r="IEL193" s="3"/>
      <c r="IEM193" s="3"/>
      <c r="IEN193" s="3"/>
      <c r="IEO193" s="3"/>
      <c r="IEP193" s="3"/>
      <c r="IEQ193" s="3"/>
      <c r="IER193" s="3"/>
      <c r="IES193" s="3"/>
      <c r="IET193" s="3"/>
      <c r="IEU193" s="3"/>
      <c r="IEV193" s="3"/>
      <c r="IEW193" s="3"/>
      <c r="IEX193" s="3"/>
      <c r="IEY193" s="3"/>
      <c r="IEZ193" s="3"/>
      <c r="IFA193" s="3"/>
      <c r="IFB193" s="3"/>
      <c r="IFC193" s="3"/>
      <c r="IFD193" s="3"/>
      <c r="IFE193" s="3"/>
      <c r="IFF193" s="3"/>
      <c r="IFG193" s="3"/>
      <c r="IFH193" s="3"/>
      <c r="IFI193" s="3"/>
      <c r="IFJ193" s="3"/>
      <c r="IFK193" s="3"/>
      <c r="IFL193" s="3"/>
      <c r="IFM193" s="3"/>
      <c r="IFN193" s="3"/>
      <c r="IFO193" s="3"/>
      <c r="IFP193" s="3"/>
      <c r="IFQ193" s="3"/>
      <c r="IFR193" s="3"/>
      <c r="IFS193" s="3"/>
      <c r="IFT193" s="3"/>
      <c r="IFU193" s="3"/>
      <c r="IFV193" s="3"/>
      <c r="IFW193" s="3"/>
      <c r="IFX193" s="3"/>
      <c r="IFY193" s="3"/>
      <c r="IFZ193" s="3"/>
      <c r="IGA193" s="3"/>
      <c r="IGB193" s="3"/>
      <c r="IGC193" s="3"/>
      <c r="IGD193" s="3"/>
      <c r="IGE193" s="3"/>
      <c r="IGF193" s="3"/>
      <c r="IGG193" s="3"/>
      <c r="IGH193" s="3"/>
      <c r="IGI193" s="3"/>
      <c r="IGJ193" s="3"/>
      <c r="IGK193" s="3"/>
      <c r="IGL193" s="3"/>
      <c r="IGM193" s="3"/>
      <c r="IGN193" s="3"/>
      <c r="IGO193" s="3"/>
      <c r="IGP193" s="3"/>
      <c r="IGQ193" s="3"/>
      <c r="IGR193" s="3"/>
      <c r="IGS193" s="3"/>
      <c r="IGT193" s="3"/>
      <c r="IGU193" s="3"/>
      <c r="IGV193" s="3"/>
      <c r="IGW193" s="3"/>
      <c r="IGX193" s="3"/>
      <c r="IGY193" s="3"/>
      <c r="IGZ193" s="3"/>
      <c r="IHA193" s="3"/>
      <c r="IHB193" s="3"/>
      <c r="IHC193" s="3"/>
      <c r="IHD193" s="3"/>
      <c r="IHE193" s="3"/>
      <c r="IHF193" s="3"/>
      <c r="IHG193" s="3"/>
      <c r="IHH193" s="3"/>
      <c r="IHI193" s="3"/>
      <c r="IHJ193" s="3"/>
      <c r="IHK193" s="3"/>
      <c r="IHL193" s="3"/>
      <c r="IHM193" s="3"/>
      <c r="IHN193" s="3"/>
      <c r="IHO193" s="3"/>
      <c r="IHP193" s="3"/>
      <c r="IHQ193" s="3"/>
      <c r="IHR193" s="3"/>
      <c r="IHS193" s="3"/>
      <c r="IHT193" s="3"/>
      <c r="IHU193" s="3"/>
      <c r="IHV193" s="3"/>
      <c r="IHW193" s="3"/>
      <c r="IHX193" s="3"/>
      <c r="IHY193" s="3"/>
      <c r="IHZ193" s="3"/>
      <c r="IIA193" s="3"/>
      <c r="IIB193" s="3"/>
      <c r="IIC193" s="3"/>
      <c r="IID193" s="3"/>
      <c r="IIE193" s="3"/>
      <c r="IIF193" s="3"/>
      <c r="IIG193" s="3"/>
      <c r="IIH193" s="3"/>
      <c r="III193" s="3"/>
      <c r="IIJ193" s="3"/>
      <c r="IIK193" s="3"/>
      <c r="IIL193" s="3"/>
      <c r="IIM193" s="3"/>
      <c r="IIN193" s="3"/>
      <c r="IIO193" s="3"/>
      <c r="IIP193" s="3"/>
      <c r="IIQ193" s="3"/>
      <c r="IIR193" s="3"/>
      <c r="IIS193" s="3"/>
      <c r="IIT193" s="3"/>
      <c r="IIU193" s="3"/>
      <c r="IIV193" s="3"/>
      <c r="IIW193" s="3"/>
      <c r="IIX193" s="3"/>
      <c r="IIY193" s="3"/>
      <c r="IIZ193" s="3"/>
      <c r="IJA193" s="3"/>
      <c r="IJB193" s="3"/>
      <c r="IJC193" s="3"/>
      <c r="IJD193" s="3"/>
      <c r="IJE193" s="3"/>
      <c r="IJF193" s="3"/>
      <c r="IJG193" s="3"/>
      <c r="IJH193" s="3"/>
      <c r="IJI193" s="3"/>
      <c r="IJJ193" s="3"/>
      <c r="IJK193" s="3"/>
      <c r="IJL193" s="3"/>
      <c r="IJM193" s="3"/>
      <c r="IJN193" s="3"/>
      <c r="IJO193" s="3"/>
      <c r="IJP193" s="3"/>
      <c r="IJQ193" s="3"/>
      <c r="IJR193" s="3"/>
      <c r="IJS193" s="3"/>
      <c r="IJT193" s="3"/>
      <c r="IJU193" s="3"/>
      <c r="IJV193" s="3"/>
      <c r="IJW193" s="3"/>
      <c r="IJX193" s="3"/>
      <c r="IJY193" s="3"/>
      <c r="IJZ193" s="3"/>
      <c r="IKA193" s="3"/>
      <c r="IKB193" s="3"/>
      <c r="IKC193" s="3"/>
      <c r="IKD193" s="3"/>
      <c r="IKE193" s="3"/>
      <c r="IKF193" s="3"/>
      <c r="IKG193" s="3"/>
      <c r="IKH193" s="3"/>
      <c r="IKI193" s="3"/>
      <c r="IKJ193" s="3"/>
      <c r="IKK193" s="3"/>
      <c r="IKL193" s="3"/>
      <c r="IKM193" s="3"/>
      <c r="IKN193" s="3"/>
      <c r="IKO193" s="3"/>
      <c r="IKP193" s="3"/>
      <c r="IKQ193" s="3"/>
      <c r="IKR193" s="3"/>
      <c r="IKS193" s="3"/>
      <c r="IKT193" s="3"/>
      <c r="IKU193" s="3"/>
      <c r="IKV193" s="3"/>
      <c r="IKW193" s="3"/>
      <c r="IKX193" s="3"/>
      <c r="IKY193" s="3"/>
      <c r="ILA193" s="3"/>
      <c r="ILC193" s="3"/>
      <c r="ILD193" s="3"/>
      <c r="ILE193" s="3"/>
      <c r="ILF193" s="3"/>
      <c r="ILG193" s="3"/>
      <c r="ILH193" s="3"/>
      <c r="ILI193" s="3"/>
      <c r="ILJ193" s="3"/>
      <c r="ILO193" s="3"/>
      <c r="ILP193" s="3"/>
      <c r="ILQ193" s="3"/>
      <c r="ILR193" s="3"/>
      <c r="ILS193" s="3"/>
      <c r="ILT193" s="3"/>
      <c r="ILU193" s="3"/>
      <c r="ILV193" s="3"/>
      <c r="ILW193" s="3"/>
      <c r="ILX193" s="3"/>
      <c r="ILY193" s="3"/>
      <c r="ILZ193" s="3"/>
      <c r="IMA193" s="3"/>
      <c r="IMB193" s="3"/>
      <c r="IMC193" s="3"/>
      <c r="IMD193" s="3"/>
      <c r="IME193" s="3"/>
      <c r="IMF193" s="3"/>
      <c r="IMG193" s="3"/>
      <c r="IMH193" s="3"/>
      <c r="IMI193" s="3"/>
      <c r="IMJ193" s="3"/>
      <c r="IMK193" s="3"/>
      <c r="IML193" s="3"/>
      <c r="IMM193" s="3"/>
      <c r="IMN193" s="3"/>
      <c r="IMO193" s="3"/>
      <c r="IMP193" s="3"/>
      <c r="IMQ193" s="3"/>
      <c r="IMR193" s="3"/>
      <c r="IMS193" s="3"/>
      <c r="IMT193" s="3"/>
      <c r="IMU193" s="3"/>
      <c r="IMV193" s="3"/>
      <c r="IMW193" s="3"/>
      <c r="IMX193" s="3"/>
      <c r="IMY193" s="3"/>
      <c r="IMZ193" s="3"/>
      <c r="INA193" s="3"/>
      <c r="INB193" s="3"/>
      <c r="INC193" s="3"/>
      <c r="IND193" s="3"/>
      <c r="INE193" s="3"/>
      <c r="INF193" s="3"/>
      <c r="ING193" s="3"/>
      <c r="INH193" s="3"/>
      <c r="INI193" s="3"/>
      <c r="INJ193" s="3"/>
      <c r="INK193" s="3"/>
      <c r="INL193" s="3"/>
      <c r="INM193" s="3"/>
      <c r="INN193" s="3"/>
      <c r="INO193" s="3"/>
      <c r="INP193" s="3"/>
      <c r="INQ193" s="3"/>
      <c r="INR193" s="3"/>
      <c r="INS193" s="3"/>
      <c r="INT193" s="3"/>
      <c r="INU193" s="3"/>
      <c r="INV193" s="3"/>
      <c r="INW193" s="3"/>
      <c r="INX193" s="3"/>
      <c r="INY193" s="3"/>
      <c r="INZ193" s="3"/>
      <c r="IOA193" s="3"/>
      <c r="IOB193" s="3"/>
      <c r="IOC193" s="3"/>
      <c r="IOD193" s="3"/>
      <c r="IOE193" s="3"/>
      <c r="IOF193" s="3"/>
      <c r="IOG193" s="3"/>
      <c r="IOH193" s="3"/>
      <c r="IOI193" s="3"/>
      <c r="IOJ193" s="3"/>
      <c r="IOK193" s="3"/>
      <c r="IOL193" s="3"/>
      <c r="IOM193" s="3"/>
      <c r="ION193" s="3"/>
      <c r="IOO193" s="3"/>
      <c r="IOP193" s="3"/>
      <c r="IOQ193" s="3"/>
      <c r="IOR193" s="3"/>
      <c r="IOS193" s="3"/>
      <c r="IOT193" s="3"/>
      <c r="IOU193" s="3"/>
      <c r="IOV193" s="3"/>
      <c r="IOW193" s="3"/>
      <c r="IOX193" s="3"/>
      <c r="IOY193" s="3"/>
      <c r="IOZ193" s="3"/>
      <c r="IPA193" s="3"/>
      <c r="IPB193" s="3"/>
      <c r="IPC193" s="3"/>
      <c r="IPD193" s="3"/>
      <c r="IPE193" s="3"/>
      <c r="IPF193" s="3"/>
      <c r="IPG193" s="3"/>
      <c r="IPH193" s="3"/>
      <c r="IPI193" s="3"/>
      <c r="IPJ193" s="3"/>
      <c r="IPK193" s="3"/>
      <c r="IPL193" s="3"/>
      <c r="IPM193" s="3"/>
      <c r="IPN193" s="3"/>
      <c r="IPO193" s="3"/>
      <c r="IPP193" s="3"/>
      <c r="IPQ193" s="3"/>
      <c r="IPR193" s="3"/>
      <c r="IPS193" s="3"/>
      <c r="IPT193" s="3"/>
      <c r="IPU193" s="3"/>
      <c r="IPV193" s="3"/>
      <c r="IPW193" s="3"/>
      <c r="IPX193" s="3"/>
      <c r="IPY193" s="3"/>
      <c r="IPZ193" s="3"/>
      <c r="IQA193" s="3"/>
      <c r="IQB193" s="3"/>
      <c r="IQC193" s="3"/>
      <c r="IQD193" s="3"/>
      <c r="IQE193" s="3"/>
      <c r="IQF193" s="3"/>
      <c r="IQG193" s="3"/>
      <c r="IQH193" s="3"/>
      <c r="IQI193" s="3"/>
      <c r="IQJ193" s="3"/>
      <c r="IQK193" s="3"/>
      <c r="IQL193" s="3"/>
      <c r="IQM193" s="3"/>
      <c r="IQN193" s="3"/>
      <c r="IQO193" s="3"/>
      <c r="IQP193" s="3"/>
      <c r="IQQ193" s="3"/>
      <c r="IQR193" s="3"/>
      <c r="IQS193" s="3"/>
      <c r="IQT193" s="3"/>
      <c r="IQU193" s="3"/>
      <c r="IQV193" s="3"/>
      <c r="IQW193" s="3"/>
      <c r="IQX193" s="3"/>
      <c r="IQY193" s="3"/>
      <c r="IQZ193" s="3"/>
      <c r="IRA193" s="3"/>
      <c r="IRB193" s="3"/>
      <c r="IRC193" s="3"/>
      <c r="IRD193" s="3"/>
      <c r="IRE193" s="3"/>
      <c r="IRF193" s="3"/>
      <c r="IRG193" s="3"/>
      <c r="IRH193" s="3"/>
      <c r="IRI193" s="3"/>
      <c r="IRJ193" s="3"/>
      <c r="IRK193" s="3"/>
      <c r="IRL193" s="3"/>
      <c r="IRM193" s="3"/>
      <c r="IRN193" s="3"/>
      <c r="IRO193" s="3"/>
      <c r="IRP193" s="3"/>
      <c r="IRQ193" s="3"/>
      <c r="IRR193" s="3"/>
      <c r="IRS193" s="3"/>
      <c r="IRT193" s="3"/>
      <c r="IRU193" s="3"/>
      <c r="IRV193" s="3"/>
      <c r="IRW193" s="3"/>
      <c r="IRX193" s="3"/>
      <c r="IRY193" s="3"/>
      <c r="IRZ193" s="3"/>
      <c r="ISA193" s="3"/>
      <c r="ISB193" s="3"/>
      <c r="ISC193" s="3"/>
      <c r="ISD193" s="3"/>
      <c r="ISE193" s="3"/>
      <c r="ISF193" s="3"/>
      <c r="ISG193" s="3"/>
      <c r="ISH193" s="3"/>
      <c r="ISI193" s="3"/>
      <c r="ISJ193" s="3"/>
      <c r="ISK193" s="3"/>
      <c r="ISL193" s="3"/>
      <c r="ISM193" s="3"/>
      <c r="ISN193" s="3"/>
      <c r="ISO193" s="3"/>
      <c r="ISP193" s="3"/>
      <c r="ISQ193" s="3"/>
      <c r="ISR193" s="3"/>
      <c r="ISS193" s="3"/>
      <c r="IST193" s="3"/>
      <c r="ISU193" s="3"/>
      <c r="ISV193" s="3"/>
      <c r="ISW193" s="3"/>
      <c r="ISX193" s="3"/>
      <c r="ISY193" s="3"/>
      <c r="ISZ193" s="3"/>
      <c r="ITA193" s="3"/>
      <c r="ITB193" s="3"/>
      <c r="ITC193" s="3"/>
      <c r="ITD193" s="3"/>
      <c r="ITE193" s="3"/>
      <c r="ITF193" s="3"/>
      <c r="ITG193" s="3"/>
      <c r="ITH193" s="3"/>
      <c r="ITI193" s="3"/>
      <c r="ITJ193" s="3"/>
      <c r="ITK193" s="3"/>
      <c r="ITL193" s="3"/>
      <c r="ITM193" s="3"/>
      <c r="ITN193" s="3"/>
      <c r="ITO193" s="3"/>
      <c r="ITP193" s="3"/>
      <c r="ITQ193" s="3"/>
      <c r="ITR193" s="3"/>
      <c r="ITS193" s="3"/>
      <c r="ITT193" s="3"/>
      <c r="ITU193" s="3"/>
      <c r="ITV193" s="3"/>
      <c r="ITW193" s="3"/>
      <c r="ITX193" s="3"/>
      <c r="ITY193" s="3"/>
      <c r="ITZ193" s="3"/>
      <c r="IUA193" s="3"/>
      <c r="IUB193" s="3"/>
      <c r="IUC193" s="3"/>
      <c r="IUD193" s="3"/>
      <c r="IUE193" s="3"/>
      <c r="IUF193" s="3"/>
      <c r="IUG193" s="3"/>
      <c r="IUH193" s="3"/>
      <c r="IUI193" s="3"/>
      <c r="IUJ193" s="3"/>
      <c r="IUK193" s="3"/>
      <c r="IUL193" s="3"/>
      <c r="IUM193" s="3"/>
      <c r="IUN193" s="3"/>
      <c r="IUO193" s="3"/>
      <c r="IUP193" s="3"/>
      <c r="IUQ193" s="3"/>
      <c r="IUR193" s="3"/>
      <c r="IUS193" s="3"/>
      <c r="IUT193" s="3"/>
      <c r="IUU193" s="3"/>
      <c r="IUW193" s="3"/>
      <c r="IUY193" s="3"/>
      <c r="IUZ193" s="3"/>
      <c r="IVA193" s="3"/>
      <c r="IVB193" s="3"/>
      <c r="IVC193" s="3"/>
      <c r="IVD193" s="3"/>
      <c r="IVE193" s="3"/>
      <c r="IVF193" s="3"/>
      <c r="IVK193" s="3"/>
      <c r="IVL193" s="3"/>
      <c r="IVM193" s="3"/>
      <c r="IVN193" s="3"/>
      <c r="IVO193" s="3"/>
      <c r="IVP193" s="3"/>
      <c r="IVQ193" s="3"/>
      <c r="IVR193" s="3"/>
      <c r="IVS193" s="3"/>
      <c r="IVT193" s="3"/>
      <c r="IVU193" s="3"/>
      <c r="IVV193" s="3"/>
      <c r="IVW193" s="3"/>
      <c r="IVX193" s="3"/>
      <c r="IVY193" s="3"/>
      <c r="IVZ193" s="3"/>
      <c r="IWA193" s="3"/>
      <c r="IWB193" s="3"/>
      <c r="IWC193" s="3"/>
      <c r="IWD193" s="3"/>
      <c r="IWE193" s="3"/>
      <c r="IWF193" s="3"/>
      <c r="IWG193" s="3"/>
      <c r="IWH193" s="3"/>
      <c r="IWI193" s="3"/>
      <c r="IWJ193" s="3"/>
      <c r="IWK193" s="3"/>
      <c r="IWL193" s="3"/>
      <c r="IWM193" s="3"/>
      <c r="IWN193" s="3"/>
      <c r="IWO193" s="3"/>
      <c r="IWP193" s="3"/>
      <c r="IWQ193" s="3"/>
      <c r="IWR193" s="3"/>
      <c r="IWS193" s="3"/>
      <c r="IWT193" s="3"/>
      <c r="IWU193" s="3"/>
      <c r="IWV193" s="3"/>
      <c r="IWW193" s="3"/>
      <c r="IWX193" s="3"/>
      <c r="IWY193" s="3"/>
      <c r="IWZ193" s="3"/>
      <c r="IXA193" s="3"/>
      <c r="IXB193" s="3"/>
      <c r="IXC193" s="3"/>
      <c r="IXD193" s="3"/>
      <c r="IXE193" s="3"/>
      <c r="IXF193" s="3"/>
      <c r="IXG193" s="3"/>
      <c r="IXH193" s="3"/>
      <c r="IXI193" s="3"/>
      <c r="IXJ193" s="3"/>
      <c r="IXK193" s="3"/>
      <c r="IXL193" s="3"/>
      <c r="IXM193" s="3"/>
      <c r="IXN193" s="3"/>
      <c r="IXO193" s="3"/>
      <c r="IXP193" s="3"/>
      <c r="IXQ193" s="3"/>
      <c r="IXR193" s="3"/>
      <c r="IXS193" s="3"/>
      <c r="IXT193" s="3"/>
      <c r="IXU193" s="3"/>
      <c r="IXV193" s="3"/>
      <c r="IXW193" s="3"/>
      <c r="IXX193" s="3"/>
      <c r="IXY193" s="3"/>
      <c r="IXZ193" s="3"/>
      <c r="IYA193" s="3"/>
      <c r="IYB193" s="3"/>
      <c r="IYC193" s="3"/>
      <c r="IYD193" s="3"/>
      <c r="IYE193" s="3"/>
      <c r="IYF193" s="3"/>
      <c r="IYG193" s="3"/>
      <c r="IYH193" s="3"/>
      <c r="IYI193" s="3"/>
      <c r="IYJ193" s="3"/>
      <c r="IYK193" s="3"/>
      <c r="IYL193" s="3"/>
      <c r="IYM193" s="3"/>
      <c r="IYN193" s="3"/>
      <c r="IYO193" s="3"/>
      <c r="IYP193" s="3"/>
      <c r="IYQ193" s="3"/>
      <c r="IYR193" s="3"/>
      <c r="IYS193" s="3"/>
      <c r="IYT193" s="3"/>
      <c r="IYU193" s="3"/>
      <c r="IYV193" s="3"/>
      <c r="IYW193" s="3"/>
      <c r="IYX193" s="3"/>
      <c r="IYY193" s="3"/>
      <c r="IYZ193" s="3"/>
      <c r="IZA193" s="3"/>
      <c r="IZB193" s="3"/>
      <c r="IZC193" s="3"/>
      <c r="IZD193" s="3"/>
      <c r="IZE193" s="3"/>
      <c r="IZF193" s="3"/>
      <c r="IZG193" s="3"/>
      <c r="IZH193" s="3"/>
      <c r="IZI193" s="3"/>
      <c r="IZJ193" s="3"/>
      <c r="IZK193" s="3"/>
      <c r="IZL193" s="3"/>
      <c r="IZM193" s="3"/>
      <c r="IZN193" s="3"/>
      <c r="IZO193" s="3"/>
      <c r="IZP193" s="3"/>
      <c r="IZQ193" s="3"/>
      <c r="IZR193" s="3"/>
      <c r="IZS193" s="3"/>
      <c r="IZT193" s="3"/>
      <c r="IZU193" s="3"/>
      <c r="IZV193" s="3"/>
      <c r="IZW193" s="3"/>
      <c r="IZX193" s="3"/>
      <c r="IZY193" s="3"/>
      <c r="IZZ193" s="3"/>
      <c r="JAA193" s="3"/>
      <c r="JAB193" s="3"/>
      <c r="JAC193" s="3"/>
      <c r="JAD193" s="3"/>
      <c r="JAE193" s="3"/>
      <c r="JAF193" s="3"/>
      <c r="JAG193" s="3"/>
      <c r="JAH193" s="3"/>
      <c r="JAI193" s="3"/>
      <c r="JAJ193" s="3"/>
      <c r="JAK193" s="3"/>
      <c r="JAL193" s="3"/>
      <c r="JAM193" s="3"/>
      <c r="JAN193" s="3"/>
      <c r="JAO193" s="3"/>
      <c r="JAP193" s="3"/>
      <c r="JAQ193" s="3"/>
      <c r="JAR193" s="3"/>
      <c r="JAS193" s="3"/>
      <c r="JAT193" s="3"/>
      <c r="JAU193" s="3"/>
      <c r="JAV193" s="3"/>
      <c r="JAW193" s="3"/>
      <c r="JAX193" s="3"/>
      <c r="JAY193" s="3"/>
      <c r="JAZ193" s="3"/>
      <c r="JBA193" s="3"/>
      <c r="JBB193" s="3"/>
      <c r="JBC193" s="3"/>
      <c r="JBD193" s="3"/>
      <c r="JBE193" s="3"/>
      <c r="JBF193" s="3"/>
      <c r="JBG193" s="3"/>
      <c r="JBH193" s="3"/>
      <c r="JBI193" s="3"/>
      <c r="JBJ193" s="3"/>
      <c r="JBK193" s="3"/>
      <c r="JBL193" s="3"/>
      <c r="JBM193" s="3"/>
      <c r="JBN193" s="3"/>
      <c r="JBO193" s="3"/>
      <c r="JBP193" s="3"/>
      <c r="JBQ193" s="3"/>
      <c r="JBR193" s="3"/>
      <c r="JBS193" s="3"/>
      <c r="JBT193" s="3"/>
      <c r="JBU193" s="3"/>
      <c r="JBV193" s="3"/>
      <c r="JBW193" s="3"/>
      <c r="JBX193" s="3"/>
      <c r="JBY193" s="3"/>
      <c r="JBZ193" s="3"/>
      <c r="JCA193" s="3"/>
      <c r="JCB193" s="3"/>
      <c r="JCC193" s="3"/>
      <c r="JCD193" s="3"/>
      <c r="JCE193" s="3"/>
      <c r="JCF193" s="3"/>
      <c r="JCG193" s="3"/>
      <c r="JCH193" s="3"/>
      <c r="JCI193" s="3"/>
      <c r="JCJ193" s="3"/>
      <c r="JCK193" s="3"/>
      <c r="JCL193" s="3"/>
      <c r="JCM193" s="3"/>
      <c r="JCN193" s="3"/>
      <c r="JCO193" s="3"/>
      <c r="JCP193" s="3"/>
      <c r="JCQ193" s="3"/>
      <c r="JCR193" s="3"/>
      <c r="JCS193" s="3"/>
      <c r="JCT193" s="3"/>
      <c r="JCU193" s="3"/>
      <c r="JCV193" s="3"/>
      <c r="JCW193" s="3"/>
      <c r="JCX193" s="3"/>
      <c r="JCY193" s="3"/>
      <c r="JCZ193" s="3"/>
      <c r="JDA193" s="3"/>
      <c r="JDB193" s="3"/>
      <c r="JDC193" s="3"/>
      <c r="JDD193" s="3"/>
      <c r="JDE193" s="3"/>
      <c r="JDF193" s="3"/>
      <c r="JDG193" s="3"/>
      <c r="JDH193" s="3"/>
      <c r="JDI193" s="3"/>
      <c r="JDJ193" s="3"/>
      <c r="JDK193" s="3"/>
      <c r="JDL193" s="3"/>
      <c r="JDM193" s="3"/>
      <c r="JDN193" s="3"/>
      <c r="JDO193" s="3"/>
      <c r="JDP193" s="3"/>
      <c r="JDQ193" s="3"/>
      <c r="JDR193" s="3"/>
      <c r="JDS193" s="3"/>
      <c r="JDT193" s="3"/>
      <c r="JDU193" s="3"/>
      <c r="JDV193" s="3"/>
      <c r="JDW193" s="3"/>
      <c r="JDX193" s="3"/>
      <c r="JDY193" s="3"/>
      <c r="JDZ193" s="3"/>
      <c r="JEA193" s="3"/>
      <c r="JEB193" s="3"/>
      <c r="JEC193" s="3"/>
      <c r="JED193" s="3"/>
      <c r="JEE193" s="3"/>
      <c r="JEF193" s="3"/>
      <c r="JEG193" s="3"/>
      <c r="JEH193" s="3"/>
      <c r="JEI193" s="3"/>
      <c r="JEJ193" s="3"/>
      <c r="JEK193" s="3"/>
      <c r="JEL193" s="3"/>
      <c r="JEM193" s="3"/>
      <c r="JEN193" s="3"/>
      <c r="JEO193" s="3"/>
      <c r="JEP193" s="3"/>
      <c r="JEQ193" s="3"/>
      <c r="JES193" s="3"/>
      <c r="JEU193" s="3"/>
      <c r="JEV193" s="3"/>
      <c r="JEW193" s="3"/>
      <c r="JEX193" s="3"/>
      <c r="JEY193" s="3"/>
      <c r="JEZ193" s="3"/>
      <c r="JFA193" s="3"/>
      <c r="JFB193" s="3"/>
      <c r="JFG193" s="3"/>
      <c r="JFH193" s="3"/>
      <c r="JFI193" s="3"/>
      <c r="JFJ193" s="3"/>
      <c r="JFK193" s="3"/>
      <c r="JFL193" s="3"/>
      <c r="JFM193" s="3"/>
      <c r="JFN193" s="3"/>
      <c r="JFO193" s="3"/>
      <c r="JFP193" s="3"/>
      <c r="JFQ193" s="3"/>
      <c r="JFR193" s="3"/>
      <c r="JFS193" s="3"/>
      <c r="JFT193" s="3"/>
      <c r="JFU193" s="3"/>
      <c r="JFV193" s="3"/>
      <c r="JFW193" s="3"/>
      <c r="JFX193" s="3"/>
      <c r="JFY193" s="3"/>
      <c r="JFZ193" s="3"/>
      <c r="JGA193" s="3"/>
      <c r="JGB193" s="3"/>
      <c r="JGC193" s="3"/>
      <c r="JGD193" s="3"/>
      <c r="JGE193" s="3"/>
      <c r="JGF193" s="3"/>
      <c r="JGG193" s="3"/>
      <c r="JGH193" s="3"/>
      <c r="JGI193" s="3"/>
      <c r="JGJ193" s="3"/>
      <c r="JGK193" s="3"/>
      <c r="JGL193" s="3"/>
      <c r="JGM193" s="3"/>
      <c r="JGN193" s="3"/>
      <c r="JGO193" s="3"/>
      <c r="JGP193" s="3"/>
      <c r="JGQ193" s="3"/>
      <c r="JGR193" s="3"/>
      <c r="JGS193" s="3"/>
      <c r="JGT193" s="3"/>
      <c r="JGU193" s="3"/>
      <c r="JGV193" s="3"/>
      <c r="JGW193" s="3"/>
      <c r="JGX193" s="3"/>
      <c r="JGY193" s="3"/>
      <c r="JGZ193" s="3"/>
      <c r="JHA193" s="3"/>
      <c r="JHB193" s="3"/>
      <c r="JHC193" s="3"/>
      <c r="JHD193" s="3"/>
      <c r="JHE193" s="3"/>
      <c r="JHF193" s="3"/>
      <c r="JHG193" s="3"/>
      <c r="JHH193" s="3"/>
      <c r="JHI193" s="3"/>
      <c r="JHJ193" s="3"/>
      <c r="JHK193" s="3"/>
      <c r="JHL193" s="3"/>
      <c r="JHM193" s="3"/>
      <c r="JHN193" s="3"/>
      <c r="JHO193" s="3"/>
      <c r="JHP193" s="3"/>
      <c r="JHQ193" s="3"/>
      <c r="JHR193" s="3"/>
      <c r="JHS193" s="3"/>
      <c r="JHT193" s="3"/>
      <c r="JHU193" s="3"/>
      <c r="JHV193" s="3"/>
      <c r="JHW193" s="3"/>
      <c r="JHX193" s="3"/>
      <c r="JHY193" s="3"/>
      <c r="JHZ193" s="3"/>
      <c r="JIA193" s="3"/>
      <c r="JIB193" s="3"/>
      <c r="JIC193" s="3"/>
      <c r="JID193" s="3"/>
      <c r="JIE193" s="3"/>
      <c r="JIF193" s="3"/>
      <c r="JIG193" s="3"/>
      <c r="JIH193" s="3"/>
      <c r="JII193" s="3"/>
      <c r="JIJ193" s="3"/>
      <c r="JIK193" s="3"/>
      <c r="JIL193" s="3"/>
      <c r="JIM193" s="3"/>
      <c r="JIN193" s="3"/>
      <c r="JIO193" s="3"/>
      <c r="JIP193" s="3"/>
      <c r="JIQ193" s="3"/>
      <c r="JIR193" s="3"/>
      <c r="JIS193" s="3"/>
      <c r="JIT193" s="3"/>
      <c r="JIU193" s="3"/>
      <c r="JIV193" s="3"/>
      <c r="JIW193" s="3"/>
      <c r="JIX193" s="3"/>
      <c r="JIY193" s="3"/>
      <c r="JIZ193" s="3"/>
      <c r="JJA193" s="3"/>
      <c r="JJB193" s="3"/>
      <c r="JJC193" s="3"/>
      <c r="JJD193" s="3"/>
      <c r="JJE193" s="3"/>
      <c r="JJF193" s="3"/>
      <c r="JJG193" s="3"/>
      <c r="JJH193" s="3"/>
      <c r="JJI193" s="3"/>
      <c r="JJJ193" s="3"/>
      <c r="JJK193" s="3"/>
      <c r="JJL193" s="3"/>
      <c r="JJM193" s="3"/>
      <c r="JJN193" s="3"/>
      <c r="JJO193" s="3"/>
      <c r="JJP193" s="3"/>
      <c r="JJQ193" s="3"/>
      <c r="JJR193" s="3"/>
      <c r="JJS193" s="3"/>
      <c r="JJT193" s="3"/>
      <c r="JJU193" s="3"/>
      <c r="JJV193" s="3"/>
      <c r="JJW193" s="3"/>
      <c r="JJX193" s="3"/>
      <c r="JJY193" s="3"/>
      <c r="JJZ193" s="3"/>
      <c r="JKA193" s="3"/>
      <c r="JKB193" s="3"/>
      <c r="JKC193" s="3"/>
      <c r="JKD193" s="3"/>
      <c r="JKE193" s="3"/>
      <c r="JKF193" s="3"/>
      <c r="JKG193" s="3"/>
      <c r="JKH193" s="3"/>
      <c r="JKI193" s="3"/>
      <c r="JKJ193" s="3"/>
      <c r="JKK193" s="3"/>
      <c r="JKL193" s="3"/>
      <c r="JKM193" s="3"/>
      <c r="JKN193" s="3"/>
      <c r="JKO193" s="3"/>
      <c r="JKP193" s="3"/>
      <c r="JKQ193" s="3"/>
      <c r="JKR193" s="3"/>
      <c r="JKS193" s="3"/>
      <c r="JKT193" s="3"/>
      <c r="JKU193" s="3"/>
      <c r="JKV193" s="3"/>
      <c r="JKW193" s="3"/>
      <c r="JKX193" s="3"/>
      <c r="JKY193" s="3"/>
      <c r="JKZ193" s="3"/>
      <c r="JLA193" s="3"/>
      <c r="JLB193" s="3"/>
      <c r="JLC193" s="3"/>
      <c r="JLD193" s="3"/>
      <c r="JLE193" s="3"/>
      <c r="JLF193" s="3"/>
      <c r="JLG193" s="3"/>
      <c r="JLH193" s="3"/>
      <c r="JLI193" s="3"/>
      <c r="JLJ193" s="3"/>
      <c r="JLK193" s="3"/>
      <c r="JLL193" s="3"/>
      <c r="JLM193" s="3"/>
      <c r="JLN193" s="3"/>
      <c r="JLO193" s="3"/>
      <c r="JLP193" s="3"/>
      <c r="JLQ193" s="3"/>
      <c r="JLR193" s="3"/>
      <c r="JLS193" s="3"/>
      <c r="JLT193" s="3"/>
      <c r="JLU193" s="3"/>
      <c r="JLV193" s="3"/>
      <c r="JLW193" s="3"/>
      <c r="JLX193" s="3"/>
      <c r="JLY193" s="3"/>
      <c r="JLZ193" s="3"/>
      <c r="JMA193" s="3"/>
      <c r="JMB193" s="3"/>
      <c r="JMC193" s="3"/>
      <c r="JMD193" s="3"/>
      <c r="JME193" s="3"/>
      <c r="JMF193" s="3"/>
      <c r="JMG193" s="3"/>
      <c r="JMH193" s="3"/>
      <c r="JMI193" s="3"/>
      <c r="JMJ193" s="3"/>
      <c r="JMK193" s="3"/>
      <c r="JML193" s="3"/>
      <c r="JMM193" s="3"/>
      <c r="JMN193" s="3"/>
      <c r="JMO193" s="3"/>
      <c r="JMP193" s="3"/>
      <c r="JMQ193" s="3"/>
      <c r="JMR193" s="3"/>
      <c r="JMS193" s="3"/>
      <c r="JMT193" s="3"/>
      <c r="JMU193" s="3"/>
      <c r="JMV193" s="3"/>
      <c r="JMW193" s="3"/>
      <c r="JMX193" s="3"/>
      <c r="JMY193" s="3"/>
      <c r="JMZ193" s="3"/>
      <c r="JNA193" s="3"/>
      <c r="JNB193" s="3"/>
      <c r="JNC193" s="3"/>
      <c r="JND193" s="3"/>
      <c r="JNE193" s="3"/>
      <c r="JNF193" s="3"/>
      <c r="JNG193" s="3"/>
      <c r="JNH193" s="3"/>
      <c r="JNI193" s="3"/>
      <c r="JNJ193" s="3"/>
      <c r="JNK193" s="3"/>
      <c r="JNL193" s="3"/>
      <c r="JNM193" s="3"/>
      <c r="JNN193" s="3"/>
      <c r="JNO193" s="3"/>
      <c r="JNP193" s="3"/>
      <c r="JNQ193" s="3"/>
      <c r="JNR193" s="3"/>
      <c r="JNS193" s="3"/>
      <c r="JNT193" s="3"/>
      <c r="JNU193" s="3"/>
      <c r="JNV193" s="3"/>
      <c r="JNW193" s="3"/>
      <c r="JNX193" s="3"/>
      <c r="JNY193" s="3"/>
      <c r="JNZ193" s="3"/>
      <c r="JOA193" s="3"/>
      <c r="JOB193" s="3"/>
      <c r="JOC193" s="3"/>
      <c r="JOD193" s="3"/>
      <c r="JOE193" s="3"/>
      <c r="JOF193" s="3"/>
      <c r="JOG193" s="3"/>
      <c r="JOH193" s="3"/>
      <c r="JOI193" s="3"/>
      <c r="JOJ193" s="3"/>
      <c r="JOK193" s="3"/>
      <c r="JOL193" s="3"/>
      <c r="JOM193" s="3"/>
      <c r="JOO193" s="3"/>
      <c r="JOQ193" s="3"/>
      <c r="JOR193" s="3"/>
      <c r="JOS193" s="3"/>
      <c r="JOT193" s="3"/>
      <c r="JOU193" s="3"/>
      <c r="JOV193" s="3"/>
      <c r="JOW193" s="3"/>
      <c r="JOX193" s="3"/>
      <c r="JPC193" s="3"/>
      <c r="JPD193" s="3"/>
      <c r="JPE193" s="3"/>
      <c r="JPF193" s="3"/>
      <c r="JPG193" s="3"/>
      <c r="JPH193" s="3"/>
      <c r="JPI193" s="3"/>
      <c r="JPJ193" s="3"/>
      <c r="JPK193" s="3"/>
      <c r="JPL193" s="3"/>
      <c r="JPM193" s="3"/>
      <c r="JPN193" s="3"/>
      <c r="JPO193" s="3"/>
      <c r="JPP193" s="3"/>
      <c r="JPQ193" s="3"/>
      <c r="JPR193" s="3"/>
      <c r="JPS193" s="3"/>
      <c r="JPT193" s="3"/>
      <c r="JPU193" s="3"/>
      <c r="JPV193" s="3"/>
      <c r="JPW193" s="3"/>
      <c r="JPX193" s="3"/>
      <c r="JPY193" s="3"/>
      <c r="JPZ193" s="3"/>
      <c r="JQA193" s="3"/>
      <c r="JQB193" s="3"/>
      <c r="JQC193" s="3"/>
      <c r="JQD193" s="3"/>
      <c r="JQE193" s="3"/>
      <c r="JQF193" s="3"/>
      <c r="JQG193" s="3"/>
      <c r="JQH193" s="3"/>
      <c r="JQI193" s="3"/>
      <c r="JQJ193" s="3"/>
      <c r="JQK193" s="3"/>
      <c r="JQL193" s="3"/>
      <c r="JQM193" s="3"/>
      <c r="JQN193" s="3"/>
      <c r="JQO193" s="3"/>
      <c r="JQP193" s="3"/>
      <c r="JQQ193" s="3"/>
      <c r="JQR193" s="3"/>
      <c r="JQS193" s="3"/>
      <c r="JQT193" s="3"/>
      <c r="JQU193" s="3"/>
      <c r="JQV193" s="3"/>
      <c r="JQW193" s="3"/>
      <c r="JQX193" s="3"/>
      <c r="JQY193" s="3"/>
      <c r="JQZ193" s="3"/>
      <c r="JRA193" s="3"/>
      <c r="JRB193" s="3"/>
      <c r="JRC193" s="3"/>
      <c r="JRD193" s="3"/>
      <c r="JRE193" s="3"/>
      <c r="JRF193" s="3"/>
      <c r="JRG193" s="3"/>
      <c r="JRH193" s="3"/>
      <c r="JRI193" s="3"/>
      <c r="JRJ193" s="3"/>
      <c r="JRK193" s="3"/>
      <c r="JRL193" s="3"/>
      <c r="JRM193" s="3"/>
      <c r="JRN193" s="3"/>
      <c r="JRO193" s="3"/>
      <c r="JRP193" s="3"/>
      <c r="JRQ193" s="3"/>
      <c r="JRR193" s="3"/>
      <c r="JRS193" s="3"/>
      <c r="JRT193" s="3"/>
      <c r="JRU193" s="3"/>
      <c r="JRV193" s="3"/>
      <c r="JRW193" s="3"/>
      <c r="JRX193" s="3"/>
      <c r="JRY193" s="3"/>
      <c r="JRZ193" s="3"/>
      <c r="JSA193" s="3"/>
      <c r="JSB193" s="3"/>
      <c r="JSC193" s="3"/>
      <c r="JSD193" s="3"/>
      <c r="JSE193" s="3"/>
      <c r="JSF193" s="3"/>
      <c r="JSG193" s="3"/>
      <c r="JSH193" s="3"/>
      <c r="JSI193" s="3"/>
      <c r="JSJ193" s="3"/>
      <c r="JSK193" s="3"/>
      <c r="JSL193" s="3"/>
      <c r="JSM193" s="3"/>
      <c r="JSN193" s="3"/>
      <c r="JSO193" s="3"/>
      <c r="JSP193" s="3"/>
      <c r="JSQ193" s="3"/>
      <c r="JSR193" s="3"/>
      <c r="JSS193" s="3"/>
      <c r="JST193" s="3"/>
      <c r="JSU193" s="3"/>
      <c r="JSV193" s="3"/>
      <c r="JSW193" s="3"/>
      <c r="JSX193" s="3"/>
      <c r="JSY193" s="3"/>
      <c r="JSZ193" s="3"/>
      <c r="JTA193" s="3"/>
      <c r="JTB193" s="3"/>
      <c r="JTC193" s="3"/>
      <c r="JTD193" s="3"/>
      <c r="JTE193" s="3"/>
      <c r="JTF193" s="3"/>
      <c r="JTG193" s="3"/>
      <c r="JTH193" s="3"/>
      <c r="JTI193" s="3"/>
      <c r="JTJ193" s="3"/>
      <c r="JTK193" s="3"/>
      <c r="JTL193" s="3"/>
      <c r="JTM193" s="3"/>
      <c r="JTN193" s="3"/>
      <c r="JTO193" s="3"/>
      <c r="JTP193" s="3"/>
      <c r="JTQ193" s="3"/>
      <c r="JTR193" s="3"/>
      <c r="JTS193" s="3"/>
      <c r="JTT193" s="3"/>
      <c r="JTU193" s="3"/>
      <c r="JTV193" s="3"/>
      <c r="JTW193" s="3"/>
      <c r="JTX193" s="3"/>
      <c r="JTY193" s="3"/>
      <c r="JTZ193" s="3"/>
      <c r="JUA193" s="3"/>
      <c r="JUB193" s="3"/>
      <c r="JUC193" s="3"/>
      <c r="JUD193" s="3"/>
      <c r="JUE193" s="3"/>
      <c r="JUF193" s="3"/>
      <c r="JUG193" s="3"/>
      <c r="JUH193" s="3"/>
      <c r="JUI193" s="3"/>
      <c r="JUJ193" s="3"/>
      <c r="JUK193" s="3"/>
      <c r="JUL193" s="3"/>
      <c r="JUM193" s="3"/>
      <c r="JUN193" s="3"/>
      <c r="JUO193" s="3"/>
      <c r="JUP193" s="3"/>
      <c r="JUQ193" s="3"/>
      <c r="JUR193" s="3"/>
      <c r="JUS193" s="3"/>
      <c r="JUT193" s="3"/>
      <c r="JUU193" s="3"/>
      <c r="JUV193" s="3"/>
      <c r="JUW193" s="3"/>
      <c r="JUX193" s="3"/>
      <c r="JUY193" s="3"/>
      <c r="JUZ193" s="3"/>
      <c r="JVA193" s="3"/>
      <c r="JVB193" s="3"/>
      <c r="JVC193" s="3"/>
      <c r="JVD193" s="3"/>
      <c r="JVE193" s="3"/>
      <c r="JVF193" s="3"/>
      <c r="JVG193" s="3"/>
      <c r="JVH193" s="3"/>
      <c r="JVI193" s="3"/>
      <c r="JVJ193" s="3"/>
      <c r="JVK193" s="3"/>
      <c r="JVL193" s="3"/>
      <c r="JVM193" s="3"/>
      <c r="JVN193" s="3"/>
      <c r="JVO193" s="3"/>
      <c r="JVP193" s="3"/>
      <c r="JVQ193" s="3"/>
      <c r="JVR193" s="3"/>
      <c r="JVS193" s="3"/>
      <c r="JVT193" s="3"/>
      <c r="JVU193" s="3"/>
      <c r="JVV193" s="3"/>
      <c r="JVW193" s="3"/>
      <c r="JVX193" s="3"/>
      <c r="JVY193" s="3"/>
      <c r="JVZ193" s="3"/>
      <c r="JWA193" s="3"/>
      <c r="JWB193" s="3"/>
      <c r="JWC193" s="3"/>
      <c r="JWD193" s="3"/>
      <c r="JWE193" s="3"/>
      <c r="JWF193" s="3"/>
      <c r="JWG193" s="3"/>
      <c r="JWH193" s="3"/>
      <c r="JWI193" s="3"/>
      <c r="JWJ193" s="3"/>
      <c r="JWK193" s="3"/>
      <c r="JWL193" s="3"/>
      <c r="JWM193" s="3"/>
      <c r="JWN193" s="3"/>
      <c r="JWO193" s="3"/>
      <c r="JWP193" s="3"/>
      <c r="JWQ193" s="3"/>
      <c r="JWR193" s="3"/>
      <c r="JWS193" s="3"/>
      <c r="JWT193" s="3"/>
      <c r="JWU193" s="3"/>
      <c r="JWV193" s="3"/>
      <c r="JWW193" s="3"/>
      <c r="JWX193" s="3"/>
      <c r="JWY193" s="3"/>
      <c r="JWZ193" s="3"/>
      <c r="JXA193" s="3"/>
      <c r="JXB193" s="3"/>
      <c r="JXC193" s="3"/>
      <c r="JXD193" s="3"/>
      <c r="JXE193" s="3"/>
      <c r="JXF193" s="3"/>
      <c r="JXG193" s="3"/>
      <c r="JXH193" s="3"/>
      <c r="JXI193" s="3"/>
      <c r="JXJ193" s="3"/>
      <c r="JXK193" s="3"/>
      <c r="JXL193" s="3"/>
      <c r="JXM193" s="3"/>
      <c r="JXN193" s="3"/>
      <c r="JXO193" s="3"/>
      <c r="JXP193" s="3"/>
      <c r="JXQ193" s="3"/>
      <c r="JXR193" s="3"/>
      <c r="JXS193" s="3"/>
      <c r="JXT193" s="3"/>
      <c r="JXU193" s="3"/>
      <c r="JXV193" s="3"/>
      <c r="JXW193" s="3"/>
      <c r="JXX193" s="3"/>
      <c r="JXY193" s="3"/>
      <c r="JXZ193" s="3"/>
      <c r="JYA193" s="3"/>
      <c r="JYB193" s="3"/>
      <c r="JYC193" s="3"/>
      <c r="JYD193" s="3"/>
      <c r="JYE193" s="3"/>
      <c r="JYF193" s="3"/>
      <c r="JYG193" s="3"/>
      <c r="JYH193" s="3"/>
      <c r="JYI193" s="3"/>
      <c r="JYK193" s="3"/>
      <c r="JYM193" s="3"/>
      <c r="JYN193" s="3"/>
      <c r="JYO193" s="3"/>
      <c r="JYP193" s="3"/>
      <c r="JYQ193" s="3"/>
      <c r="JYR193" s="3"/>
      <c r="JYS193" s="3"/>
      <c r="JYT193" s="3"/>
      <c r="JYY193" s="3"/>
      <c r="JYZ193" s="3"/>
      <c r="JZA193" s="3"/>
      <c r="JZB193" s="3"/>
      <c r="JZC193" s="3"/>
      <c r="JZD193" s="3"/>
      <c r="JZE193" s="3"/>
      <c r="JZF193" s="3"/>
      <c r="JZG193" s="3"/>
      <c r="JZH193" s="3"/>
      <c r="JZI193" s="3"/>
      <c r="JZJ193" s="3"/>
      <c r="JZK193" s="3"/>
      <c r="JZL193" s="3"/>
      <c r="JZM193" s="3"/>
      <c r="JZN193" s="3"/>
      <c r="JZO193" s="3"/>
      <c r="JZP193" s="3"/>
      <c r="JZQ193" s="3"/>
      <c r="JZR193" s="3"/>
      <c r="JZS193" s="3"/>
      <c r="JZT193" s="3"/>
      <c r="JZU193" s="3"/>
      <c r="JZV193" s="3"/>
      <c r="JZW193" s="3"/>
      <c r="JZX193" s="3"/>
      <c r="JZY193" s="3"/>
      <c r="JZZ193" s="3"/>
      <c r="KAA193" s="3"/>
      <c r="KAB193" s="3"/>
      <c r="KAC193" s="3"/>
      <c r="KAD193" s="3"/>
      <c r="KAE193" s="3"/>
      <c r="KAF193" s="3"/>
      <c r="KAG193" s="3"/>
      <c r="KAH193" s="3"/>
      <c r="KAI193" s="3"/>
      <c r="KAJ193" s="3"/>
      <c r="KAK193" s="3"/>
      <c r="KAL193" s="3"/>
      <c r="KAM193" s="3"/>
      <c r="KAN193" s="3"/>
      <c r="KAO193" s="3"/>
      <c r="KAP193" s="3"/>
      <c r="KAQ193" s="3"/>
      <c r="KAR193" s="3"/>
      <c r="KAS193" s="3"/>
      <c r="KAT193" s="3"/>
      <c r="KAU193" s="3"/>
      <c r="KAV193" s="3"/>
      <c r="KAW193" s="3"/>
      <c r="KAX193" s="3"/>
      <c r="KAY193" s="3"/>
      <c r="KAZ193" s="3"/>
      <c r="KBA193" s="3"/>
      <c r="KBB193" s="3"/>
      <c r="KBC193" s="3"/>
      <c r="KBD193" s="3"/>
      <c r="KBE193" s="3"/>
      <c r="KBF193" s="3"/>
      <c r="KBG193" s="3"/>
      <c r="KBH193" s="3"/>
      <c r="KBI193" s="3"/>
      <c r="KBJ193" s="3"/>
      <c r="KBK193" s="3"/>
      <c r="KBL193" s="3"/>
      <c r="KBM193" s="3"/>
      <c r="KBN193" s="3"/>
      <c r="KBO193" s="3"/>
      <c r="KBP193" s="3"/>
      <c r="KBQ193" s="3"/>
      <c r="KBR193" s="3"/>
      <c r="KBS193" s="3"/>
      <c r="KBT193" s="3"/>
      <c r="KBU193" s="3"/>
      <c r="KBV193" s="3"/>
      <c r="KBW193" s="3"/>
      <c r="KBX193" s="3"/>
      <c r="KBY193" s="3"/>
      <c r="KBZ193" s="3"/>
      <c r="KCA193" s="3"/>
      <c r="KCB193" s="3"/>
      <c r="KCC193" s="3"/>
      <c r="KCD193" s="3"/>
      <c r="KCE193" s="3"/>
      <c r="KCF193" s="3"/>
      <c r="KCG193" s="3"/>
      <c r="KCH193" s="3"/>
      <c r="KCI193" s="3"/>
      <c r="KCJ193" s="3"/>
      <c r="KCK193" s="3"/>
      <c r="KCL193" s="3"/>
      <c r="KCM193" s="3"/>
      <c r="KCN193" s="3"/>
      <c r="KCO193" s="3"/>
      <c r="KCP193" s="3"/>
      <c r="KCQ193" s="3"/>
      <c r="KCR193" s="3"/>
      <c r="KCS193" s="3"/>
      <c r="KCT193" s="3"/>
      <c r="KCU193" s="3"/>
      <c r="KCV193" s="3"/>
      <c r="KCW193" s="3"/>
      <c r="KCX193" s="3"/>
      <c r="KCY193" s="3"/>
      <c r="KCZ193" s="3"/>
      <c r="KDA193" s="3"/>
      <c r="KDB193" s="3"/>
      <c r="KDC193" s="3"/>
      <c r="KDD193" s="3"/>
      <c r="KDE193" s="3"/>
      <c r="KDF193" s="3"/>
      <c r="KDG193" s="3"/>
      <c r="KDH193" s="3"/>
      <c r="KDI193" s="3"/>
      <c r="KDJ193" s="3"/>
      <c r="KDK193" s="3"/>
      <c r="KDL193" s="3"/>
      <c r="KDM193" s="3"/>
      <c r="KDN193" s="3"/>
      <c r="KDO193" s="3"/>
      <c r="KDP193" s="3"/>
      <c r="KDQ193" s="3"/>
      <c r="KDR193" s="3"/>
      <c r="KDS193" s="3"/>
      <c r="KDT193" s="3"/>
      <c r="KDU193" s="3"/>
      <c r="KDV193" s="3"/>
      <c r="KDW193" s="3"/>
      <c r="KDX193" s="3"/>
      <c r="KDY193" s="3"/>
      <c r="KDZ193" s="3"/>
      <c r="KEA193" s="3"/>
      <c r="KEB193" s="3"/>
      <c r="KEC193" s="3"/>
      <c r="KED193" s="3"/>
      <c r="KEE193" s="3"/>
      <c r="KEF193" s="3"/>
      <c r="KEG193" s="3"/>
      <c r="KEH193" s="3"/>
      <c r="KEI193" s="3"/>
      <c r="KEJ193" s="3"/>
      <c r="KEK193" s="3"/>
      <c r="KEL193" s="3"/>
      <c r="KEM193" s="3"/>
      <c r="KEN193" s="3"/>
      <c r="KEO193" s="3"/>
      <c r="KEP193" s="3"/>
      <c r="KEQ193" s="3"/>
      <c r="KER193" s="3"/>
      <c r="KES193" s="3"/>
      <c r="KET193" s="3"/>
      <c r="KEU193" s="3"/>
      <c r="KEV193" s="3"/>
      <c r="KEW193" s="3"/>
      <c r="KEX193" s="3"/>
      <c r="KEY193" s="3"/>
      <c r="KEZ193" s="3"/>
      <c r="KFA193" s="3"/>
      <c r="KFB193" s="3"/>
      <c r="KFC193" s="3"/>
      <c r="KFD193" s="3"/>
      <c r="KFE193" s="3"/>
      <c r="KFF193" s="3"/>
      <c r="KFG193" s="3"/>
      <c r="KFH193" s="3"/>
      <c r="KFI193" s="3"/>
      <c r="KFJ193" s="3"/>
      <c r="KFK193" s="3"/>
      <c r="KFL193" s="3"/>
      <c r="KFM193" s="3"/>
      <c r="KFN193" s="3"/>
      <c r="KFO193" s="3"/>
      <c r="KFP193" s="3"/>
      <c r="KFQ193" s="3"/>
      <c r="KFR193" s="3"/>
      <c r="KFS193" s="3"/>
      <c r="KFT193" s="3"/>
      <c r="KFU193" s="3"/>
      <c r="KFV193" s="3"/>
      <c r="KFW193" s="3"/>
      <c r="KFX193" s="3"/>
      <c r="KFY193" s="3"/>
      <c r="KFZ193" s="3"/>
      <c r="KGA193" s="3"/>
      <c r="KGB193" s="3"/>
      <c r="KGC193" s="3"/>
      <c r="KGD193" s="3"/>
      <c r="KGE193" s="3"/>
      <c r="KGF193" s="3"/>
      <c r="KGG193" s="3"/>
      <c r="KGH193" s="3"/>
      <c r="KGI193" s="3"/>
      <c r="KGJ193" s="3"/>
      <c r="KGK193" s="3"/>
      <c r="KGL193" s="3"/>
      <c r="KGM193" s="3"/>
      <c r="KGN193" s="3"/>
      <c r="KGO193" s="3"/>
      <c r="KGP193" s="3"/>
      <c r="KGQ193" s="3"/>
      <c r="KGR193" s="3"/>
      <c r="KGS193" s="3"/>
      <c r="KGT193" s="3"/>
      <c r="KGU193" s="3"/>
      <c r="KGV193" s="3"/>
      <c r="KGW193" s="3"/>
      <c r="KGX193" s="3"/>
      <c r="KGY193" s="3"/>
      <c r="KGZ193" s="3"/>
      <c r="KHA193" s="3"/>
      <c r="KHB193" s="3"/>
      <c r="KHC193" s="3"/>
      <c r="KHD193" s="3"/>
      <c r="KHE193" s="3"/>
      <c r="KHF193" s="3"/>
      <c r="KHG193" s="3"/>
      <c r="KHH193" s="3"/>
      <c r="KHI193" s="3"/>
      <c r="KHJ193" s="3"/>
      <c r="KHK193" s="3"/>
      <c r="KHL193" s="3"/>
      <c r="KHM193" s="3"/>
      <c r="KHN193" s="3"/>
      <c r="KHO193" s="3"/>
      <c r="KHP193" s="3"/>
      <c r="KHQ193" s="3"/>
      <c r="KHR193" s="3"/>
      <c r="KHS193" s="3"/>
      <c r="KHT193" s="3"/>
      <c r="KHU193" s="3"/>
      <c r="KHV193" s="3"/>
      <c r="KHW193" s="3"/>
      <c r="KHX193" s="3"/>
      <c r="KHY193" s="3"/>
      <c r="KHZ193" s="3"/>
      <c r="KIA193" s="3"/>
      <c r="KIB193" s="3"/>
      <c r="KIC193" s="3"/>
      <c r="KID193" s="3"/>
      <c r="KIE193" s="3"/>
      <c r="KIG193" s="3"/>
      <c r="KII193" s="3"/>
      <c r="KIJ193" s="3"/>
      <c r="KIK193" s="3"/>
      <c r="KIL193" s="3"/>
      <c r="KIM193" s="3"/>
      <c r="KIN193" s="3"/>
      <c r="KIO193" s="3"/>
      <c r="KIP193" s="3"/>
      <c r="KIU193" s="3"/>
      <c r="KIV193" s="3"/>
      <c r="KIW193" s="3"/>
      <c r="KIX193" s="3"/>
      <c r="KIY193" s="3"/>
      <c r="KIZ193" s="3"/>
      <c r="KJA193" s="3"/>
      <c r="KJB193" s="3"/>
      <c r="KJC193" s="3"/>
      <c r="KJD193" s="3"/>
      <c r="KJE193" s="3"/>
      <c r="KJF193" s="3"/>
      <c r="KJG193" s="3"/>
      <c r="KJH193" s="3"/>
      <c r="KJI193" s="3"/>
      <c r="KJJ193" s="3"/>
      <c r="KJK193" s="3"/>
      <c r="KJL193" s="3"/>
      <c r="KJM193" s="3"/>
      <c r="KJN193" s="3"/>
      <c r="KJO193" s="3"/>
      <c r="KJP193" s="3"/>
      <c r="KJQ193" s="3"/>
      <c r="KJR193" s="3"/>
      <c r="KJS193" s="3"/>
      <c r="KJT193" s="3"/>
      <c r="KJU193" s="3"/>
      <c r="KJV193" s="3"/>
      <c r="KJW193" s="3"/>
      <c r="KJX193" s="3"/>
      <c r="KJY193" s="3"/>
      <c r="KJZ193" s="3"/>
      <c r="KKA193" s="3"/>
      <c r="KKB193" s="3"/>
      <c r="KKC193" s="3"/>
      <c r="KKD193" s="3"/>
      <c r="KKE193" s="3"/>
      <c r="KKF193" s="3"/>
      <c r="KKG193" s="3"/>
      <c r="KKH193" s="3"/>
      <c r="KKI193" s="3"/>
      <c r="KKJ193" s="3"/>
      <c r="KKK193" s="3"/>
      <c r="KKL193" s="3"/>
      <c r="KKM193" s="3"/>
      <c r="KKN193" s="3"/>
      <c r="KKO193" s="3"/>
      <c r="KKP193" s="3"/>
      <c r="KKQ193" s="3"/>
      <c r="KKR193" s="3"/>
      <c r="KKS193" s="3"/>
      <c r="KKT193" s="3"/>
      <c r="KKU193" s="3"/>
      <c r="KKV193" s="3"/>
      <c r="KKW193" s="3"/>
      <c r="KKX193" s="3"/>
      <c r="KKY193" s="3"/>
      <c r="KKZ193" s="3"/>
      <c r="KLA193" s="3"/>
      <c r="KLB193" s="3"/>
      <c r="KLC193" s="3"/>
      <c r="KLD193" s="3"/>
      <c r="KLE193" s="3"/>
      <c r="KLF193" s="3"/>
      <c r="KLG193" s="3"/>
      <c r="KLH193" s="3"/>
      <c r="KLI193" s="3"/>
      <c r="KLJ193" s="3"/>
      <c r="KLK193" s="3"/>
      <c r="KLL193" s="3"/>
      <c r="KLM193" s="3"/>
      <c r="KLN193" s="3"/>
      <c r="KLO193" s="3"/>
      <c r="KLP193" s="3"/>
      <c r="KLQ193" s="3"/>
      <c r="KLR193" s="3"/>
      <c r="KLS193" s="3"/>
      <c r="KLT193" s="3"/>
      <c r="KLU193" s="3"/>
      <c r="KLV193" s="3"/>
      <c r="KLW193" s="3"/>
      <c r="KLX193" s="3"/>
      <c r="KLY193" s="3"/>
      <c r="KLZ193" s="3"/>
      <c r="KMA193" s="3"/>
      <c r="KMB193" s="3"/>
      <c r="KMC193" s="3"/>
      <c r="KMD193" s="3"/>
      <c r="KME193" s="3"/>
      <c r="KMF193" s="3"/>
      <c r="KMG193" s="3"/>
      <c r="KMH193" s="3"/>
      <c r="KMI193" s="3"/>
      <c r="KMJ193" s="3"/>
      <c r="KMK193" s="3"/>
      <c r="KML193" s="3"/>
      <c r="KMM193" s="3"/>
      <c r="KMN193" s="3"/>
      <c r="KMO193" s="3"/>
      <c r="KMP193" s="3"/>
      <c r="KMQ193" s="3"/>
      <c r="KMR193" s="3"/>
      <c r="KMS193" s="3"/>
      <c r="KMT193" s="3"/>
      <c r="KMU193" s="3"/>
      <c r="KMV193" s="3"/>
      <c r="KMW193" s="3"/>
      <c r="KMX193" s="3"/>
      <c r="KMY193" s="3"/>
      <c r="KMZ193" s="3"/>
      <c r="KNA193" s="3"/>
      <c r="KNB193" s="3"/>
      <c r="KNC193" s="3"/>
      <c r="KND193" s="3"/>
      <c r="KNE193" s="3"/>
      <c r="KNF193" s="3"/>
      <c r="KNG193" s="3"/>
      <c r="KNH193" s="3"/>
      <c r="KNI193" s="3"/>
      <c r="KNJ193" s="3"/>
      <c r="KNK193" s="3"/>
      <c r="KNL193" s="3"/>
      <c r="KNM193" s="3"/>
      <c r="KNN193" s="3"/>
      <c r="KNO193" s="3"/>
      <c r="KNP193" s="3"/>
      <c r="KNQ193" s="3"/>
      <c r="KNR193" s="3"/>
      <c r="KNS193" s="3"/>
      <c r="KNT193" s="3"/>
      <c r="KNU193" s="3"/>
      <c r="KNV193" s="3"/>
      <c r="KNW193" s="3"/>
      <c r="KNX193" s="3"/>
      <c r="KNY193" s="3"/>
      <c r="KNZ193" s="3"/>
      <c r="KOA193" s="3"/>
      <c r="KOB193" s="3"/>
      <c r="KOC193" s="3"/>
      <c r="KOD193" s="3"/>
      <c r="KOE193" s="3"/>
      <c r="KOF193" s="3"/>
      <c r="KOG193" s="3"/>
      <c r="KOH193" s="3"/>
      <c r="KOI193" s="3"/>
      <c r="KOJ193" s="3"/>
      <c r="KOK193" s="3"/>
      <c r="KOL193" s="3"/>
      <c r="KOM193" s="3"/>
      <c r="KON193" s="3"/>
      <c r="KOO193" s="3"/>
      <c r="KOP193" s="3"/>
      <c r="KOQ193" s="3"/>
      <c r="KOR193" s="3"/>
      <c r="KOS193" s="3"/>
      <c r="KOT193" s="3"/>
      <c r="KOU193" s="3"/>
      <c r="KOV193" s="3"/>
      <c r="KOW193" s="3"/>
      <c r="KOX193" s="3"/>
      <c r="KOY193" s="3"/>
      <c r="KOZ193" s="3"/>
      <c r="KPA193" s="3"/>
      <c r="KPB193" s="3"/>
      <c r="KPC193" s="3"/>
      <c r="KPD193" s="3"/>
      <c r="KPE193" s="3"/>
      <c r="KPF193" s="3"/>
      <c r="KPG193" s="3"/>
      <c r="KPH193" s="3"/>
      <c r="KPI193" s="3"/>
      <c r="KPJ193" s="3"/>
      <c r="KPK193" s="3"/>
      <c r="KPL193" s="3"/>
      <c r="KPM193" s="3"/>
      <c r="KPN193" s="3"/>
      <c r="KPO193" s="3"/>
      <c r="KPP193" s="3"/>
      <c r="KPQ193" s="3"/>
      <c r="KPR193" s="3"/>
      <c r="KPS193" s="3"/>
      <c r="KPT193" s="3"/>
      <c r="KPU193" s="3"/>
      <c r="KPV193" s="3"/>
      <c r="KPW193" s="3"/>
      <c r="KPX193" s="3"/>
      <c r="KPY193" s="3"/>
      <c r="KPZ193" s="3"/>
      <c r="KQA193" s="3"/>
      <c r="KQB193" s="3"/>
      <c r="KQC193" s="3"/>
      <c r="KQD193" s="3"/>
      <c r="KQE193" s="3"/>
      <c r="KQF193" s="3"/>
      <c r="KQG193" s="3"/>
      <c r="KQH193" s="3"/>
      <c r="KQI193" s="3"/>
      <c r="KQJ193" s="3"/>
      <c r="KQK193" s="3"/>
      <c r="KQL193" s="3"/>
      <c r="KQM193" s="3"/>
      <c r="KQN193" s="3"/>
      <c r="KQO193" s="3"/>
      <c r="KQP193" s="3"/>
      <c r="KQQ193" s="3"/>
      <c r="KQR193" s="3"/>
      <c r="KQS193" s="3"/>
      <c r="KQT193" s="3"/>
      <c r="KQU193" s="3"/>
      <c r="KQV193" s="3"/>
      <c r="KQW193" s="3"/>
      <c r="KQX193" s="3"/>
      <c r="KQY193" s="3"/>
      <c r="KQZ193" s="3"/>
      <c r="KRA193" s="3"/>
      <c r="KRB193" s="3"/>
      <c r="KRC193" s="3"/>
      <c r="KRD193" s="3"/>
      <c r="KRE193" s="3"/>
      <c r="KRF193" s="3"/>
      <c r="KRG193" s="3"/>
      <c r="KRH193" s="3"/>
      <c r="KRI193" s="3"/>
      <c r="KRJ193" s="3"/>
      <c r="KRK193" s="3"/>
      <c r="KRL193" s="3"/>
      <c r="KRM193" s="3"/>
      <c r="KRN193" s="3"/>
      <c r="KRO193" s="3"/>
      <c r="KRP193" s="3"/>
      <c r="KRQ193" s="3"/>
      <c r="KRR193" s="3"/>
      <c r="KRS193" s="3"/>
      <c r="KRT193" s="3"/>
      <c r="KRU193" s="3"/>
      <c r="KRV193" s="3"/>
      <c r="KRW193" s="3"/>
      <c r="KRX193" s="3"/>
      <c r="KRY193" s="3"/>
      <c r="KRZ193" s="3"/>
      <c r="KSA193" s="3"/>
      <c r="KSC193" s="3"/>
      <c r="KSE193" s="3"/>
      <c r="KSF193" s="3"/>
      <c r="KSG193" s="3"/>
      <c r="KSH193" s="3"/>
      <c r="KSI193" s="3"/>
      <c r="KSJ193" s="3"/>
      <c r="KSK193" s="3"/>
      <c r="KSL193" s="3"/>
      <c r="KSQ193" s="3"/>
      <c r="KSR193" s="3"/>
      <c r="KSS193" s="3"/>
      <c r="KST193" s="3"/>
      <c r="KSU193" s="3"/>
      <c r="KSV193" s="3"/>
      <c r="KSW193" s="3"/>
      <c r="KSX193" s="3"/>
      <c r="KSY193" s="3"/>
      <c r="KSZ193" s="3"/>
      <c r="KTA193" s="3"/>
      <c r="KTB193" s="3"/>
      <c r="KTC193" s="3"/>
      <c r="KTD193" s="3"/>
      <c r="KTE193" s="3"/>
      <c r="KTF193" s="3"/>
      <c r="KTG193" s="3"/>
      <c r="KTH193" s="3"/>
      <c r="KTI193" s="3"/>
      <c r="KTJ193" s="3"/>
      <c r="KTK193" s="3"/>
      <c r="KTL193" s="3"/>
      <c r="KTM193" s="3"/>
      <c r="KTN193" s="3"/>
      <c r="KTO193" s="3"/>
      <c r="KTP193" s="3"/>
      <c r="KTQ193" s="3"/>
      <c r="KTR193" s="3"/>
      <c r="KTS193" s="3"/>
      <c r="KTT193" s="3"/>
      <c r="KTU193" s="3"/>
      <c r="KTV193" s="3"/>
      <c r="KTW193" s="3"/>
      <c r="KTX193" s="3"/>
      <c r="KTY193" s="3"/>
      <c r="KTZ193" s="3"/>
      <c r="KUA193" s="3"/>
      <c r="KUB193" s="3"/>
      <c r="KUC193" s="3"/>
      <c r="KUD193" s="3"/>
      <c r="KUE193" s="3"/>
      <c r="KUF193" s="3"/>
      <c r="KUG193" s="3"/>
      <c r="KUH193" s="3"/>
      <c r="KUI193" s="3"/>
      <c r="KUJ193" s="3"/>
      <c r="KUK193" s="3"/>
      <c r="KUL193" s="3"/>
      <c r="KUM193" s="3"/>
      <c r="KUN193" s="3"/>
      <c r="KUO193" s="3"/>
      <c r="KUP193" s="3"/>
      <c r="KUQ193" s="3"/>
      <c r="KUR193" s="3"/>
      <c r="KUS193" s="3"/>
      <c r="KUT193" s="3"/>
      <c r="KUU193" s="3"/>
      <c r="KUV193" s="3"/>
      <c r="KUW193" s="3"/>
      <c r="KUX193" s="3"/>
      <c r="KUY193" s="3"/>
      <c r="KUZ193" s="3"/>
      <c r="KVA193" s="3"/>
      <c r="KVB193" s="3"/>
      <c r="KVC193" s="3"/>
      <c r="KVD193" s="3"/>
      <c r="KVE193" s="3"/>
      <c r="KVF193" s="3"/>
      <c r="KVG193" s="3"/>
      <c r="KVH193" s="3"/>
      <c r="KVI193" s="3"/>
      <c r="KVJ193" s="3"/>
      <c r="KVK193" s="3"/>
      <c r="KVL193" s="3"/>
      <c r="KVM193" s="3"/>
      <c r="KVN193" s="3"/>
      <c r="KVO193" s="3"/>
      <c r="KVP193" s="3"/>
      <c r="KVQ193" s="3"/>
      <c r="KVR193" s="3"/>
      <c r="KVS193" s="3"/>
      <c r="KVT193" s="3"/>
      <c r="KVU193" s="3"/>
      <c r="KVV193" s="3"/>
      <c r="KVW193" s="3"/>
      <c r="KVX193" s="3"/>
      <c r="KVY193" s="3"/>
      <c r="KVZ193" s="3"/>
      <c r="KWA193" s="3"/>
      <c r="KWB193" s="3"/>
      <c r="KWC193" s="3"/>
      <c r="KWD193" s="3"/>
      <c r="KWE193" s="3"/>
      <c r="KWF193" s="3"/>
      <c r="KWG193" s="3"/>
      <c r="KWH193" s="3"/>
      <c r="KWI193" s="3"/>
      <c r="KWJ193" s="3"/>
      <c r="KWK193" s="3"/>
      <c r="KWL193" s="3"/>
      <c r="KWM193" s="3"/>
      <c r="KWN193" s="3"/>
      <c r="KWO193" s="3"/>
      <c r="KWP193" s="3"/>
      <c r="KWQ193" s="3"/>
      <c r="KWR193" s="3"/>
      <c r="KWS193" s="3"/>
      <c r="KWT193" s="3"/>
      <c r="KWU193" s="3"/>
      <c r="KWV193" s="3"/>
      <c r="KWW193" s="3"/>
      <c r="KWX193" s="3"/>
      <c r="KWY193" s="3"/>
      <c r="KWZ193" s="3"/>
      <c r="KXA193" s="3"/>
      <c r="KXB193" s="3"/>
      <c r="KXC193" s="3"/>
      <c r="KXD193" s="3"/>
      <c r="KXE193" s="3"/>
      <c r="KXF193" s="3"/>
      <c r="KXG193" s="3"/>
      <c r="KXH193" s="3"/>
      <c r="KXI193" s="3"/>
      <c r="KXJ193" s="3"/>
      <c r="KXK193" s="3"/>
      <c r="KXL193" s="3"/>
      <c r="KXM193" s="3"/>
      <c r="KXN193" s="3"/>
      <c r="KXO193" s="3"/>
      <c r="KXP193" s="3"/>
      <c r="KXQ193" s="3"/>
      <c r="KXR193" s="3"/>
      <c r="KXS193" s="3"/>
      <c r="KXT193" s="3"/>
      <c r="KXU193" s="3"/>
      <c r="KXV193" s="3"/>
      <c r="KXW193" s="3"/>
      <c r="KXX193" s="3"/>
      <c r="KXY193" s="3"/>
      <c r="KXZ193" s="3"/>
      <c r="KYA193" s="3"/>
      <c r="KYB193" s="3"/>
      <c r="KYC193" s="3"/>
      <c r="KYD193" s="3"/>
      <c r="KYE193" s="3"/>
      <c r="KYF193" s="3"/>
      <c r="KYG193" s="3"/>
      <c r="KYH193" s="3"/>
      <c r="KYI193" s="3"/>
      <c r="KYJ193" s="3"/>
      <c r="KYK193" s="3"/>
      <c r="KYL193" s="3"/>
      <c r="KYM193" s="3"/>
      <c r="KYN193" s="3"/>
      <c r="KYO193" s="3"/>
      <c r="KYP193" s="3"/>
      <c r="KYQ193" s="3"/>
      <c r="KYR193" s="3"/>
      <c r="KYS193" s="3"/>
      <c r="KYT193" s="3"/>
      <c r="KYU193" s="3"/>
      <c r="KYV193" s="3"/>
      <c r="KYW193" s="3"/>
      <c r="KYX193" s="3"/>
      <c r="KYY193" s="3"/>
      <c r="KYZ193" s="3"/>
      <c r="KZA193" s="3"/>
      <c r="KZB193" s="3"/>
      <c r="KZC193" s="3"/>
      <c r="KZD193" s="3"/>
      <c r="KZE193" s="3"/>
      <c r="KZF193" s="3"/>
      <c r="KZG193" s="3"/>
      <c r="KZH193" s="3"/>
      <c r="KZI193" s="3"/>
      <c r="KZJ193" s="3"/>
      <c r="KZK193" s="3"/>
      <c r="KZL193" s="3"/>
      <c r="KZM193" s="3"/>
      <c r="KZN193" s="3"/>
      <c r="KZO193" s="3"/>
      <c r="KZP193" s="3"/>
      <c r="KZQ193" s="3"/>
      <c r="KZR193" s="3"/>
      <c r="KZS193" s="3"/>
      <c r="KZT193" s="3"/>
      <c r="KZU193" s="3"/>
      <c r="KZV193" s="3"/>
      <c r="KZW193" s="3"/>
      <c r="KZX193" s="3"/>
      <c r="KZY193" s="3"/>
      <c r="KZZ193" s="3"/>
      <c r="LAA193" s="3"/>
      <c r="LAB193" s="3"/>
      <c r="LAC193" s="3"/>
      <c r="LAD193" s="3"/>
      <c r="LAE193" s="3"/>
      <c r="LAF193" s="3"/>
      <c r="LAG193" s="3"/>
      <c r="LAH193" s="3"/>
      <c r="LAI193" s="3"/>
      <c r="LAJ193" s="3"/>
      <c r="LAK193" s="3"/>
      <c r="LAL193" s="3"/>
      <c r="LAM193" s="3"/>
      <c r="LAN193" s="3"/>
      <c r="LAO193" s="3"/>
      <c r="LAP193" s="3"/>
      <c r="LAQ193" s="3"/>
      <c r="LAR193" s="3"/>
      <c r="LAS193" s="3"/>
      <c r="LAT193" s="3"/>
      <c r="LAU193" s="3"/>
      <c r="LAV193" s="3"/>
      <c r="LAW193" s="3"/>
      <c r="LAX193" s="3"/>
      <c r="LAY193" s="3"/>
      <c r="LAZ193" s="3"/>
      <c r="LBA193" s="3"/>
      <c r="LBB193" s="3"/>
      <c r="LBC193" s="3"/>
      <c r="LBD193" s="3"/>
      <c r="LBE193" s="3"/>
      <c r="LBF193" s="3"/>
      <c r="LBG193" s="3"/>
      <c r="LBH193" s="3"/>
      <c r="LBI193" s="3"/>
      <c r="LBJ193" s="3"/>
      <c r="LBK193" s="3"/>
      <c r="LBL193" s="3"/>
      <c r="LBM193" s="3"/>
      <c r="LBN193" s="3"/>
      <c r="LBO193" s="3"/>
      <c r="LBP193" s="3"/>
      <c r="LBQ193" s="3"/>
      <c r="LBR193" s="3"/>
      <c r="LBS193" s="3"/>
      <c r="LBT193" s="3"/>
      <c r="LBU193" s="3"/>
      <c r="LBV193" s="3"/>
      <c r="LBW193" s="3"/>
      <c r="LBY193" s="3"/>
      <c r="LCA193" s="3"/>
      <c r="LCB193" s="3"/>
      <c r="LCC193" s="3"/>
      <c r="LCD193" s="3"/>
      <c r="LCE193" s="3"/>
      <c r="LCF193" s="3"/>
      <c r="LCG193" s="3"/>
      <c r="LCH193" s="3"/>
      <c r="LCM193" s="3"/>
      <c r="LCN193" s="3"/>
      <c r="LCO193" s="3"/>
      <c r="LCP193" s="3"/>
      <c r="LCQ193" s="3"/>
      <c r="LCR193" s="3"/>
      <c r="LCS193" s="3"/>
      <c r="LCT193" s="3"/>
      <c r="LCU193" s="3"/>
      <c r="LCV193" s="3"/>
      <c r="LCW193" s="3"/>
      <c r="LCX193" s="3"/>
      <c r="LCY193" s="3"/>
      <c r="LCZ193" s="3"/>
      <c r="LDA193" s="3"/>
      <c r="LDB193" s="3"/>
      <c r="LDC193" s="3"/>
      <c r="LDD193" s="3"/>
      <c r="LDE193" s="3"/>
      <c r="LDF193" s="3"/>
      <c r="LDG193" s="3"/>
      <c r="LDH193" s="3"/>
      <c r="LDI193" s="3"/>
      <c r="LDJ193" s="3"/>
      <c r="LDK193" s="3"/>
      <c r="LDL193" s="3"/>
      <c r="LDM193" s="3"/>
      <c r="LDN193" s="3"/>
      <c r="LDO193" s="3"/>
      <c r="LDP193" s="3"/>
      <c r="LDQ193" s="3"/>
      <c r="LDR193" s="3"/>
      <c r="LDS193" s="3"/>
      <c r="LDT193" s="3"/>
      <c r="LDU193" s="3"/>
      <c r="LDV193" s="3"/>
      <c r="LDW193" s="3"/>
      <c r="LDX193" s="3"/>
      <c r="LDY193" s="3"/>
      <c r="LDZ193" s="3"/>
      <c r="LEA193" s="3"/>
      <c r="LEB193" s="3"/>
      <c r="LEC193" s="3"/>
      <c r="LED193" s="3"/>
      <c r="LEE193" s="3"/>
      <c r="LEF193" s="3"/>
      <c r="LEG193" s="3"/>
      <c r="LEH193" s="3"/>
      <c r="LEI193" s="3"/>
      <c r="LEJ193" s="3"/>
      <c r="LEK193" s="3"/>
      <c r="LEL193" s="3"/>
      <c r="LEM193" s="3"/>
      <c r="LEN193" s="3"/>
      <c r="LEO193" s="3"/>
      <c r="LEP193" s="3"/>
      <c r="LEQ193" s="3"/>
      <c r="LER193" s="3"/>
      <c r="LES193" s="3"/>
      <c r="LET193" s="3"/>
      <c r="LEU193" s="3"/>
      <c r="LEV193" s="3"/>
      <c r="LEW193" s="3"/>
      <c r="LEX193" s="3"/>
      <c r="LEY193" s="3"/>
      <c r="LEZ193" s="3"/>
      <c r="LFA193" s="3"/>
      <c r="LFB193" s="3"/>
      <c r="LFC193" s="3"/>
      <c r="LFD193" s="3"/>
      <c r="LFE193" s="3"/>
      <c r="LFF193" s="3"/>
      <c r="LFG193" s="3"/>
      <c r="LFH193" s="3"/>
      <c r="LFI193" s="3"/>
      <c r="LFJ193" s="3"/>
      <c r="LFK193" s="3"/>
      <c r="LFL193" s="3"/>
      <c r="LFM193" s="3"/>
      <c r="LFN193" s="3"/>
      <c r="LFO193" s="3"/>
      <c r="LFP193" s="3"/>
      <c r="LFQ193" s="3"/>
      <c r="LFR193" s="3"/>
      <c r="LFS193" s="3"/>
      <c r="LFT193" s="3"/>
      <c r="LFU193" s="3"/>
      <c r="LFV193" s="3"/>
      <c r="LFW193" s="3"/>
      <c r="LFX193" s="3"/>
      <c r="LFY193" s="3"/>
      <c r="LFZ193" s="3"/>
      <c r="LGA193" s="3"/>
      <c r="LGB193" s="3"/>
      <c r="LGC193" s="3"/>
      <c r="LGD193" s="3"/>
      <c r="LGE193" s="3"/>
      <c r="LGF193" s="3"/>
      <c r="LGG193" s="3"/>
      <c r="LGH193" s="3"/>
      <c r="LGI193" s="3"/>
      <c r="LGJ193" s="3"/>
      <c r="LGK193" s="3"/>
      <c r="LGL193" s="3"/>
      <c r="LGM193" s="3"/>
      <c r="LGN193" s="3"/>
      <c r="LGO193" s="3"/>
      <c r="LGP193" s="3"/>
      <c r="LGQ193" s="3"/>
      <c r="LGR193" s="3"/>
      <c r="LGS193" s="3"/>
      <c r="LGT193" s="3"/>
      <c r="LGU193" s="3"/>
      <c r="LGV193" s="3"/>
      <c r="LGW193" s="3"/>
      <c r="LGX193" s="3"/>
      <c r="LGY193" s="3"/>
      <c r="LGZ193" s="3"/>
      <c r="LHA193" s="3"/>
      <c r="LHB193" s="3"/>
      <c r="LHC193" s="3"/>
      <c r="LHD193" s="3"/>
      <c r="LHE193" s="3"/>
      <c r="LHF193" s="3"/>
      <c r="LHG193" s="3"/>
      <c r="LHH193" s="3"/>
      <c r="LHI193" s="3"/>
      <c r="LHJ193" s="3"/>
      <c r="LHK193" s="3"/>
      <c r="LHL193" s="3"/>
      <c r="LHM193" s="3"/>
      <c r="LHN193" s="3"/>
      <c r="LHO193" s="3"/>
      <c r="LHP193" s="3"/>
      <c r="LHQ193" s="3"/>
      <c r="LHR193" s="3"/>
      <c r="LHS193" s="3"/>
      <c r="LHT193" s="3"/>
      <c r="LHU193" s="3"/>
      <c r="LHV193" s="3"/>
      <c r="LHW193" s="3"/>
      <c r="LHX193" s="3"/>
      <c r="LHY193" s="3"/>
      <c r="LHZ193" s="3"/>
      <c r="LIA193" s="3"/>
      <c r="LIB193" s="3"/>
      <c r="LIC193" s="3"/>
      <c r="LID193" s="3"/>
      <c r="LIE193" s="3"/>
      <c r="LIF193" s="3"/>
      <c r="LIG193" s="3"/>
      <c r="LIH193" s="3"/>
      <c r="LII193" s="3"/>
      <c r="LIJ193" s="3"/>
      <c r="LIK193" s="3"/>
      <c r="LIL193" s="3"/>
      <c r="LIM193" s="3"/>
      <c r="LIN193" s="3"/>
      <c r="LIO193" s="3"/>
      <c r="LIP193" s="3"/>
      <c r="LIQ193" s="3"/>
      <c r="LIR193" s="3"/>
      <c r="LIS193" s="3"/>
      <c r="LIT193" s="3"/>
      <c r="LIU193" s="3"/>
      <c r="LIV193" s="3"/>
      <c r="LIW193" s="3"/>
      <c r="LIX193" s="3"/>
      <c r="LIY193" s="3"/>
      <c r="LIZ193" s="3"/>
      <c r="LJA193" s="3"/>
      <c r="LJB193" s="3"/>
      <c r="LJC193" s="3"/>
      <c r="LJD193" s="3"/>
      <c r="LJE193" s="3"/>
      <c r="LJF193" s="3"/>
      <c r="LJG193" s="3"/>
      <c r="LJH193" s="3"/>
      <c r="LJI193" s="3"/>
      <c r="LJJ193" s="3"/>
      <c r="LJK193" s="3"/>
      <c r="LJL193" s="3"/>
      <c r="LJM193" s="3"/>
      <c r="LJN193" s="3"/>
      <c r="LJO193" s="3"/>
      <c r="LJP193" s="3"/>
      <c r="LJQ193" s="3"/>
      <c r="LJR193" s="3"/>
      <c r="LJS193" s="3"/>
      <c r="LJT193" s="3"/>
      <c r="LJU193" s="3"/>
      <c r="LJV193" s="3"/>
      <c r="LJW193" s="3"/>
      <c r="LJX193" s="3"/>
      <c r="LJY193" s="3"/>
      <c r="LJZ193" s="3"/>
      <c r="LKA193" s="3"/>
      <c r="LKB193" s="3"/>
      <c r="LKC193" s="3"/>
      <c r="LKD193" s="3"/>
      <c r="LKE193" s="3"/>
      <c r="LKF193" s="3"/>
      <c r="LKG193" s="3"/>
      <c r="LKH193" s="3"/>
      <c r="LKI193" s="3"/>
      <c r="LKJ193" s="3"/>
      <c r="LKK193" s="3"/>
      <c r="LKL193" s="3"/>
      <c r="LKM193" s="3"/>
      <c r="LKN193" s="3"/>
      <c r="LKO193" s="3"/>
      <c r="LKP193" s="3"/>
      <c r="LKQ193" s="3"/>
      <c r="LKR193" s="3"/>
      <c r="LKS193" s="3"/>
      <c r="LKT193" s="3"/>
      <c r="LKU193" s="3"/>
      <c r="LKV193" s="3"/>
      <c r="LKW193" s="3"/>
      <c r="LKX193" s="3"/>
      <c r="LKY193" s="3"/>
      <c r="LKZ193" s="3"/>
      <c r="LLA193" s="3"/>
      <c r="LLB193" s="3"/>
      <c r="LLC193" s="3"/>
      <c r="LLD193" s="3"/>
      <c r="LLE193" s="3"/>
      <c r="LLF193" s="3"/>
      <c r="LLG193" s="3"/>
      <c r="LLH193" s="3"/>
      <c r="LLI193" s="3"/>
      <c r="LLJ193" s="3"/>
      <c r="LLK193" s="3"/>
      <c r="LLL193" s="3"/>
      <c r="LLM193" s="3"/>
      <c r="LLN193" s="3"/>
      <c r="LLO193" s="3"/>
      <c r="LLP193" s="3"/>
      <c r="LLQ193" s="3"/>
      <c r="LLR193" s="3"/>
      <c r="LLS193" s="3"/>
      <c r="LLU193" s="3"/>
      <c r="LLW193" s="3"/>
      <c r="LLX193" s="3"/>
      <c r="LLY193" s="3"/>
      <c r="LLZ193" s="3"/>
      <c r="LMA193" s="3"/>
      <c r="LMB193" s="3"/>
      <c r="LMC193" s="3"/>
      <c r="LMD193" s="3"/>
      <c r="LMI193" s="3"/>
      <c r="LMJ193" s="3"/>
      <c r="LMK193" s="3"/>
      <c r="LML193" s="3"/>
      <c r="LMM193" s="3"/>
      <c r="LMN193" s="3"/>
      <c r="LMO193" s="3"/>
      <c r="LMP193" s="3"/>
      <c r="LMQ193" s="3"/>
      <c r="LMR193" s="3"/>
      <c r="LMS193" s="3"/>
      <c r="LMT193" s="3"/>
      <c r="LMU193" s="3"/>
      <c r="LMV193" s="3"/>
      <c r="LMW193" s="3"/>
      <c r="LMX193" s="3"/>
      <c r="LMY193" s="3"/>
      <c r="LMZ193" s="3"/>
      <c r="LNA193" s="3"/>
      <c r="LNB193" s="3"/>
      <c r="LNC193" s="3"/>
      <c r="LND193" s="3"/>
      <c r="LNE193" s="3"/>
      <c r="LNF193" s="3"/>
      <c r="LNG193" s="3"/>
      <c r="LNH193" s="3"/>
      <c r="LNI193" s="3"/>
      <c r="LNJ193" s="3"/>
      <c r="LNK193" s="3"/>
      <c r="LNL193" s="3"/>
      <c r="LNM193" s="3"/>
      <c r="LNN193" s="3"/>
      <c r="LNO193" s="3"/>
      <c r="LNP193" s="3"/>
      <c r="LNQ193" s="3"/>
      <c r="LNR193" s="3"/>
      <c r="LNS193" s="3"/>
      <c r="LNT193" s="3"/>
      <c r="LNU193" s="3"/>
      <c r="LNV193" s="3"/>
      <c r="LNW193" s="3"/>
      <c r="LNX193" s="3"/>
      <c r="LNY193" s="3"/>
      <c r="LNZ193" s="3"/>
      <c r="LOA193" s="3"/>
      <c r="LOB193" s="3"/>
      <c r="LOC193" s="3"/>
      <c r="LOD193" s="3"/>
      <c r="LOE193" s="3"/>
      <c r="LOF193" s="3"/>
      <c r="LOG193" s="3"/>
      <c r="LOH193" s="3"/>
      <c r="LOI193" s="3"/>
      <c r="LOJ193" s="3"/>
      <c r="LOK193" s="3"/>
      <c r="LOL193" s="3"/>
      <c r="LOM193" s="3"/>
      <c r="LON193" s="3"/>
      <c r="LOO193" s="3"/>
      <c r="LOP193" s="3"/>
      <c r="LOQ193" s="3"/>
      <c r="LOR193" s="3"/>
      <c r="LOS193" s="3"/>
      <c r="LOT193" s="3"/>
      <c r="LOU193" s="3"/>
      <c r="LOV193" s="3"/>
      <c r="LOW193" s="3"/>
      <c r="LOX193" s="3"/>
      <c r="LOY193" s="3"/>
      <c r="LOZ193" s="3"/>
      <c r="LPA193" s="3"/>
      <c r="LPB193" s="3"/>
      <c r="LPC193" s="3"/>
      <c r="LPD193" s="3"/>
      <c r="LPE193" s="3"/>
      <c r="LPF193" s="3"/>
      <c r="LPG193" s="3"/>
      <c r="LPH193" s="3"/>
      <c r="LPI193" s="3"/>
      <c r="LPJ193" s="3"/>
      <c r="LPK193" s="3"/>
      <c r="LPL193" s="3"/>
      <c r="LPM193" s="3"/>
      <c r="LPN193" s="3"/>
      <c r="LPO193" s="3"/>
      <c r="LPP193" s="3"/>
      <c r="LPQ193" s="3"/>
      <c r="LPR193" s="3"/>
      <c r="LPS193" s="3"/>
      <c r="LPT193" s="3"/>
      <c r="LPU193" s="3"/>
      <c r="LPV193" s="3"/>
      <c r="LPW193" s="3"/>
      <c r="LPX193" s="3"/>
      <c r="LPY193" s="3"/>
      <c r="LPZ193" s="3"/>
      <c r="LQA193" s="3"/>
      <c r="LQB193" s="3"/>
      <c r="LQC193" s="3"/>
      <c r="LQD193" s="3"/>
      <c r="LQE193" s="3"/>
      <c r="LQF193" s="3"/>
      <c r="LQG193" s="3"/>
      <c r="LQH193" s="3"/>
      <c r="LQI193" s="3"/>
      <c r="LQJ193" s="3"/>
      <c r="LQK193" s="3"/>
      <c r="LQL193" s="3"/>
      <c r="LQM193" s="3"/>
      <c r="LQN193" s="3"/>
      <c r="LQO193" s="3"/>
      <c r="LQP193" s="3"/>
      <c r="LQQ193" s="3"/>
      <c r="LQR193" s="3"/>
      <c r="LQS193" s="3"/>
      <c r="LQT193" s="3"/>
      <c r="LQU193" s="3"/>
      <c r="LQV193" s="3"/>
      <c r="LQW193" s="3"/>
      <c r="LQX193" s="3"/>
      <c r="LQY193" s="3"/>
      <c r="LQZ193" s="3"/>
      <c r="LRA193" s="3"/>
      <c r="LRB193" s="3"/>
      <c r="LRC193" s="3"/>
      <c r="LRD193" s="3"/>
      <c r="LRE193" s="3"/>
      <c r="LRF193" s="3"/>
      <c r="LRG193" s="3"/>
      <c r="LRH193" s="3"/>
      <c r="LRI193" s="3"/>
      <c r="LRJ193" s="3"/>
      <c r="LRK193" s="3"/>
      <c r="LRL193" s="3"/>
      <c r="LRM193" s="3"/>
      <c r="LRN193" s="3"/>
      <c r="LRO193" s="3"/>
      <c r="LRP193" s="3"/>
      <c r="LRQ193" s="3"/>
      <c r="LRR193" s="3"/>
      <c r="LRS193" s="3"/>
      <c r="LRT193" s="3"/>
      <c r="LRU193" s="3"/>
      <c r="LRV193" s="3"/>
      <c r="LRW193" s="3"/>
      <c r="LRX193" s="3"/>
      <c r="LRY193" s="3"/>
      <c r="LRZ193" s="3"/>
      <c r="LSA193" s="3"/>
      <c r="LSB193" s="3"/>
      <c r="LSC193" s="3"/>
      <c r="LSD193" s="3"/>
      <c r="LSE193" s="3"/>
      <c r="LSF193" s="3"/>
      <c r="LSG193" s="3"/>
      <c r="LSH193" s="3"/>
      <c r="LSI193" s="3"/>
      <c r="LSJ193" s="3"/>
      <c r="LSK193" s="3"/>
      <c r="LSL193" s="3"/>
      <c r="LSM193" s="3"/>
      <c r="LSN193" s="3"/>
      <c r="LSO193" s="3"/>
      <c r="LSP193" s="3"/>
      <c r="LSQ193" s="3"/>
      <c r="LSR193" s="3"/>
      <c r="LSS193" s="3"/>
      <c r="LST193" s="3"/>
      <c r="LSU193" s="3"/>
      <c r="LSV193" s="3"/>
      <c r="LSW193" s="3"/>
      <c r="LSX193" s="3"/>
      <c r="LSY193" s="3"/>
      <c r="LSZ193" s="3"/>
      <c r="LTA193" s="3"/>
      <c r="LTB193" s="3"/>
      <c r="LTC193" s="3"/>
      <c r="LTD193" s="3"/>
      <c r="LTE193" s="3"/>
      <c r="LTF193" s="3"/>
      <c r="LTG193" s="3"/>
      <c r="LTH193" s="3"/>
      <c r="LTI193" s="3"/>
      <c r="LTJ193" s="3"/>
      <c r="LTK193" s="3"/>
      <c r="LTL193" s="3"/>
      <c r="LTM193" s="3"/>
      <c r="LTN193" s="3"/>
      <c r="LTO193" s="3"/>
      <c r="LTP193" s="3"/>
      <c r="LTQ193" s="3"/>
      <c r="LTR193" s="3"/>
      <c r="LTS193" s="3"/>
      <c r="LTT193" s="3"/>
      <c r="LTU193" s="3"/>
      <c r="LTV193" s="3"/>
      <c r="LTW193" s="3"/>
      <c r="LTX193" s="3"/>
      <c r="LTY193" s="3"/>
      <c r="LTZ193" s="3"/>
      <c r="LUA193" s="3"/>
      <c r="LUB193" s="3"/>
      <c r="LUC193" s="3"/>
      <c r="LUD193" s="3"/>
      <c r="LUE193" s="3"/>
      <c r="LUF193" s="3"/>
      <c r="LUG193" s="3"/>
      <c r="LUH193" s="3"/>
      <c r="LUI193" s="3"/>
      <c r="LUJ193" s="3"/>
      <c r="LUK193" s="3"/>
      <c r="LUL193" s="3"/>
      <c r="LUM193" s="3"/>
      <c r="LUN193" s="3"/>
      <c r="LUO193" s="3"/>
      <c r="LUP193" s="3"/>
      <c r="LUQ193" s="3"/>
      <c r="LUR193" s="3"/>
      <c r="LUS193" s="3"/>
      <c r="LUT193" s="3"/>
      <c r="LUU193" s="3"/>
      <c r="LUV193" s="3"/>
      <c r="LUW193" s="3"/>
      <c r="LUX193" s="3"/>
      <c r="LUY193" s="3"/>
      <c r="LUZ193" s="3"/>
      <c r="LVA193" s="3"/>
      <c r="LVB193" s="3"/>
      <c r="LVC193" s="3"/>
      <c r="LVD193" s="3"/>
      <c r="LVE193" s="3"/>
      <c r="LVF193" s="3"/>
      <c r="LVG193" s="3"/>
      <c r="LVH193" s="3"/>
      <c r="LVI193" s="3"/>
      <c r="LVJ193" s="3"/>
      <c r="LVK193" s="3"/>
      <c r="LVL193" s="3"/>
      <c r="LVM193" s="3"/>
      <c r="LVN193" s="3"/>
      <c r="LVO193" s="3"/>
      <c r="LVQ193" s="3"/>
      <c r="LVS193" s="3"/>
      <c r="LVT193" s="3"/>
      <c r="LVU193" s="3"/>
      <c r="LVV193" s="3"/>
      <c r="LVW193" s="3"/>
      <c r="LVX193" s="3"/>
      <c r="LVY193" s="3"/>
      <c r="LVZ193" s="3"/>
      <c r="LWE193" s="3"/>
      <c r="LWF193" s="3"/>
      <c r="LWG193" s="3"/>
      <c r="LWH193" s="3"/>
      <c r="LWI193" s="3"/>
      <c r="LWJ193" s="3"/>
      <c r="LWK193" s="3"/>
      <c r="LWL193" s="3"/>
      <c r="LWM193" s="3"/>
      <c r="LWN193" s="3"/>
      <c r="LWO193" s="3"/>
      <c r="LWP193" s="3"/>
      <c r="LWQ193" s="3"/>
      <c r="LWR193" s="3"/>
      <c r="LWS193" s="3"/>
      <c r="LWT193" s="3"/>
      <c r="LWU193" s="3"/>
      <c r="LWV193" s="3"/>
      <c r="LWW193" s="3"/>
      <c r="LWX193" s="3"/>
      <c r="LWY193" s="3"/>
      <c r="LWZ193" s="3"/>
      <c r="LXA193" s="3"/>
      <c r="LXB193" s="3"/>
      <c r="LXC193" s="3"/>
      <c r="LXD193" s="3"/>
      <c r="LXE193" s="3"/>
      <c r="LXF193" s="3"/>
      <c r="LXG193" s="3"/>
      <c r="LXH193" s="3"/>
      <c r="LXI193" s="3"/>
      <c r="LXJ193" s="3"/>
      <c r="LXK193" s="3"/>
      <c r="LXL193" s="3"/>
      <c r="LXM193" s="3"/>
      <c r="LXN193" s="3"/>
      <c r="LXO193" s="3"/>
      <c r="LXP193" s="3"/>
      <c r="LXQ193" s="3"/>
      <c r="LXR193" s="3"/>
      <c r="LXS193" s="3"/>
      <c r="LXT193" s="3"/>
      <c r="LXU193" s="3"/>
      <c r="LXV193" s="3"/>
      <c r="LXW193" s="3"/>
      <c r="LXX193" s="3"/>
      <c r="LXY193" s="3"/>
      <c r="LXZ193" s="3"/>
      <c r="LYA193" s="3"/>
      <c r="LYB193" s="3"/>
      <c r="LYC193" s="3"/>
      <c r="LYD193" s="3"/>
      <c r="LYE193" s="3"/>
      <c r="LYF193" s="3"/>
      <c r="LYG193" s="3"/>
      <c r="LYH193" s="3"/>
      <c r="LYI193" s="3"/>
      <c r="LYJ193" s="3"/>
      <c r="LYK193" s="3"/>
      <c r="LYL193" s="3"/>
      <c r="LYM193" s="3"/>
      <c r="LYN193" s="3"/>
      <c r="LYO193" s="3"/>
      <c r="LYP193" s="3"/>
      <c r="LYQ193" s="3"/>
      <c r="LYR193" s="3"/>
      <c r="LYS193" s="3"/>
      <c r="LYT193" s="3"/>
      <c r="LYU193" s="3"/>
      <c r="LYV193" s="3"/>
      <c r="LYW193" s="3"/>
      <c r="LYX193" s="3"/>
      <c r="LYY193" s="3"/>
      <c r="LYZ193" s="3"/>
      <c r="LZA193" s="3"/>
      <c r="LZB193" s="3"/>
      <c r="LZC193" s="3"/>
      <c r="LZD193" s="3"/>
      <c r="LZE193" s="3"/>
      <c r="LZF193" s="3"/>
      <c r="LZG193" s="3"/>
      <c r="LZH193" s="3"/>
      <c r="LZI193" s="3"/>
      <c r="LZJ193" s="3"/>
      <c r="LZK193" s="3"/>
      <c r="LZL193" s="3"/>
      <c r="LZM193" s="3"/>
      <c r="LZN193" s="3"/>
      <c r="LZO193" s="3"/>
      <c r="LZP193" s="3"/>
      <c r="LZQ193" s="3"/>
      <c r="LZR193" s="3"/>
      <c r="LZS193" s="3"/>
      <c r="LZT193" s="3"/>
      <c r="LZU193" s="3"/>
      <c r="LZV193" s="3"/>
      <c r="LZW193" s="3"/>
      <c r="LZX193" s="3"/>
      <c r="LZY193" s="3"/>
      <c r="LZZ193" s="3"/>
      <c r="MAA193" s="3"/>
      <c r="MAB193" s="3"/>
      <c r="MAC193" s="3"/>
      <c r="MAD193" s="3"/>
      <c r="MAE193" s="3"/>
      <c r="MAF193" s="3"/>
      <c r="MAG193" s="3"/>
      <c r="MAH193" s="3"/>
      <c r="MAI193" s="3"/>
      <c r="MAJ193" s="3"/>
      <c r="MAK193" s="3"/>
      <c r="MAL193" s="3"/>
      <c r="MAM193" s="3"/>
      <c r="MAN193" s="3"/>
      <c r="MAO193" s="3"/>
      <c r="MAP193" s="3"/>
      <c r="MAQ193" s="3"/>
      <c r="MAR193" s="3"/>
      <c r="MAS193" s="3"/>
      <c r="MAT193" s="3"/>
      <c r="MAU193" s="3"/>
      <c r="MAV193" s="3"/>
      <c r="MAW193" s="3"/>
      <c r="MAX193" s="3"/>
      <c r="MAY193" s="3"/>
      <c r="MAZ193" s="3"/>
      <c r="MBA193" s="3"/>
      <c r="MBB193" s="3"/>
      <c r="MBC193" s="3"/>
      <c r="MBD193" s="3"/>
      <c r="MBE193" s="3"/>
      <c r="MBF193" s="3"/>
      <c r="MBG193" s="3"/>
      <c r="MBH193" s="3"/>
      <c r="MBI193" s="3"/>
      <c r="MBJ193" s="3"/>
      <c r="MBK193" s="3"/>
      <c r="MBL193" s="3"/>
      <c r="MBM193" s="3"/>
      <c r="MBN193" s="3"/>
      <c r="MBO193" s="3"/>
      <c r="MBP193" s="3"/>
      <c r="MBQ193" s="3"/>
      <c r="MBR193" s="3"/>
      <c r="MBS193" s="3"/>
      <c r="MBT193" s="3"/>
      <c r="MBU193" s="3"/>
      <c r="MBV193" s="3"/>
      <c r="MBW193" s="3"/>
      <c r="MBX193" s="3"/>
      <c r="MBY193" s="3"/>
      <c r="MBZ193" s="3"/>
      <c r="MCA193" s="3"/>
      <c r="MCB193" s="3"/>
      <c r="MCC193" s="3"/>
      <c r="MCD193" s="3"/>
      <c r="MCE193" s="3"/>
      <c r="MCF193" s="3"/>
      <c r="MCG193" s="3"/>
      <c r="MCH193" s="3"/>
      <c r="MCI193" s="3"/>
      <c r="MCJ193" s="3"/>
      <c r="MCK193" s="3"/>
      <c r="MCL193" s="3"/>
      <c r="MCM193" s="3"/>
      <c r="MCN193" s="3"/>
      <c r="MCO193" s="3"/>
      <c r="MCP193" s="3"/>
      <c r="MCQ193" s="3"/>
      <c r="MCR193" s="3"/>
      <c r="MCS193" s="3"/>
      <c r="MCT193" s="3"/>
      <c r="MCU193" s="3"/>
      <c r="MCV193" s="3"/>
      <c r="MCW193" s="3"/>
      <c r="MCX193" s="3"/>
      <c r="MCY193" s="3"/>
      <c r="MCZ193" s="3"/>
      <c r="MDA193" s="3"/>
      <c r="MDB193" s="3"/>
      <c r="MDC193" s="3"/>
      <c r="MDD193" s="3"/>
      <c r="MDE193" s="3"/>
      <c r="MDF193" s="3"/>
      <c r="MDG193" s="3"/>
      <c r="MDH193" s="3"/>
      <c r="MDI193" s="3"/>
      <c r="MDJ193" s="3"/>
      <c r="MDK193" s="3"/>
      <c r="MDL193" s="3"/>
      <c r="MDM193" s="3"/>
      <c r="MDN193" s="3"/>
      <c r="MDO193" s="3"/>
      <c r="MDP193" s="3"/>
      <c r="MDQ193" s="3"/>
      <c r="MDR193" s="3"/>
      <c r="MDS193" s="3"/>
      <c r="MDT193" s="3"/>
      <c r="MDU193" s="3"/>
      <c r="MDV193" s="3"/>
      <c r="MDW193" s="3"/>
      <c r="MDX193" s="3"/>
      <c r="MDY193" s="3"/>
      <c r="MDZ193" s="3"/>
      <c r="MEA193" s="3"/>
      <c r="MEB193" s="3"/>
      <c r="MEC193" s="3"/>
      <c r="MED193" s="3"/>
      <c r="MEE193" s="3"/>
      <c r="MEF193" s="3"/>
      <c r="MEG193" s="3"/>
      <c r="MEH193" s="3"/>
      <c r="MEI193" s="3"/>
      <c r="MEJ193" s="3"/>
      <c r="MEK193" s="3"/>
      <c r="MEL193" s="3"/>
      <c r="MEM193" s="3"/>
      <c r="MEN193" s="3"/>
      <c r="MEO193" s="3"/>
      <c r="MEP193" s="3"/>
      <c r="MEQ193" s="3"/>
      <c r="MER193" s="3"/>
      <c r="MES193" s="3"/>
      <c r="MET193" s="3"/>
      <c r="MEU193" s="3"/>
      <c r="MEV193" s="3"/>
      <c r="MEW193" s="3"/>
      <c r="MEX193" s="3"/>
      <c r="MEY193" s="3"/>
      <c r="MEZ193" s="3"/>
      <c r="MFA193" s="3"/>
      <c r="MFB193" s="3"/>
      <c r="MFC193" s="3"/>
      <c r="MFD193" s="3"/>
      <c r="MFE193" s="3"/>
      <c r="MFF193" s="3"/>
      <c r="MFG193" s="3"/>
      <c r="MFH193" s="3"/>
      <c r="MFI193" s="3"/>
      <c r="MFJ193" s="3"/>
      <c r="MFK193" s="3"/>
      <c r="MFM193" s="3"/>
      <c r="MFO193" s="3"/>
      <c r="MFP193" s="3"/>
      <c r="MFQ193" s="3"/>
      <c r="MFR193" s="3"/>
      <c r="MFS193" s="3"/>
      <c r="MFT193" s="3"/>
      <c r="MFU193" s="3"/>
      <c r="MFV193" s="3"/>
      <c r="MGA193" s="3"/>
      <c r="MGB193" s="3"/>
      <c r="MGC193" s="3"/>
      <c r="MGD193" s="3"/>
      <c r="MGE193" s="3"/>
      <c r="MGF193" s="3"/>
      <c r="MGG193" s="3"/>
      <c r="MGH193" s="3"/>
      <c r="MGI193" s="3"/>
      <c r="MGJ193" s="3"/>
      <c r="MGK193" s="3"/>
      <c r="MGL193" s="3"/>
      <c r="MGM193" s="3"/>
      <c r="MGN193" s="3"/>
      <c r="MGO193" s="3"/>
      <c r="MGP193" s="3"/>
      <c r="MGQ193" s="3"/>
      <c r="MGR193" s="3"/>
      <c r="MGS193" s="3"/>
      <c r="MGT193" s="3"/>
      <c r="MGU193" s="3"/>
      <c r="MGV193" s="3"/>
      <c r="MGW193" s="3"/>
      <c r="MGX193" s="3"/>
      <c r="MGY193" s="3"/>
      <c r="MGZ193" s="3"/>
      <c r="MHA193" s="3"/>
      <c r="MHB193" s="3"/>
      <c r="MHC193" s="3"/>
      <c r="MHD193" s="3"/>
      <c r="MHE193" s="3"/>
      <c r="MHF193" s="3"/>
      <c r="MHG193" s="3"/>
      <c r="MHH193" s="3"/>
      <c r="MHI193" s="3"/>
      <c r="MHJ193" s="3"/>
      <c r="MHK193" s="3"/>
      <c r="MHL193" s="3"/>
      <c r="MHM193" s="3"/>
      <c r="MHN193" s="3"/>
      <c r="MHO193" s="3"/>
      <c r="MHP193" s="3"/>
      <c r="MHQ193" s="3"/>
      <c r="MHR193" s="3"/>
      <c r="MHS193" s="3"/>
      <c r="MHT193" s="3"/>
      <c r="MHU193" s="3"/>
      <c r="MHV193" s="3"/>
      <c r="MHW193" s="3"/>
      <c r="MHX193" s="3"/>
      <c r="MHY193" s="3"/>
      <c r="MHZ193" s="3"/>
      <c r="MIA193" s="3"/>
      <c r="MIB193" s="3"/>
      <c r="MIC193" s="3"/>
      <c r="MID193" s="3"/>
      <c r="MIE193" s="3"/>
      <c r="MIF193" s="3"/>
      <c r="MIG193" s="3"/>
      <c r="MIH193" s="3"/>
      <c r="MII193" s="3"/>
      <c r="MIJ193" s="3"/>
      <c r="MIK193" s="3"/>
      <c r="MIL193" s="3"/>
      <c r="MIM193" s="3"/>
      <c r="MIN193" s="3"/>
      <c r="MIO193" s="3"/>
      <c r="MIP193" s="3"/>
      <c r="MIQ193" s="3"/>
      <c r="MIR193" s="3"/>
      <c r="MIS193" s="3"/>
      <c r="MIT193" s="3"/>
      <c r="MIU193" s="3"/>
      <c r="MIV193" s="3"/>
      <c r="MIW193" s="3"/>
      <c r="MIX193" s="3"/>
      <c r="MIY193" s="3"/>
      <c r="MIZ193" s="3"/>
      <c r="MJA193" s="3"/>
      <c r="MJB193" s="3"/>
      <c r="MJC193" s="3"/>
      <c r="MJD193" s="3"/>
      <c r="MJE193" s="3"/>
      <c r="MJF193" s="3"/>
      <c r="MJG193" s="3"/>
      <c r="MJH193" s="3"/>
      <c r="MJI193" s="3"/>
      <c r="MJJ193" s="3"/>
      <c r="MJK193" s="3"/>
      <c r="MJL193" s="3"/>
      <c r="MJM193" s="3"/>
      <c r="MJN193" s="3"/>
      <c r="MJO193" s="3"/>
      <c r="MJP193" s="3"/>
      <c r="MJQ193" s="3"/>
      <c r="MJR193" s="3"/>
      <c r="MJS193" s="3"/>
      <c r="MJT193" s="3"/>
      <c r="MJU193" s="3"/>
      <c r="MJV193" s="3"/>
      <c r="MJW193" s="3"/>
      <c r="MJX193" s="3"/>
      <c r="MJY193" s="3"/>
      <c r="MJZ193" s="3"/>
      <c r="MKA193" s="3"/>
      <c r="MKB193" s="3"/>
      <c r="MKC193" s="3"/>
      <c r="MKD193" s="3"/>
      <c r="MKE193" s="3"/>
      <c r="MKF193" s="3"/>
      <c r="MKG193" s="3"/>
      <c r="MKH193" s="3"/>
      <c r="MKI193" s="3"/>
      <c r="MKJ193" s="3"/>
      <c r="MKK193" s="3"/>
      <c r="MKL193" s="3"/>
      <c r="MKM193" s="3"/>
      <c r="MKN193" s="3"/>
      <c r="MKO193" s="3"/>
      <c r="MKP193" s="3"/>
      <c r="MKQ193" s="3"/>
      <c r="MKR193" s="3"/>
      <c r="MKS193" s="3"/>
      <c r="MKT193" s="3"/>
      <c r="MKU193" s="3"/>
      <c r="MKV193" s="3"/>
      <c r="MKW193" s="3"/>
      <c r="MKX193" s="3"/>
      <c r="MKY193" s="3"/>
      <c r="MKZ193" s="3"/>
      <c r="MLA193" s="3"/>
      <c r="MLB193" s="3"/>
      <c r="MLC193" s="3"/>
      <c r="MLD193" s="3"/>
      <c r="MLE193" s="3"/>
      <c r="MLF193" s="3"/>
      <c r="MLG193" s="3"/>
      <c r="MLH193" s="3"/>
      <c r="MLI193" s="3"/>
      <c r="MLJ193" s="3"/>
      <c r="MLK193" s="3"/>
      <c r="MLL193" s="3"/>
      <c r="MLM193" s="3"/>
      <c r="MLN193" s="3"/>
      <c r="MLO193" s="3"/>
      <c r="MLP193" s="3"/>
      <c r="MLQ193" s="3"/>
      <c r="MLR193" s="3"/>
      <c r="MLS193" s="3"/>
      <c r="MLT193" s="3"/>
      <c r="MLU193" s="3"/>
      <c r="MLV193" s="3"/>
      <c r="MLW193" s="3"/>
      <c r="MLX193" s="3"/>
      <c r="MLY193" s="3"/>
      <c r="MLZ193" s="3"/>
      <c r="MMA193" s="3"/>
      <c r="MMB193" s="3"/>
      <c r="MMC193" s="3"/>
      <c r="MMD193" s="3"/>
      <c r="MME193" s="3"/>
      <c r="MMF193" s="3"/>
      <c r="MMG193" s="3"/>
      <c r="MMH193" s="3"/>
      <c r="MMI193" s="3"/>
      <c r="MMJ193" s="3"/>
      <c r="MMK193" s="3"/>
      <c r="MML193" s="3"/>
      <c r="MMM193" s="3"/>
      <c r="MMN193" s="3"/>
      <c r="MMO193" s="3"/>
      <c r="MMP193" s="3"/>
      <c r="MMQ193" s="3"/>
      <c r="MMR193" s="3"/>
      <c r="MMS193" s="3"/>
      <c r="MMT193" s="3"/>
      <c r="MMU193" s="3"/>
      <c r="MMV193" s="3"/>
      <c r="MMW193" s="3"/>
      <c r="MMX193" s="3"/>
      <c r="MMY193" s="3"/>
      <c r="MMZ193" s="3"/>
      <c r="MNA193" s="3"/>
      <c r="MNB193" s="3"/>
      <c r="MNC193" s="3"/>
      <c r="MND193" s="3"/>
      <c r="MNE193" s="3"/>
      <c r="MNF193" s="3"/>
      <c r="MNG193" s="3"/>
      <c r="MNH193" s="3"/>
      <c r="MNI193" s="3"/>
      <c r="MNJ193" s="3"/>
      <c r="MNK193" s="3"/>
      <c r="MNL193" s="3"/>
      <c r="MNM193" s="3"/>
      <c r="MNN193" s="3"/>
      <c r="MNO193" s="3"/>
      <c r="MNP193" s="3"/>
      <c r="MNQ193" s="3"/>
      <c r="MNR193" s="3"/>
      <c r="MNS193" s="3"/>
      <c r="MNT193" s="3"/>
      <c r="MNU193" s="3"/>
      <c r="MNV193" s="3"/>
      <c r="MNW193" s="3"/>
      <c r="MNX193" s="3"/>
      <c r="MNY193" s="3"/>
      <c r="MNZ193" s="3"/>
      <c r="MOA193" s="3"/>
      <c r="MOB193" s="3"/>
      <c r="MOC193" s="3"/>
      <c r="MOD193" s="3"/>
      <c r="MOE193" s="3"/>
      <c r="MOF193" s="3"/>
      <c r="MOG193" s="3"/>
      <c r="MOH193" s="3"/>
      <c r="MOI193" s="3"/>
      <c r="MOJ193" s="3"/>
      <c r="MOK193" s="3"/>
      <c r="MOL193" s="3"/>
      <c r="MOM193" s="3"/>
      <c r="MON193" s="3"/>
      <c r="MOO193" s="3"/>
      <c r="MOP193" s="3"/>
      <c r="MOQ193" s="3"/>
      <c r="MOR193" s="3"/>
      <c r="MOS193" s="3"/>
      <c r="MOT193" s="3"/>
      <c r="MOU193" s="3"/>
      <c r="MOV193" s="3"/>
      <c r="MOW193" s="3"/>
      <c r="MOX193" s="3"/>
      <c r="MOY193" s="3"/>
      <c r="MOZ193" s="3"/>
      <c r="MPA193" s="3"/>
      <c r="MPB193" s="3"/>
      <c r="MPC193" s="3"/>
      <c r="MPD193" s="3"/>
      <c r="MPE193" s="3"/>
      <c r="MPF193" s="3"/>
      <c r="MPG193" s="3"/>
      <c r="MPI193" s="3"/>
      <c r="MPK193" s="3"/>
      <c r="MPL193" s="3"/>
      <c r="MPM193" s="3"/>
      <c r="MPN193" s="3"/>
      <c r="MPO193" s="3"/>
      <c r="MPP193" s="3"/>
      <c r="MPQ193" s="3"/>
      <c r="MPR193" s="3"/>
      <c r="MPW193" s="3"/>
      <c r="MPX193" s="3"/>
      <c r="MPY193" s="3"/>
      <c r="MPZ193" s="3"/>
      <c r="MQA193" s="3"/>
      <c r="MQB193" s="3"/>
      <c r="MQC193" s="3"/>
      <c r="MQD193" s="3"/>
      <c r="MQE193" s="3"/>
      <c r="MQF193" s="3"/>
      <c r="MQG193" s="3"/>
      <c r="MQH193" s="3"/>
      <c r="MQI193" s="3"/>
      <c r="MQJ193" s="3"/>
      <c r="MQK193" s="3"/>
      <c r="MQL193" s="3"/>
      <c r="MQM193" s="3"/>
      <c r="MQN193" s="3"/>
      <c r="MQO193" s="3"/>
      <c r="MQP193" s="3"/>
      <c r="MQQ193" s="3"/>
      <c r="MQR193" s="3"/>
      <c r="MQS193" s="3"/>
      <c r="MQT193" s="3"/>
      <c r="MQU193" s="3"/>
      <c r="MQV193" s="3"/>
      <c r="MQW193" s="3"/>
      <c r="MQX193" s="3"/>
      <c r="MQY193" s="3"/>
      <c r="MQZ193" s="3"/>
      <c r="MRA193" s="3"/>
      <c r="MRB193" s="3"/>
      <c r="MRC193" s="3"/>
      <c r="MRD193" s="3"/>
      <c r="MRE193" s="3"/>
      <c r="MRF193" s="3"/>
      <c r="MRG193" s="3"/>
      <c r="MRH193" s="3"/>
      <c r="MRI193" s="3"/>
      <c r="MRJ193" s="3"/>
      <c r="MRK193" s="3"/>
      <c r="MRL193" s="3"/>
      <c r="MRM193" s="3"/>
      <c r="MRN193" s="3"/>
      <c r="MRO193" s="3"/>
      <c r="MRP193" s="3"/>
      <c r="MRQ193" s="3"/>
      <c r="MRR193" s="3"/>
      <c r="MRS193" s="3"/>
      <c r="MRT193" s="3"/>
      <c r="MRU193" s="3"/>
      <c r="MRV193" s="3"/>
      <c r="MRW193" s="3"/>
      <c r="MRX193" s="3"/>
      <c r="MRY193" s="3"/>
      <c r="MRZ193" s="3"/>
      <c r="MSA193" s="3"/>
      <c r="MSB193" s="3"/>
      <c r="MSC193" s="3"/>
      <c r="MSD193" s="3"/>
      <c r="MSE193" s="3"/>
      <c r="MSF193" s="3"/>
      <c r="MSG193" s="3"/>
      <c r="MSH193" s="3"/>
      <c r="MSI193" s="3"/>
      <c r="MSJ193" s="3"/>
      <c r="MSK193" s="3"/>
      <c r="MSL193" s="3"/>
      <c r="MSM193" s="3"/>
      <c r="MSN193" s="3"/>
      <c r="MSO193" s="3"/>
      <c r="MSP193" s="3"/>
      <c r="MSQ193" s="3"/>
      <c r="MSR193" s="3"/>
      <c r="MSS193" s="3"/>
      <c r="MST193" s="3"/>
      <c r="MSU193" s="3"/>
      <c r="MSV193" s="3"/>
      <c r="MSW193" s="3"/>
      <c r="MSX193" s="3"/>
      <c r="MSY193" s="3"/>
      <c r="MSZ193" s="3"/>
      <c r="MTA193" s="3"/>
      <c r="MTB193" s="3"/>
      <c r="MTC193" s="3"/>
      <c r="MTD193" s="3"/>
      <c r="MTE193" s="3"/>
      <c r="MTF193" s="3"/>
      <c r="MTG193" s="3"/>
      <c r="MTH193" s="3"/>
      <c r="MTI193" s="3"/>
      <c r="MTJ193" s="3"/>
      <c r="MTK193" s="3"/>
      <c r="MTL193" s="3"/>
      <c r="MTM193" s="3"/>
      <c r="MTN193" s="3"/>
      <c r="MTO193" s="3"/>
      <c r="MTP193" s="3"/>
      <c r="MTQ193" s="3"/>
      <c r="MTR193" s="3"/>
      <c r="MTS193" s="3"/>
      <c r="MTT193" s="3"/>
      <c r="MTU193" s="3"/>
      <c r="MTV193" s="3"/>
      <c r="MTW193" s="3"/>
      <c r="MTX193" s="3"/>
      <c r="MTY193" s="3"/>
      <c r="MTZ193" s="3"/>
      <c r="MUA193" s="3"/>
      <c r="MUB193" s="3"/>
      <c r="MUC193" s="3"/>
      <c r="MUD193" s="3"/>
      <c r="MUE193" s="3"/>
      <c r="MUF193" s="3"/>
      <c r="MUG193" s="3"/>
      <c r="MUH193" s="3"/>
      <c r="MUI193" s="3"/>
      <c r="MUJ193" s="3"/>
      <c r="MUK193" s="3"/>
      <c r="MUL193" s="3"/>
      <c r="MUM193" s="3"/>
      <c r="MUN193" s="3"/>
      <c r="MUO193" s="3"/>
      <c r="MUP193" s="3"/>
      <c r="MUQ193" s="3"/>
      <c r="MUR193" s="3"/>
      <c r="MUS193" s="3"/>
      <c r="MUT193" s="3"/>
      <c r="MUU193" s="3"/>
      <c r="MUV193" s="3"/>
      <c r="MUW193" s="3"/>
      <c r="MUX193" s="3"/>
      <c r="MUY193" s="3"/>
      <c r="MUZ193" s="3"/>
      <c r="MVA193" s="3"/>
      <c r="MVB193" s="3"/>
      <c r="MVC193" s="3"/>
      <c r="MVD193" s="3"/>
      <c r="MVE193" s="3"/>
      <c r="MVF193" s="3"/>
      <c r="MVG193" s="3"/>
      <c r="MVH193" s="3"/>
      <c r="MVI193" s="3"/>
      <c r="MVJ193" s="3"/>
      <c r="MVK193" s="3"/>
      <c r="MVL193" s="3"/>
      <c r="MVM193" s="3"/>
      <c r="MVN193" s="3"/>
      <c r="MVO193" s="3"/>
      <c r="MVP193" s="3"/>
      <c r="MVQ193" s="3"/>
      <c r="MVR193" s="3"/>
      <c r="MVS193" s="3"/>
      <c r="MVT193" s="3"/>
      <c r="MVU193" s="3"/>
      <c r="MVV193" s="3"/>
      <c r="MVW193" s="3"/>
      <c r="MVX193" s="3"/>
      <c r="MVY193" s="3"/>
      <c r="MVZ193" s="3"/>
      <c r="MWA193" s="3"/>
      <c r="MWB193" s="3"/>
      <c r="MWC193" s="3"/>
      <c r="MWD193" s="3"/>
      <c r="MWE193" s="3"/>
      <c r="MWF193" s="3"/>
      <c r="MWG193" s="3"/>
      <c r="MWH193" s="3"/>
      <c r="MWI193" s="3"/>
      <c r="MWJ193" s="3"/>
      <c r="MWK193" s="3"/>
      <c r="MWL193" s="3"/>
      <c r="MWM193" s="3"/>
      <c r="MWN193" s="3"/>
      <c r="MWO193" s="3"/>
      <c r="MWP193" s="3"/>
      <c r="MWQ193" s="3"/>
      <c r="MWR193" s="3"/>
      <c r="MWS193" s="3"/>
      <c r="MWT193" s="3"/>
      <c r="MWU193" s="3"/>
      <c r="MWV193" s="3"/>
      <c r="MWW193" s="3"/>
      <c r="MWX193" s="3"/>
      <c r="MWY193" s="3"/>
      <c r="MWZ193" s="3"/>
      <c r="MXA193" s="3"/>
      <c r="MXB193" s="3"/>
      <c r="MXC193" s="3"/>
      <c r="MXD193" s="3"/>
      <c r="MXE193" s="3"/>
      <c r="MXF193" s="3"/>
      <c r="MXG193" s="3"/>
      <c r="MXH193" s="3"/>
      <c r="MXI193" s="3"/>
      <c r="MXJ193" s="3"/>
      <c r="MXK193" s="3"/>
      <c r="MXL193" s="3"/>
      <c r="MXM193" s="3"/>
      <c r="MXN193" s="3"/>
      <c r="MXO193" s="3"/>
      <c r="MXP193" s="3"/>
      <c r="MXQ193" s="3"/>
      <c r="MXR193" s="3"/>
      <c r="MXS193" s="3"/>
      <c r="MXT193" s="3"/>
      <c r="MXU193" s="3"/>
      <c r="MXV193" s="3"/>
      <c r="MXW193" s="3"/>
      <c r="MXX193" s="3"/>
      <c r="MXY193" s="3"/>
      <c r="MXZ193" s="3"/>
      <c r="MYA193" s="3"/>
      <c r="MYB193" s="3"/>
      <c r="MYC193" s="3"/>
      <c r="MYD193" s="3"/>
      <c r="MYE193" s="3"/>
      <c r="MYF193" s="3"/>
      <c r="MYG193" s="3"/>
      <c r="MYH193" s="3"/>
      <c r="MYI193" s="3"/>
      <c r="MYJ193" s="3"/>
      <c r="MYK193" s="3"/>
      <c r="MYL193" s="3"/>
      <c r="MYM193" s="3"/>
      <c r="MYN193" s="3"/>
      <c r="MYO193" s="3"/>
      <c r="MYP193" s="3"/>
      <c r="MYQ193" s="3"/>
      <c r="MYR193" s="3"/>
      <c r="MYS193" s="3"/>
      <c r="MYT193" s="3"/>
      <c r="MYU193" s="3"/>
      <c r="MYV193" s="3"/>
      <c r="MYW193" s="3"/>
      <c r="MYX193" s="3"/>
      <c r="MYY193" s="3"/>
      <c r="MYZ193" s="3"/>
      <c r="MZA193" s="3"/>
      <c r="MZB193" s="3"/>
      <c r="MZC193" s="3"/>
      <c r="MZE193" s="3"/>
      <c r="MZG193" s="3"/>
      <c r="MZH193" s="3"/>
      <c r="MZI193" s="3"/>
      <c r="MZJ193" s="3"/>
      <c r="MZK193" s="3"/>
      <c r="MZL193" s="3"/>
      <c r="MZM193" s="3"/>
      <c r="MZN193" s="3"/>
      <c r="MZS193" s="3"/>
      <c r="MZT193" s="3"/>
      <c r="MZU193" s="3"/>
      <c r="MZV193" s="3"/>
      <c r="MZW193" s="3"/>
      <c r="MZX193" s="3"/>
      <c r="MZY193" s="3"/>
      <c r="MZZ193" s="3"/>
      <c r="NAA193" s="3"/>
      <c r="NAB193" s="3"/>
      <c r="NAC193" s="3"/>
      <c r="NAD193" s="3"/>
      <c r="NAE193" s="3"/>
      <c r="NAF193" s="3"/>
      <c r="NAG193" s="3"/>
      <c r="NAH193" s="3"/>
      <c r="NAI193" s="3"/>
      <c r="NAJ193" s="3"/>
      <c r="NAK193" s="3"/>
      <c r="NAL193" s="3"/>
      <c r="NAM193" s="3"/>
      <c r="NAN193" s="3"/>
      <c r="NAO193" s="3"/>
      <c r="NAP193" s="3"/>
      <c r="NAQ193" s="3"/>
      <c r="NAR193" s="3"/>
      <c r="NAS193" s="3"/>
      <c r="NAT193" s="3"/>
      <c r="NAU193" s="3"/>
      <c r="NAV193" s="3"/>
      <c r="NAW193" s="3"/>
      <c r="NAX193" s="3"/>
      <c r="NAY193" s="3"/>
      <c r="NAZ193" s="3"/>
      <c r="NBA193" s="3"/>
      <c r="NBB193" s="3"/>
      <c r="NBC193" s="3"/>
      <c r="NBD193" s="3"/>
      <c r="NBE193" s="3"/>
      <c r="NBF193" s="3"/>
      <c r="NBG193" s="3"/>
      <c r="NBH193" s="3"/>
      <c r="NBI193" s="3"/>
      <c r="NBJ193" s="3"/>
      <c r="NBK193" s="3"/>
      <c r="NBL193" s="3"/>
      <c r="NBM193" s="3"/>
      <c r="NBN193" s="3"/>
      <c r="NBO193" s="3"/>
      <c r="NBP193" s="3"/>
      <c r="NBQ193" s="3"/>
      <c r="NBR193" s="3"/>
      <c r="NBS193" s="3"/>
      <c r="NBT193" s="3"/>
      <c r="NBU193" s="3"/>
      <c r="NBV193" s="3"/>
      <c r="NBW193" s="3"/>
      <c r="NBX193" s="3"/>
      <c r="NBY193" s="3"/>
      <c r="NBZ193" s="3"/>
      <c r="NCA193" s="3"/>
      <c r="NCB193" s="3"/>
      <c r="NCC193" s="3"/>
      <c r="NCD193" s="3"/>
      <c r="NCE193" s="3"/>
      <c r="NCF193" s="3"/>
      <c r="NCG193" s="3"/>
      <c r="NCH193" s="3"/>
      <c r="NCI193" s="3"/>
      <c r="NCJ193" s="3"/>
      <c r="NCK193" s="3"/>
      <c r="NCL193" s="3"/>
      <c r="NCM193" s="3"/>
      <c r="NCN193" s="3"/>
      <c r="NCO193" s="3"/>
      <c r="NCP193" s="3"/>
      <c r="NCQ193" s="3"/>
      <c r="NCR193" s="3"/>
      <c r="NCS193" s="3"/>
      <c r="NCT193" s="3"/>
      <c r="NCU193" s="3"/>
      <c r="NCV193" s="3"/>
      <c r="NCW193" s="3"/>
      <c r="NCX193" s="3"/>
      <c r="NCY193" s="3"/>
      <c r="NCZ193" s="3"/>
      <c r="NDA193" s="3"/>
      <c r="NDB193" s="3"/>
      <c r="NDC193" s="3"/>
      <c r="NDD193" s="3"/>
      <c r="NDE193" s="3"/>
      <c r="NDF193" s="3"/>
      <c r="NDG193" s="3"/>
      <c r="NDH193" s="3"/>
      <c r="NDI193" s="3"/>
      <c r="NDJ193" s="3"/>
      <c r="NDK193" s="3"/>
      <c r="NDL193" s="3"/>
      <c r="NDM193" s="3"/>
      <c r="NDN193" s="3"/>
      <c r="NDO193" s="3"/>
      <c r="NDP193" s="3"/>
      <c r="NDQ193" s="3"/>
      <c r="NDR193" s="3"/>
      <c r="NDS193" s="3"/>
      <c r="NDT193" s="3"/>
      <c r="NDU193" s="3"/>
      <c r="NDV193" s="3"/>
      <c r="NDW193" s="3"/>
      <c r="NDX193" s="3"/>
      <c r="NDY193" s="3"/>
      <c r="NDZ193" s="3"/>
      <c r="NEA193" s="3"/>
      <c r="NEB193" s="3"/>
      <c r="NEC193" s="3"/>
      <c r="NED193" s="3"/>
      <c r="NEE193" s="3"/>
      <c r="NEF193" s="3"/>
      <c r="NEG193" s="3"/>
      <c r="NEH193" s="3"/>
      <c r="NEI193" s="3"/>
      <c r="NEJ193" s="3"/>
      <c r="NEK193" s="3"/>
      <c r="NEL193" s="3"/>
      <c r="NEM193" s="3"/>
      <c r="NEN193" s="3"/>
      <c r="NEO193" s="3"/>
      <c r="NEP193" s="3"/>
      <c r="NEQ193" s="3"/>
      <c r="NER193" s="3"/>
      <c r="NES193" s="3"/>
      <c r="NET193" s="3"/>
      <c r="NEU193" s="3"/>
      <c r="NEV193" s="3"/>
      <c r="NEW193" s="3"/>
      <c r="NEX193" s="3"/>
      <c r="NEY193" s="3"/>
      <c r="NEZ193" s="3"/>
      <c r="NFA193" s="3"/>
      <c r="NFB193" s="3"/>
      <c r="NFC193" s="3"/>
      <c r="NFD193" s="3"/>
      <c r="NFE193" s="3"/>
      <c r="NFF193" s="3"/>
      <c r="NFG193" s="3"/>
      <c r="NFH193" s="3"/>
      <c r="NFI193" s="3"/>
      <c r="NFJ193" s="3"/>
      <c r="NFK193" s="3"/>
      <c r="NFL193" s="3"/>
      <c r="NFM193" s="3"/>
      <c r="NFN193" s="3"/>
      <c r="NFO193" s="3"/>
      <c r="NFP193" s="3"/>
      <c r="NFQ193" s="3"/>
      <c r="NFR193" s="3"/>
      <c r="NFS193" s="3"/>
      <c r="NFT193" s="3"/>
      <c r="NFU193" s="3"/>
      <c r="NFV193" s="3"/>
      <c r="NFW193" s="3"/>
      <c r="NFX193" s="3"/>
      <c r="NFY193" s="3"/>
      <c r="NFZ193" s="3"/>
      <c r="NGA193" s="3"/>
      <c r="NGB193" s="3"/>
      <c r="NGC193" s="3"/>
      <c r="NGD193" s="3"/>
      <c r="NGE193" s="3"/>
      <c r="NGF193" s="3"/>
      <c r="NGG193" s="3"/>
      <c r="NGH193" s="3"/>
      <c r="NGI193" s="3"/>
      <c r="NGJ193" s="3"/>
      <c r="NGK193" s="3"/>
      <c r="NGL193" s="3"/>
      <c r="NGM193" s="3"/>
      <c r="NGN193" s="3"/>
      <c r="NGO193" s="3"/>
      <c r="NGP193" s="3"/>
      <c r="NGQ193" s="3"/>
      <c r="NGR193" s="3"/>
      <c r="NGS193" s="3"/>
      <c r="NGT193" s="3"/>
      <c r="NGU193" s="3"/>
      <c r="NGV193" s="3"/>
      <c r="NGW193" s="3"/>
      <c r="NGX193" s="3"/>
      <c r="NGY193" s="3"/>
      <c r="NGZ193" s="3"/>
      <c r="NHA193" s="3"/>
      <c r="NHB193" s="3"/>
      <c r="NHC193" s="3"/>
      <c r="NHD193" s="3"/>
      <c r="NHE193" s="3"/>
      <c r="NHF193" s="3"/>
      <c r="NHG193" s="3"/>
      <c r="NHH193" s="3"/>
      <c r="NHI193" s="3"/>
      <c r="NHJ193" s="3"/>
      <c r="NHK193" s="3"/>
      <c r="NHL193" s="3"/>
      <c r="NHM193" s="3"/>
      <c r="NHN193" s="3"/>
      <c r="NHO193" s="3"/>
      <c r="NHP193" s="3"/>
      <c r="NHQ193" s="3"/>
      <c r="NHR193" s="3"/>
      <c r="NHS193" s="3"/>
      <c r="NHT193" s="3"/>
      <c r="NHU193" s="3"/>
      <c r="NHV193" s="3"/>
      <c r="NHW193" s="3"/>
      <c r="NHX193" s="3"/>
      <c r="NHY193" s="3"/>
      <c r="NHZ193" s="3"/>
      <c r="NIA193" s="3"/>
      <c r="NIB193" s="3"/>
      <c r="NIC193" s="3"/>
      <c r="NID193" s="3"/>
      <c r="NIE193" s="3"/>
      <c r="NIF193" s="3"/>
      <c r="NIG193" s="3"/>
      <c r="NIH193" s="3"/>
      <c r="NII193" s="3"/>
      <c r="NIJ193" s="3"/>
      <c r="NIK193" s="3"/>
      <c r="NIL193" s="3"/>
      <c r="NIM193" s="3"/>
      <c r="NIN193" s="3"/>
      <c r="NIO193" s="3"/>
      <c r="NIP193" s="3"/>
      <c r="NIQ193" s="3"/>
      <c r="NIR193" s="3"/>
      <c r="NIS193" s="3"/>
      <c r="NIT193" s="3"/>
      <c r="NIU193" s="3"/>
      <c r="NIV193" s="3"/>
      <c r="NIW193" s="3"/>
      <c r="NIX193" s="3"/>
      <c r="NIY193" s="3"/>
      <c r="NJA193" s="3"/>
      <c r="NJC193" s="3"/>
      <c r="NJD193" s="3"/>
      <c r="NJE193" s="3"/>
      <c r="NJF193" s="3"/>
      <c r="NJG193" s="3"/>
      <c r="NJH193" s="3"/>
      <c r="NJI193" s="3"/>
      <c r="NJJ193" s="3"/>
      <c r="NJO193" s="3"/>
      <c r="NJP193" s="3"/>
      <c r="NJQ193" s="3"/>
      <c r="NJR193" s="3"/>
      <c r="NJS193" s="3"/>
      <c r="NJT193" s="3"/>
      <c r="NJU193" s="3"/>
      <c r="NJV193" s="3"/>
      <c r="NJW193" s="3"/>
      <c r="NJX193" s="3"/>
      <c r="NJY193" s="3"/>
      <c r="NJZ193" s="3"/>
      <c r="NKA193" s="3"/>
      <c r="NKB193" s="3"/>
      <c r="NKC193" s="3"/>
      <c r="NKD193" s="3"/>
      <c r="NKE193" s="3"/>
      <c r="NKF193" s="3"/>
      <c r="NKG193" s="3"/>
      <c r="NKH193" s="3"/>
      <c r="NKI193" s="3"/>
      <c r="NKJ193" s="3"/>
      <c r="NKK193" s="3"/>
      <c r="NKL193" s="3"/>
      <c r="NKM193" s="3"/>
      <c r="NKN193" s="3"/>
      <c r="NKO193" s="3"/>
      <c r="NKP193" s="3"/>
      <c r="NKQ193" s="3"/>
      <c r="NKR193" s="3"/>
      <c r="NKS193" s="3"/>
      <c r="NKT193" s="3"/>
      <c r="NKU193" s="3"/>
      <c r="NKV193" s="3"/>
      <c r="NKW193" s="3"/>
      <c r="NKX193" s="3"/>
      <c r="NKY193" s="3"/>
      <c r="NKZ193" s="3"/>
      <c r="NLA193" s="3"/>
      <c r="NLB193" s="3"/>
      <c r="NLC193" s="3"/>
      <c r="NLD193" s="3"/>
      <c r="NLE193" s="3"/>
      <c r="NLF193" s="3"/>
      <c r="NLG193" s="3"/>
      <c r="NLH193" s="3"/>
      <c r="NLI193" s="3"/>
      <c r="NLJ193" s="3"/>
      <c r="NLK193" s="3"/>
      <c r="NLL193" s="3"/>
      <c r="NLM193" s="3"/>
      <c r="NLN193" s="3"/>
      <c r="NLO193" s="3"/>
      <c r="NLP193" s="3"/>
      <c r="NLQ193" s="3"/>
      <c r="NLR193" s="3"/>
      <c r="NLS193" s="3"/>
      <c r="NLT193" s="3"/>
      <c r="NLU193" s="3"/>
      <c r="NLV193" s="3"/>
      <c r="NLW193" s="3"/>
      <c r="NLX193" s="3"/>
      <c r="NLY193" s="3"/>
      <c r="NLZ193" s="3"/>
      <c r="NMA193" s="3"/>
      <c r="NMB193" s="3"/>
      <c r="NMC193" s="3"/>
      <c r="NMD193" s="3"/>
      <c r="NME193" s="3"/>
      <c r="NMF193" s="3"/>
      <c r="NMG193" s="3"/>
      <c r="NMH193" s="3"/>
      <c r="NMI193" s="3"/>
      <c r="NMJ193" s="3"/>
      <c r="NMK193" s="3"/>
      <c r="NML193" s="3"/>
      <c r="NMM193" s="3"/>
      <c r="NMN193" s="3"/>
      <c r="NMO193" s="3"/>
      <c r="NMP193" s="3"/>
      <c r="NMQ193" s="3"/>
      <c r="NMR193" s="3"/>
      <c r="NMS193" s="3"/>
      <c r="NMT193" s="3"/>
      <c r="NMU193" s="3"/>
      <c r="NMV193" s="3"/>
      <c r="NMW193" s="3"/>
      <c r="NMX193" s="3"/>
      <c r="NMY193" s="3"/>
      <c r="NMZ193" s="3"/>
      <c r="NNA193" s="3"/>
      <c r="NNB193" s="3"/>
      <c r="NNC193" s="3"/>
      <c r="NND193" s="3"/>
      <c r="NNE193" s="3"/>
      <c r="NNF193" s="3"/>
      <c r="NNG193" s="3"/>
      <c r="NNH193" s="3"/>
      <c r="NNI193" s="3"/>
      <c r="NNJ193" s="3"/>
      <c r="NNK193" s="3"/>
      <c r="NNL193" s="3"/>
      <c r="NNM193" s="3"/>
      <c r="NNN193" s="3"/>
      <c r="NNO193" s="3"/>
      <c r="NNP193" s="3"/>
      <c r="NNQ193" s="3"/>
      <c r="NNR193" s="3"/>
      <c r="NNS193" s="3"/>
      <c r="NNT193" s="3"/>
      <c r="NNU193" s="3"/>
      <c r="NNV193" s="3"/>
      <c r="NNW193" s="3"/>
      <c r="NNX193" s="3"/>
      <c r="NNY193" s="3"/>
      <c r="NNZ193" s="3"/>
      <c r="NOA193" s="3"/>
      <c r="NOB193" s="3"/>
      <c r="NOC193" s="3"/>
      <c r="NOD193" s="3"/>
      <c r="NOE193" s="3"/>
      <c r="NOF193" s="3"/>
      <c r="NOG193" s="3"/>
      <c r="NOH193" s="3"/>
      <c r="NOI193" s="3"/>
      <c r="NOJ193" s="3"/>
      <c r="NOK193" s="3"/>
      <c r="NOL193" s="3"/>
      <c r="NOM193" s="3"/>
      <c r="NON193" s="3"/>
      <c r="NOO193" s="3"/>
      <c r="NOP193" s="3"/>
      <c r="NOQ193" s="3"/>
      <c r="NOR193" s="3"/>
      <c r="NOS193" s="3"/>
      <c r="NOT193" s="3"/>
      <c r="NOU193" s="3"/>
      <c r="NOV193" s="3"/>
      <c r="NOW193" s="3"/>
      <c r="NOX193" s="3"/>
      <c r="NOY193" s="3"/>
      <c r="NOZ193" s="3"/>
      <c r="NPA193" s="3"/>
      <c r="NPB193" s="3"/>
      <c r="NPC193" s="3"/>
      <c r="NPD193" s="3"/>
      <c r="NPE193" s="3"/>
      <c r="NPF193" s="3"/>
      <c r="NPG193" s="3"/>
      <c r="NPH193" s="3"/>
      <c r="NPI193" s="3"/>
      <c r="NPJ193" s="3"/>
      <c r="NPK193" s="3"/>
      <c r="NPL193" s="3"/>
      <c r="NPM193" s="3"/>
      <c r="NPN193" s="3"/>
      <c r="NPO193" s="3"/>
      <c r="NPP193" s="3"/>
      <c r="NPQ193" s="3"/>
      <c r="NPR193" s="3"/>
      <c r="NPS193" s="3"/>
      <c r="NPT193" s="3"/>
      <c r="NPU193" s="3"/>
      <c r="NPV193" s="3"/>
      <c r="NPW193" s="3"/>
      <c r="NPX193" s="3"/>
      <c r="NPY193" s="3"/>
      <c r="NPZ193" s="3"/>
      <c r="NQA193" s="3"/>
      <c r="NQB193" s="3"/>
      <c r="NQC193" s="3"/>
      <c r="NQD193" s="3"/>
      <c r="NQE193" s="3"/>
      <c r="NQF193" s="3"/>
      <c r="NQG193" s="3"/>
      <c r="NQH193" s="3"/>
      <c r="NQI193" s="3"/>
      <c r="NQJ193" s="3"/>
      <c r="NQK193" s="3"/>
      <c r="NQL193" s="3"/>
      <c r="NQM193" s="3"/>
      <c r="NQN193" s="3"/>
      <c r="NQO193" s="3"/>
      <c r="NQP193" s="3"/>
      <c r="NQQ193" s="3"/>
      <c r="NQR193" s="3"/>
      <c r="NQS193" s="3"/>
      <c r="NQT193" s="3"/>
      <c r="NQU193" s="3"/>
      <c r="NQV193" s="3"/>
      <c r="NQW193" s="3"/>
      <c r="NQX193" s="3"/>
      <c r="NQY193" s="3"/>
      <c r="NQZ193" s="3"/>
      <c r="NRA193" s="3"/>
      <c r="NRB193" s="3"/>
      <c r="NRC193" s="3"/>
      <c r="NRD193" s="3"/>
      <c r="NRE193" s="3"/>
      <c r="NRF193" s="3"/>
      <c r="NRG193" s="3"/>
      <c r="NRH193" s="3"/>
      <c r="NRI193" s="3"/>
      <c r="NRJ193" s="3"/>
      <c r="NRK193" s="3"/>
      <c r="NRL193" s="3"/>
      <c r="NRM193" s="3"/>
      <c r="NRN193" s="3"/>
      <c r="NRO193" s="3"/>
      <c r="NRP193" s="3"/>
      <c r="NRQ193" s="3"/>
      <c r="NRR193" s="3"/>
      <c r="NRS193" s="3"/>
      <c r="NRT193" s="3"/>
      <c r="NRU193" s="3"/>
      <c r="NRV193" s="3"/>
      <c r="NRW193" s="3"/>
      <c r="NRX193" s="3"/>
      <c r="NRY193" s="3"/>
      <c r="NRZ193" s="3"/>
      <c r="NSA193" s="3"/>
      <c r="NSB193" s="3"/>
      <c r="NSC193" s="3"/>
      <c r="NSD193" s="3"/>
      <c r="NSE193" s="3"/>
      <c r="NSF193" s="3"/>
      <c r="NSG193" s="3"/>
      <c r="NSH193" s="3"/>
      <c r="NSI193" s="3"/>
      <c r="NSJ193" s="3"/>
      <c r="NSK193" s="3"/>
      <c r="NSL193" s="3"/>
      <c r="NSM193" s="3"/>
      <c r="NSN193" s="3"/>
      <c r="NSO193" s="3"/>
      <c r="NSP193" s="3"/>
      <c r="NSQ193" s="3"/>
      <c r="NSR193" s="3"/>
      <c r="NSS193" s="3"/>
      <c r="NST193" s="3"/>
      <c r="NSU193" s="3"/>
      <c r="NSW193" s="3"/>
      <c r="NSY193" s="3"/>
      <c r="NSZ193" s="3"/>
      <c r="NTA193" s="3"/>
      <c r="NTB193" s="3"/>
      <c r="NTC193" s="3"/>
      <c r="NTD193" s="3"/>
      <c r="NTE193" s="3"/>
      <c r="NTF193" s="3"/>
      <c r="NTK193" s="3"/>
      <c r="NTL193" s="3"/>
      <c r="NTM193" s="3"/>
      <c r="NTN193" s="3"/>
      <c r="NTO193" s="3"/>
      <c r="NTP193" s="3"/>
      <c r="NTQ193" s="3"/>
      <c r="NTR193" s="3"/>
      <c r="NTS193" s="3"/>
      <c r="NTT193" s="3"/>
      <c r="NTU193" s="3"/>
      <c r="NTV193" s="3"/>
      <c r="NTW193" s="3"/>
      <c r="NTX193" s="3"/>
      <c r="NTY193" s="3"/>
      <c r="NTZ193" s="3"/>
      <c r="NUA193" s="3"/>
      <c r="NUB193" s="3"/>
      <c r="NUC193" s="3"/>
      <c r="NUD193" s="3"/>
      <c r="NUE193" s="3"/>
      <c r="NUF193" s="3"/>
      <c r="NUG193" s="3"/>
      <c r="NUH193" s="3"/>
      <c r="NUI193" s="3"/>
      <c r="NUJ193" s="3"/>
      <c r="NUK193" s="3"/>
      <c r="NUL193" s="3"/>
      <c r="NUM193" s="3"/>
      <c r="NUN193" s="3"/>
      <c r="NUO193" s="3"/>
      <c r="NUP193" s="3"/>
      <c r="NUQ193" s="3"/>
      <c r="NUR193" s="3"/>
      <c r="NUS193" s="3"/>
      <c r="NUT193" s="3"/>
      <c r="NUU193" s="3"/>
      <c r="NUV193" s="3"/>
      <c r="NUW193" s="3"/>
      <c r="NUX193" s="3"/>
      <c r="NUY193" s="3"/>
      <c r="NUZ193" s="3"/>
      <c r="NVA193" s="3"/>
      <c r="NVB193" s="3"/>
      <c r="NVC193" s="3"/>
      <c r="NVD193" s="3"/>
      <c r="NVE193" s="3"/>
      <c r="NVF193" s="3"/>
      <c r="NVG193" s="3"/>
      <c r="NVH193" s="3"/>
      <c r="NVI193" s="3"/>
      <c r="NVJ193" s="3"/>
      <c r="NVK193" s="3"/>
      <c r="NVL193" s="3"/>
      <c r="NVM193" s="3"/>
      <c r="NVN193" s="3"/>
      <c r="NVO193" s="3"/>
      <c r="NVP193" s="3"/>
      <c r="NVQ193" s="3"/>
      <c r="NVR193" s="3"/>
      <c r="NVS193" s="3"/>
      <c r="NVT193" s="3"/>
      <c r="NVU193" s="3"/>
      <c r="NVV193" s="3"/>
      <c r="NVW193" s="3"/>
      <c r="NVX193" s="3"/>
      <c r="NVY193" s="3"/>
      <c r="NVZ193" s="3"/>
      <c r="NWA193" s="3"/>
      <c r="NWB193" s="3"/>
      <c r="NWC193" s="3"/>
      <c r="NWD193" s="3"/>
      <c r="NWE193" s="3"/>
      <c r="NWF193" s="3"/>
      <c r="NWG193" s="3"/>
      <c r="NWH193" s="3"/>
      <c r="NWI193" s="3"/>
      <c r="NWJ193" s="3"/>
      <c r="NWK193" s="3"/>
      <c r="NWL193" s="3"/>
      <c r="NWM193" s="3"/>
      <c r="NWN193" s="3"/>
      <c r="NWO193" s="3"/>
      <c r="NWP193" s="3"/>
      <c r="NWQ193" s="3"/>
      <c r="NWR193" s="3"/>
      <c r="NWS193" s="3"/>
      <c r="NWT193" s="3"/>
      <c r="NWU193" s="3"/>
      <c r="NWV193" s="3"/>
      <c r="NWW193" s="3"/>
      <c r="NWX193" s="3"/>
      <c r="NWY193" s="3"/>
      <c r="NWZ193" s="3"/>
      <c r="NXA193" s="3"/>
      <c r="NXB193" s="3"/>
      <c r="NXC193" s="3"/>
      <c r="NXD193" s="3"/>
      <c r="NXE193" s="3"/>
      <c r="NXF193" s="3"/>
      <c r="NXG193" s="3"/>
      <c r="NXH193" s="3"/>
      <c r="NXI193" s="3"/>
      <c r="NXJ193" s="3"/>
      <c r="NXK193" s="3"/>
      <c r="NXL193" s="3"/>
      <c r="NXM193" s="3"/>
      <c r="NXN193" s="3"/>
      <c r="NXO193" s="3"/>
      <c r="NXP193" s="3"/>
      <c r="NXQ193" s="3"/>
      <c r="NXR193" s="3"/>
      <c r="NXS193" s="3"/>
      <c r="NXT193" s="3"/>
      <c r="NXU193" s="3"/>
      <c r="NXV193" s="3"/>
      <c r="NXW193" s="3"/>
      <c r="NXX193" s="3"/>
      <c r="NXY193" s="3"/>
      <c r="NXZ193" s="3"/>
      <c r="NYA193" s="3"/>
      <c r="NYB193" s="3"/>
      <c r="NYC193" s="3"/>
      <c r="NYD193" s="3"/>
      <c r="NYE193" s="3"/>
      <c r="NYF193" s="3"/>
      <c r="NYG193" s="3"/>
      <c r="NYH193" s="3"/>
      <c r="NYI193" s="3"/>
      <c r="NYJ193" s="3"/>
      <c r="NYK193" s="3"/>
      <c r="NYL193" s="3"/>
      <c r="NYM193" s="3"/>
      <c r="NYN193" s="3"/>
      <c r="NYO193" s="3"/>
      <c r="NYP193" s="3"/>
      <c r="NYQ193" s="3"/>
      <c r="NYR193" s="3"/>
      <c r="NYS193" s="3"/>
      <c r="NYT193" s="3"/>
      <c r="NYU193" s="3"/>
      <c r="NYV193" s="3"/>
      <c r="NYW193" s="3"/>
      <c r="NYX193" s="3"/>
      <c r="NYY193" s="3"/>
      <c r="NYZ193" s="3"/>
      <c r="NZA193" s="3"/>
      <c r="NZB193" s="3"/>
      <c r="NZC193" s="3"/>
      <c r="NZD193" s="3"/>
      <c r="NZE193" s="3"/>
      <c r="NZF193" s="3"/>
      <c r="NZG193" s="3"/>
      <c r="NZH193" s="3"/>
      <c r="NZI193" s="3"/>
      <c r="NZJ193" s="3"/>
      <c r="NZK193" s="3"/>
      <c r="NZL193" s="3"/>
      <c r="NZM193" s="3"/>
      <c r="NZN193" s="3"/>
      <c r="NZO193" s="3"/>
      <c r="NZP193" s="3"/>
      <c r="NZQ193" s="3"/>
      <c r="NZR193" s="3"/>
      <c r="NZS193" s="3"/>
      <c r="NZT193" s="3"/>
      <c r="NZU193" s="3"/>
      <c r="NZV193" s="3"/>
      <c r="NZW193" s="3"/>
      <c r="NZX193" s="3"/>
      <c r="NZY193" s="3"/>
      <c r="NZZ193" s="3"/>
      <c r="OAA193" s="3"/>
      <c r="OAB193" s="3"/>
      <c r="OAC193" s="3"/>
      <c r="OAD193" s="3"/>
      <c r="OAE193" s="3"/>
      <c r="OAF193" s="3"/>
      <c r="OAG193" s="3"/>
      <c r="OAH193" s="3"/>
      <c r="OAI193" s="3"/>
      <c r="OAJ193" s="3"/>
      <c r="OAK193" s="3"/>
      <c r="OAL193" s="3"/>
      <c r="OAM193" s="3"/>
      <c r="OAN193" s="3"/>
      <c r="OAO193" s="3"/>
      <c r="OAP193" s="3"/>
      <c r="OAQ193" s="3"/>
      <c r="OAR193" s="3"/>
      <c r="OAS193" s="3"/>
      <c r="OAT193" s="3"/>
      <c r="OAU193" s="3"/>
      <c r="OAV193" s="3"/>
      <c r="OAW193" s="3"/>
      <c r="OAX193" s="3"/>
      <c r="OAY193" s="3"/>
      <c r="OAZ193" s="3"/>
      <c r="OBA193" s="3"/>
      <c r="OBB193" s="3"/>
      <c r="OBC193" s="3"/>
      <c r="OBD193" s="3"/>
      <c r="OBE193" s="3"/>
      <c r="OBF193" s="3"/>
      <c r="OBG193" s="3"/>
      <c r="OBH193" s="3"/>
      <c r="OBI193" s="3"/>
      <c r="OBJ193" s="3"/>
      <c r="OBK193" s="3"/>
      <c r="OBL193" s="3"/>
      <c r="OBM193" s="3"/>
      <c r="OBN193" s="3"/>
      <c r="OBO193" s="3"/>
      <c r="OBP193" s="3"/>
      <c r="OBQ193" s="3"/>
      <c r="OBR193" s="3"/>
      <c r="OBS193" s="3"/>
      <c r="OBT193" s="3"/>
      <c r="OBU193" s="3"/>
      <c r="OBV193" s="3"/>
      <c r="OBW193" s="3"/>
      <c r="OBX193" s="3"/>
      <c r="OBY193" s="3"/>
      <c r="OBZ193" s="3"/>
      <c r="OCA193" s="3"/>
      <c r="OCB193" s="3"/>
      <c r="OCC193" s="3"/>
      <c r="OCD193" s="3"/>
      <c r="OCE193" s="3"/>
      <c r="OCF193" s="3"/>
      <c r="OCG193" s="3"/>
      <c r="OCH193" s="3"/>
      <c r="OCI193" s="3"/>
      <c r="OCJ193" s="3"/>
      <c r="OCK193" s="3"/>
      <c r="OCL193" s="3"/>
      <c r="OCM193" s="3"/>
      <c r="OCN193" s="3"/>
      <c r="OCO193" s="3"/>
      <c r="OCP193" s="3"/>
      <c r="OCQ193" s="3"/>
      <c r="OCS193" s="3"/>
      <c r="OCU193" s="3"/>
      <c r="OCV193" s="3"/>
      <c r="OCW193" s="3"/>
      <c r="OCX193" s="3"/>
      <c r="OCY193" s="3"/>
      <c r="OCZ193" s="3"/>
      <c r="ODA193" s="3"/>
      <c r="ODB193" s="3"/>
      <c r="ODG193" s="3"/>
      <c r="ODH193" s="3"/>
      <c r="ODI193" s="3"/>
      <c r="ODJ193" s="3"/>
      <c r="ODK193" s="3"/>
      <c r="ODL193" s="3"/>
      <c r="ODM193" s="3"/>
      <c r="ODN193" s="3"/>
      <c r="ODO193" s="3"/>
      <c r="ODP193" s="3"/>
      <c r="ODQ193" s="3"/>
      <c r="ODR193" s="3"/>
      <c r="ODS193" s="3"/>
      <c r="ODT193" s="3"/>
      <c r="ODU193" s="3"/>
      <c r="ODV193" s="3"/>
      <c r="ODW193" s="3"/>
      <c r="ODX193" s="3"/>
      <c r="ODY193" s="3"/>
      <c r="ODZ193" s="3"/>
      <c r="OEA193" s="3"/>
      <c r="OEB193" s="3"/>
      <c r="OEC193" s="3"/>
      <c r="OED193" s="3"/>
      <c r="OEE193" s="3"/>
      <c r="OEF193" s="3"/>
      <c r="OEG193" s="3"/>
      <c r="OEH193" s="3"/>
      <c r="OEI193" s="3"/>
      <c r="OEJ193" s="3"/>
      <c r="OEK193" s="3"/>
      <c r="OEL193" s="3"/>
      <c r="OEM193" s="3"/>
      <c r="OEN193" s="3"/>
      <c r="OEO193" s="3"/>
      <c r="OEP193" s="3"/>
      <c r="OEQ193" s="3"/>
      <c r="OER193" s="3"/>
      <c r="OES193" s="3"/>
      <c r="OET193" s="3"/>
      <c r="OEU193" s="3"/>
      <c r="OEV193" s="3"/>
      <c r="OEW193" s="3"/>
      <c r="OEX193" s="3"/>
      <c r="OEY193" s="3"/>
      <c r="OEZ193" s="3"/>
      <c r="OFA193" s="3"/>
      <c r="OFB193" s="3"/>
      <c r="OFC193" s="3"/>
      <c r="OFD193" s="3"/>
      <c r="OFE193" s="3"/>
      <c r="OFF193" s="3"/>
      <c r="OFG193" s="3"/>
      <c r="OFH193" s="3"/>
      <c r="OFI193" s="3"/>
      <c r="OFJ193" s="3"/>
      <c r="OFK193" s="3"/>
      <c r="OFL193" s="3"/>
      <c r="OFM193" s="3"/>
      <c r="OFN193" s="3"/>
      <c r="OFO193" s="3"/>
      <c r="OFP193" s="3"/>
      <c r="OFQ193" s="3"/>
      <c r="OFR193" s="3"/>
      <c r="OFS193" s="3"/>
      <c r="OFT193" s="3"/>
      <c r="OFU193" s="3"/>
      <c r="OFV193" s="3"/>
      <c r="OFW193" s="3"/>
      <c r="OFX193" s="3"/>
      <c r="OFY193" s="3"/>
      <c r="OFZ193" s="3"/>
      <c r="OGA193" s="3"/>
      <c r="OGB193" s="3"/>
      <c r="OGC193" s="3"/>
      <c r="OGD193" s="3"/>
      <c r="OGE193" s="3"/>
      <c r="OGF193" s="3"/>
      <c r="OGG193" s="3"/>
      <c r="OGH193" s="3"/>
      <c r="OGI193" s="3"/>
      <c r="OGJ193" s="3"/>
      <c r="OGK193" s="3"/>
      <c r="OGL193" s="3"/>
      <c r="OGM193" s="3"/>
      <c r="OGN193" s="3"/>
      <c r="OGO193" s="3"/>
      <c r="OGP193" s="3"/>
      <c r="OGQ193" s="3"/>
      <c r="OGR193" s="3"/>
      <c r="OGS193" s="3"/>
      <c r="OGT193" s="3"/>
      <c r="OGU193" s="3"/>
      <c r="OGV193" s="3"/>
      <c r="OGW193" s="3"/>
      <c r="OGX193" s="3"/>
      <c r="OGY193" s="3"/>
      <c r="OGZ193" s="3"/>
      <c r="OHA193" s="3"/>
      <c r="OHB193" s="3"/>
      <c r="OHC193" s="3"/>
      <c r="OHD193" s="3"/>
      <c r="OHE193" s="3"/>
      <c r="OHF193" s="3"/>
      <c r="OHG193" s="3"/>
      <c r="OHH193" s="3"/>
      <c r="OHI193" s="3"/>
      <c r="OHJ193" s="3"/>
      <c r="OHK193" s="3"/>
      <c r="OHL193" s="3"/>
      <c r="OHM193" s="3"/>
      <c r="OHN193" s="3"/>
      <c r="OHO193" s="3"/>
      <c r="OHP193" s="3"/>
      <c r="OHQ193" s="3"/>
      <c r="OHR193" s="3"/>
      <c r="OHS193" s="3"/>
      <c r="OHT193" s="3"/>
      <c r="OHU193" s="3"/>
      <c r="OHV193" s="3"/>
      <c r="OHW193" s="3"/>
      <c r="OHX193" s="3"/>
      <c r="OHY193" s="3"/>
      <c r="OHZ193" s="3"/>
      <c r="OIA193" s="3"/>
      <c r="OIB193" s="3"/>
      <c r="OIC193" s="3"/>
      <c r="OID193" s="3"/>
      <c r="OIE193" s="3"/>
      <c r="OIF193" s="3"/>
      <c r="OIG193" s="3"/>
      <c r="OIH193" s="3"/>
      <c r="OII193" s="3"/>
      <c r="OIJ193" s="3"/>
      <c r="OIK193" s="3"/>
      <c r="OIL193" s="3"/>
      <c r="OIM193" s="3"/>
      <c r="OIN193" s="3"/>
      <c r="OIO193" s="3"/>
      <c r="OIP193" s="3"/>
      <c r="OIQ193" s="3"/>
      <c r="OIR193" s="3"/>
      <c r="OIS193" s="3"/>
      <c r="OIT193" s="3"/>
      <c r="OIU193" s="3"/>
      <c r="OIV193" s="3"/>
      <c r="OIW193" s="3"/>
      <c r="OIX193" s="3"/>
      <c r="OIY193" s="3"/>
      <c r="OIZ193" s="3"/>
      <c r="OJA193" s="3"/>
      <c r="OJB193" s="3"/>
      <c r="OJC193" s="3"/>
      <c r="OJD193" s="3"/>
      <c r="OJE193" s="3"/>
      <c r="OJF193" s="3"/>
      <c r="OJG193" s="3"/>
      <c r="OJH193" s="3"/>
      <c r="OJI193" s="3"/>
      <c r="OJJ193" s="3"/>
      <c r="OJK193" s="3"/>
      <c r="OJL193" s="3"/>
      <c r="OJM193" s="3"/>
      <c r="OJN193" s="3"/>
      <c r="OJO193" s="3"/>
      <c r="OJP193" s="3"/>
      <c r="OJQ193" s="3"/>
      <c r="OJR193" s="3"/>
      <c r="OJS193" s="3"/>
      <c r="OJT193" s="3"/>
      <c r="OJU193" s="3"/>
      <c r="OJV193" s="3"/>
      <c r="OJW193" s="3"/>
      <c r="OJX193" s="3"/>
      <c r="OJY193" s="3"/>
      <c r="OJZ193" s="3"/>
      <c r="OKA193" s="3"/>
      <c r="OKB193" s="3"/>
      <c r="OKC193" s="3"/>
      <c r="OKD193" s="3"/>
      <c r="OKE193" s="3"/>
      <c r="OKF193" s="3"/>
      <c r="OKG193" s="3"/>
      <c r="OKH193" s="3"/>
      <c r="OKI193" s="3"/>
      <c r="OKJ193" s="3"/>
      <c r="OKK193" s="3"/>
      <c r="OKL193" s="3"/>
      <c r="OKM193" s="3"/>
      <c r="OKN193" s="3"/>
      <c r="OKO193" s="3"/>
      <c r="OKP193" s="3"/>
      <c r="OKQ193" s="3"/>
      <c r="OKR193" s="3"/>
      <c r="OKS193" s="3"/>
      <c r="OKT193" s="3"/>
      <c r="OKU193" s="3"/>
      <c r="OKV193" s="3"/>
      <c r="OKW193" s="3"/>
      <c r="OKX193" s="3"/>
      <c r="OKY193" s="3"/>
      <c r="OKZ193" s="3"/>
      <c r="OLA193" s="3"/>
      <c r="OLB193" s="3"/>
      <c r="OLC193" s="3"/>
      <c r="OLD193" s="3"/>
      <c r="OLE193" s="3"/>
      <c r="OLF193" s="3"/>
      <c r="OLG193" s="3"/>
      <c r="OLH193" s="3"/>
      <c r="OLI193" s="3"/>
      <c r="OLJ193" s="3"/>
      <c r="OLK193" s="3"/>
      <c r="OLL193" s="3"/>
      <c r="OLM193" s="3"/>
      <c r="OLN193" s="3"/>
      <c r="OLO193" s="3"/>
      <c r="OLP193" s="3"/>
      <c r="OLQ193" s="3"/>
      <c r="OLR193" s="3"/>
      <c r="OLS193" s="3"/>
      <c r="OLT193" s="3"/>
      <c r="OLU193" s="3"/>
      <c r="OLV193" s="3"/>
      <c r="OLW193" s="3"/>
      <c r="OLX193" s="3"/>
      <c r="OLY193" s="3"/>
      <c r="OLZ193" s="3"/>
      <c r="OMA193" s="3"/>
      <c r="OMB193" s="3"/>
      <c r="OMC193" s="3"/>
      <c r="OMD193" s="3"/>
      <c r="OME193" s="3"/>
      <c r="OMF193" s="3"/>
      <c r="OMG193" s="3"/>
      <c r="OMH193" s="3"/>
      <c r="OMI193" s="3"/>
      <c r="OMJ193" s="3"/>
      <c r="OMK193" s="3"/>
      <c r="OML193" s="3"/>
      <c r="OMM193" s="3"/>
      <c r="OMO193" s="3"/>
      <c r="OMQ193" s="3"/>
      <c r="OMR193" s="3"/>
      <c r="OMS193" s="3"/>
      <c r="OMT193" s="3"/>
      <c r="OMU193" s="3"/>
      <c r="OMV193" s="3"/>
      <c r="OMW193" s="3"/>
      <c r="OMX193" s="3"/>
      <c r="ONC193" s="3"/>
      <c r="OND193" s="3"/>
      <c r="ONE193" s="3"/>
      <c r="ONF193" s="3"/>
      <c r="ONG193" s="3"/>
      <c r="ONH193" s="3"/>
      <c r="ONI193" s="3"/>
      <c r="ONJ193" s="3"/>
      <c r="ONK193" s="3"/>
      <c r="ONL193" s="3"/>
      <c r="ONM193" s="3"/>
      <c r="ONN193" s="3"/>
      <c r="ONO193" s="3"/>
      <c r="ONP193" s="3"/>
      <c r="ONQ193" s="3"/>
      <c r="ONR193" s="3"/>
      <c r="ONS193" s="3"/>
      <c r="ONT193" s="3"/>
      <c r="ONU193" s="3"/>
      <c r="ONV193" s="3"/>
      <c r="ONW193" s="3"/>
      <c r="ONX193" s="3"/>
      <c r="ONY193" s="3"/>
      <c r="ONZ193" s="3"/>
      <c r="OOA193" s="3"/>
      <c r="OOB193" s="3"/>
      <c r="OOC193" s="3"/>
      <c r="OOD193" s="3"/>
      <c r="OOE193" s="3"/>
      <c r="OOF193" s="3"/>
      <c r="OOG193" s="3"/>
      <c r="OOH193" s="3"/>
      <c r="OOI193" s="3"/>
      <c r="OOJ193" s="3"/>
      <c r="OOK193" s="3"/>
      <c r="OOL193" s="3"/>
      <c r="OOM193" s="3"/>
      <c r="OON193" s="3"/>
      <c r="OOO193" s="3"/>
      <c r="OOP193" s="3"/>
      <c r="OOQ193" s="3"/>
      <c r="OOR193" s="3"/>
      <c r="OOS193" s="3"/>
      <c r="OOT193" s="3"/>
      <c r="OOU193" s="3"/>
      <c r="OOV193" s="3"/>
      <c r="OOW193" s="3"/>
      <c r="OOX193" s="3"/>
      <c r="OOY193" s="3"/>
      <c r="OOZ193" s="3"/>
      <c r="OPA193" s="3"/>
      <c r="OPB193" s="3"/>
      <c r="OPC193" s="3"/>
      <c r="OPD193" s="3"/>
      <c r="OPE193" s="3"/>
      <c r="OPF193" s="3"/>
      <c r="OPG193" s="3"/>
      <c r="OPH193" s="3"/>
      <c r="OPI193" s="3"/>
      <c r="OPJ193" s="3"/>
      <c r="OPK193" s="3"/>
      <c r="OPL193" s="3"/>
      <c r="OPM193" s="3"/>
      <c r="OPN193" s="3"/>
      <c r="OPO193" s="3"/>
      <c r="OPP193" s="3"/>
      <c r="OPQ193" s="3"/>
      <c r="OPR193" s="3"/>
      <c r="OPS193" s="3"/>
      <c r="OPT193" s="3"/>
      <c r="OPU193" s="3"/>
      <c r="OPV193" s="3"/>
      <c r="OPW193" s="3"/>
      <c r="OPX193" s="3"/>
      <c r="OPY193" s="3"/>
      <c r="OPZ193" s="3"/>
      <c r="OQA193" s="3"/>
      <c r="OQB193" s="3"/>
      <c r="OQC193" s="3"/>
      <c r="OQD193" s="3"/>
      <c r="OQE193" s="3"/>
      <c r="OQF193" s="3"/>
      <c r="OQG193" s="3"/>
      <c r="OQH193" s="3"/>
      <c r="OQI193" s="3"/>
      <c r="OQJ193" s="3"/>
      <c r="OQK193" s="3"/>
      <c r="OQL193" s="3"/>
      <c r="OQM193" s="3"/>
      <c r="OQN193" s="3"/>
      <c r="OQO193" s="3"/>
      <c r="OQP193" s="3"/>
      <c r="OQQ193" s="3"/>
      <c r="OQR193" s="3"/>
      <c r="OQS193" s="3"/>
      <c r="OQT193" s="3"/>
      <c r="OQU193" s="3"/>
      <c r="OQV193" s="3"/>
      <c r="OQW193" s="3"/>
      <c r="OQX193" s="3"/>
      <c r="OQY193" s="3"/>
      <c r="OQZ193" s="3"/>
      <c r="ORA193" s="3"/>
      <c r="ORB193" s="3"/>
      <c r="ORC193" s="3"/>
      <c r="ORD193" s="3"/>
      <c r="ORE193" s="3"/>
      <c r="ORF193" s="3"/>
      <c r="ORG193" s="3"/>
      <c r="ORH193" s="3"/>
      <c r="ORI193" s="3"/>
      <c r="ORJ193" s="3"/>
      <c r="ORK193" s="3"/>
      <c r="ORL193" s="3"/>
      <c r="ORM193" s="3"/>
      <c r="ORN193" s="3"/>
      <c r="ORO193" s="3"/>
      <c r="ORP193" s="3"/>
      <c r="ORQ193" s="3"/>
      <c r="ORR193" s="3"/>
      <c r="ORS193" s="3"/>
      <c r="ORT193" s="3"/>
      <c r="ORU193" s="3"/>
      <c r="ORV193" s="3"/>
      <c r="ORW193" s="3"/>
      <c r="ORX193" s="3"/>
      <c r="ORY193" s="3"/>
      <c r="ORZ193" s="3"/>
      <c r="OSA193" s="3"/>
      <c r="OSB193" s="3"/>
      <c r="OSC193" s="3"/>
      <c r="OSD193" s="3"/>
      <c r="OSE193" s="3"/>
      <c r="OSF193" s="3"/>
      <c r="OSG193" s="3"/>
      <c r="OSH193" s="3"/>
      <c r="OSI193" s="3"/>
      <c r="OSJ193" s="3"/>
      <c r="OSK193" s="3"/>
      <c r="OSL193" s="3"/>
      <c r="OSM193" s="3"/>
      <c r="OSN193" s="3"/>
      <c r="OSO193" s="3"/>
      <c r="OSP193" s="3"/>
      <c r="OSQ193" s="3"/>
      <c r="OSR193" s="3"/>
      <c r="OSS193" s="3"/>
      <c r="OST193" s="3"/>
      <c r="OSU193" s="3"/>
      <c r="OSV193" s="3"/>
      <c r="OSW193" s="3"/>
      <c r="OSX193" s="3"/>
      <c r="OSY193" s="3"/>
      <c r="OSZ193" s="3"/>
      <c r="OTA193" s="3"/>
      <c r="OTB193" s="3"/>
      <c r="OTC193" s="3"/>
      <c r="OTD193" s="3"/>
      <c r="OTE193" s="3"/>
      <c r="OTF193" s="3"/>
      <c r="OTG193" s="3"/>
      <c r="OTH193" s="3"/>
      <c r="OTI193" s="3"/>
      <c r="OTJ193" s="3"/>
      <c r="OTK193" s="3"/>
      <c r="OTL193" s="3"/>
      <c r="OTM193" s="3"/>
      <c r="OTN193" s="3"/>
      <c r="OTO193" s="3"/>
      <c r="OTP193" s="3"/>
      <c r="OTQ193" s="3"/>
      <c r="OTR193" s="3"/>
      <c r="OTS193" s="3"/>
      <c r="OTT193" s="3"/>
      <c r="OTU193" s="3"/>
      <c r="OTV193" s="3"/>
      <c r="OTW193" s="3"/>
      <c r="OTX193" s="3"/>
      <c r="OTY193" s="3"/>
      <c r="OTZ193" s="3"/>
      <c r="OUA193" s="3"/>
      <c r="OUB193" s="3"/>
      <c r="OUC193" s="3"/>
      <c r="OUD193" s="3"/>
      <c r="OUE193" s="3"/>
      <c r="OUF193" s="3"/>
      <c r="OUG193" s="3"/>
      <c r="OUH193" s="3"/>
      <c r="OUI193" s="3"/>
      <c r="OUJ193" s="3"/>
      <c r="OUK193" s="3"/>
      <c r="OUL193" s="3"/>
      <c r="OUM193" s="3"/>
      <c r="OUN193" s="3"/>
      <c r="OUO193" s="3"/>
      <c r="OUP193" s="3"/>
      <c r="OUQ193" s="3"/>
      <c r="OUR193" s="3"/>
      <c r="OUS193" s="3"/>
      <c r="OUT193" s="3"/>
      <c r="OUU193" s="3"/>
      <c r="OUV193" s="3"/>
      <c r="OUW193" s="3"/>
      <c r="OUX193" s="3"/>
      <c r="OUY193" s="3"/>
      <c r="OUZ193" s="3"/>
      <c r="OVA193" s="3"/>
      <c r="OVB193" s="3"/>
      <c r="OVC193" s="3"/>
      <c r="OVD193" s="3"/>
      <c r="OVE193" s="3"/>
      <c r="OVF193" s="3"/>
      <c r="OVG193" s="3"/>
      <c r="OVH193" s="3"/>
      <c r="OVI193" s="3"/>
      <c r="OVJ193" s="3"/>
      <c r="OVK193" s="3"/>
      <c r="OVL193" s="3"/>
      <c r="OVM193" s="3"/>
      <c r="OVN193" s="3"/>
      <c r="OVO193" s="3"/>
      <c r="OVP193" s="3"/>
      <c r="OVQ193" s="3"/>
      <c r="OVR193" s="3"/>
      <c r="OVS193" s="3"/>
      <c r="OVT193" s="3"/>
      <c r="OVU193" s="3"/>
      <c r="OVV193" s="3"/>
      <c r="OVW193" s="3"/>
      <c r="OVX193" s="3"/>
      <c r="OVY193" s="3"/>
      <c r="OVZ193" s="3"/>
      <c r="OWA193" s="3"/>
      <c r="OWB193" s="3"/>
      <c r="OWC193" s="3"/>
      <c r="OWD193" s="3"/>
      <c r="OWE193" s="3"/>
      <c r="OWF193" s="3"/>
      <c r="OWG193" s="3"/>
      <c r="OWH193" s="3"/>
      <c r="OWI193" s="3"/>
      <c r="OWK193" s="3"/>
      <c r="OWM193" s="3"/>
      <c r="OWN193" s="3"/>
      <c r="OWO193" s="3"/>
      <c r="OWP193" s="3"/>
      <c r="OWQ193" s="3"/>
      <c r="OWR193" s="3"/>
      <c r="OWS193" s="3"/>
      <c r="OWT193" s="3"/>
      <c r="OWY193" s="3"/>
      <c r="OWZ193" s="3"/>
      <c r="OXA193" s="3"/>
      <c r="OXB193" s="3"/>
      <c r="OXC193" s="3"/>
      <c r="OXD193" s="3"/>
      <c r="OXE193" s="3"/>
      <c r="OXF193" s="3"/>
      <c r="OXG193" s="3"/>
      <c r="OXH193" s="3"/>
      <c r="OXI193" s="3"/>
      <c r="OXJ193" s="3"/>
      <c r="OXK193" s="3"/>
      <c r="OXL193" s="3"/>
      <c r="OXM193" s="3"/>
      <c r="OXN193" s="3"/>
      <c r="OXO193" s="3"/>
      <c r="OXP193" s="3"/>
      <c r="OXQ193" s="3"/>
      <c r="OXR193" s="3"/>
      <c r="OXS193" s="3"/>
      <c r="OXT193" s="3"/>
      <c r="OXU193" s="3"/>
      <c r="OXV193" s="3"/>
      <c r="OXW193" s="3"/>
      <c r="OXX193" s="3"/>
      <c r="OXY193" s="3"/>
      <c r="OXZ193" s="3"/>
      <c r="OYA193" s="3"/>
      <c r="OYB193" s="3"/>
      <c r="OYC193" s="3"/>
      <c r="OYD193" s="3"/>
      <c r="OYE193" s="3"/>
      <c r="OYF193" s="3"/>
      <c r="OYG193" s="3"/>
      <c r="OYH193" s="3"/>
      <c r="OYI193" s="3"/>
      <c r="OYJ193" s="3"/>
      <c r="OYK193" s="3"/>
      <c r="OYL193" s="3"/>
      <c r="OYM193" s="3"/>
      <c r="OYN193" s="3"/>
      <c r="OYO193" s="3"/>
      <c r="OYP193" s="3"/>
      <c r="OYQ193" s="3"/>
      <c r="OYR193" s="3"/>
      <c r="OYS193" s="3"/>
      <c r="OYT193" s="3"/>
      <c r="OYU193" s="3"/>
      <c r="OYV193" s="3"/>
      <c r="OYW193" s="3"/>
      <c r="OYX193" s="3"/>
      <c r="OYY193" s="3"/>
      <c r="OYZ193" s="3"/>
      <c r="OZA193" s="3"/>
      <c r="OZB193" s="3"/>
      <c r="OZC193" s="3"/>
      <c r="OZD193" s="3"/>
      <c r="OZE193" s="3"/>
      <c r="OZF193" s="3"/>
      <c r="OZG193" s="3"/>
      <c r="OZH193" s="3"/>
      <c r="OZI193" s="3"/>
      <c r="OZJ193" s="3"/>
      <c r="OZK193" s="3"/>
      <c r="OZL193" s="3"/>
      <c r="OZM193" s="3"/>
      <c r="OZN193" s="3"/>
      <c r="OZO193" s="3"/>
      <c r="OZP193" s="3"/>
      <c r="OZQ193" s="3"/>
      <c r="OZR193" s="3"/>
      <c r="OZS193" s="3"/>
      <c r="OZT193" s="3"/>
      <c r="OZU193" s="3"/>
      <c r="OZV193" s="3"/>
      <c r="OZW193" s="3"/>
      <c r="OZX193" s="3"/>
      <c r="OZY193" s="3"/>
      <c r="OZZ193" s="3"/>
      <c r="PAA193" s="3"/>
      <c r="PAB193" s="3"/>
      <c r="PAC193" s="3"/>
      <c r="PAD193" s="3"/>
      <c r="PAE193" s="3"/>
      <c r="PAF193" s="3"/>
      <c r="PAG193" s="3"/>
      <c r="PAH193" s="3"/>
      <c r="PAI193" s="3"/>
      <c r="PAJ193" s="3"/>
      <c r="PAK193" s="3"/>
      <c r="PAL193" s="3"/>
      <c r="PAM193" s="3"/>
      <c r="PAN193" s="3"/>
      <c r="PAO193" s="3"/>
      <c r="PAP193" s="3"/>
      <c r="PAQ193" s="3"/>
      <c r="PAR193" s="3"/>
      <c r="PAS193" s="3"/>
      <c r="PAT193" s="3"/>
      <c r="PAU193" s="3"/>
      <c r="PAV193" s="3"/>
      <c r="PAW193" s="3"/>
      <c r="PAX193" s="3"/>
      <c r="PAY193" s="3"/>
      <c r="PAZ193" s="3"/>
      <c r="PBA193" s="3"/>
      <c r="PBB193" s="3"/>
      <c r="PBC193" s="3"/>
      <c r="PBD193" s="3"/>
      <c r="PBE193" s="3"/>
      <c r="PBF193" s="3"/>
      <c r="PBG193" s="3"/>
      <c r="PBH193" s="3"/>
      <c r="PBI193" s="3"/>
      <c r="PBJ193" s="3"/>
      <c r="PBK193" s="3"/>
      <c r="PBL193" s="3"/>
      <c r="PBM193" s="3"/>
      <c r="PBN193" s="3"/>
      <c r="PBO193" s="3"/>
      <c r="PBP193" s="3"/>
      <c r="PBQ193" s="3"/>
      <c r="PBR193" s="3"/>
      <c r="PBS193" s="3"/>
      <c r="PBT193" s="3"/>
      <c r="PBU193" s="3"/>
      <c r="PBV193" s="3"/>
      <c r="PBW193" s="3"/>
      <c r="PBX193" s="3"/>
      <c r="PBY193" s="3"/>
      <c r="PBZ193" s="3"/>
      <c r="PCA193" s="3"/>
      <c r="PCB193" s="3"/>
      <c r="PCC193" s="3"/>
      <c r="PCD193" s="3"/>
      <c r="PCE193" s="3"/>
      <c r="PCF193" s="3"/>
      <c r="PCG193" s="3"/>
      <c r="PCH193" s="3"/>
      <c r="PCI193" s="3"/>
      <c r="PCJ193" s="3"/>
      <c r="PCK193" s="3"/>
      <c r="PCL193" s="3"/>
      <c r="PCM193" s="3"/>
      <c r="PCN193" s="3"/>
      <c r="PCO193" s="3"/>
      <c r="PCP193" s="3"/>
      <c r="PCQ193" s="3"/>
      <c r="PCR193" s="3"/>
      <c r="PCS193" s="3"/>
      <c r="PCT193" s="3"/>
      <c r="PCU193" s="3"/>
      <c r="PCV193" s="3"/>
      <c r="PCW193" s="3"/>
      <c r="PCX193" s="3"/>
      <c r="PCY193" s="3"/>
      <c r="PCZ193" s="3"/>
      <c r="PDA193" s="3"/>
      <c r="PDB193" s="3"/>
      <c r="PDC193" s="3"/>
      <c r="PDD193" s="3"/>
      <c r="PDE193" s="3"/>
      <c r="PDF193" s="3"/>
      <c r="PDG193" s="3"/>
      <c r="PDH193" s="3"/>
      <c r="PDI193" s="3"/>
      <c r="PDJ193" s="3"/>
      <c r="PDK193" s="3"/>
      <c r="PDL193" s="3"/>
      <c r="PDM193" s="3"/>
      <c r="PDN193" s="3"/>
      <c r="PDO193" s="3"/>
      <c r="PDP193" s="3"/>
      <c r="PDQ193" s="3"/>
      <c r="PDR193" s="3"/>
      <c r="PDS193" s="3"/>
      <c r="PDT193" s="3"/>
      <c r="PDU193" s="3"/>
      <c r="PDV193" s="3"/>
      <c r="PDW193" s="3"/>
      <c r="PDX193" s="3"/>
      <c r="PDY193" s="3"/>
      <c r="PDZ193" s="3"/>
      <c r="PEA193" s="3"/>
      <c r="PEB193" s="3"/>
      <c r="PEC193" s="3"/>
      <c r="PED193" s="3"/>
      <c r="PEE193" s="3"/>
      <c r="PEF193" s="3"/>
      <c r="PEG193" s="3"/>
      <c r="PEH193" s="3"/>
      <c r="PEI193" s="3"/>
      <c r="PEJ193" s="3"/>
      <c r="PEK193" s="3"/>
      <c r="PEL193" s="3"/>
      <c r="PEM193" s="3"/>
      <c r="PEN193" s="3"/>
      <c r="PEO193" s="3"/>
      <c r="PEP193" s="3"/>
      <c r="PEQ193" s="3"/>
      <c r="PER193" s="3"/>
      <c r="PES193" s="3"/>
      <c r="PET193" s="3"/>
      <c r="PEU193" s="3"/>
      <c r="PEV193" s="3"/>
      <c r="PEW193" s="3"/>
      <c r="PEX193" s="3"/>
      <c r="PEY193" s="3"/>
      <c r="PEZ193" s="3"/>
      <c r="PFA193" s="3"/>
      <c r="PFB193" s="3"/>
      <c r="PFC193" s="3"/>
      <c r="PFD193" s="3"/>
      <c r="PFE193" s="3"/>
      <c r="PFF193" s="3"/>
      <c r="PFG193" s="3"/>
      <c r="PFH193" s="3"/>
      <c r="PFI193" s="3"/>
      <c r="PFJ193" s="3"/>
      <c r="PFK193" s="3"/>
      <c r="PFL193" s="3"/>
      <c r="PFM193" s="3"/>
      <c r="PFN193" s="3"/>
      <c r="PFO193" s="3"/>
      <c r="PFP193" s="3"/>
      <c r="PFQ193" s="3"/>
      <c r="PFR193" s="3"/>
      <c r="PFS193" s="3"/>
      <c r="PFT193" s="3"/>
      <c r="PFU193" s="3"/>
      <c r="PFV193" s="3"/>
      <c r="PFW193" s="3"/>
      <c r="PFX193" s="3"/>
      <c r="PFY193" s="3"/>
      <c r="PFZ193" s="3"/>
      <c r="PGA193" s="3"/>
      <c r="PGB193" s="3"/>
      <c r="PGC193" s="3"/>
      <c r="PGD193" s="3"/>
      <c r="PGE193" s="3"/>
      <c r="PGG193" s="3"/>
      <c r="PGI193" s="3"/>
      <c r="PGJ193" s="3"/>
      <c r="PGK193" s="3"/>
      <c r="PGL193" s="3"/>
      <c r="PGM193" s="3"/>
      <c r="PGN193" s="3"/>
      <c r="PGO193" s="3"/>
      <c r="PGP193" s="3"/>
      <c r="PGU193" s="3"/>
      <c r="PGV193" s="3"/>
      <c r="PGW193" s="3"/>
      <c r="PGX193" s="3"/>
      <c r="PGY193" s="3"/>
      <c r="PGZ193" s="3"/>
      <c r="PHA193" s="3"/>
      <c r="PHB193" s="3"/>
      <c r="PHC193" s="3"/>
      <c r="PHD193" s="3"/>
      <c r="PHE193" s="3"/>
      <c r="PHF193" s="3"/>
      <c r="PHG193" s="3"/>
      <c r="PHH193" s="3"/>
      <c r="PHI193" s="3"/>
      <c r="PHJ193" s="3"/>
      <c r="PHK193" s="3"/>
      <c r="PHL193" s="3"/>
      <c r="PHM193" s="3"/>
      <c r="PHN193" s="3"/>
      <c r="PHO193" s="3"/>
      <c r="PHP193" s="3"/>
      <c r="PHQ193" s="3"/>
      <c r="PHR193" s="3"/>
      <c r="PHS193" s="3"/>
      <c r="PHT193" s="3"/>
      <c r="PHU193" s="3"/>
      <c r="PHV193" s="3"/>
      <c r="PHW193" s="3"/>
      <c r="PHX193" s="3"/>
      <c r="PHY193" s="3"/>
      <c r="PHZ193" s="3"/>
      <c r="PIA193" s="3"/>
      <c r="PIB193" s="3"/>
      <c r="PIC193" s="3"/>
      <c r="PID193" s="3"/>
      <c r="PIE193" s="3"/>
      <c r="PIF193" s="3"/>
      <c r="PIG193" s="3"/>
      <c r="PIH193" s="3"/>
      <c r="PII193" s="3"/>
      <c r="PIJ193" s="3"/>
      <c r="PIK193" s="3"/>
      <c r="PIL193" s="3"/>
      <c r="PIM193" s="3"/>
      <c r="PIN193" s="3"/>
      <c r="PIO193" s="3"/>
      <c r="PIP193" s="3"/>
      <c r="PIQ193" s="3"/>
      <c r="PIR193" s="3"/>
      <c r="PIS193" s="3"/>
      <c r="PIT193" s="3"/>
      <c r="PIU193" s="3"/>
      <c r="PIV193" s="3"/>
      <c r="PIW193" s="3"/>
      <c r="PIX193" s="3"/>
      <c r="PIY193" s="3"/>
      <c r="PIZ193" s="3"/>
      <c r="PJA193" s="3"/>
      <c r="PJB193" s="3"/>
      <c r="PJC193" s="3"/>
      <c r="PJD193" s="3"/>
      <c r="PJE193" s="3"/>
      <c r="PJF193" s="3"/>
      <c r="PJG193" s="3"/>
      <c r="PJH193" s="3"/>
      <c r="PJI193" s="3"/>
      <c r="PJJ193" s="3"/>
      <c r="PJK193" s="3"/>
      <c r="PJL193" s="3"/>
      <c r="PJM193" s="3"/>
      <c r="PJN193" s="3"/>
      <c r="PJO193" s="3"/>
      <c r="PJP193" s="3"/>
      <c r="PJQ193" s="3"/>
      <c r="PJR193" s="3"/>
      <c r="PJS193" s="3"/>
      <c r="PJT193" s="3"/>
      <c r="PJU193" s="3"/>
      <c r="PJV193" s="3"/>
      <c r="PJW193" s="3"/>
      <c r="PJX193" s="3"/>
      <c r="PJY193" s="3"/>
      <c r="PJZ193" s="3"/>
      <c r="PKA193" s="3"/>
      <c r="PKB193" s="3"/>
      <c r="PKC193" s="3"/>
      <c r="PKD193" s="3"/>
      <c r="PKE193" s="3"/>
      <c r="PKF193" s="3"/>
      <c r="PKG193" s="3"/>
      <c r="PKH193" s="3"/>
      <c r="PKI193" s="3"/>
      <c r="PKJ193" s="3"/>
      <c r="PKK193" s="3"/>
      <c r="PKL193" s="3"/>
      <c r="PKM193" s="3"/>
      <c r="PKN193" s="3"/>
      <c r="PKO193" s="3"/>
      <c r="PKP193" s="3"/>
      <c r="PKQ193" s="3"/>
      <c r="PKR193" s="3"/>
      <c r="PKS193" s="3"/>
      <c r="PKT193" s="3"/>
      <c r="PKU193" s="3"/>
      <c r="PKV193" s="3"/>
      <c r="PKW193" s="3"/>
      <c r="PKX193" s="3"/>
      <c r="PKY193" s="3"/>
      <c r="PKZ193" s="3"/>
      <c r="PLA193" s="3"/>
      <c r="PLB193" s="3"/>
      <c r="PLC193" s="3"/>
      <c r="PLD193" s="3"/>
      <c r="PLE193" s="3"/>
      <c r="PLF193" s="3"/>
      <c r="PLG193" s="3"/>
      <c r="PLH193" s="3"/>
      <c r="PLI193" s="3"/>
      <c r="PLJ193" s="3"/>
      <c r="PLK193" s="3"/>
      <c r="PLL193" s="3"/>
      <c r="PLM193" s="3"/>
      <c r="PLN193" s="3"/>
      <c r="PLO193" s="3"/>
      <c r="PLP193" s="3"/>
      <c r="PLQ193" s="3"/>
      <c r="PLR193" s="3"/>
      <c r="PLS193" s="3"/>
      <c r="PLT193" s="3"/>
      <c r="PLU193" s="3"/>
      <c r="PLV193" s="3"/>
      <c r="PLW193" s="3"/>
      <c r="PLX193" s="3"/>
      <c r="PLY193" s="3"/>
      <c r="PLZ193" s="3"/>
      <c r="PMA193" s="3"/>
      <c r="PMB193" s="3"/>
      <c r="PMC193" s="3"/>
      <c r="PMD193" s="3"/>
      <c r="PME193" s="3"/>
      <c r="PMF193" s="3"/>
      <c r="PMG193" s="3"/>
      <c r="PMH193" s="3"/>
      <c r="PMI193" s="3"/>
      <c r="PMJ193" s="3"/>
      <c r="PMK193" s="3"/>
      <c r="PML193" s="3"/>
      <c r="PMM193" s="3"/>
      <c r="PMN193" s="3"/>
      <c r="PMO193" s="3"/>
      <c r="PMP193" s="3"/>
      <c r="PMQ193" s="3"/>
      <c r="PMR193" s="3"/>
      <c r="PMS193" s="3"/>
      <c r="PMT193" s="3"/>
      <c r="PMU193" s="3"/>
      <c r="PMV193" s="3"/>
      <c r="PMW193" s="3"/>
      <c r="PMX193" s="3"/>
      <c r="PMY193" s="3"/>
      <c r="PMZ193" s="3"/>
      <c r="PNA193" s="3"/>
      <c r="PNB193" s="3"/>
      <c r="PNC193" s="3"/>
      <c r="PND193" s="3"/>
      <c r="PNE193" s="3"/>
      <c r="PNF193" s="3"/>
      <c r="PNG193" s="3"/>
      <c r="PNH193" s="3"/>
      <c r="PNI193" s="3"/>
      <c r="PNJ193" s="3"/>
      <c r="PNK193" s="3"/>
      <c r="PNL193" s="3"/>
      <c r="PNM193" s="3"/>
      <c r="PNN193" s="3"/>
      <c r="PNO193" s="3"/>
      <c r="PNP193" s="3"/>
      <c r="PNQ193" s="3"/>
      <c r="PNR193" s="3"/>
      <c r="PNS193" s="3"/>
      <c r="PNT193" s="3"/>
      <c r="PNU193" s="3"/>
      <c r="PNV193" s="3"/>
      <c r="PNW193" s="3"/>
      <c r="PNX193" s="3"/>
      <c r="PNY193" s="3"/>
      <c r="PNZ193" s="3"/>
      <c r="POA193" s="3"/>
      <c r="POB193" s="3"/>
      <c r="POC193" s="3"/>
      <c r="POD193" s="3"/>
      <c r="POE193" s="3"/>
      <c r="POF193" s="3"/>
      <c r="POG193" s="3"/>
      <c r="POH193" s="3"/>
      <c r="POI193" s="3"/>
      <c r="POJ193" s="3"/>
      <c r="POK193" s="3"/>
      <c r="POL193" s="3"/>
      <c r="POM193" s="3"/>
      <c r="PON193" s="3"/>
      <c r="POO193" s="3"/>
      <c r="POP193" s="3"/>
      <c r="POQ193" s="3"/>
      <c r="POR193" s="3"/>
      <c r="POS193" s="3"/>
      <c r="POT193" s="3"/>
      <c r="POU193" s="3"/>
      <c r="POV193" s="3"/>
      <c r="POW193" s="3"/>
      <c r="POX193" s="3"/>
      <c r="POY193" s="3"/>
      <c r="POZ193" s="3"/>
      <c r="PPA193" s="3"/>
      <c r="PPB193" s="3"/>
      <c r="PPC193" s="3"/>
      <c r="PPD193" s="3"/>
      <c r="PPE193" s="3"/>
      <c r="PPF193" s="3"/>
      <c r="PPG193" s="3"/>
      <c r="PPH193" s="3"/>
      <c r="PPI193" s="3"/>
      <c r="PPJ193" s="3"/>
      <c r="PPK193" s="3"/>
      <c r="PPL193" s="3"/>
      <c r="PPM193" s="3"/>
      <c r="PPN193" s="3"/>
      <c r="PPO193" s="3"/>
      <c r="PPP193" s="3"/>
      <c r="PPQ193" s="3"/>
      <c r="PPR193" s="3"/>
      <c r="PPS193" s="3"/>
      <c r="PPT193" s="3"/>
      <c r="PPU193" s="3"/>
      <c r="PPV193" s="3"/>
      <c r="PPW193" s="3"/>
      <c r="PPX193" s="3"/>
      <c r="PPY193" s="3"/>
      <c r="PPZ193" s="3"/>
      <c r="PQA193" s="3"/>
      <c r="PQC193" s="3"/>
      <c r="PQE193" s="3"/>
      <c r="PQF193" s="3"/>
      <c r="PQG193" s="3"/>
      <c r="PQH193" s="3"/>
      <c r="PQI193" s="3"/>
      <c r="PQJ193" s="3"/>
      <c r="PQK193" s="3"/>
      <c r="PQL193" s="3"/>
      <c r="PQQ193" s="3"/>
      <c r="PQR193" s="3"/>
      <c r="PQS193" s="3"/>
      <c r="PQT193" s="3"/>
      <c r="PQU193" s="3"/>
      <c r="PQV193" s="3"/>
      <c r="PQW193" s="3"/>
      <c r="PQX193" s="3"/>
      <c r="PQY193" s="3"/>
      <c r="PQZ193" s="3"/>
      <c r="PRA193" s="3"/>
      <c r="PRB193" s="3"/>
      <c r="PRC193" s="3"/>
      <c r="PRD193" s="3"/>
      <c r="PRE193" s="3"/>
      <c r="PRF193" s="3"/>
      <c r="PRG193" s="3"/>
      <c r="PRH193" s="3"/>
      <c r="PRI193" s="3"/>
      <c r="PRJ193" s="3"/>
      <c r="PRK193" s="3"/>
      <c r="PRL193" s="3"/>
      <c r="PRM193" s="3"/>
      <c r="PRN193" s="3"/>
      <c r="PRO193" s="3"/>
      <c r="PRP193" s="3"/>
      <c r="PRQ193" s="3"/>
      <c r="PRR193" s="3"/>
      <c r="PRS193" s="3"/>
      <c r="PRT193" s="3"/>
      <c r="PRU193" s="3"/>
      <c r="PRV193" s="3"/>
      <c r="PRW193" s="3"/>
      <c r="PRX193" s="3"/>
      <c r="PRY193" s="3"/>
      <c r="PRZ193" s="3"/>
      <c r="PSA193" s="3"/>
      <c r="PSB193" s="3"/>
      <c r="PSC193" s="3"/>
      <c r="PSD193" s="3"/>
      <c r="PSE193" s="3"/>
      <c r="PSF193" s="3"/>
      <c r="PSG193" s="3"/>
      <c r="PSH193" s="3"/>
      <c r="PSI193" s="3"/>
      <c r="PSJ193" s="3"/>
      <c r="PSK193" s="3"/>
      <c r="PSL193" s="3"/>
      <c r="PSM193" s="3"/>
      <c r="PSN193" s="3"/>
      <c r="PSO193" s="3"/>
      <c r="PSP193" s="3"/>
      <c r="PSQ193" s="3"/>
      <c r="PSR193" s="3"/>
      <c r="PSS193" s="3"/>
      <c r="PST193" s="3"/>
      <c r="PSU193" s="3"/>
      <c r="PSV193" s="3"/>
      <c r="PSW193" s="3"/>
      <c r="PSX193" s="3"/>
      <c r="PSY193" s="3"/>
      <c r="PSZ193" s="3"/>
      <c r="PTA193" s="3"/>
      <c r="PTB193" s="3"/>
      <c r="PTC193" s="3"/>
      <c r="PTD193" s="3"/>
      <c r="PTE193" s="3"/>
      <c r="PTF193" s="3"/>
      <c r="PTG193" s="3"/>
      <c r="PTH193" s="3"/>
      <c r="PTI193" s="3"/>
      <c r="PTJ193" s="3"/>
      <c r="PTK193" s="3"/>
      <c r="PTL193" s="3"/>
      <c r="PTM193" s="3"/>
      <c r="PTN193" s="3"/>
      <c r="PTO193" s="3"/>
      <c r="PTP193" s="3"/>
      <c r="PTQ193" s="3"/>
      <c r="PTR193" s="3"/>
      <c r="PTS193" s="3"/>
      <c r="PTT193" s="3"/>
      <c r="PTU193" s="3"/>
      <c r="PTV193" s="3"/>
      <c r="PTW193" s="3"/>
      <c r="PTX193" s="3"/>
      <c r="PTY193" s="3"/>
      <c r="PTZ193" s="3"/>
      <c r="PUA193" s="3"/>
      <c r="PUB193" s="3"/>
      <c r="PUC193" s="3"/>
      <c r="PUD193" s="3"/>
      <c r="PUE193" s="3"/>
      <c r="PUF193" s="3"/>
      <c r="PUG193" s="3"/>
      <c r="PUH193" s="3"/>
      <c r="PUI193" s="3"/>
      <c r="PUJ193" s="3"/>
      <c r="PUK193" s="3"/>
      <c r="PUL193" s="3"/>
      <c r="PUM193" s="3"/>
      <c r="PUN193" s="3"/>
      <c r="PUO193" s="3"/>
      <c r="PUP193" s="3"/>
      <c r="PUQ193" s="3"/>
      <c r="PUR193" s="3"/>
      <c r="PUS193" s="3"/>
      <c r="PUT193" s="3"/>
      <c r="PUU193" s="3"/>
      <c r="PUV193" s="3"/>
      <c r="PUW193" s="3"/>
      <c r="PUX193" s="3"/>
      <c r="PUY193" s="3"/>
      <c r="PUZ193" s="3"/>
      <c r="PVA193" s="3"/>
      <c r="PVB193" s="3"/>
      <c r="PVC193" s="3"/>
      <c r="PVD193" s="3"/>
      <c r="PVE193" s="3"/>
      <c r="PVF193" s="3"/>
      <c r="PVG193" s="3"/>
      <c r="PVH193" s="3"/>
      <c r="PVI193" s="3"/>
      <c r="PVJ193" s="3"/>
      <c r="PVK193" s="3"/>
      <c r="PVL193" s="3"/>
      <c r="PVM193" s="3"/>
      <c r="PVN193" s="3"/>
      <c r="PVO193" s="3"/>
      <c r="PVP193" s="3"/>
      <c r="PVQ193" s="3"/>
      <c r="PVR193" s="3"/>
      <c r="PVS193" s="3"/>
      <c r="PVT193" s="3"/>
      <c r="PVU193" s="3"/>
      <c r="PVV193" s="3"/>
      <c r="PVW193" s="3"/>
      <c r="PVX193" s="3"/>
      <c r="PVY193" s="3"/>
      <c r="PVZ193" s="3"/>
      <c r="PWA193" s="3"/>
      <c r="PWB193" s="3"/>
      <c r="PWC193" s="3"/>
      <c r="PWD193" s="3"/>
      <c r="PWE193" s="3"/>
      <c r="PWF193" s="3"/>
      <c r="PWG193" s="3"/>
      <c r="PWH193" s="3"/>
      <c r="PWI193" s="3"/>
      <c r="PWJ193" s="3"/>
      <c r="PWK193" s="3"/>
      <c r="PWL193" s="3"/>
      <c r="PWM193" s="3"/>
      <c r="PWN193" s="3"/>
      <c r="PWO193" s="3"/>
      <c r="PWP193" s="3"/>
      <c r="PWQ193" s="3"/>
      <c r="PWR193" s="3"/>
      <c r="PWS193" s="3"/>
      <c r="PWT193" s="3"/>
      <c r="PWU193" s="3"/>
      <c r="PWV193" s="3"/>
      <c r="PWW193" s="3"/>
      <c r="PWX193" s="3"/>
      <c r="PWY193" s="3"/>
      <c r="PWZ193" s="3"/>
      <c r="PXA193" s="3"/>
      <c r="PXB193" s="3"/>
      <c r="PXC193" s="3"/>
      <c r="PXD193" s="3"/>
      <c r="PXE193" s="3"/>
      <c r="PXF193" s="3"/>
      <c r="PXG193" s="3"/>
      <c r="PXH193" s="3"/>
      <c r="PXI193" s="3"/>
      <c r="PXJ193" s="3"/>
      <c r="PXK193" s="3"/>
      <c r="PXL193" s="3"/>
      <c r="PXM193" s="3"/>
      <c r="PXN193" s="3"/>
      <c r="PXO193" s="3"/>
      <c r="PXP193" s="3"/>
      <c r="PXQ193" s="3"/>
      <c r="PXR193" s="3"/>
      <c r="PXS193" s="3"/>
      <c r="PXT193" s="3"/>
      <c r="PXU193" s="3"/>
      <c r="PXV193" s="3"/>
      <c r="PXW193" s="3"/>
      <c r="PXX193" s="3"/>
      <c r="PXY193" s="3"/>
      <c r="PXZ193" s="3"/>
      <c r="PYA193" s="3"/>
      <c r="PYB193" s="3"/>
      <c r="PYC193" s="3"/>
      <c r="PYD193" s="3"/>
      <c r="PYE193" s="3"/>
      <c r="PYF193" s="3"/>
      <c r="PYG193" s="3"/>
      <c r="PYH193" s="3"/>
      <c r="PYI193" s="3"/>
      <c r="PYJ193" s="3"/>
      <c r="PYK193" s="3"/>
      <c r="PYL193" s="3"/>
      <c r="PYM193" s="3"/>
      <c r="PYN193" s="3"/>
      <c r="PYO193" s="3"/>
      <c r="PYP193" s="3"/>
      <c r="PYQ193" s="3"/>
      <c r="PYR193" s="3"/>
      <c r="PYS193" s="3"/>
      <c r="PYT193" s="3"/>
      <c r="PYU193" s="3"/>
      <c r="PYV193" s="3"/>
      <c r="PYW193" s="3"/>
      <c r="PYX193" s="3"/>
      <c r="PYY193" s="3"/>
      <c r="PYZ193" s="3"/>
      <c r="PZA193" s="3"/>
      <c r="PZB193" s="3"/>
      <c r="PZC193" s="3"/>
      <c r="PZD193" s="3"/>
      <c r="PZE193" s="3"/>
      <c r="PZF193" s="3"/>
      <c r="PZG193" s="3"/>
      <c r="PZH193" s="3"/>
      <c r="PZI193" s="3"/>
      <c r="PZJ193" s="3"/>
      <c r="PZK193" s="3"/>
      <c r="PZL193" s="3"/>
      <c r="PZM193" s="3"/>
      <c r="PZN193" s="3"/>
      <c r="PZO193" s="3"/>
      <c r="PZP193" s="3"/>
      <c r="PZQ193" s="3"/>
      <c r="PZR193" s="3"/>
      <c r="PZS193" s="3"/>
      <c r="PZT193" s="3"/>
      <c r="PZU193" s="3"/>
      <c r="PZV193" s="3"/>
      <c r="PZW193" s="3"/>
      <c r="PZY193" s="3"/>
      <c r="QAA193" s="3"/>
      <c r="QAB193" s="3"/>
      <c r="QAC193" s="3"/>
      <c r="QAD193" s="3"/>
      <c r="QAE193" s="3"/>
      <c r="QAF193" s="3"/>
      <c r="QAG193" s="3"/>
      <c r="QAH193" s="3"/>
      <c r="QAM193" s="3"/>
      <c r="QAN193" s="3"/>
      <c r="QAO193" s="3"/>
      <c r="QAP193" s="3"/>
      <c r="QAQ193" s="3"/>
      <c r="QAR193" s="3"/>
      <c r="QAS193" s="3"/>
      <c r="QAT193" s="3"/>
      <c r="QAU193" s="3"/>
      <c r="QAV193" s="3"/>
      <c r="QAW193" s="3"/>
      <c r="QAX193" s="3"/>
      <c r="QAY193" s="3"/>
      <c r="QAZ193" s="3"/>
      <c r="QBA193" s="3"/>
      <c r="QBB193" s="3"/>
      <c r="QBC193" s="3"/>
      <c r="QBD193" s="3"/>
      <c r="QBE193" s="3"/>
      <c r="QBF193" s="3"/>
      <c r="QBG193" s="3"/>
      <c r="QBH193" s="3"/>
      <c r="QBI193" s="3"/>
      <c r="QBJ193" s="3"/>
      <c r="QBK193" s="3"/>
      <c r="QBL193" s="3"/>
      <c r="QBM193" s="3"/>
      <c r="QBN193" s="3"/>
      <c r="QBO193" s="3"/>
      <c r="QBP193" s="3"/>
      <c r="QBQ193" s="3"/>
      <c r="QBR193" s="3"/>
      <c r="QBS193" s="3"/>
      <c r="QBT193" s="3"/>
      <c r="QBU193" s="3"/>
      <c r="QBV193" s="3"/>
      <c r="QBW193" s="3"/>
      <c r="QBX193" s="3"/>
      <c r="QBY193" s="3"/>
      <c r="QBZ193" s="3"/>
      <c r="QCA193" s="3"/>
      <c r="QCB193" s="3"/>
      <c r="QCC193" s="3"/>
      <c r="QCD193" s="3"/>
      <c r="QCE193" s="3"/>
      <c r="QCF193" s="3"/>
      <c r="QCG193" s="3"/>
      <c r="QCH193" s="3"/>
      <c r="QCI193" s="3"/>
      <c r="QCJ193" s="3"/>
      <c r="QCK193" s="3"/>
      <c r="QCL193" s="3"/>
      <c r="QCM193" s="3"/>
      <c r="QCN193" s="3"/>
      <c r="QCO193" s="3"/>
      <c r="QCP193" s="3"/>
      <c r="QCQ193" s="3"/>
      <c r="QCR193" s="3"/>
      <c r="QCS193" s="3"/>
      <c r="QCT193" s="3"/>
      <c r="QCU193" s="3"/>
      <c r="QCV193" s="3"/>
      <c r="QCW193" s="3"/>
      <c r="QCX193" s="3"/>
      <c r="QCY193" s="3"/>
      <c r="QCZ193" s="3"/>
      <c r="QDA193" s="3"/>
      <c r="QDB193" s="3"/>
      <c r="QDC193" s="3"/>
      <c r="QDD193" s="3"/>
      <c r="QDE193" s="3"/>
      <c r="QDF193" s="3"/>
      <c r="QDG193" s="3"/>
      <c r="QDH193" s="3"/>
      <c r="QDI193" s="3"/>
      <c r="QDJ193" s="3"/>
      <c r="QDK193" s="3"/>
      <c r="QDL193" s="3"/>
      <c r="QDM193" s="3"/>
      <c r="QDN193" s="3"/>
      <c r="QDO193" s="3"/>
      <c r="QDP193" s="3"/>
      <c r="QDQ193" s="3"/>
      <c r="QDR193" s="3"/>
      <c r="QDS193" s="3"/>
      <c r="QDT193" s="3"/>
      <c r="QDU193" s="3"/>
      <c r="QDV193" s="3"/>
      <c r="QDW193" s="3"/>
      <c r="QDX193" s="3"/>
      <c r="QDY193" s="3"/>
      <c r="QDZ193" s="3"/>
      <c r="QEA193" s="3"/>
      <c r="QEB193" s="3"/>
      <c r="QEC193" s="3"/>
      <c r="QED193" s="3"/>
      <c r="QEE193" s="3"/>
      <c r="QEF193" s="3"/>
      <c r="QEG193" s="3"/>
      <c r="QEH193" s="3"/>
      <c r="QEI193" s="3"/>
      <c r="QEJ193" s="3"/>
      <c r="QEK193" s="3"/>
      <c r="QEL193" s="3"/>
      <c r="QEM193" s="3"/>
      <c r="QEN193" s="3"/>
      <c r="QEO193" s="3"/>
      <c r="QEP193" s="3"/>
      <c r="QEQ193" s="3"/>
      <c r="QER193" s="3"/>
      <c r="QES193" s="3"/>
      <c r="QET193" s="3"/>
      <c r="QEU193" s="3"/>
      <c r="QEV193" s="3"/>
      <c r="QEW193" s="3"/>
      <c r="QEX193" s="3"/>
      <c r="QEY193" s="3"/>
      <c r="QEZ193" s="3"/>
      <c r="QFA193" s="3"/>
      <c r="QFB193" s="3"/>
      <c r="QFC193" s="3"/>
      <c r="QFD193" s="3"/>
      <c r="QFE193" s="3"/>
      <c r="QFF193" s="3"/>
      <c r="QFG193" s="3"/>
      <c r="QFH193" s="3"/>
      <c r="QFI193" s="3"/>
      <c r="QFJ193" s="3"/>
      <c r="QFK193" s="3"/>
      <c r="QFL193" s="3"/>
      <c r="QFM193" s="3"/>
      <c r="QFN193" s="3"/>
      <c r="QFO193" s="3"/>
      <c r="QFP193" s="3"/>
      <c r="QFQ193" s="3"/>
      <c r="QFR193" s="3"/>
      <c r="QFS193" s="3"/>
      <c r="QFT193" s="3"/>
      <c r="QFU193" s="3"/>
      <c r="QFV193" s="3"/>
      <c r="QFW193" s="3"/>
      <c r="QFX193" s="3"/>
      <c r="QFY193" s="3"/>
      <c r="QFZ193" s="3"/>
      <c r="QGA193" s="3"/>
      <c r="QGB193" s="3"/>
      <c r="QGC193" s="3"/>
      <c r="QGD193" s="3"/>
      <c r="QGE193" s="3"/>
      <c r="QGF193" s="3"/>
      <c r="QGG193" s="3"/>
      <c r="QGH193" s="3"/>
      <c r="QGI193" s="3"/>
      <c r="QGJ193" s="3"/>
      <c r="QGK193" s="3"/>
      <c r="QGL193" s="3"/>
      <c r="QGM193" s="3"/>
      <c r="QGN193" s="3"/>
      <c r="QGO193" s="3"/>
      <c r="QGP193" s="3"/>
      <c r="QGQ193" s="3"/>
      <c r="QGR193" s="3"/>
      <c r="QGS193" s="3"/>
      <c r="QGT193" s="3"/>
      <c r="QGU193" s="3"/>
      <c r="QGV193" s="3"/>
      <c r="QGW193" s="3"/>
      <c r="QGX193" s="3"/>
      <c r="QGY193" s="3"/>
      <c r="QGZ193" s="3"/>
      <c r="QHA193" s="3"/>
      <c r="QHB193" s="3"/>
      <c r="QHC193" s="3"/>
      <c r="QHD193" s="3"/>
      <c r="QHE193" s="3"/>
      <c r="QHF193" s="3"/>
      <c r="QHG193" s="3"/>
      <c r="QHH193" s="3"/>
      <c r="QHI193" s="3"/>
      <c r="QHJ193" s="3"/>
      <c r="QHK193" s="3"/>
      <c r="QHL193" s="3"/>
      <c r="QHM193" s="3"/>
      <c r="QHN193" s="3"/>
      <c r="QHO193" s="3"/>
      <c r="QHP193" s="3"/>
      <c r="QHQ193" s="3"/>
      <c r="QHR193" s="3"/>
      <c r="QHS193" s="3"/>
      <c r="QHT193" s="3"/>
      <c r="QHU193" s="3"/>
      <c r="QHV193" s="3"/>
      <c r="QHW193" s="3"/>
      <c r="QHX193" s="3"/>
      <c r="QHY193" s="3"/>
      <c r="QHZ193" s="3"/>
      <c r="QIA193" s="3"/>
      <c r="QIB193" s="3"/>
      <c r="QIC193" s="3"/>
      <c r="QID193" s="3"/>
      <c r="QIE193" s="3"/>
      <c r="QIF193" s="3"/>
      <c r="QIG193" s="3"/>
      <c r="QIH193" s="3"/>
      <c r="QII193" s="3"/>
      <c r="QIJ193" s="3"/>
      <c r="QIK193" s="3"/>
      <c r="QIL193" s="3"/>
      <c r="QIM193" s="3"/>
      <c r="QIN193" s="3"/>
      <c r="QIO193" s="3"/>
      <c r="QIP193" s="3"/>
      <c r="QIQ193" s="3"/>
      <c r="QIR193" s="3"/>
      <c r="QIS193" s="3"/>
      <c r="QIT193" s="3"/>
      <c r="QIU193" s="3"/>
      <c r="QIV193" s="3"/>
      <c r="QIW193" s="3"/>
      <c r="QIX193" s="3"/>
      <c r="QIY193" s="3"/>
      <c r="QIZ193" s="3"/>
      <c r="QJA193" s="3"/>
      <c r="QJB193" s="3"/>
      <c r="QJC193" s="3"/>
      <c r="QJD193" s="3"/>
      <c r="QJE193" s="3"/>
      <c r="QJF193" s="3"/>
      <c r="QJG193" s="3"/>
      <c r="QJH193" s="3"/>
      <c r="QJI193" s="3"/>
      <c r="QJJ193" s="3"/>
      <c r="QJK193" s="3"/>
      <c r="QJL193" s="3"/>
      <c r="QJM193" s="3"/>
      <c r="QJN193" s="3"/>
      <c r="QJO193" s="3"/>
      <c r="QJP193" s="3"/>
      <c r="QJQ193" s="3"/>
      <c r="QJR193" s="3"/>
      <c r="QJS193" s="3"/>
      <c r="QJU193" s="3"/>
      <c r="QJW193" s="3"/>
      <c r="QJX193" s="3"/>
      <c r="QJY193" s="3"/>
      <c r="QJZ193" s="3"/>
      <c r="QKA193" s="3"/>
      <c r="QKB193" s="3"/>
      <c r="QKC193" s="3"/>
      <c r="QKD193" s="3"/>
      <c r="QKI193" s="3"/>
      <c r="QKJ193" s="3"/>
      <c r="QKK193" s="3"/>
      <c r="QKL193" s="3"/>
      <c r="QKM193" s="3"/>
      <c r="QKN193" s="3"/>
      <c r="QKO193" s="3"/>
      <c r="QKP193" s="3"/>
      <c r="QKQ193" s="3"/>
      <c r="QKR193" s="3"/>
      <c r="QKS193" s="3"/>
      <c r="QKT193" s="3"/>
      <c r="QKU193" s="3"/>
      <c r="QKV193" s="3"/>
      <c r="QKW193" s="3"/>
      <c r="QKX193" s="3"/>
      <c r="QKY193" s="3"/>
      <c r="QKZ193" s="3"/>
      <c r="QLA193" s="3"/>
      <c r="QLB193" s="3"/>
      <c r="QLC193" s="3"/>
      <c r="QLD193" s="3"/>
      <c r="QLE193" s="3"/>
      <c r="QLF193" s="3"/>
      <c r="QLG193" s="3"/>
      <c r="QLH193" s="3"/>
      <c r="QLI193" s="3"/>
      <c r="QLJ193" s="3"/>
      <c r="QLK193" s="3"/>
      <c r="QLL193" s="3"/>
      <c r="QLM193" s="3"/>
      <c r="QLN193" s="3"/>
      <c r="QLO193" s="3"/>
      <c r="QLP193" s="3"/>
      <c r="QLQ193" s="3"/>
      <c r="QLR193" s="3"/>
      <c r="QLS193" s="3"/>
      <c r="QLT193" s="3"/>
      <c r="QLU193" s="3"/>
      <c r="QLV193" s="3"/>
      <c r="QLW193" s="3"/>
      <c r="QLX193" s="3"/>
      <c r="QLY193" s="3"/>
      <c r="QLZ193" s="3"/>
      <c r="QMA193" s="3"/>
      <c r="QMB193" s="3"/>
      <c r="QMC193" s="3"/>
      <c r="QMD193" s="3"/>
      <c r="QME193" s="3"/>
      <c r="QMF193" s="3"/>
      <c r="QMG193" s="3"/>
      <c r="QMH193" s="3"/>
      <c r="QMI193" s="3"/>
      <c r="QMJ193" s="3"/>
      <c r="QMK193" s="3"/>
      <c r="QML193" s="3"/>
      <c r="QMM193" s="3"/>
      <c r="QMN193" s="3"/>
      <c r="QMO193" s="3"/>
      <c r="QMP193" s="3"/>
      <c r="QMQ193" s="3"/>
      <c r="QMR193" s="3"/>
      <c r="QMS193" s="3"/>
      <c r="QMT193" s="3"/>
      <c r="QMU193" s="3"/>
      <c r="QMV193" s="3"/>
      <c r="QMW193" s="3"/>
      <c r="QMX193" s="3"/>
      <c r="QMY193" s="3"/>
      <c r="QMZ193" s="3"/>
      <c r="QNA193" s="3"/>
      <c r="QNB193" s="3"/>
      <c r="QNC193" s="3"/>
      <c r="QND193" s="3"/>
      <c r="QNE193" s="3"/>
      <c r="QNF193" s="3"/>
      <c r="QNG193" s="3"/>
      <c r="QNH193" s="3"/>
      <c r="QNI193" s="3"/>
      <c r="QNJ193" s="3"/>
      <c r="QNK193" s="3"/>
      <c r="QNL193" s="3"/>
      <c r="QNM193" s="3"/>
      <c r="QNN193" s="3"/>
      <c r="QNO193" s="3"/>
      <c r="QNP193" s="3"/>
      <c r="QNQ193" s="3"/>
      <c r="QNR193" s="3"/>
      <c r="QNS193" s="3"/>
      <c r="QNT193" s="3"/>
      <c r="QNU193" s="3"/>
      <c r="QNV193" s="3"/>
      <c r="QNW193" s="3"/>
      <c r="QNX193" s="3"/>
      <c r="QNY193" s="3"/>
      <c r="QNZ193" s="3"/>
      <c r="QOA193" s="3"/>
      <c r="QOB193" s="3"/>
      <c r="QOC193" s="3"/>
      <c r="QOD193" s="3"/>
      <c r="QOE193" s="3"/>
      <c r="QOF193" s="3"/>
      <c r="QOG193" s="3"/>
      <c r="QOH193" s="3"/>
      <c r="QOI193" s="3"/>
      <c r="QOJ193" s="3"/>
      <c r="QOK193" s="3"/>
      <c r="QOL193" s="3"/>
      <c r="QOM193" s="3"/>
      <c r="QON193" s="3"/>
      <c r="QOO193" s="3"/>
      <c r="QOP193" s="3"/>
      <c r="QOQ193" s="3"/>
      <c r="QOR193" s="3"/>
      <c r="QOS193" s="3"/>
      <c r="QOT193" s="3"/>
      <c r="QOU193" s="3"/>
      <c r="QOV193" s="3"/>
      <c r="QOW193" s="3"/>
      <c r="QOX193" s="3"/>
      <c r="QOY193" s="3"/>
      <c r="QOZ193" s="3"/>
      <c r="QPA193" s="3"/>
      <c r="QPB193" s="3"/>
      <c r="QPC193" s="3"/>
      <c r="QPD193" s="3"/>
      <c r="QPE193" s="3"/>
      <c r="QPF193" s="3"/>
      <c r="QPG193" s="3"/>
      <c r="QPH193" s="3"/>
      <c r="QPI193" s="3"/>
      <c r="QPJ193" s="3"/>
      <c r="QPK193" s="3"/>
      <c r="QPL193" s="3"/>
      <c r="QPM193" s="3"/>
      <c r="QPN193" s="3"/>
      <c r="QPO193" s="3"/>
      <c r="QPP193" s="3"/>
      <c r="QPQ193" s="3"/>
      <c r="QPR193" s="3"/>
      <c r="QPS193" s="3"/>
      <c r="QPT193" s="3"/>
      <c r="QPU193" s="3"/>
      <c r="QPV193" s="3"/>
      <c r="QPW193" s="3"/>
      <c r="QPX193" s="3"/>
      <c r="QPY193" s="3"/>
      <c r="QPZ193" s="3"/>
      <c r="QQA193" s="3"/>
      <c r="QQB193" s="3"/>
      <c r="QQC193" s="3"/>
      <c r="QQD193" s="3"/>
      <c r="QQE193" s="3"/>
      <c r="QQF193" s="3"/>
      <c r="QQG193" s="3"/>
      <c r="QQH193" s="3"/>
      <c r="QQI193" s="3"/>
      <c r="QQJ193" s="3"/>
      <c r="QQK193" s="3"/>
      <c r="QQL193" s="3"/>
      <c r="QQM193" s="3"/>
      <c r="QQN193" s="3"/>
      <c r="QQO193" s="3"/>
      <c r="QQP193" s="3"/>
      <c r="QQQ193" s="3"/>
      <c r="QQR193" s="3"/>
      <c r="QQS193" s="3"/>
      <c r="QQT193" s="3"/>
      <c r="QQU193" s="3"/>
      <c r="QQV193" s="3"/>
      <c r="QQW193" s="3"/>
      <c r="QQX193" s="3"/>
      <c r="QQY193" s="3"/>
      <c r="QQZ193" s="3"/>
      <c r="QRA193" s="3"/>
      <c r="QRB193" s="3"/>
      <c r="QRC193" s="3"/>
      <c r="QRD193" s="3"/>
      <c r="QRE193" s="3"/>
      <c r="QRF193" s="3"/>
      <c r="QRG193" s="3"/>
      <c r="QRH193" s="3"/>
      <c r="QRI193" s="3"/>
      <c r="QRJ193" s="3"/>
      <c r="QRK193" s="3"/>
      <c r="QRL193" s="3"/>
      <c r="QRM193" s="3"/>
      <c r="QRN193" s="3"/>
      <c r="QRO193" s="3"/>
      <c r="QRP193" s="3"/>
      <c r="QRQ193" s="3"/>
      <c r="QRR193" s="3"/>
      <c r="QRS193" s="3"/>
      <c r="QRT193" s="3"/>
      <c r="QRU193" s="3"/>
      <c r="QRV193" s="3"/>
      <c r="QRW193" s="3"/>
      <c r="QRX193" s="3"/>
      <c r="QRY193" s="3"/>
      <c r="QRZ193" s="3"/>
      <c r="QSA193" s="3"/>
      <c r="QSB193" s="3"/>
      <c r="QSC193" s="3"/>
      <c r="QSD193" s="3"/>
      <c r="QSE193" s="3"/>
      <c r="QSF193" s="3"/>
      <c r="QSG193" s="3"/>
      <c r="QSH193" s="3"/>
      <c r="QSI193" s="3"/>
      <c r="QSJ193" s="3"/>
      <c r="QSK193" s="3"/>
      <c r="QSL193" s="3"/>
      <c r="QSM193" s="3"/>
      <c r="QSN193" s="3"/>
      <c r="QSO193" s="3"/>
      <c r="QSP193" s="3"/>
      <c r="QSQ193" s="3"/>
      <c r="QSR193" s="3"/>
      <c r="QSS193" s="3"/>
      <c r="QST193" s="3"/>
      <c r="QSU193" s="3"/>
      <c r="QSV193" s="3"/>
      <c r="QSW193" s="3"/>
      <c r="QSX193" s="3"/>
      <c r="QSY193" s="3"/>
      <c r="QSZ193" s="3"/>
      <c r="QTA193" s="3"/>
      <c r="QTB193" s="3"/>
      <c r="QTC193" s="3"/>
      <c r="QTD193" s="3"/>
      <c r="QTE193" s="3"/>
      <c r="QTF193" s="3"/>
      <c r="QTG193" s="3"/>
      <c r="QTH193" s="3"/>
      <c r="QTI193" s="3"/>
      <c r="QTJ193" s="3"/>
      <c r="QTK193" s="3"/>
      <c r="QTL193" s="3"/>
      <c r="QTM193" s="3"/>
      <c r="QTN193" s="3"/>
      <c r="QTO193" s="3"/>
      <c r="QTQ193" s="3"/>
      <c r="QTS193" s="3"/>
      <c r="QTT193" s="3"/>
      <c r="QTU193" s="3"/>
      <c r="QTV193" s="3"/>
      <c r="QTW193" s="3"/>
      <c r="QTX193" s="3"/>
      <c r="QTY193" s="3"/>
      <c r="QTZ193" s="3"/>
      <c r="QUE193" s="3"/>
      <c r="QUF193" s="3"/>
      <c r="QUG193" s="3"/>
      <c r="QUH193" s="3"/>
      <c r="QUI193" s="3"/>
      <c r="QUJ193" s="3"/>
      <c r="QUK193" s="3"/>
      <c r="QUL193" s="3"/>
      <c r="QUM193" s="3"/>
      <c r="QUN193" s="3"/>
      <c r="QUO193" s="3"/>
      <c r="QUP193" s="3"/>
      <c r="QUQ193" s="3"/>
      <c r="QUR193" s="3"/>
      <c r="QUS193" s="3"/>
      <c r="QUT193" s="3"/>
      <c r="QUU193" s="3"/>
      <c r="QUV193" s="3"/>
      <c r="QUW193" s="3"/>
      <c r="QUX193" s="3"/>
      <c r="QUY193" s="3"/>
      <c r="QUZ193" s="3"/>
      <c r="QVA193" s="3"/>
      <c r="QVB193" s="3"/>
      <c r="QVC193" s="3"/>
      <c r="QVD193" s="3"/>
      <c r="QVE193" s="3"/>
      <c r="QVF193" s="3"/>
      <c r="QVG193" s="3"/>
      <c r="QVH193" s="3"/>
      <c r="QVI193" s="3"/>
      <c r="QVJ193" s="3"/>
      <c r="QVK193" s="3"/>
      <c r="QVL193" s="3"/>
      <c r="QVM193" s="3"/>
      <c r="QVN193" s="3"/>
      <c r="QVO193" s="3"/>
      <c r="QVP193" s="3"/>
      <c r="QVQ193" s="3"/>
      <c r="QVR193" s="3"/>
      <c r="QVS193" s="3"/>
      <c r="QVT193" s="3"/>
      <c r="QVU193" s="3"/>
      <c r="QVV193" s="3"/>
      <c r="QVW193" s="3"/>
      <c r="QVX193" s="3"/>
      <c r="QVY193" s="3"/>
      <c r="QVZ193" s="3"/>
      <c r="QWA193" s="3"/>
      <c r="QWB193" s="3"/>
      <c r="QWC193" s="3"/>
      <c r="QWD193" s="3"/>
      <c r="QWE193" s="3"/>
      <c r="QWF193" s="3"/>
      <c r="QWG193" s="3"/>
      <c r="QWH193" s="3"/>
      <c r="QWI193" s="3"/>
      <c r="QWJ193" s="3"/>
      <c r="QWK193" s="3"/>
      <c r="QWL193" s="3"/>
      <c r="QWM193" s="3"/>
      <c r="QWN193" s="3"/>
      <c r="QWO193" s="3"/>
      <c r="QWP193" s="3"/>
      <c r="QWQ193" s="3"/>
      <c r="QWR193" s="3"/>
      <c r="QWS193" s="3"/>
      <c r="QWT193" s="3"/>
      <c r="QWU193" s="3"/>
      <c r="QWV193" s="3"/>
      <c r="QWW193" s="3"/>
      <c r="QWX193" s="3"/>
      <c r="QWY193" s="3"/>
      <c r="QWZ193" s="3"/>
      <c r="QXA193" s="3"/>
      <c r="QXB193" s="3"/>
      <c r="QXC193" s="3"/>
      <c r="QXD193" s="3"/>
      <c r="QXE193" s="3"/>
      <c r="QXF193" s="3"/>
      <c r="QXG193" s="3"/>
      <c r="QXH193" s="3"/>
      <c r="QXI193" s="3"/>
      <c r="QXJ193" s="3"/>
      <c r="QXK193" s="3"/>
      <c r="QXL193" s="3"/>
      <c r="QXM193" s="3"/>
      <c r="QXN193" s="3"/>
      <c r="QXO193" s="3"/>
      <c r="QXP193" s="3"/>
      <c r="QXQ193" s="3"/>
      <c r="QXR193" s="3"/>
      <c r="QXS193" s="3"/>
      <c r="QXT193" s="3"/>
      <c r="QXU193" s="3"/>
      <c r="QXV193" s="3"/>
      <c r="QXW193" s="3"/>
      <c r="QXX193" s="3"/>
      <c r="QXY193" s="3"/>
      <c r="QXZ193" s="3"/>
      <c r="QYA193" s="3"/>
      <c r="QYB193" s="3"/>
      <c r="QYC193" s="3"/>
      <c r="QYD193" s="3"/>
      <c r="QYE193" s="3"/>
      <c r="QYF193" s="3"/>
      <c r="QYG193" s="3"/>
      <c r="QYH193" s="3"/>
      <c r="QYI193" s="3"/>
      <c r="QYJ193" s="3"/>
      <c r="QYK193" s="3"/>
      <c r="QYL193" s="3"/>
      <c r="QYM193" s="3"/>
      <c r="QYN193" s="3"/>
      <c r="QYO193" s="3"/>
      <c r="QYP193" s="3"/>
      <c r="QYQ193" s="3"/>
      <c r="QYR193" s="3"/>
      <c r="QYS193" s="3"/>
      <c r="QYT193" s="3"/>
      <c r="QYU193" s="3"/>
      <c r="QYV193" s="3"/>
      <c r="QYW193" s="3"/>
      <c r="QYX193" s="3"/>
      <c r="QYY193" s="3"/>
      <c r="QYZ193" s="3"/>
      <c r="QZA193" s="3"/>
      <c r="QZB193" s="3"/>
      <c r="QZC193" s="3"/>
      <c r="QZD193" s="3"/>
      <c r="QZE193" s="3"/>
      <c r="QZF193" s="3"/>
      <c r="QZG193" s="3"/>
      <c r="QZH193" s="3"/>
      <c r="QZI193" s="3"/>
      <c r="QZJ193" s="3"/>
      <c r="QZK193" s="3"/>
      <c r="QZL193" s="3"/>
      <c r="QZM193" s="3"/>
      <c r="QZN193" s="3"/>
      <c r="QZO193" s="3"/>
      <c r="QZP193" s="3"/>
      <c r="QZQ193" s="3"/>
      <c r="QZR193" s="3"/>
      <c r="QZS193" s="3"/>
      <c r="QZT193" s="3"/>
      <c r="QZU193" s="3"/>
      <c r="QZV193" s="3"/>
      <c r="QZW193" s="3"/>
      <c r="QZX193" s="3"/>
      <c r="QZY193" s="3"/>
      <c r="QZZ193" s="3"/>
      <c r="RAA193" s="3"/>
      <c r="RAB193" s="3"/>
      <c r="RAC193" s="3"/>
      <c r="RAD193" s="3"/>
      <c r="RAE193" s="3"/>
      <c r="RAF193" s="3"/>
      <c r="RAG193" s="3"/>
      <c r="RAH193" s="3"/>
      <c r="RAI193" s="3"/>
      <c r="RAJ193" s="3"/>
      <c r="RAK193" s="3"/>
      <c r="RAL193" s="3"/>
      <c r="RAM193" s="3"/>
      <c r="RAN193" s="3"/>
      <c r="RAO193" s="3"/>
      <c r="RAP193" s="3"/>
      <c r="RAQ193" s="3"/>
      <c r="RAR193" s="3"/>
      <c r="RAS193" s="3"/>
      <c r="RAT193" s="3"/>
      <c r="RAU193" s="3"/>
      <c r="RAV193" s="3"/>
      <c r="RAW193" s="3"/>
      <c r="RAX193" s="3"/>
      <c r="RAY193" s="3"/>
      <c r="RAZ193" s="3"/>
      <c r="RBA193" s="3"/>
      <c r="RBB193" s="3"/>
      <c r="RBC193" s="3"/>
      <c r="RBD193" s="3"/>
      <c r="RBE193" s="3"/>
      <c r="RBF193" s="3"/>
      <c r="RBG193" s="3"/>
      <c r="RBH193" s="3"/>
      <c r="RBI193" s="3"/>
      <c r="RBJ193" s="3"/>
      <c r="RBK193" s="3"/>
      <c r="RBL193" s="3"/>
      <c r="RBM193" s="3"/>
      <c r="RBN193" s="3"/>
      <c r="RBO193" s="3"/>
      <c r="RBP193" s="3"/>
      <c r="RBQ193" s="3"/>
      <c r="RBR193" s="3"/>
      <c r="RBS193" s="3"/>
      <c r="RBT193" s="3"/>
      <c r="RBU193" s="3"/>
      <c r="RBV193" s="3"/>
      <c r="RBW193" s="3"/>
      <c r="RBX193" s="3"/>
      <c r="RBY193" s="3"/>
      <c r="RBZ193" s="3"/>
      <c r="RCA193" s="3"/>
      <c r="RCB193" s="3"/>
      <c r="RCC193" s="3"/>
      <c r="RCD193" s="3"/>
      <c r="RCE193" s="3"/>
      <c r="RCF193" s="3"/>
      <c r="RCG193" s="3"/>
      <c r="RCH193" s="3"/>
      <c r="RCI193" s="3"/>
      <c r="RCJ193" s="3"/>
      <c r="RCK193" s="3"/>
      <c r="RCL193" s="3"/>
      <c r="RCM193" s="3"/>
      <c r="RCN193" s="3"/>
      <c r="RCO193" s="3"/>
      <c r="RCP193" s="3"/>
      <c r="RCQ193" s="3"/>
      <c r="RCR193" s="3"/>
      <c r="RCS193" s="3"/>
      <c r="RCT193" s="3"/>
      <c r="RCU193" s="3"/>
      <c r="RCV193" s="3"/>
      <c r="RCW193" s="3"/>
      <c r="RCX193" s="3"/>
      <c r="RCY193" s="3"/>
      <c r="RCZ193" s="3"/>
      <c r="RDA193" s="3"/>
      <c r="RDB193" s="3"/>
      <c r="RDC193" s="3"/>
      <c r="RDD193" s="3"/>
      <c r="RDE193" s="3"/>
      <c r="RDF193" s="3"/>
      <c r="RDG193" s="3"/>
      <c r="RDH193" s="3"/>
      <c r="RDI193" s="3"/>
      <c r="RDJ193" s="3"/>
      <c r="RDK193" s="3"/>
      <c r="RDM193" s="3"/>
      <c r="RDO193" s="3"/>
      <c r="RDP193" s="3"/>
      <c r="RDQ193" s="3"/>
      <c r="RDR193" s="3"/>
      <c r="RDS193" s="3"/>
      <c r="RDT193" s="3"/>
      <c r="RDU193" s="3"/>
      <c r="RDV193" s="3"/>
      <c r="REA193" s="3"/>
      <c r="REB193" s="3"/>
      <c r="REC193" s="3"/>
      <c r="RED193" s="3"/>
      <c r="REE193" s="3"/>
      <c r="REF193" s="3"/>
      <c r="REG193" s="3"/>
      <c r="REH193" s="3"/>
      <c r="REI193" s="3"/>
      <c r="REJ193" s="3"/>
      <c r="REK193" s="3"/>
      <c r="REL193" s="3"/>
      <c r="REM193" s="3"/>
      <c r="REN193" s="3"/>
      <c r="REO193" s="3"/>
      <c r="REP193" s="3"/>
      <c r="REQ193" s="3"/>
      <c r="RER193" s="3"/>
      <c r="RES193" s="3"/>
      <c r="RET193" s="3"/>
      <c r="REU193" s="3"/>
      <c r="REV193" s="3"/>
      <c r="REW193" s="3"/>
      <c r="REX193" s="3"/>
      <c r="REY193" s="3"/>
      <c r="REZ193" s="3"/>
      <c r="RFA193" s="3"/>
      <c r="RFB193" s="3"/>
      <c r="RFC193" s="3"/>
      <c r="RFD193" s="3"/>
      <c r="RFE193" s="3"/>
      <c r="RFF193" s="3"/>
      <c r="RFG193" s="3"/>
      <c r="RFH193" s="3"/>
      <c r="RFI193" s="3"/>
      <c r="RFJ193" s="3"/>
      <c r="RFK193" s="3"/>
      <c r="RFL193" s="3"/>
      <c r="RFM193" s="3"/>
      <c r="RFN193" s="3"/>
      <c r="RFO193" s="3"/>
      <c r="RFP193" s="3"/>
      <c r="RFQ193" s="3"/>
      <c r="RFR193" s="3"/>
      <c r="RFS193" s="3"/>
      <c r="RFT193" s="3"/>
      <c r="RFU193" s="3"/>
      <c r="RFV193" s="3"/>
      <c r="RFW193" s="3"/>
      <c r="RFX193" s="3"/>
      <c r="RFY193" s="3"/>
      <c r="RFZ193" s="3"/>
      <c r="RGA193" s="3"/>
      <c r="RGB193" s="3"/>
      <c r="RGC193" s="3"/>
      <c r="RGD193" s="3"/>
      <c r="RGE193" s="3"/>
      <c r="RGF193" s="3"/>
      <c r="RGG193" s="3"/>
      <c r="RGH193" s="3"/>
      <c r="RGI193" s="3"/>
      <c r="RGJ193" s="3"/>
      <c r="RGK193" s="3"/>
      <c r="RGL193" s="3"/>
      <c r="RGM193" s="3"/>
      <c r="RGN193" s="3"/>
      <c r="RGO193" s="3"/>
      <c r="RGP193" s="3"/>
      <c r="RGQ193" s="3"/>
      <c r="RGR193" s="3"/>
      <c r="RGS193" s="3"/>
      <c r="RGT193" s="3"/>
      <c r="RGU193" s="3"/>
      <c r="RGV193" s="3"/>
      <c r="RGW193" s="3"/>
      <c r="RGX193" s="3"/>
      <c r="RGY193" s="3"/>
      <c r="RGZ193" s="3"/>
      <c r="RHA193" s="3"/>
      <c r="RHB193" s="3"/>
      <c r="RHC193" s="3"/>
      <c r="RHD193" s="3"/>
      <c r="RHE193" s="3"/>
      <c r="RHF193" s="3"/>
      <c r="RHG193" s="3"/>
      <c r="RHH193" s="3"/>
      <c r="RHI193" s="3"/>
      <c r="RHJ193" s="3"/>
      <c r="RHK193" s="3"/>
      <c r="RHL193" s="3"/>
      <c r="RHM193" s="3"/>
      <c r="RHN193" s="3"/>
      <c r="RHO193" s="3"/>
      <c r="RHP193" s="3"/>
      <c r="RHQ193" s="3"/>
      <c r="RHR193" s="3"/>
      <c r="RHS193" s="3"/>
      <c r="RHT193" s="3"/>
      <c r="RHU193" s="3"/>
      <c r="RHV193" s="3"/>
      <c r="RHW193" s="3"/>
      <c r="RHX193" s="3"/>
      <c r="RHY193" s="3"/>
      <c r="RHZ193" s="3"/>
      <c r="RIA193" s="3"/>
      <c r="RIB193" s="3"/>
      <c r="RIC193" s="3"/>
      <c r="RID193" s="3"/>
      <c r="RIE193" s="3"/>
      <c r="RIF193" s="3"/>
      <c r="RIG193" s="3"/>
      <c r="RIH193" s="3"/>
      <c r="RII193" s="3"/>
      <c r="RIJ193" s="3"/>
      <c r="RIK193" s="3"/>
      <c r="RIL193" s="3"/>
      <c r="RIM193" s="3"/>
      <c r="RIN193" s="3"/>
      <c r="RIO193" s="3"/>
      <c r="RIP193" s="3"/>
      <c r="RIQ193" s="3"/>
      <c r="RIR193" s="3"/>
      <c r="RIS193" s="3"/>
      <c r="RIT193" s="3"/>
      <c r="RIU193" s="3"/>
      <c r="RIV193" s="3"/>
      <c r="RIW193" s="3"/>
      <c r="RIX193" s="3"/>
      <c r="RIY193" s="3"/>
      <c r="RIZ193" s="3"/>
      <c r="RJA193" s="3"/>
      <c r="RJB193" s="3"/>
      <c r="RJC193" s="3"/>
      <c r="RJD193" s="3"/>
      <c r="RJE193" s="3"/>
      <c r="RJF193" s="3"/>
      <c r="RJG193" s="3"/>
      <c r="RJH193" s="3"/>
      <c r="RJI193" s="3"/>
      <c r="RJJ193" s="3"/>
      <c r="RJK193" s="3"/>
      <c r="RJL193" s="3"/>
      <c r="RJM193" s="3"/>
      <c r="RJN193" s="3"/>
      <c r="RJO193" s="3"/>
      <c r="RJP193" s="3"/>
      <c r="RJQ193" s="3"/>
      <c r="RJR193" s="3"/>
      <c r="RJS193" s="3"/>
      <c r="RJT193" s="3"/>
      <c r="RJU193" s="3"/>
      <c r="RJV193" s="3"/>
      <c r="RJW193" s="3"/>
      <c r="RJX193" s="3"/>
      <c r="RJY193" s="3"/>
      <c r="RJZ193" s="3"/>
      <c r="RKA193" s="3"/>
      <c r="RKB193" s="3"/>
      <c r="RKC193" s="3"/>
      <c r="RKD193" s="3"/>
      <c r="RKE193" s="3"/>
      <c r="RKF193" s="3"/>
      <c r="RKG193" s="3"/>
      <c r="RKH193" s="3"/>
      <c r="RKI193" s="3"/>
      <c r="RKJ193" s="3"/>
      <c r="RKK193" s="3"/>
      <c r="RKL193" s="3"/>
      <c r="RKM193" s="3"/>
      <c r="RKN193" s="3"/>
      <c r="RKO193" s="3"/>
      <c r="RKP193" s="3"/>
      <c r="RKQ193" s="3"/>
      <c r="RKR193" s="3"/>
      <c r="RKS193" s="3"/>
      <c r="RKT193" s="3"/>
      <c r="RKU193" s="3"/>
      <c r="RKV193" s="3"/>
      <c r="RKW193" s="3"/>
      <c r="RKX193" s="3"/>
      <c r="RKY193" s="3"/>
      <c r="RKZ193" s="3"/>
      <c r="RLA193" s="3"/>
      <c r="RLB193" s="3"/>
      <c r="RLC193" s="3"/>
      <c r="RLD193" s="3"/>
      <c r="RLE193" s="3"/>
      <c r="RLF193" s="3"/>
      <c r="RLG193" s="3"/>
      <c r="RLH193" s="3"/>
      <c r="RLI193" s="3"/>
      <c r="RLJ193" s="3"/>
      <c r="RLK193" s="3"/>
      <c r="RLL193" s="3"/>
      <c r="RLM193" s="3"/>
      <c r="RLN193" s="3"/>
      <c r="RLO193" s="3"/>
      <c r="RLP193" s="3"/>
      <c r="RLQ193" s="3"/>
      <c r="RLR193" s="3"/>
      <c r="RLS193" s="3"/>
      <c r="RLT193" s="3"/>
      <c r="RLU193" s="3"/>
      <c r="RLV193" s="3"/>
      <c r="RLW193" s="3"/>
      <c r="RLX193" s="3"/>
      <c r="RLY193" s="3"/>
      <c r="RLZ193" s="3"/>
      <c r="RMA193" s="3"/>
      <c r="RMB193" s="3"/>
      <c r="RMC193" s="3"/>
      <c r="RMD193" s="3"/>
      <c r="RME193" s="3"/>
      <c r="RMF193" s="3"/>
      <c r="RMG193" s="3"/>
      <c r="RMH193" s="3"/>
      <c r="RMI193" s="3"/>
      <c r="RMJ193" s="3"/>
      <c r="RMK193" s="3"/>
      <c r="RML193" s="3"/>
      <c r="RMM193" s="3"/>
      <c r="RMN193" s="3"/>
      <c r="RMO193" s="3"/>
      <c r="RMP193" s="3"/>
      <c r="RMQ193" s="3"/>
      <c r="RMR193" s="3"/>
      <c r="RMS193" s="3"/>
      <c r="RMT193" s="3"/>
      <c r="RMU193" s="3"/>
      <c r="RMV193" s="3"/>
      <c r="RMW193" s="3"/>
      <c r="RMX193" s="3"/>
      <c r="RMY193" s="3"/>
      <c r="RMZ193" s="3"/>
      <c r="RNA193" s="3"/>
      <c r="RNB193" s="3"/>
      <c r="RNC193" s="3"/>
      <c r="RND193" s="3"/>
      <c r="RNE193" s="3"/>
      <c r="RNF193" s="3"/>
      <c r="RNG193" s="3"/>
      <c r="RNI193" s="3"/>
      <c r="RNK193" s="3"/>
      <c r="RNL193" s="3"/>
      <c r="RNM193" s="3"/>
      <c r="RNN193" s="3"/>
      <c r="RNO193" s="3"/>
      <c r="RNP193" s="3"/>
      <c r="RNQ193" s="3"/>
      <c r="RNR193" s="3"/>
      <c r="RNW193" s="3"/>
      <c r="RNX193" s="3"/>
      <c r="RNY193" s="3"/>
      <c r="RNZ193" s="3"/>
      <c r="ROA193" s="3"/>
      <c r="ROB193" s="3"/>
      <c r="ROC193" s="3"/>
      <c r="ROD193" s="3"/>
      <c r="ROE193" s="3"/>
      <c r="ROF193" s="3"/>
      <c r="ROG193" s="3"/>
      <c r="ROH193" s="3"/>
      <c r="ROI193" s="3"/>
      <c r="ROJ193" s="3"/>
      <c r="ROK193" s="3"/>
      <c r="ROL193" s="3"/>
      <c r="ROM193" s="3"/>
      <c r="RON193" s="3"/>
      <c r="ROO193" s="3"/>
      <c r="ROP193" s="3"/>
      <c r="ROQ193" s="3"/>
      <c r="ROR193" s="3"/>
      <c r="ROS193" s="3"/>
      <c r="ROT193" s="3"/>
      <c r="ROU193" s="3"/>
      <c r="ROV193" s="3"/>
      <c r="ROW193" s="3"/>
      <c r="ROX193" s="3"/>
      <c r="ROY193" s="3"/>
      <c r="ROZ193" s="3"/>
      <c r="RPA193" s="3"/>
      <c r="RPB193" s="3"/>
      <c r="RPC193" s="3"/>
      <c r="RPD193" s="3"/>
      <c r="RPE193" s="3"/>
      <c r="RPF193" s="3"/>
      <c r="RPG193" s="3"/>
      <c r="RPH193" s="3"/>
      <c r="RPI193" s="3"/>
      <c r="RPJ193" s="3"/>
      <c r="RPK193" s="3"/>
      <c r="RPL193" s="3"/>
      <c r="RPM193" s="3"/>
      <c r="RPN193" s="3"/>
      <c r="RPO193" s="3"/>
      <c r="RPP193" s="3"/>
      <c r="RPQ193" s="3"/>
      <c r="RPR193" s="3"/>
      <c r="RPS193" s="3"/>
      <c r="RPT193" s="3"/>
      <c r="RPU193" s="3"/>
      <c r="RPV193" s="3"/>
      <c r="RPW193" s="3"/>
      <c r="RPX193" s="3"/>
      <c r="RPY193" s="3"/>
      <c r="RPZ193" s="3"/>
      <c r="RQA193" s="3"/>
      <c r="RQB193" s="3"/>
      <c r="RQC193" s="3"/>
      <c r="RQD193" s="3"/>
      <c r="RQE193" s="3"/>
      <c r="RQF193" s="3"/>
      <c r="RQG193" s="3"/>
      <c r="RQH193" s="3"/>
      <c r="RQI193" s="3"/>
      <c r="RQJ193" s="3"/>
      <c r="RQK193" s="3"/>
      <c r="RQL193" s="3"/>
      <c r="RQM193" s="3"/>
      <c r="RQN193" s="3"/>
      <c r="RQO193" s="3"/>
      <c r="RQP193" s="3"/>
      <c r="RQQ193" s="3"/>
      <c r="RQR193" s="3"/>
      <c r="RQS193" s="3"/>
      <c r="RQT193" s="3"/>
      <c r="RQU193" s="3"/>
      <c r="RQV193" s="3"/>
      <c r="RQW193" s="3"/>
      <c r="RQX193" s="3"/>
      <c r="RQY193" s="3"/>
      <c r="RQZ193" s="3"/>
      <c r="RRA193" s="3"/>
      <c r="RRB193" s="3"/>
      <c r="RRC193" s="3"/>
      <c r="RRD193" s="3"/>
      <c r="RRE193" s="3"/>
      <c r="RRF193" s="3"/>
      <c r="RRG193" s="3"/>
      <c r="RRH193" s="3"/>
      <c r="RRI193" s="3"/>
      <c r="RRJ193" s="3"/>
      <c r="RRK193" s="3"/>
      <c r="RRL193" s="3"/>
      <c r="RRM193" s="3"/>
      <c r="RRN193" s="3"/>
      <c r="RRO193" s="3"/>
      <c r="RRP193" s="3"/>
      <c r="RRQ193" s="3"/>
      <c r="RRR193" s="3"/>
      <c r="RRS193" s="3"/>
      <c r="RRT193" s="3"/>
      <c r="RRU193" s="3"/>
      <c r="RRV193" s="3"/>
      <c r="RRW193" s="3"/>
      <c r="RRX193" s="3"/>
      <c r="RRY193" s="3"/>
      <c r="RRZ193" s="3"/>
      <c r="RSA193" s="3"/>
      <c r="RSB193" s="3"/>
      <c r="RSC193" s="3"/>
      <c r="RSD193" s="3"/>
      <c r="RSE193" s="3"/>
      <c r="RSF193" s="3"/>
      <c r="RSG193" s="3"/>
      <c r="RSH193" s="3"/>
      <c r="RSI193" s="3"/>
      <c r="RSJ193" s="3"/>
      <c r="RSK193" s="3"/>
      <c r="RSL193" s="3"/>
      <c r="RSM193" s="3"/>
      <c r="RSN193" s="3"/>
      <c r="RSO193" s="3"/>
      <c r="RSP193" s="3"/>
      <c r="RSQ193" s="3"/>
      <c r="RSR193" s="3"/>
      <c r="RSS193" s="3"/>
      <c r="RST193" s="3"/>
      <c r="RSU193" s="3"/>
      <c r="RSV193" s="3"/>
      <c r="RSW193" s="3"/>
      <c r="RSX193" s="3"/>
      <c r="RSY193" s="3"/>
      <c r="RSZ193" s="3"/>
      <c r="RTA193" s="3"/>
      <c r="RTB193" s="3"/>
      <c r="RTC193" s="3"/>
      <c r="RTD193" s="3"/>
      <c r="RTE193" s="3"/>
      <c r="RTF193" s="3"/>
      <c r="RTG193" s="3"/>
      <c r="RTH193" s="3"/>
      <c r="RTI193" s="3"/>
      <c r="RTJ193" s="3"/>
      <c r="RTK193" s="3"/>
      <c r="RTL193" s="3"/>
      <c r="RTM193" s="3"/>
      <c r="RTN193" s="3"/>
      <c r="RTO193" s="3"/>
      <c r="RTP193" s="3"/>
      <c r="RTQ193" s="3"/>
      <c r="RTR193" s="3"/>
      <c r="RTS193" s="3"/>
      <c r="RTT193" s="3"/>
      <c r="RTU193" s="3"/>
      <c r="RTV193" s="3"/>
      <c r="RTW193" s="3"/>
      <c r="RTX193" s="3"/>
      <c r="RTY193" s="3"/>
      <c r="RTZ193" s="3"/>
      <c r="RUA193" s="3"/>
      <c r="RUB193" s="3"/>
      <c r="RUC193" s="3"/>
      <c r="RUD193" s="3"/>
      <c r="RUE193" s="3"/>
      <c r="RUF193" s="3"/>
      <c r="RUG193" s="3"/>
      <c r="RUH193" s="3"/>
      <c r="RUI193" s="3"/>
      <c r="RUJ193" s="3"/>
      <c r="RUK193" s="3"/>
      <c r="RUL193" s="3"/>
      <c r="RUM193" s="3"/>
      <c r="RUN193" s="3"/>
      <c r="RUO193" s="3"/>
      <c r="RUP193" s="3"/>
      <c r="RUQ193" s="3"/>
      <c r="RUR193" s="3"/>
      <c r="RUS193" s="3"/>
      <c r="RUT193" s="3"/>
      <c r="RUU193" s="3"/>
      <c r="RUV193" s="3"/>
      <c r="RUW193" s="3"/>
      <c r="RUX193" s="3"/>
      <c r="RUY193" s="3"/>
      <c r="RUZ193" s="3"/>
      <c r="RVA193" s="3"/>
      <c r="RVB193" s="3"/>
      <c r="RVC193" s="3"/>
      <c r="RVD193" s="3"/>
      <c r="RVE193" s="3"/>
      <c r="RVF193" s="3"/>
      <c r="RVG193" s="3"/>
      <c r="RVH193" s="3"/>
      <c r="RVI193" s="3"/>
      <c r="RVJ193" s="3"/>
      <c r="RVK193" s="3"/>
      <c r="RVL193" s="3"/>
      <c r="RVM193" s="3"/>
      <c r="RVN193" s="3"/>
      <c r="RVO193" s="3"/>
      <c r="RVP193" s="3"/>
      <c r="RVQ193" s="3"/>
      <c r="RVR193" s="3"/>
      <c r="RVS193" s="3"/>
      <c r="RVT193" s="3"/>
      <c r="RVU193" s="3"/>
      <c r="RVV193" s="3"/>
      <c r="RVW193" s="3"/>
      <c r="RVX193" s="3"/>
      <c r="RVY193" s="3"/>
      <c r="RVZ193" s="3"/>
      <c r="RWA193" s="3"/>
      <c r="RWB193" s="3"/>
      <c r="RWC193" s="3"/>
      <c r="RWD193" s="3"/>
      <c r="RWE193" s="3"/>
      <c r="RWF193" s="3"/>
      <c r="RWG193" s="3"/>
      <c r="RWH193" s="3"/>
      <c r="RWI193" s="3"/>
      <c r="RWJ193" s="3"/>
      <c r="RWK193" s="3"/>
      <c r="RWL193" s="3"/>
      <c r="RWM193" s="3"/>
      <c r="RWN193" s="3"/>
      <c r="RWO193" s="3"/>
      <c r="RWP193" s="3"/>
      <c r="RWQ193" s="3"/>
      <c r="RWR193" s="3"/>
      <c r="RWS193" s="3"/>
      <c r="RWT193" s="3"/>
      <c r="RWU193" s="3"/>
      <c r="RWV193" s="3"/>
      <c r="RWW193" s="3"/>
      <c r="RWX193" s="3"/>
      <c r="RWY193" s="3"/>
      <c r="RWZ193" s="3"/>
      <c r="RXA193" s="3"/>
      <c r="RXB193" s="3"/>
      <c r="RXC193" s="3"/>
      <c r="RXE193" s="3"/>
      <c r="RXG193" s="3"/>
      <c r="RXH193" s="3"/>
      <c r="RXI193" s="3"/>
      <c r="RXJ193" s="3"/>
      <c r="RXK193" s="3"/>
      <c r="RXL193" s="3"/>
      <c r="RXM193" s="3"/>
      <c r="RXN193" s="3"/>
      <c r="RXS193" s="3"/>
      <c r="RXT193" s="3"/>
      <c r="RXU193" s="3"/>
      <c r="RXV193" s="3"/>
      <c r="RXW193" s="3"/>
      <c r="RXX193" s="3"/>
      <c r="RXY193" s="3"/>
      <c r="RXZ193" s="3"/>
      <c r="RYA193" s="3"/>
      <c r="RYB193" s="3"/>
      <c r="RYC193" s="3"/>
      <c r="RYD193" s="3"/>
      <c r="RYE193" s="3"/>
      <c r="RYF193" s="3"/>
      <c r="RYG193" s="3"/>
      <c r="RYH193" s="3"/>
      <c r="RYI193" s="3"/>
      <c r="RYJ193" s="3"/>
      <c r="RYK193" s="3"/>
      <c r="RYL193" s="3"/>
      <c r="RYM193" s="3"/>
      <c r="RYN193" s="3"/>
      <c r="RYO193" s="3"/>
      <c r="RYP193" s="3"/>
      <c r="RYQ193" s="3"/>
      <c r="RYR193" s="3"/>
      <c r="RYS193" s="3"/>
      <c r="RYT193" s="3"/>
      <c r="RYU193" s="3"/>
      <c r="RYV193" s="3"/>
      <c r="RYW193" s="3"/>
      <c r="RYX193" s="3"/>
      <c r="RYY193" s="3"/>
      <c r="RYZ193" s="3"/>
      <c r="RZA193" s="3"/>
      <c r="RZB193" s="3"/>
      <c r="RZC193" s="3"/>
      <c r="RZD193" s="3"/>
      <c r="RZE193" s="3"/>
      <c r="RZF193" s="3"/>
      <c r="RZG193" s="3"/>
      <c r="RZH193" s="3"/>
      <c r="RZI193" s="3"/>
      <c r="RZJ193" s="3"/>
      <c r="RZK193" s="3"/>
      <c r="RZL193" s="3"/>
      <c r="RZM193" s="3"/>
      <c r="RZN193" s="3"/>
      <c r="RZO193" s="3"/>
      <c r="RZP193" s="3"/>
      <c r="RZQ193" s="3"/>
      <c r="RZR193" s="3"/>
      <c r="RZS193" s="3"/>
      <c r="RZT193" s="3"/>
      <c r="RZU193" s="3"/>
      <c r="RZV193" s="3"/>
      <c r="RZW193" s="3"/>
      <c r="RZX193" s="3"/>
      <c r="RZY193" s="3"/>
      <c r="RZZ193" s="3"/>
      <c r="SAA193" s="3"/>
      <c r="SAB193" s="3"/>
      <c r="SAC193" s="3"/>
      <c r="SAD193" s="3"/>
      <c r="SAE193" s="3"/>
      <c r="SAF193" s="3"/>
      <c r="SAG193" s="3"/>
      <c r="SAH193" s="3"/>
      <c r="SAI193" s="3"/>
      <c r="SAJ193" s="3"/>
      <c r="SAK193" s="3"/>
      <c r="SAL193" s="3"/>
      <c r="SAM193" s="3"/>
      <c r="SAN193" s="3"/>
      <c r="SAO193" s="3"/>
      <c r="SAP193" s="3"/>
      <c r="SAQ193" s="3"/>
      <c r="SAR193" s="3"/>
      <c r="SAS193" s="3"/>
      <c r="SAT193" s="3"/>
      <c r="SAU193" s="3"/>
      <c r="SAV193" s="3"/>
      <c r="SAW193" s="3"/>
      <c r="SAX193" s="3"/>
      <c r="SAY193" s="3"/>
      <c r="SAZ193" s="3"/>
      <c r="SBA193" s="3"/>
      <c r="SBB193" s="3"/>
      <c r="SBC193" s="3"/>
      <c r="SBD193" s="3"/>
      <c r="SBE193" s="3"/>
      <c r="SBF193" s="3"/>
      <c r="SBG193" s="3"/>
      <c r="SBH193" s="3"/>
      <c r="SBI193" s="3"/>
      <c r="SBJ193" s="3"/>
      <c r="SBK193" s="3"/>
      <c r="SBL193" s="3"/>
      <c r="SBM193" s="3"/>
      <c r="SBN193" s="3"/>
      <c r="SBO193" s="3"/>
      <c r="SBP193" s="3"/>
      <c r="SBQ193" s="3"/>
      <c r="SBR193" s="3"/>
      <c r="SBS193" s="3"/>
      <c r="SBT193" s="3"/>
      <c r="SBU193" s="3"/>
      <c r="SBV193" s="3"/>
      <c r="SBW193" s="3"/>
      <c r="SBX193" s="3"/>
      <c r="SBY193" s="3"/>
      <c r="SBZ193" s="3"/>
      <c r="SCA193" s="3"/>
      <c r="SCB193" s="3"/>
      <c r="SCC193" s="3"/>
      <c r="SCD193" s="3"/>
      <c r="SCE193" s="3"/>
      <c r="SCF193" s="3"/>
      <c r="SCG193" s="3"/>
      <c r="SCH193" s="3"/>
      <c r="SCI193" s="3"/>
      <c r="SCJ193" s="3"/>
      <c r="SCK193" s="3"/>
      <c r="SCL193" s="3"/>
      <c r="SCM193" s="3"/>
      <c r="SCN193" s="3"/>
      <c r="SCO193" s="3"/>
      <c r="SCP193" s="3"/>
      <c r="SCQ193" s="3"/>
      <c r="SCR193" s="3"/>
      <c r="SCS193" s="3"/>
      <c r="SCT193" s="3"/>
      <c r="SCU193" s="3"/>
      <c r="SCV193" s="3"/>
      <c r="SCW193" s="3"/>
      <c r="SCX193" s="3"/>
      <c r="SCY193" s="3"/>
      <c r="SCZ193" s="3"/>
      <c r="SDA193" s="3"/>
      <c r="SDB193" s="3"/>
      <c r="SDC193" s="3"/>
      <c r="SDD193" s="3"/>
      <c r="SDE193" s="3"/>
      <c r="SDF193" s="3"/>
      <c r="SDG193" s="3"/>
      <c r="SDH193" s="3"/>
      <c r="SDI193" s="3"/>
      <c r="SDJ193" s="3"/>
      <c r="SDK193" s="3"/>
      <c r="SDL193" s="3"/>
      <c r="SDM193" s="3"/>
      <c r="SDN193" s="3"/>
      <c r="SDO193" s="3"/>
      <c r="SDP193" s="3"/>
      <c r="SDQ193" s="3"/>
      <c r="SDR193" s="3"/>
      <c r="SDS193" s="3"/>
      <c r="SDT193" s="3"/>
      <c r="SDU193" s="3"/>
      <c r="SDV193" s="3"/>
      <c r="SDW193" s="3"/>
      <c r="SDX193" s="3"/>
      <c r="SDY193" s="3"/>
      <c r="SDZ193" s="3"/>
      <c r="SEA193" s="3"/>
      <c r="SEB193" s="3"/>
      <c r="SEC193" s="3"/>
      <c r="SED193" s="3"/>
      <c r="SEE193" s="3"/>
      <c r="SEF193" s="3"/>
      <c r="SEG193" s="3"/>
      <c r="SEH193" s="3"/>
      <c r="SEI193" s="3"/>
      <c r="SEJ193" s="3"/>
      <c r="SEK193" s="3"/>
      <c r="SEL193" s="3"/>
      <c r="SEM193" s="3"/>
      <c r="SEN193" s="3"/>
      <c r="SEO193" s="3"/>
      <c r="SEP193" s="3"/>
      <c r="SEQ193" s="3"/>
      <c r="SER193" s="3"/>
      <c r="SES193" s="3"/>
      <c r="SET193" s="3"/>
      <c r="SEU193" s="3"/>
      <c r="SEV193" s="3"/>
      <c r="SEW193" s="3"/>
      <c r="SEX193" s="3"/>
      <c r="SEY193" s="3"/>
      <c r="SEZ193" s="3"/>
      <c r="SFA193" s="3"/>
      <c r="SFB193" s="3"/>
      <c r="SFC193" s="3"/>
      <c r="SFD193" s="3"/>
      <c r="SFE193" s="3"/>
      <c r="SFF193" s="3"/>
      <c r="SFG193" s="3"/>
      <c r="SFH193" s="3"/>
      <c r="SFI193" s="3"/>
      <c r="SFJ193" s="3"/>
      <c r="SFK193" s="3"/>
      <c r="SFL193" s="3"/>
      <c r="SFM193" s="3"/>
      <c r="SFN193" s="3"/>
      <c r="SFO193" s="3"/>
      <c r="SFP193" s="3"/>
      <c r="SFQ193" s="3"/>
      <c r="SFR193" s="3"/>
      <c r="SFS193" s="3"/>
      <c r="SFT193" s="3"/>
      <c r="SFU193" s="3"/>
      <c r="SFV193" s="3"/>
      <c r="SFW193" s="3"/>
      <c r="SFX193" s="3"/>
      <c r="SFY193" s="3"/>
      <c r="SFZ193" s="3"/>
      <c r="SGA193" s="3"/>
      <c r="SGB193" s="3"/>
      <c r="SGC193" s="3"/>
      <c r="SGD193" s="3"/>
      <c r="SGE193" s="3"/>
      <c r="SGF193" s="3"/>
      <c r="SGG193" s="3"/>
      <c r="SGH193" s="3"/>
      <c r="SGI193" s="3"/>
      <c r="SGJ193" s="3"/>
      <c r="SGK193" s="3"/>
      <c r="SGL193" s="3"/>
      <c r="SGM193" s="3"/>
      <c r="SGN193" s="3"/>
      <c r="SGO193" s="3"/>
      <c r="SGP193" s="3"/>
      <c r="SGQ193" s="3"/>
      <c r="SGR193" s="3"/>
      <c r="SGS193" s="3"/>
      <c r="SGT193" s="3"/>
      <c r="SGU193" s="3"/>
      <c r="SGV193" s="3"/>
      <c r="SGW193" s="3"/>
      <c r="SGX193" s="3"/>
      <c r="SGY193" s="3"/>
      <c r="SHA193" s="3"/>
      <c r="SHC193" s="3"/>
      <c r="SHD193" s="3"/>
      <c r="SHE193" s="3"/>
      <c r="SHF193" s="3"/>
      <c r="SHG193" s="3"/>
      <c r="SHH193" s="3"/>
      <c r="SHI193" s="3"/>
      <c r="SHJ193" s="3"/>
      <c r="SHO193" s="3"/>
      <c r="SHP193" s="3"/>
      <c r="SHQ193" s="3"/>
      <c r="SHR193" s="3"/>
      <c r="SHS193" s="3"/>
      <c r="SHT193" s="3"/>
      <c r="SHU193" s="3"/>
      <c r="SHV193" s="3"/>
      <c r="SHW193" s="3"/>
      <c r="SHX193" s="3"/>
      <c r="SHY193" s="3"/>
      <c r="SHZ193" s="3"/>
      <c r="SIA193" s="3"/>
      <c r="SIB193" s="3"/>
      <c r="SIC193" s="3"/>
      <c r="SID193" s="3"/>
      <c r="SIE193" s="3"/>
      <c r="SIF193" s="3"/>
      <c r="SIG193" s="3"/>
      <c r="SIH193" s="3"/>
      <c r="SII193" s="3"/>
      <c r="SIJ193" s="3"/>
      <c r="SIK193" s="3"/>
      <c r="SIL193" s="3"/>
      <c r="SIM193" s="3"/>
      <c r="SIN193" s="3"/>
      <c r="SIO193" s="3"/>
      <c r="SIP193" s="3"/>
      <c r="SIQ193" s="3"/>
      <c r="SIR193" s="3"/>
      <c r="SIS193" s="3"/>
      <c r="SIT193" s="3"/>
      <c r="SIU193" s="3"/>
      <c r="SIV193" s="3"/>
      <c r="SIW193" s="3"/>
      <c r="SIX193" s="3"/>
      <c r="SIY193" s="3"/>
      <c r="SIZ193" s="3"/>
      <c r="SJA193" s="3"/>
      <c r="SJB193" s="3"/>
      <c r="SJC193" s="3"/>
      <c r="SJD193" s="3"/>
      <c r="SJE193" s="3"/>
      <c r="SJF193" s="3"/>
      <c r="SJG193" s="3"/>
      <c r="SJH193" s="3"/>
      <c r="SJI193" s="3"/>
      <c r="SJJ193" s="3"/>
      <c r="SJK193" s="3"/>
      <c r="SJL193" s="3"/>
      <c r="SJM193" s="3"/>
      <c r="SJN193" s="3"/>
      <c r="SJO193" s="3"/>
      <c r="SJP193" s="3"/>
      <c r="SJQ193" s="3"/>
      <c r="SJR193" s="3"/>
      <c r="SJS193" s="3"/>
      <c r="SJT193" s="3"/>
      <c r="SJU193" s="3"/>
      <c r="SJV193" s="3"/>
      <c r="SJW193" s="3"/>
      <c r="SJX193" s="3"/>
      <c r="SJY193" s="3"/>
      <c r="SJZ193" s="3"/>
      <c r="SKA193" s="3"/>
      <c r="SKB193" s="3"/>
      <c r="SKC193" s="3"/>
      <c r="SKD193" s="3"/>
      <c r="SKE193" s="3"/>
      <c r="SKF193" s="3"/>
      <c r="SKG193" s="3"/>
      <c r="SKH193" s="3"/>
      <c r="SKI193" s="3"/>
      <c r="SKJ193" s="3"/>
      <c r="SKK193" s="3"/>
      <c r="SKL193" s="3"/>
      <c r="SKM193" s="3"/>
      <c r="SKN193" s="3"/>
      <c r="SKO193" s="3"/>
      <c r="SKP193" s="3"/>
      <c r="SKQ193" s="3"/>
      <c r="SKR193" s="3"/>
      <c r="SKS193" s="3"/>
      <c r="SKT193" s="3"/>
      <c r="SKU193" s="3"/>
      <c r="SKV193" s="3"/>
      <c r="SKW193" s="3"/>
      <c r="SKX193" s="3"/>
      <c r="SKY193" s="3"/>
      <c r="SKZ193" s="3"/>
      <c r="SLA193" s="3"/>
      <c r="SLB193" s="3"/>
      <c r="SLC193" s="3"/>
      <c r="SLD193" s="3"/>
      <c r="SLE193" s="3"/>
      <c r="SLF193" s="3"/>
      <c r="SLG193" s="3"/>
      <c r="SLH193" s="3"/>
      <c r="SLI193" s="3"/>
      <c r="SLJ193" s="3"/>
      <c r="SLK193" s="3"/>
      <c r="SLL193" s="3"/>
      <c r="SLM193" s="3"/>
      <c r="SLN193" s="3"/>
      <c r="SLO193" s="3"/>
      <c r="SLP193" s="3"/>
      <c r="SLQ193" s="3"/>
      <c r="SLR193" s="3"/>
      <c r="SLS193" s="3"/>
      <c r="SLT193" s="3"/>
      <c r="SLU193" s="3"/>
      <c r="SLV193" s="3"/>
      <c r="SLW193" s="3"/>
      <c r="SLX193" s="3"/>
      <c r="SLY193" s="3"/>
      <c r="SLZ193" s="3"/>
      <c r="SMA193" s="3"/>
      <c r="SMB193" s="3"/>
      <c r="SMC193" s="3"/>
      <c r="SMD193" s="3"/>
      <c r="SME193" s="3"/>
      <c r="SMF193" s="3"/>
      <c r="SMG193" s="3"/>
      <c r="SMH193" s="3"/>
      <c r="SMI193" s="3"/>
      <c r="SMJ193" s="3"/>
      <c r="SMK193" s="3"/>
      <c r="SML193" s="3"/>
      <c r="SMM193" s="3"/>
      <c r="SMN193" s="3"/>
      <c r="SMO193" s="3"/>
      <c r="SMP193" s="3"/>
      <c r="SMQ193" s="3"/>
      <c r="SMR193" s="3"/>
      <c r="SMS193" s="3"/>
      <c r="SMT193" s="3"/>
      <c r="SMU193" s="3"/>
      <c r="SMV193" s="3"/>
      <c r="SMW193" s="3"/>
      <c r="SMX193" s="3"/>
      <c r="SMY193" s="3"/>
      <c r="SMZ193" s="3"/>
      <c r="SNA193" s="3"/>
      <c r="SNB193" s="3"/>
      <c r="SNC193" s="3"/>
      <c r="SND193" s="3"/>
      <c r="SNE193" s="3"/>
      <c r="SNF193" s="3"/>
      <c r="SNG193" s="3"/>
      <c r="SNH193" s="3"/>
      <c r="SNI193" s="3"/>
      <c r="SNJ193" s="3"/>
      <c r="SNK193" s="3"/>
      <c r="SNL193" s="3"/>
      <c r="SNM193" s="3"/>
      <c r="SNN193" s="3"/>
      <c r="SNO193" s="3"/>
      <c r="SNP193" s="3"/>
      <c r="SNQ193" s="3"/>
      <c r="SNR193" s="3"/>
      <c r="SNS193" s="3"/>
      <c r="SNT193" s="3"/>
      <c r="SNU193" s="3"/>
      <c r="SNV193" s="3"/>
      <c r="SNW193" s="3"/>
      <c r="SNX193" s="3"/>
      <c r="SNY193" s="3"/>
      <c r="SNZ193" s="3"/>
      <c r="SOA193" s="3"/>
      <c r="SOB193" s="3"/>
      <c r="SOC193" s="3"/>
      <c r="SOD193" s="3"/>
      <c r="SOE193" s="3"/>
      <c r="SOF193" s="3"/>
      <c r="SOG193" s="3"/>
      <c r="SOH193" s="3"/>
      <c r="SOI193" s="3"/>
      <c r="SOJ193" s="3"/>
      <c r="SOK193" s="3"/>
      <c r="SOL193" s="3"/>
      <c r="SOM193" s="3"/>
      <c r="SON193" s="3"/>
      <c r="SOO193" s="3"/>
      <c r="SOP193" s="3"/>
      <c r="SOQ193" s="3"/>
      <c r="SOR193" s="3"/>
      <c r="SOS193" s="3"/>
      <c r="SOT193" s="3"/>
      <c r="SOU193" s="3"/>
      <c r="SOV193" s="3"/>
      <c r="SOW193" s="3"/>
      <c r="SOX193" s="3"/>
      <c r="SOY193" s="3"/>
      <c r="SOZ193" s="3"/>
      <c r="SPA193" s="3"/>
      <c r="SPB193" s="3"/>
      <c r="SPC193" s="3"/>
      <c r="SPD193" s="3"/>
      <c r="SPE193" s="3"/>
      <c r="SPF193" s="3"/>
      <c r="SPG193" s="3"/>
      <c r="SPH193" s="3"/>
      <c r="SPI193" s="3"/>
      <c r="SPJ193" s="3"/>
      <c r="SPK193" s="3"/>
      <c r="SPL193" s="3"/>
      <c r="SPM193" s="3"/>
      <c r="SPN193" s="3"/>
      <c r="SPO193" s="3"/>
      <c r="SPP193" s="3"/>
      <c r="SPQ193" s="3"/>
      <c r="SPR193" s="3"/>
      <c r="SPS193" s="3"/>
      <c r="SPT193" s="3"/>
      <c r="SPU193" s="3"/>
      <c r="SPV193" s="3"/>
      <c r="SPW193" s="3"/>
      <c r="SPX193" s="3"/>
      <c r="SPY193" s="3"/>
      <c r="SPZ193" s="3"/>
      <c r="SQA193" s="3"/>
      <c r="SQB193" s="3"/>
      <c r="SQC193" s="3"/>
      <c r="SQD193" s="3"/>
      <c r="SQE193" s="3"/>
      <c r="SQF193" s="3"/>
      <c r="SQG193" s="3"/>
      <c r="SQH193" s="3"/>
      <c r="SQI193" s="3"/>
      <c r="SQJ193" s="3"/>
      <c r="SQK193" s="3"/>
      <c r="SQL193" s="3"/>
      <c r="SQM193" s="3"/>
      <c r="SQN193" s="3"/>
      <c r="SQO193" s="3"/>
      <c r="SQP193" s="3"/>
      <c r="SQQ193" s="3"/>
      <c r="SQR193" s="3"/>
      <c r="SQS193" s="3"/>
      <c r="SQT193" s="3"/>
      <c r="SQU193" s="3"/>
      <c r="SQW193" s="3"/>
      <c r="SQY193" s="3"/>
      <c r="SQZ193" s="3"/>
      <c r="SRA193" s="3"/>
      <c r="SRB193" s="3"/>
      <c r="SRC193" s="3"/>
      <c r="SRD193" s="3"/>
      <c r="SRE193" s="3"/>
      <c r="SRF193" s="3"/>
      <c r="SRK193" s="3"/>
      <c r="SRL193" s="3"/>
      <c r="SRM193" s="3"/>
      <c r="SRN193" s="3"/>
      <c r="SRO193" s="3"/>
      <c r="SRP193" s="3"/>
      <c r="SRQ193" s="3"/>
      <c r="SRR193" s="3"/>
      <c r="SRS193" s="3"/>
      <c r="SRT193" s="3"/>
      <c r="SRU193" s="3"/>
      <c r="SRV193" s="3"/>
      <c r="SRW193" s="3"/>
      <c r="SRX193" s="3"/>
      <c r="SRY193" s="3"/>
      <c r="SRZ193" s="3"/>
      <c r="SSA193" s="3"/>
      <c r="SSB193" s="3"/>
      <c r="SSC193" s="3"/>
      <c r="SSD193" s="3"/>
      <c r="SSE193" s="3"/>
      <c r="SSF193" s="3"/>
      <c r="SSG193" s="3"/>
      <c r="SSH193" s="3"/>
      <c r="SSI193" s="3"/>
      <c r="SSJ193" s="3"/>
      <c r="SSK193" s="3"/>
      <c r="SSL193" s="3"/>
      <c r="SSM193" s="3"/>
      <c r="SSN193" s="3"/>
      <c r="SSO193" s="3"/>
      <c r="SSP193" s="3"/>
      <c r="SSQ193" s="3"/>
      <c r="SSR193" s="3"/>
      <c r="SSS193" s="3"/>
      <c r="SST193" s="3"/>
      <c r="SSU193" s="3"/>
      <c r="SSV193" s="3"/>
      <c r="SSW193" s="3"/>
      <c r="SSX193" s="3"/>
      <c r="SSY193" s="3"/>
      <c r="SSZ193" s="3"/>
      <c r="STA193" s="3"/>
      <c r="STB193" s="3"/>
      <c r="STC193" s="3"/>
      <c r="STD193" s="3"/>
      <c r="STE193" s="3"/>
      <c r="STF193" s="3"/>
      <c r="STG193" s="3"/>
      <c r="STH193" s="3"/>
      <c r="STI193" s="3"/>
      <c r="STJ193" s="3"/>
      <c r="STK193" s="3"/>
      <c r="STL193" s="3"/>
      <c r="STM193" s="3"/>
      <c r="STN193" s="3"/>
      <c r="STO193" s="3"/>
      <c r="STP193" s="3"/>
      <c r="STQ193" s="3"/>
      <c r="STR193" s="3"/>
      <c r="STS193" s="3"/>
      <c r="STT193" s="3"/>
      <c r="STU193" s="3"/>
      <c r="STV193" s="3"/>
      <c r="STW193" s="3"/>
      <c r="STX193" s="3"/>
      <c r="STY193" s="3"/>
      <c r="STZ193" s="3"/>
      <c r="SUA193" s="3"/>
      <c r="SUB193" s="3"/>
      <c r="SUC193" s="3"/>
      <c r="SUD193" s="3"/>
      <c r="SUE193" s="3"/>
      <c r="SUF193" s="3"/>
      <c r="SUG193" s="3"/>
      <c r="SUH193" s="3"/>
      <c r="SUI193" s="3"/>
      <c r="SUJ193" s="3"/>
      <c r="SUK193" s="3"/>
      <c r="SUL193" s="3"/>
      <c r="SUM193" s="3"/>
      <c r="SUN193" s="3"/>
      <c r="SUO193" s="3"/>
      <c r="SUP193" s="3"/>
      <c r="SUQ193" s="3"/>
      <c r="SUR193" s="3"/>
      <c r="SUS193" s="3"/>
      <c r="SUT193" s="3"/>
      <c r="SUU193" s="3"/>
      <c r="SUV193" s="3"/>
      <c r="SUW193" s="3"/>
      <c r="SUX193" s="3"/>
      <c r="SUY193" s="3"/>
      <c r="SUZ193" s="3"/>
      <c r="SVA193" s="3"/>
      <c r="SVB193" s="3"/>
      <c r="SVC193" s="3"/>
      <c r="SVD193" s="3"/>
      <c r="SVE193" s="3"/>
      <c r="SVF193" s="3"/>
      <c r="SVG193" s="3"/>
      <c r="SVH193" s="3"/>
      <c r="SVI193" s="3"/>
      <c r="SVJ193" s="3"/>
      <c r="SVK193" s="3"/>
      <c r="SVL193" s="3"/>
      <c r="SVM193" s="3"/>
      <c r="SVN193" s="3"/>
      <c r="SVO193" s="3"/>
      <c r="SVP193" s="3"/>
      <c r="SVQ193" s="3"/>
      <c r="SVR193" s="3"/>
      <c r="SVS193" s="3"/>
      <c r="SVT193" s="3"/>
      <c r="SVU193" s="3"/>
      <c r="SVV193" s="3"/>
      <c r="SVW193" s="3"/>
      <c r="SVX193" s="3"/>
      <c r="SVY193" s="3"/>
      <c r="SVZ193" s="3"/>
      <c r="SWA193" s="3"/>
      <c r="SWB193" s="3"/>
      <c r="SWC193" s="3"/>
      <c r="SWD193" s="3"/>
      <c r="SWE193" s="3"/>
      <c r="SWF193" s="3"/>
      <c r="SWG193" s="3"/>
      <c r="SWH193" s="3"/>
      <c r="SWI193" s="3"/>
      <c r="SWJ193" s="3"/>
      <c r="SWK193" s="3"/>
      <c r="SWL193" s="3"/>
      <c r="SWM193" s="3"/>
      <c r="SWN193" s="3"/>
      <c r="SWO193" s="3"/>
      <c r="SWP193" s="3"/>
      <c r="SWQ193" s="3"/>
      <c r="SWR193" s="3"/>
      <c r="SWS193" s="3"/>
      <c r="SWT193" s="3"/>
      <c r="SWU193" s="3"/>
      <c r="SWV193" s="3"/>
      <c r="SWW193" s="3"/>
      <c r="SWX193" s="3"/>
      <c r="SWY193" s="3"/>
      <c r="SWZ193" s="3"/>
      <c r="SXA193" s="3"/>
      <c r="SXB193" s="3"/>
      <c r="SXC193" s="3"/>
      <c r="SXD193" s="3"/>
      <c r="SXE193" s="3"/>
      <c r="SXF193" s="3"/>
      <c r="SXG193" s="3"/>
      <c r="SXH193" s="3"/>
      <c r="SXI193" s="3"/>
      <c r="SXJ193" s="3"/>
      <c r="SXK193" s="3"/>
      <c r="SXL193" s="3"/>
      <c r="SXM193" s="3"/>
      <c r="SXN193" s="3"/>
      <c r="SXO193" s="3"/>
      <c r="SXP193" s="3"/>
      <c r="SXQ193" s="3"/>
      <c r="SXR193" s="3"/>
      <c r="SXS193" s="3"/>
      <c r="SXT193" s="3"/>
      <c r="SXU193" s="3"/>
      <c r="SXV193" s="3"/>
      <c r="SXW193" s="3"/>
      <c r="SXX193" s="3"/>
      <c r="SXY193" s="3"/>
      <c r="SXZ193" s="3"/>
      <c r="SYA193" s="3"/>
      <c r="SYB193" s="3"/>
      <c r="SYC193" s="3"/>
      <c r="SYD193" s="3"/>
      <c r="SYE193" s="3"/>
      <c r="SYF193" s="3"/>
      <c r="SYG193" s="3"/>
      <c r="SYH193" s="3"/>
      <c r="SYI193" s="3"/>
      <c r="SYJ193" s="3"/>
      <c r="SYK193" s="3"/>
      <c r="SYL193" s="3"/>
      <c r="SYM193" s="3"/>
      <c r="SYN193" s="3"/>
      <c r="SYO193" s="3"/>
      <c r="SYP193" s="3"/>
      <c r="SYQ193" s="3"/>
      <c r="SYR193" s="3"/>
      <c r="SYS193" s="3"/>
      <c r="SYT193" s="3"/>
      <c r="SYU193" s="3"/>
      <c r="SYV193" s="3"/>
      <c r="SYW193" s="3"/>
      <c r="SYX193" s="3"/>
      <c r="SYY193" s="3"/>
      <c r="SYZ193" s="3"/>
      <c r="SZA193" s="3"/>
      <c r="SZB193" s="3"/>
      <c r="SZC193" s="3"/>
      <c r="SZD193" s="3"/>
      <c r="SZE193" s="3"/>
      <c r="SZF193" s="3"/>
      <c r="SZG193" s="3"/>
      <c r="SZH193" s="3"/>
      <c r="SZI193" s="3"/>
      <c r="SZJ193" s="3"/>
      <c r="SZK193" s="3"/>
      <c r="SZL193" s="3"/>
      <c r="SZM193" s="3"/>
      <c r="SZN193" s="3"/>
      <c r="SZO193" s="3"/>
      <c r="SZP193" s="3"/>
      <c r="SZQ193" s="3"/>
      <c r="SZR193" s="3"/>
      <c r="SZS193" s="3"/>
      <c r="SZT193" s="3"/>
      <c r="SZU193" s="3"/>
      <c r="SZV193" s="3"/>
      <c r="SZW193" s="3"/>
      <c r="SZX193" s="3"/>
      <c r="SZY193" s="3"/>
      <c r="SZZ193" s="3"/>
      <c r="TAA193" s="3"/>
      <c r="TAB193" s="3"/>
      <c r="TAC193" s="3"/>
      <c r="TAD193" s="3"/>
      <c r="TAE193" s="3"/>
      <c r="TAF193" s="3"/>
      <c r="TAG193" s="3"/>
      <c r="TAH193" s="3"/>
      <c r="TAI193" s="3"/>
      <c r="TAJ193" s="3"/>
      <c r="TAK193" s="3"/>
      <c r="TAL193" s="3"/>
      <c r="TAM193" s="3"/>
      <c r="TAN193" s="3"/>
      <c r="TAO193" s="3"/>
      <c r="TAP193" s="3"/>
      <c r="TAQ193" s="3"/>
      <c r="TAS193" s="3"/>
      <c r="TAU193" s="3"/>
      <c r="TAV193" s="3"/>
      <c r="TAW193" s="3"/>
      <c r="TAX193" s="3"/>
      <c r="TAY193" s="3"/>
      <c r="TAZ193" s="3"/>
      <c r="TBA193" s="3"/>
      <c r="TBB193" s="3"/>
      <c r="TBG193" s="3"/>
      <c r="TBH193" s="3"/>
      <c r="TBI193" s="3"/>
      <c r="TBJ193" s="3"/>
      <c r="TBK193" s="3"/>
      <c r="TBL193" s="3"/>
      <c r="TBM193" s="3"/>
      <c r="TBN193" s="3"/>
      <c r="TBO193" s="3"/>
      <c r="TBP193" s="3"/>
      <c r="TBQ193" s="3"/>
      <c r="TBR193" s="3"/>
      <c r="TBS193" s="3"/>
      <c r="TBT193" s="3"/>
      <c r="TBU193" s="3"/>
      <c r="TBV193" s="3"/>
      <c r="TBW193" s="3"/>
      <c r="TBX193" s="3"/>
      <c r="TBY193" s="3"/>
      <c r="TBZ193" s="3"/>
      <c r="TCA193" s="3"/>
      <c r="TCB193" s="3"/>
      <c r="TCC193" s="3"/>
      <c r="TCD193" s="3"/>
      <c r="TCE193" s="3"/>
      <c r="TCF193" s="3"/>
      <c r="TCG193" s="3"/>
      <c r="TCH193" s="3"/>
      <c r="TCI193" s="3"/>
      <c r="TCJ193" s="3"/>
      <c r="TCK193" s="3"/>
      <c r="TCL193" s="3"/>
      <c r="TCM193" s="3"/>
      <c r="TCN193" s="3"/>
      <c r="TCO193" s="3"/>
      <c r="TCP193" s="3"/>
      <c r="TCQ193" s="3"/>
      <c r="TCR193" s="3"/>
      <c r="TCS193" s="3"/>
      <c r="TCT193" s="3"/>
      <c r="TCU193" s="3"/>
      <c r="TCV193" s="3"/>
      <c r="TCW193" s="3"/>
      <c r="TCX193" s="3"/>
      <c r="TCY193" s="3"/>
      <c r="TCZ193" s="3"/>
      <c r="TDA193" s="3"/>
      <c r="TDB193" s="3"/>
      <c r="TDC193" s="3"/>
      <c r="TDD193" s="3"/>
      <c r="TDE193" s="3"/>
      <c r="TDF193" s="3"/>
      <c r="TDG193" s="3"/>
      <c r="TDH193" s="3"/>
      <c r="TDI193" s="3"/>
      <c r="TDJ193" s="3"/>
      <c r="TDK193" s="3"/>
      <c r="TDL193" s="3"/>
      <c r="TDM193" s="3"/>
      <c r="TDN193" s="3"/>
      <c r="TDO193" s="3"/>
      <c r="TDP193" s="3"/>
      <c r="TDQ193" s="3"/>
      <c r="TDR193" s="3"/>
      <c r="TDS193" s="3"/>
      <c r="TDT193" s="3"/>
      <c r="TDU193" s="3"/>
      <c r="TDV193" s="3"/>
      <c r="TDW193" s="3"/>
      <c r="TDX193" s="3"/>
      <c r="TDY193" s="3"/>
      <c r="TDZ193" s="3"/>
      <c r="TEA193" s="3"/>
      <c r="TEB193" s="3"/>
      <c r="TEC193" s="3"/>
      <c r="TED193" s="3"/>
      <c r="TEE193" s="3"/>
      <c r="TEF193" s="3"/>
      <c r="TEG193" s="3"/>
      <c r="TEH193" s="3"/>
      <c r="TEI193" s="3"/>
      <c r="TEJ193" s="3"/>
      <c r="TEK193" s="3"/>
      <c r="TEL193" s="3"/>
      <c r="TEM193" s="3"/>
      <c r="TEN193" s="3"/>
      <c r="TEO193" s="3"/>
      <c r="TEP193" s="3"/>
      <c r="TEQ193" s="3"/>
      <c r="TER193" s="3"/>
      <c r="TES193" s="3"/>
      <c r="TET193" s="3"/>
      <c r="TEU193" s="3"/>
      <c r="TEV193" s="3"/>
      <c r="TEW193" s="3"/>
      <c r="TEX193" s="3"/>
      <c r="TEY193" s="3"/>
      <c r="TEZ193" s="3"/>
      <c r="TFA193" s="3"/>
      <c r="TFB193" s="3"/>
      <c r="TFC193" s="3"/>
      <c r="TFD193" s="3"/>
      <c r="TFE193" s="3"/>
      <c r="TFF193" s="3"/>
      <c r="TFG193" s="3"/>
      <c r="TFH193" s="3"/>
      <c r="TFI193" s="3"/>
      <c r="TFJ193" s="3"/>
      <c r="TFK193" s="3"/>
      <c r="TFL193" s="3"/>
      <c r="TFM193" s="3"/>
      <c r="TFN193" s="3"/>
      <c r="TFO193" s="3"/>
      <c r="TFP193" s="3"/>
      <c r="TFQ193" s="3"/>
      <c r="TFR193" s="3"/>
      <c r="TFS193" s="3"/>
      <c r="TFT193" s="3"/>
      <c r="TFU193" s="3"/>
      <c r="TFV193" s="3"/>
      <c r="TFW193" s="3"/>
      <c r="TFX193" s="3"/>
      <c r="TFY193" s="3"/>
      <c r="TFZ193" s="3"/>
      <c r="TGA193" s="3"/>
      <c r="TGB193" s="3"/>
      <c r="TGC193" s="3"/>
      <c r="TGD193" s="3"/>
      <c r="TGE193" s="3"/>
      <c r="TGF193" s="3"/>
      <c r="TGG193" s="3"/>
      <c r="TGH193" s="3"/>
      <c r="TGI193" s="3"/>
      <c r="TGJ193" s="3"/>
      <c r="TGK193" s="3"/>
      <c r="TGL193" s="3"/>
      <c r="TGM193" s="3"/>
      <c r="TGN193" s="3"/>
      <c r="TGO193" s="3"/>
      <c r="TGP193" s="3"/>
      <c r="TGQ193" s="3"/>
      <c r="TGR193" s="3"/>
      <c r="TGS193" s="3"/>
      <c r="TGT193" s="3"/>
      <c r="TGU193" s="3"/>
      <c r="TGV193" s="3"/>
      <c r="TGW193" s="3"/>
      <c r="TGX193" s="3"/>
      <c r="TGY193" s="3"/>
      <c r="TGZ193" s="3"/>
      <c r="THA193" s="3"/>
      <c r="THB193" s="3"/>
      <c r="THC193" s="3"/>
      <c r="THD193" s="3"/>
      <c r="THE193" s="3"/>
      <c r="THF193" s="3"/>
      <c r="THG193" s="3"/>
      <c r="THH193" s="3"/>
      <c r="THI193" s="3"/>
      <c r="THJ193" s="3"/>
      <c r="THK193" s="3"/>
      <c r="THL193" s="3"/>
      <c r="THM193" s="3"/>
      <c r="THN193" s="3"/>
      <c r="THO193" s="3"/>
      <c r="THP193" s="3"/>
      <c r="THQ193" s="3"/>
      <c r="THR193" s="3"/>
      <c r="THS193" s="3"/>
      <c r="THT193" s="3"/>
      <c r="THU193" s="3"/>
      <c r="THV193" s="3"/>
      <c r="THW193" s="3"/>
      <c r="THX193" s="3"/>
      <c r="THY193" s="3"/>
      <c r="THZ193" s="3"/>
      <c r="TIA193" s="3"/>
      <c r="TIB193" s="3"/>
      <c r="TIC193" s="3"/>
      <c r="TID193" s="3"/>
      <c r="TIE193" s="3"/>
      <c r="TIF193" s="3"/>
      <c r="TIG193" s="3"/>
      <c r="TIH193" s="3"/>
      <c r="TII193" s="3"/>
      <c r="TIJ193" s="3"/>
      <c r="TIK193" s="3"/>
      <c r="TIL193" s="3"/>
      <c r="TIM193" s="3"/>
      <c r="TIN193" s="3"/>
      <c r="TIO193" s="3"/>
      <c r="TIP193" s="3"/>
      <c r="TIQ193" s="3"/>
      <c r="TIR193" s="3"/>
      <c r="TIS193" s="3"/>
      <c r="TIT193" s="3"/>
      <c r="TIU193" s="3"/>
      <c r="TIV193" s="3"/>
      <c r="TIW193" s="3"/>
      <c r="TIX193" s="3"/>
      <c r="TIY193" s="3"/>
      <c r="TIZ193" s="3"/>
      <c r="TJA193" s="3"/>
      <c r="TJB193" s="3"/>
      <c r="TJC193" s="3"/>
      <c r="TJD193" s="3"/>
      <c r="TJE193" s="3"/>
      <c r="TJF193" s="3"/>
      <c r="TJG193" s="3"/>
      <c r="TJH193" s="3"/>
      <c r="TJI193" s="3"/>
      <c r="TJJ193" s="3"/>
      <c r="TJK193" s="3"/>
      <c r="TJL193" s="3"/>
      <c r="TJM193" s="3"/>
      <c r="TJN193" s="3"/>
      <c r="TJO193" s="3"/>
      <c r="TJP193" s="3"/>
      <c r="TJQ193" s="3"/>
      <c r="TJR193" s="3"/>
      <c r="TJS193" s="3"/>
      <c r="TJT193" s="3"/>
      <c r="TJU193" s="3"/>
      <c r="TJV193" s="3"/>
      <c r="TJW193" s="3"/>
      <c r="TJX193" s="3"/>
      <c r="TJY193" s="3"/>
      <c r="TJZ193" s="3"/>
      <c r="TKA193" s="3"/>
      <c r="TKB193" s="3"/>
      <c r="TKC193" s="3"/>
      <c r="TKD193" s="3"/>
      <c r="TKE193" s="3"/>
      <c r="TKF193" s="3"/>
      <c r="TKG193" s="3"/>
      <c r="TKH193" s="3"/>
      <c r="TKI193" s="3"/>
      <c r="TKJ193" s="3"/>
      <c r="TKK193" s="3"/>
      <c r="TKL193" s="3"/>
      <c r="TKM193" s="3"/>
      <c r="TKO193" s="3"/>
      <c r="TKQ193" s="3"/>
      <c r="TKR193" s="3"/>
      <c r="TKS193" s="3"/>
      <c r="TKT193" s="3"/>
      <c r="TKU193" s="3"/>
      <c r="TKV193" s="3"/>
      <c r="TKW193" s="3"/>
      <c r="TKX193" s="3"/>
      <c r="TLC193" s="3"/>
      <c r="TLD193" s="3"/>
      <c r="TLE193" s="3"/>
      <c r="TLF193" s="3"/>
      <c r="TLG193" s="3"/>
      <c r="TLH193" s="3"/>
      <c r="TLI193" s="3"/>
      <c r="TLJ193" s="3"/>
      <c r="TLK193" s="3"/>
      <c r="TLL193" s="3"/>
      <c r="TLM193" s="3"/>
      <c r="TLN193" s="3"/>
      <c r="TLO193" s="3"/>
      <c r="TLP193" s="3"/>
      <c r="TLQ193" s="3"/>
      <c r="TLR193" s="3"/>
      <c r="TLS193" s="3"/>
      <c r="TLT193" s="3"/>
      <c r="TLU193" s="3"/>
      <c r="TLV193" s="3"/>
      <c r="TLW193" s="3"/>
      <c r="TLX193" s="3"/>
      <c r="TLY193" s="3"/>
      <c r="TLZ193" s="3"/>
      <c r="TMA193" s="3"/>
      <c r="TMB193" s="3"/>
      <c r="TMC193" s="3"/>
      <c r="TMD193" s="3"/>
      <c r="TME193" s="3"/>
      <c r="TMF193" s="3"/>
      <c r="TMG193" s="3"/>
      <c r="TMH193" s="3"/>
      <c r="TMI193" s="3"/>
      <c r="TMJ193" s="3"/>
      <c r="TMK193" s="3"/>
      <c r="TML193" s="3"/>
      <c r="TMM193" s="3"/>
      <c r="TMN193" s="3"/>
      <c r="TMO193" s="3"/>
      <c r="TMP193" s="3"/>
      <c r="TMQ193" s="3"/>
      <c r="TMR193" s="3"/>
      <c r="TMS193" s="3"/>
      <c r="TMT193" s="3"/>
      <c r="TMU193" s="3"/>
      <c r="TMV193" s="3"/>
      <c r="TMW193" s="3"/>
      <c r="TMX193" s="3"/>
      <c r="TMY193" s="3"/>
      <c r="TMZ193" s="3"/>
      <c r="TNA193" s="3"/>
      <c r="TNB193" s="3"/>
      <c r="TNC193" s="3"/>
      <c r="TND193" s="3"/>
      <c r="TNE193" s="3"/>
      <c r="TNF193" s="3"/>
      <c r="TNG193" s="3"/>
      <c r="TNH193" s="3"/>
      <c r="TNI193" s="3"/>
      <c r="TNJ193" s="3"/>
      <c r="TNK193" s="3"/>
      <c r="TNL193" s="3"/>
      <c r="TNM193" s="3"/>
      <c r="TNN193" s="3"/>
      <c r="TNO193" s="3"/>
      <c r="TNP193" s="3"/>
      <c r="TNQ193" s="3"/>
      <c r="TNR193" s="3"/>
      <c r="TNS193" s="3"/>
      <c r="TNT193" s="3"/>
      <c r="TNU193" s="3"/>
      <c r="TNV193" s="3"/>
      <c r="TNW193" s="3"/>
      <c r="TNX193" s="3"/>
      <c r="TNY193" s="3"/>
      <c r="TNZ193" s="3"/>
      <c r="TOA193" s="3"/>
      <c r="TOB193" s="3"/>
      <c r="TOC193" s="3"/>
      <c r="TOD193" s="3"/>
      <c r="TOE193" s="3"/>
      <c r="TOF193" s="3"/>
      <c r="TOG193" s="3"/>
      <c r="TOH193" s="3"/>
      <c r="TOI193" s="3"/>
      <c r="TOJ193" s="3"/>
      <c r="TOK193" s="3"/>
      <c r="TOL193" s="3"/>
      <c r="TOM193" s="3"/>
      <c r="TON193" s="3"/>
      <c r="TOO193" s="3"/>
      <c r="TOP193" s="3"/>
      <c r="TOQ193" s="3"/>
      <c r="TOR193" s="3"/>
      <c r="TOS193" s="3"/>
      <c r="TOT193" s="3"/>
      <c r="TOU193" s="3"/>
      <c r="TOV193" s="3"/>
      <c r="TOW193" s="3"/>
      <c r="TOX193" s="3"/>
      <c r="TOY193" s="3"/>
      <c r="TOZ193" s="3"/>
      <c r="TPA193" s="3"/>
      <c r="TPB193" s="3"/>
      <c r="TPC193" s="3"/>
      <c r="TPD193" s="3"/>
      <c r="TPE193" s="3"/>
      <c r="TPF193" s="3"/>
      <c r="TPG193" s="3"/>
      <c r="TPH193" s="3"/>
      <c r="TPI193" s="3"/>
      <c r="TPJ193" s="3"/>
      <c r="TPK193" s="3"/>
      <c r="TPL193" s="3"/>
      <c r="TPM193" s="3"/>
      <c r="TPN193" s="3"/>
      <c r="TPO193" s="3"/>
      <c r="TPP193" s="3"/>
      <c r="TPQ193" s="3"/>
      <c r="TPR193" s="3"/>
      <c r="TPS193" s="3"/>
      <c r="TPT193" s="3"/>
      <c r="TPU193" s="3"/>
      <c r="TPV193" s="3"/>
      <c r="TPW193" s="3"/>
      <c r="TPX193" s="3"/>
      <c r="TPY193" s="3"/>
      <c r="TPZ193" s="3"/>
      <c r="TQA193" s="3"/>
      <c r="TQB193" s="3"/>
      <c r="TQC193" s="3"/>
      <c r="TQD193" s="3"/>
      <c r="TQE193" s="3"/>
      <c r="TQF193" s="3"/>
      <c r="TQG193" s="3"/>
      <c r="TQH193" s="3"/>
      <c r="TQI193" s="3"/>
      <c r="TQJ193" s="3"/>
      <c r="TQK193" s="3"/>
      <c r="TQL193" s="3"/>
      <c r="TQM193" s="3"/>
      <c r="TQN193" s="3"/>
      <c r="TQO193" s="3"/>
      <c r="TQP193" s="3"/>
      <c r="TQQ193" s="3"/>
      <c r="TQR193" s="3"/>
      <c r="TQS193" s="3"/>
      <c r="TQT193" s="3"/>
      <c r="TQU193" s="3"/>
      <c r="TQV193" s="3"/>
      <c r="TQW193" s="3"/>
      <c r="TQX193" s="3"/>
      <c r="TQY193" s="3"/>
      <c r="TQZ193" s="3"/>
      <c r="TRA193" s="3"/>
      <c r="TRB193" s="3"/>
      <c r="TRC193" s="3"/>
      <c r="TRD193" s="3"/>
      <c r="TRE193" s="3"/>
      <c r="TRF193" s="3"/>
      <c r="TRG193" s="3"/>
      <c r="TRH193" s="3"/>
      <c r="TRI193" s="3"/>
      <c r="TRJ193" s="3"/>
      <c r="TRK193" s="3"/>
      <c r="TRL193" s="3"/>
      <c r="TRM193" s="3"/>
      <c r="TRN193" s="3"/>
      <c r="TRO193" s="3"/>
      <c r="TRP193" s="3"/>
      <c r="TRQ193" s="3"/>
      <c r="TRR193" s="3"/>
      <c r="TRS193" s="3"/>
      <c r="TRT193" s="3"/>
      <c r="TRU193" s="3"/>
      <c r="TRV193" s="3"/>
      <c r="TRW193" s="3"/>
      <c r="TRX193" s="3"/>
      <c r="TRY193" s="3"/>
      <c r="TRZ193" s="3"/>
      <c r="TSA193" s="3"/>
      <c r="TSB193" s="3"/>
      <c r="TSC193" s="3"/>
      <c r="TSD193" s="3"/>
      <c r="TSE193" s="3"/>
      <c r="TSF193" s="3"/>
      <c r="TSG193" s="3"/>
      <c r="TSH193" s="3"/>
      <c r="TSI193" s="3"/>
      <c r="TSJ193" s="3"/>
      <c r="TSK193" s="3"/>
      <c r="TSL193" s="3"/>
      <c r="TSM193" s="3"/>
      <c r="TSN193" s="3"/>
      <c r="TSO193" s="3"/>
      <c r="TSP193" s="3"/>
      <c r="TSQ193" s="3"/>
      <c r="TSR193" s="3"/>
      <c r="TSS193" s="3"/>
      <c r="TST193" s="3"/>
      <c r="TSU193" s="3"/>
      <c r="TSV193" s="3"/>
      <c r="TSW193" s="3"/>
      <c r="TSX193" s="3"/>
      <c r="TSY193" s="3"/>
      <c r="TSZ193" s="3"/>
      <c r="TTA193" s="3"/>
      <c r="TTB193" s="3"/>
      <c r="TTC193" s="3"/>
      <c r="TTD193" s="3"/>
      <c r="TTE193" s="3"/>
      <c r="TTF193" s="3"/>
      <c r="TTG193" s="3"/>
      <c r="TTH193" s="3"/>
      <c r="TTI193" s="3"/>
      <c r="TTJ193" s="3"/>
      <c r="TTK193" s="3"/>
      <c r="TTL193" s="3"/>
      <c r="TTM193" s="3"/>
      <c r="TTN193" s="3"/>
      <c r="TTO193" s="3"/>
      <c r="TTP193" s="3"/>
      <c r="TTQ193" s="3"/>
      <c r="TTR193" s="3"/>
      <c r="TTS193" s="3"/>
      <c r="TTT193" s="3"/>
      <c r="TTU193" s="3"/>
      <c r="TTV193" s="3"/>
      <c r="TTW193" s="3"/>
      <c r="TTX193" s="3"/>
      <c r="TTY193" s="3"/>
      <c r="TTZ193" s="3"/>
      <c r="TUA193" s="3"/>
      <c r="TUB193" s="3"/>
      <c r="TUC193" s="3"/>
      <c r="TUD193" s="3"/>
      <c r="TUE193" s="3"/>
      <c r="TUF193" s="3"/>
      <c r="TUG193" s="3"/>
      <c r="TUH193" s="3"/>
      <c r="TUI193" s="3"/>
      <c r="TUK193" s="3"/>
      <c r="TUM193" s="3"/>
      <c r="TUN193" s="3"/>
      <c r="TUO193" s="3"/>
      <c r="TUP193" s="3"/>
      <c r="TUQ193" s="3"/>
      <c r="TUR193" s="3"/>
      <c r="TUS193" s="3"/>
      <c r="TUT193" s="3"/>
      <c r="TUY193" s="3"/>
      <c r="TUZ193" s="3"/>
      <c r="TVA193" s="3"/>
      <c r="TVB193" s="3"/>
      <c r="TVC193" s="3"/>
      <c r="TVD193" s="3"/>
      <c r="TVE193" s="3"/>
      <c r="TVF193" s="3"/>
      <c r="TVG193" s="3"/>
      <c r="TVH193" s="3"/>
      <c r="TVI193" s="3"/>
      <c r="TVJ193" s="3"/>
      <c r="TVK193" s="3"/>
      <c r="TVL193" s="3"/>
      <c r="TVM193" s="3"/>
      <c r="TVN193" s="3"/>
      <c r="TVO193" s="3"/>
      <c r="TVP193" s="3"/>
      <c r="TVQ193" s="3"/>
      <c r="TVR193" s="3"/>
      <c r="TVS193" s="3"/>
      <c r="TVT193" s="3"/>
      <c r="TVU193" s="3"/>
      <c r="TVV193" s="3"/>
      <c r="TVW193" s="3"/>
      <c r="TVX193" s="3"/>
      <c r="TVY193" s="3"/>
      <c r="TVZ193" s="3"/>
      <c r="TWA193" s="3"/>
      <c r="TWB193" s="3"/>
      <c r="TWC193" s="3"/>
      <c r="TWD193" s="3"/>
      <c r="TWE193" s="3"/>
      <c r="TWF193" s="3"/>
      <c r="TWG193" s="3"/>
      <c r="TWH193" s="3"/>
      <c r="TWI193" s="3"/>
      <c r="TWJ193" s="3"/>
      <c r="TWK193" s="3"/>
      <c r="TWL193" s="3"/>
      <c r="TWM193" s="3"/>
      <c r="TWN193" s="3"/>
      <c r="TWO193" s="3"/>
      <c r="TWP193" s="3"/>
      <c r="TWQ193" s="3"/>
      <c r="TWR193" s="3"/>
      <c r="TWS193" s="3"/>
      <c r="TWT193" s="3"/>
      <c r="TWU193" s="3"/>
      <c r="TWV193" s="3"/>
      <c r="TWW193" s="3"/>
      <c r="TWX193" s="3"/>
      <c r="TWY193" s="3"/>
      <c r="TWZ193" s="3"/>
      <c r="TXA193" s="3"/>
      <c r="TXB193" s="3"/>
      <c r="TXC193" s="3"/>
      <c r="TXD193" s="3"/>
      <c r="TXE193" s="3"/>
      <c r="TXF193" s="3"/>
      <c r="TXG193" s="3"/>
      <c r="TXH193" s="3"/>
      <c r="TXI193" s="3"/>
      <c r="TXJ193" s="3"/>
      <c r="TXK193" s="3"/>
      <c r="TXL193" s="3"/>
      <c r="TXM193" s="3"/>
      <c r="TXN193" s="3"/>
      <c r="TXO193" s="3"/>
      <c r="TXP193" s="3"/>
      <c r="TXQ193" s="3"/>
      <c r="TXR193" s="3"/>
      <c r="TXS193" s="3"/>
      <c r="TXT193" s="3"/>
      <c r="TXU193" s="3"/>
      <c r="TXV193" s="3"/>
      <c r="TXW193" s="3"/>
      <c r="TXX193" s="3"/>
      <c r="TXY193" s="3"/>
      <c r="TXZ193" s="3"/>
      <c r="TYA193" s="3"/>
      <c r="TYB193" s="3"/>
      <c r="TYC193" s="3"/>
      <c r="TYD193" s="3"/>
      <c r="TYE193" s="3"/>
      <c r="TYF193" s="3"/>
      <c r="TYG193" s="3"/>
      <c r="TYH193" s="3"/>
      <c r="TYI193" s="3"/>
      <c r="TYJ193" s="3"/>
      <c r="TYK193" s="3"/>
      <c r="TYL193" s="3"/>
      <c r="TYM193" s="3"/>
      <c r="TYN193" s="3"/>
      <c r="TYO193" s="3"/>
      <c r="TYP193" s="3"/>
      <c r="TYQ193" s="3"/>
      <c r="TYR193" s="3"/>
      <c r="TYS193" s="3"/>
      <c r="TYT193" s="3"/>
      <c r="TYU193" s="3"/>
      <c r="TYV193" s="3"/>
      <c r="TYW193" s="3"/>
      <c r="TYX193" s="3"/>
      <c r="TYY193" s="3"/>
      <c r="TYZ193" s="3"/>
      <c r="TZA193" s="3"/>
      <c r="TZB193" s="3"/>
      <c r="TZC193" s="3"/>
      <c r="TZD193" s="3"/>
      <c r="TZE193" s="3"/>
      <c r="TZF193" s="3"/>
      <c r="TZG193" s="3"/>
      <c r="TZH193" s="3"/>
      <c r="TZI193" s="3"/>
      <c r="TZJ193" s="3"/>
      <c r="TZK193" s="3"/>
      <c r="TZL193" s="3"/>
      <c r="TZM193" s="3"/>
      <c r="TZN193" s="3"/>
      <c r="TZO193" s="3"/>
      <c r="TZP193" s="3"/>
      <c r="TZQ193" s="3"/>
      <c r="TZR193" s="3"/>
      <c r="TZS193" s="3"/>
      <c r="TZT193" s="3"/>
      <c r="TZU193" s="3"/>
      <c r="TZV193" s="3"/>
      <c r="TZW193" s="3"/>
      <c r="TZX193" s="3"/>
      <c r="TZY193" s="3"/>
      <c r="TZZ193" s="3"/>
      <c r="UAA193" s="3"/>
      <c r="UAB193" s="3"/>
      <c r="UAC193" s="3"/>
      <c r="UAD193" s="3"/>
      <c r="UAE193" s="3"/>
      <c r="UAF193" s="3"/>
      <c r="UAG193" s="3"/>
      <c r="UAH193" s="3"/>
      <c r="UAI193" s="3"/>
      <c r="UAJ193" s="3"/>
      <c r="UAK193" s="3"/>
      <c r="UAL193" s="3"/>
      <c r="UAM193" s="3"/>
      <c r="UAN193" s="3"/>
      <c r="UAO193" s="3"/>
      <c r="UAP193" s="3"/>
      <c r="UAQ193" s="3"/>
      <c r="UAR193" s="3"/>
      <c r="UAS193" s="3"/>
      <c r="UAT193" s="3"/>
      <c r="UAU193" s="3"/>
      <c r="UAV193" s="3"/>
      <c r="UAW193" s="3"/>
      <c r="UAX193" s="3"/>
      <c r="UAY193" s="3"/>
      <c r="UAZ193" s="3"/>
      <c r="UBA193" s="3"/>
      <c r="UBB193" s="3"/>
      <c r="UBC193" s="3"/>
      <c r="UBD193" s="3"/>
      <c r="UBE193" s="3"/>
      <c r="UBF193" s="3"/>
      <c r="UBG193" s="3"/>
      <c r="UBH193" s="3"/>
      <c r="UBI193" s="3"/>
      <c r="UBJ193" s="3"/>
      <c r="UBK193" s="3"/>
      <c r="UBL193" s="3"/>
      <c r="UBM193" s="3"/>
      <c r="UBN193" s="3"/>
      <c r="UBO193" s="3"/>
      <c r="UBP193" s="3"/>
      <c r="UBQ193" s="3"/>
      <c r="UBR193" s="3"/>
      <c r="UBS193" s="3"/>
      <c r="UBT193" s="3"/>
      <c r="UBU193" s="3"/>
      <c r="UBV193" s="3"/>
      <c r="UBW193" s="3"/>
      <c r="UBX193" s="3"/>
      <c r="UBY193" s="3"/>
      <c r="UBZ193" s="3"/>
      <c r="UCA193" s="3"/>
      <c r="UCB193" s="3"/>
      <c r="UCC193" s="3"/>
      <c r="UCD193" s="3"/>
      <c r="UCE193" s="3"/>
      <c r="UCF193" s="3"/>
      <c r="UCG193" s="3"/>
      <c r="UCH193" s="3"/>
      <c r="UCI193" s="3"/>
      <c r="UCJ193" s="3"/>
      <c r="UCK193" s="3"/>
      <c r="UCL193" s="3"/>
      <c r="UCM193" s="3"/>
      <c r="UCN193" s="3"/>
      <c r="UCO193" s="3"/>
      <c r="UCP193" s="3"/>
      <c r="UCQ193" s="3"/>
      <c r="UCR193" s="3"/>
      <c r="UCS193" s="3"/>
      <c r="UCT193" s="3"/>
      <c r="UCU193" s="3"/>
      <c r="UCV193" s="3"/>
      <c r="UCW193" s="3"/>
      <c r="UCX193" s="3"/>
      <c r="UCY193" s="3"/>
      <c r="UCZ193" s="3"/>
      <c r="UDA193" s="3"/>
      <c r="UDB193" s="3"/>
      <c r="UDC193" s="3"/>
      <c r="UDD193" s="3"/>
      <c r="UDE193" s="3"/>
      <c r="UDF193" s="3"/>
      <c r="UDG193" s="3"/>
      <c r="UDH193" s="3"/>
      <c r="UDI193" s="3"/>
      <c r="UDJ193" s="3"/>
      <c r="UDK193" s="3"/>
      <c r="UDL193" s="3"/>
      <c r="UDM193" s="3"/>
      <c r="UDN193" s="3"/>
      <c r="UDO193" s="3"/>
      <c r="UDP193" s="3"/>
      <c r="UDQ193" s="3"/>
      <c r="UDR193" s="3"/>
      <c r="UDS193" s="3"/>
      <c r="UDT193" s="3"/>
      <c r="UDU193" s="3"/>
      <c r="UDV193" s="3"/>
      <c r="UDW193" s="3"/>
      <c r="UDX193" s="3"/>
      <c r="UDY193" s="3"/>
      <c r="UDZ193" s="3"/>
      <c r="UEA193" s="3"/>
      <c r="UEB193" s="3"/>
      <c r="UEC193" s="3"/>
      <c r="UED193" s="3"/>
      <c r="UEE193" s="3"/>
      <c r="UEG193" s="3"/>
      <c r="UEI193" s="3"/>
      <c r="UEJ193" s="3"/>
      <c r="UEK193" s="3"/>
      <c r="UEL193" s="3"/>
      <c r="UEM193" s="3"/>
      <c r="UEN193" s="3"/>
      <c r="UEO193" s="3"/>
      <c r="UEP193" s="3"/>
      <c r="UEU193" s="3"/>
      <c r="UEV193" s="3"/>
      <c r="UEW193" s="3"/>
      <c r="UEX193" s="3"/>
      <c r="UEY193" s="3"/>
      <c r="UEZ193" s="3"/>
      <c r="UFA193" s="3"/>
      <c r="UFB193" s="3"/>
      <c r="UFC193" s="3"/>
      <c r="UFD193" s="3"/>
      <c r="UFE193" s="3"/>
      <c r="UFF193" s="3"/>
      <c r="UFG193" s="3"/>
      <c r="UFH193" s="3"/>
      <c r="UFI193" s="3"/>
      <c r="UFJ193" s="3"/>
      <c r="UFK193" s="3"/>
      <c r="UFL193" s="3"/>
      <c r="UFM193" s="3"/>
      <c r="UFN193" s="3"/>
      <c r="UFO193" s="3"/>
      <c r="UFP193" s="3"/>
      <c r="UFQ193" s="3"/>
      <c r="UFR193" s="3"/>
      <c r="UFS193" s="3"/>
      <c r="UFT193" s="3"/>
      <c r="UFU193" s="3"/>
      <c r="UFV193" s="3"/>
      <c r="UFW193" s="3"/>
      <c r="UFX193" s="3"/>
      <c r="UFY193" s="3"/>
      <c r="UFZ193" s="3"/>
      <c r="UGA193" s="3"/>
      <c r="UGB193" s="3"/>
      <c r="UGC193" s="3"/>
      <c r="UGD193" s="3"/>
      <c r="UGE193" s="3"/>
      <c r="UGF193" s="3"/>
      <c r="UGG193" s="3"/>
      <c r="UGH193" s="3"/>
      <c r="UGI193" s="3"/>
      <c r="UGJ193" s="3"/>
      <c r="UGK193" s="3"/>
      <c r="UGL193" s="3"/>
      <c r="UGM193" s="3"/>
      <c r="UGN193" s="3"/>
      <c r="UGO193" s="3"/>
      <c r="UGP193" s="3"/>
      <c r="UGQ193" s="3"/>
      <c r="UGR193" s="3"/>
      <c r="UGS193" s="3"/>
      <c r="UGT193" s="3"/>
      <c r="UGU193" s="3"/>
      <c r="UGV193" s="3"/>
      <c r="UGW193" s="3"/>
      <c r="UGX193" s="3"/>
      <c r="UGY193" s="3"/>
      <c r="UGZ193" s="3"/>
      <c r="UHA193" s="3"/>
      <c r="UHB193" s="3"/>
      <c r="UHC193" s="3"/>
      <c r="UHD193" s="3"/>
      <c r="UHE193" s="3"/>
      <c r="UHF193" s="3"/>
      <c r="UHG193" s="3"/>
      <c r="UHH193" s="3"/>
      <c r="UHI193" s="3"/>
      <c r="UHJ193" s="3"/>
      <c r="UHK193" s="3"/>
      <c r="UHL193" s="3"/>
      <c r="UHM193" s="3"/>
      <c r="UHN193" s="3"/>
      <c r="UHO193" s="3"/>
      <c r="UHP193" s="3"/>
      <c r="UHQ193" s="3"/>
      <c r="UHR193" s="3"/>
      <c r="UHS193" s="3"/>
      <c r="UHT193" s="3"/>
      <c r="UHU193" s="3"/>
      <c r="UHV193" s="3"/>
      <c r="UHW193" s="3"/>
      <c r="UHX193" s="3"/>
      <c r="UHY193" s="3"/>
      <c r="UHZ193" s="3"/>
      <c r="UIA193" s="3"/>
      <c r="UIB193" s="3"/>
      <c r="UIC193" s="3"/>
      <c r="UID193" s="3"/>
      <c r="UIE193" s="3"/>
      <c r="UIF193" s="3"/>
      <c r="UIG193" s="3"/>
      <c r="UIH193" s="3"/>
      <c r="UII193" s="3"/>
      <c r="UIJ193" s="3"/>
      <c r="UIK193" s="3"/>
      <c r="UIL193" s="3"/>
      <c r="UIM193" s="3"/>
      <c r="UIN193" s="3"/>
      <c r="UIO193" s="3"/>
      <c r="UIP193" s="3"/>
      <c r="UIQ193" s="3"/>
      <c r="UIR193" s="3"/>
      <c r="UIS193" s="3"/>
      <c r="UIT193" s="3"/>
      <c r="UIU193" s="3"/>
      <c r="UIV193" s="3"/>
      <c r="UIW193" s="3"/>
      <c r="UIX193" s="3"/>
      <c r="UIY193" s="3"/>
      <c r="UIZ193" s="3"/>
      <c r="UJA193" s="3"/>
      <c r="UJB193" s="3"/>
      <c r="UJC193" s="3"/>
      <c r="UJD193" s="3"/>
      <c r="UJE193" s="3"/>
      <c r="UJF193" s="3"/>
      <c r="UJG193" s="3"/>
      <c r="UJH193" s="3"/>
      <c r="UJI193" s="3"/>
      <c r="UJJ193" s="3"/>
      <c r="UJK193" s="3"/>
      <c r="UJL193" s="3"/>
      <c r="UJM193" s="3"/>
      <c r="UJN193" s="3"/>
      <c r="UJO193" s="3"/>
      <c r="UJP193" s="3"/>
      <c r="UJQ193" s="3"/>
      <c r="UJR193" s="3"/>
      <c r="UJS193" s="3"/>
      <c r="UJT193" s="3"/>
      <c r="UJU193" s="3"/>
      <c r="UJV193" s="3"/>
      <c r="UJW193" s="3"/>
      <c r="UJX193" s="3"/>
      <c r="UJY193" s="3"/>
      <c r="UJZ193" s="3"/>
      <c r="UKA193" s="3"/>
      <c r="UKB193" s="3"/>
      <c r="UKC193" s="3"/>
      <c r="UKD193" s="3"/>
      <c r="UKE193" s="3"/>
      <c r="UKF193" s="3"/>
      <c r="UKG193" s="3"/>
      <c r="UKH193" s="3"/>
      <c r="UKI193" s="3"/>
      <c r="UKJ193" s="3"/>
      <c r="UKK193" s="3"/>
      <c r="UKL193" s="3"/>
      <c r="UKM193" s="3"/>
      <c r="UKN193" s="3"/>
      <c r="UKO193" s="3"/>
      <c r="UKP193" s="3"/>
      <c r="UKQ193" s="3"/>
      <c r="UKR193" s="3"/>
      <c r="UKS193" s="3"/>
      <c r="UKT193" s="3"/>
      <c r="UKU193" s="3"/>
      <c r="UKV193" s="3"/>
      <c r="UKW193" s="3"/>
      <c r="UKX193" s="3"/>
      <c r="UKY193" s="3"/>
      <c r="UKZ193" s="3"/>
      <c r="ULA193" s="3"/>
      <c r="ULB193" s="3"/>
      <c r="ULC193" s="3"/>
      <c r="ULD193" s="3"/>
      <c r="ULE193" s="3"/>
      <c r="ULF193" s="3"/>
      <c r="ULG193" s="3"/>
      <c r="ULH193" s="3"/>
      <c r="ULI193" s="3"/>
      <c r="ULJ193" s="3"/>
      <c r="ULK193" s="3"/>
      <c r="ULL193" s="3"/>
      <c r="ULM193" s="3"/>
      <c r="ULN193" s="3"/>
      <c r="ULO193" s="3"/>
      <c r="ULP193" s="3"/>
      <c r="ULQ193" s="3"/>
      <c r="ULR193" s="3"/>
      <c r="ULS193" s="3"/>
      <c r="ULT193" s="3"/>
      <c r="ULU193" s="3"/>
      <c r="ULV193" s="3"/>
      <c r="ULW193" s="3"/>
      <c r="ULX193" s="3"/>
      <c r="ULY193" s="3"/>
      <c r="ULZ193" s="3"/>
      <c r="UMA193" s="3"/>
      <c r="UMB193" s="3"/>
      <c r="UMC193" s="3"/>
      <c r="UMD193" s="3"/>
      <c r="UME193" s="3"/>
      <c r="UMF193" s="3"/>
      <c r="UMG193" s="3"/>
      <c r="UMH193" s="3"/>
      <c r="UMI193" s="3"/>
      <c r="UMJ193" s="3"/>
      <c r="UMK193" s="3"/>
      <c r="UML193" s="3"/>
      <c r="UMM193" s="3"/>
      <c r="UMN193" s="3"/>
      <c r="UMO193" s="3"/>
      <c r="UMP193" s="3"/>
      <c r="UMQ193" s="3"/>
      <c r="UMR193" s="3"/>
      <c r="UMS193" s="3"/>
      <c r="UMT193" s="3"/>
      <c r="UMU193" s="3"/>
      <c r="UMV193" s="3"/>
      <c r="UMW193" s="3"/>
      <c r="UMX193" s="3"/>
      <c r="UMY193" s="3"/>
      <c r="UMZ193" s="3"/>
      <c r="UNA193" s="3"/>
      <c r="UNB193" s="3"/>
      <c r="UNC193" s="3"/>
      <c r="UND193" s="3"/>
      <c r="UNE193" s="3"/>
      <c r="UNF193" s="3"/>
      <c r="UNG193" s="3"/>
      <c r="UNH193" s="3"/>
      <c r="UNI193" s="3"/>
      <c r="UNJ193" s="3"/>
      <c r="UNK193" s="3"/>
      <c r="UNL193" s="3"/>
      <c r="UNM193" s="3"/>
      <c r="UNN193" s="3"/>
      <c r="UNO193" s="3"/>
      <c r="UNP193" s="3"/>
      <c r="UNQ193" s="3"/>
      <c r="UNR193" s="3"/>
      <c r="UNS193" s="3"/>
      <c r="UNT193" s="3"/>
      <c r="UNU193" s="3"/>
      <c r="UNV193" s="3"/>
      <c r="UNW193" s="3"/>
      <c r="UNX193" s="3"/>
      <c r="UNY193" s="3"/>
      <c r="UNZ193" s="3"/>
      <c r="UOA193" s="3"/>
      <c r="UOC193" s="3"/>
      <c r="UOE193" s="3"/>
      <c r="UOF193" s="3"/>
      <c r="UOG193" s="3"/>
      <c r="UOH193" s="3"/>
      <c r="UOI193" s="3"/>
      <c r="UOJ193" s="3"/>
      <c r="UOK193" s="3"/>
      <c r="UOL193" s="3"/>
      <c r="UOQ193" s="3"/>
      <c r="UOR193" s="3"/>
      <c r="UOS193" s="3"/>
      <c r="UOT193" s="3"/>
      <c r="UOU193" s="3"/>
      <c r="UOV193" s="3"/>
      <c r="UOW193" s="3"/>
      <c r="UOX193" s="3"/>
      <c r="UOY193" s="3"/>
      <c r="UOZ193" s="3"/>
      <c r="UPA193" s="3"/>
      <c r="UPB193" s="3"/>
      <c r="UPC193" s="3"/>
      <c r="UPD193" s="3"/>
      <c r="UPE193" s="3"/>
      <c r="UPF193" s="3"/>
      <c r="UPG193" s="3"/>
      <c r="UPH193" s="3"/>
      <c r="UPI193" s="3"/>
      <c r="UPJ193" s="3"/>
      <c r="UPK193" s="3"/>
      <c r="UPL193" s="3"/>
      <c r="UPM193" s="3"/>
      <c r="UPN193" s="3"/>
      <c r="UPO193" s="3"/>
      <c r="UPP193" s="3"/>
      <c r="UPQ193" s="3"/>
      <c r="UPR193" s="3"/>
      <c r="UPS193" s="3"/>
      <c r="UPT193" s="3"/>
      <c r="UPU193" s="3"/>
      <c r="UPV193" s="3"/>
      <c r="UPW193" s="3"/>
      <c r="UPX193" s="3"/>
      <c r="UPY193" s="3"/>
      <c r="UPZ193" s="3"/>
      <c r="UQA193" s="3"/>
      <c r="UQB193" s="3"/>
      <c r="UQC193" s="3"/>
      <c r="UQD193" s="3"/>
      <c r="UQE193" s="3"/>
      <c r="UQF193" s="3"/>
      <c r="UQG193" s="3"/>
      <c r="UQH193" s="3"/>
      <c r="UQI193" s="3"/>
      <c r="UQJ193" s="3"/>
      <c r="UQK193" s="3"/>
      <c r="UQL193" s="3"/>
      <c r="UQM193" s="3"/>
      <c r="UQN193" s="3"/>
      <c r="UQO193" s="3"/>
      <c r="UQP193" s="3"/>
      <c r="UQQ193" s="3"/>
      <c r="UQR193" s="3"/>
      <c r="UQS193" s="3"/>
      <c r="UQT193" s="3"/>
      <c r="UQU193" s="3"/>
      <c r="UQV193" s="3"/>
      <c r="UQW193" s="3"/>
      <c r="UQX193" s="3"/>
      <c r="UQY193" s="3"/>
      <c r="UQZ193" s="3"/>
      <c r="URA193" s="3"/>
      <c r="URB193" s="3"/>
      <c r="URC193" s="3"/>
      <c r="URD193" s="3"/>
      <c r="URE193" s="3"/>
      <c r="URF193" s="3"/>
      <c r="URG193" s="3"/>
      <c r="URH193" s="3"/>
      <c r="URI193" s="3"/>
      <c r="URJ193" s="3"/>
      <c r="URK193" s="3"/>
      <c r="URL193" s="3"/>
      <c r="URM193" s="3"/>
      <c r="URN193" s="3"/>
      <c r="URO193" s="3"/>
      <c r="URP193" s="3"/>
      <c r="URQ193" s="3"/>
      <c r="URR193" s="3"/>
      <c r="URS193" s="3"/>
      <c r="URT193" s="3"/>
      <c r="URU193" s="3"/>
      <c r="URV193" s="3"/>
      <c r="URW193" s="3"/>
      <c r="URX193" s="3"/>
      <c r="URY193" s="3"/>
      <c r="URZ193" s="3"/>
      <c r="USA193" s="3"/>
      <c r="USB193" s="3"/>
      <c r="USC193" s="3"/>
      <c r="USD193" s="3"/>
      <c r="USE193" s="3"/>
      <c r="USF193" s="3"/>
      <c r="USG193" s="3"/>
      <c r="USH193" s="3"/>
      <c r="USI193" s="3"/>
      <c r="USJ193" s="3"/>
      <c r="USK193" s="3"/>
      <c r="USL193" s="3"/>
      <c r="USM193" s="3"/>
      <c r="USN193" s="3"/>
      <c r="USO193" s="3"/>
      <c r="USP193" s="3"/>
      <c r="USQ193" s="3"/>
      <c r="USR193" s="3"/>
      <c r="USS193" s="3"/>
      <c r="UST193" s="3"/>
      <c r="USU193" s="3"/>
      <c r="USV193" s="3"/>
      <c r="USW193" s="3"/>
      <c r="USX193" s="3"/>
      <c r="USY193" s="3"/>
      <c r="USZ193" s="3"/>
      <c r="UTA193" s="3"/>
      <c r="UTB193" s="3"/>
      <c r="UTC193" s="3"/>
      <c r="UTD193" s="3"/>
      <c r="UTE193" s="3"/>
      <c r="UTF193" s="3"/>
      <c r="UTG193" s="3"/>
      <c r="UTH193" s="3"/>
      <c r="UTI193" s="3"/>
      <c r="UTJ193" s="3"/>
      <c r="UTK193" s="3"/>
      <c r="UTL193" s="3"/>
      <c r="UTM193" s="3"/>
      <c r="UTN193" s="3"/>
      <c r="UTO193" s="3"/>
      <c r="UTP193" s="3"/>
      <c r="UTQ193" s="3"/>
      <c r="UTR193" s="3"/>
      <c r="UTS193" s="3"/>
      <c r="UTT193" s="3"/>
      <c r="UTU193" s="3"/>
      <c r="UTV193" s="3"/>
      <c r="UTW193" s="3"/>
      <c r="UTX193" s="3"/>
      <c r="UTY193" s="3"/>
      <c r="UTZ193" s="3"/>
      <c r="UUA193" s="3"/>
      <c r="UUB193" s="3"/>
      <c r="UUC193" s="3"/>
      <c r="UUD193" s="3"/>
      <c r="UUE193" s="3"/>
      <c r="UUF193" s="3"/>
      <c r="UUG193" s="3"/>
      <c r="UUH193" s="3"/>
      <c r="UUI193" s="3"/>
      <c r="UUJ193" s="3"/>
      <c r="UUK193" s="3"/>
      <c r="UUL193" s="3"/>
      <c r="UUM193" s="3"/>
      <c r="UUN193" s="3"/>
      <c r="UUO193" s="3"/>
      <c r="UUP193" s="3"/>
      <c r="UUQ193" s="3"/>
      <c r="UUR193" s="3"/>
      <c r="UUS193" s="3"/>
      <c r="UUT193" s="3"/>
      <c r="UUU193" s="3"/>
      <c r="UUV193" s="3"/>
      <c r="UUW193" s="3"/>
      <c r="UUX193" s="3"/>
      <c r="UUY193" s="3"/>
      <c r="UUZ193" s="3"/>
      <c r="UVA193" s="3"/>
      <c r="UVB193" s="3"/>
      <c r="UVC193" s="3"/>
      <c r="UVD193" s="3"/>
      <c r="UVE193" s="3"/>
      <c r="UVF193" s="3"/>
      <c r="UVG193" s="3"/>
      <c r="UVH193" s="3"/>
      <c r="UVI193" s="3"/>
      <c r="UVJ193" s="3"/>
      <c r="UVK193" s="3"/>
      <c r="UVL193" s="3"/>
      <c r="UVM193" s="3"/>
      <c r="UVN193" s="3"/>
      <c r="UVO193" s="3"/>
      <c r="UVP193" s="3"/>
      <c r="UVQ193" s="3"/>
      <c r="UVR193" s="3"/>
      <c r="UVS193" s="3"/>
      <c r="UVT193" s="3"/>
      <c r="UVU193" s="3"/>
      <c r="UVV193" s="3"/>
      <c r="UVW193" s="3"/>
      <c r="UVX193" s="3"/>
      <c r="UVY193" s="3"/>
      <c r="UVZ193" s="3"/>
      <c r="UWA193" s="3"/>
      <c r="UWB193" s="3"/>
      <c r="UWC193" s="3"/>
      <c r="UWD193" s="3"/>
      <c r="UWE193" s="3"/>
      <c r="UWF193" s="3"/>
      <c r="UWG193" s="3"/>
      <c r="UWH193" s="3"/>
      <c r="UWI193" s="3"/>
      <c r="UWJ193" s="3"/>
      <c r="UWK193" s="3"/>
      <c r="UWL193" s="3"/>
      <c r="UWM193" s="3"/>
      <c r="UWN193" s="3"/>
      <c r="UWO193" s="3"/>
      <c r="UWP193" s="3"/>
      <c r="UWQ193" s="3"/>
      <c r="UWR193" s="3"/>
      <c r="UWS193" s="3"/>
      <c r="UWT193" s="3"/>
      <c r="UWU193" s="3"/>
      <c r="UWV193" s="3"/>
      <c r="UWW193" s="3"/>
      <c r="UWX193" s="3"/>
      <c r="UWY193" s="3"/>
      <c r="UWZ193" s="3"/>
      <c r="UXA193" s="3"/>
      <c r="UXB193" s="3"/>
      <c r="UXC193" s="3"/>
      <c r="UXD193" s="3"/>
      <c r="UXE193" s="3"/>
      <c r="UXF193" s="3"/>
      <c r="UXG193" s="3"/>
      <c r="UXH193" s="3"/>
      <c r="UXI193" s="3"/>
      <c r="UXJ193" s="3"/>
      <c r="UXK193" s="3"/>
      <c r="UXL193" s="3"/>
      <c r="UXM193" s="3"/>
      <c r="UXN193" s="3"/>
      <c r="UXO193" s="3"/>
      <c r="UXP193" s="3"/>
      <c r="UXQ193" s="3"/>
      <c r="UXR193" s="3"/>
      <c r="UXS193" s="3"/>
      <c r="UXT193" s="3"/>
      <c r="UXU193" s="3"/>
      <c r="UXV193" s="3"/>
      <c r="UXW193" s="3"/>
      <c r="UXY193" s="3"/>
      <c r="UYA193" s="3"/>
      <c r="UYB193" s="3"/>
      <c r="UYC193" s="3"/>
      <c r="UYD193" s="3"/>
      <c r="UYE193" s="3"/>
      <c r="UYF193" s="3"/>
      <c r="UYG193" s="3"/>
      <c r="UYH193" s="3"/>
      <c r="UYM193" s="3"/>
      <c r="UYN193" s="3"/>
      <c r="UYO193" s="3"/>
      <c r="UYP193" s="3"/>
      <c r="UYQ193" s="3"/>
      <c r="UYR193" s="3"/>
      <c r="UYS193" s="3"/>
      <c r="UYT193" s="3"/>
      <c r="UYU193" s="3"/>
      <c r="UYV193" s="3"/>
      <c r="UYW193" s="3"/>
      <c r="UYX193" s="3"/>
      <c r="UYY193" s="3"/>
      <c r="UYZ193" s="3"/>
      <c r="UZA193" s="3"/>
      <c r="UZB193" s="3"/>
      <c r="UZC193" s="3"/>
      <c r="UZD193" s="3"/>
      <c r="UZE193" s="3"/>
      <c r="UZF193" s="3"/>
      <c r="UZG193" s="3"/>
      <c r="UZH193" s="3"/>
      <c r="UZI193" s="3"/>
      <c r="UZJ193" s="3"/>
      <c r="UZK193" s="3"/>
      <c r="UZL193" s="3"/>
      <c r="UZM193" s="3"/>
      <c r="UZN193" s="3"/>
      <c r="UZO193" s="3"/>
      <c r="UZP193" s="3"/>
      <c r="UZQ193" s="3"/>
      <c r="UZR193" s="3"/>
      <c r="UZS193" s="3"/>
      <c r="UZT193" s="3"/>
      <c r="UZU193" s="3"/>
      <c r="UZV193" s="3"/>
      <c r="UZW193" s="3"/>
      <c r="UZX193" s="3"/>
      <c r="UZY193" s="3"/>
      <c r="UZZ193" s="3"/>
      <c r="VAA193" s="3"/>
      <c r="VAB193" s="3"/>
      <c r="VAC193" s="3"/>
      <c r="VAD193" s="3"/>
      <c r="VAE193" s="3"/>
      <c r="VAF193" s="3"/>
      <c r="VAG193" s="3"/>
      <c r="VAH193" s="3"/>
      <c r="VAI193" s="3"/>
      <c r="VAJ193" s="3"/>
      <c r="VAK193" s="3"/>
      <c r="VAL193" s="3"/>
      <c r="VAM193" s="3"/>
      <c r="VAN193" s="3"/>
      <c r="VAO193" s="3"/>
      <c r="VAP193" s="3"/>
      <c r="VAQ193" s="3"/>
      <c r="VAR193" s="3"/>
      <c r="VAS193" s="3"/>
      <c r="VAT193" s="3"/>
      <c r="VAU193" s="3"/>
      <c r="VAV193" s="3"/>
      <c r="VAW193" s="3"/>
      <c r="VAX193" s="3"/>
      <c r="VAY193" s="3"/>
      <c r="VAZ193" s="3"/>
      <c r="VBA193" s="3"/>
      <c r="VBB193" s="3"/>
      <c r="VBC193" s="3"/>
      <c r="VBD193" s="3"/>
      <c r="VBE193" s="3"/>
      <c r="VBF193" s="3"/>
      <c r="VBG193" s="3"/>
      <c r="VBH193" s="3"/>
      <c r="VBI193" s="3"/>
      <c r="VBJ193" s="3"/>
      <c r="VBK193" s="3"/>
      <c r="VBL193" s="3"/>
      <c r="VBM193" s="3"/>
      <c r="VBN193" s="3"/>
      <c r="VBO193" s="3"/>
      <c r="VBP193" s="3"/>
      <c r="VBQ193" s="3"/>
      <c r="VBR193" s="3"/>
      <c r="VBS193" s="3"/>
      <c r="VBT193" s="3"/>
      <c r="VBU193" s="3"/>
      <c r="VBV193" s="3"/>
      <c r="VBW193" s="3"/>
      <c r="VBX193" s="3"/>
      <c r="VBY193" s="3"/>
      <c r="VBZ193" s="3"/>
      <c r="VCA193" s="3"/>
      <c r="VCB193" s="3"/>
      <c r="VCC193" s="3"/>
      <c r="VCD193" s="3"/>
      <c r="VCE193" s="3"/>
      <c r="VCF193" s="3"/>
      <c r="VCG193" s="3"/>
      <c r="VCH193" s="3"/>
      <c r="VCI193" s="3"/>
      <c r="VCJ193" s="3"/>
      <c r="VCK193" s="3"/>
      <c r="VCL193" s="3"/>
      <c r="VCM193" s="3"/>
      <c r="VCN193" s="3"/>
      <c r="VCO193" s="3"/>
      <c r="VCP193" s="3"/>
      <c r="VCQ193" s="3"/>
      <c r="VCR193" s="3"/>
      <c r="VCS193" s="3"/>
      <c r="VCT193" s="3"/>
      <c r="VCU193" s="3"/>
      <c r="VCV193" s="3"/>
      <c r="VCW193" s="3"/>
      <c r="VCX193" s="3"/>
      <c r="VCY193" s="3"/>
      <c r="VCZ193" s="3"/>
      <c r="VDA193" s="3"/>
      <c r="VDB193" s="3"/>
      <c r="VDC193" s="3"/>
      <c r="VDD193" s="3"/>
      <c r="VDE193" s="3"/>
      <c r="VDF193" s="3"/>
      <c r="VDG193" s="3"/>
      <c r="VDH193" s="3"/>
      <c r="VDI193" s="3"/>
      <c r="VDJ193" s="3"/>
      <c r="VDK193" s="3"/>
      <c r="VDL193" s="3"/>
      <c r="VDM193" s="3"/>
      <c r="VDN193" s="3"/>
      <c r="VDO193" s="3"/>
      <c r="VDP193" s="3"/>
      <c r="VDQ193" s="3"/>
      <c r="VDR193" s="3"/>
      <c r="VDS193" s="3"/>
      <c r="VDT193" s="3"/>
      <c r="VDU193" s="3"/>
      <c r="VDV193" s="3"/>
      <c r="VDW193" s="3"/>
      <c r="VDX193" s="3"/>
      <c r="VDY193" s="3"/>
      <c r="VDZ193" s="3"/>
      <c r="VEA193" s="3"/>
      <c r="VEB193" s="3"/>
      <c r="VEC193" s="3"/>
      <c r="VED193" s="3"/>
      <c r="VEE193" s="3"/>
      <c r="VEF193" s="3"/>
      <c r="VEG193" s="3"/>
      <c r="VEH193" s="3"/>
      <c r="VEI193" s="3"/>
      <c r="VEJ193" s="3"/>
      <c r="VEK193" s="3"/>
      <c r="VEL193" s="3"/>
      <c r="VEM193" s="3"/>
      <c r="VEN193" s="3"/>
      <c r="VEO193" s="3"/>
      <c r="VEP193" s="3"/>
      <c r="VEQ193" s="3"/>
      <c r="VER193" s="3"/>
      <c r="VES193" s="3"/>
      <c r="VET193" s="3"/>
      <c r="VEU193" s="3"/>
      <c r="VEV193" s="3"/>
      <c r="VEW193" s="3"/>
      <c r="VEX193" s="3"/>
      <c r="VEY193" s="3"/>
      <c r="VEZ193" s="3"/>
      <c r="VFA193" s="3"/>
      <c r="VFB193" s="3"/>
      <c r="VFC193" s="3"/>
      <c r="VFD193" s="3"/>
      <c r="VFE193" s="3"/>
      <c r="VFF193" s="3"/>
      <c r="VFG193" s="3"/>
      <c r="VFH193" s="3"/>
      <c r="VFI193" s="3"/>
      <c r="VFJ193" s="3"/>
      <c r="VFK193" s="3"/>
      <c r="VFL193" s="3"/>
      <c r="VFM193" s="3"/>
      <c r="VFN193" s="3"/>
      <c r="VFO193" s="3"/>
      <c r="VFP193" s="3"/>
      <c r="VFQ193" s="3"/>
      <c r="VFR193" s="3"/>
      <c r="VFS193" s="3"/>
      <c r="VFT193" s="3"/>
      <c r="VFU193" s="3"/>
      <c r="VFV193" s="3"/>
      <c r="VFW193" s="3"/>
      <c r="VFX193" s="3"/>
      <c r="VFY193" s="3"/>
      <c r="VFZ193" s="3"/>
      <c r="VGA193" s="3"/>
      <c r="VGB193" s="3"/>
      <c r="VGC193" s="3"/>
      <c r="VGD193" s="3"/>
      <c r="VGE193" s="3"/>
      <c r="VGF193" s="3"/>
      <c r="VGG193" s="3"/>
      <c r="VGH193" s="3"/>
      <c r="VGI193" s="3"/>
      <c r="VGJ193" s="3"/>
      <c r="VGK193" s="3"/>
      <c r="VGL193" s="3"/>
      <c r="VGM193" s="3"/>
      <c r="VGN193" s="3"/>
      <c r="VGO193" s="3"/>
      <c r="VGP193" s="3"/>
      <c r="VGQ193" s="3"/>
      <c r="VGR193" s="3"/>
      <c r="VGS193" s="3"/>
      <c r="VGT193" s="3"/>
      <c r="VGU193" s="3"/>
      <c r="VGV193" s="3"/>
      <c r="VGW193" s="3"/>
      <c r="VGX193" s="3"/>
      <c r="VGY193" s="3"/>
      <c r="VGZ193" s="3"/>
      <c r="VHA193" s="3"/>
      <c r="VHB193" s="3"/>
      <c r="VHC193" s="3"/>
      <c r="VHD193" s="3"/>
      <c r="VHE193" s="3"/>
      <c r="VHF193" s="3"/>
      <c r="VHG193" s="3"/>
      <c r="VHH193" s="3"/>
      <c r="VHI193" s="3"/>
      <c r="VHJ193" s="3"/>
      <c r="VHK193" s="3"/>
      <c r="VHL193" s="3"/>
      <c r="VHM193" s="3"/>
      <c r="VHN193" s="3"/>
      <c r="VHO193" s="3"/>
      <c r="VHP193" s="3"/>
      <c r="VHQ193" s="3"/>
      <c r="VHR193" s="3"/>
      <c r="VHS193" s="3"/>
      <c r="VHU193" s="3"/>
      <c r="VHW193" s="3"/>
      <c r="VHX193" s="3"/>
      <c r="VHY193" s="3"/>
      <c r="VHZ193" s="3"/>
      <c r="VIA193" s="3"/>
      <c r="VIB193" s="3"/>
      <c r="VIC193" s="3"/>
      <c r="VID193" s="3"/>
      <c r="VII193" s="3"/>
      <c r="VIJ193" s="3"/>
      <c r="VIK193" s="3"/>
      <c r="VIL193" s="3"/>
      <c r="VIM193" s="3"/>
      <c r="VIN193" s="3"/>
      <c r="VIO193" s="3"/>
      <c r="VIP193" s="3"/>
      <c r="VIQ193" s="3"/>
      <c r="VIR193" s="3"/>
      <c r="VIS193" s="3"/>
      <c r="VIT193" s="3"/>
      <c r="VIU193" s="3"/>
      <c r="VIV193" s="3"/>
      <c r="VIW193" s="3"/>
      <c r="VIX193" s="3"/>
      <c r="VIY193" s="3"/>
      <c r="VIZ193" s="3"/>
      <c r="VJA193" s="3"/>
      <c r="VJB193" s="3"/>
      <c r="VJC193" s="3"/>
      <c r="VJD193" s="3"/>
      <c r="VJE193" s="3"/>
      <c r="VJF193" s="3"/>
      <c r="VJG193" s="3"/>
      <c r="VJH193" s="3"/>
      <c r="VJI193" s="3"/>
      <c r="VJJ193" s="3"/>
      <c r="VJK193" s="3"/>
      <c r="VJL193" s="3"/>
      <c r="VJM193" s="3"/>
      <c r="VJN193" s="3"/>
      <c r="VJO193" s="3"/>
      <c r="VJP193" s="3"/>
      <c r="VJQ193" s="3"/>
      <c r="VJR193" s="3"/>
      <c r="VJS193" s="3"/>
      <c r="VJT193" s="3"/>
      <c r="VJU193" s="3"/>
      <c r="VJV193" s="3"/>
      <c r="VJW193" s="3"/>
      <c r="VJX193" s="3"/>
      <c r="VJY193" s="3"/>
      <c r="VJZ193" s="3"/>
      <c r="VKA193" s="3"/>
      <c r="VKB193" s="3"/>
      <c r="VKC193" s="3"/>
      <c r="VKD193" s="3"/>
      <c r="VKE193" s="3"/>
      <c r="VKF193" s="3"/>
      <c r="VKG193" s="3"/>
      <c r="VKH193" s="3"/>
      <c r="VKI193" s="3"/>
      <c r="VKJ193" s="3"/>
      <c r="VKK193" s="3"/>
      <c r="VKL193" s="3"/>
      <c r="VKM193" s="3"/>
      <c r="VKN193" s="3"/>
      <c r="VKO193" s="3"/>
      <c r="VKP193" s="3"/>
      <c r="VKQ193" s="3"/>
      <c r="VKR193" s="3"/>
      <c r="VKS193" s="3"/>
      <c r="VKT193" s="3"/>
      <c r="VKU193" s="3"/>
      <c r="VKV193" s="3"/>
      <c r="VKW193" s="3"/>
      <c r="VKX193" s="3"/>
      <c r="VKY193" s="3"/>
      <c r="VKZ193" s="3"/>
      <c r="VLA193" s="3"/>
      <c r="VLB193" s="3"/>
      <c r="VLC193" s="3"/>
      <c r="VLD193" s="3"/>
      <c r="VLE193" s="3"/>
      <c r="VLF193" s="3"/>
      <c r="VLG193" s="3"/>
      <c r="VLH193" s="3"/>
      <c r="VLI193" s="3"/>
      <c r="VLJ193" s="3"/>
      <c r="VLK193" s="3"/>
      <c r="VLL193" s="3"/>
      <c r="VLM193" s="3"/>
      <c r="VLN193" s="3"/>
      <c r="VLO193" s="3"/>
      <c r="VLP193" s="3"/>
      <c r="VLQ193" s="3"/>
      <c r="VLR193" s="3"/>
      <c r="VLS193" s="3"/>
      <c r="VLT193" s="3"/>
      <c r="VLU193" s="3"/>
      <c r="VLV193" s="3"/>
      <c r="VLW193" s="3"/>
      <c r="VLX193" s="3"/>
      <c r="VLY193" s="3"/>
      <c r="VLZ193" s="3"/>
      <c r="VMA193" s="3"/>
      <c r="VMB193" s="3"/>
      <c r="VMC193" s="3"/>
      <c r="VMD193" s="3"/>
      <c r="VME193" s="3"/>
      <c r="VMF193" s="3"/>
      <c r="VMG193" s="3"/>
      <c r="VMH193" s="3"/>
      <c r="VMI193" s="3"/>
      <c r="VMJ193" s="3"/>
      <c r="VMK193" s="3"/>
      <c r="VML193" s="3"/>
      <c r="VMM193" s="3"/>
      <c r="VMN193" s="3"/>
      <c r="VMO193" s="3"/>
      <c r="VMP193" s="3"/>
      <c r="VMQ193" s="3"/>
      <c r="VMR193" s="3"/>
      <c r="VMS193" s="3"/>
      <c r="VMT193" s="3"/>
      <c r="VMU193" s="3"/>
      <c r="VMV193" s="3"/>
      <c r="VMW193" s="3"/>
      <c r="VMX193" s="3"/>
      <c r="VMY193" s="3"/>
      <c r="VMZ193" s="3"/>
      <c r="VNA193" s="3"/>
      <c r="VNB193" s="3"/>
      <c r="VNC193" s="3"/>
      <c r="VND193" s="3"/>
      <c r="VNE193" s="3"/>
      <c r="VNF193" s="3"/>
      <c r="VNG193" s="3"/>
      <c r="VNH193" s="3"/>
      <c r="VNI193" s="3"/>
      <c r="VNJ193" s="3"/>
      <c r="VNK193" s="3"/>
      <c r="VNL193" s="3"/>
      <c r="VNM193" s="3"/>
      <c r="VNN193" s="3"/>
      <c r="VNO193" s="3"/>
      <c r="VNP193" s="3"/>
      <c r="VNQ193" s="3"/>
      <c r="VNR193" s="3"/>
      <c r="VNS193" s="3"/>
      <c r="VNT193" s="3"/>
      <c r="VNU193" s="3"/>
      <c r="VNV193" s="3"/>
      <c r="VNW193" s="3"/>
      <c r="VNX193" s="3"/>
      <c r="VNY193" s="3"/>
      <c r="VNZ193" s="3"/>
      <c r="VOA193" s="3"/>
      <c r="VOB193" s="3"/>
      <c r="VOC193" s="3"/>
      <c r="VOD193" s="3"/>
      <c r="VOE193" s="3"/>
      <c r="VOF193" s="3"/>
      <c r="VOG193" s="3"/>
      <c r="VOH193" s="3"/>
      <c r="VOI193" s="3"/>
      <c r="VOJ193" s="3"/>
      <c r="VOK193" s="3"/>
      <c r="VOL193" s="3"/>
      <c r="VOM193" s="3"/>
      <c r="VON193" s="3"/>
      <c r="VOO193" s="3"/>
      <c r="VOP193" s="3"/>
      <c r="VOQ193" s="3"/>
      <c r="VOR193" s="3"/>
      <c r="VOS193" s="3"/>
      <c r="VOT193" s="3"/>
      <c r="VOU193" s="3"/>
      <c r="VOV193" s="3"/>
      <c r="VOW193" s="3"/>
      <c r="VOX193" s="3"/>
      <c r="VOY193" s="3"/>
      <c r="VOZ193" s="3"/>
      <c r="VPA193" s="3"/>
      <c r="VPB193" s="3"/>
      <c r="VPC193" s="3"/>
      <c r="VPD193" s="3"/>
      <c r="VPE193" s="3"/>
      <c r="VPF193" s="3"/>
      <c r="VPG193" s="3"/>
      <c r="VPH193" s="3"/>
      <c r="VPI193" s="3"/>
      <c r="VPJ193" s="3"/>
      <c r="VPK193" s="3"/>
      <c r="VPL193" s="3"/>
      <c r="VPM193" s="3"/>
      <c r="VPN193" s="3"/>
      <c r="VPO193" s="3"/>
      <c r="VPP193" s="3"/>
      <c r="VPQ193" s="3"/>
      <c r="VPR193" s="3"/>
      <c r="VPS193" s="3"/>
      <c r="VPT193" s="3"/>
      <c r="VPU193" s="3"/>
      <c r="VPV193" s="3"/>
      <c r="VPW193" s="3"/>
      <c r="VPX193" s="3"/>
      <c r="VPY193" s="3"/>
      <c r="VPZ193" s="3"/>
      <c r="VQA193" s="3"/>
      <c r="VQB193" s="3"/>
      <c r="VQC193" s="3"/>
      <c r="VQD193" s="3"/>
      <c r="VQE193" s="3"/>
      <c r="VQF193" s="3"/>
      <c r="VQG193" s="3"/>
      <c r="VQH193" s="3"/>
      <c r="VQI193" s="3"/>
      <c r="VQJ193" s="3"/>
      <c r="VQK193" s="3"/>
      <c r="VQL193" s="3"/>
      <c r="VQM193" s="3"/>
      <c r="VQN193" s="3"/>
      <c r="VQO193" s="3"/>
      <c r="VQP193" s="3"/>
      <c r="VQQ193" s="3"/>
      <c r="VQR193" s="3"/>
      <c r="VQS193" s="3"/>
      <c r="VQT193" s="3"/>
      <c r="VQU193" s="3"/>
      <c r="VQV193" s="3"/>
      <c r="VQW193" s="3"/>
      <c r="VQX193" s="3"/>
      <c r="VQY193" s="3"/>
      <c r="VQZ193" s="3"/>
      <c r="VRA193" s="3"/>
      <c r="VRB193" s="3"/>
      <c r="VRC193" s="3"/>
      <c r="VRD193" s="3"/>
      <c r="VRE193" s="3"/>
      <c r="VRF193" s="3"/>
      <c r="VRG193" s="3"/>
      <c r="VRH193" s="3"/>
      <c r="VRI193" s="3"/>
      <c r="VRJ193" s="3"/>
      <c r="VRK193" s="3"/>
      <c r="VRL193" s="3"/>
      <c r="VRM193" s="3"/>
      <c r="VRN193" s="3"/>
      <c r="VRO193" s="3"/>
      <c r="VRQ193" s="3"/>
      <c r="VRS193" s="3"/>
      <c r="VRT193" s="3"/>
      <c r="VRU193" s="3"/>
      <c r="VRV193" s="3"/>
      <c r="VRW193" s="3"/>
      <c r="VRX193" s="3"/>
      <c r="VRY193" s="3"/>
      <c r="VRZ193" s="3"/>
      <c r="VSE193" s="3"/>
      <c r="VSF193" s="3"/>
      <c r="VSG193" s="3"/>
      <c r="VSH193" s="3"/>
      <c r="VSI193" s="3"/>
      <c r="VSJ193" s="3"/>
      <c r="VSK193" s="3"/>
      <c r="VSL193" s="3"/>
      <c r="VSM193" s="3"/>
      <c r="VSN193" s="3"/>
      <c r="VSO193" s="3"/>
      <c r="VSP193" s="3"/>
      <c r="VSQ193" s="3"/>
      <c r="VSR193" s="3"/>
      <c r="VSS193" s="3"/>
      <c r="VST193" s="3"/>
      <c r="VSU193" s="3"/>
      <c r="VSV193" s="3"/>
      <c r="VSW193" s="3"/>
      <c r="VSX193" s="3"/>
      <c r="VSY193" s="3"/>
      <c r="VSZ193" s="3"/>
      <c r="VTA193" s="3"/>
      <c r="VTB193" s="3"/>
      <c r="VTC193" s="3"/>
      <c r="VTD193" s="3"/>
      <c r="VTE193" s="3"/>
      <c r="VTF193" s="3"/>
      <c r="VTG193" s="3"/>
      <c r="VTH193" s="3"/>
      <c r="VTI193" s="3"/>
      <c r="VTJ193" s="3"/>
      <c r="VTK193" s="3"/>
      <c r="VTL193" s="3"/>
      <c r="VTM193" s="3"/>
      <c r="VTN193" s="3"/>
      <c r="VTO193" s="3"/>
      <c r="VTP193" s="3"/>
      <c r="VTQ193" s="3"/>
      <c r="VTR193" s="3"/>
      <c r="VTS193" s="3"/>
      <c r="VTT193" s="3"/>
      <c r="VTU193" s="3"/>
      <c r="VTV193" s="3"/>
      <c r="VTW193" s="3"/>
      <c r="VTX193" s="3"/>
      <c r="VTY193" s="3"/>
      <c r="VTZ193" s="3"/>
      <c r="VUA193" s="3"/>
      <c r="VUB193" s="3"/>
      <c r="VUC193" s="3"/>
      <c r="VUD193" s="3"/>
      <c r="VUE193" s="3"/>
      <c r="VUF193" s="3"/>
      <c r="VUG193" s="3"/>
      <c r="VUH193" s="3"/>
      <c r="VUI193" s="3"/>
      <c r="VUJ193" s="3"/>
      <c r="VUK193" s="3"/>
      <c r="VUL193" s="3"/>
      <c r="VUM193" s="3"/>
      <c r="VUN193" s="3"/>
      <c r="VUO193" s="3"/>
      <c r="VUP193" s="3"/>
      <c r="VUQ193" s="3"/>
      <c r="VUR193" s="3"/>
      <c r="VUS193" s="3"/>
      <c r="VUT193" s="3"/>
      <c r="VUU193" s="3"/>
      <c r="VUV193" s="3"/>
      <c r="VUW193" s="3"/>
      <c r="VUX193" s="3"/>
      <c r="VUY193" s="3"/>
      <c r="VUZ193" s="3"/>
      <c r="VVA193" s="3"/>
      <c r="VVB193" s="3"/>
      <c r="VVC193" s="3"/>
      <c r="VVD193" s="3"/>
      <c r="VVE193" s="3"/>
      <c r="VVF193" s="3"/>
      <c r="VVG193" s="3"/>
      <c r="VVH193" s="3"/>
      <c r="VVI193" s="3"/>
      <c r="VVJ193" s="3"/>
      <c r="VVK193" s="3"/>
      <c r="VVL193" s="3"/>
      <c r="VVM193" s="3"/>
      <c r="VVN193" s="3"/>
      <c r="VVO193" s="3"/>
      <c r="VVP193" s="3"/>
      <c r="VVQ193" s="3"/>
      <c r="VVR193" s="3"/>
      <c r="VVS193" s="3"/>
      <c r="VVT193" s="3"/>
      <c r="VVU193" s="3"/>
      <c r="VVV193" s="3"/>
      <c r="VVW193" s="3"/>
      <c r="VVX193" s="3"/>
      <c r="VVY193" s="3"/>
      <c r="VVZ193" s="3"/>
      <c r="VWA193" s="3"/>
      <c r="VWB193" s="3"/>
      <c r="VWC193" s="3"/>
      <c r="VWD193" s="3"/>
      <c r="VWE193" s="3"/>
      <c r="VWF193" s="3"/>
      <c r="VWG193" s="3"/>
      <c r="VWH193" s="3"/>
      <c r="VWI193" s="3"/>
      <c r="VWJ193" s="3"/>
      <c r="VWK193" s="3"/>
      <c r="VWL193" s="3"/>
      <c r="VWM193" s="3"/>
      <c r="VWN193" s="3"/>
      <c r="VWO193" s="3"/>
      <c r="VWP193" s="3"/>
      <c r="VWQ193" s="3"/>
      <c r="VWR193" s="3"/>
      <c r="VWS193" s="3"/>
      <c r="VWT193" s="3"/>
      <c r="VWU193" s="3"/>
      <c r="VWV193" s="3"/>
      <c r="VWW193" s="3"/>
      <c r="VWX193" s="3"/>
      <c r="VWY193" s="3"/>
      <c r="VWZ193" s="3"/>
      <c r="VXA193" s="3"/>
      <c r="VXB193" s="3"/>
      <c r="VXC193" s="3"/>
      <c r="VXD193" s="3"/>
      <c r="VXE193" s="3"/>
      <c r="VXF193" s="3"/>
      <c r="VXG193" s="3"/>
      <c r="VXH193" s="3"/>
      <c r="VXI193" s="3"/>
      <c r="VXJ193" s="3"/>
      <c r="VXK193" s="3"/>
      <c r="VXL193" s="3"/>
      <c r="VXM193" s="3"/>
      <c r="VXN193" s="3"/>
      <c r="VXO193" s="3"/>
      <c r="VXP193" s="3"/>
      <c r="VXQ193" s="3"/>
      <c r="VXR193" s="3"/>
      <c r="VXS193" s="3"/>
      <c r="VXT193" s="3"/>
      <c r="VXU193" s="3"/>
      <c r="VXV193" s="3"/>
      <c r="VXW193" s="3"/>
      <c r="VXX193" s="3"/>
      <c r="VXY193" s="3"/>
      <c r="VXZ193" s="3"/>
      <c r="VYA193" s="3"/>
      <c r="VYB193" s="3"/>
      <c r="VYC193" s="3"/>
      <c r="VYD193" s="3"/>
      <c r="VYE193" s="3"/>
      <c r="VYF193" s="3"/>
      <c r="VYG193" s="3"/>
      <c r="VYH193" s="3"/>
      <c r="VYI193" s="3"/>
      <c r="VYJ193" s="3"/>
      <c r="VYK193" s="3"/>
      <c r="VYL193" s="3"/>
      <c r="VYM193" s="3"/>
      <c r="VYN193" s="3"/>
      <c r="VYO193" s="3"/>
      <c r="VYP193" s="3"/>
      <c r="VYQ193" s="3"/>
      <c r="VYR193" s="3"/>
      <c r="VYS193" s="3"/>
      <c r="VYT193" s="3"/>
      <c r="VYU193" s="3"/>
      <c r="VYV193" s="3"/>
      <c r="VYW193" s="3"/>
      <c r="VYX193" s="3"/>
      <c r="VYY193" s="3"/>
      <c r="VYZ193" s="3"/>
      <c r="VZA193" s="3"/>
      <c r="VZB193" s="3"/>
      <c r="VZC193" s="3"/>
      <c r="VZD193" s="3"/>
      <c r="VZE193" s="3"/>
      <c r="VZF193" s="3"/>
      <c r="VZG193" s="3"/>
      <c r="VZH193" s="3"/>
      <c r="VZI193" s="3"/>
      <c r="VZJ193" s="3"/>
      <c r="VZK193" s="3"/>
      <c r="VZL193" s="3"/>
      <c r="VZM193" s="3"/>
      <c r="VZN193" s="3"/>
      <c r="VZO193" s="3"/>
      <c r="VZP193" s="3"/>
      <c r="VZQ193" s="3"/>
      <c r="VZR193" s="3"/>
      <c r="VZS193" s="3"/>
      <c r="VZT193" s="3"/>
      <c r="VZU193" s="3"/>
      <c r="VZV193" s="3"/>
      <c r="VZW193" s="3"/>
      <c r="VZX193" s="3"/>
      <c r="VZY193" s="3"/>
      <c r="VZZ193" s="3"/>
      <c r="WAA193" s="3"/>
      <c r="WAB193" s="3"/>
      <c r="WAC193" s="3"/>
      <c r="WAD193" s="3"/>
      <c r="WAE193" s="3"/>
      <c r="WAF193" s="3"/>
      <c r="WAG193" s="3"/>
      <c r="WAH193" s="3"/>
      <c r="WAI193" s="3"/>
      <c r="WAJ193" s="3"/>
      <c r="WAK193" s="3"/>
      <c r="WAL193" s="3"/>
      <c r="WAM193" s="3"/>
      <c r="WAN193" s="3"/>
      <c r="WAO193" s="3"/>
      <c r="WAP193" s="3"/>
      <c r="WAQ193" s="3"/>
      <c r="WAR193" s="3"/>
      <c r="WAS193" s="3"/>
      <c r="WAT193" s="3"/>
      <c r="WAU193" s="3"/>
      <c r="WAV193" s="3"/>
      <c r="WAW193" s="3"/>
      <c r="WAX193" s="3"/>
      <c r="WAY193" s="3"/>
      <c r="WAZ193" s="3"/>
      <c r="WBA193" s="3"/>
      <c r="WBB193" s="3"/>
      <c r="WBC193" s="3"/>
      <c r="WBD193" s="3"/>
      <c r="WBE193" s="3"/>
      <c r="WBF193" s="3"/>
      <c r="WBG193" s="3"/>
      <c r="WBH193" s="3"/>
      <c r="WBI193" s="3"/>
      <c r="WBJ193" s="3"/>
      <c r="WBK193" s="3"/>
      <c r="WBM193" s="3"/>
      <c r="WBO193" s="3"/>
      <c r="WBP193" s="3"/>
      <c r="WBQ193" s="3"/>
      <c r="WBR193" s="3"/>
      <c r="WBS193" s="3"/>
      <c r="WBT193" s="3"/>
      <c r="WBU193" s="3"/>
      <c r="WBV193" s="3"/>
      <c r="WCA193" s="3"/>
      <c r="WCB193" s="3"/>
      <c r="WCC193" s="3"/>
      <c r="WCD193" s="3"/>
      <c r="WCE193" s="3"/>
      <c r="WCF193" s="3"/>
      <c r="WCG193" s="3"/>
      <c r="WCH193" s="3"/>
      <c r="WCI193" s="3"/>
      <c r="WCJ193" s="3"/>
      <c r="WCK193" s="3"/>
      <c r="WCL193" s="3"/>
      <c r="WCM193" s="3"/>
      <c r="WCN193" s="3"/>
      <c r="WCO193" s="3"/>
      <c r="WCP193" s="3"/>
      <c r="WCQ193" s="3"/>
      <c r="WCR193" s="3"/>
      <c r="WCS193" s="3"/>
      <c r="WCT193" s="3"/>
      <c r="WCU193" s="3"/>
      <c r="WCV193" s="3"/>
      <c r="WCW193" s="3"/>
      <c r="WCX193" s="3"/>
      <c r="WCY193" s="3"/>
      <c r="WCZ193" s="3"/>
      <c r="WDA193" s="3"/>
      <c r="WDB193" s="3"/>
      <c r="WDC193" s="3"/>
      <c r="WDD193" s="3"/>
      <c r="WDE193" s="3"/>
      <c r="WDF193" s="3"/>
      <c r="WDG193" s="3"/>
      <c r="WDH193" s="3"/>
      <c r="WDI193" s="3"/>
      <c r="WDJ193" s="3"/>
      <c r="WDK193" s="3"/>
      <c r="WDL193" s="3"/>
      <c r="WDM193" s="3"/>
      <c r="WDN193" s="3"/>
      <c r="WDO193" s="3"/>
      <c r="WDP193" s="3"/>
      <c r="WDQ193" s="3"/>
      <c r="WDR193" s="3"/>
      <c r="WDS193" s="3"/>
      <c r="WDT193" s="3"/>
      <c r="WDU193" s="3"/>
      <c r="WDV193" s="3"/>
      <c r="WDW193" s="3"/>
      <c r="WDX193" s="3"/>
      <c r="WDY193" s="3"/>
      <c r="WDZ193" s="3"/>
      <c r="WEA193" s="3"/>
      <c r="WEB193" s="3"/>
      <c r="WEC193" s="3"/>
      <c r="WED193" s="3"/>
      <c r="WEE193" s="3"/>
      <c r="WEF193" s="3"/>
      <c r="WEG193" s="3"/>
      <c r="WEH193" s="3"/>
      <c r="WEI193" s="3"/>
      <c r="WEJ193" s="3"/>
      <c r="WEK193" s="3"/>
      <c r="WEL193" s="3"/>
      <c r="WEM193" s="3"/>
      <c r="WEN193" s="3"/>
      <c r="WEO193" s="3"/>
      <c r="WEP193" s="3"/>
      <c r="WEQ193" s="3"/>
      <c r="WER193" s="3"/>
      <c r="WES193" s="3"/>
      <c r="WET193" s="3"/>
      <c r="WEU193" s="3"/>
      <c r="WEV193" s="3"/>
      <c r="WEW193" s="3"/>
      <c r="WEX193" s="3"/>
      <c r="WEY193" s="3"/>
      <c r="WEZ193" s="3"/>
      <c r="WFA193" s="3"/>
      <c r="WFB193" s="3"/>
      <c r="WFC193" s="3"/>
      <c r="WFD193" s="3"/>
      <c r="WFE193" s="3"/>
      <c r="WFF193" s="3"/>
      <c r="WFG193" s="3"/>
      <c r="WFH193" s="3"/>
      <c r="WFI193" s="3"/>
      <c r="WFJ193" s="3"/>
      <c r="WFK193" s="3"/>
      <c r="WFL193" s="3"/>
      <c r="WFM193" s="3"/>
      <c r="WFN193" s="3"/>
      <c r="WFO193" s="3"/>
      <c r="WFP193" s="3"/>
      <c r="WFQ193" s="3"/>
      <c r="WFR193" s="3"/>
      <c r="WFS193" s="3"/>
      <c r="WFT193" s="3"/>
      <c r="WFU193" s="3"/>
      <c r="WFV193" s="3"/>
      <c r="WFW193" s="3"/>
      <c r="WFX193" s="3"/>
      <c r="WFY193" s="3"/>
      <c r="WFZ193" s="3"/>
      <c r="WGA193" s="3"/>
      <c r="WGB193" s="3"/>
      <c r="WGC193" s="3"/>
      <c r="WGD193" s="3"/>
      <c r="WGE193" s="3"/>
      <c r="WGF193" s="3"/>
      <c r="WGG193" s="3"/>
      <c r="WGH193" s="3"/>
      <c r="WGI193" s="3"/>
      <c r="WGJ193" s="3"/>
      <c r="WGK193" s="3"/>
      <c r="WGL193" s="3"/>
      <c r="WGM193" s="3"/>
      <c r="WGN193" s="3"/>
      <c r="WGO193" s="3"/>
      <c r="WGP193" s="3"/>
      <c r="WGQ193" s="3"/>
      <c r="WGR193" s="3"/>
      <c r="WGS193" s="3"/>
      <c r="WGT193" s="3"/>
      <c r="WGU193" s="3"/>
      <c r="WGV193" s="3"/>
      <c r="WGW193" s="3"/>
      <c r="WGX193" s="3"/>
      <c r="WGY193" s="3"/>
      <c r="WGZ193" s="3"/>
      <c r="WHA193" s="3"/>
      <c r="WHB193" s="3"/>
      <c r="WHC193" s="3"/>
      <c r="WHD193" s="3"/>
      <c r="WHE193" s="3"/>
      <c r="WHF193" s="3"/>
      <c r="WHG193" s="3"/>
      <c r="WHH193" s="3"/>
      <c r="WHI193" s="3"/>
      <c r="WHJ193" s="3"/>
      <c r="WHK193" s="3"/>
      <c r="WHL193" s="3"/>
      <c r="WHM193" s="3"/>
      <c r="WHN193" s="3"/>
      <c r="WHO193" s="3"/>
      <c r="WHP193" s="3"/>
      <c r="WHQ193" s="3"/>
      <c r="WHR193" s="3"/>
      <c r="WHS193" s="3"/>
      <c r="WHT193" s="3"/>
      <c r="WHU193" s="3"/>
      <c r="WHV193" s="3"/>
      <c r="WHW193" s="3"/>
      <c r="WHX193" s="3"/>
      <c r="WHY193" s="3"/>
      <c r="WHZ193" s="3"/>
      <c r="WIA193" s="3"/>
      <c r="WIB193" s="3"/>
      <c r="WIC193" s="3"/>
      <c r="WID193" s="3"/>
      <c r="WIE193" s="3"/>
      <c r="WIF193" s="3"/>
      <c r="WIG193" s="3"/>
      <c r="WIH193" s="3"/>
      <c r="WII193" s="3"/>
      <c r="WIJ193" s="3"/>
      <c r="WIK193" s="3"/>
      <c r="WIL193" s="3"/>
      <c r="WIM193" s="3"/>
      <c r="WIN193" s="3"/>
      <c r="WIO193" s="3"/>
      <c r="WIP193" s="3"/>
      <c r="WIQ193" s="3"/>
      <c r="WIR193" s="3"/>
      <c r="WIS193" s="3"/>
      <c r="WIT193" s="3"/>
      <c r="WIU193" s="3"/>
      <c r="WIV193" s="3"/>
      <c r="WIW193" s="3"/>
      <c r="WIX193" s="3"/>
      <c r="WIY193" s="3"/>
      <c r="WIZ193" s="3"/>
      <c r="WJA193" s="3"/>
      <c r="WJB193" s="3"/>
      <c r="WJC193" s="3"/>
      <c r="WJD193" s="3"/>
      <c r="WJE193" s="3"/>
      <c r="WJF193" s="3"/>
      <c r="WJG193" s="3"/>
      <c r="WJH193" s="3"/>
      <c r="WJI193" s="3"/>
      <c r="WJJ193" s="3"/>
      <c r="WJK193" s="3"/>
      <c r="WJL193" s="3"/>
      <c r="WJM193" s="3"/>
      <c r="WJN193" s="3"/>
      <c r="WJO193" s="3"/>
      <c r="WJP193" s="3"/>
      <c r="WJQ193" s="3"/>
      <c r="WJR193" s="3"/>
      <c r="WJS193" s="3"/>
      <c r="WJT193" s="3"/>
      <c r="WJU193" s="3"/>
      <c r="WJV193" s="3"/>
      <c r="WJW193" s="3"/>
      <c r="WJX193" s="3"/>
      <c r="WJY193" s="3"/>
      <c r="WJZ193" s="3"/>
      <c r="WKA193" s="3"/>
      <c r="WKB193" s="3"/>
      <c r="WKC193" s="3"/>
      <c r="WKD193" s="3"/>
      <c r="WKE193" s="3"/>
      <c r="WKF193" s="3"/>
      <c r="WKG193" s="3"/>
      <c r="WKH193" s="3"/>
      <c r="WKI193" s="3"/>
      <c r="WKJ193" s="3"/>
      <c r="WKK193" s="3"/>
      <c r="WKL193" s="3"/>
      <c r="WKM193" s="3"/>
      <c r="WKN193" s="3"/>
      <c r="WKO193" s="3"/>
      <c r="WKP193" s="3"/>
      <c r="WKQ193" s="3"/>
      <c r="WKR193" s="3"/>
      <c r="WKS193" s="3"/>
      <c r="WKT193" s="3"/>
      <c r="WKU193" s="3"/>
      <c r="WKV193" s="3"/>
      <c r="WKW193" s="3"/>
      <c r="WKX193" s="3"/>
      <c r="WKY193" s="3"/>
      <c r="WKZ193" s="3"/>
      <c r="WLA193" s="3"/>
      <c r="WLB193" s="3"/>
      <c r="WLC193" s="3"/>
      <c r="WLD193" s="3"/>
      <c r="WLE193" s="3"/>
      <c r="WLF193" s="3"/>
      <c r="WLG193" s="3"/>
      <c r="WLI193" s="3"/>
      <c r="WLK193" s="3"/>
      <c r="WLL193" s="3"/>
      <c r="WLM193" s="3"/>
      <c r="WLN193" s="3"/>
      <c r="WLO193" s="3"/>
      <c r="WLP193" s="3"/>
      <c r="WLQ193" s="3"/>
      <c r="WLR193" s="3"/>
      <c r="WLW193" s="3"/>
      <c r="WLX193" s="3"/>
      <c r="WLY193" s="3"/>
      <c r="WLZ193" s="3"/>
      <c r="WMA193" s="3"/>
      <c r="WMB193" s="3"/>
      <c r="WMC193" s="3"/>
      <c r="WMD193" s="3"/>
      <c r="WME193" s="3"/>
      <c r="WMF193" s="3"/>
      <c r="WMG193" s="3"/>
      <c r="WMH193" s="3"/>
      <c r="WMI193" s="3"/>
      <c r="WMJ193" s="3"/>
      <c r="WMK193" s="3"/>
      <c r="WML193" s="3"/>
      <c r="WMM193" s="3"/>
      <c r="WMN193" s="3"/>
      <c r="WMO193" s="3"/>
      <c r="WMP193" s="3"/>
      <c r="WMQ193" s="3"/>
      <c r="WMR193" s="3"/>
      <c r="WMS193" s="3"/>
      <c r="WMT193" s="3"/>
      <c r="WMU193" s="3"/>
      <c r="WMV193" s="3"/>
      <c r="WMW193" s="3"/>
      <c r="WMX193" s="3"/>
      <c r="WMY193" s="3"/>
      <c r="WMZ193" s="3"/>
      <c r="WNA193" s="3"/>
      <c r="WNB193" s="3"/>
      <c r="WNC193" s="3"/>
      <c r="WND193" s="3"/>
      <c r="WNE193" s="3"/>
      <c r="WNF193" s="3"/>
      <c r="WNG193" s="3"/>
      <c r="WNH193" s="3"/>
      <c r="WNI193" s="3"/>
      <c r="WNJ193" s="3"/>
      <c r="WNK193" s="3"/>
      <c r="WNL193" s="3"/>
      <c r="WNM193" s="3"/>
      <c r="WNN193" s="3"/>
      <c r="WNO193" s="3"/>
      <c r="WNP193" s="3"/>
      <c r="WNQ193" s="3"/>
      <c r="WNR193" s="3"/>
      <c r="WNS193" s="3"/>
      <c r="WNT193" s="3"/>
      <c r="WNU193" s="3"/>
      <c r="WNV193" s="3"/>
      <c r="WNW193" s="3"/>
      <c r="WNX193" s="3"/>
      <c r="WNY193" s="3"/>
      <c r="WNZ193" s="3"/>
      <c r="WOA193" s="3"/>
      <c r="WOB193" s="3"/>
      <c r="WOC193" s="3"/>
      <c r="WOD193" s="3"/>
      <c r="WOE193" s="3"/>
      <c r="WOF193" s="3"/>
      <c r="WOG193" s="3"/>
      <c r="WOH193" s="3"/>
      <c r="WOI193" s="3"/>
      <c r="WOJ193" s="3"/>
      <c r="WOK193" s="3"/>
      <c r="WOL193" s="3"/>
      <c r="WOM193" s="3"/>
      <c r="WON193" s="3"/>
      <c r="WOO193" s="3"/>
      <c r="WOP193" s="3"/>
      <c r="WOQ193" s="3"/>
      <c r="WOR193" s="3"/>
      <c r="WOS193" s="3"/>
      <c r="WOT193" s="3"/>
      <c r="WOU193" s="3"/>
      <c r="WOV193" s="3"/>
      <c r="WOW193" s="3"/>
      <c r="WOX193" s="3"/>
      <c r="WOY193" s="3"/>
      <c r="WOZ193" s="3"/>
      <c r="WPA193" s="3"/>
      <c r="WPB193" s="3"/>
      <c r="WPC193" s="3"/>
      <c r="WPD193" s="3"/>
      <c r="WPE193" s="3"/>
      <c r="WPF193" s="3"/>
      <c r="WPG193" s="3"/>
      <c r="WPH193" s="3"/>
      <c r="WPI193" s="3"/>
      <c r="WPJ193" s="3"/>
      <c r="WPK193" s="3"/>
      <c r="WPL193" s="3"/>
      <c r="WPM193" s="3"/>
      <c r="WPN193" s="3"/>
      <c r="WPO193" s="3"/>
      <c r="WPP193" s="3"/>
      <c r="WPQ193" s="3"/>
      <c r="WPR193" s="3"/>
      <c r="WPS193" s="3"/>
      <c r="WPT193" s="3"/>
      <c r="WPU193" s="3"/>
      <c r="WPV193" s="3"/>
      <c r="WPW193" s="3"/>
      <c r="WPX193" s="3"/>
      <c r="WPY193" s="3"/>
      <c r="WPZ193" s="3"/>
      <c r="WQA193" s="3"/>
      <c r="WQB193" s="3"/>
      <c r="WQC193" s="3"/>
      <c r="WQD193" s="3"/>
      <c r="WQE193" s="3"/>
      <c r="WQF193" s="3"/>
      <c r="WQG193" s="3"/>
      <c r="WQH193" s="3"/>
      <c r="WQI193" s="3"/>
      <c r="WQJ193" s="3"/>
      <c r="WQK193" s="3"/>
      <c r="WQL193" s="3"/>
      <c r="WQM193" s="3"/>
      <c r="WQN193" s="3"/>
      <c r="WQO193" s="3"/>
      <c r="WQP193" s="3"/>
      <c r="WQQ193" s="3"/>
      <c r="WQR193" s="3"/>
      <c r="WQS193" s="3"/>
      <c r="WQT193" s="3"/>
      <c r="WQU193" s="3"/>
      <c r="WQV193" s="3"/>
      <c r="WQW193" s="3"/>
      <c r="WQX193" s="3"/>
      <c r="WQY193" s="3"/>
      <c r="WQZ193" s="3"/>
      <c r="WRA193" s="3"/>
      <c r="WRB193" s="3"/>
      <c r="WRC193" s="3"/>
      <c r="WRD193" s="3"/>
      <c r="WRE193" s="3"/>
      <c r="WRF193" s="3"/>
      <c r="WRG193" s="3"/>
      <c r="WRH193" s="3"/>
      <c r="WRI193" s="3"/>
      <c r="WRJ193" s="3"/>
      <c r="WRK193" s="3"/>
      <c r="WRL193" s="3"/>
      <c r="WRM193" s="3"/>
      <c r="WRN193" s="3"/>
      <c r="WRO193" s="3"/>
      <c r="WRP193" s="3"/>
      <c r="WRQ193" s="3"/>
      <c r="WRR193" s="3"/>
      <c r="WRS193" s="3"/>
      <c r="WRT193" s="3"/>
      <c r="WRU193" s="3"/>
      <c r="WRV193" s="3"/>
      <c r="WRW193" s="3"/>
      <c r="WRX193" s="3"/>
      <c r="WRY193" s="3"/>
      <c r="WRZ193" s="3"/>
      <c r="WSA193" s="3"/>
      <c r="WSB193" s="3"/>
      <c r="WSC193" s="3"/>
      <c r="WSD193" s="3"/>
      <c r="WSE193" s="3"/>
      <c r="WSF193" s="3"/>
      <c r="WSG193" s="3"/>
      <c r="WSH193" s="3"/>
      <c r="WSI193" s="3"/>
      <c r="WSJ193" s="3"/>
      <c r="WSK193" s="3"/>
      <c r="WSL193" s="3"/>
      <c r="WSM193" s="3"/>
      <c r="WSN193" s="3"/>
      <c r="WSO193" s="3"/>
      <c r="WSP193" s="3"/>
      <c r="WSQ193" s="3"/>
      <c r="WSR193" s="3"/>
      <c r="WSS193" s="3"/>
      <c r="WST193" s="3"/>
      <c r="WSU193" s="3"/>
      <c r="WSV193" s="3"/>
      <c r="WSW193" s="3"/>
      <c r="WSX193" s="3"/>
      <c r="WSY193" s="3"/>
      <c r="WSZ193" s="3"/>
      <c r="WTA193" s="3"/>
      <c r="WTB193" s="3"/>
      <c r="WTC193" s="3"/>
      <c r="WTD193" s="3"/>
      <c r="WTE193" s="3"/>
      <c r="WTF193" s="3"/>
      <c r="WTG193" s="3"/>
      <c r="WTH193" s="3"/>
      <c r="WTI193" s="3"/>
      <c r="WTJ193" s="3"/>
      <c r="WTK193" s="3"/>
      <c r="WTL193" s="3"/>
      <c r="WTM193" s="3"/>
      <c r="WTN193" s="3"/>
      <c r="WTO193" s="3"/>
      <c r="WTP193" s="3"/>
      <c r="WTQ193" s="3"/>
      <c r="WTR193" s="3"/>
      <c r="WTS193" s="3"/>
      <c r="WTT193" s="3"/>
      <c r="WTU193" s="3"/>
      <c r="WTV193" s="3"/>
      <c r="WTW193" s="3"/>
      <c r="WTX193" s="3"/>
      <c r="WTY193" s="3"/>
      <c r="WTZ193" s="3"/>
      <c r="WUA193" s="3"/>
      <c r="WUB193" s="3"/>
      <c r="WUC193" s="3"/>
      <c r="WUD193" s="3"/>
      <c r="WUE193" s="3"/>
      <c r="WUF193" s="3"/>
      <c r="WUG193" s="3"/>
      <c r="WUH193" s="3"/>
      <c r="WUI193" s="3"/>
      <c r="WUJ193" s="3"/>
      <c r="WUK193" s="3"/>
      <c r="WUL193" s="3"/>
      <c r="WUM193" s="3"/>
      <c r="WUN193" s="3"/>
      <c r="WUO193" s="3"/>
      <c r="WUP193" s="3"/>
      <c r="WUQ193" s="3"/>
      <c r="WUR193" s="3"/>
      <c r="WUS193" s="3"/>
      <c r="WUT193" s="3"/>
      <c r="WUU193" s="3"/>
      <c r="WUV193" s="3"/>
      <c r="WUW193" s="3"/>
      <c r="WUX193" s="3"/>
      <c r="WUY193" s="3"/>
      <c r="WUZ193" s="3"/>
      <c r="WVA193" s="3"/>
      <c r="WVB193" s="3"/>
      <c r="WVC193" s="3"/>
      <c r="WVE193" s="3"/>
      <c r="WVG193" s="3"/>
      <c r="WVH193" s="3"/>
      <c r="WVI193" s="3"/>
      <c r="WVJ193" s="3"/>
      <c r="WVK193" s="3"/>
      <c r="WVL193" s="3"/>
      <c r="WVM193" s="3"/>
      <c r="WVN193" s="3"/>
      <c r="WVS193" s="3"/>
      <c r="WVT193" s="3"/>
      <c r="WVU193" s="3"/>
      <c r="WVV193" s="3"/>
      <c r="WVW193" s="3"/>
      <c r="WVX193" s="3"/>
      <c r="WVY193" s="3"/>
      <c r="WVZ193" s="3"/>
      <c r="WWA193" s="3"/>
      <c r="WWB193" s="3"/>
      <c r="WWC193" s="3"/>
      <c r="WWD193" s="3"/>
      <c r="WWE193" s="3"/>
      <c r="WWF193" s="3"/>
      <c r="WWG193" s="3"/>
      <c r="WWH193" s="3"/>
      <c r="WWI193" s="3"/>
      <c r="WWJ193" s="3"/>
      <c r="WWK193" s="3"/>
      <c r="WWL193" s="3"/>
      <c r="WWM193" s="3"/>
      <c r="WWN193" s="3"/>
      <c r="WWO193" s="3"/>
      <c r="WWP193" s="3"/>
      <c r="WWQ193" s="3"/>
      <c r="WWR193" s="3"/>
      <c r="WWS193" s="3"/>
      <c r="WWT193" s="3"/>
      <c r="WWU193" s="3"/>
      <c r="WWV193" s="3"/>
      <c r="WWW193" s="3"/>
      <c r="WWX193" s="3"/>
      <c r="WWY193" s="3"/>
      <c r="WWZ193" s="3"/>
      <c r="WXA193" s="3"/>
      <c r="WXB193" s="3"/>
      <c r="WXC193" s="3"/>
      <c r="WXD193" s="3"/>
      <c r="WXE193" s="3"/>
      <c r="WXF193" s="3"/>
      <c r="WXG193" s="3"/>
      <c r="WXH193" s="3"/>
      <c r="WXI193" s="3"/>
      <c r="WXJ193" s="3"/>
      <c r="WXK193" s="3"/>
      <c r="WXL193" s="3"/>
      <c r="WXM193" s="3"/>
      <c r="WXN193" s="3"/>
      <c r="WXO193" s="3"/>
      <c r="WXP193" s="3"/>
      <c r="WXQ193" s="3"/>
      <c r="WXR193" s="3"/>
      <c r="WXS193" s="3"/>
      <c r="WXT193" s="3"/>
      <c r="WXU193" s="3"/>
      <c r="WXV193" s="3"/>
      <c r="WXW193" s="3"/>
      <c r="WXX193" s="3"/>
      <c r="WXY193" s="3"/>
      <c r="WXZ193" s="3"/>
      <c r="WYA193" s="3"/>
      <c r="WYB193" s="3"/>
      <c r="WYC193" s="3"/>
      <c r="WYD193" s="3"/>
      <c r="WYE193" s="3"/>
      <c r="WYF193" s="3"/>
      <c r="WYG193" s="3"/>
      <c r="WYH193" s="3"/>
      <c r="WYI193" s="3"/>
      <c r="WYJ193" s="3"/>
      <c r="WYK193" s="3"/>
      <c r="WYL193" s="3"/>
      <c r="WYM193" s="3"/>
      <c r="WYN193" s="3"/>
      <c r="WYO193" s="3"/>
      <c r="WYP193" s="3"/>
      <c r="WYQ193" s="3"/>
      <c r="WYR193" s="3"/>
      <c r="WYS193" s="3"/>
      <c r="WYT193" s="3"/>
      <c r="WYU193" s="3"/>
      <c r="WYV193" s="3"/>
      <c r="WYW193" s="3"/>
      <c r="WYX193" s="3"/>
      <c r="WYY193" s="3"/>
      <c r="WYZ193" s="3"/>
      <c r="WZA193" s="3"/>
      <c r="WZB193" s="3"/>
      <c r="WZC193" s="3"/>
      <c r="WZD193" s="3"/>
      <c r="WZE193" s="3"/>
      <c r="WZF193" s="3"/>
      <c r="WZG193" s="3"/>
      <c r="WZH193" s="3"/>
      <c r="WZI193" s="3"/>
      <c r="WZJ193" s="3"/>
      <c r="WZK193" s="3"/>
      <c r="WZL193" s="3"/>
      <c r="WZM193" s="3"/>
      <c r="WZN193" s="3"/>
      <c r="WZO193" s="3"/>
      <c r="WZP193" s="3"/>
      <c r="WZQ193" s="3"/>
      <c r="WZR193" s="3"/>
      <c r="WZS193" s="3"/>
      <c r="WZT193" s="3"/>
      <c r="WZU193" s="3"/>
      <c r="WZV193" s="3"/>
      <c r="WZW193" s="3"/>
      <c r="WZX193" s="3"/>
      <c r="WZY193" s="3"/>
      <c r="WZZ193" s="3"/>
      <c r="XAA193" s="3"/>
      <c r="XAB193" s="3"/>
      <c r="XAC193" s="3"/>
      <c r="XAD193" s="3"/>
      <c r="XAE193" s="3"/>
      <c r="XAF193" s="3"/>
      <c r="XAG193" s="3"/>
      <c r="XAH193" s="3"/>
      <c r="XAI193" s="3"/>
      <c r="XAJ193" s="3"/>
      <c r="XAK193" s="3"/>
      <c r="XAL193" s="3"/>
      <c r="XAM193" s="3"/>
      <c r="XAN193" s="3"/>
      <c r="XAO193" s="3"/>
      <c r="XAP193" s="3"/>
      <c r="XAQ193" s="3"/>
      <c r="XAR193" s="3"/>
      <c r="XAS193" s="3"/>
      <c r="XAT193" s="3"/>
      <c r="XAU193" s="3"/>
      <c r="XAV193" s="3"/>
      <c r="XAW193" s="3"/>
      <c r="XAX193" s="3"/>
      <c r="XAY193" s="3"/>
      <c r="XAZ193" s="3"/>
      <c r="XBA193" s="3"/>
      <c r="XBB193" s="3"/>
      <c r="XBC193" s="3"/>
      <c r="XBD193" s="3"/>
      <c r="XBE193" s="3"/>
      <c r="XBF193" s="3"/>
      <c r="XBG193" s="3"/>
      <c r="XBH193" s="3"/>
      <c r="XBI193" s="3"/>
      <c r="XBJ193" s="3"/>
      <c r="XBK193" s="3"/>
      <c r="XBL193" s="3"/>
      <c r="XBM193" s="3"/>
      <c r="XBN193" s="3"/>
      <c r="XBO193" s="3"/>
      <c r="XBP193" s="3"/>
      <c r="XBQ193" s="3"/>
      <c r="XBR193" s="3"/>
      <c r="XBS193" s="3"/>
      <c r="XBT193" s="3"/>
      <c r="XBU193" s="3"/>
      <c r="XBV193" s="3"/>
      <c r="XBW193" s="3"/>
      <c r="XBX193" s="3"/>
      <c r="XBY193" s="3"/>
      <c r="XBZ193" s="3"/>
      <c r="XCA193" s="3"/>
      <c r="XCB193" s="3"/>
      <c r="XCC193" s="3"/>
      <c r="XCD193" s="3"/>
      <c r="XCE193" s="3"/>
      <c r="XCF193" s="3"/>
      <c r="XCG193" s="3"/>
      <c r="XCH193" s="3"/>
      <c r="XCI193" s="3"/>
      <c r="XCJ193" s="3"/>
      <c r="XCK193" s="3"/>
      <c r="XCL193" s="3"/>
      <c r="XCM193" s="3"/>
      <c r="XCN193" s="3"/>
      <c r="XCO193" s="3"/>
      <c r="XCP193" s="3"/>
      <c r="XCQ193" s="3"/>
      <c r="XCR193" s="3"/>
      <c r="XCS193" s="3"/>
      <c r="XCT193" s="3"/>
      <c r="XCU193" s="3"/>
      <c r="XCV193" s="3"/>
      <c r="XCW193" s="3"/>
      <c r="XCX193" s="3"/>
      <c r="XCY193" s="3"/>
      <c r="XCZ193" s="3"/>
      <c r="XDA193" s="3"/>
      <c r="XDB193" s="3"/>
      <c r="XDC193" s="3"/>
      <c r="XDD193" s="3"/>
      <c r="XDE193" s="3"/>
      <c r="XDF193" s="3"/>
      <c r="XDG193" s="3"/>
      <c r="XDH193" s="3"/>
      <c r="XDI193" s="3"/>
      <c r="XDJ193" s="3"/>
      <c r="XDK193" s="3"/>
      <c r="XDL193" s="3"/>
      <c r="XDM193" s="3"/>
      <c r="XDN193" s="3"/>
      <c r="XDO193" s="3"/>
      <c r="XDP193" s="3"/>
      <c r="XDQ193" s="3"/>
      <c r="XDR193" s="3"/>
      <c r="XDS193" s="3"/>
      <c r="XDT193" s="3"/>
      <c r="XDU193" s="3"/>
      <c r="XDV193" s="3"/>
      <c r="XDW193" s="3"/>
      <c r="XDX193" s="3"/>
      <c r="XDY193" s="3"/>
      <c r="XDZ193" s="3"/>
      <c r="XEA193" s="3"/>
      <c r="XEB193" s="3"/>
      <c r="XEC193" s="3"/>
      <c r="XED193" s="3"/>
      <c r="XEE193" s="3"/>
      <c r="XEF193" s="3"/>
      <c r="XEG193" s="3"/>
      <c r="XEH193" s="3"/>
      <c r="XEI193" s="3"/>
      <c r="XEJ193" s="3"/>
      <c r="XEK193" s="3"/>
      <c r="XEL193" s="3"/>
      <c r="XEM193" s="3"/>
      <c r="XEN193" s="3"/>
      <c r="XEO193" s="3"/>
      <c r="XEP193" s="3"/>
      <c r="XEQ193" s="3"/>
      <c r="XER193" s="3"/>
      <c r="XES193" s="3"/>
      <c r="XET193" s="3"/>
      <c r="XEU193" s="3"/>
      <c r="XEV193" s="3"/>
      <c r="XEW193" s="3"/>
      <c r="XEX193" s="3"/>
      <c r="XEY193" s="3"/>
    </row>
    <row r="194" spans="1:16379" ht="16.5" customHeight="1">
      <c r="A194" s="47" t="s">
        <v>188</v>
      </c>
      <c r="B194" s="48"/>
      <c r="C194" s="48">
        <v>12</v>
      </c>
      <c r="D194" s="48">
        <v>12</v>
      </c>
      <c r="E194" s="49">
        <f t="shared" si="19"/>
        <v>100</v>
      </c>
      <c r="F194" s="23"/>
      <c r="G194" s="50">
        <f>D194-F194</f>
        <v>12</v>
      </c>
      <c r="H194" s="51" t="e">
        <f t="shared" si="20"/>
        <v>#DIV/0!</v>
      </c>
      <c r="I194" s="48">
        <v>0</v>
      </c>
      <c r="J194" s="50">
        <f>I194-B194</f>
        <v>0</v>
      </c>
      <c r="K194" s="49" t="e">
        <f t="shared" si="22"/>
        <v>#DIV/0!</v>
      </c>
      <c r="L194" s="52"/>
      <c r="M194" s="23">
        <v>0</v>
      </c>
      <c r="N194" s="23">
        <v>0</v>
      </c>
      <c r="O194" s="32">
        <f t="shared" si="18"/>
        <v>0</v>
      </c>
      <c r="P194" s="52"/>
      <c r="Q194" s="33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  <c r="AD194" s="52"/>
      <c r="AE194" s="52"/>
      <c r="AF194" s="52"/>
      <c r="AG194" s="52"/>
      <c r="AH194" s="52"/>
      <c r="AI194" s="52"/>
      <c r="AJ194" s="52"/>
      <c r="AK194" s="52"/>
      <c r="AL194" s="52"/>
      <c r="AM194" s="52"/>
      <c r="AN194" s="52"/>
      <c r="AO194" s="52"/>
      <c r="AP194" s="52"/>
      <c r="AQ194" s="52"/>
      <c r="AR194" s="52"/>
      <c r="AS194" s="52"/>
      <c r="AT194" s="52"/>
      <c r="AU194" s="52"/>
      <c r="AV194" s="52"/>
      <c r="AW194" s="52"/>
      <c r="AX194" s="52"/>
      <c r="AY194" s="52"/>
      <c r="AZ194" s="52"/>
      <c r="BA194" s="52"/>
      <c r="BB194" s="52"/>
      <c r="BC194" s="52"/>
      <c r="BD194" s="52"/>
      <c r="BE194" s="52"/>
      <c r="BF194" s="52"/>
      <c r="BG194" s="52"/>
      <c r="BH194" s="52"/>
      <c r="BI194" s="52"/>
      <c r="BJ194" s="52"/>
      <c r="BK194" s="52"/>
      <c r="BL194" s="52"/>
      <c r="BM194" s="52"/>
      <c r="BN194" s="52"/>
      <c r="BO194" s="52"/>
      <c r="BP194" s="52"/>
      <c r="BQ194" s="52"/>
      <c r="BR194" s="52"/>
      <c r="BS194" s="52"/>
      <c r="BT194" s="52"/>
      <c r="BU194" s="52"/>
      <c r="BV194" s="52"/>
      <c r="BW194" s="52"/>
      <c r="BX194" s="52"/>
      <c r="BY194" s="52"/>
      <c r="BZ194" s="52"/>
      <c r="CA194" s="52"/>
      <c r="CB194" s="52"/>
      <c r="CC194" s="52"/>
      <c r="CD194" s="52"/>
      <c r="CE194" s="52"/>
      <c r="CF194" s="52"/>
      <c r="CG194" s="52"/>
      <c r="CH194" s="52"/>
      <c r="CI194" s="52"/>
      <c r="CJ194" s="52"/>
      <c r="CK194" s="52"/>
      <c r="CL194" s="52"/>
      <c r="CM194" s="52"/>
      <c r="CN194" s="52"/>
      <c r="CO194" s="52"/>
      <c r="CP194" s="52"/>
      <c r="CQ194" s="52"/>
      <c r="CR194" s="52"/>
      <c r="CS194" s="52"/>
      <c r="CT194" s="52"/>
      <c r="CU194" s="52"/>
      <c r="CV194" s="52"/>
      <c r="CW194" s="52"/>
      <c r="CX194" s="52"/>
      <c r="CY194" s="52"/>
      <c r="CZ194" s="52"/>
      <c r="DA194" s="52"/>
      <c r="DB194" s="52"/>
      <c r="DC194" s="52"/>
      <c r="DD194" s="52"/>
      <c r="DE194" s="52"/>
      <c r="DF194" s="52"/>
      <c r="DG194" s="52"/>
      <c r="DH194" s="52"/>
      <c r="DI194" s="52"/>
      <c r="DJ194" s="52"/>
      <c r="DK194" s="52"/>
      <c r="DL194" s="52"/>
      <c r="DM194" s="52"/>
      <c r="DN194" s="52"/>
      <c r="DO194" s="52"/>
      <c r="DP194" s="52"/>
      <c r="DQ194" s="52"/>
      <c r="DR194" s="52"/>
      <c r="DS194" s="52"/>
      <c r="DT194" s="52"/>
      <c r="DU194" s="52"/>
      <c r="DV194" s="52"/>
      <c r="DW194" s="52"/>
      <c r="DX194" s="52"/>
      <c r="DY194" s="52"/>
      <c r="DZ194" s="52"/>
      <c r="EA194" s="52"/>
      <c r="EB194" s="52"/>
      <c r="EC194" s="52"/>
      <c r="ED194" s="52"/>
      <c r="EE194" s="52"/>
      <c r="EF194" s="52"/>
      <c r="EG194" s="52"/>
      <c r="EH194" s="52"/>
      <c r="EI194" s="52"/>
      <c r="EJ194" s="52"/>
      <c r="EK194" s="52"/>
      <c r="EL194" s="52"/>
      <c r="EM194" s="52"/>
      <c r="EN194" s="52"/>
      <c r="EO194" s="52"/>
      <c r="EP194" s="52"/>
      <c r="EQ194" s="52"/>
      <c r="ER194" s="52"/>
      <c r="ES194" s="52"/>
      <c r="ET194" s="52"/>
      <c r="EU194" s="52"/>
      <c r="EV194" s="52"/>
      <c r="EW194" s="52"/>
      <c r="EX194" s="52"/>
      <c r="EY194" s="52"/>
      <c r="EZ194" s="52"/>
      <c r="FA194" s="52"/>
      <c r="FB194" s="52"/>
      <c r="FC194" s="52"/>
      <c r="FD194" s="52"/>
      <c r="FE194" s="52"/>
      <c r="FF194" s="52"/>
      <c r="FG194" s="52"/>
      <c r="FH194" s="52"/>
      <c r="FI194" s="52"/>
      <c r="FJ194" s="52"/>
      <c r="FK194" s="52"/>
      <c r="FL194" s="52"/>
      <c r="FM194" s="52"/>
      <c r="FN194" s="52"/>
      <c r="FO194" s="52"/>
      <c r="FP194" s="52"/>
      <c r="FQ194" s="52"/>
      <c r="FR194" s="52"/>
      <c r="FS194" s="52"/>
      <c r="FT194" s="52"/>
      <c r="FU194" s="52"/>
      <c r="FV194" s="52"/>
      <c r="FW194" s="52"/>
      <c r="FX194" s="52"/>
      <c r="FY194" s="52"/>
      <c r="FZ194" s="52"/>
      <c r="GA194" s="52"/>
      <c r="GB194" s="52"/>
      <c r="GC194" s="52"/>
      <c r="GD194" s="52"/>
      <c r="GE194" s="52"/>
      <c r="GF194" s="52"/>
      <c r="GG194" s="52"/>
      <c r="GH194" s="52"/>
      <c r="GI194" s="52"/>
      <c r="GJ194" s="52"/>
      <c r="GK194" s="52"/>
      <c r="GL194" s="52"/>
      <c r="GM194" s="52"/>
      <c r="GN194" s="52"/>
      <c r="GO194" s="52"/>
      <c r="GP194" s="52"/>
      <c r="GQ194" s="52"/>
      <c r="GR194" s="52"/>
      <c r="GS194" s="52"/>
      <c r="GT194" s="52"/>
      <c r="GU194" s="52"/>
      <c r="GV194" s="52"/>
      <c r="GW194" s="52"/>
      <c r="GX194" s="52"/>
      <c r="GY194" s="52"/>
      <c r="GZ194" s="52"/>
      <c r="HA194" s="52"/>
      <c r="HB194" s="52"/>
      <c r="HC194" s="52"/>
      <c r="HD194" s="52"/>
      <c r="HE194" s="52"/>
      <c r="HF194" s="52"/>
      <c r="HG194" s="52"/>
      <c r="HH194" s="52"/>
      <c r="HI194" s="52"/>
      <c r="HJ194" s="52"/>
      <c r="HK194" s="52"/>
      <c r="HL194" s="52"/>
      <c r="HM194" s="52"/>
      <c r="HN194" s="52"/>
      <c r="HO194" s="52"/>
      <c r="HP194" s="52"/>
      <c r="HQ194" s="52"/>
      <c r="HR194" s="52"/>
      <c r="HS194" s="52"/>
      <c r="HT194" s="52"/>
      <c r="HU194" s="52"/>
      <c r="HV194" s="52"/>
      <c r="HW194" s="52"/>
      <c r="HX194" s="52"/>
      <c r="HY194" s="52"/>
      <c r="HZ194" s="52"/>
      <c r="IA194" s="52"/>
      <c r="IB194" s="52"/>
      <c r="IC194" s="52"/>
      <c r="ID194" s="52"/>
      <c r="IE194" s="52"/>
      <c r="IF194" s="52"/>
      <c r="IG194" s="52"/>
      <c r="IH194" s="52"/>
      <c r="II194" s="52"/>
      <c r="IJ194" s="52"/>
      <c r="IK194" s="52"/>
      <c r="IL194" s="52"/>
      <c r="IM194" s="52"/>
      <c r="IN194" s="52"/>
      <c r="IO194" s="52"/>
      <c r="IP194" s="52"/>
      <c r="IQ194" s="52"/>
      <c r="IS194" s="52"/>
      <c r="IU194" s="52"/>
      <c r="IV194" s="52"/>
      <c r="IW194" s="52"/>
      <c r="IX194" s="52"/>
      <c r="IY194" s="52"/>
      <c r="IZ194" s="52"/>
      <c r="JA194" s="52"/>
      <c r="JB194" s="52"/>
      <c r="JG194" s="52"/>
      <c r="JH194" s="52"/>
      <c r="JI194" s="52"/>
      <c r="JJ194" s="52"/>
      <c r="JK194" s="52"/>
      <c r="JL194" s="52"/>
      <c r="JM194" s="52"/>
      <c r="JN194" s="52"/>
      <c r="JO194" s="52"/>
      <c r="JP194" s="52"/>
      <c r="JQ194" s="52"/>
      <c r="JR194" s="52"/>
      <c r="JS194" s="52"/>
      <c r="JT194" s="52"/>
      <c r="JU194" s="52"/>
      <c r="JV194" s="52"/>
      <c r="JW194" s="52"/>
      <c r="JX194" s="52"/>
      <c r="JY194" s="52"/>
      <c r="JZ194" s="52"/>
      <c r="KA194" s="52"/>
      <c r="KB194" s="52"/>
      <c r="KC194" s="52"/>
      <c r="KD194" s="52"/>
      <c r="KE194" s="52"/>
      <c r="KF194" s="52"/>
      <c r="KG194" s="52"/>
      <c r="KH194" s="52"/>
      <c r="KI194" s="52"/>
      <c r="KJ194" s="52"/>
      <c r="KK194" s="52"/>
      <c r="KL194" s="52"/>
      <c r="KM194" s="52"/>
      <c r="KN194" s="52"/>
      <c r="KO194" s="52"/>
      <c r="KP194" s="52"/>
      <c r="KQ194" s="52"/>
      <c r="KR194" s="52"/>
      <c r="KS194" s="52"/>
      <c r="KT194" s="52"/>
      <c r="KU194" s="52"/>
      <c r="KV194" s="52"/>
      <c r="KW194" s="52"/>
      <c r="KX194" s="52"/>
      <c r="KY194" s="52"/>
      <c r="KZ194" s="52"/>
      <c r="LA194" s="52"/>
      <c r="LB194" s="52"/>
      <c r="LC194" s="52"/>
      <c r="LD194" s="52"/>
      <c r="LE194" s="52"/>
      <c r="LF194" s="52"/>
      <c r="LG194" s="52"/>
      <c r="LH194" s="52"/>
      <c r="LI194" s="52"/>
      <c r="LJ194" s="52"/>
      <c r="LK194" s="52"/>
      <c r="LL194" s="52"/>
      <c r="LM194" s="52"/>
      <c r="LN194" s="52"/>
      <c r="LO194" s="52"/>
      <c r="LP194" s="52"/>
      <c r="LQ194" s="52"/>
      <c r="LR194" s="52"/>
      <c r="LS194" s="52"/>
      <c r="LT194" s="52"/>
      <c r="LU194" s="52"/>
      <c r="LV194" s="52"/>
      <c r="LW194" s="52"/>
      <c r="LX194" s="52"/>
      <c r="LY194" s="52"/>
      <c r="LZ194" s="52"/>
      <c r="MA194" s="52"/>
      <c r="MB194" s="52"/>
      <c r="MC194" s="52"/>
      <c r="MD194" s="52"/>
      <c r="ME194" s="52"/>
      <c r="MF194" s="52"/>
      <c r="MG194" s="52"/>
      <c r="MH194" s="52"/>
      <c r="MI194" s="52"/>
      <c r="MJ194" s="52"/>
      <c r="MK194" s="52"/>
      <c r="ML194" s="52"/>
      <c r="MM194" s="52"/>
      <c r="MN194" s="52"/>
      <c r="MO194" s="52"/>
      <c r="MP194" s="52"/>
      <c r="MQ194" s="52"/>
      <c r="MR194" s="52"/>
      <c r="MS194" s="52"/>
      <c r="MT194" s="52"/>
      <c r="MU194" s="52"/>
      <c r="MV194" s="52"/>
      <c r="MW194" s="52"/>
      <c r="MX194" s="52"/>
      <c r="MY194" s="52"/>
      <c r="MZ194" s="52"/>
      <c r="NA194" s="52"/>
      <c r="NB194" s="52"/>
      <c r="NC194" s="52"/>
      <c r="ND194" s="52"/>
      <c r="NE194" s="52"/>
      <c r="NF194" s="52"/>
      <c r="NG194" s="52"/>
      <c r="NH194" s="52"/>
      <c r="NI194" s="52"/>
      <c r="NJ194" s="52"/>
      <c r="NK194" s="52"/>
      <c r="NL194" s="52"/>
      <c r="NM194" s="52"/>
      <c r="NN194" s="52"/>
      <c r="NO194" s="52"/>
      <c r="NP194" s="52"/>
      <c r="NQ194" s="52"/>
      <c r="NR194" s="52"/>
      <c r="NS194" s="52"/>
      <c r="NT194" s="52"/>
      <c r="NU194" s="52"/>
      <c r="NV194" s="52"/>
      <c r="NW194" s="52"/>
      <c r="NX194" s="52"/>
      <c r="NY194" s="52"/>
      <c r="NZ194" s="52"/>
      <c r="OA194" s="52"/>
      <c r="OB194" s="52"/>
      <c r="OC194" s="52"/>
      <c r="OD194" s="52"/>
      <c r="OE194" s="52"/>
      <c r="OF194" s="52"/>
      <c r="OG194" s="52"/>
      <c r="OH194" s="52"/>
      <c r="OI194" s="52"/>
      <c r="OJ194" s="52"/>
      <c r="OK194" s="52"/>
      <c r="OL194" s="52"/>
      <c r="OM194" s="52"/>
      <c r="ON194" s="52"/>
      <c r="OO194" s="52"/>
      <c r="OP194" s="52"/>
      <c r="OQ194" s="52"/>
      <c r="OR194" s="52"/>
      <c r="OS194" s="52"/>
      <c r="OT194" s="52"/>
      <c r="OU194" s="52"/>
      <c r="OV194" s="52"/>
      <c r="OW194" s="52"/>
      <c r="OX194" s="52"/>
      <c r="OY194" s="52"/>
      <c r="OZ194" s="52"/>
      <c r="PA194" s="52"/>
      <c r="PB194" s="52"/>
      <c r="PC194" s="52"/>
      <c r="PD194" s="52"/>
      <c r="PE194" s="52"/>
      <c r="PF194" s="52"/>
      <c r="PG194" s="52"/>
      <c r="PH194" s="52"/>
      <c r="PI194" s="52"/>
      <c r="PJ194" s="52"/>
      <c r="PK194" s="52"/>
      <c r="PL194" s="52"/>
      <c r="PM194" s="52"/>
      <c r="PN194" s="52"/>
      <c r="PO194" s="52"/>
      <c r="PP194" s="52"/>
      <c r="PQ194" s="52"/>
      <c r="PR194" s="52"/>
      <c r="PS194" s="52"/>
      <c r="PT194" s="52"/>
      <c r="PU194" s="52"/>
      <c r="PV194" s="52"/>
      <c r="PW194" s="52"/>
      <c r="PX194" s="52"/>
      <c r="PY194" s="52"/>
      <c r="PZ194" s="52"/>
      <c r="QA194" s="52"/>
      <c r="QB194" s="52"/>
      <c r="QC194" s="52"/>
      <c r="QD194" s="52"/>
      <c r="QE194" s="52"/>
      <c r="QF194" s="52"/>
      <c r="QG194" s="52"/>
      <c r="QH194" s="52"/>
      <c r="QI194" s="52"/>
      <c r="QJ194" s="52"/>
      <c r="QK194" s="52"/>
      <c r="QL194" s="52"/>
      <c r="QM194" s="52"/>
      <c r="QN194" s="52"/>
      <c r="QO194" s="52"/>
      <c r="QP194" s="52"/>
      <c r="QQ194" s="52"/>
      <c r="QR194" s="52"/>
      <c r="QS194" s="52"/>
      <c r="QT194" s="52"/>
      <c r="QU194" s="52"/>
      <c r="QV194" s="52"/>
      <c r="QW194" s="52"/>
      <c r="QX194" s="52"/>
      <c r="QY194" s="52"/>
      <c r="QZ194" s="52"/>
      <c r="RA194" s="52"/>
      <c r="RB194" s="52"/>
      <c r="RC194" s="52"/>
      <c r="RD194" s="52"/>
      <c r="RE194" s="52"/>
      <c r="RF194" s="52"/>
      <c r="RG194" s="52"/>
      <c r="RH194" s="52"/>
      <c r="RI194" s="52"/>
      <c r="RJ194" s="52"/>
      <c r="RK194" s="52"/>
      <c r="RL194" s="52"/>
      <c r="RM194" s="52"/>
      <c r="RN194" s="52"/>
      <c r="RO194" s="52"/>
      <c r="RP194" s="52"/>
      <c r="RQ194" s="52"/>
      <c r="RR194" s="52"/>
      <c r="RS194" s="52"/>
      <c r="RT194" s="52"/>
      <c r="RU194" s="52"/>
      <c r="RV194" s="52"/>
      <c r="RW194" s="52"/>
      <c r="RX194" s="52"/>
      <c r="RY194" s="52"/>
      <c r="RZ194" s="52"/>
      <c r="SA194" s="52"/>
      <c r="SB194" s="52"/>
      <c r="SC194" s="52"/>
      <c r="SD194" s="52"/>
      <c r="SE194" s="52"/>
      <c r="SF194" s="52"/>
      <c r="SG194" s="52"/>
      <c r="SH194" s="52"/>
      <c r="SI194" s="52"/>
      <c r="SJ194" s="52"/>
      <c r="SK194" s="52"/>
      <c r="SL194" s="52"/>
      <c r="SM194" s="52"/>
      <c r="SO194" s="52"/>
      <c r="SQ194" s="52"/>
      <c r="SR194" s="52"/>
      <c r="SS194" s="52"/>
      <c r="ST194" s="52"/>
      <c r="SU194" s="52"/>
      <c r="SV194" s="52"/>
      <c r="SW194" s="52"/>
      <c r="SX194" s="52"/>
      <c r="TC194" s="52"/>
      <c r="TD194" s="52"/>
      <c r="TE194" s="52"/>
      <c r="TF194" s="52"/>
      <c r="TG194" s="52"/>
      <c r="TH194" s="52"/>
      <c r="TI194" s="52"/>
      <c r="TJ194" s="52"/>
      <c r="TK194" s="52"/>
      <c r="TL194" s="52"/>
      <c r="TM194" s="52"/>
      <c r="TN194" s="52"/>
      <c r="TO194" s="52"/>
      <c r="TP194" s="52"/>
      <c r="TQ194" s="52"/>
      <c r="TR194" s="52"/>
      <c r="TS194" s="52"/>
      <c r="TT194" s="52"/>
      <c r="TU194" s="52"/>
      <c r="TV194" s="52"/>
      <c r="TW194" s="52"/>
      <c r="TX194" s="52"/>
      <c r="TY194" s="52"/>
      <c r="TZ194" s="52"/>
      <c r="UA194" s="52"/>
      <c r="UB194" s="52"/>
      <c r="UC194" s="52"/>
      <c r="UD194" s="52"/>
      <c r="UE194" s="52"/>
      <c r="UF194" s="52"/>
      <c r="UG194" s="52"/>
      <c r="UH194" s="52"/>
      <c r="UI194" s="52"/>
      <c r="UJ194" s="52"/>
      <c r="UK194" s="52"/>
      <c r="UL194" s="52"/>
      <c r="UM194" s="52"/>
      <c r="UN194" s="52"/>
      <c r="UO194" s="52"/>
      <c r="UP194" s="52"/>
      <c r="UQ194" s="52"/>
      <c r="UR194" s="52"/>
      <c r="US194" s="52"/>
      <c r="UT194" s="52"/>
      <c r="UU194" s="52"/>
      <c r="UV194" s="52"/>
      <c r="UW194" s="52"/>
      <c r="UX194" s="52"/>
      <c r="UY194" s="52"/>
      <c r="UZ194" s="52"/>
      <c r="VA194" s="52"/>
      <c r="VB194" s="52"/>
      <c r="VC194" s="52"/>
      <c r="VD194" s="52"/>
      <c r="VE194" s="52"/>
      <c r="VF194" s="52"/>
      <c r="VG194" s="52"/>
      <c r="VH194" s="52"/>
      <c r="VI194" s="52"/>
      <c r="VJ194" s="52"/>
      <c r="VK194" s="52"/>
      <c r="VL194" s="52"/>
      <c r="VM194" s="52"/>
      <c r="VN194" s="52"/>
      <c r="VO194" s="52"/>
      <c r="VP194" s="52"/>
      <c r="VQ194" s="52"/>
      <c r="VR194" s="52"/>
      <c r="VS194" s="52"/>
      <c r="VT194" s="52"/>
      <c r="VU194" s="52"/>
      <c r="VV194" s="52"/>
      <c r="VW194" s="52"/>
      <c r="VX194" s="52"/>
      <c r="VY194" s="52"/>
      <c r="VZ194" s="52"/>
      <c r="WA194" s="52"/>
      <c r="WB194" s="52"/>
      <c r="WC194" s="52"/>
      <c r="WD194" s="52"/>
      <c r="WE194" s="52"/>
      <c r="WF194" s="52"/>
      <c r="WG194" s="52"/>
      <c r="WH194" s="52"/>
      <c r="WI194" s="52"/>
      <c r="WJ194" s="52"/>
      <c r="WK194" s="52"/>
      <c r="WL194" s="52"/>
      <c r="WM194" s="52"/>
      <c r="WN194" s="52"/>
      <c r="WO194" s="52"/>
      <c r="WP194" s="52"/>
      <c r="WQ194" s="52"/>
      <c r="WR194" s="52"/>
      <c r="WS194" s="52"/>
      <c r="WT194" s="52"/>
      <c r="WU194" s="52"/>
      <c r="WV194" s="52"/>
      <c r="WW194" s="52"/>
      <c r="WX194" s="52"/>
      <c r="WY194" s="52"/>
      <c r="WZ194" s="52"/>
      <c r="XA194" s="52"/>
      <c r="XB194" s="52"/>
      <c r="XC194" s="52"/>
      <c r="XD194" s="52"/>
      <c r="XE194" s="52"/>
      <c r="XF194" s="52"/>
      <c r="XG194" s="52"/>
      <c r="XH194" s="52"/>
      <c r="XI194" s="52"/>
      <c r="XJ194" s="52"/>
      <c r="XK194" s="52"/>
      <c r="XL194" s="52"/>
      <c r="XM194" s="52"/>
      <c r="XN194" s="52"/>
      <c r="XO194" s="52"/>
      <c r="XP194" s="52"/>
      <c r="XQ194" s="52"/>
      <c r="XR194" s="52"/>
      <c r="XS194" s="52"/>
      <c r="XT194" s="52"/>
      <c r="XU194" s="52"/>
      <c r="XV194" s="52"/>
      <c r="XW194" s="52"/>
      <c r="XX194" s="52"/>
      <c r="XY194" s="52"/>
      <c r="XZ194" s="52"/>
      <c r="YA194" s="52"/>
      <c r="YB194" s="52"/>
      <c r="YC194" s="52"/>
      <c r="YD194" s="52"/>
      <c r="YE194" s="52"/>
      <c r="YF194" s="52"/>
      <c r="YG194" s="52"/>
      <c r="YH194" s="52"/>
      <c r="YI194" s="52"/>
      <c r="YJ194" s="52"/>
      <c r="YK194" s="52"/>
      <c r="YL194" s="52"/>
      <c r="YM194" s="52"/>
      <c r="YN194" s="52"/>
      <c r="YO194" s="52"/>
      <c r="YP194" s="52"/>
      <c r="YQ194" s="52"/>
      <c r="YR194" s="52"/>
      <c r="YS194" s="52"/>
      <c r="YT194" s="52"/>
      <c r="YU194" s="52"/>
      <c r="YV194" s="52"/>
      <c r="YW194" s="52"/>
      <c r="YX194" s="52"/>
      <c r="YY194" s="52"/>
      <c r="YZ194" s="52"/>
      <c r="ZA194" s="52"/>
      <c r="ZB194" s="52"/>
      <c r="ZC194" s="52"/>
      <c r="ZD194" s="52"/>
      <c r="ZE194" s="52"/>
      <c r="ZF194" s="52"/>
      <c r="ZG194" s="52"/>
      <c r="ZH194" s="52"/>
      <c r="ZI194" s="52"/>
      <c r="ZJ194" s="52"/>
      <c r="ZK194" s="52"/>
      <c r="ZL194" s="52"/>
      <c r="ZM194" s="52"/>
      <c r="ZN194" s="52"/>
      <c r="ZO194" s="52"/>
      <c r="ZP194" s="52"/>
      <c r="ZQ194" s="52"/>
      <c r="ZR194" s="52"/>
      <c r="ZS194" s="52"/>
      <c r="ZT194" s="52"/>
      <c r="ZU194" s="52"/>
      <c r="ZV194" s="52"/>
      <c r="ZW194" s="52"/>
      <c r="ZX194" s="52"/>
      <c r="ZY194" s="52"/>
      <c r="ZZ194" s="52"/>
      <c r="AAA194" s="52"/>
      <c r="AAB194" s="52"/>
      <c r="AAC194" s="52"/>
      <c r="AAD194" s="52"/>
      <c r="AAE194" s="52"/>
      <c r="AAF194" s="52"/>
      <c r="AAG194" s="52"/>
      <c r="AAH194" s="52"/>
      <c r="AAI194" s="52"/>
      <c r="AAJ194" s="52"/>
      <c r="AAK194" s="52"/>
      <c r="AAL194" s="52"/>
      <c r="AAM194" s="52"/>
      <c r="AAN194" s="52"/>
      <c r="AAO194" s="52"/>
      <c r="AAP194" s="52"/>
      <c r="AAQ194" s="52"/>
      <c r="AAR194" s="52"/>
      <c r="AAS194" s="52"/>
      <c r="AAT194" s="52"/>
      <c r="AAU194" s="52"/>
      <c r="AAV194" s="52"/>
      <c r="AAW194" s="52"/>
      <c r="AAX194" s="52"/>
      <c r="AAY194" s="52"/>
      <c r="AAZ194" s="52"/>
      <c r="ABA194" s="52"/>
      <c r="ABB194" s="52"/>
      <c r="ABC194" s="52"/>
      <c r="ABD194" s="52"/>
      <c r="ABE194" s="52"/>
      <c r="ABF194" s="52"/>
      <c r="ABG194" s="52"/>
      <c r="ABH194" s="52"/>
      <c r="ABI194" s="52"/>
      <c r="ABJ194" s="52"/>
      <c r="ABK194" s="52"/>
      <c r="ABL194" s="52"/>
      <c r="ABM194" s="52"/>
      <c r="ABN194" s="52"/>
      <c r="ABO194" s="52"/>
      <c r="ABP194" s="52"/>
      <c r="ABQ194" s="52"/>
      <c r="ABR194" s="52"/>
      <c r="ABS194" s="52"/>
      <c r="ABT194" s="52"/>
      <c r="ABU194" s="52"/>
      <c r="ABV194" s="52"/>
      <c r="ABW194" s="52"/>
      <c r="ABX194" s="52"/>
      <c r="ABY194" s="52"/>
      <c r="ABZ194" s="52"/>
      <c r="ACA194" s="52"/>
      <c r="ACB194" s="52"/>
      <c r="ACC194" s="52"/>
      <c r="ACD194" s="52"/>
      <c r="ACE194" s="52"/>
      <c r="ACF194" s="52"/>
      <c r="ACG194" s="52"/>
      <c r="ACH194" s="52"/>
      <c r="ACI194" s="52"/>
      <c r="ACK194" s="52"/>
      <c r="ACM194" s="52"/>
      <c r="ACN194" s="52"/>
      <c r="ACO194" s="52"/>
      <c r="ACP194" s="52"/>
      <c r="ACQ194" s="52"/>
      <c r="ACR194" s="52"/>
      <c r="ACS194" s="52"/>
      <c r="ACT194" s="52"/>
      <c r="ACY194" s="52"/>
      <c r="ACZ194" s="52"/>
      <c r="ADA194" s="52"/>
      <c r="ADB194" s="52"/>
      <c r="ADC194" s="52"/>
      <c r="ADD194" s="52"/>
      <c r="ADE194" s="52"/>
      <c r="ADF194" s="52"/>
      <c r="ADG194" s="52"/>
      <c r="ADH194" s="52"/>
      <c r="ADI194" s="52"/>
      <c r="ADJ194" s="52"/>
      <c r="ADK194" s="52"/>
      <c r="ADL194" s="52"/>
      <c r="ADM194" s="52"/>
      <c r="ADN194" s="52"/>
      <c r="ADO194" s="52"/>
      <c r="ADP194" s="52"/>
      <c r="ADQ194" s="52"/>
      <c r="ADR194" s="52"/>
      <c r="ADS194" s="52"/>
      <c r="ADT194" s="52"/>
      <c r="ADU194" s="52"/>
      <c r="ADV194" s="52"/>
      <c r="ADW194" s="52"/>
      <c r="ADX194" s="52"/>
      <c r="ADY194" s="52"/>
      <c r="ADZ194" s="52"/>
      <c r="AEA194" s="52"/>
      <c r="AEB194" s="52"/>
      <c r="AEC194" s="52"/>
      <c r="AED194" s="52"/>
      <c r="AEE194" s="52"/>
      <c r="AEF194" s="52"/>
      <c r="AEG194" s="52"/>
      <c r="AEH194" s="52"/>
      <c r="AEI194" s="52"/>
      <c r="AEJ194" s="52"/>
      <c r="AEK194" s="52"/>
      <c r="AEL194" s="52"/>
      <c r="AEM194" s="52"/>
      <c r="AEN194" s="52"/>
      <c r="AEO194" s="52"/>
      <c r="AEP194" s="52"/>
      <c r="AEQ194" s="52"/>
      <c r="AER194" s="52"/>
      <c r="AES194" s="52"/>
      <c r="AET194" s="52"/>
      <c r="AEU194" s="52"/>
      <c r="AEV194" s="52"/>
      <c r="AEW194" s="52"/>
      <c r="AEX194" s="52"/>
      <c r="AEY194" s="52"/>
      <c r="AEZ194" s="52"/>
      <c r="AFA194" s="52"/>
      <c r="AFB194" s="52"/>
      <c r="AFC194" s="52"/>
      <c r="AFD194" s="52"/>
      <c r="AFE194" s="52"/>
      <c r="AFF194" s="52"/>
      <c r="AFG194" s="52"/>
      <c r="AFH194" s="52"/>
      <c r="AFI194" s="52"/>
      <c r="AFJ194" s="52"/>
      <c r="AFK194" s="52"/>
      <c r="AFL194" s="52"/>
      <c r="AFM194" s="52"/>
      <c r="AFN194" s="52"/>
      <c r="AFO194" s="52"/>
      <c r="AFP194" s="52"/>
      <c r="AFQ194" s="52"/>
      <c r="AFR194" s="52"/>
      <c r="AFS194" s="52"/>
      <c r="AFT194" s="52"/>
      <c r="AFU194" s="52"/>
      <c r="AFV194" s="52"/>
      <c r="AFW194" s="52"/>
      <c r="AFX194" s="52"/>
      <c r="AFY194" s="52"/>
      <c r="AFZ194" s="52"/>
      <c r="AGA194" s="52"/>
      <c r="AGB194" s="52"/>
      <c r="AGC194" s="52"/>
      <c r="AGD194" s="52"/>
      <c r="AGE194" s="52"/>
      <c r="AGF194" s="52"/>
      <c r="AGG194" s="52"/>
      <c r="AGH194" s="52"/>
      <c r="AGI194" s="52"/>
      <c r="AGJ194" s="52"/>
      <c r="AGK194" s="52"/>
      <c r="AGL194" s="52"/>
      <c r="AGM194" s="52"/>
      <c r="AGN194" s="52"/>
      <c r="AGO194" s="52"/>
      <c r="AGP194" s="52"/>
      <c r="AGQ194" s="52"/>
      <c r="AGR194" s="52"/>
      <c r="AGS194" s="52"/>
      <c r="AGT194" s="52"/>
      <c r="AGU194" s="52"/>
      <c r="AGV194" s="52"/>
      <c r="AGW194" s="52"/>
      <c r="AGX194" s="52"/>
      <c r="AGY194" s="52"/>
      <c r="AGZ194" s="52"/>
      <c r="AHA194" s="52"/>
      <c r="AHB194" s="52"/>
      <c r="AHC194" s="52"/>
      <c r="AHD194" s="52"/>
      <c r="AHE194" s="52"/>
      <c r="AHF194" s="52"/>
      <c r="AHG194" s="52"/>
      <c r="AHH194" s="52"/>
      <c r="AHI194" s="52"/>
      <c r="AHJ194" s="52"/>
      <c r="AHK194" s="52"/>
      <c r="AHL194" s="52"/>
      <c r="AHM194" s="52"/>
      <c r="AHN194" s="52"/>
      <c r="AHO194" s="52"/>
      <c r="AHP194" s="52"/>
      <c r="AHQ194" s="52"/>
      <c r="AHR194" s="52"/>
      <c r="AHS194" s="52"/>
      <c r="AHT194" s="52"/>
      <c r="AHU194" s="52"/>
      <c r="AHV194" s="52"/>
      <c r="AHW194" s="52"/>
      <c r="AHX194" s="52"/>
      <c r="AHY194" s="52"/>
      <c r="AHZ194" s="52"/>
      <c r="AIA194" s="52"/>
      <c r="AIB194" s="52"/>
      <c r="AIC194" s="52"/>
      <c r="AID194" s="52"/>
      <c r="AIE194" s="52"/>
      <c r="AIF194" s="52"/>
      <c r="AIG194" s="52"/>
      <c r="AIH194" s="52"/>
      <c r="AII194" s="52"/>
      <c r="AIJ194" s="52"/>
      <c r="AIK194" s="52"/>
      <c r="AIL194" s="52"/>
      <c r="AIM194" s="52"/>
      <c r="AIN194" s="52"/>
      <c r="AIO194" s="52"/>
      <c r="AIP194" s="52"/>
      <c r="AIQ194" s="52"/>
      <c r="AIR194" s="52"/>
      <c r="AIS194" s="52"/>
      <c r="AIT194" s="52"/>
      <c r="AIU194" s="52"/>
      <c r="AIV194" s="52"/>
      <c r="AIW194" s="52"/>
      <c r="AIX194" s="52"/>
      <c r="AIY194" s="52"/>
      <c r="AIZ194" s="52"/>
      <c r="AJA194" s="52"/>
      <c r="AJB194" s="52"/>
      <c r="AJC194" s="52"/>
      <c r="AJD194" s="52"/>
      <c r="AJE194" s="52"/>
      <c r="AJF194" s="52"/>
      <c r="AJG194" s="52"/>
      <c r="AJH194" s="52"/>
      <c r="AJI194" s="52"/>
      <c r="AJJ194" s="52"/>
      <c r="AJK194" s="52"/>
      <c r="AJL194" s="52"/>
      <c r="AJM194" s="52"/>
      <c r="AJN194" s="52"/>
      <c r="AJO194" s="52"/>
      <c r="AJP194" s="52"/>
      <c r="AJQ194" s="52"/>
      <c r="AJR194" s="52"/>
      <c r="AJS194" s="52"/>
      <c r="AJT194" s="52"/>
      <c r="AJU194" s="52"/>
      <c r="AJV194" s="52"/>
      <c r="AJW194" s="52"/>
      <c r="AJX194" s="52"/>
      <c r="AJY194" s="52"/>
      <c r="AJZ194" s="52"/>
      <c r="AKA194" s="52"/>
      <c r="AKB194" s="52"/>
      <c r="AKC194" s="52"/>
      <c r="AKD194" s="52"/>
      <c r="AKE194" s="52"/>
      <c r="AKF194" s="52"/>
      <c r="AKG194" s="52"/>
      <c r="AKH194" s="52"/>
      <c r="AKI194" s="52"/>
      <c r="AKJ194" s="52"/>
      <c r="AKK194" s="52"/>
      <c r="AKL194" s="52"/>
      <c r="AKM194" s="52"/>
      <c r="AKN194" s="52"/>
      <c r="AKO194" s="52"/>
      <c r="AKP194" s="52"/>
      <c r="AKQ194" s="52"/>
      <c r="AKR194" s="52"/>
      <c r="AKS194" s="52"/>
      <c r="AKT194" s="52"/>
      <c r="AKU194" s="52"/>
      <c r="AKV194" s="52"/>
      <c r="AKW194" s="52"/>
      <c r="AKX194" s="52"/>
      <c r="AKY194" s="52"/>
      <c r="AKZ194" s="52"/>
      <c r="ALA194" s="52"/>
      <c r="ALB194" s="52"/>
      <c r="ALC194" s="52"/>
      <c r="ALD194" s="52"/>
      <c r="ALE194" s="52"/>
      <c r="ALF194" s="52"/>
      <c r="ALG194" s="52"/>
      <c r="ALH194" s="52"/>
      <c r="ALI194" s="52"/>
      <c r="ALJ194" s="52"/>
      <c r="ALK194" s="52"/>
      <c r="ALL194" s="52"/>
      <c r="ALM194" s="52"/>
      <c r="ALN194" s="52"/>
      <c r="ALO194" s="52"/>
      <c r="ALP194" s="52"/>
      <c r="ALQ194" s="52"/>
      <c r="ALR194" s="52"/>
      <c r="ALS194" s="52"/>
      <c r="ALT194" s="52"/>
      <c r="ALU194" s="52"/>
      <c r="ALV194" s="52"/>
      <c r="ALW194" s="52"/>
      <c r="ALX194" s="52"/>
      <c r="ALY194" s="52"/>
      <c r="ALZ194" s="52"/>
      <c r="AMA194" s="52"/>
      <c r="AMB194" s="52"/>
      <c r="AMC194" s="52"/>
      <c r="AMD194" s="52"/>
      <c r="AME194" s="52"/>
      <c r="AMG194" s="52"/>
      <c r="AMI194" s="52"/>
      <c r="AMJ194" s="52"/>
      <c r="AMK194" s="52"/>
      <c r="AML194" s="52"/>
      <c r="AMM194" s="52"/>
      <c r="AMN194" s="52"/>
      <c r="AMO194" s="52"/>
      <c r="AMP194" s="52"/>
      <c r="AMU194" s="52"/>
      <c r="AMV194" s="52"/>
      <c r="AMW194" s="52"/>
      <c r="AMX194" s="52"/>
      <c r="AMY194" s="52"/>
      <c r="AMZ194" s="52"/>
      <c r="ANA194" s="52"/>
      <c r="ANB194" s="52"/>
      <c r="ANC194" s="52"/>
      <c r="AND194" s="52"/>
      <c r="ANE194" s="52"/>
      <c r="ANF194" s="52"/>
      <c r="ANG194" s="52"/>
      <c r="ANH194" s="52"/>
      <c r="ANI194" s="52"/>
      <c r="ANJ194" s="52"/>
      <c r="ANK194" s="52"/>
      <c r="ANL194" s="52"/>
      <c r="ANM194" s="52"/>
      <c r="ANN194" s="52"/>
      <c r="ANO194" s="52"/>
      <c r="ANP194" s="52"/>
      <c r="ANQ194" s="52"/>
      <c r="ANR194" s="52"/>
      <c r="ANS194" s="52"/>
      <c r="ANT194" s="52"/>
      <c r="ANU194" s="52"/>
      <c r="ANV194" s="52"/>
      <c r="ANW194" s="52"/>
      <c r="ANX194" s="52"/>
      <c r="ANY194" s="52"/>
      <c r="ANZ194" s="52"/>
      <c r="AOA194" s="52"/>
      <c r="AOB194" s="52"/>
      <c r="AOC194" s="52"/>
      <c r="AOD194" s="52"/>
      <c r="AOE194" s="52"/>
      <c r="AOF194" s="52"/>
      <c r="AOG194" s="52"/>
      <c r="AOH194" s="52"/>
      <c r="AOI194" s="52"/>
      <c r="AOJ194" s="52"/>
      <c r="AOK194" s="52"/>
      <c r="AOL194" s="52"/>
      <c r="AOM194" s="52"/>
      <c r="AON194" s="52"/>
      <c r="AOO194" s="52"/>
      <c r="AOP194" s="52"/>
      <c r="AOQ194" s="52"/>
      <c r="AOR194" s="52"/>
      <c r="AOS194" s="52"/>
      <c r="AOT194" s="52"/>
      <c r="AOU194" s="52"/>
      <c r="AOV194" s="52"/>
      <c r="AOW194" s="52"/>
      <c r="AOX194" s="52"/>
      <c r="AOY194" s="52"/>
      <c r="AOZ194" s="52"/>
      <c r="APA194" s="52"/>
      <c r="APB194" s="52"/>
      <c r="APC194" s="52"/>
      <c r="APD194" s="52"/>
      <c r="APE194" s="52"/>
      <c r="APF194" s="52"/>
      <c r="APG194" s="52"/>
      <c r="APH194" s="52"/>
      <c r="API194" s="52"/>
      <c r="APJ194" s="52"/>
      <c r="APK194" s="52"/>
      <c r="APL194" s="52"/>
      <c r="APM194" s="52"/>
      <c r="APN194" s="52"/>
      <c r="APO194" s="52"/>
      <c r="APP194" s="52"/>
      <c r="APQ194" s="52"/>
      <c r="APR194" s="52"/>
      <c r="APS194" s="52"/>
      <c r="APT194" s="52"/>
      <c r="APU194" s="52"/>
      <c r="APV194" s="52"/>
      <c r="APW194" s="52"/>
      <c r="APX194" s="52"/>
      <c r="APY194" s="52"/>
      <c r="APZ194" s="52"/>
      <c r="AQA194" s="52"/>
      <c r="AQB194" s="52"/>
      <c r="AQC194" s="52"/>
      <c r="AQD194" s="52"/>
      <c r="AQE194" s="52"/>
      <c r="AQF194" s="52"/>
      <c r="AQG194" s="52"/>
      <c r="AQH194" s="52"/>
      <c r="AQI194" s="52"/>
      <c r="AQJ194" s="52"/>
      <c r="AQK194" s="52"/>
      <c r="AQL194" s="52"/>
      <c r="AQM194" s="52"/>
      <c r="AQN194" s="52"/>
      <c r="AQO194" s="52"/>
      <c r="AQP194" s="52"/>
      <c r="AQQ194" s="52"/>
      <c r="AQR194" s="52"/>
      <c r="AQS194" s="52"/>
      <c r="AQT194" s="52"/>
      <c r="AQU194" s="52"/>
      <c r="AQV194" s="52"/>
      <c r="AQW194" s="52"/>
      <c r="AQX194" s="52"/>
      <c r="AQY194" s="52"/>
      <c r="AQZ194" s="52"/>
      <c r="ARA194" s="52"/>
      <c r="ARB194" s="52"/>
      <c r="ARC194" s="52"/>
      <c r="ARD194" s="52"/>
      <c r="ARE194" s="52"/>
      <c r="ARF194" s="52"/>
      <c r="ARG194" s="52"/>
      <c r="ARH194" s="52"/>
      <c r="ARI194" s="52"/>
      <c r="ARJ194" s="52"/>
      <c r="ARK194" s="52"/>
      <c r="ARL194" s="52"/>
      <c r="ARM194" s="52"/>
      <c r="ARN194" s="52"/>
      <c r="ARO194" s="52"/>
      <c r="ARP194" s="52"/>
      <c r="ARQ194" s="52"/>
      <c r="ARR194" s="52"/>
      <c r="ARS194" s="52"/>
      <c r="ART194" s="52"/>
      <c r="ARU194" s="52"/>
      <c r="ARV194" s="52"/>
      <c r="ARW194" s="52"/>
      <c r="ARX194" s="52"/>
      <c r="ARY194" s="52"/>
      <c r="ARZ194" s="52"/>
      <c r="ASA194" s="52"/>
      <c r="ASB194" s="52"/>
      <c r="ASC194" s="52"/>
      <c r="ASD194" s="52"/>
      <c r="ASE194" s="52"/>
      <c r="ASF194" s="52"/>
      <c r="ASG194" s="52"/>
      <c r="ASH194" s="52"/>
      <c r="ASI194" s="52"/>
      <c r="ASJ194" s="52"/>
      <c r="ASK194" s="52"/>
      <c r="ASL194" s="52"/>
      <c r="ASM194" s="52"/>
      <c r="ASN194" s="52"/>
      <c r="ASO194" s="52"/>
      <c r="ASP194" s="52"/>
      <c r="ASQ194" s="52"/>
      <c r="ASR194" s="52"/>
      <c r="ASS194" s="52"/>
      <c r="AST194" s="52"/>
      <c r="ASU194" s="52"/>
      <c r="ASV194" s="52"/>
      <c r="ASW194" s="52"/>
      <c r="ASX194" s="52"/>
      <c r="ASY194" s="52"/>
      <c r="ASZ194" s="52"/>
      <c r="ATA194" s="52"/>
      <c r="ATB194" s="52"/>
      <c r="ATC194" s="52"/>
      <c r="ATD194" s="52"/>
      <c r="ATE194" s="52"/>
      <c r="ATF194" s="52"/>
      <c r="ATG194" s="52"/>
      <c r="ATH194" s="52"/>
      <c r="ATI194" s="52"/>
      <c r="ATJ194" s="52"/>
      <c r="ATK194" s="52"/>
      <c r="ATL194" s="52"/>
      <c r="ATM194" s="52"/>
      <c r="ATN194" s="52"/>
      <c r="ATO194" s="52"/>
      <c r="ATP194" s="52"/>
      <c r="ATQ194" s="52"/>
      <c r="ATR194" s="52"/>
      <c r="ATS194" s="52"/>
      <c r="ATT194" s="52"/>
      <c r="ATU194" s="52"/>
      <c r="ATV194" s="52"/>
      <c r="ATW194" s="52"/>
      <c r="ATX194" s="52"/>
      <c r="ATY194" s="52"/>
      <c r="ATZ194" s="52"/>
      <c r="AUA194" s="52"/>
      <c r="AUB194" s="52"/>
      <c r="AUC194" s="52"/>
      <c r="AUD194" s="52"/>
      <c r="AUE194" s="52"/>
      <c r="AUF194" s="52"/>
      <c r="AUG194" s="52"/>
      <c r="AUH194" s="52"/>
      <c r="AUI194" s="52"/>
      <c r="AUJ194" s="52"/>
      <c r="AUK194" s="52"/>
      <c r="AUL194" s="52"/>
      <c r="AUM194" s="52"/>
      <c r="AUN194" s="52"/>
      <c r="AUO194" s="52"/>
      <c r="AUP194" s="52"/>
      <c r="AUQ194" s="52"/>
      <c r="AUR194" s="52"/>
      <c r="AUS194" s="52"/>
      <c r="AUT194" s="52"/>
      <c r="AUU194" s="52"/>
      <c r="AUV194" s="52"/>
      <c r="AUW194" s="52"/>
      <c r="AUX194" s="52"/>
      <c r="AUY194" s="52"/>
      <c r="AUZ194" s="52"/>
      <c r="AVA194" s="52"/>
      <c r="AVB194" s="52"/>
      <c r="AVC194" s="52"/>
      <c r="AVD194" s="52"/>
      <c r="AVE194" s="52"/>
      <c r="AVF194" s="52"/>
      <c r="AVG194" s="52"/>
      <c r="AVH194" s="52"/>
      <c r="AVI194" s="52"/>
      <c r="AVJ194" s="52"/>
      <c r="AVK194" s="52"/>
      <c r="AVL194" s="52"/>
      <c r="AVM194" s="52"/>
      <c r="AVN194" s="52"/>
      <c r="AVO194" s="52"/>
      <c r="AVP194" s="52"/>
      <c r="AVQ194" s="52"/>
      <c r="AVR194" s="52"/>
      <c r="AVS194" s="52"/>
      <c r="AVT194" s="52"/>
      <c r="AVU194" s="52"/>
      <c r="AVV194" s="52"/>
      <c r="AVW194" s="52"/>
      <c r="AVX194" s="52"/>
      <c r="AVY194" s="52"/>
      <c r="AVZ194" s="52"/>
      <c r="AWA194" s="52"/>
      <c r="AWC194" s="52"/>
      <c r="AWE194" s="52"/>
      <c r="AWF194" s="52"/>
      <c r="AWG194" s="52"/>
      <c r="AWH194" s="52"/>
      <c r="AWI194" s="52"/>
      <c r="AWJ194" s="52"/>
      <c r="AWK194" s="52"/>
      <c r="AWL194" s="52"/>
      <c r="AWQ194" s="52"/>
      <c r="AWR194" s="52"/>
      <c r="AWS194" s="52"/>
      <c r="AWT194" s="52"/>
      <c r="AWU194" s="52"/>
      <c r="AWV194" s="52"/>
      <c r="AWW194" s="52"/>
      <c r="AWX194" s="52"/>
      <c r="AWY194" s="52"/>
      <c r="AWZ194" s="52"/>
      <c r="AXA194" s="52"/>
      <c r="AXB194" s="52"/>
      <c r="AXC194" s="52"/>
      <c r="AXD194" s="52"/>
      <c r="AXE194" s="52"/>
      <c r="AXF194" s="52"/>
      <c r="AXG194" s="52"/>
      <c r="AXH194" s="52"/>
      <c r="AXI194" s="52"/>
      <c r="AXJ194" s="52"/>
      <c r="AXK194" s="52"/>
      <c r="AXL194" s="52"/>
      <c r="AXM194" s="52"/>
      <c r="AXN194" s="52"/>
      <c r="AXO194" s="52"/>
      <c r="AXP194" s="52"/>
      <c r="AXQ194" s="52"/>
      <c r="AXR194" s="52"/>
      <c r="AXS194" s="52"/>
      <c r="AXT194" s="52"/>
      <c r="AXU194" s="52"/>
      <c r="AXV194" s="52"/>
      <c r="AXW194" s="52"/>
      <c r="AXX194" s="52"/>
      <c r="AXY194" s="52"/>
      <c r="AXZ194" s="52"/>
      <c r="AYA194" s="52"/>
      <c r="AYB194" s="52"/>
      <c r="AYC194" s="52"/>
      <c r="AYD194" s="52"/>
      <c r="AYE194" s="52"/>
      <c r="AYF194" s="52"/>
      <c r="AYG194" s="52"/>
      <c r="AYH194" s="52"/>
      <c r="AYI194" s="52"/>
      <c r="AYJ194" s="52"/>
      <c r="AYK194" s="52"/>
      <c r="AYL194" s="52"/>
      <c r="AYM194" s="52"/>
      <c r="AYN194" s="52"/>
      <c r="AYO194" s="52"/>
      <c r="AYP194" s="52"/>
      <c r="AYQ194" s="52"/>
      <c r="AYR194" s="52"/>
      <c r="AYS194" s="52"/>
      <c r="AYT194" s="52"/>
      <c r="AYU194" s="52"/>
      <c r="AYV194" s="52"/>
      <c r="AYW194" s="52"/>
      <c r="AYX194" s="52"/>
      <c r="AYY194" s="52"/>
      <c r="AYZ194" s="52"/>
      <c r="AZA194" s="52"/>
      <c r="AZB194" s="52"/>
      <c r="AZC194" s="52"/>
      <c r="AZD194" s="52"/>
      <c r="AZE194" s="52"/>
      <c r="AZF194" s="52"/>
      <c r="AZG194" s="52"/>
      <c r="AZH194" s="52"/>
      <c r="AZI194" s="52"/>
      <c r="AZJ194" s="52"/>
      <c r="AZK194" s="52"/>
      <c r="AZL194" s="52"/>
      <c r="AZM194" s="52"/>
      <c r="AZN194" s="52"/>
      <c r="AZO194" s="52"/>
      <c r="AZP194" s="52"/>
      <c r="AZQ194" s="52"/>
      <c r="AZR194" s="52"/>
      <c r="AZS194" s="52"/>
      <c r="AZT194" s="52"/>
      <c r="AZU194" s="52"/>
      <c r="AZV194" s="52"/>
      <c r="AZW194" s="52"/>
      <c r="AZX194" s="52"/>
      <c r="AZY194" s="52"/>
      <c r="AZZ194" s="52"/>
      <c r="BAA194" s="52"/>
      <c r="BAB194" s="52"/>
      <c r="BAC194" s="52"/>
      <c r="BAD194" s="52"/>
      <c r="BAE194" s="52"/>
      <c r="BAF194" s="52"/>
      <c r="BAG194" s="52"/>
      <c r="BAH194" s="52"/>
      <c r="BAI194" s="52"/>
      <c r="BAJ194" s="52"/>
      <c r="BAK194" s="52"/>
      <c r="BAL194" s="52"/>
      <c r="BAM194" s="52"/>
      <c r="BAN194" s="52"/>
      <c r="BAO194" s="52"/>
      <c r="BAP194" s="52"/>
      <c r="BAQ194" s="52"/>
      <c r="BAR194" s="52"/>
      <c r="BAS194" s="52"/>
      <c r="BAT194" s="52"/>
      <c r="BAU194" s="52"/>
      <c r="BAV194" s="52"/>
      <c r="BAW194" s="52"/>
      <c r="BAX194" s="52"/>
      <c r="BAY194" s="52"/>
      <c r="BAZ194" s="52"/>
      <c r="BBA194" s="52"/>
      <c r="BBB194" s="52"/>
      <c r="BBC194" s="52"/>
      <c r="BBD194" s="52"/>
      <c r="BBE194" s="52"/>
      <c r="BBF194" s="52"/>
      <c r="BBG194" s="52"/>
      <c r="BBH194" s="52"/>
      <c r="BBI194" s="52"/>
      <c r="BBJ194" s="52"/>
      <c r="BBK194" s="52"/>
      <c r="BBL194" s="52"/>
      <c r="BBM194" s="52"/>
      <c r="BBN194" s="52"/>
      <c r="BBO194" s="52"/>
      <c r="BBP194" s="52"/>
      <c r="BBQ194" s="52"/>
      <c r="BBR194" s="52"/>
      <c r="BBS194" s="52"/>
      <c r="BBT194" s="52"/>
      <c r="BBU194" s="52"/>
      <c r="BBV194" s="52"/>
      <c r="BBW194" s="52"/>
      <c r="BBX194" s="52"/>
      <c r="BBY194" s="52"/>
      <c r="BBZ194" s="52"/>
      <c r="BCA194" s="52"/>
      <c r="BCB194" s="52"/>
      <c r="BCC194" s="52"/>
      <c r="BCD194" s="52"/>
      <c r="BCE194" s="52"/>
      <c r="BCF194" s="52"/>
      <c r="BCG194" s="52"/>
      <c r="BCH194" s="52"/>
      <c r="BCI194" s="52"/>
      <c r="BCJ194" s="52"/>
      <c r="BCK194" s="52"/>
      <c r="BCL194" s="52"/>
      <c r="BCM194" s="52"/>
      <c r="BCN194" s="52"/>
      <c r="BCO194" s="52"/>
      <c r="BCP194" s="52"/>
      <c r="BCQ194" s="52"/>
      <c r="BCR194" s="52"/>
      <c r="BCS194" s="52"/>
      <c r="BCT194" s="52"/>
      <c r="BCU194" s="52"/>
      <c r="BCV194" s="52"/>
      <c r="BCW194" s="52"/>
      <c r="BCX194" s="52"/>
      <c r="BCY194" s="52"/>
      <c r="BCZ194" s="52"/>
      <c r="BDA194" s="52"/>
      <c r="BDB194" s="52"/>
      <c r="BDC194" s="52"/>
      <c r="BDD194" s="52"/>
      <c r="BDE194" s="52"/>
      <c r="BDF194" s="52"/>
      <c r="BDG194" s="52"/>
      <c r="BDH194" s="52"/>
      <c r="BDI194" s="52"/>
      <c r="BDJ194" s="52"/>
      <c r="BDK194" s="52"/>
      <c r="BDL194" s="52"/>
      <c r="BDM194" s="52"/>
      <c r="BDN194" s="52"/>
      <c r="BDO194" s="52"/>
      <c r="BDP194" s="52"/>
      <c r="BDQ194" s="52"/>
      <c r="BDR194" s="52"/>
      <c r="BDS194" s="52"/>
      <c r="BDT194" s="52"/>
      <c r="BDU194" s="52"/>
      <c r="BDV194" s="52"/>
      <c r="BDW194" s="52"/>
      <c r="BDX194" s="52"/>
      <c r="BDY194" s="52"/>
      <c r="BDZ194" s="52"/>
      <c r="BEA194" s="52"/>
      <c r="BEB194" s="52"/>
      <c r="BEC194" s="52"/>
      <c r="BED194" s="52"/>
      <c r="BEE194" s="52"/>
      <c r="BEF194" s="52"/>
      <c r="BEG194" s="52"/>
      <c r="BEH194" s="52"/>
      <c r="BEI194" s="52"/>
      <c r="BEJ194" s="52"/>
      <c r="BEK194" s="52"/>
      <c r="BEL194" s="52"/>
      <c r="BEM194" s="52"/>
      <c r="BEN194" s="52"/>
      <c r="BEO194" s="52"/>
      <c r="BEP194" s="52"/>
      <c r="BEQ194" s="52"/>
      <c r="BER194" s="52"/>
      <c r="BES194" s="52"/>
      <c r="BET194" s="52"/>
      <c r="BEU194" s="52"/>
      <c r="BEV194" s="52"/>
      <c r="BEW194" s="52"/>
      <c r="BEX194" s="52"/>
      <c r="BEY194" s="52"/>
      <c r="BEZ194" s="52"/>
      <c r="BFA194" s="52"/>
      <c r="BFB194" s="52"/>
      <c r="BFC194" s="52"/>
      <c r="BFD194" s="52"/>
      <c r="BFE194" s="52"/>
      <c r="BFF194" s="52"/>
      <c r="BFG194" s="52"/>
      <c r="BFH194" s="52"/>
      <c r="BFI194" s="52"/>
      <c r="BFJ194" s="52"/>
      <c r="BFK194" s="52"/>
      <c r="BFL194" s="52"/>
      <c r="BFM194" s="52"/>
      <c r="BFN194" s="52"/>
      <c r="BFO194" s="52"/>
      <c r="BFP194" s="52"/>
      <c r="BFQ194" s="52"/>
      <c r="BFR194" s="52"/>
      <c r="BFS194" s="52"/>
      <c r="BFT194" s="52"/>
      <c r="BFU194" s="52"/>
      <c r="BFV194" s="52"/>
      <c r="BFW194" s="52"/>
      <c r="BFY194" s="52"/>
      <c r="BGA194" s="52"/>
      <c r="BGB194" s="52"/>
      <c r="BGC194" s="52"/>
      <c r="BGD194" s="52"/>
      <c r="BGE194" s="52"/>
      <c r="BGF194" s="52"/>
      <c r="BGG194" s="52"/>
      <c r="BGH194" s="52"/>
      <c r="BGM194" s="52"/>
      <c r="BGN194" s="52"/>
      <c r="BGO194" s="52"/>
      <c r="BGP194" s="52"/>
      <c r="BGQ194" s="52"/>
      <c r="BGR194" s="52"/>
      <c r="BGS194" s="52"/>
      <c r="BGT194" s="52"/>
      <c r="BGU194" s="52"/>
      <c r="BGV194" s="52"/>
      <c r="BGW194" s="52"/>
      <c r="BGX194" s="52"/>
      <c r="BGY194" s="52"/>
      <c r="BGZ194" s="52"/>
      <c r="BHA194" s="52"/>
      <c r="BHB194" s="52"/>
      <c r="BHC194" s="52"/>
      <c r="BHD194" s="52"/>
      <c r="BHE194" s="52"/>
      <c r="BHF194" s="52"/>
      <c r="BHG194" s="52"/>
      <c r="BHH194" s="52"/>
      <c r="BHI194" s="52"/>
      <c r="BHJ194" s="52"/>
      <c r="BHK194" s="52"/>
      <c r="BHL194" s="52"/>
      <c r="BHM194" s="52"/>
      <c r="BHN194" s="52"/>
      <c r="BHO194" s="52"/>
      <c r="BHP194" s="52"/>
      <c r="BHQ194" s="52"/>
      <c r="BHR194" s="52"/>
      <c r="BHS194" s="52"/>
      <c r="BHT194" s="52"/>
      <c r="BHU194" s="52"/>
      <c r="BHV194" s="52"/>
      <c r="BHW194" s="52"/>
      <c r="BHX194" s="52"/>
      <c r="BHY194" s="52"/>
      <c r="BHZ194" s="52"/>
      <c r="BIA194" s="52"/>
      <c r="BIB194" s="52"/>
      <c r="BIC194" s="52"/>
      <c r="BID194" s="52"/>
      <c r="BIE194" s="52"/>
      <c r="BIF194" s="52"/>
      <c r="BIG194" s="52"/>
      <c r="BIH194" s="52"/>
      <c r="BII194" s="52"/>
      <c r="BIJ194" s="52"/>
      <c r="BIK194" s="52"/>
      <c r="BIL194" s="52"/>
      <c r="BIM194" s="52"/>
      <c r="BIN194" s="52"/>
      <c r="BIO194" s="52"/>
      <c r="BIP194" s="52"/>
      <c r="BIQ194" s="52"/>
      <c r="BIR194" s="52"/>
      <c r="BIS194" s="52"/>
      <c r="BIT194" s="52"/>
      <c r="BIU194" s="52"/>
      <c r="BIV194" s="52"/>
      <c r="BIW194" s="52"/>
      <c r="BIX194" s="52"/>
      <c r="BIY194" s="52"/>
      <c r="BIZ194" s="52"/>
      <c r="BJA194" s="52"/>
      <c r="BJB194" s="52"/>
      <c r="BJC194" s="52"/>
      <c r="BJD194" s="52"/>
      <c r="BJE194" s="52"/>
      <c r="BJF194" s="52"/>
      <c r="BJG194" s="52"/>
      <c r="BJH194" s="52"/>
      <c r="BJI194" s="52"/>
      <c r="BJJ194" s="52"/>
      <c r="BJK194" s="52"/>
      <c r="BJL194" s="52"/>
      <c r="BJM194" s="52"/>
      <c r="BJN194" s="52"/>
      <c r="BJO194" s="52"/>
      <c r="BJP194" s="52"/>
      <c r="BJQ194" s="52"/>
      <c r="BJR194" s="52"/>
      <c r="BJS194" s="52"/>
      <c r="BJT194" s="52"/>
      <c r="BJU194" s="52"/>
      <c r="BJV194" s="52"/>
      <c r="BJW194" s="52"/>
      <c r="BJX194" s="52"/>
      <c r="BJY194" s="52"/>
      <c r="BJZ194" s="52"/>
      <c r="BKA194" s="52"/>
      <c r="BKB194" s="52"/>
      <c r="BKC194" s="52"/>
      <c r="BKD194" s="52"/>
      <c r="BKE194" s="52"/>
      <c r="BKF194" s="52"/>
      <c r="BKG194" s="52"/>
      <c r="BKH194" s="52"/>
      <c r="BKI194" s="52"/>
      <c r="BKJ194" s="52"/>
      <c r="BKK194" s="52"/>
      <c r="BKL194" s="52"/>
      <c r="BKM194" s="52"/>
      <c r="BKN194" s="52"/>
      <c r="BKO194" s="52"/>
      <c r="BKP194" s="52"/>
      <c r="BKQ194" s="52"/>
      <c r="BKR194" s="52"/>
      <c r="BKS194" s="52"/>
      <c r="BKT194" s="52"/>
      <c r="BKU194" s="52"/>
      <c r="BKV194" s="52"/>
      <c r="BKW194" s="52"/>
      <c r="BKX194" s="52"/>
      <c r="BKY194" s="52"/>
      <c r="BKZ194" s="52"/>
      <c r="BLA194" s="52"/>
      <c r="BLB194" s="52"/>
      <c r="BLC194" s="52"/>
      <c r="BLD194" s="52"/>
      <c r="BLE194" s="52"/>
      <c r="BLF194" s="52"/>
      <c r="BLG194" s="52"/>
      <c r="BLH194" s="52"/>
      <c r="BLI194" s="52"/>
      <c r="BLJ194" s="52"/>
      <c r="BLK194" s="52"/>
      <c r="BLL194" s="52"/>
      <c r="BLM194" s="52"/>
      <c r="BLN194" s="52"/>
      <c r="BLO194" s="52"/>
      <c r="BLP194" s="52"/>
      <c r="BLQ194" s="52"/>
      <c r="BLR194" s="52"/>
      <c r="BLS194" s="52"/>
      <c r="BLT194" s="52"/>
      <c r="BLU194" s="52"/>
      <c r="BLV194" s="52"/>
      <c r="BLW194" s="52"/>
      <c r="BLX194" s="52"/>
      <c r="BLY194" s="52"/>
      <c r="BLZ194" s="52"/>
      <c r="BMA194" s="52"/>
      <c r="BMB194" s="52"/>
      <c r="BMC194" s="52"/>
      <c r="BMD194" s="52"/>
      <c r="BME194" s="52"/>
      <c r="BMF194" s="52"/>
      <c r="BMG194" s="52"/>
      <c r="BMH194" s="52"/>
      <c r="BMI194" s="52"/>
      <c r="BMJ194" s="52"/>
      <c r="BMK194" s="52"/>
      <c r="BML194" s="52"/>
      <c r="BMM194" s="52"/>
      <c r="BMN194" s="52"/>
      <c r="BMO194" s="52"/>
      <c r="BMP194" s="52"/>
      <c r="BMQ194" s="52"/>
      <c r="BMR194" s="52"/>
      <c r="BMS194" s="52"/>
      <c r="BMT194" s="52"/>
      <c r="BMU194" s="52"/>
      <c r="BMV194" s="52"/>
      <c r="BMW194" s="52"/>
      <c r="BMX194" s="52"/>
      <c r="BMY194" s="52"/>
      <c r="BMZ194" s="52"/>
      <c r="BNA194" s="52"/>
      <c r="BNB194" s="52"/>
      <c r="BNC194" s="52"/>
      <c r="BND194" s="52"/>
      <c r="BNE194" s="52"/>
      <c r="BNF194" s="52"/>
      <c r="BNG194" s="52"/>
      <c r="BNH194" s="52"/>
      <c r="BNI194" s="52"/>
      <c r="BNJ194" s="52"/>
      <c r="BNK194" s="52"/>
      <c r="BNL194" s="52"/>
      <c r="BNM194" s="52"/>
      <c r="BNN194" s="52"/>
      <c r="BNO194" s="52"/>
      <c r="BNP194" s="52"/>
      <c r="BNQ194" s="52"/>
      <c r="BNR194" s="52"/>
      <c r="BNS194" s="52"/>
      <c r="BNT194" s="52"/>
      <c r="BNU194" s="52"/>
      <c r="BNV194" s="52"/>
      <c r="BNW194" s="52"/>
      <c r="BNX194" s="52"/>
      <c r="BNY194" s="52"/>
      <c r="BNZ194" s="52"/>
      <c r="BOA194" s="52"/>
      <c r="BOB194" s="52"/>
      <c r="BOC194" s="52"/>
      <c r="BOD194" s="52"/>
      <c r="BOE194" s="52"/>
      <c r="BOF194" s="52"/>
      <c r="BOG194" s="52"/>
      <c r="BOH194" s="52"/>
      <c r="BOI194" s="52"/>
      <c r="BOJ194" s="52"/>
      <c r="BOK194" s="52"/>
      <c r="BOL194" s="52"/>
      <c r="BOM194" s="52"/>
      <c r="BON194" s="52"/>
      <c r="BOO194" s="52"/>
      <c r="BOP194" s="52"/>
      <c r="BOQ194" s="52"/>
      <c r="BOR194" s="52"/>
      <c r="BOS194" s="52"/>
      <c r="BOT194" s="52"/>
      <c r="BOU194" s="52"/>
      <c r="BOV194" s="52"/>
      <c r="BOW194" s="52"/>
      <c r="BOX194" s="52"/>
      <c r="BOY194" s="52"/>
      <c r="BOZ194" s="52"/>
      <c r="BPA194" s="52"/>
      <c r="BPB194" s="52"/>
      <c r="BPC194" s="52"/>
      <c r="BPD194" s="52"/>
      <c r="BPE194" s="52"/>
      <c r="BPF194" s="52"/>
      <c r="BPG194" s="52"/>
      <c r="BPH194" s="52"/>
      <c r="BPI194" s="52"/>
      <c r="BPJ194" s="52"/>
      <c r="BPK194" s="52"/>
      <c r="BPL194" s="52"/>
      <c r="BPM194" s="52"/>
      <c r="BPN194" s="52"/>
      <c r="BPO194" s="52"/>
      <c r="BPP194" s="52"/>
      <c r="BPQ194" s="52"/>
      <c r="BPR194" s="52"/>
      <c r="BPS194" s="52"/>
      <c r="BPU194" s="52"/>
      <c r="BPW194" s="52"/>
      <c r="BPX194" s="52"/>
      <c r="BPY194" s="52"/>
      <c r="BPZ194" s="52"/>
      <c r="BQA194" s="52"/>
      <c r="BQB194" s="52"/>
      <c r="BQC194" s="52"/>
      <c r="BQD194" s="52"/>
      <c r="BQI194" s="52"/>
      <c r="BQJ194" s="52"/>
      <c r="BQK194" s="52"/>
      <c r="BQL194" s="52"/>
      <c r="BQM194" s="52"/>
      <c r="BQN194" s="52"/>
      <c r="BQO194" s="52"/>
      <c r="BQP194" s="52"/>
      <c r="BQQ194" s="52"/>
      <c r="BQR194" s="52"/>
      <c r="BQS194" s="52"/>
      <c r="BQT194" s="52"/>
      <c r="BQU194" s="52"/>
      <c r="BQV194" s="52"/>
      <c r="BQW194" s="52"/>
      <c r="BQX194" s="52"/>
      <c r="BQY194" s="52"/>
      <c r="BQZ194" s="52"/>
      <c r="BRA194" s="52"/>
      <c r="BRB194" s="52"/>
      <c r="BRC194" s="52"/>
      <c r="BRD194" s="52"/>
      <c r="BRE194" s="52"/>
      <c r="BRF194" s="52"/>
      <c r="BRG194" s="52"/>
      <c r="BRH194" s="52"/>
      <c r="BRI194" s="52"/>
      <c r="BRJ194" s="52"/>
      <c r="BRK194" s="52"/>
      <c r="BRL194" s="52"/>
      <c r="BRM194" s="52"/>
      <c r="BRN194" s="52"/>
      <c r="BRO194" s="52"/>
      <c r="BRP194" s="52"/>
      <c r="BRQ194" s="52"/>
      <c r="BRR194" s="52"/>
      <c r="BRS194" s="52"/>
      <c r="BRT194" s="52"/>
      <c r="BRU194" s="52"/>
      <c r="BRV194" s="52"/>
      <c r="BRW194" s="52"/>
      <c r="BRX194" s="52"/>
      <c r="BRY194" s="52"/>
      <c r="BRZ194" s="52"/>
      <c r="BSA194" s="52"/>
      <c r="BSB194" s="52"/>
      <c r="BSC194" s="52"/>
      <c r="BSD194" s="52"/>
      <c r="BSE194" s="52"/>
      <c r="BSF194" s="52"/>
      <c r="BSG194" s="52"/>
      <c r="BSH194" s="52"/>
      <c r="BSI194" s="52"/>
      <c r="BSJ194" s="52"/>
      <c r="BSK194" s="52"/>
      <c r="BSL194" s="52"/>
      <c r="BSM194" s="52"/>
      <c r="BSN194" s="52"/>
      <c r="BSO194" s="52"/>
      <c r="BSP194" s="52"/>
      <c r="BSQ194" s="52"/>
      <c r="BSR194" s="52"/>
      <c r="BSS194" s="52"/>
      <c r="BST194" s="52"/>
      <c r="BSU194" s="52"/>
      <c r="BSV194" s="52"/>
      <c r="BSW194" s="52"/>
      <c r="BSX194" s="52"/>
      <c r="BSY194" s="52"/>
      <c r="BSZ194" s="52"/>
      <c r="BTA194" s="52"/>
      <c r="BTB194" s="52"/>
      <c r="BTC194" s="52"/>
      <c r="BTD194" s="52"/>
      <c r="BTE194" s="52"/>
      <c r="BTF194" s="52"/>
      <c r="BTG194" s="52"/>
      <c r="BTH194" s="52"/>
      <c r="BTI194" s="52"/>
      <c r="BTJ194" s="52"/>
      <c r="BTK194" s="52"/>
      <c r="BTL194" s="52"/>
      <c r="BTM194" s="52"/>
      <c r="BTN194" s="52"/>
      <c r="BTO194" s="52"/>
      <c r="BTP194" s="52"/>
      <c r="BTQ194" s="52"/>
      <c r="BTR194" s="52"/>
      <c r="BTS194" s="52"/>
      <c r="BTT194" s="52"/>
      <c r="BTU194" s="52"/>
      <c r="BTV194" s="52"/>
      <c r="BTW194" s="52"/>
      <c r="BTX194" s="52"/>
      <c r="BTY194" s="52"/>
      <c r="BTZ194" s="52"/>
      <c r="BUA194" s="52"/>
      <c r="BUB194" s="52"/>
      <c r="BUC194" s="52"/>
      <c r="BUD194" s="52"/>
      <c r="BUE194" s="52"/>
      <c r="BUF194" s="52"/>
      <c r="BUG194" s="52"/>
      <c r="BUH194" s="52"/>
      <c r="BUI194" s="52"/>
      <c r="BUJ194" s="52"/>
      <c r="BUK194" s="52"/>
      <c r="BUL194" s="52"/>
      <c r="BUM194" s="52"/>
      <c r="BUN194" s="52"/>
      <c r="BUO194" s="52"/>
      <c r="BUP194" s="52"/>
      <c r="BUQ194" s="52"/>
      <c r="BUR194" s="52"/>
      <c r="BUS194" s="52"/>
      <c r="BUT194" s="52"/>
      <c r="BUU194" s="52"/>
      <c r="BUV194" s="52"/>
      <c r="BUW194" s="52"/>
      <c r="BUX194" s="52"/>
      <c r="BUY194" s="52"/>
      <c r="BUZ194" s="52"/>
      <c r="BVA194" s="52"/>
      <c r="BVB194" s="52"/>
      <c r="BVC194" s="52"/>
      <c r="BVD194" s="52"/>
      <c r="BVE194" s="52"/>
      <c r="BVF194" s="52"/>
      <c r="BVG194" s="52"/>
      <c r="BVH194" s="52"/>
      <c r="BVI194" s="52"/>
      <c r="BVJ194" s="52"/>
      <c r="BVK194" s="52"/>
      <c r="BVL194" s="52"/>
      <c r="BVM194" s="52"/>
      <c r="BVN194" s="52"/>
      <c r="BVO194" s="52"/>
      <c r="BVP194" s="52"/>
      <c r="BVQ194" s="52"/>
      <c r="BVR194" s="52"/>
      <c r="BVS194" s="52"/>
      <c r="BVT194" s="52"/>
      <c r="BVU194" s="52"/>
      <c r="BVV194" s="52"/>
      <c r="BVW194" s="52"/>
      <c r="BVX194" s="52"/>
      <c r="BVY194" s="52"/>
      <c r="BVZ194" s="52"/>
      <c r="BWA194" s="52"/>
      <c r="BWB194" s="52"/>
      <c r="BWC194" s="52"/>
      <c r="BWD194" s="52"/>
      <c r="BWE194" s="52"/>
      <c r="BWF194" s="52"/>
      <c r="BWG194" s="52"/>
      <c r="BWH194" s="52"/>
      <c r="BWI194" s="52"/>
      <c r="BWJ194" s="52"/>
      <c r="BWK194" s="52"/>
      <c r="BWL194" s="52"/>
      <c r="BWM194" s="52"/>
      <c r="BWN194" s="52"/>
      <c r="BWO194" s="52"/>
      <c r="BWP194" s="52"/>
      <c r="BWQ194" s="52"/>
      <c r="BWR194" s="52"/>
      <c r="BWS194" s="52"/>
      <c r="BWT194" s="52"/>
      <c r="BWU194" s="52"/>
      <c r="BWV194" s="52"/>
      <c r="BWW194" s="52"/>
      <c r="BWX194" s="52"/>
      <c r="BWY194" s="52"/>
      <c r="BWZ194" s="52"/>
      <c r="BXA194" s="52"/>
      <c r="BXB194" s="52"/>
      <c r="BXC194" s="52"/>
      <c r="BXD194" s="52"/>
      <c r="BXE194" s="52"/>
      <c r="BXF194" s="52"/>
      <c r="BXG194" s="52"/>
      <c r="BXH194" s="52"/>
      <c r="BXI194" s="52"/>
      <c r="BXJ194" s="52"/>
      <c r="BXK194" s="52"/>
      <c r="BXL194" s="52"/>
      <c r="BXM194" s="52"/>
      <c r="BXN194" s="52"/>
      <c r="BXO194" s="52"/>
      <c r="BXP194" s="52"/>
      <c r="BXQ194" s="52"/>
      <c r="BXR194" s="52"/>
      <c r="BXS194" s="52"/>
      <c r="BXT194" s="52"/>
      <c r="BXU194" s="52"/>
      <c r="BXV194" s="52"/>
      <c r="BXW194" s="52"/>
      <c r="BXX194" s="52"/>
      <c r="BXY194" s="52"/>
      <c r="BXZ194" s="52"/>
      <c r="BYA194" s="52"/>
      <c r="BYB194" s="52"/>
      <c r="BYC194" s="52"/>
      <c r="BYD194" s="52"/>
      <c r="BYE194" s="52"/>
      <c r="BYF194" s="52"/>
      <c r="BYG194" s="52"/>
      <c r="BYH194" s="52"/>
      <c r="BYI194" s="52"/>
      <c r="BYJ194" s="52"/>
      <c r="BYK194" s="52"/>
      <c r="BYL194" s="52"/>
      <c r="BYM194" s="52"/>
      <c r="BYN194" s="52"/>
      <c r="BYO194" s="52"/>
      <c r="BYP194" s="52"/>
      <c r="BYQ194" s="52"/>
      <c r="BYR194" s="52"/>
      <c r="BYS194" s="52"/>
      <c r="BYT194" s="52"/>
      <c r="BYU194" s="52"/>
      <c r="BYV194" s="52"/>
      <c r="BYW194" s="52"/>
      <c r="BYX194" s="52"/>
      <c r="BYY194" s="52"/>
      <c r="BYZ194" s="52"/>
      <c r="BZA194" s="52"/>
      <c r="BZB194" s="52"/>
      <c r="BZC194" s="52"/>
      <c r="BZD194" s="52"/>
      <c r="BZE194" s="52"/>
      <c r="BZF194" s="52"/>
      <c r="BZG194" s="52"/>
      <c r="BZH194" s="52"/>
      <c r="BZI194" s="52"/>
      <c r="BZJ194" s="52"/>
      <c r="BZK194" s="52"/>
      <c r="BZL194" s="52"/>
      <c r="BZM194" s="52"/>
      <c r="BZN194" s="52"/>
      <c r="BZO194" s="52"/>
      <c r="BZQ194" s="52"/>
      <c r="BZS194" s="52"/>
      <c r="BZT194" s="52"/>
      <c r="BZU194" s="52"/>
      <c r="BZV194" s="52"/>
      <c r="BZW194" s="52"/>
      <c r="BZX194" s="52"/>
      <c r="BZY194" s="52"/>
      <c r="BZZ194" s="52"/>
      <c r="CAE194" s="52"/>
      <c r="CAF194" s="52"/>
      <c r="CAG194" s="52"/>
      <c r="CAH194" s="52"/>
      <c r="CAI194" s="52"/>
      <c r="CAJ194" s="52"/>
      <c r="CAK194" s="52"/>
      <c r="CAL194" s="52"/>
      <c r="CAM194" s="52"/>
      <c r="CAN194" s="52"/>
      <c r="CAO194" s="52"/>
      <c r="CAP194" s="52"/>
      <c r="CAQ194" s="52"/>
      <c r="CAR194" s="52"/>
      <c r="CAS194" s="52"/>
      <c r="CAT194" s="52"/>
      <c r="CAU194" s="52"/>
      <c r="CAV194" s="52"/>
      <c r="CAW194" s="52"/>
      <c r="CAX194" s="52"/>
      <c r="CAY194" s="52"/>
      <c r="CAZ194" s="52"/>
      <c r="CBA194" s="52"/>
      <c r="CBB194" s="52"/>
      <c r="CBC194" s="52"/>
      <c r="CBD194" s="52"/>
      <c r="CBE194" s="52"/>
      <c r="CBF194" s="52"/>
      <c r="CBG194" s="52"/>
      <c r="CBH194" s="52"/>
      <c r="CBI194" s="52"/>
      <c r="CBJ194" s="52"/>
      <c r="CBK194" s="52"/>
      <c r="CBL194" s="52"/>
      <c r="CBM194" s="52"/>
      <c r="CBN194" s="52"/>
      <c r="CBO194" s="52"/>
      <c r="CBP194" s="52"/>
      <c r="CBQ194" s="52"/>
      <c r="CBR194" s="52"/>
      <c r="CBS194" s="52"/>
      <c r="CBT194" s="52"/>
      <c r="CBU194" s="52"/>
      <c r="CBV194" s="52"/>
      <c r="CBW194" s="52"/>
      <c r="CBX194" s="52"/>
      <c r="CBY194" s="52"/>
      <c r="CBZ194" s="52"/>
      <c r="CCA194" s="52"/>
      <c r="CCB194" s="52"/>
      <c r="CCC194" s="52"/>
      <c r="CCD194" s="52"/>
      <c r="CCE194" s="52"/>
      <c r="CCF194" s="52"/>
      <c r="CCG194" s="52"/>
      <c r="CCH194" s="52"/>
      <c r="CCI194" s="52"/>
      <c r="CCJ194" s="52"/>
      <c r="CCK194" s="52"/>
      <c r="CCL194" s="52"/>
      <c r="CCM194" s="52"/>
      <c r="CCN194" s="52"/>
      <c r="CCO194" s="52"/>
      <c r="CCP194" s="52"/>
      <c r="CCQ194" s="52"/>
      <c r="CCR194" s="52"/>
      <c r="CCS194" s="52"/>
      <c r="CCT194" s="52"/>
      <c r="CCU194" s="52"/>
      <c r="CCV194" s="52"/>
      <c r="CCW194" s="52"/>
      <c r="CCX194" s="52"/>
      <c r="CCY194" s="52"/>
      <c r="CCZ194" s="52"/>
      <c r="CDA194" s="52"/>
      <c r="CDB194" s="52"/>
      <c r="CDC194" s="52"/>
      <c r="CDD194" s="52"/>
      <c r="CDE194" s="52"/>
      <c r="CDF194" s="52"/>
      <c r="CDG194" s="52"/>
      <c r="CDH194" s="52"/>
      <c r="CDI194" s="52"/>
      <c r="CDJ194" s="52"/>
      <c r="CDK194" s="52"/>
      <c r="CDL194" s="52"/>
      <c r="CDM194" s="52"/>
      <c r="CDN194" s="52"/>
      <c r="CDO194" s="52"/>
      <c r="CDP194" s="52"/>
      <c r="CDQ194" s="52"/>
      <c r="CDR194" s="52"/>
      <c r="CDS194" s="52"/>
      <c r="CDT194" s="52"/>
      <c r="CDU194" s="52"/>
      <c r="CDV194" s="52"/>
      <c r="CDW194" s="52"/>
      <c r="CDX194" s="52"/>
      <c r="CDY194" s="52"/>
      <c r="CDZ194" s="52"/>
      <c r="CEA194" s="52"/>
      <c r="CEB194" s="52"/>
      <c r="CEC194" s="52"/>
      <c r="CED194" s="52"/>
      <c r="CEE194" s="52"/>
      <c r="CEF194" s="52"/>
      <c r="CEG194" s="52"/>
      <c r="CEH194" s="52"/>
      <c r="CEI194" s="52"/>
      <c r="CEJ194" s="52"/>
      <c r="CEK194" s="52"/>
      <c r="CEL194" s="52"/>
      <c r="CEM194" s="52"/>
      <c r="CEN194" s="52"/>
      <c r="CEO194" s="52"/>
      <c r="CEP194" s="52"/>
      <c r="CEQ194" s="52"/>
      <c r="CER194" s="52"/>
      <c r="CES194" s="52"/>
      <c r="CET194" s="52"/>
      <c r="CEU194" s="52"/>
      <c r="CEV194" s="52"/>
      <c r="CEW194" s="52"/>
      <c r="CEX194" s="52"/>
      <c r="CEY194" s="52"/>
      <c r="CEZ194" s="52"/>
      <c r="CFA194" s="52"/>
      <c r="CFB194" s="52"/>
      <c r="CFC194" s="52"/>
      <c r="CFD194" s="52"/>
      <c r="CFE194" s="52"/>
      <c r="CFF194" s="52"/>
      <c r="CFG194" s="52"/>
      <c r="CFH194" s="52"/>
      <c r="CFI194" s="52"/>
      <c r="CFJ194" s="52"/>
      <c r="CFK194" s="52"/>
      <c r="CFL194" s="52"/>
      <c r="CFM194" s="52"/>
      <c r="CFN194" s="52"/>
      <c r="CFO194" s="52"/>
      <c r="CFP194" s="52"/>
      <c r="CFQ194" s="52"/>
      <c r="CFR194" s="52"/>
      <c r="CFS194" s="52"/>
      <c r="CFT194" s="52"/>
      <c r="CFU194" s="52"/>
      <c r="CFV194" s="52"/>
      <c r="CFW194" s="52"/>
      <c r="CFX194" s="52"/>
      <c r="CFY194" s="52"/>
      <c r="CFZ194" s="52"/>
      <c r="CGA194" s="52"/>
      <c r="CGB194" s="52"/>
      <c r="CGC194" s="52"/>
      <c r="CGD194" s="52"/>
      <c r="CGE194" s="52"/>
      <c r="CGF194" s="52"/>
      <c r="CGG194" s="52"/>
      <c r="CGH194" s="52"/>
      <c r="CGI194" s="52"/>
      <c r="CGJ194" s="52"/>
      <c r="CGK194" s="52"/>
      <c r="CGL194" s="52"/>
      <c r="CGM194" s="52"/>
      <c r="CGN194" s="52"/>
      <c r="CGO194" s="52"/>
      <c r="CGP194" s="52"/>
      <c r="CGQ194" s="52"/>
      <c r="CGR194" s="52"/>
      <c r="CGS194" s="52"/>
      <c r="CGT194" s="52"/>
      <c r="CGU194" s="52"/>
      <c r="CGV194" s="52"/>
      <c r="CGW194" s="52"/>
      <c r="CGX194" s="52"/>
      <c r="CGY194" s="52"/>
      <c r="CGZ194" s="52"/>
      <c r="CHA194" s="52"/>
      <c r="CHB194" s="52"/>
      <c r="CHC194" s="52"/>
      <c r="CHD194" s="52"/>
      <c r="CHE194" s="52"/>
      <c r="CHF194" s="52"/>
      <c r="CHG194" s="52"/>
      <c r="CHH194" s="52"/>
      <c r="CHI194" s="52"/>
      <c r="CHJ194" s="52"/>
      <c r="CHK194" s="52"/>
      <c r="CHL194" s="52"/>
      <c r="CHM194" s="52"/>
      <c r="CHN194" s="52"/>
      <c r="CHO194" s="52"/>
      <c r="CHP194" s="52"/>
      <c r="CHQ194" s="52"/>
      <c r="CHR194" s="52"/>
      <c r="CHS194" s="52"/>
      <c r="CHT194" s="52"/>
      <c r="CHU194" s="52"/>
      <c r="CHV194" s="52"/>
      <c r="CHW194" s="52"/>
      <c r="CHX194" s="52"/>
      <c r="CHY194" s="52"/>
      <c r="CHZ194" s="52"/>
      <c r="CIA194" s="52"/>
      <c r="CIB194" s="52"/>
      <c r="CIC194" s="52"/>
      <c r="CID194" s="52"/>
      <c r="CIE194" s="52"/>
      <c r="CIF194" s="52"/>
      <c r="CIG194" s="52"/>
      <c r="CIH194" s="52"/>
      <c r="CII194" s="52"/>
      <c r="CIJ194" s="52"/>
      <c r="CIK194" s="52"/>
      <c r="CIL194" s="52"/>
      <c r="CIM194" s="52"/>
      <c r="CIN194" s="52"/>
      <c r="CIO194" s="52"/>
      <c r="CIP194" s="52"/>
      <c r="CIQ194" s="52"/>
      <c r="CIR194" s="52"/>
      <c r="CIS194" s="52"/>
      <c r="CIT194" s="52"/>
      <c r="CIU194" s="52"/>
      <c r="CIV194" s="52"/>
      <c r="CIW194" s="52"/>
      <c r="CIX194" s="52"/>
      <c r="CIY194" s="52"/>
      <c r="CIZ194" s="52"/>
      <c r="CJA194" s="52"/>
      <c r="CJB194" s="52"/>
      <c r="CJC194" s="52"/>
      <c r="CJD194" s="52"/>
      <c r="CJE194" s="52"/>
      <c r="CJF194" s="52"/>
      <c r="CJG194" s="52"/>
      <c r="CJH194" s="52"/>
      <c r="CJI194" s="52"/>
      <c r="CJJ194" s="52"/>
      <c r="CJK194" s="52"/>
      <c r="CJM194" s="52"/>
      <c r="CJO194" s="52"/>
      <c r="CJP194" s="52"/>
      <c r="CJQ194" s="52"/>
      <c r="CJR194" s="52"/>
      <c r="CJS194" s="52"/>
      <c r="CJT194" s="52"/>
      <c r="CJU194" s="52"/>
      <c r="CJV194" s="52"/>
      <c r="CKA194" s="52"/>
      <c r="CKB194" s="52"/>
      <c r="CKC194" s="52"/>
      <c r="CKD194" s="52"/>
      <c r="CKE194" s="52"/>
      <c r="CKF194" s="52"/>
      <c r="CKG194" s="52"/>
      <c r="CKH194" s="52"/>
      <c r="CKI194" s="52"/>
      <c r="CKJ194" s="52"/>
      <c r="CKK194" s="52"/>
      <c r="CKL194" s="52"/>
      <c r="CKM194" s="52"/>
      <c r="CKN194" s="52"/>
      <c r="CKO194" s="52"/>
      <c r="CKP194" s="52"/>
      <c r="CKQ194" s="52"/>
      <c r="CKR194" s="52"/>
      <c r="CKS194" s="52"/>
      <c r="CKT194" s="52"/>
      <c r="CKU194" s="52"/>
      <c r="CKV194" s="52"/>
      <c r="CKW194" s="52"/>
      <c r="CKX194" s="52"/>
      <c r="CKY194" s="52"/>
      <c r="CKZ194" s="52"/>
      <c r="CLA194" s="52"/>
      <c r="CLB194" s="52"/>
      <c r="CLC194" s="52"/>
      <c r="CLD194" s="52"/>
      <c r="CLE194" s="52"/>
      <c r="CLF194" s="52"/>
      <c r="CLG194" s="52"/>
      <c r="CLH194" s="52"/>
      <c r="CLI194" s="52"/>
      <c r="CLJ194" s="52"/>
      <c r="CLK194" s="52"/>
      <c r="CLL194" s="52"/>
      <c r="CLM194" s="52"/>
      <c r="CLN194" s="52"/>
      <c r="CLO194" s="52"/>
      <c r="CLP194" s="52"/>
      <c r="CLQ194" s="52"/>
      <c r="CLR194" s="52"/>
      <c r="CLS194" s="52"/>
      <c r="CLT194" s="52"/>
      <c r="CLU194" s="52"/>
      <c r="CLV194" s="52"/>
      <c r="CLW194" s="52"/>
      <c r="CLX194" s="52"/>
      <c r="CLY194" s="52"/>
      <c r="CLZ194" s="52"/>
      <c r="CMA194" s="52"/>
      <c r="CMB194" s="52"/>
      <c r="CMC194" s="52"/>
      <c r="CMD194" s="52"/>
      <c r="CME194" s="52"/>
      <c r="CMF194" s="52"/>
      <c r="CMG194" s="52"/>
      <c r="CMH194" s="52"/>
      <c r="CMI194" s="52"/>
      <c r="CMJ194" s="52"/>
      <c r="CMK194" s="52"/>
      <c r="CML194" s="52"/>
      <c r="CMM194" s="52"/>
      <c r="CMN194" s="52"/>
      <c r="CMO194" s="52"/>
      <c r="CMP194" s="52"/>
      <c r="CMQ194" s="52"/>
      <c r="CMR194" s="52"/>
      <c r="CMS194" s="52"/>
      <c r="CMT194" s="52"/>
      <c r="CMU194" s="52"/>
      <c r="CMV194" s="52"/>
      <c r="CMW194" s="52"/>
      <c r="CMX194" s="52"/>
      <c r="CMY194" s="52"/>
      <c r="CMZ194" s="52"/>
      <c r="CNA194" s="52"/>
      <c r="CNB194" s="52"/>
      <c r="CNC194" s="52"/>
      <c r="CND194" s="52"/>
      <c r="CNE194" s="52"/>
      <c r="CNF194" s="52"/>
      <c r="CNG194" s="52"/>
      <c r="CNH194" s="52"/>
      <c r="CNI194" s="52"/>
      <c r="CNJ194" s="52"/>
      <c r="CNK194" s="52"/>
      <c r="CNL194" s="52"/>
      <c r="CNM194" s="52"/>
      <c r="CNN194" s="52"/>
      <c r="CNO194" s="52"/>
      <c r="CNP194" s="52"/>
      <c r="CNQ194" s="52"/>
      <c r="CNR194" s="52"/>
      <c r="CNS194" s="52"/>
      <c r="CNT194" s="52"/>
      <c r="CNU194" s="52"/>
      <c r="CNV194" s="52"/>
      <c r="CNW194" s="52"/>
      <c r="CNX194" s="52"/>
      <c r="CNY194" s="52"/>
      <c r="CNZ194" s="52"/>
      <c r="COA194" s="52"/>
      <c r="COB194" s="52"/>
      <c r="COC194" s="52"/>
      <c r="COD194" s="52"/>
      <c r="COE194" s="52"/>
      <c r="COF194" s="52"/>
      <c r="COG194" s="52"/>
      <c r="COH194" s="52"/>
      <c r="COI194" s="52"/>
      <c r="COJ194" s="52"/>
      <c r="COK194" s="52"/>
      <c r="COL194" s="52"/>
      <c r="COM194" s="52"/>
      <c r="CON194" s="52"/>
      <c r="COO194" s="52"/>
      <c r="COP194" s="52"/>
      <c r="COQ194" s="52"/>
      <c r="COR194" s="52"/>
      <c r="COS194" s="52"/>
      <c r="COT194" s="52"/>
      <c r="COU194" s="52"/>
      <c r="COV194" s="52"/>
      <c r="COW194" s="52"/>
      <c r="COX194" s="52"/>
      <c r="COY194" s="52"/>
      <c r="COZ194" s="52"/>
      <c r="CPA194" s="52"/>
      <c r="CPB194" s="52"/>
      <c r="CPC194" s="52"/>
      <c r="CPD194" s="52"/>
      <c r="CPE194" s="52"/>
      <c r="CPF194" s="52"/>
      <c r="CPG194" s="52"/>
      <c r="CPH194" s="52"/>
      <c r="CPI194" s="52"/>
      <c r="CPJ194" s="52"/>
      <c r="CPK194" s="52"/>
      <c r="CPL194" s="52"/>
      <c r="CPM194" s="52"/>
      <c r="CPN194" s="52"/>
      <c r="CPO194" s="52"/>
      <c r="CPP194" s="52"/>
      <c r="CPQ194" s="52"/>
      <c r="CPR194" s="52"/>
      <c r="CPS194" s="52"/>
      <c r="CPT194" s="52"/>
      <c r="CPU194" s="52"/>
      <c r="CPV194" s="52"/>
      <c r="CPW194" s="52"/>
      <c r="CPX194" s="52"/>
      <c r="CPY194" s="52"/>
      <c r="CPZ194" s="52"/>
      <c r="CQA194" s="52"/>
      <c r="CQB194" s="52"/>
      <c r="CQC194" s="52"/>
      <c r="CQD194" s="52"/>
      <c r="CQE194" s="52"/>
      <c r="CQF194" s="52"/>
      <c r="CQG194" s="52"/>
      <c r="CQH194" s="52"/>
      <c r="CQI194" s="52"/>
      <c r="CQJ194" s="52"/>
      <c r="CQK194" s="52"/>
      <c r="CQL194" s="52"/>
      <c r="CQM194" s="52"/>
      <c r="CQN194" s="52"/>
      <c r="CQO194" s="52"/>
      <c r="CQP194" s="52"/>
      <c r="CQQ194" s="52"/>
      <c r="CQR194" s="52"/>
      <c r="CQS194" s="52"/>
      <c r="CQT194" s="52"/>
      <c r="CQU194" s="52"/>
      <c r="CQV194" s="52"/>
      <c r="CQW194" s="52"/>
      <c r="CQX194" s="52"/>
      <c r="CQY194" s="52"/>
      <c r="CQZ194" s="52"/>
      <c r="CRA194" s="52"/>
      <c r="CRB194" s="52"/>
      <c r="CRC194" s="52"/>
      <c r="CRD194" s="52"/>
      <c r="CRE194" s="52"/>
      <c r="CRF194" s="52"/>
      <c r="CRG194" s="52"/>
      <c r="CRH194" s="52"/>
      <c r="CRI194" s="52"/>
      <c r="CRJ194" s="52"/>
      <c r="CRK194" s="52"/>
      <c r="CRL194" s="52"/>
      <c r="CRM194" s="52"/>
      <c r="CRN194" s="52"/>
      <c r="CRO194" s="52"/>
      <c r="CRP194" s="52"/>
      <c r="CRQ194" s="52"/>
      <c r="CRR194" s="52"/>
      <c r="CRS194" s="52"/>
      <c r="CRT194" s="52"/>
      <c r="CRU194" s="52"/>
      <c r="CRV194" s="52"/>
      <c r="CRW194" s="52"/>
      <c r="CRX194" s="52"/>
      <c r="CRY194" s="52"/>
      <c r="CRZ194" s="52"/>
      <c r="CSA194" s="52"/>
      <c r="CSB194" s="52"/>
      <c r="CSC194" s="52"/>
      <c r="CSD194" s="52"/>
      <c r="CSE194" s="52"/>
      <c r="CSF194" s="52"/>
      <c r="CSG194" s="52"/>
      <c r="CSH194" s="52"/>
      <c r="CSI194" s="52"/>
      <c r="CSJ194" s="52"/>
      <c r="CSK194" s="52"/>
      <c r="CSL194" s="52"/>
      <c r="CSM194" s="52"/>
      <c r="CSN194" s="52"/>
      <c r="CSO194" s="52"/>
      <c r="CSP194" s="52"/>
      <c r="CSQ194" s="52"/>
      <c r="CSR194" s="52"/>
      <c r="CSS194" s="52"/>
      <c r="CST194" s="52"/>
      <c r="CSU194" s="52"/>
      <c r="CSV194" s="52"/>
      <c r="CSW194" s="52"/>
      <c r="CSX194" s="52"/>
      <c r="CSY194" s="52"/>
      <c r="CSZ194" s="52"/>
      <c r="CTA194" s="52"/>
      <c r="CTB194" s="52"/>
      <c r="CTC194" s="52"/>
      <c r="CTD194" s="52"/>
      <c r="CTE194" s="52"/>
      <c r="CTF194" s="52"/>
      <c r="CTG194" s="52"/>
      <c r="CTI194" s="52"/>
      <c r="CTK194" s="52"/>
      <c r="CTL194" s="52"/>
      <c r="CTM194" s="52"/>
      <c r="CTN194" s="52"/>
      <c r="CTO194" s="52"/>
      <c r="CTP194" s="52"/>
      <c r="CTQ194" s="52"/>
      <c r="CTR194" s="52"/>
      <c r="CTW194" s="52"/>
      <c r="CTX194" s="52"/>
      <c r="CTY194" s="52"/>
      <c r="CTZ194" s="52"/>
      <c r="CUA194" s="52"/>
      <c r="CUB194" s="52"/>
      <c r="CUC194" s="52"/>
      <c r="CUD194" s="52"/>
      <c r="CUE194" s="52"/>
      <c r="CUF194" s="52"/>
      <c r="CUG194" s="52"/>
      <c r="CUH194" s="52"/>
      <c r="CUI194" s="52"/>
      <c r="CUJ194" s="52"/>
      <c r="CUK194" s="52"/>
      <c r="CUL194" s="52"/>
      <c r="CUM194" s="52"/>
      <c r="CUN194" s="52"/>
      <c r="CUO194" s="52"/>
      <c r="CUP194" s="52"/>
      <c r="CUQ194" s="52"/>
      <c r="CUR194" s="52"/>
      <c r="CUS194" s="52"/>
      <c r="CUT194" s="52"/>
      <c r="CUU194" s="52"/>
      <c r="CUV194" s="52"/>
      <c r="CUW194" s="52"/>
      <c r="CUX194" s="52"/>
      <c r="CUY194" s="52"/>
      <c r="CUZ194" s="52"/>
      <c r="CVA194" s="52"/>
      <c r="CVB194" s="52"/>
      <c r="CVC194" s="52"/>
      <c r="CVD194" s="52"/>
      <c r="CVE194" s="52"/>
      <c r="CVF194" s="52"/>
      <c r="CVG194" s="52"/>
      <c r="CVH194" s="52"/>
      <c r="CVI194" s="52"/>
      <c r="CVJ194" s="52"/>
      <c r="CVK194" s="52"/>
      <c r="CVL194" s="52"/>
      <c r="CVM194" s="52"/>
      <c r="CVN194" s="52"/>
      <c r="CVO194" s="52"/>
      <c r="CVP194" s="52"/>
      <c r="CVQ194" s="52"/>
      <c r="CVR194" s="52"/>
      <c r="CVS194" s="52"/>
      <c r="CVT194" s="52"/>
      <c r="CVU194" s="52"/>
      <c r="CVV194" s="52"/>
      <c r="CVW194" s="52"/>
      <c r="CVX194" s="52"/>
      <c r="CVY194" s="52"/>
      <c r="CVZ194" s="52"/>
      <c r="CWA194" s="52"/>
      <c r="CWB194" s="52"/>
      <c r="CWC194" s="52"/>
      <c r="CWD194" s="52"/>
      <c r="CWE194" s="52"/>
      <c r="CWF194" s="52"/>
      <c r="CWG194" s="52"/>
      <c r="CWH194" s="52"/>
      <c r="CWI194" s="52"/>
      <c r="CWJ194" s="52"/>
      <c r="CWK194" s="52"/>
      <c r="CWL194" s="52"/>
      <c r="CWM194" s="52"/>
      <c r="CWN194" s="52"/>
      <c r="CWO194" s="52"/>
      <c r="CWP194" s="52"/>
      <c r="CWQ194" s="52"/>
      <c r="CWR194" s="52"/>
      <c r="CWS194" s="52"/>
      <c r="CWT194" s="52"/>
      <c r="CWU194" s="52"/>
      <c r="CWV194" s="52"/>
      <c r="CWW194" s="52"/>
      <c r="CWX194" s="52"/>
      <c r="CWY194" s="52"/>
      <c r="CWZ194" s="52"/>
      <c r="CXA194" s="52"/>
      <c r="CXB194" s="52"/>
      <c r="CXC194" s="52"/>
      <c r="CXD194" s="52"/>
      <c r="CXE194" s="52"/>
      <c r="CXF194" s="52"/>
      <c r="CXG194" s="52"/>
      <c r="CXH194" s="52"/>
      <c r="CXI194" s="52"/>
      <c r="CXJ194" s="52"/>
      <c r="CXK194" s="52"/>
      <c r="CXL194" s="52"/>
      <c r="CXM194" s="52"/>
      <c r="CXN194" s="52"/>
      <c r="CXO194" s="52"/>
      <c r="CXP194" s="52"/>
      <c r="CXQ194" s="52"/>
      <c r="CXR194" s="52"/>
      <c r="CXS194" s="52"/>
      <c r="CXT194" s="52"/>
      <c r="CXU194" s="52"/>
      <c r="CXV194" s="52"/>
      <c r="CXW194" s="52"/>
      <c r="CXX194" s="52"/>
      <c r="CXY194" s="52"/>
      <c r="CXZ194" s="52"/>
      <c r="CYA194" s="52"/>
      <c r="CYB194" s="52"/>
      <c r="CYC194" s="52"/>
      <c r="CYD194" s="52"/>
      <c r="CYE194" s="52"/>
      <c r="CYF194" s="52"/>
      <c r="CYG194" s="52"/>
      <c r="CYH194" s="52"/>
      <c r="CYI194" s="52"/>
      <c r="CYJ194" s="52"/>
      <c r="CYK194" s="52"/>
      <c r="CYL194" s="52"/>
      <c r="CYM194" s="52"/>
      <c r="CYN194" s="52"/>
      <c r="CYO194" s="52"/>
      <c r="CYP194" s="52"/>
      <c r="CYQ194" s="52"/>
      <c r="CYR194" s="52"/>
      <c r="CYS194" s="52"/>
      <c r="CYT194" s="52"/>
      <c r="CYU194" s="52"/>
      <c r="CYV194" s="52"/>
      <c r="CYW194" s="52"/>
      <c r="CYX194" s="52"/>
      <c r="CYY194" s="52"/>
      <c r="CYZ194" s="52"/>
      <c r="CZA194" s="52"/>
      <c r="CZB194" s="52"/>
      <c r="CZC194" s="52"/>
      <c r="CZD194" s="52"/>
      <c r="CZE194" s="52"/>
      <c r="CZF194" s="52"/>
      <c r="CZG194" s="52"/>
      <c r="CZH194" s="52"/>
      <c r="CZI194" s="52"/>
      <c r="CZJ194" s="52"/>
      <c r="CZK194" s="52"/>
      <c r="CZL194" s="52"/>
      <c r="CZM194" s="52"/>
      <c r="CZN194" s="52"/>
      <c r="CZO194" s="52"/>
      <c r="CZP194" s="52"/>
      <c r="CZQ194" s="52"/>
      <c r="CZR194" s="52"/>
      <c r="CZS194" s="52"/>
      <c r="CZT194" s="52"/>
      <c r="CZU194" s="52"/>
      <c r="CZV194" s="52"/>
      <c r="CZW194" s="52"/>
      <c r="CZX194" s="52"/>
      <c r="CZY194" s="52"/>
      <c r="CZZ194" s="52"/>
      <c r="DAA194" s="52"/>
      <c r="DAB194" s="52"/>
      <c r="DAC194" s="52"/>
      <c r="DAD194" s="52"/>
      <c r="DAE194" s="52"/>
      <c r="DAF194" s="52"/>
      <c r="DAG194" s="52"/>
      <c r="DAH194" s="52"/>
      <c r="DAI194" s="52"/>
      <c r="DAJ194" s="52"/>
      <c r="DAK194" s="52"/>
      <c r="DAL194" s="52"/>
      <c r="DAM194" s="52"/>
      <c r="DAN194" s="52"/>
      <c r="DAO194" s="52"/>
      <c r="DAP194" s="52"/>
      <c r="DAQ194" s="52"/>
      <c r="DAR194" s="52"/>
      <c r="DAS194" s="52"/>
      <c r="DAT194" s="52"/>
      <c r="DAU194" s="52"/>
      <c r="DAV194" s="52"/>
      <c r="DAW194" s="52"/>
      <c r="DAX194" s="52"/>
      <c r="DAY194" s="52"/>
      <c r="DAZ194" s="52"/>
      <c r="DBA194" s="52"/>
      <c r="DBB194" s="52"/>
      <c r="DBC194" s="52"/>
      <c r="DBD194" s="52"/>
      <c r="DBE194" s="52"/>
      <c r="DBF194" s="52"/>
      <c r="DBG194" s="52"/>
      <c r="DBH194" s="52"/>
      <c r="DBI194" s="52"/>
      <c r="DBJ194" s="52"/>
      <c r="DBK194" s="52"/>
      <c r="DBL194" s="52"/>
      <c r="DBM194" s="52"/>
      <c r="DBN194" s="52"/>
      <c r="DBO194" s="52"/>
      <c r="DBP194" s="52"/>
      <c r="DBQ194" s="52"/>
      <c r="DBR194" s="52"/>
      <c r="DBS194" s="52"/>
      <c r="DBT194" s="52"/>
      <c r="DBU194" s="52"/>
      <c r="DBV194" s="52"/>
      <c r="DBW194" s="52"/>
      <c r="DBX194" s="52"/>
      <c r="DBY194" s="52"/>
      <c r="DBZ194" s="52"/>
      <c r="DCA194" s="52"/>
      <c r="DCB194" s="52"/>
      <c r="DCC194" s="52"/>
      <c r="DCD194" s="52"/>
      <c r="DCE194" s="52"/>
      <c r="DCF194" s="52"/>
      <c r="DCG194" s="52"/>
      <c r="DCH194" s="52"/>
      <c r="DCI194" s="52"/>
      <c r="DCJ194" s="52"/>
      <c r="DCK194" s="52"/>
      <c r="DCL194" s="52"/>
      <c r="DCM194" s="52"/>
      <c r="DCN194" s="52"/>
      <c r="DCO194" s="52"/>
      <c r="DCP194" s="52"/>
      <c r="DCQ194" s="52"/>
      <c r="DCR194" s="52"/>
      <c r="DCS194" s="52"/>
      <c r="DCT194" s="52"/>
      <c r="DCU194" s="52"/>
      <c r="DCV194" s="52"/>
      <c r="DCW194" s="52"/>
      <c r="DCX194" s="52"/>
      <c r="DCY194" s="52"/>
      <c r="DCZ194" s="52"/>
      <c r="DDA194" s="52"/>
      <c r="DDB194" s="52"/>
      <c r="DDC194" s="52"/>
      <c r="DDE194" s="52"/>
      <c r="DDG194" s="52"/>
      <c r="DDH194" s="52"/>
      <c r="DDI194" s="52"/>
      <c r="DDJ194" s="52"/>
      <c r="DDK194" s="52"/>
      <c r="DDL194" s="52"/>
      <c r="DDM194" s="52"/>
      <c r="DDN194" s="52"/>
      <c r="DDS194" s="52"/>
      <c r="DDT194" s="52"/>
      <c r="DDU194" s="52"/>
      <c r="DDV194" s="52"/>
      <c r="DDW194" s="52"/>
      <c r="DDX194" s="52"/>
      <c r="DDY194" s="52"/>
      <c r="DDZ194" s="52"/>
      <c r="DEA194" s="52"/>
      <c r="DEB194" s="52"/>
      <c r="DEC194" s="52"/>
      <c r="DED194" s="52"/>
      <c r="DEE194" s="52"/>
      <c r="DEF194" s="52"/>
      <c r="DEG194" s="52"/>
      <c r="DEH194" s="52"/>
      <c r="DEI194" s="52"/>
      <c r="DEJ194" s="52"/>
      <c r="DEK194" s="52"/>
      <c r="DEL194" s="52"/>
      <c r="DEM194" s="52"/>
      <c r="DEN194" s="52"/>
      <c r="DEO194" s="52"/>
      <c r="DEP194" s="52"/>
      <c r="DEQ194" s="52"/>
      <c r="DER194" s="52"/>
      <c r="DES194" s="52"/>
      <c r="DET194" s="52"/>
      <c r="DEU194" s="52"/>
      <c r="DEV194" s="52"/>
      <c r="DEW194" s="52"/>
      <c r="DEX194" s="52"/>
      <c r="DEY194" s="52"/>
      <c r="DEZ194" s="52"/>
      <c r="DFA194" s="52"/>
      <c r="DFB194" s="52"/>
      <c r="DFC194" s="52"/>
      <c r="DFD194" s="52"/>
      <c r="DFE194" s="52"/>
      <c r="DFF194" s="52"/>
      <c r="DFG194" s="52"/>
      <c r="DFH194" s="52"/>
      <c r="DFI194" s="52"/>
      <c r="DFJ194" s="52"/>
      <c r="DFK194" s="52"/>
      <c r="DFL194" s="52"/>
      <c r="DFM194" s="52"/>
      <c r="DFN194" s="52"/>
      <c r="DFO194" s="52"/>
      <c r="DFP194" s="52"/>
      <c r="DFQ194" s="52"/>
      <c r="DFR194" s="52"/>
      <c r="DFS194" s="52"/>
      <c r="DFT194" s="52"/>
      <c r="DFU194" s="52"/>
      <c r="DFV194" s="52"/>
      <c r="DFW194" s="52"/>
      <c r="DFX194" s="52"/>
      <c r="DFY194" s="52"/>
      <c r="DFZ194" s="52"/>
      <c r="DGA194" s="52"/>
      <c r="DGB194" s="52"/>
      <c r="DGC194" s="52"/>
      <c r="DGD194" s="52"/>
      <c r="DGE194" s="52"/>
      <c r="DGF194" s="52"/>
      <c r="DGG194" s="52"/>
      <c r="DGH194" s="52"/>
      <c r="DGI194" s="52"/>
      <c r="DGJ194" s="52"/>
      <c r="DGK194" s="52"/>
      <c r="DGL194" s="52"/>
      <c r="DGM194" s="52"/>
      <c r="DGN194" s="52"/>
      <c r="DGO194" s="52"/>
      <c r="DGP194" s="52"/>
      <c r="DGQ194" s="52"/>
      <c r="DGR194" s="52"/>
      <c r="DGS194" s="52"/>
      <c r="DGT194" s="52"/>
      <c r="DGU194" s="52"/>
      <c r="DGV194" s="52"/>
      <c r="DGW194" s="52"/>
      <c r="DGX194" s="52"/>
      <c r="DGY194" s="52"/>
      <c r="DGZ194" s="52"/>
      <c r="DHA194" s="52"/>
      <c r="DHB194" s="52"/>
      <c r="DHC194" s="52"/>
      <c r="DHD194" s="52"/>
      <c r="DHE194" s="52"/>
      <c r="DHF194" s="52"/>
      <c r="DHG194" s="52"/>
      <c r="DHH194" s="52"/>
      <c r="DHI194" s="52"/>
      <c r="DHJ194" s="52"/>
      <c r="DHK194" s="52"/>
      <c r="DHL194" s="52"/>
      <c r="DHM194" s="52"/>
      <c r="DHN194" s="52"/>
      <c r="DHO194" s="52"/>
      <c r="DHP194" s="52"/>
      <c r="DHQ194" s="52"/>
      <c r="DHR194" s="52"/>
      <c r="DHS194" s="52"/>
      <c r="DHT194" s="52"/>
      <c r="DHU194" s="52"/>
      <c r="DHV194" s="52"/>
      <c r="DHW194" s="52"/>
      <c r="DHX194" s="52"/>
      <c r="DHY194" s="52"/>
      <c r="DHZ194" s="52"/>
      <c r="DIA194" s="52"/>
      <c r="DIB194" s="52"/>
      <c r="DIC194" s="52"/>
      <c r="DID194" s="52"/>
      <c r="DIE194" s="52"/>
      <c r="DIF194" s="52"/>
      <c r="DIG194" s="52"/>
      <c r="DIH194" s="52"/>
      <c r="DII194" s="52"/>
      <c r="DIJ194" s="52"/>
      <c r="DIK194" s="52"/>
      <c r="DIL194" s="52"/>
      <c r="DIM194" s="52"/>
      <c r="DIN194" s="52"/>
      <c r="DIO194" s="52"/>
      <c r="DIP194" s="52"/>
      <c r="DIQ194" s="52"/>
      <c r="DIR194" s="52"/>
      <c r="DIS194" s="52"/>
      <c r="DIT194" s="52"/>
      <c r="DIU194" s="52"/>
      <c r="DIV194" s="52"/>
      <c r="DIW194" s="52"/>
      <c r="DIX194" s="52"/>
      <c r="DIY194" s="52"/>
      <c r="DIZ194" s="52"/>
      <c r="DJA194" s="52"/>
      <c r="DJB194" s="52"/>
      <c r="DJC194" s="52"/>
      <c r="DJD194" s="52"/>
      <c r="DJE194" s="52"/>
      <c r="DJF194" s="52"/>
      <c r="DJG194" s="52"/>
      <c r="DJH194" s="52"/>
      <c r="DJI194" s="52"/>
      <c r="DJJ194" s="52"/>
      <c r="DJK194" s="52"/>
      <c r="DJL194" s="52"/>
      <c r="DJM194" s="52"/>
      <c r="DJN194" s="52"/>
      <c r="DJO194" s="52"/>
      <c r="DJP194" s="52"/>
      <c r="DJQ194" s="52"/>
      <c r="DJR194" s="52"/>
      <c r="DJS194" s="52"/>
      <c r="DJT194" s="52"/>
      <c r="DJU194" s="52"/>
      <c r="DJV194" s="52"/>
      <c r="DJW194" s="52"/>
      <c r="DJX194" s="52"/>
      <c r="DJY194" s="52"/>
      <c r="DJZ194" s="52"/>
      <c r="DKA194" s="52"/>
      <c r="DKB194" s="52"/>
      <c r="DKC194" s="52"/>
      <c r="DKD194" s="52"/>
      <c r="DKE194" s="52"/>
      <c r="DKF194" s="52"/>
      <c r="DKG194" s="52"/>
      <c r="DKH194" s="52"/>
      <c r="DKI194" s="52"/>
      <c r="DKJ194" s="52"/>
      <c r="DKK194" s="52"/>
      <c r="DKL194" s="52"/>
      <c r="DKM194" s="52"/>
      <c r="DKN194" s="52"/>
      <c r="DKO194" s="52"/>
      <c r="DKP194" s="52"/>
      <c r="DKQ194" s="52"/>
      <c r="DKR194" s="52"/>
      <c r="DKS194" s="52"/>
      <c r="DKT194" s="52"/>
      <c r="DKU194" s="52"/>
      <c r="DKV194" s="52"/>
      <c r="DKW194" s="52"/>
      <c r="DKX194" s="52"/>
      <c r="DKY194" s="52"/>
      <c r="DKZ194" s="52"/>
      <c r="DLA194" s="52"/>
      <c r="DLB194" s="52"/>
      <c r="DLC194" s="52"/>
      <c r="DLD194" s="52"/>
      <c r="DLE194" s="52"/>
      <c r="DLF194" s="52"/>
      <c r="DLG194" s="52"/>
      <c r="DLH194" s="52"/>
      <c r="DLI194" s="52"/>
      <c r="DLJ194" s="52"/>
      <c r="DLK194" s="52"/>
      <c r="DLL194" s="52"/>
      <c r="DLM194" s="52"/>
      <c r="DLN194" s="52"/>
      <c r="DLO194" s="52"/>
      <c r="DLP194" s="52"/>
      <c r="DLQ194" s="52"/>
      <c r="DLR194" s="52"/>
      <c r="DLS194" s="52"/>
      <c r="DLT194" s="52"/>
      <c r="DLU194" s="52"/>
      <c r="DLV194" s="52"/>
      <c r="DLW194" s="52"/>
      <c r="DLX194" s="52"/>
      <c r="DLY194" s="52"/>
      <c r="DLZ194" s="52"/>
      <c r="DMA194" s="52"/>
      <c r="DMB194" s="52"/>
      <c r="DMC194" s="52"/>
      <c r="DMD194" s="52"/>
      <c r="DME194" s="52"/>
      <c r="DMF194" s="52"/>
      <c r="DMG194" s="52"/>
      <c r="DMH194" s="52"/>
      <c r="DMI194" s="52"/>
      <c r="DMJ194" s="52"/>
      <c r="DMK194" s="52"/>
      <c r="DML194" s="52"/>
      <c r="DMM194" s="52"/>
      <c r="DMN194" s="52"/>
      <c r="DMO194" s="52"/>
      <c r="DMP194" s="52"/>
      <c r="DMQ194" s="52"/>
      <c r="DMR194" s="52"/>
      <c r="DMS194" s="52"/>
      <c r="DMT194" s="52"/>
      <c r="DMU194" s="52"/>
      <c r="DMV194" s="52"/>
      <c r="DMW194" s="52"/>
      <c r="DMX194" s="52"/>
      <c r="DMY194" s="52"/>
      <c r="DNA194" s="52"/>
      <c r="DNC194" s="52"/>
      <c r="DND194" s="52"/>
      <c r="DNE194" s="52"/>
      <c r="DNF194" s="52"/>
      <c r="DNG194" s="52"/>
      <c r="DNH194" s="52"/>
      <c r="DNI194" s="52"/>
      <c r="DNJ194" s="52"/>
      <c r="DNO194" s="52"/>
      <c r="DNP194" s="52"/>
      <c r="DNQ194" s="52"/>
      <c r="DNR194" s="52"/>
      <c r="DNS194" s="52"/>
      <c r="DNT194" s="52"/>
      <c r="DNU194" s="52"/>
      <c r="DNV194" s="52"/>
      <c r="DNW194" s="52"/>
      <c r="DNX194" s="52"/>
      <c r="DNY194" s="52"/>
      <c r="DNZ194" s="52"/>
      <c r="DOA194" s="52"/>
      <c r="DOB194" s="52"/>
      <c r="DOC194" s="52"/>
      <c r="DOD194" s="52"/>
      <c r="DOE194" s="52"/>
      <c r="DOF194" s="52"/>
      <c r="DOG194" s="52"/>
      <c r="DOH194" s="52"/>
      <c r="DOI194" s="52"/>
      <c r="DOJ194" s="52"/>
      <c r="DOK194" s="52"/>
      <c r="DOL194" s="52"/>
      <c r="DOM194" s="52"/>
      <c r="DON194" s="52"/>
      <c r="DOO194" s="52"/>
      <c r="DOP194" s="52"/>
      <c r="DOQ194" s="52"/>
      <c r="DOR194" s="52"/>
      <c r="DOS194" s="52"/>
      <c r="DOT194" s="52"/>
      <c r="DOU194" s="52"/>
      <c r="DOV194" s="52"/>
      <c r="DOW194" s="52"/>
      <c r="DOX194" s="52"/>
      <c r="DOY194" s="52"/>
      <c r="DOZ194" s="52"/>
      <c r="DPA194" s="52"/>
      <c r="DPB194" s="52"/>
      <c r="DPC194" s="52"/>
      <c r="DPD194" s="52"/>
      <c r="DPE194" s="52"/>
      <c r="DPF194" s="52"/>
      <c r="DPG194" s="52"/>
      <c r="DPH194" s="52"/>
      <c r="DPI194" s="52"/>
      <c r="DPJ194" s="52"/>
      <c r="DPK194" s="52"/>
      <c r="DPL194" s="52"/>
      <c r="DPM194" s="52"/>
      <c r="DPN194" s="52"/>
      <c r="DPO194" s="52"/>
      <c r="DPP194" s="52"/>
      <c r="DPQ194" s="52"/>
      <c r="DPR194" s="52"/>
      <c r="DPS194" s="52"/>
      <c r="DPT194" s="52"/>
      <c r="DPU194" s="52"/>
      <c r="DPV194" s="52"/>
      <c r="DPW194" s="52"/>
      <c r="DPX194" s="52"/>
      <c r="DPY194" s="52"/>
      <c r="DPZ194" s="52"/>
      <c r="DQA194" s="52"/>
      <c r="DQB194" s="52"/>
      <c r="DQC194" s="52"/>
      <c r="DQD194" s="52"/>
      <c r="DQE194" s="52"/>
      <c r="DQF194" s="52"/>
      <c r="DQG194" s="52"/>
      <c r="DQH194" s="52"/>
      <c r="DQI194" s="52"/>
      <c r="DQJ194" s="52"/>
      <c r="DQK194" s="52"/>
      <c r="DQL194" s="52"/>
      <c r="DQM194" s="52"/>
      <c r="DQN194" s="52"/>
      <c r="DQO194" s="52"/>
      <c r="DQP194" s="52"/>
      <c r="DQQ194" s="52"/>
      <c r="DQR194" s="52"/>
      <c r="DQS194" s="52"/>
      <c r="DQT194" s="52"/>
      <c r="DQU194" s="52"/>
      <c r="DQV194" s="52"/>
      <c r="DQW194" s="52"/>
      <c r="DQX194" s="52"/>
      <c r="DQY194" s="52"/>
      <c r="DQZ194" s="52"/>
      <c r="DRA194" s="52"/>
      <c r="DRB194" s="52"/>
      <c r="DRC194" s="52"/>
      <c r="DRD194" s="52"/>
      <c r="DRE194" s="52"/>
      <c r="DRF194" s="52"/>
      <c r="DRG194" s="52"/>
      <c r="DRH194" s="52"/>
      <c r="DRI194" s="52"/>
      <c r="DRJ194" s="52"/>
      <c r="DRK194" s="52"/>
      <c r="DRL194" s="52"/>
      <c r="DRM194" s="52"/>
      <c r="DRN194" s="52"/>
      <c r="DRO194" s="52"/>
      <c r="DRP194" s="52"/>
      <c r="DRQ194" s="52"/>
      <c r="DRR194" s="52"/>
      <c r="DRS194" s="52"/>
      <c r="DRT194" s="52"/>
      <c r="DRU194" s="52"/>
      <c r="DRV194" s="52"/>
      <c r="DRW194" s="52"/>
      <c r="DRX194" s="52"/>
      <c r="DRY194" s="52"/>
      <c r="DRZ194" s="52"/>
      <c r="DSA194" s="52"/>
      <c r="DSB194" s="52"/>
      <c r="DSC194" s="52"/>
      <c r="DSD194" s="52"/>
      <c r="DSE194" s="52"/>
      <c r="DSF194" s="52"/>
      <c r="DSG194" s="52"/>
      <c r="DSH194" s="52"/>
      <c r="DSI194" s="52"/>
      <c r="DSJ194" s="52"/>
      <c r="DSK194" s="52"/>
      <c r="DSL194" s="52"/>
      <c r="DSM194" s="52"/>
      <c r="DSN194" s="52"/>
      <c r="DSO194" s="52"/>
      <c r="DSP194" s="52"/>
      <c r="DSQ194" s="52"/>
      <c r="DSR194" s="52"/>
      <c r="DSS194" s="52"/>
      <c r="DST194" s="52"/>
      <c r="DSU194" s="52"/>
      <c r="DSV194" s="52"/>
      <c r="DSW194" s="52"/>
      <c r="DSX194" s="52"/>
      <c r="DSY194" s="52"/>
      <c r="DSZ194" s="52"/>
      <c r="DTA194" s="52"/>
      <c r="DTB194" s="52"/>
      <c r="DTC194" s="52"/>
      <c r="DTD194" s="52"/>
      <c r="DTE194" s="52"/>
      <c r="DTF194" s="52"/>
      <c r="DTG194" s="52"/>
      <c r="DTH194" s="52"/>
      <c r="DTI194" s="52"/>
      <c r="DTJ194" s="52"/>
      <c r="DTK194" s="52"/>
      <c r="DTL194" s="52"/>
      <c r="DTM194" s="52"/>
      <c r="DTN194" s="52"/>
      <c r="DTO194" s="52"/>
      <c r="DTP194" s="52"/>
      <c r="DTQ194" s="52"/>
      <c r="DTR194" s="52"/>
      <c r="DTS194" s="52"/>
      <c r="DTT194" s="52"/>
      <c r="DTU194" s="52"/>
      <c r="DTV194" s="52"/>
      <c r="DTW194" s="52"/>
      <c r="DTX194" s="52"/>
      <c r="DTY194" s="52"/>
      <c r="DTZ194" s="52"/>
      <c r="DUA194" s="52"/>
      <c r="DUB194" s="52"/>
      <c r="DUC194" s="52"/>
      <c r="DUD194" s="52"/>
      <c r="DUE194" s="52"/>
      <c r="DUF194" s="52"/>
      <c r="DUG194" s="52"/>
      <c r="DUH194" s="52"/>
      <c r="DUI194" s="52"/>
      <c r="DUJ194" s="52"/>
      <c r="DUK194" s="52"/>
      <c r="DUL194" s="52"/>
      <c r="DUM194" s="52"/>
      <c r="DUN194" s="52"/>
      <c r="DUO194" s="52"/>
      <c r="DUP194" s="52"/>
      <c r="DUQ194" s="52"/>
      <c r="DUR194" s="52"/>
      <c r="DUS194" s="52"/>
      <c r="DUT194" s="52"/>
      <c r="DUU194" s="52"/>
      <c r="DUV194" s="52"/>
      <c r="DUW194" s="52"/>
      <c r="DUX194" s="52"/>
      <c r="DUY194" s="52"/>
      <c r="DUZ194" s="52"/>
      <c r="DVA194" s="52"/>
      <c r="DVB194" s="52"/>
      <c r="DVC194" s="52"/>
      <c r="DVD194" s="52"/>
      <c r="DVE194" s="52"/>
      <c r="DVF194" s="52"/>
      <c r="DVG194" s="52"/>
      <c r="DVH194" s="52"/>
      <c r="DVI194" s="52"/>
      <c r="DVJ194" s="52"/>
      <c r="DVK194" s="52"/>
      <c r="DVL194" s="52"/>
      <c r="DVM194" s="52"/>
      <c r="DVN194" s="52"/>
      <c r="DVO194" s="52"/>
      <c r="DVP194" s="52"/>
      <c r="DVQ194" s="52"/>
      <c r="DVR194" s="52"/>
      <c r="DVS194" s="52"/>
      <c r="DVT194" s="52"/>
      <c r="DVU194" s="52"/>
      <c r="DVV194" s="52"/>
      <c r="DVW194" s="52"/>
      <c r="DVX194" s="52"/>
      <c r="DVY194" s="52"/>
      <c r="DVZ194" s="52"/>
      <c r="DWA194" s="52"/>
      <c r="DWB194" s="52"/>
      <c r="DWC194" s="52"/>
      <c r="DWD194" s="52"/>
      <c r="DWE194" s="52"/>
      <c r="DWF194" s="52"/>
      <c r="DWG194" s="52"/>
      <c r="DWH194" s="52"/>
      <c r="DWI194" s="52"/>
      <c r="DWJ194" s="52"/>
      <c r="DWK194" s="52"/>
      <c r="DWL194" s="52"/>
      <c r="DWM194" s="52"/>
      <c r="DWN194" s="52"/>
      <c r="DWO194" s="52"/>
      <c r="DWP194" s="52"/>
      <c r="DWQ194" s="52"/>
      <c r="DWR194" s="52"/>
      <c r="DWS194" s="52"/>
      <c r="DWT194" s="52"/>
      <c r="DWU194" s="52"/>
      <c r="DWW194" s="52"/>
      <c r="DWY194" s="52"/>
      <c r="DWZ194" s="52"/>
      <c r="DXA194" s="52"/>
      <c r="DXB194" s="52"/>
      <c r="DXC194" s="52"/>
      <c r="DXD194" s="52"/>
      <c r="DXE194" s="52"/>
      <c r="DXF194" s="52"/>
      <c r="DXK194" s="52"/>
      <c r="DXL194" s="52"/>
      <c r="DXM194" s="52"/>
      <c r="DXN194" s="52"/>
      <c r="DXO194" s="52"/>
      <c r="DXP194" s="52"/>
      <c r="DXQ194" s="52"/>
      <c r="DXR194" s="52"/>
      <c r="DXS194" s="52"/>
      <c r="DXT194" s="52"/>
      <c r="DXU194" s="52"/>
      <c r="DXV194" s="52"/>
      <c r="DXW194" s="52"/>
      <c r="DXX194" s="52"/>
      <c r="DXY194" s="52"/>
      <c r="DXZ194" s="52"/>
      <c r="DYA194" s="52"/>
      <c r="DYB194" s="52"/>
      <c r="DYC194" s="52"/>
      <c r="DYD194" s="52"/>
      <c r="DYE194" s="52"/>
      <c r="DYF194" s="52"/>
      <c r="DYG194" s="52"/>
      <c r="DYH194" s="52"/>
      <c r="DYI194" s="52"/>
      <c r="DYJ194" s="52"/>
      <c r="DYK194" s="52"/>
      <c r="DYL194" s="52"/>
      <c r="DYM194" s="52"/>
      <c r="DYN194" s="52"/>
      <c r="DYO194" s="52"/>
      <c r="DYP194" s="52"/>
      <c r="DYQ194" s="52"/>
      <c r="DYR194" s="52"/>
      <c r="DYS194" s="52"/>
      <c r="DYT194" s="52"/>
      <c r="DYU194" s="52"/>
      <c r="DYV194" s="52"/>
      <c r="DYW194" s="52"/>
      <c r="DYX194" s="52"/>
      <c r="DYY194" s="52"/>
      <c r="DYZ194" s="52"/>
      <c r="DZA194" s="52"/>
      <c r="DZB194" s="52"/>
      <c r="DZC194" s="52"/>
      <c r="DZD194" s="52"/>
      <c r="DZE194" s="52"/>
      <c r="DZF194" s="52"/>
      <c r="DZG194" s="52"/>
      <c r="DZH194" s="52"/>
      <c r="DZI194" s="52"/>
      <c r="DZJ194" s="52"/>
      <c r="DZK194" s="52"/>
      <c r="DZL194" s="52"/>
      <c r="DZM194" s="52"/>
      <c r="DZN194" s="52"/>
      <c r="DZO194" s="52"/>
      <c r="DZP194" s="52"/>
      <c r="DZQ194" s="52"/>
      <c r="DZR194" s="52"/>
      <c r="DZS194" s="52"/>
      <c r="DZT194" s="52"/>
      <c r="DZU194" s="52"/>
      <c r="DZV194" s="52"/>
      <c r="DZW194" s="52"/>
      <c r="DZX194" s="52"/>
      <c r="DZY194" s="52"/>
      <c r="DZZ194" s="52"/>
      <c r="EAA194" s="52"/>
      <c r="EAB194" s="52"/>
      <c r="EAC194" s="52"/>
      <c r="EAD194" s="52"/>
      <c r="EAE194" s="52"/>
      <c r="EAF194" s="52"/>
      <c r="EAG194" s="52"/>
      <c r="EAH194" s="52"/>
      <c r="EAI194" s="52"/>
      <c r="EAJ194" s="52"/>
      <c r="EAK194" s="52"/>
      <c r="EAL194" s="52"/>
      <c r="EAM194" s="52"/>
      <c r="EAN194" s="52"/>
      <c r="EAO194" s="52"/>
      <c r="EAP194" s="52"/>
      <c r="EAQ194" s="52"/>
      <c r="EAR194" s="52"/>
      <c r="EAS194" s="52"/>
      <c r="EAT194" s="52"/>
      <c r="EAU194" s="52"/>
      <c r="EAV194" s="52"/>
      <c r="EAW194" s="52"/>
      <c r="EAX194" s="52"/>
      <c r="EAY194" s="52"/>
      <c r="EAZ194" s="52"/>
      <c r="EBA194" s="52"/>
      <c r="EBB194" s="52"/>
      <c r="EBC194" s="52"/>
      <c r="EBD194" s="52"/>
      <c r="EBE194" s="52"/>
      <c r="EBF194" s="52"/>
      <c r="EBG194" s="52"/>
      <c r="EBH194" s="52"/>
      <c r="EBI194" s="52"/>
      <c r="EBJ194" s="52"/>
      <c r="EBK194" s="52"/>
      <c r="EBL194" s="52"/>
      <c r="EBM194" s="52"/>
      <c r="EBN194" s="52"/>
      <c r="EBO194" s="52"/>
      <c r="EBP194" s="52"/>
      <c r="EBQ194" s="52"/>
      <c r="EBR194" s="52"/>
      <c r="EBS194" s="52"/>
      <c r="EBT194" s="52"/>
      <c r="EBU194" s="52"/>
      <c r="EBV194" s="52"/>
      <c r="EBW194" s="52"/>
      <c r="EBX194" s="52"/>
      <c r="EBY194" s="52"/>
      <c r="EBZ194" s="52"/>
      <c r="ECA194" s="52"/>
      <c r="ECB194" s="52"/>
      <c r="ECC194" s="52"/>
      <c r="ECD194" s="52"/>
      <c r="ECE194" s="52"/>
      <c r="ECF194" s="52"/>
      <c r="ECG194" s="52"/>
      <c r="ECH194" s="52"/>
      <c r="ECI194" s="52"/>
      <c r="ECJ194" s="52"/>
      <c r="ECK194" s="52"/>
      <c r="ECL194" s="52"/>
      <c r="ECM194" s="52"/>
      <c r="ECN194" s="52"/>
      <c r="ECO194" s="52"/>
      <c r="ECP194" s="52"/>
      <c r="ECQ194" s="52"/>
      <c r="ECR194" s="52"/>
      <c r="ECS194" s="52"/>
      <c r="ECT194" s="52"/>
      <c r="ECU194" s="52"/>
      <c r="ECV194" s="52"/>
      <c r="ECW194" s="52"/>
      <c r="ECX194" s="52"/>
      <c r="ECY194" s="52"/>
      <c r="ECZ194" s="52"/>
      <c r="EDA194" s="52"/>
      <c r="EDB194" s="52"/>
      <c r="EDC194" s="52"/>
      <c r="EDD194" s="52"/>
      <c r="EDE194" s="52"/>
      <c r="EDF194" s="52"/>
      <c r="EDG194" s="52"/>
      <c r="EDH194" s="52"/>
      <c r="EDI194" s="52"/>
      <c r="EDJ194" s="52"/>
      <c r="EDK194" s="52"/>
      <c r="EDL194" s="52"/>
      <c r="EDM194" s="52"/>
      <c r="EDN194" s="52"/>
      <c r="EDO194" s="52"/>
      <c r="EDP194" s="52"/>
      <c r="EDQ194" s="52"/>
      <c r="EDR194" s="52"/>
      <c r="EDS194" s="52"/>
      <c r="EDT194" s="52"/>
      <c r="EDU194" s="52"/>
      <c r="EDV194" s="52"/>
      <c r="EDW194" s="52"/>
      <c r="EDX194" s="52"/>
      <c r="EDY194" s="52"/>
      <c r="EDZ194" s="52"/>
      <c r="EEA194" s="52"/>
      <c r="EEB194" s="52"/>
      <c r="EEC194" s="52"/>
      <c r="EED194" s="52"/>
      <c r="EEE194" s="52"/>
      <c r="EEF194" s="52"/>
      <c r="EEG194" s="52"/>
      <c r="EEH194" s="52"/>
      <c r="EEI194" s="52"/>
      <c r="EEJ194" s="52"/>
      <c r="EEK194" s="52"/>
      <c r="EEL194" s="52"/>
      <c r="EEM194" s="52"/>
      <c r="EEN194" s="52"/>
      <c r="EEO194" s="52"/>
      <c r="EEP194" s="52"/>
      <c r="EEQ194" s="52"/>
      <c r="EER194" s="52"/>
      <c r="EES194" s="52"/>
      <c r="EET194" s="52"/>
      <c r="EEU194" s="52"/>
      <c r="EEV194" s="52"/>
      <c r="EEW194" s="52"/>
      <c r="EEX194" s="52"/>
      <c r="EEY194" s="52"/>
      <c r="EEZ194" s="52"/>
      <c r="EFA194" s="52"/>
      <c r="EFB194" s="52"/>
      <c r="EFC194" s="52"/>
      <c r="EFD194" s="52"/>
      <c r="EFE194" s="52"/>
      <c r="EFF194" s="52"/>
      <c r="EFG194" s="52"/>
      <c r="EFH194" s="52"/>
      <c r="EFI194" s="52"/>
      <c r="EFJ194" s="52"/>
      <c r="EFK194" s="52"/>
      <c r="EFL194" s="52"/>
      <c r="EFM194" s="52"/>
      <c r="EFN194" s="52"/>
      <c r="EFO194" s="52"/>
      <c r="EFP194" s="52"/>
      <c r="EFQ194" s="52"/>
      <c r="EFR194" s="52"/>
      <c r="EFS194" s="52"/>
      <c r="EFT194" s="52"/>
      <c r="EFU194" s="52"/>
      <c r="EFV194" s="52"/>
      <c r="EFW194" s="52"/>
      <c r="EFX194" s="52"/>
      <c r="EFY194" s="52"/>
      <c r="EFZ194" s="52"/>
      <c r="EGA194" s="52"/>
      <c r="EGB194" s="52"/>
      <c r="EGC194" s="52"/>
      <c r="EGD194" s="52"/>
      <c r="EGE194" s="52"/>
      <c r="EGF194" s="52"/>
      <c r="EGG194" s="52"/>
      <c r="EGH194" s="52"/>
      <c r="EGI194" s="52"/>
      <c r="EGJ194" s="52"/>
      <c r="EGK194" s="52"/>
      <c r="EGL194" s="52"/>
      <c r="EGM194" s="52"/>
      <c r="EGN194" s="52"/>
      <c r="EGO194" s="52"/>
      <c r="EGP194" s="52"/>
      <c r="EGQ194" s="52"/>
      <c r="EGS194" s="52"/>
      <c r="EGU194" s="52"/>
      <c r="EGV194" s="52"/>
      <c r="EGW194" s="52"/>
      <c r="EGX194" s="52"/>
      <c r="EGY194" s="52"/>
      <c r="EGZ194" s="52"/>
      <c r="EHA194" s="52"/>
      <c r="EHB194" s="52"/>
      <c r="EHG194" s="52"/>
      <c r="EHH194" s="52"/>
      <c r="EHI194" s="52"/>
      <c r="EHJ194" s="52"/>
      <c r="EHK194" s="52"/>
      <c r="EHL194" s="52"/>
      <c r="EHM194" s="52"/>
      <c r="EHN194" s="52"/>
      <c r="EHO194" s="52"/>
      <c r="EHP194" s="52"/>
      <c r="EHQ194" s="52"/>
      <c r="EHR194" s="52"/>
      <c r="EHS194" s="52"/>
      <c r="EHT194" s="52"/>
      <c r="EHU194" s="52"/>
      <c r="EHV194" s="52"/>
      <c r="EHW194" s="52"/>
      <c r="EHX194" s="52"/>
      <c r="EHY194" s="52"/>
      <c r="EHZ194" s="52"/>
      <c r="EIA194" s="52"/>
      <c r="EIB194" s="52"/>
      <c r="EIC194" s="52"/>
      <c r="EID194" s="52"/>
      <c r="EIE194" s="52"/>
      <c r="EIF194" s="52"/>
      <c r="EIG194" s="52"/>
      <c r="EIH194" s="52"/>
      <c r="EII194" s="52"/>
      <c r="EIJ194" s="52"/>
      <c r="EIK194" s="52"/>
      <c r="EIL194" s="52"/>
      <c r="EIM194" s="52"/>
      <c r="EIN194" s="52"/>
      <c r="EIO194" s="52"/>
      <c r="EIP194" s="52"/>
      <c r="EIQ194" s="52"/>
      <c r="EIR194" s="52"/>
      <c r="EIS194" s="52"/>
      <c r="EIT194" s="52"/>
      <c r="EIU194" s="52"/>
      <c r="EIV194" s="52"/>
      <c r="EIW194" s="52"/>
      <c r="EIX194" s="52"/>
      <c r="EIY194" s="52"/>
      <c r="EIZ194" s="52"/>
      <c r="EJA194" s="52"/>
      <c r="EJB194" s="52"/>
      <c r="EJC194" s="52"/>
      <c r="EJD194" s="52"/>
      <c r="EJE194" s="52"/>
      <c r="EJF194" s="52"/>
      <c r="EJG194" s="52"/>
      <c r="EJH194" s="52"/>
      <c r="EJI194" s="52"/>
      <c r="EJJ194" s="52"/>
      <c r="EJK194" s="52"/>
      <c r="EJL194" s="52"/>
      <c r="EJM194" s="52"/>
      <c r="EJN194" s="52"/>
      <c r="EJO194" s="52"/>
      <c r="EJP194" s="52"/>
      <c r="EJQ194" s="52"/>
      <c r="EJR194" s="52"/>
      <c r="EJS194" s="52"/>
      <c r="EJT194" s="52"/>
      <c r="EJU194" s="52"/>
      <c r="EJV194" s="52"/>
      <c r="EJW194" s="52"/>
      <c r="EJX194" s="52"/>
      <c r="EJY194" s="52"/>
      <c r="EJZ194" s="52"/>
      <c r="EKA194" s="52"/>
      <c r="EKB194" s="52"/>
      <c r="EKC194" s="52"/>
      <c r="EKD194" s="52"/>
      <c r="EKE194" s="52"/>
      <c r="EKF194" s="52"/>
      <c r="EKG194" s="52"/>
      <c r="EKH194" s="52"/>
      <c r="EKI194" s="52"/>
      <c r="EKJ194" s="52"/>
      <c r="EKK194" s="52"/>
      <c r="EKL194" s="52"/>
      <c r="EKM194" s="52"/>
      <c r="EKN194" s="52"/>
      <c r="EKO194" s="52"/>
      <c r="EKP194" s="52"/>
      <c r="EKQ194" s="52"/>
      <c r="EKR194" s="52"/>
      <c r="EKS194" s="52"/>
      <c r="EKT194" s="52"/>
      <c r="EKU194" s="52"/>
      <c r="EKV194" s="52"/>
      <c r="EKW194" s="52"/>
      <c r="EKX194" s="52"/>
      <c r="EKY194" s="52"/>
      <c r="EKZ194" s="52"/>
      <c r="ELA194" s="52"/>
      <c r="ELB194" s="52"/>
      <c r="ELC194" s="52"/>
      <c r="ELD194" s="52"/>
      <c r="ELE194" s="52"/>
      <c r="ELF194" s="52"/>
      <c r="ELG194" s="52"/>
      <c r="ELH194" s="52"/>
      <c r="ELI194" s="52"/>
      <c r="ELJ194" s="52"/>
      <c r="ELK194" s="52"/>
      <c r="ELL194" s="52"/>
      <c r="ELM194" s="52"/>
      <c r="ELN194" s="52"/>
      <c r="ELO194" s="52"/>
      <c r="ELP194" s="52"/>
      <c r="ELQ194" s="52"/>
      <c r="ELR194" s="52"/>
      <c r="ELS194" s="52"/>
      <c r="ELT194" s="52"/>
      <c r="ELU194" s="52"/>
      <c r="ELV194" s="52"/>
      <c r="ELW194" s="52"/>
      <c r="ELX194" s="52"/>
      <c r="ELY194" s="52"/>
      <c r="ELZ194" s="52"/>
      <c r="EMA194" s="52"/>
      <c r="EMB194" s="52"/>
      <c r="EMC194" s="52"/>
      <c r="EMD194" s="52"/>
      <c r="EME194" s="52"/>
      <c r="EMF194" s="52"/>
      <c r="EMG194" s="52"/>
      <c r="EMH194" s="52"/>
      <c r="EMI194" s="52"/>
      <c r="EMJ194" s="52"/>
      <c r="EMK194" s="52"/>
      <c r="EML194" s="52"/>
      <c r="EMM194" s="52"/>
      <c r="EMN194" s="52"/>
      <c r="EMO194" s="52"/>
      <c r="EMP194" s="52"/>
      <c r="EMQ194" s="52"/>
      <c r="EMR194" s="52"/>
      <c r="EMS194" s="52"/>
      <c r="EMT194" s="52"/>
      <c r="EMU194" s="52"/>
      <c r="EMV194" s="52"/>
      <c r="EMW194" s="52"/>
      <c r="EMX194" s="52"/>
      <c r="EMY194" s="52"/>
      <c r="EMZ194" s="52"/>
      <c r="ENA194" s="52"/>
      <c r="ENB194" s="52"/>
      <c r="ENC194" s="52"/>
      <c r="END194" s="52"/>
      <c r="ENE194" s="52"/>
      <c r="ENF194" s="52"/>
      <c r="ENG194" s="52"/>
      <c r="ENH194" s="52"/>
      <c r="ENI194" s="52"/>
      <c r="ENJ194" s="52"/>
      <c r="ENK194" s="52"/>
      <c r="ENL194" s="52"/>
      <c r="ENM194" s="52"/>
      <c r="ENN194" s="52"/>
      <c r="ENO194" s="52"/>
      <c r="ENP194" s="52"/>
      <c r="ENQ194" s="52"/>
      <c r="ENR194" s="52"/>
      <c r="ENS194" s="52"/>
      <c r="ENT194" s="52"/>
      <c r="ENU194" s="52"/>
      <c r="ENV194" s="52"/>
      <c r="ENW194" s="52"/>
      <c r="ENX194" s="52"/>
      <c r="ENY194" s="52"/>
      <c r="ENZ194" s="52"/>
      <c r="EOA194" s="52"/>
      <c r="EOB194" s="52"/>
      <c r="EOC194" s="52"/>
      <c r="EOD194" s="52"/>
      <c r="EOE194" s="52"/>
      <c r="EOF194" s="52"/>
      <c r="EOG194" s="52"/>
      <c r="EOH194" s="52"/>
      <c r="EOI194" s="52"/>
      <c r="EOJ194" s="52"/>
      <c r="EOK194" s="52"/>
      <c r="EOL194" s="52"/>
      <c r="EOM194" s="52"/>
      <c r="EON194" s="52"/>
      <c r="EOO194" s="52"/>
      <c r="EOP194" s="52"/>
      <c r="EOQ194" s="52"/>
      <c r="EOR194" s="52"/>
      <c r="EOS194" s="52"/>
      <c r="EOT194" s="52"/>
      <c r="EOU194" s="52"/>
      <c r="EOV194" s="52"/>
      <c r="EOW194" s="52"/>
      <c r="EOX194" s="52"/>
      <c r="EOY194" s="52"/>
      <c r="EOZ194" s="52"/>
      <c r="EPA194" s="52"/>
      <c r="EPB194" s="52"/>
      <c r="EPC194" s="52"/>
      <c r="EPD194" s="52"/>
      <c r="EPE194" s="52"/>
      <c r="EPF194" s="52"/>
      <c r="EPG194" s="52"/>
      <c r="EPH194" s="52"/>
      <c r="EPI194" s="52"/>
      <c r="EPJ194" s="52"/>
      <c r="EPK194" s="52"/>
      <c r="EPL194" s="52"/>
      <c r="EPM194" s="52"/>
      <c r="EPN194" s="52"/>
      <c r="EPO194" s="52"/>
      <c r="EPP194" s="52"/>
      <c r="EPQ194" s="52"/>
      <c r="EPR194" s="52"/>
      <c r="EPS194" s="52"/>
      <c r="EPT194" s="52"/>
      <c r="EPU194" s="52"/>
      <c r="EPV194" s="52"/>
      <c r="EPW194" s="52"/>
      <c r="EPX194" s="52"/>
      <c r="EPY194" s="52"/>
      <c r="EPZ194" s="52"/>
      <c r="EQA194" s="52"/>
      <c r="EQB194" s="52"/>
      <c r="EQC194" s="52"/>
      <c r="EQD194" s="52"/>
      <c r="EQE194" s="52"/>
      <c r="EQF194" s="52"/>
      <c r="EQG194" s="52"/>
      <c r="EQH194" s="52"/>
      <c r="EQI194" s="52"/>
      <c r="EQJ194" s="52"/>
      <c r="EQK194" s="52"/>
      <c r="EQL194" s="52"/>
      <c r="EQM194" s="52"/>
      <c r="EQO194" s="52"/>
      <c r="EQQ194" s="52"/>
      <c r="EQR194" s="52"/>
      <c r="EQS194" s="52"/>
      <c r="EQT194" s="52"/>
      <c r="EQU194" s="52"/>
      <c r="EQV194" s="52"/>
      <c r="EQW194" s="52"/>
      <c r="EQX194" s="52"/>
      <c r="ERC194" s="52"/>
      <c r="ERD194" s="52"/>
      <c r="ERE194" s="52"/>
      <c r="ERF194" s="52"/>
      <c r="ERG194" s="52"/>
      <c r="ERH194" s="52"/>
      <c r="ERI194" s="52"/>
      <c r="ERJ194" s="52"/>
      <c r="ERK194" s="52"/>
      <c r="ERL194" s="52"/>
      <c r="ERM194" s="52"/>
      <c r="ERN194" s="52"/>
      <c r="ERO194" s="52"/>
      <c r="ERP194" s="52"/>
      <c r="ERQ194" s="52"/>
      <c r="ERR194" s="52"/>
      <c r="ERS194" s="52"/>
      <c r="ERT194" s="52"/>
      <c r="ERU194" s="52"/>
      <c r="ERV194" s="52"/>
      <c r="ERW194" s="52"/>
      <c r="ERX194" s="52"/>
      <c r="ERY194" s="52"/>
      <c r="ERZ194" s="52"/>
      <c r="ESA194" s="52"/>
      <c r="ESB194" s="52"/>
      <c r="ESC194" s="52"/>
      <c r="ESD194" s="52"/>
      <c r="ESE194" s="52"/>
      <c r="ESF194" s="52"/>
      <c r="ESG194" s="52"/>
      <c r="ESH194" s="52"/>
      <c r="ESI194" s="52"/>
      <c r="ESJ194" s="52"/>
      <c r="ESK194" s="52"/>
      <c r="ESL194" s="52"/>
      <c r="ESM194" s="52"/>
      <c r="ESN194" s="52"/>
      <c r="ESO194" s="52"/>
      <c r="ESP194" s="52"/>
      <c r="ESQ194" s="52"/>
      <c r="ESR194" s="52"/>
      <c r="ESS194" s="52"/>
      <c r="EST194" s="52"/>
      <c r="ESU194" s="52"/>
      <c r="ESV194" s="52"/>
      <c r="ESW194" s="52"/>
      <c r="ESX194" s="52"/>
      <c r="ESY194" s="52"/>
      <c r="ESZ194" s="52"/>
      <c r="ETA194" s="52"/>
      <c r="ETB194" s="52"/>
      <c r="ETC194" s="52"/>
      <c r="ETD194" s="52"/>
      <c r="ETE194" s="52"/>
      <c r="ETF194" s="52"/>
      <c r="ETG194" s="52"/>
      <c r="ETH194" s="52"/>
      <c r="ETI194" s="52"/>
      <c r="ETJ194" s="52"/>
      <c r="ETK194" s="52"/>
      <c r="ETL194" s="52"/>
      <c r="ETM194" s="52"/>
      <c r="ETN194" s="52"/>
      <c r="ETO194" s="52"/>
      <c r="ETP194" s="52"/>
      <c r="ETQ194" s="52"/>
      <c r="ETR194" s="52"/>
      <c r="ETS194" s="52"/>
      <c r="ETT194" s="52"/>
      <c r="ETU194" s="52"/>
      <c r="ETV194" s="52"/>
      <c r="ETW194" s="52"/>
      <c r="ETX194" s="52"/>
      <c r="ETY194" s="52"/>
      <c r="ETZ194" s="52"/>
      <c r="EUA194" s="52"/>
      <c r="EUB194" s="52"/>
      <c r="EUC194" s="52"/>
      <c r="EUD194" s="52"/>
      <c r="EUE194" s="52"/>
      <c r="EUF194" s="52"/>
      <c r="EUG194" s="52"/>
      <c r="EUH194" s="52"/>
      <c r="EUI194" s="52"/>
      <c r="EUJ194" s="52"/>
      <c r="EUK194" s="52"/>
      <c r="EUL194" s="52"/>
      <c r="EUM194" s="52"/>
      <c r="EUN194" s="52"/>
      <c r="EUO194" s="52"/>
      <c r="EUP194" s="52"/>
      <c r="EUQ194" s="52"/>
      <c r="EUR194" s="52"/>
      <c r="EUS194" s="52"/>
      <c r="EUT194" s="52"/>
      <c r="EUU194" s="52"/>
      <c r="EUV194" s="52"/>
      <c r="EUW194" s="52"/>
      <c r="EUX194" s="52"/>
      <c r="EUY194" s="52"/>
      <c r="EUZ194" s="52"/>
      <c r="EVA194" s="52"/>
      <c r="EVB194" s="52"/>
      <c r="EVC194" s="52"/>
      <c r="EVD194" s="52"/>
      <c r="EVE194" s="52"/>
      <c r="EVF194" s="52"/>
      <c r="EVG194" s="52"/>
      <c r="EVH194" s="52"/>
      <c r="EVI194" s="52"/>
      <c r="EVJ194" s="52"/>
      <c r="EVK194" s="52"/>
      <c r="EVL194" s="52"/>
      <c r="EVM194" s="52"/>
      <c r="EVN194" s="52"/>
      <c r="EVO194" s="52"/>
      <c r="EVP194" s="52"/>
      <c r="EVQ194" s="52"/>
      <c r="EVR194" s="52"/>
      <c r="EVS194" s="52"/>
      <c r="EVT194" s="52"/>
      <c r="EVU194" s="52"/>
      <c r="EVV194" s="52"/>
      <c r="EVW194" s="52"/>
      <c r="EVX194" s="52"/>
      <c r="EVY194" s="52"/>
      <c r="EVZ194" s="52"/>
      <c r="EWA194" s="52"/>
      <c r="EWB194" s="52"/>
      <c r="EWC194" s="52"/>
      <c r="EWD194" s="52"/>
      <c r="EWE194" s="52"/>
      <c r="EWF194" s="52"/>
      <c r="EWG194" s="52"/>
      <c r="EWH194" s="52"/>
      <c r="EWI194" s="52"/>
      <c r="EWJ194" s="52"/>
      <c r="EWK194" s="52"/>
      <c r="EWL194" s="52"/>
      <c r="EWM194" s="52"/>
      <c r="EWN194" s="52"/>
      <c r="EWO194" s="52"/>
      <c r="EWP194" s="52"/>
      <c r="EWQ194" s="52"/>
      <c r="EWR194" s="52"/>
      <c r="EWS194" s="52"/>
      <c r="EWT194" s="52"/>
      <c r="EWU194" s="52"/>
      <c r="EWV194" s="52"/>
      <c r="EWW194" s="52"/>
      <c r="EWX194" s="52"/>
      <c r="EWY194" s="52"/>
      <c r="EWZ194" s="52"/>
      <c r="EXA194" s="52"/>
      <c r="EXB194" s="52"/>
      <c r="EXC194" s="52"/>
      <c r="EXD194" s="52"/>
      <c r="EXE194" s="52"/>
      <c r="EXF194" s="52"/>
      <c r="EXG194" s="52"/>
      <c r="EXH194" s="52"/>
      <c r="EXI194" s="52"/>
      <c r="EXJ194" s="52"/>
      <c r="EXK194" s="52"/>
      <c r="EXL194" s="52"/>
      <c r="EXM194" s="52"/>
      <c r="EXN194" s="52"/>
      <c r="EXO194" s="52"/>
      <c r="EXP194" s="52"/>
      <c r="EXQ194" s="52"/>
      <c r="EXR194" s="52"/>
      <c r="EXS194" s="52"/>
      <c r="EXT194" s="52"/>
      <c r="EXU194" s="52"/>
      <c r="EXV194" s="52"/>
      <c r="EXW194" s="52"/>
      <c r="EXX194" s="52"/>
      <c r="EXY194" s="52"/>
      <c r="EXZ194" s="52"/>
      <c r="EYA194" s="52"/>
      <c r="EYB194" s="52"/>
      <c r="EYC194" s="52"/>
      <c r="EYD194" s="52"/>
      <c r="EYE194" s="52"/>
      <c r="EYF194" s="52"/>
      <c r="EYG194" s="52"/>
      <c r="EYH194" s="52"/>
      <c r="EYI194" s="52"/>
      <c r="EYJ194" s="52"/>
      <c r="EYK194" s="52"/>
      <c r="EYL194" s="52"/>
      <c r="EYM194" s="52"/>
      <c r="EYN194" s="52"/>
      <c r="EYO194" s="52"/>
      <c r="EYP194" s="52"/>
      <c r="EYQ194" s="52"/>
      <c r="EYR194" s="52"/>
      <c r="EYS194" s="52"/>
      <c r="EYT194" s="52"/>
      <c r="EYU194" s="52"/>
      <c r="EYV194" s="52"/>
      <c r="EYW194" s="52"/>
      <c r="EYX194" s="52"/>
      <c r="EYY194" s="52"/>
      <c r="EYZ194" s="52"/>
      <c r="EZA194" s="52"/>
      <c r="EZB194" s="52"/>
      <c r="EZC194" s="52"/>
      <c r="EZD194" s="52"/>
      <c r="EZE194" s="52"/>
      <c r="EZF194" s="52"/>
      <c r="EZG194" s="52"/>
      <c r="EZH194" s="52"/>
      <c r="EZI194" s="52"/>
      <c r="EZJ194" s="52"/>
      <c r="EZK194" s="52"/>
      <c r="EZL194" s="52"/>
      <c r="EZM194" s="52"/>
      <c r="EZN194" s="52"/>
      <c r="EZO194" s="52"/>
      <c r="EZP194" s="52"/>
      <c r="EZQ194" s="52"/>
      <c r="EZR194" s="52"/>
      <c r="EZS194" s="52"/>
      <c r="EZT194" s="52"/>
      <c r="EZU194" s="52"/>
      <c r="EZV194" s="52"/>
      <c r="EZW194" s="52"/>
      <c r="EZX194" s="52"/>
      <c r="EZY194" s="52"/>
      <c r="EZZ194" s="52"/>
      <c r="FAA194" s="52"/>
      <c r="FAB194" s="52"/>
      <c r="FAC194" s="52"/>
      <c r="FAD194" s="52"/>
      <c r="FAE194" s="52"/>
      <c r="FAF194" s="52"/>
      <c r="FAG194" s="52"/>
      <c r="FAH194" s="52"/>
      <c r="FAI194" s="52"/>
      <c r="FAK194" s="52"/>
      <c r="FAM194" s="52"/>
      <c r="FAN194" s="52"/>
      <c r="FAO194" s="52"/>
      <c r="FAP194" s="52"/>
      <c r="FAQ194" s="52"/>
      <c r="FAR194" s="52"/>
      <c r="FAS194" s="52"/>
      <c r="FAT194" s="52"/>
      <c r="FAY194" s="52"/>
      <c r="FAZ194" s="52"/>
      <c r="FBA194" s="52"/>
      <c r="FBB194" s="52"/>
      <c r="FBC194" s="52"/>
      <c r="FBD194" s="52"/>
      <c r="FBE194" s="52"/>
      <c r="FBF194" s="52"/>
      <c r="FBG194" s="52"/>
      <c r="FBH194" s="52"/>
      <c r="FBI194" s="52"/>
      <c r="FBJ194" s="52"/>
      <c r="FBK194" s="52"/>
      <c r="FBL194" s="52"/>
      <c r="FBM194" s="52"/>
      <c r="FBN194" s="52"/>
      <c r="FBO194" s="52"/>
      <c r="FBP194" s="52"/>
      <c r="FBQ194" s="52"/>
      <c r="FBR194" s="52"/>
      <c r="FBS194" s="52"/>
      <c r="FBT194" s="52"/>
      <c r="FBU194" s="52"/>
      <c r="FBV194" s="52"/>
      <c r="FBW194" s="52"/>
      <c r="FBX194" s="52"/>
      <c r="FBY194" s="52"/>
      <c r="FBZ194" s="52"/>
      <c r="FCA194" s="52"/>
      <c r="FCB194" s="52"/>
      <c r="FCC194" s="52"/>
      <c r="FCD194" s="52"/>
      <c r="FCE194" s="52"/>
      <c r="FCF194" s="52"/>
      <c r="FCG194" s="52"/>
      <c r="FCH194" s="52"/>
      <c r="FCI194" s="52"/>
      <c r="FCJ194" s="52"/>
      <c r="FCK194" s="52"/>
      <c r="FCL194" s="52"/>
      <c r="FCM194" s="52"/>
      <c r="FCN194" s="52"/>
      <c r="FCO194" s="52"/>
      <c r="FCP194" s="52"/>
      <c r="FCQ194" s="52"/>
      <c r="FCR194" s="52"/>
      <c r="FCS194" s="52"/>
      <c r="FCT194" s="52"/>
      <c r="FCU194" s="52"/>
      <c r="FCV194" s="52"/>
      <c r="FCW194" s="52"/>
      <c r="FCX194" s="52"/>
      <c r="FCY194" s="52"/>
      <c r="FCZ194" s="52"/>
      <c r="FDA194" s="52"/>
      <c r="FDB194" s="52"/>
      <c r="FDC194" s="52"/>
      <c r="FDD194" s="52"/>
      <c r="FDE194" s="52"/>
      <c r="FDF194" s="52"/>
      <c r="FDG194" s="52"/>
      <c r="FDH194" s="52"/>
      <c r="FDI194" s="52"/>
      <c r="FDJ194" s="52"/>
      <c r="FDK194" s="52"/>
      <c r="FDL194" s="52"/>
      <c r="FDM194" s="52"/>
      <c r="FDN194" s="52"/>
      <c r="FDO194" s="52"/>
      <c r="FDP194" s="52"/>
      <c r="FDQ194" s="52"/>
      <c r="FDR194" s="52"/>
      <c r="FDS194" s="52"/>
      <c r="FDT194" s="52"/>
      <c r="FDU194" s="52"/>
      <c r="FDV194" s="52"/>
      <c r="FDW194" s="52"/>
      <c r="FDX194" s="52"/>
      <c r="FDY194" s="52"/>
      <c r="FDZ194" s="52"/>
      <c r="FEA194" s="52"/>
      <c r="FEB194" s="52"/>
      <c r="FEC194" s="52"/>
      <c r="FED194" s="52"/>
      <c r="FEE194" s="52"/>
      <c r="FEF194" s="52"/>
      <c r="FEG194" s="52"/>
      <c r="FEH194" s="52"/>
      <c r="FEI194" s="52"/>
      <c r="FEJ194" s="52"/>
      <c r="FEK194" s="52"/>
      <c r="FEL194" s="52"/>
      <c r="FEM194" s="52"/>
      <c r="FEN194" s="52"/>
      <c r="FEO194" s="52"/>
      <c r="FEP194" s="52"/>
      <c r="FEQ194" s="52"/>
      <c r="FER194" s="52"/>
      <c r="FES194" s="52"/>
      <c r="FET194" s="52"/>
      <c r="FEU194" s="52"/>
      <c r="FEV194" s="52"/>
      <c r="FEW194" s="52"/>
      <c r="FEX194" s="52"/>
      <c r="FEY194" s="52"/>
      <c r="FEZ194" s="52"/>
      <c r="FFA194" s="52"/>
      <c r="FFB194" s="52"/>
      <c r="FFC194" s="52"/>
      <c r="FFD194" s="52"/>
      <c r="FFE194" s="52"/>
      <c r="FFF194" s="52"/>
      <c r="FFG194" s="52"/>
      <c r="FFH194" s="52"/>
      <c r="FFI194" s="52"/>
      <c r="FFJ194" s="52"/>
      <c r="FFK194" s="52"/>
      <c r="FFL194" s="52"/>
      <c r="FFM194" s="52"/>
      <c r="FFN194" s="52"/>
      <c r="FFO194" s="52"/>
      <c r="FFP194" s="52"/>
      <c r="FFQ194" s="52"/>
      <c r="FFR194" s="52"/>
      <c r="FFS194" s="52"/>
      <c r="FFT194" s="52"/>
      <c r="FFU194" s="52"/>
      <c r="FFV194" s="52"/>
      <c r="FFW194" s="52"/>
      <c r="FFX194" s="52"/>
      <c r="FFY194" s="52"/>
      <c r="FFZ194" s="52"/>
      <c r="FGA194" s="52"/>
      <c r="FGB194" s="52"/>
      <c r="FGC194" s="52"/>
      <c r="FGD194" s="52"/>
      <c r="FGE194" s="52"/>
      <c r="FGF194" s="52"/>
      <c r="FGG194" s="52"/>
      <c r="FGH194" s="52"/>
      <c r="FGI194" s="52"/>
      <c r="FGJ194" s="52"/>
      <c r="FGK194" s="52"/>
      <c r="FGL194" s="52"/>
      <c r="FGM194" s="52"/>
      <c r="FGN194" s="52"/>
      <c r="FGO194" s="52"/>
      <c r="FGP194" s="52"/>
      <c r="FGQ194" s="52"/>
      <c r="FGR194" s="52"/>
      <c r="FGS194" s="52"/>
      <c r="FGT194" s="52"/>
      <c r="FGU194" s="52"/>
      <c r="FGV194" s="52"/>
      <c r="FGW194" s="52"/>
      <c r="FGX194" s="52"/>
      <c r="FGY194" s="52"/>
      <c r="FGZ194" s="52"/>
      <c r="FHA194" s="52"/>
      <c r="FHB194" s="52"/>
      <c r="FHC194" s="52"/>
      <c r="FHD194" s="52"/>
      <c r="FHE194" s="52"/>
      <c r="FHF194" s="52"/>
      <c r="FHG194" s="52"/>
      <c r="FHH194" s="52"/>
      <c r="FHI194" s="52"/>
      <c r="FHJ194" s="52"/>
      <c r="FHK194" s="52"/>
      <c r="FHL194" s="52"/>
      <c r="FHM194" s="52"/>
      <c r="FHN194" s="52"/>
      <c r="FHO194" s="52"/>
      <c r="FHP194" s="52"/>
      <c r="FHQ194" s="52"/>
      <c r="FHR194" s="52"/>
      <c r="FHS194" s="52"/>
      <c r="FHT194" s="52"/>
      <c r="FHU194" s="52"/>
      <c r="FHV194" s="52"/>
      <c r="FHW194" s="52"/>
      <c r="FHX194" s="52"/>
      <c r="FHY194" s="52"/>
      <c r="FHZ194" s="52"/>
      <c r="FIA194" s="52"/>
      <c r="FIB194" s="52"/>
      <c r="FIC194" s="52"/>
      <c r="FID194" s="52"/>
      <c r="FIE194" s="52"/>
      <c r="FIF194" s="52"/>
      <c r="FIG194" s="52"/>
      <c r="FIH194" s="52"/>
      <c r="FII194" s="52"/>
      <c r="FIJ194" s="52"/>
      <c r="FIK194" s="52"/>
      <c r="FIL194" s="52"/>
      <c r="FIM194" s="52"/>
      <c r="FIN194" s="52"/>
      <c r="FIO194" s="52"/>
      <c r="FIP194" s="52"/>
      <c r="FIQ194" s="52"/>
      <c r="FIR194" s="52"/>
      <c r="FIS194" s="52"/>
      <c r="FIT194" s="52"/>
      <c r="FIU194" s="52"/>
      <c r="FIV194" s="52"/>
      <c r="FIW194" s="52"/>
      <c r="FIX194" s="52"/>
      <c r="FIY194" s="52"/>
      <c r="FIZ194" s="52"/>
      <c r="FJA194" s="52"/>
      <c r="FJB194" s="52"/>
      <c r="FJC194" s="52"/>
      <c r="FJD194" s="52"/>
      <c r="FJE194" s="52"/>
      <c r="FJF194" s="52"/>
      <c r="FJG194" s="52"/>
      <c r="FJH194" s="52"/>
      <c r="FJI194" s="52"/>
      <c r="FJJ194" s="52"/>
      <c r="FJK194" s="52"/>
      <c r="FJL194" s="52"/>
      <c r="FJM194" s="52"/>
      <c r="FJN194" s="52"/>
      <c r="FJO194" s="52"/>
      <c r="FJP194" s="52"/>
      <c r="FJQ194" s="52"/>
      <c r="FJR194" s="52"/>
      <c r="FJS194" s="52"/>
      <c r="FJT194" s="52"/>
      <c r="FJU194" s="52"/>
      <c r="FJV194" s="52"/>
      <c r="FJW194" s="52"/>
      <c r="FJX194" s="52"/>
      <c r="FJY194" s="52"/>
      <c r="FJZ194" s="52"/>
      <c r="FKA194" s="52"/>
      <c r="FKB194" s="52"/>
      <c r="FKC194" s="52"/>
      <c r="FKD194" s="52"/>
      <c r="FKE194" s="52"/>
      <c r="FKG194" s="52"/>
      <c r="FKI194" s="52"/>
      <c r="FKJ194" s="52"/>
      <c r="FKK194" s="52"/>
      <c r="FKL194" s="52"/>
      <c r="FKM194" s="52"/>
      <c r="FKN194" s="52"/>
      <c r="FKO194" s="52"/>
      <c r="FKP194" s="52"/>
      <c r="FKU194" s="52"/>
      <c r="FKV194" s="52"/>
      <c r="FKW194" s="52"/>
      <c r="FKX194" s="52"/>
      <c r="FKY194" s="52"/>
      <c r="FKZ194" s="52"/>
      <c r="FLA194" s="52"/>
      <c r="FLB194" s="52"/>
      <c r="FLC194" s="52"/>
      <c r="FLD194" s="52"/>
      <c r="FLE194" s="52"/>
      <c r="FLF194" s="52"/>
      <c r="FLG194" s="52"/>
      <c r="FLH194" s="52"/>
      <c r="FLI194" s="52"/>
      <c r="FLJ194" s="52"/>
      <c r="FLK194" s="52"/>
      <c r="FLL194" s="52"/>
      <c r="FLM194" s="52"/>
      <c r="FLN194" s="52"/>
      <c r="FLO194" s="52"/>
      <c r="FLP194" s="52"/>
      <c r="FLQ194" s="52"/>
      <c r="FLR194" s="52"/>
      <c r="FLS194" s="52"/>
      <c r="FLT194" s="52"/>
      <c r="FLU194" s="52"/>
      <c r="FLV194" s="52"/>
      <c r="FLW194" s="52"/>
      <c r="FLX194" s="52"/>
      <c r="FLY194" s="52"/>
      <c r="FLZ194" s="52"/>
      <c r="FMA194" s="52"/>
      <c r="FMB194" s="52"/>
      <c r="FMC194" s="52"/>
      <c r="FMD194" s="52"/>
      <c r="FME194" s="52"/>
      <c r="FMF194" s="52"/>
      <c r="FMG194" s="52"/>
      <c r="FMH194" s="52"/>
      <c r="FMI194" s="52"/>
      <c r="FMJ194" s="52"/>
      <c r="FMK194" s="52"/>
      <c r="FML194" s="52"/>
      <c r="FMM194" s="52"/>
      <c r="FMN194" s="52"/>
      <c r="FMO194" s="52"/>
      <c r="FMP194" s="52"/>
      <c r="FMQ194" s="52"/>
      <c r="FMR194" s="52"/>
      <c r="FMS194" s="52"/>
      <c r="FMT194" s="52"/>
      <c r="FMU194" s="52"/>
      <c r="FMV194" s="52"/>
      <c r="FMW194" s="52"/>
      <c r="FMX194" s="52"/>
      <c r="FMY194" s="52"/>
      <c r="FMZ194" s="52"/>
      <c r="FNA194" s="52"/>
      <c r="FNB194" s="52"/>
      <c r="FNC194" s="52"/>
      <c r="FND194" s="52"/>
      <c r="FNE194" s="52"/>
      <c r="FNF194" s="52"/>
      <c r="FNG194" s="52"/>
      <c r="FNH194" s="52"/>
      <c r="FNI194" s="52"/>
      <c r="FNJ194" s="52"/>
      <c r="FNK194" s="52"/>
      <c r="FNL194" s="52"/>
      <c r="FNM194" s="52"/>
      <c r="FNN194" s="52"/>
      <c r="FNO194" s="52"/>
      <c r="FNP194" s="52"/>
      <c r="FNQ194" s="52"/>
      <c r="FNR194" s="52"/>
      <c r="FNS194" s="52"/>
      <c r="FNT194" s="52"/>
      <c r="FNU194" s="52"/>
      <c r="FNV194" s="52"/>
      <c r="FNW194" s="52"/>
      <c r="FNX194" s="52"/>
      <c r="FNY194" s="52"/>
      <c r="FNZ194" s="52"/>
      <c r="FOA194" s="52"/>
      <c r="FOB194" s="52"/>
      <c r="FOC194" s="52"/>
      <c r="FOD194" s="52"/>
      <c r="FOE194" s="52"/>
      <c r="FOF194" s="52"/>
      <c r="FOG194" s="52"/>
      <c r="FOH194" s="52"/>
      <c r="FOI194" s="52"/>
      <c r="FOJ194" s="52"/>
      <c r="FOK194" s="52"/>
      <c r="FOL194" s="52"/>
      <c r="FOM194" s="52"/>
      <c r="FON194" s="52"/>
      <c r="FOO194" s="52"/>
      <c r="FOP194" s="52"/>
      <c r="FOQ194" s="52"/>
      <c r="FOR194" s="52"/>
      <c r="FOS194" s="52"/>
      <c r="FOT194" s="52"/>
      <c r="FOU194" s="52"/>
      <c r="FOV194" s="52"/>
      <c r="FOW194" s="52"/>
      <c r="FOX194" s="52"/>
      <c r="FOY194" s="52"/>
      <c r="FOZ194" s="52"/>
      <c r="FPA194" s="52"/>
      <c r="FPB194" s="52"/>
      <c r="FPC194" s="52"/>
      <c r="FPD194" s="52"/>
      <c r="FPE194" s="52"/>
      <c r="FPF194" s="52"/>
      <c r="FPG194" s="52"/>
      <c r="FPH194" s="52"/>
      <c r="FPI194" s="52"/>
      <c r="FPJ194" s="52"/>
      <c r="FPK194" s="52"/>
      <c r="FPL194" s="52"/>
      <c r="FPM194" s="52"/>
      <c r="FPN194" s="52"/>
      <c r="FPO194" s="52"/>
      <c r="FPP194" s="52"/>
      <c r="FPQ194" s="52"/>
      <c r="FPR194" s="52"/>
      <c r="FPS194" s="52"/>
      <c r="FPT194" s="52"/>
      <c r="FPU194" s="52"/>
      <c r="FPV194" s="52"/>
      <c r="FPW194" s="52"/>
      <c r="FPX194" s="52"/>
      <c r="FPY194" s="52"/>
      <c r="FPZ194" s="52"/>
      <c r="FQA194" s="52"/>
      <c r="FQB194" s="52"/>
      <c r="FQC194" s="52"/>
      <c r="FQD194" s="52"/>
      <c r="FQE194" s="52"/>
      <c r="FQF194" s="52"/>
      <c r="FQG194" s="52"/>
      <c r="FQH194" s="52"/>
      <c r="FQI194" s="52"/>
      <c r="FQJ194" s="52"/>
      <c r="FQK194" s="52"/>
      <c r="FQL194" s="52"/>
      <c r="FQM194" s="52"/>
      <c r="FQN194" s="52"/>
      <c r="FQO194" s="52"/>
      <c r="FQP194" s="52"/>
      <c r="FQQ194" s="52"/>
      <c r="FQR194" s="52"/>
      <c r="FQS194" s="52"/>
      <c r="FQT194" s="52"/>
      <c r="FQU194" s="52"/>
      <c r="FQV194" s="52"/>
      <c r="FQW194" s="52"/>
      <c r="FQX194" s="52"/>
      <c r="FQY194" s="52"/>
      <c r="FQZ194" s="52"/>
      <c r="FRA194" s="52"/>
      <c r="FRB194" s="52"/>
      <c r="FRC194" s="52"/>
      <c r="FRD194" s="52"/>
      <c r="FRE194" s="52"/>
      <c r="FRF194" s="52"/>
      <c r="FRG194" s="52"/>
      <c r="FRH194" s="52"/>
      <c r="FRI194" s="52"/>
      <c r="FRJ194" s="52"/>
      <c r="FRK194" s="52"/>
      <c r="FRL194" s="52"/>
      <c r="FRM194" s="52"/>
      <c r="FRN194" s="52"/>
      <c r="FRO194" s="52"/>
      <c r="FRP194" s="52"/>
      <c r="FRQ194" s="52"/>
      <c r="FRR194" s="52"/>
      <c r="FRS194" s="52"/>
      <c r="FRT194" s="52"/>
      <c r="FRU194" s="52"/>
      <c r="FRV194" s="52"/>
      <c r="FRW194" s="52"/>
      <c r="FRX194" s="52"/>
      <c r="FRY194" s="52"/>
      <c r="FRZ194" s="52"/>
      <c r="FSA194" s="52"/>
      <c r="FSB194" s="52"/>
      <c r="FSC194" s="52"/>
      <c r="FSD194" s="52"/>
      <c r="FSE194" s="52"/>
      <c r="FSF194" s="52"/>
      <c r="FSG194" s="52"/>
      <c r="FSH194" s="52"/>
      <c r="FSI194" s="52"/>
      <c r="FSJ194" s="52"/>
      <c r="FSK194" s="52"/>
      <c r="FSL194" s="52"/>
      <c r="FSM194" s="52"/>
      <c r="FSN194" s="52"/>
      <c r="FSO194" s="52"/>
      <c r="FSP194" s="52"/>
      <c r="FSQ194" s="52"/>
      <c r="FSR194" s="52"/>
      <c r="FSS194" s="52"/>
      <c r="FST194" s="52"/>
      <c r="FSU194" s="52"/>
      <c r="FSV194" s="52"/>
      <c r="FSW194" s="52"/>
      <c r="FSX194" s="52"/>
      <c r="FSY194" s="52"/>
      <c r="FSZ194" s="52"/>
      <c r="FTA194" s="52"/>
      <c r="FTB194" s="52"/>
      <c r="FTC194" s="52"/>
      <c r="FTD194" s="52"/>
      <c r="FTE194" s="52"/>
      <c r="FTF194" s="52"/>
      <c r="FTG194" s="52"/>
      <c r="FTH194" s="52"/>
      <c r="FTI194" s="52"/>
      <c r="FTJ194" s="52"/>
      <c r="FTK194" s="52"/>
      <c r="FTL194" s="52"/>
      <c r="FTM194" s="52"/>
      <c r="FTN194" s="52"/>
      <c r="FTO194" s="52"/>
      <c r="FTP194" s="52"/>
      <c r="FTQ194" s="52"/>
      <c r="FTR194" s="52"/>
      <c r="FTS194" s="52"/>
      <c r="FTT194" s="52"/>
      <c r="FTU194" s="52"/>
      <c r="FTV194" s="52"/>
      <c r="FTW194" s="52"/>
      <c r="FTX194" s="52"/>
      <c r="FTY194" s="52"/>
      <c r="FTZ194" s="52"/>
      <c r="FUA194" s="52"/>
      <c r="FUC194" s="52"/>
      <c r="FUE194" s="52"/>
      <c r="FUF194" s="52"/>
      <c r="FUG194" s="52"/>
      <c r="FUH194" s="52"/>
      <c r="FUI194" s="52"/>
      <c r="FUJ194" s="52"/>
      <c r="FUK194" s="52"/>
      <c r="FUL194" s="52"/>
      <c r="FUQ194" s="52"/>
      <c r="FUR194" s="52"/>
      <c r="FUS194" s="52"/>
      <c r="FUT194" s="52"/>
      <c r="FUU194" s="52"/>
      <c r="FUV194" s="52"/>
      <c r="FUW194" s="52"/>
      <c r="FUX194" s="52"/>
      <c r="FUY194" s="52"/>
      <c r="FUZ194" s="52"/>
      <c r="FVA194" s="52"/>
      <c r="FVB194" s="52"/>
      <c r="FVC194" s="52"/>
      <c r="FVD194" s="52"/>
      <c r="FVE194" s="52"/>
      <c r="FVF194" s="52"/>
      <c r="FVG194" s="52"/>
      <c r="FVH194" s="52"/>
      <c r="FVI194" s="52"/>
      <c r="FVJ194" s="52"/>
      <c r="FVK194" s="52"/>
      <c r="FVL194" s="52"/>
      <c r="FVM194" s="52"/>
      <c r="FVN194" s="52"/>
      <c r="FVO194" s="52"/>
      <c r="FVP194" s="52"/>
      <c r="FVQ194" s="52"/>
      <c r="FVR194" s="52"/>
      <c r="FVS194" s="52"/>
      <c r="FVT194" s="52"/>
      <c r="FVU194" s="52"/>
      <c r="FVV194" s="52"/>
      <c r="FVW194" s="52"/>
      <c r="FVX194" s="52"/>
      <c r="FVY194" s="52"/>
      <c r="FVZ194" s="52"/>
      <c r="FWA194" s="52"/>
      <c r="FWB194" s="52"/>
      <c r="FWC194" s="52"/>
      <c r="FWD194" s="52"/>
      <c r="FWE194" s="52"/>
      <c r="FWF194" s="52"/>
      <c r="FWG194" s="52"/>
      <c r="FWH194" s="52"/>
      <c r="FWI194" s="52"/>
      <c r="FWJ194" s="52"/>
      <c r="FWK194" s="52"/>
      <c r="FWL194" s="52"/>
      <c r="FWM194" s="52"/>
      <c r="FWN194" s="52"/>
      <c r="FWO194" s="52"/>
      <c r="FWP194" s="52"/>
      <c r="FWQ194" s="52"/>
      <c r="FWR194" s="52"/>
      <c r="FWS194" s="52"/>
      <c r="FWT194" s="52"/>
      <c r="FWU194" s="52"/>
      <c r="FWV194" s="52"/>
      <c r="FWW194" s="52"/>
      <c r="FWX194" s="52"/>
      <c r="FWY194" s="52"/>
      <c r="FWZ194" s="52"/>
      <c r="FXA194" s="52"/>
      <c r="FXB194" s="52"/>
      <c r="FXC194" s="52"/>
      <c r="FXD194" s="52"/>
      <c r="FXE194" s="52"/>
      <c r="FXF194" s="52"/>
      <c r="FXG194" s="52"/>
      <c r="FXH194" s="52"/>
      <c r="FXI194" s="52"/>
      <c r="FXJ194" s="52"/>
      <c r="FXK194" s="52"/>
      <c r="FXL194" s="52"/>
      <c r="FXM194" s="52"/>
      <c r="FXN194" s="52"/>
      <c r="FXO194" s="52"/>
      <c r="FXP194" s="52"/>
      <c r="FXQ194" s="52"/>
      <c r="FXR194" s="52"/>
      <c r="FXS194" s="52"/>
      <c r="FXT194" s="52"/>
      <c r="FXU194" s="52"/>
      <c r="FXV194" s="52"/>
      <c r="FXW194" s="52"/>
      <c r="FXX194" s="52"/>
      <c r="FXY194" s="52"/>
      <c r="FXZ194" s="52"/>
      <c r="FYA194" s="52"/>
      <c r="FYB194" s="52"/>
      <c r="FYC194" s="52"/>
      <c r="FYD194" s="52"/>
      <c r="FYE194" s="52"/>
      <c r="FYF194" s="52"/>
      <c r="FYG194" s="52"/>
      <c r="FYH194" s="52"/>
      <c r="FYI194" s="52"/>
      <c r="FYJ194" s="52"/>
      <c r="FYK194" s="52"/>
      <c r="FYL194" s="52"/>
      <c r="FYM194" s="52"/>
      <c r="FYN194" s="52"/>
      <c r="FYO194" s="52"/>
      <c r="FYP194" s="52"/>
      <c r="FYQ194" s="52"/>
      <c r="FYR194" s="52"/>
      <c r="FYS194" s="52"/>
      <c r="FYT194" s="52"/>
      <c r="FYU194" s="52"/>
      <c r="FYV194" s="52"/>
      <c r="FYW194" s="52"/>
      <c r="FYX194" s="52"/>
      <c r="FYY194" s="52"/>
      <c r="FYZ194" s="52"/>
      <c r="FZA194" s="52"/>
      <c r="FZB194" s="52"/>
      <c r="FZC194" s="52"/>
      <c r="FZD194" s="52"/>
      <c r="FZE194" s="52"/>
      <c r="FZF194" s="52"/>
      <c r="FZG194" s="52"/>
      <c r="FZH194" s="52"/>
      <c r="FZI194" s="52"/>
      <c r="FZJ194" s="52"/>
      <c r="FZK194" s="52"/>
      <c r="FZL194" s="52"/>
      <c r="FZM194" s="52"/>
      <c r="FZN194" s="52"/>
      <c r="FZO194" s="52"/>
      <c r="FZP194" s="52"/>
      <c r="FZQ194" s="52"/>
      <c r="FZR194" s="52"/>
      <c r="FZS194" s="52"/>
      <c r="FZT194" s="52"/>
      <c r="FZU194" s="52"/>
      <c r="FZV194" s="52"/>
      <c r="FZW194" s="52"/>
      <c r="FZX194" s="52"/>
      <c r="FZY194" s="52"/>
      <c r="FZZ194" s="52"/>
      <c r="GAA194" s="52"/>
      <c r="GAB194" s="52"/>
      <c r="GAC194" s="52"/>
      <c r="GAD194" s="52"/>
      <c r="GAE194" s="52"/>
      <c r="GAF194" s="52"/>
      <c r="GAG194" s="52"/>
      <c r="GAH194" s="52"/>
      <c r="GAI194" s="52"/>
      <c r="GAJ194" s="52"/>
      <c r="GAK194" s="52"/>
      <c r="GAL194" s="52"/>
      <c r="GAM194" s="52"/>
      <c r="GAN194" s="52"/>
      <c r="GAO194" s="52"/>
      <c r="GAP194" s="52"/>
      <c r="GAQ194" s="52"/>
      <c r="GAR194" s="52"/>
      <c r="GAS194" s="52"/>
      <c r="GAT194" s="52"/>
      <c r="GAU194" s="52"/>
      <c r="GAV194" s="52"/>
      <c r="GAW194" s="52"/>
      <c r="GAX194" s="52"/>
      <c r="GAY194" s="52"/>
      <c r="GAZ194" s="52"/>
      <c r="GBA194" s="52"/>
      <c r="GBB194" s="52"/>
      <c r="GBC194" s="52"/>
      <c r="GBD194" s="52"/>
      <c r="GBE194" s="52"/>
      <c r="GBF194" s="52"/>
      <c r="GBG194" s="52"/>
      <c r="GBH194" s="52"/>
      <c r="GBI194" s="52"/>
      <c r="GBJ194" s="52"/>
      <c r="GBK194" s="52"/>
      <c r="GBL194" s="52"/>
      <c r="GBM194" s="52"/>
      <c r="GBN194" s="52"/>
      <c r="GBO194" s="52"/>
      <c r="GBP194" s="52"/>
      <c r="GBQ194" s="52"/>
      <c r="GBR194" s="52"/>
      <c r="GBS194" s="52"/>
      <c r="GBT194" s="52"/>
      <c r="GBU194" s="52"/>
      <c r="GBV194" s="52"/>
      <c r="GBW194" s="52"/>
      <c r="GBX194" s="52"/>
      <c r="GBY194" s="52"/>
      <c r="GBZ194" s="52"/>
      <c r="GCA194" s="52"/>
      <c r="GCB194" s="52"/>
      <c r="GCC194" s="52"/>
      <c r="GCD194" s="52"/>
      <c r="GCE194" s="52"/>
      <c r="GCF194" s="52"/>
      <c r="GCG194" s="52"/>
      <c r="GCH194" s="52"/>
      <c r="GCI194" s="52"/>
      <c r="GCJ194" s="52"/>
      <c r="GCK194" s="52"/>
      <c r="GCL194" s="52"/>
      <c r="GCM194" s="52"/>
      <c r="GCN194" s="52"/>
      <c r="GCO194" s="52"/>
      <c r="GCP194" s="52"/>
      <c r="GCQ194" s="52"/>
      <c r="GCR194" s="52"/>
      <c r="GCS194" s="52"/>
      <c r="GCT194" s="52"/>
      <c r="GCU194" s="52"/>
      <c r="GCV194" s="52"/>
      <c r="GCW194" s="52"/>
      <c r="GCX194" s="52"/>
      <c r="GCY194" s="52"/>
      <c r="GCZ194" s="52"/>
      <c r="GDA194" s="52"/>
      <c r="GDB194" s="52"/>
      <c r="GDC194" s="52"/>
      <c r="GDD194" s="52"/>
      <c r="GDE194" s="52"/>
      <c r="GDF194" s="52"/>
      <c r="GDG194" s="52"/>
      <c r="GDH194" s="52"/>
      <c r="GDI194" s="52"/>
      <c r="GDJ194" s="52"/>
      <c r="GDK194" s="52"/>
      <c r="GDL194" s="52"/>
      <c r="GDM194" s="52"/>
      <c r="GDN194" s="52"/>
      <c r="GDO194" s="52"/>
      <c r="GDP194" s="52"/>
      <c r="GDQ194" s="52"/>
      <c r="GDR194" s="52"/>
      <c r="GDS194" s="52"/>
      <c r="GDT194" s="52"/>
      <c r="GDU194" s="52"/>
      <c r="GDV194" s="52"/>
      <c r="GDW194" s="52"/>
      <c r="GDY194" s="52"/>
      <c r="GEA194" s="52"/>
      <c r="GEB194" s="52"/>
      <c r="GEC194" s="52"/>
      <c r="GED194" s="52"/>
      <c r="GEE194" s="52"/>
      <c r="GEF194" s="52"/>
      <c r="GEG194" s="52"/>
      <c r="GEH194" s="52"/>
      <c r="GEM194" s="52"/>
      <c r="GEN194" s="52"/>
      <c r="GEO194" s="52"/>
      <c r="GEP194" s="52"/>
      <c r="GEQ194" s="52"/>
      <c r="GER194" s="52"/>
      <c r="GES194" s="52"/>
      <c r="GET194" s="52"/>
      <c r="GEU194" s="52"/>
      <c r="GEV194" s="52"/>
      <c r="GEW194" s="52"/>
      <c r="GEX194" s="52"/>
      <c r="GEY194" s="52"/>
      <c r="GEZ194" s="52"/>
      <c r="GFA194" s="52"/>
      <c r="GFB194" s="52"/>
      <c r="GFC194" s="52"/>
      <c r="GFD194" s="52"/>
      <c r="GFE194" s="52"/>
      <c r="GFF194" s="52"/>
      <c r="GFG194" s="52"/>
      <c r="GFH194" s="52"/>
      <c r="GFI194" s="52"/>
      <c r="GFJ194" s="52"/>
      <c r="GFK194" s="52"/>
      <c r="GFL194" s="52"/>
      <c r="GFM194" s="52"/>
      <c r="GFN194" s="52"/>
      <c r="GFO194" s="52"/>
      <c r="GFP194" s="52"/>
      <c r="GFQ194" s="52"/>
      <c r="GFR194" s="52"/>
      <c r="GFS194" s="52"/>
      <c r="GFT194" s="52"/>
      <c r="GFU194" s="52"/>
      <c r="GFV194" s="52"/>
      <c r="GFW194" s="52"/>
      <c r="GFX194" s="52"/>
      <c r="GFY194" s="52"/>
      <c r="GFZ194" s="52"/>
      <c r="GGA194" s="52"/>
      <c r="GGB194" s="52"/>
      <c r="GGC194" s="52"/>
      <c r="GGD194" s="52"/>
      <c r="GGE194" s="52"/>
      <c r="GGF194" s="52"/>
      <c r="GGG194" s="52"/>
      <c r="GGH194" s="52"/>
      <c r="GGI194" s="52"/>
      <c r="GGJ194" s="52"/>
      <c r="GGK194" s="52"/>
      <c r="GGL194" s="52"/>
      <c r="GGM194" s="52"/>
      <c r="GGN194" s="52"/>
      <c r="GGO194" s="52"/>
      <c r="GGP194" s="52"/>
      <c r="GGQ194" s="52"/>
      <c r="GGR194" s="52"/>
      <c r="GGS194" s="52"/>
      <c r="GGT194" s="52"/>
      <c r="GGU194" s="52"/>
      <c r="GGV194" s="52"/>
      <c r="GGW194" s="52"/>
      <c r="GGX194" s="52"/>
      <c r="GGY194" s="52"/>
      <c r="GGZ194" s="52"/>
      <c r="GHA194" s="52"/>
      <c r="GHB194" s="52"/>
      <c r="GHC194" s="52"/>
      <c r="GHD194" s="52"/>
      <c r="GHE194" s="52"/>
      <c r="GHF194" s="52"/>
      <c r="GHG194" s="52"/>
      <c r="GHH194" s="52"/>
      <c r="GHI194" s="52"/>
      <c r="GHJ194" s="52"/>
      <c r="GHK194" s="52"/>
      <c r="GHL194" s="52"/>
      <c r="GHM194" s="52"/>
      <c r="GHN194" s="52"/>
      <c r="GHO194" s="52"/>
      <c r="GHP194" s="52"/>
      <c r="GHQ194" s="52"/>
      <c r="GHR194" s="52"/>
      <c r="GHS194" s="52"/>
      <c r="GHT194" s="52"/>
      <c r="GHU194" s="52"/>
      <c r="GHV194" s="52"/>
      <c r="GHW194" s="52"/>
      <c r="GHX194" s="52"/>
      <c r="GHY194" s="52"/>
      <c r="GHZ194" s="52"/>
      <c r="GIA194" s="52"/>
      <c r="GIB194" s="52"/>
      <c r="GIC194" s="52"/>
      <c r="GID194" s="52"/>
      <c r="GIE194" s="52"/>
      <c r="GIF194" s="52"/>
      <c r="GIG194" s="52"/>
      <c r="GIH194" s="52"/>
      <c r="GII194" s="52"/>
      <c r="GIJ194" s="52"/>
      <c r="GIK194" s="52"/>
      <c r="GIL194" s="52"/>
      <c r="GIM194" s="52"/>
      <c r="GIN194" s="52"/>
      <c r="GIO194" s="52"/>
      <c r="GIP194" s="52"/>
      <c r="GIQ194" s="52"/>
      <c r="GIR194" s="52"/>
      <c r="GIS194" s="52"/>
      <c r="GIT194" s="52"/>
      <c r="GIU194" s="52"/>
      <c r="GIV194" s="52"/>
      <c r="GIW194" s="52"/>
      <c r="GIX194" s="52"/>
      <c r="GIY194" s="52"/>
      <c r="GIZ194" s="52"/>
      <c r="GJA194" s="52"/>
      <c r="GJB194" s="52"/>
      <c r="GJC194" s="52"/>
      <c r="GJD194" s="52"/>
      <c r="GJE194" s="52"/>
      <c r="GJF194" s="52"/>
      <c r="GJG194" s="52"/>
      <c r="GJH194" s="52"/>
      <c r="GJI194" s="52"/>
      <c r="GJJ194" s="52"/>
      <c r="GJK194" s="52"/>
      <c r="GJL194" s="52"/>
      <c r="GJM194" s="52"/>
      <c r="GJN194" s="52"/>
      <c r="GJO194" s="52"/>
      <c r="GJP194" s="52"/>
      <c r="GJQ194" s="52"/>
      <c r="GJR194" s="52"/>
      <c r="GJS194" s="52"/>
      <c r="GJT194" s="52"/>
      <c r="GJU194" s="52"/>
      <c r="GJV194" s="52"/>
      <c r="GJW194" s="52"/>
      <c r="GJX194" s="52"/>
      <c r="GJY194" s="52"/>
      <c r="GJZ194" s="52"/>
      <c r="GKA194" s="52"/>
      <c r="GKB194" s="52"/>
      <c r="GKC194" s="52"/>
      <c r="GKD194" s="52"/>
      <c r="GKE194" s="52"/>
      <c r="GKF194" s="52"/>
      <c r="GKG194" s="52"/>
      <c r="GKH194" s="52"/>
      <c r="GKI194" s="52"/>
      <c r="GKJ194" s="52"/>
      <c r="GKK194" s="52"/>
      <c r="GKL194" s="52"/>
      <c r="GKM194" s="52"/>
      <c r="GKN194" s="52"/>
      <c r="GKO194" s="52"/>
      <c r="GKP194" s="52"/>
      <c r="GKQ194" s="52"/>
      <c r="GKR194" s="52"/>
      <c r="GKS194" s="52"/>
      <c r="GKT194" s="52"/>
      <c r="GKU194" s="52"/>
      <c r="GKV194" s="52"/>
      <c r="GKW194" s="52"/>
      <c r="GKX194" s="52"/>
      <c r="GKY194" s="52"/>
      <c r="GKZ194" s="52"/>
      <c r="GLA194" s="52"/>
      <c r="GLB194" s="52"/>
      <c r="GLC194" s="52"/>
      <c r="GLD194" s="52"/>
      <c r="GLE194" s="52"/>
      <c r="GLF194" s="52"/>
      <c r="GLG194" s="52"/>
      <c r="GLH194" s="52"/>
      <c r="GLI194" s="52"/>
      <c r="GLJ194" s="52"/>
      <c r="GLK194" s="52"/>
      <c r="GLL194" s="52"/>
      <c r="GLM194" s="52"/>
      <c r="GLN194" s="52"/>
      <c r="GLO194" s="52"/>
      <c r="GLP194" s="52"/>
      <c r="GLQ194" s="52"/>
      <c r="GLR194" s="52"/>
      <c r="GLS194" s="52"/>
      <c r="GLT194" s="52"/>
      <c r="GLU194" s="52"/>
      <c r="GLV194" s="52"/>
      <c r="GLW194" s="52"/>
      <c r="GLX194" s="52"/>
      <c r="GLY194" s="52"/>
      <c r="GLZ194" s="52"/>
      <c r="GMA194" s="52"/>
      <c r="GMB194" s="52"/>
      <c r="GMC194" s="52"/>
      <c r="GMD194" s="52"/>
      <c r="GME194" s="52"/>
      <c r="GMF194" s="52"/>
      <c r="GMG194" s="52"/>
      <c r="GMH194" s="52"/>
      <c r="GMI194" s="52"/>
      <c r="GMJ194" s="52"/>
      <c r="GMK194" s="52"/>
      <c r="GML194" s="52"/>
      <c r="GMM194" s="52"/>
      <c r="GMN194" s="52"/>
      <c r="GMO194" s="52"/>
      <c r="GMP194" s="52"/>
      <c r="GMQ194" s="52"/>
      <c r="GMR194" s="52"/>
      <c r="GMS194" s="52"/>
      <c r="GMT194" s="52"/>
      <c r="GMU194" s="52"/>
      <c r="GMV194" s="52"/>
      <c r="GMW194" s="52"/>
      <c r="GMX194" s="52"/>
      <c r="GMY194" s="52"/>
      <c r="GMZ194" s="52"/>
      <c r="GNA194" s="52"/>
      <c r="GNB194" s="52"/>
      <c r="GNC194" s="52"/>
      <c r="GND194" s="52"/>
      <c r="GNE194" s="52"/>
      <c r="GNF194" s="52"/>
      <c r="GNG194" s="52"/>
      <c r="GNH194" s="52"/>
      <c r="GNI194" s="52"/>
      <c r="GNJ194" s="52"/>
      <c r="GNK194" s="52"/>
      <c r="GNL194" s="52"/>
      <c r="GNM194" s="52"/>
      <c r="GNN194" s="52"/>
      <c r="GNO194" s="52"/>
      <c r="GNP194" s="52"/>
      <c r="GNQ194" s="52"/>
      <c r="GNR194" s="52"/>
      <c r="GNS194" s="52"/>
      <c r="GNU194" s="52"/>
      <c r="GNW194" s="52"/>
      <c r="GNX194" s="52"/>
      <c r="GNY194" s="52"/>
      <c r="GNZ194" s="52"/>
      <c r="GOA194" s="52"/>
      <c r="GOB194" s="52"/>
      <c r="GOC194" s="52"/>
      <c r="GOD194" s="52"/>
      <c r="GOI194" s="52"/>
      <c r="GOJ194" s="52"/>
      <c r="GOK194" s="52"/>
      <c r="GOL194" s="52"/>
      <c r="GOM194" s="52"/>
      <c r="GON194" s="52"/>
      <c r="GOO194" s="52"/>
      <c r="GOP194" s="52"/>
      <c r="GOQ194" s="52"/>
      <c r="GOR194" s="52"/>
      <c r="GOS194" s="52"/>
      <c r="GOT194" s="52"/>
      <c r="GOU194" s="52"/>
      <c r="GOV194" s="52"/>
      <c r="GOW194" s="52"/>
      <c r="GOX194" s="52"/>
      <c r="GOY194" s="52"/>
      <c r="GOZ194" s="52"/>
      <c r="GPA194" s="52"/>
      <c r="GPB194" s="52"/>
      <c r="GPC194" s="52"/>
      <c r="GPD194" s="52"/>
      <c r="GPE194" s="52"/>
      <c r="GPF194" s="52"/>
      <c r="GPG194" s="52"/>
      <c r="GPH194" s="52"/>
      <c r="GPI194" s="52"/>
      <c r="GPJ194" s="52"/>
      <c r="GPK194" s="52"/>
      <c r="GPL194" s="52"/>
      <c r="GPM194" s="52"/>
      <c r="GPN194" s="52"/>
      <c r="GPO194" s="52"/>
      <c r="GPP194" s="52"/>
      <c r="GPQ194" s="52"/>
      <c r="GPR194" s="52"/>
      <c r="GPS194" s="52"/>
      <c r="GPT194" s="52"/>
      <c r="GPU194" s="52"/>
      <c r="GPV194" s="52"/>
      <c r="GPW194" s="52"/>
      <c r="GPX194" s="52"/>
      <c r="GPY194" s="52"/>
      <c r="GPZ194" s="52"/>
      <c r="GQA194" s="52"/>
      <c r="GQB194" s="52"/>
      <c r="GQC194" s="52"/>
      <c r="GQD194" s="52"/>
      <c r="GQE194" s="52"/>
      <c r="GQF194" s="52"/>
      <c r="GQG194" s="52"/>
      <c r="GQH194" s="52"/>
      <c r="GQI194" s="52"/>
      <c r="GQJ194" s="52"/>
      <c r="GQK194" s="52"/>
      <c r="GQL194" s="52"/>
      <c r="GQM194" s="52"/>
      <c r="GQN194" s="52"/>
      <c r="GQO194" s="52"/>
      <c r="GQP194" s="52"/>
      <c r="GQQ194" s="52"/>
      <c r="GQR194" s="52"/>
      <c r="GQS194" s="52"/>
      <c r="GQT194" s="52"/>
      <c r="GQU194" s="52"/>
      <c r="GQV194" s="52"/>
      <c r="GQW194" s="52"/>
      <c r="GQX194" s="52"/>
      <c r="GQY194" s="52"/>
      <c r="GQZ194" s="52"/>
      <c r="GRA194" s="52"/>
      <c r="GRB194" s="52"/>
      <c r="GRC194" s="52"/>
      <c r="GRD194" s="52"/>
      <c r="GRE194" s="52"/>
      <c r="GRF194" s="52"/>
      <c r="GRG194" s="52"/>
      <c r="GRH194" s="52"/>
      <c r="GRI194" s="52"/>
      <c r="GRJ194" s="52"/>
      <c r="GRK194" s="52"/>
      <c r="GRL194" s="52"/>
      <c r="GRM194" s="52"/>
      <c r="GRN194" s="52"/>
      <c r="GRO194" s="52"/>
      <c r="GRP194" s="52"/>
      <c r="GRQ194" s="52"/>
      <c r="GRR194" s="52"/>
      <c r="GRS194" s="52"/>
      <c r="GRT194" s="52"/>
      <c r="GRU194" s="52"/>
      <c r="GRV194" s="52"/>
      <c r="GRW194" s="52"/>
      <c r="GRX194" s="52"/>
      <c r="GRY194" s="52"/>
      <c r="GRZ194" s="52"/>
      <c r="GSA194" s="52"/>
      <c r="GSB194" s="52"/>
      <c r="GSC194" s="52"/>
      <c r="GSD194" s="52"/>
      <c r="GSE194" s="52"/>
      <c r="GSF194" s="52"/>
      <c r="GSG194" s="52"/>
      <c r="GSH194" s="52"/>
      <c r="GSI194" s="52"/>
      <c r="GSJ194" s="52"/>
      <c r="GSK194" s="52"/>
      <c r="GSL194" s="52"/>
      <c r="GSM194" s="52"/>
      <c r="GSN194" s="52"/>
      <c r="GSO194" s="52"/>
      <c r="GSP194" s="52"/>
      <c r="GSQ194" s="52"/>
      <c r="GSR194" s="52"/>
      <c r="GSS194" s="52"/>
      <c r="GST194" s="52"/>
      <c r="GSU194" s="52"/>
      <c r="GSV194" s="52"/>
      <c r="GSW194" s="52"/>
      <c r="GSX194" s="52"/>
      <c r="GSY194" s="52"/>
      <c r="GSZ194" s="52"/>
      <c r="GTA194" s="52"/>
      <c r="GTB194" s="52"/>
      <c r="GTC194" s="52"/>
      <c r="GTD194" s="52"/>
      <c r="GTE194" s="52"/>
      <c r="GTF194" s="52"/>
      <c r="GTG194" s="52"/>
      <c r="GTH194" s="52"/>
      <c r="GTI194" s="52"/>
      <c r="GTJ194" s="52"/>
      <c r="GTK194" s="52"/>
      <c r="GTL194" s="52"/>
      <c r="GTM194" s="52"/>
      <c r="GTN194" s="52"/>
      <c r="GTO194" s="52"/>
      <c r="GTP194" s="52"/>
      <c r="GTQ194" s="52"/>
      <c r="GTR194" s="52"/>
      <c r="GTS194" s="52"/>
      <c r="GTT194" s="52"/>
      <c r="GTU194" s="52"/>
      <c r="GTV194" s="52"/>
      <c r="GTW194" s="52"/>
      <c r="GTX194" s="52"/>
      <c r="GTY194" s="52"/>
      <c r="GTZ194" s="52"/>
      <c r="GUA194" s="52"/>
      <c r="GUB194" s="52"/>
      <c r="GUC194" s="52"/>
      <c r="GUD194" s="52"/>
      <c r="GUE194" s="52"/>
      <c r="GUF194" s="52"/>
      <c r="GUG194" s="52"/>
      <c r="GUH194" s="52"/>
      <c r="GUI194" s="52"/>
      <c r="GUJ194" s="52"/>
      <c r="GUK194" s="52"/>
      <c r="GUL194" s="52"/>
      <c r="GUM194" s="52"/>
      <c r="GUN194" s="52"/>
      <c r="GUO194" s="52"/>
      <c r="GUP194" s="52"/>
      <c r="GUQ194" s="52"/>
      <c r="GUR194" s="52"/>
      <c r="GUS194" s="52"/>
      <c r="GUT194" s="52"/>
      <c r="GUU194" s="52"/>
      <c r="GUV194" s="52"/>
      <c r="GUW194" s="52"/>
      <c r="GUX194" s="52"/>
      <c r="GUY194" s="52"/>
      <c r="GUZ194" s="52"/>
      <c r="GVA194" s="52"/>
      <c r="GVB194" s="52"/>
      <c r="GVC194" s="52"/>
      <c r="GVD194" s="52"/>
      <c r="GVE194" s="52"/>
      <c r="GVF194" s="52"/>
      <c r="GVG194" s="52"/>
      <c r="GVH194" s="52"/>
      <c r="GVI194" s="52"/>
      <c r="GVJ194" s="52"/>
      <c r="GVK194" s="52"/>
      <c r="GVL194" s="52"/>
      <c r="GVM194" s="52"/>
      <c r="GVN194" s="52"/>
      <c r="GVO194" s="52"/>
      <c r="GVP194" s="52"/>
      <c r="GVQ194" s="52"/>
      <c r="GVR194" s="52"/>
      <c r="GVS194" s="52"/>
      <c r="GVT194" s="52"/>
      <c r="GVU194" s="52"/>
      <c r="GVV194" s="52"/>
      <c r="GVW194" s="52"/>
      <c r="GVX194" s="52"/>
      <c r="GVY194" s="52"/>
      <c r="GVZ194" s="52"/>
      <c r="GWA194" s="52"/>
      <c r="GWB194" s="52"/>
      <c r="GWC194" s="52"/>
      <c r="GWD194" s="52"/>
      <c r="GWE194" s="52"/>
      <c r="GWF194" s="52"/>
      <c r="GWG194" s="52"/>
      <c r="GWH194" s="52"/>
      <c r="GWI194" s="52"/>
      <c r="GWJ194" s="52"/>
      <c r="GWK194" s="52"/>
      <c r="GWL194" s="52"/>
      <c r="GWM194" s="52"/>
      <c r="GWN194" s="52"/>
      <c r="GWO194" s="52"/>
      <c r="GWP194" s="52"/>
      <c r="GWQ194" s="52"/>
      <c r="GWR194" s="52"/>
      <c r="GWS194" s="52"/>
      <c r="GWT194" s="52"/>
      <c r="GWU194" s="52"/>
      <c r="GWV194" s="52"/>
      <c r="GWW194" s="52"/>
      <c r="GWX194" s="52"/>
      <c r="GWY194" s="52"/>
      <c r="GWZ194" s="52"/>
      <c r="GXA194" s="52"/>
      <c r="GXB194" s="52"/>
      <c r="GXC194" s="52"/>
      <c r="GXD194" s="52"/>
      <c r="GXE194" s="52"/>
      <c r="GXF194" s="52"/>
      <c r="GXG194" s="52"/>
      <c r="GXH194" s="52"/>
      <c r="GXI194" s="52"/>
      <c r="GXJ194" s="52"/>
      <c r="GXK194" s="52"/>
      <c r="GXL194" s="52"/>
      <c r="GXM194" s="52"/>
      <c r="GXN194" s="52"/>
      <c r="GXO194" s="52"/>
      <c r="GXQ194" s="52"/>
      <c r="GXS194" s="52"/>
      <c r="GXT194" s="52"/>
      <c r="GXU194" s="52"/>
      <c r="GXV194" s="52"/>
      <c r="GXW194" s="52"/>
      <c r="GXX194" s="52"/>
      <c r="GXY194" s="52"/>
      <c r="GXZ194" s="52"/>
      <c r="GYE194" s="52"/>
      <c r="GYF194" s="52"/>
      <c r="GYG194" s="52"/>
      <c r="GYH194" s="52"/>
      <c r="GYI194" s="52"/>
      <c r="GYJ194" s="52"/>
      <c r="GYK194" s="52"/>
      <c r="GYL194" s="52"/>
      <c r="GYM194" s="52"/>
      <c r="GYN194" s="52"/>
      <c r="GYO194" s="52"/>
      <c r="GYP194" s="52"/>
      <c r="GYQ194" s="52"/>
      <c r="GYR194" s="52"/>
      <c r="GYS194" s="52"/>
      <c r="GYT194" s="52"/>
      <c r="GYU194" s="52"/>
      <c r="GYV194" s="52"/>
      <c r="GYW194" s="52"/>
      <c r="GYX194" s="52"/>
      <c r="GYY194" s="52"/>
      <c r="GYZ194" s="52"/>
      <c r="GZA194" s="52"/>
      <c r="GZB194" s="52"/>
      <c r="GZC194" s="52"/>
      <c r="GZD194" s="52"/>
      <c r="GZE194" s="52"/>
      <c r="GZF194" s="52"/>
      <c r="GZG194" s="52"/>
      <c r="GZH194" s="52"/>
      <c r="GZI194" s="52"/>
      <c r="GZJ194" s="52"/>
      <c r="GZK194" s="52"/>
      <c r="GZL194" s="52"/>
      <c r="GZM194" s="52"/>
      <c r="GZN194" s="52"/>
      <c r="GZO194" s="52"/>
      <c r="GZP194" s="52"/>
      <c r="GZQ194" s="52"/>
      <c r="GZR194" s="52"/>
      <c r="GZS194" s="52"/>
      <c r="GZT194" s="52"/>
      <c r="GZU194" s="52"/>
      <c r="GZV194" s="52"/>
      <c r="GZW194" s="52"/>
      <c r="GZX194" s="52"/>
      <c r="GZY194" s="52"/>
      <c r="GZZ194" s="52"/>
      <c r="HAA194" s="52"/>
      <c r="HAB194" s="52"/>
      <c r="HAC194" s="52"/>
      <c r="HAD194" s="52"/>
      <c r="HAE194" s="52"/>
      <c r="HAF194" s="52"/>
      <c r="HAG194" s="52"/>
      <c r="HAH194" s="52"/>
      <c r="HAI194" s="52"/>
      <c r="HAJ194" s="52"/>
      <c r="HAK194" s="52"/>
      <c r="HAL194" s="52"/>
      <c r="HAM194" s="52"/>
      <c r="HAN194" s="52"/>
      <c r="HAO194" s="52"/>
      <c r="HAP194" s="52"/>
      <c r="HAQ194" s="52"/>
      <c r="HAR194" s="52"/>
      <c r="HAS194" s="52"/>
      <c r="HAT194" s="52"/>
      <c r="HAU194" s="52"/>
      <c r="HAV194" s="52"/>
      <c r="HAW194" s="52"/>
      <c r="HAX194" s="52"/>
      <c r="HAY194" s="52"/>
      <c r="HAZ194" s="52"/>
      <c r="HBA194" s="52"/>
      <c r="HBB194" s="52"/>
      <c r="HBC194" s="52"/>
      <c r="HBD194" s="52"/>
      <c r="HBE194" s="52"/>
      <c r="HBF194" s="52"/>
      <c r="HBG194" s="52"/>
      <c r="HBH194" s="52"/>
      <c r="HBI194" s="52"/>
      <c r="HBJ194" s="52"/>
      <c r="HBK194" s="52"/>
      <c r="HBL194" s="52"/>
      <c r="HBM194" s="52"/>
      <c r="HBN194" s="52"/>
      <c r="HBO194" s="52"/>
      <c r="HBP194" s="52"/>
      <c r="HBQ194" s="52"/>
      <c r="HBR194" s="52"/>
      <c r="HBS194" s="52"/>
      <c r="HBT194" s="52"/>
      <c r="HBU194" s="52"/>
      <c r="HBV194" s="52"/>
      <c r="HBW194" s="52"/>
      <c r="HBX194" s="52"/>
      <c r="HBY194" s="52"/>
      <c r="HBZ194" s="52"/>
      <c r="HCA194" s="52"/>
      <c r="HCB194" s="52"/>
      <c r="HCC194" s="52"/>
      <c r="HCD194" s="52"/>
      <c r="HCE194" s="52"/>
      <c r="HCF194" s="52"/>
      <c r="HCG194" s="52"/>
      <c r="HCH194" s="52"/>
      <c r="HCI194" s="52"/>
      <c r="HCJ194" s="52"/>
      <c r="HCK194" s="52"/>
      <c r="HCL194" s="52"/>
      <c r="HCM194" s="52"/>
      <c r="HCN194" s="52"/>
      <c r="HCO194" s="52"/>
      <c r="HCP194" s="52"/>
      <c r="HCQ194" s="52"/>
      <c r="HCR194" s="52"/>
      <c r="HCS194" s="52"/>
      <c r="HCT194" s="52"/>
      <c r="HCU194" s="52"/>
      <c r="HCV194" s="52"/>
      <c r="HCW194" s="52"/>
      <c r="HCX194" s="52"/>
      <c r="HCY194" s="52"/>
      <c r="HCZ194" s="52"/>
      <c r="HDA194" s="52"/>
      <c r="HDB194" s="52"/>
      <c r="HDC194" s="52"/>
      <c r="HDD194" s="52"/>
      <c r="HDE194" s="52"/>
      <c r="HDF194" s="52"/>
      <c r="HDG194" s="52"/>
      <c r="HDH194" s="52"/>
      <c r="HDI194" s="52"/>
      <c r="HDJ194" s="52"/>
      <c r="HDK194" s="52"/>
      <c r="HDL194" s="52"/>
      <c r="HDM194" s="52"/>
      <c r="HDN194" s="52"/>
      <c r="HDO194" s="52"/>
      <c r="HDP194" s="52"/>
      <c r="HDQ194" s="52"/>
      <c r="HDR194" s="52"/>
      <c r="HDS194" s="52"/>
      <c r="HDT194" s="52"/>
      <c r="HDU194" s="52"/>
      <c r="HDV194" s="52"/>
      <c r="HDW194" s="52"/>
      <c r="HDX194" s="52"/>
      <c r="HDY194" s="52"/>
      <c r="HDZ194" s="52"/>
      <c r="HEA194" s="52"/>
      <c r="HEB194" s="52"/>
      <c r="HEC194" s="52"/>
      <c r="HED194" s="52"/>
      <c r="HEE194" s="52"/>
      <c r="HEF194" s="52"/>
      <c r="HEG194" s="52"/>
      <c r="HEH194" s="52"/>
      <c r="HEI194" s="52"/>
      <c r="HEJ194" s="52"/>
      <c r="HEK194" s="52"/>
      <c r="HEL194" s="52"/>
      <c r="HEM194" s="52"/>
      <c r="HEN194" s="52"/>
      <c r="HEO194" s="52"/>
      <c r="HEP194" s="52"/>
      <c r="HEQ194" s="52"/>
      <c r="HER194" s="52"/>
      <c r="HES194" s="52"/>
      <c r="HET194" s="52"/>
      <c r="HEU194" s="52"/>
      <c r="HEV194" s="52"/>
      <c r="HEW194" s="52"/>
      <c r="HEX194" s="52"/>
      <c r="HEY194" s="52"/>
      <c r="HEZ194" s="52"/>
      <c r="HFA194" s="52"/>
      <c r="HFB194" s="52"/>
      <c r="HFC194" s="52"/>
      <c r="HFD194" s="52"/>
      <c r="HFE194" s="52"/>
      <c r="HFF194" s="52"/>
      <c r="HFG194" s="52"/>
      <c r="HFH194" s="52"/>
      <c r="HFI194" s="52"/>
      <c r="HFJ194" s="52"/>
      <c r="HFK194" s="52"/>
      <c r="HFL194" s="52"/>
      <c r="HFM194" s="52"/>
      <c r="HFN194" s="52"/>
      <c r="HFO194" s="52"/>
      <c r="HFP194" s="52"/>
      <c r="HFQ194" s="52"/>
      <c r="HFR194" s="52"/>
      <c r="HFS194" s="52"/>
      <c r="HFT194" s="52"/>
      <c r="HFU194" s="52"/>
      <c r="HFV194" s="52"/>
      <c r="HFW194" s="52"/>
      <c r="HFX194" s="52"/>
      <c r="HFY194" s="52"/>
      <c r="HFZ194" s="52"/>
      <c r="HGA194" s="52"/>
      <c r="HGB194" s="52"/>
      <c r="HGC194" s="52"/>
      <c r="HGD194" s="52"/>
      <c r="HGE194" s="52"/>
      <c r="HGF194" s="52"/>
      <c r="HGG194" s="52"/>
      <c r="HGH194" s="52"/>
      <c r="HGI194" s="52"/>
      <c r="HGJ194" s="52"/>
      <c r="HGK194" s="52"/>
      <c r="HGL194" s="52"/>
      <c r="HGM194" s="52"/>
      <c r="HGN194" s="52"/>
      <c r="HGO194" s="52"/>
      <c r="HGP194" s="52"/>
      <c r="HGQ194" s="52"/>
      <c r="HGR194" s="52"/>
      <c r="HGS194" s="52"/>
      <c r="HGT194" s="52"/>
      <c r="HGU194" s="52"/>
      <c r="HGV194" s="52"/>
      <c r="HGW194" s="52"/>
      <c r="HGX194" s="52"/>
      <c r="HGY194" s="52"/>
      <c r="HGZ194" s="52"/>
      <c r="HHA194" s="52"/>
      <c r="HHB194" s="52"/>
      <c r="HHC194" s="52"/>
      <c r="HHD194" s="52"/>
      <c r="HHE194" s="52"/>
      <c r="HHF194" s="52"/>
      <c r="HHG194" s="52"/>
      <c r="HHH194" s="52"/>
      <c r="HHI194" s="52"/>
      <c r="HHJ194" s="52"/>
      <c r="HHK194" s="52"/>
      <c r="HHM194" s="52"/>
      <c r="HHO194" s="52"/>
      <c r="HHP194" s="52"/>
      <c r="HHQ194" s="52"/>
      <c r="HHR194" s="52"/>
      <c r="HHS194" s="52"/>
      <c r="HHT194" s="52"/>
      <c r="HHU194" s="52"/>
      <c r="HHV194" s="52"/>
      <c r="HIA194" s="52"/>
      <c r="HIB194" s="52"/>
      <c r="HIC194" s="52"/>
      <c r="HID194" s="52"/>
      <c r="HIE194" s="52"/>
      <c r="HIF194" s="52"/>
      <c r="HIG194" s="52"/>
      <c r="HIH194" s="52"/>
      <c r="HII194" s="52"/>
      <c r="HIJ194" s="52"/>
      <c r="HIK194" s="52"/>
      <c r="HIL194" s="52"/>
      <c r="HIM194" s="52"/>
      <c r="HIN194" s="52"/>
      <c r="HIO194" s="52"/>
      <c r="HIP194" s="52"/>
      <c r="HIQ194" s="52"/>
      <c r="HIR194" s="52"/>
      <c r="HIS194" s="52"/>
      <c r="HIT194" s="52"/>
      <c r="HIU194" s="52"/>
      <c r="HIV194" s="52"/>
      <c r="HIW194" s="52"/>
      <c r="HIX194" s="52"/>
      <c r="HIY194" s="52"/>
      <c r="HIZ194" s="52"/>
      <c r="HJA194" s="52"/>
      <c r="HJB194" s="52"/>
      <c r="HJC194" s="52"/>
      <c r="HJD194" s="52"/>
      <c r="HJE194" s="52"/>
      <c r="HJF194" s="52"/>
      <c r="HJG194" s="52"/>
      <c r="HJH194" s="52"/>
      <c r="HJI194" s="52"/>
      <c r="HJJ194" s="52"/>
      <c r="HJK194" s="52"/>
      <c r="HJL194" s="52"/>
      <c r="HJM194" s="52"/>
      <c r="HJN194" s="52"/>
      <c r="HJO194" s="52"/>
      <c r="HJP194" s="52"/>
      <c r="HJQ194" s="52"/>
      <c r="HJR194" s="52"/>
      <c r="HJS194" s="52"/>
      <c r="HJT194" s="52"/>
      <c r="HJU194" s="52"/>
      <c r="HJV194" s="52"/>
      <c r="HJW194" s="52"/>
      <c r="HJX194" s="52"/>
      <c r="HJY194" s="52"/>
      <c r="HJZ194" s="52"/>
      <c r="HKA194" s="52"/>
      <c r="HKB194" s="52"/>
      <c r="HKC194" s="52"/>
      <c r="HKD194" s="52"/>
      <c r="HKE194" s="52"/>
      <c r="HKF194" s="52"/>
      <c r="HKG194" s="52"/>
      <c r="HKH194" s="52"/>
      <c r="HKI194" s="52"/>
      <c r="HKJ194" s="52"/>
      <c r="HKK194" s="52"/>
      <c r="HKL194" s="52"/>
      <c r="HKM194" s="52"/>
      <c r="HKN194" s="52"/>
      <c r="HKO194" s="52"/>
      <c r="HKP194" s="52"/>
      <c r="HKQ194" s="52"/>
      <c r="HKR194" s="52"/>
      <c r="HKS194" s="52"/>
      <c r="HKT194" s="52"/>
      <c r="HKU194" s="52"/>
      <c r="HKV194" s="52"/>
      <c r="HKW194" s="52"/>
      <c r="HKX194" s="52"/>
      <c r="HKY194" s="52"/>
      <c r="HKZ194" s="52"/>
      <c r="HLA194" s="52"/>
      <c r="HLB194" s="52"/>
      <c r="HLC194" s="52"/>
      <c r="HLD194" s="52"/>
      <c r="HLE194" s="52"/>
      <c r="HLF194" s="52"/>
      <c r="HLG194" s="52"/>
      <c r="HLH194" s="52"/>
      <c r="HLI194" s="52"/>
      <c r="HLJ194" s="52"/>
      <c r="HLK194" s="52"/>
      <c r="HLL194" s="52"/>
      <c r="HLM194" s="52"/>
      <c r="HLN194" s="52"/>
      <c r="HLO194" s="52"/>
      <c r="HLP194" s="52"/>
      <c r="HLQ194" s="52"/>
      <c r="HLR194" s="52"/>
      <c r="HLS194" s="52"/>
      <c r="HLT194" s="52"/>
      <c r="HLU194" s="52"/>
      <c r="HLV194" s="52"/>
      <c r="HLW194" s="52"/>
      <c r="HLX194" s="52"/>
      <c r="HLY194" s="52"/>
      <c r="HLZ194" s="52"/>
      <c r="HMA194" s="52"/>
      <c r="HMB194" s="52"/>
      <c r="HMC194" s="52"/>
      <c r="HMD194" s="52"/>
      <c r="HME194" s="52"/>
      <c r="HMF194" s="52"/>
      <c r="HMG194" s="52"/>
      <c r="HMH194" s="52"/>
      <c r="HMI194" s="52"/>
      <c r="HMJ194" s="52"/>
      <c r="HMK194" s="52"/>
      <c r="HML194" s="52"/>
      <c r="HMM194" s="52"/>
      <c r="HMN194" s="52"/>
      <c r="HMO194" s="52"/>
      <c r="HMP194" s="52"/>
      <c r="HMQ194" s="52"/>
      <c r="HMR194" s="52"/>
      <c r="HMS194" s="52"/>
      <c r="HMT194" s="52"/>
      <c r="HMU194" s="52"/>
      <c r="HMV194" s="52"/>
      <c r="HMW194" s="52"/>
      <c r="HMX194" s="52"/>
      <c r="HMY194" s="52"/>
      <c r="HMZ194" s="52"/>
      <c r="HNA194" s="52"/>
      <c r="HNB194" s="52"/>
      <c r="HNC194" s="52"/>
      <c r="HND194" s="52"/>
      <c r="HNE194" s="52"/>
      <c r="HNF194" s="52"/>
      <c r="HNG194" s="52"/>
      <c r="HNH194" s="52"/>
      <c r="HNI194" s="52"/>
      <c r="HNJ194" s="52"/>
      <c r="HNK194" s="52"/>
      <c r="HNL194" s="52"/>
      <c r="HNM194" s="52"/>
      <c r="HNN194" s="52"/>
      <c r="HNO194" s="52"/>
      <c r="HNP194" s="52"/>
      <c r="HNQ194" s="52"/>
      <c r="HNR194" s="52"/>
      <c r="HNS194" s="52"/>
      <c r="HNT194" s="52"/>
      <c r="HNU194" s="52"/>
      <c r="HNV194" s="52"/>
      <c r="HNW194" s="52"/>
      <c r="HNX194" s="52"/>
      <c r="HNY194" s="52"/>
      <c r="HNZ194" s="52"/>
      <c r="HOA194" s="52"/>
      <c r="HOB194" s="52"/>
      <c r="HOC194" s="52"/>
      <c r="HOD194" s="52"/>
      <c r="HOE194" s="52"/>
      <c r="HOF194" s="52"/>
      <c r="HOG194" s="52"/>
      <c r="HOH194" s="52"/>
      <c r="HOI194" s="52"/>
      <c r="HOJ194" s="52"/>
      <c r="HOK194" s="52"/>
      <c r="HOL194" s="52"/>
      <c r="HOM194" s="52"/>
      <c r="HON194" s="52"/>
      <c r="HOO194" s="52"/>
      <c r="HOP194" s="52"/>
      <c r="HOQ194" s="52"/>
      <c r="HOR194" s="52"/>
      <c r="HOS194" s="52"/>
      <c r="HOT194" s="52"/>
      <c r="HOU194" s="52"/>
      <c r="HOV194" s="52"/>
      <c r="HOW194" s="52"/>
      <c r="HOX194" s="52"/>
      <c r="HOY194" s="52"/>
      <c r="HOZ194" s="52"/>
      <c r="HPA194" s="52"/>
      <c r="HPB194" s="52"/>
      <c r="HPC194" s="52"/>
      <c r="HPD194" s="52"/>
      <c r="HPE194" s="52"/>
      <c r="HPF194" s="52"/>
      <c r="HPG194" s="52"/>
      <c r="HPH194" s="52"/>
      <c r="HPI194" s="52"/>
      <c r="HPJ194" s="52"/>
      <c r="HPK194" s="52"/>
      <c r="HPL194" s="52"/>
      <c r="HPM194" s="52"/>
      <c r="HPN194" s="52"/>
      <c r="HPO194" s="52"/>
      <c r="HPP194" s="52"/>
      <c r="HPQ194" s="52"/>
      <c r="HPR194" s="52"/>
      <c r="HPS194" s="52"/>
      <c r="HPT194" s="52"/>
      <c r="HPU194" s="52"/>
      <c r="HPV194" s="52"/>
      <c r="HPW194" s="52"/>
      <c r="HPX194" s="52"/>
      <c r="HPY194" s="52"/>
      <c r="HPZ194" s="52"/>
      <c r="HQA194" s="52"/>
      <c r="HQB194" s="52"/>
      <c r="HQC194" s="52"/>
      <c r="HQD194" s="52"/>
      <c r="HQE194" s="52"/>
      <c r="HQF194" s="52"/>
      <c r="HQG194" s="52"/>
      <c r="HQH194" s="52"/>
      <c r="HQI194" s="52"/>
      <c r="HQJ194" s="52"/>
      <c r="HQK194" s="52"/>
      <c r="HQL194" s="52"/>
      <c r="HQM194" s="52"/>
      <c r="HQN194" s="52"/>
      <c r="HQO194" s="52"/>
      <c r="HQP194" s="52"/>
      <c r="HQQ194" s="52"/>
      <c r="HQR194" s="52"/>
      <c r="HQS194" s="52"/>
      <c r="HQT194" s="52"/>
      <c r="HQU194" s="52"/>
      <c r="HQV194" s="52"/>
      <c r="HQW194" s="52"/>
      <c r="HQX194" s="52"/>
      <c r="HQY194" s="52"/>
      <c r="HQZ194" s="52"/>
      <c r="HRA194" s="52"/>
      <c r="HRB194" s="52"/>
      <c r="HRC194" s="52"/>
      <c r="HRD194" s="52"/>
      <c r="HRE194" s="52"/>
      <c r="HRF194" s="52"/>
      <c r="HRG194" s="52"/>
      <c r="HRI194" s="52"/>
      <c r="HRK194" s="52"/>
      <c r="HRL194" s="52"/>
      <c r="HRM194" s="52"/>
      <c r="HRN194" s="52"/>
      <c r="HRO194" s="52"/>
      <c r="HRP194" s="52"/>
      <c r="HRQ194" s="52"/>
      <c r="HRR194" s="52"/>
      <c r="HRW194" s="52"/>
      <c r="HRX194" s="52"/>
      <c r="HRY194" s="52"/>
      <c r="HRZ194" s="52"/>
      <c r="HSA194" s="52"/>
      <c r="HSB194" s="52"/>
      <c r="HSC194" s="52"/>
      <c r="HSD194" s="52"/>
      <c r="HSE194" s="52"/>
      <c r="HSF194" s="52"/>
      <c r="HSG194" s="52"/>
      <c r="HSH194" s="52"/>
      <c r="HSI194" s="52"/>
      <c r="HSJ194" s="52"/>
      <c r="HSK194" s="52"/>
      <c r="HSL194" s="52"/>
      <c r="HSM194" s="52"/>
      <c r="HSN194" s="52"/>
      <c r="HSO194" s="52"/>
      <c r="HSP194" s="52"/>
      <c r="HSQ194" s="52"/>
      <c r="HSR194" s="52"/>
      <c r="HSS194" s="52"/>
      <c r="HST194" s="52"/>
      <c r="HSU194" s="52"/>
      <c r="HSV194" s="52"/>
      <c r="HSW194" s="52"/>
      <c r="HSX194" s="52"/>
      <c r="HSY194" s="52"/>
      <c r="HSZ194" s="52"/>
      <c r="HTA194" s="52"/>
      <c r="HTB194" s="52"/>
      <c r="HTC194" s="52"/>
      <c r="HTD194" s="52"/>
      <c r="HTE194" s="52"/>
      <c r="HTF194" s="52"/>
      <c r="HTG194" s="52"/>
      <c r="HTH194" s="52"/>
      <c r="HTI194" s="52"/>
      <c r="HTJ194" s="52"/>
      <c r="HTK194" s="52"/>
      <c r="HTL194" s="52"/>
      <c r="HTM194" s="52"/>
      <c r="HTN194" s="52"/>
      <c r="HTO194" s="52"/>
      <c r="HTP194" s="52"/>
      <c r="HTQ194" s="52"/>
      <c r="HTR194" s="52"/>
      <c r="HTS194" s="52"/>
      <c r="HTT194" s="52"/>
      <c r="HTU194" s="52"/>
      <c r="HTV194" s="52"/>
      <c r="HTW194" s="52"/>
      <c r="HTX194" s="52"/>
      <c r="HTY194" s="52"/>
      <c r="HTZ194" s="52"/>
      <c r="HUA194" s="52"/>
      <c r="HUB194" s="52"/>
      <c r="HUC194" s="52"/>
      <c r="HUD194" s="52"/>
      <c r="HUE194" s="52"/>
      <c r="HUF194" s="52"/>
      <c r="HUG194" s="52"/>
      <c r="HUH194" s="52"/>
      <c r="HUI194" s="52"/>
      <c r="HUJ194" s="52"/>
      <c r="HUK194" s="52"/>
      <c r="HUL194" s="52"/>
      <c r="HUM194" s="52"/>
      <c r="HUN194" s="52"/>
      <c r="HUO194" s="52"/>
      <c r="HUP194" s="52"/>
      <c r="HUQ194" s="52"/>
      <c r="HUR194" s="52"/>
      <c r="HUS194" s="52"/>
      <c r="HUT194" s="52"/>
      <c r="HUU194" s="52"/>
      <c r="HUV194" s="52"/>
      <c r="HUW194" s="52"/>
      <c r="HUX194" s="52"/>
      <c r="HUY194" s="52"/>
      <c r="HUZ194" s="52"/>
      <c r="HVA194" s="52"/>
      <c r="HVB194" s="52"/>
      <c r="HVC194" s="52"/>
      <c r="HVD194" s="52"/>
      <c r="HVE194" s="52"/>
      <c r="HVF194" s="52"/>
      <c r="HVG194" s="52"/>
      <c r="HVH194" s="52"/>
      <c r="HVI194" s="52"/>
      <c r="HVJ194" s="52"/>
      <c r="HVK194" s="52"/>
      <c r="HVL194" s="52"/>
      <c r="HVM194" s="52"/>
      <c r="HVN194" s="52"/>
      <c r="HVO194" s="52"/>
      <c r="HVP194" s="52"/>
      <c r="HVQ194" s="52"/>
      <c r="HVR194" s="52"/>
      <c r="HVS194" s="52"/>
      <c r="HVT194" s="52"/>
      <c r="HVU194" s="52"/>
      <c r="HVV194" s="52"/>
      <c r="HVW194" s="52"/>
      <c r="HVX194" s="52"/>
      <c r="HVY194" s="52"/>
      <c r="HVZ194" s="52"/>
      <c r="HWA194" s="52"/>
      <c r="HWB194" s="52"/>
      <c r="HWC194" s="52"/>
      <c r="HWD194" s="52"/>
      <c r="HWE194" s="52"/>
      <c r="HWF194" s="52"/>
      <c r="HWG194" s="52"/>
      <c r="HWH194" s="52"/>
      <c r="HWI194" s="52"/>
      <c r="HWJ194" s="52"/>
      <c r="HWK194" s="52"/>
      <c r="HWL194" s="52"/>
      <c r="HWM194" s="52"/>
      <c r="HWN194" s="52"/>
      <c r="HWO194" s="52"/>
      <c r="HWP194" s="52"/>
      <c r="HWQ194" s="52"/>
      <c r="HWR194" s="52"/>
      <c r="HWS194" s="52"/>
      <c r="HWT194" s="52"/>
      <c r="HWU194" s="52"/>
      <c r="HWV194" s="52"/>
      <c r="HWW194" s="52"/>
      <c r="HWX194" s="52"/>
      <c r="HWY194" s="52"/>
      <c r="HWZ194" s="52"/>
      <c r="HXA194" s="52"/>
      <c r="HXB194" s="52"/>
      <c r="HXC194" s="52"/>
      <c r="HXD194" s="52"/>
      <c r="HXE194" s="52"/>
      <c r="HXF194" s="52"/>
      <c r="HXG194" s="52"/>
      <c r="HXH194" s="52"/>
      <c r="HXI194" s="52"/>
      <c r="HXJ194" s="52"/>
      <c r="HXK194" s="52"/>
      <c r="HXL194" s="52"/>
      <c r="HXM194" s="52"/>
      <c r="HXN194" s="52"/>
      <c r="HXO194" s="52"/>
      <c r="HXP194" s="52"/>
      <c r="HXQ194" s="52"/>
      <c r="HXR194" s="52"/>
      <c r="HXS194" s="52"/>
      <c r="HXT194" s="52"/>
      <c r="HXU194" s="52"/>
      <c r="HXV194" s="52"/>
      <c r="HXW194" s="52"/>
      <c r="HXX194" s="52"/>
      <c r="HXY194" s="52"/>
      <c r="HXZ194" s="52"/>
      <c r="HYA194" s="52"/>
      <c r="HYB194" s="52"/>
      <c r="HYC194" s="52"/>
      <c r="HYD194" s="52"/>
      <c r="HYE194" s="52"/>
      <c r="HYF194" s="52"/>
      <c r="HYG194" s="52"/>
      <c r="HYH194" s="52"/>
      <c r="HYI194" s="52"/>
      <c r="HYJ194" s="52"/>
      <c r="HYK194" s="52"/>
      <c r="HYL194" s="52"/>
      <c r="HYM194" s="52"/>
      <c r="HYN194" s="52"/>
      <c r="HYO194" s="52"/>
      <c r="HYP194" s="52"/>
      <c r="HYQ194" s="52"/>
      <c r="HYR194" s="52"/>
      <c r="HYS194" s="52"/>
      <c r="HYT194" s="52"/>
      <c r="HYU194" s="52"/>
      <c r="HYV194" s="52"/>
      <c r="HYW194" s="52"/>
      <c r="HYX194" s="52"/>
      <c r="HYY194" s="52"/>
      <c r="HYZ194" s="52"/>
      <c r="HZA194" s="52"/>
      <c r="HZB194" s="52"/>
      <c r="HZC194" s="52"/>
      <c r="HZD194" s="52"/>
      <c r="HZE194" s="52"/>
      <c r="HZF194" s="52"/>
      <c r="HZG194" s="52"/>
      <c r="HZH194" s="52"/>
      <c r="HZI194" s="52"/>
      <c r="HZJ194" s="52"/>
      <c r="HZK194" s="52"/>
      <c r="HZL194" s="52"/>
      <c r="HZM194" s="52"/>
      <c r="HZN194" s="52"/>
      <c r="HZO194" s="52"/>
      <c r="HZP194" s="52"/>
      <c r="HZQ194" s="52"/>
      <c r="HZR194" s="52"/>
      <c r="HZS194" s="52"/>
      <c r="HZT194" s="52"/>
      <c r="HZU194" s="52"/>
      <c r="HZV194" s="52"/>
      <c r="HZW194" s="52"/>
      <c r="HZX194" s="52"/>
      <c r="HZY194" s="52"/>
      <c r="HZZ194" s="52"/>
      <c r="IAA194" s="52"/>
      <c r="IAB194" s="52"/>
      <c r="IAC194" s="52"/>
      <c r="IAD194" s="52"/>
      <c r="IAE194" s="52"/>
      <c r="IAF194" s="52"/>
      <c r="IAG194" s="52"/>
      <c r="IAH194" s="52"/>
      <c r="IAI194" s="52"/>
      <c r="IAJ194" s="52"/>
      <c r="IAK194" s="52"/>
      <c r="IAL194" s="52"/>
      <c r="IAM194" s="52"/>
      <c r="IAN194" s="52"/>
      <c r="IAO194" s="52"/>
      <c r="IAP194" s="52"/>
      <c r="IAQ194" s="52"/>
      <c r="IAR194" s="52"/>
      <c r="IAS194" s="52"/>
      <c r="IAT194" s="52"/>
      <c r="IAU194" s="52"/>
      <c r="IAV194" s="52"/>
      <c r="IAW194" s="52"/>
      <c r="IAX194" s="52"/>
      <c r="IAY194" s="52"/>
      <c r="IAZ194" s="52"/>
      <c r="IBA194" s="52"/>
      <c r="IBB194" s="52"/>
      <c r="IBC194" s="52"/>
      <c r="IBE194" s="52"/>
      <c r="IBG194" s="52"/>
      <c r="IBH194" s="52"/>
      <c r="IBI194" s="52"/>
      <c r="IBJ194" s="52"/>
      <c r="IBK194" s="52"/>
      <c r="IBL194" s="52"/>
      <c r="IBM194" s="52"/>
      <c r="IBN194" s="52"/>
      <c r="IBS194" s="52"/>
      <c r="IBT194" s="52"/>
      <c r="IBU194" s="52"/>
      <c r="IBV194" s="52"/>
      <c r="IBW194" s="52"/>
      <c r="IBX194" s="52"/>
      <c r="IBY194" s="52"/>
      <c r="IBZ194" s="52"/>
      <c r="ICA194" s="52"/>
      <c r="ICB194" s="52"/>
      <c r="ICC194" s="52"/>
      <c r="ICD194" s="52"/>
      <c r="ICE194" s="52"/>
      <c r="ICF194" s="52"/>
      <c r="ICG194" s="52"/>
      <c r="ICH194" s="52"/>
      <c r="ICI194" s="52"/>
      <c r="ICJ194" s="52"/>
      <c r="ICK194" s="52"/>
      <c r="ICL194" s="52"/>
      <c r="ICM194" s="52"/>
      <c r="ICN194" s="52"/>
      <c r="ICO194" s="52"/>
      <c r="ICP194" s="52"/>
      <c r="ICQ194" s="52"/>
      <c r="ICR194" s="52"/>
      <c r="ICS194" s="52"/>
      <c r="ICT194" s="52"/>
      <c r="ICU194" s="52"/>
      <c r="ICV194" s="52"/>
      <c r="ICW194" s="52"/>
      <c r="ICX194" s="52"/>
      <c r="ICY194" s="52"/>
      <c r="ICZ194" s="52"/>
      <c r="IDA194" s="52"/>
      <c r="IDB194" s="52"/>
      <c r="IDC194" s="52"/>
      <c r="IDD194" s="52"/>
      <c r="IDE194" s="52"/>
      <c r="IDF194" s="52"/>
      <c r="IDG194" s="52"/>
      <c r="IDH194" s="52"/>
      <c r="IDI194" s="52"/>
      <c r="IDJ194" s="52"/>
      <c r="IDK194" s="52"/>
      <c r="IDL194" s="52"/>
      <c r="IDM194" s="52"/>
      <c r="IDN194" s="52"/>
      <c r="IDO194" s="52"/>
      <c r="IDP194" s="52"/>
      <c r="IDQ194" s="52"/>
      <c r="IDR194" s="52"/>
      <c r="IDS194" s="52"/>
      <c r="IDT194" s="52"/>
      <c r="IDU194" s="52"/>
      <c r="IDV194" s="52"/>
      <c r="IDW194" s="52"/>
      <c r="IDX194" s="52"/>
      <c r="IDY194" s="52"/>
      <c r="IDZ194" s="52"/>
      <c r="IEA194" s="52"/>
      <c r="IEB194" s="52"/>
      <c r="IEC194" s="52"/>
      <c r="IED194" s="52"/>
      <c r="IEE194" s="52"/>
      <c r="IEF194" s="52"/>
      <c r="IEG194" s="52"/>
      <c r="IEH194" s="52"/>
      <c r="IEI194" s="52"/>
      <c r="IEJ194" s="52"/>
      <c r="IEK194" s="52"/>
      <c r="IEL194" s="52"/>
      <c r="IEM194" s="52"/>
      <c r="IEN194" s="52"/>
      <c r="IEO194" s="52"/>
      <c r="IEP194" s="52"/>
      <c r="IEQ194" s="52"/>
      <c r="IER194" s="52"/>
      <c r="IES194" s="52"/>
      <c r="IET194" s="52"/>
      <c r="IEU194" s="52"/>
      <c r="IEV194" s="52"/>
      <c r="IEW194" s="52"/>
      <c r="IEX194" s="52"/>
      <c r="IEY194" s="52"/>
      <c r="IEZ194" s="52"/>
      <c r="IFA194" s="52"/>
      <c r="IFB194" s="52"/>
      <c r="IFC194" s="52"/>
      <c r="IFD194" s="52"/>
      <c r="IFE194" s="52"/>
      <c r="IFF194" s="52"/>
      <c r="IFG194" s="52"/>
      <c r="IFH194" s="52"/>
      <c r="IFI194" s="52"/>
      <c r="IFJ194" s="52"/>
      <c r="IFK194" s="52"/>
      <c r="IFL194" s="52"/>
      <c r="IFM194" s="52"/>
      <c r="IFN194" s="52"/>
      <c r="IFO194" s="52"/>
      <c r="IFP194" s="52"/>
      <c r="IFQ194" s="52"/>
      <c r="IFR194" s="52"/>
      <c r="IFS194" s="52"/>
      <c r="IFT194" s="52"/>
      <c r="IFU194" s="52"/>
      <c r="IFV194" s="52"/>
      <c r="IFW194" s="52"/>
      <c r="IFX194" s="52"/>
      <c r="IFY194" s="52"/>
      <c r="IFZ194" s="52"/>
      <c r="IGA194" s="52"/>
      <c r="IGB194" s="52"/>
      <c r="IGC194" s="52"/>
      <c r="IGD194" s="52"/>
      <c r="IGE194" s="52"/>
      <c r="IGF194" s="52"/>
      <c r="IGG194" s="52"/>
      <c r="IGH194" s="52"/>
      <c r="IGI194" s="52"/>
      <c r="IGJ194" s="52"/>
      <c r="IGK194" s="52"/>
      <c r="IGL194" s="52"/>
      <c r="IGM194" s="52"/>
      <c r="IGN194" s="52"/>
      <c r="IGO194" s="52"/>
      <c r="IGP194" s="52"/>
      <c r="IGQ194" s="52"/>
      <c r="IGR194" s="52"/>
      <c r="IGS194" s="52"/>
      <c r="IGT194" s="52"/>
      <c r="IGU194" s="52"/>
      <c r="IGV194" s="52"/>
      <c r="IGW194" s="52"/>
      <c r="IGX194" s="52"/>
      <c r="IGY194" s="52"/>
      <c r="IGZ194" s="52"/>
      <c r="IHA194" s="52"/>
      <c r="IHB194" s="52"/>
      <c r="IHC194" s="52"/>
      <c r="IHD194" s="52"/>
      <c r="IHE194" s="52"/>
      <c r="IHF194" s="52"/>
      <c r="IHG194" s="52"/>
      <c r="IHH194" s="52"/>
      <c r="IHI194" s="52"/>
      <c r="IHJ194" s="52"/>
      <c r="IHK194" s="52"/>
      <c r="IHL194" s="52"/>
      <c r="IHM194" s="52"/>
      <c r="IHN194" s="52"/>
      <c r="IHO194" s="52"/>
      <c r="IHP194" s="52"/>
      <c r="IHQ194" s="52"/>
      <c r="IHR194" s="52"/>
      <c r="IHS194" s="52"/>
      <c r="IHT194" s="52"/>
      <c r="IHU194" s="52"/>
      <c r="IHV194" s="52"/>
      <c r="IHW194" s="52"/>
      <c r="IHX194" s="52"/>
      <c r="IHY194" s="52"/>
      <c r="IHZ194" s="52"/>
      <c r="IIA194" s="52"/>
      <c r="IIB194" s="52"/>
      <c r="IIC194" s="52"/>
      <c r="IID194" s="52"/>
      <c r="IIE194" s="52"/>
      <c r="IIF194" s="52"/>
      <c r="IIG194" s="52"/>
      <c r="IIH194" s="52"/>
      <c r="III194" s="52"/>
      <c r="IIJ194" s="52"/>
      <c r="IIK194" s="52"/>
      <c r="IIL194" s="52"/>
      <c r="IIM194" s="52"/>
      <c r="IIN194" s="52"/>
      <c r="IIO194" s="52"/>
      <c r="IIP194" s="52"/>
      <c r="IIQ194" s="52"/>
      <c r="IIR194" s="52"/>
      <c r="IIS194" s="52"/>
      <c r="IIT194" s="52"/>
      <c r="IIU194" s="52"/>
      <c r="IIV194" s="52"/>
      <c r="IIW194" s="52"/>
      <c r="IIX194" s="52"/>
      <c r="IIY194" s="52"/>
      <c r="IIZ194" s="52"/>
      <c r="IJA194" s="52"/>
      <c r="IJB194" s="52"/>
      <c r="IJC194" s="52"/>
      <c r="IJD194" s="52"/>
      <c r="IJE194" s="52"/>
      <c r="IJF194" s="52"/>
      <c r="IJG194" s="52"/>
      <c r="IJH194" s="52"/>
      <c r="IJI194" s="52"/>
      <c r="IJJ194" s="52"/>
      <c r="IJK194" s="52"/>
      <c r="IJL194" s="52"/>
      <c r="IJM194" s="52"/>
      <c r="IJN194" s="52"/>
      <c r="IJO194" s="52"/>
      <c r="IJP194" s="52"/>
      <c r="IJQ194" s="52"/>
      <c r="IJR194" s="52"/>
      <c r="IJS194" s="52"/>
      <c r="IJT194" s="52"/>
      <c r="IJU194" s="52"/>
      <c r="IJV194" s="52"/>
      <c r="IJW194" s="52"/>
      <c r="IJX194" s="52"/>
      <c r="IJY194" s="52"/>
      <c r="IJZ194" s="52"/>
      <c r="IKA194" s="52"/>
      <c r="IKB194" s="52"/>
      <c r="IKC194" s="52"/>
      <c r="IKD194" s="52"/>
      <c r="IKE194" s="52"/>
      <c r="IKF194" s="52"/>
      <c r="IKG194" s="52"/>
      <c r="IKH194" s="52"/>
      <c r="IKI194" s="52"/>
      <c r="IKJ194" s="52"/>
      <c r="IKK194" s="52"/>
      <c r="IKL194" s="52"/>
      <c r="IKM194" s="52"/>
      <c r="IKN194" s="52"/>
      <c r="IKO194" s="52"/>
      <c r="IKP194" s="52"/>
      <c r="IKQ194" s="52"/>
      <c r="IKR194" s="52"/>
      <c r="IKS194" s="52"/>
      <c r="IKT194" s="52"/>
      <c r="IKU194" s="52"/>
      <c r="IKV194" s="52"/>
      <c r="IKW194" s="52"/>
      <c r="IKX194" s="52"/>
      <c r="IKY194" s="52"/>
      <c r="ILA194" s="52"/>
      <c r="ILC194" s="52"/>
      <c r="ILD194" s="52"/>
      <c r="ILE194" s="52"/>
      <c r="ILF194" s="52"/>
      <c r="ILG194" s="52"/>
      <c r="ILH194" s="52"/>
      <c r="ILI194" s="52"/>
      <c r="ILJ194" s="52"/>
      <c r="ILO194" s="52"/>
      <c r="ILP194" s="52"/>
      <c r="ILQ194" s="52"/>
      <c r="ILR194" s="52"/>
      <c r="ILS194" s="52"/>
      <c r="ILT194" s="52"/>
      <c r="ILU194" s="52"/>
      <c r="ILV194" s="52"/>
      <c r="ILW194" s="52"/>
      <c r="ILX194" s="52"/>
      <c r="ILY194" s="52"/>
      <c r="ILZ194" s="52"/>
      <c r="IMA194" s="52"/>
      <c r="IMB194" s="52"/>
      <c r="IMC194" s="52"/>
      <c r="IMD194" s="52"/>
      <c r="IME194" s="52"/>
      <c r="IMF194" s="52"/>
      <c r="IMG194" s="52"/>
      <c r="IMH194" s="52"/>
      <c r="IMI194" s="52"/>
      <c r="IMJ194" s="52"/>
      <c r="IMK194" s="52"/>
      <c r="IML194" s="52"/>
      <c r="IMM194" s="52"/>
      <c r="IMN194" s="52"/>
      <c r="IMO194" s="52"/>
      <c r="IMP194" s="52"/>
      <c r="IMQ194" s="52"/>
      <c r="IMR194" s="52"/>
      <c r="IMS194" s="52"/>
      <c r="IMT194" s="52"/>
      <c r="IMU194" s="52"/>
      <c r="IMV194" s="52"/>
      <c r="IMW194" s="52"/>
      <c r="IMX194" s="52"/>
      <c r="IMY194" s="52"/>
      <c r="IMZ194" s="52"/>
      <c r="INA194" s="52"/>
      <c r="INB194" s="52"/>
      <c r="INC194" s="52"/>
      <c r="IND194" s="52"/>
      <c r="INE194" s="52"/>
      <c r="INF194" s="52"/>
      <c r="ING194" s="52"/>
      <c r="INH194" s="52"/>
      <c r="INI194" s="52"/>
      <c r="INJ194" s="52"/>
      <c r="INK194" s="52"/>
      <c r="INL194" s="52"/>
      <c r="INM194" s="52"/>
      <c r="INN194" s="52"/>
      <c r="INO194" s="52"/>
      <c r="INP194" s="52"/>
      <c r="INQ194" s="52"/>
      <c r="INR194" s="52"/>
      <c r="INS194" s="52"/>
      <c r="INT194" s="52"/>
      <c r="INU194" s="52"/>
      <c r="INV194" s="52"/>
      <c r="INW194" s="52"/>
      <c r="INX194" s="52"/>
      <c r="INY194" s="52"/>
      <c r="INZ194" s="52"/>
      <c r="IOA194" s="52"/>
      <c r="IOB194" s="52"/>
      <c r="IOC194" s="52"/>
      <c r="IOD194" s="52"/>
      <c r="IOE194" s="52"/>
      <c r="IOF194" s="52"/>
      <c r="IOG194" s="52"/>
      <c r="IOH194" s="52"/>
      <c r="IOI194" s="52"/>
      <c r="IOJ194" s="52"/>
      <c r="IOK194" s="52"/>
      <c r="IOL194" s="52"/>
      <c r="IOM194" s="52"/>
      <c r="ION194" s="52"/>
      <c r="IOO194" s="52"/>
      <c r="IOP194" s="52"/>
      <c r="IOQ194" s="52"/>
      <c r="IOR194" s="52"/>
      <c r="IOS194" s="52"/>
      <c r="IOT194" s="52"/>
      <c r="IOU194" s="52"/>
      <c r="IOV194" s="52"/>
      <c r="IOW194" s="52"/>
      <c r="IOX194" s="52"/>
      <c r="IOY194" s="52"/>
      <c r="IOZ194" s="52"/>
      <c r="IPA194" s="52"/>
      <c r="IPB194" s="52"/>
      <c r="IPC194" s="52"/>
      <c r="IPD194" s="52"/>
      <c r="IPE194" s="52"/>
      <c r="IPF194" s="52"/>
      <c r="IPG194" s="52"/>
      <c r="IPH194" s="52"/>
      <c r="IPI194" s="52"/>
      <c r="IPJ194" s="52"/>
      <c r="IPK194" s="52"/>
      <c r="IPL194" s="52"/>
      <c r="IPM194" s="52"/>
      <c r="IPN194" s="52"/>
      <c r="IPO194" s="52"/>
      <c r="IPP194" s="52"/>
      <c r="IPQ194" s="52"/>
      <c r="IPR194" s="52"/>
      <c r="IPS194" s="52"/>
      <c r="IPT194" s="52"/>
      <c r="IPU194" s="52"/>
      <c r="IPV194" s="52"/>
      <c r="IPW194" s="52"/>
      <c r="IPX194" s="52"/>
      <c r="IPY194" s="52"/>
      <c r="IPZ194" s="52"/>
      <c r="IQA194" s="52"/>
      <c r="IQB194" s="52"/>
      <c r="IQC194" s="52"/>
      <c r="IQD194" s="52"/>
      <c r="IQE194" s="52"/>
      <c r="IQF194" s="52"/>
      <c r="IQG194" s="52"/>
      <c r="IQH194" s="52"/>
      <c r="IQI194" s="52"/>
      <c r="IQJ194" s="52"/>
      <c r="IQK194" s="52"/>
      <c r="IQL194" s="52"/>
      <c r="IQM194" s="52"/>
      <c r="IQN194" s="52"/>
      <c r="IQO194" s="52"/>
      <c r="IQP194" s="52"/>
      <c r="IQQ194" s="52"/>
      <c r="IQR194" s="52"/>
      <c r="IQS194" s="52"/>
      <c r="IQT194" s="52"/>
      <c r="IQU194" s="52"/>
      <c r="IQV194" s="52"/>
      <c r="IQW194" s="52"/>
      <c r="IQX194" s="52"/>
      <c r="IQY194" s="52"/>
      <c r="IQZ194" s="52"/>
      <c r="IRA194" s="52"/>
      <c r="IRB194" s="52"/>
      <c r="IRC194" s="52"/>
      <c r="IRD194" s="52"/>
      <c r="IRE194" s="52"/>
      <c r="IRF194" s="52"/>
      <c r="IRG194" s="52"/>
      <c r="IRH194" s="52"/>
      <c r="IRI194" s="52"/>
      <c r="IRJ194" s="52"/>
      <c r="IRK194" s="52"/>
      <c r="IRL194" s="52"/>
      <c r="IRM194" s="52"/>
      <c r="IRN194" s="52"/>
      <c r="IRO194" s="52"/>
      <c r="IRP194" s="52"/>
      <c r="IRQ194" s="52"/>
      <c r="IRR194" s="52"/>
      <c r="IRS194" s="52"/>
      <c r="IRT194" s="52"/>
      <c r="IRU194" s="52"/>
      <c r="IRV194" s="52"/>
      <c r="IRW194" s="52"/>
      <c r="IRX194" s="52"/>
      <c r="IRY194" s="52"/>
      <c r="IRZ194" s="52"/>
      <c r="ISA194" s="52"/>
      <c r="ISB194" s="52"/>
      <c r="ISC194" s="52"/>
      <c r="ISD194" s="52"/>
      <c r="ISE194" s="52"/>
      <c r="ISF194" s="52"/>
      <c r="ISG194" s="52"/>
      <c r="ISH194" s="52"/>
      <c r="ISI194" s="52"/>
      <c r="ISJ194" s="52"/>
      <c r="ISK194" s="52"/>
      <c r="ISL194" s="52"/>
      <c r="ISM194" s="52"/>
      <c r="ISN194" s="52"/>
      <c r="ISO194" s="52"/>
      <c r="ISP194" s="52"/>
      <c r="ISQ194" s="52"/>
      <c r="ISR194" s="52"/>
      <c r="ISS194" s="52"/>
      <c r="IST194" s="52"/>
      <c r="ISU194" s="52"/>
      <c r="ISV194" s="52"/>
      <c r="ISW194" s="52"/>
      <c r="ISX194" s="52"/>
      <c r="ISY194" s="52"/>
      <c r="ISZ194" s="52"/>
      <c r="ITA194" s="52"/>
      <c r="ITB194" s="52"/>
      <c r="ITC194" s="52"/>
      <c r="ITD194" s="52"/>
      <c r="ITE194" s="52"/>
      <c r="ITF194" s="52"/>
      <c r="ITG194" s="52"/>
      <c r="ITH194" s="52"/>
      <c r="ITI194" s="52"/>
      <c r="ITJ194" s="52"/>
      <c r="ITK194" s="52"/>
      <c r="ITL194" s="52"/>
      <c r="ITM194" s="52"/>
      <c r="ITN194" s="52"/>
      <c r="ITO194" s="52"/>
      <c r="ITP194" s="52"/>
      <c r="ITQ194" s="52"/>
      <c r="ITR194" s="52"/>
      <c r="ITS194" s="52"/>
      <c r="ITT194" s="52"/>
      <c r="ITU194" s="52"/>
      <c r="ITV194" s="52"/>
      <c r="ITW194" s="52"/>
      <c r="ITX194" s="52"/>
      <c r="ITY194" s="52"/>
      <c r="ITZ194" s="52"/>
      <c r="IUA194" s="52"/>
      <c r="IUB194" s="52"/>
      <c r="IUC194" s="52"/>
      <c r="IUD194" s="52"/>
      <c r="IUE194" s="52"/>
      <c r="IUF194" s="52"/>
      <c r="IUG194" s="52"/>
      <c r="IUH194" s="52"/>
      <c r="IUI194" s="52"/>
      <c r="IUJ194" s="52"/>
      <c r="IUK194" s="52"/>
      <c r="IUL194" s="52"/>
      <c r="IUM194" s="52"/>
      <c r="IUN194" s="52"/>
      <c r="IUO194" s="52"/>
      <c r="IUP194" s="52"/>
      <c r="IUQ194" s="52"/>
      <c r="IUR194" s="52"/>
      <c r="IUS194" s="52"/>
      <c r="IUT194" s="52"/>
      <c r="IUU194" s="52"/>
      <c r="IUW194" s="52"/>
      <c r="IUY194" s="52"/>
      <c r="IUZ194" s="52"/>
      <c r="IVA194" s="52"/>
      <c r="IVB194" s="52"/>
      <c r="IVC194" s="52"/>
      <c r="IVD194" s="52"/>
      <c r="IVE194" s="52"/>
      <c r="IVF194" s="52"/>
      <c r="IVK194" s="52"/>
      <c r="IVL194" s="52"/>
      <c r="IVM194" s="52"/>
      <c r="IVN194" s="52"/>
      <c r="IVO194" s="52"/>
      <c r="IVP194" s="52"/>
      <c r="IVQ194" s="52"/>
      <c r="IVR194" s="52"/>
      <c r="IVS194" s="52"/>
      <c r="IVT194" s="52"/>
      <c r="IVU194" s="52"/>
      <c r="IVV194" s="52"/>
      <c r="IVW194" s="52"/>
      <c r="IVX194" s="52"/>
      <c r="IVY194" s="52"/>
      <c r="IVZ194" s="52"/>
      <c r="IWA194" s="52"/>
      <c r="IWB194" s="52"/>
      <c r="IWC194" s="52"/>
      <c r="IWD194" s="52"/>
      <c r="IWE194" s="52"/>
      <c r="IWF194" s="52"/>
      <c r="IWG194" s="52"/>
      <c r="IWH194" s="52"/>
      <c r="IWI194" s="52"/>
      <c r="IWJ194" s="52"/>
      <c r="IWK194" s="52"/>
      <c r="IWL194" s="52"/>
      <c r="IWM194" s="52"/>
      <c r="IWN194" s="52"/>
      <c r="IWO194" s="52"/>
      <c r="IWP194" s="52"/>
      <c r="IWQ194" s="52"/>
      <c r="IWR194" s="52"/>
      <c r="IWS194" s="52"/>
      <c r="IWT194" s="52"/>
      <c r="IWU194" s="52"/>
      <c r="IWV194" s="52"/>
      <c r="IWW194" s="52"/>
      <c r="IWX194" s="52"/>
      <c r="IWY194" s="52"/>
      <c r="IWZ194" s="52"/>
      <c r="IXA194" s="52"/>
      <c r="IXB194" s="52"/>
      <c r="IXC194" s="52"/>
      <c r="IXD194" s="52"/>
      <c r="IXE194" s="52"/>
      <c r="IXF194" s="52"/>
      <c r="IXG194" s="52"/>
      <c r="IXH194" s="52"/>
      <c r="IXI194" s="52"/>
      <c r="IXJ194" s="52"/>
      <c r="IXK194" s="52"/>
      <c r="IXL194" s="52"/>
      <c r="IXM194" s="52"/>
      <c r="IXN194" s="52"/>
      <c r="IXO194" s="52"/>
      <c r="IXP194" s="52"/>
      <c r="IXQ194" s="52"/>
      <c r="IXR194" s="52"/>
      <c r="IXS194" s="52"/>
      <c r="IXT194" s="52"/>
      <c r="IXU194" s="52"/>
      <c r="IXV194" s="52"/>
      <c r="IXW194" s="52"/>
      <c r="IXX194" s="52"/>
      <c r="IXY194" s="52"/>
      <c r="IXZ194" s="52"/>
      <c r="IYA194" s="52"/>
      <c r="IYB194" s="52"/>
      <c r="IYC194" s="52"/>
      <c r="IYD194" s="52"/>
      <c r="IYE194" s="52"/>
      <c r="IYF194" s="52"/>
      <c r="IYG194" s="52"/>
      <c r="IYH194" s="52"/>
      <c r="IYI194" s="52"/>
      <c r="IYJ194" s="52"/>
      <c r="IYK194" s="52"/>
      <c r="IYL194" s="52"/>
      <c r="IYM194" s="52"/>
      <c r="IYN194" s="52"/>
      <c r="IYO194" s="52"/>
      <c r="IYP194" s="52"/>
      <c r="IYQ194" s="52"/>
      <c r="IYR194" s="52"/>
      <c r="IYS194" s="52"/>
      <c r="IYT194" s="52"/>
      <c r="IYU194" s="52"/>
      <c r="IYV194" s="52"/>
      <c r="IYW194" s="52"/>
      <c r="IYX194" s="52"/>
      <c r="IYY194" s="52"/>
      <c r="IYZ194" s="52"/>
      <c r="IZA194" s="52"/>
      <c r="IZB194" s="52"/>
      <c r="IZC194" s="52"/>
      <c r="IZD194" s="52"/>
      <c r="IZE194" s="52"/>
      <c r="IZF194" s="52"/>
      <c r="IZG194" s="52"/>
      <c r="IZH194" s="52"/>
      <c r="IZI194" s="52"/>
      <c r="IZJ194" s="52"/>
      <c r="IZK194" s="52"/>
      <c r="IZL194" s="52"/>
      <c r="IZM194" s="52"/>
      <c r="IZN194" s="52"/>
      <c r="IZO194" s="52"/>
      <c r="IZP194" s="52"/>
      <c r="IZQ194" s="52"/>
      <c r="IZR194" s="52"/>
      <c r="IZS194" s="52"/>
      <c r="IZT194" s="52"/>
      <c r="IZU194" s="52"/>
      <c r="IZV194" s="52"/>
      <c r="IZW194" s="52"/>
      <c r="IZX194" s="52"/>
      <c r="IZY194" s="52"/>
      <c r="IZZ194" s="52"/>
      <c r="JAA194" s="52"/>
      <c r="JAB194" s="52"/>
      <c r="JAC194" s="52"/>
      <c r="JAD194" s="52"/>
      <c r="JAE194" s="52"/>
      <c r="JAF194" s="52"/>
      <c r="JAG194" s="52"/>
      <c r="JAH194" s="52"/>
      <c r="JAI194" s="52"/>
      <c r="JAJ194" s="52"/>
      <c r="JAK194" s="52"/>
      <c r="JAL194" s="52"/>
      <c r="JAM194" s="52"/>
      <c r="JAN194" s="52"/>
      <c r="JAO194" s="52"/>
      <c r="JAP194" s="52"/>
      <c r="JAQ194" s="52"/>
      <c r="JAR194" s="52"/>
      <c r="JAS194" s="52"/>
      <c r="JAT194" s="52"/>
      <c r="JAU194" s="52"/>
      <c r="JAV194" s="52"/>
      <c r="JAW194" s="52"/>
      <c r="JAX194" s="52"/>
      <c r="JAY194" s="52"/>
      <c r="JAZ194" s="52"/>
      <c r="JBA194" s="52"/>
      <c r="JBB194" s="52"/>
      <c r="JBC194" s="52"/>
      <c r="JBD194" s="52"/>
      <c r="JBE194" s="52"/>
      <c r="JBF194" s="52"/>
      <c r="JBG194" s="52"/>
      <c r="JBH194" s="52"/>
      <c r="JBI194" s="52"/>
      <c r="JBJ194" s="52"/>
      <c r="JBK194" s="52"/>
      <c r="JBL194" s="52"/>
      <c r="JBM194" s="52"/>
      <c r="JBN194" s="52"/>
      <c r="JBO194" s="52"/>
      <c r="JBP194" s="52"/>
      <c r="JBQ194" s="52"/>
      <c r="JBR194" s="52"/>
      <c r="JBS194" s="52"/>
      <c r="JBT194" s="52"/>
      <c r="JBU194" s="52"/>
      <c r="JBV194" s="52"/>
      <c r="JBW194" s="52"/>
      <c r="JBX194" s="52"/>
      <c r="JBY194" s="52"/>
      <c r="JBZ194" s="52"/>
      <c r="JCA194" s="52"/>
      <c r="JCB194" s="52"/>
      <c r="JCC194" s="52"/>
      <c r="JCD194" s="52"/>
      <c r="JCE194" s="52"/>
      <c r="JCF194" s="52"/>
      <c r="JCG194" s="52"/>
      <c r="JCH194" s="52"/>
      <c r="JCI194" s="52"/>
      <c r="JCJ194" s="52"/>
      <c r="JCK194" s="52"/>
      <c r="JCL194" s="52"/>
      <c r="JCM194" s="52"/>
      <c r="JCN194" s="52"/>
      <c r="JCO194" s="52"/>
      <c r="JCP194" s="52"/>
      <c r="JCQ194" s="52"/>
      <c r="JCR194" s="52"/>
      <c r="JCS194" s="52"/>
      <c r="JCT194" s="52"/>
      <c r="JCU194" s="52"/>
      <c r="JCV194" s="52"/>
      <c r="JCW194" s="52"/>
      <c r="JCX194" s="52"/>
      <c r="JCY194" s="52"/>
      <c r="JCZ194" s="52"/>
      <c r="JDA194" s="52"/>
      <c r="JDB194" s="52"/>
      <c r="JDC194" s="52"/>
      <c r="JDD194" s="52"/>
      <c r="JDE194" s="52"/>
      <c r="JDF194" s="52"/>
      <c r="JDG194" s="52"/>
      <c r="JDH194" s="52"/>
      <c r="JDI194" s="52"/>
      <c r="JDJ194" s="52"/>
      <c r="JDK194" s="52"/>
      <c r="JDL194" s="52"/>
      <c r="JDM194" s="52"/>
      <c r="JDN194" s="52"/>
      <c r="JDO194" s="52"/>
      <c r="JDP194" s="52"/>
      <c r="JDQ194" s="52"/>
      <c r="JDR194" s="52"/>
      <c r="JDS194" s="52"/>
      <c r="JDT194" s="52"/>
      <c r="JDU194" s="52"/>
      <c r="JDV194" s="52"/>
      <c r="JDW194" s="52"/>
      <c r="JDX194" s="52"/>
      <c r="JDY194" s="52"/>
      <c r="JDZ194" s="52"/>
      <c r="JEA194" s="52"/>
      <c r="JEB194" s="52"/>
      <c r="JEC194" s="52"/>
      <c r="JED194" s="52"/>
      <c r="JEE194" s="52"/>
      <c r="JEF194" s="52"/>
      <c r="JEG194" s="52"/>
      <c r="JEH194" s="52"/>
      <c r="JEI194" s="52"/>
      <c r="JEJ194" s="52"/>
      <c r="JEK194" s="52"/>
      <c r="JEL194" s="52"/>
      <c r="JEM194" s="52"/>
      <c r="JEN194" s="52"/>
      <c r="JEO194" s="52"/>
      <c r="JEP194" s="52"/>
      <c r="JEQ194" s="52"/>
      <c r="JES194" s="52"/>
      <c r="JEU194" s="52"/>
      <c r="JEV194" s="52"/>
      <c r="JEW194" s="52"/>
      <c r="JEX194" s="52"/>
      <c r="JEY194" s="52"/>
      <c r="JEZ194" s="52"/>
      <c r="JFA194" s="52"/>
      <c r="JFB194" s="52"/>
      <c r="JFG194" s="52"/>
      <c r="JFH194" s="52"/>
      <c r="JFI194" s="52"/>
      <c r="JFJ194" s="52"/>
      <c r="JFK194" s="52"/>
      <c r="JFL194" s="52"/>
      <c r="JFM194" s="52"/>
      <c r="JFN194" s="52"/>
      <c r="JFO194" s="52"/>
      <c r="JFP194" s="52"/>
      <c r="JFQ194" s="52"/>
      <c r="JFR194" s="52"/>
      <c r="JFS194" s="52"/>
      <c r="JFT194" s="52"/>
      <c r="JFU194" s="52"/>
      <c r="JFV194" s="52"/>
      <c r="JFW194" s="52"/>
      <c r="JFX194" s="52"/>
      <c r="JFY194" s="52"/>
      <c r="JFZ194" s="52"/>
      <c r="JGA194" s="52"/>
      <c r="JGB194" s="52"/>
      <c r="JGC194" s="52"/>
      <c r="JGD194" s="52"/>
      <c r="JGE194" s="52"/>
      <c r="JGF194" s="52"/>
      <c r="JGG194" s="52"/>
      <c r="JGH194" s="52"/>
      <c r="JGI194" s="52"/>
      <c r="JGJ194" s="52"/>
      <c r="JGK194" s="52"/>
      <c r="JGL194" s="52"/>
      <c r="JGM194" s="52"/>
      <c r="JGN194" s="52"/>
      <c r="JGO194" s="52"/>
      <c r="JGP194" s="52"/>
      <c r="JGQ194" s="52"/>
      <c r="JGR194" s="52"/>
      <c r="JGS194" s="52"/>
      <c r="JGT194" s="52"/>
      <c r="JGU194" s="52"/>
      <c r="JGV194" s="52"/>
      <c r="JGW194" s="52"/>
      <c r="JGX194" s="52"/>
      <c r="JGY194" s="52"/>
      <c r="JGZ194" s="52"/>
      <c r="JHA194" s="52"/>
      <c r="JHB194" s="52"/>
      <c r="JHC194" s="52"/>
      <c r="JHD194" s="52"/>
      <c r="JHE194" s="52"/>
      <c r="JHF194" s="52"/>
      <c r="JHG194" s="52"/>
      <c r="JHH194" s="52"/>
      <c r="JHI194" s="52"/>
      <c r="JHJ194" s="52"/>
      <c r="JHK194" s="52"/>
      <c r="JHL194" s="52"/>
      <c r="JHM194" s="52"/>
      <c r="JHN194" s="52"/>
      <c r="JHO194" s="52"/>
      <c r="JHP194" s="52"/>
      <c r="JHQ194" s="52"/>
      <c r="JHR194" s="52"/>
      <c r="JHS194" s="52"/>
      <c r="JHT194" s="52"/>
      <c r="JHU194" s="52"/>
      <c r="JHV194" s="52"/>
      <c r="JHW194" s="52"/>
      <c r="JHX194" s="52"/>
      <c r="JHY194" s="52"/>
      <c r="JHZ194" s="52"/>
      <c r="JIA194" s="52"/>
      <c r="JIB194" s="52"/>
      <c r="JIC194" s="52"/>
      <c r="JID194" s="52"/>
      <c r="JIE194" s="52"/>
      <c r="JIF194" s="52"/>
      <c r="JIG194" s="52"/>
      <c r="JIH194" s="52"/>
      <c r="JII194" s="52"/>
      <c r="JIJ194" s="52"/>
      <c r="JIK194" s="52"/>
      <c r="JIL194" s="52"/>
      <c r="JIM194" s="52"/>
      <c r="JIN194" s="52"/>
      <c r="JIO194" s="52"/>
      <c r="JIP194" s="52"/>
      <c r="JIQ194" s="52"/>
      <c r="JIR194" s="52"/>
      <c r="JIS194" s="52"/>
      <c r="JIT194" s="52"/>
      <c r="JIU194" s="52"/>
      <c r="JIV194" s="52"/>
      <c r="JIW194" s="52"/>
      <c r="JIX194" s="52"/>
      <c r="JIY194" s="52"/>
      <c r="JIZ194" s="52"/>
      <c r="JJA194" s="52"/>
      <c r="JJB194" s="52"/>
      <c r="JJC194" s="52"/>
      <c r="JJD194" s="52"/>
      <c r="JJE194" s="52"/>
      <c r="JJF194" s="52"/>
      <c r="JJG194" s="52"/>
      <c r="JJH194" s="52"/>
      <c r="JJI194" s="52"/>
      <c r="JJJ194" s="52"/>
      <c r="JJK194" s="52"/>
      <c r="JJL194" s="52"/>
      <c r="JJM194" s="52"/>
      <c r="JJN194" s="52"/>
      <c r="JJO194" s="52"/>
      <c r="JJP194" s="52"/>
      <c r="JJQ194" s="52"/>
      <c r="JJR194" s="52"/>
      <c r="JJS194" s="52"/>
      <c r="JJT194" s="52"/>
      <c r="JJU194" s="52"/>
      <c r="JJV194" s="52"/>
      <c r="JJW194" s="52"/>
      <c r="JJX194" s="52"/>
      <c r="JJY194" s="52"/>
      <c r="JJZ194" s="52"/>
      <c r="JKA194" s="52"/>
      <c r="JKB194" s="52"/>
      <c r="JKC194" s="52"/>
      <c r="JKD194" s="52"/>
      <c r="JKE194" s="52"/>
      <c r="JKF194" s="52"/>
      <c r="JKG194" s="52"/>
      <c r="JKH194" s="52"/>
      <c r="JKI194" s="52"/>
      <c r="JKJ194" s="52"/>
      <c r="JKK194" s="52"/>
      <c r="JKL194" s="52"/>
      <c r="JKM194" s="52"/>
      <c r="JKN194" s="52"/>
      <c r="JKO194" s="52"/>
      <c r="JKP194" s="52"/>
      <c r="JKQ194" s="52"/>
      <c r="JKR194" s="52"/>
      <c r="JKS194" s="52"/>
      <c r="JKT194" s="52"/>
      <c r="JKU194" s="52"/>
      <c r="JKV194" s="52"/>
      <c r="JKW194" s="52"/>
      <c r="JKX194" s="52"/>
      <c r="JKY194" s="52"/>
      <c r="JKZ194" s="52"/>
      <c r="JLA194" s="52"/>
      <c r="JLB194" s="52"/>
      <c r="JLC194" s="52"/>
      <c r="JLD194" s="52"/>
      <c r="JLE194" s="52"/>
      <c r="JLF194" s="52"/>
      <c r="JLG194" s="52"/>
      <c r="JLH194" s="52"/>
      <c r="JLI194" s="52"/>
      <c r="JLJ194" s="52"/>
      <c r="JLK194" s="52"/>
      <c r="JLL194" s="52"/>
      <c r="JLM194" s="52"/>
      <c r="JLN194" s="52"/>
      <c r="JLO194" s="52"/>
      <c r="JLP194" s="52"/>
      <c r="JLQ194" s="52"/>
      <c r="JLR194" s="52"/>
      <c r="JLS194" s="52"/>
      <c r="JLT194" s="52"/>
      <c r="JLU194" s="52"/>
      <c r="JLV194" s="52"/>
      <c r="JLW194" s="52"/>
      <c r="JLX194" s="52"/>
      <c r="JLY194" s="52"/>
      <c r="JLZ194" s="52"/>
      <c r="JMA194" s="52"/>
      <c r="JMB194" s="52"/>
      <c r="JMC194" s="52"/>
      <c r="JMD194" s="52"/>
      <c r="JME194" s="52"/>
      <c r="JMF194" s="52"/>
      <c r="JMG194" s="52"/>
      <c r="JMH194" s="52"/>
      <c r="JMI194" s="52"/>
      <c r="JMJ194" s="52"/>
      <c r="JMK194" s="52"/>
      <c r="JML194" s="52"/>
      <c r="JMM194" s="52"/>
      <c r="JMN194" s="52"/>
      <c r="JMO194" s="52"/>
      <c r="JMP194" s="52"/>
      <c r="JMQ194" s="52"/>
      <c r="JMR194" s="52"/>
      <c r="JMS194" s="52"/>
      <c r="JMT194" s="52"/>
      <c r="JMU194" s="52"/>
      <c r="JMV194" s="52"/>
      <c r="JMW194" s="52"/>
      <c r="JMX194" s="52"/>
      <c r="JMY194" s="52"/>
      <c r="JMZ194" s="52"/>
      <c r="JNA194" s="52"/>
      <c r="JNB194" s="52"/>
      <c r="JNC194" s="52"/>
      <c r="JND194" s="52"/>
      <c r="JNE194" s="52"/>
      <c r="JNF194" s="52"/>
      <c r="JNG194" s="52"/>
      <c r="JNH194" s="52"/>
      <c r="JNI194" s="52"/>
      <c r="JNJ194" s="52"/>
      <c r="JNK194" s="52"/>
      <c r="JNL194" s="52"/>
      <c r="JNM194" s="52"/>
      <c r="JNN194" s="52"/>
      <c r="JNO194" s="52"/>
      <c r="JNP194" s="52"/>
      <c r="JNQ194" s="52"/>
      <c r="JNR194" s="52"/>
      <c r="JNS194" s="52"/>
      <c r="JNT194" s="52"/>
      <c r="JNU194" s="52"/>
      <c r="JNV194" s="52"/>
      <c r="JNW194" s="52"/>
      <c r="JNX194" s="52"/>
      <c r="JNY194" s="52"/>
      <c r="JNZ194" s="52"/>
      <c r="JOA194" s="52"/>
      <c r="JOB194" s="52"/>
      <c r="JOC194" s="52"/>
      <c r="JOD194" s="52"/>
      <c r="JOE194" s="52"/>
      <c r="JOF194" s="52"/>
      <c r="JOG194" s="52"/>
      <c r="JOH194" s="52"/>
      <c r="JOI194" s="52"/>
      <c r="JOJ194" s="52"/>
      <c r="JOK194" s="52"/>
      <c r="JOL194" s="52"/>
      <c r="JOM194" s="52"/>
      <c r="JOO194" s="52"/>
      <c r="JOQ194" s="52"/>
      <c r="JOR194" s="52"/>
      <c r="JOS194" s="52"/>
      <c r="JOT194" s="52"/>
      <c r="JOU194" s="52"/>
      <c r="JOV194" s="52"/>
      <c r="JOW194" s="52"/>
      <c r="JOX194" s="52"/>
      <c r="JPC194" s="52"/>
      <c r="JPD194" s="52"/>
      <c r="JPE194" s="52"/>
      <c r="JPF194" s="52"/>
      <c r="JPG194" s="52"/>
      <c r="JPH194" s="52"/>
      <c r="JPI194" s="52"/>
      <c r="JPJ194" s="52"/>
      <c r="JPK194" s="52"/>
      <c r="JPL194" s="52"/>
      <c r="JPM194" s="52"/>
      <c r="JPN194" s="52"/>
      <c r="JPO194" s="52"/>
      <c r="JPP194" s="52"/>
      <c r="JPQ194" s="52"/>
      <c r="JPR194" s="52"/>
      <c r="JPS194" s="52"/>
      <c r="JPT194" s="52"/>
      <c r="JPU194" s="52"/>
      <c r="JPV194" s="52"/>
      <c r="JPW194" s="52"/>
      <c r="JPX194" s="52"/>
      <c r="JPY194" s="52"/>
      <c r="JPZ194" s="52"/>
      <c r="JQA194" s="52"/>
      <c r="JQB194" s="52"/>
      <c r="JQC194" s="52"/>
      <c r="JQD194" s="52"/>
      <c r="JQE194" s="52"/>
      <c r="JQF194" s="52"/>
      <c r="JQG194" s="52"/>
      <c r="JQH194" s="52"/>
      <c r="JQI194" s="52"/>
      <c r="JQJ194" s="52"/>
      <c r="JQK194" s="52"/>
      <c r="JQL194" s="52"/>
      <c r="JQM194" s="52"/>
      <c r="JQN194" s="52"/>
      <c r="JQO194" s="52"/>
      <c r="JQP194" s="52"/>
      <c r="JQQ194" s="52"/>
      <c r="JQR194" s="52"/>
      <c r="JQS194" s="52"/>
      <c r="JQT194" s="52"/>
      <c r="JQU194" s="52"/>
      <c r="JQV194" s="52"/>
      <c r="JQW194" s="52"/>
      <c r="JQX194" s="52"/>
      <c r="JQY194" s="52"/>
      <c r="JQZ194" s="52"/>
      <c r="JRA194" s="52"/>
      <c r="JRB194" s="52"/>
      <c r="JRC194" s="52"/>
      <c r="JRD194" s="52"/>
      <c r="JRE194" s="52"/>
      <c r="JRF194" s="52"/>
      <c r="JRG194" s="52"/>
      <c r="JRH194" s="52"/>
      <c r="JRI194" s="52"/>
      <c r="JRJ194" s="52"/>
      <c r="JRK194" s="52"/>
      <c r="JRL194" s="52"/>
      <c r="JRM194" s="52"/>
      <c r="JRN194" s="52"/>
      <c r="JRO194" s="52"/>
      <c r="JRP194" s="52"/>
      <c r="JRQ194" s="52"/>
      <c r="JRR194" s="52"/>
      <c r="JRS194" s="52"/>
      <c r="JRT194" s="52"/>
      <c r="JRU194" s="52"/>
      <c r="JRV194" s="52"/>
      <c r="JRW194" s="52"/>
      <c r="JRX194" s="52"/>
      <c r="JRY194" s="52"/>
      <c r="JRZ194" s="52"/>
      <c r="JSA194" s="52"/>
      <c r="JSB194" s="52"/>
      <c r="JSC194" s="52"/>
      <c r="JSD194" s="52"/>
      <c r="JSE194" s="52"/>
      <c r="JSF194" s="52"/>
      <c r="JSG194" s="52"/>
      <c r="JSH194" s="52"/>
      <c r="JSI194" s="52"/>
      <c r="JSJ194" s="52"/>
      <c r="JSK194" s="52"/>
      <c r="JSL194" s="52"/>
      <c r="JSM194" s="52"/>
      <c r="JSN194" s="52"/>
      <c r="JSO194" s="52"/>
      <c r="JSP194" s="52"/>
      <c r="JSQ194" s="52"/>
      <c r="JSR194" s="52"/>
      <c r="JSS194" s="52"/>
      <c r="JST194" s="52"/>
      <c r="JSU194" s="52"/>
      <c r="JSV194" s="52"/>
      <c r="JSW194" s="52"/>
      <c r="JSX194" s="52"/>
      <c r="JSY194" s="52"/>
      <c r="JSZ194" s="52"/>
      <c r="JTA194" s="52"/>
      <c r="JTB194" s="52"/>
      <c r="JTC194" s="52"/>
      <c r="JTD194" s="52"/>
      <c r="JTE194" s="52"/>
      <c r="JTF194" s="52"/>
      <c r="JTG194" s="52"/>
      <c r="JTH194" s="52"/>
      <c r="JTI194" s="52"/>
      <c r="JTJ194" s="52"/>
      <c r="JTK194" s="52"/>
      <c r="JTL194" s="52"/>
      <c r="JTM194" s="52"/>
      <c r="JTN194" s="52"/>
      <c r="JTO194" s="52"/>
      <c r="JTP194" s="52"/>
      <c r="JTQ194" s="52"/>
      <c r="JTR194" s="52"/>
      <c r="JTS194" s="52"/>
      <c r="JTT194" s="52"/>
      <c r="JTU194" s="52"/>
      <c r="JTV194" s="52"/>
      <c r="JTW194" s="52"/>
      <c r="JTX194" s="52"/>
      <c r="JTY194" s="52"/>
      <c r="JTZ194" s="52"/>
      <c r="JUA194" s="52"/>
      <c r="JUB194" s="52"/>
      <c r="JUC194" s="52"/>
      <c r="JUD194" s="52"/>
      <c r="JUE194" s="52"/>
      <c r="JUF194" s="52"/>
      <c r="JUG194" s="52"/>
      <c r="JUH194" s="52"/>
      <c r="JUI194" s="52"/>
      <c r="JUJ194" s="52"/>
      <c r="JUK194" s="52"/>
      <c r="JUL194" s="52"/>
      <c r="JUM194" s="52"/>
      <c r="JUN194" s="52"/>
      <c r="JUO194" s="52"/>
      <c r="JUP194" s="52"/>
      <c r="JUQ194" s="52"/>
      <c r="JUR194" s="52"/>
      <c r="JUS194" s="52"/>
      <c r="JUT194" s="52"/>
      <c r="JUU194" s="52"/>
      <c r="JUV194" s="52"/>
      <c r="JUW194" s="52"/>
      <c r="JUX194" s="52"/>
      <c r="JUY194" s="52"/>
      <c r="JUZ194" s="52"/>
      <c r="JVA194" s="52"/>
      <c r="JVB194" s="52"/>
      <c r="JVC194" s="52"/>
      <c r="JVD194" s="52"/>
      <c r="JVE194" s="52"/>
      <c r="JVF194" s="52"/>
      <c r="JVG194" s="52"/>
      <c r="JVH194" s="52"/>
      <c r="JVI194" s="52"/>
      <c r="JVJ194" s="52"/>
      <c r="JVK194" s="52"/>
      <c r="JVL194" s="52"/>
      <c r="JVM194" s="52"/>
      <c r="JVN194" s="52"/>
      <c r="JVO194" s="52"/>
      <c r="JVP194" s="52"/>
      <c r="JVQ194" s="52"/>
      <c r="JVR194" s="52"/>
      <c r="JVS194" s="52"/>
      <c r="JVT194" s="52"/>
      <c r="JVU194" s="52"/>
      <c r="JVV194" s="52"/>
      <c r="JVW194" s="52"/>
      <c r="JVX194" s="52"/>
      <c r="JVY194" s="52"/>
      <c r="JVZ194" s="52"/>
      <c r="JWA194" s="52"/>
      <c r="JWB194" s="52"/>
      <c r="JWC194" s="52"/>
      <c r="JWD194" s="52"/>
      <c r="JWE194" s="52"/>
      <c r="JWF194" s="52"/>
      <c r="JWG194" s="52"/>
      <c r="JWH194" s="52"/>
      <c r="JWI194" s="52"/>
      <c r="JWJ194" s="52"/>
      <c r="JWK194" s="52"/>
      <c r="JWL194" s="52"/>
      <c r="JWM194" s="52"/>
      <c r="JWN194" s="52"/>
      <c r="JWO194" s="52"/>
      <c r="JWP194" s="52"/>
      <c r="JWQ194" s="52"/>
      <c r="JWR194" s="52"/>
      <c r="JWS194" s="52"/>
      <c r="JWT194" s="52"/>
      <c r="JWU194" s="52"/>
      <c r="JWV194" s="52"/>
      <c r="JWW194" s="52"/>
      <c r="JWX194" s="52"/>
      <c r="JWY194" s="52"/>
      <c r="JWZ194" s="52"/>
      <c r="JXA194" s="52"/>
      <c r="JXB194" s="52"/>
      <c r="JXC194" s="52"/>
      <c r="JXD194" s="52"/>
      <c r="JXE194" s="52"/>
      <c r="JXF194" s="52"/>
      <c r="JXG194" s="52"/>
      <c r="JXH194" s="52"/>
      <c r="JXI194" s="52"/>
      <c r="JXJ194" s="52"/>
      <c r="JXK194" s="52"/>
      <c r="JXL194" s="52"/>
      <c r="JXM194" s="52"/>
      <c r="JXN194" s="52"/>
      <c r="JXO194" s="52"/>
      <c r="JXP194" s="52"/>
      <c r="JXQ194" s="52"/>
      <c r="JXR194" s="52"/>
      <c r="JXS194" s="52"/>
      <c r="JXT194" s="52"/>
      <c r="JXU194" s="52"/>
      <c r="JXV194" s="52"/>
      <c r="JXW194" s="52"/>
      <c r="JXX194" s="52"/>
      <c r="JXY194" s="52"/>
      <c r="JXZ194" s="52"/>
      <c r="JYA194" s="52"/>
      <c r="JYB194" s="52"/>
      <c r="JYC194" s="52"/>
      <c r="JYD194" s="52"/>
      <c r="JYE194" s="52"/>
      <c r="JYF194" s="52"/>
      <c r="JYG194" s="52"/>
      <c r="JYH194" s="52"/>
      <c r="JYI194" s="52"/>
      <c r="JYK194" s="52"/>
      <c r="JYM194" s="52"/>
      <c r="JYN194" s="52"/>
      <c r="JYO194" s="52"/>
      <c r="JYP194" s="52"/>
      <c r="JYQ194" s="52"/>
      <c r="JYR194" s="52"/>
      <c r="JYS194" s="52"/>
      <c r="JYT194" s="52"/>
      <c r="JYY194" s="52"/>
      <c r="JYZ194" s="52"/>
      <c r="JZA194" s="52"/>
      <c r="JZB194" s="52"/>
      <c r="JZC194" s="52"/>
      <c r="JZD194" s="52"/>
      <c r="JZE194" s="52"/>
      <c r="JZF194" s="52"/>
      <c r="JZG194" s="52"/>
      <c r="JZH194" s="52"/>
      <c r="JZI194" s="52"/>
      <c r="JZJ194" s="52"/>
      <c r="JZK194" s="52"/>
      <c r="JZL194" s="52"/>
      <c r="JZM194" s="52"/>
      <c r="JZN194" s="52"/>
      <c r="JZO194" s="52"/>
      <c r="JZP194" s="52"/>
      <c r="JZQ194" s="52"/>
      <c r="JZR194" s="52"/>
      <c r="JZS194" s="52"/>
      <c r="JZT194" s="52"/>
      <c r="JZU194" s="52"/>
      <c r="JZV194" s="52"/>
      <c r="JZW194" s="52"/>
      <c r="JZX194" s="52"/>
      <c r="JZY194" s="52"/>
      <c r="JZZ194" s="52"/>
      <c r="KAA194" s="52"/>
      <c r="KAB194" s="52"/>
      <c r="KAC194" s="52"/>
      <c r="KAD194" s="52"/>
      <c r="KAE194" s="52"/>
      <c r="KAF194" s="52"/>
      <c r="KAG194" s="52"/>
      <c r="KAH194" s="52"/>
      <c r="KAI194" s="52"/>
      <c r="KAJ194" s="52"/>
      <c r="KAK194" s="52"/>
      <c r="KAL194" s="52"/>
      <c r="KAM194" s="52"/>
      <c r="KAN194" s="52"/>
      <c r="KAO194" s="52"/>
      <c r="KAP194" s="52"/>
      <c r="KAQ194" s="52"/>
      <c r="KAR194" s="52"/>
      <c r="KAS194" s="52"/>
      <c r="KAT194" s="52"/>
      <c r="KAU194" s="52"/>
      <c r="KAV194" s="52"/>
      <c r="KAW194" s="52"/>
      <c r="KAX194" s="52"/>
      <c r="KAY194" s="52"/>
      <c r="KAZ194" s="52"/>
      <c r="KBA194" s="52"/>
      <c r="KBB194" s="52"/>
      <c r="KBC194" s="52"/>
      <c r="KBD194" s="52"/>
      <c r="KBE194" s="52"/>
      <c r="KBF194" s="52"/>
      <c r="KBG194" s="52"/>
      <c r="KBH194" s="52"/>
      <c r="KBI194" s="52"/>
      <c r="KBJ194" s="52"/>
      <c r="KBK194" s="52"/>
      <c r="KBL194" s="52"/>
      <c r="KBM194" s="52"/>
      <c r="KBN194" s="52"/>
      <c r="KBO194" s="52"/>
      <c r="KBP194" s="52"/>
      <c r="KBQ194" s="52"/>
      <c r="KBR194" s="52"/>
      <c r="KBS194" s="52"/>
      <c r="KBT194" s="52"/>
      <c r="KBU194" s="52"/>
      <c r="KBV194" s="52"/>
      <c r="KBW194" s="52"/>
      <c r="KBX194" s="52"/>
      <c r="KBY194" s="52"/>
      <c r="KBZ194" s="52"/>
      <c r="KCA194" s="52"/>
      <c r="KCB194" s="52"/>
      <c r="KCC194" s="52"/>
      <c r="KCD194" s="52"/>
      <c r="KCE194" s="52"/>
      <c r="KCF194" s="52"/>
      <c r="KCG194" s="52"/>
      <c r="KCH194" s="52"/>
      <c r="KCI194" s="52"/>
      <c r="KCJ194" s="52"/>
      <c r="KCK194" s="52"/>
      <c r="KCL194" s="52"/>
      <c r="KCM194" s="52"/>
      <c r="KCN194" s="52"/>
      <c r="KCO194" s="52"/>
      <c r="KCP194" s="52"/>
      <c r="KCQ194" s="52"/>
      <c r="KCR194" s="52"/>
      <c r="KCS194" s="52"/>
      <c r="KCT194" s="52"/>
      <c r="KCU194" s="52"/>
      <c r="KCV194" s="52"/>
      <c r="KCW194" s="52"/>
      <c r="KCX194" s="52"/>
      <c r="KCY194" s="52"/>
      <c r="KCZ194" s="52"/>
      <c r="KDA194" s="52"/>
      <c r="KDB194" s="52"/>
      <c r="KDC194" s="52"/>
      <c r="KDD194" s="52"/>
      <c r="KDE194" s="52"/>
      <c r="KDF194" s="52"/>
      <c r="KDG194" s="52"/>
      <c r="KDH194" s="52"/>
      <c r="KDI194" s="52"/>
      <c r="KDJ194" s="52"/>
      <c r="KDK194" s="52"/>
      <c r="KDL194" s="52"/>
      <c r="KDM194" s="52"/>
      <c r="KDN194" s="52"/>
      <c r="KDO194" s="52"/>
      <c r="KDP194" s="52"/>
      <c r="KDQ194" s="52"/>
      <c r="KDR194" s="52"/>
      <c r="KDS194" s="52"/>
      <c r="KDT194" s="52"/>
      <c r="KDU194" s="52"/>
      <c r="KDV194" s="52"/>
      <c r="KDW194" s="52"/>
      <c r="KDX194" s="52"/>
      <c r="KDY194" s="52"/>
      <c r="KDZ194" s="52"/>
      <c r="KEA194" s="52"/>
      <c r="KEB194" s="52"/>
      <c r="KEC194" s="52"/>
      <c r="KED194" s="52"/>
      <c r="KEE194" s="52"/>
      <c r="KEF194" s="52"/>
      <c r="KEG194" s="52"/>
      <c r="KEH194" s="52"/>
      <c r="KEI194" s="52"/>
      <c r="KEJ194" s="52"/>
      <c r="KEK194" s="52"/>
      <c r="KEL194" s="52"/>
      <c r="KEM194" s="52"/>
      <c r="KEN194" s="52"/>
      <c r="KEO194" s="52"/>
      <c r="KEP194" s="52"/>
      <c r="KEQ194" s="52"/>
      <c r="KER194" s="52"/>
      <c r="KES194" s="52"/>
      <c r="KET194" s="52"/>
      <c r="KEU194" s="52"/>
      <c r="KEV194" s="52"/>
      <c r="KEW194" s="52"/>
      <c r="KEX194" s="52"/>
      <c r="KEY194" s="52"/>
      <c r="KEZ194" s="52"/>
      <c r="KFA194" s="52"/>
      <c r="KFB194" s="52"/>
      <c r="KFC194" s="52"/>
      <c r="KFD194" s="52"/>
      <c r="KFE194" s="52"/>
      <c r="KFF194" s="52"/>
      <c r="KFG194" s="52"/>
      <c r="KFH194" s="52"/>
      <c r="KFI194" s="52"/>
      <c r="KFJ194" s="52"/>
      <c r="KFK194" s="52"/>
      <c r="KFL194" s="52"/>
      <c r="KFM194" s="52"/>
      <c r="KFN194" s="52"/>
      <c r="KFO194" s="52"/>
      <c r="KFP194" s="52"/>
      <c r="KFQ194" s="52"/>
      <c r="KFR194" s="52"/>
      <c r="KFS194" s="52"/>
      <c r="KFT194" s="52"/>
      <c r="KFU194" s="52"/>
      <c r="KFV194" s="52"/>
      <c r="KFW194" s="52"/>
      <c r="KFX194" s="52"/>
      <c r="KFY194" s="52"/>
      <c r="KFZ194" s="52"/>
      <c r="KGA194" s="52"/>
      <c r="KGB194" s="52"/>
      <c r="KGC194" s="52"/>
      <c r="KGD194" s="52"/>
      <c r="KGE194" s="52"/>
      <c r="KGF194" s="52"/>
      <c r="KGG194" s="52"/>
      <c r="KGH194" s="52"/>
      <c r="KGI194" s="52"/>
      <c r="KGJ194" s="52"/>
      <c r="KGK194" s="52"/>
      <c r="KGL194" s="52"/>
      <c r="KGM194" s="52"/>
      <c r="KGN194" s="52"/>
      <c r="KGO194" s="52"/>
      <c r="KGP194" s="52"/>
      <c r="KGQ194" s="52"/>
      <c r="KGR194" s="52"/>
      <c r="KGS194" s="52"/>
      <c r="KGT194" s="52"/>
      <c r="KGU194" s="52"/>
      <c r="KGV194" s="52"/>
      <c r="KGW194" s="52"/>
      <c r="KGX194" s="52"/>
      <c r="KGY194" s="52"/>
      <c r="KGZ194" s="52"/>
      <c r="KHA194" s="52"/>
      <c r="KHB194" s="52"/>
      <c r="KHC194" s="52"/>
      <c r="KHD194" s="52"/>
      <c r="KHE194" s="52"/>
      <c r="KHF194" s="52"/>
      <c r="KHG194" s="52"/>
      <c r="KHH194" s="52"/>
      <c r="KHI194" s="52"/>
      <c r="KHJ194" s="52"/>
      <c r="KHK194" s="52"/>
      <c r="KHL194" s="52"/>
      <c r="KHM194" s="52"/>
      <c r="KHN194" s="52"/>
      <c r="KHO194" s="52"/>
      <c r="KHP194" s="52"/>
      <c r="KHQ194" s="52"/>
      <c r="KHR194" s="52"/>
      <c r="KHS194" s="52"/>
      <c r="KHT194" s="52"/>
      <c r="KHU194" s="52"/>
      <c r="KHV194" s="52"/>
      <c r="KHW194" s="52"/>
      <c r="KHX194" s="52"/>
      <c r="KHY194" s="52"/>
      <c r="KHZ194" s="52"/>
      <c r="KIA194" s="52"/>
      <c r="KIB194" s="52"/>
      <c r="KIC194" s="52"/>
      <c r="KID194" s="52"/>
      <c r="KIE194" s="52"/>
      <c r="KIG194" s="52"/>
      <c r="KII194" s="52"/>
      <c r="KIJ194" s="52"/>
      <c r="KIK194" s="52"/>
      <c r="KIL194" s="52"/>
      <c r="KIM194" s="52"/>
      <c r="KIN194" s="52"/>
      <c r="KIO194" s="52"/>
      <c r="KIP194" s="52"/>
      <c r="KIU194" s="52"/>
      <c r="KIV194" s="52"/>
      <c r="KIW194" s="52"/>
      <c r="KIX194" s="52"/>
      <c r="KIY194" s="52"/>
      <c r="KIZ194" s="52"/>
      <c r="KJA194" s="52"/>
      <c r="KJB194" s="52"/>
      <c r="KJC194" s="52"/>
      <c r="KJD194" s="52"/>
      <c r="KJE194" s="52"/>
      <c r="KJF194" s="52"/>
      <c r="KJG194" s="52"/>
      <c r="KJH194" s="52"/>
      <c r="KJI194" s="52"/>
      <c r="KJJ194" s="52"/>
      <c r="KJK194" s="52"/>
      <c r="KJL194" s="52"/>
      <c r="KJM194" s="52"/>
      <c r="KJN194" s="52"/>
      <c r="KJO194" s="52"/>
      <c r="KJP194" s="52"/>
      <c r="KJQ194" s="52"/>
      <c r="KJR194" s="52"/>
      <c r="KJS194" s="52"/>
      <c r="KJT194" s="52"/>
      <c r="KJU194" s="52"/>
      <c r="KJV194" s="52"/>
      <c r="KJW194" s="52"/>
      <c r="KJX194" s="52"/>
      <c r="KJY194" s="52"/>
      <c r="KJZ194" s="52"/>
      <c r="KKA194" s="52"/>
      <c r="KKB194" s="52"/>
      <c r="KKC194" s="52"/>
      <c r="KKD194" s="52"/>
      <c r="KKE194" s="52"/>
      <c r="KKF194" s="52"/>
      <c r="KKG194" s="52"/>
      <c r="KKH194" s="52"/>
      <c r="KKI194" s="52"/>
      <c r="KKJ194" s="52"/>
      <c r="KKK194" s="52"/>
      <c r="KKL194" s="52"/>
      <c r="KKM194" s="52"/>
      <c r="KKN194" s="52"/>
      <c r="KKO194" s="52"/>
      <c r="KKP194" s="52"/>
      <c r="KKQ194" s="52"/>
      <c r="KKR194" s="52"/>
      <c r="KKS194" s="52"/>
      <c r="KKT194" s="52"/>
      <c r="KKU194" s="52"/>
      <c r="KKV194" s="52"/>
      <c r="KKW194" s="52"/>
      <c r="KKX194" s="52"/>
      <c r="KKY194" s="52"/>
      <c r="KKZ194" s="52"/>
      <c r="KLA194" s="52"/>
      <c r="KLB194" s="52"/>
      <c r="KLC194" s="52"/>
      <c r="KLD194" s="52"/>
      <c r="KLE194" s="52"/>
      <c r="KLF194" s="52"/>
      <c r="KLG194" s="52"/>
      <c r="KLH194" s="52"/>
      <c r="KLI194" s="52"/>
      <c r="KLJ194" s="52"/>
      <c r="KLK194" s="52"/>
      <c r="KLL194" s="52"/>
      <c r="KLM194" s="52"/>
      <c r="KLN194" s="52"/>
      <c r="KLO194" s="52"/>
      <c r="KLP194" s="52"/>
      <c r="KLQ194" s="52"/>
      <c r="KLR194" s="52"/>
      <c r="KLS194" s="52"/>
      <c r="KLT194" s="52"/>
      <c r="KLU194" s="52"/>
      <c r="KLV194" s="52"/>
      <c r="KLW194" s="52"/>
      <c r="KLX194" s="52"/>
      <c r="KLY194" s="52"/>
      <c r="KLZ194" s="52"/>
      <c r="KMA194" s="52"/>
      <c r="KMB194" s="52"/>
      <c r="KMC194" s="52"/>
      <c r="KMD194" s="52"/>
      <c r="KME194" s="52"/>
      <c r="KMF194" s="52"/>
      <c r="KMG194" s="52"/>
      <c r="KMH194" s="52"/>
      <c r="KMI194" s="52"/>
      <c r="KMJ194" s="52"/>
      <c r="KMK194" s="52"/>
      <c r="KML194" s="52"/>
      <c r="KMM194" s="52"/>
      <c r="KMN194" s="52"/>
      <c r="KMO194" s="52"/>
      <c r="KMP194" s="52"/>
      <c r="KMQ194" s="52"/>
      <c r="KMR194" s="52"/>
      <c r="KMS194" s="52"/>
      <c r="KMT194" s="52"/>
      <c r="KMU194" s="52"/>
      <c r="KMV194" s="52"/>
      <c r="KMW194" s="52"/>
      <c r="KMX194" s="52"/>
      <c r="KMY194" s="52"/>
      <c r="KMZ194" s="52"/>
      <c r="KNA194" s="52"/>
      <c r="KNB194" s="52"/>
      <c r="KNC194" s="52"/>
      <c r="KND194" s="52"/>
      <c r="KNE194" s="52"/>
      <c r="KNF194" s="52"/>
      <c r="KNG194" s="52"/>
      <c r="KNH194" s="52"/>
      <c r="KNI194" s="52"/>
      <c r="KNJ194" s="52"/>
      <c r="KNK194" s="52"/>
      <c r="KNL194" s="52"/>
      <c r="KNM194" s="52"/>
      <c r="KNN194" s="52"/>
      <c r="KNO194" s="52"/>
      <c r="KNP194" s="52"/>
      <c r="KNQ194" s="52"/>
      <c r="KNR194" s="52"/>
      <c r="KNS194" s="52"/>
      <c r="KNT194" s="52"/>
      <c r="KNU194" s="52"/>
      <c r="KNV194" s="52"/>
      <c r="KNW194" s="52"/>
      <c r="KNX194" s="52"/>
      <c r="KNY194" s="52"/>
      <c r="KNZ194" s="52"/>
      <c r="KOA194" s="52"/>
      <c r="KOB194" s="52"/>
      <c r="KOC194" s="52"/>
      <c r="KOD194" s="52"/>
      <c r="KOE194" s="52"/>
      <c r="KOF194" s="52"/>
      <c r="KOG194" s="52"/>
      <c r="KOH194" s="52"/>
      <c r="KOI194" s="52"/>
      <c r="KOJ194" s="52"/>
      <c r="KOK194" s="52"/>
      <c r="KOL194" s="52"/>
      <c r="KOM194" s="52"/>
      <c r="KON194" s="52"/>
      <c r="KOO194" s="52"/>
      <c r="KOP194" s="52"/>
      <c r="KOQ194" s="52"/>
      <c r="KOR194" s="52"/>
      <c r="KOS194" s="52"/>
      <c r="KOT194" s="52"/>
      <c r="KOU194" s="52"/>
      <c r="KOV194" s="52"/>
      <c r="KOW194" s="52"/>
      <c r="KOX194" s="52"/>
      <c r="KOY194" s="52"/>
      <c r="KOZ194" s="52"/>
      <c r="KPA194" s="52"/>
      <c r="KPB194" s="52"/>
      <c r="KPC194" s="52"/>
      <c r="KPD194" s="52"/>
      <c r="KPE194" s="52"/>
      <c r="KPF194" s="52"/>
      <c r="KPG194" s="52"/>
      <c r="KPH194" s="52"/>
      <c r="KPI194" s="52"/>
      <c r="KPJ194" s="52"/>
      <c r="KPK194" s="52"/>
      <c r="KPL194" s="52"/>
      <c r="KPM194" s="52"/>
      <c r="KPN194" s="52"/>
      <c r="KPO194" s="52"/>
      <c r="KPP194" s="52"/>
      <c r="KPQ194" s="52"/>
      <c r="KPR194" s="52"/>
      <c r="KPS194" s="52"/>
      <c r="KPT194" s="52"/>
      <c r="KPU194" s="52"/>
      <c r="KPV194" s="52"/>
      <c r="KPW194" s="52"/>
      <c r="KPX194" s="52"/>
      <c r="KPY194" s="52"/>
      <c r="KPZ194" s="52"/>
      <c r="KQA194" s="52"/>
      <c r="KQB194" s="52"/>
      <c r="KQC194" s="52"/>
      <c r="KQD194" s="52"/>
      <c r="KQE194" s="52"/>
      <c r="KQF194" s="52"/>
      <c r="KQG194" s="52"/>
      <c r="KQH194" s="52"/>
      <c r="KQI194" s="52"/>
      <c r="KQJ194" s="52"/>
      <c r="KQK194" s="52"/>
      <c r="KQL194" s="52"/>
      <c r="KQM194" s="52"/>
      <c r="KQN194" s="52"/>
      <c r="KQO194" s="52"/>
      <c r="KQP194" s="52"/>
      <c r="KQQ194" s="52"/>
      <c r="KQR194" s="52"/>
      <c r="KQS194" s="52"/>
      <c r="KQT194" s="52"/>
      <c r="KQU194" s="52"/>
      <c r="KQV194" s="52"/>
      <c r="KQW194" s="52"/>
      <c r="KQX194" s="52"/>
      <c r="KQY194" s="52"/>
      <c r="KQZ194" s="52"/>
      <c r="KRA194" s="52"/>
      <c r="KRB194" s="52"/>
      <c r="KRC194" s="52"/>
      <c r="KRD194" s="52"/>
      <c r="KRE194" s="52"/>
      <c r="KRF194" s="52"/>
      <c r="KRG194" s="52"/>
      <c r="KRH194" s="52"/>
      <c r="KRI194" s="52"/>
      <c r="KRJ194" s="52"/>
      <c r="KRK194" s="52"/>
      <c r="KRL194" s="52"/>
      <c r="KRM194" s="52"/>
      <c r="KRN194" s="52"/>
      <c r="KRO194" s="52"/>
      <c r="KRP194" s="52"/>
      <c r="KRQ194" s="52"/>
      <c r="KRR194" s="52"/>
      <c r="KRS194" s="52"/>
      <c r="KRT194" s="52"/>
      <c r="KRU194" s="52"/>
      <c r="KRV194" s="52"/>
      <c r="KRW194" s="52"/>
      <c r="KRX194" s="52"/>
      <c r="KRY194" s="52"/>
      <c r="KRZ194" s="52"/>
      <c r="KSA194" s="52"/>
      <c r="KSC194" s="52"/>
      <c r="KSE194" s="52"/>
      <c r="KSF194" s="52"/>
      <c r="KSG194" s="52"/>
      <c r="KSH194" s="52"/>
      <c r="KSI194" s="52"/>
      <c r="KSJ194" s="52"/>
      <c r="KSK194" s="52"/>
      <c r="KSL194" s="52"/>
      <c r="KSQ194" s="52"/>
      <c r="KSR194" s="52"/>
      <c r="KSS194" s="52"/>
      <c r="KST194" s="52"/>
      <c r="KSU194" s="52"/>
      <c r="KSV194" s="52"/>
      <c r="KSW194" s="52"/>
      <c r="KSX194" s="52"/>
      <c r="KSY194" s="52"/>
      <c r="KSZ194" s="52"/>
      <c r="KTA194" s="52"/>
      <c r="KTB194" s="52"/>
      <c r="KTC194" s="52"/>
      <c r="KTD194" s="52"/>
      <c r="KTE194" s="52"/>
      <c r="KTF194" s="52"/>
      <c r="KTG194" s="52"/>
      <c r="KTH194" s="52"/>
      <c r="KTI194" s="52"/>
      <c r="KTJ194" s="52"/>
      <c r="KTK194" s="52"/>
      <c r="KTL194" s="52"/>
      <c r="KTM194" s="52"/>
      <c r="KTN194" s="52"/>
      <c r="KTO194" s="52"/>
      <c r="KTP194" s="52"/>
      <c r="KTQ194" s="52"/>
      <c r="KTR194" s="52"/>
      <c r="KTS194" s="52"/>
      <c r="KTT194" s="52"/>
      <c r="KTU194" s="52"/>
      <c r="KTV194" s="52"/>
      <c r="KTW194" s="52"/>
      <c r="KTX194" s="52"/>
      <c r="KTY194" s="52"/>
      <c r="KTZ194" s="52"/>
      <c r="KUA194" s="52"/>
      <c r="KUB194" s="52"/>
      <c r="KUC194" s="52"/>
      <c r="KUD194" s="52"/>
      <c r="KUE194" s="52"/>
      <c r="KUF194" s="52"/>
      <c r="KUG194" s="52"/>
      <c r="KUH194" s="52"/>
      <c r="KUI194" s="52"/>
      <c r="KUJ194" s="52"/>
      <c r="KUK194" s="52"/>
      <c r="KUL194" s="52"/>
      <c r="KUM194" s="52"/>
      <c r="KUN194" s="52"/>
      <c r="KUO194" s="52"/>
      <c r="KUP194" s="52"/>
      <c r="KUQ194" s="52"/>
      <c r="KUR194" s="52"/>
      <c r="KUS194" s="52"/>
      <c r="KUT194" s="52"/>
      <c r="KUU194" s="52"/>
      <c r="KUV194" s="52"/>
      <c r="KUW194" s="52"/>
      <c r="KUX194" s="52"/>
      <c r="KUY194" s="52"/>
      <c r="KUZ194" s="52"/>
      <c r="KVA194" s="52"/>
      <c r="KVB194" s="52"/>
      <c r="KVC194" s="52"/>
      <c r="KVD194" s="52"/>
      <c r="KVE194" s="52"/>
      <c r="KVF194" s="52"/>
      <c r="KVG194" s="52"/>
      <c r="KVH194" s="52"/>
      <c r="KVI194" s="52"/>
      <c r="KVJ194" s="52"/>
      <c r="KVK194" s="52"/>
      <c r="KVL194" s="52"/>
      <c r="KVM194" s="52"/>
      <c r="KVN194" s="52"/>
      <c r="KVO194" s="52"/>
      <c r="KVP194" s="52"/>
      <c r="KVQ194" s="52"/>
      <c r="KVR194" s="52"/>
      <c r="KVS194" s="52"/>
      <c r="KVT194" s="52"/>
      <c r="KVU194" s="52"/>
      <c r="KVV194" s="52"/>
      <c r="KVW194" s="52"/>
      <c r="KVX194" s="52"/>
      <c r="KVY194" s="52"/>
      <c r="KVZ194" s="52"/>
      <c r="KWA194" s="52"/>
      <c r="KWB194" s="52"/>
      <c r="KWC194" s="52"/>
      <c r="KWD194" s="52"/>
      <c r="KWE194" s="52"/>
      <c r="KWF194" s="52"/>
      <c r="KWG194" s="52"/>
      <c r="KWH194" s="52"/>
      <c r="KWI194" s="52"/>
      <c r="KWJ194" s="52"/>
      <c r="KWK194" s="52"/>
      <c r="KWL194" s="52"/>
      <c r="KWM194" s="52"/>
      <c r="KWN194" s="52"/>
      <c r="KWO194" s="52"/>
      <c r="KWP194" s="52"/>
      <c r="KWQ194" s="52"/>
      <c r="KWR194" s="52"/>
      <c r="KWS194" s="52"/>
      <c r="KWT194" s="52"/>
      <c r="KWU194" s="52"/>
      <c r="KWV194" s="52"/>
      <c r="KWW194" s="52"/>
      <c r="KWX194" s="52"/>
      <c r="KWY194" s="52"/>
      <c r="KWZ194" s="52"/>
      <c r="KXA194" s="52"/>
      <c r="KXB194" s="52"/>
      <c r="KXC194" s="52"/>
      <c r="KXD194" s="52"/>
      <c r="KXE194" s="52"/>
      <c r="KXF194" s="52"/>
      <c r="KXG194" s="52"/>
      <c r="KXH194" s="52"/>
      <c r="KXI194" s="52"/>
      <c r="KXJ194" s="52"/>
      <c r="KXK194" s="52"/>
      <c r="KXL194" s="52"/>
      <c r="KXM194" s="52"/>
      <c r="KXN194" s="52"/>
      <c r="KXO194" s="52"/>
      <c r="KXP194" s="52"/>
      <c r="KXQ194" s="52"/>
      <c r="KXR194" s="52"/>
      <c r="KXS194" s="52"/>
      <c r="KXT194" s="52"/>
      <c r="KXU194" s="52"/>
      <c r="KXV194" s="52"/>
      <c r="KXW194" s="52"/>
      <c r="KXX194" s="52"/>
      <c r="KXY194" s="52"/>
      <c r="KXZ194" s="52"/>
      <c r="KYA194" s="52"/>
      <c r="KYB194" s="52"/>
      <c r="KYC194" s="52"/>
      <c r="KYD194" s="52"/>
      <c r="KYE194" s="52"/>
      <c r="KYF194" s="52"/>
      <c r="KYG194" s="52"/>
      <c r="KYH194" s="52"/>
      <c r="KYI194" s="52"/>
      <c r="KYJ194" s="52"/>
      <c r="KYK194" s="52"/>
      <c r="KYL194" s="52"/>
      <c r="KYM194" s="52"/>
      <c r="KYN194" s="52"/>
      <c r="KYO194" s="52"/>
      <c r="KYP194" s="52"/>
      <c r="KYQ194" s="52"/>
      <c r="KYR194" s="52"/>
      <c r="KYS194" s="52"/>
      <c r="KYT194" s="52"/>
      <c r="KYU194" s="52"/>
      <c r="KYV194" s="52"/>
      <c r="KYW194" s="52"/>
      <c r="KYX194" s="52"/>
      <c r="KYY194" s="52"/>
      <c r="KYZ194" s="52"/>
      <c r="KZA194" s="52"/>
      <c r="KZB194" s="52"/>
      <c r="KZC194" s="52"/>
      <c r="KZD194" s="52"/>
      <c r="KZE194" s="52"/>
      <c r="KZF194" s="52"/>
      <c r="KZG194" s="52"/>
      <c r="KZH194" s="52"/>
      <c r="KZI194" s="52"/>
      <c r="KZJ194" s="52"/>
      <c r="KZK194" s="52"/>
      <c r="KZL194" s="52"/>
      <c r="KZM194" s="52"/>
      <c r="KZN194" s="52"/>
      <c r="KZO194" s="52"/>
      <c r="KZP194" s="52"/>
      <c r="KZQ194" s="52"/>
      <c r="KZR194" s="52"/>
      <c r="KZS194" s="52"/>
      <c r="KZT194" s="52"/>
      <c r="KZU194" s="52"/>
      <c r="KZV194" s="52"/>
      <c r="KZW194" s="52"/>
      <c r="KZX194" s="52"/>
      <c r="KZY194" s="52"/>
      <c r="KZZ194" s="52"/>
      <c r="LAA194" s="52"/>
      <c r="LAB194" s="52"/>
      <c r="LAC194" s="52"/>
      <c r="LAD194" s="52"/>
      <c r="LAE194" s="52"/>
      <c r="LAF194" s="52"/>
      <c r="LAG194" s="52"/>
      <c r="LAH194" s="52"/>
      <c r="LAI194" s="52"/>
      <c r="LAJ194" s="52"/>
      <c r="LAK194" s="52"/>
      <c r="LAL194" s="52"/>
      <c r="LAM194" s="52"/>
      <c r="LAN194" s="52"/>
      <c r="LAO194" s="52"/>
      <c r="LAP194" s="52"/>
      <c r="LAQ194" s="52"/>
      <c r="LAR194" s="52"/>
      <c r="LAS194" s="52"/>
      <c r="LAT194" s="52"/>
      <c r="LAU194" s="52"/>
      <c r="LAV194" s="52"/>
      <c r="LAW194" s="52"/>
      <c r="LAX194" s="52"/>
      <c r="LAY194" s="52"/>
      <c r="LAZ194" s="52"/>
      <c r="LBA194" s="52"/>
      <c r="LBB194" s="52"/>
      <c r="LBC194" s="52"/>
      <c r="LBD194" s="52"/>
      <c r="LBE194" s="52"/>
      <c r="LBF194" s="52"/>
      <c r="LBG194" s="52"/>
      <c r="LBH194" s="52"/>
      <c r="LBI194" s="52"/>
      <c r="LBJ194" s="52"/>
      <c r="LBK194" s="52"/>
      <c r="LBL194" s="52"/>
      <c r="LBM194" s="52"/>
      <c r="LBN194" s="52"/>
      <c r="LBO194" s="52"/>
      <c r="LBP194" s="52"/>
      <c r="LBQ194" s="52"/>
      <c r="LBR194" s="52"/>
      <c r="LBS194" s="52"/>
      <c r="LBT194" s="52"/>
      <c r="LBU194" s="52"/>
      <c r="LBV194" s="52"/>
      <c r="LBW194" s="52"/>
      <c r="LBY194" s="52"/>
      <c r="LCA194" s="52"/>
      <c r="LCB194" s="52"/>
      <c r="LCC194" s="52"/>
      <c r="LCD194" s="52"/>
      <c r="LCE194" s="52"/>
      <c r="LCF194" s="52"/>
      <c r="LCG194" s="52"/>
      <c r="LCH194" s="52"/>
      <c r="LCM194" s="52"/>
      <c r="LCN194" s="52"/>
      <c r="LCO194" s="52"/>
      <c r="LCP194" s="52"/>
      <c r="LCQ194" s="52"/>
      <c r="LCR194" s="52"/>
      <c r="LCS194" s="52"/>
      <c r="LCT194" s="52"/>
      <c r="LCU194" s="52"/>
      <c r="LCV194" s="52"/>
      <c r="LCW194" s="52"/>
      <c r="LCX194" s="52"/>
      <c r="LCY194" s="52"/>
      <c r="LCZ194" s="52"/>
      <c r="LDA194" s="52"/>
      <c r="LDB194" s="52"/>
      <c r="LDC194" s="52"/>
      <c r="LDD194" s="52"/>
      <c r="LDE194" s="52"/>
      <c r="LDF194" s="52"/>
      <c r="LDG194" s="52"/>
      <c r="LDH194" s="52"/>
      <c r="LDI194" s="52"/>
      <c r="LDJ194" s="52"/>
      <c r="LDK194" s="52"/>
      <c r="LDL194" s="52"/>
      <c r="LDM194" s="52"/>
      <c r="LDN194" s="52"/>
      <c r="LDO194" s="52"/>
      <c r="LDP194" s="52"/>
      <c r="LDQ194" s="52"/>
      <c r="LDR194" s="52"/>
      <c r="LDS194" s="52"/>
      <c r="LDT194" s="52"/>
      <c r="LDU194" s="52"/>
      <c r="LDV194" s="52"/>
      <c r="LDW194" s="52"/>
      <c r="LDX194" s="52"/>
      <c r="LDY194" s="52"/>
      <c r="LDZ194" s="52"/>
      <c r="LEA194" s="52"/>
      <c r="LEB194" s="52"/>
      <c r="LEC194" s="52"/>
      <c r="LED194" s="52"/>
      <c r="LEE194" s="52"/>
      <c r="LEF194" s="52"/>
      <c r="LEG194" s="52"/>
      <c r="LEH194" s="52"/>
      <c r="LEI194" s="52"/>
      <c r="LEJ194" s="52"/>
      <c r="LEK194" s="52"/>
      <c r="LEL194" s="52"/>
      <c r="LEM194" s="52"/>
      <c r="LEN194" s="52"/>
      <c r="LEO194" s="52"/>
      <c r="LEP194" s="52"/>
      <c r="LEQ194" s="52"/>
      <c r="LER194" s="52"/>
      <c r="LES194" s="52"/>
      <c r="LET194" s="52"/>
      <c r="LEU194" s="52"/>
      <c r="LEV194" s="52"/>
      <c r="LEW194" s="52"/>
      <c r="LEX194" s="52"/>
      <c r="LEY194" s="52"/>
      <c r="LEZ194" s="52"/>
      <c r="LFA194" s="52"/>
      <c r="LFB194" s="52"/>
      <c r="LFC194" s="52"/>
      <c r="LFD194" s="52"/>
      <c r="LFE194" s="52"/>
      <c r="LFF194" s="52"/>
      <c r="LFG194" s="52"/>
      <c r="LFH194" s="52"/>
      <c r="LFI194" s="52"/>
      <c r="LFJ194" s="52"/>
      <c r="LFK194" s="52"/>
      <c r="LFL194" s="52"/>
      <c r="LFM194" s="52"/>
      <c r="LFN194" s="52"/>
      <c r="LFO194" s="52"/>
      <c r="LFP194" s="52"/>
      <c r="LFQ194" s="52"/>
      <c r="LFR194" s="52"/>
      <c r="LFS194" s="52"/>
      <c r="LFT194" s="52"/>
      <c r="LFU194" s="52"/>
      <c r="LFV194" s="52"/>
      <c r="LFW194" s="52"/>
      <c r="LFX194" s="52"/>
      <c r="LFY194" s="52"/>
      <c r="LFZ194" s="52"/>
      <c r="LGA194" s="52"/>
      <c r="LGB194" s="52"/>
      <c r="LGC194" s="52"/>
      <c r="LGD194" s="52"/>
      <c r="LGE194" s="52"/>
      <c r="LGF194" s="52"/>
      <c r="LGG194" s="52"/>
      <c r="LGH194" s="52"/>
      <c r="LGI194" s="52"/>
      <c r="LGJ194" s="52"/>
      <c r="LGK194" s="52"/>
      <c r="LGL194" s="52"/>
      <c r="LGM194" s="52"/>
      <c r="LGN194" s="52"/>
      <c r="LGO194" s="52"/>
      <c r="LGP194" s="52"/>
      <c r="LGQ194" s="52"/>
      <c r="LGR194" s="52"/>
      <c r="LGS194" s="52"/>
      <c r="LGT194" s="52"/>
      <c r="LGU194" s="52"/>
      <c r="LGV194" s="52"/>
      <c r="LGW194" s="52"/>
      <c r="LGX194" s="52"/>
      <c r="LGY194" s="52"/>
      <c r="LGZ194" s="52"/>
      <c r="LHA194" s="52"/>
      <c r="LHB194" s="52"/>
      <c r="LHC194" s="52"/>
      <c r="LHD194" s="52"/>
      <c r="LHE194" s="52"/>
      <c r="LHF194" s="52"/>
      <c r="LHG194" s="52"/>
      <c r="LHH194" s="52"/>
      <c r="LHI194" s="52"/>
      <c r="LHJ194" s="52"/>
      <c r="LHK194" s="52"/>
      <c r="LHL194" s="52"/>
      <c r="LHM194" s="52"/>
      <c r="LHN194" s="52"/>
      <c r="LHO194" s="52"/>
      <c r="LHP194" s="52"/>
      <c r="LHQ194" s="52"/>
      <c r="LHR194" s="52"/>
      <c r="LHS194" s="52"/>
      <c r="LHT194" s="52"/>
      <c r="LHU194" s="52"/>
      <c r="LHV194" s="52"/>
      <c r="LHW194" s="52"/>
      <c r="LHX194" s="52"/>
      <c r="LHY194" s="52"/>
      <c r="LHZ194" s="52"/>
      <c r="LIA194" s="52"/>
      <c r="LIB194" s="52"/>
      <c r="LIC194" s="52"/>
      <c r="LID194" s="52"/>
      <c r="LIE194" s="52"/>
      <c r="LIF194" s="52"/>
      <c r="LIG194" s="52"/>
      <c r="LIH194" s="52"/>
      <c r="LII194" s="52"/>
      <c r="LIJ194" s="52"/>
      <c r="LIK194" s="52"/>
      <c r="LIL194" s="52"/>
      <c r="LIM194" s="52"/>
      <c r="LIN194" s="52"/>
      <c r="LIO194" s="52"/>
      <c r="LIP194" s="52"/>
      <c r="LIQ194" s="52"/>
      <c r="LIR194" s="52"/>
      <c r="LIS194" s="52"/>
      <c r="LIT194" s="52"/>
      <c r="LIU194" s="52"/>
      <c r="LIV194" s="52"/>
      <c r="LIW194" s="52"/>
      <c r="LIX194" s="52"/>
      <c r="LIY194" s="52"/>
      <c r="LIZ194" s="52"/>
      <c r="LJA194" s="52"/>
      <c r="LJB194" s="52"/>
      <c r="LJC194" s="52"/>
      <c r="LJD194" s="52"/>
      <c r="LJE194" s="52"/>
      <c r="LJF194" s="52"/>
      <c r="LJG194" s="52"/>
      <c r="LJH194" s="52"/>
      <c r="LJI194" s="52"/>
      <c r="LJJ194" s="52"/>
      <c r="LJK194" s="52"/>
      <c r="LJL194" s="52"/>
      <c r="LJM194" s="52"/>
      <c r="LJN194" s="52"/>
      <c r="LJO194" s="52"/>
      <c r="LJP194" s="52"/>
      <c r="LJQ194" s="52"/>
      <c r="LJR194" s="52"/>
      <c r="LJS194" s="52"/>
      <c r="LJT194" s="52"/>
      <c r="LJU194" s="52"/>
      <c r="LJV194" s="52"/>
      <c r="LJW194" s="52"/>
      <c r="LJX194" s="52"/>
      <c r="LJY194" s="52"/>
      <c r="LJZ194" s="52"/>
      <c r="LKA194" s="52"/>
      <c r="LKB194" s="52"/>
      <c r="LKC194" s="52"/>
      <c r="LKD194" s="52"/>
      <c r="LKE194" s="52"/>
      <c r="LKF194" s="52"/>
      <c r="LKG194" s="52"/>
      <c r="LKH194" s="52"/>
      <c r="LKI194" s="52"/>
      <c r="LKJ194" s="52"/>
      <c r="LKK194" s="52"/>
      <c r="LKL194" s="52"/>
      <c r="LKM194" s="52"/>
      <c r="LKN194" s="52"/>
      <c r="LKO194" s="52"/>
      <c r="LKP194" s="52"/>
      <c r="LKQ194" s="52"/>
      <c r="LKR194" s="52"/>
      <c r="LKS194" s="52"/>
      <c r="LKT194" s="52"/>
      <c r="LKU194" s="52"/>
      <c r="LKV194" s="52"/>
      <c r="LKW194" s="52"/>
      <c r="LKX194" s="52"/>
      <c r="LKY194" s="52"/>
      <c r="LKZ194" s="52"/>
      <c r="LLA194" s="52"/>
      <c r="LLB194" s="52"/>
      <c r="LLC194" s="52"/>
      <c r="LLD194" s="52"/>
      <c r="LLE194" s="52"/>
      <c r="LLF194" s="52"/>
      <c r="LLG194" s="52"/>
      <c r="LLH194" s="52"/>
      <c r="LLI194" s="52"/>
      <c r="LLJ194" s="52"/>
      <c r="LLK194" s="52"/>
      <c r="LLL194" s="52"/>
      <c r="LLM194" s="52"/>
      <c r="LLN194" s="52"/>
      <c r="LLO194" s="52"/>
      <c r="LLP194" s="52"/>
      <c r="LLQ194" s="52"/>
      <c r="LLR194" s="52"/>
      <c r="LLS194" s="52"/>
      <c r="LLU194" s="52"/>
      <c r="LLW194" s="52"/>
      <c r="LLX194" s="52"/>
      <c r="LLY194" s="52"/>
      <c r="LLZ194" s="52"/>
      <c r="LMA194" s="52"/>
      <c r="LMB194" s="52"/>
      <c r="LMC194" s="52"/>
      <c r="LMD194" s="52"/>
      <c r="LMI194" s="52"/>
      <c r="LMJ194" s="52"/>
      <c r="LMK194" s="52"/>
      <c r="LML194" s="52"/>
      <c r="LMM194" s="52"/>
      <c r="LMN194" s="52"/>
      <c r="LMO194" s="52"/>
      <c r="LMP194" s="52"/>
      <c r="LMQ194" s="52"/>
      <c r="LMR194" s="52"/>
      <c r="LMS194" s="52"/>
      <c r="LMT194" s="52"/>
      <c r="LMU194" s="52"/>
      <c r="LMV194" s="52"/>
      <c r="LMW194" s="52"/>
      <c r="LMX194" s="52"/>
      <c r="LMY194" s="52"/>
      <c r="LMZ194" s="52"/>
      <c r="LNA194" s="52"/>
      <c r="LNB194" s="52"/>
      <c r="LNC194" s="52"/>
      <c r="LND194" s="52"/>
      <c r="LNE194" s="52"/>
      <c r="LNF194" s="52"/>
      <c r="LNG194" s="52"/>
      <c r="LNH194" s="52"/>
      <c r="LNI194" s="52"/>
      <c r="LNJ194" s="52"/>
      <c r="LNK194" s="52"/>
      <c r="LNL194" s="52"/>
      <c r="LNM194" s="52"/>
      <c r="LNN194" s="52"/>
      <c r="LNO194" s="52"/>
      <c r="LNP194" s="52"/>
      <c r="LNQ194" s="52"/>
      <c r="LNR194" s="52"/>
      <c r="LNS194" s="52"/>
      <c r="LNT194" s="52"/>
      <c r="LNU194" s="52"/>
      <c r="LNV194" s="52"/>
      <c r="LNW194" s="52"/>
      <c r="LNX194" s="52"/>
      <c r="LNY194" s="52"/>
      <c r="LNZ194" s="52"/>
      <c r="LOA194" s="52"/>
      <c r="LOB194" s="52"/>
      <c r="LOC194" s="52"/>
      <c r="LOD194" s="52"/>
      <c r="LOE194" s="52"/>
      <c r="LOF194" s="52"/>
      <c r="LOG194" s="52"/>
      <c r="LOH194" s="52"/>
      <c r="LOI194" s="52"/>
      <c r="LOJ194" s="52"/>
      <c r="LOK194" s="52"/>
      <c r="LOL194" s="52"/>
      <c r="LOM194" s="52"/>
      <c r="LON194" s="52"/>
      <c r="LOO194" s="52"/>
      <c r="LOP194" s="52"/>
      <c r="LOQ194" s="52"/>
      <c r="LOR194" s="52"/>
      <c r="LOS194" s="52"/>
      <c r="LOT194" s="52"/>
      <c r="LOU194" s="52"/>
      <c r="LOV194" s="52"/>
      <c r="LOW194" s="52"/>
      <c r="LOX194" s="52"/>
      <c r="LOY194" s="52"/>
      <c r="LOZ194" s="52"/>
      <c r="LPA194" s="52"/>
      <c r="LPB194" s="52"/>
      <c r="LPC194" s="52"/>
      <c r="LPD194" s="52"/>
      <c r="LPE194" s="52"/>
      <c r="LPF194" s="52"/>
      <c r="LPG194" s="52"/>
      <c r="LPH194" s="52"/>
      <c r="LPI194" s="52"/>
      <c r="LPJ194" s="52"/>
      <c r="LPK194" s="52"/>
      <c r="LPL194" s="52"/>
      <c r="LPM194" s="52"/>
      <c r="LPN194" s="52"/>
      <c r="LPO194" s="52"/>
      <c r="LPP194" s="52"/>
      <c r="LPQ194" s="52"/>
      <c r="LPR194" s="52"/>
      <c r="LPS194" s="52"/>
      <c r="LPT194" s="52"/>
      <c r="LPU194" s="52"/>
      <c r="LPV194" s="52"/>
      <c r="LPW194" s="52"/>
      <c r="LPX194" s="52"/>
      <c r="LPY194" s="52"/>
      <c r="LPZ194" s="52"/>
      <c r="LQA194" s="52"/>
      <c r="LQB194" s="52"/>
      <c r="LQC194" s="52"/>
      <c r="LQD194" s="52"/>
      <c r="LQE194" s="52"/>
      <c r="LQF194" s="52"/>
      <c r="LQG194" s="52"/>
      <c r="LQH194" s="52"/>
      <c r="LQI194" s="52"/>
      <c r="LQJ194" s="52"/>
      <c r="LQK194" s="52"/>
      <c r="LQL194" s="52"/>
      <c r="LQM194" s="52"/>
      <c r="LQN194" s="52"/>
      <c r="LQO194" s="52"/>
      <c r="LQP194" s="52"/>
      <c r="LQQ194" s="52"/>
      <c r="LQR194" s="52"/>
      <c r="LQS194" s="52"/>
      <c r="LQT194" s="52"/>
      <c r="LQU194" s="52"/>
      <c r="LQV194" s="52"/>
      <c r="LQW194" s="52"/>
      <c r="LQX194" s="52"/>
      <c r="LQY194" s="52"/>
      <c r="LQZ194" s="52"/>
      <c r="LRA194" s="52"/>
      <c r="LRB194" s="52"/>
      <c r="LRC194" s="52"/>
      <c r="LRD194" s="52"/>
      <c r="LRE194" s="52"/>
      <c r="LRF194" s="52"/>
      <c r="LRG194" s="52"/>
      <c r="LRH194" s="52"/>
      <c r="LRI194" s="52"/>
      <c r="LRJ194" s="52"/>
      <c r="LRK194" s="52"/>
      <c r="LRL194" s="52"/>
      <c r="LRM194" s="52"/>
      <c r="LRN194" s="52"/>
      <c r="LRO194" s="52"/>
      <c r="LRP194" s="52"/>
      <c r="LRQ194" s="52"/>
      <c r="LRR194" s="52"/>
      <c r="LRS194" s="52"/>
      <c r="LRT194" s="52"/>
      <c r="LRU194" s="52"/>
      <c r="LRV194" s="52"/>
      <c r="LRW194" s="52"/>
      <c r="LRX194" s="52"/>
      <c r="LRY194" s="52"/>
      <c r="LRZ194" s="52"/>
      <c r="LSA194" s="52"/>
      <c r="LSB194" s="52"/>
      <c r="LSC194" s="52"/>
      <c r="LSD194" s="52"/>
      <c r="LSE194" s="52"/>
      <c r="LSF194" s="52"/>
      <c r="LSG194" s="52"/>
      <c r="LSH194" s="52"/>
      <c r="LSI194" s="52"/>
      <c r="LSJ194" s="52"/>
      <c r="LSK194" s="52"/>
      <c r="LSL194" s="52"/>
      <c r="LSM194" s="52"/>
      <c r="LSN194" s="52"/>
      <c r="LSO194" s="52"/>
      <c r="LSP194" s="52"/>
      <c r="LSQ194" s="52"/>
      <c r="LSR194" s="52"/>
      <c r="LSS194" s="52"/>
      <c r="LST194" s="52"/>
      <c r="LSU194" s="52"/>
      <c r="LSV194" s="52"/>
      <c r="LSW194" s="52"/>
      <c r="LSX194" s="52"/>
      <c r="LSY194" s="52"/>
      <c r="LSZ194" s="52"/>
      <c r="LTA194" s="52"/>
      <c r="LTB194" s="52"/>
      <c r="LTC194" s="52"/>
      <c r="LTD194" s="52"/>
      <c r="LTE194" s="52"/>
      <c r="LTF194" s="52"/>
      <c r="LTG194" s="52"/>
      <c r="LTH194" s="52"/>
      <c r="LTI194" s="52"/>
      <c r="LTJ194" s="52"/>
      <c r="LTK194" s="52"/>
      <c r="LTL194" s="52"/>
      <c r="LTM194" s="52"/>
      <c r="LTN194" s="52"/>
      <c r="LTO194" s="52"/>
      <c r="LTP194" s="52"/>
      <c r="LTQ194" s="52"/>
      <c r="LTR194" s="52"/>
      <c r="LTS194" s="52"/>
      <c r="LTT194" s="52"/>
      <c r="LTU194" s="52"/>
      <c r="LTV194" s="52"/>
      <c r="LTW194" s="52"/>
      <c r="LTX194" s="52"/>
      <c r="LTY194" s="52"/>
      <c r="LTZ194" s="52"/>
      <c r="LUA194" s="52"/>
      <c r="LUB194" s="52"/>
      <c r="LUC194" s="52"/>
      <c r="LUD194" s="52"/>
      <c r="LUE194" s="52"/>
      <c r="LUF194" s="52"/>
      <c r="LUG194" s="52"/>
      <c r="LUH194" s="52"/>
      <c r="LUI194" s="52"/>
      <c r="LUJ194" s="52"/>
      <c r="LUK194" s="52"/>
      <c r="LUL194" s="52"/>
      <c r="LUM194" s="52"/>
      <c r="LUN194" s="52"/>
      <c r="LUO194" s="52"/>
      <c r="LUP194" s="52"/>
      <c r="LUQ194" s="52"/>
      <c r="LUR194" s="52"/>
      <c r="LUS194" s="52"/>
      <c r="LUT194" s="52"/>
      <c r="LUU194" s="52"/>
      <c r="LUV194" s="52"/>
      <c r="LUW194" s="52"/>
      <c r="LUX194" s="52"/>
      <c r="LUY194" s="52"/>
      <c r="LUZ194" s="52"/>
      <c r="LVA194" s="52"/>
      <c r="LVB194" s="52"/>
      <c r="LVC194" s="52"/>
      <c r="LVD194" s="52"/>
      <c r="LVE194" s="52"/>
      <c r="LVF194" s="52"/>
      <c r="LVG194" s="52"/>
      <c r="LVH194" s="52"/>
      <c r="LVI194" s="52"/>
      <c r="LVJ194" s="52"/>
      <c r="LVK194" s="52"/>
      <c r="LVL194" s="52"/>
      <c r="LVM194" s="52"/>
      <c r="LVN194" s="52"/>
      <c r="LVO194" s="52"/>
      <c r="LVQ194" s="52"/>
      <c r="LVS194" s="52"/>
      <c r="LVT194" s="52"/>
      <c r="LVU194" s="52"/>
      <c r="LVV194" s="52"/>
      <c r="LVW194" s="52"/>
      <c r="LVX194" s="52"/>
      <c r="LVY194" s="52"/>
      <c r="LVZ194" s="52"/>
      <c r="LWE194" s="52"/>
      <c r="LWF194" s="52"/>
      <c r="LWG194" s="52"/>
      <c r="LWH194" s="52"/>
      <c r="LWI194" s="52"/>
      <c r="LWJ194" s="52"/>
      <c r="LWK194" s="52"/>
      <c r="LWL194" s="52"/>
      <c r="LWM194" s="52"/>
      <c r="LWN194" s="52"/>
      <c r="LWO194" s="52"/>
      <c r="LWP194" s="52"/>
      <c r="LWQ194" s="52"/>
      <c r="LWR194" s="52"/>
      <c r="LWS194" s="52"/>
      <c r="LWT194" s="52"/>
      <c r="LWU194" s="52"/>
      <c r="LWV194" s="52"/>
      <c r="LWW194" s="52"/>
      <c r="LWX194" s="52"/>
      <c r="LWY194" s="52"/>
      <c r="LWZ194" s="52"/>
      <c r="LXA194" s="52"/>
      <c r="LXB194" s="52"/>
      <c r="LXC194" s="52"/>
      <c r="LXD194" s="52"/>
      <c r="LXE194" s="52"/>
      <c r="LXF194" s="52"/>
      <c r="LXG194" s="52"/>
      <c r="LXH194" s="52"/>
      <c r="LXI194" s="52"/>
      <c r="LXJ194" s="52"/>
      <c r="LXK194" s="52"/>
      <c r="LXL194" s="52"/>
      <c r="LXM194" s="52"/>
      <c r="LXN194" s="52"/>
      <c r="LXO194" s="52"/>
      <c r="LXP194" s="52"/>
      <c r="LXQ194" s="52"/>
      <c r="LXR194" s="52"/>
      <c r="LXS194" s="52"/>
      <c r="LXT194" s="52"/>
      <c r="LXU194" s="52"/>
      <c r="LXV194" s="52"/>
      <c r="LXW194" s="52"/>
      <c r="LXX194" s="52"/>
      <c r="LXY194" s="52"/>
      <c r="LXZ194" s="52"/>
      <c r="LYA194" s="52"/>
      <c r="LYB194" s="52"/>
      <c r="LYC194" s="52"/>
      <c r="LYD194" s="52"/>
      <c r="LYE194" s="52"/>
      <c r="LYF194" s="52"/>
      <c r="LYG194" s="52"/>
      <c r="LYH194" s="52"/>
      <c r="LYI194" s="52"/>
      <c r="LYJ194" s="52"/>
      <c r="LYK194" s="52"/>
      <c r="LYL194" s="52"/>
      <c r="LYM194" s="52"/>
      <c r="LYN194" s="52"/>
      <c r="LYO194" s="52"/>
      <c r="LYP194" s="52"/>
      <c r="LYQ194" s="52"/>
      <c r="LYR194" s="52"/>
      <c r="LYS194" s="52"/>
      <c r="LYT194" s="52"/>
      <c r="LYU194" s="52"/>
      <c r="LYV194" s="52"/>
      <c r="LYW194" s="52"/>
      <c r="LYX194" s="52"/>
      <c r="LYY194" s="52"/>
      <c r="LYZ194" s="52"/>
      <c r="LZA194" s="52"/>
      <c r="LZB194" s="52"/>
      <c r="LZC194" s="52"/>
      <c r="LZD194" s="52"/>
      <c r="LZE194" s="52"/>
      <c r="LZF194" s="52"/>
      <c r="LZG194" s="52"/>
      <c r="LZH194" s="52"/>
      <c r="LZI194" s="52"/>
      <c r="LZJ194" s="52"/>
      <c r="LZK194" s="52"/>
      <c r="LZL194" s="52"/>
      <c r="LZM194" s="52"/>
      <c r="LZN194" s="52"/>
      <c r="LZO194" s="52"/>
      <c r="LZP194" s="52"/>
      <c r="LZQ194" s="52"/>
      <c r="LZR194" s="52"/>
      <c r="LZS194" s="52"/>
      <c r="LZT194" s="52"/>
      <c r="LZU194" s="52"/>
      <c r="LZV194" s="52"/>
      <c r="LZW194" s="52"/>
      <c r="LZX194" s="52"/>
      <c r="LZY194" s="52"/>
      <c r="LZZ194" s="52"/>
      <c r="MAA194" s="52"/>
      <c r="MAB194" s="52"/>
      <c r="MAC194" s="52"/>
      <c r="MAD194" s="52"/>
      <c r="MAE194" s="52"/>
      <c r="MAF194" s="52"/>
      <c r="MAG194" s="52"/>
      <c r="MAH194" s="52"/>
      <c r="MAI194" s="52"/>
      <c r="MAJ194" s="52"/>
      <c r="MAK194" s="52"/>
      <c r="MAL194" s="52"/>
      <c r="MAM194" s="52"/>
      <c r="MAN194" s="52"/>
      <c r="MAO194" s="52"/>
      <c r="MAP194" s="52"/>
      <c r="MAQ194" s="52"/>
      <c r="MAR194" s="52"/>
      <c r="MAS194" s="52"/>
      <c r="MAT194" s="52"/>
      <c r="MAU194" s="52"/>
      <c r="MAV194" s="52"/>
      <c r="MAW194" s="52"/>
      <c r="MAX194" s="52"/>
      <c r="MAY194" s="52"/>
      <c r="MAZ194" s="52"/>
      <c r="MBA194" s="52"/>
      <c r="MBB194" s="52"/>
      <c r="MBC194" s="52"/>
      <c r="MBD194" s="52"/>
      <c r="MBE194" s="52"/>
      <c r="MBF194" s="52"/>
      <c r="MBG194" s="52"/>
      <c r="MBH194" s="52"/>
      <c r="MBI194" s="52"/>
      <c r="MBJ194" s="52"/>
      <c r="MBK194" s="52"/>
      <c r="MBL194" s="52"/>
      <c r="MBM194" s="52"/>
      <c r="MBN194" s="52"/>
      <c r="MBO194" s="52"/>
      <c r="MBP194" s="52"/>
      <c r="MBQ194" s="52"/>
      <c r="MBR194" s="52"/>
      <c r="MBS194" s="52"/>
      <c r="MBT194" s="52"/>
      <c r="MBU194" s="52"/>
      <c r="MBV194" s="52"/>
      <c r="MBW194" s="52"/>
      <c r="MBX194" s="52"/>
      <c r="MBY194" s="52"/>
      <c r="MBZ194" s="52"/>
      <c r="MCA194" s="52"/>
      <c r="MCB194" s="52"/>
      <c r="MCC194" s="52"/>
      <c r="MCD194" s="52"/>
      <c r="MCE194" s="52"/>
      <c r="MCF194" s="52"/>
      <c r="MCG194" s="52"/>
      <c r="MCH194" s="52"/>
      <c r="MCI194" s="52"/>
      <c r="MCJ194" s="52"/>
      <c r="MCK194" s="52"/>
      <c r="MCL194" s="52"/>
      <c r="MCM194" s="52"/>
      <c r="MCN194" s="52"/>
      <c r="MCO194" s="52"/>
      <c r="MCP194" s="52"/>
      <c r="MCQ194" s="52"/>
      <c r="MCR194" s="52"/>
      <c r="MCS194" s="52"/>
      <c r="MCT194" s="52"/>
      <c r="MCU194" s="52"/>
      <c r="MCV194" s="52"/>
      <c r="MCW194" s="52"/>
      <c r="MCX194" s="52"/>
      <c r="MCY194" s="52"/>
      <c r="MCZ194" s="52"/>
      <c r="MDA194" s="52"/>
      <c r="MDB194" s="52"/>
      <c r="MDC194" s="52"/>
      <c r="MDD194" s="52"/>
      <c r="MDE194" s="52"/>
      <c r="MDF194" s="52"/>
      <c r="MDG194" s="52"/>
      <c r="MDH194" s="52"/>
      <c r="MDI194" s="52"/>
      <c r="MDJ194" s="52"/>
      <c r="MDK194" s="52"/>
      <c r="MDL194" s="52"/>
      <c r="MDM194" s="52"/>
      <c r="MDN194" s="52"/>
      <c r="MDO194" s="52"/>
      <c r="MDP194" s="52"/>
      <c r="MDQ194" s="52"/>
      <c r="MDR194" s="52"/>
      <c r="MDS194" s="52"/>
      <c r="MDT194" s="52"/>
      <c r="MDU194" s="52"/>
      <c r="MDV194" s="52"/>
      <c r="MDW194" s="52"/>
      <c r="MDX194" s="52"/>
      <c r="MDY194" s="52"/>
      <c r="MDZ194" s="52"/>
      <c r="MEA194" s="52"/>
      <c r="MEB194" s="52"/>
      <c r="MEC194" s="52"/>
      <c r="MED194" s="52"/>
      <c r="MEE194" s="52"/>
      <c r="MEF194" s="52"/>
      <c r="MEG194" s="52"/>
      <c r="MEH194" s="52"/>
      <c r="MEI194" s="52"/>
      <c r="MEJ194" s="52"/>
      <c r="MEK194" s="52"/>
      <c r="MEL194" s="52"/>
      <c r="MEM194" s="52"/>
      <c r="MEN194" s="52"/>
      <c r="MEO194" s="52"/>
      <c r="MEP194" s="52"/>
      <c r="MEQ194" s="52"/>
      <c r="MER194" s="52"/>
      <c r="MES194" s="52"/>
      <c r="MET194" s="52"/>
      <c r="MEU194" s="52"/>
      <c r="MEV194" s="52"/>
      <c r="MEW194" s="52"/>
      <c r="MEX194" s="52"/>
      <c r="MEY194" s="52"/>
      <c r="MEZ194" s="52"/>
      <c r="MFA194" s="52"/>
      <c r="MFB194" s="52"/>
      <c r="MFC194" s="52"/>
      <c r="MFD194" s="52"/>
      <c r="MFE194" s="52"/>
      <c r="MFF194" s="52"/>
      <c r="MFG194" s="52"/>
      <c r="MFH194" s="52"/>
      <c r="MFI194" s="52"/>
      <c r="MFJ194" s="52"/>
      <c r="MFK194" s="52"/>
      <c r="MFM194" s="52"/>
      <c r="MFO194" s="52"/>
      <c r="MFP194" s="52"/>
      <c r="MFQ194" s="52"/>
      <c r="MFR194" s="52"/>
      <c r="MFS194" s="52"/>
      <c r="MFT194" s="52"/>
      <c r="MFU194" s="52"/>
      <c r="MFV194" s="52"/>
      <c r="MGA194" s="52"/>
      <c r="MGB194" s="52"/>
      <c r="MGC194" s="52"/>
      <c r="MGD194" s="52"/>
      <c r="MGE194" s="52"/>
      <c r="MGF194" s="52"/>
      <c r="MGG194" s="52"/>
      <c r="MGH194" s="52"/>
      <c r="MGI194" s="52"/>
      <c r="MGJ194" s="52"/>
      <c r="MGK194" s="52"/>
      <c r="MGL194" s="52"/>
      <c r="MGM194" s="52"/>
      <c r="MGN194" s="52"/>
      <c r="MGO194" s="52"/>
      <c r="MGP194" s="52"/>
      <c r="MGQ194" s="52"/>
      <c r="MGR194" s="52"/>
      <c r="MGS194" s="52"/>
      <c r="MGT194" s="52"/>
      <c r="MGU194" s="52"/>
      <c r="MGV194" s="52"/>
      <c r="MGW194" s="52"/>
      <c r="MGX194" s="52"/>
      <c r="MGY194" s="52"/>
      <c r="MGZ194" s="52"/>
      <c r="MHA194" s="52"/>
      <c r="MHB194" s="52"/>
      <c r="MHC194" s="52"/>
      <c r="MHD194" s="52"/>
      <c r="MHE194" s="52"/>
      <c r="MHF194" s="52"/>
      <c r="MHG194" s="52"/>
      <c r="MHH194" s="52"/>
      <c r="MHI194" s="52"/>
      <c r="MHJ194" s="52"/>
      <c r="MHK194" s="52"/>
      <c r="MHL194" s="52"/>
      <c r="MHM194" s="52"/>
      <c r="MHN194" s="52"/>
      <c r="MHO194" s="52"/>
      <c r="MHP194" s="52"/>
      <c r="MHQ194" s="52"/>
      <c r="MHR194" s="52"/>
      <c r="MHS194" s="52"/>
      <c r="MHT194" s="52"/>
      <c r="MHU194" s="52"/>
      <c r="MHV194" s="52"/>
      <c r="MHW194" s="52"/>
      <c r="MHX194" s="52"/>
      <c r="MHY194" s="52"/>
      <c r="MHZ194" s="52"/>
      <c r="MIA194" s="52"/>
      <c r="MIB194" s="52"/>
      <c r="MIC194" s="52"/>
      <c r="MID194" s="52"/>
      <c r="MIE194" s="52"/>
      <c r="MIF194" s="52"/>
      <c r="MIG194" s="52"/>
      <c r="MIH194" s="52"/>
      <c r="MII194" s="52"/>
      <c r="MIJ194" s="52"/>
      <c r="MIK194" s="52"/>
      <c r="MIL194" s="52"/>
      <c r="MIM194" s="52"/>
      <c r="MIN194" s="52"/>
      <c r="MIO194" s="52"/>
      <c r="MIP194" s="52"/>
      <c r="MIQ194" s="52"/>
      <c r="MIR194" s="52"/>
      <c r="MIS194" s="52"/>
      <c r="MIT194" s="52"/>
      <c r="MIU194" s="52"/>
      <c r="MIV194" s="52"/>
      <c r="MIW194" s="52"/>
      <c r="MIX194" s="52"/>
      <c r="MIY194" s="52"/>
      <c r="MIZ194" s="52"/>
      <c r="MJA194" s="52"/>
      <c r="MJB194" s="52"/>
      <c r="MJC194" s="52"/>
      <c r="MJD194" s="52"/>
      <c r="MJE194" s="52"/>
      <c r="MJF194" s="52"/>
      <c r="MJG194" s="52"/>
      <c r="MJH194" s="52"/>
      <c r="MJI194" s="52"/>
      <c r="MJJ194" s="52"/>
      <c r="MJK194" s="52"/>
      <c r="MJL194" s="52"/>
      <c r="MJM194" s="52"/>
      <c r="MJN194" s="52"/>
      <c r="MJO194" s="52"/>
      <c r="MJP194" s="52"/>
      <c r="MJQ194" s="52"/>
      <c r="MJR194" s="52"/>
      <c r="MJS194" s="52"/>
      <c r="MJT194" s="52"/>
      <c r="MJU194" s="52"/>
      <c r="MJV194" s="52"/>
      <c r="MJW194" s="52"/>
      <c r="MJX194" s="52"/>
      <c r="MJY194" s="52"/>
      <c r="MJZ194" s="52"/>
      <c r="MKA194" s="52"/>
      <c r="MKB194" s="52"/>
      <c r="MKC194" s="52"/>
      <c r="MKD194" s="52"/>
      <c r="MKE194" s="52"/>
      <c r="MKF194" s="52"/>
      <c r="MKG194" s="52"/>
      <c r="MKH194" s="52"/>
      <c r="MKI194" s="52"/>
      <c r="MKJ194" s="52"/>
      <c r="MKK194" s="52"/>
      <c r="MKL194" s="52"/>
      <c r="MKM194" s="52"/>
      <c r="MKN194" s="52"/>
      <c r="MKO194" s="52"/>
      <c r="MKP194" s="52"/>
      <c r="MKQ194" s="52"/>
      <c r="MKR194" s="52"/>
      <c r="MKS194" s="52"/>
      <c r="MKT194" s="52"/>
      <c r="MKU194" s="52"/>
      <c r="MKV194" s="52"/>
      <c r="MKW194" s="52"/>
      <c r="MKX194" s="52"/>
      <c r="MKY194" s="52"/>
      <c r="MKZ194" s="52"/>
      <c r="MLA194" s="52"/>
      <c r="MLB194" s="52"/>
      <c r="MLC194" s="52"/>
      <c r="MLD194" s="52"/>
      <c r="MLE194" s="52"/>
      <c r="MLF194" s="52"/>
      <c r="MLG194" s="52"/>
      <c r="MLH194" s="52"/>
      <c r="MLI194" s="52"/>
      <c r="MLJ194" s="52"/>
      <c r="MLK194" s="52"/>
      <c r="MLL194" s="52"/>
      <c r="MLM194" s="52"/>
      <c r="MLN194" s="52"/>
      <c r="MLO194" s="52"/>
      <c r="MLP194" s="52"/>
      <c r="MLQ194" s="52"/>
      <c r="MLR194" s="52"/>
      <c r="MLS194" s="52"/>
      <c r="MLT194" s="52"/>
      <c r="MLU194" s="52"/>
      <c r="MLV194" s="52"/>
      <c r="MLW194" s="52"/>
      <c r="MLX194" s="52"/>
      <c r="MLY194" s="52"/>
      <c r="MLZ194" s="52"/>
      <c r="MMA194" s="52"/>
      <c r="MMB194" s="52"/>
      <c r="MMC194" s="52"/>
      <c r="MMD194" s="52"/>
      <c r="MME194" s="52"/>
      <c r="MMF194" s="52"/>
      <c r="MMG194" s="52"/>
      <c r="MMH194" s="52"/>
      <c r="MMI194" s="52"/>
      <c r="MMJ194" s="52"/>
      <c r="MMK194" s="52"/>
      <c r="MML194" s="52"/>
      <c r="MMM194" s="52"/>
      <c r="MMN194" s="52"/>
      <c r="MMO194" s="52"/>
      <c r="MMP194" s="52"/>
      <c r="MMQ194" s="52"/>
      <c r="MMR194" s="52"/>
      <c r="MMS194" s="52"/>
      <c r="MMT194" s="52"/>
      <c r="MMU194" s="52"/>
      <c r="MMV194" s="52"/>
      <c r="MMW194" s="52"/>
      <c r="MMX194" s="52"/>
      <c r="MMY194" s="52"/>
      <c r="MMZ194" s="52"/>
      <c r="MNA194" s="52"/>
      <c r="MNB194" s="52"/>
      <c r="MNC194" s="52"/>
      <c r="MND194" s="52"/>
      <c r="MNE194" s="52"/>
      <c r="MNF194" s="52"/>
      <c r="MNG194" s="52"/>
      <c r="MNH194" s="52"/>
      <c r="MNI194" s="52"/>
      <c r="MNJ194" s="52"/>
      <c r="MNK194" s="52"/>
      <c r="MNL194" s="52"/>
      <c r="MNM194" s="52"/>
      <c r="MNN194" s="52"/>
      <c r="MNO194" s="52"/>
      <c r="MNP194" s="52"/>
      <c r="MNQ194" s="52"/>
      <c r="MNR194" s="52"/>
      <c r="MNS194" s="52"/>
      <c r="MNT194" s="52"/>
      <c r="MNU194" s="52"/>
      <c r="MNV194" s="52"/>
      <c r="MNW194" s="52"/>
      <c r="MNX194" s="52"/>
      <c r="MNY194" s="52"/>
      <c r="MNZ194" s="52"/>
      <c r="MOA194" s="52"/>
      <c r="MOB194" s="52"/>
      <c r="MOC194" s="52"/>
      <c r="MOD194" s="52"/>
      <c r="MOE194" s="52"/>
      <c r="MOF194" s="52"/>
      <c r="MOG194" s="52"/>
      <c r="MOH194" s="52"/>
      <c r="MOI194" s="52"/>
      <c r="MOJ194" s="52"/>
      <c r="MOK194" s="52"/>
      <c r="MOL194" s="52"/>
      <c r="MOM194" s="52"/>
      <c r="MON194" s="52"/>
      <c r="MOO194" s="52"/>
      <c r="MOP194" s="52"/>
      <c r="MOQ194" s="52"/>
      <c r="MOR194" s="52"/>
      <c r="MOS194" s="52"/>
      <c r="MOT194" s="52"/>
      <c r="MOU194" s="52"/>
      <c r="MOV194" s="52"/>
      <c r="MOW194" s="52"/>
      <c r="MOX194" s="52"/>
      <c r="MOY194" s="52"/>
      <c r="MOZ194" s="52"/>
      <c r="MPA194" s="52"/>
      <c r="MPB194" s="52"/>
      <c r="MPC194" s="52"/>
      <c r="MPD194" s="52"/>
      <c r="MPE194" s="52"/>
      <c r="MPF194" s="52"/>
      <c r="MPG194" s="52"/>
      <c r="MPI194" s="52"/>
      <c r="MPK194" s="52"/>
      <c r="MPL194" s="52"/>
      <c r="MPM194" s="52"/>
      <c r="MPN194" s="52"/>
      <c r="MPO194" s="52"/>
      <c r="MPP194" s="52"/>
      <c r="MPQ194" s="52"/>
      <c r="MPR194" s="52"/>
      <c r="MPW194" s="52"/>
      <c r="MPX194" s="52"/>
      <c r="MPY194" s="52"/>
      <c r="MPZ194" s="52"/>
      <c r="MQA194" s="52"/>
      <c r="MQB194" s="52"/>
      <c r="MQC194" s="52"/>
      <c r="MQD194" s="52"/>
      <c r="MQE194" s="52"/>
      <c r="MQF194" s="52"/>
      <c r="MQG194" s="52"/>
      <c r="MQH194" s="52"/>
      <c r="MQI194" s="52"/>
      <c r="MQJ194" s="52"/>
      <c r="MQK194" s="52"/>
      <c r="MQL194" s="52"/>
      <c r="MQM194" s="52"/>
      <c r="MQN194" s="52"/>
      <c r="MQO194" s="52"/>
      <c r="MQP194" s="52"/>
      <c r="MQQ194" s="52"/>
      <c r="MQR194" s="52"/>
      <c r="MQS194" s="52"/>
      <c r="MQT194" s="52"/>
      <c r="MQU194" s="52"/>
      <c r="MQV194" s="52"/>
      <c r="MQW194" s="52"/>
      <c r="MQX194" s="52"/>
      <c r="MQY194" s="52"/>
      <c r="MQZ194" s="52"/>
      <c r="MRA194" s="52"/>
      <c r="MRB194" s="52"/>
      <c r="MRC194" s="52"/>
      <c r="MRD194" s="52"/>
      <c r="MRE194" s="52"/>
      <c r="MRF194" s="52"/>
      <c r="MRG194" s="52"/>
      <c r="MRH194" s="52"/>
      <c r="MRI194" s="52"/>
      <c r="MRJ194" s="52"/>
      <c r="MRK194" s="52"/>
      <c r="MRL194" s="52"/>
      <c r="MRM194" s="52"/>
      <c r="MRN194" s="52"/>
      <c r="MRO194" s="52"/>
      <c r="MRP194" s="52"/>
      <c r="MRQ194" s="52"/>
      <c r="MRR194" s="52"/>
      <c r="MRS194" s="52"/>
      <c r="MRT194" s="52"/>
      <c r="MRU194" s="52"/>
      <c r="MRV194" s="52"/>
      <c r="MRW194" s="52"/>
      <c r="MRX194" s="52"/>
      <c r="MRY194" s="52"/>
      <c r="MRZ194" s="52"/>
      <c r="MSA194" s="52"/>
      <c r="MSB194" s="52"/>
      <c r="MSC194" s="52"/>
      <c r="MSD194" s="52"/>
      <c r="MSE194" s="52"/>
      <c r="MSF194" s="52"/>
      <c r="MSG194" s="52"/>
      <c r="MSH194" s="52"/>
      <c r="MSI194" s="52"/>
      <c r="MSJ194" s="52"/>
      <c r="MSK194" s="52"/>
      <c r="MSL194" s="52"/>
      <c r="MSM194" s="52"/>
      <c r="MSN194" s="52"/>
      <c r="MSO194" s="52"/>
      <c r="MSP194" s="52"/>
      <c r="MSQ194" s="52"/>
      <c r="MSR194" s="52"/>
      <c r="MSS194" s="52"/>
      <c r="MST194" s="52"/>
      <c r="MSU194" s="52"/>
      <c r="MSV194" s="52"/>
      <c r="MSW194" s="52"/>
      <c r="MSX194" s="52"/>
      <c r="MSY194" s="52"/>
      <c r="MSZ194" s="52"/>
      <c r="MTA194" s="52"/>
      <c r="MTB194" s="52"/>
      <c r="MTC194" s="52"/>
      <c r="MTD194" s="52"/>
      <c r="MTE194" s="52"/>
      <c r="MTF194" s="52"/>
      <c r="MTG194" s="52"/>
      <c r="MTH194" s="52"/>
      <c r="MTI194" s="52"/>
      <c r="MTJ194" s="52"/>
      <c r="MTK194" s="52"/>
      <c r="MTL194" s="52"/>
      <c r="MTM194" s="52"/>
      <c r="MTN194" s="52"/>
      <c r="MTO194" s="52"/>
      <c r="MTP194" s="52"/>
      <c r="MTQ194" s="52"/>
      <c r="MTR194" s="52"/>
      <c r="MTS194" s="52"/>
      <c r="MTT194" s="52"/>
      <c r="MTU194" s="52"/>
      <c r="MTV194" s="52"/>
      <c r="MTW194" s="52"/>
      <c r="MTX194" s="52"/>
      <c r="MTY194" s="52"/>
      <c r="MTZ194" s="52"/>
      <c r="MUA194" s="52"/>
      <c r="MUB194" s="52"/>
      <c r="MUC194" s="52"/>
      <c r="MUD194" s="52"/>
      <c r="MUE194" s="52"/>
      <c r="MUF194" s="52"/>
      <c r="MUG194" s="52"/>
      <c r="MUH194" s="52"/>
      <c r="MUI194" s="52"/>
      <c r="MUJ194" s="52"/>
      <c r="MUK194" s="52"/>
      <c r="MUL194" s="52"/>
      <c r="MUM194" s="52"/>
      <c r="MUN194" s="52"/>
      <c r="MUO194" s="52"/>
      <c r="MUP194" s="52"/>
      <c r="MUQ194" s="52"/>
      <c r="MUR194" s="52"/>
      <c r="MUS194" s="52"/>
      <c r="MUT194" s="52"/>
      <c r="MUU194" s="52"/>
      <c r="MUV194" s="52"/>
      <c r="MUW194" s="52"/>
      <c r="MUX194" s="52"/>
      <c r="MUY194" s="52"/>
      <c r="MUZ194" s="52"/>
      <c r="MVA194" s="52"/>
      <c r="MVB194" s="52"/>
      <c r="MVC194" s="52"/>
      <c r="MVD194" s="52"/>
      <c r="MVE194" s="52"/>
      <c r="MVF194" s="52"/>
      <c r="MVG194" s="52"/>
      <c r="MVH194" s="52"/>
      <c r="MVI194" s="52"/>
      <c r="MVJ194" s="52"/>
      <c r="MVK194" s="52"/>
      <c r="MVL194" s="52"/>
      <c r="MVM194" s="52"/>
      <c r="MVN194" s="52"/>
      <c r="MVO194" s="52"/>
      <c r="MVP194" s="52"/>
      <c r="MVQ194" s="52"/>
      <c r="MVR194" s="52"/>
      <c r="MVS194" s="52"/>
      <c r="MVT194" s="52"/>
      <c r="MVU194" s="52"/>
      <c r="MVV194" s="52"/>
      <c r="MVW194" s="52"/>
      <c r="MVX194" s="52"/>
      <c r="MVY194" s="52"/>
      <c r="MVZ194" s="52"/>
      <c r="MWA194" s="52"/>
      <c r="MWB194" s="52"/>
      <c r="MWC194" s="52"/>
      <c r="MWD194" s="52"/>
      <c r="MWE194" s="52"/>
      <c r="MWF194" s="52"/>
      <c r="MWG194" s="52"/>
      <c r="MWH194" s="52"/>
      <c r="MWI194" s="52"/>
      <c r="MWJ194" s="52"/>
      <c r="MWK194" s="52"/>
      <c r="MWL194" s="52"/>
      <c r="MWM194" s="52"/>
      <c r="MWN194" s="52"/>
      <c r="MWO194" s="52"/>
      <c r="MWP194" s="52"/>
      <c r="MWQ194" s="52"/>
      <c r="MWR194" s="52"/>
      <c r="MWS194" s="52"/>
      <c r="MWT194" s="52"/>
      <c r="MWU194" s="52"/>
      <c r="MWV194" s="52"/>
      <c r="MWW194" s="52"/>
      <c r="MWX194" s="52"/>
      <c r="MWY194" s="52"/>
      <c r="MWZ194" s="52"/>
      <c r="MXA194" s="52"/>
      <c r="MXB194" s="52"/>
      <c r="MXC194" s="52"/>
      <c r="MXD194" s="52"/>
      <c r="MXE194" s="52"/>
      <c r="MXF194" s="52"/>
      <c r="MXG194" s="52"/>
      <c r="MXH194" s="52"/>
      <c r="MXI194" s="52"/>
      <c r="MXJ194" s="52"/>
      <c r="MXK194" s="52"/>
      <c r="MXL194" s="52"/>
      <c r="MXM194" s="52"/>
      <c r="MXN194" s="52"/>
      <c r="MXO194" s="52"/>
      <c r="MXP194" s="52"/>
      <c r="MXQ194" s="52"/>
      <c r="MXR194" s="52"/>
      <c r="MXS194" s="52"/>
      <c r="MXT194" s="52"/>
      <c r="MXU194" s="52"/>
      <c r="MXV194" s="52"/>
      <c r="MXW194" s="52"/>
      <c r="MXX194" s="52"/>
      <c r="MXY194" s="52"/>
      <c r="MXZ194" s="52"/>
      <c r="MYA194" s="52"/>
      <c r="MYB194" s="52"/>
      <c r="MYC194" s="52"/>
      <c r="MYD194" s="52"/>
      <c r="MYE194" s="52"/>
      <c r="MYF194" s="52"/>
      <c r="MYG194" s="52"/>
      <c r="MYH194" s="52"/>
      <c r="MYI194" s="52"/>
      <c r="MYJ194" s="52"/>
      <c r="MYK194" s="52"/>
      <c r="MYL194" s="52"/>
      <c r="MYM194" s="52"/>
      <c r="MYN194" s="52"/>
      <c r="MYO194" s="52"/>
      <c r="MYP194" s="52"/>
      <c r="MYQ194" s="52"/>
      <c r="MYR194" s="52"/>
      <c r="MYS194" s="52"/>
      <c r="MYT194" s="52"/>
      <c r="MYU194" s="52"/>
      <c r="MYV194" s="52"/>
      <c r="MYW194" s="52"/>
      <c r="MYX194" s="52"/>
      <c r="MYY194" s="52"/>
      <c r="MYZ194" s="52"/>
      <c r="MZA194" s="52"/>
      <c r="MZB194" s="52"/>
      <c r="MZC194" s="52"/>
      <c r="MZE194" s="52"/>
      <c r="MZG194" s="52"/>
      <c r="MZH194" s="52"/>
      <c r="MZI194" s="52"/>
      <c r="MZJ194" s="52"/>
      <c r="MZK194" s="52"/>
      <c r="MZL194" s="52"/>
      <c r="MZM194" s="52"/>
      <c r="MZN194" s="52"/>
      <c r="MZS194" s="52"/>
      <c r="MZT194" s="52"/>
      <c r="MZU194" s="52"/>
      <c r="MZV194" s="52"/>
      <c r="MZW194" s="52"/>
      <c r="MZX194" s="52"/>
      <c r="MZY194" s="52"/>
      <c r="MZZ194" s="52"/>
      <c r="NAA194" s="52"/>
      <c r="NAB194" s="52"/>
      <c r="NAC194" s="52"/>
      <c r="NAD194" s="52"/>
      <c r="NAE194" s="52"/>
      <c r="NAF194" s="52"/>
      <c r="NAG194" s="52"/>
      <c r="NAH194" s="52"/>
      <c r="NAI194" s="52"/>
      <c r="NAJ194" s="52"/>
      <c r="NAK194" s="52"/>
      <c r="NAL194" s="52"/>
      <c r="NAM194" s="52"/>
      <c r="NAN194" s="52"/>
      <c r="NAO194" s="52"/>
      <c r="NAP194" s="52"/>
      <c r="NAQ194" s="52"/>
      <c r="NAR194" s="52"/>
      <c r="NAS194" s="52"/>
      <c r="NAT194" s="52"/>
      <c r="NAU194" s="52"/>
      <c r="NAV194" s="52"/>
      <c r="NAW194" s="52"/>
      <c r="NAX194" s="52"/>
      <c r="NAY194" s="52"/>
      <c r="NAZ194" s="52"/>
      <c r="NBA194" s="52"/>
      <c r="NBB194" s="52"/>
      <c r="NBC194" s="52"/>
      <c r="NBD194" s="52"/>
      <c r="NBE194" s="52"/>
      <c r="NBF194" s="52"/>
      <c r="NBG194" s="52"/>
      <c r="NBH194" s="52"/>
      <c r="NBI194" s="52"/>
      <c r="NBJ194" s="52"/>
      <c r="NBK194" s="52"/>
      <c r="NBL194" s="52"/>
      <c r="NBM194" s="52"/>
      <c r="NBN194" s="52"/>
      <c r="NBO194" s="52"/>
      <c r="NBP194" s="52"/>
      <c r="NBQ194" s="52"/>
      <c r="NBR194" s="52"/>
      <c r="NBS194" s="52"/>
      <c r="NBT194" s="52"/>
      <c r="NBU194" s="52"/>
      <c r="NBV194" s="52"/>
      <c r="NBW194" s="52"/>
      <c r="NBX194" s="52"/>
      <c r="NBY194" s="52"/>
      <c r="NBZ194" s="52"/>
      <c r="NCA194" s="52"/>
      <c r="NCB194" s="52"/>
      <c r="NCC194" s="52"/>
      <c r="NCD194" s="52"/>
      <c r="NCE194" s="52"/>
      <c r="NCF194" s="52"/>
      <c r="NCG194" s="52"/>
      <c r="NCH194" s="52"/>
      <c r="NCI194" s="52"/>
      <c r="NCJ194" s="52"/>
      <c r="NCK194" s="52"/>
      <c r="NCL194" s="52"/>
      <c r="NCM194" s="52"/>
      <c r="NCN194" s="52"/>
      <c r="NCO194" s="52"/>
      <c r="NCP194" s="52"/>
      <c r="NCQ194" s="52"/>
      <c r="NCR194" s="52"/>
      <c r="NCS194" s="52"/>
      <c r="NCT194" s="52"/>
      <c r="NCU194" s="52"/>
      <c r="NCV194" s="52"/>
      <c r="NCW194" s="52"/>
      <c r="NCX194" s="52"/>
      <c r="NCY194" s="52"/>
      <c r="NCZ194" s="52"/>
      <c r="NDA194" s="52"/>
      <c r="NDB194" s="52"/>
      <c r="NDC194" s="52"/>
      <c r="NDD194" s="52"/>
      <c r="NDE194" s="52"/>
      <c r="NDF194" s="52"/>
      <c r="NDG194" s="52"/>
      <c r="NDH194" s="52"/>
      <c r="NDI194" s="52"/>
      <c r="NDJ194" s="52"/>
      <c r="NDK194" s="52"/>
      <c r="NDL194" s="52"/>
      <c r="NDM194" s="52"/>
      <c r="NDN194" s="52"/>
      <c r="NDO194" s="52"/>
      <c r="NDP194" s="52"/>
      <c r="NDQ194" s="52"/>
      <c r="NDR194" s="52"/>
      <c r="NDS194" s="52"/>
      <c r="NDT194" s="52"/>
      <c r="NDU194" s="52"/>
      <c r="NDV194" s="52"/>
      <c r="NDW194" s="52"/>
      <c r="NDX194" s="52"/>
      <c r="NDY194" s="52"/>
      <c r="NDZ194" s="52"/>
      <c r="NEA194" s="52"/>
      <c r="NEB194" s="52"/>
      <c r="NEC194" s="52"/>
      <c r="NED194" s="52"/>
      <c r="NEE194" s="52"/>
      <c r="NEF194" s="52"/>
      <c r="NEG194" s="52"/>
      <c r="NEH194" s="52"/>
      <c r="NEI194" s="52"/>
      <c r="NEJ194" s="52"/>
      <c r="NEK194" s="52"/>
      <c r="NEL194" s="52"/>
      <c r="NEM194" s="52"/>
      <c r="NEN194" s="52"/>
      <c r="NEO194" s="52"/>
      <c r="NEP194" s="52"/>
      <c r="NEQ194" s="52"/>
      <c r="NER194" s="52"/>
      <c r="NES194" s="52"/>
      <c r="NET194" s="52"/>
      <c r="NEU194" s="52"/>
      <c r="NEV194" s="52"/>
      <c r="NEW194" s="52"/>
      <c r="NEX194" s="52"/>
      <c r="NEY194" s="52"/>
      <c r="NEZ194" s="52"/>
      <c r="NFA194" s="52"/>
      <c r="NFB194" s="52"/>
      <c r="NFC194" s="52"/>
      <c r="NFD194" s="52"/>
      <c r="NFE194" s="52"/>
      <c r="NFF194" s="52"/>
      <c r="NFG194" s="52"/>
      <c r="NFH194" s="52"/>
      <c r="NFI194" s="52"/>
      <c r="NFJ194" s="52"/>
      <c r="NFK194" s="52"/>
      <c r="NFL194" s="52"/>
      <c r="NFM194" s="52"/>
      <c r="NFN194" s="52"/>
      <c r="NFO194" s="52"/>
      <c r="NFP194" s="52"/>
      <c r="NFQ194" s="52"/>
      <c r="NFR194" s="52"/>
      <c r="NFS194" s="52"/>
      <c r="NFT194" s="52"/>
      <c r="NFU194" s="52"/>
      <c r="NFV194" s="52"/>
      <c r="NFW194" s="52"/>
      <c r="NFX194" s="52"/>
      <c r="NFY194" s="52"/>
      <c r="NFZ194" s="52"/>
      <c r="NGA194" s="52"/>
      <c r="NGB194" s="52"/>
      <c r="NGC194" s="52"/>
      <c r="NGD194" s="52"/>
      <c r="NGE194" s="52"/>
      <c r="NGF194" s="52"/>
      <c r="NGG194" s="52"/>
      <c r="NGH194" s="52"/>
      <c r="NGI194" s="52"/>
      <c r="NGJ194" s="52"/>
      <c r="NGK194" s="52"/>
      <c r="NGL194" s="52"/>
      <c r="NGM194" s="52"/>
      <c r="NGN194" s="52"/>
      <c r="NGO194" s="52"/>
      <c r="NGP194" s="52"/>
      <c r="NGQ194" s="52"/>
      <c r="NGR194" s="52"/>
      <c r="NGS194" s="52"/>
      <c r="NGT194" s="52"/>
      <c r="NGU194" s="52"/>
      <c r="NGV194" s="52"/>
      <c r="NGW194" s="52"/>
      <c r="NGX194" s="52"/>
      <c r="NGY194" s="52"/>
      <c r="NGZ194" s="52"/>
      <c r="NHA194" s="52"/>
      <c r="NHB194" s="52"/>
      <c r="NHC194" s="52"/>
      <c r="NHD194" s="52"/>
      <c r="NHE194" s="52"/>
      <c r="NHF194" s="52"/>
      <c r="NHG194" s="52"/>
      <c r="NHH194" s="52"/>
      <c r="NHI194" s="52"/>
      <c r="NHJ194" s="52"/>
      <c r="NHK194" s="52"/>
      <c r="NHL194" s="52"/>
      <c r="NHM194" s="52"/>
      <c r="NHN194" s="52"/>
      <c r="NHO194" s="52"/>
      <c r="NHP194" s="52"/>
      <c r="NHQ194" s="52"/>
      <c r="NHR194" s="52"/>
      <c r="NHS194" s="52"/>
      <c r="NHT194" s="52"/>
      <c r="NHU194" s="52"/>
      <c r="NHV194" s="52"/>
      <c r="NHW194" s="52"/>
      <c r="NHX194" s="52"/>
      <c r="NHY194" s="52"/>
      <c r="NHZ194" s="52"/>
      <c r="NIA194" s="52"/>
      <c r="NIB194" s="52"/>
      <c r="NIC194" s="52"/>
      <c r="NID194" s="52"/>
      <c r="NIE194" s="52"/>
      <c r="NIF194" s="52"/>
      <c r="NIG194" s="52"/>
      <c r="NIH194" s="52"/>
      <c r="NII194" s="52"/>
      <c r="NIJ194" s="52"/>
      <c r="NIK194" s="52"/>
      <c r="NIL194" s="52"/>
      <c r="NIM194" s="52"/>
      <c r="NIN194" s="52"/>
      <c r="NIO194" s="52"/>
      <c r="NIP194" s="52"/>
      <c r="NIQ194" s="52"/>
      <c r="NIR194" s="52"/>
      <c r="NIS194" s="52"/>
      <c r="NIT194" s="52"/>
      <c r="NIU194" s="52"/>
      <c r="NIV194" s="52"/>
      <c r="NIW194" s="52"/>
      <c r="NIX194" s="52"/>
      <c r="NIY194" s="52"/>
      <c r="NJA194" s="52"/>
      <c r="NJC194" s="52"/>
      <c r="NJD194" s="52"/>
      <c r="NJE194" s="52"/>
      <c r="NJF194" s="52"/>
      <c r="NJG194" s="52"/>
      <c r="NJH194" s="52"/>
      <c r="NJI194" s="52"/>
      <c r="NJJ194" s="52"/>
      <c r="NJO194" s="52"/>
      <c r="NJP194" s="52"/>
      <c r="NJQ194" s="52"/>
      <c r="NJR194" s="52"/>
      <c r="NJS194" s="52"/>
      <c r="NJT194" s="52"/>
      <c r="NJU194" s="52"/>
      <c r="NJV194" s="52"/>
      <c r="NJW194" s="52"/>
      <c r="NJX194" s="52"/>
      <c r="NJY194" s="52"/>
      <c r="NJZ194" s="52"/>
      <c r="NKA194" s="52"/>
      <c r="NKB194" s="52"/>
      <c r="NKC194" s="52"/>
      <c r="NKD194" s="52"/>
      <c r="NKE194" s="52"/>
      <c r="NKF194" s="52"/>
      <c r="NKG194" s="52"/>
      <c r="NKH194" s="52"/>
      <c r="NKI194" s="52"/>
      <c r="NKJ194" s="52"/>
      <c r="NKK194" s="52"/>
      <c r="NKL194" s="52"/>
      <c r="NKM194" s="52"/>
      <c r="NKN194" s="52"/>
      <c r="NKO194" s="52"/>
      <c r="NKP194" s="52"/>
      <c r="NKQ194" s="52"/>
      <c r="NKR194" s="52"/>
      <c r="NKS194" s="52"/>
      <c r="NKT194" s="52"/>
      <c r="NKU194" s="52"/>
      <c r="NKV194" s="52"/>
      <c r="NKW194" s="52"/>
      <c r="NKX194" s="52"/>
      <c r="NKY194" s="52"/>
      <c r="NKZ194" s="52"/>
      <c r="NLA194" s="52"/>
      <c r="NLB194" s="52"/>
      <c r="NLC194" s="52"/>
      <c r="NLD194" s="52"/>
      <c r="NLE194" s="52"/>
      <c r="NLF194" s="52"/>
      <c r="NLG194" s="52"/>
      <c r="NLH194" s="52"/>
      <c r="NLI194" s="52"/>
      <c r="NLJ194" s="52"/>
      <c r="NLK194" s="52"/>
      <c r="NLL194" s="52"/>
      <c r="NLM194" s="52"/>
      <c r="NLN194" s="52"/>
      <c r="NLO194" s="52"/>
      <c r="NLP194" s="52"/>
      <c r="NLQ194" s="52"/>
      <c r="NLR194" s="52"/>
      <c r="NLS194" s="52"/>
      <c r="NLT194" s="52"/>
      <c r="NLU194" s="52"/>
      <c r="NLV194" s="52"/>
      <c r="NLW194" s="52"/>
      <c r="NLX194" s="52"/>
      <c r="NLY194" s="52"/>
      <c r="NLZ194" s="52"/>
      <c r="NMA194" s="52"/>
      <c r="NMB194" s="52"/>
      <c r="NMC194" s="52"/>
      <c r="NMD194" s="52"/>
      <c r="NME194" s="52"/>
      <c r="NMF194" s="52"/>
      <c r="NMG194" s="52"/>
      <c r="NMH194" s="52"/>
      <c r="NMI194" s="52"/>
      <c r="NMJ194" s="52"/>
      <c r="NMK194" s="52"/>
      <c r="NML194" s="52"/>
      <c r="NMM194" s="52"/>
      <c r="NMN194" s="52"/>
      <c r="NMO194" s="52"/>
      <c r="NMP194" s="52"/>
      <c r="NMQ194" s="52"/>
      <c r="NMR194" s="52"/>
      <c r="NMS194" s="52"/>
      <c r="NMT194" s="52"/>
      <c r="NMU194" s="52"/>
      <c r="NMV194" s="52"/>
      <c r="NMW194" s="52"/>
      <c r="NMX194" s="52"/>
      <c r="NMY194" s="52"/>
      <c r="NMZ194" s="52"/>
      <c r="NNA194" s="52"/>
      <c r="NNB194" s="52"/>
      <c r="NNC194" s="52"/>
      <c r="NND194" s="52"/>
      <c r="NNE194" s="52"/>
      <c r="NNF194" s="52"/>
      <c r="NNG194" s="52"/>
      <c r="NNH194" s="52"/>
      <c r="NNI194" s="52"/>
      <c r="NNJ194" s="52"/>
      <c r="NNK194" s="52"/>
      <c r="NNL194" s="52"/>
      <c r="NNM194" s="52"/>
      <c r="NNN194" s="52"/>
      <c r="NNO194" s="52"/>
      <c r="NNP194" s="52"/>
      <c r="NNQ194" s="52"/>
      <c r="NNR194" s="52"/>
      <c r="NNS194" s="52"/>
      <c r="NNT194" s="52"/>
      <c r="NNU194" s="52"/>
      <c r="NNV194" s="52"/>
      <c r="NNW194" s="52"/>
      <c r="NNX194" s="52"/>
      <c r="NNY194" s="52"/>
      <c r="NNZ194" s="52"/>
      <c r="NOA194" s="52"/>
      <c r="NOB194" s="52"/>
      <c r="NOC194" s="52"/>
      <c r="NOD194" s="52"/>
      <c r="NOE194" s="52"/>
      <c r="NOF194" s="52"/>
      <c r="NOG194" s="52"/>
      <c r="NOH194" s="52"/>
      <c r="NOI194" s="52"/>
      <c r="NOJ194" s="52"/>
      <c r="NOK194" s="52"/>
      <c r="NOL194" s="52"/>
      <c r="NOM194" s="52"/>
      <c r="NON194" s="52"/>
      <c r="NOO194" s="52"/>
      <c r="NOP194" s="52"/>
      <c r="NOQ194" s="52"/>
      <c r="NOR194" s="52"/>
      <c r="NOS194" s="52"/>
      <c r="NOT194" s="52"/>
      <c r="NOU194" s="52"/>
      <c r="NOV194" s="52"/>
      <c r="NOW194" s="52"/>
      <c r="NOX194" s="52"/>
      <c r="NOY194" s="52"/>
      <c r="NOZ194" s="52"/>
      <c r="NPA194" s="52"/>
      <c r="NPB194" s="52"/>
      <c r="NPC194" s="52"/>
      <c r="NPD194" s="52"/>
      <c r="NPE194" s="52"/>
      <c r="NPF194" s="52"/>
      <c r="NPG194" s="52"/>
      <c r="NPH194" s="52"/>
      <c r="NPI194" s="52"/>
      <c r="NPJ194" s="52"/>
      <c r="NPK194" s="52"/>
      <c r="NPL194" s="52"/>
      <c r="NPM194" s="52"/>
      <c r="NPN194" s="52"/>
      <c r="NPO194" s="52"/>
      <c r="NPP194" s="52"/>
      <c r="NPQ194" s="52"/>
      <c r="NPR194" s="52"/>
      <c r="NPS194" s="52"/>
      <c r="NPT194" s="52"/>
      <c r="NPU194" s="52"/>
      <c r="NPV194" s="52"/>
      <c r="NPW194" s="52"/>
      <c r="NPX194" s="52"/>
      <c r="NPY194" s="52"/>
      <c r="NPZ194" s="52"/>
      <c r="NQA194" s="52"/>
      <c r="NQB194" s="52"/>
      <c r="NQC194" s="52"/>
      <c r="NQD194" s="52"/>
      <c r="NQE194" s="52"/>
      <c r="NQF194" s="52"/>
      <c r="NQG194" s="52"/>
      <c r="NQH194" s="52"/>
      <c r="NQI194" s="52"/>
      <c r="NQJ194" s="52"/>
      <c r="NQK194" s="52"/>
      <c r="NQL194" s="52"/>
      <c r="NQM194" s="52"/>
      <c r="NQN194" s="52"/>
      <c r="NQO194" s="52"/>
      <c r="NQP194" s="52"/>
      <c r="NQQ194" s="52"/>
      <c r="NQR194" s="52"/>
      <c r="NQS194" s="52"/>
      <c r="NQT194" s="52"/>
      <c r="NQU194" s="52"/>
      <c r="NQV194" s="52"/>
      <c r="NQW194" s="52"/>
      <c r="NQX194" s="52"/>
      <c r="NQY194" s="52"/>
      <c r="NQZ194" s="52"/>
      <c r="NRA194" s="52"/>
      <c r="NRB194" s="52"/>
      <c r="NRC194" s="52"/>
      <c r="NRD194" s="52"/>
      <c r="NRE194" s="52"/>
      <c r="NRF194" s="52"/>
      <c r="NRG194" s="52"/>
      <c r="NRH194" s="52"/>
      <c r="NRI194" s="52"/>
      <c r="NRJ194" s="52"/>
      <c r="NRK194" s="52"/>
      <c r="NRL194" s="52"/>
      <c r="NRM194" s="52"/>
      <c r="NRN194" s="52"/>
      <c r="NRO194" s="52"/>
      <c r="NRP194" s="52"/>
      <c r="NRQ194" s="52"/>
      <c r="NRR194" s="52"/>
      <c r="NRS194" s="52"/>
      <c r="NRT194" s="52"/>
      <c r="NRU194" s="52"/>
      <c r="NRV194" s="52"/>
      <c r="NRW194" s="52"/>
      <c r="NRX194" s="52"/>
      <c r="NRY194" s="52"/>
      <c r="NRZ194" s="52"/>
      <c r="NSA194" s="52"/>
      <c r="NSB194" s="52"/>
      <c r="NSC194" s="52"/>
      <c r="NSD194" s="52"/>
      <c r="NSE194" s="52"/>
      <c r="NSF194" s="52"/>
      <c r="NSG194" s="52"/>
      <c r="NSH194" s="52"/>
      <c r="NSI194" s="52"/>
      <c r="NSJ194" s="52"/>
      <c r="NSK194" s="52"/>
      <c r="NSL194" s="52"/>
      <c r="NSM194" s="52"/>
      <c r="NSN194" s="52"/>
      <c r="NSO194" s="52"/>
      <c r="NSP194" s="52"/>
      <c r="NSQ194" s="52"/>
      <c r="NSR194" s="52"/>
      <c r="NSS194" s="52"/>
      <c r="NST194" s="52"/>
      <c r="NSU194" s="52"/>
      <c r="NSW194" s="52"/>
      <c r="NSY194" s="52"/>
      <c r="NSZ194" s="52"/>
      <c r="NTA194" s="52"/>
      <c r="NTB194" s="52"/>
      <c r="NTC194" s="52"/>
      <c r="NTD194" s="52"/>
      <c r="NTE194" s="52"/>
      <c r="NTF194" s="52"/>
      <c r="NTK194" s="52"/>
      <c r="NTL194" s="52"/>
      <c r="NTM194" s="52"/>
      <c r="NTN194" s="52"/>
      <c r="NTO194" s="52"/>
      <c r="NTP194" s="52"/>
      <c r="NTQ194" s="52"/>
      <c r="NTR194" s="52"/>
      <c r="NTS194" s="52"/>
      <c r="NTT194" s="52"/>
      <c r="NTU194" s="52"/>
      <c r="NTV194" s="52"/>
      <c r="NTW194" s="52"/>
      <c r="NTX194" s="52"/>
      <c r="NTY194" s="52"/>
      <c r="NTZ194" s="52"/>
      <c r="NUA194" s="52"/>
      <c r="NUB194" s="52"/>
      <c r="NUC194" s="52"/>
      <c r="NUD194" s="52"/>
      <c r="NUE194" s="52"/>
      <c r="NUF194" s="52"/>
      <c r="NUG194" s="52"/>
      <c r="NUH194" s="52"/>
      <c r="NUI194" s="52"/>
      <c r="NUJ194" s="52"/>
      <c r="NUK194" s="52"/>
      <c r="NUL194" s="52"/>
      <c r="NUM194" s="52"/>
      <c r="NUN194" s="52"/>
      <c r="NUO194" s="52"/>
      <c r="NUP194" s="52"/>
      <c r="NUQ194" s="52"/>
      <c r="NUR194" s="52"/>
      <c r="NUS194" s="52"/>
      <c r="NUT194" s="52"/>
      <c r="NUU194" s="52"/>
      <c r="NUV194" s="52"/>
      <c r="NUW194" s="52"/>
      <c r="NUX194" s="52"/>
      <c r="NUY194" s="52"/>
      <c r="NUZ194" s="52"/>
      <c r="NVA194" s="52"/>
      <c r="NVB194" s="52"/>
      <c r="NVC194" s="52"/>
      <c r="NVD194" s="52"/>
      <c r="NVE194" s="52"/>
      <c r="NVF194" s="52"/>
      <c r="NVG194" s="52"/>
      <c r="NVH194" s="52"/>
      <c r="NVI194" s="52"/>
      <c r="NVJ194" s="52"/>
      <c r="NVK194" s="52"/>
      <c r="NVL194" s="52"/>
      <c r="NVM194" s="52"/>
      <c r="NVN194" s="52"/>
      <c r="NVO194" s="52"/>
      <c r="NVP194" s="52"/>
      <c r="NVQ194" s="52"/>
      <c r="NVR194" s="52"/>
      <c r="NVS194" s="52"/>
      <c r="NVT194" s="52"/>
      <c r="NVU194" s="52"/>
      <c r="NVV194" s="52"/>
      <c r="NVW194" s="52"/>
      <c r="NVX194" s="52"/>
      <c r="NVY194" s="52"/>
      <c r="NVZ194" s="52"/>
      <c r="NWA194" s="52"/>
      <c r="NWB194" s="52"/>
      <c r="NWC194" s="52"/>
      <c r="NWD194" s="52"/>
      <c r="NWE194" s="52"/>
      <c r="NWF194" s="52"/>
      <c r="NWG194" s="52"/>
      <c r="NWH194" s="52"/>
      <c r="NWI194" s="52"/>
      <c r="NWJ194" s="52"/>
      <c r="NWK194" s="52"/>
      <c r="NWL194" s="52"/>
      <c r="NWM194" s="52"/>
      <c r="NWN194" s="52"/>
      <c r="NWO194" s="52"/>
      <c r="NWP194" s="52"/>
      <c r="NWQ194" s="52"/>
      <c r="NWR194" s="52"/>
      <c r="NWS194" s="52"/>
      <c r="NWT194" s="52"/>
      <c r="NWU194" s="52"/>
      <c r="NWV194" s="52"/>
      <c r="NWW194" s="52"/>
      <c r="NWX194" s="52"/>
      <c r="NWY194" s="52"/>
      <c r="NWZ194" s="52"/>
      <c r="NXA194" s="52"/>
      <c r="NXB194" s="52"/>
      <c r="NXC194" s="52"/>
      <c r="NXD194" s="52"/>
      <c r="NXE194" s="52"/>
      <c r="NXF194" s="52"/>
      <c r="NXG194" s="52"/>
      <c r="NXH194" s="52"/>
      <c r="NXI194" s="52"/>
      <c r="NXJ194" s="52"/>
      <c r="NXK194" s="52"/>
      <c r="NXL194" s="52"/>
      <c r="NXM194" s="52"/>
      <c r="NXN194" s="52"/>
      <c r="NXO194" s="52"/>
      <c r="NXP194" s="52"/>
      <c r="NXQ194" s="52"/>
      <c r="NXR194" s="52"/>
      <c r="NXS194" s="52"/>
      <c r="NXT194" s="52"/>
      <c r="NXU194" s="52"/>
      <c r="NXV194" s="52"/>
      <c r="NXW194" s="52"/>
      <c r="NXX194" s="52"/>
      <c r="NXY194" s="52"/>
      <c r="NXZ194" s="52"/>
      <c r="NYA194" s="52"/>
      <c r="NYB194" s="52"/>
      <c r="NYC194" s="52"/>
      <c r="NYD194" s="52"/>
      <c r="NYE194" s="52"/>
      <c r="NYF194" s="52"/>
      <c r="NYG194" s="52"/>
      <c r="NYH194" s="52"/>
      <c r="NYI194" s="52"/>
      <c r="NYJ194" s="52"/>
      <c r="NYK194" s="52"/>
      <c r="NYL194" s="52"/>
      <c r="NYM194" s="52"/>
      <c r="NYN194" s="52"/>
      <c r="NYO194" s="52"/>
      <c r="NYP194" s="52"/>
      <c r="NYQ194" s="52"/>
      <c r="NYR194" s="52"/>
      <c r="NYS194" s="52"/>
      <c r="NYT194" s="52"/>
      <c r="NYU194" s="52"/>
      <c r="NYV194" s="52"/>
      <c r="NYW194" s="52"/>
      <c r="NYX194" s="52"/>
      <c r="NYY194" s="52"/>
      <c r="NYZ194" s="52"/>
      <c r="NZA194" s="52"/>
      <c r="NZB194" s="52"/>
      <c r="NZC194" s="52"/>
      <c r="NZD194" s="52"/>
      <c r="NZE194" s="52"/>
      <c r="NZF194" s="52"/>
      <c r="NZG194" s="52"/>
      <c r="NZH194" s="52"/>
      <c r="NZI194" s="52"/>
      <c r="NZJ194" s="52"/>
      <c r="NZK194" s="52"/>
      <c r="NZL194" s="52"/>
      <c r="NZM194" s="52"/>
      <c r="NZN194" s="52"/>
      <c r="NZO194" s="52"/>
      <c r="NZP194" s="52"/>
      <c r="NZQ194" s="52"/>
      <c r="NZR194" s="52"/>
      <c r="NZS194" s="52"/>
      <c r="NZT194" s="52"/>
      <c r="NZU194" s="52"/>
      <c r="NZV194" s="52"/>
      <c r="NZW194" s="52"/>
      <c r="NZX194" s="52"/>
      <c r="NZY194" s="52"/>
      <c r="NZZ194" s="52"/>
      <c r="OAA194" s="52"/>
      <c r="OAB194" s="52"/>
      <c r="OAC194" s="52"/>
      <c r="OAD194" s="52"/>
      <c r="OAE194" s="52"/>
      <c r="OAF194" s="52"/>
      <c r="OAG194" s="52"/>
      <c r="OAH194" s="52"/>
      <c r="OAI194" s="52"/>
      <c r="OAJ194" s="52"/>
      <c r="OAK194" s="52"/>
      <c r="OAL194" s="52"/>
      <c r="OAM194" s="52"/>
      <c r="OAN194" s="52"/>
      <c r="OAO194" s="52"/>
      <c r="OAP194" s="52"/>
      <c r="OAQ194" s="52"/>
      <c r="OAR194" s="52"/>
      <c r="OAS194" s="52"/>
      <c r="OAT194" s="52"/>
      <c r="OAU194" s="52"/>
      <c r="OAV194" s="52"/>
      <c r="OAW194" s="52"/>
      <c r="OAX194" s="52"/>
      <c r="OAY194" s="52"/>
      <c r="OAZ194" s="52"/>
      <c r="OBA194" s="52"/>
      <c r="OBB194" s="52"/>
      <c r="OBC194" s="52"/>
      <c r="OBD194" s="52"/>
      <c r="OBE194" s="52"/>
      <c r="OBF194" s="52"/>
      <c r="OBG194" s="52"/>
      <c r="OBH194" s="52"/>
      <c r="OBI194" s="52"/>
      <c r="OBJ194" s="52"/>
      <c r="OBK194" s="52"/>
      <c r="OBL194" s="52"/>
      <c r="OBM194" s="52"/>
      <c r="OBN194" s="52"/>
      <c r="OBO194" s="52"/>
      <c r="OBP194" s="52"/>
      <c r="OBQ194" s="52"/>
      <c r="OBR194" s="52"/>
      <c r="OBS194" s="52"/>
      <c r="OBT194" s="52"/>
      <c r="OBU194" s="52"/>
      <c r="OBV194" s="52"/>
      <c r="OBW194" s="52"/>
      <c r="OBX194" s="52"/>
      <c r="OBY194" s="52"/>
      <c r="OBZ194" s="52"/>
      <c r="OCA194" s="52"/>
      <c r="OCB194" s="52"/>
      <c r="OCC194" s="52"/>
      <c r="OCD194" s="52"/>
      <c r="OCE194" s="52"/>
      <c r="OCF194" s="52"/>
      <c r="OCG194" s="52"/>
      <c r="OCH194" s="52"/>
      <c r="OCI194" s="52"/>
      <c r="OCJ194" s="52"/>
      <c r="OCK194" s="52"/>
      <c r="OCL194" s="52"/>
      <c r="OCM194" s="52"/>
      <c r="OCN194" s="52"/>
      <c r="OCO194" s="52"/>
      <c r="OCP194" s="52"/>
      <c r="OCQ194" s="52"/>
      <c r="OCS194" s="52"/>
      <c r="OCU194" s="52"/>
      <c r="OCV194" s="52"/>
      <c r="OCW194" s="52"/>
      <c r="OCX194" s="52"/>
      <c r="OCY194" s="52"/>
      <c r="OCZ194" s="52"/>
      <c r="ODA194" s="52"/>
      <c r="ODB194" s="52"/>
      <c r="ODG194" s="52"/>
      <c r="ODH194" s="52"/>
      <c r="ODI194" s="52"/>
      <c r="ODJ194" s="52"/>
      <c r="ODK194" s="52"/>
      <c r="ODL194" s="52"/>
      <c r="ODM194" s="52"/>
      <c r="ODN194" s="52"/>
      <c r="ODO194" s="52"/>
      <c r="ODP194" s="52"/>
      <c r="ODQ194" s="52"/>
      <c r="ODR194" s="52"/>
      <c r="ODS194" s="52"/>
      <c r="ODT194" s="52"/>
      <c r="ODU194" s="52"/>
      <c r="ODV194" s="52"/>
      <c r="ODW194" s="52"/>
      <c r="ODX194" s="52"/>
      <c r="ODY194" s="52"/>
      <c r="ODZ194" s="52"/>
      <c r="OEA194" s="52"/>
      <c r="OEB194" s="52"/>
      <c r="OEC194" s="52"/>
      <c r="OED194" s="52"/>
      <c r="OEE194" s="52"/>
      <c r="OEF194" s="52"/>
      <c r="OEG194" s="52"/>
      <c r="OEH194" s="52"/>
      <c r="OEI194" s="52"/>
      <c r="OEJ194" s="52"/>
      <c r="OEK194" s="52"/>
      <c r="OEL194" s="52"/>
      <c r="OEM194" s="52"/>
      <c r="OEN194" s="52"/>
      <c r="OEO194" s="52"/>
      <c r="OEP194" s="52"/>
      <c r="OEQ194" s="52"/>
      <c r="OER194" s="52"/>
      <c r="OES194" s="52"/>
      <c r="OET194" s="52"/>
      <c r="OEU194" s="52"/>
      <c r="OEV194" s="52"/>
      <c r="OEW194" s="52"/>
      <c r="OEX194" s="52"/>
      <c r="OEY194" s="52"/>
      <c r="OEZ194" s="52"/>
      <c r="OFA194" s="52"/>
      <c r="OFB194" s="52"/>
      <c r="OFC194" s="52"/>
      <c r="OFD194" s="52"/>
      <c r="OFE194" s="52"/>
      <c r="OFF194" s="52"/>
      <c r="OFG194" s="52"/>
      <c r="OFH194" s="52"/>
      <c r="OFI194" s="52"/>
      <c r="OFJ194" s="52"/>
      <c r="OFK194" s="52"/>
      <c r="OFL194" s="52"/>
      <c r="OFM194" s="52"/>
      <c r="OFN194" s="52"/>
      <c r="OFO194" s="52"/>
      <c r="OFP194" s="52"/>
      <c r="OFQ194" s="52"/>
      <c r="OFR194" s="52"/>
      <c r="OFS194" s="52"/>
      <c r="OFT194" s="52"/>
      <c r="OFU194" s="52"/>
      <c r="OFV194" s="52"/>
      <c r="OFW194" s="52"/>
      <c r="OFX194" s="52"/>
      <c r="OFY194" s="52"/>
      <c r="OFZ194" s="52"/>
      <c r="OGA194" s="52"/>
      <c r="OGB194" s="52"/>
      <c r="OGC194" s="52"/>
      <c r="OGD194" s="52"/>
      <c r="OGE194" s="52"/>
      <c r="OGF194" s="52"/>
      <c r="OGG194" s="52"/>
      <c r="OGH194" s="52"/>
      <c r="OGI194" s="52"/>
      <c r="OGJ194" s="52"/>
      <c r="OGK194" s="52"/>
      <c r="OGL194" s="52"/>
      <c r="OGM194" s="52"/>
      <c r="OGN194" s="52"/>
      <c r="OGO194" s="52"/>
      <c r="OGP194" s="52"/>
      <c r="OGQ194" s="52"/>
      <c r="OGR194" s="52"/>
      <c r="OGS194" s="52"/>
      <c r="OGT194" s="52"/>
      <c r="OGU194" s="52"/>
      <c r="OGV194" s="52"/>
      <c r="OGW194" s="52"/>
      <c r="OGX194" s="52"/>
      <c r="OGY194" s="52"/>
      <c r="OGZ194" s="52"/>
      <c r="OHA194" s="52"/>
      <c r="OHB194" s="52"/>
      <c r="OHC194" s="52"/>
      <c r="OHD194" s="52"/>
      <c r="OHE194" s="52"/>
      <c r="OHF194" s="52"/>
      <c r="OHG194" s="52"/>
      <c r="OHH194" s="52"/>
      <c r="OHI194" s="52"/>
      <c r="OHJ194" s="52"/>
      <c r="OHK194" s="52"/>
      <c r="OHL194" s="52"/>
      <c r="OHM194" s="52"/>
      <c r="OHN194" s="52"/>
      <c r="OHO194" s="52"/>
      <c r="OHP194" s="52"/>
      <c r="OHQ194" s="52"/>
      <c r="OHR194" s="52"/>
      <c r="OHS194" s="52"/>
      <c r="OHT194" s="52"/>
      <c r="OHU194" s="52"/>
      <c r="OHV194" s="52"/>
      <c r="OHW194" s="52"/>
      <c r="OHX194" s="52"/>
      <c r="OHY194" s="52"/>
      <c r="OHZ194" s="52"/>
      <c r="OIA194" s="52"/>
      <c r="OIB194" s="52"/>
      <c r="OIC194" s="52"/>
      <c r="OID194" s="52"/>
      <c r="OIE194" s="52"/>
      <c r="OIF194" s="52"/>
      <c r="OIG194" s="52"/>
      <c r="OIH194" s="52"/>
      <c r="OII194" s="52"/>
      <c r="OIJ194" s="52"/>
      <c r="OIK194" s="52"/>
      <c r="OIL194" s="52"/>
      <c r="OIM194" s="52"/>
      <c r="OIN194" s="52"/>
      <c r="OIO194" s="52"/>
      <c r="OIP194" s="52"/>
      <c r="OIQ194" s="52"/>
      <c r="OIR194" s="52"/>
      <c r="OIS194" s="52"/>
      <c r="OIT194" s="52"/>
      <c r="OIU194" s="52"/>
      <c r="OIV194" s="52"/>
      <c r="OIW194" s="52"/>
      <c r="OIX194" s="52"/>
      <c r="OIY194" s="52"/>
      <c r="OIZ194" s="52"/>
      <c r="OJA194" s="52"/>
      <c r="OJB194" s="52"/>
      <c r="OJC194" s="52"/>
      <c r="OJD194" s="52"/>
      <c r="OJE194" s="52"/>
      <c r="OJF194" s="52"/>
      <c r="OJG194" s="52"/>
      <c r="OJH194" s="52"/>
      <c r="OJI194" s="52"/>
      <c r="OJJ194" s="52"/>
      <c r="OJK194" s="52"/>
      <c r="OJL194" s="52"/>
      <c r="OJM194" s="52"/>
      <c r="OJN194" s="52"/>
      <c r="OJO194" s="52"/>
      <c r="OJP194" s="52"/>
      <c r="OJQ194" s="52"/>
      <c r="OJR194" s="52"/>
      <c r="OJS194" s="52"/>
      <c r="OJT194" s="52"/>
      <c r="OJU194" s="52"/>
      <c r="OJV194" s="52"/>
      <c r="OJW194" s="52"/>
      <c r="OJX194" s="52"/>
      <c r="OJY194" s="52"/>
      <c r="OJZ194" s="52"/>
      <c r="OKA194" s="52"/>
      <c r="OKB194" s="52"/>
      <c r="OKC194" s="52"/>
      <c r="OKD194" s="52"/>
      <c r="OKE194" s="52"/>
      <c r="OKF194" s="52"/>
      <c r="OKG194" s="52"/>
      <c r="OKH194" s="52"/>
      <c r="OKI194" s="52"/>
      <c r="OKJ194" s="52"/>
      <c r="OKK194" s="52"/>
      <c r="OKL194" s="52"/>
      <c r="OKM194" s="52"/>
      <c r="OKN194" s="52"/>
      <c r="OKO194" s="52"/>
      <c r="OKP194" s="52"/>
      <c r="OKQ194" s="52"/>
      <c r="OKR194" s="52"/>
      <c r="OKS194" s="52"/>
      <c r="OKT194" s="52"/>
      <c r="OKU194" s="52"/>
      <c r="OKV194" s="52"/>
      <c r="OKW194" s="52"/>
      <c r="OKX194" s="52"/>
      <c r="OKY194" s="52"/>
      <c r="OKZ194" s="52"/>
      <c r="OLA194" s="52"/>
      <c r="OLB194" s="52"/>
      <c r="OLC194" s="52"/>
      <c r="OLD194" s="52"/>
      <c r="OLE194" s="52"/>
      <c r="OLF194" s="52"/>
      <c r="OLG194" s="52"/>
      <c r="OLH194" s="52"/>
      <c r="OLI194" s="52"/>
      <c r="OLJ194" s="52"/>
      <c r="OLK194" s="52"/>
      <c r="OLL194" s="52"/>
      <c r="OLM194" s="52"/>
      <c r="OLN194" s="52"/>
      <c r="OLO194" s="52"/>
      <c r="OLP194" s="52"/>
      <c r="OLQ194" s="52"/>
      <c r="OLR194" s="52"/>
      <c r="OLS194" s="52"/>
      <c r="OLT194" s="52"/>
      <c r="OLU194" s="52"/>
      <c r="OLV194" s="52"/>
      <c r="OLW194" s="52"/>
      <c r="OLX194" s="52"/>
      <c r="OLY194" s="52"/>
      <c r="OLZ194" s="52"/>
      <c r="OMA194" s="52"/>
      <c r="OMB194" s="52"/>
      <c r="OMC194" s="52"/>
      <c r="OMD194" s="52"/>
      <c r="OME194" s="52"/>
      <c r="OMF194" s="52"/>
      <c r="OMG194" s="52"/>
      <c r="OMH194" s="52"/>
      <c r="OMI194" s="52"/>
      <c r="OMJ194" s="52"/>
      <c r="OMK194" s="52"/>
      <c r="OML194" s="52"/>
      <c r="OMM194" s="52"/>
      <c r="OMO194" s="52"/>
      <c r="OMQ194" s="52"/>
      <c r="OMR194" s="52"/>
      <c r="OMS194" s="52"/>
      <c r="OMT194" s="52"/>
      <c r="OMU194" s="52"/>
      <c r="OMV194" s="52"/>
      <c r="OMW194" s="52"/>
      <c r="OMX194" s="52"/>
      <c r="ONC194" s="52"/>
      <c r="OND194" s="52"/>
      <c r="ONE194" s="52"/>
      <c r="ONF194" s="52"/>
      <c r="ONG194" s="52"/>
      <c r="ONH194" s="52"/>
      <c r="ONI194" s="52"/>
      <c r="ONJ194" s="52"/>
      <c r="ONK194" s="52"/>
      <c r="ONL194" s="52"/>
      <c r="ONM194" s="52"/>
      <c r="ONN194" s="52"/>
      <c r="ONO194" s="52"/>
      <c r="ONP194" s="52"/>
      <c r="ONQ194" s="52"/>
      <c r="ONR194" s="52"/>
      <c r="ONS194" s="52"/>
      <c r="ONT194" s="52"/>
      <c r="ONU194" s="52"/>
      <c r="ONV194" s="52"/>
      <c r="ONW194" s="52"/>
      <c r="ONX194" s="52"/>
      <c r="ONY194" s="52"/>
      <c r="ONZ194" s="52"/>
      <c r="OOA194" s="52"/>
      <c r="OOB194" s="52"/>
      <c r="OOC194" s="52"/>
      <c r="OOD194" s="52"/>
      <c r="OOE194" s="52"/>
      <c r="OOF194" s="52"/>
      <c r="OOG194" s="52"/>
      <c r="OOH194" s="52"/>
      <c r="OOI194" s="52"/>
      <c r="OOJ194" s="52"/>
      <c r="OOK194" s="52"/>
      <c r="OOL194" s="52"/>
      <c r="OOM194" s="52"/>
      <c r="OON194" s="52"/>
      <c r="OOO194" s="52"/>
      <c r="OOP194" s="52"/>
      <c r="OOQ194" s="52"/>
      <c r="OOR194" s="52"/>
      <c r="OOS194" s="52"/>
      <c r="OOT194" s="52"/>
      <c r="OOU194" s="52"/>
      <c r="OOV194" s="52"/>
      <c r="OOW194" s="52"/>
      <c r="OOX194" s="52"/>
      <c r="OOY194" s="52"/>
      <c r="OOZ194" s="52"/>
      <c r="OPA194" s="52"/>
      <c r="OPB194" s="52"/>
      <c r="OPC194" s="52"/>
      <c r="OPD194" s="52"/>
      <c r="OPE194" s="52"/>
      <c r="OPF194" s="52"/>
      <c r="OPG194" s="52"/>
      <c r="OPH194" s="52"/>
      <c r="OPI194" s="52"/>
      <c r="OPJ194" s="52"/>
      <c r="OPK194" s="52"/>
      <c r="OPL194" s="52"/>
      <c r="OPM194" s="52"/>
      <c r="OPN194" s="52"/>
      <c r="OPO194" s="52"/>
      <c r="OPP194" s="52"/>
      <c r="OPQ194" s="52"/>
      <c r="OPR194" s="52"/>
      <c r="OPS194" s="52"/>
      <c r="OPT194" s="52"/>
      <c r="OPU194" s="52"/>
      <c r="OPV194" s="52"/>
      <c r="OPW194" s="52"/>
      <c r="OPX194" s="52"/>
      <c r="OPY194" s="52"/>
      <c r="OPZ194" s="52"/>
      <c r="OQA194" s="52"/>
      <c r="OQB194" s="52"/>
      <c r="OQC194" s="52"/>
      <c r="OQD194" s="52"/>
      <c r="OQE194" s="52"/>
      <c r="OQF194" s="52"/>
      <c r="OQG194" s="52"/>
      <c r="OQH194" s="52"/>
      <c r="OQI194" s="52"/>
      <c r="OQJ194" s="52"/>
      <c r="OQK194" s="52"/>
      <c r="OQL194" s="52"/>
      <c r="OQM194" s="52"/>
      <c r="OQN194" s="52"/>
      <c r="OQO194" s="52"/>
      <c r="OQP194" s="52"/>
      <c r="OQQ194" s="52"/>
      <c r="OQR194" s="52"/>
      <c r="OQS194" s="52"/>
      <c r="OQT194" s="52"/>
      <c r="OQU194" s="52"/>
      <c r="OQV194" s="52"/>
      <c r="OQW194" s="52"/>
      <c r="OQX194" s="52"/>
      <c r="OQY194" s="52"/>
      <c r="OQZ194" s="52"/>
      <c r="ORA194" s="52"/>
      <c r="ORB194" s="52"/>
      <c r="ORC194" s="52"/>
      <c r="ORD194" s="52"/>
      <c r="ORE194" s="52"/>
      <c r="ORF194" s="52"/>
      <c r="ORG194" s="52"/>
      <c r="ORH194" s="52"/>
      <c r="ORI194" s="52"/>
      <c r="ORJ194" s="52"/>
      <c r="ORK194" s="52"/>
      <c r="ORL194" s="52"/>
      <c r="ORM194" s="52"/>
      <c r="ORN194" s="52"/>
      <c r="ORO194" s="52"/>
      <c r="ORP194" s="52"/>
      <c r="ORQ194" s="52"/>
      <c r="ORR194" s="52"/>
      <c r="ORS194" s="52"/>
      <c r="ORT194" s="52"/>
      <c r="ORU194" s="52"/>
      <c r="ORV194" s="52"/>
      <c r="ORW194" s="52"/>
      <c r="ORX194" s="52"/>
      <c r="ORY194" s="52"/>
      <c r="ORZ194" s="52"/>
      <c r="OSA194" s="52"/>
      <c r="OSB194" s="52"/>
      <c r="OSC194" s="52"/>
      <c r="OSD194" s="52"/>
      <c r="OSE194" s="52"/>
      <c r="OSF194" s="52"/>
      <c r="OSG194" s="52"/>
      <c r="OSH194" s="52"/>
      <c r="OSI194" s="52"/>
      <c r="OSJ194" s="52"/>
      <c r="OSK194" s="52"/>
      <c r="OSL194" s="52"/>
      <c r="OSM194" s="52"/>
      <c r="OSN194" s="52"/>
      <c r="OSO194" s="52"/>
      <c r="OSP194" s="52"/>
      <c r="OSQ194" s="52"/>
      <c r="OSR194" s="52"/>
      <c r="OSS194" s="52"/>
      <c r="OST194" s="52"/>
      <c r="OSU194" s="52"/>
      <c r="OSV194" s="52"/>
      <c r="OSW194" s="52"/>
      <c r="OSX194" s="52"/>
      <c r="OSY194" s="52"/>
      <c r="OSZ194" s="52"/>
      <c r="OTA194" s="52"/>
      <c r="OTB194" s="52"/>
      <c r="OTC194" s="52"/>
      <c r="OTD194" s="52"/>
      <c r="OTE194" s="52"/>
      <c r="OTF194" s="52"/>
      <c r="OTG194" s="52"/>
      <c r="OTH194" s="52"/>
      <c r="OTI194" s="52"/>
      <c r="OTJ194" s="52"/>
      <c r="OTK194" s="52"/>
      <c r="OTL194" s="52"/>
      <c r="OTM194" s="52"/>
      <c r="OTN194" s="52"/>
      <c r="OTO194" s="52"/>
      <c r="OTP194" s="52"/>
      <c r="OTQ194" s="52"/>
      <c r="OTR194" s="52"/>
      <c r="OTS194" s="52"/>
      <c r="OTT194" s="52"/>
      <c r="OTU194" s="52"/>
      <c r="OTV194" s="52"/>
      <c r="OTW194" s="52"/>
      <c r="OTX194" s="52"/>
      <c r="OTY194" s="52"/>
      <c r="OTZ194" s="52"/>
      <c r="OUA194" s="52"/>
      <c r="OUB194" s="52"/>
      <c r="OUC194" s="52"/>
      <c r="OUD194" s="52"/>
      <c r="OUE194" s="52"/>
      <c r="OUF194" s="52"/>
      <c r="OUG194" s="52"/>
      <c r="OUH194" s="52"/>
      <c r="OUI194" s="52"/>
      <c r="OUJ194" s="52"/>
      <c r="OUK194" s="52"/>
      <c r="OUL194" s="52"/>
      <c r="OUM194" s="52"/>
      <c r="OUN194" s="52"/>
      <c r="OUO194" s="52"/>
      <c r="OUP194" s="52"/>
      <c r="OUQ194" s="52"/>
      <c r="OUR194" s="52"/>
      <c r="OUS194" s="52"/>
      <c r="OUT194" s="52"/>
      <c r="OUU194" s="52"/>
      <c r="OUV194" s="52"/>
      <c r="OUW194" s="52"/>
      <c r="OUX194" s="52"/>
      <c r="OUY194" s="52"/>
      <c r="OUZ194" s="52"/>
      <c r="OVA194" s="52"/>
      <c r="OVB194" s="52"/>
      <c r="OVC194" s="52"/>
      <c r="OVD194" s="52"/>
      <c r="OVE194" s="52"/>
      <c r="OVF194" s="52"/>
      <c r="OVG194" s="52"/>
      <c r="OVH194" s="52"/>
      <c r="OVI194" s="52"/>
      <c r="OVJ194" s="52"/>
      <c r="OVK194" s="52"/>
      <c r="OVL194" s="52"/>
      <c r="OVM194" s="52"/>
      <c r="OVN194" s="52"/>
      <c r="OVO194" s="52"/>
      <c r="OVP194" s="52"/>
      <c r="OVQ194" s="52"/>
      <c r="OVR194" s="52"/>
      <c r="OVS194" s="52"/>
      <c r="OVT194" s="52"/>
      <c r="OVU194" s="52"/>
      <c r="OVV194" s="52"/>
      <c r="OVW194" s="52"/>
      <c r="OVX194" s="52"/>
      <c r="OVY194" s="52"/>
      <c r="OVZ194" s="52"/>
      <c r="OWA194" s="52"/>
      <c r="OWB194" s="52"/>
      <c r="OWC194" s="52"/>
      <c r="OWD194" s="52"/>
      <c r="OWE194" s="52"/>
      <c r="OWF194" s="52"/>
      <c r="OWG194" s="52"/>
      <c r="OWH194" s="52"/>
      <c r="OWI194" s="52"/>
      <c r="OWK194" s="52"/>
      <c r="OWM194" s="52"/>
      <c r="OWN194" s="52"/>
      <c r="OWO194" s="52"/>
      <c r="OWP194" s="52"/>
      <c r="OWQ194" s="52"/>
      <c r="OWR194" s="52"/>
      <c r="OWS194" s="52"/>
      <c r="OWT194" s="52"/>
      <c r="OWY194" s="52"/>
      <c r="OWZ194" s="52"/>
      <c r="OXA194" s="52"/>
      <c r="OXB194" s="52"/>
      <c r="OXC194" s="52"/>
      <c r="OXD194" s="52"/>
      <c r="OXE194" s="52"/>
      <c r="OXF194" s="52"/>
      <c r="OXG194" s="52"/>
      <c r="OXH194" s="52"/>
      <c r="OXI194" s="52"/>
      <c r="OXJ194" s="52"/>
      <c r="OXK194" s="52"/>
      <c r="OXL194" s="52"/>
      <c r="OXM194" s="52"/>
      <c r="OXN194" s="52"/>
      <c r="OXO194" s="52"/>
      <c r="OXP194" s="52"/>
      <c r="OXQ194" s="52"/>
      <c r="OXR194" s="52"/>
      <c r="OXS194" s="52"/>
      <c r="OXT194" s="52"/>
      <c r="OXU194" s="52"/>
      <c r="OXV194" s="52"/>
      <c r="OXW194" s="52"/>
      <c r="OXX194" s="52"/>
      <c r="OXY194" s="52"/>
      <c r="OXZ194" s="52"/>
      <c r="OYA194" s="52"/>
      <c r="OYB194" s="52"/>
      <c r="OYC194" s="52"/>
      <c r="OYD194" s="52"/>
      <c r="OYE194" s="52"/>
      <c r="OYF194" s="52"/>
      <c r="OYG194" s="52"/>
      <c r="OYH194" s="52"/>
      <c r="OYI194" s="52"/>
      <c r="OYJ194" s="52"/>
      <c r="OYK194" s="52"/>
      <c r="OYL194" s="52"/>
      <c r="OYM194" s="52"/>
      <c r="OYN194" s="52"/>
      <c r="OYO194" s="52"/>
      <c r="OYP194" s="52"/>
      <c r="OYQ194" s="52"/>
      <c r="OYR194" s="52"/>
      <c r="OYS194" s="52"/>
      <c r="OYT194" s="52"/>
      <c r="OYU194" s="52"/>
      <c r="OYV194" s="52"/>
      <c r="OYW194" s="52"/>
      <c r="OYX194" s="52"/>
      <c r="OYY194" s="52"/>
      <c r="OYZ194" s="52"/>
      <c r="OZA194" s="52"/>
      <c r="OZB194" s="52"/>
      <c r="OZC194" s="52"/>
      <c r="OZD194" s="52"/>
      <c r="OZE194" s="52"/>
      <c r="OZF194" s="52"/>
      <c r="OZG194" s="52"/>
      <c r="OZH194" s="52"/>
      <c r="OZI194" s="52"/>
      <c r="OZJ194" s="52"/>
      <c r="OZK194" s="52"/>
      <c r="OZL194" s="52"/>
      <c r="OZM194" s="52"/>
      <c r="OZN194" s="52"/>
      <c r="OZO194" s="52"/>
      <c r="OZP194" s="52"/>
      <c r="OZQ194" s="52"/>
      <c r="OZR194" s="52"/>
      <c r="OZS194" s="52"/>
      <c r="OZT194" s="52"/>
      <c r="OZU194" s="52"/>
      <c r="OZV194" s="52"/>
      <c r="OZW194" s="52"/>
      <c r="OZX194" s="52"/>
      <c r="OZY194" s="52"/>
      <c r="OZZ194" s="52"/>
      <c r="PAA194" s="52"/>
      <c r="PAB194" s="52"/>
      <c r="PAC194" s="52"/>
      <c r="PAD194" s="52"/>
      <c r="PAE194" s="52"/>
      <c r="PAF194" s="52"/>
      <c r="PAG194" s="52"/>
      <c r="PAH194" s="52"/>
      <c r="PAI194" s="52"/>
      <c r="PAJ194" s="52"/>
      <c r="PAK194" s="52"/>
      <c r="PAL194" s="52"/>
      <c r="PAM194" s="52"/>
      <c r="PAN194" s="52"/>
      <c r="PAO194" s="52"/>
      <c r="PAP194" s="52"/>
      <c r="PAQ194" s="52"/>
      <c r="PAR194" s="52"/>
      <c r="PAS194" s="52"/>
      <c r="PAT194" s="52"/>
      <c r="PAU194" s="52"/>
      <c r="PAV194" s="52"/>
      <c r="PAW194" s="52"/>
      <c r="PAX194" s="52"/>
      <c r="PAY194" s="52"/>
      <c r="PAZ194" s="52"/>
      <c r="PBA194" s="52"/>
      <c r="PBB194" s="52"/>
      <c r="PBC194" s="52"/>
      <c r="PBD194" s="52"/>
      <c r="PBE194" s="52"/>
      <c r="PBF194" s="52"/>
      <c r="PBG194" s="52"/>
      <c r="PBH194" s="52"/>
      <c r="PBI194" s="52"/>
      <c r="PBJ194" s="52"/>
      <c r="PBK194" s="52"/>
      <c r="PBL194" s="52"/>
      <c r="PBM194" s="52"/>
      <c r="PBN194" s="52"/>
      <c r="PBO194" s="52"/>
      <c r="PBP194" s="52"/>
      <c r="PBQ194" s="52"/>
      <c r="PBR194" s="52"/>
      <c r="PBS194" s="52"/>
      <c r="PBT194" s="52"/>
      <c r="PBU194" s="52"/>
      <c r="PBV194" s="52"/>
      <c r="PBW194" s="52"/>
      <c r="PBX194" s="52"/>
      <c r="PBY194" s="52"/>
      <c r="PBZ194" s="52"/>
      <c r="PCA194" s="52"/>
      <c r="PCB194" s="52"/>
      <c r="PCC194" s="52"/>
      <c r="PCD194" s="52"/>
      <c r="PCE194" s="52"/>
      <c r="PCF194" s="52"/>
      <c r="PCG194" s="52"/>
      <c r="PCH194" s="52"/>
      <c r="PCI194" s="52"/>
      <c r="PCJ194" s="52"/>
      <c r="PCK194" s="52"/>
      <c r="PCL194" s="52"/>
      <c r="PCM194" s="52"/>
      <c r="PCN194" s="52"/>
      <c r="PCO194" s="52"/>
      <c r="PCP194" s="52"/>
      <c r="PCQ194" s="52"/>
      <c r="PCR194" s="52"/>
      <c r="PCS194" s="52"/>
      <c r="PCT194" s="52"/>
      <c r="PCU194" s="52"/>
      <c r="PCV194" s="52"/>
      <c r="PCW194" s="52"/>
      <c r="PCX194" s="52"/>
      <c r="PCY194" s="52"/>
      <c r="PCZ194" s="52"/>
      <c r="PDA194" s="52"/>
      <c r="PDB194" s="52"/>
      <c r="PDC194" s="52"/>
      <c r="PDD194" s="52"/>
      <c r="PDE194" s="52"/>
      <c r="PDF194" s="52"/>
      <c r="PDG194" s="52"/>
      <c r="PDH194" s="52"/>
      <c r="PDI194" s="52"/>
      <c r="PDJ194" s="52"/>
      <c r="PDK194" s="52"/>
      <c r="PDL194" s="52"/>
      <c r="PDM194" s="52"/>
      <c r="PDN194" s="52"/>
      <c r="PDO194" s="52"/>
      <c r="PDP194" s="52"/>
      <c r="PDQ194" s="52"/>
      <c r="PDR194" s="52"/>
      <c r="PDS194" s="52"/>
      <c r="PDT194" s="52"/>
      <c r="PDU194" s="52"/>
      <c r="PDV194" s="52"/>
      <c r="PDW194" s="52"/>
      <c r="PDX194" s="52"/>
      <c r="PDY194" s="52"/>
      <c r="PDZ194" s="52"/>
      <c r="PEA194" s="52"/>
      <c r="PEB194" s="52"/>
      <c r="PEC194" s="52"/>
      <c r="PED194" s="52"/>
      <c r="PEE194" s="52"/>
      <c r="PEF194" s="52"/>
      <c r="PEG194" s="52"/>
      <c r="PEH194" s="52"/>
      <c r="PEI194" s="52"/>
      <c r="PEJ194" s="52"/>
      <c r="PEK194" s="52"/>
      <c r="PEL194" s="52"/>
      <c r="PEM194" s="52"/>
      <c r="PEN194" s="52"/>
      <c r="PEO194" s="52"/>
      <c r="PEP194" s="52"/>
      <c r="PEQ194" s="52"/>
      <c r="PER194" s="52"/>
      <c r="PES194" s="52"/>
      <c r="PET194" s="52"/>
      <c r="PEU194" s="52"/>
      <c r="PEV194" s="52"/>
      <c r="PEW194" s="52"/>
      <c r="PEX194" s="52"/>
      <c r="PEY194" s="52"/>
      <c r="PEZ194" s="52"/>
      <c r="PFA194" s="52"/>
      <c r="PFB194" s="52"/>
      <c r="PFC194" s="52"/>
      <c r="PFD194" s="52"/>
      <c r="PFE194" s="52"/>
      <c r="PFF194" s="52"/>
      <c r="PFG194" s="52"/>
      <c r="PFH194" s="52"/>
      <c r="PFI194" s="52"/>
      <c r="PFJ194" s="52"/>
      <c r="PFK194" s="52"/>
      <c r="PFL194" s="52"/>
      <c r="PFM194" s="52"/>
      <c r="PFN194" s="52"/>
      <c r="PFO194" s="52"/>
      <c r="PFP194" s="52"/>
      <c r="PFQ194" s="52"/>
      <c r="PFR194" s="52"/>
      <c r="PFS194" s="52"/>
      <c r="PFT194" s="52"/>
      <c r="PFU194" s="52"/>
      <c r="PFV194" s="52"/>
      <c r="PFW194" s="52"/>
      <c r="PFX194" s="52"/>
      <c r="PFY194" s="52"/>
      <c r="PFZ194" s="52"/>
      <c r="PGA194" s="52"/>
      <c r="PGB194" s="52"/>
      <c r="PGC194" s="52"/>
      <c r="PGD194" s="52"/>
      <c r="PGE194" s="52"/>
      <c r="PGG194" s="52"/>
      <c r="PGI194" s="52"/>
      <c r="PGJ194" s="52"/>
      <c r="PGK194" s="52"/>
      <c r="PGL194" s="52"/>
      <c r="PGM194" s="52"/>
      <c r="PGN194" s="52"/>
      <c r="PGO194" s="52"/>
      <c r="PGP194" s="52"/>
      <c r="PGU194" s="52"/>
      <c r="PGV194" s="52"/>
      <c r="PGW194" s="52"/>
      <c r="PGX194" s="52"/>
      <c r="PGY194" s="52"/>
      <c r="PGZ194" s="52"/>
      <c r="PHA194" s="52"/>
      <c r="PHB194" s="52"/>
      <c r="PHC194" s="52"/>
      <c r="PHD194" s="52"/>
      <c r="PHE194" s="52"/>
      <c r="PHF194" s="52"/>
      <c r="PHG194" s="52"/>
      <c r="PHH194" s="52"/>
      <c r="PHI194" s="52"/>
      <c r="PHJ194" s="52"/>
      <c r="PHK194" s="52"/>
      <c r="PHL194" s="52"/>
      <c r="PHM194" s="52"/>
      <c r="PHN194" s="52"/>
      <c r="PHO194" s="52"/>
      <c r="PHP194" s="52"/>
      <c r="PHQ194" s="52"/>
      <c r="PHR194" s="52"/>
      <c r="PHS194" s="52"/>
      <c r="PHT194" s="52"/>
      <c r="PHU194" s="52"/>
      <c r="PHV194" s="52"/>
      <c r="PHW194" s="52"/>
      <c r="PHX194" s="52"/>
      <c r="PHY194" s="52"/>
      <c r="PHZ194" s="52"/>
      <c r="PIA194" s="52"/>
      <c r="PIB194" s="52"/>
      <c r="PIC194" s="52"/>
      <c r="PID194" s="52"/>
      <c r="PIE194" s="52"/>
      <c r="PIF194" s="52"/>
      <c r="PIG194" s="52"/>
      <c r="PIH194" s="52"/>
      <c r="PII194" s="52"/>
      <c r="PIJ194" s="52"/>
      <c r="PIK194" s="52"/>
      <c r="PIL194" s="52"/>
      <c r="PIM194" s="52"/>
      <c r="PIN194" s="52"/>
      <c r="PIO194" s="52"/>
      <c r="PIP194" s="52"/>
      <c r="PIQ194" s="52"/>
      <c r="PIR194" s="52"/>
      <c r="PIS194" s="52"/>
      <c r="PIT194" s="52"/>
      <c r="PIU194" s="52"/>
      <c r="PIV194" s="52"/>
      <c r="PIW194" s="52"/>
      <c r="PIX194" s="52"/>
      <c r="PIY194" s="52"/>
      <c r="PIZ194" s="52"/>
      <c r="PJA194" s="52"/>
      <c r="PJB194" s="52"/>
      <c r="PJC194" s="52"/>
      <c r="PJD194" s="52"/>
      <c r="PJE194" s="52"/>
      <c r="PJF194" s="52"/>
      <c r="PJG194" s="52"/>
      <c r="PJH194" s="52"/>
      <c r="PJI194" s="52"/>
      <c r="PJJ194" s="52"/>
      <c r="PJK194" s="52"/>
      <c r="PJL194" s="52"/>
      <c r="PJM194" s="52"/>
      <c r="PJN194" s="52"/>
      <c r="PJO194" s="52"/>
      <c r="PJP194" s="52"/>
      <c r="PJQ194" s="52"/>
      <c r="PJR194" s="52"/>
      <c r="PJS194" s="52"/>
      <c r="PJT194" s="52"/>
      <c r="PJU194" s="52"/>
      <c r="PJV194" s="52"/>
      <c r="PJW194" s="52"/>
      <c r="PJX194" s="52"/>
      <c r="PJY194" s="52"/>
      <c r="PJZ194" s="52"/>
      <c r="PKA194" s="52"/>
      <c r="PKB194" s="52"/>
      <c r="PKC194" s="52"/>
      <c r="PKD194" s="52"/>
      <c r="PKE194" s="52"/>
      <c r="PKF194" s="52"/>
      <c r="PKG194" s="52"/>
      <c r="PKH194" s="52"/>
      <c r="PKI194" s="52"/>
      <c r="PKJ194" s="52"/>
      <c r="PKK194" s="52"/>
      <c r="PKL194" s="52"/>
      <c r="PKM194" s="52"/>
      <c r="PKN194" s="52"/>
      <c r="PKO194" s="52"/>
      <c r="PKP194" s="52"/>
      <c r="PKQ194" s="52"/>
      <c r="PKR194" s="52"/>
      <c r="PKS194" s="52"/>
      <c r="PKT194" s="52"/>
      <c r="PKU194" s="52"/>
      <c r="PKV194" s="52"/>
      <c r="PKW194" s="52"/>
      <c r="PKX194" s="52"/>
      <c r="PKY194" s="52"/>
      <c r="PKZ194" s="52"/>
      <c r="PLA194" s="52"/>
      <c r="PLB194" s="52"/>
      <c r="PLC194" s="52"/>
      <c r="PLD194" s="52"/>
      <c r="PLE194" s="52"/>
      <c r="PLF194" s="52"/>
      <c r="PLG194" s="52"/>
      <c r="PLH194" s="52"/>
      <c r="PLI194" s="52"/>
      <c r="PLJ194" s="52"/>
      <c r="PLK194" s="52"/>
      <c r="PLL194" s="52"/>
      <c r="PLM194" s="52"/>
      <c r="PLN194" s="52"/>
      <c r="PLO194" s="52"/>
      <c r="PLP194" s="52"/>
      <c r="PLQ194" s="52"/>
      <c r="PLR194" s="52"/>
      <c r="PLS194" s="52"/>
      <c r="PLT194" s="52"/>
      <c r="PLU194" s="52"/>
      <c r="PLV194" s="52"/>
      <c r="PLW194" s="52"/>
      <c r="PLX194" s="52"/>
      <c r="PLY194" s="52"/>
      <c r="PLZ194" s="52"/>
      <c r="PMA194" s="52"/>
      <c r="PMB194" s="52"/>
      <c r="PMC194" s="52"/>
      <c r="PMD194" s="52"/>
      <c r="PME194" s="52"/>
      <c r="PMF194" s="52"/>
      <c r="PMG194" s="52"/>
      <c r="PMH194" s="52"/>
      <c r="PMI194" s="52"/>
      <c r="PMJ194" s="52"/>
      <c r="PMK194" s="52"/>
      <c r="PML194" s="52"/>
      <c r="PMM194" s="52"/>
      <c r="PMN194" s="52"/>
      <c r="PMO194" s="52"/>
      <c r="PMP194" s="52"/>
      <c r="PMQ194" s="52"/>
      <c r="PMR194" s="52"/>
      <c r="PMS194" s="52"/>
      <c r="PMT194" s="52"/>
      <c r="PMU194" s="52"/>
      <c r="PMV194" s="52"/>
      <c r="PMW194" s="52"/>
      <c r="PMX194" s="52"/>
      <c r="PMY194" s="52"/>
      <c r="PMZ194" s="52"/>
      <c r="PNA194" s="52"/>
      <c r="PNB194" s="52"/>
      <c r="PNC194" s="52"/>
      <c r="PND194" s="52"/>
      <c r="PNE194" s="52"/>
      <c r="PNF194" s="52"/>
      <c r="PNG194" s="52"/>
      <c r="PNH194" s="52"/>
      <c r="PNI194" s="52"/>
      <c r="PNJ194" s="52"/>
      <c r="PNK194" s="52"/>
      <c r="PNL194" s="52"/>
      <c r="PNM194" s="52"/>
      <c r="PNN194" s="52"/>
      <c r="PNO194" s="52"/>
      <c r="PNP194" s="52"/>
      <c r="PNQ194" s="52"/>
      <c r="PNR194" s="52"/>
      <c r="PNS194" s="52"/>
      <c r="PNT194" s="52"/>
      <c r="PNU194" s="52"/>
      <c r="PNV194" s="52"/>
      <c r="PNW194" s="52"/>
      <c r="PNX194" s="52"/>
      <c r="PNY194" s="52"/>
      <c r="PNZ194" s="52"/>
      <c r="POA194" s="52"/>
      <c r="POB194" s="52"/>
      <c r="POC194" s="52"/>
      <c r="POD194" s="52"/>
      <c r="POE194" s="52"/>
      <c r="POF194" s="52"/>
      <c r="POG194" s="52"/>
      <c r="POH194" s="52"/>
      <c r="POI194" s="52"/>
      <c r="POJ194" s="52"/>
      <c r="POK194" s="52"/>
      <c r="POL194" s="52"/>
      <c r="POM194" s="52"/>
      <c r="PON194" s="52"/>
      <c r="POO194" s="52"/>
      <c r="POP194" s="52"/>
      <c r="POQ194" s="52"/>
      <c r="POR194" s="52"/>
      <c r="POS194" s="52"/>
      <c r="POT194" s="52"/>
      <c r="POU194" s="52"/>
      <c r="POV194" s="52"/>
      <c r="POW194" s="52"/>
      <c r="POX194" s="52"/>
      <c r="POY194" s="52"/>
      <c r="POZ194" s="52"/>
      <c r="PPA194" s="52"/>
      <c r="PPB194" s="52"/>
      <c r="PPC194" s="52"/>
      <c r="PPD194" s="52"/>
      <c r="PPE194" s="52"/>
      <c r="PPF194" s="52"/>
      <c r="PPG194" s="52"/>
      <c r="PPH194" s="52"/>
      <c r="PPI194" s="52"/>
      <c r="PPJ194" s="52"/>
      <c r="PPK194" s="52"/>
      <c r="PPL194" s="52"/>
      <c r="PPM194" s="52"/>
      <c r="PPN194" s="52"/>
      <c r="PPO194" s="52"/>
      <c r="PPP194" s="52"/>
      <c r="PPQ194" s="52"/>
      <c r="PPR194" s="52"/>
      <c r="PPS194" s="52"/>
      <c r="PPT194" s="52"/>
      <c r="PPU194" s="52"/>
      <c r="PPV194" s="52"/>
      <c r="PPW194" s="52"/>
      <c r="PPX194" s="52"/>
      <c r="PPY194" s="52"/>
      <c r="PPZ194" s="52"/>
      <c r="PQA194" s="52"/>
      <c r="PQC194" s="52"/>
      <c r="PQE194" s="52"/>
      <c r="PQF194" s="52"/>
      <c r="PQG194" s="52"/>
      <c r="PQH194" s="52"/>
      <c r="PQI194" s="52"/>
      <c r="PQJ194" s="52"/>
      <c r="PQK194" s="52"/>
      <c r="PQL194" s="52"/>
      <c r="PQQ194" s="52"/>
      <c r="PQR194" s="52"/>
      <c r="PQS194" s="52"/>
      <c r="PQT194" s="52"/>
      <c r="PQU194" s="52"/>
      <c r="PQV194" s="52"/>
      <c r="PQW194" s="52"/>
      <c r="PQX194" s="52"/>
      <c r="PQY194" s="52"/>
      <c r="PQZ194" s="52"/>
      <c r="PRA194" s="52"/>
      <c r="PRB194" s="52"/>
      <c r="PRC194" s="52"/>
      <c r="PRD194" s="52"/>
      <c r="PRE194" s="52"/>
      <c r="PRF194" s="52"/>
      <c r="PRG194" s="52"/>
      <c r="PRH194" s="52"/>
      <c r="PRI194" s="52"/>
      <c r="PRJ194" s="52"/>
      <c r="PRK194" s="52"/>
      <c r="PRL194" s="52"/>
      <c r="PRM194" s="52"/>
      <c r="PRN194" s="52"/>
      <c r="PRO194" s="52"/>
      <c r="PRP194" s="52"/>
      <c r="PRQ194" s="52"/>
      <c r="PRR194" s="52"/>
      <c r="PRS194" s="52"/>
      <c r="PRT194" s="52"/>
      <c r="PRU194" s="52"/>
      <c r="PRV194" s="52"/>
      <c r="PRW194" s="52"/>
      <c r="PRX194" s="52"/>
      <c r="PRY194" s="52"/>
      <c r="PRZ194" s="52"/>
      <c r="PSA194" s="52"/>
      <c r="PSB194" s="52"/>
      <c r="PSC194" s="52"/>
      <c r="PSD194" s="52"/>
      <c r="PSE194" s="52"/>
      <c r="PSF194" s="52"/>
      <c r="PSG194" s="52"/>
      <c r="PSH194" s="52"/>
      <c r="PSI194" s="52"/>
      <c r="PSJ194" s="52"/>
      <c r="PSK194" s="52"/>
      <c r="PSL194" s="52"/>
      <c r="PSM194" s="52"/>
      <c r="PSN194" s="52"/>
      <c r="PSO194" s="52"/>
      <c r="PSP194" s="52"/>
      <c r="PSQ194" s="52"/>
      <c r="PSR194" s="52"/>
      <c r="PSS194" s="52"/>
      <c r="PST194" s="52"/>
      <c r="PSU194" s="52"/>
      <c r="PSV194" s="52"/>
      <c r="PSW194" s="52"/>
      <c r="PSX194" s="52"/>
      <c r="PSY194" s="52"/>
      <c r="PSZ194" s="52"/>
      <c r="PTA194" s="52"/>
      <c r="PTB194" s="52"/>
      <c r="PTC194" s="52"/>
      <c r="PTD194" s="52"/>
      <c r="PTE194" s="52"/>
      <c r="PTF194" s="52"/>
      <c r="PTG194" s="52"/>
      <c r="PTH194" s="52"/>
      <c r="PTI194" s="52"/>
      <c r="PTJ194" s="52"/>
      <c r="PTK194" s="52"/>
      <c r="PTL194" s="52"/>
      <c r="PTM194" s="52"/>
      <c r="PTN194" s="52"/>
      <c r="PTO194" s="52"/>
      <c r="PTP194" s="52"/>
      <c r="PTQ194" s="52"/>
      <c r="PTR194" s="52"/>
      <c r="PTS194" s="52"/>
      <c r="PTT194" s="52"/>
      <c r="PTU194" s="52"/>
      <c r="PTV194" s="52"/>
      <c r="PTW194" s="52"/>
      <c r="PTX194" s="52"/>
      <c r="PTY194" s="52"/>
      <c r="PTZ194" s="52"/>
      <c r="PUA194" s="52"/>
      <c r="PUB194" s="52"/>
      <c r="PUC194" s="52"/>
      <c r="PUD194" s="52"/>
      <c r="PUE194" s="52"/>
      <c r="PUF194" s="52"/>
      <c r="PUG194" s="52"/>
      <c r="PUH194" s="52"/>
      <c r="PUI194" s="52"/>
      <c r="PUJ194" s="52"/>
      <c r="PUK194" s="52"/>
      <c r="PUL194" s="52"/>
      <c r="PUM194" s="52"/>
      <c r="PUN194" s="52"/>
      <c r="PUO194" s="52"/>
      <c r="PUP194" s="52"/>
      <c r="PUQ194" s="52"/>
      <c r="PUR194" s="52"/>
      <c r="PUS194" s="52"/>
      <c r="PUT194" s="52"/>
      <c r="PUU194" s="52"/>
      <c r="PUV194" s="52"/>
      <c r="PUW194" s="52"/>
      <c r="PUX194" s="52"/>
      <c r="PUY194" s="52"/>
      <c r="PUZ194" s="52"/>
      <c r="PVA194" s="52"/>
      <c r="PVB194" s="52"/>
      <c r="PVC194" s="52"/>
      <c r="PVD194" s="52"/>
      <c r="PVE194" s="52"/>
      <c r="PVF194" s="52"/>
      <c r="PVG194" s="52"/>
      <c r="PVH194" s="52"/>
      <c r="PVI194" s="52"/>
      <c r="PVJ194" s="52"/>
      <c r="PVK194" s="52"/>
      <c r="PVL194" s="52"/>
      <c r="PVM194" s="52"/>
      <c r="PVN194" s="52"/>
      <c r="PVO194" s="52"/>
      <c r="PVP194" s="52"/>
      <c r="PVQ194" s="52"/>
      <c r="PVR194" s="52"/>
      <c r="PVS194" s="52"/>
      <c r="PVT194" s="52"/>
      <c r="PVU194" s="52"/>
      <c r="PVV194" s="52"/>
      <c r="PVW194" s="52"/>
      <c r="PVX194" s="52"/>
      <c r="PVY194" s="52"/>
      <c r="PVZ194" s="52"/>
      <c r="PWA194" s="52"/>
      <c r="PWB194" s="52"/>
      <c r="PWC194" s="52"/>
      <c r="PWD194" s="52"/>
      <c r="PWE194" s="52"/>
      <c r="PWF194" s="52"/>
      <c r="PWG194" s="52"/>
      <c r="PWH194" s="52"/>
      <c r="PWI194" s="52"/>
      <c r="PWJ194" s="52"/>
      <c r="PWK194" s="52"/>
      <c r="PWL194" s="52"/>
      <c r="PWM194" s="52"/>
      <c r="PWN194" s="52"/>
      <c r="PWO194" s="52"/>
      <c r="PWP194" s="52"/>
      <c r="PWQ194" s="52"/>
      <c r="PWR194" s="52"/>
      <c r="PWS194" s="52"/>
      <c r="PWT194" s="52"/>
      <c r="PWU194" s="52"/>
      <c r="PWV194" s="52"/>
      <c r="PWW194" s="52"/>
      <c r="PWX194" s="52"/>
      <c r="PWY194" s="52"/>
      <c r="PWZ194" s="52"/>
      <c r="PXA194" s="52"/>
      <c r="PXB194" s="52"/>
      <c r="PXC194" s="52"/>
      <c r="PXD194" s="52"/>
      <c r="PXE194" s="52"/>
      <c r="PXF194" s="52"/>
      <c r="PXG194" s="52"/>
      <c r="PXH194" s="52"/>
      <c r="PXI194" s="52"/>
      <c r="PXJ194" s="52"/>
      <c r="PXK194" s="52"/>
      <c r="PXL194" s="52"/>
      <c r="PXM194" s="52"/>
      <c r="PXN194" s="52"/>
      <c r="PXO194" s="52"/>
      <c r="PXP194" s="52"/>
      <c r="PXQ194" s="52"/>
      <c r="PXR194" s="52"/>
      <c r="PXS194" s="52"/>
      <c r="PXT194" s="52"/>
      <c r="PXU194" s="52"/>
      <c r="PXV194" s="52"/>
      <c r="PXW194" s="52"/>
      <c r="PXX194" s="52"/>
      <c r="PXY194" s="52"/>
      <c r="PXZ194" s="52"/>
      <c r="PYA194" s="52"/>
      <c r="PYB194" s="52"/>
      <c r="PYC194" s="52"/>
      <c r="PYD194" s="52"/>
      <c r="PYE194" s="52"/>
      <c r="PYF194" s="52"/>
      <c r="PYG194" s="52"/>
      <c r="PYH194" s="52"/>
      <c r="PYI194" s="52"/>
      <c r="PYJ194" s="52"/>
      <c r="PYK194" s="52"/>
      <c r="PYL194" s="52"/>
      <c r="PYM194" s="52"/>
      <c r="PYN194" s="52"/>
      <c r="PYO194" s="52"/>
      <c r="PYP194" s="52"/>
      <c r="PYQ194" s="52"/>
      <c r="PYR194" s="52"/>
      <c r="PYS194" s="52"/>
      <c r="PYT194" s="52"/>
      <c r="PYU194" s="52"/>
      <c r="PYV194" s="52"/>
      <c r="PYW194" s="52"/>
      <c r="PYX194" s="52"/>
      <c r="PYY194" s="52"/>
      <c r="PYZ194" s="52"/>
      <c r="PZA194" s="52"/>
      <c r="PZB194" s="52"/>
      <c r="PZC194" s="52"/>
      <c r="PZD194" s="52"/>
      <c r="PZE194" s="52"/>
      <c r="PZF194" s="52"/>
      <c r="PZG194" s="52"/>
      <c r="PZH194" s="52"/>
      <c r="PZI194" s="52"/>
      <c r="PZJ194" s="52"/>
      <c r="PZK194" s="52"/>
      <c r="PZL194" s="52"/>
      <c r="PZM194" s="52"/>
      <c r="PZN194" s="52"/>
      <c r="PZO194" s="52"/>
      <c r="PZP194" s="52"/>
      <c r="PZQ194" s="52"/>
      <c r="PZR194" s="52"/>
      <c r="PZS194" s="52"/>
      <c r="PZT194" s="52"/>
      <c r="PZU194" s="52"/>
      <c r="PZV194" s="52"/>
      <c r="PZW194" s="52"/>
      <c r="PZY194" s="52"/>
      <c r="QAA194" s="52"/>
      <c r="QAB194" s="52"/>
      <c r="QAC194" s="52"/>
      <c r="QAD194" s="52"/>
      <c r="QAE194" s="52"/>
      <c r="QAF194" s="52"/>
      <c r="QAG194" s="52"/>
      <c r="QAH194" s="52"/>
      <c r="QAM194" s="52"/>
      <c r="QAN194" s="52"/>
      <c r="QAO194" s="52"/>
      <c r="QAP194" s="52"/>
      <c r="QAQ194" s="52"/>
      <c r="QAR194" s="52"/>
      <c r="QAS194" s="52"/>
      <c r="QAT194" s="52"/>
      <c r="QAU194" s="52"/>
      <c r="QAV194" s="52"/>
      <c r="QAW194" s="52"/>
      <c r="QAX194" s="52"/>
      <c r="QAY194" s="52"/>
      <c r="QAZ194" s="52"/>
      <c r="QBA194" s="52"/>
      <c r="QBB194" s="52"/>
      <c r="QBC194" s="52"/>
      <c r="QBD194" s="52"/>
      <c r="QBE194" s="52"/>
      <c r="QBF194" s="52"/>
      <c r="QBG194" s="52"/>
      <c r="QBH194" s="52"/>
      <c r="QBI194" s="52"/>
      <c r="QBJ194" s="52"/>
      <c r="QBK194" s="52"/>
      <c r="QBL194" s="52"/>
      <c r="QBM194" s="52"/>
      <c r="QBN194" s="52"/>
      <c r="QBO194" s="52"/>
      <c r="QBP194" s="52"/>
      <c r="QBQ194" s="52"/>
      <c r="QBR194" s="52"/>
      <c r="QBS194" s="52"/>
      <c r="QBT194" s="52"/>
      <c r="QBU194" s="52"/>
      <c r="QBV194" s="52"/>
      <c r="QBW194" s="52"/>
      <c r="QBX194" s="52"/>
      <c r="QBY194" s="52"/>
      <c r="QBZ194" s="52"/>
      <c r="QCA194" s="52"/>
      <c r="QCB194" s="52"/>
      <c r="QCC194" s="52"/>
      <c r="QCD194" s="52"/>
      <c r="QCE194" s="52"/>
      <c r="QCF194" s="52"/>
      <c r="QCG194" s="52"/>
      <c r="QCH194" s="52"/>
      <c r="QCI194" s="52"/>
      <c r="QCJ194" s="52"/>
      <c r="QCK194" s="52"/>
      <c r="QCL194" s="52"/>
      <c r="QCM194" s="52"/>
      <c r="QCN194" s="52"/>
      <c r="QCO194" s="52"/>
      <c r="QCP194" s="52"/>
      <c r="QCQ194" s="52"/>
      <c r="QCR194" s="52"/>
      <c r="QCS194" s="52"/>
      <c r="QCT194" s="52"/>
      <c r="QCU194" s="52"/>
      <c r="QCV194" s="52"/>
      <c r="QCW194" s="52"/>
      <c r="QCX194" s="52"/>
      <c r="QCY194" s="52"/>
      <c r="QCZ194" s="52"/>
      <c r="QDA194" s="52"/>
      <c r="QDB194" s="52"/>
      <c r="QDC194" s="52"/>
      <c r="QDD194" s="52"/>
      <c r="QDE194" s="52"/>
      <c r="QDF194" s="52"/>
      <c r="QDG194" s="52"/>
      <c r="QDH194" s="52"/>
      <c r="QDI194" s="52"/>
      <c r="QDJ194" s="52"/>
      <c r="QDK194" s="52"/>
      <c r="QDL194" s="52"/>
      <c r="QDM194" s="52"/>
      <c r="QDN194" s="52"/>
      <c r="QDO194" s="52"/>
      <c r="QDP194" s="52"/>
      <c r="QDQ194" s="52"/>
      <c r="QDR194" s="52"/>
      <c r="QDS194" s="52"/>
      <c r="QDT194" s="52"/>
      <c r="QDU194" s="52"/>
      <c r="QDV194" s="52"/>
      <c r="QDW194" s="52"/>
      <c r="QDX194" s="52"/>
      <c r="QDY194" s="52"/>
      <c r="QDZ194" s="52"/>
      <c r="QEA194" s="52"/>
      <c r="QEB194" s="52"/>
      <c r="QEC194" s="52"/>
      <c r="QED194" s="52"/>
      <c r="QEE194" s="52"/>
      <c r="QEF194" s="52"/>
      <c r="QEG194" s="52"/>
      <c r="QEH194" s="52"/>
      <c r="QEI194" s="52"/>
      <c r="QEJ194" s="52"/>
      <c r="QEK194" s="52"/>
      <c r="QEL194" s="52"/>
      <c r="QEM194" s="52"/>
      <c r="QEN194" s="52"/>
      <c r="QEO194" s="52"/>
      <c r="QEP194" s="52"/>
      <c r="QEQ194" s="52"/>
      <c r="QER194" s="52"/>
      <c r="QES194" s="52"/>
      <c r="QET194" s="52"/>
      <c r="QEU194" s="52"/>
      <c r="QEV194" s="52"/>
      <c r="QEW194" s="52"/>
      <c r="QEX194" s="52"/>
      <c r="QEY194" s="52"/>
      <c r="QEZ194" s="52"/>
      <c r="QFA194" s="52"/>
      <c r="QFB194" s="52"/>
      <c r="QFC194" s="52"/>
      <c r="QFD194" s="52"/>
      <c r="QFE194" s="52"/>
      <c r="QFF194" s="52"/>
      <c r="QFG194" s="52"/>
      <c r="QFH194" s="52"/>
      <c r="QFI194" s="52"/>
      <c r="QFJ194" s="52"/>
      <c r="QFK194" s="52"/>
      <c r="QFL194" s="52"/>
      <c r="QFM194" s="52"/>
      <c r="QFN194" s="52"/>
      <c r="QFO194" s="52"/>
      <c r="QFP194" s="52"/>
      <c r="QFQ194" s="52"/>
      <c r="QFR194" s="52"/>
      <c r="QFS194" s="52"/>
      <c r="QFT194" s="52"/>
      <c r="QFU194" s="52"/>
      <c r="QFV194" s="52"/>
      <c r="QFW194" s="52"/>
      <c r="QFX194" s="52"/>
      <c r="QFY194" s="52"/>
      <c r="QFZ194" s="52"/>
      <c r="QGA194" s="52"/>
      <c r="QGB194" s="52"/>
      <c r="QGC194" s="52"/>
      <c r="QGD194" s="52"/>
      <c r="QGE194" s="52"/>
      <c r="QGF194" s="52"/>
      <c r="QGG194" s="52"/>
      <c r="QGH194" s="52"/>
      <c r="QGI194" s="52"/>
      <c r="QGJ194" s="52"/>
      <c r="QGK194" s="52"/>
      <c r="QGL194" s="52"/>
      <c r="QGM194" s="52"/>
      <c r="QGN194" s="52"/>
      <c r="QGO194" s="52"/>
      <c r="QGP194" s="52"/>
      <c r="QGQ194" s="52"/>
      <c r="QGR194" s="52"/>
      <c r="QGS194" s="52"/>
      <c r="QGT194" s="52"/>
      <c r="QGU194" s="52"/>
      <c r="QGV194" s="52"/>
      <c r="QGW194" s="52"/>
      <c r="QGX194" s="52"/>
      <c r="QGY194" s="52"/>
      <c r="QGZ194" s="52"/>
      <c r="QHA194" s="52"/>
      <c r="QHB194" s="52"/>
      <c r="QHC194" s="52"/>
      <c r="QHD194" s="52"/>
      <c r="QHE194" s="52"/>
      <c r="QHF194" s="52"/>
      <c r="QHG194" s="52"/>
      <c r="QHH194" s="52"/>
      <c r="QHI194" s="52"/>
      <c r="QHJ194" s="52"/>
      <c r="QHK194" s="52"/>
      <c r="QHL194" s="52"/>
      <c r="QHM194" s="52"/>
      <c r="QHN194" s="52"/>
      <c r="QHO194" s="52"/>
      <c r="QHP194" s="52"/>
      <c r="QHQ194" s="52"/>
      <c r="QHR194" s="52"/>
      <c r="QHS194" s="52"/>
      <c r="QHT194" s="52"/>
      <c r="QHU194" s="52"/>
      <c r="QHV194" s="52"/>
      <c r="QHW194" s="52"/>
      <c r="QHX194" s="52"/>
      <c r="QHY194" s="52"/>
      <c r="QHZ194" s="52"/>
      <c r="QIA194" s="52"/>
      <c r="QIB194" s="52"/>
      <c r="QIC194" s="52"/>
      <c r="QID194" s="52"/>
      <c r="QIE194" s="52"/>
      <c r="QIF194" s="52"/>
      <c r="QIG194" s="52"/>
      <c r="QIH194" s="52"/>
      <c r="QII194" s="52"/>
      <c r="QIJ194" s="52"/>
      <c r="QIK194" s="52"/>
      <c r="QIL194" s="52"/>
      <c r="QIM194" s="52"/>
      <c r="QIN194" s="52"/>
      <c r="QIO194" s="52"/>
      <c r="QIP194" s="52"/>
      <c r="QIQ194" s="52"/>
      <c r="QIR194" s="52"/>
      <c r="QIS194" s="52"/>
      <c r="QIT194" s="52"/>
      <c r="QIU194" s="52"/>
      <c r="QIV194" s="52"/>
      <c r="QIW194" s="52"/>
      <c r="QIX194" s="52"/>
      <c r="QIY194" s="52"/>
      <c r="QIZ194" s="52"/>
      <c r="QJA194" s="52"/>
      <c r="QJB194" s="52"/>
      <c r="QJC194" s="52"/>
      <c r="QJD194" s="52"/>
      <c r="QJE194" s="52"/>
      <c r="QJF194" s="52"/>
      <c r="QJG194" s="52"/>
      <c r="QJH194" s="52"/>
      <c r="QJI194" s="52"/>
      <c r="QJJ194" s="52"/>
      <c r="QJK194" s="52"/>
      <c r="QJL194" s="52"/>
      <c r="QJM194" s="52"/>
      <c r="QJN194" s="52"/>
      <c r="QJO194" s="52"/>
      <c r="QJP194" s="52"/>
      <c r="QJQ194" s="52"/>
      <c r="QJR194" s="52"/>
      <c r="QJS194" s="52"/>
      <c r="QJU194" s="52"/>
      <c r="QJW194" s="52"/>
      <c r="QJX194" s="52"/>
      <c r="QJY194" s="52"/>
      <c r="QJZ194" s="52"/>
      <c r="QKA194" s="52"/>
      <c r="QKB194" s="52"/>
      <c r="QKC194" s="52"/>
      <c r="QKD194" s="52"/>
      <c r="QKI194" s="52"/>
      <c r="QKJ194" s="52"/>
      <c r="QKK194" s="52"/>
      <c r="QKL194" s="52"/>
      <c r="QKM194" s="52"/>
      <c r="QKN194" s="52"/>
      <c r="QKO194" s="52"/>
      <c r="QKP194" s="52"/>
      <c r="QKQ194" s="52"/>
      <c r="QKR194" s="52"/>
      <c r="QKS194" s="52"/>
      <c r="QKT194" s="52"/>
      <c r="QKU194" s="52"/>
      <c r="QKV194" s="52"/>
      <c r="QKW194" s="52"/>
      <c r="QKX194" s="52"/>
      <c r="QKY194" s="52"/>
      <c r="QKZ194" s="52"/>
      <c r="QLA194" s="52"/>
      <c r="QLB194" s="52"/>
      <c r="QLC194" s="52"/>
      <c r="QLD194" s="52"/>
      <c r="QLE194" s="52"/>
      <c r="QLF194" s="52"/>
      <c r="QLG194" s="52"/>
      <c r="QLH194" s="52"/>
      <c r="QLI194" s="52"/>
      <c r="QLJ194" s="52"/>
      <c r="QLK194" s="52"/>
      <c r="QLL194" s="52"/>
      <c r="QLM194" s="52"/>
      <c r="QLN194" s="52"/>
      <c r="QLO194" s="52"/>
      <c r="QLP194" s="52"/>
      <c r="QLQ194" s="52"/>
      <c r="QLR194" s="52"/>
      <c r="QLS194" s="52"/>
      <c r="QLT194" s="52"/>
      <c r="QLU194" s="52"/>
      <c r="QLV194" s="52"/>
      <c r="QLW194" s="52"/>
      <c r="QLX194" s="52"/>
      <c r="QLY194" s="52"/>
      <c r="QLZ194" s="52"/>
      <c r="QMA194" s="52"/>
      <c r="QMB194" s="52"/>
      <c r="QMC194" s="52"/>
      <c r="QMD194" s="52"/>
      <c r="QME194" s="52"/>
      <c r="QMF194" s="52"/>
      <c r="QMG194" s="52"/>
      <c r="QMH194" s="52"/>
      <c r="QMI194" s="52"/>
      <c r="QMJ194" s="52"/>
      <c r="QMK194" s="52"/>
      <c r="QML194" s="52"/>
      <c r="QMM194" s="52"/>
      <c r="QMN194" s="52"/>
      <c r="QMO194" s="52"/>
      <c r="QMP194" s="52"/>
      <c r="QMQ194" s="52"/>
      <c r="QMR194" s="52"/>
      <c r="QMS194" s="52"/>
      <c r="QMT194" s="52"/>
      <c r="QMU194" s="52"/>
      <c r="QMV194" s="52"/>
      <c r="QMW194" s="52"/>
      <c r="QMX194" s="52"/>
      <c r="QMY194" s="52"/>
      <c r="QMZ194" s="52"/>
      <c r="QNA194" s="52"/>
      <c r="QNB194" s="52"/>
      <c r="QNC194" s="52"/>
      <c r="QND194" s="52"/>
      <c r="QNE194" s="52"/>
      <c r="QNF194" s="52"/>
      <c r="QNG194" s="52"/>
      <c r="QNH194" s="52"/>
      <c r="QNI194" s="52"/>
      <c r="QNJ194" s="52"/>
      <c r="QNK194" s="52"/>
      <c r="QNL194" s="52"/>
      <c r="QNM194" s="52"/>
      <c r="QNN194" s="52"/>
      <c r="QNO194" s="52"/>
      <c r="QNP194" s="52"/>
      <c r="QNQ194" s="52"/>
      <c r="QNR194" s="52"/>
      <c r="QNS194" s="52"/>
      <c r="QNT194" s="52"/>
      <c r="QNU194" s="52"/>
      <c r="QNV194" s="52"/>
      <c r="QNW194" s="52"/>
      <c r="QNX194" s="52"/>
      <c r="QNY194" s="52"/>
      <c r="QNZ194" s="52"/>
      <c r="QOA194" s="52"/>
      <c r="QOB194" s="52"/>
      <c r="QOC194" s="52"/>
      <c r="QOD194" s="52"/>
      <c r="QOE194" s="52"/>
      <c r="QOF194" s="52"/>
      <c r="QOG194" s="52"/>
      <c r="QOH194" s="52"/>
      <c r="QOI194" s="52"/>
      <c r="QOJ194" s="52"/>
      <c r="QOK194" s="52"/>
      <c r="QOL194" s="52"/>
      <c r="QOM194" s="52"/>
      <c r="QON194" s="52"/>
      <c r="QOO194" s="52"/>
      <c r="QOP194" s="52"/>
      <c r="QOQ194" s="52"/>
      <c r="QOR194" s="52"/>
      <c r="QOS194" s="52"/>
      <c r="QOT194" s="52"/>
      <c r="QOU194" s="52"/>
      <c r="QOV194" s="52"/>
      <c r="QOW194" s="52"/>
      <c r="QOX194" s="52"/>
      <c r="QOY194" s="52"/>
      <c r="QOZ194" s="52"/>
      <c r="QPA194" s="52"/>
      <c r="QPB194" s="52"/>
      <c r="QPC194" s="52"/>
      <c r="QPD194" s="52"/>
      <c r="QPE194" s="52"/>
      <c r="QPF194" s="52"/>
      <c r="QPG194" s="52"/>
      <c r="QPH194" s="52"/>
      <c r="QPI194" s="52"/>
      <c r="QPJ194" s="52"/>
      <c r="QPK194" s="52"/>
      <c r="QPL194" s="52"/>
      <c r="QPM194" s="52"/>
      <c r="QPN194" s="52"/>
      <c r="QPO194" s="52"/>
      <c r="QPP194" s="52"/>
      <c r="QPQ194" s="52"/>
      <c r="QPR194" s="52"/>
      <c r="QPS194" s="52"/>
      <c r="QPT194" s="52"/>
      <c r="QPU194" s="52"/>
      <c r="QPV194" s="52"/>
      <c r="QPW194" s="52"/>
      <c r="QPX194" s="52"/>
      <c r="QPY194" s="52"/>
      <c r="QPZ194" s="52"/>
      <c r="QQA194" s="52"/>
      <c r="QQB194" s="52"/>
      <c r="QQC194" s="52"/>
      <c r="QQD194" s="52"/>
      <c r="QQE194" s="52"/>
      <c r="QQF194" s="52"/>
      <c r="QQG194" s="52"/>
      <c r="QQH194" s="52"/>
      <c r="QQI194" s="52"/>
      <c r="QQJ194" s="52"/>
      <c r="QQK194" s="52"/>
      <c r="QQL194" s="52"/>
      <c r="QQM194" s="52"/>
      <c r="QQN194" s="52"/>
      <c r="QQO194" s="52"/>
      <c r="QQP194" s="52"/>
      <c r="QQQ194" s="52"/>
      <c r="QQR194" s="52"/>
      <c r="QQS194" s="52"/>
      <c r="QQT194" s="52"/>
      <c r="QQU194" s="52"/>
      <c r="QQV194" s="52"/>
      <c r="QQW194" s="52"/>
      <c r="QQX194" s="52"/>
      <c r="QQY194" s="52"/>
      <c r="QQZ194" s="52"/>
      <c r="QRA194" s="52"/>
      <c r="QRB194" s="52"/>
      <c r="QRC194" s="52"/>
      <c r="QRD194" s="52"/>
      <c r="QRE194" s="52"/>
      <c r="QRF194" s="52"/>
      <c r="QRG194" s="52"/>
      <c r="QRH194" s="52"/>
      <c r="QRI194" s="52"/>
      <c r="QRJ194" s="52"/>
      <c r="QRK194" s="52"/>
      <c r="QRL194" s="52"/>
      <c r="QRM194" s="52"/>
      <c r="QRN194" s="52"/>
      <c r="QRO194" s="52"/>
      <c r="QRP194" s="52"/>
      <c r="QRQ194" s="52"/>
      <c r="QRR194" s="52"/>
      <c r="QRS194" s="52"/>
      <c r="QRT194" s="52"/>
      <c r="QRU194" s="52"/>
      <c r="QRV194" s="52"/>
      <c r="QRW194" s="52"/>
      <c r="QRX194" s="52"/>
      <c r="QRY194" s="52"/>
      <c r="QRZ194" s="52"/>
      <c r="QSA194" s="52"/>
      <c r="QSB194" s="52"/>
      <c r="QSC194" s="52"/>
      <c r="QSD194" s="52"/>
      <c r="QSE194" s="52"/>
      <c r="QSF194" s="52"/>
      <c r="QSG194" s="52"/>
      <c r="QSH194" s="52"/>
      <c r="QSI194" s="52"/>
      <c r="QSJ194" s="52"/>
      <c r="QSK194" s="52"/>
      <c r="QSL194" s="52"/>
      <c r="QSM194" s="52"/>
      <c r="QSN194" s="52"/>
      <c r="QSO194" s="52"/>
      <c r="QSP194" s="52"/>
      <c r="QSQ194" s="52"/>
      <c r="QSR194" s="52"/>
      <c r="QSS194" s="52"/>
      <c r="QST194" s="52"/>
      <c r="QSU194" s="52"/>
      <c r="QSV194" s="52"/>
      <c r="QSW194" s="52"/>
      <c r="QSX194" s="52"/>
      <c r="QSY194" s="52"/>
      <c r="QSZ194" s="52"/>
      <c r="QTA194" s="52"/>
      <c r="QTB194" s="52"/>
      <c r="QTC194" s="52"/>
      <c r="QTD194" s="52"/>
      <c r="QTE194" s="52"/>
      <c r="QTF194" s="52"/>
      <c r="QTG194" s="52"/>
      <c r="QTH194" s="52"/>
      <c r="QTI194" s="52"/>
      <c r="QTJ194" s="52"/>
      <c r="QTK194" s="52"/>
      <c r="QTL194" s="52"/>
      <c r="QTM194" s="52"/>
      <c r="QTN194" s="52"/>
      <c r="QTO194" s="52"/>
      <c r="QTQ194" s="52"/>
      <c r="QTS194" s="52"/>
      <c r="QTT194" s="52"/>
      <c r="QTU194" s="52"/>
      <c r="QTV194" s="52"/>
      <c r="QTW194" s="52"/>
      <c r="QTX194" s="52"/>
      <c r="QTY194" s="52"/>
      <c r="QTZ194" s="52"/>
      <c r="QUE194" s="52"/>
      <c r="QUF194" s="52"/>
      <c r="QUG194" s="52"/>
      <c r="QUH194" s="52"/>
      <c r="QUI194" s="52"/>
      <c r="QUJ194" s="52"/>
      <c r="QUK194" s="52"/>
      <c r="QUL194" s="52"/>
      <c r="QUM194" s="52"/>
      <c r="QUN194" s="52"/>
      <c r="QUO194" s="52"/>
      <c r="QUP194" s="52"/>
      <c r="QUQ194" s="52"/>
      <c r="QUR194" s="52"/>
      <c r="QUS194" s="52"/>
      <c r="QUT194" s="52"/>
      <c r="QUU194" s="52"/>
      <c r="QUV194" s="52"/>
      <c r="QUW194" s="52"/>
      <c r="QUX194" s="52"/>
      <c r="QUY194" s="52"/>
      <c r="QUZ194" s="52"/>
      <c r="QVA194" s="52"/>
      <c r="QVB194" s="52"/>
      <c r="QVC194" s="52"/>
      <c r="QVD194" s="52"/>
      <c r="QVE194" s="52"/>
      <c r="QVF194" s="52"/>
      <c r="QVG194" s="52"/>
      <c r="QVH194" s="52"/>
      <c r="QVI194" s="52"/>
      <c r="QVJ194" s="52"/>
      <c r="QVK194" s="52"/>
      <c r="QVL194" s="52"/>
      <c r="QVM194" s="52"/>
      <c r="QVN194" s="52"/>
      <c r="QVO194" s="52"/>
      <c r="QVP194" s="52"/>
      <c r="QVQ194" s="52"/>
      <c r="QVR194" s="52"/>
      <c r="QVS194" s="52"/>
      <c r="QVT194" s="52"/>
      <c r="QVU194" s="52"/>
      <c r="QVV194" s="52"/>
      <c r="QVW194" s="52"/>
      <c r="QVX194" s="52"/>
      <c r="QVY194" s="52"/>
      <c r="QVZ194" s="52"/>
      <c r="QWA194" s="52"/>
      <c r="QWB194" s="52"/>
      <c r="QWC194" s="52"/>
      <c r="QWD194" s="52"/>
      <c r="QWE194" s="52"/>
      <c r="QWF194" s="52"/>
      <c r="QWG194" s="52"/>
      <c r="QWH194" s="52"/>
      <c r="QWI194" s="52"/>
      <c r="QWJ194" s="52"/>
      <c r="QWK194" s="52"/>
      <c r="QWL194" s="52"/>
      <c r="QWM194" s="52"/>
      <c r="QWN194" s="52"/>
      <c r="QWO194" s="52"/>
      <c r="QWP194" s="52"/>
      <c r="QWQ194" s="52"/>
      <c r="QWR194" s="52"/>
      <c r="QWS194" s="52"/>
      <c r="QWT194" s="52"/>
      <c r="QWU194" s="52"/>
      <c r="QWV194" s="52"/>
      <c r="QWW194" s="52"/>
      <c r="QWX194" s="52"/>
      <c r="QWY194" s="52"/>
      <c r="QWZ194" s="52"/>
      <c r="QXA194" s="52"/>
      <c r="QXB194" s="52"/>
      <c r="QXC194" s="52"/>
      <c r="QXD194" s="52"/>
      <c r="QXE194" s="52"/>
      <c r="QXF194" s="52"/>
      <c r="QXG194" s="52"/>
      <c r="QXH194" s="52"/>
      <c r="QXI194" s="52"/>
      <c r="QXJ194" s="52"/>
      <c r="QXK194" s="52"/>
      <c r="QXL194" s="52"/>
      <c r="QXM194" s="52"/>
      <c r="QXN194" s="52"/>
      <c r="QXO194" s="52"/>
      <c r="QXP194" s="52"/>
      <c r="QXQ194" s="52"/>
      <c r="QXR194" s="52"/>
      <c r="QXS194" s="52"/>
      <c r="QXT194" s="52"/>
      <c r="QXU194" s="52"/>
      <c r="QXV194" s="52"/>
      <c r="QXW194" s="52"/>
      <c r="QXX194" s="52"/>
      <c r="QXY194" s="52"/>
      <c r="QXZ194" s="52"/>
      <c r="QYA194" s="52"/>
      <c r="QYB194" s="52"/>
      <c r="QYC194" s="52"/>
      <c r="QYD194" s="52"/>
      <c r="QYE194" s="52"/>
      <c r="QYF194" s="52"/>
      <c r="QYG194" s="52"/>
      <c r="QYH194" s="52"/>
      <c r="QYI194" s="52"/>
      <c r="QYJ194" s="52"/>
      <c r="QYK194" s="52"/>
      <c r="QYL194" s="52"/>
      <c r="QYM194" s="52"/>
      <c r="QYN194" s="52"/>
      <c r="QYO194" s="52"/>
      <c r="QYP194" s="52"/>
      <c r="QYQ194" s="52"/>
      <c r="QYR194" s="52"/>
      <c r="QYS194" s="52"/>
      <c r="QYT194" s="52"/>
      <c r="QYU194" s="52"/>
      <c r="QYV194" s="52"/>
      <c r="QYW194" s="52"/>
      <c r="QYX194" s="52"/>
      <c r="QYY194" s="52"/>
      <c r="QYZ194" s="52"/>
      <c r="QZA194" s="52"/>
      <c r="QZB194" s="52"/>
      <c r="QZC194" s="52"/>
      <c r="QZD194" s="52"/>
      <c r="QZE194" s="52"/>
      <c r="QZF194" s="52"/>
      <c r="QZG194" s="52"/>
      <c r="QZH194" s="52"/>
      <c r="QZI194" s="52"/>
      <c r="QZJ194" s="52"/>
      <c r="QZK194" s="52"/>
      <c r="QZL194" s="52"/>
      <c r="QZM194" s="52"/>
      <c r="QZN194" s="52"/>
      <c r="QZO194" s="52"/>
      <c r="QZP194" s="52"/>
      <c r="QZQ194" s="52"/>
      <c r="QZR194" s="52"/>
      <c r="QZS194" s="52"/>
      <c r="QZT194" s="52"/>
      <c r="QZU194" s="52"/>
      <c r="QZV194" s="52"/>
      <c r="QZW194" s="52"/>
      <c r="QZX194" s="52"/>
      <c r="QZY194" s="52"/>
      <c r="QZZ194" s="52"/>
      <c r="RAA194" s="52"/>
      <c r="RAB194" s="52"/>
      <c r="RAC194" s="52"/>
      <c r="RAD194" s="52"/>
      <c r="RAE194" s="52"/>
      <c r="RAF194" s="52"/>
      <c r="RAG194" s="52"/>
      <c r="RAH194" s="52"/>
      <c r="RAI194" s="52"/>
      <c r="RAJ194" s="52"/>
      <c r="RAK194" s="52"/>
      <c r="RAL194" s="52"/>
      <c r="RAM194" s="52"/>
      <c r="RAN194" s="52"/>
      <c r="RAO194" s="52"/>
      <c r="RAP194" s="52"/>
      <c r="RAQ194" s="52"/>
      <c r="RAR194" s="52"/>
      <c r="RAS194" s="52"/>
      <c r="RAT194" s="52"/>
      <c r="RAU194" s="52"/>
      <c r="RAV194" s="52"/>
      <c r="RAW194" s="52"/>
      <c r="RAX194" s="52"/>
      <c r="RAY194" s="52"/>
      <c r="RAZ194" s="52"/>
      <c r="RBA194" s="52"/>
      <c r="RBB194" s="52"/>
      <c r="RBC194" s="52"/>
      <c r="RBD194" s="52"/>
      <c r="RBE194" s="52"/>
      <c r="RBF194" s="52"/>
      <c r="RBG194" s="52"/>
      <c r="RBH194" s="52"/>
      <c r="RBI194" s="52"/>
      <c r="RBJ194" s="52"/>
      <c r="RBK194" s="52"/>
      <c r="RBL194" s="52"/>
      <c r="RBM194" s="52"/>
      <c r="RBN194" s="52"/>
      <c r="RBO194" s="52"/>
      <c r="RBP194" s="52"/>
      <c r="RBQ194" s="52"/>
      <c r="RBR194" s="52"/>
      <c r="RBS194" s="52"/>
      <c r="RBT194" s="52"/>
      <c r="RBU194" s="52"/>
      <c r="RBV194" s="52"/>
      <c r="RBW194" s="52"/>
      <c r="RBX194" s="52"/>
      <c r="RBY194" s="52"/>
      <c r="RBZ194" s="52"/>
      <c r="RCA194" s="52"/>
      <c r="RCB194" s="52"/>
      <c r="RCC194" s="52"/>
      <c r="RCD194" s="52"/>
      <c r="RCE194" s="52"/>
      <c r="RCF194" s="52"/>
      <c r="RCG194" s="52"/>
      <c r="RCH194" s="52"/>
      <c r="RCI194" s="52"/>
      <c r="RCJ194" s="52"/>
      <c r="RCK194" s="52"/>
      <c r="RCL194" s="52"/>
      <c r="RCM194" s="52"/>
      <c r="RCN194" s="52"/>
      <c r="RCO194" s="52"/>
      <c r="RCP194" s="52"/>
      <c r="RCQ194" s="52"/>
      <c r="RCR194" s="52"/>
      <c r="RCS194" s="52"/>
      <c r="RCT194" s="52"/>
      <c r="RCU194" s="52"/>
      <c r="RCV194" s="52"/>
      <c r="RCW194" s="52"/>
      <c r="RCX194" s="52"/>
      <c r="RCY194" s="52"/>
      <c r="RCZ194" s="52"/>
      <c r="RDA194" s="52"/>
      <c r="RDB194" s="52"/>
      <c r="RDC194" s="52"/>
      <c r="RDD194" s="52"/>
      <c r="RDE194" s="52"/>
      <c r="RDF194" s="52"/>
      <c r="RDG194" s="52"/>
      <c r="RDH194" s="52"/>
      <c r="RDI194" s="52"/>
      <c r="RDJ194" s="52"/>
      <c r="RDK194" s="52"/>
      <c r="RDM194" s="52"/>
      <c r="RDO194" s="52"/>
      <c r="RDP194" s="52"/>
      <c r="RDQ194" s="52"/>
      <c r="RDR194" s="52"/>
      <c r="RDS194" s="52"/>
      <c r="RDT194" s="52"/>
      <c r="RDU194" s="52"/>
      <c r="RDV194" s="52"/>
      <c r="REA194" s="52"/>
      <c r="REB194" s="52"/>
      <c r="REC194" s="52"/>
      <c r="RED194" s="52"/>
      <c r="REE194" s="52"/>
      <c r="REF194" s="52"/>
      <c r="REG194" s="52"/>
      <c r="REH194" s="52"/>
      <c r="REI194" s="52"/>
      <c r="REJ194" s="52"/>
      <c r="REK194" s="52"/>
      <c r="REL194" s="52"/>
      <c r="REM194" s="52"/>
      <c r="REN194" s="52"/>
      <c r="REO194" s="52"/>
      <c r="REP194" s="52"/>
      <c r="REQ194" s="52"/>
      <c r="RER194" s="52"/>
      <c r="RES194" s="52"/>
      <c r="RET194" s="52"/>
      <c r="REU194" s="52"/>
      <c r="REV194" s="52"/>
      <c r="REW194" s="52"/>
      <c r="REX194" s="52"/>
      <c r="REY194" s="52"/>
      <c r="REZ194" s="52"/>
      <c r="RFA194" s="52"/>
      <c r="RFB194" s="52"/>
      <c r="RFC194" s="52"/>
      <c r="RFD194" s="52"/>
      <c r="RFE194" s="52"/>
      <c r="RFF194" s="52"/>
      <c r="RFG194" s="52"/>
      <c r="RFH194" s="52"/>
      <c r="RFI194" s="52"/>
      <c r="RFJ194" s="52"/>
      <c r="RFK194" s="52"/>
      <c r="RFL194" s="52"/>
      <c r="RFM194" s="52"/>
      <c r="RFN194" s="52"/>
      <c r="RFO194" s="52"/>
      <c r="RFP194" s="52"/>
      <c r="RFQ194" s="52"/>
      <c r="RFR194" s="52"/>
      <c r="RFS194" s="52"/>
      <c r="RFT194" s="52"/>
      <c r="RFU194" s="52"/>
      <c r="RFV194" s="52"/>
      <c r="RFW194" s="52"/>
      <c r="RFX194" s="52"/>
      <c r="RFY194" s="52"/>
      <c r="RFZ194" s="52"/>
      <c r="RGA194" s="52"/>
      <c r="RGB194" s="52"/>
      <c r="RGC194" s="52"/>
      <c r="RGD194" s="52"/>
      <c r="RGE194" s="52"/>
      <c r="RGF194" s="52"/>
      <c r="RGG194" s="52"/>
      <c r="RGH194" s="52"/>
      <c r="RGI194" s="52"/>
      <c r="RGJ194" s="52"/>
      <c r="RGK194" s="52"/>
      <c r="RGL194" s="52"/>
      <c r="RGM194" s="52"/>
      <c r="RGN194" s="52"/>
      <c r="RGO194" s="52"/>
      <c r="RGP194" s="52"/>
      <c r="RGQ194" s="52"/>
      <c r="RGR194" s="52"/>
      <c r="RGS194" s="52"/>
      <c r="RGT194" s="52"/>
      <c r="RGU194" s="52"/>
      <c r="RGV194" s="52"/>
      <c r="RGW194" s="52"/>
      <c r="RGX194" s="52"/>
      <c r="RGY194" s="52"/>
      <c r="RGZ194" s="52"/>
      <c r="RHA194" s="52"/>
      <c r="RHB194" s="52"/>
      <c r="RHC194" s="52"/>
      <c r="RHD194" s="52"/>
      <c r="RHE194" s="52"/>
      <c r="RHF194" s="52"/>
      <c r="RHG194" s="52"/>
      <c r="RHH194" s="52"/>
      <c r="RHI194" s="52"/>
      <c r="RHJ194" s="52"/>
      <c r="RHK194" s="52"/>
      <c r="RHL194" s="52"/>
      <c r="RHM194" s="52"/>
      <c r="RHN194" s="52"/>
      <c r="RHO194" s="52"/>
      <c r="RHP194" s="52"/>
      <c r="RHQ194" s="52"/>
      <c r="RHR194" s="52"/>
      <c r="RHS194" s="52"/>
      <c r="RHT194" s="52"/>
      <c r="RHU194" s="52"/>
      <c r="RHV194" s="52"/>
      <c r="RHW194" s="52"/>
      <c r="RHX194" s="52"/>
      <c r="RHY194" s="52"/>
      <c r="RHZ194" s="52"/>
      <c r="RIA194" s="52"/>
      <c r="RIB194" s="52"/>
      <c r="RIC194" s="52"/>
      <c r="RID194" s="52"/>
      <c r="RIE194" s="52"/>
      <c r="RIF194" s="52"/>
      <c r="RIG194" s="52"/>
      <c r="RIH194" s="52"/>
      <c r="RII194" s="52"/>
      <c r="RIJ194" s="52"/>
      <c r="RIK194" s="52"/>
      <c r="RIL194" s="52"/>
      <c r="RIM194" s="52"/>
      <c r="RIN194" s="52"/>
      <c r="RIO194" s="52"/>
      <c r="RIP194" s="52"/>
      <c r="RIQ194" s="52"/>
      <c r="RIR194" s="52"/>
      <c r="RIS194" s="52"/>
      <c r="RIT194" s="52"/>
      <c r="RIU194" s="52"/>
      <c r="RIV194" s="52"/>
      <c r="RIW194" s="52"/>
      <c r="RIX194" s="52"/>
      <c r="RIY194" s="52"/>
      <c r="RIZ194" s="52"/>
      <c r="RJA194" s="52"/>
      <c r="RJB194" s="52"/>
      <c r="RJC194" s="52"/>
      <c r="RJD194" s="52"/>
      <c r="RJE194" s="52"/>
      <c r="RJF194" s="52"/>
      <c r="RJG194" s="52"/>
      <c r="RJH194" s="52"/>
      <c r="RJI194" s="52"/>
      <c r="RJJ194" s="52"/>
      <c r="RJK194" s="52"/>
      <c r="RJL194" s="52"/>
      <c r="RJM194" s="52"/>
      <c r="RJN194" s="52"/>
      <c r="RJO194" s="52"/>
      <c r="RJP194" s="52"/>
      <c r="RJQ194" s="52"/>
      <c r="RJR194" s="52"/>
      <c r="RJS194" s="52"/>
      <c r="RJT194" s="52"/>
      <c r="RJU194" s="52"/>
      <c r="RJV194" s="52"/>
      <c r="RJW194" s="52"/>
      <c r="RJX194" s="52"/>
      <c r="RJY194" s="52"/>
      <c r="RJZ194" s="52"/>
      <c r="RKA194" s="52"/>
      <c r="RKB194" s="52"/>
      <c r="RKC194" s="52"/>
      <c r="RKD194" s="52"/>
      <c r="RKE194" s="52"/>
      <c r="RKF194" s="52"/>
      <c r="RKG194" s="52"/>
      <c r="RKH194" s="52"/>
      <c r="RKI194" s="52"/>
      <c r="RKJ194" s="52"/>
      <c r="RKK194" s="52"/>
      <c r="RKL194" s="52"/>
      <c r="RKM194" s="52"/>
      <c r="RKN194" s="52"/>
      <c r="RKO194" s="52"/>
      <c r="RKP194" s="52"/>
      <c r="RKQ194" s="52"/>
      <c r="RKR194" s="52"/>
      <c r="RKS194" s="52"/>
      <c r="RKT194" s="52"/>
      <c r="RKU194" s="52"/>
      <c r="RKV194" s="52"/>
      <c r="RKW194" s="52"/>
      <c r="RKX194" s="52"/>
      <c r="RKY194" s="52"/>
      <c r="RKZ194" s="52"/>
      <c r="RLA194" s="52"/>
      <c r="RLB194" s="52"/>
      <c r="RLC194" s="52"/>
      <c r="RLD194" s="52"/>
      <c r="RLE194" s="52"/>
      <c r="RLF194" s="52"/>
      <c r="RLG194" s="52"/>
      <c r="RLH194" s="52"/>
      <c r="RLI194" s="52"/>
      <c r="RLJ194" s="52"/>
      <c r="RLK194" s="52"/>
      <c r="RLL194" s="52"/>
      <c r="RLM194" s="52"/>
      <c r="RLN194" s="52"/>
      <c r="RLO194" s="52"/>
      <c r="RLP194" s="52"/>
      <c r="RLQ194" s="52"/>
      <c r="RLR194" s="52"/>
      <c r="RLS194" s="52"/>
      <c r="RLT194" s="52"/>
      <c r="RLU194" s="52"/>
      <c r="RLV194" s="52"/>
      <c r="RLW194" s="52"/>
      <c r="RLX194" s="52"/>
      <c r="RLY194" s="52"/>
      <c r="RLZ194" s="52"/>
      <c r="RMA194" s="52"/>
      <c r="RMB194" s="52"/>
      <c r="RMC194" s="52"/>
      <c r="RMD194" s="52"/>
      <c r="RME194" s="52"/>
      <c r="RMF194" s="52"/>
      <c r="RMG194" s="52"/>
      <c r="RMH194" s="52"/>
      <c r="RMI194" s="52"/>
      <c r="RMJ194" s="52"/>
      <c r="RMK194" s="52"/>
      <c r="RML194" s="52"/>
      <c r="RMM194" s="52"/>
      <c r="RMN194" s="52"/>
      <c r="RMO194" s="52"/>
      <c r="RMP194" s="52"/>
      <c r="RMQ194" s="52"/>
      <c r="RMR194" s="52"/>
      <c r="RMS194" s="52"/>
      <c r="RMT194" s="52"/>
      <c r="RMU194" s="52"/>
      <c r="RMV194" s="52"/>
      <c r="RMW194" s="52"/>
      <c r="RMX194" s="52"/>
      <c r="RMY194" s="52"/>
      <c r="RMZ194" s="52"/>
      <c r="RNA194" s="52"/>
      <c r="RNB194" s="52"/>
      <c r="RNC194" s="52"/>
      <c r="RND194" s="52"/>
      <c r="RNE194" s="52"/>
      <c r="RNF194" s="52"/>
      <c r="RNG194" s="52"/>
      <c r="RNI194" s="52"/>
      <c r="RNK194" s="52"/>
      <c r="RNL194" s="52"/>
      <c r="RNM194" s="52"/>
      <c r="RNN194" s="52"/>
      <c r="RNO194" s="52"/>
      <c r="RNP194" s="52"/>
      <c r="RNQ194" s="52"/>
      <c r="RNR194" s="52"/>
      <c r="RNW194" s="52"/>
      <c r="RNX194" s="52"/>
      <c r="RNY194" s="52"/>
      <c r="RNZ194" s="52"/>
      <c r="ROA194" s="52"/>
      <c r="ROB194" s="52"/>
      <c r="ROC194" s="52"/>
      <c r="ROD194" s="52"/>
      <c r="ROE194" s="52"/>
      <c r="ROF194" s="52"/>
      <c r="ROG194" s="52"/>
      <c r="ROH194" s="52"/>
      <c r="ROI194" s="52"/>
      <c r="ROJ194" s="52"/>
      <c r="ROK194" s="52"/>
      <c r="ROL194" s="52"/>
      <c r="ROM194" s="52"/>
      <c r="RON194" s="52"/>
      <c r="ROO194" s="52"/>
      <c r="ROP194" s="52"/>
      <c r="ROQ194" s="52"/>
      <c r="ROR194" s="52"/>
      <c r="ROS194" s="52"/>
      <c r="ROT194" s="52"/>
      <c r="ROU194" s="52"/>
      <c r="ROV194" s="52"/>
      <c r="ROW194" s="52"/>
      <c r="ROX194" s="52"/>
      <c r="ROY194" s="52"/>
      <c r="ROZ194" s="52"/>
      <c r="RPA194" s="52"/>
      <c r="RPB194" s="52"/>
      <c r="RPC194" s="52"/>
      <c r="RPD194" s="52"/>
      <c r="RPE194" s="52"/>
      <c r="RPF194" s="52"/>
      <c r="RPG194" s="52"/>
      <c r="RPH194" s="52"/>
      <c r="RPI194" s="52"/>
      <c r="RPJ194" s="52"/>
      <c r="RPK194" s="52"/>
      <c r="RPL194" s="52"/>
      <c r="RPM194" s="52"/>
      <c r="RPN194" s="52"/>
      <c r="RPO194" s="52"/>
      <c r="RPP194" s="52"/>
      <c r="RPQ194" s="52"/>
      <c r="RPR194" s="52"/>
      <c r="RPS194" s="52"/>
      <c r="RPT194" s="52"/>
      <c r="RPU194" s="52"/>
      <c r="RPV194" s="52"/>
      <c r="RPW194" s="52"/>
      <c r="RPX194" s="52"/>
      <c r="RPY194" s="52"/>
      <c r="RPZ194" s="52"/>
      <c r="RQA194" s="52"/>
      <c r="RQB194" s="52"/>
      <c r="RQC194" s="52"/>
      <c r="RQD194" s="52"/>
      <c r="RQE194" s="52"/>
      <c r="RQF194" s="52"/>
      <c r="RQG194" s="52"/>
      <c r="RQH194" s="52"/>
      <c r="RQI194" s="52"/>
      <c r="RQJ194" s="52"/>
      <c r="RQK194" s="52"/>
      <c r="RQL194" s="52"/>
      <c r="RQM194" s="52"/>
      <c r="RQN194" s="52"/>
      <c r="RQO194" s="52"/>
      <c r="RQP194" s="52"/>
      <c r="RQQ194" s="52"/>
      <c r="RQR194" s="52"/>
      <c r="RQS194" s="52"/>
      <c r="RQT194" s="52"/>
      <c r="RQU194" s="52"/>
      <c r="RQV194" s="52"/>
      <c r="RQW194" s="52"/>
      <c r="RQX194" s="52"/>
      <c r="RQY194" s="52"/>
      <c r="RQZ194" s="52"/>
      <c r="RRA194" s="52"/>
      <c r="RRB194" s="52"/>
      <c r="RRC194" s="52"/>
      <c r="RRD194" s="52"/>
      <c r="RRE194" s="52"/>
      <c r="RRF194" s="52"/>
      <c r="RRG194" s="52"/>
      <c r="RRH194" s="52"/>
      <c r="RRI194" s="52"/>
      <c r="RRJ194" s="52"/>
      <c r="RRK194" s="52"/>
      <c r="RRL194" s="52"/>
      <c r="RRM194" s="52"/>
      <c r="RRN194" s="52"/>
      <c r="RRO194" s="52"/>
      <c r="RRP194" s="52"/>
      <c r="RRQ194" s="52"/>
      <c r="RRR194" s="52"/>
      <c r="RRS194" s="52"/>
      <c r="RRT194" s="52"/>
      <c r="RRU194" s="52"/>
      <c r="RRV194" s="52"/>
      <c r="RRW194" s="52"/>
      <c r="RRX194" s="52"/>
      <c r="RRY194" s="52"/>
      <c r="RRZ194" s="52"/>
      <c r="RSA194" s="52"/>
      <c r="RSB194" s="52"/>
      <c r="RSC194" s="52"/>
      <c r="RSD194" s="52"/>
      <c r="RSE194" s="52"/>
      <c r="RSF194" s="52"/>
      <c r="RSG194" s="52"/>
      <c r="RSH194" s="52"/>
      <c r="RSI194" s="52"/>
      <c r="RSJ194" s="52"/>
      <c r="RSK194" s="52"/>
      <c r="RSL194" s="52"/>
      <c r="RSM194" s="52"/>
      <c r="RSN194" s="52"/>
      <c r="RSO194" s="52"/>
      <c r="RSP194" s="52"/>
      <c r="RSQ194" s="52"/>
      <c r="RSR194" s="52"/>
      <c r="RSS194" s="52"/>
      <c r="RST194" s="52"/>
      <c r="RSU194" s="52"/>
      <c r="RSV194" s="52"/>
      <c r="RSW194" s="52"/>
      <c r="RSX194" s="52"/>
      <c r="RSY194" s="52"/>
      <c r="RSZ194" s="52"/>
      <c r="RTA194" s="52"/>
      <c r="RTB194" s="52"/>
      <c r="RTC194" s="52"/>
      <c r="RTD194" s="52"/>
      <c r="RTE194" s="52"/>
      <c r="RTF194" s="52"/>
      <c r="RTG194" s="52"/>
      <c r="RTH194" s="52"/>
      <c r="RTI194" s="52"/>
      <c r="RTJ194" s="52"/>
      <c r="RTK194" s="52"/>
      <c r="RTL194" s="52"/>
      <c r="RTM194" s="52"/>
      <c r="RTN194" s="52"/>
      <c r="RTO194" s="52"/>
      <c r="RTP194" s="52"/>
      <c r="RTQ194" s="52"/>
      <c r="RTR194" s="52"/>
      <c r="RTS194" s="52"/>
      <c r="RTT194" s="52"/>
      <c r="RTU194" s="52"/>
      <c r="RTV194" s="52"/>
      <c r="RTW194" s="52"/>
      <c r="RTX194" s="52"/>
      <c r="RTY194" s="52"/>
      <c r="RTZ194" s="52"/>
      <c r="RUA194" s="52"/>
      <c r="RUB194" s="52"/>
      <c r="RUC194" s="52"/>
      <c r="RUD194" s="52"/>
      <c r="RUE194" s="52"/>
      <c r="RUF194" s="52"/>
      <c r="RUG194" s="52"/>
      <c r="RUH194" s="52"/>
      <c r="RUI194" s="52"/>
      <c r="RUJ194" s="52"/>
      <c r="RUK194" s="52"/>
      <c r="RUL194" s="52"/>
      <c r="RUM194" s="52"/>
      <c r="RUN194" s="52"/>
      <c r="RUO194" s="52"/>
      <c r="RUP194" s="52"/>
      <c r="RUQ194" s="52"/>
      <c r="RUR194" s="52"/>
      <c r="RUS194" s="52"/>
      <c r="RUT194" s="52"/>
      <c r="RUU194" s="52"/>
      <c r="RUV194" s="52"/>
      <c r="RUW194" s="52"/>
      <c r="RUX194" s="52"/>
      <c r="RUY194" s="52"/>
      <c r="RUZ194" s="52"/>
      <c r="RVA194" s="52"/>
      <c r="RVB194" s="52"/>
      <c r="RVC194" s="52"/>
      <c r="RVD194" s="52"/>
      <c r="RVE194" s="52"/>
      <c r="RVF194" s="52"/>
      <c r="RVG194" s="52"/>
      <c r="RVH194" s="52"/>
      <c r="RVI194" s="52"/>
      <c r="RVJ194" s="52"/>
      <c r="RVK194" s="52"/>
      <c r="RVL194" s="52"/>
      <c r="RVM194" s="52"/>
      <c r="RVN194" s="52"/>
      <c r="RVO194" s="52"/>
      <c r="RVP194" s="52"/>
      <c r="RVQ194" s="52"/>
      <c r="RVR194" s="52"/>
      <c r="RVS194" s="52"/>
      <c r="RVT194" s="52"/>
      <c r="RVU194" s="52"/>
      <c r="RVV194" s="52"/>
      <c r="RVW194" s="52"/>
      <c r="RVX194" s="52"/>
      <c r="RVY194" s="52"/>
      <c r="RVZ194" s="52"/>
      <c r="RWA194" s="52"/>
      <c r="RWB194" s="52"/>
      <c r="RWC194" s="52"/>
      <c r="RWD194" s="52"/>
      <c r="RWE194" s="52"/>
      <c r="RWF194" s="52"/>
      <c r="RWG194" s="52"/>
      <c r="RWH194" s="52"/>
      <c r="RWI194" s="52"/>
      <c r="RWJ194" s="52"/>
      <c r="RWK194" s="52"/>
      <c r="RWL194" s="52"/>
      <c r="RWM194" s="52"/>
      <c r="RWN194" s="52"/>
      <c r="RWO194" s="52"/>
      <c r="RWP194" s="52"/>
      <c r="RWQ194" s="52"/>
      <c r="RWR194" s="52"/>
      <c r="RWS194" s="52"/>
      <c r="RWT194" s="52"/>
      <c r="RWU194" s="52"/>
      <c r="RWV194" s="52"/>
      <c r="RWW194" s="52"/>
      <c r="RWX194" s="52"/>
      <c r="RWY194" s="52"/>
      <c r="RWZ194" s="52"/>
      <c r="RXA194" s="52"/>
      <c r="RXB194" s="52"/>
      <c r="RXC194" s="52"/>
      <c r="RXE194" s="52"/>
      <c r="RXG194" s="52"/>
      <c r="RXH194" s="52"/>
      <c r="RXI194" s="52"/>
      <c r="RXJ194" s="52"/>
      <c r="RXK194" s="52"/>
      <c r="RXL194" s="52"/>
      <c r="RXM194" s="52"/>
      <c r="RXN194" s="52"/>
      <c r="RXS194" s="52"/>
      <c r="RXT194" s="52"/>
      <c r="RXU194" s="52"/>
      <c r="RXV194" s="52"/>
      <c r="RXW194" s="52"/>
      <c r="RXX194" s="52"/>
      <c r="RXY194" s="52"/>
      <c r="RXZ194" s="52"/>
      <c r="RYA194" s="52"/>
      <c r="RYB194" s="52"/>
      <c r="RYC194" s="52"/>
      <c r="RYD194" s="52"/>
      <c r="RYE194" s="52"/>
      <c r="RYF194" s="52"/>
      <c r="RYG194" s="52"/>
      <c r="RYH194" s="52"/>
      <c r="RYI194" s="52"/>
      <c r="RYJ194" s="52"/>
      <c r="RYK194" s="52"/>
      <c r="RYL194" s="52"/>
      <c r="RYM194" s="52"/>
      <c r="RYN194" s="52"/>
      <c r="RYO194" s="52"/>
      <c r="RYP194" s="52"/>
      <c r="RYQ194" s="52"/>
      <c r="RYR194" s="52"/>
      <c r="RYS194" s="52"/>
      <c r="RYT194" s="52"/>
      <c r="RYU194" s="52"/>
      <c r="RYV194" s="52"/>
      <c r="RYW194" s="52"/>
      <c r="RYX194" s="52"/>
      <c r="RYY194" s="52"/>
      <c r="RYZ194" s="52"/>
      <c r="RZA194" s="52"/>
      <c r="RZB194" s="52"/>
      <c r="RZC194" s="52"/>
      <c r="RZD194" s="52"/>
      <c r="RZE194" s="52"/>
      <c r="RZF194" s="52"/>
      <c r="RZG194" s="52"/>
      <c r="RZH194" s="52"/>
      <c r="RZI194" s="52"/>
      <c r="RZJ194" s="52"/>
      <c r="RZK194" s="52"/>
      <c r="RZL194" s="52"/>
      <c r="RZM194" s="52"/>
      <c r="RZN194" s="52"/>
      <c r="RZO194" s="52"/>
      <c r="RZP194" s="52"/>
      <c r="RZQ194" s="52"/>
      <c r="RZR194" s="52"/>
      <c r="RZS194" s="52"/>
      <c r="RZT194" s="52"/>
      <c r="RZU194" s="52"/>
      <c r="RZV194" s="52"/>
      <c r="RZW194" s="52"/>
      <c r="RZX194" s="52"/>
      <c r="RZY194" s="52"/>
      <c r="RZZ194" s="52"/>
      <c r="SAA194" s="52"/>
      <c r="SAB194" s="52"/>
      <c r="SAC194" s="52"/>
      <c r="SAD194" s="52"/>
      <c r="SAE194" s="52"/>
      <c r="SAF194" s="52"/>
      <c r="SAG194" s="52"/>
      <c r="SAH194" s="52"/>
      <c r="SAI194" s="52"/>
      <c r="SAJ194" s="52"/>
      <c r="SAK194" s="52"/>
      <c r="SAL194" s="52"/>
      <c r="SAM194" s="52"/>
      <c r="SAN194" s="52"/>
      <c r="SAO194" s="52"/>
      <c r="SAP194" s="52"/>
      <c r="SAQ194" s="52"/>
      <c r="SAR194" s="52"/>
      <c r="SAS194" s="52"/>
      <c r="SAT194" s="52"/>
      <c r="SAU194" s="52"/>
      <c r="SAV194" s="52"/>
      <c r="SAW194" s="52"/>
      <c r="SAX194" s="52"/>
      <c r="SAY194" s="52"/>
      <c r="SAZ194" s="52"/>
      <c r="SBA194" s="52"/>
      <c r="SBB194" s="52"/>
      <c r="SBC194" s="52"/>
      <c r="SBD194" s="52"/>
      <c r="SBE194" s="52"/>
      <c r="SBF194" s="52"/>
      <c r="SBG194" s="52"/>
      <c r="SBH194" s="52"/>
      <c r="SBI194" s="52"/>
      <c r="SBJ194" s="52"/>
      <c r="SBK194" s="52"/>
      <c r="SBL194" s="52"/>
      <c r="SBM194" s="52"/>
      <c r="SBN194" s="52"/>
      <c r="SBO194" s="52"/>
      <c r="SBP194" s="52"/>
      <c r="SBQ194" s="52"/>
      <c r="SBR194" s="52"/>
      <c r="SBS194" s="52"/>
      <c r="SBT194" s="52"/>
      <c r="SBU194" s="52"/>
      <c r="SBV194" s="52"/>
      <c r="SBW194" s="52"/>
      <c r="SBX194" s="52"/>
      <c r="SBY194" s="52"/>
      <c r="SBZ194" s="52"/>
      <c r="SCA194" s="52"/>
      <c r="SCB194" s="52"/>
      <c r="SCC194" s="52"/>
      <c r="SCD194" s="52"/>
      <c r="SCE194" s="52"/>
      <c r="SCF194" s="52"/>
      <c r="SCG194" s="52"/>
      <c r="SCH194" s="52"/>
      <c r="SCI194" s="52"/>
      <c r="SCJ194" s="52"/>
      <c r="SCK194" s="52"/>
      <c r="SCL194" s="52"/>
      <c r="SCM194" s="52"/>
      <c r="SCN194" s="52"/>
      <c r="SCO194" s="52"/>
      <c r="SCP194" s="52"/>
      <c r="SCQ194" s="52"/>
      <c r="SCR194" s="52"/>
      <c r="SCS194" s="52"/>
      <c r="SCT194" s="52"/>
      <c r="SCU194" s="52"/>
      <c r="SCV194" s="52"/>
      <c r="SCW194" s="52"/>
      <c r="SCX194" s="52"/>
      <c r="SCY194" s="52"/>
      <c r="SCZ194" s="52"/>
      <c r="SDA194" s="52"/>
      <c r="SDB194" s="52"/>
      <c r="SDC194" s="52"/>
      <c r="SDD194" s="52"/>
      <c r="SDE194" s="52"/>
      <c r="SDF194" s="52"/>
      <c r="SDG194" s="52"/>
      <c r="SDH194" s="52"/>
      <c r="SDI194" s="52"/>
      <c r="SDJ194" s="52"/>
      <c r="SDK194" s="52"/>
      <c r="SDL194" s="52"/>
      <c r="SDM194" s="52"/>
      <c r="SDN194" s="52"/>
      <c r="SDO194" s="52"/>
      <c r="SDP194" s="52"/>
      <c r="SDQ194" s="52"/>
      <c r="SDR194" s="52"/>
      <c r="SDS194" s="52"/>
      <c r="SDT194" s="52"/>
      <c r="SDU194" s="52"/>
      <c r="SDV194" s="52"/>
      <c r="SDW194" s="52"/>
      <c r="SDX194" s="52"/>
      <c r="SDY194" s="52"/>
      <c r="SDZ194" s="52"/>
      <c r="SEA194" s="52"/>
      <c r="SEB194" s="52"/>
      <c r="SEC194" s="52"/>
      <c r="SED194" s="52"/>
      <c r="SEE194" s="52"/>
      <c r="SEF194" s="52"/>
      <c r="SEG194" s="52"/>
      <c r="SEH194" s="52"/>
      <c r="SEI194" s="52"/>
      <c r="SEJ194" s="52"/>
      <c r="SEK194" s="52"/>
      <c r="SEL194" s="52"/>
      <c r="SEM194" s="52"/>
      <c r="SEN194" s="52"/>
      <c r="SEO194" s="52"/>
      <c r="SEP194" s="52"/>
      <c r="SEQ194" s="52"/>
      <c r="SER194" s="52"/>
      <c r="SES194" s="52"/>
      <c r="SET194" s="52"/>
      <c r="SEU194" s="52"/>
      <c r="SEV194" s="52"/>
      <c r="SEW194" s="52"/>
      <c r="SEX194" s="52"/>
      <c r="SEY194" s="52"/>
      <c r="SEZ194" s="52"/>
      <c r="SFA194" s="52"/>
      <c r="SFB194" s="52"/>
      <c r="SFC194" s="52"/>
      <c r="SFD194" s="52"/>
      <c r="SFE194" s="52"/>
      <c r="SFF194" s="52"/>
      <c r="SFG194" s="52"/>
      <c r="SFH194" s="52"/>
      <c r="SFI194" s="52"/>
      <c r="SFJ194" s="52"/>
      <c r="SFK194" s="52"/>
      <c r="SFL194" s="52"/>
      <c r="SFM194" s="52"/>
      <c r="SFN194" s="52"/>
      <c r="SFO194" s="52"/>
      <c r="SFP194" s="52"/>
      <c r="SFQ194" s="52"/>
      <c r="SFR194" s="52"/>
      <c r="SFS194" s="52"/>
      <c r="SFT194" s="52"/>
      <c r="SFU194" s="52"/>
      <c r="SFV194" s="52"/>
      <c r="SFW194" s="52"/>
      <c r="SFX194" s="52"/>
      <c r="SFY194" s="52"/>
      <c r="SFZ194" s="52"/>
      <c r="SGA194" s="52"/>
      <c r="SGB194" s="52"/>
      <c r="SGC194" s="52"/>
      <c r="SGD194" s="52"/>
      <c r="SGE194" s="52"/>
      <c r="SGF194" s="52"/>
      <c r="SGG194" s="52"/>
      <c r="SGH194" s="52"/>
      <c r="SGI194" s="52"/>
      <c r="SGJ194" s="52"/>
      <c r="SGK194" s="52"/>
      <c r="SGL194" s="52"/>
      <c r="SGM194" s="52"/>
      <c r="SGN194" s="52"/>
      <c r="SGO194" s="52"/>
      <c r="SGP194" s="52"/>
      <c r="SGQ194" s="52"/>
      <c r="SGR194" s="52"/>
      <c r="SGS194" s="52"/>
      <c r="SGT194" s="52"/>
      <c r="SGU194" s="52"/>
      <c r="SGV194" s="52"/>
      <c r="SGW194" s="52"/>
      <c r="SGX194" s="52"/>
      <c r="SGY194" s="52"/>
      <c r="SHA194" s="52"/>
      <c r="SHC194" s="52"/>
      <c r="SHD194" s="52"/>
      <c r="SHE194" s="52"/>
      <c r="SHF194" s="52"/>
      <c r="SHG194" s="52"/>
      <c r="SHH194" s="52"/>
      <c r="SHI194" s="52"/>
      <c r="SHJ194" s="52"/>
      <c r="SHO194" s="52"/>
      <c r="SHP194" s="52"/>
      <c r="SHQ194" s="52"/>
      <c r="SHR194" s="52"/>
      <c r="SHS194" s="52"/>
      <c r="SHT194" s="52"/>
      <c r="SHU194" s="52"/>
      <c r="SHV194" s="52"/>
      <c r="SHW194" s="52"/>
      <c r="SHX194" s="52"/>
      <c r="SHY194" s="52"/>
      <c r="SHZ194" s="52"/>
      <c r="SIA194" s="52"/>
      <c r="SIB194" s="52"/>
      <c r="SIC194" s="52"/>
      <c r="SID194" s="52"/>
      <c r="SIE194" s="52"/>
      <c r="SIF194" s="52"/>
      <c r="SIG194" s="52"/>
      <c r="SIH194" s="52"/>
      <c r="SII194" s="52"/>
      <c r="SIJ194" s="52"/>
      <c r="SIK194" s="52"/>
      <c r="SIL194" s="52"/>
      <c r="SIM194" s="52"/>
      <c r="SIN194" s="52"/>
      <c r="SIO194" s="52"/>
      <c r="SIP194" s="52"/>
      <c r="SIQ194" s="52"/>
      <c r="SIR194" s="52"/>
      <c r="SIS194" s="52"/>
      <c r="SIT194" s="52"/>
      <c r="SIU194" s="52"/>
      <c r="SIV194" s="52"/>
      <c r="SIW194" s="52"/>
      <c r="SIX194" s="52"/>
      <c r="SIY194" s="52"/>
      <c r="SIZ194" s="52"/>
      <c r="SJA194" s="52"/>
      <c r="SJB194" s="52"/>
      <c r="SJC194" s="52"/>
      <c r="SJD194" s="52"/>
      <c r="SJE194" s="52"/>
      <c r="SJF194" s="52"/>
      <c r="SJG194" s="52"/>
      <c r="SJH194" s="52"/>
      <c r="SJI194" s="52"/>
      <c r="SJJ194" s="52"/>
      <c r="SJK194" s="52"/>
      <c r="SJL194" s="52"/>
      <c r="SJM194" s="52"/>
      <c r="SJN194" s="52"/>
      <c r="SJO194" s="52"/>
      <c r="SJP194" s="52"/>
      <c r="SJQ194" s="52"/>
      <c r="SJR194" s="52"/>
      <c r="SJS194" s="52"/>
      <c r="SJT194" s="52"/>
      <c r="SJU194" s="52"/>
      <c r="SJV194" s="52"/>
      <c r="SJW194" s="52"/>
      <c r="SJX194" s="52"/>
      <c r="SJY194" s="52"/>
      <c r="SJZ194" s="52"/>
      <c r="SKA194" s="52"/>
      <c r="SKB194" s="52"/>
      <c r="SKC194" s="52"/>
      <c r="SKD194" s="52"/>
      <c r="SKE194" s="52"/>
      <c r="SKF194" s="52"/>
      <c r="SKG194" s="52"/>
      <c r="SKH194" s="52"/>
      <c r="SKI194" s="52"/>
      <c r="SKJ194" s="52"/>
      <c r="SKK194" s="52"/>
      <c r="SKL194" s="52"/>
      <c r="SKM194" s="52"/>
      <c r="SKN194" s="52"/>
      <c r="SKO194" s="52"/>
      <c r="SKP194" s="52"/>
      <c r="SKQ194" s="52"/>
      <c r="SKR194" s="52"/>
      <c r="SKS194" s="52"/>
      <c r="SKT194" s="52"/>
      <c r="SKU194" s="52"/>
      <c r="SKV194" s="52"/>
      <c r="SKW194" s="52"/>
      <c r="SKX194" s="52"/>
      <c r="SKY194" s="52"/>
      <c r="SKZ194" s="52"/>
      <c r="SLA194" s="52"/>
      <c r="SLB194" s="52"/>
      <c r="SLC194" s="52"/>
      <c r="SLD194" s="52"/>
      <c r="SLE194" s="52"/>
      <c r="SLF194" s="52"/>
      <c r="SLG194" s="52"/>
      <c r="SLH194" s="52"/>
      <c r="SLI194" s="52"/>
      <c r="SLJ194" s="52"/>
      <c r="SLK194" s="52"/>
      <c r="SLL194" s="52"/>
      <c r="SLM194" s="52"/>
      <c r="SLN194" s="52"/>
      <c r="SLO194" s="52"/>
      <c r="SLP194" s="52"/>
      <c r="SLQ194" s="52"/>
      <c r="SLR194" s="52"/>
      <c r="SLS194" s="52"/>
      <c r="SLT194" s="52"/>
      <c r="SLU194" s="52"/>
      <c r="SLV194" s="52"/>
      <c r="SLW194" s="52"/>
      <c r="SLX194" s="52"/>
      <c r="SLY194" s="52"/>
      <c r="SLZ194" s="52"/>
      <c r="SMA194" s="52"/>
      <c r="SMB194" s="52"/>
      <c r="SMC194" s="52"/>
      <c r="SMD194" s="52"/>
      <c r="SME194" s="52"/>
      <c r="SMF194" s="52"/>
      <c r="SMG194" s="52"/>
      <c r="SMH194" s="52"/>
      <c r="SMI194" s="52"/>
      <c r="SMJ194" s="52"/>
      <c r="SMK194" s="52"/>
      <c r="SML194" s="52"/>
      <c r="SMM194" s="52"/>
      <c r="SMN194" s="52"/>
      <c r="SMO194" s="52"/>
      <c r="SMP194" s="52"/>
      <c r="SMQ194" s="52"/>
      <c r="SMR194" s="52"/>
      <c r="SMS194" s="52"/>
      <c r="SMT194" s="52"/>
      <c r="SMU194" s="52"/>
      <c r="SMV194" s="52"/>
      <c r="SMW194" s="52"/>
      <c r="SMX194" s="52"/>
      <c r="SMY194" s="52"/>
      <c r="SMZ194" s="52"/>
      <c r="SNA194" s="52"/>
      <c r="SNB194" s="52"/>
      <c r="SNC194" s="52"/>
      <c r="SND194" s="52"/>
      <c r="SNE194" s="52"/>
      <c r="SNF194" s="52"/>
      <c r="SNG194" s="52"/>
      <c r="SNH194" s="52"/>
      <c r="SNI194" s="52"/>
      <c r="SNJ194" s="52"/>
      <c r="SNK194" s="52"/>
      <c r="SNL194" s="52"/>
      <c r="SNM194" s="52"/>
      <c r="SNN194" s="52"/>
      <c r="SNO194" s="52"/>
      <c r="SNP194" s="52"/>
      <c r="SNQ194" s="52"/>
      <c r="SNR194" s="52"/>
      <c r="SNS194" s="52"/>
      <c r="SNT194" s="52"/>
      <c r="SNU194" s="52"/>
      <c r="SNV194" s="52"/>
      <c r="SNW194" s="52"/>
      <c r="SNX194" s="52"/>
      <c r="SNY194" s="52"/>
      <c r="SNZ194" s="52"/>
      <c r="SOA194" s="52"/>
      <c r="SOB194" s="52"/>
      <c r="SOC194" s="52"/>
      <c r="SOD194" s="52"/>
      <c r="SOE194" s="52"/>
      <c r="SOF194" s="52"/>
      <c r="SOG194" s="52"/>
      <c r="SOH194" s="52"/>
      <c r="SOI194" s="52"/>
      <c r="SOJ194" s="52"/>
      <c r="SOK194" s="52"/>
      <c r="SOL194" s="52"/>
      <c r="SOM194" s="52"/>
      <c r="SON194" s="52"/>
      <c r="SOO194" s="52"/>
      <c r="SOP194" s="52"/>
      <c r="SOQ194" s="52"/>
      <c r="SOR194" s="52"/>
      <c r="SOS194" s="52"/>
      <c r="SOT194" s="52"/>
      <c r="SOU194" s="52"/>
      <c r="SOV194" s="52"/>
      <c r="SOW194" s="52"/>
      <c r="SOX194" s="52"/>
      <c r="SOY194" s="52"/>
      <c r="SOZ194" s="52"/>
      <c r="SPA194" s="52"/>
      <c r="SPB194" s="52"/>
      <c r="SPC194" s="52"/>
      <c r="SPD194" s="52"/>
      <c r="SPE194" s="52"/>
      <c r="SPF194" s="52"/>
      <c r="SPG194" s="52"/>
      <c r="SPH194" s="52"/>
      <c r="SPI194" s="52"/>
      <c r="SPJ194" s="52"/>
      <c r="SPK194" s="52"/>
      <c r="SPL194" s="52"/>
      <c r="SPM194" s="52"/>
      <c r="SPN194" s="52"/>
      <c r="SPO194" s="52"/>
      <c r="SPP194" s="52"/>
      <c r="SPQ194" s="52"/>
      <c r="SPR194" s="52"/>
      <c r="SPS194" s="52"/>
      <c r="SPT194" s="52"/>
      <c r="SPU194" s="52"/>
      <c r="SPV194" s="52"/>
      <c r="SPW194" s="52"/>
      <c r="SPX194" s="52"/>
      <c r="SPY194" s="52"/>
      <c r="SPZ194" s="52"/>
      <c r="SQA194" s="52"/>
      <c r="SQB194" s="52"/>
      <c r="SQC194" s="52"/>
      <c r="SQD194" s="52"/>
      <c r="SQE194" s="52"/>
      <c r="SQF194" s="52"/>
      <c r="SQG194" s="52"/>
      <c r="SQH194" s="52"/>
      <c r="SQI194" s="52"/>
      <c r="SQJ194" s="52"/>
      <c r="SQK194" s="52"/>
      <c r="SQL194" s="52"/>
      <c r="SQM194" s="52"/>
      <c r="SQN194" s="52"/>
      <c r="SQO194" s="52"/>
      <c r="SQP194" s="52"/>
      <c r="SQQ194" s="52"/>
      <c r="SQR194" s="52"/>
      <c r="SQS194" s="52"/>
      <c r="SQT194" s="52"/>
      <c r="SQU194" s="52"/>
      <c r="SQW194" s="52"/>
      <c r="SQY194" s="52"/>
      <c r="SQZ194" s="52"/>
      <c r="SRA194" s="52"/>
      <c r="SRB194" s="52"/>
      <c r="SRC194" s="52"/>
      <c r="SRD194" s="52"/>
      <c r="SRE194" s="52"/>
      <c r="SRF194" s="52"/>
      <c r="SRK194" s="52"/>
      <c r="SRL194" s="52"/>
      <c r="SRM194" s="52"/>
      <c r="SRN194" s="52"/>
      <c r="SRO194" s="52"/>
      <c r="SRP194" s="52"/>
      <c r="SRQ194" s="52"/>
      <c r="SRR194" s="52"/>
      <c r="SRS194" s="52"/>
      <c r="SRT194" s="52"/>
      <c r="SRU194" s="52"/>
      <c r="SRV194" s="52"/>
      <c r="SRW194" s="52"/>
      <c r="SRX194" s="52"/>
      <c r="SRY194" s="52"/>
      <c r="SRZ194" s="52"/>
      <c r="SSA194" s="52"/>
      <c r="SSB194" s="52"/>
      <c r="SSC194" s="52"/>
      <c r="SSD194" s="52"/>
      <c r="SSE194" s="52"/>
      <c r="SSF194" s="52"/>
      <c r="SSG194" s="52"/>
      <c r="SSH194" s="52"/>
      <c r="SSI194" s="52"/>
      <c r="SSJ194" s="52"/>
      <c r="SSK194" s="52"/>
      <c r="SSL194" s="52"/>
      <c r="SSM194" s="52"/>
      <c r="SSN194" s="52"/>
      <c r="SSO194" s="52"/>
      <c r="SSP194" s="52"/>
      <c r="SSQ194" s="52"/>
      <c r="SSR194" s="52"/>
      <c r="SSS194" s="52"/>
      <c r="SST194" s="52"/>
      <c r="SSU194" s="52"/>
      <c r="SSV194" s="52"/>
      <c r="SSW194" s="52"/>
      <c r="SSX194" s="52"/>
      <c r="SSY194" s="52"/>
      <c r="SSZ194" s="52"/>
      <c r="STA194" s="52"/>
      <c r="STB194" s="52"/>
      <c r="STC194" s="52"/>
      <c r="STD194" s="52"/>
      <c r="STE194" s="52"/>
      <c r="STF194" s="52"/>
      <c r="STG194" s="52"/>
      <c r="STH194" s="52"/>
      <c r="STI194" s="52"/>
      <c r="STJ194" s="52"/>
      <c r="STK194" s="52"/>
      <c r="STL194" s="52"/>
      <c r="STM194" s="52"/>
      <c r="STN194" s="52"/>
      <c r="STO194" s="52"/>
      <c r="STP194" s="52"/>
      <c r="STQ194" s="52"/>
      <c r="STR194" s="52"/>
      <c r="STS194" s="52"/>
      <c r="STT194" s="52"/>
      <c r="STU194" s="52"/>
      <c r="STV194" s="52"/>
      <c r="STW194" s="52"/>
      <c r="STX194" s="52"/>
      <c r="STY194" s="52"/>
      <c r="STZ194" s="52"/>
      <c r="SUA194" s="52"/>
      <c r="SUB194" s="52"/>
      <c r="SUC194" s="52"/>
      <c r="SUD194" s="52"/>
      <c r="SUE194" s="52"/>
      <c r="SUF194" s="52"/>
      <c r="SUG194" s="52"/>
      <c r="SUH194" s="52"/>
      <c r="SUI194" s="52"/>
      <c r="SUJ194" s="52"/>
      <c r="SUK194" s="52"/>
      <c r="SUL194" s="52"/>
      <c r="SUM194" s="52"/>
      <c r="SUN194" s="52"/>
      <c r="SUO194" s="52"/>
      <c r="SUP194" s="52"/>
      <c r="SUQ194" s="52"/>
      <c r="SUR194" s="52"/>
      <c r="SUS194" s="52"/>
      <c r="SUT194" s="52"/>
      <c r="SUU194" s="52"/>
      <c r="SUV194" s="52"/>
      <c r="SUW194" s="52"/>
      <c r="SUX194" s="52"/>
      <c r="SUY194" s="52"/>
      <c r="SUZ194" s="52"/>
      <c r="SVA194" s="52"/>
      <c r="SVB194" s="52"/>
      <c r="SVC194" s="52"/>
      <c r="SVD194" s="52"/>
      <c r="SVE194" s="52"/>
      <c r="SVF194" s="52"/>
      <c r="SVG194" s="52"/>
      <c r="SVH194" s="52"/>
      <c r="SVI194" s="52"/>
      <c r="SVJ194" s="52"/>
      <c r="SVK194" s="52"/>
      <c r="SVL194" s="52"/>
      <c r="SVM194" s="52"/>
      <c r="SVN194" s="52"/>
      <c r="SVO194" s="52"/>
      <c r="SVP194" s="52"/>
      <c r="SVQ194" s="52"/>
      <c r="SVR194" s="52"/>
      <c r="SVS194" s="52"/>
      <c r="SVT194" s="52"/>
      <c r="SVU194" s="52"/>
      <c r="SVV194" s="52"/>
      <c r="SVW194" s="52"/>
      <c r="SVX194" s="52"/>
      <c r="SVY194" s="52"/>
      <c r="SVZ194" s="52"/>
      <c r="SWA194" s="52"/>
      <c r="SWB194" s="52"/>
      <c r="SWC194" s="52"/>
      <c r="SWD194" s="52"/>
      <c r="SWE194" s="52"/>
      <c r="SWF194" s="52"/>
      <c r="SWG194" s="52"/>
      <c r="SWH194" s="52"/>
      <c r="SWI194" s="52"/>
      <c r="SWJ194" s="52"/>
      <c r="SWK194" s="52"/>
      <c r="SWL194" s="52"/>
      <c r="SWM194" s="52"/>
      <c r="SWN194" s="52"/>
      <c r="SWO194" s="52"/>
      <c r="SWP194" s="52"/>
      <c r="SWQ194" s="52"/>
      <c r="SWR194" s="52"/>
      <c r="SWS194" s="52"/>
      <c r="SWT194" s="52"/>
      <c r="SWU194" s="52"/>
      <c r="SWV194" s="52"/>
      <c r="SWW194" s="52"/>
      <c r="SWX194" s="52"/>
      <c r="SWY194" s="52"/>
      <c r="SWZ194" s="52"/>
      <c r="SXA194" s="52"/>
      <c r="SXB194" s="52"/>
      <c r="SXC194" s="52"/>
      <c r="SXD194" s="52"/>
      <c r="SXE194" s="52"/>
      <c r="SXF194" s="52"/>
      <c r="SXG194" s="52"/>
      <c r="SXH194" s="52"/>
      <c r="SXI194" s="52"/>
      <c r="SXJ194" s="52"/>
      <c r="SXK194" s="52"/>
      <c r="SXL194" s="52"/>
      <c r="SXM194" s="52"/>
      <c r="SXN194" s="52"/>
      <c r="SXO194" s="52"/>
      <c r="SXP194" s="52"/>
      <c r="SXQ194" s="52"/>
      <c r="SXR194" s="52"/>
      <c r="SXS194" s="52"/>
      <c r="SXT194" s="52"/>
      <c r="SXU194" s="52"/>
      <c r="SXV194" s="52"/>
      <c r="SXW194" s="52"/>
      <c r="SXX194" s="52"/>
      <c r="SXY194" s="52"/>
      <c r="SXZ194" s="52"/>
      <c r="SYA194" s="52"/>
      <c r="SYB194" s="52"/>
      <c r="SYC194" s="52"/>
      <c r="SYD194" s="52"/>
      <c r="SYE194" s="52"/>
      <c r="SYF194" s="52"/>
      <c r="SYG194" s="52"/>
      <c r="SYH194" s="52"/>
      <c r="SYI194" s="52"/>
      <c r="SYJ194" s="52"/>
      <c r="SYK194" s="52"/>
      <c r="SYL194" s="52"/>
      <c r="SYM194" s="52"/>
      <c r="SYN194" s="52"/>
      <c r="SYO194" s="52"/>
      <c r="SYP194" s="52"/>
      <c r="SYQ194" s="52"/>
      <c r="SYR194" s="52"/>
      <c r="SYS194" s="52"/>
      <c r="SYT194" s="52"/>
      <c r="SYU194" s="52"/>
      <c r="SYV194" s="52"/>
      <c r="SYW194" s="52"/>
      <c r="SYX194" s="52"/>
      <c r="SYY194" s="52"/>
      <c r="SYZ194" s="52"/>
      <c r="SZA194" s="52"/>
      <c r="SZB194" s="52"/>
      <c r="SZC194" s="52"/>
      <c r="SZD194" s="52"/>
      <c r="SZE194" s="52"/>
      <c r="SZF194" s="52"/>
      <c r="SZG194" s="52"/>
      <c r="SZH194" s="52"/>
      <c r="SZI194" s="52"/>
      <c r="SZJ194" s="52"/>
      <c r="SZK194" s="52"/>
      <c r="SZL194" s="52"/>
      <c r="SZM194" s="52"/>
      <c r="SZN194" s="52"/>
      <c r="SZO194" s="52"/>
      <c r="SZP194" s="52"/>
      <c r="SZQ194" s="52"/>
      <c r="SZR194" s="52"/>
      <c r="SZS194" s="52"/>
      <c r="SZT194" s="52"/>
      <c r="SZU194" s="52"/>
      <c r="SZV194" s="52"/>
      <c r="SZW194" s="52"/>
      <c r="SZX194" s="52"/>
      <c r="SZY194" s="52"/>
      <c r="SZZ194" s="52"/>
      <c r="TAA194" s="52"/>
      <c r="TAB194" s="52"/>
      <c r="TAC194" s="52"/>
      <c r="TAD194" s="52"/>
      <c r="TAE194" s="52"/>
      <c r="TAF194" s="52"/>
      <c r="TAG194" s="52"/>
      <c r="TAH194" s="52"/>
      <c r="TAI194" s="52"/>
      <c r="TAJ194" s="52"/>
      <c r="TAK194" s="52"/>
      <c r="TAL194" s="52"/>
      <c r="TAM194" s="52"/>
      <c r="TAN194" s="52"/>
      <c r="TAO194" s="52"/>
      <c r="TAP194" s="52"/>
      <c r="TAQ194" s="52"/>
      <c r="TAS194" s="52"/>
      <c r="TAU194" s="52"/>
      <c r="TAV194" s="52"/>
      <c r="TAW194" s="52"/>
      <c r="TAX194" s="52"/>
      <c r="TAY194" s="52"/>
      <c r="TAZ194" s="52"/>
      <c r="TBA194" s="52"/>
      <c r="TBB194" s="52"/>
      <c r="TBG194" s="52"/>
      <c r="TBH194" s="52"/>
      <c r="TBI194" s="52"/>
      <c r="TBJ194" s="52"/>
      <c r="TBK194" s="52"/>
      <c r="TBL194" s="52"/>
      <c r="TBM194" s="52"/>
      <c r="TBN194" s="52"/>
      <c r="TBO194" s="52"/>
      <c r="TBP194" s="52"/>
      <c r="TBQ194" s="52"/>
      <c r="TBR194" s="52"/>
      <c r="TBS194" s="52"/>
      <c r="TBT194" s="52"/>
      <c r="TBU194" s="52"/>
      <c r="TBV194" s="52"/>
      <c r="TBW194" s="52"/>
      <c r="TBX194" s="52"/>
      <c r="TBY194" s="52"/>
      <c r="TBZ194" s="52"/>
      <c r="TCA194" s="52"/>
      <c r="TCB194" s="52"/>
      <c r="TCC194" s="52"/>
      <c r="TCD194" s="52"/>
      <c r="TCE194" s="52"/>
      <c r="TCF194" s="52"/>
      <c r="TCG194" s="52"/>
      <c r="TCH194" s="52"/>
      <c r="TCI194" s="52"/>
      <c r="TCJ194" s="52"/>
      <c r="TCK194" s="52"/>
      <c r="TCL194" s="52"/>
      <c r="TCM194" s="52"/>
      <c r="TCN194" s="52"/>
      <c r="TCO194" s="52"/>
      <c r="TCP194" s="52"/>
      <c r="TCQ194" s="52"/>
      <c r="TCR194" s="52"/>
      <c r="TCS194" s="52"/>
      <c r="TCT194" s="52"/>
      <c r="TCU194" s="52"/>
      <c r="TCV194" s="52"/>
      <c r="TCW194" s="52"/>
      <c r="TCX194" s="52"/>
      <c r="TCY194" s="52"/>
      <c r="TCZ194" s="52"/>
      <c r="TDA194" s="52"/>
      <c r="TDB194" s="52"/>
      <c r="TDC194" s="52"/>
      <c r="TDD194" s="52"/>
      <c r="TDE194" s="52"/>
      <c r="TDF194" s="52"/>
      <c r="TDG194" s="52"/>
      <c r="TDH194" s="52"/>
      <c r="TDI194" s="52"/>
      <c r="TDJ194" s="52"/>
      <c r="TDK194" s="52"/>
      <c r="TDL194" s="52"/>
      <c r="TDM194" s="52"/>
      <c r="TDN194" s="52"/>
      <c r="TDO194" s="52"/>
      <c r="TDP194" s="52"/>
      <c r="TDQ194" s="52"/>
      <c r="TDR194" s="52"/>
      <c r="TDS194" s="52"/>
      <c r="TDT194" s="52"/>
      <c r="TDU194" s="52"/>
      <c r="TDV194" s="52"/>
      <c r="TDW194" s="52"/>
      <c r="TDX194" s="52"/>
      <c r="TDY194" s="52"/>
      <c r="TDZ194" s="52"/>
      <c r="TEA194" s="52"/>
      <c r="TEB194" s="52"/>
      <c r="TEC194" s="52"/>
      <c r="TED194" s="52"/>
      <c r="TEE194" s="52"/>
      <c r="TEF194" s="52"/>
      <c r="TEG194" s="52"/>
      <c r="TEH194" s="52"/>
      <c r="TEI194" s="52"/>
      <c r="TEJ194" s="52"/>
      <c r="TEK194" s="52"/>
      <c r="TEL194" s="52"/>
      <c r="TEM194" s="52"/>
      <c r="TEN194" s="52"/>
      <c r="TEO194" s="52"/>
      <c r="TEP194" s="52"/>
      <c r="TEQ194" s="52"/>
      <c r="TER194" s="52"/>
      <c r="TES194" s="52"/>
      <c r="TET194" s="52"/>
      <c r="TEU194" s="52"/>
      <c r="TEV194" s="52"/>
      <c r="TEW194" s="52"/>
      <c r="TEX194" s="52"/>
      <c r="TEY194" s="52"/>
      <c r="TEZ194" s="52"/>
      <c r="TFA194" s="52"/>
      <c r="TFB194" s="52"/>
      <c r="TFC194" s="52"/>
      <c r="TFD194" s="52"/>
      <c r="TFE194" s="52"/>
      <c r="TFF194" s="52"/>
      <c r="TFG194" s="52"/>
      <c r="TFH194" s="52"/>
      <c r="TFI194" s="52"/>
      <c r="TFJ194" s="52"/>
      <c r="TFK194" s="52"/>
      <c r="TFL194" s="52"/>
      <c r="TFM194" s="52"/>
      <c r="TFN194" s="52"/>
      <c r="TFO194" s="52"/>
      <c r="TFP194" s="52"/>
      <c r="TFQ194" s="52"/>
      <c r="TFR194" s="52"/>
      <c r="TFS194" s="52"/>
      <c r="TFT194" s="52"/>
      <c r="TFU194" s="52"/>
      <c r="TFV194" s="52"/>
      <c r="TFW194" s="52"/>
      <c r="TFX194" s="52"/>
      <c r="TFY194" s="52"/>
      <c r="TFZ194" s="52"/>
      <c r="TGA194" s="52"/>
      <c r="TGB194" s="52"/>
      <c r="TGC194" s="52"/>
      <c r="TGD194" s="52"/>
      <c r="TGE194" s="52"/>
      <c r="TGF194" s="52"/>
      <c r="TGG194" s="52"/>
      <c r="TGH194" s="52"/>
      <c r="TGI194" s="52"/>
      <c r="TGJ194" s="52"/>
      <c r="TGK194" s="52"/>
      <c r="TGL194" s="52"/>
      <c r="TGM194" s="52"/>
      <c r="TGN194" s="52"/>
      <c r="TGO194" s="52"/>
      <c r="TGP194" s="52"/>
      <c r="TGQ194" s="52"/>
      <c r="TGR194" s="52"/>
      <c r="TGS194" s="52"/>
      <c r="TGT194" s="52"/>
      <c r="TGU194" s="52"/>
      <c r="TGV194" s="52"/>
      <c r="TGW194" s="52"/>
      <c r="TGX194" s="52"/>
      <c r="TGY194" s="52"/>
      <c r="TGZ194" s="52"/>
      <c r="THA194" s="52"/>
      <c r="THB194" s="52"/>
      <c r="THC194" s="52"/>
      <c r="THD194" s="52"/>
      <c r="THE194" s="52"/>
      <c r="THF194" s="52"/>
      <c r="THG194" s="52"/>
      <c r="THH194" s="52"/>
      <c r="THI194" s="52"/>
      <c r="THJ194" s="52"/>
      <c r="THK194" s="52"/>
      <c r="THL194" s="52"/>
      <c r="THM194" s="52"/>
      <c r="THN194" s="52"/>
      <c r="THO194" s="52"/>
      <c r="THP194" s="52"/>
      <c r="THQ194" s="52"/>
      <c r="THR194" s="52"/>
      <c r="THS194" s="52"/>
      <c r="THT194" s="52"/>
      <c r="THU194" s="52"/>
      <c r="THV194" s="52"/>
      <c r="THW194" s="52"/>
      <c r="THX194" s="52"/>
      <c r="THY194" s="52"/>
      <c r="THZ194" s="52"/>
      <c r="TIA194" s="52"/>
      <c r="TIB194" s="52"/>
      <c r="TIC194" s="52"/>
      <c r="TID194" s="52"/>
      <c r="TIE194" s="52"/>
      <c r="TIF194" s="52"/>
      <c r="TIG194" s="52"/>
      <c r="TIH194" s="52"/>
      <c r="TII194" s="52"/>
      <c r="TIJ194" s="52"/>
      <c r="TIK194" s="52"/>
      <c r="TIL194" s="52"/>
      <c r="TIM194" s="52"/>
      <c r="TIN194" s="52"/>
      <c r="TIO194" s="52"/>
      <c r="TIP194" s="52"/>
      <c r="TIQ194" s="52"/>
      <c r="TIR194" s="52"/>
      <c r="TIS194" s="52"/>
      <c r="TIT194" s="52"/>
      <c r="TIU194" s="52"/>
      <c r="TIV194" s="52"/>
      <c r="TIW194" s="52"/>
      <c r="TIX194" s="52"/>
      <c r="TIY194" s="52"/>
      <c r="TIZ194" s="52"/>
      <c r="TJA194" s="52"/>
      <c r="TJB194" s="52"/>
      <c r="TJC194" s="52"/>
      <c r="TJD194" s="52"/>
      <c r="TJE194" s="52"/>
      <c r="TJF194" s="52"/>
      <c r="TJG194" s="52"/>
      <c r="TJH194" s="52"/>
      <c r="TJI194" s="52"/>
      <c r="TJJ194" s="52"/>
      <c r="TJK194" s="52"/>
      <c r="TJL194" s="52"/>
      <c r="TJM194" s="52"/>
      <c r="TJN194" s="52"/>
      <c r="TJO194" s="52"/>
      <c r="TJP194" s="52"/>
      <c r="TJQ194" s="52"/>
      <c r="TJR194" s="52"/>
      <c r="TJS194" s="52"/>
      <c r="TJT194" s="52"/>
      <c r="TJU194" s="52"/>
      <c r="TJV194" s="52"/>
      <c r="TJW194" s="52"/>
      <c r="TJX194" s="52"/>
      <c r="TJY194" s="52"/>
      <c r="TJZ194" s="52"/>
      <c r="TKA194" s="52"/>
      <c r="TKB194" s="52"/>
      <c r="TKC194" s="52"/>
      <c r="TKD194" s="52"/>
      <c r="TKE194" s="52"/>
      <c r="TKF194" s="52"/>
      <c r="TKG194" s="52"/>
      <c r="TKH194" s="52"/>
      <c r="TKI194" s="52"/>
      <c r="TKJ194" s="52"/>
      <c r="TKK194" s="52"/>
      <c r="TKL194" s="52"/>
      <c r="TKM194" s="52"/>
      <c r="TKO194" s="52"/>
      <c r="TKQ194" s="52"/>
      <c r="TKR194" s="52"/>
      <c r="TKS194" s="52"/>
      <c r="TKT194" s="52"/>
      <c r="TKU194" s="52"/>
      <c r="TKV194" s="52"/>
      <c r="TKW194" s="52"/>
      <c r="TKX194" s="52"/>
      <c r="TLC194" s="52"/>
      <c r="TLD194" s="52"/>
      <c r="TLE194" s="52"/>
      <c r="TLF194" s="52"/>
      <c r="TLG194" s="52"/>
      <c r="TLH194" s="52"/>
      <c r="TLI194" s="52"/>
      <c r="TLJ194" s="52"/>
      <c r="TLK194" s="52"/>
      <c r="TLL194" s="52"/>
      <c r="TLM194" s="52"/>
      <c r="TLN194" s="52"/>
      <c r="TLO194" s="52"/>
      <c r="TLP194" s="52"/>
      <c r="TLQ194" s="52"/>
      <c r="TLR194" s="52"/>
      <c r="TLS194" s="52"/>
      <c r="TLT194" s="52"/>
      <c r="TLU194" s="52"/>
      <c r="TLV194" s="52"/>
      <c r="TLW194" s="52"/>
      <c r="TLX194" s="52"/>
      <c r="TLY194" s="52"/>
      <c r="TLZ194" s="52"/>
      <c r="TMA194" s="52"/>
      <c r="TMB194" s="52"/>
      <c r="TMC194" s="52"/>
      <c r="TMD194" s="52"/>
      <c r="TME194" s="52"/>
      <c r="TMF194" s="52"/>
      <c r="TMG194" s="52"/>
      <c r="TMH194" s="52"/>
      <c r="TMI194" s="52"/>
      <c r="TMJ194" s="52"/>
      <c r="TMK194" s="52"/>
      <c r="TML194" s="52"/>
      <c r="TMM194" s="52"/>
      <c r="TMN194" s="52"/>
      <c r="TMO194" s="52"/>
      <c r="TMP194" s="52"/>
      <c r="TMQ194" s="52"/>
      <c r="TMR194" s="52"/>
      <c r="TMS194" s="52"/>
      <c r="TMT194" s="52"/>
      <c r="TMU194" s="52"/>
      <c r="TMV194" s="52"/>
      <c r="TMW194" s="52"/>
      <c r="TMX194" s="52"/>
      <c r="TMY194" s="52"/>
      <c r="TMZ194" s="52"/>
      <c r="TNA194" s="52"/>
      <c r="TNB194" s="52"/>
      <c r="TNC194" s="52"/>
      <c r="TND194" s="52"/>
      <c r="TNE194" s="52"/>
      <c r="TNF194" s="52"/>
      <c r="TNG194" s="52"/>
      <c r="TNH194" s="52"/>
      <c r="TNI194" s="52"/>
      <c r="TNJ194" s="52"/>
      <c r="TNK194" s="52"/>
      <c r="TNL194" s="52"/>
      <c r="TNM194" s="52"/>
      <c r="TNN194" s="52"/>
      <c r="TNO194" s="52"/>
      <c r="TNP194" s="52"/>
      <c r="TNQ194" s="52"/>
      <c r="TNR194" s="52"/>
      <c r="TNS194" s="52"/>
      <c r="TNT194" s="52"/>
      <c r="TNU194" s="52"/>
      <c r="TNV194" s="52"/>
      <c r="TNW194" s="52"/>
      <c r="TNX194" s="52"/>
      <c r="TNY194" s="52"/>
      <c r="TNZ194" s="52"/>
      <c r="TOA194" s="52"/>
      <c r="TOB194" s="52"/>
      <c r="TOC194" s="52"/>
      <c r="TOD194" s="52"/>
      <c r="TOE194" s="52"/>
      <c r="TOF194" s="52"/>
      <c r="TOG194" s="52"/>
      <c r="TOH194" s="52"/>
      <c r="TOI194" s="52"/>
      <c r="TOJ194" s="52"/>
      <c r="TOK194" s="52"/>
      <c r="TOL194" s="52"/>
      <c r="TOM194" s="52"/>
      <c r="TON194" s="52"/>
      <c r="TOO194" s="52"/>
      <c r="TOP194" s="52"/>
      <c r="TOQ194" s="52"/>
      <c r="TOR194" s="52"/>
      <c r="TOS194" s="52"/>
      <c r="TOT194" s="52"/>
      <c r="TOU194" s="52"/>
      <c r="TOV194" s="52"/>
      <c r="TOW194" s="52"/>
      <c r="TOX194" s="52"/>
      <c r="TOY194" s="52"/>
      <c r="TOZ194" s="52"/>
      <c r="TPA194" s="52"/>
      <c r="TPB194" s="52"/>
      <c r="TPC194" s="52"/>
      <c r="TPD194" s="52"/>
      <c r="TPE194" s="52"/>
      <c r="TPF194" s="52"/>
      <c r="TPG194" s="52"/>
      <c r="TPH194" s="52"/>
      <c r="TPI194" s="52"/>
      <c r="TPJ194" s="52"/>
      <c r="TPK194" s="52"/>
      <c r="TPL194" s="52"/>
      <c r="TPM194" s="52"/>
      <c r="TPN194" s="52"/>
      <c r="TPO194" s="52"/>
      <c r="TPP194" s="52"/>
      <c r="TPQ194" s="52"/>
      <c r="TPR194" s="52"/>
      <c r="TPS194" s="52"/>
      <c r="TPT194" s="52"/>
      <c r="TPU194" s="52"/>
      <c r="TPV194" s="52"/>
      <c r="TPW194" s="52"/>
      <c r="TPX194" s="52"/>
      <c r="TPY194" s="52"/>
      <c r="TPZ194" s="52"/>
      <c r="TQA194" s="52"/>
      <c r="TQB194" s="52"/>
      <c r="TQC194" s="52"/>
      <c r="TQD194" s="52"/>
      <c r="TQE194" s="52"/>
      <c r="TQF194" s="52"/>
      <c r="TQG194" s="52"/>
      <c r="TQH194" s="52"/>
      <c r="TQI194" s="52"/>
      <c r="TQJ194" s="52"/>
      <c r="TQK194" s="52"/>
      <c r="TQL194" s="52"/>
      <c r="TQM194" s="52"/>
      <c r="TQN194" s="52"/>
      <c r="TQO194" s="52"/>
      <c r="TQP194" s="52"/>
      <c r="TQQ194" s="52"/>
      <c r="TQR194" s="52"/>
      <c r="TQS194" s="52"/>
      <c r="TQT194" s="52"/>
      <c r="TQU194" s="52"/>
      <c r="TQV194" s="52"/>
      <c r="TQW194" s="52"/>
      <c r="TQX194" s="52"/>
      <c r="TQY194" s="52"/>
      <c r="TQZ194" s="52"/>
      <c r="TRA194" s="52"/>
      <c r="TRB194" s="52"/>
      <c r="TRC194" s="52"/>
      <c r="TRD194" s="52"/>
      <c r="TRE194" s="52"/>
      <c r="TRF194" s="52"/>
      <c r="TRG194" s="52"/>
      <c r="TRH194" s="52"/>
      <c r="TRI194" s="52"/>
      <c r="TRJ194" s="52"/>
      <c r="TRK194" s="52"/>
      <c r="TRL194" s="52"/>
      <c r="TRM194" s="52"/>
      <c r="TRN194" s="52"/>
      <c r="TRO194" s="52"/>
      <c r="TRP194" s="52"/>
      <c r="TRQ194" s="52"/>
      <c r="TRR194" s="52"/>
      <c r="TRS194" s="52"/>
      <c r="TRT194" s="52"/>
      <c r="TRU194" s="52"/>
      <c r="TRV194" s="52"/>
      <c r="TRW194" s="52"/>
      <c r="TRX194" s="52"/>
      <c r="TRY194" s="52"/>
      <c r="TRZ194" s="52"/>
      <c r="TSA194" s="52"/>
      <c r="TSB194" s="52"/>
      <c r="TSC194" s="52"/>
      <c r="TSD194" s="52"/>
      <c r="TSE194" s="52"/>
      <c r="TSF194" s="52"/>
      <c r="TSG194" s="52"/>
      <c r="TSH194" s="52"/>
      <c r="TSI194" s="52"/>
      <c r="TSJ194" s="52"/>
      <c r="TSK194" s="52"/>
      <c r="TSL194" s="52"/>
      <c r="TSM194" s="52"/>
      <c r="TSN194" s="52"/>
      <c r="TSO194" s="52"/>
      <c r="TSP194" s="52"/>
      <c r="TSQ194" s="52"/>
      <c r="TSR194" s="52"/>
      <c r="TSS194" s="52"/>
      <c r="TST194" s="52"/>
      <c r="TSU194" s="52"/>
      <c r="TSV194" s="52"/>
      <c r="TSW194" s="52"/>
      <c r="TSX194" s="52"/>
      <c r="TSY194" s="52"/>
      <c r="TSZ194" s="52"/>
      <c r="TTA194" s="52"/>
      <c r="TTB194" s="52"/>
      <c r="TTC194" s="52"/>
      <c r="TTD194" s="52"/>
      <c r="TTE194" s="52"/>
      <c r="TTF194" s="52"/>
      <c r="TTG194" s="52"/>
      <c r="TTH194" s="52"/>
      <c r="TTI194" s="52"/>
      <c r="TTJ194" s="52"/>
      <c r="TTK194" s="52"/>
      <c r="TTL194" s="52"/>
      <c r="TTM194" s="52"/>
      <c r="TTN194" s="52"/>
      <c r="TTO194" s="52"/>
      <c r="TTP194" s="52"/>
      <c r="TTQ194" s="52"/>
      <c r="TTR194" s="52"/>
      <c r="TTS194" s="52"/>
      <c r="TTT194" s="52"/>
      <c r="TTU194" s="52"/>
      <c r="TTV194" s="52"/>
      <c r="TTW194" s="52"/>
      <c r="TTX194" s="52"/>
      <c r="TTY194" s="52"/>
      <c r="TTZ194" s="52"/>
      <c r="TUA194" s="52"/>
      <c r="TUB194" s="52"/>
      <c r="TUC194" s="52"/>
      <c r="TUD194" s="52"/>
      <c r="TUE194" s="52"/>
      <c r="TUF194" s="52"/>
      <c r="TUG194" s="52"/>
      <c r="TUH194" s="52"/>
      <c r="TUI194" s="52"/>
      <c r="TUK194" s="52"/>
      <c r="TUM194" s="52"/>
      <c r="TUN194" s="52"/>
      <c r="TUO194" s="52"/>
      <c r="TUP194" s="52"/>
      <c r="TUQ194" s="52"/>
      <c r="TUR194" s="52"/>
      <c r="TUS194" s="52"/>
      <c r="TUT194" s="52"/>
      <c r="TUY194" s="52"/>
      <c r="TUZ194" s="52"/>
      <c r="TVA194" s="52"/>
      <c r="TVB194" s="52"/>
      <c r="TVC194" s="52"/>
      <c r="TVD194" s="52"/>
      <c r="TVE194" s="52"/>
      <c r="TVF194" s="52"/>
      <c r="TVG194" s="52"/>
      <c r="TVH194" s="52"/>
      <c r="TVI194" s="52"/>
      <c r="TVJ194" s="52"/>
      <c r="TVK194" s="52"/>
      <c r="TVL194" s="52"/>
      <c r="TVM194" s="52"/>
      <c r="TVN194" s="52"/>
      <c r="TVO194" s="52"/>
      <c r="TVP194" s="52"/>
      <c r="TVQ194" s="52"/>
      <c r="TVR194" s="52"/>
      <c r="TVS194" s="52"/>
      <c r="TVT194" s="52"/>
      <c r="TVU194" s="52"/>
      <c r="TVV194" s="52"/>
      <c r="TVW194" s="52"/>
      <c r="TVX194" s="52"/>
      <c r="TVY194" s="52"/>
      <c r="TVZ194" s="52"/>
      <c r="TWA194" s="52"/>
      <c r="TWB194" s="52"/>
      <c r="TWC194" s="52"/>
      <c r="TWD194" s="52"/>
      <c r="TWE194" s="52"/>
      <c r="TWF194" s="52"/>
      <c r="TWG194" s="52"/>
      <c r="TWH194" s="52"/>
      <c r="TWI194" s="52"/>
      <c r="TWJ194" s="52"/>
      <c r="TWK194" s="52"/>
      <c r="TWL194" s="52"/>
      <c r="TWM194" s="52"/>
      <c r="TWN194" s="52"/>
      <c r="TWO194" s="52"/>
      <c r="TWP194" s="52"/>
      <c r="TWQ194" s="52"/>
      <c r="TWR194" s="52"/>
      <c r="TWS194" s="52"/>
      <c r="TWT194" s="52"/>
      <c r="TWU194" s="52"/>
      <c r="TWV194" s="52"/>
      <c r="TWW194" s="52"/>
      <c r="TWX194" s="52"/>
      <c r="TWY194" s="52"/>
      <c r="TWZ194" s="52"/>
      <c r="TXA194" s="52"/>
      <c r="TXB194" s="52"/>
      <c r="TXC194" s="52"/>
      <c r="TXD194" s="52"/>
      <c r="TXE194" s="52"/>
      <c r="TXF194" s="52"/>
      <c r="TXG194" s="52"/>
      <c r="TXH194" s="52"/>
      <c r="TXI194" s="52"/>
      <c r="TXJ194" s="52"/>
      <c r="TXK194" s="52"/>
      <c r="TXL194" s="52"/>
      <c r="TXM194" s="52"/>
      <c r="TXN194" s="52"/>
      <c r="TXO194" s="52"/>
      <c r="TXP194" s="52"/>
      <c r="TXQ194" s="52"/>
      <c r="TXR194" s="52"/>
      <c r="TXS194" s="52"/>
      <c r="TXT194" s="52"/>
      <c r="TXU194" s="52"/>
      <c r="TXV194" s="52"/>
      <c r="TXW194" s="52"/>
      <c r="TXX194" s="52"/>
      <c r="TXY194" s="52"/>
      <c r="TXZ194" s="52"/>
      <c r="TYA194" s="52"/>
      <c r="TYB194" s="52"/>
      <c r="TYC194" s="52"/>
      <c r="TYD194" s="52"/>
      <c r="TYE194" s="52"/>
      <c r="TYF194" s="52"/>
      <c r="TYG194" s="52"/>
      <c r="TYH194" s="52"/>
      <c r="TYI194" s="52"/>
      <c r="TYJ194" s="52"/>
      <c r="TYK194" s="52"/>
      <c r="TYL194" s="52"/>
      <c r="TYM194" s="52"/>
      <c r="TYN194" s="52"/>
      <c r="TYO194" s="52"/>
      <c r="TYP194" s="52"/>
      <c r="TYQ194" s="52"/>
      <c r="TYR194" s="52"/>
      <c r="TYS194" s="52"/>
      <c r="TYT194" s="52"/>
      <c r="TYU194" s="52"/>
      <c r="TYV194" s="52"/>
      <c r="TYW194" s="52"/>
      <c r="TYX194" s="52"/>
      <c r="TYY194" s="52"/>
      <c r="TYZ194" s="52"/>
      <c r="TZA194" s="52"/>
      <c r="TZB194" s="52"/>
      <c r="TZC194" s="52"/>
      <c r="TZD194" s="52"/>
      <c r="TZE194" s="52"/>
      <c r="TZF194" s="52"/>
      <c r="TZG194" s="52"/>
      <c r="TZH194" s="52"/>
      <c r="TZI194" s="52"/>
      <c r="TZJ194" s="52"/>
      <c r="TZK194" s="52"/>
      <c r="TZL194" s="52"/>
      <c r="TZM194" s="52"/>
      <c r="TZN194" s="52"/>
      <c r="TZO194" s="52"/>
      <c r="TZP194" s="52"/>
      <c r="TZQ194" s="52"/>
      <c r="TZR194" s="52"/>
      <c r="TZS194" s="52"/>
      <c r="TZT194" s="52"/>
      <c r="TZU194" s="52"/>
      <c r="TZV194" s="52"/>
      <c r="TZW194" s="52"/>
      <c r="TZX194" s="52"/>
      <c r="TZY194" s="52"/>
      <c r="TZZ194" s="52"/>
      <c r="UAA194" s="52"/>
      <c r="UAB194" s="52"/>
      <c r="UAC194" s="52"/>
      <c r="UAD194" s="52"/>
      <c r="UAE194" s="52"/>
      <c r="UAF194" s="52"/>
      <c r="UAG194" s="52"/>
      <c r="UAH194" s="52"/>
      <c r="UAI194" s="52"/>
      <c r="UAJ194" s="52"/>
      <c r="UAK194" s="52"/>
      <c r="UAL194" s="52"/>
      <c r="UAM194" s="52"/>
      <c r="UAN194" s="52"/>
      <c r="UAO194" s="52"/>
      <c r="UAP194" s="52"/>
      <c r="UAQ194" s="52"/>
      <c r="UAR194" s="52"/>
      <c r="UAS194" s="52"/>
      <c r="UAT194" s="52"/>
      <c r="UAU194" s="52"/>
      <c r="UAV194" s="52"/>
      <c r="UAW194" s="52"/>
      <c r="UAX194" s="52"/>
      <c r="UAY194" s="52"/>
      <c r="UAZ194" s="52"/>
      <c r="UBA194" s="52"/>
      <c r="UBB194" s="52"/>
      <c r="UBC194" s="52"/>
      <c r="UBD194" s="52"/>
      <c r="UBE194" s="52"/>
      <c r="UBF194" s="52"/>
      <c r="UBG194" s="52"/>
      <c r="UBH194" s="52"/>
      <c r="UBI194" s="52"/>
      <c r="UBJ194" s="52"/>
      <c r="UBK194" s="52"/>
      <c r="UBL194" s="52"/>
      <c r="UBM194" s="52"/>
      <c r="UBN194" s="52"/>
      <c r="UBO194" s="52"/>
      <c r="UBP194" s="52"/>
      <c r="UBQ194" s="52"/>
      <c r="UBR194" s="52"/>
      <c r="UBS194" s="52"/>
      <c r="UBT194" s="52"/>
      <c r="UBU194" s="52"/>
      <c r="UBV194" s="52"/>
      <c r="UBW194" s="52"/>
      <c r="UBX194" s="52"/>
      <c r="UBY194" s="52"/>
      <c r="UBZ194" s="52"/>
      <c r="UCA194" s="52"/>
      <c r="UCB194" s="52"/>
      <c r="UCC194" s="52"/>
      <c r="UCD194" s="52"/>
      <c r="UCE194" s="52"/>
      <c r="UCF194" s="52"/>
      <c r="UCG194" s="52"/>
      <c r="UCH194" s="52"/>
      <c r="UCI194" s="52"/>
      <c r="UCJ194" s="52"/>
      <c r="UCK194" s="52"/>
      <c r="UCL194" s="52"/>
      <c r="UCM194" s="52"/>
      <c r="UCN194" s="52"/>
      <c r="UCO194" s="52"/>
      <c r="UCP194" s="52"/>
      <c r="UCQ194" s="52"/>
      <c r="UCR194" s="52"/>
      <c r="UCS194" s="52"/>
      <c r="UCT194" s="52"/>
      <c r="UCU194" s="52"/>
      <c r="UCV194" s="52"/>
      <c r="UCW194" s="52"/>
      <c r="UCX194" s="52"/>
      <c r="UCY194" s="52"/>
      <c r="UCZ194" s="52"/>
      <c r="UDA194" s="52"/>
      <c r="UDB194" s="52"/>
      <c r="UDC194" s="52"/>
      <c r="UDD194" s="52"/>
      <c r="UDE194" s="52"/>
      <c r="UDF194" s="52"/>
      <c r="UDG194" s="52"/>
      <c r="UDH194" s="52"/>
      <c r="UDI194" s="52"/>
      <c r="UDJ194" s="52"/>
      <c r="UDK194" s="52"/>
      <c r="UDL194" s="52"/>
      <c r="UDM194" s="52"/>
      <c r="UDN194" s="52"/>
      <c r="UDO194" s="52"/>
      <c r="UDP194" s="52"/>
      <c r="UDQ194" s="52"/>
      <c r="UDR194" s="52"/>
      <c r="UDS194" s="52"/>
      <c r="UDT194" s="52"/>
      <c r="UDU194" s="52"/>
      <c r="UDV194" s="52"/>
      <c r="UDW194" s="52"/>
      <c r="UDX194" s="52"/>
      <c r="UDY194" s="52"/>
      <c r="UDZ194" s="52"/>
      <c r="UEA194" s="52"/>
      <c r="UEB194" s="52"/>
      <c r="UEC194" s="52"/>
      <c r="UED194" s="52"/>
      <c r="UEE194" s="52"/>
      <c r="UEG194" s="52"/>
      <c r="UEI194" s="52"/>
      <c r="UEJ194" s="52"/>
      <c r="UEK194" s="52"/>
      <c r="UEL194" s="52"/>
      <c r="UEM194" s="52"/>
      <c r="UEN194" s="52"/>
      <c r="UEO194" s="52"/>
      <c r="UEP194" s="52"/>
      <c r="UEU194" s="52"/>
      <c r="UEV194" s="52"/>
      <c r="UEW194" s="52"/>
      <c r="UEX194" s="52"/>
      <c r="UEY194" s="52"/>
      <c r="UEZ194" s="52"/>
      <c r="UFA194" s="52"/>
      <c r="UFB194" s="52"/>
      <c r="UFC194" s="52"/>
      <c r="UFD194" s="52"/>
      <c r="UFE194" s="52"/>
      <c r="UFF194" s="52"/>
      <c r="UFG194" s="52"/>
      <c r="UFH194" s="52"/>
      <c r="UFI194" s="52"/>
      <c r="UFJ194" s="52"/>
      <c r="UFK194" s="52"/>
      <c r="UFL194" s="52"/>
      <c r="UFM194" s="52"/>
      <c r="UFN194" s="52"/>
      <c r="UFO194" s="52"/>
      <c r="UFP194" s="52"/>
      <c r="UFQ194" s="52"/>
      <c r="UFR194" s="52"/>
      <c r="UFS194" s="52"/>
      <c r="UFT194" s="52"/>
      <c r="UFU194" s="52"/>
      <c r="UFV194" s="52"/>
      <c r="UFW194" s="52"/>
      <c r="UFX194" s="52"/>
      <c r="UFY194" s="52"/>
      <c r="UFZ194" s="52"/>
      <c r="UGA194" s="52"/>
      <c r="UGB194" s="52"/>
      <c r="UGC194" s="52"/>
      <c r="UGD194" s="52"/>
      <c r="UGE194" s="52"/>
      <c r="UGF194" s="52"/>
      <c r="UGG194" s="52"/>
      <c r="UGH194" s="52"/>
      <c r="UGI194" s="52"/>
      <c r="UGJ194" s="52"/>
      <c r="UGK194" s="52"/>
      <c r="UGL194" s="52"/>
      <c r="UGM194" s="52"/>
      <c r="UGN194" s="52"/>
      <c r="UGO194" s="52"/>
      <c r="UGP194" s="52"/>
      <c r="UGQ194" s="52"/>
      <c r="UGR194" s="52"/>
      <c r="UGS194" s="52"/>
      <c r="UGT194" s="52"/>
      <c r="UGU194" s="52"/>
      <c r="UGV194" s="52"/>
      <c r="UGW194" s="52"/>
      <c r="UGX194" s="52"/>
      <c r="UGY194" s="52"/>
      <c r="UGZ194" s="52"/>
      <c r="UHA194" s="52"/>
      <c r="UHB194" s="52"/>
      <c r="UHC194" s="52"/>
      <c r="UHD194" s="52"/>
      <c r="UHE194" s="52"/>
      <c r="UHF194" s="52"/>
      <c r="UHG194" s="52"/>
      <c r="UHH194" s="52"/>
      <c r="UHI194" s="52"/>
      <c r="UHJ194" s="52"/>
      <c r="UHK194" s="52"/>
      <c r="UHL194" s="52"/>
      <c r="UHM194" s="52"/>
      <c r="UHN194" s="52"/>
      <c r="UHO194" s="52"/>
      <c r="UHP194" s="52"/>
      <c r="UHQ194" s="52"/>
      <c r="UHR194" s="52"/>
      <c r="UHS194" s="52"/>
      <c r="UHT194" s="52"/>
      <c r="UHU194" s="52"/>
      <c r="UHV194" s="52"/>
      <c r="UHW194" s="52"/>
      <c r="UHX194" s="52"/>
      <c r="UHY194" s="52"/>
      <c r="UHZ194" s="52"/>
      <c r="UIA194" s="52"/>
      <c r="UIB194" s="52"/>
      <c r="UIC194" s="52"/>
      <c r="UID194" s="52"/>
      <c r="UIE194" s="52"/>
      <c r="UIF194" s="52"/>
      <c r="UIG194" s="52"/>
      <c r="UIH194" s="52"/>
      <c r="UII194" s="52"/>
      <c r="UIJ194" s="52"/>
      <c r="UIK194" s="52"/>
      <c r="UIL194" s="52"/>
      <c r="UIM194" s="52"/>
      <c r="UIN194" s="52"/>
      <c r="UIO194" s="52"/>
      <c r="UIP194" s="52"/>
      <c r="UIQ194" s="52"/>
      <c r="UIR194" s="52"/>
      <c r="UIS194" s="52"/>
      <c r="UIT194" s="52"/>
      <c r="UIU194" s="52"/>
      <c r="UIV194" s="52"/>
      <c r="UIW194" s="52"/>
      <c r="UIX194" s="52"/>
      <c r="UIY194" s="52"/>
      <c r="UIZ194" s="52"/>
      <c r="UJA194" s="52"/>
      <c r="UJB194" s="52"/>
      <c r="UJC194" s="52"/>
      <c r="UJD194" s="52"/>
      <c r="UJE194" s="52"/>
      <c r="UJF194" s="52"/>
      <c r="UJG194" s="52"/>
      <c r="UJH194" s="52"/>
      <c r="UJI194" s="52"/>
      <c r="UJJ194" s="52"/>
      <c r="UJK194" s="52"/>
      <c r="UJL194" s="52"/>
      <c r="UJM194" s="52"/>
      <c r="UJN194" s="52"/>
      <c r="UJO194" s="52"/>
      <c r="UJP194" s="52"/>
      <c r="UJQ194" s="52"/>
      <c r="UJR194" s="52"/>
      <c r="UJS194" s="52"/>
      <c r="UJT194" s="52"/>
      <c r="UJU194" s="52"/>
      <c r="UJV194" s="52"/>
      <c r="UJW194" s="52"/>
      <c r="UJX194" s="52"/>
      <c r="UJY194" s="52"/>
      <c r="UJZ194" s="52"/>
      <c r="UKA194" s="52"/>
      <c r="UKB194" s="52"/>
      <c r="UKC194" s="52"/>
      <c r="UKD194" s="52"/>
      <c r="UKE194" s="52"/>
      <c r="UKF194" s="52"/>
      <c r="UKG194" s="52"/>
      <c r="UKH194" s="52"/>
      <c r="UKI194" s="52"/>
      <c r="UKJ194" s="52"/>
      <c r="UKK194" s="52"/>
      <c r="UKL194" s="52"/>
      <c r="UKM194" s="52"/>
      <c r="UKN194" s="52"/>
      <c r="UKO194" s="52"/>
      <c r="UKP194" s="52"/>
      <c r="UKQ194" s="52"/>
      <c r="UKR194" s="52"/>
      <c r="UKS194" s="52"/>
      <c r="UKT194" s="52"/>
      <c r="UKU194" s="52"/>
      <c r="UKV194" s="52"/>
      <c r="UKW194" s="52"/>
      <c r="UKX194" s="52"/>
      <c r="UKY194" s="52"/>
      <c r="UKZ194" s="52"/>
      <c r="ULA194" s="52"/>
      <c r="ULB194" s="52"/>
      <c r="ULC194" s="52"/>
      <c r="ULD194" s="52"/>
      <c r="ULE194" s="52"/>
      <c r="ULF194" s="52"/>
      <c r="ULG194" s="52"/>
      <c r="ULH194" s="52"/>
      <c r="ULI194" s="52"/>
      <c r="ULJ194" s="52"/>
      <c r="ULK194" s="52"/>
      <c r="ULL194" s="52"/>
      <c r="ULM194" s="52"/>
      <c r="ULN194" s="52"/>
      <c r="ULO194" s="52"/>
      <c r="ULP194" s="52"/>
      <c r="ULQ194" s="52"/>
      <c r="ULR194" s="52"/>
      <c r="ULS194" s="52"/>
      <c r="ULT194" s="52"/>
      <c r="ULU194" s="52"/>
      <c r="ULV194" s="52"/>
      <c r="ULW194" s="52"/>
      <c r="ULX194" s="52"/>
      <c r="ULY194" s="52"/>
      <c r="ULZ194" s="52"/>
      <c r="UMA194" s="52"/>
      <c r="UMB194" s="52"/>
      <c r="UMC194" s="52"/>
      <c r="UMD194" s="52"/>
      <c r="UME194" s="52"/>
      <c r="UMF194" s="52"/>
      <c r="UMG194" s="52"/>
      <c r="UMH194" s="52"/>
      <c r="UMI194" s="52"/>
      <c r="UMJ194" s="52"/>
      <c r="UMK194" s="52"/>
      <c r="UML194" s="52"/>
      <c r="UMM194" s="52"/>
      <c r="UMN194" s="52"/>
      <c r="UMO194" s="52"/>
      <c r="UMP194" s="52"/>
      <c r="UMQ194" s="52"/>
      <c r="UMR194" s="52"/>
      <c r="UMS194" s="52"/>
      <c r="UMT194" s="52"/>
      <c r="UMU194" s="52"/>
      <c r="UMV194" s="52"/>
      <c r="UMW194" s="52"/>
      <c r="UMX194" s="52"/>
      <c r="UMY194" s="52"/>
      <c r="UMZ194" s="52"/>
      <c r="UNA194" s="52"/>
      <c r="UNB194" s="52"/>
      <c r="UNC194" s="52"/>
      <c r="UND194" s="52"/>
      <c r="UNE194" s="52"/>
      <c r="UNF194" s="52"/>
      <c r="UNG194" s="52"/>
      <c r="UNH194" s="52"/>
      <c r="UNI194" s="52"/>
      <c r="UNJ194" s="52"/>
      <c r="UNK194" s="52"/>
      <c r="UNL194" s="52"/>
      <c r="UNM194" s="52"/>
      <c r="UNN194" s="52"/>
      <c r="UNO194" s="52"/>
      <c r="UNP194" s="52"/>
      <c r="UNQ194" s="52"/>
      <c r="UNR194" s="52"/>
      <c r="UNS194" s="52"/>
      <c r="UNT194" s="52"/>
      <c r="UNU194" s="52"/>
      <c r="UNV194" s="52"/>
      <c r="UNW194" s="52"/>
      <c r="UNX194" s="52"/>
      <c r="UNY194" s="52"/>
      <c r="UNZ194" s="52"/>
      <c r="UOA194" s="52"/>
      <c r="UOC194" s="52"/>
      <c r="UOE194" s="52"/>
      <c r="UOF194" s="52"/>
      <c r="UOG194" s="52"/>
      <c r="UOH194" s="52"/>
      <c r="UOI194" s="52"/>
      <c r="UOJ194" s="52"/>
      <c r="UOK194" s="52"/>
      <c r="UOL194" s="52"/>
      <c r="UOQ194" s="52"/>
      <c r="UOR194" s="52"/>
      <c r="UOS194" s="52"/>
      <c r="UOT194" s="52"/>
      <c r="UOU194" s="52"/>
      <c r="UOV194" s="52"/>
      <c r="UOW194" s="52"/>
      <c r="UOX194" s="52"/>
      <c r="UOY194" s="52"/>
      <c r="UOZ194" s="52"/>
      <c r="UPA194" s="52"/>
      <c r="UPB194" s="52"/>
      <c r="UPC194" s="52"/>
      <c r="UPD194" s="52"/>
      <c r="UPE194" s="52"/>
      <c r="UPF194" s="52"/>
      <c r="UPG194" s="52"/>
      <c r="UPH194" s="52"/>
      <c r="UPI194" s="52"/>
      <c r="UPJ194" s="52"/>
      <c r="UPK194" s="52"/>
      <c r="UPL194" s="52"/>
      <c r="UPM194" s="52"/>
      <c r="UPN194" s="52"/>
      <c r="UPO194" s="52"/>
      <c r="UPP194" s="52"/>
      <c r="UPQ194" s="52"/>
      <c r="UPR194" s="52"/>
      <c r="UPS194" s="52"/>
      <c r="UPT194" s="52"/>
      <c r="UPU194" s="52"/>
      <c r="UPV194" s="52"/>
      <c r="UPW194" s="52"/>
      <c r="UPX194" s="52"/>
      <c r="UPY194" s="52"/>
      <c r="UPZ194" s="52"/>
      <c r="UQA194" s="52"/>
      <c r="UQB194" s="52"/>
      <c r="UQC194" s="52"/>
      <c r="UQD194" s="52"/>
      <c r="UQE194" s="52"/>
      <c r="UQF194" s="52"/>
      <c r="UQG194" s="52"/>
      <c r="UQH194" s="52"/>
      <c r="UQI194" s="52"/>
      <c r="UQJ194" s="52"/>
      <c r="UQK194" s="52"/>
      <c r="UQL194" s="52"/>
      <c r="UQM194" s="52"/>
      <c r="UQN194" s="52"/>
      <c r="UQO194" s="52"/>
      <c r="UQP194" s="52"/>
      <c r="UQQ194" s="52"/>
      <c r="UQR194" s="52"/>
      <c r="UQS194" s="52"/>
      <c r="UQT194" s="52"/>
      <c r="UQU194" s="52"/>
      <c r="UQV194" s="52"/>
      <c r="UQW194" s="52"/>
      <c r="UQX194" s="52"/>
      <c r="UQY194" s="52"/>
      <c r="UQZ194" s="52"/>
      <c r="URA194" s="52"/>
      <c r="URB194" s="52"/>
      <c r="URC194" s="52"/>
      <c r="URD194" s="52"/>
      <c r="URE194" s="52"/>
      <c r="URF194" s="52"/>
      <c r="URG194" s="52"/>
      <c r="URH194" s="52"/>
      <c r="URI194" s="52"/>
      <c r="URJ194" s="52"/>
      <c r="URK194" s="52"/>
      <c r="URL194" s="52"/>
      <c r="URM194" s="52"/>
      <c r="URN194" s="52"/>
      <c r="URO194" s="52"/>
      <c r="URP194" s="52"/>
      <c r="URQ194" s="52"/>
      <c r="URR194" s="52"/>
      <c r="URS194" s="52"/>
      <c r="URT194" s="52"/>
      <c r="URU194" s="52"/>
      <c r="URV194" s="52"/>
      <c r="URW194" s="52"/>
      <c r="URX194" s="52"/>
      <c r="URY194" s="52"/>
      <c r="URZ194" s="52"/>
      <c r="USA194" s="52"/>
      <c r="USB194" s="52"/>
      <c r="USC194" s="52"/>
      <c r="USD194" s="52"/>
      <c r="USE194" s="52"/>
      <c r="USF194" s="52"/>
      <c r="USG194" s="52"/>
      <c r="USH194" s="52"/>
      <c r="USI194" s="52"/>
      <c r="USJ194" s="52"/>
      <c r="USK194" s="52"/>
      <c r="USL194" s="52"/>
      <c r="USM194" s="52"/>
      <c r="USN194" s="52"/>
      <c r="USO194" s="52"/>
      <c r="USP194" s="52"/>
      <c r="USQ194" s="52"/>
      <c r="USR194" s="52"/>
      <c r="USS194" s="52"/>
      <c r="UST194" s="52"/>
      <c r="USU194" s="52"/>
      <c r="USV194" s="52"/>
      <c r="USW194" s="52"/>
      <c r="USX194" s="52"/>
      <c r="USY194" s="52"/>
      <c r="USZ194" s="52"/>
      <c r="UTA194" s="52"/>
      <c r="UTB194" s="52"/>
      <c r="UTC194" s="52"/>
      <c r="UTD194" s="52"/>
      <c r="UTE194" s="52"/>
      <c r="UTF194" s="52"/>
      <c r="UTG194" s="52"/>
      <c r="UTH194" s="52"/>
      <c r="UTI194" s="52"/>
      <c r="UTJ194" s="52"/>
      <c r="UTK194" s="52"/>
      <c r="UTL194" s="52"/>
      <c r="UTM194" s="52"/>
      <c r="UTN194" s="52"/>
      <c r="UTO194" s="52"/>
      <c r="UTP194" s="52"/>
      <c r="UTQ194" s="52"/>
      <c r="UTR194" s="52"/>
      <c r="UTS194" s="52"/>
      <c r="UTT194" s="52"/>
      <c r="UTU194" s="52"/>
      <c r="UTV194" s="52"/>
      <c r="UTW194" s="52"/>
      <c r="UTX194" s="52"/>
      <c r="UTY194" s="52"/>
      <c r="UTZ194" s="52"/>
      <c r="UUA194" s="52"/>
      <c r="UUB194" s="52"/>
      <c r="UUC194" s="52"/>
      <c r="UUD194" s="52"/>
      <c r="UUE194" s="52"/>
      <c r="UUF194" s="52"/>
      <c r="UUG194" s="52"/>
      <c r="UUH194" s="52"/>
      <c r="UUI194" s="52"/>
      <c r="UUJ194" s="52"/>
      <c r="UUK194" s="52"/>
      <c r="UUL194" s="52"/>
      <c r="UUM194" s="52"/>
      <c r="UUN194" s="52"/>
      <c r="UUO194" s="52"/>
      <c r="UUP194" s="52"/>
      <c r="UUQ194" s="52"/>
      <c r="UUR194" s="52"/>
      <c r="UUS194" s="52"/>
      <c r="UUT194" s="52"/>
      <c r="UUU194" s="52"/>
      <c r="UUV194" s="52"/>
      <c r="UUW194" s="52"/>
      <c r="UUX194" s="52"/>
      <c r="UUY194" s="52"/>
      <c r="UUZ194" s="52"/>
      <c r="UVA194" s="52"/>
      <c r="UVB194" s="52"/>
      <c r="UVC194" s="52"/>
      <c r="UVD194" s="52"/>
      <c r="UVE194" s="52"/>
      <c r="UVF194" s="52"/>
      <c r="UVG194" s="52"/>
      <c r="UVH194" s="52"/>
      <c r="UVI194" s="52"/>
      <c r="UVJ194" s="52"/>
      <c r="UVK194" s="52"/>
      <c r="UVL194" s="52"/>
      <c r="UVM194" s="52"/>
      <c r="UVN194" s="52"/>
      <c r="UVO194" s="52"/>
      <c r="UVP194" s="52"/>
      <c r="UVQ194" s="52"/>
      <c r="UVR194" s="52"/>
      <c r="UVS194" s="52"/>
      <c r="UVT194" s="52"/>
      <c r="UVU194" s="52"/>
      <c r="UVV194" s="52"/>
      <c r="UVW194" s="52"/>
      <c r="UVX194" s="52"/>
      <c r="UVY194" s="52"/>
      <c r="UVZ194" s="52"/>
      <c r="UWA194" s="52"/>
      <c r="UWB194" s="52"/>
      <c r="UWC194" s="52"/>
      <c r="UWD194" s="52"/>
      <c r="UWE194" s="52"/>
      <c r="UWF194" s="52"/>
      <c r="UWG194" s="52"/>
      <c r="UWH194" s="52"/>
      <c r="UWI194" s="52"/>
      <c r="UWJ194" s="52"/>
      <c r="UWK194" s="52"/>
      <c r="UWL194" s="52"/>
      <c r="UWM194" s="52"/>
      <c r="UWN194" s="52"/>
      <c r="UWO194" s="52"/>
      <c r="UWP194" s="52"/>
      <c r="UWQ194" s="52"/>
      <c r="UWR194" s="52"/>
      <c r="UWS194" s="52"/>
      <c r="UWT194" s="52"/>
      <c r="UWU194" s="52"/>
      <c r="UWV194" s="52"/>
      <c r="UWW194" s="52"/>
      <c r="UWX194" s="52"/>
      <c r="UWY194" s="52"/>
      <c r="UWZ194" s="52"/>
      <c r="UXA194" s="52"/>
      <c r="UXB194" s="52"/>
      <c r="UXC194" s="52"/>
      <c r="UXD194" s="52"/>
      <c r="UXE194" s="52"/>
      <c r="UXF194" s="52"/>
      <c r="UXG194" s="52"/>
      <c r="UXH194" s="52"/>
      <c r="UXI194" s="52"/>
      <c r="UXJ194" s="52"/>
      <c r="UXK194" s="52"/>
      <c r="UXL194" s="52"/>
      <c r="UXM194" s="52"/>
      <c r="UXN194" s="52"/>
      <c r="UXO194" s="52"/>
      <c r="UXP194" s="52"/>
      <c r="UXQ194" s="52"/>
      <c r="UXR194" s="52"/>
      <c r="UXS194" s="52"/>
      <c r="UXT194" s="52"/>
      <c r="UXU194" s="52"/>
      <c r="UXV194" s="52"/>
      <c r="UXW194" s="52"/>
      <c r="UXY194" s="52"/>
      <c r="UYA194" s="52"/>
      <c r="UYB194" s="52"/>
      <c r="UYC194" s="52"/>
      <c r="UYD194" s="52"/>
      <c r="UYE194" s="52"/>
      <c r="UYF194" s="52"/>
      <c r="UYG194" s="52"/>
      <c r="UYH194" s="52"/>
      <c r="UYM194" s="52"/>
      <c r="UYN194" s="52"/>
      <c r="UYO194" s="52"/>
      <c r="UYP194" s="52"/>
      <c r="UYQ194" s="52"/>
      <c r="UYR194" s="52"/>
      <c r="UYS194" s="52"/>
      <c r="UYT194" s="52"/>
      <c r="UYU194" s="52"/>
      <c r="UYV194" s="52"/>
      <c r="UYW194" s="52"/>
      <c r="UYX194" s="52"/>
      <c r="UYY194" s="52"/>
      <c r="UYZ194" s="52"/>
      <c r="UZA194" s="52"/>
      <c r="UZB194" s="52"/>
      <c r="UZC194" s="52"/>
      <c r="UZD194" s="52"/>
      <c r="UZE194" s="52"/>
      <c r="UZF194" s="52"/>
      <c r="UZG194" s="52"/>
      <c r="UZH194" s="52"/>
      <c r="UZI194" s="52"/>
      <c r="UZJ194" s="52"/>
      <c r="UZK194" s="52"/>
      <c r="UZL194" s="52"/>
      <c r="UZM194" s="52"/>
      <c r="UZN194" s="52"/>
      <c r="UZO194" s="52"/>
      <c r="UZP194" s="52"/>
      <c r="UZQ194" s="52"/>
      <c r="UZR194" s="52"/>
      <c r="UZS194" s="52"/>
      <c r="UZT194" s="52"/>
      <c r="UZU194" s="52"/>
      <c r="UZV194" s="52"/>
      <c r="UZW194" s="52"/>
      <c r="UZX194" s="52"/>
      <c r="UZY194" s="52"/>
      <c r="UZZ194" s="52"/>
      <c r="VAA194" s="52"/>
      <c r="VAB194" s="52"/>
      <c r="VAC194" s="52"/>
      <c r="VAD194" s="52"/>
      <c r="VAE194" s="52"/>
      <c r="VAF194" s="52"/>
      <c r="VAG194" s="52"/>
      <c r="VAH194" s="52"/>
      <c r="VAI194" s="52"/>
      <c r="VAJ194" s="52"/>
      <c r="VAK194" s="52"/>
      <c r="VAL194" s="52"/>
      <c r="VAM194" s="52"/>
      <c r="VAN194" s="52"/>
      <c r="VAO194" s="52"/>
      <c r="VAP194" s="52"/>
      <c r="VAQ194" s="52"/>
      <c r="VAR194" s="52"/>
      <c r="VAS194" s="52"/>
      <c r="VAT194" s="52"/>
      <c r="VAU194" s="52"/>
      <c r="VAV194" s="52"/>
      <c r="VAW194" s="52"/>
      <c r="VAX194" s="52"/>
      <c r="VAY194" s="52"/>
      <c r="VAZ194" s="52"/>
      <c r="VBA194" s="52"/>
      <c r="VBB194" s="52"/>
      <c r="VBC194" s="52"/>
      <c r="VBD194" s="52"/>
      <c r="VBE194" s="52"/>
      <c r="VBF194" s="52"/>
      <c r="VBG194" s="52"/>
      <c r="VBH194" s="52"/>
      <c r="VBI194" s="52"/>
      <c r="VBJ194" s="52"/>
      <c r="VBK194" s="52"/>
      <c r="VBL194" s="52"/>
      <c r="VBM194" s="52"/>
      <c r="VBN194" s="52"/>
      <c r="VBO194" s="52"/>
      <c r="VBP194" s="52"/>
      <c r="VBQ194" s="52"/>
      <c r="VBR194" s="52"/>
      <c r="VBS194" s="52"/>
      <c r="VBT194" s="52"/>
      <c r="VBU194" s="52"/>
      <c r="VBV194" s="52"/>
      <c r="VBW194" s="52"/>
      <c r="VBX194" s="52"/>
      <c r="VBY194" s="52"/>
      <c r="VBZ194" s="52"/>
      <c r="VCA194" s="52"/>
      <c r="VCB194" s="52"/>
      <c r="VCC194" s="52"/>
      <c r="VCD194" s="52"/>
      <c r="VCE194" s="52"/>
      <c r="VCF194" s="52"/>
      <c r="VCG194" s="52"/>
      <c r="VCH194" s="52"/>
      <c r="VCI194" s="52"/>
      <c r="VCJ194" s="52"/>
      <c r="VCK194" s="52"/>
      <c r="VCL194" s="52"/>
      <c r="VCM194" s="52"/>
      <c r="VCN194" s="52"/>
      <c r="VCO194" s="52"/>
      <c r="VCP194" s="52"/>
      <c r="VCQ194" s="52"/>
      <c r="VCR194" s="52"/>
      <c r="VCS194" s="52"/>
      <c r="VCT194" s="52"/>
      <c r="VCU194" s="52"/>
      <c r="VCV194" s="52"/>
      <c r="VCW194" s="52"/>
      <c r="VCX194" s="52"/>
      <c r="VCY194" s="52"/>
      <c r="VCZ194" s="52"/>
      <c r="VDA194" s="52"/>
      <c r="VDB194" s="52"/>
      <c r="VDC194" s="52"/>
      <c r="VDD194" s="52"/>
      <c r="VDE194" s="52"/>
      <c r="VDF194" s="52"/>
      <c r="VDG194" s="52"/>
      <c r="VDH194" s="52"/>
      <c r="VDI194" s="52"/>
      <c r="VDJ194" s="52"/>
      <c r="VDK194" s="52"/>
      <c r="VDL194" s="52"/>
      <c r="VDM194" s="52"/>
      <c r="VDN194" s="52"/>
      <c r="VDO194" s="52"/>
      <c r="VDP194" s="52"/>
      <c r="VDQ194" s="52"/>
      <c r="VDR194" s="52"/>
      <c r="VDS194" s="52"/>
      <c r="VDT194" s="52"/>
      <c r="VDU194" s="52"/>
      <c r="VDV194" s="52"/>
      <c r="VDW194" s="52"/>
      <c r="VDX194" s="52"/>
      <c r="VDY194" s="52"/>
      <c r="VDZ194" s="52"/>
      <c r="VEA194" s="52"/>
      <c r="VEB194" s="52"/>
      <c r="VEC194" s="52"/>
      <c r="VED194" s="52"/>
      <c r="VEE194" s="52"/>
      <c r="VEF194" s="52"/>
      <c r="VEG194" s="52"/>
      <c r="VEH194" s="52"/>
      <c r="VEI194" s="52"/>
      <c r="VEJ194" s="52"/>
      <c r="VEK194" s="52"/>
      <c r="VEL194" s="52"/>
      <c r="VEM194" s="52"/>
      <c r="VEN194" s="52"/>
      <c r="VEO194" s="52"/>
      <c r="VEP194" s="52"/>
      <c r="VEQ194" s="52"/>
      <c r="VER194" s="52"/>
      <c r="VES194" s="52"/>
      <c r="VET194" s="52"/>
      <c r="VEU194" s="52"/>
      <c r="VEV194" s="52"/>
      <c r="VEW194" s="52"/>
      <c r="VEX194" s="52"/>
      <c r="VEY194" s="52"/>
      <c r="VEZ194" s="52"/>
      <c r="VFA194" s="52"/>
      <c r="VFB194" s="52"/>
      <c r="VFC194" s="52"/>
      <c r="VFD194" s="52"/>
      <c r="VFE194" s="52"/>
      <c r="VFF194" s="52"/>
      <c r="VFG194" s="52"/>
      <c r="VFH194" s="52"/>
      <c r="VFI194" s="52"/>
      <c r="VFJ194" s="52"/>
      <c r="VFK194" s="52"/>
      <c r="VFL194" s="52"/>
      <c r="VFM194" s="52"/>
      <c r="VFN194" s="52"/>
      <c r="VFO194" s="52"/>
      <c r="VFP194" s="52"/>
      <c r="VFQ194" s="52"/>
      <c r="VFR194" s="52"/>
      <c r="VFS194" s="52"/>
      <c r="VFT194" s="52"/>
      <c r="VFU194" s="52"/>
      <c r="VFV194" s="52"/>
      <c r="VFW194" s="52"/>
      <c r="VFX194" s="52"/>
      <c r="VFY194" s="52"/>
      <c r="VFZ194" s="52"/>
      <c r="VGA194" s="52"/>
      <c r="VGB194" s="52"/>
      <c r="VGC194" s="52"/>
      <c r="VGD194" s="52"/>
      <c r="VGE194" s="52"/>
      <c r="VGF194" s="52"/>
      <c r="VGG194" s="52"/>
      <c r="VGH194" s="52"/>
      <c r="VGI194" s="52"/>
      <c r="VGJ194" s="52"/>
      <c r="VGK194" s="52"/>
      <c r="VGL194" s="52"/>
      <c r="VGM194" s="52"/>
      <c r="VGN194" s="52"/>
      <c r="VGO194" s="52"/>
      <c r="VGP194" s="52"/>
      <c r="VGQ194" s="52"/>
      <c r="VGR194" s="52"/>
      <c r="VGS194" s="52"/>
      <c r="VGT194" s="52"/>
      <c r="VGU194" s="52"/>
      <c r="VGV194" s="52"/>
      <c r="VGW194" s="52"/>
      <c r="VGX194" s="52"/>
      <c r="VGY194" s="52"/>
      <c r="VGZ194" s="52"/>
      <c r="VHA194" s="52"/>
      <c r="VHB194" s="52"/>
      <c r="VHC194" s="52"/>
      <c r="VHD194" s="52"/>
      <c r="VHE194" s="52"/>
      <c r="VHF194" s="52"/>
      <c r="VHG194" s="52"/>
      <c r="VHH194" s="52"/>
      <c r="VHI194" s="52"/>
      <c r="VHJ194" s="52"/>
      <c r="VHK194" s="52"/>
      <c r="VHL194" s="52"/>
      <c r="VHM194" s="52"/>
      <c r="VHN194" s="52"/>
      <c r="VHO194" s="52"/>
      <c r="VHP194" s="52"/>
      <c r="VHQ194" s="52"/>
      <c r="VHR194" s="52"/>
      <c r="VHS194" s="52"/>
      <c r="VHU194" s="52"/>
      <c r="VHW194" s="52"/>
      <c r="VHX194" s="52"/>
      <c r="VHY194" s="52"/>
      <c r="VHZ194" s="52"/>
      <c r="VIA194" s="52"/>
      <c r="VIB194" s="52"/>
      <c r="VIC194" s="52"/>
      <c r="VID194" s="52"/>
      <c r="VII194" s="52"/>
      <c r="VIJ194" s="52"/>
      <c r="VIK194" s="52"/>
      <c r="VIL194" s="52"/>
      <c r="VIM194" s="52"/>
      <c r="VIN194" s="52"/>
      <c r="VIO194" s="52"/>
      <c r="VIP194" s="52"/>
      <c r="VIQ194" s="52"/>
      <c r="VIR194" s="52"/>
      <c r="VIS194" s="52"/>
      <c r="VIT194" s="52"/>
      <c r="VIU194" s="52"/>
      <c r="VIV194" s="52"/>
      <c r="VIW194" s="52"/>
      <c r="VIX194" s="52"/>
      <c r="VIY194" s="52"/>
      <c r="VIZ194" s="52"/>
      <c r="VJA194" s="52"/>
      <c r="VJB194" s="52"/>
      <c r="VJC194" s="52"/>
      <c r="VJD194" s="52"/>
      <c r="VJE194" s="52"/>
      <c r="VJF194" s="52"/>
      <c r="VJG194" s="52"/>
      <c r="VJH194" s="52"/>
      <c r="VJI194" s="52"/>
      <c r="VJJ194" s="52"/>
      <c r="VJK194" s="52"/>
      <c r="VJL194" s="52"/>
      <c r="VJM194" s="52"/>
      <c r="VJN194" s="52"/>
      <c r="VJO194" s="52"/>
      <c r="VJP194" s="52"/>
      <c r="VJQ194" s="52"/>
      <c r="VJR194" s="52"/>
      <c r="VJS194" s="52"/>
      <c r="VJT194" s="52"/>
      <c r="VJU194" s="52"/>
      <c r="VJV194" s="52"/>
      <c r="VJW194" s="52"/>
      <c r="VJX194" s="52"/>
      <c r="VJY194" s="52"/>
      <c r="VJZ194" s="52"/>
      <c r="VKA194" s="52"/>
      <c r="VKB194" s="52"/>
      <c r="VKC194" s="52"/>
      <c r="VKD194" s="52"/>
      <c r="VKE194" s="52"/>
      <c r="VKF194" s="52"/>
      <c r="VKG194" s="52"/>
      <c r="VKH194" s="52"/>
      <c r="VKI194" s="52"/>
      <c r="VKJ194" s="52"/>
      <c r="VKK194" s="52"/>
      <c r="VKL194" s="52"/>
      <c r="VKM194" s="52"/>
      <c r="VKN194" s="52"/>
      <c r="VKO194" s="52"/>
      <c r="VKP194" s="52"/>
      <c r="VKQ194" s="52"/>
      <c r="VKR194" s="52"/>
      <c r="VKS194" s="52"/>
      <c r="VKT194" s="52"/>
      <c r="VKU194" s="52"/>
      <c r="VKV194" s="52"/>
      <c r="VKW194" s="52"/>
      <c r="VKX194" s="52"/>
      <c r="VKY194" s="52"/>
      <c r="VKZ194" s="52"/>
      <c r="VLA194" s="52"/>
      <c r="VLB194" s="52"/>
      <c r="VLC194" s="52"/>
      <c r="VLD194" s="52"/>
      <c r="VLE194" s="52"/>
      <c r="VLF194" s="52"/>
      <c r="VLG194" s="52"/>
      <c r="VLH194" s="52"/>
      <c r="VLI194" s="52"/>
      <c r="VLJ194" s="52"/>
      <c r="VLK194" s="52"/>
      <c r="VLL194" s="52"/>
      <c r="VLM194" s="52"/>
      <c r="VLN194" s="52"/>
      <c r="VLO194" s="52"/>
      <c r="VLP194" s="52"/>
      <c r="VLQ194" s="52"/>
      <c r="VLR194" s="52"/>
      <c r="VLS194" s="52"/>
      <c r="VLT194" s="52"/>
      <c r="VLU194" s="52"/>
      <c r="VLV194" s="52"/>
      <c r="VLW194" s="52"/>
      <c r="VLX194" s="52"/>
      <c r="VLY194" s="52"/>
      <c r="VLZ194" s="52"/>
      <c r="VMA194" s="52"/>
      <c r="VMB194" s="52"/>
      <c r="VMC194" s="52"/>
      <c r="VMD194" s="52"/>
      <c r="VME194" s="52"/>
      <c r="VMF194" s="52"/>
      <c r="VMG194" s="52"/>
      <c r="VMH194" s="52"/>
      <c r="VMI194" s="52"/>
      <c r="VMJ194" s="52"/>
      <c r="VMK194" s="52"/>
      <c r="VML194" s="52"/>
      <c r="VMM194" s="52"/>
      <c r="VMN194" s="52"/>
      <c r="VMO194" s="52"/>
      <c r="VMP194" s="52"/>
      <c r="VMQ194" s="52"/>
      <c r="VMR194" s="52"/>
      <c r="VMS194" s="52"/>
      <c r="VMT194" s="52"/>
      <c r="VMU194" s="52"/>
      <c r="VMV194" s="52"/>
      <c r="VMW194" s="52"/>
      <c r="VMX194" s="52"/>
      <c r="VMY194" s="52"/>
      <c r="VMZ194" s="52"/>
      <c r="VNA194" s="52"/>
      <c r="VNB194" s="52"/>
      <c r="VNC194" s="52"/>
      <c r="VND194" s="52"/>
      <c r="VNE194" s="52"/>
      <c r="VNF194" s="52"/>
      <c r="VNG194" s="52"/>
      <c r="VNH194" s="52"/>
      <c r="VNI194" s="52"/>
      <c r="VNJ194" s="52"/>
      <c r="VNK194" s="52"/>
      <c r="VNL194" s="52"/>
      <c r="VNM194" s="52"/>
      <c r="VNN194" s="52"/>
      <c r="VNO194" s="52"/>
      <c r="VNP194" s="52"/>
      <c r="VNQ194" s="52"/>
      <c r="VNR194" s="52"/>
      <c r="VNS194" s="52"/>
      <c r="VNT194" s="52"/>
      <c r="VNU194" s="52"/>
      <c r="VNV194" s="52"/>
      <c r="VNW194" s="52"/>
      <c r="VNX194" s="52"/>
      <c r="VNY194" s="52"/>
      <c r="VNZ194" s="52"/>
      <c r="VOA194" s="52"/>
      <c r="VOB194" s="52"/>
      <c r="VOC194" s="52"/>
      <c r="VOD194" s="52"/>
      <c r="VOE194" s="52"/>
      <c r="VOF194" s="52"/>
      <c r="VOG194" s="52"/>
      <c r="VOH194" s="52"/>
      <c r="VOI194" s="52"/>
      <c r="VOJ194" s="52"/>
      <c r="VOK194" s="52"/>
      <c r="VOL194" s="52"/>
      <c r="VOM194" s="52"/>
      <c r="VON194" s="52"/>
      <c r="VOO194" s="52"/>
      <c r="VOP194" s="52"/>
      <c r="VOQ194" s="52"/>
      <c r="VOR194" s="52"/>
      <c r="VOS194" s="52"/>
      <c r="VOT194" s="52"/>
      <c r="VOU194" s="52"/>
      <c r="VOV194" s="52"/>
      <c r="VOW194" s="52"/>
      <c r="VOX194" s="52"/>
      <c r="VOY194" s="52"/>
      <c r="VOZ194" s="52"/>
      <c r="VPA194" s="52"/>
      <c r="VPB194" s="52"/>
      <c r="VPC194" s="52"/>
      <c r="VPD194" s="52"/>
      <c r="VPE194" s="52"/>
      <c r="VPF194" s="52"/>
      <c r="VPG194" s="52"/>
      <c r="VPH194" s="52"/>
      <c r="VPI194" s="52"/>
      <c r="VPJ194" s="52"/>
      <c r="VPK194" s="52"/>
      <c r="VPL194" s="52"/>
      <c r="VPM194" s="52"/>
      <c r="VPN194" s="52"/>
      <c r="VPO194" s="52"/>
      <c r="VPP194" s="52"/>
      <c r="VPQ194" s="52"/>
      <c r="VPR194" s="52"/>
      <c r="VPS194" s="52"/>
      <c r="VPT194" s="52"/>
      <c r="VPU194" s="52"/>
      <c r="VPV194" s="52"/>
      <c r="VPW194" s="52"/>
      <c r="VPX194" s="52"/>
      <c r="VPY194" s="52"/>
      <c r="VPZ194" s="52"/>
      <c r="VQA194" s="52"/>
      <c r="VQB194" s="52"/>
      <c r="VQC194" s="52"/>
      <c r="VQD194" s="52"/>
      <c r="VQE194" s="52"/>
      <c r="VQF194" s="52"/>
      <c r="VQG194" s="52"/>
      <c r="VQH194" s="52"/>
      <c r="VQI194" s="52"/>
      <c r="VQJ194" s="52"/>
      <c r="VQK194" s="52"/>
      <c r="VQL194" s="52"/>
      <c r="VQM194" s="52"/>
      <c r="VQN194" s="52"/>
      <c r="VQO194" s="52"/>
      <c r="VQP194" s="52"/>
      <c r="VQQ194" s="52"/>
      <c r="VQR194" s="52"/>
      <c r="VQS194" s="52"/>
      <c r="VQT194" s="52"/>
      <c r="VQU194" s="52"/>
      <c r="VQV194" s="52"/>
      <c r="VQW194" s="52"/>
      <c r="VQX194" s="52"/>
      <c r="VQY194" s="52"/>
      <c r="VQZ194" s="52"/>
      <c r="VRA194" s="52"/>
      <c r="VRB194" s="52"/>
      <c r="VRC194" s="52"/>
      <c r="VRD194" s="52"/>
      <c r="VRE194" s="52"/>
      <c r="VRF194" s="52"/>
      <c r="VRG194" s="52"/>
      <c r="VRH194" s="52"/>
      <c r="VRI194" s="52"/>
      <c r="VRJ194" s="52"/>
      <c r="VRK194" s="52"/>
      <c r="VRL194" s="52"/>
      <c r="VRM194" s="52"/>
      <c r="VRN194" s="52"/>
      <c r="VRO194" s="52"/>
      <c r="VRQ194" s="52"/>
      <c r="VRS194" s="52"/>
      <c r="VRT194" s="52"/>
      <c r="VRU194" s="52"/>
      <c r="VRV194" s="52"/>
      <c r="VRW194" s="52"/>
      <c r="VRX194" s="52"/>
      <c r="VRY194" s="52"/>
      <c r="VRZ194" s="52"/>
      <c r="VSE194" s="52"/>
      <c r="VSF194" s="52"/>
      <c r="VSG194" s="52"/>
      <c r="VSH194" s="52"/>
      <c r="VSI194" s="52"/>
      <c r="VSJ194" s="52"/>
      <c r="VSK194" s="52"/>
      <c r="VSL194" s="52"/>
      <c r="VSM194" s="52"/>
      <c r="VSN194" s="52"/>
      <c r="VSO194" s="52"/>
      <c r="VSP194" s="52"/>
      <c r="VSQ194" s="52"/>
      <c r="VSR194" s="52"/>
      <c r="VSS194" s="52"/>
      <c r="VST194" s="52"/>
      <c r="VSU194" s="52"/>
      <c r="VSV194" s="52"/>
      <c r="VSW194" s="52"/>
      <c r="VSX194" s="52"/>
      <c r="VSY194" s="52"/>
      <c r="VSZ194" s="52"/>
      <c r="VTA194" s="52"/>
      <c r="VTB194" s="52"/>
      <c r="VTC194" s="52"/>
      <c r="VTD194" s="52"/>
      <c r="VTE194" s="52"/>
      <c r="VTF194" s="52"/>
      <c r="VTG194" s="52"/>
      <c r="VTH194" s="52"/>
      <c r="VTI194" s="52"/>
      <c r="VTJ194" s="52"/>
      <c r="VTK194" s="52"/>
      <c r="VTL194" s="52"/>
      <c r="VTM194" s="52"/>
      <c r="VTN194" s="52"/>
      <c r="VTO194" s="52"/>
      <c r="VTP194" s="52"/>
      <c r="VTQ194" s="52"/>
      <c r="VTR194" s="52"/>
      <c r="VTS194" s="52"/>
      <c r="VTT194" s="52"/>
      <c r="VTU194" s="52"/>
      <c r="VTV194" s="52"/>
      <c r="VTW194" s="52"/>
      <c r="VTX194" s="52"/>
      <c r="VTY194" s="52"/>
      <c r="VTZ194" s="52"/>
      <c r="VUA194" s="52"/>
      <c r="VUB194" s="52"/>
      <c r="VUC194" s="52"/>
      <c r="VUD194" s="52"/>
      <c r="VUE194" s="52"/>
      <c r="VUF194" s="52"/>
      <c r="VUG194" s="52"/>
      <c r="VUH194" s="52"/>
      <c r="VUI194" s="52"/>
      <c r="VUJ194" s="52"/>
      <c r="VUK194" s="52"/>
      <c r="VUL194" s="52"/>
      <c r="VUM194" s="52"/>
      <c r="VUN194" s="52"/>
      <c r="VUO194" s="52"/>
      <c r="VUP194" s="52"/>
      <c r="VUQ194" s="52"/>
      <c r="VUR194" s="52"/>
      <c r="VUS194" s="52"/>
      <c r="VUT194" s="52"/>
      <c r="VUU194" s="52"/>
      <c r="VUV194" s="52"/>
      <c r="VUW194" s="52"/>
      <c r="VUX194" s="52"/>
      <c r="VUY194" s="52"/>
      <c r="VUZ194" s="52"/>
      <c r="VVA194" s="52"/>
      <c r="VVB194" s="52"/>
      <c r="VVC194" s="52"/>
      <c r="VVD194" s="52"/>
      <c r="VVE194" s="52"/>
      <c r="VVF194" s="52"/>
      <c r="VVG194" s="52"/>
      <c r="VVH194" s="52"/>
      <c r="VVI194" s="52"/>
      <c r="VVJ194" s="52"/>
      <c r="VVK194" s="52"/>
      <c r="VVL194" s="52"/>
      <c r="VVM194" s="52"/>
      <c r="VVN194" s="52"/>
      <c r="VVO194" s="52"/>
      <c r="VVP194" s="52"/>
      <c r="VVQ194" s="52"/>
      <c r="VVR194" s="52"/>
      <c r="VVS194" s="52"/>
      <c r="VVT194" s="52"/>
      <c r="VVU194" s="52"/>
      <c r="VVV194" s="52"/>
      <c r="VVW194" s="52"/>
      <c r="VVX194" s="52"/>
      <c r="VVY194" s="52"/>
      <c r="VVZ194" s="52"/>
      <c r="VWA194" s="52"/>
      <c r="VWB194" s="52"/>
      <c r="VWC194" s="52"/>
      <c r="VWD194" s="52"/>
      <c r="VWE194" s="52"/>
      <c r="VWF194" s="52"/>
      <c r="VWG194" s="52"/>
      <c r="VWH194" s="52"/>
      <c r="VWI194" s="52"/>
      <c r="VWJ194" s="52"/>
      <c r="VWK194" s="52"/>
      <c r="VWL194" s="52"/>
      <c r="VWM194" s="52"/>
      <c r="VWN194" s="52"/>
      <c r="VWO194" s="52"/>
      <c r="VWP194" s="52"/>
      <c r="VWQ194" s="52"/>
      <c r="VWR194" s="52"/>
      <c r="VWS194" s="52"/>
      <c r="VWT194" s="52"/>
      <c r="VWU194" s="52"/>
      <c r="VWV194" s="52"/>
      <c r="VWW194" s="52"/>
      <c r="VWX194" s="52"/>
      <c r="VWY194" s="52"/>
      <c r="VWZ194" s="52"/>
      <c r="VXA194" s="52"/>
      <c r="VXB194" s="52"/>
      <c r="VXC194" s="52"/>
      <c r="VXD194" s="52"/>
      <c r="VXE194" s="52"/>
      <c r="VXF194" s="52"/>
      <c r="VXG194" s="52"/>
      <c r="VXH194" s="52"/>
      <c r="VXI194" s="52"/>
      <c r="VXJ194" s="52"/>
      <c r="VXK194" s="52"/>
      <c r="VXL194" s="52"/>
      <c r="VXM194" s="52"/>
      <c r="VXN194" s="52"/>
      <c r="VXO194" s="52"/>
      <c r="VXP194" s="52"/>
      <c r="VXQ194" s="52"/>
      <c r="VXR194" s="52"/>
      <c r="VXS194" s="52"/>
      <c r="VXT194" s="52"/>
      <c r="VXU194" s="52"/>
      <c r="VXV194" s="52"/>
      <c r="VXW194" s="52"/>
      <c r="VXX194" s="52"/>
      <c r="VXY194" s="52"/>
      <c r="VXZ194" s="52"/>
      <c r="VYA194" s="52"/>
      <c r="VYB194" s="52"/>
      <c r="VYC194" s="52"/>
      <c r="VYD194" s="52"/>
      <c r="VYE194" s="52"/>
      <c r="VYF194" s="52"/>
      <c r="VYG194" s="52"/>
      <c r="VYH194" s="52"/>
      <c r="VYI194" s="52"/>
      <c r="VYJ194" s="52"/>
      <c r="VYK194" s="52"/>
      <c r="VYL194" s="52"/>
      <c r="VYM194" s="52"/>
      <c r="VYN194" s="52"/>
      <c r="VYO194" s="52"/>
      <c r="VYP194" s="52"/>
      <c r="VYQ194" s="52"/>
      <c r="VYR194" s="52"/>
      <c r="VYS194" s="52"/>
      <c r="VYT194" s="52"/>
      <c r="VYU194" s="52"/>
      <c r="VYV194" s="52"/>
      <c r="VYW194" s="52"/>
      <c r="VYX194" s="52"/>
      <c r="VYY194" s="52"/>
      <c r="VYZ194" s="52"/>
      <c r="VZA194" s="52"/>
      <c r="VZB194" s="52"/>
      <c r="VZC194" s="52"/>
      <c r="VZD194" s="52"/>
      <c r="VZE194" s="52"/>
      <c r="VZF194" s="52"/>
      <c r="VZG194" s="52"/>
      <c r="VZH194" s="52"/>
      <c r="VZI194" s="52"/>
      <c r="VZJ194" s="52"/>
      <c r="VZK194" s="52"/>
      <c r="VZL194" s="52"/>
      <c r="VZM194" s="52"/>
      <c r="VZN194" s="52"/>
      <c r="VZO194" s="52"/>
      <c r="VZP194" s="52"/>
      <c r="VZQ194" s="52"/>
      <c r="VZR194" s="52"/>
      <c r="VZS194" s="52"/>
      <c r="VZT194" s="52"/>
      <c r="VZU194" s="52"/>
      <c r="VZV194" s="52"/>
      <c r="VZW194" s="52"/>
      <c r="VZX194" s="52"/>
      <c r="VZY194" s="52"/>
      <c r="VZZ194" s="52"/>
      <c r="WAA194" s="52"/>
      <c r="WAB194" s="52"/>
      <c r="WAC194" s="52"/>
      <c r="WAD194" s="52"/>
      <c r="WAE194" s="52"/>
      <c r="WAF194" s="52"/>
      <c r="WAG194" s="52"/>
      <c r="WAH194" s="52"/>
      <c r="WAI194" s="52"/>
      <c r="WAJ194" s="52"/>
      <c r="WAK194" s="52"/>
      <c r="WAL194" s="52"/>
      <c r="WAM194" s="52"/>
      <c r="WAN194" s="52"/>
      <c r="WAO194" s="52"/>
      <c r="WAP194" s="52"/>
      <c r="WAQ194" s="52"/>
      <c r="WAR194" s="52"/>
      <c r="WAS194" s="52"/>
      <c r="WAT194" s="52"/>
      <c r="WAU194" s="52"/>
      <c r="WAV194" s="52"/>
      <c r="WAW194" s="52"/>
      <c r="WAX194" s="52"/>
      <c r="WAY194" s="52"/>
      <c r="WAZ194" s="52"/>
      <c r="WBA194" s="52"/>
      <c r="WBB194" s="52"/>
      <c r="WBC194" s="52"/>
      <c r="WBD194" s="52"/>
      <c r="WBE194" s="52"/>
      <c r="WBF194" s="52"/>
      <c r="WBG194" s="52"/>
      <c r="WBH194" s="52"/>
      <c r="WBI194" s="52"/>
      <c r="WBJ194" s="52"/>
      <c r="WBK194" s="52"/>
      <c r="WBM194" s="52"/>
      <c r="WBO194" s="52"/>
      <c r="WBP194" s="52"/>
      <c r="WBQ194" s="52"/>
      <c r="WBR194" s="52"/>
      <c r="WBS194" s="52"/>
      <c r="WBT194" s="52"/>
      <c r="WBU194" s="52"/>
      <c r="WBV194" s="52"/>
      <c r="WCA194" s="52"/>
      <c r="WCB194" s="52"/>
      <c r="WCC194" s="52"/>
      <c r="WCD194" s="52"/>
      <c r="WCE194" s="52"/>
      <c r="WCF194" s="52"/>
      <c r="WCG194" s="52"/>
      <c r="WCH194" s="52"/>
      <c r="WCI194" s="52"/>
      <c r="WCJ194" s="52"/>
      <c r="WCK194" s="52"/>
      <c r="WCL194" s="52"/>
      <c r="WCM194" s="52"/>
      <c r="WCN194" s="52"/>
      <c r="WCO194" s="52"/>
      <c r="WCP194" s="52"/>
      <c r="WCQ194" s="52"/>
      <c r="WCR194" s="52"/>
      <c r="WCS194" s="52"/>
      <c r="WCT194" s="52"/>
      <c r="WCU194" s="52"/>
      <c r="WCV194" s="52"/>
      <c r="WCW194" s="52"/>
      <c r="WCX194" s="52"/>
      <c r="WCY194" s="52"/>
      <c r="WCZ194" s="52"/>
      <c r="WDA194" s="52"/>
      <c r="WDB194" s="52"/>
      <c r="WDC194" s="52"/>
      <c r="WDD194" s="52"/>
      <c r="WDE194" s="52"/>
      <c r="WDF194" s="52"/>
      <c r="WDG194" s="52"/>
      <c r="WDH194" s="52"/>
      <c r="WDI194" s="52"/>
      <c r="WDJ194" s="52"/>
      <c r="WDK194" s="52"/>
      <c r="WDL194" s="52"/>
      <c r="WDM194" s="52"/>
      <c r="WDN194" s="52"/>
      <c r="WDO194" s="52"/>
      <c r="WDP194" s="52"/>
      <c r="WDQ194" s="52"/>
      <c r="WDR194" s="52"/>
      <c r="WDS194" s="52"/>
      <c r="WDT194" s="52"/>
      <c r="WDU194" s="52"/>
      <c r="WDV194" s="52"/>
      <c r="WDW194" s="52"/>
      <c r="WDX194" s="52"/>
      <c r="WDY194" s="52"/>
      <c r="WDZ194" s="52"/>
      <c r="WEA194" s="52"/>
      <c r="WEB194" s="52"/>
      <c r="WEC194" s="52"/>
      <c r="WED194" s="52"/>
      <c r="WEE194" s="52"/>
      <c r="WEF194" s="52"/>
      <c r="WEG194" s="52"/>
      <c r="WEH194" s="52"/>
      <c r="WEI194" s="52"/>
      <c r="WEJ194" s="52"/>
      <c r="WEK194" s="52"/>
      <c r="WEL194" s="52"/>
      <c r="WEM194" s="52"/>
      <c r="WEN194" s="52"/>
      <c r="WEO194" s="52"/>
      <c r="WEP194" s="52"/>
      <c r="WEQ194" s="52"/>
      <c r="WER194" s="52"/>
      <c r="WES194" s="52"/>
      <c r="WET194" s="52"/>
      <c r="WEU194" s="52"/>
      <c r="WEV194" s="52"/>
      <c r="WEW194" s="52"/>
      <c r="WEX194" s="52"/>
      <c r="WEY194" s="52"/>
      <c r="WEZ194" s="52"/>
      <c r="WFA194" s="52"/>
      <c r="WFB194" s="52"/>
      <c r="WFC194" s="52"/>
      <c r="WFD194" s="52"/>
      <c r="WFE194" s="52"/>
      <c r="WFF194" s="52"/>
      <c r="WFG194" s="52"/>
      <c r="WFH194" s="52"/>
      <c r="WFI194" s="52"/>
      <c r="WFJ194" s="52"/>
      <c r="WFK194" s="52"/>
      <c r="WFL194" s="52"/>
      <c r="WFM194" s="52"/>
      <c r="WFN194" s="52"/>
      <c r="WFO194" s="52"/>
      <c r="WFP194" s="52"/>
      <c r="WFQ194" s="52"/>
      <c r="WFR194" s="52"/>
      <c r="WFS194" s="52"/>
      <c r="WFT194" s="52"/>
      <c r="WFU194" s="52"/>
      <c r="WFV194" s="52"/>
      <c r="WFW194" s="52"/>
      <c r="WFX194" s="52"/>
      <c r="WFY194" s="52"/>
      <c r="WFZ194" s="52"/>
      <c r="WGA194" s="52"/>
      <c r="WGB194" s="52"/>
      <c r="WGC194" s="52"/>
      <c r="WGD194" s="52"/>
      <c r="WGE194" s="52"/>
      <c r="WGF194" s="52"/>
      <c r="WGG194" s="52"/>
      <c r="WGH194" s="52"/>
      <c r="WGI194" s="52"/>
      <c r="WGJ194" s="52"/>
      <c r="WGK194" s="52"/>
      <c r="WGL194" s="52"/>
      <c r="WGM194" s="52"/>
      <c r="WGN194" s="52"/>
      <c r="WGO194" s="52"/>
      <c r="WGP194" s="52"/>
      <c r="WGQ194" s="52"/>
      <c r="WGR194" s="52"/>
      <c r="WGS194" s="52"/>
      <c r="WGT194" s="52"/>
      <c r="WGU194" s="52"/>
      <c r="WGV194" s="52"/>
      <c r="WGW194" s="52"/>
      <c r="WGX194" s="52"/>
      <c r="WGY194" s="52"/>
      <c r="WGZ194" s="52"/>
      <c r="WHA194" s="52"/>
      <c r="WHB194" s="52"/>
      <c r="WHC194" s="52"/>
      <c r="WHD194" s="52"/>
      <c r="WHE194" s="52"/>
      <c r="WHF194" s="52"/>
      <c r="WHG194" s="52"/>
      <c r="WHH194" s="52"/>
      <c r="WHI194" s="52"/>
      <c r="WHJ194" s="52"/>
      <c r="WHK194" s="52"/>
      <c r="WHL194" s="52"/>
      <c r="WHM194" s="52"/>
      <c r="WHN194" s="52"/>
      <c r="WHO194" s="52"/>
      <c r="WHP194" s="52"/>
      <c r="WHQ194" s="52"/>
      <c r="WHR194" s="52"/>
      <c r="WHS194" s="52"/>
      <c r="WHT194" s="52"/>
      <c r="WHU194" s="52"/>
      <c r="WHV194" s="52"/>
      <c r="WHW194" s="52"/>
      <c r="WHX194" s="52"/>
      <c r="WHY194" s="52"/>
      <c r="WHZ194" s="52"/>
      <c r="WIA194" s="52"/>
      <c r="WIB194" s="52"/>
      <c r="WIC194" s="52"/>
      <c r="WID194" s="52"/>
      <c r="WIE194" s="52"/>
      <c r="WIF194" s="52"/>
      <c r="WIG194" s="52"/>
      <c r="WIH194" s="52"/>
      <c r="WII194" s="52"/>
      <c r="WIJ194" s="52"/>
      <c r="WIK194" s="52"/>
      <c r="WIL194" s="52"/>
      <c r="WIM194" s="52"/>
      <c r="WIN194" s="52"/>
      <c r="WIO194" s="52"/>
      <c r="WIP194" s="52"/>
      <c r="WIQ194" s="52"/>
      <c r="WIR194" s="52"/>
      <c r="WIS194" s="52"/>
      <c r="WIT194" s="52"/>
      <c r="WIU194" s="52"/>
      <c r="WIV194" s="52"/>
      <c r="WIW194" s="52"/>
      <c r="WIX194" s="52"/>
      <c r="WIY194" s="52"/>
      <c r="WIZ194" s="52"/>
      <c r="WJA194" s="52"/>
      <c r="WJB194" s="52"/>
      <c r="WJC194" s="52"/>
      <c r="WJD194" s="52"/>
      <c r="WJE194" s="52"/>
      <c r="WJF194" s="52"/>
      <c r="WJG194" s="52"/>
      <c r="WJH194" s="52"/>
      <c r="WJI194" s="52"/>
      <c r="WJJ194" s="52"/>
      <c r="WJK194" s="52"/>
      <c r="WJL194" s="52"/>
      <c r="WJM194" s="52"/>
      <c r="WJN194" s="52"/>
      <c r="WJO194" s="52"/>
      <c r="WJP194" s="52"/>
      <c r="WJQ194" s="52"/>
      <c r="WJR194" s="52"/>
      <c r="WJS194" s="52"/>
      <c r="WJT194" s="52"/>
      <c r="WJU194" s="52"/>
      <c r="WJV194" s="52"/>
      <c r="WJW194" s="52"/>
      <c r="WJX194" s="52"/>
      <c r="WJY194" s="52"/>
      <c r="WJZ194" s="52"/>
      <c r="WKA194" s="52"/>
      <c r="WKB194" s="52"/>
      <c r="WKC194" s="52"/>
      <c r="WKD194" s="52"/>
      <c r="WKE194" s="52"/>
      <c r="WKF194" s="52"/>
      <c r="WKG194" s="52"/>
      <c r="WKH194" s="52"/>
      <c r="WKI194" s="52"/>
      <c r="WKJ194" s="52"/>
      <c r="WKK194" s="52"/>
      <c r="WKL194" s="52"/>
      <c r="WKM194" s="52"/>
      <c r="WKN194" s="52"/>
      <c r="WKO194" s="52"/>
      <c r="WKP194" s="52"/>
      <c r="WKQ194" s="52"/>
      <c r="WKR194" s="52"/>
      <c r="WKS194" s="52"/>
      <c r="WKT194" s="52"/>
      <c r="WKU194" s="52"/>
      <c r="WKV194" s="52"/>
      <c r="WKW194" s="52"/>
      <c r="WKX194" s="52"/>
      <c r="WKY194" s="52"/>
      <c r="WKZ194" s="52"/>
      <c r="WLA194" s="52"/>
      <c r="WLB194" s="52"/>
      <c r="WLC194" s="52"/>
      <c r="WLD194" s="52"/>
      <c r="WLE194" s="52"/>
      <c r="WLF194" s="52"/>
      <c r="WLG194" s="52"/>
      <c r="WLI194" s="52"/>
      <c r="WLK194" s="52"/>
      <c r="WLL194" s="52"/>
      <c r="WLM194" s="52"/>
      <c r="WLN194" s="52"/>
      <c r="WLO194" s="52"/>
      <c r="WLP194" s="52"/>
      <c r="WLQ194" s="52"/>
      <c r="WLR194" s="52"/>
      <c r="WLW194" s="52"/>
      <c r="WLX194" s="52"/>
      <c r="WLY194" s="52"/>
      <c r="WLZ194" s="52"/>
      <c r="WMA194" s="52"/>
      <c r="WMB194" s="52"/>
      <c r="WMC194" s="52"/>
      <c r="WMD194" s="52"/>
      <c r="WME194" s="52"/>
      <c r="WMF194" s="52"/>
      <c r="WMG194" s="52"/>
      <c r="WMH194" s="52"/>
      <c r="WMI194" s="52"/>
      <c r="WMJ194" s="52"/>
      <c r="WMK194" s="52"/>
      <c r="WML194" s="52"/>
      <c r="WMM194" s="52"/>
      <c r="WMN194" s="52"/>
      <c r="WMO194" s="52"/>
      <c r="WMP194" s="52"/>
      <c r="WMQ194" s="52"/>
      <c r="WMR194" s="52"/>
      <c r="WMS194" s="52"/>
      <c r="WMT194" s="52"/>
      <c r="WMU194" s="52"/>
      <c r="WMV194" s="52"/>
      <c r="WMW194" s="52"/>
      <c r="WMX194" s="52"/>
      <c r="WMY194" s="52"/>
      <c r="WMZ194" s="52"/>
      <c r="WNA194" s="52"/>
      <c r="WNB194" s="52"/>
      <c r="WNC194" s="52"/>
      <c r="WND194" s="52"/>
      <c r="WNE194" s="52"/>
      <c r="WNF194" s="52"/>
      <c r="WNG194" s="52"/>
      <c r="WNH194" s="52"/>
      <c r="WNI194" s="52"/>
      <c r="WNJ194" s="52"/>
      <c r="WNK194" s="52"/>
      <c r="WNL194" s="52"/>
      <c r="WNM194" s="52"/>
      <c r="WNN194" s="52"/>
      <c r="WNO194" s="52"/>
      <c r="WNP194" s="52"/>
      <c r="WNQ194" s="52"/>
      <c r="WNR194" s="52"/>
      <c r="WNS194" s="52"/>
      <c r="WNT194" s="52"/>
      <c r="WNU194" s="52"/>
      <c r="WNV194" s="52"/>
      <c r="WNW194" s="52"/>
      <c r="WNX194" s="52"/>
      <c r="WNY194" s="52"/>
      <c r="WNZ194" s="52"/>
      <c r="WOA194" s="52"/>
      <c r="WOB194" s="52"/>
      <c r="WOC194" s="52"/>
      <c r="WOD194" s="52"/>
      <c r="WOE194" s="52"/>
      <c r="WOF194" s="52"/>
      <c r="WOG194" s="52"/>
      <c r="WOH194" s="52"/>
      <c r="WOI194" s="52"/>
      <c r="WOJ194" s="52"/>
      <c r="WOK194" s="52"/>
      <c r="WOL194" s="52"/>
      <c r="WOM194" s="52"/>
      <c r="WON194" s="52"/>
      <c r="WOO194" s="52"/>
      <c r="WOP194" s="52"/>
      <c r="WOQ194" s="52"/>
      <c r="WOR194" s="52"/>
      <c r="WOS194" s="52"/>
      <c r="WOT194" s="52"/>
      <c r="WOU194" s="52"/>
      <c r="WOV194" s="52"/>
      <c r="WOW194" s="52"/>
      <c r="WOX194" s="52"/>
      <c r="WOY194" s="52"/>
      <c r="WOZ194" s="52"/>
      <c r="WPA194" s="52"/>
      <c r="WPB194" s="52"/>
      <c r="WPC194" s="52"/>
      <c r="WPD194" s="52"/>
      <c r="WPE194" s="52"/>
      <c r="WPF194" s="52"/>
      <c r="WPG194" s="52"/>
      <c r="WPH194" s="52"/>
      <c r="WPI194" s="52"/>
      <c r="WPJ194" s="52"/>
      <c r="WPK194" s="52"/>
      <c r="WPL194" s="52"/>
      <c r="WPM194" s="52"/>
      <c r="WPN194" s="52"/>
      <c r="WPO194" s="52"/>
      <c r="WPP194" s="52"/>
      <c r="WPQ194" s="52"/>
      <c r="WPR194" s="52"/>
      <c r="WPS194" s="52"/>
      <c r="WPT194" s="52"/>
      <c r="WPU194" s="52"/>
      <c r="WPV194" s="52"/>
      <c r="WPW194" s="52"/>
      <c r="WPX194" s="52"/>
      <c r="WPY194" s="52"/>
      <c r="WPZ194" s="52"/>
      <c r="WQA194" s="52"/>
      <c r="WQB194" s="52"/>
      <c r="WQC194" s="52"/>
      <c r="WQD194" s="52"/>
      <c r="WQE194" s="52"/>
      <c r="WQF194" s="52"/>
      <c r="WQG194" s="52"/>
      <c r="WQH194" s="52"/>
      <c r="WQI194" s="52"/>
      <c r="WQJ194" s="52"/>
      <c r="WQK194" s="52"/>
      <c r="WQL194" s="52"/>
      <c r="WQM194" s="52"/>
      <c r="WQN194" s="52"/>
      <c r="WQO194" s="52"/>
      <c r="WQP194" s="52"/>
      <c r="WQQ194" s="52"/>
      <c r="WQR194" s="52"/>
      <c r="WQS194" s="52"/>
      <c r="WQT194" s="52"/>
      <c r="WQU194" s="52"/>
      <c r="WQV194" s="52"/>
      <c r="WQW194" s="52"/>
      <c r="WQX194" s="52"/>
      <c r="WQY194" s="52"/>
      <c r="WQZ194" s="52"/>
      <c r="WRA194" s="52"/>
      <c r="WRB194" s="52"/>
      <c r="WRC194" s="52"/>
      <c r="WRD194" s="52"/>
      <c r="WRE194" s="52"/>
      <c r="WRF194" s="52"/>
      <c r="WRG194" s="52"/>
      <c r="WRH194" s="52"/>
      <c r="WRI194" s="52"/>
      <c r="WRJ194" s="52"/>
      <c r="WRK194" s="52"/>
      <c r="WRL194" s="52"/>
      <c r="WRM194" s="52"/>
      <c r="WRN194" s="52"/>
      <c r="WRO194" s="52"/>
      <c r="WRP194" s="52"/>
      <c r="WRQ194" s="52"/>
      <c r="WRR194" s="52"/>
      <c r="WRS194" s="52"/>
      <c r="WRT194" s="52"/>
      <c r="WRU194" s="52"/>
      <c r="WRV194" s="52"/>
      <c r="WRW194" s="52"/>
      <c r="WRX194" s="52"/>
      <c r="WRY194" s="52"/>
      <c r="WRZ194" s="52"/>
      <c r="WSA194" s="52"/>
      <c r="WSB194" s="52"/>
      <c r="WSC194" s="52"/>
      <c r="WSD194" s="52"/>
      <c r="WSE194" s="52"/>
      <c r="WSF194" s="52"/>
      <c r="WSG194" s="52"/>
      <c r="WSH194" s="52"/>
      <c r="WSI194" s="52"/>
      <c r="WSJ194" s="52"/>
      <c r="WSK194" s="52"/>
      <c r="WSL194" s="52"/>
      <c r="WSM194" s="52"/>
      <c r="WSN194" s="52"/>
      <c r="WSO194" s="52"/>
      <c r="WSP194" s="52"/>
      <c r="WSQ194" s="52"/>
      <c r="WSR194" s="52"/>
      <c r="WSS194" s="52"/>
      <c r="WST194" s="52"/>
      <c r="WSU194" s="52"/>
      <c r="WSV194" s="52"/>
      <c r="WSW194" s="52"/>
      <c r="WSX194" s="52"/>
      <c r="WSY194" s="52"/>
      <c r="WSZ194" s="52"/>
      <c r="WTA194" s="52"/>
      <c r="WTB194" s="52"/>
      <c r="WTC194" s="52"/>
      <c r="WTD194" s="52"/>
      <c r="WTE194" s="52"/>
      <c r="WTF194" s="52"/>
      <c r="WTG194" s="52"/>
      <c r="WTH194" s="52"/>
      <c r="WTI194" s="52"/>
      <c r="WTJ194" s="52"/>
      <c r="WTK194" s="52"/>
      <c r="WTL194" s="52"/>
      <c r="WTM194" s="52"/>
      <c r="WTN194" s="52"/>
      <c r="WTO194" s="52"/>
      <c r="WTP194" s="52"/>
      <c r="WTQ194" s="52"/>
      <c r="WTR194" s="52"/>
      <c r="WTS194" s="52"/>
      <c r="WTT194" s="52"/>
      <c r="WTU194" s="52"/>
      <c r="WTV194" s="52"/>
      <c r="WTW194" s="52"/>
      <c r="WTX194" s="52"/>
      <c r="WTY194" s="52"/>
      <c r="WTZ194" s="52"/>
      <c r="WUA194" s="52"/>
      <c r="WUB194" s="52"/>
      <c r="WUC194" s="52"/>
      <c r="WUD194" s="52"/>
      <c r="WUE194" s="52"/>
      <c r="WUF194" s="52"/>
      <c r="WUG194" s="52"/>
      <c r="WUH194" s="52"/>
      <c r="WUI194" s="52"/>
      <c r="WUJ194" s="52"/>
      <c r="WUK194" s="52"/>
      <c r="WUL194" s="52"/>
      <c r="WUM194" s="52"/>
      <c r="WUN194" s="52"/>
      <c r="WUO194" s="52"/>
      <c r="WUP194" s="52"/>
      <c r="WUQ194" s="52"/>
      <c r="WUR194" s="52"/>
      <c r="WUS194" s="52"/>
      <c r="WUT194" s="52"/>
      <c r="WUU194" s="52"/>
      <c r="WUV194" s="52"/>
      <c r="WUW194" s="52"/>
      <c r="WUX194" s="52"/>
      <c r="WUY194" s="52"/>
      <c r="WUZ194" s="52"/>
      <c r="WVA194" s="52"/>
      <c r="WVB194" s="52"/>
      <c r="WVC194" s="52"/>
      <c r="WVE194" s="52"/>
      <c r="WVG194" s="52"/>
      <c r="WVH194" s="52"/>
      <c r="WVI194" s="52"/>
      <c r="WVJ194" s="52"/>
      <c r="WVK194" s="52"/>
      <c r="WVL194" s="52"/>
      <c r="WVM194" s="52"/>
      <c r="WVN194" s="52"/>
      <c r="WVS194" s="52"/>
      <c r="WVT194" s="52"/>
      <c r="WVU194" s="52"/>
      <c r="WVV194" s="52"/>
      <c r="WVW194" s="52"/>
      <c r="WVX194" s="52"/>
      <c r="WVY194" s="52"/>
      <c r="WVZ194" s="52"/>
      <c r="WWA194" s="52"/>
      <c r="WWB194" s="52"/>
      <c r="WWC194" s="52"/>
      <c r="WWD194" s="52"/>
      <c r="WWE194" s="52"/>
      <c r="WWF194" s="52"/>
      <c r="WWG194" s="52"/>
      <c r="WWH194" s="52"/>
      <c r="WWI194" s="52"/>
      <c r="WWJ194" s="52"/>
      <c r="WWK194" s="52"/>
      <c r="WWL194" s="52"/>
      <c r="WWM194" s="52"/>
      <c r="WWN194" s="52"/>
      <c r="WWO194" s="52"/>
      <c r="WWP194" s="52"/>
      <c r="WWQ194" s="52"/>
      <c r="WWR194" s="52"/>
      <c r="WWS194" s="52"/>
      <c r="WWT194" s="52"/>
      <c r="WWU194" s="52"/>
      <c r="WWV194" s="52"/>
      <c r="WWW194" s="52"/>
      <c r="WWX194" s="52"/>
      <c r="WWY194" s="52"/>
      <c r="WWZ194" s="52"/>
      <c r="WXA194" s="52"/>
      <c r="WXB194" s="52"/>
      <c r="WXC194" s="52"/>
      <c r="WXD194" s="52"/>
      <c r="WXE194" s="52"/>
      <c r="WXF194" s="52"/>
      <c r="WXG194" s="52"/>
      <c r="WXH194" s="52"/>
      <c r="WXI194" s="52"/>
      <c r="WXJ194" s="52"/>
      <c r="WXK194" s="52"/>
      <c r="WXL194" s="52"/>
      <c r="WXM194" s="52"/>
      <c r="WXN194" s="52"/>
      <c r="WXO194" s="52"/>
      <c r="WXP194" s="52"/>
      <c r="WXQ194" s="52"/>
      <c r="WXR194" s="52"/>
      <c r="WXS194" s="52"/>
      <c r="WXT194" s="52"/>
      <c r="WXU194" s="52"/>
      <c r="WXV194" s="52"/>
      <c r="WXW194" s="52"/>
      <c r="WXX194" s="52"/>
      <c r="WXY194" s="52"/>
      <c r="WXZ194" s="52"/>
      <c r="WYA194" s="52"/>
      <c r="WYB194" s="52"/>
      <c r="WYC194" s="52"/>
      <c r="WYD194" s="52"/>
      <c r="WYE194" s="52"/>
      <c r="WYF194" s="52"/>
      <c r="WYG194" s="52"/>
      <c r="WYH194" s="52"/>
      <c r="WYI194" s="52"/>
      <c r="WYJ194" s="52"/>
      <c r="WYK194" s="52"/>
      <c r="WYL194" s="52"/>
      <c r="WYM194" s="52"/>
      <c r="WYN194" s="52"/>
      <c r="WYO194" s="52"/>
      <c r="WYP194" s="52"/>
      <c r="WYQ194" s="52"/>
      <c r="WYR194" s="52"/>
      <c r="WYS194" s="52"/>
      <c r="WYT194" s="52"/>
      <c r="WYU194" s="52"/>
      <c r="WYV194" s="52"/>
      <c r="WYW194" s="52"/>
      <c r="WYX194" s="52"/>
      <c r="WYY194" s="52"/>
      <c r="WYZ194" s="52"/>
      <c r="WZA194" s="52"/>
      <c r="WZB194" s="52"/>
      <c r="WZC194" s="52"/>
      <c r="WZD194" s="52"/>
      <c r="WZE194" s="52"/>
      <c r="WZF194" s="52"/>
      <c r="WZG194" s="52"/>
      <c r="WZH194" s="52"/>
      <c r="WZI194" s="52"/>
      <c r="WZJ194" s="52"/>
      <c r="WZK194" s="52"/>
      <c r="WZL194" s="52"/>
      <c r="WZM194" s="52"/>
      <c r="WZN194" s="52"/>
      <c r="WZO194" s="52"/>
      <c r="WZP194" s="52"/>
      <c r="WZQ194" s="52"/>
      <c r="WZR194" s="52"/>
      <c r="WZS194" s="52"/>
      <c r="WZT194" s="52"/>
      <c r="WZU194" s="52"/>
      <c r="WZV194" s="52"/>
      <c r="WZW194" s="52"/>
      <c r="WZX194" s="52"/>
      <c r="WZY194" s="52"/>
      <c r="WZZ194" s="52"/>
      <c r="XAA194" s="52"/>
      <c r="XAB194" s="52"/>
      <c r="XAC194" s="52"/>
      <c r="XAD194" s="52"/>
      <c r="XAE194" s="52"/>
      <c r="XAF194" s="52"/>
      <c r="XAG194" s="52"/>
      <c r="XAH194" s="52"/>
      <c r="XAI194" s="52"/>
      <c r="XAJ194" s="52"/>
      <c r="XAK194" s="52"/>
      <c r="XAL194" s="52"/>
      <c r="XAM194" s="52"/>
      <c r="XAN194" s="52"/>
      <c r="XAO194" s="52"/>
      <c r="XAP194" s="52"/>
      <c r="XAQ194" s="52"/>
      <c r="XAR194" s="52"/>
      <c r="XAS194" s="52"/>
      <c r="XAT194" s="52"/>
      <c r="XAU194" s="52"/>
      <c r="XAV194" s="52"/>
      <c r="XAW194" s="52"/>
      <c r="XAX194" s="52"/>
      <c r="XAY194" s="52"/>
      <c r="XAZ194" s="52"/>
      <c r="XBA194" s="52"/>
      <c r="XBB194" s="52"/>
      <c r="XBC194" s="52"/>
      <c r="XBD194" s="52"/>
      <c r="XBE194" s="52"/>
      <c r="XBF194" s="52"/>
      <c r="XBG194" s="52"/>
      <c r="XBH194" s="52"/>
      <c r="XBI194" s="52"/>
      <c r="XBJ194" s="52"/>
      <c r="XBK194" s="52"/>
      <c r="XBL194" s="52"/>
      <c r="XBM194" s="52"/>
      <c r="XBN194" s="52"/>
      <c r="XBO194" s="52"/>
      <c r="XBP194" s="52"/>
      <c r="XBQ194" s="52"/>
      <c r="XBR194" s="52"/>
      <c r="XBS194" s="52"/>
      <c r="XBT194" s="52"/>
      <c r="XBU194" s="52"/>
      <c r="XBV194" s="52"/>
      <c r="XBW194" s="52"/>
      <c r="XBX194" s="52"/>
      <c r="XBY194" s="52"/>
      <c r="XBZ194" s="52"/>
      <c r="XCA194" s="52"/>
      <c r="XCB194" s="52"/>
      <c r="XCC194" s="52"/>
      <c r="XCD194" s="52"/>
      <c r="XCE194" s="52"/>
      <c r="XCF194" s="52"/>
      <c r="XCG194" s="52"/>
      <c r="XCH194" s="52"/>
      <c r="XCI194" s="52"/>
      <c r="XCJ194" s="52"/>
      <c r="XCK194" s="52"/>
      <c r="XCL194" s="52"/>
      <c r="XCM194" s="52"/>
      <c r="XCN194" s="52"/>
      <c r="XCO194" s="52"/>
      <c r="XCP194" s="52"/>
      <c r="XCQ194" s="52"/>
      <c r="XCR194" s="52"/>
      <c r="XCS194" s="52"/>
      <c r="XCT194" s="52"/>
      <c r="XCU194" s="52"/>
      <c r="XCV194" s="52"/>
      <c r="XCW194" s="52"/>
      <c r="XCX194" s="52"/>
      <c r="XCY194" s="52"/>
      <c r="XCZ194" s="52"/>
      <c r="XDA194" s="52"/>
      <c r="XDB194" s="52"/>
      <c r="XDC194" s="52"/>
      <c r="XDD194" s="52"/>
      <c r="XDE194" s="52"/>
      <c r="XDF194" s="52"/>
      <c r="XDG194" s="52"/>
      <c r="XDH194" s="52"/>
      <c r="XDI194" s="52"/>
      <c r="XDJ194" s="52"/>
      <c r="XDK194" s="52"/>
      <c r="XDL194" s="52"/>
      <c r="XDM194" s="52"/>
      <c r="XDN194" s="52"/>
      <c r="XDO194" s="52"/>
      <c r="XDP194" s="52"/>
      <c r="XDQ194" s="52"/>
      <c r="XDR194" s="52"/>
      <c r="XDS194" s="52"/>
      <c r="XDT194" s="52"/>
      <c r="XDU194" s="52"/>
      <c r="XDV194" s="52"/>
      <c r="XDW194" s="52"/>
      <c r="XDX194" s="52"/>
      <c r="XDY194" s="52"/>
      <c r="XDZ194" s="52"/>
      <c r="XEA194" s="52"/>
      <c r="XEB194" s="52"/>
      <c r="XEC194" s="52"/>
      <c r="XED194" s="52"/>
      <c r="XEE194" s="52"/>
      <c r="XEF194" s="52"/>
      <c r="XEG194" s="52"/>
      <c r="XEH194" s="52"/>
      <c r="XEI194" s="52"/>
      <c r="XEJ194" s="52"/>
      <c r="XEK194" s="52"/>
      <c r="XEL194" s="52"/>
      <c r="XEM194" s="52"/>
      <c r="XEN194" s="52"/>
      <c r="XEO194" s="52"/>
      <c r="XEP194" s="52"/>
      <c r="XEQ194" s="52"/>
      <c r="XER194" s="52"/>
      <c r="XES194" s="52"/>
      <c r="XET194" s="52"/>
      <c r="XEU194" s="52"/>
      <c r="XEV194" s="52"/>
      <c r="XEW194" s="52"/>
      <c r="XEX194" s="52"/>
      <c r="XEY194" s="52"/>
    </row>
    <row r="195" spans="1:16379" ht="16.5" hidden="1" customHeight="1">
      <c r="A195" s="35" t="s">
        <v>189</v>
      </c>
      <c r="B195" s="36"/>
      <c r="C195" s="36"/>
      <c r="D195" s="36"/>
      <c r="E195" s="37" t="e">
        <f t="shared" si="19"/>
        <v>#DIV/0!</v>
      </c>
      <c r="F195" s="23"/>
      <c r="G195" s="38">
        <f>D195-F195</f>
        <v>0</v>
      </c>
      <c r="H195" s="39" t="e">
        <f t="shared" si="20"/>
        <v>#DIV/0!</v>
      </c>
      <c r="I195" s="36">
        <v>0</v>
      </c>
      <c r="J195" s="38">
        <f>I195-B195</f>
        <v>0</v>
      </c>
      <c r="K195" s="37" t="e">
        <f t="shared" si="22"/>
        <v>#DIV/0!</v>
      </c>
      <c r="L195" s="3"/>
      <c r="M195" s="23">
        <v>0</v>
      </c>
      <c r="N195" s="23">
        <v>0</v>
      </c>
      <c r="O195" s="32">
        <f t="shared" si="18"/>
        <v>0</v>
      </c>
      <c r="P195" s="3"/>
      <c r="Q195" s="3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S195" s="3"/>
      <c r="IU195" s="3"/>
      <c r="IV195" s="3"/>
      <c r="IW195" s="3"/>
      <c r="IX195" s="3"/>
      <c r="IY195" s="3"/>
      <c r="IZ195" s="3"/>
      <c r="JA195" s="3"/>
      <c r="JB195" s="3"/>
      <c r="JG195" s="3"/>
      <c r="JH195" s="3"/>
      <c r="JI195" s="3"/>
      <c r="JJ195" s="3"/>
      <c r="JK195" s="3"/>
      <c r="JL195" s="3"/>
      <c r="JM195" s="3"/>
      <c r="JN195" s="3"/>
      <c r="JO195" s="3"/>
      <c r="JP195" s="3"/>
      <c r="JQ195" s="3"/>
      <c r="JR195" s="3"/>
      <c r="JS195" s="3"/>
      <c r="JT195" s="3"/>
      <c r="JU195" s="3"/>
      <c r="JV195" s="3"/>
      <c r="JW195" s="3"/>
      <c r="JX195" s="3"/>
      <c r="JY195" s="3"/>
      <c r="JZ195" s="3"/>
      <c r="KA195" s="3"/>
      <c r="KB195" s="3"/>
      <c r="KC195" s="3"/>
      <c r="KD195" s="3"/>
      <c r="KE195" s="3"/>
      <c r="KF195" s="3"/>
      <c r="KG195" s="3"/>
      <c r="KH195" s="3"/>
      <c r="KI195" s="3"/>
      <c r="KJ195" s="3"/>
      <c r="KK195" s="3"/>
      <c r="KL195" s="3"/>
      <c r="KM195" s="3"/>
      <c r="KN195" s="3"/>
      <c r="KO195" s="3"/>
      <c r="KP195" s="3"/>
      <c r="KQ195" s="3"/>
      <c r="KR195" s="3"/>
      <c r="KS195" s="3"/>
      <c r="KT195" s="3"/>
      <c r="KU195" s="3"/>
      <c r="KV195" s="3"/>
      <c r="KW195" s="3"/>
      <c r="KX195" s="3"/>
      <c r="KY195" s="3"/>
      <c r="KZ195" s="3"/>
      <c r="LA195" s="3"/>
      <c r="LB195" s="3"/>
      <c r="LC195" s="3"/>
      <c r="LD195" s="3"/>
      <c r="LE195" s="3"/>
      <c r="LF195" s="3"/>
      <c r="LG195" s="3"/>
      <c r="LH195" s="3"/>
      <c r="LI195" s="3"/>
      <c r="LJ195" s="3"/>
      <c r="LK195" s="3"/>
      <c r="LL195" s="3"/>
      <c r="LM195" s="3"/>
      <c r="LN195" s="3"/>
      <c r="LO195" s="3"/>
      <c r="LP195" s="3"/>
      <c r="LQ195" s="3"/>
      <c r="LR195" s="3"/>
      <c r="LS195" s="3"/>
      <c r="LT195" s="3"/>
      <c r="LU195" s="3"/>
      <c r="LV195" s="3"/>
      <c r="LW195" s="3"/>
      <c r="LX195" s="3"/>
      <c r="LY195" s="3"/>
      <c r="LZ195" s="3"/>
      <c r="MA195" s="3"/>
      <c r="MB195" s="3"/>
      <c r="MC195" s="3"/>
      <c r="MD195" s="3"/>
      <c r="ME195" s="3"/>
      <c r="MF195" s="3"/>
      <c r="MG195" s="3"/>
      <c r="MH195" s="3"/>
      <c r="MI195" s="3"/>
      <c r="MJ195" s="3"/>
      <c r="MK195" s="3"/>
      <c r="ML195" s="3"/>
      <c r="MM195" s="3"/>
      <c r="MN195" s="3"/>
      <c r="MO195" s="3"/>
      <c r="MP195" s="3"/>
      <c r="MQ195" s="3"/>
      <c r="MR195" s="3"/>
      <c r="MS195" s="3"/>
      <c r="MT195" s="3"/>
      <c r="MU195" s="3"/>
      <c r="MV195" s="3"/>
      <c r="MW195" s="3"/>
      <c r="MX195" s="3"/>
      <c r="MY195" s="3"/>
      <c r="MZ195" s="3"/>
      <c r="NA195" s="3"/>
      <c r="NB195" s="3"/>
      <c r="NC195" s="3"/>
      <c r="ND195" s="3"/>
      <c r="NE195" s="3"/>
      <c r="NF195" s="3"/>
      <c r="NG195" s="3"/>
      <c r="NH195" s="3"/>
      <c r="NI195" s="3"/>
      <c r="NJ195" s="3"/>
      <c r="NK195" s="3"/>
      <c r="NL195" s="3"/>
      <c r="NM195" s="3"/>
      <c r="NN195" s="3"/>
      <c r="NO195" s="3"/>
      <c r="NP195" s="3"/>
      <c r="NQ195" s="3"/>
      <c r="NR195" s="3"/>
      <c r="NS195" s="3"/>
      <c r="NT195" s="3"/>
      <c r="NU195" s="3"/>
      <c r="NV195" s="3"/>
      <c r="NW195" s="3"/>
      <c r="NX195" s="3"/>
      <c r="NY195" s="3"/>
      <c r="NZ195" s="3"/>
      <c r="OA195" s="3"/>
      <c r="OB195" s="3"/>
      <c r="OC195" s="3"/>
      <c r="OD195" s="3"/>
      <c r="OE195" s="3"/>
      <c r="OF195" s="3"/>
      <c r="OG195" s="3"/>
      <c r="OH195" s="3"/>
      <c r="OI195" s="3"/>
      <c r="OJ195" s="3"/>
      <c r="OK195" s="3"/>
      <c r="OL195" s="3"/>
      <c r="OM195" s="3"/>
      <c r="ON195" s="3"/>
      <c r="OO195" s="3"/>
      <c r="OP195" s="3"/>
      <c r="OQ195" s="3"/>
      <c r="OR195" s="3"/>
      <c r="OS195" s="3"/>
      <c r="OT195" s="3"/>
      <c r="OU195" s="3"/>
      <c r="OV195" s="3"/>
      <c r="OW195" s="3"/>
      <c r="OX195" s="3"/>
      <c r="OY195" s="3"/>
      <c r="OZ195" s="3"/>
      <c r="PA195" s="3"/>
      <c r="PB195" s="3"/>
      <c r="PC195" s="3"/>
      <c r="PD195" s="3"/>
      <c r="PE195" s="3"/>
      <c r="PF195" s="3"/>
      <c r="PG195" s="3"/>
      <c r="PH195" s="3"/>
      <c r="PI195" s="3"/>
      <c r="PJ195" s="3"/>
      <c r="PK195" s="3"/>
      <c r="PL195" s="3"/>
      <c r="PM195" s="3"/>
      <c r="PN195" s="3"/>
      <c r="PO195" s="3"/>
      <c r="PP195" s="3"/>
      <c r="PQ195" s="3"/>
      <c r="PR195" s="3"/>
      <c r="PS195" s="3"/>
      <c r="PT195" s="3"/>
      <c r="PU195" s="3"/>
      <c r="PV195" s="3"/>
      <c r="PW195" s="3"/>
      <c r="PX195" s="3"/>
      <c r="PY195" s="3"/>
      <c r="PZ195" s="3"/>
      <c r="QA195" s="3"/>
      <c r="QB195" s="3"/>
      <c r="QC195" s="3"/>
      <c r="QD195" s="3"/>
      <c r="QE195" s="3"/>
      <c r="QF195" s="3"/>
      <c r="QG195" s="3"/>
      <c r="QH195" s="3"/>
      <c r="QI195" s="3"/>
      <c r="QJ195" s="3"/>
      <c r="QK195" s="3"/>
      <c r="QL195" s="3"/>
      <c r="QM195" s="3"/>
      <c r="QN195" s="3"/>
      <c r="QO195" s="3"/>
      <c r="QP195" s="3"/>
      <c r="QQ195" s="3"/>
      <c r="QR195" s="3"/>
      <c r="QS195" s="3"/>
      <c r="QT195" s="3"/>
      <c r="QU195" s="3"/>
      <c r="QV195" s="3"/>
      <c r="QW195" s="3"/>
      <c r="QX195" s="3"/>
      <c r="QY195" s="3"/>
      <c r="QZ195" s="3"/>
      <c r="RA195" s="3"/>
      <c r="RB195" s="3"/>
      <c r="RC195" s="3"/>
      <c r="RD195" s="3"/>
      <c r="RE195" s="3"/>
      <c r="RF195" s="3"/>
      <c r="RG195" s="3"/>
      <c r="RH195" s="3"/>
      <c r="RI195" s="3"/>
      <c r="RJ195" s="3"/>
      <c r="RK195" s="3"/>
      <c r="RL195" s="3"/>
      <c r="RM195" s="3"/>
      <c r="RN195" s="3"/>
      <c r="RO195" s="3"/>
      <c r="RP195" s="3"/>
      <c r="RQ195" s="3"/>
      <c r="RR195" s="3"/>
      <c r="RS195" s="3"/>
      <c r="RT195" s="3"/>
      <c r="RU195" s="3"/>
      <c r="RV195" s="3"/>
      <c r="RW195" s="3"/>
      <c r="RX195" s="3"/>
      <c r="RY195" s="3"/>
      <c r="RZ195" s="3"/>
      <c r="SA195" s="3"/>
      <c r="SB195" s="3"/>
      <c r="SC195" s="3"/>
      <c r="SD195" s="3"/>
      <c r="SE195" s="3"/>
      <c r="SF195" s="3"/>
      <c r="SG195" s="3"/>
      <c r="SH195" s="3"/>
      <c r="SI195" s="3"/>
      <c r="SJ195" s="3"/>
      <c r="SK195" s="3"/>
      <c r="SL195" s="3"/>
      <c r="SM195" s="3"/>
      <c r="SO195" s="3"/>
      <c r="SQ195" s="3"/>
      <c r="SR195" s="3"/>
      <c r="SS195" s="3"/>
      <c r="ST195" s="3"/>
      <c r="SU195" s="3"/>
      <c r="SV195" s="3"/>
      <c r="SW195" s="3"/>
      <c r="SX195" s="3"/>
      <c r="TC195" s="3"/>
      <c r="TD195" s="3"/>
      <c r="TE195" s="3"/>
      <c r="TF195" s="3"/>
      <c r="TG195" s="3"/>
      <c r="TH195" s="3"/>
      <c r="TI195" s="3"/>
      <c r="TJ195" s="3"/>
      <c r="TK195" s="3"/>
      <c r="TL195" s="3"/>
      <c r="TM195" s="3"/>
      <c r="TN195" s="3"/>
      <c r="TO195" s="3"/>
      <c r="TP195" s="3"/>
      <c r="TQ195" s="3"/>
      <c r="TR195" s="3"/>
      <c r="TS195" s="3"/>
      <c r="TT195" s="3"/>
      <c r="TU195" s="3"/>
      <c r="TV195" s="3"/>
      <c r="TW195" s="3"/>
      <c r="TX195" s="3"/>
      <c r="TY195" s="3"/>
      <c r="TZ195" s="3"/>
      <c r="UA195" s="3"/>
      <c r="UB195" s="3"/>
      <c r="UC195" s="3"/>
      <c r="UD195" s="3"/>
      <c r="UE195" s="3"/>
      <c r="UF195" s="3"/>
      <c r="UG195" s="3"/>
      <c r="UH195" s="3"/>
      <c r="UI195" s="3"/>
      <c r="UJ195" s="3"/>
      <c r="UK195" s="3"/>
      <c r="UL195" s="3"/>
      <c r="UM195" s="3"/>
      <c r="UN195" s="3"/>
      <c r="UO195" s="3"/>
      <c r="UP195" s="3"/>
      <c r="UQ195" s="3"/>
      <c r="UR195" s="3"/>
      <c r="US195" s="3"/>
      <c r="UT195" s="3"/>
      <c r="UU195" s="3"/>
      <c r="UV195" s="3"/>
      <c r="UW195" s="3"/>
      <c r="UX195" s="3"/>
      <c r="UY195" s="3"/>
      <c r="UZ195" s="3"/>
      <c r="VA195" s="3"/>
      <c r="VB195" s="3"/>
      <c r="VC195" s="3"/>
      <c r="VD195" s="3"/>
      <c r="VE195" s="3"/>
      <c r="VF195" s="3"/>
      <c r="VG195" s="3"/>
      <c r="VH195" s="3"/>
      <c r="VI195" s="3"/>
      <c r="VJ195" s="3"/>
      <c r="VK195" s="3"/>
      <c r="VL195" s="3"/>
      <c r="VM195" s="3"/>
      <c r="VN195" s="3"/>
      <c r="VO195" s="3"/>
      <c r="VP195" s="3"/>
      <c r="VQ195" s="3"/>
      <c r="VR195" s="3"/>
      <c r="VS195" s="3"/>
      <c r="VT195" s="3"/>
      <c r="VU195" s="3"/>
      <c r="VV195" s="3"/>
      <c r="VW195" s="3"/>
      <c r="VX195" s="3"/>
      <c r="VY195" s="3"/>
      <c r="VZ195" s="3"/>
      <c r="WA195" s="3"/>
      <c r="WB195" s="3"/>
      <c r="WC195" s="3"/>
      <c r="WD195" s="3"/>
      <c r="WE195" s="3"/>
      <c r="WF195" s="3"/>
      <c r="WG195" s="3"/>
      <c r="WH195" s="3"/>
      <c r="WI195" s="3"/>
      <c r="WJ195" s="3"/>
      <c r="WK195" s="3"/>
      <c r="WL195" s="3"/>
      <c r="WM195" s="3"/>
      <c r="WN195" s="3"/>
      <c r="WO195" s="3"/>
      <c r="WP195" s="3"/>
      <c r="WQ195" s="3"/>
      <c r="WR195" s="3"/>
      <c r="WS195" s="3"/>
      <c r="WT195" s="3"/>
      <c r="WU195" s="3"/>
      <c r="WV195" s="3"/>
      <c r="WW195" s="3"/>
      <c r="WX195" s="3"/>
      <c r="WY195" s="3"/>
      <c r="WZ195" s="3"/>
      <c r="XA195" s="3"/>
      <c r="XB195" s="3"/>
      <c r="XC195" s="3"/>
      <c r="XD195" s="3"/>
      <c r="XE195" s="3"/>
      <c r="XF195" s="3"/>
      <c r="XG195" s="3"/>
      <c r="XH195" s="3"/>
      <c r="XI195" s="3"/>
      <c r="XJ195" s="3"/>
      <c r="XK195" s="3"/>
      <c r="XL195" s="3"/>
      <c r="XM195" s="3"/>
      <c r="XN195" s="3"/>
      <c r="XO195" s="3"/>
      <c r="XP195" s="3"/>
      <c r="XQ195" s="3"/>
      <c r="XR195" s="3"/>
      <c r="XS195" s="3"/>
      <c r="XT195" s="3"/>
      <c r="XU195" s="3"/>
      <c r="XV195" s="3"/>
      <c r="XW195" s="3"/>
      <c r="XX195" s="3"/>
      <c r="XY195" s="3"/>
      <c r="XZ195" s="3"/>
      <c r="YA195" s="3"/>
      <c r="YB195" s="3"/>
      <c r="YC195" s="3"/>
      <c r="YD195" s="3"/>
      <c r="YE195" s="3"/>
      <c r="YF195" s="3"/>
      <c r="YG195" s="3"/>
      <c r="YH195" s="3"/>
      <c r="YI195" s="3"/>
      <c r="YJ195" s="3"/>
      <c r="YK195" s="3"/>
      <c r="YL195" s="3"/>
      <c r="YM195" s="3"/>
      <c r="YN195" s="3"/>
      <c r="YO195" s="3"/>
      <c r="YP195" s="3"/>
      <c r="YQ195" s="3"/>
      <c r="YR195" s="3"/>
      <c r="YS195" s="3"/>
      <c r="YT195" s="3"/>
      <c r="YU195" s="3"/>
      <c r="YV195" s="3"/>
      <c r="YW195" s="3"/>
      <c r="YX195" s="3"/>
      <c r="YY195" s="3"/>
      <c r="YZ195" s="3"/>
      <c r="ZA195" s="3"/>
      <c r="ZB195" s="3"/>
      <c r="ZC195" s="3"/>
      <c r="ZD195" s="3"/>
      <c r="ZE195" s="3"/>
      <c r="ZF195" s="3"/>
      <c r="ZG195" s="3"/>
      <c r="ZH195" s="3"/>
      <c r="ZI195" s="3"/>
      <c r="ZJ195" s="3"/>
      <c r="ZK195" s="3"/>
      <c r="ZL195" s="3"/>
      <c r="ZM195" s="3"/>
      <c r="ZN195" s="3"/>
      <c r="ZO195" s="3"/>
      <c r="ZP195" s="3"/>
      <c r="ZQ195" s="3"/>
      <c r="ZR195" s="3"/>
      <c r="ZS195" s="3"/>
      <c r="ZT195" s="3"/>
      <c r="ZU195" s="3"/>
      <c r="ZV195" s="3"/>
      <c r="ZW195" s="3"/>
      <c r="ZX195" s="3"/>
      <c r="ZY195" s="3"/>
      <c r="ZZ195" s="3"/>
      <c r="AAA195" s="3"/>
      <c r="AAB195" s="3"/>
      <c r="AAC195" s="3"/>
      <c r="AAD195" s="3"/>
      <c r="AAE195" s="3"/>
      <c r="AAF195" s="3"/>
      <c r="AAG195" s="3"/>
      <c r="AAH195" s="3"/>
      <c r="AAI195" s="3"/>
      <c r="AAJ195" s="3"/>
      <c r="AAK195" s="3"/>
      <c r="AAL195" s="3"/>
      <c r="AAM195" s="3"/>
      <c r="AAN195" s="3"/>
      <c r="AAO195" s="3"/>
      <c r="AAP195" s="3"/>
      <c r="AAQ195" s="3"/>
      <c r="AAR195" s="3"/>
      <c r="AAS195" s="3"/>
      <c r="AAT195" s="3"/>
      <c r="AAU195" s="3"/>
      <c r="AAV195" s="3"/>
      <c r="AAW195" s="3"/>
      <c r="AAX195" s="3"/>
      <c r="AAY195" s="3"/>
      <c r="AAZ195" s="3"/>
      <c r="ABA195" s="3"/>
      <c r="ABB195" s="3"/>
      <c r="ABC195" s="3"/>
      <c r="ABD195" s="3"/>
      <c r="ABE195" s="3"/>
      <c r="ABF195" s="3"/>
      <c r="ABG195" s="3"/>
      <c r="ABH195" s="3"/>
      <c r="ABI195" s="3"/>
      <c r="ABJ195" s="3"/>
      <c r="ABK195" s="3"/>
      <c r="ABL195" s="3"/>
      <c r="ABM195" s="3"/>
      <c r="ABN195" s="3"/>
      <c r="ABO195" s="3"/>
      <c r="ABP195" s="3"/>
      <c r="ABQ195" s="3"/>
      <c r="ABR195" s="3"/>
      <c r="ABS195" s="3"/>
      <c r="ABT195" s="3"/>
      <c r="ABU195" s="3"/>
      <c r="ABV195" s="3"/>
      <c r="ABW195" s="3"/>
      <c r="ABX195" s="3"/>
      <c r="ABY195" s="3"/>
      <c r="ABZ195" s="3"/>
      <c r="ACA195" s="3"/>
      <c r="ACB195" s="3"/>
      <c r="ACC195" s="3"/>
      <c r="ACD195" s="3"/>
      <c r="ACE195" s="3"/>
      <c r="ACF195" s="3"/>
      <c r="ACG195" s="3"/>
      <c r="ACH195" s="3"/>
      <c r="ACI195" s="3"/>
      <c r="ACK195" s="3"/>
      <c r="ACM195" s="3"/>
      <c r="ACN195" s="3"/>
      <c r="ACO195" s="3"/>
      <c r="ACP195" s="3"/>
      <c r="ACQ195" s="3"/>
      <c r="ACR195" s="3"/>
      <c r="ACS195" s="3"/>
      <c r="ACT195" s="3"/>
      <c r="ACY195" s="3"/>
      <c r="ACZ195" s="3"/>
      <c r="ADA195" s="3"/>
      <c r="ADB195" s="3"/>
      <c r="ADC195" s="3"/>
      <c r="ADD195" s="3"/>
      <c r="ADE195" s="3"/>
      <c r="ADF195" s="3"/>
      <c r="ADG195" s="3"/>
      <c r="ADH195" s="3"/>
      <c r="ADI195" s="3"/>
      <c r="ADJ195" s="3"/>
      <c r="ADK195" s="3"/>
      <c r="ADL195" s="3"/>
      <c r="ADM195" s="3"/>
      <c r="ADN195" s="3"/>
      <c r="ADO195" s="3"/>
      <c r="ADP195" s="3"/>
      <c r="ADQ195" s="3"/>
      <c r="ADR195" s="3"/>
      <c r="ADS195" s="3"/>
      <c r="ADT195" s="3"/>
      <c r="ADU195" s="3"/>
      <c r="ADV195" s="3"/>
      <c r="ADW195" s="3"/>
      <c r="ADX195" s="3"/>
      <c r="ADY195" s="3"/>
      <c r="ADZ195" s="3"/>
      <c r="AEA195" s="3"/>
      <c r="AEB195" s="3"/>
      <c r="AEC195" s="3"/>
      <c r="AED195" s="3"/>
      <c r="AEE195" s="3"/>
      <c r="AEF195" s="3"/>
      <c r="AEG195" s="3"/>
      <c r="AEH195" s="3"/>
      <c r="AEI195" s="3"/>
      <c r="AEJ195" s="3"/>
      <c r="AEK195" s="3"/>
      <c r="AEL195" s="3"/>
      <c r="AEM195" s="3"/>
      <c r="AEN195" s="3"/>
      <c r="AEO195" s="3"/>
      <c r="AEP195" s="3"/>
      <c r="AEQ195" s="3"/>
      <c r="AER195" s="3"/>
      <c r="AES195" s="3"/>
      <c r="AET195" s="3"/>
      <c r="AEU195" s="3"/>
      <c r="AEV195" s="3"/>
      <c r="AEW195" s="3"/>
      <c r="AEX195" s="3"/>
      <c r="AEY195" s="3"/>
      <c r="AEZ195" s="3"/>
      <c r="AFA195" s="3"/>
      <c r="AFB195" s="3"/>
      <c r="AFC195" s="3"/>
      <c r="AFD195" s="3"/>
      <c r="AFE195" s="3"/>
      <c r="AFF195" s="3"/>
      <c r="AFG195" s="3"/>
      <c r="AFH195" s="3"/>
      <c r="AFI195" s="3"/>
      <c r="AFJ195" s="3"/>
      <c r="AFK195" s="3"/>
      <c r="AFL195" s="3"/>
      <c r="AFM195" s="3"/>
      <c r="AFN195" s="3"/>
      <c r="AFO195" s="3"/>
      <c r="AFP195" s="3"/>
      <c r="AFQ195" s="3"/>
      <c r="AFR195" s="3"/>
      <c r="AFS195" s="3"/>
      <c r="AFT195" s="3"/>
      <c r="AFU195" s="3"/>
      <c r="AFV195" s="3"/>
      <c r="AFW195" s="3"/>
      <c r="AFX195" s="3"/>
      <c r="AFY195" s="3"/>
      <c r="AFZ195" s="3"/>
      <c r="AGA195" s="3"/>
      <c r="AGB195" s="3"/>
      <c r="AGC195" s="3"/>
      <c r="AGD195" s="3"/>
      <c r="AGE195" s="3"/>
      <c r="AGF195" s="3"/>
      <c r="AGG195" s="3"/>
      <c r="AGH195" s="3"/>
      <c r="AGI195" s="3"/>
      <c r="AGJ195" s="3"/>
      <c r="AGK195" s="3"/>
      <c r="AGL195" s="3"/>
      <c r="AGM195" s="3"/>
      <c r="AGN195" s="3"/>
      <c r="AGO195" s="3"/>
      <c r="AGP195" s="3"/>
      <c r="AGQ195" s="3"/>
      <c r="AGR195" s="3"/>
      <c r="AGS195" s="3"/>
      <c r="AGT195" s="3"/>
      <c r="AGU195" s="3"/>
      <c r="AGV195" s="3"/>
      <c r="AGW195" s="3"/>
      <c r="AGX195" s="3"/>
      <c r="AGY195" s="3"/>
      <c r="AGZ195" s="3"/>
      <c r="AHA195" s="3"/>
      <c r="AHB195" s="3"/>
      <c r="AHC195" s="3"/>
      <c r="AHD195" s="3"/>
      <c r="AHE195" s="3"/>
      <c r="AHF195" s="3"/>
      <c r="AHG195" s="3"/>
      <c r="AHH195" s="3"/>
      <c r="AHI195" s="3"/>
      <c r="AHJ195" s="3"/>
      <c r="AHK195" s="3"/>
      <c r="AHL195" s="3"/>
      <c r="AHM195" s="3"/>
      <c r="AHN195" s="3"/>
      <c r="AHO195" s="3"/>
      <c r="AHP195" s="3"/>
      <c r="AHQ195" s="3"/>
      <c r="AHR195" s="3"/>
      <c r="AHS195" s="3"/>
      <c r="AHT195" s="3"/>
      <c r="AHU195" s="3"/>
      <c r="AHV195" s="3"/>
      <c r="AHW195" s="3"/>
      <c r="AHX195" s="3"/>
      <c r="AHY195" s="3"/>
      <c r="AHZ195" s="3"/>
      <c r="AIA195" s="3"/>
      <c r="AIB195" s="3"/>
      <c r="AIC195" s="3"/>
      <c r="AID195" s="3"/>
      <c r="AIE195" s="3"/>
      <c r="AIF195" s="3"/>
      <c r="AIG195" s="3"/>
      <c r="AIH195" s="3"/>
      <c r="AII195" s="3"/>
      <c r="AIJ195" s="3"/>
      <c r="AIK195" s="3"/>
      <c r="AIL195" s="3"/>
      <c r="AIM195" s="3"/>
      <c r="AIN195" s="3"/>
      <c r="AIO195" s="3"/>
      <c r="AIP195" s="3"/>
      <c r="AIQ195" s="3"/>
      <c r="AIR195" s="3"/>
      <c r="AIS195" s="3"/>
      <c r="AIT195" s="3"/>
      <c r="AIU195" s="3"/>
      <c r="AIV195" s="3"/>
      <c r="AIW195" s="3"/>
      <c r="AIX195" s="3"/>
      <c r="AIY195" s="3"/>
      <c r="AIZ195" s="3"/>
      <c r="AJA195" s="3"/>
      <c r="AJB195" s="3"/>
      <c r="AJC195" s="3"/>
      <c r="AJD195" s="3"/>
      <c r="AJE195" s="3"/>
      <c r="AJF195" s="3"/>
      <c r="AJG195" s="3"/>
      <c r="AJH195" s="3"/>
      <c r="AJI195" s="3"/>
      <c r="AJJ195" s="3"/>
      <c r="AJK195" s="3"/>
      <c r="AJL195" s="3"/>
      <c r="AJM195" s="3"/>
      <c r="AJN195" s="3"/>
      <c r="AJO195" s="3"/>
      <c r="AJP195" s="3"/>
      <c r="AJQ195" s="3"/>
      <c r="AJR195" s="3"/>
      <c r="AJS195" s="3"/>
      <c r="AJT195" s="3"/>
      <c r="AJU195" s="3"/>
      <c r="AJV195" s="3"/>
      <c r="AJW195" s="3"/>
      <c r="AJX195" s="3"/>
      <c r="AJY195" s="3"/>
      <c r="AJZ195" s="3"/>
      <c r="AKA195" s="3"/>
      <c r="AKB195" s="3"/>
      <c r="AKC195" s="3"/>
      <c r="AKD195" s="3"/>
      <c r="AKE195" s="3"/>
      <c r="AKF195" s="3"/>
      <c r="AKG195" s="3"/>
      <c r="AKH195" s="3"/>
      <c r="AKI195" s="3"/>
      <c r="AKJ195" s="3"/>
      <c r="AKK195" s="3"/>
      <c r="AKL195" s="3"/>
      <c r="AKM195" s="3"/>
      <c r="AKN195" s="3"/>
      <c r="AKO195" s="3"/>
      <c r="AKP195" s="3"/>
      <c r="AKQ195" s="3"/>
      <c r="AKR195" s="3"/>
      <c r="AKS195" s="3"/>
      <c r="AKT195" s="3"/>
      <c r="AKU195" s="3"/>
      <c r="AKV195" s="3"/>
      <c r="AKW195" s="3"/>
      <c r="AKX195" s="3"/>
      <c r="AKY195" s="3"/>
      <c r="AKZ195" s="3"/>
      <c r="ALA195" s="3"/>
      <c r="ALB195" s="3"/>
      <c r="ALC195" s="3"/>
      <c r="ALD195" s="3"/>
      <c r="ALE195" s="3"/>
      <c r="ALF195" s="3"/>
      <c r="ALG195" s="3"/>
      <c r="ALH195" s="3"/>
      <c r="ALI195" s="3"/>
      <c r="ALJ195" s="3"/>
      <c r="ALK195" s="3"/>
      <c r="ALL195" s="3"/>
      <c r="ALM195" s="3"/>
      <c r="ALN195" s="3"/>
      <c r="ALO195" s="3"/>
      <c r="ALP195" s="3"/>
      <c r="ALQ195" s="3"/>
      <c r="ALR195" s="3"/>
      <c r="ALS195" s="3"/>
      <c r="ALT195" s="3"/>
      <c r="ALU195" s="3"/>
      <c r="ALV195" s="3"/>
      <c r="ALW195" s="3"/>
      <c r="ALX195" s="3"/>
      <c r="ALY195" s="3"/>
      <c r="ALZ195" s="3"/>
      <c r="AMA195" s="3"/>
      <c r="AMB195" s="3"/>
      <c r="AMC195" s="3"/>
      <c r="AMD195" s="3"/>
      <c r="AME195" s="3"/>
      <c r="AMG195" s="3"/>
      <c r="AMI195" s="3"/>
      <c r="AMJ195" s="3"/>
      <c r="AMK195" s="3"/>
      <c r="AML195" s="3"/>
      <c r="AMM195" s="3"/>
      <c r="AMN195" s="3"/>
      <c r="AMO195" s="3"/>
      <c r="AMP195" s="3"/>
      <c r="AMU195" s="3"/>
      <c r="AMV195" s="3"/>
      <c r="AMW195" s="3"/>
      <c r="AMX195" s="3"/>
      <c r="AMY195" s="3"/>
      <c r="AMZ195" s="3"/>
      <c r="ANA195" s="3"/>
      <c r="ANB195" s="3"/>
      <c r="ANC195" s="3"/>
      <c r="AND195" s="3"/>
      <c r="ANE195" s="3"/>
      <c r="ANF195" s="3"/>
      <c r="ANG195" s="3"/>
      <c r="ANH195" s="3"/>
      <c r="ANI195" s="3"/>
      <c r="ANJ195" s="3"/>
      <c r="ANK195" s="3"/>
      <c r="ANL195" s="3"/>
      <c r="ANM195" s="3"/>
      <c r="ANN195" s="3"/>
      <c r="ANO195" s="3"/>
      <c r="ANP195" s="3"/>
      <c r="ANQ195" s="3"/>
      <c r="ANR195" s="3"/>
      <c r="ANS195" s="3"/>
      <c r="ANT195" s="3"/>
      <c r="ANU195" s="3"/>
      <c r="ANV195" s="3"/>
      <c r="ANW195" s="3"/>
      <c r="ANX195" s="3"/>
      <c r="ANY195" s="3"/>
      <c r="ANZ195" s="3"/>
      <c r="AOA195" s="3"/>
      <c r="AOB195" s="3"/>
      <c r="AOC195" s="3"/>
      <c r="AOD195" s="3"/>
      <c r="AOE195" s="3"/>
      <c r="AOF195" s="3"/>
      <c r="AOG195" s="3"/>
      <c r="AOH195" s="3"/>
      <c r="AOI195" s="3"/>
      <c r="AOJ195" s="3"/>
      <c r="AOK195" s="3"/>
      <c r="AOL195" s="3"/>
      <c r="AOM195" s="3"/>
      <c r="AON195" s="3"/>
      <c r="AOO195" s="3"/>
      <c r="AOP195" s="3"/>
      <c r="AOQ195" s="3"/>
      <c r="AOR195" s="3"/>
      <c r="AOS195" s="3"/>
      <c r="AOT195" s="3"/>
      <c r="AOU195" s="3"/>
      <c r="AOV195" s="3"/>
      <c r="AOW195" s="3"/>
      <c r="AOX195" s="3"/>
      <c r="AOY195" s="3"/>
      <c r="AOZ195" s="3"/>
      <c r="APA195" s="3"/>
      <c r="APB195" s="3"/>
      <c r="APC195" s="3"/>
      <c r="APD195" s="3"/>
      <c r="APE195" s="3"/>
      <c r="APF195" s="3"/>
      <c r="APG195" s="3"/>
      <c r="APH195" s="3"/>
      <c r="API195" s="3"/>
      <c r="APJ195" s="3"/>
      <c r="APK195" s="3"/>
      <c r="APL195" s="3"/>
      <c r="APM195" s="3"/>
      <c r="APN195" s="3"/>
      <c r="APO195" s="3"/>
      <c r="APP195" s="3"/>
      <c r="APQ195" s="3"/>
      <c r="APR195" s="3"/>
      <c r="APS195" s="3"/>
      <c r="APT195" s="3"/>
      <c r="APU195" s="3"/>
      <c r="APV195" s="3"/>
      <c r="APW195" s="3"/>
      <c r="APX195" s="3"/>
      <c r="APY195" s="3"/>
      <c r="APZ195" s="3"/>
      <c r="AQA195" s="3"/>
      <c r="AQB195" s="3"/>
      <c r="AQC195" s="3"/>
      <c r="AQD195" s="3"/>
      <c r="AQE195" s="3"/>
      <c r="AQF195" s="3"/>
      <c r="AQG195" s="3"/>
      <c r="AQH195" s="3"/>
      <c r="AQI195" s="3"/>
      <c r="AQJ195" s="3"/>
      <c r="AQK195" s="3"/>
      <c r="AQL195" s="3"/>
      <c r="AQM195" s="3"/>
      <c r="AQN195" s="3"/>
      <c r="AQO195" s="3"/>
      <c r="AQP195" s="3"/>
      <c r="AQQ195" s="3"/>
      <c r="AQR195" s="3"/>
      <c r="AQS195" s="3"/>
      <c r="AQT195" s="3"/>
      <c r="AQU195" s="3"/>
      <c r="AQV195" s="3"/>
      <c r="AQW195" s="3"/>
      <c r="AQX195" s="3"/>
      <c r="AQY195" s="3"/>
      <c r="AQZ195" s="3"/>
      <c r="ARA195" s="3"/>
      <c r="ARB195" s="3"/>
      <c r="ARC195" s="3"/>
      <c r="ARD195" s="3"/>
      <c r="ARE195" s="3"/>
      <c r="ARF195" s="3"/>
      <c r="ARG195" s="3"/>
      <c r="ARH195" s="3"/>
      <c r="ARI195" s="3"/>
      <c r="ARJ195" s="3"/>
      <c r="ARK195" s="3"/>
      <c r="ARL195" s="3"/>
      <c r="ARM195" s="3"/>
      <c r="ARN195" s="3"/>
      <c r="ARO195" s="3"/>
      <c r="ARP195" s="3"/>
      <c r="ARQ195" s="3"/>
      <c r="ARR195" s="3"/>
      <c r="ARS195" s="3"/>
      <c r="ART195" s="3"/>
      <c r="ARU195" s="3"/>
      <c r="ARV195" s="3"/>
      <c r="ARW195" s="3"/>
      <c r="ARX195" s="3"/>
      <c r="ARY195" s="3"/>
      <c r="ARZ195" s="3"/>
      <c r="ASA195" s="3"/>
      <c r="ASB195" s="3"/>
      <c r="ASC195" s="3"/>
      <c r="ASD195" s="3"/>
      <c r="ASE195" s="3"/>
      <c r="ASF195" s="3"/>
      <c r="ASG195" s="3"/>
      <c r="ASH195" s="3"/>
      <c r="ASI195" s="3"/>
      <c r="ASJ195" s="3"/>
      <c r="ASK195" s="3"/>
      <c r="ASL195" s="3"/>
      <c r="ASM195" s="3"/>
      <c r="ASN195" s="3"/>
      <c r="ASO195" s="3"/>
      <c r="ASP195" s="3"/>
      <c r="ASQ195" s="3"/>
      <c r="ASR195" s="3"/>
      <c r="ASS195" s="3"/>
      <c r="AST195" s="3"/>
      <c r="ASU195" s="3"/>
      <c r="ASV195" s="3"/>
      <c r="ASW195" s="3"/>
      <c r="ASX195" s="3"/>
      <c r="ASY195" s="3"/>
      <c r="ASZ195" s="3"/>
      <c r="ATA195" s="3"/>
      <c r="ATB195" s="3"/>
      <c r="ATC195" s="3"/>
      <c r="ATD195" s="3"/>
      <c r="ATE195" s="3"/>
      <c r="ATF195" s="3"/>
      <c r="ATG195" s="3"/>
      <c r="ATH195" s="3"/>
      <c r="ATI195" s="3"/>
      <c r="ATJ195" s="3"/>
      <c r="ATK195" s="3"/>
      <c r="ATL195" s="3"/>
      <c r="ATM195" s="3"/>
      <c r="ATN195" s="3"/>
      <c r="ATO195" s="3"/>
      <c r="ATP195" s="3"/>
      <c r="ATQ195" s="3"/>
      <c r="ATR195" s="3"/>
      <c r="ATS195" s="3"/>
      <c r="ATT195" s="3"/>
      <c r="ATU195" s="3"/>
      <c r="ATV195" s="3"/>
      <c r="ATW195" s="3"/>
      <c r="ATX195" s="3"/>
      <c r="ATY195" s="3"/>
      <c r="ATZ195" s="3"/>
      <c r="AUA195" s="3"/>
      <c r="AUB195" s="3"/>
      <c r="AUC195" s="3"/>
      <c r="AUD195" s="3"/>
      <c r="AUE195" s="3"/>
      <c r="AUF195" s="3"/>
      <c r="AUG195" s="3"/>
      <c r="AUH195" s="3"/>
      <c r="AUI195" s="3"/>
      <c r="AUJ195" s="3"/>
      <c r="AUK195" s="3"/>
      <c r="AUL195" s="3"/>
      <c r="AUM195" s="3"/>
      <c r="AUN195" s="3"/>
      <c r="AUO195" s="3"/>
      <c r="AUP195" s="3"/>
      <c r="AUQ195" s="3"/>
      <c r="AUR195" s="3"/>
      <c r="AUS195" s="3"/>
      <c r="AUT195" s="3"/>
      <c r="AUU195" s="3"/>
      <c r="AUV195" s="3"/>
      <c r="AUW195" s="3"/>
      <c r="AUX195" s="3"/>
      <c r="AUY195" s="3"/>
      <c r="AUZ195" s="3"/>
      <c r="AVA195" s="3"/>
      <c r="AVB195" s="3"/>
      <c r="AVC195" s="3"/>
      <c r="AVD195" s="3"/>
      <c r="AVE195" s="3"/>
      <c r="AVF195" s="3"/>
      <c r="AVG195" s="3"/>
      <c r="AVH195" s="3"/>
      <c r="AVI195" s="3"/>
      <c r="AVJ195" s="3"/>
      <c r="AVK195" s="3"/>
      <c r="AVL195" s="3"/>
      <c r="AVM195" s="3"/>
      <c r="AVN195" s="3"/>
      <c r="AVO195" s="3"/>
      <c r="AVP195" s="3"/>
      <c r="AVQ195" s="3"/>
      <c r="AVR195" s="3"/>
      <c r="AVS195" s="3"/>
      <c r="AVT195" s="3"/>
      <c r="AVU195" s="3"/>
      <c r="AVV195" s="3"/>
      <c r="AVW195" s="3"/>
      <c r="AVX195" s="3"/>
      <c r="AVY195" s="3"/>
      <c r="AVZ195" s="3"/>
      <c r="AWA195" s="3"/>
      <c r="AWC195" s="3"/>
      <c r="AWE195" s="3"/>
      <c r="AWF195" s="3"/>
      <c r="AWG195" s="3"/>
      <c r="AWH195" s="3"/>
      <c r="AWI195" s="3"/>
      <c r="AWJ195" s="3"/>
      <c r="AWK195" s="3"/>
      <c r="AWL195" s="3"/>
      <c r="AWQ195" s="3"/>
      <c r="AWR195" s="3"/>
      <c r="AWS195" s="3"/>
      <c r="AWT195" s="3"/>
      <c r="AWU195" s="3"/>
      <c r="AWV195" s="3"/>
      <c r="AWW195" s="3"/>
      <c r="AWX195" s="3"/>
      <c r="AWY195" s="3"/>
      <c r="AWZ195" s="3"/>
      <c r="AXA195" s="3"/>
      <c r="AXB195" s="3"/>
      <c r="AXC195" s="3"/>
      <c r="AXD195" s="3"/>
      <c r="AXE195" s="3"/>
      <c r="AXF195" s="3"/>
      <c r="AXG195" s="3"/>
      <c r="AXH195" s="3"/>
      <c r="AXI195" s="3"/>
      <c r="AXJ195" s="3"/>
      <c r="AXK195" s="3"/>
      <c r="AXL195" s="3"/>
      <c r="AXM195" s="3"/>
      <c r="AXN195" s="3"/>
      <c r="AXO195" s="3"/>
      <c r="AXP195" s="3"/>
      <c r="AXQ195" s="3"/>
      <c r="AXR195" s="3"/>
      <c r="AXS195" s="3"/>
      <c r="AXT195" s="3"/>
      <c r="AXU195" s="3"/>
      <c r="AXV195" s="3"/>
      <c r="AXW195" s="3"/>
      <c r="AXX195" s="3"/>
      <c r="AXY195" s="3"/>
      <c r="AXZ195" s="3"/>
      <c r="AYA195" s="3"/>
      <c r="AYB195" s="3"/>
      <c r="AYC195" s="3"/>
      <c r="AYD195" s="3"/>
      <c r="AYE195" s="3"/>
      <c r="AYF195" s="3"/>
      <c r="AYG195" s="3"/>
      <c r="AYH195" s="3"/>
      <c r="AYI195" s="3"/>
      <c r="AYJ195" s="3"/>
      <c r="AYK195" s="3"/>
      <c r="AYL195" s="3"/>
      <c r="AYM195" s="3"/>
      <c r="AYN195" s="3"/>
      <c r="AYO195" s="3"/>
      <c r="AYP195" s="3"/>
      <c r="AYQ195" s="3"/>
      <c r="AYR195" s="3"/>
      <c r="AYS195" s="3"/>
      <c r="AYT195" s="3"/>
      <c r="AYU195" s="3"/>
      <c r="AYV195" s="3"/>
      <c r="AYW195" s="3"/>
      <c r="AYX195" s="3"/>
      <c r="AYY195" s="3"/>
      <c r="AYZ195" s="3"/>
      <c r="AZA195" s="3"/>
      <c r="AZB195" s="3"/>
      <c r="AZC195" s="3"/>
      <c r="AZD195" s="3"/>
      <c r="AZE195" s="3"/>
      <c r="AZF195" s="3"/>
      <c r="AZG195" s="3"/>
      <c r="AZH195" s="3"/>
      <c r="AZI195" s="3"/>
      <c r="AZJ195" s="3"/>
      <c r="AZK195" s="3"/>
      <c r="AZL195" s="3"/>
      <c r="AZM195" s="3"/>
      <c r="AZN195" s="3"/>
      <c r="AZO195" s="3"/>
      <c r="AZP195" s="3"/>
      <c r="AZQ195" s="3"/>
      <c r="AZR195" s="3"/>
      <c r="AZS195" s="3"/>
      <c r="AZT195" s="3"/>
      <c r="AZU195" s="3"/>
      <c r="AZV195" s="3"/>
      <c r="AZW195" s="3"/>
      <c r="AZX195" s="3"/>
      <c r="AZY195" s="3"/>
      <c r="AZZ195" s="3"/>
      <c r="BAA195" s="3"/>
      <c r="BAB195" s="3"/>
      <c r="BAC195" s="3"/>
      <c r="BAD195" s="3"/>
      <c r="BAE195" s="3"/>
      <c r="BAF195" s="3"/>
      <c r="BAG195" s="3"/>
      <c r="BAH195" s="3"/>
      <c r="BAI195" s="3"/>
      <c r="BAJ195" s="3"/>
      <c r="BAK195" s="3"/>
      <c r="BAL195" s="3"/>
      <c r="BAM195" s="3"/>
      <c r="BAN195" s="3"/>
      <c r="BAO195" s="3"/>
      <c r="BAP195" s="3"/>
      <c r="BAQ195" s="3"/>
      <c r="BAR195" s="3"/>
      <c r="BAS195" s="3"/>
      <c r="BAT195" s="3"/>
      <c r="BAU195" s="3"/>
      <c r="BAV195" s="3"/>
      <c r="BAW195" s="3"/>
      <c r="BAX195" s="3"/>
      <c r="BAY195" s="3"/>
      <c r="BAZ195" s="3"/>
      <c r="BBA195" s="3"/>
      <c r="BBB195" s="3"/>
      <c r="BBC195" s="3"/>
      <c r="BBD195" s="3"/>
      <c r="BBE195" s="3"/>
      <c r="BBF195" s="3"/>
      <c r="BBG195" s="3"/>
      <c r="BBH195" s="3"/>
      <c r="BBI195" s="3"/>
      <c r="BBJ195" s="3"/>
      <c r="BBK195" s="3"/>
      <c r="BBL195" s="3"/>
      <c r="BBM195" s="3"/>
      <c r="BBN195" s="3"/>
      <c r="BBO195" s="3"/>
      <c r="BBP195" s="3"/>
      <c r="BBQ195" s="3"/>
      <c r="BBR195" s="3"/>
      <c r="BBS195" s="3"/>
      <c r="BBT195" s="3"/>
      <c r="BBU195" s="3"/>
      <c r="BBV195" s="3"/>
      <c r="BBW195" s="3"/>
      <c r="BBX195" s="3"/>
      <c r="BBY195" s="3"/>
      <c r="BBZ195" s="3"/>
      <c r="BCA195" s="3"/>
      <c r="BCB195" s="3"/>
      <c r="BCC195" s="3"/>
      <c r="BCD195" s="3"/>
      <c r="BCE195" s="3"/>
      <c r="BCF195" s="3"/>
      <c r="BCG195" s="3"/>
      <c r="BCH195" s="3"/>
      <c r="BCI195" s="3"/>
      <c r="BCJ195" s="3"/>
      <c r="BCK195" s="3"/>
      <c r="BCL195" s="3"/>
      <c r="BCM195" s="3"/>
      <c r="BCN195" s="3"/>
      <c r="BCO195" s="3"/>
      <c r="BCP195" s="3"/>
      <c r="BCQ195" s="3"/>
      <c r="BCR195" s="3"/>
      <c r="BCS195" s="3"/>
      <c r="BCT195" s="3"/>
      <c r="BCU195" s="3"/>
      <c r="BCV195" s="3"/>
      <c r="BCW195" s="3"/>
      <c r="BCX195" s="3"/>
      <c r="BCY195" s="3"/>
      <c r="BCZ195" s="3"/>
      <c r="BDA195" s="3"/>
      <c r="BDB195" s="3"/>
      <c r="BDC195" s="3"/>
      <c r="BDD195" s="3"/>
      <c r="BDE195" s="3"/>
      <c r="BDF195" s="3"/>
      <c r="BDG195" s="3"/>
      <c r="BDH195" s="3"/>
      <c r="BDI195" s="3"/>
      <c r="BDJ195" s="3"/>
      <c r="BDK195" s="3"/>
      <c r="BDL195" s="3"/>
      <c r="BDM195" s="3"/>
      <c r="BDN195" s="3"/>
      <c r="BDO195" s="3"/>
      <c r="BDP195" s="3"/>
      <c r="BDQ195" s="3"/>
      <c r="BDR195" s="3"/>
      <c r="BDS195" s="3"/>
      <c r="BDT195" s="3"/>
      <c r="BDU195" s="3"/>
      <c r="BDV195" s="3"/>
      <c r="BDW195" s="3"/>
      <c r="BDX195" s="3"/>
      <c r="BDY195" s="3"/>
      <c r="BDZ195" s="3"/>
      <c r="BEA195" s="3"/>
      <c r="BEB195" s="3"/>
      <c r="BEC195" s="3"/>
      <c r="BED195" s="3"/>
      <c r="BEE195" s="3"/>
      <c r="BEF195" s="3"/>
      <c r="BEG195" s="3"/>
      <c r="BEH195" s="3"/>
      <c r="BEI195" s="3"/>
      <c r="BEJ195" s="3"/>
      <c r="BEK195" s="3"/>
      <c r="BEL195" s="3"/>
      <c r="BEM195" s="3"/>
      <c r="BEN195" s="3"/>
      <c r="BEO195" s="3"/>
      <c r="BEP195" s="3"/>
      <c r="BEQ195" s="3"/>
      <c r="BER195" s="3"/>
      <c r="BES195" s="3"/>
      <c r="BET195" s="3"/>
      <c r="BEU195" s="3"/>
      <c r="BEV195" s="3"/>
      <c r="BEW195" s="3"/>
      <c r="BEX195" s="3"/>
      <c r="BEY195" s="3"/>
      <c r="BEZ195" s="3"/>
      <c r="BFA195" s="3"/>
      <c r="BFB195" s="3"/>
      <c r="BFC195" s="3"/>
      <c r="BFD195" s="3"/>
      <c r="BFE195" s="3"/>
      <c r="BFF195" s="3"/>
      <c r="BFG195" s="3"/>
      <c r="BFH195" s="3"/>
      <c r="BFI195" s="3"/>
      <c r="BFJ195" s="3"/>
      <c r="BFK195" s="3"/>
      <c r="BFL195" s="3"/>
      <c r="BFM195" s="3"/>
      <c r="BFN195" s="3"/>
      <c r="BFO195" s="3"/>
      <c r="BFP195" s="3"/>
      <c r="BFQ195" s="3"/>
      <c r="BFR195" s="3"/>
      <c r="BFS195" s="3"/>
      <c r="BFT195" s="3"/>
      <c r="BFU195" s="3"/>
      <c r="BFV195" s="3"/>
      <c r="BFW195" s="3"/>
      <c r="BFY195" s="3"/>
      <c r="BGA195" s="3"/>
      <c r="BGB195" s="3"/>
      <c r="BGC195" s="3"/>
      <c r="BGD195" s="3"/>
      <c r="BGE195" s="3"/>
      <c r="BGF195" s="3"/>
      <c r="BGG195" s="3"/>
      <c r="BGH195" s="3"/>
      <c r="BGM195" s="3"/>
      <c r="BGN195" s="3"/>
      <c r="BGO195" s="3"/>
      <c r="BGP195" s="3"/>
      <c r="BGQ195" s="3"/>
      <c r="BGR195" s="3"/>
      <c r="BGS195" s="3"/>
      <c r="BGT195" s="3"/>
      <c r="BGU195" s="3"/>
      <c r="BGV195" s="3"/>
      <c r="BGW195" s="3"/>
      <c r="BGX195" s="3"/>
      <c r="BGY195" s="3"/>
      <c r="BGZ195" s="3"/>
      <c r="BHA195" s="3"/>
      <c r="BHB195" s="3"/>
      <c r="BHC195" s="3"/>
      <c r="BHD195" s="3"/>
      <c r="BHE195" s="3"/>
      <c r="BHF195" s="3"/>
      <c r="BHG195" s="3"/>
      <c r="BHH195" s="3"/>
      <c r="BHI195" s="3"/>
      <c r="BHJ195" s="3"/>
      <c r="BHK195" s="3"/>
      <c r="BHL195" s="3"/>
      <c r="BHM195" s="3"/>
      <c r="BHN195" s="3"/>
      <c r="BHO195" s="3"/>
      <c r="BHP195" s="3"/>
      <c r="BHQ195" s="3"/>
      <c r="BHR195" s="3"/>
      <c r="BHS195" s="3"/>
      <c r="BHT195" s="3"/>
      <c r="BHU195" s="3"/>
      <c r="BHV195" s="3"/>
      <c r="BHW195" s="3"/>
      <c r="BHX195" s="3"/>
      <c r="BHY195" s="3"/>
      <c r="BHZ195" s="3"/>
      <c r="BIA195" s="3"/>
      <c r="BIB195" s="3"/>
      <c r="BIC195" s="3"/>
      <c r="BID195" s="3"/>
      <c r="BIE195" s="3"/>
      <c r="BIF195" s="3"/>
      <c r="BIG195" s="3"/>
      <c r="BIH195" s="3"/>
      <c r="BII195" s="3"/>
      <c r="BIJ195" s="3"/>
      <c r="BIK195" s="3"/>
      <c r="BIL195" s="3"/>
      <c r="BIM195" s="3"/>
      <c r="BIN195" s="3"/>
      <c r="BIO195" s="3"/>
      <c r="BIP195" s="3"/>
      <c r="BIQ195" s="3"/>
      <c r="BIR195" s="3"/>
      <c r="BIS195" s="3"/>
      <c r="BIT195" s="3"/>
      <c r="BIU195" s="3"/>
      <c r="BIV195" s="3"/>
      <c r="BIW195" s="3"/>
      <c r="BIX195" s="3"/>
      <c r="BIY195" s="3"/>
      <c r="BIZ195" s="3"/>
      <c r="BJA195" s="3"/>
      <c r="BJB195" s="3"/>
      <c r="BJC195" s="3"/>
      <c r="BJD195" s="3"/>
      <c r="BJE195" s="3"/>
      <c r="BJF195" s="3"/>
      <c r="BJG195" s="3"/>
      <c r="BJH195" s="3"/>
      <c r="BJI195" s="3"/>
      <c r="BJJ195" s="3"/>
      <c r="BJK195" s="3"/>
      <c r="BJL195" s="3"/>
      <c r="BJM195" s="3"/>
      <c r="BJN195" s="3"/>
      <c r="BJO195" s="3"/>
      <c r="BJP195" s="3"/>
      <c r="BJQ195" s="3"/>
      <c r="BJR195" s="3"/>
      <c r="BJS195" s="3"/>
      <c r="BJT195" s="3"/>
      <c r="BJU195" s="3"/>
      <c r="BJV195" s="3"/>
      <c r="BJW195" s="3"/>
      <c r="BJX195" s="3"/>
      <c r="BJY195" s="3"/>
      <c r="BJZ195" s="3"/>
      <c r="BKA195" s="3"/>
      <c r="BKB195" s="3"/>
      <c r="BKC195" s="3"/>
      <c r="BKD195" s="3"/>
      <c r="BKE195" s="3"/>
      <c r="BKF195" s="3"/>
      <c r="BKG195" s="3"/>
      <c r="BKH195" s="3"/>
      <c r="BKI195" s="3"/>
      <c r="BKJ195" s="3"/>
      <c r="BKK195" s="3"/>
      <c r="BKL195" s="3"/>
      <c r="BKM195" s="3"/>
      <c r="BKN195" s="3"/>
      <c r="BKO195" s="3"/>
      <c r="BKP195" s="3"/>
      <c r="BKQ195" s="3"/>
      <c r="BKR195" s="3"/>
      <c r="BKS195" s="3"/>
      <c r="BKT195" s="3"/>
      <c r="BKU195" s="3"/>
      <c r="BKV195" s="3"/>
      <c r="BKW195" s="3"/>
      <c r="BKX195" s="3"/>
      <c r="BKY195" s="3"/>
      <c r="BKZ195" s="3"/>
      <c r="BLA195" s="3"/>
      <c r="BLB195" s="3"/>
      <c r="BLC195" s="3"/>
      <c r="BLD195" s="3"/>
      <c r="BLE195" s="3"/>
      <c r="BLF195" s="3"/>
      <c r="BLG195" s="3"/>
      <c r="BLH195" s="3"/>
      <c r="BLI195" s="3"/>
      <c r="BLJ195" s="3"/>
      <c r="BLK195" s="3"/>
      <c r="BLL195" s="3"/>
      <c r="BLM195" s="3"/>
      <c r="BLN195" s="3"/>
      <c r="BLO195" s="3"/>
      <c r="BLP195" s="3"/>
      <c r="BLQ195" s="3"/>
      <c r="BLR195" s="3"/>
      <c r="BLS195" s="3"/>
      <c r="BLT195" s="3"/>
      <c r="BLU195" s="3"/>
      <c r="BLV195" s="3"/>
      <c r="BLW195" s="3"/>
      <c r="BLX195" s="3"/>
      <c r="BLY195" s="3"/>
      <c r="BLZ195" s="3"/>
      <c r="BMA195" s="3"/>
      <c r="BMB195" s="3"/>
      <c r="BMC195" s="3"/>
      <c r="BMD195" s="3"/>
      <c r="BME195" s="3"/>
      <c r="BMF195" s="3"/>
      <c r="BMG195" s="3"/>
      <c r="BMH195" s="3"/>
      <c r="BMI195" s="3"/>
      <c r="BMJ195" s="3"/>
      <c r="BMK195" s="3"/>
      <c r="BML195" s="3"/>
      <c r="BMM195" s="3"/>
      <c r="BMN195" s="3"/>
      <c r="BMO195" s="3"/>
      <c r="BMP195" s="3"/>
      <c r="BMQ195" s="3"/>
      <c r="BMR195" s="3"/>
      <c r="BMS195" s="3"/>
      <c r="BMT195" s="3"/>
      <c r="BMU195" s="3"/>
      <c r="BMV195" s="3"/>
      <c r="BMW195" s="3"/>
      <c r="BMX195" s="3"/>
      <c r="BMY195" s="3"/>
      <c r="BMZ195" s="3"/>
      <c r="BNA195" s="3"/>
      <c r="BNB195" s="3"/>
      <c r="BNC195" s="3"/>
      <c r="BND195" s="3"/>
      <c r="BNE195" s="3"/>
      <c r="BNF195" s="3"/>
      <c r="BNG195" s="3"/>
      <c r="BNH195" s="3"/>
      <c r="BNI195" s="3"/>
      <c r="BNJ195" s="3"/>
      <c r="BNK195" s="3"/>
      <c r="BNL195" s="3"/>
      <c r="BNM195" s="3"/>
      <c r="BNN195" s="3"/>
      <c r="BNO195" s="3"/>
      <c r="BNP195" s="3"/>
      <c r="BNQ195" s="3"/>
      <c r="BNR195" s="3"/>
      <c r="BNS195" s="3"/>
      <c r="BNT195" s="3"/>
      <c r="BNU195" s="3"/>
      <c r="BNV195" s="3"/>
      <c r="BNW195" s="3"/>
      <c r="BNX195" s="3"/>
      <c r="BNY195" s="3"/>
      <c r="BNZ195" s="3"/>
      <c r="BOA195" s="3"/>
      <c r="BOB195" s="3"/>
      <c r="BOC195" s="3"/>
      <c r="BOD195" s="3"/>
      <c r="BOE195" s="3"/>
      <c r="BOF195" s="3"/>
      <c r="BOG195" s="3"/>
      <c r="BOH195" s="3"/>
      <c r="BOI195" s="3"/>
      <c r="BOJ195" s="3"/>
      <c r="BOK195" s="3"/>
      <c r="BOL195" s="3"/>
      <c r="BOM195" s="3"/>
      <c r="BON195" s="3"/>
      <c r="BOO195" s="3"/>
      <c r="BOP195" s="3"/>
      <c r="BOQ195" s="3"/>
      <c r="BOR195" s="3"/>
      <c r="BOS195" s="3"/>
      <c r="BOT195" s="3"/>
      <c r="BOU195" s="3"/>
      <c r="BOV195" s="3"/>
      <c r="BOW195" s="3"/>
      <c r="BOX195" s="3"/>
      <c r="BOY195" s="3"/>
      <c r="BOZ195" s="3"/>
      <c r="BPA195" s="3"/>
      <c r="BPB195" s="3"/>
      <c r="BPC195" s="3"/>
      <c r="BPD195" s="3"/>
      <c r="BPE195" s="3"/>
      <c r="BPF195" s="3"/>
      <c r="BPG195" s="3"/>
      <c r="BPH195" s="3"/>
      <c r="BPI195" s="3"/>
      <c r="BPJ195" s="3"/>
      <c r="BPK195" s="3"/>
      <c r="BPL195" s="3"/>
      <c r="BPM195" s="3"/>
      <c r="BPN195" s="3"/>
      <c r="BPO195" s="3"/>
      <c r="BPP195" s="3"/>
      <c r="BPQ195" s="3"/>
      <c r="BPR195" s="3"/>
      <c r="BPS195" s="3"/>
      <c r="BPU195" s="3"/>
      <c r="BPW195" s="3"/>
      <c r="BPX195" s="3"/>
      <c r="BPY195" s="3"/>
      <c r="BPZ195" s="3"/>
      <c r="BQA195" s="3"/>
      <c r="BQB195" s="3"/>
      <c r="BQC195" s="3"/>
      <c r="BQD195" s="3"/>
      <c r="BQI195" s="3"/>
      <c r="BQJ195" s="3"/>
      <c r="BQK195" s="3"/>
      <c r="BQL195" s="3"/>
      <c r="BQM195" s="3"/>
      <c r="BQN195" s="3"/>
      <c r="BQO195" s="3"/>
      <c r="BQP195" s="3"/>
      <c r="BQQ195" s="3"/>
      <c r="BQR195" s="3"/>
      <c r="BQS195" s="3"/>
      <c r="BQT195" s="3"/>
      <c r="BQU195" s="3"/>
      <c r="BQV195" s="3"/>
      <c r="BQW195" s="3"/>
      <c r="BQX195" s="3"/>
      <c r="BQY195" s="3"/>
      <c r="BQZ195" s="3"/>
      <c r="BRA195" s="3"/>
      <c r="BRB195" s="3"/>
      <c r="BRC195" s="3"/>
      <c r="BRD195" s="3"/>
      <c r="BRE195" s="3"/>
      <c r="BRF195" s="3"/>
      <c r="BRG195" s="3"/>
      <c r="BRH195" s="3"/>
      <c r="BRI195" s="3"/>
      <c r="BRJ195" s="3"/>
      <c r="BRK195" s="3"/>
      <c r="BRL195" s="3"/>
      <c r="BRM195" s="3"/>
      <c r="BRN195" s="3"/>
      <c r="BRO195" s="3"/>
      <c r="BRP195" s="3"/>
      <c r="BRQ195" s="3"/>
      <c r="BRR195" s="3"/>
      <c r="BRS195" s="3"/>
      <c r="BRT195" s="3"/>
      <c r="BRU195" s="3"/>
      <c r="BRV195" s="3"/>
      <c r="BRW195" s="3"/>
      <c r="BRX195" s="3"/>
      <c r="BRY195" s="3"/>
      <c r="BRZ195" s="3"/>
      <c r="BSA195" s="3"/>
      <c r="BSB195" s="3"/>
      <c r="BSC195" s="3"/>
      <c r="BSD195" s="3"/>
      <c r="BSE195" s="3"/>
      <c r="BSF195" s="3"/>
      <c r="BSG195" s="3"/>
      <c r="BSH195" s="3"/>
      <c r="BSI195" s="3"/>
      <c r="BSJ195" s="3"/>
      <c r="BSK195" s="3"/>
      <c r="BSL195" s="3"/>
      <c r="BSM195" s="3"/>
      <c r="BSN195" s="3"/>
      <c r="BSO195" s="3"/>
      <c r="BSP195" s="3"/>
      <c r="BSQ195" s="3"/>
      <c r="BSR195" s="3"/>
      <c r="BSS195" s="3"/>
      <c r="BST195" s="3"/>
      <c r="BSU195" s="3"/>
      <c r="BSV195" s="3"/>
      <c r="BSW195" s="3"/>
      <c r="BSX195" s="3"/>
      <c r="BSY195" s="3"/>
      <c r="BSZ195" s="3"/>
      <c r="BTA195" s="3"/>
      <c r="BTB195" s="3"/>
      <c r="BTC195" s="3"/>
      <c r="BTD195" s="3"/>
      <c r="BTE195" s="3"/>
      <c r="BTF195" s="3"/>
      <c r="BTG195" s="3"/>
      <c r="BTH195" s="3"/>
      <c r="BTI195" s="3"/>
      <c r="BTJ195" s="3"/>
      <c r="BTK195" s="3"/>
      <c r="BTL195" s="3"/>
      <c r="BTM195" s="3"/>
      <c r="BTN195" s="3"/>
      <c r="BTO195" s="3"/>
      <c r="BTP195" s="3"/>
      <c r="BTQ195" s="3"/>
      <c r="BTR195" s="3"/>
      <c r="BTS195" s="3"/>
      <c r="BTT195" s="3"/>
      <c r="BTU195" s="3"/>
      <c r="BTV195" s="3"/>
      <c r="BTW195" s="3"/>
      <c r="BTX195" s="3"/>
      <c r="BTY195" s="3"/>
      <c r="BTZ195" s="3"/>
      <c r="BUA195" s="3"/>
      <c r="BUB195" s="3"/>
      <c r="BUC195" s="3"/>
      <c r="BUD195" s="3"/>
      <c r="BUE195" s="3"/>
      <c r="BUF195" s="3"/>
      <c r="BUG195" s="3"/>
      <c r="BUH195" s="3"/>
      <c r="BUI195" s="3"/>
      <c r="BUJ195" s="3"/>
      <c r="BUK195" s="3"/>
      <c r="BUL195" s="3"/>
      <c r="BUM195" s="3"/>
      <c r="BUN195" s="3"/>
      <c r="BUO195" s="3"/>
      <c r="BUP195" s="3"/>
      <c r="BUQ195" s="3"/>
      <c r="BUR195" s="3"/>
      <c r="BUS195" s="3"/>
      <c r="BUT195" s="3"/>
      <c r="BUU195" s="3"/>
      <c r="BUV195" s="3"/>
      <c r="BUW195" s="3"/>
      <c r="BUX195" s="3"/>
      <c r="BUY195" s="3"/>
      <c r="BUZ195" s="3"/>
      <c r="BVA195" s="3"/>
      <c r="BVB195" s="3"/>
      <c r="BVC195" s="3"/>
      <c r="BVD195" s="3"/>
      <c r="BVE195" s="3"/>
      <c r="BVF195" s="3"/>
      <c r="BVG195" s="3"/>
      <c r="BVH195" s="3"/>
      <c r="BVI195" s="3"/>
      <c r="BVJ195" s="3"/>
      <c r="BVK195" s="3"/>
      <c r="BVL195" s="3"/>
      <c r="BVM195" s="3"/>
      <c r="BVN195" s="3"/>
      <c r="BVO195" s="3"/>
      <c r="BVP195" s="3"/>
      <c r="BVQ195" s="3"/>
      <c r="BVR195" s="3"/>
      <c r="BVS195" s="3"/>
      <c r="BVT195" s="3"/>
      <c r="BVU195" s="3"/>
      <c r="BVV195" s="3"/>
      <c r="BVW195" s="3"/>
      <c r="BVX195" s="3"/>
      <c r="BVY195" s="3"/>
      <c r="BVZ195" s="3"/>
      <c r="BWA195" s="3"/>
      <c r="BWB195" s="3"/>
      <c r="BWC195" s="3"/>
      <c r="BWD195" s="3"/>
      <c r="BWE195" s="3"/>
      <c r="BWF195" s="3"/>
      <c r="BWG195" s="3"/>
      <c r="BWH195" s="3"/>
      <c r="BWI195" s="3"/>
      <c r="BWJ195" s="3"/>
      <c r="BWK195" s="3"/>
      <c r="BWL195" s="3"/>
      <c r="BWM195" s="3"/>
      <c r="BWN195" s="3"/>
      <c r="BWO195" s="3"/>
      <c r="BWP195" s="3"/>
      <c r="BWQ195" s="3"/>
      <c r="BWR195" s="3"/>
      <c r="BWS195" s="3"/>
      <c r="BWT195" s="3"/>
      <c r="BWU195" s="3"/>
      <c r="BWV195" s="3"/>
      <c r="BWW195" s="3"/>
      <c r="BWX195" s="3"/>
      <c r="BWY195" s="3"/>
      <c r="BWZ195" s="3"/>
      <c r="BXA195" s="3"/>
      <c r="BXB195" s="3"/>
      <c r="BXC195" s="3"/>
      <c r="BXD195" s="3"/>
      <c r="BXE195" s="3"/>
      <c r="BXF195" s="3"/>
      <c r="BXG195" s="3"/>
      <c r="BXH195" s="3"/>
      <c r="BXI195" s="3"/>
      <c r="BXJ195" s="3"/>
      <c r="BXK195" s="3"/>
      <c r="BXL195" s="3"/>
      <c r="BXM195" s="3"/>
      <c r="BXN195" s="3"/>
      <c r="BXO195" s="3"/>
      <c r="BXP195" s="3"/>
      <c r="BXQ195" s="3"/>
      <c r="BXR195" s="3"/>
      <c r="BXS195" s="3"/>
      <c r="BXT195" s="3"/>
      <c r="BXU195" s="3"/>
      <c r="BXV195" s="3"/>
      <c r="BXW195" s="3"/>
      <c r="BXX195" s="3"/>
      <c r="BXY195" s="3"/>
      <c r="BXZ195" s="3"/>
      <c r="BYA195" s="3"/>
      <c r="BYB195" s="3"/>
      <c r="BYC195" s="3"/>
      <c r="BYD195" s="3"/>
      <c r="BYE195" s="3"/>
      <c r="BYF195" s="3"/>
      <c r="BYG195" s="3"/>
      <c r="BYH195" s="3"/>
      <c r="BYI195" s="3"/>
      <c r="BYJ195" s="3"/>
      <c r="BYK195" s="3"/>
      <c r="BYL195" s="3"/>
      <c r="BYM195" s="3"/>
      <c r="BYN195" s="3"/>
      <c r="BYO195" s="3"/>
      <c r="BYP195" s="3"/>
      <c r="BYQ195" s="3"/>
      <c r="BYR195" s="3"/>
      <c r="BYS195" s="3"/>
      <c r="BYT195" s="3"/>
      <c r="BYU195" s="3"/>
      <c r="BYV195" s="3"/>
      <c r="BYW195" s="3"/>
      <c r="BYX195" s="3"/>
      <c r="BYY195" s="3"/>
      <c r="BYZ195" s="3"/>
      <c r="BZA195" s="3"/>
      <c r="BZB195" s="3"/>
      <c r="BZC195" s="3"/>
      <c r="BZD195" s="3"/>
      <c r="BZE195" s="3"/>
      <c r="BZF195" s="3"/>
      <c r="BZG195" s="3"/>
      <c r="BZH195" s="3"/>
      <c r="BZI195" s="3"/>
      <c r="BZJ195" s="3"/>
      <c r="BZK195" s="3"/>
      <c r="BZL195" s="3"/>
      <c r="BZM195" s="3"/>
      <c r="BZN195" s="3"/>
      <c r="BZO195" s="3"/>
      <c r="BZQ195" s="3"/>
      <c r="BZS195" s="3"/>
      <c r="BZT195" s="3"/>
      <c r="BZU195" s="3"/>
      <c r="BZV195" s="3"/>
      <c r="BZW195" s="3"/>
      <c r="BZX195" s="3"/>
      <c r="BZY195" s="3"/>
      <c r="BZZ195" s="3"/>
      <c r="CAE195" s="3"/>
      <c r="CAF195" s="3"/>
      <c r="CAG195" s="3"/>
      <c r="CAH195" s="3"/>
      <c r="CAI195" s="3"/>
      <c r="CAJ195" s="3"/>
      <c r="CAK195" s="3"/>
      <c r="CAL195" s="3"/>
      <c r="CAM195" s="3"/>
      <c r="CAN195" s="3"/>
      <c r="CAO195" s="3"/>
      <c r="CAP195" s="3"/>
      <c r="CAQ195" s="3"/>
      <c r="CAR195" s="3"/>
      <c r="CAS195" s="3"/>
      <c r="CAT195" s="3"/>
      <c r="CAU195" s="3"/>
      <c r="CAV195" s="3"/>
      <c r="CAW195" s="3"/>
      <c r="CAX195" s="3"/>
      <c r="CAY195" s="3"/>
      <c r="CAZ195" s="3"/>
      <c r="CBA195" s="3"/>
      <c r="CBB195" s="3"/>
      <c r="CBC195" s="3"/>
      <c r="CBD195" s="3"/>
      <c r="CBE195" s="3"/>
      <c r="CBF195" s="3"/>
      <c r="CBG195" s="3"/>
      <c r="CBH195" s="3"/>
      <c r="CBI195" s="3"/>
      <c r="CBJ195" s="3"/>
      <c r="CBK195" s="3"/>
      <c r="CBL195" s="3"/>
      <c r="CBM195" s="3"/>
      <c r="CBN195" s="3"/>
      <c r="CBO195" s="3"/>
      <c r="CBP195" s="3"/>
      <c r="CBQ195" s="3"/>
      <c r="CBR195" s="3"/>
      <c r="CBS195" s="3"/>
      <c r="CBT195" s="3"/>
      <c r="CBU195" s="3"/>
      <c r="CBV195" s="3"/>
      <c r="CBW195" s="3"/>
      <c r="CBX195" s="3"/>
      <c r="CBY195" s="3"/>
      <c r="CBZ195" s="3"/>
      <c r="CCA195" s="3"/>
      <c r="CCB195" s="3"/>
      <c r="CCC195" s="3"/>
      <c r="CCD195" s="3"/>
      <c r="CCE195" s="3"/>
      <c r="CCF195" s="3"/>
      <c r="CCG195" s="3"/>
      <c r="CCH195" s="3"/>
      <c r="CCI195" s="3"/>
      <c r="CCJ195" s="3"/>
      <c r="CCK195" s="3"/>
      <c r="CCL195" s="3"/>
      <c r="CCM195" s="3"/>
      <c r="CCN195" s="3"/>
      <c r="CCO195" s="3"/>
      <c r="CCP195" s="3"/>
      <c r="CCQ195" s="3"/>
      <c r="CCR195" s="3"/>
      <c r="CCS195" s="3"/>
      <c r="CCT195" s="3"/>
      <c r="CCU195" s="3"/>
      <c r="CCV195" s="3"/>
      <c r="CCW195" s="3"/>
      <c r="CCX195" s="3"/>
      <c r="CCY195" s="3"/>
      <c r="CCZ195" s="3"/>
      <c r="CDA195" s="3"/>
      <c r="CDB195" s="3"/>
      <c r="CDC195" s="3"/>
      <c r="CDD195" s="3"/>
      <c r="CDE195" s="3"/>
      <c r="CDF195" s="3"/>
      <c r="CDG195" s="3"/>
      <c r="CDH195" s="3"/>
      <c r="CDI195" s="3"/>
      <c r="CDJ195" s="3"/>
      <c r="CDK195" s="3"/>
      <c r="CDL195" s="3"/>
      <c r="CDM195" s="3"/>
      <c r="CDN195" s="3"/>
      <c r="CDO195" s="3"/>
      <c r="CDP195" s="3"/>
      <c r="CDQ195" s="3"/>
      <c r="CDR195" s="3"/>
      <c r="CDS195" s="3"/>
      <c r="CDT195" s="3"/>
      <c r="CDU195" s="3"/>
      <c r="CDV195" s="3"/>
      <c r="CDW195" s="3"/>
      <c r="CDX195" s="3"/>
      <c r="CDY195" s="3"/>
      <c r="CDZ195" s="3"/>
      <c r="CEA195" s="3"/>
      <c r="CEB195" s="3"/>
      <c r="CEC195" s="3"/>
      <c r="CED195" s="3"/>
      <c r="CEE195" s="3"/>
      <c r="CEF195" s="3"/>
      <c r="CEG195" s="3"/>
      <c r="CEH195" s="3"/>
      <c r="CEI195" s="3"/>
      <c r="CEJ195" s="3"/>
      <c r="CEK195" s="3"/>
      <c r="CEL195" s="3"/>
      <c r="CEM195" s="3"/>
      <c r="CEN195" s="3"/>
      <c r="CEO195" s="3"/>
      <c r="CEP195" s="3"/>
      <c r="CEQ195" s="3"/>
      <c r="CER195" s="3"/>
      <c r="CES195" s="3"/>
      <c r="CET195" s="3"/>
      <c r="CEU195" s="3"/>
      <c r="CEV195" s="3"/>
      <c r="CEW195" s="3"/>
      <c r="CEX195" s="3"/>
      <c r="CEY195" s="3"/>
      <c r="CEZ195" s="3"/>
      <c r="CFA195" s="3"/>
      <c r="CFB195" s="3"/>
      <c r="CFC195" s="3"/>
      <c r="CFD195" s="3"/>
      <c r="CFE195" s="3"/>
      <c r="CFF195" s="3"/>
      <c r="CFG195" s="3"/>
      <c r="CFH195" s="3"/>
      <c r="CFI195" s="3"/>
      <c r="CFJ195" s="3"/>
      <c r="CFK195" s="3"/>
      <c r="CFL195" s="3"/>
      <c r="CFM195" s="3"/>
      <c r="CFN195" s="3"/>
      <c r="CFO195" s="3"/>
      <c r="CFP195" s="3"/>
      <c r="CFQ195" s="3"/>
      <c r="CFR195" s="3"/>
      <c r="CFS195" s="3"/>
      <c r="CFT195" s="3"/>
      <c r="CFU195" s="3"/>
      <c r="CFV195" s="3"/>
      <c r="CFW195" s="3"/>
      <c r="CFX195" s="3"/>
      <c r="CFY195" s="3"/>
      <c r="CFZ195" s="3"/>
      <c r="CGA195" s="3"/>
      <c r="CGB195" s="3"/>
      <c r="CGC195" s="3"/>
      <c r="CGD195" s="3"/>
      <c r="CGE195" s="3"/>
      <c r="CGF195" s="3"/>
      <c r="CGG195" s="3"/>
      <c r="CGH195" s="3"/>
      <c r="CGI195" s="3"/>
      <c r="CGJ195" s="3"/>
      <c r="CGK195" s="3"/>
      <c r="CGL195" s="3"/>
      <c r="CGM195" s="3"/>
      <c r="CGN195" s="3"/>
      <c r="CGO195" s="3"/>
      <c r="CGP195" s="3"/>
      <c r="CGQ195" s="3"/>
      <c r="CGR195" s="3"/>
      <c r="CGS195" s="3"/>
      <c r="CGT195" s="3"/>
      <c r="CGU195" s="3"/>
      <c r="CGV195" s="3"/>
      <c r="CGW195" s="3"/>
      <c r="CGX195" s="3"/>
      <c r="CGY195" s="3"/>
      <c r="CGZ195" s="3"/>
      <c r="CHA195" s="3"/>
      <c r="CHB195" s="3"/>
      <c r="CHC195" s="3"/>
      <c r="CHD195" s="3"/>
      <c r="CHE195" s="3"/>
      <c r="CHF195" s="3"/>
      <c r="CHG195" s="3"/>
      <c r="CHH195" s="3"/>
      <c r="CHI195" s="3"/>
      <c r="CHJ195" s="3"/>
      <c r="CHK195" s="3"/>
      <c r="CHL195" s="3"/>
      <c r="CHM195" s="3"/>
      <c r="CHN195" s="3"/>
      <c r="CHO195" s="3"/>
      <c r="CHP195" s="3"/>
      <c r="CHQ195" s="3"/>
      <c r="CHR195" s="3"/>
      <c r="CHS195" s="3"/>
      <c r="CHT195" s="3"/>
      <c r="CHU195" s="3"/>
      <c r="CHV195" s="3"/>
      <c r="CHW195" s="3"/>
      <c r="CHX195" s="3"/>
      <c r="CHY195" s="3"/>
      <c r="CHZ195" s="3"/>
      <c r="CIA195" s="3"/>
      <c r="CIB195" s="3"/>
      <c r="CIC195" s="3"/>
      <c r="CID195" s="3"/>
      <c r="CIE195" s="3"/>
      <c r="CIF195" s="3"/>
      <c r="CIG195" s="3"/>
      <c r="CIH195" s="3"/>
      <c r="CII195" s="3"/>
      <c r="CIJ195" s="3"/>
      <c r="CIK195" s="3"/>
      <c r="CIL195" s="3"/>
      <c r="CIM195" s="3"/>
      <c r="CIN195" s="3"/>
      <c r="CIO195" s="3"/>
      <c r="CIP195" s="3"/>
      <c r="CIQ195" s="3"/>
      <c r="CIR195" s="3"/>
      <c r="CIS195" s="3"/>
      <c r="CIT195" s="3"/>
      <c r="CIU195" s="3"/>
      <c r="CIV195" s="3"/>
      <c r="CIW195" s="3"/>
      <c r="CIX195" s="3"/>
      <c r="CIY195" s="3"/>
      <c r="CIZ195" s="3"/>
      <c r="CJA195" s="3"/>
      <c r="CJB195" s="3"/>
      <c r="CJC195" s="3"/>
      <c r="CJD195" s="3"/>
      <c r="CJE195" s="3"/>
      <c r="CJF195" s="3"/>
      <c r="CJG195" s="3"/>
      <c r="CJH195" s="3"/>
      <c r="CJI195" s="3"/>
      <c r="CJJ195" s="3"/>
      <c r="CJK195" s="3"/>
      <c r="CJM195" s="3"/>
      <c r="CJO195" s="3"/>
      <c r="CJP195" s="3"/>
      <c r="CJQ195" s="3"/>
      <c r="CJR195" s="3"/>
      <c r="CJS195" s="3"/>
      <c r="CJT195" s="3"/>
      <c r="CJU195" s="3"/>
      <c r="CJV195" s="3"/>
      <c r="CKA195" s="3"/>
      <c r="CKB195" s="3"/>
      <c r="CKC195" s="3"/>
      <c r="CKD195" s="3"/>
      <c r="CKE195" s="3"/>
      <c r="CKF195" s="3"/>
      <c r="CKG195" s="3"/>
      <c r="CKH195" s="3"/>
      <c r="CKI195" s="3"/>
      <c r="CKJ195" s="3"/>
      <c r="CKK195" s="3"/>
      <c r="CKL195" s="3"/>
      <c r="CKM195" s="3"/>
      <c r="CKN195" s="3"/>
      <c r="CKO195" s="3"/>
      <c r="CKP195" s="3"/>
      <c r="CKQ195" s="3"/>
      <c r="CKR195" s="3"/>
      <c r="CKS195" s="3"/>
      <c r="CKT195" s="3"/>
      <c r="CKU195" s="3"/>
      <c r="CKV195" s="3"/>
      <c r="CKW195" s="3"/>
      <c r="CKX195" s="3"/>
      <c r="CKY195" s="3"/>
      <c r="CKZ195" s="3"/>
      <c r="CLA195" s="3"/>
      <c r="CLB195" s="3"/>
      <c r="CLC195" s="3"/>
      <c r="CLD195" s="3"/>
      <c r="CLE195" s="3"/>
      <c r="CLF195" s="3"/>
      <c r="CLG195" s="3"/>
      <c r="CLH195" s="3"/>
      <c r="CLI195" s="3"/>
      <c r="CLJ195" s="3"/>
      <c r="CLK195" s="3"/>
      <c r="CLL195" s="3"/>
      <c r="CLM195" s="3"/>
      <c r="CLN195" s="3"/>
      <c r="CLO195" s="3"/>
      <c r="CLP195" s="3"/>
      <c r="CLQ195" s="3"/>
      <c r="CLR195" s="3"/>
      <c r="CLS195" s="3"/>
      <c r="CLT195" s="3"/>
      <c r="CLU195" s="3"/>
      <c r="CLV195" s="3"/>
      <c r="CLW195" s="3"/>
      <c r="CLX195" s="3"/>
      <c r="CLY195" s="3"/>
      <c r="CLZ195" s="3"/>
      <c r="CMA195" s="3"/>
      <c r="CMB195" s="3"/>
      <c r="CMC195" s="3"/>
      <c r="CMD195" s="3"/>
      <c r="CME195" s="3"/>
      <c r="CMF195" s="3"/>
      <c r="CMG195" s="3"/>
      <c r="CMH195" s="3"/>
      <c r="CMI195" s="3"/>
      <c r="CMJ195" s="3"/>
      <c r="CMK195" s="3"/>
      <c r="CML195" s="3"/>
      <c r="CMM195" s="3"/>
      <c r="CMN195" s="3"/>
      <c r="CMO195" s="3"/>
      <c r="CMP195" s="3"/>
      <c r="CMQ195" s="3"/>
      <c r="CMR195" s="3"/>
      <c r="CMS195" s="3"/>
      <c r="CMT195" s="3"/>
      <c r="CMU195" s="3"/>
      <c r="CMV195" s="3"/>
      <c r="CMW195" s="3"/>
      <c r="CMX195" s="3"/>
      <c r="CMY195" s="3"/>
      <c r="CMZ195" s="3"/>
      <c r="CNA195" s="3"/>
      <c r="CNB195" s="3"/>
      <c r="CNC195" s="3"/>
      <c r="CND195" s="3"/>
      <c r="CNE195" s="3"/>
      <c r="CNF195" s="3"/>
      <c r="CNG195" s="3"/>
      <c r="CNH195" s="3"/>
      <c r="CNI195" s="3"/>
      <c r="CNJ195" s="3"/>
      <c r="CNK195" s="3"/>
      <c r="CNL195" s="3"/>
      <c r="CNM195" s="3"/>
      <c r="CNN195" s="3"/>
      <c r="CNO195" s="3"/>
      <c r="CNP195" s="3"/>
      <c r="CNQ195" s="3"/>
      <c r="CNR195" s="3"/>
      <c r="CNS195" s="3"/>
      <c r="CNT195" s="3"/>
      <c r="CNU195" s="3"/>
      <c r="CNV195" s="3"/>
      <c r="CNW195" s="3"/>
      <c r="CNX195" s="3"/>
      <c r="CNY195" s="3"/>
      <c r="CNZ195" s="3"/>
      <c r="COA195" s="3"/>
      <c r="COB195" s="3"/>
      <c r="COC195" s="3"/>
      <c r="COD195" s="3"/>
      <c r="COE195" s="3"/>
      <c r="COF195" s="3"/>
      <c r="COG195" s="3"/>
      <c r="COH195" s="3"/>
      <c r="COI195" s="3"/>
      <c r="COJ195" s="3"/>
      <c r="COK195" s="3"/>
      <c r="COL195" s="3"/>
      <c r="COM195" s="3"/>
      <c r="CON195" s="3"/>
      <c r="COO195" s="3"/>
      <c r="COP195" s="3"/>
      <c r="COQ195" s="3"/>
      <c r="COR195" s="3"/>
      <c r="COS195" s="3"/>
      <c r="COT195" s="3"/>
      <c r="COU195" s="3"/>
      <c r="COV195" s="3"/>
      <c r="COW195" s="3"/>
      <c r="COX195" s="3"/>
      <c r="COY195" s="3"/>
      <c r="COZ195" s="3"/>
      <c r="CPA195" s="3"/>
      <c r="CPB195" s="3"/>
      <c r="CPC195" s="3"/>
      <c r="CPD195" s="3"/>
      <c r="CPE195" s="3"/>
      <c r="CPF195" s="3"/>
      <c r="CPG195" s="3"/>
      <c r="CPH195" s="3"/>
      <c r="CPI195" s="3"/>
      <c r="CPJ195" s="3"/>
      <c r="CPK195" s="3"/>
      <c r="CPL195" s="3"/>
      <c r="CPM195" s="3"/>
      <c r="CPN195" s="3"/>
      <c r="CPO195" s="3"/>
      <c r="CPP195" s="3"/>
      <c r="CPQ195" s="3"/>
      <c r="CPR195" s="3"/>
      <c r="CPS195" s="3"/>
      <c r="CPT195" s="3"/>
      <c r="CPU195" s="3"/>
      <c r="CPV195" s="3"/>
      <c r="CPW195" s="3"/>
      <c r="CPX195" s="3"/>
      <c r="CPY195" s="3"/>
      <c r="CPZ195" s="3"/>
      <c r="CQA195" s="3"/>
      <c r="CQB195" s="3"/>
      <c r="CQC195" s="3"/>
      <c r="CQD195" s="3"/>
      <c r="CQE195" s="3"/>
      <c r="CQF195" s="3"/>
      <c r="CQG195" s="3"/>
      <c r="CQH195" s="3"/>
      <c r="CQI195" s="3"/>
      <c r="CQJ195" s="3"/>
      <c r="CQK195" s="3"/>
      <c r="CQL195" s="3"/>
      <c r="CQM195" s="3"/>
      <c r="CQN195" s="3"/>
      <c r="CQO195" s="3"/>
      <c r="CQP195" s="3"/>
      <c r="CQQ195" s="3"/>
      <c r="CQR195" s="3"/>
      <c r="CQS195" s="3"/>
      <c r="CQT195" s="3"/>
      <c r="CQU195" s="3"/>
      <c r="CQV195" s="3"/>
      <c r="CQW195" s="3"/>
      <c r="CQX195" s="3"/>
      <c r="CQY195" s="3"/>
      <c r="CQZ195" s="3"/>
      <c r="CRA195" s="3"/>
      <c r="CRB195" s="3"/>
      <c r="CRC195" s="3"/>
      <c r="CRD195" s="3"/>
      <c r="CRE195" s="3"/>
      <c r="CRF195" s="3"/>
      <c r="CRG195" s="3"/>
      <c r="CRH195" s="3"/>
      <c r="CRI195" s="3"/>
      <c r="CRJ195" s="3"/>
      <c r="CRK195" s="3"/>
      <c r="CRL195" s="3"/>
      <c r="CRM195" s="3"/>
      <c r="CRN195" s="3"/>
      <c r="CRO195" s="3"/>
      <c r="CRP195" s="3"/>
      <c r="CRQ195" s="3"/>
      <c r="CRR195" s="3"/>
      <c r="CRS195" s="3"/>
      <c r="CRT195" s="3"/>
      <c r="CRU195" s="3"/>
      <c r="CRV195" s="3"/>
      <c r="CRW195" s="3"/>
      <c r="CRX195" s="3"/>
      <c r="CRY195" s="3"/>
      <c r="CRZ195" s="3"/>
      <c r="CSA195" s="3"/>
      <c r="CSB195" s="3"/>
      <c r="CSC195" s="3"/>
      <c r="CSD195" s="3"/>
      <c r="CSE195" s="3"/>
      <c r="CSF195" s="3"/>
      <c r="CSG195" s="3"/>
      <c r="CSH195" s="3"/>
      <c r="CSI195" s="3"/>
      <c r="CSJ195" s="3"/>
      <c r="CSK195" s="3"/>
      <c r="CSL195" s="3"/>
      <c r="CSM195" s="3"/>
      <c r="CSN195" s="3"/>
      <c r="CSO195" s="3"/>
      <c r="CSP195" s="3"/>
      <c r="CSQ195" s="3"/>
      <c r="CSR195" s="3"/>
      <c r="CSS195" s="3"/>
      <c r="CST195" s="3"/>
      <c r="CSU195" s="3"/>
      <c r="CSV195" s="3"/>
      <c r="CSW195" s="3"/>
      <c r="CSX195" s="3"/>
      <c r="CSY195" s="3"/>
      <c r="CSZ195" s="3"/>
      <c r="CTA195" s="3"/>
      <c r="CTB195" s="3"/>
      <c r="CTC195" s="3"/>
      <c r="CTD195" s="3"/>
      <c r="CTE195" s="3"/>
      <c r="CTF195" s="3"/>
      <c r="CTG195" s="3"/>
      <c r="CTI195" s="3"/>
      <c r="CTK195" s="3"/>
      <c r="CTL195" s="3"/>
      <c r="CTM195" s="3"/>
      <c r="CTN195" s="3"/>
      <c r="CTO195" s="3"/>
      <c r="CTP195" s="3"/>
      <c r="CTQ195" s="3"/>
      <c r="CTR195" s="3"/>
      <c r="CTW195" s="3"/>
      <c r="CTX195" s="3"/>
      <c r="CTY195" s="3"/>
      <c r="CTZ195" s="3"/>
      <c r="CUA195" s="3"/>
      <c r="CUB195" s="3"/>
      <c r="CUC195" s="3"/>
      <c r="CUD195" s="3"/>
      <c r="CUE195" s="3"/>
      <c r="CUF195" s="3"/>
      <c r="CUG195" s="3"/>
      <c r="CUH195" s="3"/>
      <c r="CUI195" s="3"/>
      <c r="CUJ195" s="3"/>
      <c r="CUK195" s="3"/>
      <c r="CUL195" s="3"/>
      <c r="CUM195" s="3"/>
      <c r="CUN195" s="3"/>
      <c r="CUO195" s="3"/>
      <c r="CUP195" s="3"/>
      <c r="CUQ195" s="3"/>
      <c r="CUR195" s="3"/>
      <c r="CUS195" s="3"/>
      <c r="CUT195" s="3"/>
      <c r="CUU195" s="3"/>
      <c r="CUV195" s="3"/>
      <c r="CUW195" s="3"/>
      <c r="CUX195" s="3"/>
      <c r="CUY195" s="3"/>
      <c r="CUZ195" s="3"/>
      <c r="CVA195" s="3"/>
      <c r="CVB195" s="3"/>
      <c r="CVC195" s="3"/>
      <c r="CVD195" s="3"/>
      <c r="CVE195" s="3"/>
      <c r="CVF195" s="3"/>
      <c r="CVG195" s="3"/>
      <c r="CVH195" s="3"/>
      <c r="CVI195" s="3"/>
      <c r="CVJ195" s="3"/>
      <c r="CVK195" s="3"/>
      <c r="CVL195" s="3"/>
      <c r="CVM195" s="3"/>
      <c r="CVN195" s="3"/>
      <c r="CVO195" s="3"/>
      <c r="CVP195" s="3"/>
      <c r="CVQ195" s="3"/>
      <c r="CVR195" s="3"/>
      <c r="CVS195" s="3"/>
      <c r="CVT195" s="3"/>
      <c r="CVU195" s="3"/>
      <c r="CVV195" s="3"/>
      <c r="CVW195" s="3"/>
      <c r="CVX195" s="3"/>
      <c r="CVY195" s="3"/>
      <c r="CVZ195" s="3"/>
      <c r="CWA195" s="3"/>
      <c r="CWB195" s="3"/>
      <c r="CWC195" s="3"/>
      <c r="CWD195" s="3"/>
      <c r="CWE195" s="3"/>
      <c r="CWF195" s="3"/>
      <c r="CWG195" s="3"/>
      <c r="CWH195" s="3"/>
      <c r="CWI195" s="3"/>
      <c r="CWJ195" s="3"/>
      <c r="CWK195" s="3"/>
      <c r="CWL195" s="3"/>
      <c r="CWM195" s="3"/>
      <c r="CWN195" s="3"/>
      <c r="CWO195" s="3"/>
      <c r="CWP195" s="3"/>
      <c r="CWQ195" s="3"/>
      <c r="CWR195" s="3"/>
      <c r="CWS195" s="3"/>
      <c r="CWT195" s="3"/>
      <c r="CWU195" s="3"/>
      <c r="CWV195" s="3"/>
      <c r="CWW195" s="3"/>
      <c r="CWX195" s="3"/>
      <c r="CWY195" s="3"/>
      <c r="CWZ195" s="3"/>
      <c r="CXA195" s="3"/>
      <c r="CXB195" s="3"/>
      <c r="CXC195" s="3"/>
      <c r="CXD195" s="3"/>
      <c r="CXE195" s="3"/>
      <c r="CXF195" s="3"/>
      <c r="CXG195" s="3"/>
      <c r="CXH195" s="3"/>
      <c r="CXI195" s="3"/>
      <c r="CXJ195" s="3"/>
      <c r="CXK195" s="3"/>
      <c r="CXL195" s="3"/>
      <c r="CXM195" s="3"/>
      <c r="CXN195" s="3"/>
      <c r="CXO195" s="3"/>
      <c r="CXP195" s="3"/>
      <c r="CXQ195" s="3"/>
      <c r="CXR195" s="3"/>
      <c r="CXS195" s="3"/>
      <c r="CXT195" s="3"/>
      <c r="CXU195" s="3"/>
      <c r="CXV195" s="3"/>
      <c r="CXW195" s="3"/>
      <c r="CXX195" s="3"/>
      <c r="CXY195" s="3"/>
      <c r="CXZ195" s="3"/>
      <c r="CYA195" s="3"/>
      <c r="CYB195" s="3"/>
      <c r="CYC195" s="3"/>
      <c r="CYD195" s="3"/>
      <c r="CYE195" s="3"/>
      <c r="CYF195" s="3"/>
      <c r="CYG195" s="3"/>
      <c r="CYH195" s="3"/>
      <c r="CYI195" s="3"/>
      <c r="CYJ195" s="3"/>
      <c r="CYK195" s="3"/>
      <c r="CYL195" s="3"/>
      <c r="CYM195" s="3"/>
      <c r="CYN195" s="3"/>
      <c r="CYO195" s="3"/>
      <c r="CYP195" s="3"/>
      <c r="CYQ195" s="3"/>
      <c r="CYR195" s="3"/>
      <c r="CYS195" s="3"/>
      <c r="CYT195" s="3"/>
      <c r="CYU195" s="3"/>
      <c r="CYV195" s="3"/>
      <c r="CYW195" s="3"/>
      <c r="CYX195" s="3"/>
      <c r="CYY195" s="3"/>
      <c r="CYZ195" s="3"/>
      <c r="CZA195" s="3"/>
      <c r="CZB195" s="3"/>
      <c r="CZC195" s="3"/>
      <c r="CZD195" s="3"/>
      <c r="CZE195" s="3"/>
      <c r="CZF195" s="3"/>
      <c r="CZG195" s="3"/>
      <c r="CZH195" s="3"/>
      <c r="CZI195" s="3"/>
      <c r="CZJ195" s="3"/>
      <c r="CZK195" s="3"/>
      <c r="CZL195" s="3"/>
      <c r="CZM195" s="3"/>
      <c r="CZN195" s="3"/>
      <c r="CZO195" s="3"/>
      <c r="CZP195" s="3"/>
      <c r="CZQ195" s="3"/>
      <c r="CZR195" s="3"/>
      <c r="CZS195" s="3"/>
      <c r="CZT195" s="3"/>
      <c r="CZU195" s="3"/>
      <c r="CZV195" s="3"/>
      <c r="CZW195" s="3"/>
      <c r="CZX195" s="3"/>
      <c r="CZY195" s="3"/>
      <c r="CZZ195" s="3"/>
      <c r="DAA195" s="3"/>
      <c r="DAB195" s="3"/>
      <c r="DAC195" s="3"/>
      <c r="DAD195" s="3"/>
      <c r="DAE195" s="3"/>
      <c r="DAF195" s="3"/>
      <c r="DAG195" s="3"/>
      <c r="DAH195" s="3"/>
      <c r="DAI195" s="3"/>
      <c r="DAJ195" s="3"/>
      <c r="DAK195" s="3"/>
      <c r="DAL195" s="3"/>
      <c r="DAM195" s="3"/>
      <c r="DAN195" s="3"/>
      <c r="DAO195" s="3"/>
      <c r="DAP195" s="3"/>
      <c r="DAQ195" s="3"/>
      <c r="DAR195" s="3"/>
      <c r="DAS195" s="3"/>
      <c r="DAT195" s="3"/>
      <c r="DAU195" s="3"/>
      <c r="DAV195" s="3"/>
      <c r="DAW195" s="3"/>
      <c r="DAX195" s="3"/>
      <c r="DAY195" s="3"/>
      <c r="DAZ195" s="3"/>
      <c r="DBA195" s="3"/>
      <c r="DBB195" s="3"/>
      <c r="DBC195" s="3"/>
      <c r="DBD195" s="3"/>
      <c r="DBE195" s="3"/>
      <c r="DBF195" s="3"/>
      <c r="DBG195" s="3"/>
      <c r="DBH195" s="3"/>
      <c r="DBI195" s="3"/>
      <c r="DBJ195" s="3"/>
      <c r="DBK195" s="3"/>
      <c r="DBL195" s="3"/>
      <c r="DBM195" s="3"/>
      <c r="DBN195" s="3"/>
      <c r="DBO195" s="3"/>
      <c r="DBP195" s="3"/>
      <c r="DBQ195" s="3"/>
      <c r="DBR195" s="3"/>
      <c r="DBS195" s="3"/>
      <c r="DBT195" s="3"/>
      <c r="DBU195" s="3"/>
      <c r="DBV195" s="3"/>
      <c r="DBW195" s="3"/>
      <c r="DBX195" s="3"/>
      <c r="DBY195" s="3"/>
      <c r="DBZ195" s="3"/>
      <c r="DCA195" s="3"/>
      <c r="DCB195" s="3"/>
      <c r="DCC195" s="3"/>
      <c r="DCD195" s="3"/>
      <c r="DCE195" s="3"/>
      <c r="DCF195" s="3"/>
      <c r="DCG195" s="3"/>
      <c r="DCH195" s="3"/>
      <c r="DCI195" s="3"/>
      <c r="DCJ195" s="3"/>
      <c r="DCK195" s="3"/>
      <c r="DCL195" s="3"/>
      <c r="DCM195" s="3"/>
      <c r="DCN195" s="3"/>
      <c r="DCO195" s="3"/>
      <c r="DCP195" s="3"/>
      <c r="DCQ195" s="3"/>
      <c r="DCR195" s="3"/>
      <c r="DCS195" s="3"/>
      <c r="DCT195" s="3"/>
      <c r="DCU195" s="3"/>
      <c r="DCV195" s="3"/>
      <c r="DCW195" s="3"/>
      <c r="DCX195" s="3"/>
      <c r="DCY195" s="3"/>
      <c r="DCZ195" s="3"/>
      <c r="DDA195" s="3"/>
      <c r="DDB195" s="3"/>
      <c r="DDC195" s="3"/>
      <c r="DDE195" s="3"/>
      <c r="DDG195" s="3"/>
      <c r="DDH195" s="3"/>
      <c r="DDI195" s="3"/>
      <c r="DDJ195" s="3"/>
      <c r="DDK195" s="3"/>
      <c r="DDL195" s="3"/>
      <c r="DDM195" s="3"/>
      <c r="DDN195" s="3"/>
      <c r="DDS195" s="3"/>
      <c r="DDT195" s="3"/>
      <c r="DDU195" s="3"/>
      <c r="DDV195" s="3"/>
      <c r="DDW195" s="3"/>
      <c r="DDX195" s="3"/>
      <c r="DDY195" s="3"/>
      <c r="DDZ195" s="3"/>
      <c r="DEA195" s="3"/>
      <c r="DEB195" s="3"/>
      <c r="DEC195" s="3"/>
      <c r="DED195" s="3"/>
      <c r="DEE195" s="3"/>
      <c r="DEF195" s="3"/>
      <c r="DEG195" s="3"/>
      <c r="DEH195" s="3"/>
      <c r="DEI195" s="3"/>
      <c r="DEJ195" s="3"/>
      <c r="DEK195" s="3"/>
      <c r="DEL195" s="3"/>
      <c r="DEM195" s="3"/>
      <c r="DEN195" s="3"/>
      <c r="DEO195" s="3"/>
      <c r="DEP195" s="3"/>
      <c r="DEQ195" s="3"/>
      <c r="DER195" s="3"/>
      <c r="DES195" s="3"/>
      <c r="DET195" s="3"/>
      <c r="DEU195" s="3"/>
      <c r="DEV195" s="3"/>
      <c r="DEW195" s="3"/>
      <c r="DEX195" s="3"/>
      <c r="DEY195" s="3"/>
      <c r="DEZ195" s="3"/>
      <c r="DFA195" s="3"/>
      <c r="DFB195" s="3"/>
      <c r="DFC195" s="3"/>
      <c r="DFD195" s="3"/>
      <c r="DFE195" s="3"/>
      <c r="DFF195" s="3"/>
      <c r="DFG195" s="3"/>
      <c r="DFH195" s="3"/>
      <c r="DFI195" s="3"/>
      <c r="DFJ195" s="3"/>
      <c r="DFK195" s="3"/>
      <c r="DFL195" s="3"/>
      <c r="DFM195" s="3"/>
      <c r="DFN195" s="3"/>
      <c r="DFO195" s="3"/>
      <c r="DFP195" s="3"/>
      <c r="DFQ195" s="3"/>
      <c r="DFR195" s="3"/>
      <c r="DFS195" s="3"/>
      <c r="DFT195" s="3"/>
      <c r="DFU195" s="3"/>
      <c r="DFV195" s="3"/>
      <c r="DFW195" s="3"/>
      <c r="DFX195" s="3"/>
      <c r="DFY195" s="3"/>
      <c r="DFZ195" s="3"/>
      <c r="DGA195" s="3"/>
      <c r="DGB195" s="3"/>
      <c r="DGC195" s="3"/>
      <c r="DGD195" s="3"/>
      <c r="DGE195" s="3"/>
      <c r="DGF195" s="3"/>
      <c r="DGG195" s="3"/>
      <c r="DGH195" s="3"/>
      <c r="DGI195" s="3"/>
      <c r="DGJ195" s="3"/>
      <c r="DGK195" s="3"/>
      <c r="DGL195" s="3"/>
      <c r="DGM195" s="3"/>
      <c r="DGN195" s="3"/>
      <c r="DGO195" s="3"/>
      <c r="DGP195" s="3"/>
      <c r="DGQ195" s="3"/>
      <c r="DGR195" s="3"/>
      <c r="DGS195" s="3"/>
      <c r="DGT195" s="3"/>
      <c r="DGU195" s="3"/>
      <c r="DGV195" s="3"/>
      <c r="DGW195" s="3"/>
      <c r="DGX195" s="3"/>
      <c r="DGY195" s="3"/>
      <c r="DGZ195" s="3"/>
      <c r="DHA195" s="3"/>
      <c r="DHB195" s="3"/>
      <c r="DHC195" s="3"/>
      <c r="DHD195" s="3"/>
      <c r="DHE195" s="3"/>
      <c r="DHF195" s="3"/>
      <c r="DHG195" s="3"/>
      <c r="DHH195" s="3"/>
      <c r="DHI195" s="3"/>
      <c r="DHJ195" s="3"/>
      <c r="DHK195" s="3"/>
      <c r="DHL195" s="3"/>
      <c r="DHM195" s="3"/>
      <c r="DHN195" s="3"/>
      <c r="DHO195" s="3"/>
      <c r="DHP195" s="3"/>
      <c r="DHQ195" s="3"/>
      <c r="DHR195" s="3"/>
      <c r="DHS195" s="3"/>
      <c r="DHT195" s="3"/>
      <c r="DHU195" s="3"/>
      <c r="DHV195" s="3"/>
      <c r="DHW195" s="3"/>
      <c r="DHX195" s="3"/>
      <c r="DHY195" s="3"/>
      <c r="DHZ195" s="3"/>
      <c r="DIA195" s="3"/>
      <c r="DIB195" s="3"/>
      <c r="DIC195" s="3"/>
      <c r="DID195" s="3"/>
      <c r="DIE195" s="3"/>
      <c r="DIF195" s="3"/>
      <c r="DIG195" s="3"/>
      <c r="DIH195" s="3"/>
      <c r="DII195" s="3"/>
      <c r="DIJ195" s="3"/>
      <c r="DIK195" s="3"/>
      <c r="DIL195" s="3"/>
      <c r="DIM195" s="3"/>
      <c r="DIN195" s="3"/>
      <c r="DIO195" s="3"/>
      <c r="DIP195" s="3"/>
      <c r="DIQ195" s="3"/>
      <c r="DIR195" s="3"/>
      <c r="DIS195" s="3"/>
      <c r="DIT195" s="3"/>
      <c r="DIU195" s="3"/>
      <c r="DIV195" s="3"/>
      <c r="DIW195" s="3"/>
      <c r="DIX195" s="3"/>
      <c r="DIY195" s="3"/>
      <c r="DIZ195" s="3"/>
      <c r="DJA195" s="3"/>
      <c r="DJB195" s="3"/>
      <c r="DJC195" s="3"/>
      <c r="DJD195" s="3"/>
      <c r="DJE195" s="3"/>
      <c r="DJF195" s="3"/>
      <c r="DJG195" s="3"/>
      <c r="DJH195" s="3"/>
      <c r="DJI195" s="3"/>
      <c r="DJJ195" s="3"/>
      <c r="DJK195" s="3"/>
      <c r="DJL195" s="3"/>
      <c r="DJM195" s="3"/>
      <c r="DJN195" s="3"/>
      <c r="DJO195" s="3"/>
      <c r="DJP195" s="3"/>
      <c r="DJQ195" s="3"/>
      <c r="DJR195" s="3"/>
      <c r="DJS195" s="3"/>
      <c r="DJT195" s="3"/>
      <c r="DJU195" s="3"/>
      <c r="DJV195" s="3"/>
      <c r="DJW195" s="3"/>
      <c r="DJX195" s="3"/>
      <c r="DJY195" s="3"/>
      <c r="DJZ195" s="3"/>
      <c r="DKA195" s="3"/>
      <c r="DKB195" s="3"/>
      <c r="DKC195" s="3"/>
      <c r="DKD195" s="3"/>
      <c r="DKE195" s="3"/>
      <c r="DKF195" s="3"/>
      <c r="DKG195" s="3"/>
      <c r="DKH195" s="3"/>
      <c r="DKI195" s="3"/>
      <c r="DKJ195" s="3"/>
      <c r="DKK195" s="3"/>
      <c r="DKL195" s="3"/>
      <c r="DKM195" s="3"/>
      <c r="DKN195" s="3"/>
      <c r="DKO195" s="3"/>
      <c r="DKP195" s="3"/>
      <c r="DKQ195" s="3"/>
      <c r="DKR195" s="3"/>
      <c r="DKS195" s="3"/>
      <c r="DKT195" s="3"/>
      <c r="DKU195" s="3"/>
      <c r="DKV195" s="3"/>
      <c r="DKW195" s="3"/>
      <c r="DKX195" s="3"/>
      <c r="DKY195" s="3"/>
      <c r="DKZ195" s="3"/>
      <c r="DLA195" s="3"/>
      <c r="DLB195" s="3"/>
      <c r="DLC195" s="3"/>
      <c r="DLD195" s="3"/>
      <c r="DLE195" s="3"/>
      <c r="DLF195" s="3"/>
      <c r="DLG195" s="3"/>
      <c r="DLH195" s="3"/>
      <c r="DLI195" s="3"/>
      <c r="DLJ195" s="3"/>
      <c r="DLK195" s="3"/>
      <c r="DLL195" s="3"/>
      <c r="DLM195" s="3"/>
      <c r="DLN195" s="3"/>
      <c r="DLO195" s="3"/>
      <c r="DLP195" s="3"/>
      <c r="DLQ195" s="3"/>
      <c r="DLR195" s="3"/>
      <c r="DLS195" s="3"/>
      <c r="DLT195" s="3"/>
      <c r="DLU195" s="3"/>
      <c r="DLV195" s="3"/>
      <c r="DLW195" s="3"/>
      <c r="DLX195" s="3"/>
      <c r="DLY195" s="3"/>
      <c r="DLZ195" s="3"/>
      <c r="DMA195" s="3"/>
      <c r="DMB195" s="3"/>
      <c r="DMC195" s="3"/>
      <c r="DMD195" s="3"/>
      <c r="DME195" s="3"/>
      <c r="DMF195" s="3"/>
      <c r="DMG195" s="3"/>
      <c r="DMH195" s="3"/>
      <c r="DMI195" s="3"/>
      <c r="DMJ195" s="3"/>
      <c r="DMK195" s="3"/>
      <c r="DML195" s="3"/>
      <c r="DMM195" s="3"/>
      <c r="DMN195" s="3"/>
      <c r="DMO195" s="3"/>
      <c r="DMP195" s="3"/>
      <c r="DMQ195" s="3"/>
      <c r="DMR195" s="3"/>
      <c r="DMS195" s="3"/>
      <c r="DMT195" s="3"/>
      <c r="DMU195" s="3"/>
      <c r="DMV195" s="3"/>
      <c r="DMW195" s="3"/>
      <c r="DMX195" s="3"/>
      <c r="DMY195" s="3"/>
      <c r="DNA195" s="3"/>
      <c r="DNC195" s="3"/>
      <c r="DND195" s="3"/>
      <c r="DNE195" s="3"/>
      <c r="DNF195" s="3"/>
      <c r="DNG195" s="3"/>
      <c r="DNH195" s="3"/>
      <c r="DNI195" s="3"/>
      <c r="DNJ195" s="3"/>
      <c r="DNO195" s="3"/>
      <c r="DNP195" s="3"/>
      <c r="DNQ195" s="3"/>
      <c r="DNR195" s="3"/>
      <c r="DNS195" s="3"/>
      <c r="DNT195" s="3"/>
      <c r="DNU195" s="3"/>
      <c r="DNV195" s="3"/>
      <c r="DNW195" s="3"/>
      <c r="DNX195" s="3"/>
      <c r="DNY195" s="3"/>
      <c r="DNZ195" s="3"/>
      <c r="DOA195" s="3"/>
      <c r="DOB195" s="3"/>
      <c r="DOC195" s="3"/>
      <c r="DOD195" s="3"/>
      <c r="DOE195" s="3"/>
      <c r="DOF195" s="3"/>
      <c r="DOG195" s="3"/>
      <c r="DOH195" s="3"/>
      <c r="DOI195" s="3"/>
      <c r="DOJ195" s="3"/>
      <c r="DOK195" s="3"/>
      <c r="DOL195" s="3"/>
      <c r="DOM195" s="3"/>
      <c r="DON195" s="3"/>
      <c r="DOO195" s="3"/>
      <c r="DOP195" s="3"/>
      <c r="DOQ195" s="3"/>
      <c r="DOR195" s="3"/>
      <c r="DOS195" s="3"/>
      <c r="DOT195" s="3"/>
      <c r="DOU195" s="3"/>
      <c r="DOV195" s="3"/>
      <c r="DOW195" s="3"/>
      <c r="DOX195" s="3"/>
      <c r="DOY195" s="3"/>
      <c r="DOZ195" s="3"/>
      <c r="DPA195" s="3"/>
      <c r="DPB195" s="3"/>
      <c r="DPC195" s="3"/>
      <c r="DPD195" s="3"/>
      <c r="DPE195" s="3"/>
      <c r="DPF195" s="3"/>
      <c r="DPG195" s="3"/>
      <c r="DPH195" s="3"/>
      <c r="DPI195" s="3"/>
      <c r="DPJ195" s="3"/>
      <c r="DPK195" s="3"/>
      <c r="DPL195" s="3"/>
      <c r="DPM195" s="3"/>
      <c r="DPN195" s="3"/>
      <c r="DPO195" s="3"/>
      <c r="DPP195" s="3"/>
      <c r="DPQ195" s="3"/>
      <c r="DPR195" s="3"/>
      <c r="DPS195" s="3"/>
      <c r="DPT195" s="3"/>
      <c r="DPU195" s="3"/>
      <c r="DPV195" s="3"/>
      <c r="DPW195" s="3"/>
      <c r="DPX195" s="3"/>
      <c r="DPY195" s="3"/>
      <c r="DPZ195" s="3"/>
      <c r="DQA195" s="3"/>
      <c r="DQB195" s="3"/>
      <c r="DQC195" s="3"/>
      <c r="DQD195" s="3"/>
      <c r="DQE195" s="3"/>
      <c r="DQF195" s="3"/>
      <c r="DQG195" s="3"/>
      <c r="DQH195" s="3"/>
      <c r="DQI195" s="3"/>
      <c r="DQJ195" s="3"/>
      <c r="DQK195" s="3"/>
      <c r="DQL195" s="3"/>
      <c r="DQM195" s="3"/>
      <c r="DQN195" s="3"/>
      <c r="DQO195" s="3"/>
      <c r="DQP195" s="3"/>
      <c r="DQQ195" s="3"/>
      <c r="DQR195" s="3"/>
      <c r="DQS195" s="3"/>
      <c r="DQT195" s="3"/>
      <c r="DQU195" s="3"/>
      <c r="DQV195" s="3"/>
      <c r="DQW195" s="3"/>
      <c r="DQX195" s="3"/>
      <c r="DQY195" s="3"/>
      <c r="DQZ195" s="3"/>
      <c r="DRA195" s="3"/>
      <c r="DRB195" s="3"/>
      <c r="DRC195" s="3"/>
      <c r="DRD195" s="3"/>
      <c r="DRE195" s="3"/>
      <c r="DRF195" s="3"/>
      <c r="DRG195" s="3"/>
      <c r="DRH195" s="3"/>
      <c r="DRI195" s="3"/>
      <c r="DRJ195" s="3"/>
      <c r="DRK195" s="3"/>
      <c r="DRL195" s="3"/>
      <c r="DRM195" s="3"/>
      <c r="DRN195" s="3"/>
      <c r="DRO195" s="3"/>
      <c r="DRP195" s="3"/>
      <c r="DRQ195" s="3"/>
      <c r="DRR195" s="3"/>
      <c r="DRS195" s="3"/>
      <c r="DRT195" s="3"/>
      <c r="DRU195" s="3"/>
      <c r="DRV195" s="3"/>
      <c r="DRW195" s="3"/>
      <c r="DRX195" s="3"/>
      <c r="DRY195" s="3"/>
      <c r="DRZ195" s="3"/>
      <c r="DSA195" s="3"/>
      <c r="DSB195" s="3"/>
      <c r="DSC195" s="3"/>
      <c r="DSD195" s="3"/>
      <c r="DSE195" s="3"/>
      <c r="DSF195" s="3"/>
      <c r="DSG195" s="3"/>
      <c r="DSH195" s="3"/>
      <c r="DSI195" s="3"/>
      <c r="DSJ195" s="3"/>
      <c r="DSK195" s="3"/>
      <c r="DSL195" s="3"/>
      <c r="DSM195" s="3"/>
      <c r="DSN195" s="3"/>
      <c r="DSO195" s="3"/>
      <c r="DSP195" s="3"/>
      <c r="DSQ195" s="3"/>
      <c r="DSR195" s="3"/>
      <c r="DSS195" s="3"/>
      <c r="DST195" s="3"/>
      <c r="DSU195" s="3"/>
      <c r="DSV195" s="3"/>
      <c r="DSW195" s="3"/>
      <c r="DSX195" s="3"/>
      <c r="DSY195" s="3"/>
      <c r="DSZ195" s="3"/>
      <c r="DTA195" s="3"/>
      <c r="DTB195" s="3"/>
      <c r="DTC195" s="3"/>
      <c r="DTD195" s="3"/>
      <c r="DTE195" s="3"/>
      <c r="DTF195" s="3"/>
      <c r="DTG195" s="3"/>
      <c r="DTH195" s="3"/>
      <c r="DTI195" s="3"/>
      <c r="DTJ195" s="3"/>
      <c r="DTK195" s="3"/>
      <c r="DTL195" s="3"/>
      <c r="DTM195" s="3"/>
      <c r="DTN195" s="3"/>
      <c r="DTO195" s="3"/>
      <c r="DTP195" s="3"/>
      <c r="DTQ195" s="3"/>
      <c r="DTR195" s="3"/>
      <c r="DTS195" s="3"/>
      <c r="DTT195" s="3"/>
      <c r="DTU195" s="3"/>
      <c r="DTV195" s="3"/>
      <c r="DTW195" s="3"/>
      <c r="DTX195" s="3"/>
      <c r="DTY195" s="3"/>
      <c r="DTZ195" s="3"/>
      <c r="DUA195" s="3"/>
      <c r="DUB195" s="3"/>
      <c r="DUC195" s="3"/>
      <c r="DUD195" s="3"/>
      <c r="DUE195" s="3"/>
      <c r="DUF195" s="3"/>
      <c r="DUG195" s="3"/>
      <c r="DUH195" s="3"/>
      <c r="DUI195" s="3"/>
      <c r="DUJ195" s="3"/>
      <c r="DUK195" s="3"/>
      <c r="DUL195" s="3"/>
      <c r="DUM195" s="3"/>
      <c r="DUN195" s="3"/>
      <c r="DUO195" s="3"/>
      <c r="DUP195" s="3"/>
      <c r="DUQ195" s="3"/>
      <c r="DUR195" s="3"/>
      <c r="DUS195" s="3"/>
      <c r="DUT195" s="3"/>
      <c r="DUU195" s="3"/>
      <c r="DUV195" s="3"/>
      <c r="DUW195" s="3"/>
      <c r="DUX195" s="3"/>
      <c r="DUY195" s="3"/>
      <c r="DUZ195" s="3"/>
      <c r="DVA195" s="3"/>
      <c r="DVB195" s="3"/>
      <c r="DVC195" s="3"/>
      <c r="DVD195" s="3"/>
      <c r="DVE195" s="3"/>
      <c r="DVF195" s="3"/>
      <c r="DVG195" s="3"/>
      <c r="DVH195" s="3"/>
      <c r="DVI195" s="3"/>
      <c r="DVJ195" s="3"/>
      <c r="DVK195" s="3"/>
      <c r="DVL195" s="3"/>
      <c r="DVM195" s="3"/>
      <c r="DVN195" s="3"/>
      <c r="DVO195" s="3"/>
      <c r="DVP195" s="3"/>
      <c r="DVQ195" s="3"/>
      <c r="DVR195" s="3"/>
      <c r="DVS195" s="3"/>
      <c r="DVT195" s="3"/>
      <c r="DVU195" s="3"/>
      <c r="DVV195" s="3"/>
      <c r="DVW195" s="3"/>
      <c r="DVX195" s="3"/>
      <c r="DVY195" s="3"/>
      <c r="DVZ195" s="3"/>
      <c r="DWA195" s="3"/>
      <c r="DWB195" s="3"/>
      <c r="DWC195" s="3"/>
      <c r="DWD195" s="3"/>
      <c r="DWE195" s="3"/>
      <c r="DWF195" s="3"/>
      <c r="DWG195" s="3"/>
      <c r="DWH195" s="3"/>
      <c r="DWI195" s="3"/>
      <c r="DWJ195" s="3"/>
      <c r="DWK195" s="3"/>
      <c r="DWL195" s="3"/>
      <c r="DWM195" s="3"/>
      <c r="DWN195" s="3"/>
      <c r="DWO195" s="3"/>
      <c r="DWP195" s="3"/>
      <c r="DWQ195" s="3"/>
      <c r="DWR195" s="3"/>
      <c r="DWS195" s="3"/>
      <c r="DWT195" s="3"/>
      <c r="DWU195" s="3"/>
      <c r="DWW195" s="3"/>
      <c r="DWY195" s="3"/>
      <c r="DWZ195" s="3"/>
      <c r="DXA195" s="3"/>
      <c r="DXB195" s="3"/>
      <c r="DXC195" s="3"/>
      <c r="DXD195" s="3"/>
      <c r="DXE195" s="3"/>
      <c r="DXF195" s="3"/>
      <c r="DXK195" s="3"/>
      <c r="DXL195" s="3"/>
      <c r="DXM195" s="3"/>
      <c r="DXN195" s="3"/>
      <c r="DXO195" s="3"/>
      <c r="DXP195" s="3"/>
      <c r="DXQ195" s="3"/>
      <c r="DXR195" s="3"/>
      <c r="DXS195" s="3"/>
      <c r="DXT195" s="3"/>
      <c r="DXU195" s="3"/>
      <c r="DXV195" s="3"/>
      <c r="DXW195" s="3"/>
      <c r="DXX195" s="3"/>
      <c r="DXY195" s="3"/>
      <c r="DXZ195" s="3"/>
      <c r="DYA195" s="3"/>
      <c r="DYB195" s="3"/>
      <c r="DYC195" s="3"/>
      <c r="DYD195" s="3"/>
      <c r="DYE195" s="3"/>
      <c r="DYF195" s="3"/>
      <c r="DYG195" s="3"/>
      <c r="DYH195" s="3"/>
      <c r="DYI195" s="3"/>
      <c r="DYJ195" s="3"/>
      <c r="DYK195" s="3"/>
      <c r="DYL195" s="3"/>
      <c r="DYM195" s="3"/>
      <c r="DYN195" s="3"/>
      <c r="DYO195" s="3"/>
      <c r="DYP195" s="3"/>
      <c r="DYQ195" s="3"/>
      <c r="DYR195" s="3"/>
      <c r="DYS195" s="3"/>
      <c r="DYT195" s="3"/>
      <c r="DYU195" s="3"/>
      <c r="DYV195" s="3"/>
      <c r="DYW195" s="3"/>
      <c r="DYX195" s="3"/>
      <c r="DYY195" s="3"/>
      <c r="DYZ195" s="3"/>
      <c r="DZA195" s="3"/>
      <c r="DZB195" s="3"/>
      <c r="DZC195" s="3"/>
      <c r="DZD195" s="3"/>
      <c r="DZE195" s="3"/>
      <c r="DZF195" s="3"/>
      <c r="DZG195" s="3"/>
      <c r="DZH195" s="3"/>
      <c r="DZI195" s="3"/>
      <c r="DZJ195" s="3"/>
      <c r="DZK195" s="3"/>
      <c r="DZL195" s="3"/>
      <c r="DZM195" s="3"/>
      <c r="DZN195" s="3"/>
      <c r="DZO195" s="3"/>
      <c r="DZP195" s="3"/>
      <c r="DZQ195" s="3"/>
      <c r="DZR195" s="3"/>
      <c r="DZS195" s="3"/>
      <c r="DZT195" s="3"/>
      <c r="DZU195" s="3"/>
      <c r="DZV195" s="3"/>
      <c r="DZW195" s="3"/>
      <c r="DZX195" s="3"/>
      <c r="DZY195" s="3"/>
      <c r="DZZ195" s="3"/>
      <c r="EAA195" s="3"/>
      <c r="EAB195" s="3"/>
      <c r="EAC195" s="3"/>
      <c r="EAD195" s="3"/>
      <c r="EAE195" s="3"/>
      <c r="EAF195" s="3"/>
      <c r="EAG195" s="3"/>
      <c r="EAH195" s="3"/>
      <c r="EAI195" s="3"/>
      <c r="EAJ195" s="3"/>
      <c r="EAK195" s="3"/>
      <c r="EAL195" s="3"/>
      <c r="EAM195" s="3"/>
      <c r="EAN195" s="3"/>
      <c r="EAO195" s="3"/>
      <c r="EAP195" s="3"/>
      <c r="EAQ195" s="3"/>
      <c r="EAR195" s="3"/>
      <c r="EAS195" s="3"/>
      <c r="EAT195" s="3"/>
      <c r="EAU195" s="3"/>
      <c r="EAV195" s="3"/>
      <c r="EAW195" s="3"/>
      <c r="EAX195" s="3"/>
      <c r="EAY195" s="3"/>
      <c r="EAZ195" s="3"/>
      <c r="EBA195" s="3"/>
      <c r="EBB195" s="3"/>
      <c r="EBC195" s="3"/>
      <c r="EBD195" s="3"/>
      <c r="EBE195" s="3"/>
      <c r="EBF195" s="3"/>
      <c r="EBG195" s="3"/>
      <c r="EBH195" s="3"/>
      <c r="EBI195" s="3"/>
      <c r="EBJ195" s="3"/>
      <c r="EBK195" s="3"/>
      <c r="EBL195" s="3"/>
      <c r="EBM195" s="3"/>
      <c r="EBN195" s="3"/>
      <c r="EBO195" s="3"/>
      <c r="EBP195" s="3"/>
      <c r="EBQ195" s="3"/>
      <c r="EBR195" s="3"/>
      <c r="EBS195" s="3"/>
      <c r="EBT195" s="3"/>
      <c r="EBU195" s="3"/>
      <c r="EBV195" s="3"/>
      <c r="EBW195" s="3"/>
      <c r="EBX195" s="3"/>
      <c r="EBY195" s="3"/>
      <c r="EBZ195" s="3"/>
      <c r="ECA195" s="3"/>
      <c r="ECB195" s="3"/>
      <c r="ECC195" s="3"/>
      <c r="ECD195" s="3"/>
      <c r="ECE195" s="3"/>
      <c r="ECF195" s="3"/>
      <c r="ECG195" s="3"/>
      <c r="ECH195" s="3"/>
      <c r="ECI195" s="3"/>
      <c r="ECJ195" s="3"/>
      <c r="ECK195" s="3"/>
      <c r="ECL195" s="3"/>
      <c r="ECM195" s="3"/>
      <c r="ECN195" s="3"/>
      <c r="ECO195" s="3"/>
      <c r="ECP195" s="3"/>
      <c r="ECQ195" s="3"/>
      <c r="ECR195" s="3"/>
      <c r="ECS195" s="3"/>
      <c r="ECT195" s="3"/>
      <c r="ECU195" s="3"/>
      <c r="ECV195" s="3"/>
      <c r="ECW195" s="3"/>
      <c r="ECX195" s="3"/>
      <c r="ECY195" s="3"/>
      <c r="ECZ195" s="3"/>
      <c r="EDA195" s="3"/>
      <c r="EDB195" s="3"/>
      <c r="EDC195" s="3"/>
      <c r="EDD195" s="3"/>
      <c r="EDE195" s="3"/>
      <c r="EDF195" s="3"/>
      <c r="EDG195" s="3"/>
      <c r="EDH195" s="3"/>
      <c r="EDI195" s="3"/>
      <c r="EDJ195" s="3"/>
      <c r="EDK195" s="3"/>
      <c r="EDL195" s="3"/>
      <c r="EDM195" s="3"/>
      <c r="EDN195" s="3"/>
      <c r="EDO195" s="3"/>
      <c r="EDP195" s="3"/>
      <c r="EDQ195" s="3"/>
      <c r="EDR195" s="3"/>
      <c r="EDS195" s="3"/>
      <c r="EDT195" s="3"/>
      <c r="EDU195" s="3"/>
      <c r="EDV195" s="3"/>
      <c r="EDW195" s="3"/>
      <c r="EDX195" s="3"/>
      <c r="EDY195" s="3"/>
      <c r="EDZ195" s="3"/>
      <c r="EEA195" s="3"/>
      <c r="EEB195" s="3"/>
      <c r="EEC195" s="3"/>
      <c r="EED195" s="3"/>
      <c r="EEE195" s="3"/>
      <c r="EEF195" s="3"/>
      <c r="EEG195" s="3"/>
      <c r="EEH195" s="3"/>
      <c r="EEI195" s="3"/>
      <c r="EEJ195" s="3"/>
      <c r="EEK195" s="3"/>
      <c r="EEL195" s="3"/>
      <c r="EEM195" s="3"/>
      <c r="EEN195" s="3"/>
      <c r="EEO195" s="3"/>
      <c r="EEP195" s="3"/>
      <c r="EEQ195" s="3"/>
      <c r="EER195" s="3"/>
      <c r="EES195" s="3"/>
      <c r="EET195" s="3"/>
      <c r="EEU195" s="3"/>
      <c r="EEV195" s="3"/>
      <c r="EEW195" s="3"/>
      <c r="EEX195" s="3"/>
      <c r="EEY195" s="3"/>
      <c r="EEZ195" s="3"/>
      <c r="EFA195" s="3"/>
      <c r="EFB195" s="3"/>
      <c r="EFC195" s="3"/>
      <c r="EFD195" s="3"/>
      <c r="EFE195" s="3"/>
      <c r="EFF195" s="3"/>
      <c r="EFG195" s="3"/>
      <c r="EFH195" s="3"/>
      <c r="EFI195" s="3"/>
      <c r="EFJ195" s="3"/>
      <c r="EFK195" s="3"/>
      <c r="EFL195" s="3"/>
      <c r="EFM195" s="3"/>
      <c r="EFN195" s="3"/>
      <c r="EFO195" s="3"/>
      <c r="EFP195" s="3"/>
      <c r="EFQ195" s="3"/>
      <c r="EFR195" s="3"/>
      <c r="EFS195" s="3"/>
      <c r="EFT195" s="3"/>
      <c r="EFU195" s="3"/>
      <c r="EFV195" s="3"/>
      <c r="EFW195" s="3"/>
      <c r="EFX195" s="3"/>
      <c r="EFY195" s="3"/>
      <c r="EFZ195" s="3"/>
      <c r="EGA195" s="3"/>
      <c r="EGB195" s="3"/>
      <c r="EGC195" s="3"/>
      <c r="EGD195" s="3"/>
      <c r="EGE195" s="3"/>
      <c r="EGF195" s="3"/>
      <c r="EGG195" s="3"/>
      <c r="EGH195" s="3"/>
      <c r="EGI195" s="3"/>
      <c r="EGJ195" s="3"/>
      <c r="EGK195" s="3"/>
      <c r="EGL195" s="3"/>
      <c r="EGM195" s="3"/>
      <c r="EGN195" s="3"/>
      <c r="EGO195" s="3"/>
      <c r="EGP195" s="3"/>
      <c r="EGQ195" s="3"/>
      <c r="EGS195" s="3"/>
      <c r="EGU195" s="3"/>
      <c r="EGV195" s="3"/>
      <c r="EGW195" s="3"/>
      <c r="EGX195" s="3"/>
      <c r="EGY195" s="3"/>
      <c r="EGZ195" s="3"/>
      <c r="EHA195" s="3"/>
      <c r="EHB195" s="3"/>
      <c r="EHG195" s="3"/>
      <c r="EHH195" s="3"/>
      <c r="EHI195" s="3"/>
      <c r="EHJ195" s="3"/>
      <c r="EHK195" s="3"/>
      <c r="EHL195" s="3"/>
      <c r="EHM195" s="3"/>
      <c r="EHN195" s="3"/>
      <c r="EHO195" s="3"/>
      <c r="EHP195" s="3"/>
      <c r="EHQ195" s="3"/>
      <c r="EHR195" s="3"/>
      <c r="EHS195" s="3"/>
      <c r="EHT195" s="3"/>
      <c r="EHU195" s="3"/>
      <c r="EHV195" s="3"/>
      <c r="EHW195" s="3"/>
      <c r="EHX195" s="3"/>
      <c r="EHY195" s="3"/>
      <c r="EHZ195" s="3"/>
      <c r="EIA195" s="3"/>
      <c r="EIB195" s="3"/>
      <c r="EIC195" s="3"/>
      <c r="EID195" s="3"/>
      <c r="EIE195" s="3"/>
      <c r="EIF195" s="3"/>
      <c r="EIG195" s="3"/>
      <c r="EIH195" s="3"/>
      <c r="EII195" s="3"/>
      <c r="EIJ195" s="3"/>
      <c r="EIK195" s="3"/>
      <c r="EIL195" s="3"/>
      <c r="EIM195" s="3"/>
      <c r="EIN195" s="3"/>
      <c r="EIO195" s="3"/>
      <c r="EIP195" s="3"/>
      <c r="EIQ195" s="3"/>
      <c r="EIR195" s="3"/>
      <c r="EIS195" s="3"/>
      <c r="EIT195" s="3"/>
      <c r="EIU195" s="3"/>
      <c r="EIV195" s="3"/>
      <c r="EIW195" s="3"/>
      <c r="EIX195" s="3"/>
      <c r="EIY195" s="3"/>
      <c r="EIZ195" s="3"/>
      <c r="EJA195" s="3"/>
      <c r="EJB195" s="3"/>
      <c r="EJC195" s="3"/>
      <c r="EJD195" s="3"/>
      <c r="EJE195" s="3"/>
      <c r="EJF195" s="3"/>
      <c r="EJG195" s="3"/>
      <c r="EJH195" s="3"/>
      <c r="EJI195" s="3"/>
      <c r="EJJ195" s="3"/>
      <c r="EJK195" s="3"/>
      <c r="EJL195" s="3"/>
      <c r="EJM195" s="3"/>
      <c r="EJN195" s="3"/>
      <c r="EJO195" s="3"/>
      <c r="EJP195" s="3"/>
      <c r="EJQ195" s="3"/>
      <c r="EJR195" s="3"/>
      <c r="EJS195" s="3"/>
      <c r="EJT195" s="3"/>
      <c r="EJU195" s="3"/>
      <c r="EJV195" s="3"/>
      <c r="EJW195" s="3"/>
      <c r="EJX195" s="3"/>
      <c r="EJY195" s="3"/>
      <c r="EJZ195" s="3"/>
      <c r="EKA195" s="3"/>
      <c r="EKB195" s="3"/>
      <c r="EKC195" s="3"/>
      <c r="EKD195" s="3"/>
      <c r="EKE195" s="3"/>
      <c r="EKF195" s="3"/>
      <c r="EKG195" s="3"/>
      <c r="EKH195" s="3"/>
      <c r="EKI195" s="3"/>
      <c r="EKJ195" s="3"/>
      <c r="EKK195" s="3"/>
      <c r="EKL195" s="3"/>
      <c r="EKM195" s="3"/>
      <c r="EKN195" s="3"/>
      <c r="EKO195" s="3"/>
      <c r="EKP195" s="3"/>
      <c r="EKQ195" s="3"/>
      <c r="EKR195" s="3"/>
      <c r="EKS195" s="3"/>
      <c r="EKT195" s="3"/>
      <c r="EKU195" s="3"/>
      <c r="EKV195" s="3"/>
      <c r="EKW195" s="3"/>
      <c r="EKX195" s="3"/>
      <c r="EKY195" s="3"/>
      <c r="EKZ195" s="3"/>
      <c r="ELA195" s="3"/>
      <c r="ELB195" s="3"/>
      <c r="ELC195" s="3"/>
      <c r="ELD195" s="3"/>
      <c r="ELE195" s="3"/>
      <c r="ELF195" s="3"/>
      <c r="ELG195" s="3"/>
      <c r="ELH195" s="3"/>
      <c r="ELI195" s="3"/>
      <c r="ELJ195" s="3"/>
      <c r="ELK195" s="3"/>
      <c r="ELL195" s="3"/>
      <c r="ELM195" s="3"/>
      <c r="ELN195" s="3"/>
      <c r="ELO195" s="3"/>
      <c r="ELP195" s="3"/>
      <c r="ELQ195" s="3"/>
      <c r="ELR195" s="3"/>
      <c r="ELS195" s="3"/>
      <c r="ELT195" s="3"/>
      <c r="ELU195" s="3"/>
      <c r="ELV195" s="3"/>
      <c r="ELW195" s="3"/>
      <c r="ELX195" s="3"/>
      <c r="ELY195" s="3"/>
      <c r="ELZ195" s="3"/>
      <c r="EMA195" s="3"/>
      <c r="EMB195" s="3"/>
      <c r="EMC195" s="3"/>
      <c r="EMD195" s="3"/>
      <c r="EME195" s="3"/>
      <c r="EMF195" s="3"/>
      <c r="EMG195" s="3"/>
      <c r="EMH195" s="3"/>
      <c r="EMI195" s="3"/>
      <c r="EMJ195" s="3"/>
      <c r="EMK195" s="3"/>
      <c r="EML195" s="3"/>
      <c r="EMM195" s="3"/>
      <c r="EMN195" s="3"/>
      <c r="EMO195" s="3"/>
      <c r="EMP195" s="3"/>
      <c r="EMQ195" s="3"/>
      <c r="EMR195" s="3"/>
      <c r="EMS195" s="3"/>
      <c r="EMT195" s="3"/>
      <c r="EMU195" s="3"/>
      <c r="EMV195" s="3"/>
      <c r="EMW195" s="3"/>
      <c r="EMX195" s="3"/>
      <c r="EMY195" s="3"/>
      <c r="EMZ195" s="3"/>
      <c r="ENA195" s="3"/>
      <c r="ENB195" s="3"/>
      <c r="ENC195" s="3"/>
      <c r="END195" s="3"/>
      <c r="ENE195" s="3"/>
      <c r="ENF195" s="3"/>
      <c r="ENG195" s="3"/>
      <c r="ENH195" s="3"/>
      <c r="ENI195" s="3"/>
      <c r="ENJ195" s="3"/>
      <c r="ENK195" s="3"/>
      <c r="ENL195" s="3"/>
      <c r="ENM195" s="3"/>
      <c r="ENN195" s="3"/>
      <c r="ENO195" s="3"/>
      <c r="ENP195" s="3"/>
      <c r="ENQ195" s="3"/>
      <c r="ENR195" s="3"/>
      <c r="ENS195" s="3"/>
      <c r="ENT195" s="3"/>
      <c r="ENU195" s="3"/>
      <c r="ENV195" s="3"/>
      <c r="ENW195" s="3"/>
      <c r="ENX195" s="3"/>
      <c r="ENY195" s="3"/>
      <c r="ENZ195" s="3"/>
      <c r="EOA195" s="3"/>
      <c r="EOB195" s="3"/>
      <c r="EOC195" s="3"/>
      <c r="EOD195" s="3"/>
      <c r="EOE195" s="3"/>
      <c r="EOF195" s="3"/>
      <c r="EOG195" s="3"/>
      <c r="EOH195" s="3"/>
      <c r="EOI195" s="3"/>
      <c r="EOJ195" s="3"/>
      <c r="EOK195" s="3"/>
      <c r="EOL195" s="3"/>
      <c r="EOM195" s="3"/>
      <c r="EON195" s="3"/>
      <c r="EOO195" s="3"/>
      <c r="EOP195" s="3"/>
      <c r="EOQ195" s="3"/>
      <c r="EOR195" s="3"/>
      <c r="EOS195" s="3"/>
      <c r="EOT195" s="3"/>
      <c r="EOU195" s="3"/>
      <c r="EOV195" s="3"/>
      <c r="EOW195" s="3"/>
      <c r="EOX195" s="3"/>
      <c r="EOY195" s="3"/>
      <c r="EOZ195" s="3"/>
      <c r="EPA195" s="3"/>
      <c r="EPB195" s="3"/>
      <c r="EPC195" s="3"/>
      <c r="EPD195" s="3"/>
      <c r="EPE195" s="3"/>
      <c r="EPF195" s="3"/>
      <c r="EPG195" s="3"/>
      <c r="EPH195" s="3"/>
      <c r="EPI195" s="3"/>
      <c r="EPJ195" s="3"/>
      <c r="EPK195" s="3"/>
      <c r="EPL195" s="3"/>
      <c r="EPM195" s="3"/>
      <c r="EPN195" s="3"/>
      <c r="EPO195" s="3"/>
      <c r="EPP195" s="3"/>
      <c r="EPQ195" s="3"/>
      <c r="EPR195" s="3"/>
      <c r="EPS195" s="3"/>
      <c r="EPT195" s="3"/>
      <c r="EPU195" s="3"/>
      <c r="EPV195" s="3"/>
      <c r="EPW195" s="3"/>
      <c r="EPX195" s="3"/>
      <c r="EPY195" s="3"/>
      <c r="EPZ195" s="3"/>
      <c r="EQA195" s="3"/>
      <c r="EQB195" s="3"/>
      <c r="EQC195" s="3"/>
      <c r="EQD195" s="3"/>
      <c r="EQE195" s="3"/>
      <c r="EQF195" s="3"/>
      <c r="EQG195" s="3"/>
      <c r="EQH195" s="3"/>
      <c r="EQI195" s="3"/>
      <c r="EQJ195" s="3"/>
      <c r="EQK195" s="3"/>
      <c r="EQL195" s="3"/>
      <c r="EQM195" s="3"/>
      <c r="EQO195" s="3"/>
      <c r="EQQ195" s="3"/>
      <c r="EQR195" s="3"/>
      <c r="EQS195" s="3"/>
      <c r="EQT195" s="3"/>
      <c r="EQU195" s="3"/>
      <c r="EQV195" s="3"/>
      <c r="EQW195" s="3"/>
      <c r="EQX195" s="3"/>
      <c r="ERC195" s="3"/>
      <c r="ERD195" s="3"/>
      <c r="ERE195" s="3"/>
      <c r="ERF195" s="3"/>
      <c r="ERG195" s="3"/>
      <c r="ERH195" s="3"/>
      <c r="ERI195" s="3"/>
      <c r="ERJ195" s="3"/>
      <c r="ERK195" s="3"/>
      <c r="ERL195" s="3"/>
      <c r="ERM195" s="3"/>
      <c r="ERN195" s="3"/>
      <c r="ERO195" s="3"/>
      <c r="ERP195" s="3"/>
      <c r="ERQ195" s="3"/>
      <c r="ERR195" s="3"/>
      <c r="ERS195" s="3"/>
      <c r="ERT195" s="3"/>
      <c r="ERU195" s="3"/>
      <c r="ERV195" s="3"/>
      <c r="ERW195" s="3"/>
      <c r="ERX195" s="3"/>
      <c r="ERY195" s="3"/>
      <c r="ERZ195" s="3"/>
      <c r="ESA195" s="3"/>
      <c r="ESB195" s="3"/>
      <c r="ESC195" s="3"/>
      <c r="ESD195" s="3"/>
      <c r="ESE195" s="3"/>
      <c r="ESF195" s="3"/>
      <c r="ESG195" s="3"/>
      <c r="ESH195" s="3"/>
      <c r="ESI195" s="3"/>
      <c r="ESJ195" s="3"/>
      <c r="ESK195" s="3"/>
      <c r="ESL195" s="3"/>
      <c r="ESM195" s="3"/>
      <c r="ESN195" s="3"/>
      <c r="ESO195" s="3"/>
      <c r="ESP195" s="3"/>
      <c r="ESQ195" s="3"/>
      <c r="ESR195" s="3"/>
      <c r="ESS195" s="3"/>
      <c r="EST195" s="3"/>
      <c r="ESU195" s="3"/>
      <c r="ESV195" s="3"/>
      <c r="ESW195" s="3"/>
      <c r="ESX195" s="3"/>
      <c r="ESY195" s="3"/>
      <c r="ESZ195" s="3"/>
      <c r="ETA195" s="3"/>
      <c r="ETB195" s="3"/>
      <c r="ETC195" s="3"/>
      <c r="ETD195" s="3"/>
      <c r="ETE195" s="3"/>
      <c r="ETF195" s="3"/>
      <c r="ETG195" s="3"/>
      <c r="ETH195" s="3"/>
      <c r="ETI195" s="3"/>
      <c r="ETJ195" s="3"/>
      <c r="ETK195" s="3"/>
      <c r="ETL195" s="3"/>
      <c r="ETM195" s="3"/>
      <c r="ETN195" s="3"/>
      <c r="ETO195" s="3"/>
      <c r="ETP195" s="3"/>
      <c r="ETQ195" s="3"/>
      <c r="ETR195" s="3"/>
      <c r="ETS195" s="3"/>
      <c r="ETT195" s="3"/>
      <c r="ETU195" s="3"/>
      <c r="ETV195" s="3"/>
      <c r="ETW195" s="3"/>
      <c r="ETX195" s="3"/>
      <c r="ETY195" s="3"/>
      <c r="ETZ195" s="3"/>
      <c r="EUA195" s="3"/>
      <c r="EUB195" s="3"/>
      <c r="EUC195" s="3"/>
      <c r="EUD195" s="3"/>
      <c r="EUE195" s="3"/>
      <c r="EUF195" s="3"/>
      <c r="EUG195" s="3"/>
      <c r="EUH195" s="3"/>
      <c r="EUI195" s="3"/>
      <c r="EUJ195" s="3"/>
      <c r="EUK195" s="3"/>
      <c r="EUL195" s="3"/>
      <c r="EUM195" s="3"/>
      <c r="EUN195" s="3"/>
      <c r="EUO195" s="3"/>
      <c r="EUP195" s="3"/>
      <c r="EUQ195" s="3"/>
      <c r="EUR195" s="3"/>
      <c r="EUS195" s="3"/>
      <c r="EUT195" s="3"/>
      <c r="EUU195" s="3"/>
      <c r="EUV195" s="3"/>
      <c r="EUW195" s="3"/>
      <c r="EUX195" s="3"/>
      <c r="EUY195" s="3"/>
      <c r="EUZ195" s="3"/>
      <c r="EVA195" s="3"/>
      <c r="EVB195" s="3"/>
      <c r="EVC195" s="3"/>
      <c r="EVD195" s="3"/>
      <c r="EVE195" s="3"/>
      <c r="EVF195" s="3"/>
      <c r="EVG195" s="3"/>
      <c r="EVH195" s="3"/>
      <c r="EVI195" s="3"/>
      <c r="EVJ195" s="3"/>
      <c r="EVK195" s="3"/>
      <c r="EVL195" s="3"/>
      <c r="EVM195" s="3"/>
      <c r="EVN195" s="3"/>
      <c r="EVO195" s="3"/>
      <c r="EVP195" s="3"/>
      <c r="EVQ195" s="3"/>
      <c r="EVR195" s="3"/>
      <c r="EVS195" s="3"/>
      <c r="EVT195" s="3"/>
      <c r="EVU195" s="3"/>
      <c r="EVV195" s="3"/>
      <c r="EVW195" s="3"/>
      <c r="EVX195" s="3"/>
      <c r="EVY195" s="3"/>
      <c r="EVZ195" s="3"/>
      <c r="EWA195" s="3"/>
      <c r="EWB195" s="3"/>
      <c r="EWC195" s="3"/>
      <c r="EWD195" s="3"/>
      <c r="EWE195" s="3"/>
      <c r="EWF195" s="3"/>
      <c r="EWG195" s="3"/>
      <c r="EWH195" s="3"/>
      <c r="EWI195" s="3"/>
      <c r="EWJ195" s="3"/>
      <c r="EWK195" s="3"/>
      <c r="EWL195" s="3"/>
      <c r="EWM195" s="3"/>
      <c r="EWN195" s="3"/>
      <c r="EWO195" s="3"/>
      <c r="EWP195" s="3"/>
      <c r="EWQ195" s="3"/>
      <c r="EWR195" s="3"/>
      <c r="EWS195" s="3"/>
      <c r="EWT195" s="3"/>
      <c r="EWU195" s="3"/>
      <c r="EWV195" s="3"/>
      <c r="EWW195" s="3"/>
      <c r="EWX195" s="3"/>
      <c r="EWY195" s="3"/>
      <c r="EWZ195" s="3"/>
      <c r="EXA195" s="3"/>
      <c r="EXB195" s="3"/>
      <c r="EXC195" s="3"/>
      <c r="EXD195" s="3"/>
      <c r="EXE195" s="3"/>
      <c r="EXF195" s="3"/>
      <c r="EXG195" s="3"/>
      <c r="EXH195" s="3"/>
      <c r="EXI195" s="3"/>
      <c r="EXJ195" s="3"/>
      <c r="EXK195" s="3"/>
      <c r="EXL195" s="3"/>
      <c r="EXM195" s="3"/>
      <c r="EXN195" s="3"/>
      <c r="EXO195" s="3"/>
      <c r="EXP195" s="3"/>
      <c r="EXQ195" s="3"/>
      <c r="EXR195" s="3"/>
      <c r="EXS195" s="3"/>
      <c r="EXT195" s="3"/>
      <c r="EXU195" s="3"/>
      <c r="EXV195" s="3"/>
      <c r="EXW195" s="3"/>
      <c r="EXX195" s="3"/>
      <c r="EXY195" s="3"/>
      <c r="EXZ195" s="3"/>
      <c r="EYA195" s="3"/>
      <c r="EYB195" s="3"/>
      <c r="EYC195" s="3"/>
      <c r="EYD195" s="3"/>
      <c r="EYE195" s="3"/>
      <c r="EYF195" s="3"/>
      <c r="EYG195" s="3"/>
      <c r="EYH195" s="3"/>
      <c r="EYI195" s="3"/>
      <c r="EYJ195" s="3"/>
      <c r="EYK195" s="3"/>
      <c r="EYL195" s="3"/>
      <c r="EYM195" s="3"/>
      <c r="EYN195" s="3"/>
      <c r="EYO195" s="3"/>
      <c r="EYP195" s="3"/>
      <c r="EYQ195" s="3"/>
      <c r="EYR195" s="3"/>
      <c r="EYS195" s="3"/>
      <c r="EYT195" s="3"/>
      <c r="EYU195" s="3"/>
      <c r="EYV195" s="3"/>
      <c r="EYW195" s="3"/>
      <c r="EYX195" s="3"/>
      <c r="EYY195" s="3"/>
      <c r="EYZ195" s="3"/>
      <c r="EZA195" s="3"/>
      <c r="EZB195" s="3"/>
      <c r="EZC195" s="3"/>
      <c r="EZD195" s="3"/>
      <c r="EZE195" s="3"/>
      <c r="EZF195" s="3"/>
      <c r="EZG195" s="3"/>
      <c r="EZH195" s="3"/>
      <c r="EZI195" s="3"/>
      <c r="EZJ195" s="3"/>
      <c r="EZK195" s="3"/>
      <c r="EZL195" s="3"/>
      <c r="EZM195" s="3"/>
      <c r="EZN195" s="3"/>
      <c r="EZO195" s="3"/>
      <c r="EZP195" s="3"/>
      <c r="EZQ195" s="3"/>
      <c r="EZR195" s="3"/>
      <c r="EZS195" s="3"/>
      <c r="EZT195" s="3"/>
      <c r="EZU195" s="3"/>
      <c r="EZV195" s="3"/>
      <c r="EZW195" s="3"/>
      <c r="EZX195" s="3"/>
      <c r="EZY195" s="3"/>
      <c r="EZZ195" s="3"/>
      <c r="FAA195" s="3"/>
      <c r="FAB195" s="3"/>
      <c r="FAC195" s="3"/>
      <c r="FAD195" s="3"/>
      <c r="FAE195" s="3"/>
      <c r="FAF195" s="3"/>
      <c r="FAG195" s="3"/>
      <c r="FAH195" s="3"/>
      <c r="FAI195" s="3"/>
      <c r="FAK195" s="3"/>
      <c r="FAM195" s="3"/>
      <c r="FAN195" s="3"/>
      <c r="FAO195" s="3"/>
      <c r="FAP195" s="3"/>
      <c r="FAQ195" s="3"/>
      <c r="FAR195" s="3"/>
      <c r="FAS195" s="3"/>
      <c r="FAT195" s="3"/>
      <c r="FAY195" s="3"/>
      <c r="FAZ195" s="3"/>
      <c r="FBA195" s="3"/>
      <c r="FBB195" s="3"/>
      <c r="FBC195" s="3"/>
      <c r="FBD195" s="3"/>
      <c r="FBE195" s="3"/>
      <c r="FBF195" s="3"/>
      <c r="FBG195" s="3"/>
      <c r="FBH195" s="3"/>
      <c r="FBI195" s="3"/>
      <c r="FBJ195" s="3"/>
      <c r="FBK195" s="3"/>
      <c r="FBL195" s="3"/>
      <c r="FBM195" s="3"/>
      <c r="FBN195" s="3"/>
      <c r="FBO195" s="3"/>
      <c r="FBP195" s="3"/>
      <c r="FBQ195" s="3"/>
      <c r="FBR195" s="3"/>
      <c r="FBS195" s="3"/>
      <c r="FBT195" s="3"/>
      <c r="FBU195" s="3"/>
      <c r="FBV195" s="3"/>
      <c r="FBW195" s="3"/>
      <c r="FBX195" s="3"/>
      <c r="FBY195" s="3"/>
      <c r="FBZ195" s="3"/>
      <c r="FCA195" s="3"/>
      <c r="FCB195" s="3"/>
      <c r="FCC195" s="3"/>
      <c r="FCD195" s="3"/>
      <c r="FCE195" s="3"/>
      <c r="FCF195" s="3"/>
      <c r="FCG195" s="3"/>
      <c r="FCH195" s="3"/>
      <c r="FCI195" s="3"/>
      <c r="FCJ195" s="3"/>
      <c r="FCK195" s="3"/>
      <c r="FCL195" s="3"/>
      <c r="FCM195" s="3"/>
      <c r="FCN195" s="3"/>
      <c r="FCO195" s="3"/>
      <c r="FCP195" s="3"/>
      <c r="FCQ195" s="3"/>
      <c r="FCR195" s="3"/>
      <c r="FCS195" s="3"/>
      <c r="FCT195" s="3"/>
      <c r="FCU195" s="3"/>
      <c r="FCV195" s="3"/>
      <c r="FCW195" s="3"/>
      <c r="FCX195" s="3"/>
      <c r="FCY195" s="3"/>
      <c r="FCZ195" s="3"/>
      <c r="FDA195" s="3"/>
      <c r="FDB195" s="3"/>
      <c r="FDC195" s="3"/>
      <c r="FDD195" s="3"/>
      <c r="FDE195" s="3"/>
      <c r="FDF195" s="3"/>
      <c r="FDG195" s="3"/>
      <c r="FDH195" s="3"/>
      <c r="FDI195" s="3"/>
      <c r="FDJ195" s="3"/>
      <c r="FDK195" s="3"/>
      <c r="FDL195" s="3"/>
      <c r="FDM195" s="3"/>
      <c r="FDN195" s="3"/>
      <c r="FDO195" s="3"/>
      <c r="FDP195" s="3"/>
      <c r="FDQ195" s="3"/>
      <c r="FDR195" s="3"/>
      <c r="FDS195" s="3"/>
      <c r="FDT195" s="3"/>
      <c r="FDU195" s="3"/>
      <c r="FDV195" s="3"/>
      <c r="FDW195" s="3"/>
      <c r="FDX195" s="3"/>
      <c r="FDY195" s="3"/>
      <c r="FDZ195" s="3"/>
      <c r="FEA195" s="3"/>
      <c r="FEB195" s="3"/>
      <c r="FEC195" s="3"/>
      <c r="FED195" s="3"/>
      <c r="FEE195" s="3"/>
      <c r="FEF195" s="3"/>
      <c r="FEG195" s="3"/>
      <c r="FEH195" s="3"/>
      <c r="FEI195" s="3"/>
      <c r="FEJ195" s="3"/>
      <c r="FEK195" s="3"/>
      <c r="FEL195" s="3"/>
      <c r="FEM195" s="3"/>
      <c r="FEN195" s="3"/>
      <c r="FEO195" s="3"/>
      <c r="FEP195" s="3"/>
      <c r="FEQ195" s="3"/>
      <c r="FER195" s="3"/>
      <c r="FES195" s="3"/>
      <c r="FET195" s="3"/>
      <c r="FEU195" s="3"/>
      <c r="FEV195" s="3"/>
      <c r="FEW195" s="3"/>
      <c r="FEX195" s="3"/>
      <c r="FEY195" s="3"/>
      <c r="FEZ195" s="3"/>
      <c r="FFA195" s="3"/>
      <c r="FFB195" s="3"/>
      <c r="FFC195" s="3"/>
      <c r="FFD195" s="3"/>
      <c r="FFE195" s="3"/>
      <c r="FFF195" s="3"/>
      <c r="FFG195" s="3"/>
      <c r="FFH195" s="3"/>
      <c r="FFI195" s="3"/>
      <c r="FFJ195" s="3"/>
      <c r="FFK195" s="3"/>
      <c r="FFL195" s="3"/>
      <c r="FFM195" s="3"/>
      <c r="FFN195" s="3"/>
      <c r="FFO195" s="3"/>
      <c r="FFP195" s="3"/>
      <c r="FFQ195" s="3"/>
      <c r="FFR195" s="3"/>
      <c r="FFS195" s="3"/>
      <c r="FFT195" s="3"/>
      <c r="FFU195" s="3"/>
      <c r="FFV195" s="3"/>
      <c r="FFW195" s="3"/>
      <c r="FFX195" s="3"/>
      <c r="FFY195" s="3"/>
      <c r="FFZ195" s="3"/>
      <c r="FGA195" s="3"/>
      <c r="FGB195" s="3"/>
      <c r="FGC195" s="3"/>
      <c r="FGD195" s="3"/>
      <c r="FGE195" s="3"/>
      <c r="FGF195" s="3"/>
      <c r="FGG195" s="3"/>
      <c r="FGH195" s="3"/>
      <c r="FGI195" s="3"/>
      <c r="FGJ195" s="3"/>
      <c r="FGK195" s="3"/>
      <c r="FGL195" s="3"/>
      <c r="FGM195" s="3"/>
      <c r="FGN195" s="3"/>
      <c r="FGO195" s="3"/>
      <c r="FGP195" s="3"/>
      <c r="FGQ195" s="3"/>
      <c r="FGR195" s="3"/>
      <c r="FGS195" s="3"/>
      <c r="FGT195" s="3"/>
      <c r="FGU195" s="3"/>
      <c r="FGV195" s="3"/>
      <c r="FGW195" s="3"/>
      <c r="FGX195" s="3"/>
      <c r="FGY195" s="3"/>
      <c r="FGZ195" s="3"/>
      <c r="FHA195" s="3"/>
      <c r="FHB195" s="3"/>
      <c r="FHC195" s="3"/>
      <c r="FHD195" s="3"/>
      <c r="FHE195" s="3"/>
      <c r="FHF195" s="3"/>
      <c r="FHG195" s="3"/>
      <c r="FHH195" s="3"/>
      <c r="FHI195" s="3"/>
      <c r="FHJ195" s="3"/>
      <c r="FHK195" s="3"/>
      <c r="FHL195" s="3"/>
      <c r="FHM195" s="3"/>
      <c r="FHN195" s="3"/>
      <c r="FHO195" s="3"/>
      <c r="FHP195" s="3"/>
      <c r="FHQ195" s="3"/>
      <c r="FHR195" s="3"/>
      <c r="FHS195" s="3"/>
      <c r="FHT195" s="3"/>
      <c r="FHU195" s="3"/>
      <c r="FHV195" s="3"/>
      <c r="FHW195" s="3"/>
      <c r="FHX195" s="3"/>
      <c r="FHY195" s="3"/>
      <c r="FHZ195" s="3"/>
      <c r="FIA195" s="3"/>
      <c r="FIB195" s="3"/>
      <c r="FIC195" s="3"/>
      <c r="FID195" s="3"/>
      <c r="FIE195" s="3"/>
      <c r="FIF195" s="3"/>
      <c r="FIG195" s="3"/>
      <c r="FIH195" s="3"/>
      <c r="FII195" s="3"/>
      <c r="FIJ195" s="3"/>
      <c r="FIK195" s="3"/>
      <c r="FIL195" s="3"/>
      <c r="FIM195" s="3"/>
      <c r="FIN195" s="3"/>
      <c r="FIO195" s="3"/>
      <c r="FIP195" s="3"/>
      <c r="FIQ195" s="3"/>
      <c r="FIR195" s="3"/>
      <c r="FIS195" s="3"/>
      <c r="FIT195" s="3"/>
      <c r="FIU195" s="3"/>
      <c r="FIV195" s="3"/>
      <c r="FIW195" s="3"/>
      <c r="FIX195" s="3"/>
      <c r="FIY195" s="3"/>
      <c r="FIZ195" s="3"/>
      <c r="FJA195" s="3"/>
      <c r="FJB195" s="3"/>
      <c r="FJC195" s="3"/>
      <c r="FJD195" s="3"/>
      <c r="FJE195" s="3"/>
      <c r="FJF195" s="3"/>
      <c r="FJG195" s="3"/>
      <c r="FJH195" s="3"/>
      <c r="FJI195" s="3"/>
      <c r="FJJ195" s="3"/>
      <c r="FJK195" s="3"/>
      <c r="FJL195" s="3"/>
      <c r="FJM195" s="3"/>
      <c r="FJN195" s="3"/>
      <c r="FJO195" s="3"/>
      <c r="FJP195" s="3"/>
      <c r="FJQ195" s="3"/>
      <c r="FJR195" s="3"/>
      <c r="FJS195" s="3"/>
      <c r="FJT195" s="3"/>
      <c r="FJU195" s="3"/>
      <c r="FJV195" s="3"/>
      <c r="FJW195" s="3"/>
      <c r="FJX195" s="3"/>
      <c r="FJY195" s="3"/>
      <c r="FJZ195" s="3"/>
      <c r="FKA195" s="3"/>
      <c r="FKB195" s="3"/>
      <c r="FKC195" s="3"/>
      <c r="FKD195" s="3"/>
      <c r="FKE195" s="3"/>
      <c r="FKG195" s="3"/>
      <c r="FKI195" s="3"/>
      <c r="FKJ195" s="3"/>
      <c r="FKK195" s="3"/>
      <c r="FKL195" s="3"/>
      <c r="FKM195" s="3"/>
      <c r="FKN195" s="3"/>
      <c r="FKO195" s="3"/>
      <c r="FKP195" s="3"/>
      <c r="FKU195" s="3"/>
      <c r="FKV195" s="3"/>
      <c r="FKW195" s="3"/>
      <c r="FKX195" s="3"/>
      <c r="FKY195" s="3"/>
      <c r="FKZ195" s="3"/>
      <c r="FLA195" s="3"/>
      <c r="FLB195" s="3"/>
      <c r="FLC195" s="3"/>
      <c r="FLD195" s="3"/>
      <c r="FLE195" s="3"/>
      <c r="FLF195" s="3"/>
      <c r="FLG195" s="3"/>
      <c r="FLH195" s="3"/>
      <c r="FLI195" s="3"/>
      <c r="FLJ195" s="3"/>
      <c r="FLK195" s="3"/>
      <c r="FLL195" s="3"/>
      <c r="FLM195" s="3"/>
      <c r="FLN195" s="3"/>
      <c r="FLO195" s="3"/>
      <c r="FLP195" s="3"/>
      <c r="FLQ195" s="3"/>
      <c r="FLR195" s="3"/>
      <c r="FLS195" s="3"/>
      <c r="FLT195" s="3"/>
      <c r="FLU195" s="3"/>
      <c r="FLV195" s="3"/>
      <c r="FLW195" s="3"/>
      <c r="FLX195" s="3"/>
      <c r="FLY195" s="3"/>
      <c r="FLZ195" s="3"/>
      <c r="FMA195" s="3"/>
      <c r="FMB195" s="3"/>
      <c r="FMC195" s="3"/>
      <c r="FMD195" s="3"/>
      <c r="FME195" s="3"/>
      <c r="FMF195" s="3"/>
      <c r="FMG195" s="3"/>
      <c r="FMH195" s="3"/>
      <c r="FMI195" s="3"/>
      <c r="FMJ195" s="3"/>
      <c r="FMK195" s="3"/>
      <c r="FML195" s="3"/>
      <c r="FMM195" s="3"/>
      <c r="FMN195" s="3"/>
      <c r="FMO195" s="3"/>
      <c r="FMP195" s="3"/>
      <c r="FMQ195" s="3"/>
      <c r="FMR195" s="3"/>
      <c r="FMS195" s="3"/>
      <c r="FMT195" s="3"/>
      <c r="FMU195" s="3"/>
      <c r="FMV195" s="3"/>
      <c r="FMW195" s="3"/>
      <c r="FMX195" s="3"/>
      <c r="FMY195" s="3"/>
      <c r="FMZ195" s="3"/>
      <c r="FNA195" s="3"/>
      <c r="FNB195" s="3"/>
      <c r="FNC195" s="3"/>
      <c r="FND195" s="3"/>
      <c r="FNE195" s="3"/>
      <c r="FNF195" s="3"/>
      <c r="FNG195" s="3"/>
      <c r="FNH195" s="3"/>
      <c r="FNI195" s="3"/>
      <c r="FNJ195" s="3"/>
      <c r="FNK195" s="3"/>
      <c r="FNL195" s="3"/>
      <c r="FNM195" s="3"/>
      <c r="FNN195" s="3"/>
      <c r="FNO195" s="3"/>
      <c r="FNP195" s="3"/>
      <c r="FNQ195" s="3"/>
      <c r="FNR195" s="3"/>
      <c r="FNS195" s="3"/>
      <c r="FNT195" s="3"/>
      <c r="FNU195" s="3"/>
      <c r="FNV195" s="3"/>
      <c r="FNW195" s="3"/>
      <c r="FNX195" s="3"/>
      <c r="FNY195" s="3"/>
      <c r="FNZ195" s="3"/>
      <c r="FOA195" s="3"/>
      <c r="FOB195" s="3"/>
      <c r="FOC195" s="3"/>
      <c r="FOD195" s="3"/>
      <c r="FOE195" s="3"/>
      <c r="FOF195" s="3"/>
      <c r="FOG195" s="3"/>
      <c r="FOH195" s="3"/>
      <c r="FOI195" s="3"/>
      <c r="FOJ195" s="3"/>
      <c r="FOK195" s="3"/>
      <c r="FOL195" s="3"/>
      <c r="FOM195" s="3"/>
      <c r="FON195" s="3"/>
      <c r="FOO195" s="3"/>
      <c r="FOP195" s="3"/>
      <c r="FOQ195" s="3"/>
      <c r="FOR195" s="3"/>
      <c r="FOS195" s="3"/>
      <c r="FOT195" s="3"/>
      <c r="FOU195" s="3"/>
      <c r="FOV195" s="3"/>
      <c r="FOW195" s="3"/>
      <c r="FOX195" s="3"/>
      <c r="FOY195" s="3"/>
      <c r="FOZ195" s="3"/>
      <c r="FPA195" s="3"/>
      <c r="FPB195" s="3"/>
      <c r="FPC195" s="3"/>
      <c r="FPD195" s="3"/>
      <c r="FPE195" s="3"/>
      <c r="FPF195" s="3"/>
      <c r="FPG195" s="3"/>
      <c r="FPH195" s="3"/>
      <c r="FPI195" s="3"/>
      <c r="FPJ195" s="3"/>
      <c r="FPK195" s="3"/>
      <c r="FPL195" s="3"/>
      <c r="FPM195" s="3"/>
      <c r="FPN195" s="3"/>
      <c r="FPO195" s="3"/>
      <c r="FPP195" s="3"/>
      <c r="FPQ195" s="3"/>
      <c r="FPR195" s="3"/>
      <c r="FPS195" s="3"/>
      <c r="FPT195" s="3"/>
      <c r="FPU195" s="3"/>
      <c r="FPV195" s="3"/>
      <c r="FPW195" s="3"/>
      <c r="FPX195" s="3"/>
      <c r="FPY195" s="3"/>
      <c r="FPZ195" s="3"/>
      <c r="FQA195" s="3"/>
      <c r="FQB195" s="3"/>
      <c r="FQC195" s="3"/>
      <c r="FQD195" s="3"/>
      <c r="FQE195" s="3"/>
      <c r="FQF195" s="3"/>
      <c r="FQG195" s="3"/>
      <c r="FQH195" s="3"/>
      <c r="FQI195" s="3"/>
      <c r="FQJ195" s="3"/>
      <c r="FQK195" s="3"/>
      <c r="FQL195" s="3"/>
      <c r="FQM195" s="3"/>
      <c r="FQN195" s="3"/>
      <c r="FQO195" s="3"/>
      <c r="FQP195" s="3"/>
      <c r="FQQ195" s="3"/>
      <c r="FQR195" s="3"/>
      <c r="FQS195" s="3"/>
      <c r="FQT195" s="3"/>
      <c r="FQU195" s="3"/>
      <c r="FQV195" s="3"/>
      <c r="FQW195" s="3"/>
      <c r="FQX195" s="3"/>
      <c r="FQY195" s="3"/>
      <c r="FQZ195" s="3"/>
      <c r="FRA195" s="3"/>
      <c r="FRB195" s="3"/>
      <c r="FRC195" s="3"/>
      <c r="FRD195" s="3"/>
      <c r="FRE195" s="3"/>
      <c r="FRF195" s="3"/>
      <c r="FRG195" s="3"/>
      <c r="FRH195" s="3"/>
      <c r="FRI195" s="3"/>
      <c r="FRJ195" s="3"/>
      <c r="FRK195" s="3"/>
      <c r="FRL195" s="3"/>
      <c r="FRM195" s="3"/>
      <c r="FRN195" s="3"/>
      <c r="FRO195" s="3"/>
      <c r="FRP195" s="3"/>
      <c r="FRQ195" s="3"/>
      <c r="FRR195" s="3"/>
      <c r="FRS195" s="3"/>
      <c r="FRT195" s="3"/>
      <c r="FRU195" s="3"/>
      <c r="FRV195" s="3"/>
      <c r="FRW195" s="3"/>
      <c r="FRX195" s="3"/>
      <c r="FRY195" s="3"/>
      <c r="FRZ195" s="3"/>
      <c r="FSA195" s="3"/>
      <c r="FSB195" s="3"/>
      <c r="FSC195" s="3"/>
      <c r="FSD195" s="3"/>
      <c r="FSE195" s="3"/>
      <c r="FSF195" s="3"/>
      <c r="FSG195" s="3"/>
      <c r="FSH195" s="3"/>
      <c r="FSI195" s="3"/>
      <c r="FSJ195" s="3"/>
      <c r="FSK195" s="3"/>
      <c r="FSL195" s="3"/>
      <c r="FSM195" s="3"/>
      <c r="FSN195" s="3"/>
      <c r="FSO195" s="3"/>
      <c r="FSP195" s="3"/>
      <c r="FSQ195" s="3"/>
      <c r="FSR195" s="3"/>
      <c r="FSS195" s="3"/>
      <c r="FST195" s="3"/>
      <c r="FSU195" s="3"/>
      <c r="FSV195" s="3"/>
      <c r="FSW195" s="3"/>
      <c r="FSX195" s="3"/>
      <c r="FSY195" s="3"/>
      <c r="FSZ195" s="3"/>
      <c r="FTA195" s="3"/>
      <c r="FTB195" s="3"/>
      <c r="FTC195" s="3"/>
      <c r="FTD195" s="3"/>
      <c r="FTE195" s="3"/>
      <c r="FTF195" s="3"/>
      <c r="FTG195" s="3"/>
      <c r="FTH195" s="3"/>
      <c r="FTI195" s="3"/>
      <c r="FTJ195" s="3"/>
      <c r="FTK195" s="3"/>
      <c r="FTL195" s="3"/>
      <c r="FTM195" s="3"/>
      <c r="FTN195" s="3"/>
      <c r="FTO195" s="3"/>
      <c r="FTP195" s="3"/>
      <c r="FTQ195" s="3"/>
      <c r="FTR195" s="3"/>
      <c r="FTS195" s="3"/>
      <c r="FTT195" s="3"/>
      <c r="FTU195" s="3"/>
      <c r="FTV195" s="3"/>
      <c r="FTW195" s="3"/>
      <c r="FTX195" s="3"/>
      <c r="FTY195" s="3"/>
      <c r="FTZ195" s="3"/>
      <c r="FUA195" s="3"/>
      <c r="FUC195" s="3"/>
      <c r="FUE195" s="3"/>
      <c r="FUF195" s="3"/>
      <c r="FUG195" s="3"/>
      <c r="FUH195" s="3"/>
      <c r="FUI195" s="3"/>
      <c r="FUJ195" s="3"/>
      <c r="FUK195" s="3"/>
      <c r="FUL195" s="3"/>
      <c r="FUQ195" s="3"/>
      <c r="FUR195" s="3"/>
      <c r="FUS195" s="3"/>
      <c r="FUT195" s="3"/>
      <c r="FUU195" s="3"/>
      <c r="FUV195" s="3"/>
      <c r="FUW195" s="3"/>
      <c r="FUX195" s="3"/>
      <c r="FUY195" s="3"/>
      <c r="FUZ195" s="3"/>
      <c r="FVA195" s="3"/>
      <c r="FVB195" s="3"/>
      <c r="FVC195" s="3"/>
      <c r="FVD195" s="3"/>
      <c r="FVE195" s="3"/>
      <c r="FVF195" s="3"/>
      <c r="FVG195" s="3"/>
      <c r="FVH195" s="3"/>
      <c r="FVI195" s="3"/>
      <c r="FVJ195" s="3"/>
      <c r="FVK195" s="3"/>
      <c r="FVL195" s="3"/>
      <c r="FVM195" s="3"/>
      <c r="FVN195" s="3"/>
      <c r="FVO195" s="3"/>
      <c r="FVP195" s="3"/>
      <c r="FVQ195" s="3"/>
      <c r="FVR195" s="3"/>
      <c r="FVS195" s="3"/>
      <c r="FVT195" s="3"/>
      <c r="FVU195" s="3"/>
      <c r="FVV195" s="3"/>
      <c r="FVW195" s="3"/>
      <c r="FVX195" s="3"/>
      <c r="FVY195" s="3"/>
      <c r="FVZ195" s="3"/>
      <c r="FWA195" s="3"/>
      <c r="FWB195" s="3"/>
      <c r="FWC195" s="3"/>
      <c r="FWD195" s="3"/>
      <c r="FWE195" s="3"/>
      <c r="FWF195" s="3"/>
      <c r="FWG195" s="3"/>
      <c r="FWH195" s="3"/>
      <c r="FWI195" s="3"/>
      <c r="FWJ195" s="3"/>
      <c r="FWK195" s="3"/>
      <c r="FWL195" s="3"/>
      <c r="FWM195" s="3"/>
      <c r="FWN195" s="3"/>
      <c r="FWO195" s="3"/>
      <c r="FWP195" s="3"/>
      <c r="FWQ195" s="3"/>
      <c r="FWR195" s="3"/>
      <c r="FWS195" s="3"/>
      <c r="FWT195" s="3"/>
      <c r="FWU195" s="3"/>
      <c r="FWV195" s="3"/>
      <c r="FWW195" s="3"/>
      <c r="FWX195" s="3"/>
      <c r="FWY195" s="3"/>
      <c r="FWZ195" s="3"/>
      <c r="FXA195" s="3"/>
      <c r="FXB195" s="3"/>
      <c r="FXC195" s="3"/>
      <c r="FXD195" s="3"/>
      <c r="FXE195" s="3"/>
      <c r="FXF195" s="3"/>
      <c r="FXG195" s="3"/>
      <c r="FXH195" s="3"/>
      <c r="FXI195" s="3"/>
      <c r="FXJ195" s="3"/>
      <c r="FXK195" s="3"/>
      <c r="FXL195" s="3"/>
      <c r="FXM195" s="3"/>
      <c r="FXN195" s="3"/>
      <c r="FXO195" s="3"/>
      <c r="FXP195" s="3"/>
      <c r="FXQ195" s="3"/>
      <c r="FXR195" s="3"/>
      <c r="FXS195" s="3"/>
      <c r="FXT195" s="3"/>
      <c r="FXU195" s="3"/>
      <c r="FXV195" s="3"/>
      <c r="FXW195" s="3"/>
      <c r="FXX195" s="3"/>
      <c r="FXY195" s="3"/>
      <c r="FXZ195" s="3"/>
      <c r="FYA195" s="3"/>
      <c r="FYB195" s="3"/>
      <c r="FYC195" s="3"/>
      <c r="FYD195" s="3"/>
      <c r="FYE195" s="3"/>
      <c r="FYF195" s="3"/>
      <c r="FYG195" s="3"/>
      <c r="FYH195" s="3"/>
      <c r="FYI195" s="3"/>
      <c r="FYJ195" s="3"/>
      <c r="FYK195" s="3"/>
      <c r="FYL195" s="3"/>
      <c r="FYM195" s="3"/>
      <c r="FYN195" s="3"/>
      <c r="FYO195" s="3"/>
      <c r="FYP195" s="3"/>
      <c r="FYQ195" s="3"/>
      <c r="FYR195" s="3"/>
      <c r="FYS195" s="3"/>
      <c r="FYT195" s="3"/>
      <c r="FYU195" s="3"/>
      <c r="FYV195" s="3"/>
      <c r="FYW195" s="3"/>
      <c r="FYX195" s="3"/>
      <c r="FYY195" s="3"/>
      <c r="FYZ195" s="3"/>
      <c r="FZA195" s="3"/>
      <c r="FZB195" s="3"/>
      <c r="FZC195" s="3"/>
      <c r="FZD195" s="3"/>
      <c r="FZE195" s="3"/>
      <c r="FZF195" s="3"/>
      <c r="FZG195" s="3"/>
      <c r="FZH195" s="3"/>
      <c r="FZI195" s="3"/>
      <c r="FZJ195" s="3"/>
      <c r="FZK195" s="3"/>
      <c r="FZL195" s="3"/>
      <c r="FZM195" s="3"/>
      <c r="FZN195" s="3"/>
      <c r="FZO195" s="3"/>
      <c r="FZP195" s="3"/>
      <c r="FZQ195" s="3"/>
      <c r="FZR195" s="3"/>
      <c r="FZS195" s="3"/>
      <c r="FZT195" s="3"/>
      <c r="FZU195" s="3"/>
      <c r="FZV195" s="3"/>
      <c r="FZW195" s="3"/>
      <c r="FZX195" s="3"/>
      <c r="FZY195" s="3"/>
      <c r="FZZ195" s="3"/>
      <c r="GAA195" s="3"/>
      <c r="GAB195" s="3"/>
      <c r="GAC195" s="3"/>
      <c r="GAD195" s="3"/>
      <c r="GAE195" s="3"/>
      <c r="GAF195" s="3"/>
      <c r="GAG195" s="3"/>
      <c r="GAH195" s="3"/>
      <c r="GAI195" s="3"/>
      <c r="GAJ195" s="3"/>
      <c r="GAK195" s="3"/>
      <c r="GAL195" s="3"/>
      <c r="GAM195" s="3"/>
      <c r="GAN195" s="3"/>
      <c r="GAO195" s="3"/>
      <c r="GAP195" s="3"/>
      <c r="GAQ195" s="3"/>
      <c r="GAR195" s="3"/>
      <c r="GAS195" s="3"/>
      <c r="GAT195" s="3"/>
      <c r="GAU195" s="3"/>
      <c r="GAV195" s="3"/>
      <c r="GAW195" s="3"/>
      <c r="GAX195" s="3"/>
      <c r="GAY195" s="3"/>
      <c r="GAZ195" s="3"/>
      <c r="GBA195" s="3"/>
      <c r="GBB195" s="3"/>
      <c r="GBC195" s="3"/>
      <c r="GBD195" s="3"/>
      <c r="GBE195" s="3"/>
      <c r="GBF195" s="3"/>
      <c r="GBG195" s="3"/>
      <c r="GBH195" s="3"/>
      <c r="GBI195" s="3"/>
      <c r="GBJ195" s="3"/>
      <c r="GBK195" s="3"/>
      <c r="GBL195" s="3"/>
      <c r="GBM195" s="3"/>
      <c r="GBN195" s="3"/>
      <c r="GBO195" s="3"/>
      <c r="GBP195" s="3"/>
      <c r="GBQ195" s="3"/>
      <c r="GBR195" s="3"/>
      <c r="GBS195" s="3"/>
      <c r="GBT195" s="3"/>
      <c r="GBU195" s="3"/>
      <c r="GBV195" s="3"/>
      <c r="GBW195" s="3"/>
      <c r="GBX195" s="3"/>
      <c r="GBY195" s="3"/>
      <c r="GBZ195" s="3"/>
      <c r="GCA195" s="3"/>
      <c r="GCB195" s="3"/>
      <c r="GCC195" s="3"/>
      <c r="GCD195" s="3"/>
      <c r="GCE195" s="3"/>
      <c r="GCF195" s="3"/>
      <c r="GCG195" s="3"/>
      <c r="GCH195" s="3"/>
      <c r="GCI195" s="3"/>
      <c r="GCJ195" s="3"/>
      <c r="GCK195" s="3"/>
      <c r="GCL195" s="3"/>
      <c r="GCM195" s="3"/>
      <c r="GCN195" s="3"/>
      <c r="GCO195" s="3"/>
      <c r="GCP195" s="3"/>
      <c r="GCQ195" s="3"/>
      <c r="GCR195" s="3"/>
      <c r="GCS195" s="3"/>
      <c r="GCT195" s="3"/>
      <c r="GCU195" s="3"/>
      <c r="GCV195" s="3"/>
      <c r="GCW195" s="3"/>
      <c r="GCX195" s="3"/>
      <c r="GCY195" s="3"/>
      <c r="GCZ195" s="3"/>
      <c r="GDA195" s="3"/>
      <c r="GDB195" s="3"/>
      <c r="GDC195" s="3"/>
      <c r="GDD195" s="3"/>
      <c r="GDE195" s="3"/>
      <c r="GDF195" s="3"/>
      <c r="GDG195" s="3"/>
      <c r="GDH195" s="3"/>
      <c r="GDI195" s="3"/>
      <c r="GDJ195" s="3"/>
      <c r="GDK195" s="3"/>
      <c r="GDL195" s="3"/>
      <c r="GDM195" s="3"/>
      <c r="GDN195" s="3"/>
      <c r="GDO195" s="3"/>
      <c r="GDP195" s="3"/>
      <c r="GDQ195" s="3"/>
      <c r="GDR195" s="3"/>
      <c r="GDS195" s="3"/>
      <c r="GDT195" s="3"/>
      <c r="GDU195" s="3"/>
      <c r="GDV195" s="3"/>
      <c r="GDW195" s="3"/>
      <c r="GDY195" s="3"/>
      <c r="GEA195" s="3"/>
      <c r="GEB195" s="3"/>
      <c r="GEC195" s="3"/>
      <c r="GED195" s="3"/>
      <c r="GEE195" s="3"/>
      <c r="GEF195" s="3"/>
      <c r="GEG195" s="3"/>
      <c r="GEH195" s="3"/>
      <c r="GEM195" s="3"/>
      <c r="GEN195" s="3"/>
      <c r="GEO195" s="3"/>
      <c r="GEP195" s="3"/>
      <c r="GEQ195" s="3"/>
      <c r="GER195" s="3"/>
      <c r="GES195" s="3"/>
      <c r="GET195" s="3"/>
      <c r="GEU195" s="3"/>
      <c r="GEV195" s="3"/>
      <c r="GEW195" s="3"/>
      <c r="GEX195" s="3"/>
      <c r="GEY195" s="3"/>
      <c r="GEZ195" s="3"/>
      <c r="GFA195" s="3"/>
      <c r="GFB195" s="3"/>
      <c r="GFC195" s="3"/>
      <c r="GFD195" s="3"/>
      <c r="GFE195" s="3"/>
      <c r="GFF195" s="3"/>
      <c r="GFG195" s="3"/>
      <c r="GFH195" s="3"/>
      <c r="GFI195" s="3"/>
      <c r="GFJ195" s="3"/>
      <c r="GFK195" s="3"/>
      <c r="GFL195" s="3"/>
      <c r="GFM195" s="3"/>
      <c r="GFN195" s="3"/>
      <c r="GFO195" s="3"/>
      <c r="GFP195" s="3"/>
      <c r="GFQ195" s="3"/>
      <c r="GFR195" s="3"/>
      <c r="GFS195" s="3"/>
      <c r="GFT195" s="3"/>
      <c r="GFU195" s="3"/>
      <c r="GFV195" s="3"/>
      <c r="GFW195" s="3"/>
      <c r="GFX195" s="3"/>
      <c r="GFY195" s="3"/>
      <c r="GFZ195" s="3"/>
      <c r="GGA195" s="3"/>
      <c r="GGB195" s="3"/>
      <c r="GGC195" s="3"/>
      <c r="GGD195" s="3"/>
      <c r="GGE195" s="3"/>
      <c r="GGF195" s="3"/>
      <c r="GGG195" s="3"/>
      <c r="GGH195" s="3"/>
      <c r="GGI195" s="3"/>
      <c r="GGJ195" s="3"/>
      <c r="GGK195" s="3"/>
      <c r="GGL195" s="3"/>
      <c r="GGM195" s="3"/>
      <c r="GGN195" s="3"/>
      <c r="GGO195" s="3"/>
      <c r="GGP195" s="3"/>
      <c r="GGQ195" s="3"/>
      <c r="GGR195" s="3"/>
      <c r="GGS195" s="3"/>
      <c r="GGT195" s="3"/>
      <c r="GGU195" s="3"/>
      <c r="GGV195" s="3"/>
      <c r="GGW195" s="3"/>
      <c r="GGX195" s="3"/>
      <c r="GGY195" s="3"/>
      <c r="GGZ195" s="3"/>
      <c r="GHA195" s="3"/>
      <c r="GHB195" s="3"/>
      <c r="GHC195" s="3"/>
      <c r="GHD195" s="3"/>
      <c r="GHE195" s="3"/>
      <c r="GHF195" s="3"/>
      <c r="GHG195" s="3"/>
      <c r="GHH195" s="3"/>
      <c r="GHI195" s="3"/>
      <c r="GHJ195" s="3"/>
      <c r="GHK195" s="3"/>
      <c r="GHL195" s="3"/>
      <c r="GHM195" s="3"/>
      <c r="GHN195" s="3"/>
      <c r="GHO195" s="3"/>
      <c r="GHP195" s="3"/>
      <c r="GHQ195" s="3"/>
      <c r="GHR195" s="3"/>
      <c r="GHS195" s="3"/>
      <c r="GHT195" s="3"/>
      <c r="GHU195" s="3"/>
      <c r="GHV195" s="3"/>
      <c r="GHW195" s="3"/>
      <c r="GHX195" s="3"/>
      <c r="GHY195" s="3"/>
      <c r="GHZ195" s="3"/>
      <c r="GIA195" s="3"/>
      <c r="GIB195" s="3"/>
      <c r="GIC195" s="3"/>
      <c r="GID195" s="3"/>
      <c r="GIE195" s="3"/>
      <c r="GIF195" s="3"/>
      <c r="GIG195" s="3"/>
      <c r="GIH195" s="3"/>
      <c r="GII195" s="3"/>
      <c r="GIJ195" s="3"/>
      <c r="GIK195" s="3"/>
      <c r="GIL195" s="3"/>
      <c r="GIM195" s="3"/>
      <c r="GIN195" s="3"/>
      <c r="GIO195" s="3"/>
      <c r="GIP195" s="3"/>
      <c r="GIQ195" s="3"/>
      <c r="GIR195" s="3"/>
      <c r="GIS195" s="3"/>
      <c r="GIT195" s="3"/>
      <c r="GIU195" s="3"/>
      <c r="GIV195" s="3"/>
      <c r="GIW195" s="3"/>
      <c r="GIX195" s="3"/>
      <c r="GIY195" s="3"/>
      <c r="GIZ195" s="3"/>
      <c r="GJA195" s="3"/>
      <c r="GJB195" s="3"/>
      <c r="GJC195" s="3"/>
      <c r="GJD195" s="3"/>
      <c r="GJE195" s="3"/>
      <c r="GJF195" s="3"/>
      <c r="GJG195" s="3"/>
      <c r="GJH195" s="3"/>
      <c r="GJI195" s="3"/>
      <c r="GJJ195" s="3"/>
      <c r="GJK195" s="3"/>
      <c r="GJL195" s="3"/>
      <c r="GJM195" s="3"/>
      <c r="GJN195" s="3"/>
      <c r="GJO195" s="3"/>
      <c r="GJP195" s="3"/>
      <c r="GJQ195" s="3"/>
      <c r="GJR195" s="3"/>
      <c r="GJS195" s="3"/>
      <c r="GJT195" s="3"/>
      <c r="GJU195" s="3"/>
      <c r="GJV195" s="3"/>
      <c r="GJW195" s="3"/>
      <c r="GJX195" s="3"/>
      <c r="GJY195" s="3"/>
      <c r="GJZ195" s="3"/>
      <c r="GKA195" s="3"/>
      <c r="GKB195" s="3"/>
      <c r="GKC195" s="3"/>
      <c r="GKD195" s="3"/>
      <c r="GKE195" s="3"/>
      <c r="GKF195" s="3"/>
      <c r="GKG195" s="3"/>
      <c r="GKH195" s="3"/>
      <c r="GKI195" s="3"/>
      <c r="GKJ195" s="3"/>
      <c r="GKK195" s="3"/>
      <c r="GKL195" s="3"/>
      <c r="GKM195" s="3"/>
      <c r="GKN195" s="3"/>
      <c r="GKO195" s="3"/>
      <c r="GKP195" s="3"/>
      <c r="GKQ195" s="3"/>
      <c r="GKR195" s="3"/>
      <c r="GKS195" s="3"/>
      <c r="GKT195" s="3"/>
      <c r="GKU195" s="3"/>
      <c r="GKV195" s="3"/>
      <c r="GKW195" s="3"/>
      <c r="GKX195" s="3"/>
      <c r="GKY195" s="3"/>
      <c r="GKZ195" s="3"/>
      <c r="GLA195" s="3"/>
      <c r="GLB195" s="3"/>
      <c r="GLC195" s="3"/>
      <c r="GLD195" s="3"/>
      <c r="GLE195" s="3"/>
      <c r="GLF195" s="3"/>
      <c r="GLG195" s="3"/>
      <c r="GLH195" s="3"/>
      <c r="GLI195" s="3"/>
      <c r="GLJ195" s="3"/>
      <c r="GLK195" s="3"/>
      <c r="GLL195" s="3"/>
      <c r="GLM195" s="3"/>
      <c r="GLN195" s="3"/>
      <c r="GLO195" s="3"/>
      <c r="GLP195" s="3"/>
      <c r="GLQ195" s="3"/>
      <c r="GLR195" s="3"/>
      <c r="GLS195" s="3"/>
      <c r="GLT195" s="3"/>
      <c r="GLU195" s="3"/>
      <c r="GLV195" s="3"/>
      <c r="GLW195" s="3"/>
      <c r="GLX195" s="3"/>
      <c r="GLY195" s="3"/>
      <c r="GLZ195" s="3"/>
      <c r="GMA195" s="3"/>
      <c r="GMB195" s="3"/>
      <c r="GMC195" s="3"/>
      <c r="GMD195" s="3"/>
      <c r="GME195" s="3"/>
      <c r="GMF195" s="3"/>
      <c r="GMG195" s="3"/>
      <c r="GMH195" s="3"/>
      <c r="GMI195" s="3"/>
      <c r="GMJ195" s="3"/>
      <c r="GMK195" s="3"/>
      <c r="GML195" s="3"/>
      <c r="GMM195" s="3"/>
      <c r="GMN195" s="3"/>
      <c r="GMO195" s="3"/>
      <c r="GMP195" s="3"/>
      <c r="GMQ195" s="3"/>
      <c r="GMR195" s="3"/>
      <c r="GMS195" s="3"/>
      <c r="GMT195" s="3"/>
      <c r="GMU195" s="3"/>
      <c r="GMV195" s="3"/>
      <c r="GMW195" s="3"/>
      <c r="GMX195" s="3"/>
      <c r="GMY195" s="3"/>
      <c r="GMZ195" s="3"/>
      <c r="GNA195" s="3"/>
      <c r="GNB195" s="3"/>
      <c r="GNC195" s="3"/>
      <c r="GND195" s="3"/>
      <c r="GNE195" s="3"/>
      <c r="GNF195" s="3"/>
      <c r="GNG195" s="3"/>
      <c r="GNH195" s="3"/>
      <c r="GNI195" s="3"/>
      <c r="GNJ195" s="3"/>
      <c r="GNK195" s="3"/>
      <c r="GNL195" s="3"/>
      <c r="GNM195" s="3"/>
      <c r="GNN195" s="3"/>
      <c r="GNO195" s="3"/>
      <c r="GNP195" s="3"/>
      <c r="GNQ195" s="3"/>
      <c r="GNR195" s="3"/>
      <c r="GNS195" s="3"/>
      <c r="GNU195" s="3"/>
      <c r="GNW195" s="3"/>
      <c r="GNX195" s="3"/>
      <c r="GNY195" s="3"/>
      <c r="GNZ195" s="3"/>
      <c r="GOA195" s="3"/>
      <c r="GOB195" s="3"/>
      <c r="GOC195" s="3"/>
      <c r="GOD195" s="3"/>
      <c r="GOI195" s="3"/>
      <c r="GOJ195" s="3"/>
      <c r="GOK195" s="3"/>
      <c r="GOL195" s="3"/>
      <c r="GOM195" s="3"/>
      <c r="GON195" s="3"/>
      <c r="GOO195" s="3"/>
      <c r="GOP195" s="3"/>
      <c r="GOQ195" s="3"/>
      <c r="GOR195" s="3"/>
      <c r="GOS195" s="3"/>
      <c r="GOT195" s="3"/>
      <c r="GOU195" s="3"/>
      <c r="GOV195" s="3"/>
      <c r="GOW195" s="3"/>
      <c r="GOX195" s="3"/>
      <c r="GOY195" s="3"/>
      <c r="GOZ195" s="3"/>
      <c r="GPA195" s="3"/>
      <c r="GPB195" s="3"/>
      <c r="GPC195" s="3"/>
      <c r="GPD195" s="3"/>
      <c r="GPE195" s="3"/>
      <c r="GPF195" s="3"/>
      <c r="GPG195" s="3"/>
      <c r="GPH195" s="3"/>
      <c r="GPI195" s="3"/>
      <c r="GPJ195" s="3"/>
      <c r="GPK195" s="3"/>
      <c r="GPL195" s="3"/>
      <c r="GPM195" s="3"/>
      <c r="GPN195" s="3"/>
      <c r="GPO195" s="3"/>
      <c r="GPP195" s="3"/>
      <c r="GPQ195" s="3"/>
      <c r="GPR195" s="3"/>
      <c r="GPS195" s="3"/>
      <c r="GPT195" s="3"/>
      <c r="GPU195" s="3"/>
      <c r="GPV195" s="3"/>
      <c r="GPW195" s="3"/>
      <c r="GPX195" s="3"/>
      <c r="GPY195" s="3"/>
      <c r="GPZ195" s="3"/>
      <c r="GQA195" s="3"/>
      <c r="GQB195" s="3"/>
      <c r="GQC195" s="3"/>
      <c r="GQD195" s="3"/>
      <c r="GQE195" s="3"/>
      <c r="GQF195" s="3"/>
      <c r="GQG195" s="3"/>
      <c r="GQH195" s="3"/>
      <c r="GQI195" s="3"/>
      <c r="GQJ195" s="3"/>
      <c r="GQK195" s="3"/>
      <c r="GQL195" s="3"/>
      <c r="GQM195" s="3"/>
      <c r="GQN195" s="3"/>
      <c r="GQO195" s="3"/>
      <c r="GQP195" s="3"/>
      <c r="GQQ195" s="3"/>
      <c r="GQR195" s="3"/>
      <c r="GQS195" s="3"/>
      <c r="GQT195" s="3"/>
      <c r="GQU195" s="3"/>
      <c r="GQV195" s="3"/>
      <c r="GQW195" s="3"/>
      <c r="GQX195" s="3"/>
      <c r="GQY195" s="3"/>
      <c r="GQZ195" s="3"/>
      <c r="GRA195" s="3"/>
      <c r="GRB195" s="3"/>
      <c r="GRC195" s="3"/>
      <c r="GRD195" s="3"/>
      <c r="GRE195" s="3"/>
      <c r="GRF195" s="3"/>
      <c r="GRG195" s="3"/>
      <c r="GRH195" s="3"/>
      <c r="GRI195" s="3"/>
      <c r="GRJ195" s="3"/>
      <c r="GRK195" s="3"/>
      <c r="GRL195" s="3"/>
      <c r="GRM195" s="3"/>
      <c r="GRN195" s="3"/>
      <c r="GRO195" s="3"/>
      <c r="GRP195" s="3"/>
      <c r="GRQ195" s="3"/>
      <c r="GRR195" s="3"/>
      <c r="GRS195" s="3"/>
      <c r="GRT195" s="3"/>
      <c r="GRU195" s="3"/>
      <c r="GRV195" s="3"/>
      <c r="GRW195" s="3"/>
      <c r="GRX195" s="3"/>
      <c r="GRY195" s="3"/>
      <c r="GRZ195" s="3"/>
      <c r="GSA195" s="3"/>
      <c r="GSB195" s="3"/>
      <c r="GSC195" s="3"/>
      <c r="GSD195" s="3"/>
      <c r="GSE195" s="3"/>
      <c r="GSF195" s="3"/>
      <c r="GSG195" s="3"/>
      <c r="GSH195" s="3"/>
      <c r="GSI195" s="3"/>
      <c r="GSJ195" s="3"/>
      <c r="GSK195" s="3"/>
      <c r="GSL195" s="3"/>
      <c r="GSM195" s="3"/>
      <c r="GSN195" s="3"/>
      <c r="GSO195" s="3"/>
      <c r="GSP195" s="3"/>
      <c r="GSQ195" s="3"/>
      <c r="GSR195" s="3"/>
      <c r="GSS195" s="3"/>
      <c r="GST195" s="3"/>
      <c r="GSU195" s="3"/>
      <c r="GSV195" s="3"/>
      <c r="GSW195" s="3"/>
      <c r="GSX195" s="3"/>
      <c r="GSY195" s="3"/>
      <c r="GSZ195" s="3"/>
      <c r="GTA195" s="3"/>
      <c r="GTB195" s="3"/>
      <c r="GTC195" s="3"/>
      <c r="GTD195" s="3"/>
      <c r="GTE195" s="3"/>
      <c r="GTF195" s="3"/>
      <c r="GTG195" s="3"/>
      <c r="GTH195" s="3"/>
      <c r="GTI195" s="3"/>
      <c r="GTJ195" s="3"/>
      <c r="GTK195" s="3"/>
      <c r="GTL195" s="3"/>
      <c r="GTM195" s="3"/>
      <c r="GTN195" s="3"/>
      <c r="GTO195" s="3"/>
      <c r="GTP195" s="3"/>
      <c r="GTQ195" s="3"/>
      <c r="GTR195" s="3"/>
      <c r="GTS195" s="3"/>
      <c r="GTT195" s="3"/>
      <c r="GTU195" s="3"/>
      <c r="GTV195" s="3"/>
      <c r="GTW195" s="3"/>
      <c r="GTX195" s="3"/>
      <c r="GTY195" s="3"/>
      <c r="GTZ195" s="3"/>
      <c r="GUA195" s="3"/>
      <c r="GUB195" s="3"/>
      <c r="GUC195" s="3"/>
      <c r="GUD195" s="3"/>
      <c r="GUE195" s="3"/>
      <c r="GUF195" s="3"/>
      <c r="GUG195" s="3"/>
      <c r="GUH195" s="3"/>
      <c r="GUI195" s="3"/>
      <c r="GUJ195" s="3"/>
      <c r="GUK195" s="3"/>
      <c r="GUL195" s="3"/>
      <c r="GUM195" s="3"/>
      <c r="GUN195" s="3"/>
      <c r="GUO195" s="3"/>
      <c r="GUP195" s="3"/>
      <c r="GUQ195" s="3"/>
      <c r="GUR195" s="3"/>
      <c r="GUS195" s="3"/>
      <c r="GUT195" s="3"/>
      <c r="GUU195" s="3"/>
      <c r="GUV195" s="3"/>
      <c r="GUW195" s="3"/>
      <c r="GUX195" s="3"/>
      <c r="GUY195" s="3"/>
      <c r="GUZ195" s="3"/>
      <c r="GVA195" s="3"/>
      <c r="GVB195" s="3"/>
      <c r="GVC195" s="3"/>
      <c r="GVD195" s="3"/>
      <c r="GVE195" s="3"/>
      <c r="GVF195" s="3"/>
      <c r="GVG195" s="3"/>
      <c r="GVH195" s="3"/>
      <c r="GVI195" s="3"/>
      <c r="GVJ195" s="3"/>
      <c r="GVK195" s="3"/>
      <c r="GVL195" s="3"/>
      <c r="GVM195" s="3"/>
      <c r="GVN195" s="3"/>
      <c r="GVO195" s="3"/>
      <c r="GVP195" s="3"/>
      <c r="GVQ195" s="3"/>
      <c r="GVR195" s="3"/>
      <c r="GVS195" s="3"/>
      <c r="GVT195" s="3"/>
      <c r="GVU195" s="3"/>
      <c r="GVV195" s="3"/>
      <c r="GVW195" s="3"/>
      <c r="GVX195" s="3"/>
      <c r="GVY195" s="3"/>
      <c r="GVZ195" s="3"/>
      <c r="GWA195" s="3"/>
      <c r="GWB195" s="3"/>
      <c r="GWC195" s="3"/>
      <c r="GWD195" s="3"/>
      <c r="GWE195" s="3"/>
      <c r="GWF195" s="3"/>
      <c r="GWG195" s="3"/>
      <c r="GWH195" s="3"/>
      <c r="GWI195" s="3"/>
      <c r="GWJ195" s="3"/>
      <c r="GWK195" s="3"/>
      <c r="GWL195" s="3"/>
      <c r="GWM195" s="3"/>
      <c r="GWN195" s="3"/>
      <c r="GWO195" s="3"/>
      <c r="GWP195" s="3"/>
      <c r="GWQ195" s="3"/>
      <c r="GWR195" s="3"/>
      <c r="GWS195" s="3"/>
      <c r="GWT195" s="3"/>
      <c r="GWU195" s="3"/>
      <c r="GWV195" s="3"/>
      <c r="GWW195" s="3"/>
      <c r="GWX195" s="3"/>
      <c r="GWY195" s="3"/>
      <c r="GWZ195" s="3"/>
      <c r="GXA195" s="3"/>
      <c r="GXB195" s="3"/>
      <c r="GXC195" s="3"/>
      <c r="GXD195" s="3"/>
      <c r="GXE195" s="3"/>
      <c r="GXF195" s="3"/>
      <c r="GXG195" s="3"/>
      <c r="GXH195" s="3"/>
      <c r="GXI195" s="3"/>
      <c r="GXJ195" s="3"/>
      <c r="GXK195" s="3"/>
      <c r="GXL195" s="3"/>
      <c r="GXM195" s="3"/>
      <c r="GXN195" s="3"/>
      <c r="GXO195" s="3"/>
      <c r="GXQ195" s="3"/>
      <c r="GXS195" s="3"/>
      <c r="GXT195" s="3"/>
      <c r="GXU195" s="3"/>
      <c r="GXV195" s="3"/>
      <c r="GXW195" s="3"/>
      <c r="GXX195" s="3"/>
      <c r="GXY195" s="3"/>
      <c r="GXZ195" s="3"/>
      <c r="GYE195" s="3"/>
      <c r="GYF195" s="3"/>
      <c r="GYG195" s="3"/>
      <c r="GYH195" s="3"/>
      <c r="GYI195" s="3"/>
      <c r="GYJ195" s="3"/>
      <c r="GYK195" s="3"/>
      <c r="GYL195" s="3"/>
      <c r="GYM195" s="3"/>
      <c r="GYN195" s="3"/>
      <c r="GYO195" s="3"/>
      <c r="GYP195" s="3"/>
      <c r="GYQ195" s="3"/>
      <c r="GYR195" s="3"/>
      <c r="GYS195" s="3"/>
      <c r="GYT195" s="3"/>
      <c r="GYU195" s="3"/>
      <c r="GYV195" s="3"/>
      <c r="GYW195" s="3"/>
      <c r="GYX195" s="3"/>
      <c r="GYY195" s="3"/>
      <c r="GYZ195" s="3"/>
      <c r="GZA195" s="3"/>
      <c r="GZB195" s="3"/>
      <c r="GZC195" s="3"/>
      <c r="GZD195" s="3"/>
      <c r="GZE195" s="3"/>
      <c r="GZF195" s="3"/>
      <c r="GZG195" s="3"/>
      <c r="GZH195" s="3"/>
      <c r="GZI195" s="3"/>
      <c r="GZJ195" s="3"/>
      <c r="GZK195" s="3"/>
      <c r="GZL195" s="3"/>
      <c r="GZM195" s="3"/>
      <c r="GZN195" s="3"/>
      <c r="GZO195" s="3"/>
      <c r="GZP195" s="3"/>
      <c r="GZQ195" s="3"/>
      <c r="GZR195" s="3"/>
      <c r="GZS195" s="3"/>
      <c r="GZT195" s="3"/>
      <c r="GZU195" s="3"/>
      <c r="GZV195" s="3"/>
      <c r="GZW195" s="3"/>
      <c r="GZX195" s="3"/>
      <c r="GZY195" s="3"/>
      <c r="GZZ195" s="3"/>
      <c r="HAA195" s="3"/>
      <c r="HAB195" s="3"/>
      <c r="HAC195" s="3"/>
      <c r="HAD195" s="3"/>
      <c r="HAE195" s="3"/>
      <c r="HAF195" s="3"/>
      <c r="HAG195" s="3"/>
      <c r="HAH195" s="3"/>
      <c r="HAI195" s="3"/>
      <c r="HAJ195" s="3"/>
      <c r="HAK195" s="3"/>
      <c r="HAL195" s="3"/>
      <c r="HAM195" s="3"/>
      <c r="HAN195" s="3"/>
      <c r="HAO195" s="3"/>
      <c r="HAP195" s="3"/>
      <c r="HAQ195" s="3"/>
      <c r="HAR195" s="3"/>
      <c r="HAS195" s="3"/>
      <c r="HAT195" s="3"/>
      <c r="HAU195" s="3"/>
      <c r="HAV195" s="3"/>
      <c r="HAW195" s="3"/>
      <c r="HAX195" s="3"/>
      <c r="HAY195" s="3"/>
      <c r="HAZ195" s="3"/>
      <c r="HBA195" s="3"/>
      <c r="HBB195" s="3"/>
      <c r="HBC195" s="3"/>
      <c r="HBD195" s="3"/>
      <c r="HBE195" s="3"/>
      <c r="HBF195" s="3"/>
      <c r="HBG195" s="3"/>
      <c r="HBH195" s="3"/>
      <c r="HBI195" s="3"/>
      <c r="HBJ195" s="3"/>
      <c r="HBK195" s="3"/>
      <c r="HBL195" s="3"/>
      <c r="HBM195" s="3"/>
      <c r="HBN195" s="3"/>
      <c r="HBO195" s="3"/>
      <c r="HBP195" s="3"/>
      <c r="HBQ195" s="3"/>
      <c r="HBR195" s="3"/>
      <c r="HBS195" s="3"/>
      <c r="HBT195" s="3"/>
      <c r="HBU195" s="3"/>
      <c r="HBV195" s="3"/>
      <c r="HBW195" s="3"/>
      <c r="HBX195" s="3"/>
      <c r="HBY195" s="3"/>
      <c r="HBZ195" s="3"/>
      <c r="HCA195" s="3"/>
      <c r="HCB195" s="3"/>
      <c r="HCC195" s="3"/>
      <c r="HCD195" s="3"/>
      <c r="HCE195" s="3"/>
      <c r="HCF195" s="3"/>
      <c r="HCG195" s="3"/>
      <c r="HCH195" s="3"/>
      <c r="HCI195" s="3"/>
      <c r="HCJ195" s="3"/>
      <c r="HCK195" s="3"/>
      <c r="HCL195" s="3"/>
      <c r="HCM195" s="3"/>
      <c r="HCN195" s="3"/>
      <c r="HCO195" s="3"/>
      <c r="HCP195" s="3"/>
      <c r="HCQ195" s="3"/>
      <c r="HCR195" s="3"/>
      <c r="HCS195" s="3"/>
      <c r="HCT195" s="3"/>
      <c r="HCU195" s="3"/>
      <c r="HCV195" s="3"/>
      <c r="HCW195" s="3"/>
      <c r="HCX195" s="3"/>
      <c r="HCY195" s="3"/>
      <c r="HCZ195" s="3"/>
      <c r="HDA195" s="3"/>
      <c r="HDB195" s="3"/>
      <c r="HDC195" s="3"/>
      <c r="HDD195" s="3"/>
      <c r="HDE195" s="3"/>
      <c r="HDF195" s="3"/>
      <c r="HDG195" s="3"/>
      <c r="HDH195" s="3"/>
      <c r="HDI195" s="3"/>
      <c r="HDJ195" s="3"/>
      <c r="HDK195" s="3"/>
      <c r="HDL195" s="3"/>
      <c r="HDM195" s="3"/>
      <c r="HDN195" s="3"/>
      <c r="HDO195" s="3"/>
      <c r="HDP195" s="3"/>
      <c r="HDQ195" s="3"/>
      <c r="HDR195" s="3"/>
      <c r="HDS195" s="3"/>
      <c r="HDT195" s="3"/>
      <c r="HDU195" s="3"/>
      <c r="HDV195" s="3"/>
      <c r="HDW195" s="3"/>
      <c r="HDX195" s="3"/>
      <c r="HDY195" s="3"/>
      <c r="HDZ195" s="3"/>
      <c r="HEA195" s="3"/>
      <c r="HEB195" s="3"/>
      <c r="HEC195" s="3"/>
      <c r="HED195" s="3"/>
      <c r="HEE195" s="3"/>
      <c r="HEF195" s="3"/>
      <c r="HEG195" s="3"/>
      <c r="HEH195" s="3"/>
      <c r="HEI195" s="3"/>
      <c r="HEJ195" s="3"/>
      <c r="HEK195" s="3"/>
      <c r="HEL195" s="3"/>
      <c r="HEM195" s="3"/>
      <c r="HEN195" s="3"/>
      <c r="HEO195" s="3"/>
      <c r="HEP195" s="3"/>
      <c r="HEQ195" s="3"/>
      <c r="HER195" s="3"/>
      <c r="HES195" s="3"/>
      <c r="HET195" s="3"/>
      <c r="HEU195" s="3"/>
      <c r="HEV195" s="3"/>
      <c r="HEW195" s="3"/>
      <c r="HEX195" s="3"/>
      <c r="HEY195" s="3"/>
      <c r="HEZ195" s="3"/>
      <c r="HFA195" s="3"/>
      <c r="HFB195" s="3"/>
      <c r="HFC195" s="3"/>
      <c r="HFD195" s="3"/>
      <c r="HFE195" s="3"/>
      <c r="HFF195" s="3"/>
      <c r="HFG195" s="3"/>
      <c r="HFH195" s="3"/>
      <c r="HFI195" s="3"/>
      <c r="HFJ195" s="3"/>
      <c r="HFK195" s="3"/>
      <c r="HFL195" s="3"/>
      <c r="HFM195" s="3"/>
      <c r="HFN195" s="3"/>
      <c r="HFO195" s="3"/>
      <c r="HFP195" s="3"/>
      <c r="HFQ195" s="3"/>
      <c r="HFR195" s="3"/>
      <c r="HFS195" s="3"/>
      <c r="HFT195" s="3"/>
      <c r="HFU195" s="3"/>
      <c r="HFV195" s="3"/>
      <c r="HFW195" s="3"/>
      <c r="HFX195" s="3"/>
      <c r="HFY195" s="3"/>
      <c r="HFZ195" s="3"/>
      <c r="HGA195" s="3"/>
      <c r="HGB195" s="3"/>
      <c r="HGC195" s="3"/>
      <c r="HGD195" s="3"/>
      <c r="HGE195" s="3"/>
      <c r="HGF195" s="3"/>
      <c r="HGG195" s="3"/>
      <c r="HGH195" s="3"/>
      <c r="HGI195" s="3"/>
      <c r="HGJ195" s="3"/>
      <c r="HGK195" s="3"/>
      <c r="HGL195" s="3"/>
      <c r="HGM195" s="3"/>
      <c r="HGN195" s="3"/>
      <c r="HGO195" s="3"/>
      <c r="HGP195" s="3"/>
      <c r="HGQ195" s="3"/>
      <c r="HGR195" s="3"/>
      <c r="HGS195" s="3"/>
      <c r="HGT195" s="3"/>
      <c r="HGU195" s="3"/>
      <c r="HGV195" s="3"/>
      <c r="HGW195" s="3"/>
      <c r="HGX195" s="3"/>
      <c r="HGY195" s="3"/>
      <c r="HGZ195" s="3"/>
      <c r="HHA195" s="3"/>
      <c r="HHB195" s="3"/>
      <c r="HHC195" s="3"/>
      <c r="HHD195" s="3"/>
      <c r="HHE195" s="3"/>
      <c r="HHF195" s="3"/>
      <c r="HHG195" s="3"/>
      <c r="HHH195" s="3"/>
      <c r="HHI195" s="3"/>
      <c r="HHJ195" s="3"/>
      <c r="HHK195" s="3"/>
      <c r="HHM195" s="3"/>
      <c r="HHO195" s="3"/>
      <c r="HHP195" s="3"/>
      <c r="HHQ195" s="3"/>
      <c r="HHR195" s="3"/>
      <c r="HHS195" s="3"/>
      <c r="HHT195" s="3"/>
      <c r="HHU195" s="3"/>
      <c r="HHV195" s="3"/>
      <c r="HIA195" s="3"/>
      <c r="HIB195" s="3"/>
      <c r="HIC195" s="3"/>
      <c r="HID195" s="3"/>
      <c r="HIE195" s="3"/>
      <c r="HIF195" s="3"/>
      <c r="HIG195" s="3"/>
      <c r="HIH195" s="3"/>
      <c r="HII195" s="3"/>
      <c r="HIJ195" s="3"/>
      <c r="HIK195" s="3"/>
      <c r="HIL195" s="3"/>
      <c r="HIM195" s="3"/>
      <c r="HIN195" s="3"/>
      <c r="HIO195" s="3"/>
      <c r="HIP195" s="3"/>
      <c r="HIQ195" s="3"/>
      <c r="HIR195" s="3"/>
      <c r="HIS195" s="3"/>
      <c r="HIT195" s="3"/>
      <c r="HIU195" s="3"/>
      <c r="HIV195" s="3"/>
      <c r="HIW195" s="3"/>
      <c r="HIX195" s="3"/>
      <c r="HIY195" s="3"/>
      <c r="HIZ195" s="3"/>
      <c r="HJA195" s="3"/>
      <c r="HJB195" s="3"/>
      <c r="HJC195" s="3"/>
      <c r="HJD195" s="3"/>
      <c r="HJE195" s="3"/>
      <c r="HJF195" s="3"/>
      <c r="HJG195" s="3"/>
      <c r="HJH195" s="3"/>
      <c r="HJI195" s="3"/>
      <c r="HJJ195" s="3"/>
      <c r="HJK195" s="3"/>
      <c r="HJL195" s="3"/>
      <c r="HJM195" s="3"/>
      <c r="HJN195" s="3"/>
      <c r="HJO195" s="3"/>
      <c r="HJP195" s="3"/>
      <c r="HJQ195" s="3"/>
      <c r="HJR195" s="3"/>
      <c r="HJS195" s="3"/>
      <c r="HJT195" s="3"/>
      <c r="HJU195" s="3"/>
      <c r="HJV195" s="3"/>
      <c r="HJW195" s="3"/>
      <c r="HJX195" s="3"/>
      <c r="HJY195" s="3"/>
      <c r="HJZ195" s="3"/>
      <c r="HKA195" s="3"/>
      <c r="HKB195" s="3"/>
      <c r="HKC195" s="3"/>
      <c r="HKD195" s="3"/>
      <c r="HKE195" s="3"/>
      <c r="HKF195" s="3"/>
      <c r="HKG195" s="3"/>
      <c r="HKH195" s="3"/>
      <c r="HKI195" s="3"/>
      <c r="HKJ195" s="3"/>
      <c r="HKK195" s="3"/>
      <c r="HKL195" s="3"/>
      <c r="HKM195" s="3"/>
      <c r="HKN195" s="3"/>
      <c r="HKO195" s="3"/>
      <c r="HKP195" s="3"/>
      <c r="HKQ195" s="3"/>
      <c r="HKR195" s="3"/>
      <c r="HKS195" s="3"/>
      <c r="HKT195" s="3"/>
      <c r="HKU195" s="3"/>
      <c r="HKV195" s="3"/>
      <c r="HKW195" s="3"/>
      <c r="HKX195" s="3"/>
      <c r="HKY195" s="3"/>
      <c r="HKZ195" s="3"/>
      <c r="HLA195" s="3"/>
      <c r="HLB195" s="3"/>
      <c r="HLC195" s="3"/>
      <c r="HLD195" s="3"/>
      <c r="HLE195" s="3"/>
      <c r="HLF195" s="3"/>
      <c r="HLG195" s="3"/>
      <c r="HLH195" s="3"/>
      <c r="HLI195" s="3"/>
      <c r="HLJ195" s="3"/>
      <c r="HLK195" s="3"/>
      <c r="HLL195" s="3"/>
      <c r="HLM195" s="3"/>
      <c r="HLN195" s="3"/>
      <c r="HLO195" s="3"/>
      <c r="HLP195" s="3"/>
      <c r="HLQ195" s="3"/>
      <c r="HLR195" s="3"/>
      <c r="HLS195" s="3"/>
      <c r="HLT195" s="3"/>
      <c r="HLU195" s="3"/>
      <c r="HLV195" s="3"/>
      <c r="HLW195" s="3"/>
      <c r="HLX195" s="3"/>
      <c r="HLY195" s="3"/>
      <c r="HLZ195" s="3"/>
      <c r="HMA195" s="3"/>
      <c r="HMB195" s="3"/>
      <c r="HMC195" s="3"/>
      <c r="HMD195" s="3"/>
      <c r="HME195" s="3"/>
      <c r="HMF195" s="3"/>
      <c r="HMG195" s="3"/>
      <c r="HMH195" s="3"/>
      <c r="HMI195" s="3"/>
      <c r="HMJ195" s="3"/>
      <c r="HMK195" s="3"/>
      <c r="HML195" s="3"/>
      <c r="HMM195" s="3"/>
      <c r="HMN195" s="3"/>
      <c r="HMO195" s="3"/>
      <c r="HMP195" s="3"/>
      <c r="HMQ195" s="3"/>
      <c r="HMR195" s="3"/>
      <c r="HMS195" s="3"/>
      <c r="HMT195" s="3"/>
      <c r="HMU195" s="3"/>
      <c r="HMV195" s="3"/>
      <c r="HMW195" s="3"/>
      <c r="HMX195" s="3"/>
      <c r="HMY195" s="3"/>
      <c r="HMZ195" s="3"/>
      <c r="HNA195" s="3"/>
      <c r="HNB195" s="3"/>
      <c r="HNC195" s="3"/>
      <c r="HND195" s="3"/>
      <c r="HNE195" s="3"/>
      <c r="HNF195" s="3"/>
      <c r="HNG195" s="3"/>
      <c r="HNH195" s="3"/>
      <c r="HNI195" s="3"/>
      <c r="HNJ195" s="3"/>
      <c r="HNK195" s="3"/>
      <c r="HNL195" s="3"/>
      <c r="HNM195" s="3"/>
      <c r="HNN195" s="3"/>
      <c r="HNO195" s="3"/>
      <c r="HNP195" s="3"/>
      <c r="HNQ195" s="3"/>
      <c r="HNR195" s="3"/>
      <c r="HNS195" s="3"/>
      <c r="HNT195" s="3"/>
      <c r="HNU195" s="3"/>
      <c r="HNV195" s="3"/>
      <c r="HNW195" s="3"/>
      <c r="HNX195" s="3"/>
      <c r="HNY195" s="3"/>
      <c r="HNZ195" s="3"/>
      <c r="HOA195" s="3"/>
      <c r="HOB195" s="3"/>
      <c r="HOC195" s="3"/>
      <c r="HOD195" s="3"/>
      <c r="HOE195" s="3"/>
      <c r="HOF195" s="3"/>
      <c r="HOG195" s="3"/>
      <c r="HOH195" s="3"/>
      <c r="HOI195" s="3"/>
      <c r="HOJ195" s="3"/>
      <c r="HOK195" s="3"/>
      <c r="HOL195" s="3"/>
      <c r="HOM195" s="3"/>
      <c r="HON195" s="3"/>
      <c r="HOO195" s="3"/>
      <c r="HOP195" s="3"/>
      <c r="HOQ195" s="3"/>
      <c r="HOR195" s="3"/>
      <c r="HOS195" s="3"/>
      <c r="HOT195" s="3"/>
      <c r="HOU195" s="3"/>
      <c r="HOV195" s="3"/>
      <c r="HOW195" s="3"/>
      <c r="HOX195" s="3"/>
      <c r="HOY195" s="3"/>
      <c r="HOZ195" s="3"/>
      <c r="HPA195" s="3"/>
      <c r="HPB195" s="3"/>
      <c r="HPC195" s="3"/>
      <c r="HPD195" s="3"/>
      <c r="HPE195" s="3"/>
      <c r="HPF195" s="3"/>
      <c r="HPG195" s="3"/>
      <c r="HPH195" s="3"/>
      <c r="HPI195" s="3"/>
      <c r="HPJ195" s="3"/>
      <c r="HPK195" s="3"/>
      <c r="HPL195" s="3"/>
      <c r="HPM195" s="3"/>
      <c r="HPN195" s="3"/>
      <c r="HPO195" s="3"/>
      <c r="HPP195" s="3"/>
      <c r="HPQ195" s="3"/>
      <c r="HPR195" s="3"/>
      <c r="HPS195" s="3"/>
      <c r="HPT195" s="3"/>
      <c r="HPU195" s="3"/>
      <c r="HPV195" s="3"/>
      <c r="HPW195" s="3"/>
      <c r="HPX195" s="3"/>
      <c r="HPY195" s="3"/>
      <c r="HPZ195" s="3"/>
      <c r="HQA195" s="3"/>
      <c r="HQB195" s="3"/>
      <c r="HQC195" s="3"/>
      <c r="HQD195" s="3"/>
      <c r="HQE195" s="3"/>
      <c r="HQF195" s="3"/>
      <c r="HQG195" s="3"/>
      <c r="HQH195" s="3"/>
      <c r="HQI195" s="3"/>
      <c r="HQJ195" s="3"/>
      <c r="HQK195" s="3"/>
      <c r="HQL195" s="3"/>
      <c r="HQM195" s="3"/>
      <c r="HQN195" s="3"/>
      <c r="HQO195" s="3"/>
      <c r="HQP195" s="3"/>
      <c r="HQQ195" s="3"/>
      <c r="HQR195" s="3"/>
      <c r="HQS195" s="3"/>
      <c r="HQT195" s="3"/>
      <c r="HQU195" s="3"/>
      <c r="HQV195" s="3"/>
      <c r="HQW195" s="3"/>
      <c r="HQX195" s="3"/>
      <c r="HQY195" s="3"/>
      <c r="HQZ195" s="3"/>
      <c r="HRA195" s="3"/>
      <c r="HRB195" s="3"/>
      <c r="HRC195" s="3"/>
      <c r="HRD195" s="3"/>
      <c r="HRE195" s="3"/>
      <c r="HRF195" s="3"/>
      <c r="HRG195" s="3"/>
      <c r="HRI195" s="3"/>
      <c r="HRK195" s="3"/>
      <c r="HRL195" s="3"/>
      <c r="HRM195" s="3"/>
      <c r="HRN195" s="3"/>
      <c r="HRO195" s="3"/>
      <c r="HRP195" s="3"/>
      <c r="HRQ195" s="3"/>
      <c r="HRR195" s="3"/>
      <c r="HRW195" s="3"/>
      <c r="HRX195" s="3"/>
      <c r="HRY195" s="3"/>
      <c r="HRZ195" s="3"/>
      <c r="HSA195" s="3"/>
      <c r="HSB195" s="3"/>
      <c r="HSC195" s="3"/>
      <c r="HSD195" s="3"/>
      <c r="HSE195" s="3"/>
      <c r="HSF195" s="3"/>
      <c r="HSG195" s="3"/>
      <c r="HSH195" s="3"/>
      <c r="HSI195" s="3"/>
      <c r="HSJ195" s="3"/>
      <c r="HSK195" s="3"/>
      <c r="HSL195" s="3"/>
      <c r="HSM195" s="3"/>
      <c r="HSN195" s="3"/>
      <c r="HSO195" s="3"/>
      <c r="HSP195" s="3"/>
      <c r="HSQ195" s="3"/>
      <c r="HSR195" s="3"/>
      <c r="HSS195" s="3"/>
      <c r="HST195" s="3"/>
      <c r="HSU195" s="3"/>
      <c r="HSV195" s="3"/>
      <c r="HSW195" s="3"/>
      <c r="HSX195" s="3"/>
      <c r="HSY195" s="3"/>
      <c r="HSZ195" s="3"/>
      <c r="HTA195" s="3"/>
      <c r="HTB195" s="3"/>
      <c r="HTC195" s="3"/>
      <c r="HTD195" s="3"/>
      <c r="HTE195" s="3"/>
      <c r="HTF195" s="3"/>
      <c r="HTG195" s="3"/>
      <c r="HTH195" s="3"/>
      <c r="HTI195" s="3"/>
      <c r="HTJ195" s="3"/>
      <c r="HTK195" s="3"/>
      <c r="HTL195" s="3"/>
      <c r="HTM195" s="3"/>
      <c r="HTN195" s="3"/>
      <c r="HTO195" s="3"/>
      <c r="HTP195" s="3"/>
      <c r="HTQ195" s="3"/>
      <c r="HTR195" s="3"/>
      <c r="HTS195" s="3"/>
      <c r="HTT195" s="3"/>
      <c r="HTU195" s="3"/>
      <c r="HTV195" s="3"/>
      <c r="HTW195" s="3"/>
      <c r="HTX195" s="3"/>
      <c r="HTY195" s="3"/>
      <c r="HTZ195" s="3"/>
      <c r="HUA195" s="3"/>
      <c r="HUB195" s="3"/>
      <c r="HUC195" s="3"/>
      <c r="HUD195" s="3"/>
      <c r="HUE195" s="3"/>
      <c r="HUF195" s="3"/>
      <c r="HUG195" s="3"/>
      <c r="HUH195" s="3"/>
      <c r="HUI195" s="3"/>
      <c r="HUJ195" s="3"/>
      <c r="HUK195" s="3"/>
      <c r="HUL195" s="3"/>
      <c r="HUM195" s="3"/>
      <c r="HUN195" s="3"/>
      <c r="HUO195" s="3"/>
      <c r="HUP195" s="3"/>
      <c r="HUQ195" s="3"/>
      <c r="HUR195" s="3"/>
      <c r="HUS195" s="3"/>
      <c r="HUT195" s="3"/>
      <c r="HUU195" s="3"/>
      <c r="HUV195" s="3"/>
      <c r="HUW195" s="3"/>
      <c r="HUX195" s="3"/>
      <c r="HUY195" s="3"/>
      <c r="HUZ195" s="3"/>
      <c r="HVA195" s="3"/>
      <c r="HVB195" s="3"/>
      <c r="HVC195" s="3"/>
      <c r="HVD195" s="3"/>
      <c r="HVE195" s="3"/>
      <c r="HVF195" s="3"/>
      <c r="HVG195" s="3"/>
      <c r="HVH195" s="3"/>
      <c r="HVI195" s="3"/>
      <c r="HVJ195" s="3"/>
      <c r="HVK195" s="3"/>
      <c r="HVL195" s="3"/>
      <c r="HVM195" s="3"/>
      <c r="HVN195" s="3"/>
      <c r="HVO195" s="3"/>
      <c r="HVP195" s="3"/>
      <c r="HVQ195" s="3"/>
      <c r="HVR195" s="3"/>
      <c r="HVS195" s="3"/>
      <c r="HVT195" s="3"/>
      <c r="HVU195" s="3"/>
      <c r="HVV195" s="3"/>
      <c r="HVW195" s="3"/>
      <c r="HVX195" s="3"/>
      <c r="HVY195" s="3"/>
      <c r="HVZ195" s="3"/>
      <c r="HWA195" s="3"/>
      <c r="HWB195" s="3"/>
      <c r="HWC195" s="3"/>
      <c r="HWD195" s="3"/>
      <c r="HWE195" s="3"/>
      <c r="HWF195" s="3"/>
      <c r="HWG195" s="3"/>
      <c r="HWH195" s="3"/>
      <c r="HWI195" s="3"/>
      <c r="HWJ195" s="3"/>
      <c r="HWK195" s="3"/>
      <c r="HWL195" s="3"/>
      <c r="HWM195" s="3"/>
      <c r="HWN195" s="3"/>
      <c r="HWO195" s="3"/>
      <c r="HWP195" s="3"/>
      <c r="HWQ195" s="3"/>
      <c r="HWR195" s="3"/>
      <c r="HWS195" s="3"/>
      <c r="HWT195" s="3"/>
      <c r="HWU195" s="3"/>
      <c r="HWV195" s="3"/>
      <c r="HWW195" s="3"/>
      <c r="HWX195" s="3"/>
      <c r="HWY195" s="3"/>
      <c r="HWZ195" s="3"/>
      <c r="HXA195" s="3"/>
      <c r="HXB195" s="3"/>
      <c r="HXC195" s="3"/>
      <c r="HXD195" s="3"/>
      <c r="HXE195" s="3"/>
      <c r="HXF195" s="3"/>
      <c r="HXG195" s="3"/>
      <c r="HXH195" s="3"/>
      <c r="HXI195" s="3"/>
      <c r="HXJ195" s="3"/>
      <c r="HXK195" s="3"/>
      <c r="HXL195" s="3"/>
      <c r="HXM195" s="3"/>
      <c r="HXN195" s="3"/>
      <c r="HXO195" s="3"/>
      <c r="HXP195" s="3"/>
      <c r="HXQ195" s="3"/>
      <c r="HXR195" s="3"/>
      <c r="HXS195" s="3"/>
      <c r="HXT195" s="3"/>
      <c r="HXU195" s="3"/>
      <c r="HXV195" s="3"/>
      <c r="HXW195" s="3"/>
      <c r="HXX195" s="3"/>
      <c r="HXY195" s="3"/>
      <c r="HXZ195" s="3"/>
      <c r="HYA195" s="3"/>
      <c r="HYB195" s="3"/>
      <c r="HYC195" s="3"/>
      <c r="HYD195" s="3"/>
      <c r="HYE195" s="3"/>
      <c r="HYF195" s="3"/>
      <c r="HYG195" s="3"/>
      <c r="HYH195" s="3"/>
      <c r="HYI195" s="3"/>
      <c r="HYJ195" s="3"/>
      <c r="HYK195" s="3"/>
      <c r="HYL195" s="3"/>
      <c r="HYM195" s="3"/>
      <c r="HYN195" s="3"/>
      <c r="HYO195" s="3"/>
      <c r="HYP195" s="3"/>
      <c r="HYQ195" s="3"/>
      <c r="HYR195" s="3"/>
      <c r="HYS195" s="3"/>
      <c r="HYT195" s="3"/>
      <c r="HYU195" s="3"/>
      <c r="HYV195" s="3"/>
      <c r="HYW195" s="3"/>
      <c r="HYX195" s="3"/>
      <c r="HYY195" s="3"/>
      <c r="HYZ195" s="3"/>
      <c r="HZA195" s="3"/>
      <c r="HZB195" s="3"/>
      <c r="HZC195" s="3"/>
      <c r="HZD195" s="3"/>
      <c r="HZE195" s="3"/>
      <c r="HZF195" s="3"/>
      <c r="HZG195" s="3"/>
      <c r="HZH195" s="3"/>
      <c r="HZI195" s="3"/>
      <c r="HZJ195" s="3"/>
      <c r="HZK195" s="3"/>
      <c r="HZL195" s="3"/>
      <c r="HZM195" s="3"/>
      <c r="HZN195" s="3"/>
      <c r="HZO195" s="3"/>
      <c r="HZP195" s="3"/>
      <c r="HZQ195" s="3"/>
      <c r="HZR195" s="3"/>
      <c r="HZS195" s="3"/>
      <c r="HZT195" s="3"/>
      <c r="HZU195" s="3"/>
      <c r="HZV195" s="3"/>
      <c r="HZW195" s="3"/>
      <c r="HZX195" s="3"/>
      <c r="HZY195" s="3"/>
      <c r="HZZ195" s="3"/>
      <c r="IAA195" s="3"/>
      <c r="IAB195" s="3"/>
      <c r="IAC195" s="3"/>
      <c r="IAD195" s="3"/>
      <c r="IAE195" s="3"/>
      <c r="IAF195" s="3"/>
      <c r="IAG195" s="3"/>
      <c r="IAH195" s="3"/>
      <c r="IAI195" s="3"/>
      <c r="IAJ195" s="3"/>
      <c r="IAK195" s="3"/>
      <c r="IAL195" s="3"/>
      <c r="IAM195" s="3"/>
      <c r="IAN195" s="3"/>
      <c r="IAO195" s="3"/>
      <c r="IAP195" s="3"/>
      <c r="IAQ195" s="3"/>
      <c r="IAR195" s="3"/>
      <c r="IAS195" s="3"/>
      <c r="IAT195" s="3"/>
      <c r="IAU195" s="3"/>
      <c r="IAV195" s="3"/>
      <c r="IAW195" s="3"/>
      <c r="IAX195" s="3"/>
      <c r="IAY195" s="3"/>
      <c r="IAZ195" s="3"/>
      <c r="IBA195" s="3"/>
      <c r="IBB195" s="3"/>
      <c r="IBC195" s="3"/>
      <c r="IBE195" s="3"/>
      <c r="IBG195" s="3"/>
      <c r="IBH195" s="3"/>
      <c r="IBI195" s="3"/>
      <c r="IBJ195" s="3"/>
      <c r="IBK195" s="3"/>
      <c r="IBL195" s="3"/>
      <c r="IBM195" s="3"/>
      <c r="IBN195" s="3"/>
      <c r="IBS195" s="3"/>
      <c r="IBT195" s="3"/>
      <c r="IBU195" s="3"/>
      <c r="IBV195" s="3"/>
      <c r="IBW195" s="3"/>
      <c r="IBX195" s="3"/>
      <c r="IBY195" s="3"/>
      <c r="IBZ195" s="3"/>
      <c r="ICA195" s="3"/>
      <c r="ICB195" s="3"/>
      <c r="ICC195" s="3"/>
      <c r="ICD195" s="3"/>
      <c r="ICE195" s="3"/>
      <c r="ICF195" s="3"/>
      <c r="ICG195" s="3"/>
      <c r="ICH195" s="3"/>
      <c r="ICI195" s="3"/>
      <c r="ICJ195" s="3"/>
      <c r="ICK195" s="3"/>
      <c r="ICL195" s="3"/>
      <c r="ICM195" s="3"/>
      <c r="ICN195" s="3"/>
      <c r="ICO195" s="3"/>
      <c r="ICP195" s="3"/>
      <c r="ICQ195" s="3"/>
      <c r="ICR195" s="3"/>
      <c r="ICS195" s="3"/>
      <c r="ICT195" s="3"/>
      <c r="ICU195" s="3"/>
      <c r="ICV195" s="3"/>
      <c r="ICW195" s="3"/>
      <c r="ICX195" s="3"/>
      <c r="ICY195" s="3"/>
      <c r="ICZ195" s="3"/>
      <c r="IDA195" s="3"/>
      <c r="IDB195" s="3"/>
      <c r="IDC195" s="3"/>
      <c r="IDD195" s="3"/>
      <c r="IDE195" s="3"/>
      <c r="IDF195" s="3"/>
      <c r="IDG195" s="3"/>
      <c r="IDH195" s="3"/>
      <c r="IDI195" s="3"/>
      <c r="IDJ195" s="3"/>
      <c r="IDK195" s="3"/>
      <c r="IDL195" s="3"/>
      <c r="IDM195" s="3"/>
      <c r="IDN195" s="3"/>
      <c r="IDO195" s="3"/>
      <c r="IDP195" s="3"/>
      <c r="IDQ195" s="3"/>
      <c r="IDR195" s="3"/>
      <c r="IDS195" s="3"/>
      <c r="IDT195" s="3"/>
      <c r="IDU195" s="3"/>
      <c r="IDV195" s="3"/>
      <c r="IDW195" s="3"/>
      <c r="IDX195" s="3"/>
      <c r="IDY195" s="3"/>
      <c r="IDZ195" s="3"/>
      <c r="IEA195" s="3"/>
      <c r="IEB195" s="3"/>
      <c r="IEC195" s="3"/>
      <c r="IED195" s="3"/>
      <c r="IEE195" s="3"/>
      <c r="IEF195" s="3"/>
      <c r="IEG195" s="3"/>
      <c r="IEH195" s="3"/>
      <c r="IEI195" s="3"/>
      <c r="IEJ195" s="3"/>
      <c r="IEK195" s="3"/>
      <c r="IEL195" s="3"/>
      <c r="IEM195" s="3"/>
      <c r="IEN195" s="3"/>
      <c r="IEO195" s="3"/>
      <c r="IEP195" s="3"/>
      <c r="IEQ195" s="3"/>
      <c r="IER195" s="3"/>
      <c r="IES195" s="3"/>
      <c r="IET195" s="3"/>
      <c r="IEU195" s="3"/>
      <c r="IEV195" s="3"/>
      <c r="IEW195" s="3"/>
      <c r="IEX195" s="3"/>
      <c r="IEY195" s="3"/>
      <c r="IEZ195" s="3"/>
      <c r="IFA195" s="3"/>
      <c r="IFB195" s="3"/>
      <c r="IFC195" s="3"/>
      <c r="IFD195" s="3"/>
      <c r="IFE195" s="3"/>
      <c r="IFF195" s="3"/>
      <c r="IFG195" s="3"/>
      <c r="IFH195" s="3"/>
      <c r="IFI195" s="3"/>
      <c r="IFJ195" s="3"/>
      <c r="IFK195" s="3"/>
      <c r="IFL195" s="3"/>
      <c r="IFM195" s="3"/>
      <c r="IFN195" s="3"/>
      <c r="IFO195" s="3"/>
      <c r="IFP195" s="3"/>
      <c r="IFQ195" s="3"/>
      <c r="IFR195" s="3"/>
      <c r="IFS195" s="3"/>
      <c r="IFT195" s="3"/>
      <c r="IFU195" s="3"/>
      <c r="IFV195" s="3"/>
      <c r="IFW195" s="3"/>
      <c r="IFX195" s="3"/>
      <c r="IFY195" s="3"/>
      <c r="IFZ195" s="3"/>
      <c r="IGA195" s="3"/>
      <c r="IGB195" s="3"/>
      <c r="IGC195" s="3"/>
      <c r="IGD195" s="3"/>
      <c r="IGE195" s="3"/>
      <c r="IGF195" s="3"/>
      <c r="IGG195" s="3"/>
      <c r="IGH195" s="3"/>
      <c r="IGI195" s="3"/>
      <c r="IGJ195" s="3"/>
      <c r="IGK195" s="3"/>
      <c r="IGL195" s="3"/>
      <c r="IGM195" s="3"/>
      <c r="IGN195" s="3"/>
      <c r="IGO195" s="3"/>
      <c r="IGP195" s="3"/>
      <c r="IGQ195" s="3"/>
      <c r="IGR195" s="3"/>
      <c r="IGS195" s="3"/>
      <c r="IGT195" s="3"/>
      <c r="IGU195" s="3"/>
      <c r="IGV195" s="3"/>
      <c r="IGW195" s="3"/>
      <c r="IGX195" s="3"/>
      <c r="IGY195" s="3"/>
      <c r="IGZ195" s="3"/>
      <c r="IHA195" s="3"/>
      <c r="IHB195" s="3"/>
      <c r="IHC195" s="3"/>
      <c r="IHD195" s="3"/>
      <c r="IHE195" s="3"/>
      <c r="IHF195" s="3"/>
      <c r="IHG195" s="3"/>
      <c r="IHH195" s="3"/>
      <c r="IHI195" s="3"/>
      <c r="IHJ195" s="3"/>
      <c r="IHK195" s="3"/>
      <c r="IHL195" s="3"/>
      <c r="IHM195" s="3"/>
      <c r="IHN195" s="3"/>
      <c r="IHO195" s="3"/>
      <c r="IHP195" s="3"/>
      <c r="IHQ195" s="3"/>
      <c r="IHR195" s="3"/>
      <c r="IHS195" s="3"/>
      <c r="IHT195" s="3"/>
      <c r="IHU195" s="3"/>
      <c r="IHV195" s="3"/>
      <c r="IHW195" s="3"/>
      <c r="IHX195" s="3"/>
      <c r="IHY195" s="3"/>
      <c r="IHZ195" s="3"/>
      <c r="IIA195" s="3"/>
      <c r="IIB195" s="3"/>
      <c r="IIC195" s="3"/>
      <c r="IID195" s="3"/>
      <c r="IIE195" s="3"/>
      <c r="IIF195" s="3"/>
      <c r="IIG195" s="3"/>
      <c r="IIH195" s="3"/>
      <c r="III195" s="3"/>
      <c r="IIJ195" s="3"/>
      <c r="IIK195" s="3"/>
      <c r="IIL195" s="3"/>
      <c r="IIM195" s="3"/>
      <c r="IIN195" s="3"/>
      <c r="IIO195" s="3"/>
      <c r="IIP195" s="3"/>
      <c r="IIQ195" s="3"/>
      <c r="IIR195" s="3"/>
      <c r="IIS195" s="3"/>
      <c r="IIT195" s="3"/>
      <c r="IIU195" s="3"/>
      <c r="IIV195" s="3"/>
      <c r="IIW195" s="3"/>
      <c r="IIX195" s="3"/>
      <c r="IIY195" s="3"/>
      <c r="IIZ195" s="3"/>
      <c r="IJA195" s="3"/>
      <c r="IJB195" s="3"/>
      <c r="IJC195" s="3"/>
      <c r="IJD195" s="3"/>
      <c r="IJE195" s="3"/>
      <c r="IJF195" s="3"/>
      <c r="IJG195" s="3"/>
      <c r="IJH195" s="3"/>
      <c r="IJI195" s="3"/>
      <c r="IJJ195" s="3"/>
      <c r="IJK195" s="3"/>
      <c r="IJL195" s="3"/>
      <c r="IJM195" s="3"/>
      <c r="IJN195" s="3"/>
      <c r="IJO195" s="3"/>
      <c r="IJP195" s="3"/>
      <c r="IJQ195" s="3"/>
      <c r="IJR195" s="3"/>
      <c r="IJS195" s="3"/>
      <c r="IJT195" s="3"/>
      <c r="IJU195" s="3"/>
      <c r="IJV195" s="3"/>
      <c r="IJW195" s="3"/>
      <c r="IJX195" s="3"/>
      <c r="IJY195" s="3"/>
      <c r="IJZ195" s="3"/>
      <c r="IKA195" s="3"/>
      <c r="IKB195" s="3"/>
      <c r="IKC195" s="3"/>
      <c r="IKD195" s="3"/>
      <c r="IKE195" s="3"/>
      <c r="IKF195" s="3"/>
      <c r="IKG195" s="3"/>
      <c r="IKH195" s="3"/>
      <c r="IKI195" s="3"/>
      <c r="IKJ195" s="3"/>
      <c r="IKK195" s="3"/>
      <c r="IKL195" s="3"/>
      <c r="IKM195" s="3"/>
      <c r="IKN195" s="3"/>
      <c r="IKO195" s="3"/>
      <c r="IKP195" s="3"/>
      <c r="IKQ195" s="3"/>
      <c r="IKR195" s="3"/>
      <c r="IKS195" s="3"/>
      <c r="IKT195" s="3"/>
      <c r="IKU195" s="3"/>
      <c r="IKV195" s="3"/>
      <c r="IKW195" s="3"/>
      <c r="IKX195" s="3"/>
      <c r="IKY195" s="3"/>
      <c r="ILA195" s="3"/>
      <c r="ILC195" s="3"/>
      <c r="ILD195" s="3"/>
      <c r="ILE195" s="3"/>
      <c r="ILF195" s="3"/>
      <c r="ILG195" s="3"/>
      <c r="ILH195" s="3"/>
      <c r="ILI195" s="3"/>
      <c r="ILJ195" s="3"/>
      <c r="ILO195" s="3"/>
      <c r="ILP195" s="3"/>
      <c r="ILQ195" s="3"/>
      <c r="ILR195" s="3"/>
      <c r="ILS195" s="3"/>
      <c r="ILT195" s="3"/>
      <c r="ILU195" s="3"/>
      <c r="ILV195" s="3"/>
      <c r="ILW195" s="3"/>
      <c r="ILX195" s="3"/>
      <c r="ILY195" s="3"/>
      <c r="ILZ195" s="3"/>
      <c r="IMA195" s="3"/>
      <c r="IMB195" s="3"/>
      <c r="IMC195" s="3"/>
      <c r="IMD195" s="3"/>
      <c r="IME195" s="3"/>
      <c r="IMF195" s="3"/>
      <c r="IMG195" s="3"/>
      <c r="IMH195" s="3"/>
      <c r="IMI195" s="3"/>
      <c r="IMJ195" s="3"/>
      <c r="IMK195" s="3"/>
      <c r="IML195" s="3"/>
      <c r="IMM195" s="3"/>
      <c r="IMN195" s="3"/>
      <c r="IMO195" s="3"/>
      <c r="IMP195" s="3"/>
      <c r="IMQ195" s="3"/>
      <c r="IMR195" s="3"/>
      <c r="IMS195" s="3"/>
      <c r="IMT195" s="3"/>
      <c r="IMU195" s="3"/>
      <c r="IMV195" s="3"/>
      <c r="IMW195" s="3"/>
      <c r="IMX195" s="3"/>
      <c r="IMY195" s="3"/>
      <c r="IMZ195" s="3"/>
      <c r="INA195" s="3"/>
      <c r="INB195" s="3"/>
      <c r="INC195" s="3"/>
      <c r="IND195" s="3"/>
      <c r="INE195" s="3"/>
      <c r="INF195" s="3"/>
      <c r="ING195" s="3"/>
      <c r="INH195" s="3"/>
      <c r="INI195" s="3"/>
      <c r="INJ195" s="3"/>
      <c r="INK195" s="3"/>
      <c r="INL195" s="3"/>
      <c r="INM195" s="3"/>
      <c r="INN195" s="3"/>
      <c r="INO195" s="3"/>
      <c r="INP195" s="3"/>
      <c r="INQ195" s="3"/>
      <c r="INR195" s="3"/>
      <c r="INS195" s="3"/>
      <c r="INT195" s="3"/>
      <c r="INU195" s="3"/>
      <c r="INV195" s="3"/>
      <c r="INW195" s="3"/>
      <c r="INX195" s="3"/>
      <c r="INY195" s="3"/>
      <c r="INZ195" s="3"/>
      <c r="IOA195" s="3"/>
      <c r="IOB195" s="3"/>
      <c r="IOC195" s="3"/>
      <c r="IOD195" s="3"/>
      <c r="IOE195" s="3"/>
      <c r="IOF195" s="3"/>
      <c r="IOG195" s="3"/>
      <c r="IOH195" s="3"/>
      <c r="IOI195" s="3"/>
      <c r="IOJ195" s="3"/>
      <c r="IOK195" s="3"/>
      <c r="IOL195" s="3"/>
      <c r="IOM195" s="3"/>
      <c r="ION195" s="3"/>
      <c r="IOO195" s="3"/>
      <c r="IOP195" s="3"/>
      <c r="IOQ195" s="3"/>
      <c r="IOR195" s="3"/>
      <c r="IOS195" s="3"/>
      <c r="IOT195" s="3"/>
      <c r="IOU195" s="3"/>
      <c r="IOV195" s="3"/>
      <c r="IOW195" s="3"/>
      <c r="IOX195" s="3"/>
      <c r="IOY195" s="3"/>
      <c r="IOZ195" s="3"/>
      <c r="IPA195" s="3"/>
      <c r="IPB195" s="3"/>
      <c r="IPC195" s="3"/>
      <c r="IPD195" s="3"/>
      <c r="IPE195" s="3"/>
      <c r="IPF195" s="3"/>
      <c r="IPG195" s="3"/>
      <c r="IPH195" s="3"/>
      <c r="IPI195" s="3"/>
      <c r="IPJ195" s="3"/>
      <c r="IPK195" s="3"/>
      <c r="IPL195" s="3"/>
      <c r="IPM195" s="3"/>
      <c r="IPN195" s="3"/>
      <c r="IPO195" s="3"/>
      <c r="IPP195" s="3"/>
      <c r="IPQ195" s="3"/>
      <c r="IPR195" s="3"/>
      <c r="IPS195" s="3"/>
      <c r="IPT195" s="3"/>
      <c r="IPU195" s="3"/>
      <c r="IPV195" s="3"/>
      <c r="IPW195" s="3"/>
      <c r="IPX195" s="3"/>
      <c r="IPY195" s="3"/>
      <c r="IPZ195" s="3"/>
      <c r="IQA195" s="3"/>
      <c r="IQB195" s="3"/>
      <c r="IQC195" s="3"/>
      <c r="IQD195" s="3"/>
      <c r="IQE195" s="3"/>
      <c r="IQF195" s="3"/>
      <c r="IQG195" s="3"/>
      <c r="IQH195" s="3"/>
      <c r="IQI195" s="3"/>
      <c r="IQJ195" s="3"/>
      <c r="IQK195" s="3"/>
      <c r="IQL195" s="3"/>
      <c r="IQM195" s="3"/>
      <c r="IQN195" s="3"/>
      <c r="IQO195" s="3"/>
      <c r="IQP195" s="3"/>
      <c r="IQQ195" s="3"/>
      <c r="IQR195" s="3"/>
      <c r="IQS195" s="3"/>
      <c r="IQT195" s="3"/>
      <c r="IQU195" s="3"/>
      <c r="IQV195" s="3"/>
      <c r="IQW195" s="3"/>
      <c r="IQX195" s="3"/>
      <c r="IQY195" s="3"/>
      <c r="IQZ195" s="3"/>
      <c r="IRA195" s="3"/>
      <c r="IRB195" s="3"/>
      <c r="IRC195" s="3"/>
      <c r="IRD195" s="3"/>
      <c r="IRE195" s="3"/>
      <c r="IRF195" s="3"/>
      <c r="IRG195" s="3"/>
      <c r="IRH195" s="3"/>
      <c r="IRI195" s="3"/>
      <c r="IRJ195" s="3"/>
      <c r="IRK195" s="3"/>
      <c r="IRL195" s="3"/>
      <c r="IRM195" s="3"/>
      <c r="IRN195" s="3"/>
      <c r="IRO195" s="3"/>
      <c r="IRP195" s="3"/>
      <c r="IRQ195" s="3"/>
      <c r="IRR195" s="3"/>
      <c r="IRS195" s="3"/>
      <c r="IRT195" s="3"/>
      <c r="IRU195" s="3"/>
      <c r="IRV195" s="3"/>
      <c r="IRW195" s="3"/>
      <c r="IRX195" s="3"/>
      <c r="IRY195" s="3"/>
      <c r="IRZ195" s="3"/>
      <c r="ISA195" s="3"/>
      <c r="ISB195" s="3"/>
      <c r="ISC195" s="3"/>
      <c r="ISD195" s="3"/>
      <c r="ISE195" s="3"/>
      <c r="ISF195" s="3"/>
      <c r="ISG195" s="3"/>
      <c r="ISH195" s="3"/>
      <c r="ISI195" s="3"/>
      <c r="ISJ195" s="3"/>
      <c r="ISK195" s="3"/>
      <c r="ISL195" s="3"/>
      <c r="ISM195" s="3"/>
      <c r="ISN195" s="3"/>
      <c r="ISO195" s="3"/>
      <c r="ISP195" s="3"/>
      <c r="ISQ195" s="3"/>
      <c r="ISR195" s="3"/>
      <c r="ISS195" s="3"/>
      <c r="IST195" s="3"/>
      <c r="ISU195" s="3"/>
      <c r="ISV195" s="3"/>
      <c r="ISW195" s="3"/>
      <c r="ISX195" s="3"/>
      <c r="ISY195" s="3"/>
      <c r="ISZ195" s="3"/>
      <c r="ITA195" s="3"/>
      <c r="ITB195" s="3"/>
      <c r="ITC195" s="3"/>
      <c r="ITD195" s="3"/>
      <c r="ITE195" s="3"/>
      <c r="ITF195" s="3"/>
      <c r="ITG195" s="3"/>
      <c r="ITH195" s="3"/>
      <c r="ITI195" s="3"/>
      <c r="ITJ195" s="3"/>
      <c r="ITK195" s="3"/>
      <c r="ITL195" s="3"/>
      <c r="ITM195" s="3"/>
      <c r="ITN195" s="3"/>
      <c r="ITO195" s="3"/>
      <c r="ITP195" s="3"/>
      <c r="ITQ195" s="3"/>
      <c r="ITR195" s="3"/>
      <c r="ITS195" s="3"/>
      <c r="ITT195" s="3"/>
      <c r="ITU195" s="3"/>
      <c r="ITV195" s="3"/>
      <c r="ITW195" s="3"/>
      <c r="ITX195" s="3"/>
      <c r="ITY195" s="3"/>
      <c r="ITZ195" s="3"/>
      <c r="IUA195" s="3"/>
      <c r="IUB195" s="3"/>
      <c r="IUC195" s="3"/>
      <c r="IUD195" s="3"/>
      <c r="IUE195" s="3"/>
      <c r="IUF195" s="3"/>
      <c r="IUG195" s="3"/>
      <c r="IUH195" s="3"/>
      <c r="IUI195" s="3"/>
      <c r="IUJ195" s="3"/>
      <c r="IUK195" s="3"/>
      <c r="IUL195" s="3"/>
      <c r="IUM195" s="3"/>
      <c r="IUN195" s="3"/>
      <c r="IUO195" s="3"/>
      <c r="IUP195" s="3"/>
      <c r="IUQ195" s="3"/>
      <c r="IUR195" s="3"/>
      <c r="IUS195" s="3"/>
      <c r="IUT195" s="3"/>
      <c r="IUU195" s="3"/>
      <c r="IUW195" s="3"/>
      <c r="IUY195" s="3"/>
      <c r="IUZ195" s="3"/>
      <c r="IVA195" s="3"/>
      <c r="IVB195" s="3"/>
      <c r="IVC195" s="3"/>
      <c r="IVD195" s="3"/>
      <c r="IVE195" s="3"/>
      <c r="IVF195" s="3"/>
      <c r="IVK195" s="3"/>
      <c r="IVL195" s="3"/>
      <c r="IVM195" s="3"/>
      <c r="IVN195" s="3"/>
      <c r="IVO195" s="3"/>
      <c r="IVP195" s="3"/>
      <c r="IVQ195" s="3"/>
      <c r="IVR195" s="3"/>
      <c r="IVS195" s="3"/>
      <c r="IVT195" s="3"/>
      <c r="IVU195" s="3"/>
      <c r="IVV195" s="3"/>
      <c r="IVW195" s="3"/>
      <c r="IVX195" s="3"/>
      <c r="IVY195" s="3"/>
      <c r="IVZ195" s="3"/>
      <c r="IWA195" s="3"/>
      <c r="IWB195" s="3"/>
      <c r="IWC195" s="3"/>
      <c r="IWD195" s="3"/>
      <c r="IWE195" s="3"/>
      <c r="IWF195" s="3"/>
      <c r="IWG195" s="3"/>
      <c r="IWH195" s="3"/>
      <c r="IWI195" s="3"/>
      <c r="IWJ195" s="3"/>
      <c r="IWK195" s="3"/>
      <c r="IWL195" s="3"/>
      <c r="IWM195" s="3"/>
      <c r="IWN195" s="3"/>
      <c r="IWO195" s="3"/>
      <c r="IWP195" s="3"/>
      <c r="IWQ195" s="3"/>
      <c r="IWR195" s="3"/>
      <c r="IWS195" s="3"/>
      <c r="IWT195" s="3"/>
      <c r="IWU195" s="3"/>
      <c r="IWV195" s="3"/>
      <c r="IWW195" s="3"/>
      <c r="IWX195" s="3"/>
      <c r="IWY195" s="3"/>
      <c r="IWZ195" s="3"/>
      <c r="IXA195" s="3"/>
      <c r="IXB195" s="3"/>
      <c r="IXC195" s="3"/>
      <c r="IXD195" s="3"/>
      <c r="IXE195" s="3"/>
      <c r="IXF195" s="3"/>
      <c r="IXG195" s="3"/>
      <c r="IXH195" s="3"/>
      <c r="IXI195" s="3"/>
      <c r="IXJ195" s="3"/>
      <c r="IXK195" s="3"/>
      <c r="IXL195" s="3"/>
      <c r="IXM195" s="3"/>
      <c r="IXN195" s="3"/>
      <c r="IXO195" s="3"/>
      <c r="IXP195" s="3"/>
      <c r="IXQ195" s="3"/>
      <c r="IXR195" s="3"/>
      <c r="IXS195" s="3"/>
      <c r="IXT195" s="3"/>
      <c r="IXU195" s="3"/>
      <c r="IXV195" s="3"/>
      <c r="IXW195" s="3"/>
      <c r="IXX195" s="3"/>
      <c r="IXY195" s="3"/>
      <c r="IXZ195" s="3"/>
      <c r="IYA195" s="3"/>
      <c r="IYB195" s="3"/>
      <c r="IYC195" s="3"/>
      <c r="IYD195" s="3"/>
      <c r="IYE195" s="3"/>
      <c r="IYF195" s="3"/>
      <c r="IYG195" s="3"/>
      <c r="IYH195" s="3"/>
      <c r="IYI195" s="3"/>
      <c r="IYJ195" s="3"/>
      <c r="IYK195" s="3"/>
      <c r="IYL195" s="3"/>
      <c r="IYM195" s="3"/>
      <c r="IYN195" s="3"/>
      <c r="IYO195" s="3"/>
      <c r="IYP195" s="3"/>
      <c r="IYQ195" s="3"/>
      <c r="IYR195" s="3"/>
      <c r="IYS195" s="3"/>
      <c r="IYT195" s="3"/>
      <c r="IYU195" s="3"/>
      <c r="IYV195" s="3"/>
      <c r="IYW195" s="3"/>
      <c r="IYX195" s="3"/>
      <c r="IYY195" s="3"/>
      <c r="IYZ195" s="3"/>
      <c r="IZA195" s="3"/>
      <c r="IZB195" s="3"/>
      <c r="IZC195" s="3"/>
      <c r="IZD195" s="3"/>
      <c r="IZE195" s="3"/>
      <c r="IZF195" s="3"/>
      <c r="IZG195" s="3"/>
      <c r="IZH195" s="3"/>
      <c r="IZI195" s="3"/>
      <c r="IZJ195" s="3"/>
      <c r="IZK195" s="3"/>
      <c r="IZL195" s="3"/>
      <c r="IZM195" s="3"/>
      <c r="IZN195" s="3"/>
      <c r="IZO195" s="3"/>
      <c r="IZP195" s="3"/>
      <c r="IZQ195" s="3"/>
      <c r="IZR195" s="3"/>
      <c r="IZS195" s="3"/>
      <c r="IZT195" s="3"/>
      <c r="IZU195" s="3"/>
      <c r="IZV195" s="3"/>
      <c r="IZW195" s="3"/>
      <c r="IZX195" s="3"/>
      <c r="IZY195" s="3"/>
      <c r="IZZ195" s="3"/>
      <c r="JAA195" s="3"/>
      <c r="JAB195" s="3"/>
      <c r="JAC195" s="3"/>
      <c r="JAD195" s="3"/>
      <c r="JAE195" s="3"/>
      <c r="JAF195" s="3"/>
      <c r="JAG195" s="3"/>
      <c r="JAH195" s="3"/>
      <c r="JAI195" s="3"/>
      <c r="JAJ195" s="3"/>
      <c r="JAK195" s="3"/>
      <c r="JAL195" s="3"/>
      <c r="JAM195" s="3"/>
      <c r="JAN195" s="3"/>
      <c r="JAO195" s="3"/>
      <c r="JAP195" s="3"/>
      <c r="JAQ195" s="3"/>
      <c r="JAR195" s="3"/>
      <c r="JAS195" s="3"/>
      <c r="JAT195" s="3"/>
      <c r="JAU195" s="3"/>
      <c r="JAV195" s="3"/>
      <c r="JAW195" s="3"/>
      <c r="JAX195" s="3"/>
      <c r="JAY195" s="3"/>
      <c r="JAZ195" s="3"/>
      <c r="JBA195" s="3"/>
      <c r="JBB195" s="3"/>
      <c r="JBC195" s="3"/>
      <c r="JBD195" s="3"/>
      <c r="JBE195" s="3"/>
      <c r="JBF195" s="3"/>
      <c r="JBG195" s="3"/>
      <c r="JBH195" s="3"/>
      <c r="JBI195" s="3"/>
      <c r="JBJ195" s="3"/>
      <c r="JBK195" s="3"/>
      <c r="JBL195" s="3"/>
      <c r="JBM195" s="3"/>
      <c r="JBN195" s="3"/>
      <c r="JBO195" s="3"/>
      <c r="JBP195" s="3"/>
      <c r="JBQ195" s="3"/>
      <c r="JBR195" s="3"/>
      <c r="JBS195" s="3"/>
      <c r="JBT195" s="3"/>
      <c r="JBU195" s="3"/>
      <c r="JBV195" s="3"/>
      <c r="JBW195" s="3"/>
      <c r="JBX195" s="3"/>
      <c r="JBY195" s="3"/>
      <c r="JBZ195" s="3"/>
      <c r="JCA195" s="3"/>
      <c r="JCB195" s="3"/>
      <c r="JCC195" s="3"/>
      <c r="JCD195" s="3"/>
      <c r="JCE195" s="3"/>
      <c r="JCF195" s="3"/>
      <c r="JCG195" s="3"/>
      <c r="JCH195" s="3"/>
      <c r="JCI195" s="3"/>
      <c r="JCJ195" s="3"/>
      <c r="JCK195" s="3"/>
      <c r="JCL195" s="3"/>
      <c r="JCM195" s="3"/>
      <c r="JCN195" s="3"/>
      <c r="JCO195" s="3"/>
      <c r="JCP195" s="3"/>
      <c r="JCQ195" s="3"/>
      <c r="JCR195" s="3"/>
      <c r="JCS195" s="3"/>
      <c r="JCT195" s="3"/>
      <c r="JCU195" s="3"/>
      <c r="JCV195" s="3"/>
      <c r="JCW195" s="3"/>
      <c r="JCX195" s="3"/>
      <c r="JCY195" s="3"/>
      <c r="JCZ195" s="3"/>
      <c r="JDA195" s="3"/>
      <c r="JDB195" s="3"/>
      <c r="JDC195" s="3"/>
      <c r="JDD195" s="3"/>
      <c r="JDE195" s="3"/>
      <c r="JDF195" s="3"/>
      <c r="JDG195" s="3"/>
      <c r="JDH195" s="3"/>
      <c r="JDI195" s="3"/>
      <c r="JDJ195" s="3"/>
      <c r="JDK195" s="3"/>
      <c r="JDL195" s="3"/>
      <c r="JDM195" s="3"/>
      <c r="JDN195" s="3"/>
      <c r="JDO195" s="3"/>
      <c r="JDP195" s="3"/>
      <c r="JDQ195" s="3"/>
      <c r="JDR195" s="3"/>
      <c r="JDS195" s="3"/>
      <c r="JDT195" s="3"/>
      <c r="JDU195" s="3"/>
      <c r="JDV195" s="3"/>
      <c r="JDW195" s="3"/>
      <c r="JDX195" s="3"/>
      <c r="JDY195" s="3"/>
      <c r="JDZ195" s="3"/>
      <c r="JEA195" s="3"/>
      <c r="JEB195" s="3"/>
      <c r="JEC195" s="3"/>
      <c r="JED195" s="3"/>
      <c r="JEE195" s="3"/>
      <c r="JEF195" s="3"/>
      <c r="JEG195" s="3"/>
      <c r="JEH195" s="3"/>
      <c r="JEI195" s="3"/>
      <c r="JEJ195" s="3"/>
      <c r="JEK195" s="3"/>
      <c r="JEL195" s="3"/>
      <c r="JEM195" s="3"/>
      <c r="JEN195" s="3"/>
      <c r="JEO195" s="3"/>
      <c r="JEP195" s="3"/>
      <c r="JEQ195" s="3"/>
      <c r="JES195" s="3"/>
      <c r="JEU195" s="3"/>
      <c r="JEV195" s="3"/>
      <c r="JEW195" s="3"/>
      <c r="JEX195" s="3"/>
      <c r="JEY195" s="3"/>
      <c r="JEZ195" s="3"/>
      <c r="JFA195" s="3"/>
      <c r="JFB195" s="3"/>
      <c r="JFG195" s="3"/>
      <c r="JFH195" s="3"/>
      <c r="JFI195" s="3"/>
      <c r="JFJ195" s="3"/>
      <c r="JFK195" s="3"/>
      <c r="JFL195" s="3"/>
      <c r="JFM195" s="3"/>
      <c r="JFN195" s="3"/>
      <c r="JFO195" s="3"/>
      <c r="JFP195" s="3"/>
      <c r="JFQ195" s="3"/>
      <c r="JFR195" s="3"/>
      <c r="JFS195" s="3"/>
      <c r="JFT195" s="3"/>
      <c r="JFU195" s="3"/>
      <c r="JFV195" s="3"/>
      <c r="JFW195" s="3"/>
      <c r="JFX195" s="3"/>
      <c r="JFY195" s="3"/>
      <c r="JFZ195" s="3"/>
      <c r="JGA195" s="3"/>
      <c r="JGB195" s="3"/>
      <c r="JGC195" s="3"/>
      <c r="JGD195" s="3"/>
      <c r="JGE195" s="3"/>
      <c r="JGF195" s="3"/>
      <c r="JGG195" s="3"/>
      <c r="JGH195" s="3"/>
      <c r="JGI195" s="3"/>
      <c r="JGJ195" s="3"/>
      <c r="JGK195" s="3"/>
      <c r="JGL195" s="3"/>
      <c r="JGM195" s="3"/>
      <c r="JGN195" s="3"/>
      <c r="JGO195" s="3"/>
      <c r="JGP195" s="3"/>
      <c r="JGQ195" s="3"/>
      <c r="JGR195" s="3"/>
      <c r="JGS195" s="3"/>
      <c r="JGT195" s="3"/>
      <c r="JGU195" s="3"/>
      <c r="JGV195" s="3"/>
      <c r="JGW195" s="3"/>
      <c r="JGX195" s="3"/>
      <c r="JGY195" s="3"/>
      <c r="JGZ195" s="3"/>
      <c r="JHA195" s="3"/>
      <c r="JHB195" s="3"/>
      <c r="JHC195" s="3"/>
      <c r="JHD195" s="3"/>
      <c r="JHE195" s="3"/>
      <c r="JHF195" s="3"/>
      <c r="JHG195" s="3"/>
      <c r="JHH195" s="3"/>
      <c r="JHI195" s="3"/>
      <c r="JHJ195" s="3"/>
      <c r="JHK195" s="3"/>
      <c r="JHL195" s="3"/>
      <c r="JHM195" s="3"/>
      <c r="JHN195" s="3"/>
      <c r="JHO195" s="3"/>
      <c r="JHP195" s="3"/>
      <c r="JHQ195" s="3"/>
      <c r="JHR195" s="3"/>
      <c r="JHS195" s="3"/>
      <c r="JHT195" s="3"/>
      <c r="JHU195" s="3"/>
      <c r="JHV195" s="3"/>
      <c r="JHW195" s="3"/>
      <c r="JHX195" s="3"/>
      <c r="JHY195" s="3"/>
      <c r="JHZ195" s="3"/>
      <c r="JIA195" s="3"/>
      <c r="JIB195" s="3"/>
      <c r="JIC195" s="3"/>
      <c r="JID195" s="3"/>
      <c r="JIE195" s="3"/>
      <c r="JIF195" s="3"/>
      <c r="JIG195" s="3"/>
      <c r="JIH195" s="3"/>
      <c r="JII195" s="3"/>
      <c r="JIJ195" s="3"/>
      <c r="JIK195" s="3"/>
      <c r="JIL195" s="3"/>
      <c r="JIM195" s="3"/>
      <c r="JIN195" s="3"/>
      <c r="JIO195" s="3"/>
      <c r="JIP195" s="3"/>
      <c r="JIQ195" s="3"/>
      <c r="JIR195" s="3"/>
      <c r="JIS195" s="3"/>
      <c r="JIT195" s="3"/>
      <c r="JIU195" s="3"/>
      <c r="JIV195" s="3"/>
      <c r="JIW195" s="3"/>
      <c r="JIX195" s="3"/>
      <c r="JIY195" s="3"/>
      <c r="JIZ195" s="3"/>
      <c r="JJA195" s="3"/>
      <c r="JJB195" s="3"/>
      <c r="JJC195" s="3"/>
      <c r="JJD195" s="3"/>
      <c r="JJE195" s="3"/>
      <c r="JJF195" s="3"/>
      <c r="JJG195" s="3"/>
      <c r="JJH195" s="3"/>
      <c r="JJI195" s="3"/>
      <c r="JJJ195" s="3"/>
      <c r="JJK195" s="3"/>
      <c r="JJL195" s="3"/>
      <c r="JJM195" s="3"/>
      <c r="JJN195" s="3"/>
      <c r="JJO195" s="3"/>
      <c r="JJP195" s="3"/>
      <c r="JJQ195" s="3"/>
      <c r="JJR195" s="3"/>
      <c r="JJS195" s="3"/>
      <c r="JJT195" s="3"/>
      <c r="JJU195" s="3"/>
      <c r="JJV195" s="3"/>
      <c r="JJW195" s="3"/>
      <c r="JJX195" s="3"/>
      <c r="JJY195" s="3"/>
      <c r="JJZ195" s="3"/>
      <c r="JKA195" s="3"/>
      <c r="JKB195" s="3"/>
      <c r="JKC195" s="3"/>
      <c r="JKD195" s="3"/>
      <c r="JKE195" s="3"/>
      <c r="JKF195" s="3"/>
      <c r="JKG195" s="3"/>
      <c r="JKH195" s="3"/>
      <c r="JKI195" s="3"/>
      <c r="JKJ195" s="3"/>
      <c r="JKK195" s="3"/>
      <c r="JKL195" s="3"/>
      <c r="JKM195" s="3"/>
      <c r="JKN195" s="3"/>
      <c r="JKO195" s="3"/>
      <c r="JKP195" s="3"/>
      <c r="JKQ195" s="3"/>
      <c r="JKR195" s="3"/>
      <c r="JKS195" s="3"/>
      <c r="JKT195" s="3"/>
      <c r="JKU195" s="3"/>
      <c r="JKV195" s="3"/>
      <c r="JKW195" s="3"/>
      <c r="JKX195" s="3"/>
      <c r="JKY195" s="3"/>
      <c r="JKZ195" s="3"/>
      <c r="JLA195" s="3"/>
      <c r="JLB195" s="3"/>
      <c r="JLC195" s="3"/>
      <c r="JLD195" s="3"/>
      <c r="JLE195" s="3"/>
      <c r="JLF195" s="3"/>
      <c r="JLG195" s="3"/>
      <c r="JLH195" s="3"/>
      <c r="JLI195" s="3"/>
      <c r="JLJ195" s="3"/>
      <c r="JLK195" s="3"/>
      <c r="JLL195" s="3"/>
      <c r="JLM195" s="3"/>
      <c r="JLN195" s="3"/>
      <c r="JLO195" s="3"/>
      <c r="JLP195" s="3"/>
      <c r="JLQ195" s="3"/>
      <c r="JLR195" s="3"/>
      <c r="JLS195" s="3"/>
      <c r="JLT195" s="3"/>
      <c r="JLU195" s="3"/>
      <c r="JLV195" s="3"/>
      <c r="JLW195" s="3"/>
      <c r="JLX195" s="3"/>
      <c r="JLY195" s="3"/>
      <c r="JLZ195" s="3"/>
      <c r="JMA195" s="3"/>
      <c r="JMB195" s="3"/>
      <c r="JMC195" s="3"/>
      <c r="JMD195" s="3"/>
      <c r="JME195" s="3"/>
      <c r="JMF195" s="3"/>
      <c r="JMG195" s="3"/>
      <c r="JMH195" s="3"/>
      <c r="JMI195" s="3"/>
      <c r="JMJ195" s="3"/>
      <c r="JMK195" s="3"/>
      <c r="JML195" s="3"/>
      <c r="JMM195" s="3"/>
      <c r="JMN195" s="3"/>
      <c r="JMO195" s="3"/>
      <c r="JMP195" s="3"/>
      <c r="JMQ195" s="3"/>
      <c r="JMR195" s="3"/>
      <c r="JMS195" s="3"/>
      <c r="JMT195" s="3"/>
      <c r="JMU195" s="3"/>
      <c r="JMV195" s="3"/>
      <c r="JMW195" s="3"/>
      <c r="JMX195" s="3"/>
      <c r="JMY195" s="3"/>
      <c r="JMZ195" s="3"/>
      <c r="JNA195" s="3"/>
      <c r="JNB195" s="3"/>
      <c r="JNC195" s="3"/>
      <c r="JND195" s="3"/>
      <c r="JNE195" s="3"/>
      <c r="JNF195" s="3"/>
      <c r="JNG195" s="3"/>
      <c r="JNH195" s="3"/>
      <c r="JNI195" s="3"/>
      <c r="JNJ195" s="3"/>
      <c r="JNK195" s="3"/>
      <c r="JNL195" s="3"/>
      <c r="JNM195" s="3"/>
      <c r="JNN195" s="3"/>
      <c r="JNO195" s="3"/>
      <c r="JNP195" s="3"/>
      <c r="JNQ195" s="3"/>
      <c r="JNR195" s="3"/>
      <c r="JNS195" s="3"/>
      <c r="JNT195" s="3"/>
      <c r="JNU195" s="3"/>
      <c r="JNV195" s="3"/>
      <c r="JNW195" s="3"/>
      <c r="JNX195" s="3"/>
      <c r="JNY195" s="3"/>
      <c r="JNZ195" s="3"/>
      <c r="JOA195" s="3"/>
      <c r="JOB195" s="3"/>
      <c r="JOC195" s="3"/>
      <c r="JOD195" s="3"/>
      <c r="JOE195" s="3"/>
      <c r="JOF195" s="3"/>
      <c r="JOG195" s="3"/>
      <c r="JOH195" s="3"/>
      <c r="JOI195" s="3"/>
      <c r="JOJ195" s="3"/>
      <c r="JOK195" s="3"/>
      <c r="JOL195" s="3"/>
      <c r="JOM195" s="3"/>
      <c r="JOO195" s="3"/>
      <c r="JOQ195" s="3"/>
      <c r="JOR195" s="3"/>
      <c r="JOS195" s="3"/>
      <c r="JOT195" s="3"/>
      <c r="JOU195" s="3"/>
      <c r="JOV195" s="3"/>
      <c r="JOW195" s="3"/>
      <c r="JOX195" s="3"/>
      <c r="JPC195" s="3"/>
      <c r="JPD195" s="3"/>
      <c r="JPE195" s="3"/>
      <c r="JPF195" s="3"/>
      <c r="JPG195" s="3"/>
      <c r="JPH195" s="3"/>
      <c r="JPI195" s="3"/>
      <c r="JPJ195" s="3"/>
      <c r="JPK195" s="3"/>
      <c r="JPL195" s="3"/>
      <c r="JPM195" s="3"/>
      <c r="JPN195" s="3"/>
      <c r="JPO195" s="3"/>
      <c r="JPP195" s="3"/>
      <c r="JPQ195" s="3"/>
      <c r="JPR195" s="3"/>
      <c r="JPS195" s="3"/>
      <c r="JPT195" s="3"/>
      <c r="JPU195" s="3"/>
      <c r="JPV195" s="3"/>
      <c r="JPW195" s="3"/>
      <c r="JPX195" s="3"/>
      <c r="JPY195" s="3"/>
      <c r="JPZ195" s="3"/>
      <c r="JQA195" s="3"/>
      <c r="JQB195" s="3"/>
      <c r="JQC195" s="3"/>
      <c r="JQD195" s="3"/>
      <c r="JQE195" s="3"/>
      <c r="JQF195" s="3"/>
      <c r="JQG195" s="3"/>
      <c r="JQH195" s="3"/>
      <c r="JQI195" s="3"/>
      <c r="JQJ195" s="3"/>
      <c r="JQK195" s="3"/>
      <c r="JQL195" s="3"/>
      <c r="JQM195" s="3"/>
      <c r="JQN195" s="3"/>
      <c r="JQO195" s="3"/>
      <c r="JQP195" s="3"/>
      <c r="JQQ195" s="3"/>
      <c r="JQR195" s="3"/>
      <c r="JQS195" s="3"/>
      <c r="JQT195" s="3"/>
      <c r="JQU195" s="3"/>
      <c r="JQV195" s="3"/>
      <c r="JQW195" s="3"/>
      <c r="JQX195" s="3"/>
      <c r="JQY195" s="3"/>
      <c r="JQZ195" s="3"/>
      <c r="JRA195" s="3"/>
      <c r="JRB195" s="3"/>
      <c r="JRC195" s="3"/>
      <c r="JRD195" s="3"/>
      <c r="JRE195" s="3"/>
      <c r="JRF195" s="3"/>
      <c r="JRG195" s="3"/>
      <c r="JRH195" s="3"/>
      <c r="JRI195" s="3"/>
      <c r="JRJ195" s="3"/>
      <c r="JRK195" s="3"/>
      <c r="JRL195" s="3"/>
      <c r="JRM195" s="3"/>
      <c r="JRN195" s="3"/>
      <c r="JRO195" s="3"/>
      <c r="JRP195" s="3"/>
      <c r="JRQ195" s="3"/>
      <c r="JRR195" s="3"/>
      <c r="JRS195" s="3"/>
      <c r="JRT195" s="3"/>
      <c r="JRU195" s="3"/>
      <c r="JRV195" s="3"/>
      <c r="JRW195" s="3"/>
      <c r="JRX195" s="3"/>
      <c r="JRY195" s="3"/>
      <c r="JRZ195" s="3"/>
      <c r="JSA195" s="3"/>
      <c r="JSB195" s="3"/>
      <c r="JSC195" s="3"/>
      <c r="JSD195" s="3"/>
      <c r="JSE195" s="3"/>
      <c r="JSF195" s="3"/>
      <c r="JSG195" s="3"/>
      <c r="JSH195" s="3"/>
      <c r="JSI195" s="3"/>
      <c r="JSJ195" s="3"/>
      <c r="JSK195" s="3"/>
      <c r="JSL195" s="3"/>
      <c r="JSM195" s="3"/>
      <c r="JSN195" s="3"/>
      <c r="JSO195" s="3"/>
      <c r="JSP195" s="3"/>
      <c r="JSQ195" s="3"/>
      <c r="JSR195" s="3"/>
      <c r="JSS195" s="3"/>
      <c r="JST195" s="3"/>
      <c r="JSU195" s="3"/>
      <c r="JSV195" s="3"/>
      <c r="JSW195" s="3"/>
      <c r="JSX195" s="3"/>
      <c r="JSY195" s="3"/>
      <c r="JSZ195" s="3"/>
      <c r="JTA195" s="3"/>
      <c r="JTB195" s="3"/>
      <c r="JTC195" s="3"/>
      <c r="JTD195" s="3"/>
      <c r="JTE195" s="3"/>
      <c r="JTF195" s="3"/>
      <c r="JTG195" s="3"/>
      <c r="JTH195" s="3"/>
      <c r="JTI195" s="3"/>
      <c r="JTJ195" s="3"/>
      <c r="JTK195" s="3"/>
      <c r="JTL195" s="3"/>
      <c r="JTM195" s="3"/>
      <c r="JTN195" s="3"/>
      <c r="JTO195" s="3"/>
      <c r="JTP195" s="3"/>
      <c r="JTQ195" s="3"/>
      <c r="JTR195" s="3"/>
      <c r="JTS195" s="3"/>
      <c r="JTT195" s="3"/>
      <c r="JTU195" s="3"/>
      <c r="JTV195" s="3"/>
      <c r="JTW195" s="3"/>
      <c r="JTX195" s="3"/>
      <c r="JTY195" s="3"/>
      <c r="JTZ195" s="3"/>
      <c r="JUA195" s="3"/>
      <c r="JUB195" s="3"/>
      <c r="JUC195" s="3"/>
      <c r="JUD195" s="3"/>
      <c r="JUE195" s="3"/>
      <c r="JUF195" s="3"/>
      <c r="JUG195" s="3"/>
      <c r="JUH195" s="3"/>
      <c r="JUI195" s="3"/>
      <c r="JUJ195" s="3"/>
      <c r="JUK195" s="3"/>
      <c r="JUL195" s="3"/>
      <c r="JUM195" s="3"/>
      <c r="JUN195" s="3"/>
      <c r="JUO195" s="3"/>
      <c r="JUP195" s="3"/>
      <c r="JUQ195" s="3"/>
      <c r="JUR195" s="3"/>
      <c r="JUS195" s="3"/>
      <c r="JUT195" s="3"/>
      <c r="JUU195" s="3"/>
      <c r="JUV195" s="3"/>
      <c r="JUW195" s="3"/>
      <c r="JUX195" s="3"/>
      <c r="JUY195" s="3"/>
      <c r="JUZ195" s="3"/>
      <c r="JVA195" s="3"/>
      <c r="JVB195" s="3"/>
      <c r="JVC195" s="3"/>
      <c r="JVD195" s="3"/>
      <c r="JVE195" s="3"/>
      <c r="JVF195" s="3"/>
      <c r="JVG195" s="3"/>
      <c r="JVH195" s="3"/>
      <c r="JVI195" s="3"/>
      <c r="JVJ195" s="3"/>
      <c r="JVK195" s="3"/>
      <c r="JVL195" s="3"/>
      <c r="JVM195" s="3"/>
      <c r="JVN195" s="3"/>
      <c r="JVO195" s="3"/>
      <c r="JVP195" s="3"/>
      <c r="JVQ195" s="3"/>
      <c r="JVR195" s="3"/>
      <c r="JVS195" s="3"/>
      <c r="JVT195" s="3"/>
      <c r="JVU195" s="3"/>
      <c r="JVV195" s="3"/>
      <c r="JVW195" s="3"/>
      <c r="JVX195" s="3"/>
      <c r="JVY195" s="3"/>
      <c r="JVZ195" s="3"/>
      <c r="JWA195" s="3"/>
      <c r="JWB195" s="3"/>
      <c r="JWC195" s="3"/>
      <c r="JWD195" s="3"/>
      <c r="JWE195" s="3"/>
      <c r="JWF195" s="3"/>
      <c r="JWG195" s="3"/>
      <c r="JWH195" s="3"/>
      <c r="JWI195" s="3"/>
      <c r="JWJ195" s="3"/>
      <c r="JWK195" s="3"/>
      <c r="JWL195" s="3"/>
      <c r="JWM195" s="3"/>
      <c r="JWN195" s="3"/>
      <c r="JWO195" s="3"/>
      <c r="JWP195" s="3"/>
      <c r="JWQ195" s="3"/>
      <c r="JWR195" s="3"/>
      <c r="JWS195" s="3"/>
      <c r="JWT195" s="3"/>
      <c r="JWU195" s="3"/>
      <c r="JWV195" s="3"/>
      <c r="JWW195" s="3"/>
      <c r="JWX195" s="3"/>
      <c r="JWY195" s="3"/>
      <c r="JWZ195" s="3"/>
      <c r="JXA195" s="3"/>
      <c r="JXB195" s="3"/>
      <c r="JXC195" s="3"/>
      <c r="JXD195" s="3"/>
      <c r="JXE195" s="3"/>
      <c r="JXF195" s="3"/>
      <c r="JXG195" s="3"/>
      <c r="JXH195" s="3"/>
      <c r="JXI195" s="3"/>
      <c r="JXJ195" s="3"/>
      <c r="JXK195" s="3"/>
      <c r="JXL195" s="3"/>
      <c r="JXM195" s="3"/>
      <c r="JXN195" s="3"/>
      <c r="JXO195" s="3"/>
      <c r="JXP195" s="3"/>
      <c r="JXQ195" s="3"/>
      <c r="JXR195" s="3"/>
      <c r="JXS195" s="3"/>
      <c r="JXT195" s="3"/>
      <c r="JXU195" s="3"/>
      <c r="JXV195" s="3"/>
      <c r="JXW195" s="3"/>
      <c r="JXX195" s="3"/>
      <c r="JXY195" s="3"/>
      <c r="JXZ195" s="3"/>
      <c r="JYA195" s="3"/>
      <c r="JYB195" s="3"/>
      <c r="JYC195" s="3"/>
      <c r="JYD195" s="3"/>
      <c r="JYE195" s="3"/>
      <c r="JYF195" s="3"/>
      <c r="JYG195" s="3"/>
      <c r="JYH195" s="3"/>
      <c r="JYI195" s="3"/>
      <c r="JYK195" s="3"/>
      <c r="JYM195" s="3"/>
      <c r="JYN195" s="3"/>
      <c r="JYO195" s="3"/>
      <c r="JYP195" s="3"/>
      <c r="JYQ195" s="3"/>
      <c r="JYR195" s="3"/>
      <c r="JYS195" s="3"/>
      <c r="JYT195" s="3"/>
      <c r="JYY195" s="3"/>
      <c r="JYZ195" s="3"/>
      <c r="JZA195" s="3"/>
      <c r="JZB195" s="3"/>
      <c r="JZC195" s="3"/>
      <c r="JZD195" s="3"/>
      <c r="JZE195" s="3"/>
      <c r="JZF195" s="3"/>
      <c r="JZG195" s="3"/>
      <c r="JZH195" s="3"/>
      <c r="JZI195" s="3"/>
      <c r="JZJ195" s="3"/>
      <c r="JZK195" s="3"/>
      <c r="JZL195" s="3"/>
      <c r="JZM195" s="3"/>
      <c r="JZN195" s="3"/>
      <c r="JZO195" s="3"/>
      <c r="JZP195" s="3"/>
      <c r="JZQ195" s="3"/>
      <c r="JZR195" s="3"/>
      <c r="JZS195" s="3"/>
      <c r="JZT195" s="3"/>
      <c r="JZU195" s="3"/>
      <c r="JZV195" s="3"/>
      <c r="JZW195" s="3"/>
      <c r="JZX195" s="3"/>
      <c r="JZY195" s="3"/>
      <c r="JZZ195" s="3"/>
      <c r="KAA195" s="3"/>
      <c r="KAB195" s="3"/>
      <c r="KAC195" s="3"/>
      <c r="KAD195" s="3"/>
      <c r="KAE195" s="3"/>
      <c r="KAF195" s="3"/>
      <c r="KAG195" s="3"/>
      <c r="KAH195" s="3"/>
      <c r="KAI195" s="3"/>
      <c r="KAJ195" s="3"/>
      <c r="KAK195" s="3"/>
      <c r="KAL195" s="3"/>
      <c r="KAM195" s="3"/>
      <c r="KAN195" s="3"/>
      <c r="KAO195" s="3"/>
      <c r="KAP195" s="3"/>
      <c r="KAQ195" s="3"/>
      <c r="KAR195" s="3"/>
      <c r="KAS195" s="3"/>
      <c r="KAT195" s="3"/>
      <c r="KAU195" s="3"/>
      <c r="KAV195" s="3"/>
      <c r="KAW195" s="3"/>
      <c r="KAX195" s="3"/>
      <c r="KAY195" s="3"/>
      <c r="KAZ195" s="3"/>
      <c r="KBA195" s="3"/>
      <c r="KBB195" s="3"/>
      <c r="KBC195" s="3"/>
      <c r="KBD195" s="3"/>
      <c r="KBE195" s="3"/>
      <c r="KBF195" s="3"/>
      <c r="KBG195" s="3"/>
      <c r="KBH195" s="3"/>
      <c r="KBI195" s="3"/>
      <c r="KBJ195" s="3"/>
      <c r="KBK195" s="3"/>
      <c r="KBL195" s="3"/>
      <c r="KBM195" s="3"/>
      <c r="KBN195" s="3"/>
      <c r="KBO195" s="3"/>
      <c r="KBP195" s="3"/>
      <c r="KBQ195" s="3"/>
      <c r="KBR195" s="3"/>
      <c r="KBS195" s="3"/>
      <c r="KBT195" s="3"/>
      <c r="KBU195" s="3"/>
      <c r="KBV195" s="3"/>
      <c r="KBW195" s="3"/>
      <c r="KBX195" s="3"/>
      <c r="KBY195" s="3"/>
      <c r="KBZ195" s="3"/>
      <c r="KCA195" s="3"/>
      <c r="KCB195" s="3"/>
      <c r="KCC195" s="3"/>
      <c r="KCD195" s="3"/>
      <c r="KCE195" s="3"/>
      <c r="KCF195" s="3"/>
      <c r="KCG195" s="3"/>
      <c r="KCH195" s="3"/>
      <c r="KCI195" s="3"/>
      <c r="KCJ195" s="3"/>
      <c r="KCK195" s="3"/>
      <c r="KCL195" s="3"/>
      <c r="KCM195" s="3"/>
      <c r="KCN195" s="3"/>
      <c r="KCO195" s="3"/>
      <c r="KCP195" s="3"/>
      <c r="KCQ195" s="3"/>
      <c r="KCR195" s="3"/>
      <c r="KCS195" s="3"/>
      <c r="KCT195" s="3"/>
      <c r="KCU195" s="3"/>
      <c r="KCV195" s="3"/>
      <c r="KCW195" s="3"/>
      <c r="KCX195" s="3"/>
      <c r="KCY195" s="3"/>
      <c r="KCZ195" s="3"/>
      <c r="KDA195" s="3"/>
      <c r="KDB195" s="3"/>
      <c r="KDC195" s="3"/>
      <c r="KDD195" s="3"/>
      <c r="KDE195" s="3"/>
      <c r="KDF195" s="3"/>
      <c r="KDG195" s="3"/>
      <c r="KDH195" s="3"/>
      <c r="KDI195" s="3"/>
      <c r="KDJ195" s="3"/>
      <c r="KDK195" s="3"/>
      <c r="KDL195" s="3"/>
      <c r="KDM195" s="3"/>
      <c r="KDN195" s="3"/>
      <c r="KDO195" s="3"/>
      <c r="KDP195" s="3"/>
      <c r="KDQ195" s="3"/>
      <c r="KDR195" s="3"/>
      <c r="KDS195" s="3"/>
      <c r="KDT195" s="3"/>
      <c r="KDU195" s="3"/>
      <c r="KDV195" s="3"/>
      <c r="KDW195" s="3"/>
      <c r="KDX195" s="3"/>
      <c r="KDY195" s="3"/>
      <c r="KDZ195" s="3"/>
      <c r="KEA195" s="3"/>
      <c r="KEB195" s="3"/>
      <c r="KEC195" s="3"/>
      <c r="KED195" s="3"/>
      <c r="KEE195" s="3"/>
      <c r="KEF195" s="3"/>
      <c r="KEG195" s="3"/>
      <c r="KEH195" s="3"/>
      <c r="KEI195" s="3"/>
      <c r="KEJ195" s="3"/>
      <c r="KEK195" s="3"/>
      <c r="KEL195" s="3"/>
      <c r="KEM195" s="3"/>
      <c r="KEN195" s="3"/>
      <c r="KEO195" s="3"/>
      <c r="KEP195" s="3"/>
      <c r="KEQ195" s="3"/>
      <c r="KER195" s="3"/>
      <c r="KES195" s="3"/>
      <c r="KET195" s="3"/>
      <c r="KEU195" s="3"/>
      <c r="KEV195" s="3"/>
      <c r="KEW195" s="3"/>
      <c r="KEX195" s="3"/>
      <c r="KEY195" s="3"/>
      <c r="KEZ195" s="3"/>
      <c r="KFA195" s="3"/>
      <c r="KFB195" s="3"/>
      <c r="KFC195" s="3"/>
      <c r="KFD195" s="3"/>
      <c r="KFE195" s="3"/>
      <c r="KFF195" s="3"/>
      <c r="KFG195" s="3"/>
      <c r="KFH195" s="3"/>
      <c r="KFI195" s="3"/>
      <c r="KFJ195" s="3"/>
      <c r="KFK195" s="3"/>
      <c r="KFL195" s="3"/>
      <c r="KFM195" s="3"/>
      <c r="KFN195" s="3"/>
      <c r="KFO195" s="3"/>
      <c r="KFP195" s="3"/>
      <c r="KFQ195" s="3"/>
      <c r="KFR195" s="3"/>
      <c r="KFS195" s="3"/>
      <c r="KFT195" s="3"/>
      <c r="KFU195" s="3"/>
      <c r="KFV195" s="3"/>
      <c r="KFW195" s="3"/>
      <c r="KFX195" s="3"/>
      <c r="KFY195" s="3"/>
      <c r="KFZ195" s="3"/>
      <c r="KGA195" s="3"/>
      <c r="KGB195" s="3"/>
      <c r="KGC195" s="3"/>
      <c r="KGD195" s="3"/>
      <c r="KGE195" s="3"/>
      <c r="KGF195" s="3"/>
      <c r="KGG195" s="3"/>
      <c r="KGH195" s="3"/>
      <c r="KGI195" s="3"/>
      <c r="KGJ195" s="3"/>
      <c r="KGK195" s="3"/>
      <c r="KGL195" s="3"/>
      <c r="KGM195" s="3"/>
      <c r="KGN195" s="3"/>
      <c r="KGO195" s="3"/>
      <c r="KGP195" s="3"/>
      <c r="KGQ195" s="3"/>
      <c r="KGR195" s="3"/>
      <c r="KGS195" s="3"/>
      <c r="KGT195" s="3"/>
      <c r="KGU195" s="3"/>
      <c r="KGV195" s="3"/>
      <c r="KGW195" s="3"/>
      <c r="KGX195" s="3"/>
      <c r="KGY195" s="3"/>
      <c r="KGZ195" s="3"/>
      <c r="KHA195" s="3"/>
      <c r="KHB195" s="3"/>
      <c r="KHC195" s="3"/>
      <c r="KHD195" s="3"/>
      <c r="KHE195" s="3"/>
      <c r="KHF195" s="3"/>
      <c r="KHG195" s="3"/>
      <c r="KHH195" s="3"/>
      <c r="KHI195" s="3"/>
      <c r="KHJ195" s="3"/>
      <c r="KHK195" s="3"/>
      <c r="KHL195" s="3"/>
      <c r="KHM195" s="3"/>
      <c r="KHN195" s="3"/>
      <c r="KHO195" s="3"/>
      <c r="KHP195" s="3"/>
      <c r="KHQ195" s="3"/>
      <c r="KHR195" s="3"/>
      <c r="KHS195" s="3"/>
      <c r="KHT195" s="3"/>
      <c r="KHU195" s="3"/>
      <c r="KHV195" s="3"/>
      <c r="KHW195" s="3"/>
      <c r="KHX195" s="3"/>
      <c r="KHY195" s="3"/>
      <c r="KHZ195" s="3"/>
      <c r="KIA195" s="3"/>
      <c r="KIB195" s="3"/>
      <c r="KIC195" s="3"/>
      <c r="KID195" s="3"/>
      <c r="KIE195" s="3"/>
      <c r="KIG195" s="3"/>
      <c r="KII195" s="3"/>
      <c r="KIJ195" s="3"/>
      <c r="KIK195" s="3"/>
      <c r="KIL195" s="3"/>
      <c r="KIM195" s="3"/>
      <c r="KIN195" s="3"/>
      <c r="KIO195" s="3"/>
      <c r="KIP195" s="3"/>
      <c r="KIU195" s="3"/>
      <c r="KIV195" s="3"/>
      <c r="KIW195" s="3"/>
      <c r="KIX195" s="3"/>
      <c r="KIY195" s="3"/>
      <c r="KIZ195" s="3"/>
      <c r="KJA195" s="3"/>
      <c r="KJB195" s="3"/>
      <c r="KJC195" s="3"/>
      <c r="KJD195" s="3"/>
      <c r="KJE195" s="3"/>
      <c r="KJF195" s="3"/>
      <c r="KJG195" s="3"/>
      <c r="KJH195" s="3"/>
      <c r="KJI195" s="3"/>
      <c r="KJJ195" s="3"/>
      <c r="KJK195" s="3"/>
      <c r="KJL195" s="3"/>
      <c r="KJM195" s="3"/>
      <c r="KJN195" s="3"/>
      <c r="KJO195" s="3"/>
      <c r="KJP195" s="3"/>
      <c r="KJQ195" s="3"/>
      <c r="KJR195" s="3"/>
      <c r="KJS195" s="3"/>
      <c r="KJT195" s="3"/>
      <c r="KJU195" s="3"/>
      <c r="KJV195" s="3"/>
      <c r="KJW195" s="3"/>
      <c r="KJX195" s="3"/>
      <c r="KJY195" s="3"/>
      <c r="KJZ195" s="3"/>
      <c r="KKA195" s="3"/>
      <c r="KKB195" s="3"/>
      <c r="KKC195" s="3"/>
      <c r="KKD195" s="3"/>
      <c r="KKE195" s="3"/>
      <c r="KKF195" s="3"/>
      <c r="KKG195" s="3"/>
      <c r="KKH195" s="3"/>
      <c r="KKI195" s="3"/>
      <c r="KKJ195" s="3"/>
      <c r="KKK195" s="3"/>
      <c r="KKL195" s="3"/>
      <c r="KKM195" s="3"/>
      <c r="KKN195" s="3"/>
      <c r="KKO195" s="3"/>
      <c r="KKP195" s="3"/>
      <c r="KKQ195" s="3"/>
      <c r="KKR195" s="3"/>
      <c r="KKS195" s="3"/>
      <c r="KKT195" s="3"/>
      <c r="KKU195" s="3"/>
      <c r="KKV195" s="3"/>
      <c r="KKW195" s="3"/>
      <c r="KKX195" s="3"/>
      <c r="KKY195" s="3"/>
      <c r="KKZ195" s="3"/>
      <c r="KLA195" s="3"/>
      <c r="KLB195" s="3"/>
      <c r="KLC195" s="3"/>
      <c r="KLD195" s="3"/>
      <c r="KLE195" s="3"/>
      <c r="KLF195" s="3"/>
      <c r="KLG195" s="3"/>
      <c r="KLH195" s="3"/>
      <c r="KLI195" s="3"/>
      <c r="KLJ195" s="3"/>
      <c r="KLK195" s="3"/>
      <c r="KLL195" s="3"/>
      <c r="KLM195" s="3"/>
      <c r="KLN195" s="3"/>
      <c r="KLO195" s="3"/>
      <c r="KLP195" s="3"/>
      <c r="KLQ195" s="3"/>
      <c r="KLR195" s="3"/>
      <c r="KLS195" s="3"/>
      <c r="KLT195" s="3"/>
      <c r="KLU195" s="3"/>
      <c r="KLV195" s="3"/>
      <c r="KLW195" s="3"/>
      <c r="KLX195" s="3"/>
      <c r="KLY195" s="3"/>
      <c r="KLZ195" s="3"/>
      <c r="KMA195" s="3"/>
      <c r="KMB195" s="3"/>
      <c r="KMC195" s="3"/>
      <c r="KMD195" s="3"/>
      <c r="KME195" s="3"/>
      <c r="KMF195" s="3"/>
      <c r="KMG195" s="3"/>
      <c r="KMH195" s="3"/>
      <c r="KMI195" s="3"/>
      <c r="KMJ195" s="3"/>
      <c r="KMK195" s="3"/>
      <c r="KML195" s="3"/>
      <c r="KMM195" s="3"/>
      <c r="KMN195" s="3"/>
      <c r="KMO195" s="3"/>
      <c r="KMP195" s="3"/>
      <c r="KMQ195" s="3"/>
      <c r="KMR195" s="3"/>
      <c r="KMS195" s="3"/>
      <c r="KMT195" s="3"/>
      <c r="KMU195" s="3"/>
      <c r="KMV195" s="3"/>
      <c r="KMW195" s="3"/>
      <c r="KMX195" s="3"/>
      <c r="KMY195" s="3"/>
      <c r="KMZ195" s="3"/>
      <c r="KNA195" s="3"/>
      <c r="KNB195" s="3"/>
      <c r="KNC195" s="3"/>
      <c r="KND195" s="3"/>
      <c r="KNE195" s="3"/>
      <c r="KNF195" s="3"/>
      <c r="KNG195" s="3"/>
      <c r="KNH195" s="3"/>
      <c r="KNI195" s="3"/>
      <c r="KNJ195" s="3"/>
      <c r="KNK195" s="3"/>
      <c r="KNL195" s="3"/>
      <c r="KNM195" s="3"/>
      <c r="KNN195" s="3"/>
      <c r="KNO195" s="3"/>
      <c r="KNP195" s="3"/>
      <c r="KNQ195" s="3"/>
      <c r="KNR195" s="3"/>
      <c r="KNS195" s="3"/>
      <c r="KNT195" s="3"/>
      <c r="KNU195" s="3"/>
      <c r="KNV195" s="3"/>
      <c r="KNW195" s="3"/>
      <c r="KNX195" s="3"/>
      <c r="KNY195" s="3"/>
      <c r="KNZ195" s="3"/>
      <c r="KOA195" s="3"/>
      <c r="KOB195" s="3"/>
      <c r="KOC195" s="3"/>
      <c r="KOD195" s="3"/>
      <c r="KOE195" s="3"/>
      <c r="KOF195" s="3"/>
      <c r="KOG195" s="3"/>
      <c r="KOH195" s="3"/>
      <c r="KOI195" s="3"/>
      <c r="KOJ195" s="3"/>
      <c r="KOK195" s="3"/>
      <c r="KOL195" s="3"/>
      <c r="KOM195" s="3"/>
      <c r="KON195" s="3"/>
      <c r="KOO195" s="3"/>
      <c r="KOP195" s="3"/>
      <c r="KOQ195" s="3"/>
      <c r="KOR195" s="3"/>
      <c r="KOS195" s="3"/>
      <c r="KOT195" s="3"/>
      <c r="KOU195" s="3"/>
      <c r="KOV195" s="3"/>
      <c r="KOW195" s="3"/>
      <c r="KOX195" s="3"/>
      <c r="KOY195" s="3"/>
      <c r="KOZ195" s="3"/>
      <c r="KPA195" s="3"/>
      <c r="KPB195" s="3"/>
      <c r="KPC195" s="3"/>
      <c r="KPD195" s="3"/>
      <c r="KPE195" s="3"/>
      <c r="KPF195" s="3"/>
      <c r="KPG195" s="3"/>
      <c r="KPH195" s="3"/>
      <c r="KPI195" s="3"/>
      <c r="KPJ195" s="3"/>
      <c r="KPK195" s="3"/>
      <c r="KPL195" s="3"/>
      <c r="KPM195" s="3"/>
      <c r="KPN195" s="3"/>
      <c r="KPO195" s="3"/>
      <c r="KPP195" s="3"/>
      <c r="KPQ195" s="3"/>
      <c r="KPR195" s="3"/>
      <c r="KPS195" s="3"/>
      <c r="KPT195" s="3"/>
      <c r="KPU195" s="3"/>
      <c r="KPV195" s="3"/>
      <c r="KPW195" s="3"/>
      <c r="KPX195" s="3"/>
      <c r="KPY195" s="3"/>
      <c r="KPZ195" s="3"/>
      <c r="KQA195" s="3"/>
      <c r="KQB195" s="3"/>
      <c r="KQC195" s="3"/>
      <c r="KQD195" s="3"/>
      <c r="KQE195" s="3"/>
      <c r="KQF195" s="3"/>
      <c r="KQG195" s="3"/>
      <c r="KQH195" s="3"/>
      <c r="KQI195" s="3"/>
      <c r="KQJ195" s="3"/>
      <c r="KQK195" s="3"/>
      <c r="KQL195" s="3"/>
      <c r="KQM195" s="3"/>
      <c r="KQN195" s="3"/>
      <c r="KQO195" s="3"/>
      <c r="KQP195" s="3"/>
      <c r="KQQ195" s="3"/>
      <c r="KQR195" s="3"/>
      <c r="KQS195" s="3"/>
      <c r="KQT195" s="3"/>
      <c r="KQU195" s="3"/>
      <c r="KQV195" s="3"/>
      <c r="KQW195" s="3"/>
      <c r="KQX195" s="3"/>
      <c r="KQY195" s="3"/>
      <c r="KQZ195" s="3"/>
      <c r="KRA195" s="3"/>
      <c r="KRB195" s="3"/>
      <c r="KRC195" s="3"/>
      <c r="KRD195" s="3"/>
      <c r="KRE195" s="3"/>
      <c r="KRF195" s="3"/>
      <c r="KRG195" s="3"/>
      <c r="KRH195" s="3"/>
      <c r="KRI195" s="3"/>
      <c r="KRJ195" s="3"/>
      <c r="KRK195" s="3"/>
      <c r="KRL195" s="3"/>
      <c r="KRM195" s="3"/>
      <c r="KRN195" s="3"/>
      <c r="KRO195" s="3"/>
      <c r="KRP195" s="3"/>
      <c r="KRQ195" s="3"/>
      <c r="KRR195" s="3"/>
      <c r="KRS195" s="3"/>
      <c r="KRT195" s="3"/>
      <c r="KRU195" s="3"/>
      <c r="KRV195" s="3"/>
      <c r="KRW195" s="3"/>
      <c r="KRX195" s="3"/>
      <c r="KRY195" s="3"/>
      <c r="KRZ195" s="3"/>
      <c r="KSA195" s="3"/>
      <c r="KSC195" s="3"/>
      <c r="KSE195" s="3"/>
      <c r="KSF195" s="3"/>
      <c r="KSG195" s="3"/>
      <c r="KSH195" s="3"/>
      <c r="KSI195" s="3"/>
      <c r="KSJ195" s="3"/>
      <c r="KSK195" s="3"/>
      <c r="KSL195" s="3"/>
      <c r="KSQ195" s="3"/>
      <c r="KSR195" s="3"/>
      <c r="KSS195" s="3"/>
      <c r="KST195" s="3"/>
      <c r="KSU195" s="3"/>
      <c r="KSV195" s="3"/>
      <c r="KSW195" s="3"/>
      <c r="KSX195" s="3"/>
      <c r="KSY195" s="3"/>
      <c r="KSZ195" s="3"/>
      <c r="KTA195" s="3"/>
      <c r="KTB195" s="3"/>
      <c r="KTC195" s="3"/>
      <c r="KTD195" s="3"/>
      <c r="KTE195" s="3"/>
      <c r="KTF195" s="3"/>
      <c r="KTG195" s="3"/>
      <c r="KTH195" s="3"/>
      <c r="KTI195" s="3"/>
      <c r="KTJ195" s="3"/>
      <c r="KTK195" s="3"/>
      <c r="KTL195" s="3"/>
      <c r="KTM195" s="3"/>
      <c r="KTN195" s="3"/>
      <c r="KTO195" s="3"/>
      <c r="KTP195" s="3"/>
      <c r="KTQ195" s="3"/>
      <c r="KTR195" s="3"/>
      <c r="KTS195" s="3"/>
      <c r="KTT195" s="3"/>
      <c r="KTU195" s="3"/>
      <c r="KTV195" s="3"/>
      <c r="KTW195" s="3"/>
      <c r="KTX195" s="3"/>
      <c r="KTY195" s="3"/>
      <c r="KTZ195" s="3"/>
      <c r="KUA195" s="3"/>
      <c r="KUB195" s="3"/>
      <c r="KUC195" s="3"/>
      <c r="KUD195" s="3"/>
      <c r="KUE195" s="3"/>
      <c r="KUF195" s="3"/>
      <c r="KUG195" s="3"/>
      <c r="KUH195" s="3"/>
      <c r="KUI195" s="3"/>
      <c r="KUJ195" s="3"/>
      <c r="KUK195" s="3"/>
      <c r="KUL195" s="3"/>
      <c r="KUM195" s="3"/>
      <c r="KUN195" s="3"/>
      <c r="KUO195" s="3"/>
      <c r="KUP195" s="3"/>
      <c r="KUQ195" s="3"/>
      <c r="KUR195" s="3"/>
      <c r="KUS195" s="3"/>
      <c r="KUT195" s="3"/>
      <c r="KUU195" s="3"/>
      <c r="KUV195" s="3"/>
      <c r="KUW195" s="3"/>
      <c r="KUX195" s="3"/>
      <c r="KUY195" s="3"/>
      <c r="KUZ195" s="3"/>
      <c r="KVA195" s="3"/>
      <c r="KVB195" s="3"/>
      <c r="KVC195" s="3"/>
      <c r="KVD195" s="3"/>
      <c r="KVE195" s="3"/>
      <c r="KVF195" s="3"/>
      <c r="KVG195" s="3"/>
      <c r="KVH195" s="3"/>
      <c r="KVI195" s="3"/>
      <c r="KVJ195" s="3"/>
      <c r="KVK195" s="3"/>
      <c r="KVL195" s="3"/>
      <c r="KVM195" s="3"/>
      <c r="KVN195" s="3"/>
      <c r="KVO195" s="3"/>
      <c r="KVP195" s="3"/>
      <c r="KVQ195" s="3"/>
      <c r="KVR195" s="3"/>
      <c r="KVS195" s="3"/>
      <c r="KVT195" s="3"/>
      <c r="KVU195" s="3"/>
      <c r="KVV195" s="3"/>
      <c r="KVW195" s="3"/>
      <c r="KVX195" s="3"/>
      <c r="KVY195" s="3"/>
      <c r="KVZ195" s="3"/>
      <c r="KWA195" s="3"/>
      <c r="KWB195" s="3"/>
      <c r="KWC195" s="3"/>
      <c r="KWD195" s="3"/>
      <c r="KWE195" s="3"/>
      <c r="KWF195" s="3"/>
      <c r="KWG195" s="3"/>
      <c r="KWH195" s="3"/>
      <c r="KWI195" s="3"/>
      <c r="KWJ195" s="3"/>
      <c r="KWK195" s="3"/>
      <c r="KWL195" s="3"/>
      <c r="KWM195" s="3"/>
      <c r="KWN195" s="3"/>
      <c r="KWO195" s="3"/>
      <c r="KWP195" s="3"/>
      <c r="KWQ195" s="3"/>
      <c r="KWR195" s="3"/>
      <c r="KWS195" s="3"/>
      <c r="KWT195" s="3"/>
      <c r="KWU195" s="3"/>
      <c r="KWV195" s="3"/>
      <c r="KWW195" s="3"/>
      <c r="KWX195" s="3"/>
      <c r="KWY195" s="3"/>
      <c r="KWZ195" s="3"/>
      <c r="KXA195" s="3"/>
      <c r="KXB195" s="3"/>
      <c r="KXC195" s="3"/>
      <c r="KXD195" s="3"/>
      <c r="KXE195" s="3"/>
      <c r="KXF195" s="3"/>
      <c r="KXG195" s="3"/>
      <c r="KXH195" s="3"/>
      <c r="KXI195" s="3"/>
      <c r="KXJ195" s="3"/>
      <c r="KXK195" s="3"/>
      <c r="KXL195" s="3"/>
      <c r="KXM195" s="3"/>
      <c r="KXN195" s="3"/>
      <c r="KXO195" s="3"/>
      <c r="KXP195" s="3"/>
      <c r="KXQ195" s="3"/>
      <c r="KXR195" s="3"/>
      <c r="KXS195" s="3"/>
      <c r="KXT195" s="3"/>
      <c r="KXU195" s="3"/>
      <c r="KXV195" s="3"/>
      <c r="KXW195" s="3"/>
      <c r="KXX195" s="3"/>
      <c r="KXY195" s="3"/>
      <c r="KXZ195" s="3"/>
      <c r="KYA195" s="3"/>
      <c r="KYB195" s="3"/>
      <c r="KYC195" s="3"/>
      <c r="KYD195" s="3"/>
      <c r="KYE195" s="3"/>
      <c r="KYF195" s="3"/>
      <c r="KYG195" s="3"/>
      <c r="KYH195" s="3"/>
      <c r="KYI195" s="3"/>
      <c r="KYJ195" s="3"/>
      <c r="KYK195" s="3"/>
      <c r="KYL195" s="3"/>
      <c r="KYM195" s="3"/>
      <c r="KYN195" s="3"/>
      <c r="KYO195" s="3"/>
      <c r="KYP195" s="3"/>
      <c r="KYQ195" s="3"/>
      <c r="KYR195" s="3"/>
      <c r="KYS195" s="3"/>
      <c r="KYT195" s="3"/>
      <c r="KYU195" s="3"/>
      <c r="KYV195" s="3"/>
      <c r="KYW195" s="3"/>
      <c r="KYX195" s="3"/>
      <c r="KYY195" s="3"/>
      <c r="KYZ195" s="3"/>
      <c r="KZA195" s="3"/>
      <c r="KZB195" s="3"/>
      <c r="KZC195" s="3"/>
      <c r="KZD195" s="3"/>
      <c r="KZE195" s="3"/>
      <c r="KZF195" s="3"/>
      <c r="KZG195" s="3"/>
      <c r="KZH195" s="3"/>
      <c r="KZI195" s="3"/>
      <c r="KZJ195" s="3"/>
      <c r="KZK195" s="3"/>
      <c r="KZL195" s="3"/>
      <c r="KZM195" s="3"/>
      <c r="KZN195" s="3"/>
      <c r="KZO195" s="3"/>
      <c r="KZP195" s="3"/>
      <c r="KZQ195" s="3"/>
      <c r="KZR195" s="3"/>
      <c r="KZS195" s="3"/>
      <c r="KZT195" s="3"/>
      <c r="KZU195" s="3"/>
      <c r="KZV195" s="3"/>
      <c r="KZW195" s="3"/>
      <c r="KZX195" s="3"/>
      <c r="KZY195" s="3"/>
      <c r="KZZ195" s="3"/>
      <c r="LAA195" s="3"/>
      <c r="LAB195" s="3"/>
      <c r="LAC195" s="3"/>
      <c r="LAD195" s="3"/>
      <c r="LAE195" s="3"/>
      <c r="LAF195" s="3"/>
      <c r="LAG195" s="3"/>
      <c r="LAH195" s="3"/>
      <c r="LAI195" s="3"/>
      <c r="LAJ195" s="3"/>
      <c r="LAK195" s="3"/>
      <c r="LAL195" s="3"/>
      <c r="LAM195" s="3"/>
      <c r="LAN195" s="3"/>
      <c r="LAO195" s="3"/>
      <c r="LAP195" s="3"/>
      <c r="LAQ195" s="3"/>
      <c r="LAR195" s="3"/>
      <c r="LAS195" s="3"/>
      <c r="LAT195" s="3"/>
      <c r="LAU195" s="3"/>
      <c r="LAV195" s="3"/>
      <c r="LAW195" s="3"/>
      <c r="LAX195" s="3"/>
      <c r="LAY195" s="3"/>
      <c r="LAZ195" s="3"/>
      <c r="LBA195" s="3"/>
      <c r="LBB195" s="3"/>
      <c r="LBC195" s="3"/>
      <c r="LBD195" s="3"/>
      <c r="LBE195" s="3"/>
      <c r="LBF195" s="3"/>
      <c r="LBG195" s="3"/>
      <c r="LBH195" s="3"/>
      <c r="LBI195" s="3"/>
      <c r="LBJ195" s="3"/>
      <c r="LBK195" s="3"/>
      <c r="LBL195" s="3"/>
      <c r="LBM195" s="3"/>
      <c r="LBN195" s="3"/>
      <c r="LBO195" s="3"/>
      <c r="LBP195" s="3"/>
      <c r="LBQ195" s="3"/>
      <c r="LBR195" s="3"/>
      <c r="LBS195" s="3"/>
      <c r="LBT195" s="3"/>
      <c r="LBU195" s="3"/>
      <c r="LBV195" s="3"/>
      <c r="LBW195" s="3"/>
      <c r="LBY195" s="3"/>
      <c r="LCA195" s="3"/>
      <c r="LCB195" s="3"/>
      <c r="LCC195" s="3"/>
      <c r="LCD195" s="3"/>
      <c r="LCE195" s="3"/>
      <c r="LCF195" s="3"/>
      <c r="LCG195" s="3"/>
      <c r="LCH195" s="3"/>
      <c r="LCM195" s="3"/>
      <c r="LCN195" s="3"/>
      <c r="LCO195" s="3"/>
      <c r="LCP195" s="3"/>
      <c r="LCQ195" s="3"/>
      <c r="LCR195" s="3"/>
      <c r="LCS195" s="3"/>
      <c r="LCT195" s="3"/>
      <c r="LCU195" s="3"/>
      <c r="LCV195" s="3"/>
      <c r="LCW195" s="3"/>
      <c r="LCX195" s="3"/>
      <c r="LCY195" s="3"/>
      <c r="LCZ195" s="3"/>
      <c r="LDA195" s="3"/>
      <c r="LDB195" s="3"/>
      <c r="LDC195" s="3"/>
      <c r="LDD195" s="3"/>
      <c r="LDE195" s="3"/>
      <c r="LDF195" s="3"/>
      <c r="LDG195" s="3"/>
      <c r="LDH195" s="3"/>
      <c r="LDI195" s="3"/>
      <c r="LDJ195" s="3"/>
      <c r="LDK195" s="3"/>
      <c r="LDL195" s="3"/>
      <c r="LDM195" s="3"/>
      <c r="LDN195" s="3"/>
      <c r="LDO195" s="3"/>
      <c r="LDP195" s="3"/>
      <c r="LDQ195" s="3"/>
      <c r="LDR195" s="3"/>
      <c r="LDS195" s="3"/>
      <c r="LDT195" s="3"/>
      <c r="LDU195" s="3"/>
      <c r="LDV195" s="3"/>
      <c r="LDW195" s="3"/>
      <c r="LDX195" s="3"/>
      <c r="LDY195" s="3"/>
      <c r="LDZ195" s="3"/>
      <c r="LEA195" s="3"/>
      <c r="LEB195" s="3"/>
      <c r="LEC195" s="3"/>
      <c r="LED195" s="3"/>
      <c r="LEE195" s="3"/>
      <c r="LEF195" s="3"/>
      <c r="LEG195" s="3"/>
      <c r="LEH195" s="3"/>
      <c r="LEI195" s="3"/>
      <c r="LEJ195" s="3"/>
      <c r="LEK195" s="3"/>
      <c r="LEL195" s="3"/>
      <c r="LEM195" s="3"/>
      <c r="LEN195" s="3"/>
      <c r="LEO195" s="3"/>
      <c r="LEP195" s="3"/>
      <c r="LEQ195" s="3"/>
      <c r="LER195" s="3"/>
      <c r="LES195" s="3"/>
      <c r="LET195" s="3"/>
      <c r="LEU195" s="3"/>
      <c r="LEV195" s="3"/>
      <c r="LEW195" s="3"/>
      <c r="LEX195" s="3"/>
      <c r="LEY195" s="3"/>
      <c r="LEZ195" s="3"/>
      <c r="LFA195" s="3"/>
      <c r="LFB195" s="3"/>
      <c r="LFC195" s="3"/>
      <c r="LFD195" s="3"/>
      <c r="LFE195" s="3"/>
      <c r="LFF195" s="3"/>
      <c r="LFG195" s="3"/>
      <c r="LFH195" s="3"/>
      <c r="LFI195" s="3"/>
      <c r="LFJ195" s="3"/>
      <c r="LFK195" s="3"/>
      <c r="LFL195" s="3"/>
      <c r="LFM195" s="3"/>
      <c r="LFN195" s="3"/>
      <c r="LFO195" s="3"/>
      <c r="LFP195" s="3"/>
      <c r="LFQ195" s="3"/>
      <c r="LFR195" s="3"/>
      <c r="LFS195" s="3"/>
      <c r="LFT195" s="3"/>
      <c r="LFU195" s="3"/>
      <c r="LFV195" s="3"/>
      <c r="LFW195" s="3"/>
      <c r="LFX195" s="3"/>
      <c r="LFY195" s="3"/>
      <c r="LFZ195" s="3"/>
      <c r="LGA195" s="3"/>
      <c r="LGB195" s="3"/>
      <c r="LGC195" s="3"/>
      <c r="LGD195" s="3"/>
      <c r="LGE195" s="3"/>
      <c r="LGF195" s="3"/>
      <c r="LGG195" s="3"/>
      <c r="LGH195" s="3"/>
      <c r="LGI195" s="3"/>
      <c r="LGJ195" s="3"/>
      <c r="LGK195" s="3"/>
      <c r="LGL195" s="3"/>
      <c r="LGM195" s="3"/>
      <c r="LGN195" s="3"/>
      <c r="LGO195" s="3"/>
      <c r="LGP195" s="3"/>
      <c r="LGQ195" s="3"/>
      <c r="LGR195" s="3"/>
      <c r="LGS195" s="3"/>
      <c r="LGT195" s="3"/>
      <c r="LGU195" s="3"/>
      <c r="LGV195" s="3"/>
      <c r="LGW195" s="3"/>
      <c r="LGX195" s="3"/>
      <c r="LGY195" s="3"/>
      <c r="LGZ195" s="3"/>
      <c r="LHA195" s="3"/>
      <c r="LHB195" s="3"/>
      <c r="LHC195" s="3"/>
      <c r="LHD195" s="3"/>
      <c r="LHE195" s="3"/>
      <c r="LHF195" s="3"/>
      <c r="LHG195" s="3"/>
      <c r="LHH195" s="3"/>
      <c r="LHI195" s="3"/>
      <c r="LHJ195" s="3"/>
      <c r="LHK195" s="3"/>
      <c r="LHL195" s="3"/>
      <c r="LHM195" s="3"/>
      <c r="LHN195" s="3"/>
      <c r="LHO195" s="3"/>
      <c r="LHP195" s="3"/>
      <c r="LHQ195" s="3"/>
      <c r="LHR195" s="3"/>
      <c r="LHS195" s="3"/>
      <c r="LHT195" s="3"/>
      <c r="LHU195" s="3"/>
      <c r="LHV195" s="3"/>
      <c r="LHW195" s="3"/>
      <c r="LHX195" s="3"/>
      <c r="LHY195" s="3"/>
      <c r="LHZ195" s="3"/>
      <c r="LIA195" s="3"/>
      <c r="LIB195" s="3"/>
      <c r="LIC195" s="3"/>
      <c r="LID195" s="3"/>
      <c r="LIE195" s="3"/>
      <c r="LIF195" s="3"/>
      <c r="LIG195" s="3"/>
      <c r="LIH195" s="3"/>
      <c r="LII195" s="3"/>
      <c r="LIJ195" s="3"/>
      <c r="LIK195" s="3"/>
      <c r="LIL195" s="3"/>
      <c r="LIM195" s="3"/>
      <c r="LIN195" s="3"/>
      <c r="LIO195" s="3"/>
      <c r="LIP195" s="3"/>
      <c r="LIQ195" s="3"/>
      <c r="LIR195" s="3"/>
      <c r="LIS195" s="3"/>
      <c r="LIT195" s="3"/>
      <c r="LIU195" s="3"/>
      <c r="LIV195" s="3"/>
      <c r="LIW195" s="3"/>
      <c r="LIX195" s="3"/>
      <c r="LIY195" s="3"/>
      <c r="LIZ195" s="3"/>
      <c r="LJA195" s="3"/>
      <c r="LJB195" s="3"/>
      <c r="LJC195" s="3"/>
      <c r="LJD195" s="3"/>
      <c r="LJE195" s="3"/>
      <c r="LJF195" s="3"/>
      <c r="LJG195" s="3"/>
      <c r="LJH195" s="3"/>
      <c r="LJI195" s="3"/>
      <c r="LJJ195" s="3"/>
      <c r="LJK195" s="3"/>
      <c r="LJL195" s="3"/>
      <c r="LJM195" s="3"/>
      <c r="LJN195" s="3"/>
      <c r="LJO195" s="3"/>
      <c r="LJP195" s="3"/>
      <c r="LJQ195" s="3"/>
      <c r="LJR195" s="3"/>
      <c r="LJS195" s="3"/>
      <c r="LJT195" s="3"/>
      <c r="LJU195" s="3"/>
      <c r="LJV195" s="3"/>
      <c r="LJW195" s="3"/>
      <c r="LJX195" s="3"/>
      <c r="LJY195" s="3"/>
      <c r="LJZ195" s="3"/>
      <c r="LKA195" s="3"/>
      <c r="LKB195" s="3"/>
      <c r="LKC195" s="3"/>
      <c r="LKD195" s="3"/>
      <c r="LKE195" s="3"/>
      <c r="LKF195" s="3"/>
      <c r="LKG195" s="3"/>
      <c r="LKH195" s="3"/>
      <c r="LKI195" s="3"/>
      <c r="LKJ195" s="3"/>
      <c r="LKK195" s="3"/>
      <c r="LKL195" s="3"/>
      <c r="LKM195" s="3"/>
      <c r="LKN195" s="3"/>
      <c r="LKO195" s="3"/>
      <c r="LKP195" s="3"/>
      <c r="LKQ195" s="3"/>
      <c r="LKR195" s="3"/>
      <c r="LKS195" s="3"/>
      <c r="LKT195" s="3"/>
      <c r="LKU195" s="3"/>
      <c r="LKV195" s="3"/>
      <c r="LKW195" s="3"/>
      <c r="LKX195" s="3"/>
      <c r="LKY195" s="3"/>
      <c r="LKZ195" s="3"/>
      <c r="LLA195" s="3"/>
      <c r="LLB195" s="3"/>
      <c r="LLC195" s="3"/>
      <c r="LLD195" s="3"/>
      <c r="LLE195" s="3"/>
      <c r="LLF195" s="3"/>
      <c r="LLG195" s="3"/>
      <c r="LLH195" s="3"/>
      <c r="LLI195" s="3"/>
      <c r="LLJ195" s="3"/>
      <c r="LLK195" s="3"/>
      <c r="LLL195" s="3"/>
      <c r="LLM195" s="3"/>
      <c r="LLN195" s="3"/>
      <c r="LLO195" s="3"/>
      <c r="LLP195" s="3"/>
      <c r="LLQ195" s="3"/>
      <c r="LLR195" s="3"/>
      <c r="LLS195" s="3"/>
      <c r="LLU195" s="3"/>
      <c r="LLW195" s="3"/>
      <c r="LLX195" s="3"/>
      <c r="LLY195" s="3"/>
      <c r="LLZ195" s="3"/>
      <c r="LMA195" s="3"/>
      <c r="LMB195" s="3"/>
      <c r="LMC195" s="3"/>
      <c r="LMD195" s="3"/>
      <c r="LMI195" s="3"/>
      <c r="LMJ195" s="3"/>
      <c r="LMK195" s="3"/>
      <c r="LML195" s="3"/>
      <c r="LMM195" s="3"/>
      <c r="LMN195" s="3"/>
      <c r="LMO195" s="3"/>
      <c r="LMP195" s="3"/>
      <c r="LMQ195" s="3"/>
      <c r="LMR195" s="3"/>
      <c r="LMS195" s="3"/>
      <c r="LMT195" s="3"/>
      <c r="LMU195" s="3"/>
      <c r="LMV195" s="3"/>
      <c r="LMW195" s="3"/>
      <c r="LMX195" s="3"/>
      <c r="LMY195" s="3"/>
      <c r="LMZ195" s="3"/>
      <c r="LNA195" s="3"/>
      <c r="LNB195" s="3"/>
      <c r="LNC195" s="3"/>
      <c r="LND195" s="3"/>
      <c r="LNE195" s="3"/>
      <c r="LNF195" s="3"/>
      <c r="LNG195" s="3"/>
      <c r="LNH195" s="3"/>
      <c r="LNI195" s="3"/>
      <c r="LNJ195" s="3"/>
      <c r="LNK195" s="3"/>
      <c r="LNL195" s="3"/>
      <c r="LNM195" s="3"/>
      <c r="LNN195" s="3"/>
      <c r="LNO195" s="3"/>
      <c r="LNP195" s="3"/>
      <c r="LNQ195" s="3"/>
      <c r="LNR195" s="3"/>
      <c r="LNS195" s="3"/>
      <c r="LNT195" s="3"/>
      <c r="LNU195" s="3"/>
      <c r="LNV195" s="3"/>
      <c r="LNW195" s="3"/>
      <c r="LNX195" s="3"/>
      <c r="LNY195" s="3"/>
      <c r="LNZ195" s="3"/>
      <c r="LOA195" s="3"/>
      <c r="LOB195" s="3"/>
      <c r="LOC195" s="3"/>
      <c r="LOD195" s="3"/>
      <c r="LOE195" s="3"/>
      <c r="LOF195" s="3"/>
      <c r="LOG195" s="3"/>
      <c r="LOH195" s="3"/>
      <c r="LOI195" s="3"/>
      <c r="LOJ195" s="3"/>
      <c r="LOK195" s="3"/>
      <c r="LOL195" s="3"/>
      <c r="LOM195" s="3"/>
      <c r="LON195" s="3"/>
      <c r="LOO195" s="3"/>
      <c r="LOP195" s="3"/>
      <c r="LOQ195" s="3"/>
      <c r="LOR195" s="3"/>
      <c r="LOS195" s="3"/>
      <c r="LOT195" s="3"/>
      <c r="LOU195" s="3"/>
      <c r="LOV195" s="3"/>
      <c r="LOW195" s="3"/>
      <c r="LOX195" s="3"/>
      <c r="LOY195" s="3"/>
      <c r="LOZ195" s="3"/>
      <c r="LPA195" s="3"/>
      <c r="LPB195" s="3"/>
      <c r="LPC195" s="3"/>
      <c r="LPD195" s="3"/>
      <c r="LPE195" s="3"/>
      <c r="LPF195" s="3"/>
      <c r="LPG195" s="3"/>
      <c r="LPH195" s="3"/>
      <c r="LPI195" s="3"/>
      <c r="LPJ195" s="3"/>
      <c r="LPK195" s="3"/>
      <c r="LPL195" s="3"/>
      <c r="LPM195" s="3"/>
      <c r="LPN195" s="3"/>
      <c r="LPO195" s="3"/>
      <c r="LPP195" s="3"/>
      <c r="LPQ195" s="3"/>
      <c r="LPR195" s="3"/>
      <c r="LPS195" s="3"/>
      <c r="LPT195" s="3"/>
      <c r="LPU195" s="3"/>
      <c r="LPV195" s="3"/>
      <c r="LPW195" s="3"/>
      <c r="LPX195" s="3"/>
      <c r="LPY195" s="3"/>
      <c r="LPZ195" s="3"/>
      <c r="LQA195" s="3"/>
      <c r="LQB195" s="3"/>
      <c r="LQC195" s="3"/>
      <c r="LQD195" s="3"/>
      <c r="LQE195" s="3"/>
      <c r="LQF195" s="3"/>
      <c r="LQG195" s="3"/>
      <c r="LQH195" s="3"/>
      <c r="LQI195" s="3"/>
      <c r="LQJ195" s="3"/>
      <c r="LQK195" s="3"/>
      <c r="LQL195" s="3"/>
      <c r="LQM195" s="3"/>
      <c r="LQN195" s="3"/>
      <c r="LQO195" s="3"/>
      <c r="LQP195" s="3"/>
      <c r="LQQ195" s="3"/>
      <c r="LQR195" s="3"/>
      <c r="LQS195" s="3"/>
      <c r="LQT195" s="3"/>
      <c r="LQU195" s="3"/>
      <c r="LQV195" s="3"/>
      <c r="LQW195" s="3"/>
      <c r="LQX195" s="3"/>
      <c r="LQY195" s="3"/>
      <c r="LQZ195" s="3"/>
      <c r="LRA195" s="3"/>
      <c r="LRB195" s="3"/>
      <c r="LRC195" s="3"/>
      <c r="LRD195" s="3"/>
      <c r="LRE195" s="3"/>
      <c r="LRF195" s="3"/>
      <c r="LRG195" s="3"/>
      <c r="LRH195" s="3"/>
      <c r="LRI195" s="3"/>
      <c r="LRJ195" s="3"/>
      <c r="LRK195" s="3"/>
      <c r="LRL195" s="3"/>
      <c r="LRM195" s="3"/>
      <c r="LRN195" s="3"/>
      <c r="LRO195" s="3"/>
      <c r="LRP195" s="3"/>
      <c r="LRQ195" s="3"/>
      <c r="LRR195" s="3"/>
      <c r="LRS195" s="3"/>
      <c r="LRT195" s="3"/>
      <c r="LRU195" s="3"/>
      <c r="LRV195" s="3"/>
      <c r="LRW195" s="3"/>
      <c r="LRX195" s="3"/>
      <c r="LRY195" s="3"/>
      <c r="LRZ195" s="3"/>
      <c r="LSA195" s="3"/>
      <c r="LSB195" s="3"/>
      <c r="LSC195" s="3"/>
      <c r="LSD195" s="3"/>
      <c r="LSE195" s="3"/>
      <c r="LSF195" s="3"/>
      <c r="LSG195" s="3"/>
      <c r="LSH195" s="3"/>
      <c r="LSI195" s="3"/>
      <c r="LSJ195" s="3"/>
      <c r="LSK195" s="3"/>
      <c r="LSL195" s="3"/>
      <c r="LSM195" s="3"/>
      <c r="LSN195" s="3"/>
      <c r="LSO195" s="3"/>
      <c r="LSP195" s="3"/>
      <c r="LSQ195" s="3"/>
      <c r="LSR195" s="3"/>
      <c r="LSS195" s="3"/>
      <c r="LST195" s="3"/>
      <c r="LSU195" s="3"/>
      <c r="LSV195" s="3"/>
      <c r="LSW195" s="3"/>
      <c r="LSX195" s="3"/>
      <c r="LSY195" s="3"/>
      <c r="LSZ195" s="3"/>
      <c r="LTA195" s="3"/>
      <c r="LTB195" s="3"/>
      <c r="LTC195" s="3"/>
      <c r="LTD195" s="3"/>
      <c r="LTE195" s="3"/>
      <c r="LTF195" s="3"/>
      <c r="LTG195" s="3"/>
      <c r="LTH195" s="3"/>
      <c r="LTI195" s="3"/>
      <c r="LTJ195" s="3"/>
      <c r="LTK195" s="3"/>
      <c r="LTL195" s="3"/>
      <c r="LTM195" s="3"/>
      <c r="LTN195" s="3"/>
      <c r="LTO195" s="3"/>
      <c r="LTP195" s="3"/>
      <c r="LTQ195" s="3"/>
      <c r="LTR195" s="3"/>
      <c r="LTS195" s="3"/>
      <c r="LTT195" s="3"/>
      <c r="LTU195" s="3"/>
      <c r="LTV195" s="3"/>
      <c r="LTW195" s="3"/>
      <c r="LTX195" s="3"/>
      <c r="LTY195" s="3"/>
      <c r="LTZ195" s="3"/>
      <c r="LUA195" s="3"/>
      <c r="LUB195" s="3"/>
      <c r="LUC195" s="3"/>
      <c r="LUD195" s="3"/>
      <c r="LUE195" s="3"/>
      <c r="LUF195" s="3"/>
      <c r="LUG195" s="3"/>
      <c r="LUH195" s="3"/>
      <c r="LUI195" s="3"/>
      <c r="LUJ195" s="3"/>
      <c r="LUK195" s="3"/>
      <c r="LUL195" s="3"/>
      <c r="LUM195" s="3"/>
      <c r="LUN195" s="3"/>
      <c r="LUO195" s="3"/>
      <c r="LUP195" s="3"/>
      <c r="LUQ195" s="3"/>
      <c r="LUR195" s="3"/>
      <c r="LUS195" s="3"/>
      <c r="LUT195" s="3"/>
      <c r="LUU195" s="3"/>
      <c r="LUV195" s="3"/>
      <c r="LUW195" s="3"/>
      <c r="LUX195" s="3"/>
      <c r="LUY195" s="3"/>
      <c r="LUZ195" s="3"/>
      <c r="LVA195" s="3"/>
      <c r="LVB195" s="3"/>
      <c r="LVC195" s="3"/>
      <c r="LVD195" s="3"/>
      <c r="LVE195" s="3"/>
      <c r="LVF195" s="3"/>
      <c r="LVG195" s="3"/>
      <c r="LVH195" s="3"/>
      <c r="LVI195" s="3"/>
      <c r="LVJ195" s="3"/>
      <c r="LVK195" s="3"/>
      <c r="LVL195" s="3"/>
      <c r="LVM195" s="3"/>
      <c r="LVN195" s="3"/>
      <c r="LVO195" s="3"/>
      <c r="LVQ195" s="3"/>
      <c r="LVS195" s="3"/>
      <c r="LVT195" s="3"/>
      <c r="LVU195" s="3"/>
      <c r="LVV195" s="3"/>
      <c r="LVW195" s="3"/>
      <c r="LVX195" s="3"/>
      <c r="LVY195" s="3"/>
      <c r="LVZ195" s="3"/>
      <c r="LWE195" s="3"/>
      <c r="LWF195" s="3"/>
      <c r="LWG195" s="3"/>
      <c r="LWH195" s="3"/>
      <c r="LWI195" s="3"/>
      <c r="LWJ195" s="3"/>
      <c r="LWK195" s="3"/>
      <c r="LWL195" s="3"/>
      <c r="LWM195" s="3"/>
      <c r="LWN195" s="3"/>
      <c r="LWO195" s="3"/>
      <c r="LWP195" s="3"/>
      <c r="LWQ195" s="3"/>
      <c r="LWR195" s="3"/>
      <c r="LWS195" s="3"/>
      <c r="LWT195" s="3"/>
      <c r="LWU195" s="3"/>
      <c r="LWV195" s="3"/>
      <c r="LWW195" s="3"/>
      <c r="LWX195" s="3"/>
      <c r="LWY195" s="3"/>
      <c r="LWZ195" s="3"/>
      <c r="LXA195" s="3"/>
      <c r="LXB195" s="3"/>
      <c r="LXC195" s="3"/>
      <c r="LXD195" s="3"/>
      <c r="LXE195" s="3"/>
      <c r="LXF195" s="3"/>
      <c r="LXG195" s="3"/>
      <c r="LXH195" s="3"/>
      <c r="LXI195" s="3"/>
      <c r="LXJ195" s="3"/>
      <c r="LXK195" s="3"/>
      <c r="LXL195" s="3"/>
      <c r="LXM195" s="3"/>
      <c r="LXN195" s="3"/>
      <c r="LXO195" s="3"/>
      <c r="LXP195" s="3"/>
      <c r="LXQ195" s="3"/>
      <c r="LXR195" s="3"/>
      <c r="LXS195" s="3"/>
      <c r="LXT195" s="3"/>
      <c r="LXU195" s="3"/>
      <c r="LXV195" s="3"/>
      <c r="LXW195" s="3"/>
      <c r="LXX195" s="3"/>
      <c r="LXY195" s="3"/>
      <c r="LXZ195" s="3"/>
      <c r="LYA195" s="3"/>
      <c r="LYB195" s="3"/>
      <c r="LYC195" s="3"/>
      <c r="LYD195" s="3"/>
      <c r="LYE195" s="3"/>
      <c r="LYF195" s="3"/>
      <c r="LYG195" s="3"/>
      <c r="LYH195" s="3"/>
      <c r="LYI195" s="3"/>
      <c r="LYJ195" s="3"/>
      <c r="LYK195" s="3"/>
      <c r="LYL195" s="3"/>
      <c r="LYM195" s="3"/>
      <c r="LYN195" s="3"/>
      <c r="LYO195" s="3"/>
      <c r="LYP195" s="3"/>
      <c r="LYQ195" s="3"/>
      <c r="LYR195" s="3"/>
      <c r="LYS195" s="3"/>
      <c r="LYT195" s="3"/>
      <c r="LYU195" s="3"/>
      <c r="LYV195" s="3"/>
      <c r="LYW195" s="3"/>
      <c r="LYX195" s="3"/>
      <c r="LYY195" s="3"/>
      <c r="LYZ195" s="3"/>
      <c r="LZA195" s="3"/>
      <c r="LZB195" s="3"/>
      <c r="LZC195" s="3"/>
      <c r="LZD195" s="3"/>
      <c r="LZE195" s="3"/>
      <c r="LZF195" s="3"/>
      <c r="LZG195" s="3"/>
      <c r="LZH195" s="3"/>
      <c r="LZI195" s="3"/>
      <c r="LZJ195" s="3"/>
      <c r="LZK195" s="3"/>
      <c r="LZL195" s="3"/>
      <c r="LZM195" s="3"/>
      <c r="LZN195" s="3"/>
      <c r="LZO195" s="3"/>
      <c r="LZP195" s="3"/>
      <c r="LZQ195" s="3"/>
      <c r="LZR195" s="3"/>
      <c r="LZS195" s="3"/>
      <c r="LZT195" s="3"/>
      <c r="LZU195" s="3"/>
      <c r="LZV195" s="3"/>
      <c r="LZW195" s="3"/>
      <c r="LZX195" s="3"/>
      <c r="LZY195" s="3"/>
      <c r="LZZ195" s="3"/>
      <c r="MAA195" s="3"/>
      <c r="MAB195" s="3"/>
      <c r="MAC195" s="3"/>
      <c r="MAD195" s="3"/>
      <c r="MAE195" s="3"/>
      <c r="MAF195" s="3"/>
      <c r="MAG195" s="3"/>
      <c r="MAH195" s="3"/>
      <c r="MAI195" s="3"/>
      <c r="MAJ195" s="3"/>
      <c r="MAK195" s="3"/>
      <c r="MAL195" s="3"/>
      <c r="MAM195" s="3"/>
      <c r="MAN195" s="3"/>
      <c r="MAO195" s="3"/>
      <c r="MAP195" s="3"/>
      <c r="MAQ195" s="3"/>
      <c r="MAR195" s="3"/>
      <c r="MAS195" s="3"/>
      <c r="MAT195" s="3"/>
      <c r="MAU195" s="3"/>
      <c r="MAV195" s="3"/>
      <c r="MAW195" s="3"/>
      <c r="MAX195" s="3"/>
      <c r="MAY195" s="3"/>
      <c r="MAZ195" s="3"/>
      <c r="MBA195" s="3"/>
      <c r="MBB195" s="3"/>
      <c r="MBC195" s="3"/>
      <c r="MBD195" s="3"/>
      <c r="MBE195" s="3"/>
      <c r="MBF195" s="3"/>
      <c r="MBG195" s="3"/>
      <c r="MBH195" s="3"/>
      <c r="MBI195" s="3"/>
      <c r="MBJ195" s="3"/>
      <c r="MBK195" s="3"/>
      <c r="MBL195" s="3"/>
      <c r="MBM195" s="3"/>
      <c r="MBN195" s="3"/>
      <c r="MBO195" s="3"/>
      <c r="MBP195" s="3"/>
      <c r="MBQ195" s="3"/>
      <c r="MBR195" s="3"/>
      <c r="MBS195" s="3"/>
      <c r="MBT195" s="3"/>
      <c r="MBU195" s="3"/>
      <c r="MBV195" s="3"/>
      <c r="MBW195" s="3"/>
      <c r="MBX195" s="3"/>
      <c r="MBY195" s="3"/>
      <c r="MBZ195" s="3"/>
      <c r="MCA195" s="3"/>
      <c r="MCB195" s="3"/>
      <c r="MCC195" s="3"/>
      <c r="MCD195" s="3"/>
      <c r="MCE195" s="3"/>
      <c r="MCF195" s="3"/>
      <c r="MCG195" s="3"/>
      <c r="MCH195" s="3"/>
      <c r="MCI195" s="3"/>
      <c r="MCJ195" s="3"/>
      <c r="MCK195" s="3"/>
      <c r="MCL195" s="3"/>
      <c r="MCM195" s="3"/>
      <c r="MCN195" s="3"/>
      <c r="MCO195" s="3"/>
      <c r="MCP195" s="3"/>
      <c r="MCQ195" s="3"/>
      <c r="MCR195" s="3"/>
      <c r="MCS195" s="3"/>
      <c r="MCT195" s="3"/>
      <c r="MCU195" s="3"/>
      <c r="MCV195" s="3"/>
      <c r="MCW195" s="3"/>
      <c r="MCX195" s="3"/>
      <c r="MCY195" s="3"/>
      <c r="MCZ195" s="3"/>
      <c r="MDA195" s="3"/>
      <c r="MDB195" s="3"/>
      <c r="MDC195" s="3"/>
      <c r="MDD195" s="3"/>
      <c r="MDE195" s="3"/>
      <c r="MDF195" s="3"/>
      <c r="MDG195" s="3"/>
      <c r="MDH195" s="3"/>
      <c r="MDI195" s="3"/>
      <c r="MDJ195" s="3"/>
      <c r="MDK195" s="3"/>
      <c r="MDL195" s="3"/>
      <c r="MDM195" s="3"/>
      <c r="MDN195" s="3"/>
      <c r="MDO195" s="3"/>
      <c r="MDP195" s="3"/>
      <c r="MDQ195" s="3"/>
      <c r="MDR195" s="3"/>
      <c r="MDS195" s="3"/>
      <c r="MDT195" s="3"/>
      <c r="MDU195" s="3"/>
      <c r="MDV195" s="3"/>
      <c r="MDW195" s="3"/>
      <c r="MDX195" s="3"/>
      <c r="MDY195" s="3"/>
      <c r="MDZ195" s="3"/>
      <c r="MEA195" s="3"/>
      <c r="MEB195" s="3"/>
      <c r="MEC195" s="3"/>
      <c r="MED195" s="3"/>
      <c r="MEE195" s="3"/>
      <c r="MEF195" s="3"/>
      <c r="MEG195" s="3"/>
      <c r="MEH195" s="3"/>
      <c r="MEI195" s="3"/>
      <c r="MEJ195" s="3"/>
      <c r="MEK195" s="3"/>
      <c r="MEL195" s="3"/>
      <c r="MEM195" s="3"/>
      <c r="MEN195" s="3"/>
      <c r="MEO195" s="3"/>
      <c r="MEP195" s="3"/>
      <c r="MEQ195" s="3"/>
      <c r="MER195" s="3"/>
      <c r="MES195" s="3"/>
      <c r="MET195" s="3"/>
      <c r="MEU195" s="3"/>
      <c r="MEV195" s="3"/>
      <c r="MEW195" s="3"/>
      <c r="MEX195" s="3"/>
      <c r="MEY195" s="3"/>
      <c r="MEZ195" s="3"/>
      <c r="MFA195" s="3"/>
      <c r="MFB195" s="3"/>
      <c r="MFC195" s="3"/>
      <c r="MFD195" s="3"/>
      <c r="MFE195" s="3"/>
      <c r="MFF195" s="3"/>
      <c r="MFG195" s="3"/>
      <c r="MFH195" s="3"/>
      <c r="MFI195" s="3"/>
      <c r="MFJ195" s="3"/>
      <c r="MFK195" s="3"/>
      <c r="MFM195" s="3"/>
      <c r="MFO195" s="3"/>
      <c r="MFP195" s="3"/>
      <c r="MFQ195" s="3"/>
      <c r="MFR195" s="3"/>
      <c r="MFS195" s="3"/>
      <c r="MFT195" s="3"/>
      <c r="MFU195" s="3"/>
      <c r="MFV195" s="3"/>
      <c r="MGA195" s="3"/>
      <c r="MGB195" s="3"/>
      <c r="MGC195" s="3"/>
      <c r="MGD195" s="3"/>
      <c r="MGE195" s="3"/>
      <c r="MGF195" s="3"/>
      <c r="MGG195" s="3"/>
      <c r="MGH195" s="3"/>
      <c r="MGI195" s="3"/>
      <c r="MGJ195" s="3"/>
      <c r="MGK195" s="3"/>
      <c r="MGL195" s="3"/>
      <c r="MGM195" s="3"/>
      <c r="MGN195" s="3"/>
      <c r="MGO195" s="3"/>
      <c r="MGP195" s="3"/>
      <c r="MGQ195" s="3"/>
      <c r="MGR195" s="3"/>
      <c r="MGS195" s="3"/>
      <c r="MGT195" s="3"/>
      <c r="MGU195" s="3"/>
      <c r="MGV195" s="3"/>
      <c r="MGW195" s="3"/>
      <c r="MGX195" s="3"/>
      <c r="MGY195" s="3"/>
      <c r="MGZ195" s="3"/>
      <c r="MHA195" s="3"/>
      <c r="MHB195" s="3"/>
      <c r="MHC195" s="3"/>
      <c r="MHD195" s="3"/>
      <c r="MHE195" s="3"/>
      <c r="MHF195" s="3"/>
      <c r="MHG195" s="3"/>
      <c r="MHH195" s="3"/>
      <c r="MHI195" s="3"/>
      <c r="MHJ195" s="3"/>
      <c r="MHK195" s="3"/>
      <c r="MHL195" s="3"/>
      <c r="MHM195" s="3"/>
      <c r="MHN195" s="3"/>
      <c r="MHO195" s="3"/>
      <c r="MHP195" s="3"/>
      <c r="MHQ195" s="3"/>
      <c r="MHR195" s="3"/>
      <c r="MHS195" s="3"/>
      <c r="MHT195" s="3"/>
      <c r="MHU195" s="3"/>
      <c r="MHV195" s="3"/>
      <c r="MHW195" s="3"/>
      <c r="MHX195" s="3"/>
      <c r="MHY195" s="3"/>
      <c r="MHZ195" s="3"/>
      <c r="MIA195" s="3"/>
      <c r="MIB195" s="3"/>
      <c r="MIC195" s="3"/>
      <c r="MID195" s="3"/>
      <c r="MIE195" s="3"/>
      <c r="MIF195" s="3"/>
      <c r="MIG195" s="3"/>
      <c r="MIH195" s="3"/>
      <c r="MII195" s="3"/>
      <c r="MIJ195" s="3"/>
      <c r="MIK195" s="3"/>
      <c r="MIL195" s="3"/>
      <c r="MIM195" s="3"/>
      <c r="MIN195" s="3"/>
      <c r="MIO195" s="3"/>
      <c r="MIP195" s="3"/>
      <c r="MIQ195" s="3"/>
      <c r="MIR195" s="3"/>
      <c r="MIS195" s="3"/>
      <c r="MIT195" s="3"/>
      <c r="MIU195" s="3"/>
      <c r="MIV195" s="3"/>
      <c r="MIW195" s="3"/>
      <c r="MIX195" s="3"/>
      <c r="MIY195" s="3"/>
      <c r="MIZ195" s="3"/>
      <c r="MJA195" s="3"/>
      <c r="MJB195" s="3"/>
      <c r="MJC195" s="3"/>
      <c r="MJD195" s="3"/>
      <c r="MJE195" s="3"/>
      <c r="MJF195" s="3"/>
      <c r="MJG195" s="3"/>
      <c r="MJH195" s="3"/>
      <c r="MJI195" s="3"/>
      <c r="MJJ195" s="3"/>
      <c r="MJK195" s="3"/>
      <c r="MJL195" s="3"/>
      <c r="MJM195" s="3"/>
      <c r="MJN195" s="3"/>
      <c r="MJO195" s="3"/>
      <c r="MJP195" s="3"/>
      <c r="MJQ195" s="3"/>
      <c r="MJR195" s="3"/>
      <c r="MJS195" s="3"/>
      <c r="MJT195" s="3"/>
      <c r="MJU195" s="3"/>
      <c r="MJV195" s="3"/>
      <c r="MJW195" s="3"/>
      <c r="MJX195" s="3"/>
      <c r="MJY195" s="3"/>
      <c r="MJZ195" s="3"/>
      <c r="MKA195" s="3"/>
      <c r="MKB195" s="3"/>
      <c r="MKC195" s="3"/>
      <c r="MKD195" s="3"/>
      <c r="MKE195" s="3"/>
      <c r="MKF195" s="3"/>
      <c r="MKG195" s="3"/>
      <c r="MKH195" s="3"/>
      <c r="MKI195" s="3"/>
      <c r="MKJ195" s="3"/>
      <c r="MKK195" s="3"/>
      <c r="MKL195" s="3"/>
      <c r="MKM195" s="3"/>
      <c r="MKN195" s="3"/>
      <c r="MKO195" s="3"/>
      <c r="MKP195" s="3"/>
      <c r="MKQ195" s="3"/>
      <c r="MKR195" s="3"/>
      <c r="MKS195" s="3"/>
      <c r="MKT195" s="3"/>
      <c r="MKU195" s="3"/>
      <c r="MKV195" s="3"/>
      <c r="MKW195" s="3"/>
      <c r="MKX195" s="3"/>
      <c r="MKY195" s="3"/>
      <c r="MKZ195" s="3"/>
      <c r="MLA195" s="3"/>
      <c r="MLB195" s="3"/>
      <c r="MLC195" s="3"/>
      <c r="MLD195" s="3"/>
      <c r="MLE195" s="3"/>
      <c r="MLF195" s="3"/>
      <c r="MLG195" s="3"/>
      <c r="MLH195" s="3"/>
      <c r="MLI195" s="3"/>
      <c r="MLJ195" s="3"/>
      <c r="MLK195" s="3"/>
      <c r="MLL195" s="3"/>
      <c r="MLM195" s="3"/>
      <c r="MLN195" s="3"/>
      <c r="MLO195" s="3"/>
      <c r="MLP195" s="3"/>
      <c r="MLQ195" s="3"/>
      <c r="MLR195" s="3"/>
      <c r="MLS195" s="3"/>
      <c r="MLT195" s="3"/>
      <c r="MLU195" s="3"/>
      <c r="MLV195" s="3"/>
      <c r="MLW195" s="3"/>
      <c r="MLX195" s="3"/>
      <c r="MLY195" s="3"/>
      <c r="MLZ195" s="3"/>
      <c r="MMA195" s="3"/>
      <c r="MMB195" s="3"/>
      <c r="MMC195" s="3"/>
      <c r="MMD195" s="3"/>
      <c r="MME195" s="3"/>
      <c r="MMF195" s="3"/>
      <c r="MMG195" s="3"/>
      <c r="MMH195" s="3"/>
      <c r="MMI195" s="3"/>
      <c r="MMJ195" s="3"/>
      <c r="MMK195" s="3"/>
      <c r="MML195" s="3"/>
      <c r="MMM195" s="3"/>
      <c r="MMN195" s="3"/>
      <c r="MMO195" s="3"/>
      <c r="MMP195" s="3"/>
      <c r="MMQ195" s="3"/>
      <c r="MMR195" s="3"/>
      <c r="MMS195" s="3"/>
      <c r="MMT195" s="3"/>
      <c r="MMU195" s="3"/>
      <c r="MMV195" s="3"/>
      <c r="MMW195" s="3"/>
      <c r="MMX195" s="3"/>
      <c r="MMY195" s="3"/>
      <c r="MMZ195" s="3"/>
      <c r="MNA195" s="3"/>
      <c r="MNB195" s="3"/>
      <c r="MNC195" s="3"/>
      <c r="MND195" s="3"/>
      <c r="MNE195" s="3"/>
      <c r="MNF195" s="3"/>
      <c r="MNG195" s="3"/>
      <c r="MNH195" s="3"/>
      <c r="MNI195" s="3"/>
      <c r="MNJ195" s="3"/>
      <c r="MNK195" s="3"/>
      <c r="MNL195" s="3"/>
      <c r="MNM195" s="3"/>
      <c r="MNN195" s="3"/>
      <c r="MNO195" s="3"/>
      <c r="MNP195" s="3"/>
      <c r="MNQ195" s="3"/>
      <c r="MNR195" s="3"/>
      <c r="MNS195" s="3"/>
      <c r="MNT195" s="3"/>
      <c r="MNU195" s="3"/>
      <c r="MNV195" s="3"/>
      <c r="MNW195" s="3"/>
      <c r="MNX195" s="3"/>
      <c r="MNY195" s="3"/>
      <c r="MNZ195" s="3"/>
      <c r="MOA195" s="3"/>
      <c r="MOB195" s="3"/>
      <c r="MOC195" s="3"/>
      <c r="MOD195" s="3"/>
      <c r="MOE195" s="3"/>
      <c r="MOF195" s="3"/>
      <c r="MOG195" s="3"/>
      <c r="MOH195" s="3"/>
      <c r="MOI195" s="3"/>
      <c r="MOJ195" s="3"/>
      <c r="MOK195" s="3"/>
      <c r="MOL195" s="3"/>
      <c r="MOM195" s="3"/>
      <c r="MON195" s="3"/>
      <c r="MOO195" s="3"/>
      <c r="MOP195" s="3"/>
      <c r="MOQ195" s="3"/>
      <c r="MOR195" s="3"/>
      <c r="MOS195" s="3"/>
      <c r="MOT195" s="3"/>
      <c r="MOU195" s="3"/>
      <c r="MOV195" s="3"/>
      <c r="MOW195" s="3"/>
      <c r="MOX195" s="3"/>
      <c r="MOY195" s="3"/>
      <c r="MOZ195" s="3"/>
      <c r="MPA195" s="3"/>
      <c r="MPB195" s="3"/>
      <c r="MPC195" s="3"/>
      <c r="MPD195" s="3"/>
      <c r="MPE195" s="3"/>
      <c r="MPF195" s="3"/>
      <c r="MPG195" s="3"/>
      <c r="MPI195" s="3"/>
      <c r="MPK195" s="3"/>
      <c r="MPL195" s="3"/>
      <c r="MPM195" s="3"/>
      <c r="MPN195" s="3"/>
      <c r="MPO195" s="3"/>
      <c r="MPP195" s="3"/>
      <c r="MPQ195" s="3"/>
      <c r="MPR195" s="3"/>
      <c r="MPW195" s="3"/>
      <c r="MPX195" s="3"/>
      <c r="MPY195" s="3"/>
      <c r="MPZ195" s="3"/>
      <c r="MQA195" s="3"/>
      <c r="MQB195" s="3"/>
      <c r="MQC195" s="3"/>
      <c r="MQD195" s="3"/>
      <c r="MQE195" s="3"/>
      <c r="MQF195" s="3"/>
      <c r="MQG195" s="3"/>
      <c r="MQH195" s="3"/>
      <c r="MQI195" s="3"/>
      <c r="MQJ195" s="3"/>
      <c r="MQK195" s="3"/>
      <c r="MQL195" s="3"/>
      <c r="MQM195" s="3"/>
      <c r="MQN195" s="3"/>
      <c r="MQO195" s="3"/>
      <c r="MQP195" s="3"/>
      <c r="MQQ195" s="3"/>
      <c r="MQR195" s="3"/>
      <c r="MQS195" s="3"/>
      <c r="MQT195" s="3"/>
      <c r="MQU195" s="3"/>
      <c r="MQV195" s="3"/>
      <c r="MQW195" s="3"/>
      <c r="MQX195" s="3"/>
      <c r="MQY195" s="3"/>
      <c r="MQZ195" s="3"/>
      <c r="MRA195" s="3"/>
      <c r="MRB195" s="3"/>
      <c r="MRC195" s="3"/>
      <c r="MRD195" s="3"/>
      <c r="MRE195" s="3"/>
      <c r="MRF195" s="3"/>
      <c r="MRG195" s="3"/>
      <c r="MRH195" s="3"/>
      <c r="MRI195" s="3"/>
      <c r="MRJ195" s="3"/>
      <c r="MRK195" s="3"/>
      <c r="MRL195" s="3"/>
      <c r="MRM195" s="3"/>
      <c r="MRN195" s="3"/>
      <c r="MRO195" s="3"/>
      <c r="MRP195" s="3"/>
      <c r="MRQ195" s="3"/>
      <c r="MRR195" s="3"/>
      <c r="MRS195" s="3"/>
      <c r="MRT195" s="3"/>
      <c r="MRU195" s="3"/>
      <c r="MRV195" s="3"/>
      <c r="MRW195" s="3"/>
      <c r="MRX195" s="3"/>
      <c r="MRY195" s="3"/>
      <c r="MRZ195" s="3"/>
      <c r="MSA195" s="3"/>
      <c r="MSB195" s="3"/>
      <c r="MSC195" s="3"/>
      <c r="MSD195" s="3"/>
      <c r="MSE195" s="3"/>
      <c r="MSF195" s="3"/>
      <c r="MSG195" s="3"/>
      <c r="MSH195" s="3"/>
      <c r="MSI195" s="3"/>
      <c r="MSJ195" s="3"/>
      <c r="MSK195" s="3"/>
      <c r="MSL195" s="3"/>
      <c r="MSM195" s="3"/>
      <c r="MSN195" s="3"/>
      <c r="MSO195" s="3"/>
      <c r="MSP195" s="3"/>
      <c r="MSQ195" s="3"/>
      <c r="MSR195" s="3"/>
      <c r="MSS195" s="3"/>
      <c r="MST195" s="3"/>
      <c r="MSU195" s="3"/>
      <c r="MSV195" s="3"/>
      <c r="MSW195" s="3"/>
      <c r="MSX195" s="3"/>
      <c r="MSY195" s="3"/>
      <c r="MSZ195" s="3"/>
      <c r="MTA195" s="3"/>
      <c r="MTB195" s="3"/>
      <c r="MTC195" s="3"/>
      <c r="MTD195" s="3"/>
      <c r="MTE195" s="3"/>
      <c r="MTF195" s="3"/>
      <c r="MTG195" s="3"/>
      <c r="MTH195" s="3"/>
      <c r="MTI195" s="3"/>
      <c r="MTJ195" s="3"/>
      <c r="MTK195" s="3"/>
      <c r="MTL195" s="3"/>
      <c r="MTM195" s="3"/>
      <c r="MTN195" s="3"/>
      <c r="MTO195" s="3"/>
      <c r="MTP195" s="3"/>
      <c r="MTQ195" s="3"/>
      <c r="MTR195" s="3"/>
      <c r="MTS195" s="3"/>
      <c r="MTT195" s="3"/>
      <c r="MTU195" s="3"/>
      <c r="MTV195" s="3"/>
      <c r="MTW195" s="3"/>
      <c r="MTX195" s="3"/>
      <c r="MTY195" s="3"/>
      <c r="MTZ195" s="3"/>
      <c r="MUA195" s="3"/>
      <c r="MUB195" s="3"/>
      <c r="MUC195" s="3"/>
      <c r="MUD195" s="3"/>
      <c r="MUE195" s="3"/>
      <c r="MUF195" s="3"/>
      <c r="MUG195" s="3"/>
      <c r="MUH195" s="3"/>
      <c r="MUI195" s="3"/>
      <c r="MUJ195" s="3"/>
      <c r="MUK195" s="3"/>
      <c r="MUL195" s="3"/>
      <c r="MUM195" s="3"/>
      <c r="MUN195" s="3"/>
      <c r="MUO195" s="3"/>
      <c r="MUP195" s="3"/>
      <c r="MUQ195" s="3"/>
      <c r="MUR195" s="3"/>
      <c r="MUS195" s="3"/>
      <c r="MUT195" s="3"/>
      <c r="MUU195" s="3"/>
      <c r="MUV195" s="3"/>
      <c r="MUW195" s="3"/>
      <c r="MUX195" s="3"/>
      <c r="MUY195" s="3"/>
      <c r="MUZ195" s="3"/>
      <c r="MVA195" s="3"/>
      <c r="MVB195" s="3"/>
      <c r="MVC195" s="3"/>
      <c r="MVD195" s="3"/>
      <c r="MVE195" s="3"/>
      <c r="MVF195" s="3"/>
      <c r="MVG195" s="3"/>
      <c r="MVH195" s="3"/>
      <c r="MVI195" s="3"/>
      <c r="MVJ195" s="3"/>
      <c r="MVK195" s="3"/>
      <c r="MVL195" s="3"/>
      <c r="MVM195" s="3"/>
      <c r="MVN195" s="3"/>
      <c r="MVO195" s="3"/>
      <c r="MVP195" s="3"/>
      <c r="MVQ195" s="3"/>
      <c r="MVR195" s="3"/>
      <c r="MVS195" s="3"/>
      <c r="MVT195" s="3"/>
      <c r="MVU195" s="3"/>
      <c r="MVV195" s="3"/>
      <c r="MVW195" s="3"/>
      <c r="MVX195" s="3"/>
      <c r="MVY195" s="3"/>
      <c r="MVZ195" s="3"/>
      <c r="MWA195" s="3"/>
      <c r="MWB195" s="3"/>
      <c r="MWC195" s="3"/>
      <c r="MWD195" s="3"/>
      <c r="MWE195" s="3"/>
      <c r="MWF195" s="3"/>
      <c r="MWG195" s="3"/>
      <c r="MWH195" s="3"/>
      <c r="MWI195" s="3"/>
      <c r="MWJ195" s="3"/>
      <c r="MWK195" s="3"/>
      <c r="MWL195" s="3"/>
      <c r="MWM195" s="3"/>
      <c r="MWN195" s="3"/>
      <c r="MWO195" s="3"/>
      <c r="MWP195" s="3"/>
      <c r="MWQ195" s="3"/>
      <c r="MWR195" s="3"/>
      <c r="MWS195" s="3"/>
      <c r="MWT195" s="3"/>
      <c r="MWU195" s="3"/>
      <c r="MWV195" s="3"/>
      <c r="MWW195" s="3"/>
      <c r="MWX195" s="3"/>
      <c r="MWY195" s="3"/>
      <c r="MWZ195" s="3"/>
      <c r="MXA195" s="3"/>
      <c r="MXB195" s="3"/>
      <c r="MXC195" s="3"/>
      <c r="MXD195" s="3"/>
      <c r="MXE195" s="3"/>
      <c r="MXF195" s="3"/>
      <c r="MXG195" s="3"/>
      <c r="MXH195" s="3"/>
      <c r="MXI195" s="3"/>
      <c r="MXJ195" s="3"/>
      <c r="MXK195" s="3"/>
      <c r="MXL195" s="3"/>
      <c r="MXM195" s="3"/>
      <c r="MXN195" s="3"/>
      <c r="MXO195" s="3"/>
      <c r="MXP195" s="3"/>
      <c r="MXQ195" s="3"/>
      <c r="MXR195" s="3"/>
      <c r="MXS195" s="3"/>
      <c r="MXT195" s="3"/>
      <c r="MXU195" s="3"/>
      <c r="MXV195" s="3"/>
      <c r="MXW195" s="3"/>
      <c r="MXX195" s="3"/>
      <c r="MXY195" s="3"/>
      <c r="MXZ195" s="3"/>
      <c r="MYA195" s="3"/>
      <c r="MYB195" s="3"/>
      <c r="MYC195" s="3"/>
      <c r="MYD195" s="3"/>
      <c r="MYE195" s="3"/>
      <c r="MYF195" s="3"/>
      <c r="MYG195" s="3"/>
      <c r="MYH195" s="3"/>
      <c r="MYI195" s="3"/>
      <c r="MYJ195" s="3"/>
      <c r="MYK195" s="3"/>
      <c r="MYL195" s="3"/>
      <c r="MYM195" s="3"/>
      <c r="MYN195" s="3"/>
      <c r="MYO195" s="3"/>
      <c r="MYP195" s="3"/>
      <c r="MYQ195" s="3"/>
      <c r="MYR195" s="3"/>
      <c r="MYS195" s="3"/>
      <c r="MYT195" s="3"/>
      <c r="MYU195" s="3"/>
      <c r="MYV195" s="3"/>
      <c r="MYW195" s="3"/>
      <c r="MYX195" s="3"/>
      <c r="MYY195" s="3"/>
      <c r="MYZ195" s="3"/>
      <c r="MZA195" s="3"/>
      <c r="MZB195" s="3"/>
      <c r="MZC195" s="3"/>
      <c r="MZE195" s="3"/>
      <c r="MZG195" s="3"/>
      <c r="MZH195" s="3"/>
      <c r="MZI195" s="3"/>
      <c r="MZJ195" s="3"/>
      <c r="MZK195" s="3"/>
      <c r="MZL195" s="3"/>
      <c r="MZM195" s="3"/>
      <c r="MZN195" s="3"/>
      <c r="MZS195" s="3"/>
      <c r="MZT195" s="3"/>
      <c r="MZU195" s="3"/>
      <c r="MZV195" s="3"/>
      <c r="MZW195" s="3"/>
      <c r="MZX195" s="3"/>
      <c r="MZY195" s="3"/>
      <c r="MZZ195" s="3"/>
      <c r="NAA195" s="3"/>
      <c r="NAB195" s="3"/>
      <c r="NAC195" s="3"/>
      <c r="NAD195" s="3"/>
      <c r="NAE195" s="3"/>
      <c r="NAF195" s="3"/>
      <c r="NAG195" s="3"/>
      <c r="NAH195" s="3"/>
      <c r="NAI195" s="3"/>
      <c r="NAJ195" s="3"/>
      <c r="NAK195" s="3"/>
      <c r="NAL195" s="3"/>
      <c r="NAM195" s="3"/>
      <c r="NAN195" s="3"/>
      <c r="NAO195" s="3"/>
      <c r="NAP195" s="3"/>
      <c r="NAQ195" s="3"/>
      <c r="NAR195" s="3"/>
      <c r="NAS195" s="3"/>
      <c r="NAT195" s="3"/>
      <c r="NAU195" s="3"/>
      <c r="NAV195" s="3"/>
      <c r="NAW195" s="3"/>
      <c r="NAX195" s="3"/>
      <c r="NAY195" s="3"/>
      <c r="NAZ195" s="3"/>
      <c r="NBA195" s="3"/>
      <c r="NBB195" s="3"/>
      <c r="NBC195" s="3"/>
      <c r="NBD195" s="3"/>
      <c r="NBE195" s="3"/>
      <c r="NBF195" s="3"/>
      <c r="NBG195" s="3"/>
      <c r="NBH195" s="3"/>
      <c r="NBI195" s="3"/>
      <c r="NBJ195" s="3"/>
      <c r="NBK195" s="3"/>
      <c r="NBL195" s="3"/>
      <c r="NBM195" s="3"/>
      <c r="NBN195" s="3"/>
      <c r="NBO195" s="3"/>
      <c r="NBP195" s="3"/>
      <c r="NBQ195" s="3"/>
      <c r="NBR195" s="3"/>
      <c r="NBS195" s="3"/>
      <c r="NBT195" s="3"/>
      <c r="NBU195" s="3"/>
      <c r="NBV195" s="3"/>
      <c r="NBW195" s="3"/>
      <c r="NBX195" s="3"/>
      <c r="NBY195" s="3"/>
      <c r="NBZ195" s="3"/>
      <c r="NCA195" s="3"/>
      <c r="NCB195" s="3"/>
      <c r="NCC195" s="3"/>
      <c r="NCD195" s="3"/>
      <c r="NCE195" s="3"/>
      <c r="NCF195" s="3"/>
      <c r="NCG195" s="3"/>
      <c r="NCH195" s="3"/>
      <c r="NCI195" s="3"/>
      <c r="NCJ195" s="3"/>
      <c r="NCK195" s="3"/>
      <c r="NCL195" s="3"/>
      <c r="NCM195" s="3"/>
      <c r="NCN195" s="3"/>
      <c r="NCO195" s="3"/>
      <c r="NCP195" s="3"/>
      <c r="NCQ195" s="3"/>
      <c r="NCR195" s="3"/>
      <c r="NCS195" s="3"/>
      <c r="NCT195" s="3"/>
      <c r="NCU195" s="3"/>
      <c r="NCV195" s="3"/>
      <c r="NCW195" s="3"/>
      <c r="NCX195" s="3"/>
      <c r="NCY195" s="3"/>
      <c r="NCZ195" s="3"/>
      <c r="NDA195" s="3"/>
      <c r="NDB195" s="3"/>
      <c r="NDC195" s="3"/>
      <c r="NDD195" s="3"/>
      <c r="NDE195" s="3"/>
      <c r="NDF195" s="3"/>
      <c r="NDG195" s="3"/>
      <c r="NDH195" s="3"/>
      <c r="NDI195" s="3"/>
      <c r="NDJ195" s="3"/>
      <c r="NDK195" s="3"/>
      <c r="NDL195" s="3"/>
      <c r="NDM195" s="3"/>
      <c r="NDN195" s="3"/>
      <c r="NDO195" s="3"/>
      <c r="NDP195" s="3"/>
      <c r="NDQ195" s="3"/>
      <c r="NDR195" s="3"/>
      <c r="NDS195" s="3"/>
      <c r="NDT195" s="3"/>
      <c r="NDU195" s="3"/>
      <c r="NDV195" s="3"/>
      <c r="NDW195" s="3"/>
      <c r="NDX195" s="3"/>
      <c r="NDY195" s="3"/>
      <c r="NDZ195" s="3"/>
      <c r="NEA195" s="3"/>
      <c r="NEB195" s="3"/>
      <c r="NEC195" s="3"/>
      <c r="NED195" s="3"/>
      <c r="NEE195" s="3"/>
      <c r="NEF195" s="3"/>
      <c r="NEG195" s="3"/>
      <c r="NEH195" s="3"/>
      <c r="NEI195" s="3"/>
      <c r="NEJ195" s="3"/>
      <c r="NEK195" s="3"/>
      <c r="NEL195" s="3"/>
      <c r="NEM195" s="3"/>
      <c r="NEN195" s="3"/>
      <c r="NEO195" s="3"/>
      <c r="NEP195" s="3"/>
      <c r="NEQ195" s="3"/>
      <c r="NER195" s="3"/>
      <c r="NES195" s="3"/>
      <c r="NET195" s="3"/>
      <c r="NEU195" s="3"/>
      <c r="NEV195" s="3"/>
      <c r="NEW195" s="3"/>
      <c r="NEX195" s="3"/>
      <c r="NEY195" s="3"/>
      <c r="NEZ195" s="3"/>
      <c r="NFA195" s="3"/>
      <c r="NFB195" s="3"/>
      <c r="NFC195" s="3"/>
      <c r="NFD195" s="3"/>
      <c r="NFE195" s="3"/>
      <c r="NFF195" s="3"/>
      <c r="NFG195" s="3"/>
      <c r="NFH195" s="3"/>
      <c r="NFI195" s="3"/>
      <c r="NFJ195" s="3"/>
      <c r="NFK195" s="3"/>
      <c r="NFL195" s="3"/>
      <c r="NFM195" s="3"/>
      <c r="NFN195" s="3"/>
      <c r="NFO195" s="3"/>
      <c r="NFP195" s="3"/>
      <c r="NFQ195" s="3"/>
      <c r="NFR195" s="3"/>
      <c r="NFS195" s="3"/>
      <c r="NFT195" s="3"/>
      <c r="NFU195" s="3"/>
      <c r="NFV195" s="3"/>
      <c r="NFW195" s="3"/>
      <c r="NFX195" s="3"/>
      <c r="NFY195" s="3"/>
      <c r="NFZ195" s="3"/>
      <c r="NGA195" s="3"/>
      <c r="NGB195" s="3"/>
      <c r="NGC195" s="3"/>
      <c r="NGD195" s="3"/>
      <c r="NGE195" s="3"/>
      <c r="NGF195" s="3"/>
      <c r="NGG195" s="3"/>
      <c r="NGH195" s="3"/>
      <c r="NGI195" s="3"/>
      <c r="NGJ195" s="3"/>
      <c r="NGK195" s="3"/>
      <c r="NGL195" s="3"/>
      <c r="NGM195" s="3"/>
      <c r="NGN195" s="3"/>
      <c r="NGO195" s="3"/>
      <c r="NGP195" s="3"/>
      <c r="NGQ195" s="3"/>
      <c r="NGR195" s="3"/>
      <c r="NGS195" s="3"/>
      <c r="NGT195" s="3"/>
      <c r="NGU195" s="3"/>
      <c r="NGV195" s="3"/>
      <c r="NGW195" s="3"/>
      <c r="NGX195" s="3"/>
      <c r="NGY195" s="3"/>
      <c r="NGZ195" s="3"/>
      <c r="NHA195" s="3"/>
      <c r="NHB195" s="3"/>
      <c r="NHC195" s="3"/>
      <c r="NHD195" s="3"/>
      <c r="NHE195" s="3"/>
      <c r="NHF195" s="3"/>
      <c r="NHG195" s="3"/>
      <c r="NHH195" s="3"/>
      <c r="NHI195" s="3"/>
      <c r="NHJ195" s="3"/>
      <c r="NHK195" s="3"/>
      <c r="NHL195" s="3"/>
      <c r="NHM195" s="3"/>
      <c r="NHN195" s="3"/>
      <c r="NHO195" s="3"/>
      <c r="NHP195" s="3"/>
      <c r="NHQ195" s="3"/>
      <c r="NHR195" s="3"/>
      <c r="NHS195" s="3"/>
      <c r="NHT195" s="3"/>
      <c r="NHU195" s="3"/>
      <c r="NHV195" s="3"/>
      <c r="NHW195" s="3"/>
      <c r="NHX195" s="3"/>
      <c r="NHY195" s="3"/>
      <c r="NHZ195" s="3"/>
      <c r="NIA195" s="3"/>
      <c r="NIB195" s="3"/>
      <c r="NIC195" s="3"/>
      <c r="NID195" s="3"/>
      <c r="NIE195" s="3"/>
      <c r="NIF195" s="3"/>
      <c r="NIG195" s="3"/>
      <c r="NIH195" s="3"/>
      <c r="NII195" s="3"/>
      <c r="NIJ195" s="3"/>
      <c r="NIK195" s="3"/>
      <c r="NIL195" s="3"/>
      <c r="NIM195" s="3"/>
      <c r="NIN195" s="3"/>
      <c r="NIO195" s="3"/>
      <c r="NIP195" s="3"/>
      <c r="NIQ195" s="3"/>
      <c r="NIR195" s="3"/>
      <c r="NIS195" s="3"/>
      <c r="NIT195" s="3"/>
      <c r="NIU195" s="3"/>
      <c r="NIV195" s="3"/>
      <c r="NIW195" s="3"/>
      <c r="NIX195" s="3"/>
      <c r="NIY195" s="3"/>
      <c r="NJA195" s="3"/>
      <c r="NJC195" s="3"/>
      <c r="NJD195" s="3"/>
      <c r="NJE195" s="3"/>
      <c r="NJF195" s="3"/>
      <c r="NJG195" s="3"/>
      <c r="NJH195" s="3"/>
      <c r="NJI195" s="3"/>
      <c r="NJJ195" s="3"/>
      <c r="NJO195" s="3"/>
      <c r="NJP195" s="3"/>
      <c r="NJQ195" s="3"/>
      <c r="NJR195" s="3"/>
      <c r="NJS195" s="3"/>
      <c r="NJT195" s="3"/>
      <c r="NJU195" s="3"/>
      <c r="NJV195" s="3"/>
      <c r="NJW195" s="3"/>
      <c r="NJX195" s="3"/>
      <c r="NJY195" s="3"/>
      <c r="NJZ195" s="3"/>
      <c r="NKA195" s="3"/>
      <c r="NKB195" s="3"/>
      <c r="NKC195" s="3"/>
      <c r="NKD195" s="3"/>
      <c r="NKE195" s="3"/>
      <c r="NKF195" s="3"/>
      <c r="NKG195" s="3"/>
      <c r="NKH195" s="3"/>
      <c r="NKI195" s="3"/>
      <c r="NKJ195" s="3"/>
      <c r="NKK195" s="3"/>
      <c r="NKL195" s="3"/>
      <c r="NKM195" s="3"/>
      <c r="NKN195" s="3"/>
      <c r="NKO195" s="3"/>
      <c r="NKP195" s="3"/>
      <c r="NKQ195" s="3"/>
      <c r="NKR195" s="3"/>
      <c r="NKS195" s="3"/>
      <c r="NKT195" s="3"/>
      <c r="NKU195" s="3"/>
      <c r="NKV195" s="3"/>
      <c r="NKW195" s="3"/>
      <c r="NKX195" s="3"/>
      <c r="NKY195" s="3"/>
      <c r="NKZ195" s="3"/>
      <c r="NLA195" s="3"/>
      <c r="NLB195" s="3"/>
      <c r="NLC195" s="3"/>
      <c r="NLD195" s="3"/>
      <c r="NLE195" s="3"/>
      <c r="NLF195" s="3"/>
      <c r="NLG195" s="3"/>
      <c r="NLH195" s="3"/>
      <c r="NLI195" s="3"/>
      <c r="NLJ195" s="3"/>
      <c r="NLK195" s="3"/>
      <c r="NLL195" s="3"/>
      <c r="NLM195" s="3"/>
      <c r="NLN195" s="3"/>
      <c r="NLO195" s="3"/>
      <c r="NLP195" s="3"/>
      <c r="NLQ195" s="3"/>
      <c r="NLR195" s="3"/>
      <c r="NLS195" s="3"/>
      <c r="NLT195" s="3"/>
      <c r="NLU195" s="3"/>
      <c r="NLV195" s="3"/>
      <c r="NLW195" s="3"/>
      <c r="NLX195" s="3"/>
      <c r="NLY195" s="3"/>
      <c r="NLZ195" s="3"/>
      <c r="NMA195" s="3"/>
      <c r="NMB195" s="3"/>
      <c r="NMC195" s="3"/>
      <c r="NMD195" s="3"/>
      <c r="NME195" s="3"/>
      <c r="NMF195" s="3"/>
      <c r="NMG195" s="3"/>
      <c r="NMH195" s="3"/>
      <c r="NMI195" s="3"/>
      <c r="NMJ195" s="3"/>
      <c r="NMK195" s="3"/>
      <c r="NML195" s="3"/>
      <c r="NMM195" s="3"/>
      <c r="NMN195" s="3"/>
      <c r="NMO195" s="3"/>
      <c r="NMP195" s="3"/>
      <c r="NMQ195" s="3"/>
      <c r="NMR195" s="3"/>
      <c r="NMS195" s="3"/>
      <c r="NMT195" s="3"/>
      <c r="NMU195" s="3"/>
      <c r="NMV195" s="3"/>
      <c r="NMW195" s="3"/>
      <c r="NMX195" s="3"/>
      <c r="NMY195" s="3"/>
      <c r="NMZ195" s="3"/>
      <c r="NNA195" s="3"/>
      <c r="NNB195" s="3"/>
      <c r="NNC195" s="3"/>
      <c r="NND195" s="3"/>
      <c r="NNE195" s="3"/>
      <c r="NNF195" s="3"/>
      <c r="NNG195" s="3"/>
      <c r="NNH195" s="3"/>
      <c r="NNI195" s="3"/>
      <c r="NNJ195" s="3"/>
      <c r="NNK195" s="3"/>
      <c r="NNL195" s="3"/>
      <c r="NNM195" s="3"/>
      <c r="NNN195" s="3"/>
      <c r="NNO195" s="3"/>
      <c r="NNP195" s="3"/>
      <c r="NNQ195" s="3"/>
      <c r="NNR195" s="3"/>
      <c r="NNS195" s="3"/>
      <c r="NNT195" s="3"/>
      <c r="NNU195" s="3"/>
      <c r="NNV195" s="3"/>
      <c r="NNW195" s="3"/>
      <c r="NNX195" s="3"/>
      <c r="NNY195" s="3"/>
      <c r="NNZ195" s="3"/>
      <c r="NOA195" s="3"/>
      <c r="NOB195" s="3"/>
      <c r="NOC195" s="3"/>
      <c r="NOD195" s="3"/>
      <c r="NOE195" s="3"/>
      <c r="NOF195" s="3"/>
      <c r="NOG195" s="3"/>
      <c r="NOH195" s="3"/>
      <c r="NOI195" s="3"/>
      <c r="NOJ195" s="3"/>
      <c r="NOK195" s="3"/>
      <c r="NOL195" s="3"/>
      <c r="NOM195" s="3"/>
      <c r="NON195" s="3"/>
      <c r="NOO195" s="3"/>
      <c r="NOP195" s="3"/>
      <c r="NOQ195" s="3"/>
      <c r="NOR195" s="3"/>
      <c r="NOS195" s="3"/>
      <c r="NOT195" s="3"/>
      <c r="NOU195" s="3"/>
      <c r="NOV195" s="3"/>
      <c r="NOW195" s="3"/>
      <c r="NOX195" s="3"/>
      <c r="NOY195" s="3"/>
      <c r="NOZ195" s="3"/>
      <c r="NPA195" s="3"/>
      <c r="NPB195" s="3"/>
      <c r="NPC195" s="3"/>
      <c r="NPD195" s="3"/>
      <c r="NPE195" s="3"/>
      <c r="NPF195" s="3"/>
      <c r="NPG195" s="3"/>
      <c r="NPH195" s="3"/>
      <c r="NPI195" s="3"/>
      <c r="NPJ195" s="3"/>
      <c r="NPK195" s="3"/>
      <c r="NPL195" s="3"/>
      <c r="NPM195" s="3"/>
      <c r="NPN195" s="3"/>
      <c r="NPO195" s="3"/>
      <c r="NPP195" s="3"/>
      <c r="NPQ195" s="3"/>
      <c r="NPR195" s="3"/>
      <c r="NPS195" s="3"/>
      <c r="NPT195" s="3"/>
      <c r="NPU195" s="3"/>
      <c r="NPV195" s="3"/>
      <c r="NPW195" s="3"/>
      <c r="NPX195" s="3"/>
      <c r="NPY195" s="3"/>
      <c r="NPZ195" s="3"/>
      <c r="NQA195" s="3"/>
      <c r="NQB195" s="3"/>
      <c r="NQC195" s="3"/>
      <c r="NQD195" s="3"/>
      <c r="NQE195" s="3"/>
      <c r="NQF195" s="3"/>
      <c r="NQG195" s="3"/>
      <c r="NQH195" s="3"/>
      <c r="NQI195" s="3"/>
      <c r="NQJ195" s="3"/>
      <c r="NQK195" s="3"/>
      <c r="NQL195" s="3"/>
      <c r="NQM195" s="3"/>
      <c r="NQN195" s="3"/>
      <c r="NQO195" s="3"/>
      <c r="NQP195" s="3"/>
      <c r="NQQ195" s="3"/>
      <c r="NQR195" s="3"/>
      <c r="NQS195" s="3"/>
      <c r="NQT195" s="3"/>
      <c r="NQU195" s="3"/>
      <c r="NQV195" s="3"/>
      <c r="NQW195" s="3"/>
      <c r="NQX195" s="3"/>
      <c r="NQY195" s="3"/>
      <c r="NQZ195" s="3"/>
      <c r="NRA195" s="3"/>
      <c r="NRB195" s="3"/>
      <c r="NRC195" s="3"/>
      <c r="NRD195" s="3"/>
      <c r="NRE195" s="3"/>
      <c r="NRF195" s="3"/>
      <c r="NRG195" s="3"/>
      <c r="NRH195" s="3"/>
      <c r="NRI195" s="3"/>
      <c r="NRJ195" s="3"/>
      <c r="NRK195" s="3"/>
      <c r="NRL195" s="3"/>
      <c r="NRM195" s="3"/>
      <c r="NRN195" s="3"/>
      <c r="NRO195" s="3"/>
      <c r="NRP195" s="3"/>
      <c r="NRQ195" s="3"/>
      <c r="NRR195" s="3"/>
      <c r="NRS195" s="3"/>
      <c r="NRT195" s="3"/>
      <c r="NRU195" s="3"/>
      <c r="NRV195" s="3"/>
      <c r="NRW195" s="3"/>
      <c r="NRX195" s="3"/>
      <c r="NRY195" s="3"/>
      <c r="NRZ195" s="3"/>
      <c r="NSA195" s="3"/>
      <c r="NSB195" s="3"/>
      <c r="NSC195" s="3"/>
      <c r="NSD195" s="3"/>
      <c r="NSE195" s="3"/>
      <c r="NSF195" s="3"/>
      <c r="NSG195" s="3"/>
      <c r="NSH195" s="3"/>
      <c r="NSI195" s="3"/>
      <c r="NSJ195" s="3"/>
      <c r="NSK195" s="3"/>
      <c r="NSL195" s="3"/>
      <c r="NSM195" s="3"/>
      <c r="NSN195" s="3"/>
      <c r="NSO195" s="3"/>
      <c r="NSP195" s="3"/>
      <c r="NSQ195" s="3"/>
      <c r="NSR195" s="3"/>
      <c r="NSS195" s="3"/>
      <c r="NST195" s="3"/>
      <c r="NSU195" s="3"/>
      <c r="NSW195" s="3"/>
      <c r="NSY195" s="3"/>
      <c r="NSZ195" s="3"/>
      <c r="NTA195" s="3"/>
      <c r="NTB195" s="3"/>
      <c r="NTC195" s="3"/>
      <c r="NTD195" s="3"/>
      <c r="NTE195" s="3"/>
      <c r="NTF195" s="3"/>
      <c r="NTK195" s="3"/>
      <c r="NTL195" s="3"/>
      <c r="NTM195" s="3"/>
      <c r="NTN195" s="3"/>
      <c r="NTO195" s="3"/>
      <c r="NTP195" s="3"/>
      <c r="NTQ195" s="3"/>
      <c r="NTR195" s="3"/>
      <c r="NTS195" s="3"/>
      <c r="NTT195" s="3"/>
      <c r="NTU195" s="3"/>
      <c r="NTV195" s="3"/>
      <c r="NTW195" s="3"/>
      <c r="NTX195" s="3"/>
      <c r="NTY195" s="3"/>
      <c r="NTZ195" s="3"/>
      <c r="NUA195" s="3"/>
      <c r="NUB195" s="3"/>
      <c r="NUC195" s="3"/>
      <c r="NUD195" s="3"/>
      <c r="NUE195" s="3"/>
      <c r="NUF195" s="3"/>
      <c r="NUG195" s="3"/>
      <c r="NUH195" s="3"/>
      <c r="NUI195" s="3"/>
      <c r="NUJ195" s="3"/>
      <c r="NUK195" s="3"/>
      <c r="NUL195" s="3"/>
      <c r="NUM195" s="3"/>
      <c r="NUN195" s="3"/>
      <c r="NUO195" s="3"/>
      <c r="NUP195" s="3"/>
      <c r="NUQ195" s="3"/>
      <c r="NUR195" s="3"/>
      <c r="NUS195" s="3"/>
      <c r="NUT195" s="3"/>
      <c r="NUU195" s="3"/>
      <c r="NUV195" s="3"/>
      <c r="NUW195" s="3"/>
      <c r="NUX195" s="3"/>
      <c r="NUY195" s="3"/>
      <c r="NUZ195" s="3"/>
      <c r="NVA195" s="3"/>
      <c r="NVB195" s="3"/>
      <c r="NVC195" s="3"/>
      <c r="NVD195" s="3"/>
      <c r="NVE195" s="3"/>
      <c r="NVF195" s="3"/>
      <c r="NVG195" s="3"/>
      <c r="NVH195" s="3"/>
      <c r="NVI195" s="3"/>
      <c r="NVJ195" s="3"/>
      <c r="NVK195" s="3"/>
      <c r="NVL195" s="3"/>
      <c r="NVM195" s="3"/>
      <c r="NVN195" s="3"/>
      <c r="NVO195" s="3"/>
      <c r="NVP195" s="3"/>
      <c r="NVQ195" s="3"/>
      <c r="NVR195" s="3"/>
      <c r="NVS195" s="3"/>
      <c r="NVT195" s="3"/>
      <c r="NVU195" s="3"/>
      <c r="NVV195" s="3"/>
      <c r="NVW195" s="3"/>
      <c r="NVX195" s="3"/>
      <c r="NVY195" s="3"/>
      <c r="NVZ195" s="3"/>
      <c r="NWA195" s="3"/>
      <c r="NWB195" s="3"/>
      <c r="NWC195" s="3"/>
      <c r="NWD195" s="3"/>
      <c r="NWE195" s="3"/>
      <c r="NWF195" s="3"/>
      <c r="NWG195" s="3"/>
      <c r="NWH195" s="3"/>
      <c r="NWI195" s="3"/>
      <c r="NWJ195" s="3"/>
      <c r="NWK195" s="3"/>
      <c r="NWL195" s="3"/>
      <c r="NWM195" s="3"/>
      <c r="NWN195" s="3"/>
      <c r="NWO195" s="3"/>
      <c r="NWP195" s="3"/>
      <c r="NWQ195" s="3"/>
      <c r="NWR195" s="3"/>
      <c r="NWS195" s="3"/>
      <c r="NWT195" s="3"/>
      <c r="NWU195" s="3"/>
      <c r="NWV195" s="3"/>
      <c r="NWW195" s="3"/>
      <c r="NWX195" s="3"/>
      <c r="NWY195" s="3"/>
      <c r="NWZ195" s="3"/>
      <c r="NXA195" s="3"/>
      <c r="NXB195" s="3"/>
      <c r="NXC195" s="3"/>
      <c r="NXD195" s="3"/>
      <c r="NXE195" s="3"/>
      <c r="NXF195" s="3"/>
      <c r="NXG195" s="3"/>
      <c r="NXH195" s="3"/>
      <c r="NXI195" s="3"/>
      <c r="NXJ195" s="3"/>
      <c r="NXK195" s="3"/>
      <c r="NXL195" s="3"/>
      <c r="NXM195" s="3"/>
      <c r="NXN195" s="3"/>
      <c r="NXO195" s="3"/>
      <c r="NXP195" s="3"/>
      <c r="NXQ195" s="3"/>
      <c r="NXR195" s="3"/>
      <c r="NXS195" s="3"/>
      <c r="NXT195" s="3"/>
      <c r="NXU195" s="3"/>
      <c r="NXV195" s="3"/>
      <c r="NXW195" s="3"/>
      <c r="NXX195" s="3"/>
      <c r="NXY195" s="3"/>
      <c r="NXZ195" s="3"/>
      <c r="NYA195" s="3"/>
      <c r="NYB195" s="3"/>
      <c r="NYC195" s="3"/>
      <c r="NYD195" s="3"/>
      <c r="NYE195" s="3"/>
      <c r="NYF195" s="3"/>
      <c r="NYG195" s="3"/>
      <c r="NYH195" s="3"/>
      <c r="NYI195" s="3"/>
      <c r="NYJ195" s="3"/>
      <c r="NYK195" s="3"/>
      <c r="NYL195" s="3"/>
      <c r="NYM195" s="3"/>
      <c r="NYN195" s="3"/>
      <c r="NYO195" s="3"/>
      <c r="NYP195" s="3"/>
      <c r="NYQ195" s="3"/>
      <c r="NYR195" s="3"/>
      <c r="NYS195" s="3"/>
      <c r="NYT195" s="3"/>
      <c r="NYU195" s="3"/>
      <c r="NYV195" s="3"/>
      <c r="NYW195" s="3"/>
      <c r="NYX195" s="3"/>
      <c r="NYY195" s="3"/>
      <c r="NYZ195" s="3"/>
      <c r="NZA195" s="3"/>
      <c r="NZB195" s="3"/>
      <c r="NZC195" s="3"/>
      <c r="NZD195" s="3"/>
      <c r="NZE195" s="3"/>
      <c r="NZF195" s="3"/>
      <c r="NZG195" s="3"/>
      <c r="NZH195" s="3"/>
      <c r="NZI195" s="3"/>
      <c r="NZJ195" s="3"/>
      <c r="NZK195" s="3"/>
      <c r="NZL195" s="3"/>
      <c r="NZM195" s="3"/>
      <c r="NZN195" s="3"/>
      <c r="NZO195" s="3"/>
      <c r="NZP195" s="3"/>
      <c r="NZQ195" s="3"/>
      <c r="NZR195" s="3"/>
      <c r="NZS195" s="3"/>
      <c r="NZT195" s="3"/>
      <c r="NZU195" s="3"/>
      <c r="NZV195" s="3"/>
      <c r="NZW195" s="3"/>
      <c r="NZX195" s="3"/>
      <c r="NZY195" s="3"/>
      <c r="NZZ195" s="3"/>
      <c r="OAA195" s="3"/>
      <c r="OAB195" s="3"/>
      <c r="OAC195" s="3"/>
      <c r="OAD195" s="3"/>
      <c r="OAE195" s="3"/>
      <c r="OAF195" s="3"/>
      <c r="OAG195" s="3"/>
      <c r="OAH195" s="3"/>
      <c r="OAI195" s="3"/>
      <c r="OAJ195" s="3"/>
      <c r="OAK195" s="3"/>
      <c r="OAL195" s="3"/>
      <c r="OAM195" s="3"/>
      <c r="OAN195" s="3"/>
      <c r="OAO195" s="3"/>
      <c r="OAP195" s="3"/>
      <c r="OAQ195" s="3"/>
      <c r="OAR195" s="3"/>
      <c r="OAS195" s="3"/>
      <c r="OAT195" s="3"/>
      <c r="OAU195" s="3"/>
      <c r="OAV195" s="3"/>
      <c r="OAW195" s="3"/>
      <c r="OAX195" s="3"/>
      <c r="OAY195" s="3"/>
      <c r="OAZ195" s="3"/>
      <c r="OBA195" s="3"/>
      <c r="OBB195" s="3"/>
      <c r="OBC195" s="3"/>
      <c r="OBD195" s="3"/>
      <c r="OBE195" s="3"/>
      <c r="OBF195" s="3"/>
      <c r="OBG195" s="3"/>
      <c r="OBH195" s="3"/>
      <c r="OBI195" s="3"/>
      <c r="OBJ195" s="3"/>
      <c r="OBK195" s="3"/>
      <c r="OBL195" s="3"/>
      <c r="OBM195" s="3"/>
      <c r="OBN195" s="3"/>
      <c r="OBO195" s="3"/>
      <c r="OBP195" s="3"/>
      <c r="OBQ195" s="3"/>
      <c r="OBR195" s="3"/>
      <c r="OBS195" s="3"/>
      <c r="OBT195" s="3"/>
      <c r="OBU195" s="3"/>
      <c r="OBV195" s="3"/>
      <c r="OBW195" s="3"/>
      <c r="OBX195" s="3"/>
      <c r="OBY195" s="3"/>
      <c r="OBZ195" s="3"/>
      <c r="OCA195" s="3"/>
      <c r="OCB195" s="3"/>
      <c r="OCC195" s="3"/>
      <c r="OCD195" s="3"/>
      <c r="OCE195" s="3"/>
      <c r="OCF195" s="3"/>
      <c r="OCG195" s="3"/>
      <c r="OCH195" s="3"/>
      <c r="OCI195" s="3"/>
      <c r="OCJ195" s="3"/>
      <c r="OCK195" s="3"/>
      <c r="OCL195" s="3"/>
      <c r="OCM195" s="3"/>
      <c r="OCN195" s="3"/>
      <c r="OCO195" s="3"/>
      <c r="OCP195" s="3"/>
      <c r="OCQ195" s="3"/>
      <c r="OCS195" s="3"/>
      <c r="OCU195" s="3"/>
      <c r="OCV195" s="3"/>
      <c r="OCW195" s="3"/>
      <c r="OCX195" s="3"/>
      <c r="OCY195" s="3"/>
      <c r="OCZ195" s="3"/>
      <c r="ODA195" s="3"/>
      <c r="ODB195" s="3"/>
      <c r="ODG195" s="3"/>
      <c r="ODH195" s="3"/>
      <c r="ODI195" s="3"/>
      <c r="ODJ195" s="3"/>
      <c r="ODK195" s="3"/>
      <c r="ODL195" s="3"/>
      <c r="ODM195" s="3"/>
      <c r="ODN195" s="3"/>
      <c r="ODO195" s="3"/>
      <c r="ODP195" s="3"/>
      <c r="ODQ195" s="3"/>
      <c r="ODR195" s="3"/>
      <c r="ODS195" s="3"/>
      <c r="ODT195" s="3"/>
      <c r="ODU195" s="3"/>
      <c r="ODV195" s="3"/>
      <c r="ODW195" s="3"/>
      <c r="ODX195" s="3"/>
      <c r="ODY195" s="3"/>
      <c r="ODZ195" s="3"/>
      <c r="OEA195" s="3"/>
      <c r="OEB195" s="3"/>
      <c r="OEC195" s="3"/>
      <c r="OED195" s="3"/>
      <c r="OEE195" s="3"/>
      <c r="OEF195" s="3"/>
      <c r="OEG195" s="3"/>
      <c r="OEH195" s="3"/>
      <c r="OEI195" s="3"/>
      <c r="OEJ195" s="3"/>
      <c r="OEK195" s="3"/>
      <c r="OEL195" s="3"/>
      <c r="OEM195" s="3"/>
      <c r="OEN195" s="3"/>
      <c r="OEO195" s="3"/>
      <c r="OEP195" s="3"/>
      <c r="OEQ195" s="3"/>
      <c r="OER195" s="3"/>
      <c r="OES195" s="3"/>
      <c r="OET195" s="3"/>
      <c r="OEU195" s="3"/>
      <c r="OEV195" s="3"/>
      <c r="OEW195" s="3"/>
      <c r="OEX195" s="3"/>
      <c r="OEY195" s="3"/>
      <c r="OEZ195" s="3"/>
      <c r="OFA195" s="3"/>
      <c r="OFB195" s="3"/>
      <c r="OFC195" s="3"/>
      <c r="OFD195" s="3"/>
      <c r="OFE195" s="3"/>
      <c r="OFF195" s="3"/>
      <c r="OFG195" s="3"/>
      <c r="OFH195" s="3"/>
      <c r="OFI195" s="3"/>
      <c r="OFJ195" s="3"/>
      <c r="OFK195" s="3"/>
      <c r="OFL195" s="3"/>
      <c r="OFM195" s="3"/>
      <c r="OFN195" s="3"/>
      <c r="OFO195" s="3"/>
      <c r="OFP195" s="3"/>
      <c r="OFQ195" s="3"/>
      <c r="OFR195" s="3"/>
      <c r="OFS195" s="3"/>
      <c r="OFT195" s="3"/>
      <c r="OFU195" s="3"/>
      <c r="OFV195" s="3"/>
      <c r="OFW195" s="3"/>
      <c r="OFX195" s="3"/>
      <c r="OFY195" s="3"/>
      <c r="OFZ195" s="3"/>
      <c r="OGA195" s="3"/>
      <c r="OGB195" s="3"/>
      <c r="OGC195" s="3"/>
      <c r="OGD195" s="3"/>
      <c r="OGE195" s="3"/>
      <c r="OGF195" s="3"/>
      <c r="OGG195" s="3"/>
      <c r="OGH195" s="3"/>
      <c r="OGI195" s="3"/>
      <c r="OGJ195" s="3"/>
      <c r="OGK195" s="3"/>
      <c r="OGL195" s="3"/>
      <c r="OGM195" s="3"/>
      <c r="OGN195" s="3"/>
      <c r="OGO195" s="3"/>
      <c r="OGP195" s="3"/>
      <c r="OGQ195" s="3"/>
      <c r="OGR195" s="3"/>
      <c r="OGS195" s="3"/>
      <c r="OGT195" s="3"/>
      <c r="OGU195" s="3"/>
      <c r="OGV195" s="3"/>
      <c r="OGW195" s="3"/>
      <c r="OGX195" s="3"/>
      <c r="OGY195" s="3"/>
      <c r="OGZ195" s="3"/>
      <c r="OHA195" s="3"/>
      <c r="OHB195" s="3"/>
      <c r="OHC195" s="3"/>
      <c r="OHD195" s="3"/>
      <c r="OHE195" s="3"/>
      <c r="OHF195" s="3"/>
      <c r="OHG195" s="3"/>
      <c r="OHH195" s="3"/>
      <c r="OHI195" s="3"/>
      <c r="OHJ195" s="3"/>
      <c r="OHK195" s="3"/>
      <c r="OHL195" s="3"/>
      <c r="OHM195" s="3"/>
      <c r="OHN195" s="3"/>
      <c r="OHO195" s="3"/>
      <c r="OHP195" s="3"/>
      <c r="OHQ195" s="3"/>
      <c r="OHR195" s="3"/>
      <c r="OHS195" s="3"/>
      <c r="OHT195" s="3"/>
      <c r="OHU195" s="3"/>
      <c r="OHV195" s="3"/>
      <c r="OHW195" s="3"/>
      <c r="OHX195" s="3"/>
      <c r="OHY195" s="3"/>
      <c r="OHZ195" s="3"/>
      <c r="OIA195" s="3"/>
      <c r="OIB195" s="3"/>
      <c r="OIC195" s="3"/>
      <c r="OID195" s="3"/>
      <c r="OIE195" s="3"/>
      <c r="OIF195" s="3"/>
      <c r="OIG195" s="3"/>
      <c r="OIH195" s="3"/>
      <c r="OII195" s="3"/>
      <c r="OIJ195" s="3"/>
      <c r="OIK195" s="3"/>
      <c r="OIL195" s="3"/>
      <c r="OIM195" s="3"/>
      <c r="OIN195" s="3"/>
      <c r="OIO195" s="3"/>
      <c r="OIP195" s="3"/>
      <c r="OIQ195" s="3"/>
      <c r="OIR195" s="3"/>
      <c r="OIS195" s="3"/>
      <c r="OIT195" s="3"/>
      <c r="OIU195" s="3"/>
      <c r="OIV195" s="3"/>
      <c r="OIW195" s="3"/>
      <c r="OIX195" s="3"/>
      <c r="OIY195" s="3"/>
      <c r="OIZ195" s="3"/>
      <c r="OJA195" s="3"/>
      <c r="OJB195" s="3"/>
      <c r="OJC195" s="3"/>
      <c r="OJD195" s="3"/>
      <c r="OJE195" s="3"/>
      <c r="OJF195" s="3"/>
      <c r="OJG195" s="3"/>
      <c r="OJH195" s="3"/>
      <c r="OJI195" s="3"/>
      <c r="OJJ195" s="3"/>
      <c r="OJK195" s="3"/>
      <c r="OJL195" s="3"/>
      <c r="OJM195" s="3"/>
      <c r="OJN195" s="3"/>
      <c r="OJO195" s="3"/>
      <c r="OJP195" s="3"/>
      <c r="OJQ195" s="3"/>
      <c r="OJR195" s="3"/>
      <c r="OJS195" s="3"/>
      <c r="OJT195" s="3"/>
      <c r="OJU195" s="3"/>
      <c r="OJV195" s="3"/>
      <c r="OJW195" s="3"/>
      <c r="OJX195" s="3"/>
      <c r="OJY195" s="3"/>
      <c r="OJZ195" s="3"/>
      <c r="OKA195" s="3"/>
      <c r="OKB195" s="3"/>
      <c r="OKC195" s="3"/>
      <c r="OKD195" s="3"/>
      <c r="OKE195" s="3"/>
      <c r="OKF195" s="3"/>
      <c r="OKG195" s="3"/>
      <c r="OKH195" s="3"/>
      <c r="OKI195" s="3"/>
      <c r="OKJ195" s="3"/>
      <c r="OKK195" s="3"/>
      <c r="OKL195" s="3"/>
      <c r="OKM195" s="3"/>
      <c r="OKN195" s="3"/>
      <c r="OKO195" s="3"/>
      <c r="OKP195" s="3"/>
      <c r="OKQ195" s="3"/>
      <c r="OKR195" s="3"/>
      <c r="OKS195" s="3"/>
      <c r="OKT195" s="3"/>
      <c r="OKU195" s="3"/>
      <c r="OKV195" s="3"/>
      <c r="OKW195" s="3"/>
      <c r="OKX195" s="3"/>
      <c r="OKY195" s="3"/>
      <c r="OKZ195" s="3"/>
      <c r="OLA195" s="3"/>
      <c r="OLB195" s="3"/>
      <c r="OLC195" s="3"/>
      <c r="OLD195" s="3"/>
      <c r="OLE195" s="3"/>
      <c r="OLF195" s="3"/>
      <c r="OLG195" s="3"/>
      <c r="OLH195" s="3"/>
      <c r="OLI195" s="3"/>
      <c r="OLJ195" s="3"/>
      <c r="OLK195" s="3"/>
      <c r="OLL195" s="3"/>
      <c r="OLM195" s="3"/>
      <c r="OLN195" s="3"/>
      <c r="OLO195" s="3"/>
      <c r="OLP195" s="3"/>
      <c r="OLQ195" s="3"/>
      <c r="OLR195" s="3"/>
      <c r="OLS195" s="3"/>
      <c r="OLT195" s="3"/>
      <c r="OLU195" s="3"/>
      <c r="OLV195" s="3"/>
      <c r="OLW195" s="3"/>
      <c r="OLX195" s="3"/>
      <c r="OLY195" s="3"/>
      <c r="OLZ195" s="3"/>
      <c r="OMA195" s="3"/>
      <c r="OMB195" s="3"/>
      <c r="OMC195" s="3"/>
      <c r="OMD195" s="3"/>
      <c r="OME195" s="3"/>
      <c r="OMF195" s="3"/>
      <c r="OMG195" s="3"/>
      <c r="OMH195" s="3"/>
      <c r="OMI195" s="3"/>
      <c r="OMJ195" s="3"/>
      <c r="OMK195" s="3"/>
      <c r="OML195" s="3"/>
      <c r="OMM195" s="3"/>
      <c r="OMO195" s="3"/>
      <c r="OMQ195" s="3"/>
      <c r="OMR195" s="3"/>
      <c r="OMS195" s="3"/>
      <c r="OMT195" s="3"/>
      <c r="OMU195" s="3"/>
      <c r="OMV195" s="3"/>
      <c r="OMW195" s="3"/>
      <c r="OMX195" s="3"/>
      <c r="ONC195" s="3"/>
      <c r="OND195" s="3"/>
      <c r="ONE195" s="3"/>
      <c r="ONF195" s="3"/>
      <c r="ONG195" s="3"/>
      <c r="ONH195" s="3"/>
      <c r="ONI195" s="3"/>
      <c r="ONJ195" s="3"/>
      <c r="ONK195" s="3"/>
      <c r="ONL195" s="3"/>
      <c r="ONM195" s="3"/>
      <c r="ONN195" s="3"/>
      <c r="ONO195" s="3"/>
      <c r="ONP195" s="3"/>
      <c r="ONQ195" s="3"/>
      <c r="ONR195" s="3"/>
      <c r="ONS195" s="3"/>
      <c r="ONT195" s="3"/>
      <c r="ONU195" s="3"/>
      <c r="ONV195" s="3"/>
      <c r="ONW195" s="3"/>
      <c r="ONX195" s="3"/>
      <c r="ONY195" s="3"/>
      <c r="ONZ195" s="3"/>
      <c r="OOA195" s="3"/>
      <c r="OOB195" s="3"/>
      <c r="OOC195" s="3"/>
      <c r="OOD195" s="3"/>
      <c r="OOE195" s="3"/>
      <c r="OOF195" s="3"/>
      <c r="OOG195" s="3"/>
      <c r="OOH195" s="3"/>
      <c r="OOI195" s="3"/>
      <c r="OOJ195" s="3"/>
      <c r="OOK195" s="3"/>
      <c r="OOL195" s="3"/>
      <c r="OOM195" s="3"/>
      <c r="OON195" s="3"/>
      <c r="OOO195" s="3"/>
      <c r="OOP195" s="3"/>
      <c r="OOQ195" s="3"/>
      <c r="OOR195" s="3"/>
      <c r="OOS195" s="3"/>
      <c r="OOT195" s="3"/>
      <c r="OOU195" s="3"/>
      <c r="OOV195" s="3"/>
      <c r="OOW195" s="3"/>
      <c r="OOX195" s="3"/>
      <c r="OOY195" s="3"/>
      <c r="OOZ195" s="3"/>
      <c r="OPA195" s="3"/>
      <c r="OPB195" s="3"/>
      <c r="OPC195" s="3"/>
      <c r="OPD195" s="3"/>
      <c r="OPE195" s="3"/>
      <c r="OPF195" s="3"/>
      <c r="OPG195" s="3"/>
      <c r="OPH195" s="3"/>
      <c r="OPI195" s="3"/>
      <c r="OPJ195" s="3"/>
      <c r="OPK195" s="3"/>
      <c r="OPL195" s="3"/>
      <c r="OPM195" s="3"/>
      <c r="OPN195" s="3"/>
      <c r="OPO195" s="3"/>
      <c r="OPP195" s="3"/>
      <c r="OPQ195" s="3"/>
      <c r="OPR195" s="3"/>
      <c r="OPS195" s="3"/>
      <c r="OPT195" s="3"/>
      <c r="OPU195" s="3"/>
      <c r="OPV195" s="3"/>
      <c r="OPW195" s="3"/>
      <c r="OPX195" s="3"/>
      <c r="OPY195" s="3"/>
      <c r="OPZ195" s="3"/>
      <c r="OQA195" s="3"/>
      <c r="OQB195" s="3"/>
      <c r="OQC195" s="3"/>
      <c r="OQD195" s="3"/>
      <c r="OQE195" s="3"/>
      <c r="OQF195" s="3"/>
      <c r="OQG195" s="3"/>
      <c r="OQH195" s="3"/>
      <c r="OQI195" s="3"/>
      <c r="OQJ195" s="3"/>
      <c r="OQK195" s="3"/>
      <c r="OQL195" s="3"/>
      <c r="OQM195" s="3"/>
      <c r="OQN195" s="3"/>
      <c r="OQO195" s="3"/>
      <c r="OQP195" s="3"/>
      <c r="OQQ195" s="3"/>
      <c r="OQR195" s="3"/>
      <c r="OQS195" s="3"/>
      <c r="OQT195" s="3"/>
      <c r="OQU195" s="3"/>
      <c r="OQV195" s="3"/>
      <c r="OQW195" s="3"/>
      <c r="OQX195" s="3"/>
      <c r="OQY195" s="3"/>
      <c r="OQZ195" s="3"/>
      <c r="ORA195" s="3"/>
      <c r="ORB195" s="3"/>
      <c r="ORC195" s="3"/>
      <c r="ORD195" s="3"/>
      <c r="ORE195" s="3"/>
      <c r="ORF195" s="3"/>
      <c r="ORG195" s="3"/>
      <c r="ORH195" s="3"/>
      <c r="ORI195" s="3"/>
      <c r="ORJ195" s="3"/>
      <c r="ORK195" s="3"/>
      <c r="ORL195" s="3"/>
      <c r="ORM195" s="3"/>
      <c r="ORN195" s="3"/>
      <c r="ORO195" s="3"/>
      <c r="ORP195" s="3"/>
      <c r="ORQ195" s="3"/>
      <c r="ORR195" s="3"/>
      <c r="ORS195" s="3"/>
      <c r="ORT195" s="3"/>
      <c r="ORU195" s="3"/>
      <c r="ORV195" s="3"/>
      <c r="ORW195" s="3"/>
      <c r="ORX195" s="3"/>
      <c r="ORY195" s="3"/>
      <c r="ORZ195" s="3"/>
      <c r="OSA195" s="3"/>
      <c r="OSB195" s="3"/>
      <c r="OSC195" s="3"/>
      <c r="OSD195" s="3"/>
      <c r="OSE195" s="3"/>
      <c r="OSF195" s="3"/>
      <c r="OSG195" s="3"/>
      <c r="OSH195" s="3"/>
      <c r="OSI195" s="3"/>
      <c r="OSJ195" s="3"/>
      <c r="OSK195" s="3"/>
      <c r="OSL195" s="3"/>
      <c r="OSM195" s="3"/>
      <c r="OSN195" s="3"/>
      <c r="OSO195" s="3"/>
      <c r="OSP195" s="3"/>
      <c r="OSQ195" s="3"/>
      <c r="OSR195" s="3"/>
      <c r="OSS195" s="3"/>
      <c r="OST195" s="3"/>
      <c r="OSU195" s="3"/>
      <c r="OSV195" s="3"/>
      <c r="OSW195" s="3"/>
      <c r="OSX195" s="3"/>
      <c r="OSY195" s="3"/>
      <c r="OSZ195" s="3"/>
      <c r="OTA195" s="3"/>
      <c r="OTB195" s="3"/>
      <c r="OTC195" s="3"/>
      <c r="OTD195" s="3"/>
      <c r="OTE195" s="3"/>
      <c r="OTF195" s="3"/>
      <c r="OTG195" s="3"/>
      <c r="OTH195" s="3"/>
      <c r="OTI195" s="3"/>
      <c r="OTJ195" s="3"/>
      <c r="OTK195" s="3"/>
      <c r="OTL195" s="3"/>
      <c r="OTM195" s="3"/>
      <c r="OTN195" s="3"/>
      <c r="OTO195" s="3"/>
      <c r="OTP195" s="3"/>
      <c r="OTQ195" s="3"/>
      <c r="OTR195" s="3"/>
      <c r="OTS195" s="3"/>
      <c r="OTT195" s="3"/>
      <c r="OTU195" s="3"/>
      <c r="OTV195" s="3"/>
      <c r="OTW195" s="3"/>
      <c r="OTX195" s="3"/>
      <c r="OTY195" s="3"/>
      <c r="OTZ195" s="3"/>
      <c r="OUA195" s="3"/>
      <c r="OUB195" s="3"/>
      <c r="OUC195" s="3"/>
      <c r="OUD195" s="3"/>
      <c r="OUE195" s="3"/>
      <c r="OUF195" s="3"/>
      <c r="OUG195" s="3"/>
      <c r="OUH195" s="3"/>
      <c r="OUI195" s="3"/>
      <c r="OUJ195" s="3"/>
      <c r="OUK195" s="3"/>
      <c r="OUL195" s="3"/>
      <c r="OUM195" s="3"/>
      <c r="OUN195" s="3"/>
      <c r="OUO195" s="3"/>
      <c r="OUP195" s="3"/>
      <c r="OUQ195" s="3"/>
      <c r="OUR195" s="3"/>
      <c r="OUS195" s="3"/>
      <c r="OUT195" s="3"/>
      <c r="OUU195" s="3"/>
      <c r="OUV195" s="3"/>
      <c r="OUW195" s="3"/>
      <c r="OUX195" s="3"/>
      <c r="OUY195" s="3"/>
      <c r="OUZ195" s="3"/>
      <c r="OVA195" s="3"/>
      <c r="OVB195" s="3"/>
      <c r="OVC195" s="3"/>
      <c r="OVD195" s="3"/>
      <c r="OVE195" s="3"/>
      <c r="OVF195" s="3"/>
      <c r="OVG195" s="3"/>
      <c r="OVH195" s="3"/>
      <c r="OVI195" s="3"/>
      <c r="OVJ195" s="3"/>
      <c r="OVK195" s="3"/>
      <c r="OVL195" s="3"/>
      <c r="OVM195" s="3"/>
      <c r="OVN195" s="3"/>
      <c r="OVO195" s="3"/>
      <c r="OVP195" s="3"/>
      <c r="OVQ195" s="3"/>
      <c r="OVR195" s="3"/>
      <c r="OVS195" s="3"/>
      <c r="OVT195" s="3"/>
      <c r="OVU195" s="3"/>
      <c r="OVV195" s="3"/>
      <c r="OVW195" s="3"/>
      <c r="OVX195" s="3"/>
      <c r="OVY195" s="3"/>
      <c r="OVZ195" s="3"/>
      <c r="OWA195" s="3"/>
      <c r="OWB195" s="3"/>
      <c r="OWC195" s="3"/>
      <c r="OWD195" s="3"/>
      <c r="OWE195" s="3"/>
      <c r="OWF195" s="3"/>
      <c r="OWG195" s="3"/>
      <c r="OWH195" s="3"/>
      <c r="OWI195" s="3"/>
      <c r="OWK195" s="3"/>
      <c r="OWM195" s="3"/>
      <c r="OWN195" s="3"/>
      <c r="OWO195" s="3"/>
      <c r="OWP195" s="3"/>
      <c r="OWQ195" s="3"/>
      <c r="OWR195" s="3"/>
      <c r="OWS195" s="3"/>
      <c r="OWT195" s="3"/>
      <c r="OWY195" s="3"/>
      <c r="OWZ195" s="3"/>
      <c r="OXA195" s="3"/>
      <c r="OXB195" s="3"/>
      <c r="OXC195" s="3"/>
      <c r="OXD195" s="3"/>
      <c r="OXE195" s="3"/>
      <c r="OXF195" s="3"/>
      <c r="OXG195" s="3"/>
      <c r="OXH195" s="3"/>
      <c r="OXI195" s="3"/>
      <c r="OXJ195" s="3"/>
      <c r="OXK195" s="3"/>
      <c r="OXL195" s="3"/>
      <c r="OXM195" s="3"/>
      <c r="OXN195" s="3"/>
      <c r="OXO195" s="3"/>
      <c r="OXP195" s="3"/>
      <c r="OXQ195" s="3"/>
      <c r="OXR195" s="3"/>
      <c r="OXS195" s="3"/>
      <c r="OXT195" s="3"/>
      <c r="OXU195" s="3"/>
      <c r="OXV195" s="3"/>
      <c r="OXW195" s="3"/>
      <c r="OXX195" s="3"/>
      <c r="OXY195" s="3"/>
      <c r="OXZ195" s="3"/>
      <c r="OYA195" s="3"/>
      <c r="OYB195" s="3"/>
      <c r="OYC195" s="3"/>
      <c r="OYD195" s="3"/>
      <c r="OYE195" s="3"/>
      <c r="OYF195" s="3"/>
      <c r="OYG195" s="3"/>
      <c r="OYH195" s="3"/>
      <c r="OYI195" s="3"/>
      <c r="OYJ195" s="3"/>
      <c r="OYK195" s="3"/>
      <c r="OYL195" s="3"/>
      <c r="OYM195" s="3"/>
      <c r="OYN195" s="3"/>
      <c r="OYO195" s="3"/>
      <c r="OYP195" s="3"/>
      <c r="OYQ195" s="3"/>
      <c r="OYR195" s="3"/>
      <c r="OYS195" s="3"/>
      <c r="OYT195" s="3"/>
      <c r="OYU195" s="3"/>
      <c r="OYV195" s="3"/>
      <c r="OYW195" s="3"/>
      <c r="OYX195" s="3"/>
      <c r="OYY195" s="3"/>
      <c r="OYZ195" s="3"/>
      <c r="OZA195" s="3"/>
      <c r="OZB195" s="3"/>
      <c r="OZC195" s="3"/>
      <c r="OZD195" s="3"/>
      <c r="OZE195" s="3"/>
      <c r="OZF195" s="3"/>
      <c r="OZG195" s="3"/>
      <c r="OZH195" s="3"/>
      <c r="OZI195" s="3"/>
      <c r="OZJ195" s="3"/>
      <c r="OZK195" s="3"/>
      <c r="OZL195" s="3"/>
      <c r="OZM195" s="3"/>
      <c r="OZN195" s="3"/>
      <c r="OZO195" s="3"/>
      <c r="OZP195" s="3"/>
      <c r="OZQ195" s="3"/>
      <c r="OZR195" s="3"/>
      <c r="OZS195" s="3"/>
      <c r="OZT195" s="3"/>
      <c r="OZU195" s="3"/>
      <c r="OZV195" s="3"/>
      <c r="OZW195" s="3"/>
      <c r="OZX195" s="3"/>
      <c r="OZY195" s="3"/>
      <c r="OZZ195" s="3"/>
      <c r="PAA195" s="3"/>
      <c r="PAB195" s="3"/>
      <c r="PAC195" s="3"/>
      <c r="PAD195" s="3"/>
      <c r="PAE195" s="3"/>
      <c r="PAF195" s="3"/>
      <c r="PAG195" s="3"/>
      <c r="PAH195" s="3"/>
      <c r="PAI195" s="3"/>
      <c r="PAJ195" s="3"/>
      <c r="PAK195" s="3"/>
      <c r="PAL195" s="3"/>
      <c r="PAM195" s="3"/>
      <c r="PAN195" s="3"/>
      <c r="PAO195" s="3"/>
      <c r="PAP195" s="3"/>
      <c r="PAQ195" s="3"/>
      <c r="PAR195" s="3"/>
      <c r="PAS195" s="3"/>
      <c r="PAT195" s="3"/>
      <c r="PAU195" s="3"/>
      <c r="PAV195" s="3"/>
      <c r="PAW195" s="3"/>
      <c r="PAX195" s="3"/>
      <c r="PAY195" s="3"/>
      <c r="PAZ195" s="3"/>
      <c r="PBA195" s="3"/>
      <c r="PBB195" s="3"/>
      <c r="PBC195" s="3"/>
      <c r="PBD195" s="3"/>
      <c r="PBE195" s="3"/>
      <c r="PBF195" s="3"/>
      <c r="PBG195" s="3"/>
      <c r="PBH195" s="3"/>
      <c r="PBI195" s="3"/>
      <c r="PBJ195" s="3"/>
      <c r="PBK195" s="3"/>
      <c r="PBL195" s="3"/>
      <c r="PBM195" s="3"/>
      <c r="PBN195" s="3"/>
      <c r="PBO195" s="3"/>
      <c r="PBP195" s="3"/>
      <c r="PBQ195" s="3"/>
      <c r="PBR195" s="3"/>
      <c r="PBS195" s="3"/>
      <c r="PBT195" s="3"/>
      <c r="PBU195" s="3"/>
      <c r="PBV195" s="3"/>
      <c r="PBW195" s="3"/>
      <c r="PBX195" s="3"/>
      <c r="PBY195" s="3"/>
      <c r="PBZ195" s="3"/>
      <c r="PCA195" s="3"/>
      <c r="PCB195" s="3"/>
      <c r="PCC195" s="3"/>
      <c r="PCD195" s="3"/>
      <c r="PCE195" s="3"/>
      <c r="PCF195" s="3"/>
      <c r="PCG195" s="3"/>
      <c r="PCH195" s="3"/>
      <c r="PCI195" s="3"/>
      <c r="PCJ195" s="3"/>
      <c r="PCK195" s="3"/>
      <c r="PCL195" s="3"/>
      <c r="PCM195" s="3"/>
      <c r="PCN195" s="3"/>
      <c r="PCO195" s="3"/>
      <c r="PCP195" s="3"/>
      <c r="PCQ195" s="3"/>
      <c r="PCR195" s="3"/>
      <c r="PCS195" s="3"/>
      <c r="PCT195" s="3"/>
      <c r="PCU195" s="3"/>
      <c r="PCV195" s="3"/>
      <c r="PCW195" s="3"/>
      <c r="PCX195" s="3"/>
      <c r="PCY195" s="3"/>
      <c r="PCZ195" s="3"/>
      <c r="PDA195" s="3"/>
      <c r="PDB195" s="3"/>
      <c r="PDC195" s="3"/>
      <c r="PDD195" s="3"/>
      <c r="PDE195" s="3"/>
      <c r="PDF195" s="3"/>
      <c r="PDG195" s="3"/>
      <c r="PDH195" s="3"/>
      <c r="PDI195" s="3"/>
      <c r="PDJ195" s="3"/>
      <c r="PDK195" s="3"/>
      <c r="PDL195" s="3"/>
      <c r="PDM195" s="3"/>
      <c r="PDN195" s="3"/>
      <c r="PDO195" s="3"/>
      <c r="PDP195" s="3"/>
      <c r="PDQ195" s="3"/>
      <c r="PDR195" s="3"/>
      <c r="PDS195" s="3"/>
      <c r="PDT195" s="3"/>
      <c r="PDU195" s="3"/>
      <c r="PDV195" s="3"/>
      <c r="PDW195" s="3"/>
      <c r="PDX195" s="3"/>
      <c r="PDY195" s="3"/>
      <c r="PDZ195" s="3"/>
      <c r="PEA195" s="3"/>
      <c r="PEB195" s="3"/>
      <c r="PEC195" s="3"/>
      <c r="PED195" s="3"/>
      <c r="PEE195" s="3"/>
      <c r="PEF195" s="3"/>
      <c r="PEG195" s="3"/>
      <c r="PEH195" s="3"/>
      <c r="PEI195" s="3"/>
      <c r="PEJ195" s="3"/>
      <c r="PEK195" s="3"/>
      <c r="PEL195" s="3"/>
      <c r="PEM195" s="3"/>
      <c r="PEN195" s="3"/>
      <c r="PEO195" s="3"/>
      <c r="PEP195" s="3"/>
      <c r="PEQ195" s="3"/>
      <c r="PER195" s="3"/>
      <c r="PES195" s="3"/>
      <c r="PET195" s="3"/>
      <c r="PEU195" s="3"/>
      <c r="PEV195" s="3"/>
      <c r="PEW195" s="3"/>
      <c r="PEX195" s="3"/>
      <c r="PEY195" s="3"/>
      <c r="PEZ195" s="3"/>
      <c r="PFA195" s="3"/>
      <c r="PFB195" s="3"/>
      <c r="PFC195" s="3"/>
      <c r="PFD195" s="3"/>
      <c r="PFE195" s="3"/>
      <c r="PFF195" s="3"/>
      <c r="PFG195" s="3"/>
      <c r="PFH195" s="3"/>
      <c r="PFI195" s="3"/>
      <c r="PFJ195" s="3"/>
      <c r="PFK195" s="3"/>
      <c r="PFL195" s="3"/>
      <c r="PFM195" s="3"/>
      <c r="PFN195" s="3"/>
      <c r="PFO195" s="3"/>
      <c r="PFP195" s="3"/>
      <c r="PFQ195" s="3"/>
      <c r="PFR195" s="3"/>
      <c r="PFS195" s="3"/>
      <c r="PFT195" s="3"/>
      <c r="PFU195" s="3"/>
      <c r="PFV195" s="3"/>
      <c r="PFW195" s="3"/>
      <c r="PFX195" s="3"/>
      <c r="PFY195" s="3"/>
      <c r="PFZ195" s="3"/>
      <c r="PGA195" s="3"/>
      <c r="PGB195" s="3"/>
      <c r="PGC195" s="3"/>
      <c r="PGD195" s="3"/>
      <c r="PGE195" s="3"/>
      <c r="PGG195" s="3"/>
      <c r="PGI195" s="3"/>
      <c r="PGJ195" s="3"/>
      <c r="PGK195" s="3"/>
      <c r="PGL195" s="3"/>
      <c r="PGM195" s="3"/>
      <c r="PGN195" s="3"/>
      <c r="PGO195" s="3"/>
      <c r="PGP195" s="3"/>
      <c r="PGU195" s="3"/>
      <c r="PGV195" s="3"/>
      <c r="PGW195" s="3"/>
      <c r="PGX195" s="3"/>
      <c r="PGY195" s="3"/>
      <c r="PGZ195" s="3"/>
      <c r="PHA195" s="3"/>
      <c r="PHB195" s="3"/>
      <c r="PHC195" s="3"/>
      <c r="PHD195" s="3"/>
      <c r="PHE195" s="3"/>
      <c r="PHF195" s="3"/>
      <c r="PHG195" s="3"/>
      <c r="PHH195" s="3"/>
      <c r="PHI195" s="3"/>
      <c r="PHJ195" s="3"/>
      <c r="PHK195" s="3"/>
      <c r="PHL195" s="3"/>
      <c r="PHM195" s="3"/>
      <c r="PHN195" s="3"/>
      <c r="PHO195" s="3"/>
      <c r="PHP195" s="3"/>
      <c r="PHQ195" s="3"/>
      <c r="PHR195" s="3"/>
      <c r="PHS195" s="3"/>
      <c r="PHT195" s="3"/>
      <c r="PHU195" s="3"/>
      <c r="PHV195" s="3"/>
      <c r="PHW195" s="3"/>
      <c r="PHX195" s="3"/>
      <c r="PHY195" s="3"/>
      <c r="PHZ195" s="3"/>
      <c r="PIA195" s="3"/>
      <c r="PIB195" s="3"/>
      <c r="PIC195" s="3"/>
      <c r="PID195" s="3"/>
      <c r="PIE195" s="3"/>
      <c r="PIF195" s="3"/>
      <c r="PIG195" s="3"/>
      <c r="PIH195" s="3"/>
      <c r="PII195" s="3"/>
      <c r="PIJ195" s="3"/>
      <c r="PIK195" s="3"/>
      <c r="PIL195" s="3"/>
      <c r="PIM195" s="3"/>
      <c r="PIN195" s="3"/>
      <c r="PIO195" s="3"/>
      <c r="PIP195" s="3"/>
      <c r="PIQ195" s="3"/>
      <c r="PIR195" s="3"/>
      <c r="PIS195" s="3"/>
      <c r="PIT195" s="3"/>
      <c r="PIU195" s="3"/>
      <c r="PIV195" s="3"/>
      <c r="PIW195" s="3"/>
      <c r="PIX195" s="3"/>
      <c r="PIY195" s="3"/>
      <c r="PIZ195" s="3"/>
      <c r="PJA195" s="3"/>
      <c r="PJB195" s="3"/>
      <c r="PJC195" s="3"/>
      <c r="PJD195" s="3"/>
      <c r="PJE195" s="3"/>
      <c r="PJF195" s="3"/>
      <c r="PJG195" s="3"/>
      <c r="PJH195" s="3"/>
      <c r="PJI195" s="3"/>
      <c r="PJJ195" s="3"/>
      <c r="PJK195" s="3"/>
      <c r="PJL195" s="3"/>
      <c r="PJM195" s="3"/>
      <c r="PJN195" s="3"/>
      <c r="PJO195" s="3"/>
      <c r="PJP195" s="3"/>
      <c r="PJQ195" s="3"/>
      <c r="PJR195" s="3"/>
      <c r="PJS195" s="3"/>
      <c r="PJT195" s="3"/>
      <c r="PJU195" s="3"/>
      <c r="PJV195" s="3"/>
      <c r="PJW195" s="3"/>
      <c r="PJX195" s="3"/>
      <c r="PJY195" s="3"/>
      <c r="PJZ195" s="3"/>
      <c r="PKA195" s="3"/>
      <c r="PKB195" s="3"/>
      <c r="PKC195" s="3"/>
      <c r="PKD195" s="3"/>
      <c r="PKE195" s="3"/>
      <c r="PKF195" s="3"/>
      <c r="PKG195" s="3"/>
      <c r="PKH195" s="3"/>
      <c r="PKI195" s="3"/>
      <c r="PKJ195" s="3"/>
      <c r="PKK195" s="3"/>
      <c r="PKL195" s="3"/>
      <c r="PKM195" s="3"/>
      <c r="PKN195" s="3"/>
      <c r="PKO195" s="3"/>
      <c r="PKP195" s="3"/>
      <c r="PKQ195" s="3"/>
      <c r="PKR195" s="3"/>
      <c r="PKS195" s="3"/>
      <c r="PKT195" s="3"/>
      <c r="PKU195" s="3"/>
      <c r="PKV195" s="3"/>
      <c r="PKW195" s="3"/>
      <c r="PKX195" s="3"/>
      <c r="PKY195" s="3"/>
      <c r="PKZ195" s="3"/>
      <c r="PLA195" s="3"/>
      <c r="PLB195" s="3"/>
      <c r="PLC195" s="3"/>
      <c r="PLD195" s="3"/>
      <c r="PLE195" s="3"/>
      <c r="PLF195" s="3"/>
      <c r="PLG195" s="3"/>
      <c r="PLH195" s="3"/>
      <c r="PLI195" s="3"/>
      <c r="PLJ195" s="3"/>
      <c r="PLK195" s="3"/>
      <c r="PLL195" s="3"/>
      <c r="PLM195" s="3"/>
      <c r="PLN195" s="3"/>
      <c r="PLO195" s="3"/>
      <c r="PLP195" s="3"/>
      <c r="PLQ195" s="3"/>
      <c r="PLR195" s="3"/>
      <c r="PLS195" s="3"/>
      <c r="PLT195" s="3"/>
      <c r="PLU195" s="3"/>
      <c r="PLV195" s="3"/>
      <c r="PLW195" s="3"/>
      <c r="PLX195" s="3"/>
      <c r="PLY195" s="3"/>
      <c r="PLZ195" s="3"/>
      <c r="PMA195" s="3"/>
      <c r="PMB195" s="3"/>
      <c r="PMC195" s="3"/>
      <c r="PMD195" s="3"/>
      <c r="PME195" s="3"/>
      <c r="PMF195" s="3"/>
      <c r="PMG195" s="3"/>
      <c r="PMH195" s="3"/>
      <c r="PMI195" s="3"/>
      <c r="PMJ195" s="3"/>
      <c r="PMK195" s="3"/>
      <c r="PML195" s="3"/>
      <c r="PMM195" s="3"/>
      <c r="PMN195" s="3"/>
      <c r="PMO195" s="3"/>
      <c r="PMP195" s="3"/>
      <c r="PMQ195" s="3"/>
      <c r="PMR195" s="3"/>
      <c r="PMS195" s="3"/>
      <c r="PMT195" s="3"/>
      <c r="PMU195" s="3"/>
      <c r="PMV195" s="3"/>
      <c r="PMW195" s="3"/>
      <c r="PMX195" s="3"/>
      <c r="PMY195" s="3"/>
      <c r="PMZ195" s="3"/>
      <c r="PNA195" s="3"/>
      <c r="PNB195" s="3"/>
      <c r="PNC195" s="3"/>
      <c r="PND195" s="3"/>
      <c r="PNE195" s="3"/>
      <c r="PNF195" s="3"/>
      <c r="PNG195" s="3"/>
      <c r="PNH195" s="3"/>
      <c r="PNI195" s="3"/>
      <c r="PNJ195" s="3"/>
      <c r="PNK195" s="3"/>
      <c r="PNL195" s="3"/>
      <c r="PNM195" s="3"/>
      <c r="PNN195" s="3"/>
      <c r="PNO195" s="3"/>
      <c r="PNP195" s="3"/>
      <c r="PNQ195" s="3"/>
      <c r="PNR195" s="3"/>
      <c r="PNS195" s="3"/>
      <c r="PNT195" s="3"/>
      <c r="PNU195" s="3"/>
      <c r="PNV195" s="3"/>
      <c r="PNW195" s="3"/>
      <c r="PNX195" s="3"/>
      <c r="PNY195" s="3"/>
      <c r="PNZ195" s="3"/>
      <c r="POA195" s="3"/>
      <c r="POB195" s="3"/>
      <c r="POC195" s="3"/>
      <c r="POD195" s="3"/>
      <c r="POE195" s="3"/>
      <c r="POF195" s="3"/>
      <c r="POG195" s="3"/>
      <c r="POH195" s="3"/>
      <c r="POI195" s="3"/>
      <c r="POJ195" s="3"/>
      <c r="POK195" s="3"/>
      <c r="POL195" s="3"/>
      <c r="POM195" s="3"/>
      <c r="PON195" s="3"/>
      <c r="POO195" s="3"/>
      <c r="POP195" s="3"/>
      <c r="POQ195" s="3"/>
      <c r="POR195" s="3"/>
      <c r="POS195" s="3"/>
      <c r="POT195" s="3"/>
      <c r="POU195" s="3"/>
      <c r="POV195" s="3"/>
      <c r="POW195" s="3"/>
      <c r="POX195" s="3"/>
      <c r="POY195" s="3"/>
      <c r="POZ195" s="3"/>
      <c r="PPA195" s="3"/>
      <c r="PPB195" s="3"/>
      <c r="PPC195" s="3"/>
      <c r="PPD195" s="3"/>
      <c r="PPE195" s="3"/>
      <c r="PPF195" s="3"/>
      <c r="PPG195" s="3"/>
      <c r="PPH195" s="3"/>
      <c r="PPI195" s="3"/>
      <c r="PPJ195" s="3"/>
      <c r="PPK195" s="3"/>
      <c r="PPL195" s="3"/>
      <c r="PPM195" s="3"/>
      <c r="PPN195" s="3"/>
      <c r="PPO195" s="3"/>
      <c r="PPP195" s="3"/>
      <c r="PPQ195" s="3"/>
      <c r="PPR195" s="3"/>
      <c r="PPS195" s="3"/>
      <c r="PPT195" s="3"/>
      <c r="PPU195" s="3"/>
      <c r="PPV195" s="3"/>
      <c r="PPW195" s="3"/>
      <c r="PPX195" s="3"/>
      <c r="PPY195" s="3"/>
      <c r="PPZ195" s="3"/>
      <c r="PQA195" s="3"/>
      <c r="PQC195" s="3"/>
      <c r="PQE195" s="3"/>
      <c r="PQF195" s="3"/>
      <c r="PQG195" s="3"/>
      <c r="PQH195" s="3"/>
      <c r="PQI195" s="3"/>
      <c r="PQJ195" s="3"/>
      <c r="PQK195" s="3"/>
      <c r="PQL195" s="3"/>
      <c r="PQQ195" s="3"/>
      <c r="PQR195" s="3"/>
      <c r="PQS195" s="3"/>
      <c r="PQT195" s="3"/>
      <c r="PQU195" s="3"/>
      <c r="PQV195" s="3"/>
      <c r="PQW195" s="3"/>
      <c r="PQX195" s="3"/>
      <c r="PQY195" s="3"/>
      <c r="PQZ195" s="3"/>
      <c r="PRA195" s="3"/>
      <c r="PRB195" s="3"/>
      <c r="PRC195" s="3"/>
      <c r="PRD195" s="3"/>
      <c r="PRE195" s="3"/>
      <c r="PRF195" s="3"/>
      <c r="PRG195" s="3"/>
      <c r="PRH195" s="3"/>
      <c r="PRI195" s="3"/>
      <c r="PRJ195" s="3"/>
      <c r="PRK195" s="3"/>
      <c r="PRL195" s="3"/>
      <c r="PRM195" s="3"/>
      <c r="PRN195" s="3"/>
      <c r="PRO195" s="3"/>
      <c r="PRP195" s="3"/>
      <c r="PRQ195" s="3"/>
      <c r="PRR195" s="3"/>
      <c r="PRS195" s="3"/>
      <c r="PRT195" s="3"/>
      <c r="PRU195" s="3"/>
      <c r="PRV195" s="3"/>
      <c r="PRW195" s="3"/>
      <c r="PRX195" s="3"/>
      <c r="PRY195" s="3"/>
      <c r="PRZ195" s="3"/>
      <c r="PSA195" s="3"/>
      <c r="PSB195" s="3"/>
      <c r="PSC195" s="3"/>
      <c r="PSD195" s="3"/>
      <c r="PSE195" s="3"/>
      <c r="PSF195" s="3"/>
      <c r="PSG195" s="3"/>
      <c r="PSH195" s="3"/>
      <c r="PSI195" s="3"/>
      <c r="PSJ195" s="3"/>
      <c r="PSK195" s="3"/>
      <c r="PSL195" s="3"/>
      <c r="PSM195" s="3"/>
      <c r="PSN195" s="3"/>
      <c r="PSO195" s="3"/>
      <c r="PSP195" s="3"/>
      <c r="PSQ195" s="3"/>
      <c r="PSR195" s="3"/>
      <c r="PSS195" s="3"/>
      <c r="PST195" s="3"/>
      <c r="PSU195" s="3"/>
      <c r="PSV195" s="3"/>
      <c r="PSW195" s="3"/>
      <c r="PSX195" s="3"/>
      <c r="PSY195" s="3"/>
      <c r="PSZ195" s="3"/>
      <c r="PTA195" s="3"/>
      <c r="PTB195" s="3"/>
      <c r="PTC195" s="3"/>
      <c r="PTD195" s="3"/>
      <c r="PTE195" s="3"/>
      <c r="PTF195" s="3"/>
      <c r="PTG195" s="3"/>
      <c r="PTH195" s="3"/>
      <c r="PTI195" s="3"/>
      <c r="PTJ195" s="3"/>
      <c r="PTK195" s="3"/>
      <c r="PTL195" s="3"/>
      <c r="PTM195" s="3"/>
      <c r="PTN195" s="3"/>
      <c r="PTO195" s="3"/>
      <c r="PTP195" s="3"/>
      <c r="PTQ195" s="3"/>
      <c r="PTR195" s="3"/>
      <c r="PTS195" s="3"/>
      <c r="PTT195" s="3"/>
      <c r="PTU195" s="3"/>
      <c r="PTV195" s="3"/>
      <c r="PTW195" s="3"/>
      <c r="PTX195" s="3"/>
      <c r="PTY195" s="3"/>
      <c r="PTZ195" s="3"/>
      <c r="PUA195" s="3"/>
      <c r="PUB195" s="3"/>
      <c r="PUC195" s="3"/>
      <c r="PUD195" s="3"/>
      <c r="PUE195" s="3"/>
      <c r="PUF195" s="3"/>
      <c r="PUG195" s="3"/>
      <c r="PUH195" s="3"/>
      <c r="PUI195" s="3"/>
      <c r="PUJ195" s="3"/>
      <c r="PUK195" s="3"/>
      <c r="PUL195" s="3"/>
      <c r="PUM195" s="3"/>
      <c r="PUN195" s="3"/>
      <c r="PUO195" s="3"/>
      <c r="PUP195" s="3"/>
      <c r="PUQ195" s="3"/>
      <c r="PUR195" s="3"/>
      <c r="PUS195" s="3"/>
      <c r="PUT195" s="3"/>
      <c r="PUU195" s="3"/>
      <c r="PUV195" s="3"/>
      <c r="PUW195" s="3"/>
      <c r="PUX195" s="3"/>
      <c r="PUY195" s="3"/>
      <c r="PUZ195" s="3"/>
      <c r="PVA195" s="3"/>
      <c r="PVB195" s="3"/>
      <c r="PVC195" s="3"/>
      <c r="PVD195" s="3"/>
      <c r="PVE195" s="3"/>
      <c r="PVF195" s="3"/>
      <c r="PVG195" s="3"/>
      <c r="PVH195" s="3"/>
      <c r="PVI195" s="3"/>
      <c r="PVJ195" s="3"/>
      <c r="PVK195" s="3"/>
      <c r="PVL195" s="3"/>
      <c r="PVM195" s="3"/>
      <c r="PVN195" s="3"/>
      <c r="PVO195" s="3"/>
      <c r="PVP195" s="3"/>
      <c r="PVQ195" s="3"/>
      <c r="PVR195" s="3"/>
      <c r="PVS195" s="3"/>
      <c r="PVT195" s="3"/>
      <c r="PVU195" s="3"/>
      <c r="PVV195" s="3"/>
      <c r="PVW195" s="3"/>
      <c r="PVX195" s="3"/>
      <c r="PVY195" s="3"/>
      <c r="PVZ195" s="3"/>
      <c r="PWA195" s="3"/>
      <c r="PWB195" s="3"/>
      <c r="PWC195" s="3"/>
      <c r="PWD195" s="3"/>
      <c r="PWE195" s="3"/>
      <c r="PWF195" s="3"/>
      <c r="PWG195" s="3"/>
      <c r="PWH195" s="3"/>
      <c r="PWI195" s="3"/>
      <c r="PWJ195" s="3"/>
      <c r="PWK195" s="3"/>
      <c r="PWL195" s="3"/>
      <c r="PWM195" s="3"/>
      <c r="PWN195" s="3"/>
      <c r="PWO195" s="3"/>
      <c r="PWP195" s="3"/>
      <c r="PWQ195" s="3"/>
      <c r="PWR195" s="3"/>
      <c r="PWS195" s="3"/>
      <c r="PWT195" s="3"/>
      <c r="PWU195" s="3"/>
      <c r="PWV195" s="3"/>
      <c r="PWW195" s="3"/>
      <c r="PWX195" s="3"/>
      <c r="PWY195" s="3"/>
      <c r="PWZ195" s="3"/>
      <c r="PXA195" s="3"/>
      <c r="PXB195" s="3"/>
      <c r="PXC195" s="3"/>
      <c r="PXD195" s="3"/>
      <c r="PXE195" s="3"/>
      <c r="PXF195" s="3"/>
      <c r="PXG195" s="3"/>
      <c r="PXH195" s="3"/>
      <c r="PXI195" s="3"/>
      <c r="PXJ195" s="3"/>
      <c r="PXK195" s="3"/>
      <c r="PXL195" s="3"/>
      <c r="PXM195" s="3"/>
      <c r="PXN195" s="3"/>
      <c r="PXO195" s="3"/>
      <c r="PXP195" s="3"/>
      <c r="PXQ195" s="3"/>
      <c r="PXR195" s="3"/>
      <c r="PXS195" s="3"/>
      <c r="PXT195" s="3"/>
      <c r="PXU195" s="3"/>
      <c r="PXV195" s="3"/>
      <c r="PXW195" s="3"/>
      <c r="PXX195" s="3"/>
      <c r="PXY195" s="3"/>
      <c r="PXZ195" s="3"/>
      <c r="PYA195" s="3"/>
      <c r="PYB195" s="3"/>
      <c r="PYC195" s="3"/>
      <c r="PYD195" s="3"/>
      <c r="PYE195" s="3"/>
      <c r="PYF195" s="3"/>
      <c r="PYG195" s="3"/>
      <c r="PYH195" s="3"/>
      <c r="PYI195" s="3"/>
      <c r="PYJ195" s="3"/>
      <c r="PYK195" s="3"/>
      <c r="PYL195" s="3"/>
      <c r="PYM195" s="3"/>
      <c r="PYN195" s="3"/>
      <c r="PYO195" s="3"/>
      <c r="PYP195" s="3"/>
      <c r="PYQ195" s="3"/>
      <c r="PYR195" s="3"/>
      <c r="PYS195" s="3"/>
      <c r="PYT195" s="3"/>
      <c r="PYU195" s="3"/>
      <c r="PYV195" s="3"/>
      <c r="PYW195" s="3"/>
      <c r="PYX195" s="3"/>
      <c r="PYY195" s="3"/>
      <c r="PYZ195" s="3"/>
      <c r="PZA195" s="3"/>
      <c r="PZB195" s="3"/>
      <c r="PZC195" s="3"/>
      <c r="PZD195" s="3"/>
      <c r="PZE195" s="3"/>
      <c r="PZF195" s="3"/>
      <c r="PZG195" s="3"/>
      <c r="PZH195" s="3"/>
      <c r="PZI195" s="3"/>
      <c r="PZJ195" s="3"/>
      <c r="PZK195" s="3"/>
      <c r="PZL195" s="3"/>
      <c r="PZM195" s="3"/>
      <c r="PZN195" s="3"/>
      <c r="PZO195" s="3"/>
      <c r="PZP195" s="3"/>
      <c r="PZQ195" s="3"/>
      <c r="PZR195" s="3"/>
      <c r="PZS195" s="3"/>
      <c r="PZT195" s="3"/>
      <c r="PZU195" s="3"/>
      <c r="PZV195" s="3"/>
      <c r="PZW195" s="3"/>
      <c r="PZY195" s="3"/>
      <c r="QAA195" s="3"/>
      <c r="QAB195" s="3"/>
      <c r="QAC195" s="3"/>
      <c r="QAD195" s="3"/>
      <c r="QAE195" s="3"/>
      <c r="QAF195" s="3"/>
      <c r="QAG195" s="3"/>
      <c r="QAH195" s="3"/>
      <c r="QAM195" s="3"/>
      <c r="QAN195" s="3"/>
      <c r="QAO195" s="3"/>
      <c r="QAP195" s="3"/>
      <c r="QAQ195" s="3"/>
      <c r="QAR195" s="3"/>
      <c r="QAS195" s="3"/>
      <c r="QAT195" s="3"/>
      <c r="QAU195" s="3"/>
      <c r="QAV195" s="3"/>
      <c r="QAW195" s="3"/>
      <c r="QAX195" s="3"/>
      <c r="QAY195" s="3"/>
      <c r="QAZ195" s="3"/>
      <c r="QBA195" s="3"/>
      <c r="QBB195" s="3"/>
      <c r="QBC195" s="3"/>
      <c r="QBD195" s="3"/>
      <c r="QBE195" s="3"/>
      <c r="QBF195" s="3"/>
      <c r="QBG195" s="3"/>
      <c r="QBH195" s="3"/>
      <c r="QBI195" s="3"/>
      <c r="QBJ195" s="3"/>
      <c r="QBK195" s="3"/>
      <c r="QBL195" s="3"/>
      <c r="QBM195" s="3"/>
      <c r="QBN195" s="3"/>
      <c r="QBO195" s="3"/>
      <c r="QBP195" s="3"/>
      <c r="QBQ195" s="3"/>
      <c r="QBR195" s="3"/>
      <c r="QBS195" s="3"/>
      <c r="QBT195" s="3"/>
      <c r="QBU195" s="3"/>
      <c r="QBV195" s="3"/>
      <c r="QBW195" s="3"/>
      <c r="QBX195" s="3"/>
      <c r="QBY195" s="3"/>
      <c r="QBZ195" s="3"/>
      <c r="QCA195" s="3"/>
      <c r="QCB195" s="3"/>
      <c r="QCC195" s="3"/>
      <c r="QCD195" s="3"/>
      <c r="QCE195" s="3"/>
      <c r="QCF195" s="3"/>
      <c r="QCG195" s="3"/>
      <c r="QCH195" s="3"/>
      <c r="QCI195" s="3"/>
      <c r="QCJ195" s="3"/>
      <c r="QCK195" s="3"/>
      <c r="QCL195" s="3"/>
      <c r="QCM195" s="3"/>
      <c r="QCN195" s="3"/>
      <c r="QCO195" s="3"/>
      <c r="QCP195" s="3"/>
      <c r="QCQ195" s="3"/>
      <c r="QCR195" s="3"/>
      <c r="QCS195" s="3"/>
      <c r="QCT195" s="3"/>
      <c r="QCU195" s="3"/>
      <c r="QCV195" s="3"/>
      <c r="QCW195" s="3"/>
      <c r="QCX195" s="3"/>
      <c r="QCY195" s="3"/>
      <c r="QCZ195" s="3"/>
      <c r="QDA195" s="3"/>
      <c r="QDB195" s="3"/>
      <c r="QDC195" s="3"/>
      <c r="QDD195" s="3"/>
      <c r="QDE195" s="3"/>
      <c r="QDF195" s="3"/>
      <c r="QDG195" s="3"/>
      <c r="QDH195" s="3"/>
      <c r="QDI195" s="3"/>
      <c r="QDJ195" s="3"/>
      <c r="QDK195" s="3"/>
      <c r="QDL195" s="3"/>
      <c r="QDM195" s="3"/>
      <c r="QDN195" s="3"/>
      <c r="QDO195" s="3"/>
      <c r="QDP195" s="3"/>
      <c r="QDQ195" s="3"/>
      <c r="QDR195" s="3"/>
      <c r="QDS195" s="3"/>
      <c r="QDT195" s="3"/>
      <c r="QDU195" s="3"/>
      <c r="QDV195" s="3"/>
      <c r="QDW195" s="3"/>
      <c r="QDX195" s="3"/>
      <c r="QDY195" s="3"/>
      <c r="QDZ195" s="3"/>
      <c r="QEA195" s="3"/>
      <c r="QEB195" s="3"/>
      <c r="QEC195" s="3"/>
      <c r="QED195" s="3"/>
      <c r="QEE195" s="3"/>
      <c r="QEF195" s="3"/>
      <c r="QEG195" s="3"/>
      <c r="QEH195" s="3"/>
      <c r="QEI195" s="3"/>
      <c r="QEJ195" s="3"/>
      <c r="QEK195" s="3"/>
      <c r="QEL195" s="3"/>
      <c r="QEM195" s="3"/>
      <c r="QEN195" s="3"/>
      <c r="QEO195" s="3"/>
      <c r="QEP195" s="3"/>
      <c r="QEQ195" s="3"/>
      <c r="QER195" s="3"/>
      <c r="QES195" s="3"/>
      <c r="QET195" s="3"/>
      <c r="QEU195" s="3"/>
      <c r="QEV195" s="3"/>
      <c r="QEW195" s="3"/>
      <c r="QEX195" s="3"/>
      <c r="QEY195" s="3"/>
      <c r="QEZ195" s="3"/>
      <c r="QFA195" s="3"/>
      <c r="QFB195" s="3"/>
      <c r="QFC195" s="3"/>
      <c r="QFD195" s="3"/>
      <c r="QFE195" s="3"/>
      <c r="QFF195" s="3"/>
      <c r="QFG195" s="3"/>
      <c r="QFH195" s="3"/>
      <c r="QFI195" s="3"/>
      <c r="QFJ195" s="3"/>
      <c r="QFK195" s="3"/>
      <c r="QFL195" s="3"/>
      <c r="QFM195" s="3"/>
      <c r="QFN195" s="3"/>
      <c r="QFO195" s="3"/>
      <c r="QFP195" s="3"/>
      <c r="QFQ195" s="3"/>
      <c r="QFR195" s="3"/>
      <c r="QFS195" s="3"/>
      <c r="QFT195" s="3"/>
      <c r="QFU195" s="3"/>
      <c r="QFV195" s="3"/>
      <c r="QFW195" s="3"/>
      <c r="QFX195" s="3"/>
      <c r="QFY195" s="3"/>
      <c r="QFZ195" s="3"/>
      <c r="QGA195" s="3"/>
      <c r="QGB195" s="3"/>
      <c r="QGC195" s="3"/>
      <c r="QGD195" s="3"/>
      <c r="QGE195" s="3"/>
      <c r="QGF195" s="3"/>
      <c r="QGG195" s="3"/>
      <c r="QGH195" s="3"/>
      <c r="QGI195" s="3"/>
      <c r="QGJ195" s="3"/>
      <c r="QGK195" s="3"/>
      <c r="QGL195" s="3"/>
      <c r="QGM195" s="3"/>
      <c r="QGN195" s="3"/>
      <c r="QGO195" s="3"/>
      <c r="QGP195" s="3"/>
      <c r="QGQ195" s="3"/>
      <c r="QGR195" s="3"/>
      <c r="QGS195" s="3"/>
      <c r="QGT195" s="3"/>
      <c r="QGU195" s="3"/>
      <c r="QGV195" s="3"/>
      <c r="QGW195" s="3"/>
      <c r="QGX195" s="3"/>
      <c r="QGY195" s="3"/>
      <c r="QGZ195" s="3"/>
      <c r="QHA195" s="3"/>
      <c r="QHB195" s="3"/>
      <c r="QHC195" s="3"/>
      <c r="QHD195" s="3"/>
      <c r="QHE195" s="3"/>
      <c r="QHF195" s="3"/>
      <c r="QHG195" s="3"/>
      <c r="QHH195" s="3"/>
      <c r="QHI195" s="3"/>
      <c r="QHJ195" s="3"/>
      <c r="QHK195" s="3"/>
      <c r="QHL195" s="3"/>
      <c r="QHM195" s="3"/>
      <c r="QHN195" s="3"/>
      <c r="QHO195" s="3"/>
      <c r="QHP195" s="3"/>
      <c r="QHQ195" s="3"/>
      <c r="QHR195" s="3"/>
      <c r="QHS195" s="3"/>
      <c r="QHT195" s="3"/>
      <c r="QHU195" s="3"/>
      <c r="QHV195" s="3"/>
      <c r="QHW195" s="3"/>
      <c r="QHX195" s="3"/>
      <c r="QHY195" s="3"/>
      <c r="QHZ195" s="3"/>
      <c r="QIA195" s="3"/>
      <c r="QIB195" s="3"/>
      <c r="QIC195" s="3"/>
      <c r="QID195" s="3"/>
      <c r="QIE195" s="3"/>
      <c r="QIF195" s="3"/>
      <c r="QIG195" s="3"/>
      <c r="QIH195" s="3"/>
      <c r="QII195" s="3"/>
      <c r="QIJ195" s="3"/>
      <c r="QIK195" s="3"/>
      <c r="QIL195" s="3"/>
      <c r="QIM195" s="3"/>
      <c r="QIN195" s="3"/>
      <c r="QIO195" s="3"/>
      <c r="QIP195" s="3"/>
      <c r="QIQ195" s="3"/>
      <c r="QIR195" s="3"/>
      <c r="QIS195" s="3"/>
      <c r="QIT195" s="3"/>
      <c r="QIU195" s="3"/>
      <c r="QIV195" s="3"/>
      <c r="QIW195" s="3"/>
      <c r="QIX195" s="3"/>
      <c r="QIY195" s="3"/>
      <c r="QIZ195" s="3"/>
      <c r="QJA195" s="3"/>
      <c r="QJB195" s="3"/>
      <c r="QJC195" s="3"/>
      <c r="QJD195" s="3"/>
      <c r="QJE195" s="3"/>
      <c r="QJF195" s="3"/>
      <c r="QJG195" s="3"/>
      <c r="QJH195" s="3"/>
      <c r="QJI195" s="3"/>
      <c r="QJJ195" s="3"/>
      <c r="QJK195" s="3"/>
      <c r="QJL195" s="3"/>
      <c r="QJM195" s="3"/>
      <c r="QJN195" s="3"/>
      <c r="QJO195" s="3"/>
      <c r="QJP195" s="3"/>
      <c r="QJQ195" s="3"/>
      <c r="QJR195" s="3"/>
      <c r="QJS195" s="3"/>
      <c r="QJU195" s="3"/>
      <c r="QJW195" s="3"/>
      <c r="QJX195" s="3"/>
      <c r="QJY195" s="3"/>
      <c r="QJZ195" s="3"/>
      <c r="QKA195" s="3"/>
      <c r="QKB195" s="3"/>
      <c r="QKC195" s="3"/>
      <c r="QKD195" s="3"/>
      <c r="QKI195" s="3"/>
      <c r="QKJ195" s="3"/>
      <c r="QKK195" s="3"/>
      <c r="QKL195" s="3"/>
      <c r="QKM195" s="3"/>
      <c r="QKN195" s="3"/>
      <c r="QKO195" s="3"/>
      <c r="QKP195" s="3"/>
      <c r="QKQ195" s="3"/>
      <c r="QKR195" s="3"/>
      <c r="QKS195" s="3"/>
      <c r="QKT195" s="3"/>
      <c r="QKU195" s="3"/>
      <c r="QKV195" s="3"/>
      <c r="QKW195" s="3"/>
      <c r="QKX195" s="3"/>
      <c r="QKY195" s="3"/>
      <c r="QKZ195" s="3"/>
      <c r="QLA195" s="3"/>
      <c r="QLB195" s="3"/>
      <c r="QLC195" s="3"/>
      <c r="QLD195" s="3"/>
      <c r="QLE195" s="3"/>
      <c r="QLF195" s="3"/>
      <c r="QLG195" s="3"/>
      <c r="QLH195" s="3"/>
      <c r="QLI195" s="3"/>
      <c r="QLJ195" s="3"/>
      <c r="QLK195" s="3"/>
      <c r="QLL195" s="3"/>
      <c r="QLM195" s="3"/>
      <c r="QLN195" s="3"/>
      <c r="QLO195" s="3"/>
      <c r="QLP195" s="3"/>
      <c r="QLQ195" s="3"/>
      <c r="QLR195" s="3"/>
      <c r="QLS195" s="3"/>
      <c r="QLT195" s="3"/>
      <c r="QLU195" s="3"/>
      <c r="QLV195" s="3"/>
      <c r="QLW195" s="3"/>
      <c r="QLX195" s="3"/>
      <c r="QLY195" s="3"/>
      <c r="QLZ195" s="3"/>
      <c r="QMA195" s="3"/>
      <c r="QMB195" s="3"/>
      <c r="QMC195" s="3"/>
      <c r="QMD195" s="3"/>
      <c r="QME195" s="3"/>
      <c r="QMF195" s="3"/>
      <c r="QMG195" s="3"/>
      <c r="QMH195" s="3"/>
      <c r="QMI195" s="3"/>
      <c r="QMJ195" s="3"/>
      <c r="QMK195" s="3"/>
      <c r="QML195" s="3"/>
      <c r="QMM195" s="3"/>
      <c r="QMN195" s="3"/>
      <c r="QMO195" s="3"/>
      <c r="QMP195" s="3"/>
      <c r="QMQ195" s="3"/>
      <c r="QMR195" s="3"/>
      <c r="QMS195" s="3"/>
      <c r="QMT195" s="3"/>
      <c r="QMU195" s="3"/>
      <c r="QMV195" s="3"/>
      <c r="QMW195" s="3"/>
      <c r="QMX195" s="3"/>
      <c r="QMY195" s="3"/>
      <c r="QMZ195" s="3"/>
      <c r="QNA195" s="3"/>
      <c r="QNB195" s="3"/>
      <c r="QNC195" s="3"/>
      <c r="QND195" s="3"/>
      <c r="QNE195" s="3"/>
      <c r="QNF195" s="3"/>
      <c r="QNG195" s="3"/>
      <c r="QNH195" s="3"/>
      <c r="QNI195" s="3"/>
      <c r="QNJ195" s="3"/>
      <c r="QNK195" s="3"/>
      <c r="QNL195" s="3"/>
      <c r="QNM195" s="3"/>
      <c r="QNN195" s="3"/>
      <c r="QNO195" s="3"/>
      <c r="QNP195" s="3"/>
      <c r="QNQ195" s="3"/>
      <c r="QNR195" s="3"/>
      <c r="QNS195" s="3"/>
      <c r="QNT195" s="3"/>
      <c r="QNU195" s="3"/>
      <c r="QNV195" s="3"/>
      <c r="QNW195" s="3"/>
      <c r="QNX195" s="3"/>
      <c r="QNY195" s="3"/>
      <c r="QNZ195" s="3"/>
      <c r="QOA195" s="3"/>
      <c r="QOB195" s="3"/>
      <c r="QOC195" s="3"/>
      <c r="QOD195" s="3"/>
      <c r="QOE195" s="3"/>
      <c r="QOF195" s="3"/>
      <c r="QOG195" s="3"/>
      <c r="QOH195" s="3"/>
      <c r="QOI195" s="3"/>
      <c r="QOJ195" s="3"/>
      <c r="QOK195" s="3"/>
      <c r="QOL195" s="3"/>
      <c r="QOM195" s="3"/>
      <c r="QON195" s="3"/>
      <c r="QOO195" s="3"/>
      <c r="QOP195" s="3"/>
      <c r="QOQ195" s="3"/>
      <c r="QOR195" s="3"/>
      <c r="QOS195" s="3"/>
      <c r="QOT195" s="3"/>
      <c r="QOU195" s="3"/>
      <c r="QOV195" s="3"/>
      <c r="QOW195" s="3"/>
      <c r="QOX195" s="3"/>
      <c r="QOY195" s="3"/>
      <c r="QOZ195" s="3"/>
      <c r="QPA195" s="3"/>
      <c r="QPB195" s="3"/>
      <c r="QPC195" s="3"/>
      <c r="QPD195" s="3"/>
      <c r="QPE195" s="3"/>
      <c r="QPF195" s="3"/>
      <c r="QPG195" s="3"/>
      <c r="QPH195" s="3"/>
      <c r="QPI195" s="3"/>
      <c r="QPJ195" s="3"/>
      <c r="QPK195" s="3"/>
      <c r="QPL195" s="3"/>
      <c r="QPM195" s="3"/>
      <c r="QPN195" s="3"/>
      <c r="QPO195" s="3"/>
      <c r="QPP195" s="3"/>
      <c r="QPQ195" s="3"/>
      <c r="QPR195" s="3"/>
      <c r="QPS195" s="3"/>
      <c r="QPT195" s="3"/>
      <c r="QPU195" s="3"/>
      <c r="QPV195" s="3"/>
      <c r="QPW195" s="3"/>
      <c r="QPX195" s="3"/>
      <c r="QPY195" s="3"/>
      <c r="QPZ195" s="3"/>
      <c r="QQA195" s="3"/>
      <c r="QQB195" s="3"/>
      <c r="QQC195" s="3"/>
      <c r="QQD195" s="3"/>
      <c r="QQE195" s="3"/>
      <c r="QQF195" s="3"/>
      <c r="QQG195" s="3"/>
      <c r="QQH195" s="3"/>
      <c r="QQI195" s="3"/>
      <c r="QQJ195" s="3"/>
      <c r="QQK195" s="3"/>
      <c r="QQL195" s="3"/>
      <c r="QQM195" s="3"/>
      <c r="QQN195" s="3"/>
      <c r="QQO195" s="3"/>
      <c r="QQP195" s="3"/>
      <c r="QQQ195" s="3"/>
      <c r="QQR195" s="3"/>
      <c r="QQS195" s="3"/>
      <c r="QQT195" s="3"/>
      <c r="QQU195" s="3"/>
      <c r="QQV195" s="3"/>
      <c r="QQW195" s="3"/>
      <c r="QQX195" s="3"/>
      <c r="QQY195" s="3"/>
      <c r="QQZ195" s="3"/>
      <c r="QRA195" s="3"/>
      <c r="QRB195" s="3"/>
      <c r="QRC195" s="3"/>
      <c r="QRD195" s="3"/>
      <c r="QRE195" s="3"/>
      <c r="QRF195" s="3"/>
      <c r="QRG195" s="3"/>
      <c r="QRH195" s="3"/>
      <c r="QRI195" s="3"/>
      <c r="QRJ195" s="3"/>
      <c r="QRK195" s="3"/>
      <c r="QRL195" s="3"/>
      <c r="QRM195" s="3"/>
      <c r="QRN195" s="3"/>
      <c r="QRO195" s="3"/>
      <c r="QRP195" s="3"/>
      <c r="QRQ195" s="3"/>
      <c r="QRR195" s="3"/>
      <c r="QRS195" s="3"/>
      <c r="QRT195" s="3"/>
      <c r="QRU195" s="3"/>
      <c r="QRV195" s="3"/>
      <c r="QRW195" s="3"/>
      <c r="QRX195" s="3"/>
      <c r="QRY195" s="3"/>
      <c r="QRZ195" s="3"/>
      <c r="QSA195" s="3"/>
      <c r="QSB195" s="3"/>
      <c r="QSC195" s="3"/>
      <c r="QSD195" s="3"/>
      <c r="QSE195" s="3"/>
      <c r="QSF195" s="3"/>
      <c r="QSG195" s="3"/>
      <c r="QSH195" s="3"/>
      <c r="QSI195" s="3"/>
      <c r="QSJ195" s="3"/>
      <c r="QSK195" s="3"/>
      <c r="QSL195" s="3"/>
      <c r="QSM195" s="3"/>
      <c r="QSN195" s="3"/>
      <c r="QSO195" s="3"/>
      <c r="QSP195" s="3"/>
      <c r="QSQ195" s="3"/>
      <c r="QSR195" s="3"/>
      <c r="QSS195" s="3"/>
      <c r="QST195" s="3"/>
      <c r="QSU195" s="3"/>
      <c r="QSV195" s="3"/>
      <c r="QSW195" s="3"/>
      <c r="QSX195" s="3"/>
      <c r="QSY195" s="3"/>
      <c r="QSZ195" s="3"/>
      <c r="QTA195" s="3"/>
      <c r="QTB195" s="3"/>
      <c r="QTC195" s="3"/>
      <c r="QTD195" s="3"/>
      <c r="QTE195" s="3"/>
      <c r="QTF195" s="3"/>
      <c r="QTG195" s="3"/>
      <c r="QTH195" s="3"/>
      <c r="QTI195" s="3"/>
      <c r="QTJ195" s="3"/>
      <c r="QTK195" s="3"/>
      <c r="QTL195" s="3"/>
      <c r="QTM195" s="3"/>
      <c r="QTN195" s="3"/>
      <c r="QTO195" s="3"/>
      <c r="QTQ195" s="3"/>
      <c r="QTS195" s="3"/>
      <c r="QTT195" s="3"/>
      <c r="QTU195" s="3"/>
      <c r="QTV195" s="3"/>
      <c r="QTW195" s="3"/>
      <c r="QTX195" s="3"/>
      <c r="QTY195" s="3"/>
      <c r="QTZ195" s="3"/>
      <c r="QUE195" s="3"/>
      <c r="QUF195" s="3"/>
      <c r="QUG195" s="3"/>
      <c r="QUH195" s="3"/>
      <c r="QUI195" s="3"/>
      <c r="QUJ195" s="3"/>
      <c r="QUK195" s="3"/>
      <c r="QUL195" s="3"/>
      <c r="QUM195" s="3"/>
      <c r="QUN195" s="3"/>
      <c r="QUO195" s="3"/>
      <c r="QUP195" s="3"/>
      <c r="QUQ195" s="3"/>
      <c r="QUR195" s="3"/>
      <c r="QUS195" s="3"/>
      <c r="QUT195" s="3"/>
      <c r="QUU195" s="3"/>
      <c r="QUV195" s="3"/>
      <c r="QUW195" s="3"/>
      <c r="QUX195" s="3"/>
      <c r="QUY195" s="3"/>
      <c r="QUZ195" s="3"/>
      <c r="QVA195" s="3"/>
      <c r="QVB195" s="3"/>
      <c r="QVC195" s="3"/>
      <c r="QVD195" s="3"/>
      <c r="QVE195" s="3"/>
      <c r="QVF195" s="3"/>
      <c r="QVG195" s="3"/>
      <c r="QVH195" s="3"/>
      <c r="QVI195" s="3"/>
      <c r="QVJ195" s="3"/>
      <c r="QVK195" s="3"/>
      <c r="QVL195" s="3"/>
      <c r="QVM195" s="3"/>
      <c r="QVN195" s="3"/>
      <c r="QVO195" s="3"/>
      <c r="QVP195" s="3"/>
      <c r="QVQ195" s="3"/>
      <c r="QVR195" s="3"/>
      <c r="QVS195" s="3"/>
      <c r="QVT195" s="3"/>
      <c r="QVU195" s="3"/>
      <c r="QVV195" s="3"/>
      <c r="QVW195" s="3"/>
      <c r="QVX195" s="3"/>
      <c r="QVY195" s="3"/>
      <c r="QVZ195" s="3"/>
      <c r="QWA195" s="3"/>
      <c r="QWB195" s="3"/>
      <c r="QWC195" s="3"/>
      <c r="QWD195" s="3"/>
      <c r="QWE195" s="3"/>
      <c r="QWF195" s="3"/>
      <c r="QWG195" s="3"/>
      <c r="QWH195" s="3"/>
      <c r="QWI195" s="3"/>
      <c r="QWJ195" s="3"/>
      <c r="QWK195" s="3"/>
      <c r="QWL195" s="3"/>
      <c r="QWM195" s="3"/>
      <c r="QWN195" s="3"/>
      <c r="QWO195" s="3"/>
      <c r="QWP195" s="3"/>
      <c r="QWQ195" s="3"/>
      <c r="QWR195" s="3"/>
      <c r="QWS195" s="3"/>
      <c r="QWT195" s="3"/>
      <c r="QWU195" s="3"/>
      <c r="QWV195" s="3"/>
      <c r="QWW195" s="3"/>
      <c r="QWX195" s="3"/>
      <c r="QWY195" s="3"/>
      <c r="QWZ195" s="3"/>
      <c r="QXA195" s="3"/>
      <c r="QXB195" s="3"/>
      <c r="QXC195" s="3"/>
      <c r="QXD195" s="3"/>
      <c r="QXE195" s="3"/>
      <c r="QXF195" s="3"/>
      <c r="QXG195" s="3"/>
      <c r="QXH195" s="3"/>
      <c r="QXI195" s="3"/>
      <c r="QXJ195" s="3"/>
      <c r="QXK195" s="3"/>
      <c r="QXL195" s="3"/>
      <c r="QXM195" s="3"/>
      <c r="QXN195" s="3"/>
      <c r="QXO195" s="3"/>
      <c r="QXP195" s="3"/>
      <c r="QXQ195" s="3"/>
      <c r="QXR195" s="3"/>
      <c r="QXS195" s="3"/>
      <c r="QXT195" s="3"/>
      <c r="QXU195" s="3"/>
      <c r="QXV195" s="3"/>
      <c r="QXW195" s="3"/>
      <c r="QXX195" s="3"/>
      <c r="QXY195" s="3"/>
      <c r="QXZ195" s="3"/>
      <c r="QYA195" s="3"/>
      <c r="QYB195" s="3"/>
      <c r="QYC195" s="3"/>
      <c r="QYD195" s="3"/>
      <c r="QYE195" s="3"/>
      <c r="QYF195" s="3"/>
      <c r="QYG195" s="3"/>
      <c r="QYH195" s="3"/>
      <c r="QYI195" s="3"/>
      <c r="QYJ195" s="3"/>
      <c r="QYK195" s="3"/>
      <c r="QYL195" s="3"/>
      <c r="QYM195" s="3"/>
      <c r="QYN195" s="3"/>
      <c r="QYO195" s="3"/>
      <c r="QYP195" s="3"/>
      <c r="QYQ195" s="3"/>
      <c r="QYR195" s="3"/>
      <c r="QYS195" s="3"/>
      <c r="QYT195" s="3"/>
      <c r="QYU195" s="3"/>
      <c r="QYV195" s="3"/>
      <c r="QYW195" s="3"/>
      <c r="QYX195" s="3"/>
      <c r="QYY195" s="3"/>
      <c r="QYZ195" s="3"/>
      <c r="QZA195" s="3"/>
      <c r="QZB195" s="3"/>
      <c r="QZC195" s="3"/>
      <c r="QZD195" s="3"/>
      <c r="QZE195" s="3"/>
      <c r="QZF195" s="3"/>
      <c r="QZG195" s="3"/>
      <c r="QZH195" s="3"/>
      <c r="QZI195" s="3"/>
      <c r="QZJ195" s="3"/>
      <c r="QZK195" s="3"/>
      <c r="QZL195" s="3"/>
      <c r="QZM195" s="3"/>
      <c r="QZN195" s="3"/>
      <c r="QZO195" s="3"/>
      <c r="QZP195" s="3"/>
      <c r="QZQ195" s="3"/>
      <c r="QZR195" s="3"/>
      <c r="QZS195" s="3"/>
      <c r="QZT195" s="3"/>
      <c r="QZU195" s="3"/>
      <c r="QZV195" s="3"/>
      <c r="QZW195" s="3"/>
      <c r="QZX195" s="3"/>
      <c r="QZY195" s="3"/>
      <c r="QZZ195" s="3"/>
      <c r="RAA195" s="3"/>
      <c r="RAB195" s="3"/>
      <c r="RAC195" s="3"/>
      <c r="RAD195" s="3"/>
      <c r="RAE195" s="3"/>
      <c r="RAF195" s="3"/>
      <c r="RAG195" s="3"/>
      <c r="RAH195" s="3"/>
      <c r="RAI195" s="3"/>
      <c r="RAJ195" s="3"/>
      <c r="RAK195" s="3"/>
      <c r="RAL195" s="3"/>
      <c r="RAM195" s="3"/>
      <c r="RAN195" s="3"/>
      <c r="RAO195" s="3"/>
      <c r="RAP195" s="3"/>
      <c r="RAQ195" s="3"/>
      <c r="RAR195" s="3"/>
      <c r="RAS195" s="3"/>
      <c r="RAT195" s="3"/>
      <c r="RAU195" s="3"/>
      <c r="RAV195" s="3"/>
      <c r="RAW195" s="3"/>
      <c r="RAX195" s="3"/>
      <c r="RAY195" s="3"/>
      <c r="RAZ195" s="3"/>
      <c r="RBA195" s="3"/>
      <c r="RBB195" s="3"/>
      <c r="RBC195" s="3"/>
      <c r="RBD195" s="3"/>
      <c r="RBE195" s="3"/>
      <c r="RBF195" s="3"/>
      <c r="RBG195" s="3"/>
      <c r="RBH195" s="3"/>
      <c r="RBI195" s="3"/>
      <c r="RBJ195" s="3"/>
      <c r="RBK195" s="3"/>
      <c r="RBL195" s="3"/>
      <c r="RBM195" s="3"/>
      <c r="RBN195" s="3"/>
      <c r="RBO195" s="3"/>
      <c r="RBP195" s="3"/>
      <c r="RBQ195" s="3"/>
      <c r="RBR195" s="3"/>
      <c r="RBS195" s="3"/>
      <c r="RBT195" s="3"/>
      <c r="RBU195" s="3"/>
      <c r="RBV195" s="3"/>
      <c r="RBW195" s="3"/>
      <c r="RBX195" s="3"/>
      <c r="RBY195" s="3"/>
      <c r="RBZ195" s="3"/>
      <c r="RCA195" s="3"/>
      <c r="RCB195" s="3"/>
      <c r="RCC195" s="3"/>
      <c r="RCD195" s="3"/>
      <c r="RCE195" s="3"/>
      <c r="RCF195" s="3"/>
      <c r="RCG195" s="3"/>
      <c r="RCH195" s="3"/>
      <c r="RCI195" s="3"/>
      <c r="RCJ195" s="3"/>
      <c r="RCK195" s="3"/>
      <c r="RCL195" s="3"/>
      <c r="RCM195" s="3"/>
      <c r="RCN195" s="3"/>
      <c r="RCO195" s="3"/>
      <c r="RCP195" s="3"/>
      <c r="RCQ195" s="3"/>
      <c r="RCR195" s="3"/>
      <c r="RCS195" s="3"/>
      <c r="RCT195" s="3"/>
      <c r="RCU195" s="3"/>
      <c r="RCV195" s="3"/>
      <c r="RCW195" s="3"/>
      <c r="RCX195" s="3"/>
      <c r="RCY195" s="3"/>
      <c r="RCZ195" s="3"/>
      <c r="RDA195" s="3"/>
      <c r="RDB195" s="3"/>
      <c r="RDC195" s="3"/>
      <c r="RDD195" s="3"/>
      <c r="RDE195" s="3"/>
      <c r="RDF195" s="3"/>
      <c r="RDG195" s="3"/>
      <c r="RDH195" s="3"/>
      <c r="RDI195" s="3"/>
      <c r="RDJ195" s="3"/>
      <c r="RDK195" s="3"/>
      <c r="RDM195" s="3"/>
      <c r="RDO195" s="3"/>
      <c r="RDP195" s="3"/>
      <c r="RDQ195" s="3"/>
      <c r="RDR195" s="3"/>
      <c r="RDS195" s="3"/>
      <c r="RDT195" s="3"/>
      <c r="RDU195" s="3"/>
      <c r="RDV195" s="3"/>
      <c r="REA195" s="3"/>
      <c r="REB195" s="3"/>
      <c r="REC195" s="3"/>
      <c r="RED195" s="3"/>
      <c r="REE195" s="3"/>
      <c r="REF195" s="3"/>
      <c r="REG195" s="3"/>
      <c r="REH195" s="3"/>
      <c r="REI195" s="3"/>
      <c r="REJ195" s="3"/>
      <c r="REK195" s="3"/>
      <c r="REL195" s="3"/>
      <c r="REM195" s="3"/>
      <c r="REN195" s="3"/>
      <c r="REO195" s="3"/>
      <c r="REP195" s="3"/>
      <c r="REQ195" s="3"/>
      <c r="RER195" s="3"/>
      <c r="RES195" s="3"/>
      <c r="RET195" s="3"/>
      <c r="REU195" s="3"/>
      <c r="REV195" s="3"/>
      <c r="REW195" s="3"/>
      <c r="REX195" s="3"/>
      <c r="REY195" s="3"/>
      <c r="REZ195" s="3"/>
      <c r="RFA195" s="3"/>
      <c r="RFB195" s="3"/>
      <c r="RFC195" s="3"/>
      <c r="RFD195" s="3"/>
      <c r="RFE195" s="3"/>
      <c r="RFF195" s="3"/>
      <c r="RFG195" s="3"/>
      <c r="RFH195" s="3"/>
      <c r="RFI195" s="3"/>
      <c r="RFJ195" s="3"/>
      <c r="RFK195" s="3"/>
      <c r="RFL195" s="3"/>
      <c r="RFM195" s="3"/>
      <c r="RFN195" s="3"/>
      <c r="RFO195" s="3"/>
      <c r="RFP195" s="3"/>
      <c r="RFQ195" s="3"/>
      <c r="RFR195" s="3"/>
      <c r="RFS195" s="3"/>
      <c r="RFT195" s="3"/>
      <c r="RFU195" s="3"/>
      <c r="RFV195" s="3"/>
      <c r="RFW195" s="3"/>
      <c r="RFX195" s="3"/>
      <c r="RFY195" s="3"/>
      <c r="RFZ195" s="3"/>
      <c r="RGA195" s="3"/>
      <c r="RGB195" s="3"/>
      <c r="RGC195" s="3"/>
      <c r="RGD195" s="3"/>
      <c r="RGE195" s="3"/>
      <c r="RGF195" s="3"/>
      <c r="RGG195" s="3"/>
      <c r="RGH195" s="3"/>
      <c r="RGI195" s="3"/>
      <c r="RGJ195" s="3"/>
      <c r="RGK195" s="3"/>
      <c r="RGL195" s="3"/>
      <c r="RGM195" s="3"/>
      <c r="RGN195" s="3"/>
      <c r="RGO195" s="3"/>
      <c r="RGP195" s="3"/>
      <c r="RGQ195" s="3"/>
      <c r="RGR195" s="3"/>
      <c r="RGS195" s="3"/>
      <c r="RGT195" s="3"/>
      <c r="RGU195" s="3"/>
      <c r="RGV195" s="3"/>
      <c r="RGW195" s="3"/>
      <c r="RGX195" s="3"/>
      <c r="RGY195" s="3"/>
      <c r="RGZ195" s="3"/>
      <c r="RHA195" s="3"/>
      <c r="RHB195" s="3"/>
      <c r="RHC195" s="3"/>
      <c r="RHD195" s="3"/>
      <c r="RHE195" s="3"/>
      <c r="RHF195" s="3"/>
      <c r="RHG195" s="3"/>
      <c r="RHH195" s="3"/>
      <c r="RHI195" s="3"/>
      <c r="RHJ195" s="3"/>
      <c r="RHK195" s="3"/>
      <c r="RHL195" s="3"/>
      <c r="RHM195" s="3"/>
      <c r="RHN195" s="3"/>
      <c r="RHO195" s="3"/>
      <c r="RHP195" s="3"/>
      <c r="RHQ195" s="3"/>
      <c r="RHR195" s="3"/>
      <c r="RHS195" s="3"/>
      <c r="RHT195" s="3"/>
      <c r="RHU195" s="3"/>
      <c r="RHV195" s="3"/>
      <c r="RHW195" s="3"/>
      <c r="RHX195" s="3"/>
      <c r="RHY195" s="3"/>
      <c r="RHZ195" s="3"/>
      <c r="RIA195" s="3"/>
      <c r="RIB195" s="3"/>
      <c r="RIC195" s="3"/>
      <c r="RID195" s="3"/>
      <c r="RIE195" s="3"/>
      <c r="RIF195" s="3"/>
      <c r="RIG195" s="3"/>
      <c r="RIH195" s="3"/>
      <c r="RII195" s="3"/>
      <c r="RIJ195" s="3"/>
      <c r="RIK195" s="3"/>
      <c r="RIL195" s="3"/>
      <c r="RIM195" s="3"/>
      <c r="RIN195" s="3"/>
      <c r="RIO195" s="3"/>
      <c r="RIP195" s="3"/>
      <c r="RIQ195" s="3"/>
      <c r="RIR195" s="3"/>
      <c r="RIS195" s="3"/>
      <c r="RIT195" s="3"/>
      <c r="RIU195" s="3"/>
      <c r="RIV195" s="3"/>
      <c r="RIW195" s="3"/>
      <c r="RIX195" s="3"/>
      <c r="RIY195" s="3"/>
      <c r="RIZ195" s="3"/>
      <c r="RJA195" s="3"/>
      <c r="RJB195" s="3"/>
      <c r="RJC195" s="3"/>
      <c r="RJD195" s="3"/>
      <c r="RJE195" s="3"/>
      <c r="RJF195" s="3"/>
      <c r="RJG195" s="3"/>
      <c r="RJH195" s="3"/>
      <c r="RJI195" s="3"/>
      <c r="RJJ195" s="3"/>
      <c r="RJK195" s="3"/>
      <c r="RJL195" s="3"/>
      <c r="RJM195" s="3"/>
      <c r="RJN195" s="3"/>
      <c r="RJO195" s="3"/>
      <c r="RJP195" s="3"/>
      <c r="RJQ195" s="3"/>
      <c r="RJR195" s="3"/>
      <c r="RJS195" s="3"/>
      <c r="RJT195" s="3"/>
      <c r="RJU195" s="3"/>
      <c r="RJV195" s="3"/>
      <c r="RJW195" s="3"/>
      <c r="RJX195" s="3"/>
      <c r="RJY195" s="3"/>
      <c r="RJZ195" s="3"/>
      <c r="RKA195" s="3"/>
      <c r="RKB195" s="3"/>
      <c r="RKC195" s="3"/>
      <c r="RKD195" s="3"/>
      <c r="RKE195" s="3"/>
      <c r="RKF195" s="3"/>
      <c r="RKG195" s="3"/>
      <c r="RKH195" s="3"/>
      <c r="RKI195" s="3"/>
      <c r="RKJ195" s="3"/>
      <c r="RKK195" s="3"/>
      <c r="RKL195" s="3"/>
      <c r="RKM195" s="3"/>
      <c r="RKN195" s="3"/>
      <c r="RKO195" s="3"/>
      <c r="RKP195" s="3"/>
      <c r="RKQ195" s="3"/>
      <c r="RKR195" s="3"/>
      <c r="RKS195" s="3"/>
      <c r="RKT195" s="3"/>
      <c r="RKU195" s="3"/>
      <c r="RKV195" s="3"/>
      <c r="RKW195" s="3"/>
      <c r="RKX195" s="3"/>
      <c r="RKY195" s="3"/>
      <c r="RKZ195" s="3"/>
      <c r="RLA195" s="3"/>
      <c r="RLB195" s="3"/>
      <c r="RLC195" s="3"/>
      <c r="RLD195" s="3"/>
      <c r="RLE195" s="3"/>
      <c r="RLF195" s="3"/>
      <c r="RLG195" s="3"/>
      <c r="RLH195" s="3"/>
      <c r="RLI195" s="3"/>
      <c r="RLJ195" s="3"/>
      <c r="RLK195" s="3"/>
      <c r="RLL195" s="3"/>
      <c r="RLM195" s="3"/>
      <c r="RLN195" s="3"/>
      <c r="RLO195" s="3"/>
      <c r="RLP195" s="3"/>
      <c r="RLQ195" s="3"/>
      <c r="RLR195" s="3"/>
      <c r="RLS195" s="3"/>
      <c r="RLT195" s="3"/>
      <c r="RLU195" s="3"/>
      <c r="RLV195" s="3"/>
      <c r="RLW195" s="3"/>
      <c r="RLX195" s="3"/>
      <c r="RLY195" s="3"/>
      <c r="RLZ195" s="3"/>
      <c r="RMA195" s="3"/>
      <c r="RMB195" s="3"/>
      <c r="RMC195" s="3"/>
      <c r="RMD195" s="3"/>
      <c r="RME195" s="3"/>
      <c r="RMF195" s="3"/>
      <c r="RMG195" s="3"/>
      <c r="RMH195" s="3"/>
      <c r="RMI195" s="3"/>
      <c r="RMJ195" s="3"/>
      <c r="RMK195" s="3"/>
      <c r="RML195" s="3"/>
      <c r="RMM195" s="3"/>
      <c r="RMN195" s="3"/>
      <c r="RMO195" s="3"/>
      <c r="RMP195" s="3"/>
      <c r="RMQ195" s="3"/>
      <c r="RMR195" s="3"/>
      <c r="RMS195" s="3"/>
      <c r="RMT195" s="3"/>
      <c r="RMU195" s="3"/>
      <c r="RMV195" s="3"/>
      <c r="RMW195" s="3"/>
      <c r="RMX195" s="3"/>
      <c r="RMY195" s="3"/>
      <c r="RMZ195" s="3"/>
      <c r="RNA195" s="3"/>
      <c r="RNB195" s="3"/>
      <c r="RNC195" s="3"/>
      <c r="RND195" s="3"/>
      <c r="RNE195" s="3"/>
      <c r="RNF195" s="3"/>
      <c r="RNG195" s="3"/>
      <c r="RNI195" s="3"/>
      <c r="RNK195" s="3"/>
      <c r="RNL195" s="3"/>
      <c r="RNM195" s="3"/>
      <c r="RNN195" s="3"/>
      <c r="RNO195" s="3"/>
      <c r="RNP195" s="3"/>
      <c r="RNQ195" s="3"/>
      <c r="RNR195" s="3"/>
      <c r="RNW195" s="3"/>
      <c r="RNX195" s="3"/>
      <c r="RNY195" s="3"/>
      <c r="RNZ195" s="3"/>
      <c r="ROA195" s="3"/>
      <c r="ROB195" s="3"/>
      <c r="ROC195" s="3"/>
      <c r="ROD195" s="3"/>
      <c r="ROE195" s="3"/>
      <c r="ROF195" s="3"/>
      <c r="ROG195" s="3"/>
      <c r="ROH195" s="3"/>
      <c r="ROI195" s="3"/>
      <c r="ROJ195" s="3"/>
      <c r="ROK195" s="3"/>
      <c r="ROL195" s="3"/>
      <c r="ROM195" s="3"/>
      <c r="RON195" s="3"/>
      <c r="ROO195" s="3"/>
      <c r="ROP195" s="3"/>
      <c r="ROQ195" s="3"/>
      <c r="ROR195" s="3"/>
      <c r="ROS195" s="3"/>
      <c r="ROT195" s="3"/>
      <c r="ROU195" s="3"/>
      <c r="ROV195" s="3"/>
      <c r="ROW195" s="3"/>
      <c r="ROX195" s="3"/>
      <c r="ROY195" s="3"/>
      <c r="ROZ195" s="3"/>
      <c r="RPA195" s="3"/>
      <c r="RPB195" s="3"/>
      <c r="RPC195" s="3"/>
      <c r="RPD195" s="3"/>
      <c r="RPE195" s="3"/>
      <c r="RPF195" s="3"/>
      <c r="RPG195" s="3"/>
      <c r="RPH195" s="3"/>
      <c r="RPI195" s="3"/>
      <c r="RPJ195" s="3"/>
      <c r="RPK195" s="3"/>
      <c r="RPL195" s="3"/>
      <c r="RPM195" s="3"/>
      <c r="RPN195" s="3"/>
      <c r="RPO195" s="3"/>
      <c r="RPP195" s="3"/>
      <c r="RPQ195" s="3"/>
      <c r="RPR195" s="3"/>
      <c r="RPS195" s="3"/>
      <c r="RPT195" s="3"/>
      <c r="RPU195" s="3"/>
      <c r="RPV195" s="3"/>
      <c r="RPW195" s="3"/>
      <c r="RPX195" s="3"/>
      <c r="RPY195" s="3"/>
      <c r="RPZ195" s="3"/>
      <c r="RQA195" s="3"/>
      <c r="RQB195" s="3"/>
      <c r="RQC195" s="3"/>
      <c r="RQD195" s="3"/>
      <c r="RQE195" s="3"/>
      <c r="RQF195" s="3"/>
      <c r="RQG195" s="3"/>
      <c r="RQH195" s="3"/>
      <c r="RQI195" s="3"/>
      <c r="RQJ195" s="3"/>
      <c r="RQK195" s="3"/>
      <c r="RQL195" s="3"/>
      <c r="RQM195" s="3"/>
      <c r="RQN195" s="3"/>
      <c r="RQO195" s="3"/>
      <c r="RQP195" s="3"/>
      <c r="RQQ195" s="3"/>
      <c r="RQR195" s="3"/>
      <c r="RQS195" s="3"/>
      <c r="RQT195" s="3"/>
      <c r="RQU195" s="3"/>
      <c r="RQV195" s="3"/>
      <c r="RQW195" s="3"/>
      <c r="RQX195" s="3"/>
      <c r="RQY195" s="3"/>
      <c r="RQZ195" s="3"/>
      <c r="RRA195" s="3"/>
      <c r="RRB195" s="3"/>
      <c r="RRC195" s="3"/>
      <c r="RRD195" s="3"/>
      <c r="RRE195" s="3"/>
      <c r="RRF195" s="3"/>
      <c r="RRG195" s="3"/>
      <c r="RRH195" s="3"/>
      <c r="RRI195" s="3"/>
      <c r="RRJ195" s="3"/>
      <c r="RRK195" s="3"/>
      <c r="RRL195" s="3"/>
      <c r="RRM195" s="3"/>
      <c r="RRN195" s="3"/>
      <c r="RRO195" s="3"/>
      <c r="RRP195" s="3"/>
      <c r="RRQ195" s="3"/>
      <c r="RRR195" s="3"/>
      <c r="RRS195" s="3"/>
      <c r="RRT195" s="3"/>
      <c r="RRU195" s="3"/>
      <c r="RRV195" s="3"/>
      <c r="RRW195" s="3"/>
      <c r="RRX195" s="3"/>
      <c r="RRY195" s="3"/>
      <c r="RRZ195" s="3"/>
      <c r="RSA195" s="3"/>
      <c r="RSB195" s="3"/>
      <c r="RSC195" s="3"/>
      <c r="RSD195" s="3"/>
      <c r="RSE195" s="3"/>
      <c r="RSF195" s="3"/>
      <c r="RSG195" s="3"/>
      <c r="RSH195" s="3"/>
      <c r="RSI195" s="3"/>
      <c r="RSJ195" s="3"/>
      <c r="RSK195" s="3"/>
      <c r="RSL195" s="3"/>
      <c r="RSM195" s="3"/>
      <c r="RSN195" s="3"/>
      <c r="RSO195" s="3"/>
      <c r="RSP195" s="3"/>
      <c r="RSQ195" s="3"/>
      <c r="RSR195" s="3"/>
      <c r="RSS195" s="3"/>
      <c r="RST195" s="3"/>
      <c r="RSU195" s="3"/>
      <c r="RSV195" s="3"/>
      <c r="RSW195" s="3"/>
      <c r="RSX195" s="3"/>
      <c r="RSY195" s="3"/>
      <c r="RSZ195" s="3"/>
      <c r="RTA195" s="3"/>
      <c r="RTB195" s="3"/>
      <c r="RTC195" s="3"/>
      <c r="RTD195" s="3"/>
      <c r="RTE195" s="3"/>
      <c r="RTF195" s="3"/>
      <c r="RTG195" s="3"/>
      <c r="RTH195" s="3"/>
      <c r="RTI195" s="3"/>
      <c r="RTJ195" s="3"/>
      <c r="RTK195" s="3"/>
      <c r="RTL195" s="3"/>
      <c r="RTM195" s="3"/>
      <c r="RTN195" s="3"/>
      <c r="RTO195" s="3"/>
      <c r="RTP195" s="3"/>
      <c r="RTQ195" s="3"/>
      <c r="RTR195" s="3"/>
      <c r="RTS195" s="3"/>
      <c r="RTT195" s="3"/>
      <c r="RTU195" s="3"/>
      <c r="RTV195" s="3"/>
      <c r="RTW195" s="3"/>
      <c r="RTX195" s="3"/>
      <c r="RTY195" s="3"/>
      <c r="RTZ195" s="3"/>
      <c r="RUA195" s="3"/>
      <c r="RUB195" s="3"/>
      <c r="RUC195" s="3"/>
      <c r="RUD195" s="3"/>
      <c r="RUE195" s="3"/>
      <c r="RUF195" s="3"/>
      <c r="RUG195" s="3"/>
      <c r="RUH195" s="3"/>
      <c r="RUI195" s="3"/>
      <c r="RUJ195" s="3"/>
      <c r="RUK195" s="3"/>
      <c r="RUL195" s="3"/>
      <c r="RUM195" s="3"/>
      <c r="RUN195" s="3"/>
      <c r="RUO195" s="3"/>
      <c r="RUP195" s="3"/>
      <c r="RUQ195" s="3"/>
      <c r="RUR195" s="3"/>
      <c r="RUS195" s="3"/>
      <c r="RUT195" s="3"/>
      <c r="RUU195" s="3"/>
      <c r="RUV195" s="3"/>
      <c r="RUW195" s="3"/>
      <c r="RUX195" s="3"/>
      <c r="RUY195" s="3"/>
      <c r="RUZ195" s="3"/>
      <c r="RVA195" s="3"/>
      <c r="RVB195" s="3"/>
      <c r="RVC195" s="3"/>
      <c r="RVD195" s="3"/>
      <c r="RVE195" s="3"/>
      <c r="RVF195" s="3"/>
      <c r="RVG195" s="3"/>
      <c r="RVH195" s="3"/>
      <c r="RVI195" s="3"/>
      <c r="RVJ195" s="3"/>
      <c r="RVK195" s="3"/>
      <c r="RVL195" s="3"/>
      <c r="RVM195" s="3"/>
      <c r="RVN195" s="3"/>
      <c r="RVO195" s="3"/>
      <c r="RVP195" s="3"/>
      <c r="RVQ195" s="3"/>
      <c r="RVR195" s="3"/>
      <c r="RVS195" s="3"/>
      <c r="RVT195" s="3"/>
      <c r="RVU195" s="3"/>
      <c r="RVV195" s="3"/>
      <c r="RVW195" s="3"/>
      <c r="RVX195" s="3"/>
      <c r="RVY195" s="3"/>
      <c r="RVZ195" s="3"/>
      <c r="RWA195" s="3"/>
      <c r="RWB195" s="3"/>
      <c r="RWC195" s="3"/>
      <c r="RWD195" s="3"/>
      <c r="RWE195" s="3"/>
      <c r="RWF195" s="3"/>
      <c r="RWG195" s="3"/>
      <c r="RWH195" s="3"/>
      <c r="RWI195" s="3"/>
      <c r="RWJ195" s="3"/>
      <c r="RWK195" s="3"/>
      <c r="RWL195" s="3"/>
      <c r="RWM195" s="3"/>
      <c r="RWN195" s="3"/>
      <c r="RWO195" s="3"/>
      <c r="RWP195" s="3"/>
      <c r="RWQ195" s="3"/>
      <c r="RWR195" s="3"/>
      <c r="RWS195" s="3"/>
      <c r="RWT195" s="3"/>
      <c r="RWU195" s="3"/>
      <c r="RWV195" s="3"/>
      <c r="RWW195" s="3"/>
      <c r="RWX195" s="3"/>
      <c r="RWY195" s="3"/>
      <c r="RWZ195" s="3"/>
      <c r="RXA195" s="3"/>
      <c r="RXB195" s="3"/>
      <c r="RXC195" s="3"/>
      <c r="RXE195" s="3"/>
      <c r="RXG195" s="3"/>
      <c r="RXH195" s="3"/>
      <c r="RXI195" s="3"/>
      <c r="RXJ195" s="3"/>
      <c r="RXK195" s="3"/>
      <c r="RXL195" s="3"/>
      <c r="RXM195" s="3"/>
      <c r="RXN195" s="3"/>
      <c r="RXS195" s="3"/>
      <c r="RXT195" s="3"/>
      <c r="RXU195" s="3"/>
      <c r="RXV195" s="3"/>
      <c r="RXW195" s="3"/>
      <c r="RXX195" s="3"/>
      <c r="RXY195" s="3"/>
      <c r="RXZ195" s="3"/>
      <c r="RYA195" s="3"/>
      <c r="RYB195" s="3"/>
      <c r="RYC195" s="3"/>
      <c r="RYD195" s="3"/>
      <c r="RYE195" s="3"/>
      <c r="RYF195" s="3"/>
      <c r="RYG195" s="3"/>
      <c r="RYH195" s="3"/>
      <c r="RYI195" s="3"/>
      <c r="RYJ195" s="3"/>
      <c r="RYK195" s="3"/>
      <c r="RYL195" s="3"/>
      <c r="RYM195" s="3"/>
      <c r="RYN195" s="3"/>
      <c r="RYO195" s="3"/>
      <c r="RYP195" s="3"/>
      <c r="RYQ195" s="3"/>
      <c r="RYR195" s="3"/>
      <c r="RYS195" s="3"/>
      <c r="RYT195" s="3"/>
      <c r="RYU195" s="3"/>
      <c r="RYV195" s="3"/>
      <c r="RYW195" s="3"/>
      <c r="RYX195" s="3"/>
      <c r="RYY195" s="3"/>
      <c r="RYZ195" s="3"/>
      <c r="RZA195" s="3"/>
      <c r="RZB195" s="3"/>
      <c r="RZC195" s="3"/>
      <c r="RZD195" s="3"/>
      <c r="RZE195" s="3"/>
      <c r="RZF195" s="3"/>
      <c r="RZG195" s="3"/>
      <c r="RZH195" s="3"/>
      <c r="RZI195" s="3"/>
      <c r="RZJ195" s="3"/>
      <c r="RZK195" s="3"/>
      <c r="RZL195" s="3"/>
      <c r="RZM195" s="3"/>
      <c r="RZN195" s="3"/>
      <c r="RZO195" s="3"/>
      <c r="RZP195" s="3"/>
      <c r="RZQ195" s="3"/>
      <c r="RZR195" s="3"/>
      <c r="RZS195" s="3"/>
      <c r="RZT195" s="3"/>
      <c r="RZU195" s="3"/>
      <c r="RZV195" s="3"/>
      <c r="RZW195" s="3"/>
      <c r="RZX195" s="3"/>
      <c r="RZY195" s="3"/>
      <c r="RZZ195" s="3"/>
      <c r="SAA195" s="3"/>
      <c r="SAB195" s="3"/>
      <c r="SAC195" s="3"/>
      <c r="SAD195" s="3"/>
      <c r="SAE195" s="3"/>
      <c r="SAF195" s="3"/>
      <c r="SAG195" s="3"/>
      <c r="SAH195" s="3"/>
      <c r="SAI195" s="3"/>
      <c r="SAJ195" s="3"/>
      <c r="SAK195" s="3"/>
      <c r="SAL195" s="3"/>
      <c r="SAM195" s="3"/>
      <c r="SAN195" s="3"/>
      <c r="SAO195" s="3"/>
      <c r="SAP195" s="3"/>
      <c r="SAQ195" s="3"/>
      <c r="SAR195" s="3"/>
      <c r="SAS195" s="3"/>
      <c r="SAT195" s="3"/>
      <c r="SAU195" s="3"/>
      <c r="SAV195" s="3"/>
      <c r="SAW195" s="3"/>
      <c r="SAX195" s="3"/>
      <c r="SAY195" s="3"/>
      <c r="SAZ195" s="3"/>
      <c r="SBA195" s="3"/>
      <c r="SBB195" s="3"/>
      <c r="SBC195" s="3"/>
      <c r="SBD195" s="3"/>
      <c r="SBE195" s="3"/>
      <c r="SBF195" s="3"/>
      <c r="SBG195" s="3"/>
      <c r="SBH195" s="3"/>
      <c r="SBI195" s="3"/>
      <c r="SBJ195" s="3"/>
      <c r="SBK195" s="3"/>
      <c r="SBL195" s="3"/>
      <c r="SBM195" s="3"/>
      <c r="SBN195" s="3"/>
      <c r="SBO195" s="3"/>
      <c r="SBP195" s="3"/>
      <c r="SBQ195" s="3"/>
      <c r="SBR195" s="3"/>
      <c r="SBS195" s="3"/>
      <c r="SBT195" s="3"/>
      <c r="SBU195" s="3"/>
      <c r="SBV195" s="3"/>
      <c r="SBW195" s="3"/>
      <c r="SBX195" s="3"/>
      <c r="SBY195" s="3"/>
      <c r="SBZ195" s="3"/>
      <c r="SCA195" s="3"/>
      <c r="SCB195" s="3"/>
      <c r="SCC195" s="3"/>
      <c r="SCD195" s="3"/>
      <c r="SCE195" s="3"/>
      <c r="SCF195" s="3"/>
      <c r="SCG195" s="3"/>
      <c r="SCH195" s="3"/>
      <c r="SCI195" s="3"/>
      <c r="SCJ195" s="3"/>
      <c r="SCK195" s="3"/>
      <c r="SCL195" s="3"/>
      <c r="SCM195" s="3"/>
      <c r="SCN195" s="3"/>
      <c r="SCO195" s="3"/>
      <c r="SCP195" s="3"/>
      <c r="SCQ195" s="3"/>
      <c r="SCR195" s="3"/>
      <c r="SCS195" s="3"/>
      <c r="SCT195" s="3"/>
      <c r="SCU195" s="3"/>
      <c r="SCV195" s="3"/>
      <c r="SCW195" s="3"/>
      <c r="SCX195" s="3"/>
      <c r="SCY195" s="3"/>
      <c r="SCZ195" s="3"/>
      <c r="SDA195" s="3"/>
      <c r="SDB195" s="3"/>
      <c r="SDC195" s="3"/>
      <c r="SDD195" s="3"/>
      <c r="SDE195" s="3"/>
      <c r="SDF195" s="3"/>
      <c r="SDG195" s="3"/>
      <c r="SDH195" s="3"/>
      <c r="SDI195" s="3"/>
      <c r="SDJ195" s="3"/>
      <c r="SDK195" s="3"/>
      <c r="SDL195" s="3"/>
      <c r="SDM195" s="3"/>
      <c r="SDN195" s="3"/>
      <c r="SDO195" s="3"/>
      <c r="SDP195" s="3"/>
      <c r="SDQ195" s="3"/>
      <c r="SDR195" s="3"/>
      <c r="SDS195" s="3"/>
      <c r="SDT195" s="3"/>
      <c r="SDU195" s="3"/>
      <c r="SDV195" s="3"/>
      <c r="SDW195" s="3"/>
      <c r="SDX195" s="3"/>
      <c r="SDY195" s="3"/>
      <c r="SDZ195" s="3"/>
      <c r="SEA195" s="3"/>
      <c r="SEB195" s="3"/>
      <c r="SEC195" s="3"/>
      <c r="SED195" s="3"/>
      <c r="SEE195" s="3"/>
      <c r="SEF195" s="3"/>
      <c r="SEG195" s="3"/>
      <c r="SEH195" s="3"/>
      <c r="SEI195" s="3"/>
      <c r="SEJ195" s="3"/>
      <c r="SEK195" s="3"/>
      <c r="SEL195" s="3"/>
      <c r="SEM195" s="3"/>
      <c r="SEN195" s="3"/>
      <c r="SEO195" s="3"/>
      <c r="SEP195" s="3"/>
      <c r="SEQ195" s="3"/>
      <c r="SER195" s="3"/>
      <c r="SES195" s="3"/>
      <c r="SET195" s="3"/>
      <c r="SEU195" s="3"/>
      <c r="SEV195" s="3"/>
      <c r="SEW195" s="3"/>
      <c r="SEX195" s="3"/>
      <c r="SEY195" s="3"/>
      <c r="SEZ195" s="3"/>
      <c r="SFA195" s="3"/>
      <c r="SFB195" s="3"/>
      <c r="SFC195" s="3"/>
      <c r="SFD195" s="3"/>
      <c r="SFE195" s="3"/>
      <c r="SFF195" s="3"/>
      <c r="SFG195" s="3"/>
      <c r="SFH195" s="3"/>
      <c r="SFI195" s="3"/>
      <c r="SFJ195" s="3"/>
      <c r="SFK195" s="3"/>
      <c r="SFL195" s="3"/>
      <c r="SFM195" s="3"/>
      <c r="SFN195" s="3"/>
      <c r="SFO195" s="3"/>
      <c r="SFP195" s="3"/>
      <c r="SFQ195" s="3"/>
      <c r="SFR195" s="3"/>
      <c r="SFS195" s="3"/>
      <c r="SFT195" s="3"/>
      <c r="SFU195" s="3"/>
      <c r="SFV195" s="3"/>
      <c r="SFW195" s="3"/>
      <c r="SFX195" s="3"/>
      <c r="SFY195" s="3"/>
      <c r="SFZ195" s="3"/>
      <c r="SGA195" s="3"/>
      <c r="SGB195" s="3"/>
      <c r="SGC195" s="3"/>
      <c r="SGD195" s="3"/>
      <c r="SGE195" s="3"/>
      <c r="SGF195" s="3"/>
      <c r="SGG195" s="3"/>
      <c r="SGH195" s="3"/>
      <c r="SGI195" s="3"/>
      <c r="SGJ195" s="3"/>
      <c r="SGK195" s="3"/>
      <c r="SGL195" s="3"/>
      <c r="SGM195" s="3"/>
      <c r="SGN195" s="3"/>
      <c r="SGO195" s="3"/>
      <c r="SGP195" s="3"/>
      <c r="SGQ195" s="3"/>
      <c r="SGR195" s="3"/>
      <c r="SGS195" s="3"/>
      <c r="SGT195" s="3"/>
      <c r="SGU195" s="3"/>
      <c r="SGV195" s="3"/>
      <c r="SGW195" s="3"/>
      <c r="SGX195" s="3"/>
      <c r="SGY195" s="3"/>
      <c r="SHA195" s="3"/>
      <c r="SHC195" s="3"/>
      <c r="SHD195" s="3"/>
      <c r="SHE195" s="3"/>
      <c r="SHF195" s="3"/>
      <c r="SHG195" s="3"/>
      <c r="SHH195" s="3"/>
      <c r="SHI195" s="3"/>
      <c r="SHJ195" s="3"/>
      <c r="SHO195" s="3"/>
      <c r="SHP195" s="3"/>
      <c r="SHQ195" s="3"/>
      <c r="SHR195" s="3"/>
      <c r="SHS195" s="3"/>
      <c r="SHT195" s="3"/>
      <c r="SHU195" s="3"/>
      <c r="SHV195" s="3"/>
      <c r="SHW195" s="3"/>
      <c r="SHX195" s="3"/>
      <c r="SHY195" s="3"/>
      <c r="SHZ195" s="3"/>
      <c r="SIA195" s="3"/>
      <c r="SIB195" s="3"/>
      <c r="SIC195" s="3"/>
      <c r="SID195" s="3"/>
      <c r="SIE195" s="3"/>
      <c r="SIF195" s="3"/>
      <c r="SIG195" s="3"/>
      <c r="SIH195" s="3"/>
      <c r="SII195" s="3"/>
      <c r="SIJ195" s="3"/>
      <c r="SIK195" s="3"/>
      <c r="SIL195" s="3"/>
      <c r="SIM195" s="3"/>
      <c r="SIN195" s="3"/>
      <c r="SIO195" s="3"/>
      <c r="SIP195" s="3"/>
      <c r="SIQ195" s="3"/>
      <c r="SIR195" s="3"/>
      <c r="SIS195" s="3"/>
      <c r="SIT195" s="3"/>
      <c r="SIU195" s="3"/>
      <c r="SIV195" s="3"/>
      <c r="SIW195" s="3"/>
      <c r="SIX195" s="3"/>
      <c r="SIY195" s="3"/>
      <c r="SIZ195" s="3"/>
      <c r="SJA195" s="3"/>
      <c r="SJB195" s="3"/>
      <c r="SJC195" s="3"/>
      <c r="SJD195" s="3"/>
      <c r="SJE195" s="3"/>
      <c r="SJF195" s="3"/>
      <c r="SJG195" s="3"/>
      <c r="SJH195" s="3"/>
      <c r="SJI195" s="3"/>
      <c r="SJJ195" s="3"/>
      <c r="SJK195" s="3"/>
      <c r="SJL195" s="3"/>
      <c r="SJM195" s="3"/>
      <c r="SJN195" s="3"/>
      <c r="SJO195" s="3"/>
      <c r="SJP195" s="3"/>
      <c r="SJQ195" s="3"/>
      <c r="SJR195" s="3"/>
      <c r="SJS195" s="3"/>
      <c r="SJT195" s="3"/>
      <c r="SJU195" s="3"/>
      <c r="SJV195" s="3"/>
      <c r="SJW195" s="3"/>
      <c r="SJX195" s="3"/>
      <c r="SJY195" s="3"/>
      <c r="SJZ195" s="3"/>
      <c r="SKA195" s="3"/>
      <c r="SKB195" s="3"/>
      <c r="SKC195" s="3"/>
      <c r="SKD195" s="3"/>
      <c r="SKE195" s="3"/>
      <c r="SKF195" s="3"/>
      <c r="SKG195" s="3"/>
      <c r="SKH195" s="3"/>
      <c r="SKI195" s="3"/>
      <c r="SKJ195" s="3"/>
      <c r="SKK195" s="3"/>
      <c r="SKL195" s="3"/>
      <c r="SKM195" s="3"/>
      <c r="SKN195" s="3"/>
      <c r="SKO195" s="3"/>
      <c r="SKP195" s="3"/>
      <c r="SKQ195" s="3"/>
      <c r="SKR195" s="3"/>
      <c r="SKS195" s="3"/>
      <c r="SKT195" s="3"/>
      <c r="SKU195" s="3"/>
      <c r="SKV195" s="3"/>
      <c r="SKW195" s="3"/>
      <c r="SKX195" s="3"/>
      <c r="SKY195" s="3"/>
      <c r="SKZ195" s="3"/>
      <c r="SLA195" s="3"/>
      <c r="SLB195" s="3"/>
      <c r="SLC195" s="3"/>
      <c r="SLD195" s="3"/>
      <c r="SLE195" s="3"/>
      <c r="SLF195" s="3"/>
      <c r="SLG195" s="3"/>
      <c r="SLH195" s="3"/>
      <c r="SLI195" s="3"/>
      <c r="SLJ195" s="3"/>
      <c r="SLK195" s="3"/>
      <c r="SLL195" s="3"/>
      <c r="SLM195" s="3"/>
      <c r="SLN195" s="3"/>
      <c r="SLO195" s="3"/>
      <c r="SLP195" s="3"/>
      <c r="SLQ195" s="3"/>
      <c r="SLR195" s="3"/>
      <c r="SLS195" s="3"/>
      <c r="SLT195" s="3"/>
      <c r="SLU195" s="3"/>
      <c r="SLV195" s="3"/>
      <c r="SLW195" s="3"/>
      <c r="SLX195" s="3"/>
      <c r="SLY195" s="3"/>
      <c r="SLZ195" s="3"/>
      <c r="SMA195" s="3"/>
      <c r="SMB195" s="3"/>
      <c r="SMC195" s="3"/>
      <c r="SMD195" s="3"/>
      <c r="SME195" s="3"/>
      <c r="SMF195" s="3"/>
      <c r="SMG195" s="3"/>
      <c r="SMH195" s="3"/>
      <c r="SMI195" s="3"/>
      <c r="SMJ195" s="3"/>
      <c r="SMK195" s="3"/>
      <c r="SML195" s="3"/>
      <c r="SMM195" s="3"/>
      <c r="SMN195" s="3"/>
      <c r="SMO195" s="3"/>
      <c r="SMP195" s="3"/>
      <c r="SMQ195" s="3"/>
      <c r="SMR195" s="3"/>
      <c r="SMS195" s="3"/>
      <c r="SMT195" s="3"/>
      <c r="SMU195" s="3"/>
      <c r="SMV195" s="3"/>
      <c r="SMW195" s="3"/>
      <c r="SMX195" s="3"/>
      <c r="SMY195" s="3"/>
      <c r="SMZ195" s="3"/>
      <c r="SNA195" s="3"/>
      <c r="SNB195" s="3"/>
      <c r="SNC195" s="3"/>
      <c r="SND195" s="3"/>
      <c r="SNE195" s="3"/>
      <c r="SNF195" s="3"/>
      <c r="SNG195" s="3"/>
      <c r="SNH195" s="3"/>
      <c r="SNI195" s="3"/>
      <c r="SNJ195" s="3"/>
      <c r="SNK195" s="3"/>
      <c r="SNL195" s="3"/>
      <c r="SNM195" s="3"/>
      <c r="SNN195" s="3"/>
      <c r="SNO195" s="3"/>
      <c r="SNP195" s="3"/>
      <c r="SNQ195" s="3"/>
      <c r="SNR195" s="3"/>
      <c r="SNS195" s="3"/>
      <c r="SNT195" s="3"/>
      <c r="SNU195" s="3"/>
      <c r="SNV195" s="3"/>
      <c r="SNW195" s="3"/>
      <c r="SNX195" s="3"/>
      <c r="SNY195" s="3"/>
      <c r="SNZ195" s="3"/>
      <c r="SOA195" s="3"/>
      <c r="SOB195" s="3"/>
      <c r="SOC195" s="3"/>
      <c r="SOD195" s="3"/>
      <c r="SOE195" s="3"/>
      <c r="SOF195" s="3"/>
      <c r="SOG195" s="3"/>
      <c r="SOH195" s="3"/>
      <c r="SOI195" s="3"/>
      <c r="SOJ195" s="3"/>
      <c r="SOK195" s="3"/>
      <c r="SOL195" s="3"/>
      <c r="SOM195" s="3"/>
      <c r="SON195" s="3"/>
      <c r="SOO195" s="3"/>
      <c r="SOP195" s="3"/>
      <c r="SOQ195" s="3"/>
      <c r="SOR195" s="3"/>
      <c r="SOS195" s="3"/>
      <c r="SOT195" s="3"/>
      <c r="SOU195" s="3"/>
      <c r="SOV195" s="3"/>
      <c r="SOW195" s="3"/>
      <c r="SOX195" s="3"/>
      <c r="SOY195" s="3"/>
      <c r="SOZ195" s="3"/>
      <c r="SPA195" s="3"/>
      <c r="SPB195" s="3"/>
      <c r="SPC195" s="3"/>
      <c r="SPD195" s="3"/>
      <c r="SPE195" s="3"/>
      <c r="SPF195" s="3"/>
      <c r="SPG195" s="3"/>
      <c r="SPH195" s="3"/>
      <c r="SPI195" s="3"/>
      <c r="SPJ195" s="3"/>
      <c r="SPK195" s="3"/>
      <c r="SPL195" s="3"/>
      <c r="SPM195" s="3"/>
      <c r="SPN195" s="3"/>
      <c r="SPO195" s="3"/>
      <c r="SPP195" s="3"/>
      <c r="SPQ195" s="3"/>
      <c r="SPR195" s="3"/>
      <c r="SPS195" s="3"/>
      <c r="SPT195" s="3"/>
      <c r="SPU195" s="3"/>
      <c r="SPV195" s="3"/>
      <c r="SPW195" s="3"/>
      <c r="SPX195" s="3"/>
      <c r="SPY195" s="3"/>
      <c r="SPZ195" s="3"/>
      <c r="SQA195" s="3"/>
      <c r="SQB195" s="3"/>
      <c r="SQC195" s="3"/>
      <c r="SQD195" s="3"/>
      <c r="SQE195" s="3"/>
      <c r="SQF195" s="3"/>
      <c r="SQG195" s="3"/>
      <c r="SQH195" s="3"/>
      <c r="SQI195" s="3"/>
      <c r="SQJ195" s="3"/>
      <c r="SQK195" s="3"/>
      <c r="SQL195" s="3"/>
      <c r="SQM195" s="3"/>
      <c r="SQN195" s="3"/>
      <c r="SQO195" s="3"/>
      <c r="SQP195" s="3"/>
      <c r="SQQ195" s="3"/>
      <c r="SQR195" s="3"/>
      <c r="SQS195" s="3"/>
      <c r="SQT195" s="3"/>
      <c r="SQU195" s="3"/>
      <c r="SQW195" s="3"/>
      <c r="SQY195" s="3"/>
      <c r="SQZ195" s="3"/>
      <c r="SRA195" s="3"/>
      <c r="SRB195" s="3"/>
      <c r="SRC195" s="3"/>
      <c r="SRD195" s="3"/>
      <c r="SRE195" s="3"/>
      <c r="SRF195" s="3"/>
      <c r="SRK195" s="3"/>
      <c r="SRL195" s="3"/>
      <c r="SRM195" s="3"/>
      <c r="SRN195" s="3"/>
      <c r="SRO195" s="3"/>
      <c r="SRP195" s="3"/>
      <c r="SRQ195" s="3"/>
      <c r="SRR195" s="3"/>
      <c r="SRS195" s="3"/>
      <c r="SRT195" s="3"/>
      <c r="SRU195" s="3"/>
      <c r="SRV195" s="3"/>
      <c r="SRW195" s="3"/>
      <c r="SRX195" s="3"/>
      <c r="SRY195" s="3"/>
      <c r="SRZ195" s="3"/>
      <c r="SSA195" s="3"/>
      <c r="SSB195" s="3"/>
      <c r="SSC195" s="3"/>
      <c r="SSD195" s="3"/>
      <c r="SSE195" s="3"/>
      <c r="SSF195" s="3"/>
      <c r="SSG195" s="3"/>
      <c r="SSH195" s="3"/>
      <c r="SSI195" s="3"/>
      <c r="SSJ195" s="3"/>
      <c r="SSK195" s="3"/>
      <c r="SSL195" s="3"/>
      <c r="SSM195" s="3"/>
      <c r="SSN195" s="3"/>
      <c r="SSO195" s="3"/>
      <c r="SSP195" s="3"/>
      <c r="SSQ195" s="3"/>
      <c r="SSR195" s="3"/>
      <c r="SSS195" s="3"/>
      <c r="SST195" s="3"/>
      <c r="SSU195" s="3"/>
      <c r="SSV195" s="3"/>
      <c r="SSW195" s="3"/>
      <c r="SSX195" s="3"/>
      <c r="SSY195" s="3"/>
      <c r="SSZ195" s="3"/>
      <c r="STA195" s="3"/>
      <c r="STB195" s="3"/>
      <c r="STC195" s="3"/>
      <c r="STD195" s="3"/>
      <c r="STE195" s="3"/>
      <c r="STF195" s="3"/>
      <c r="STG195" s="3"/>
      <c r="STH195" s="3"/>
      <c r="STI195" s="3"/>
      <c r="STJ195" s="3"/>
      <c r="STK195" s="3"/>
      <c r="STL195" s="3"/>
      <c r="STM195" s="3"/>
      <c r="STN195" s="3"/>
      <c r="STO195" s="3"/>
      <c r="STP195" s="3"/>
      <c r="STQ195" s="3"/>
      <c r="STR195" s="3"/>
      <c r="STS195" s="3"/>
      <c r="STT195" s="3"/>
      <c r="STU195" s="3"/>
      <c r="STV195" s="3"/>
      <c r="STW195" s="3"/>
      <c r="STX195" s="3"/>
      <c r="STY195" s="3"/>
      <c r="STZ195" s="3"/>
      <c r="SUA195" s="3"/>
      <c r="SUB195" s="3"/>
      <c r="SUC195" s="3"/>
      <c r="SUD195" s="3"/>
      <c r="SUE195" s="3"/>
      <c r="SUF195" s="3"/>
      <c r="SUG195" s="3"/>
      <c r="SUH195" s="3"/>
      <c r="SUI195" s="3"/>
      <c r="SUJ195" s="3"/>
      <c r="SUK195" s="3"/>
      <c r="SUL195" s="3"/>
      <c r="SUM195" s="3"/>
      <c r="SUN195" s="3"/>
      <c r="SUO195" s="3"/>
      <c r="SUP195" s="3"/>
      <c r="SUQ195" s="3"/>
      <c r="SUR195" s="3"/>
      <c r="SUS195" s="3"/>
      <c r="SUT195" s="3"/>
      <c r="SUU195" s="3"/>
      <c r="SUV195" s="3"/>
      <c r="SUW195" s="3"/>
      <c r="SUX195" s="3"/>
      <c r="SUY195" s="3"/>
      <c r="SUZ195" s="3"/>
      <c r="SVA195" s="3"/>
      <c r="SVB195" s="3"/>
      <c r="SVC195" s="3"/>
      <c r="SVD195" s="3"/>
      <c r="SVE195" s="3"/>
      <c r="SVF195" s="3"/>
      <c r="SVG195" s="3"/>
      <c r="SVH195" s="3"/>
      <c r="SVI195" s="3"/>
      <c r="SVJ195" s="3"/>
      <c r="SVK195" s="3"/>
      <c r="SVL195" s="3"/>
      <c r="SVM195" s="3"/>
      <c r="SVN195" s="3"/>
      <c r="SVO195" s="3"/>
      <c r="SVP195" s="3"/>
      <c r="SVQ195" s="3"/>
      <c r="SVR195" s="3"/>
      <c r="SVS195" s="3"/>
      <c r="SVT195" s="3"/>
      <c r="SVU195" s="3"/>
      <c r="SVV195" s="3"/>
      <c r="SVW195" s="3"/>
      <c r="SVX195" s="3"/>
      <c r="SVY195" s="3"/>
      <c r="SVZ195" s="3"/>
      <c r="SWA195" s="3"/>
      <c r="SWB195" s="3"/>
      <c r="SWC195" s="3"/>
      <c r="SWD195" s="3"/>
      <c r="SWE195" s="3"/>
      <c r="SWF195" s="3"/>
      <c r="SWG195" s="3"/>
      <c r="SWH195" s="3"/>
      <c r="SWI195" s="3"/>
      <c r="SWJ195" s="3"/>
      <c r="SWK195" s="3"/>
      <c r="SWL195" s="3"/>
      <c r="SWM195" s="3"/>
      <c r="SWN195" s="3"/>
      <c r="SWO195" s="3"/>
      <c r="SWP195" s="3"/>
      <c r="SWQ195" s="3"/>
      <c r="SWR195" s="3"/>
      <c r="SWS195" s="3"/>
      <c r="SWT195" s="3"/>
      <c r="SWU195" s="3"/>
      <c r="SWV195" s="3"/>
      <c r="SWW195" s="3"/>
      <c r="SWX195" s="3"/>
      <c r="SWY195" s="3"/>
      <c r="SWZ195" s="3"/>
      <c r="SXA195" s="3"/>
      <c r="SXB195" s="3"/>
      <c r="SXC195" s="3"/>
      <c r="SXD195" s="3"/>
      <c r="SXE195" s="3"/>
      <c r="SXF195" s="3"/>
      <c r="SXG195" s="3"/>
      <c r="SXH195" s="3"/>
      <c r="SXI195" s="3"/>
      <c r="SXJ195" s="3"/>
      <c r="SXK195" s="3"/>
      <c r="SXL195" s="3"/>
      <c r="SXM195" s="3"/>
      <c r="SXN195" s="3"/>
      <c r="SXO195" s="3"/>
      <c r="SXP195" s="3"/>
      <c r="SXQ195" s="3"/>
      <c r="SXR195" s="3"/>
      <c r="SXS195" s="3"/>
      <c r="SXT195" s="3"/>
      <c r="SXU195" s="3"/>
      <c r="SXV195" s="3"/>
      <c r="SXW195" s="3"/>
      <c r="SXX195" s="3"/>
      <c r="SXY195" s="3"/>
      <c r="SXZ195" s="3"/>
      <c r="SYA195" s="3"/>
      <c r="SYB195" s="3"/>
      <c r="SYC195" s="3"/>
      <c r="SYD195" s="3"/>
      <c r="SYE195" s="3"/>
      <c r="SYF195" s="3"/>
      <c r="SYG195" s="3"/>
      <c r="SYH195" s="3"/>
      <c r="SYI195" s="3"/>
      <c r="SYJ195" s="3"/>
      <c r="SYK195" s="3"/>
      <c r="SYL195" s="3"/>
      <c r="SYM195" s="3"/>
      <c r="SYN195" s="3"/>
      <c r="SYO195" s="3"/>
      <c r="SYP195" s="3"/>
      <c r="SYQ195" s="3"/>
      <c r="SYR195" s="3"/>
      <c r="SYS195" s="3"/>
      <c r="SYT195" s="3"/>
      <c r="SYU195" s="3"/>
      <c r="SYV195" s="3"/>
      <c r="SYW195" s="3"/>
      <c r="SYX195" s="3"/>
      <c r="SYY195" s="3"/>
      <c r="SYZ195" s="3"/>
      <c r="SZA195" s="3"/>
      <c r="SZB195" s="3"/>
      <c r="SZC195" s="3"/>
      <c r="SZD195" s="3"/>
      <c r="SZE195" s="3"/>
      <c r="SZF195" s="3"/>
      <c r="SZG195" s="3"/>
      <c r="SZH195" s="3"/>
      <c r="SZI195" s="3"/>
      <c r="SZJ195" s="3"/>
      <c r="SZK195" s="3"/>
      <c r="SZL195" s="3"/>
      <c r="SZM195" s="3"/>
      <c r="SZN195" s="3"/>
      <c r="SZO195" s="3"/>
      <c r="SZP195" s="3"/>
      <c r="SZQ195" s="3"/>
      <c r="SZR195" s="3"/>
      <c r="SZS195" s="3"/>
      <c r="SZT195" s="3"/>
      <c r="SZU195" s="3"/>
      <c r="SZV195" s="3"/>
      <c r="SZW195" s="3"/>
      <c r="SZX195" s="3"/>
      <c r="SZY195" s="3"/>
      <c r="SZZ195" s="3"/>
      <c r="TAA195" s="3"/>
      <c r="TAB195" s="3"/>
      <c r="TAC195" s="3"/>
      <c r="TAD195" s="3"/>
      <c r="TAE195" s="3"/>
      <c r="TAF195" s="3"/>
      <c r="TAG195" s="3"/>
      <c r="TAH195" s="3"/>
      <c r="TAI195" s="3"/>
      <c r="TAJ195" s="3"/>
      <c r="TAK195" s="3"/>
      <c r="TAL195" s="3"/>
      <c r="TAM195" s="3"/>
      <c r="TAN195" s="3"/>
      <c r="TAO195" s="3"/>
      <c r="TAP195" s="3"/>
      <c r="TAQ195" s="3"/>
      <c r="TAS195" s="3"/>
      <c r="TAU195" s="3"/>
      <c r="TAV195" s="3"/>
      <c r="TAW195" s="3"/>
      <c r="TAX195" s="3"/>
      <c r="TAY195" s="3"/>
      <c r="TAZ195" s="3"/>
      <c r="TBA195" s="3"/>
      <c r="TBB195" s="3"/>
      <c r="TBG195" s="3"/>
      <c r="TBH195" s="3"/>
      <c r="TBI195" s="3"/>
      <c r="TBJ195" s="3"/>
      <c r="TBK195" s="3"/>
      <c r="TBL195" s="3"/>
      <c r="TBM195" s="3"/>
      <c r="TBN195" s="3"/>
      <c r="TBO195" s="3"/>
      <c r="TBP195" s="3"/>
      <c r="TBQ195" s="3"/>
      <c r="TBR195" s="3"/>
      <c r="TBS195" s="3"/>
      <c r="TBT195" s="3"/>
      <c r="TBU195" s="3"/>
      <c r="TBV195" s="3"/>
      <c r="TBW195" s="3"/>
      <c r="TBX195" s="3"/>
      <c r="TBY195" s="3"/>
      <c r="TBZ195" s="3"/>
      <c r="TCA195" s="3"/>
      <c r="TCB195" s="3"/>
      <c r="TCC195" s="3"/>
      <c r="TCD195" s="3"/>
      <c r="TCE195" s="3"/>
      <c r="TCF195" s="3"/>
      <c r="TCG195" s="3"/>
      <c r="TCH195" s="3"/>
      <c r="TCI195" s="3"/>
      <c r="TCJ195" s="3"/>
      <c r="TCK195" s="3"/>
      <c r="TCL195" s="3"/>
      <c r="TCM195" s="3"/>
      <c r="TCN195" s="3"/>
      <c r="TCO195" s="3"/>
      <c r="TCP195" s="3"/>
      <c r="TCQ195" s="3"/>
      <c r="TCR195" s="3"/>
      <c r="TCS195" s="3"/>
      <c r="TCT195" s="3"/>
      <c r="TCU195" s="3"/>
      <c r="TCV195" s="3"/>
      <c r="TCW195" s="3"/>
      <c r="TCX195" s="3"/>
      <c r="TCY195" s="3"/>
      <c r="TCZ195" s="3"/>
      <c r="TDA195" s="3"/>
      <c r="TDB195" s="3"/>
      <c r="TDC195" s="3"/>
      <c r="TDD195" s="3"/>
      <c r="TDE195" s="3"/>
      <c r="TDF195" s="3"/>
      <c r="TDG195" s="3"/>
      <c r="TDH195" s="3"/>
      <c r="TDI195" s="3"/>
      <c r="TDJ195" s="3"/>
      <c r="TDK195" s="3"/>
      <c r="TDL195" s="3"/>
      <c r="TDM195" s="3"/>
      <c r="TDN195" s="3"/>
      <c r="TDO195" s="3"/>
      <c r="TDP195" s="3"/>
      <c r="TDQ195" s="3"/>
      <c r="TDR195" s="3"/>
      <c r="TDS195" s="3"/>
      <c r="TDT195" s="3"/>
      <c r="TDU195" s="3"/>
      <c r="TDV195" s="3"/>
      <c r="TDW195" s="3"/>
      <c r="TDX195" s="3"/>
      <c r="TDY195" s="3"/>
      <c r="TDZ195" s="3"/>
      <c r="TEA195" s="3"/>
      <c r="TEB195" s="3"/>
      <c r="TEC195" s="3"/>
      <c r="TED195" s="3"/>
      <c r="TEE195" s="3"/>
      <c r="TEF195" s="3"/>
      <c r="TEG195" s="3"/>
      <c r="TEH195" s="3"/>
      <c r="TEI195" s="3"/>
      <c r="TEJ195" s="3"/>
      <c r="TEK195" s="3"/>
      <c r="TEL195" s="3"/>
      <c r="TEM195" s="3"/>
      <c r="TEN195" s="3"/>
      <c r="TEO195" s="3"/>
      <c r="TEP195" s="3"/>
      <c r="TEQ195" s="3"/>
      <c r="TER195" s="3"/>
      <c r="TES195" s="3"/>
      <c r="TET195" s="3"/>
      <c r="TEU195" s="3"/>
      <c r="TEV195" s="3"/>
      <c r="TEW195" s="3"/>
      <c r="TEX195" s="3"/>
      <c r="TEY195" s="3"/>
      <c r="TEZ195" s="3"/>
      <c r="TFA195" s="3"/>
      <c r="TFB195" s="3"/>
      <c r="TFC195" s="3"/>
      <c r="TFD195" s="3"/>
      <c r="TFE195" s="3"/>
      <c r="TFF195" s="3"/>
      <c r="TFG195" s="3"/>
      <c r="TFH195" s="3"/>
      <c r="TFI195" s="3"/>
      <c r="TFJ195" s="3"/>
      <c r="TFK195" s="3"/>
      <c r="TFL195" s="3"/>
      <c r="TFM195" s="3"/>
      <c r="TFN195" s="3"/>
      <c r="TFO195" s="3"/>
      <c r="TFP195" s="3"/>
      <c r="TFQ195" s="3"/>
      <c r="TFR195" s="3"/>
      <c r="TFS195" s="3"/>
      <c r="TFT195" s="3"/>
      <c r="TFU195" s="3"/>
      <c r="TFV195" s="3"/>
      <c r="TFW195" s="3"/>
      <c r="TFX195" s="3"/>
      <c r="TFY195" s="3"/>
      <c r="TFZ195" s="3"/>
      <c r="TGA195" s="3"/>
      <c r="TGB195" s="3"/>
      <c r="TGC195" s="3"/>
      <c r="TGD195" s="3"/>
      <c r="TGE195" s="3"/>
      <c r="TGF195" s="3"/>
      <c r="TGG195" s="3"/>
      <c r="TGH195" s="3"/>
      <c r="TGI195" s="3"/>
      <c r="TGJ195" s="3"/>
      <c r="TGK195" s="3"/>
      <c r="TGL195" s="3"/>
      <c r="TGM195" s="3"/>
      <c r="TGN195" s="3"/>
      <c r="TGO195" s="3"/>
      <c r="TGP195" s="3"/>
      <c r="TGQ195" s="3"/>
      <c r="TGR195" s="3"/>
      <c r="TGS195" s="3"/>
      <c r="TGT195" s="3"/>
      <c r="TGU195" s="3"/>
      <c r="TGV195" s="3"/>
      <c r="TGW195" s="3"/>
      <c r="TGX195" s="3"/>
      <c r="TGY195" s="3"/>
      <c r="TGZ195" s="3"/>
      <c r="THA195" s="3"/>
      <c r="THB195" s="3"/>
      <c r="THC195" s="3"/>
      <c r="THD195" s="3"/>
      <c r="THE195" s="3"/>
      <c r="THF195" s="3"/>
      <c r="THG195" s="3"/>
      <c r="THH195" s="3"/>
      <c r="THI195" s="3"/>
      <c r="THJ195" s="3"/>
      <c r="THK195" s="3"/>
      <c r="THL195" s="3"/>
      <c r="THM195" s="3"/>
      <c r="THN195" s="3"/>
      <c r="THO195" s="3"/>
      <c r="THP195" s="3"/>
      <c r="THQ195" s="3"/>
      <c r="THR195" s="3"/>
      <c r="THS195" s="3"/>
      <c r="THT195" s="3"/>
      <c r="THU195" s="3"/>
      <c r="THV195" s="3"/>
      <c r="THW195" s="3"/>
      <c r="THX195" s="3"/>
      <c r="THY195" s="3"/>
      <c r="THZ195" s="3"/>
      <c r="TIA195" s="3"/>
      <c r="TIB195" s="3"/>
      <c r="TIC195" s="3"/>
      <c r="TID195" s="3"/>
      <c r="TIE195" s="3"/>
      <c r="TIF195" s="3"/>
      <c r="TIG195" s="3"/>
      <c r="TIH195" s="3"/>
      <c r="TII195" s="3"/>
      <c r="TIJ195" s="3"/>
      <c r="TIK195" s="3"/>
      <c r="TIL195" s="3"/>
      <c r="TIM195" s="3"/>
      <c r="TIN195" s="3"/>
      <c r="TIO195" s="3"/>
      <c r="TIP195" s="3"/>
      <c r="TIQ195" s="3"/>
      <c r="TIR195" s="3"/>
      <c r="TIS195" s="3"/>
      <c r="TIT195" s="3"/>
      <c r="TIU195" s="3"/>
      <c r="TIV195" s="3"/>
      <c r="TIW195" s="3"/>
      <c r="TIX195" s="3"/>
      <c r="TIY195" s="3"/>
      <c r="TIZ195" s="3"/>
      <c r="TJA195" s="3"/>
      <c r="TJB195" s="3"/>
      <c r="TJC195" s="3"/>
      <c r="TJD195" s="3"/>
      <c r="TJE195" s="3"/>
      <c r="TJF195" s="3"/>
      <c r="TJG195" s="3"/>
      <c r="TJH195" s="3"/>
      <c r="TJI195" s="3"/>
      <c r="TJJ195" s="3"/>
      <c r="TJK195" s="3"/>
      <c r="TJL195" s="3"/>
      <c r="TJM195" s="3"/>
      <c r="TJN195" s="3"/>
      <c r="TJO195" s="3"/>
      <c r="TJP195" s="3"/>
      <c r="TJQ195" s="3"/>
      <c r="TJR195" s="3"/>
      <c r="TJS195" s="3"/>
      <c r="TJT195" s="3"/>
      <c r="TJU195" s="3"/>
      <c r="TJV195" s="3"/>
      <c r="TJW195" s="3"/>
      <c r="TJX195" s="3"/>
      <c r="TJY195" s="3"/>
      <c r="TJZ195" s="3"/>
      <c r="TKA195" s="3"/>
      <c r="TKB195" s="3"/>
      <c r="TKC195" s="3"/>
      <c r="TKD195" s="3"/>
      <c r="TKE195" s="3"/>
      <c r="TKF195" s="3"/>
      <c r="TKG195" s="3"/>
      <c r="TKH195" s="3"/>
      <c r="TKI195" s="3"/>
      <c r="TKJ195" s="3"/>
      <c r="TKK195" s="3"/>
      <c r="TKL195" s="3"/>
      <c r="TKM195" s="3"/>
      <c r="TKO195" s="3"/>
      <c r="TKQ195" s="3"/>
      <c r="TKR195" s="3"/>
      <c r="TKS195" s="3"/>
      <c r="TKT195" s="3"/>
      <c r="TKU195" s="3"/>
      <c r="TKV195" s="3"/>
      <c r="TKW195" s="3"/>
      <c r="TKX195" s="3"/>
      <c r="TLC195" s="3"/>
      <c r="TLD195" s="3"/>
      <c r="TLE195" s="3"/>
      <c r="TLF195" s="3"/>
      <c r="TLG195" s="3"/>
      <c r="TLH195" s="3"/>
      <c r="TLI195" s="3"/>
      <c r="TLJ195" s="3"/>
      <c r="TLK195" s="3"/>
      <c r="TLL195" s="3"/>
      <c r="TLM195" s="3"/>
      <c r="TLN195" s="3"/>
      <c r="TLO195" s="3"/>
      <c r="TLP195" s="3"/>
      <c r="TLQ195" s="3"/>
      <c r="TLR195" s="3"/>
      <c r="TLS195" s="3"/>
      <c r="TLT195" s="3"/>
      <c r="TLU195" s="3"/>
      <c r="TLV195" s="3"/>
      <c r="TLW195" s="3"/>
      <c r="TLX195" s="3"/>
      <c r="TLY195" s="3"/>
      <c r="TLZ195" s="3"/>
      <c r="TMA195" s="3"/>
      <c r="TMB195" s="3"/>
      <c r="TMC195" s="3"/>
      <c r="TMD195" s="3"/>
      <c r="TME195" s="3"/>
      <c r="TMF195" s="3"/>
      <c r="TMG195" s="3"/>
      <c r="TMH195" s="3"/>
      <c r="TMI195" s="3"/>
      <c r="TMJ195" s="3"/>
      <c r="TMK195" s="3"/>
      <c r="TML195" s="3"/>
      <c r="TMM195" s="3"/>
      <c r="TMN195" s="3"/>
      <c r="TMO195" s="3"/>
      <c r="TMP195" s="3"/>
      <c r="TMQ195" s="3"/>
      <c r="TMR195" s="3"/>
      <c r="TMS195" s="3"/>
      <c r="TMT195" s="3"/>
      <c r="TMU195" s="3"/>
      <c r="TMV195" s="3"/>
      <c r="TMW195" s="3"/>
      <c r="TMX195" s="3"/>
      <c r="TMY195" s="3"/>
      <c r="TMZ195" s="3"/>
      <c r="TNA195" s="3"/>
      <c r="TNB195" s="3"/>
      <c r="TNC195" s="3"/>
      <c r="TND195" s="3"/>
      <c r="TNE195" s="3"/>
      <c r="TNF195" s="3"/>
      <c r="TNG195" s="3"/>
      <c r="TNH195" s="3"/>
      <c r="TNI195" s="3"/>
      <c r="TNJ195" s="3"/>
      <c r="TNK195" s="3"/>
      <c r="TNL195" s="3"/>
      <c r="TNM195" s="3"/>
      <c r="TNN195" s="3"/>
      <c r="TNO195" s="3"/>
      <c r="TNP195" s="3"/>
      <c r="TNQ195" s="3"/>
      <c r="TNR195" s="3"/>
      <c r="TNS195" s="3"/>
      <c r="TNT195" s="3"/>
      <c r="TNU195" s="3"/>
      <c r="TNV195" s="3"/>
      <c r="TNW195" s="3"/>
      <c r="TNX195" s="3"/>
      <c r="TNY195" s="3"/>
      <c r="TNZ195" s="3"/>
      <c r="TOA195" s="3"/>
      <c r="TOB195" s="3"/>
      <c r="TOC195" s="3"/>
      <c r="TOD195" s="3"/>
      <c r="TOE195" s="3"/>
      <c r="TOF195" s="3"/>
      <c r="TOG195" s="3"/>
      <c r="TOH195" s="3"/>
      <c r="TOI195" s="3"/>
      <c r="TOJ195" s="3"/>
      <c r="TOK195" s="3"/>
      <c r="TOL195" s="3"/>
      <c r="TOM195" s="3"/>
      <c r="TON195" s="3"/>
      <c r="TOO195" s="3"/>
      <c r="TOP195" s="3"/>
      <c r="TOQ195" s="3"/>
      <c r="TOR195" s="3"/>
      <c r="TOS195" s="3"/>
      <c r="TOT195" s="3"/>
      <c r="TOU195" s="3"/>
      <c r="TOV195" s="3"/>
      <c r="TOW195" s="3"/>
      <c r="TOX195" s="3"/>
      <c r="TOY195" s="3"/>
      <c r="TOZ195" s="3"/>
      <c r="TPA195" s="3"/>
      <c r="TPB195" s="3"/>
      <c r="TPC195" s="3"/>
      <c r="TPD195" s="3"/>
      <c r="TPE195" s="3"/>
      <c r="TPF195" s="3"/>
      <c r="TPG195" s="3"/>
      <c r="TPH195" s="3"/>
      <c r="TPI195" s="3"/>
      <c r="TPJ195" s="3"/>
      <c r="TPK195" s="3"/>
      <c r="TPL195" s="3"/>
      <c r="TPM195" s="3"/>
      <c r="TPN195" s="3"/>
      <c r="TPO195" s="3"/>
      <c r="TPP195" s="3"/>
      <c r="TPQ195" s="3"/>
      <c r="TPR195" s="3"/>
      <c r="TPS195" s="3"/>
      <c r="TPT195" s="3"/>
      <c r="TPU195" s="3"/>
      <c r="TPV195" s="3"/>
      <c r="TPW195" s="3"/>
      <c r="TPX195" s="3"/>
      <c r="TPY195" s="3"/>
      <c r="TPZ195" s="3"/>
      <c r="TQA195" s="3"/>
      <c r="TQB195" s="3"/>
      <c r="TQC195" s="3"/>
      <c r="TQD195" s="3"/>
      <c r="TQE195" s="3"/>
      <c r="TQF195" s="3"/>
      <c r="TQG195" s="3"/>
      <c r="TQH195" s="3"/>
      <c r="TQI195" s="3"/>
      <c r="TQJ195" s="3"/>
      <c r="TQK195" s="3"/>
      <c r="TQL195" s="3"/>
      <c r="TQM195" s="3"/>
      <c r="TQN195" s="3"/>
      <c r="TQO195" s="3"/>
      <c r="TQP195" s="3"/>
      <c r="TQQ195" s="3"/>
      <c r="TQR195" s="3"/>
      <c r="TQS195" s="3"/>
      <c r="TQT195" s="3"/>
      <c r="TQU195" s="3"/>
      <c r="TQV195" s="3"/>
      <c r="TQW195" s="3"/>
      <c r="TQX195" s="3"/>
      <c r="TQY195" s="3"/>
      <c r="TQZ195" s="3"/>
      <c r="TRA195" s="3"/>
      <c r="TRB195" s="3"/>
      <c r="TRC195" s="3"/>
      <c r="TRD195" s="3"/>
      <c r="TRE195" s="3"/>
      <c r="TRF195" s="3"/>
      <c r="TRG195" s="3"/>
      <c r="TRH195" s="3"/>
      <c r="TRI195" s="3"/>
      <c r="TRJ195" s="3"/>
      <c r="TRK195" s="3"/>
      <c r="TRL195" s="3"/>
      <c r="TRM195" s="3"/>
      <c r="TRN195" s="3"/>
      <c r="TRO195" s="3"/>
      <c r="TRP195" s="3"/>
      <c r="TRQ195" s="3"/>
      <c r="TRR195" s="3"/>
      <c r="TRS195" s="3"/>
      <c r="TRT195" s="3"/>
      <c r="TRU195" s="3"/>
      <c r="TRV195" s="3"/>
      <c r="TRW195" s="3"/>
      <c r="TRX195" s="3"/>
      <c r="TRY195" s="3"/>
      <c r="TRZ195" s="3"/>
      <c r="TSA195" s="3"/>
      <c r="TSB195" s="3"/>
      <c r="TSC195" s="3"/>
      <c r="TSD195" s="3"/>
      <c r="TSE195" s="3"/>
      <c r="TSF195" s="3"/>
      <c r="TSG195" s="3"/>
      <c r="TSH195" s="3"/>
      <c r="TSI195" s="3"/>
      <c r="TSJ195" s="3"/>
      <c r="TSK195" s="3"/>
      <c r="TSL195" s="3"/>
      <c r="TSM195" s="3"/>
      <c r="TSN195" s="3"/>
      <c r="TSO195" s="3"/>
      <c r="TSP195" s="3"/>
      <c r="TSQ195" s="3"/>
      <c r="TSR195" s="3"/>
      <c r="TSS195" s="3"/>
      <c r="TST195" s="3"/>
      <c r="TSU195" s="3"/>
      <c r="TSV195" s="3"/>
      <c r="TSW195" s="3"/>
      <c r="TSX195" s="3"/>
      <c r="TSY195" s="3"/>
      <c r="TSZ195" s="3"/>
      <c r="TTA195" s="3"/>
      <c r="TTB195" s="3"/>
      <c r="TTC195" s="3"/>
      <c r="TTD195" s="3"/>
      <c r="TTE195" s="3"/>
      <c r="TTF195" s="3"/>
      <c r="TTG195" s="3"/>
      <c r="TTH195" s="3"/>
      <c r="TTI195" s="3"/>
      <c r="TTJ195" s="3"/>
      <c r="TTK195" s="3"/>
      <c r="TTL195" s="3"/>
      <c r="TTM195" s="3"/>
      <c r="TTN195" s="3"/>
      <c r="TTO195" s="3"/>
      <c r="TTP195" s="3"/>
      <c r="TTQ195" s="3"/>
      <c r="TTR195" s="3"/>
      <c r="TTS195" s="3"/>
      <c r="TTT195" s="3"/>
      <c r="TTU195" s="3"/>
      <c r="TTV195" s="3"/>
      <c r="TTW195" s="3"/>
      <c r="TTX195" s="3"/>
      <c r="TTY195" s="3"/>
      <c r="TTZ195" s="3"/>
      <c r="TUA195" s="3"/>
      <c r="TUB195" s="3"/>
      <c r="TUC195" s="3"/>
      <c r="TUD195" s="3"/>
      <c r="TUE195" s="3"/>
      <c r="TUF195" s="3"/>
      <c r="TUG195" s="3"/>
      <c r="TUH195" s="3"/>
      <c r="TUI195" s="3"/>
      <c r="TUK195" s="3"/>
      <c r="TUM195" s="3"/>
      <c r="TUN195" s="3"/>
      <c r="TUO195" s="3"/>
      <c r="TUP195" s="3"/>
      <c r="TUQ195" s="3"/>
      <c r="TUR195" s="3"/>
      <c r="TUS195" s="3"/>
      <c r="TUT195" s="3"/>
      <c r="TUY195" s="3"/>
      <c r="TUZ195" s="3"/>
      <c r="TVA195" s="3"/>
      <c r="TVB195" s="3"/>
      <c r="TVC195" s="3"/>
      <c r="TVD195" s="3"/>
      <c r="TVE195" s="3"/>
      <c r="TVF195" s="3"/>
      <c r="TVG195" s="3"/>
      <c r="TVH195" s="3"/>
      <c r="TVI195" s="3"/>
      <c r="TVJ195" s="3"/>
      <c r="TVK195" s="3"/>
      <c r="TVL195" s="3"/>
      <c r="TVM195" s="3"/>
      <c r="TVN195" s="3"/>
      <c r="TVO195" s="3"/>
      <c r="TVP195" s="3"/>
      <c r="TVQ195" s="3"/>
      <c r="TVR195" s="3"/>
      <c r="TVS195" s="3"/>
      <c r="TVT195" s="3"/>
      <c r="TVU195" s="3"/>
      <c r="TVV195" s="3"/>
      <c r="TVW195" s="3"/>
      <c r="TVX195" s="3"/>
      <c r="TVY195" s="3"/>
      <c r="TVZ195" s="3"/>
      <c r="TWA195" s="3"/>
      <c r="TWB195" s="3"/>
      <c r="TWC195" s="3"/>
      <c r="TWD195" s="3"/>
      <c r="TWE195" s="3"/>
      <c r="TWF195" s="3"/>
      <c r="TWG195" s="3"/>
      <c r="TWH195" s="3"/>
      <c r="TWI195" s="3"/>
      <c r="TWJ195" s="3"/>
      <c r="TWK195" s="3"/>
      <c r="TWL195" s="3"/>
      <c r="TWM195" s="3"/>
      <c r="TWN195" s="3"/>
      <c r="TWO195" s="3"/>
      <c r="TWP195" s="3"/>
      <c r="TWQ195" s="3"/>
      <c r="TWR195" s="3"/>
      <c r="TWS195" s="3"/>
      <c r="TWT195" s="3"/>
      <c r="TWU195" s="3"/>
      <c r="TWV195" s="3"/>
      <c r="TWW195" s="3"/>
      <c r="TWX195" s="3"/>
      <c r="TWY195" s="3"/>
      <c r="TWZ195" s="3"/>
      <c r="TXA195" s="3"/>
      <c r="TXB195" s="3"/>
      <c r="TXC195" s="3"/>
      <c r="TXD195" s="3"/>
      <c r="TXE195" s="3"/>
      <c r="TXF195" s="3"/>
      <c r="TXG195" s="3"/>
      <c r="TXH195" s="3"/>
      <c r="TXI195" s="3"/>
      <c r="TXJ195" s="3"/>
      <c r="TXK195" s="3"/>
      <c r="TXL195" s="3"/>
      <c r="TXM195" s="3"/>
      <c r="TXN195" s="3"/>
      <c r="TXO195" s="3"/>
      <c r="TXP195" s="3"/>
      <c r="TXQ195" s="3"/>
      <c r="TXR195" s="3"/>
      <c r="TXS195" s="3"/>
      <c r="TXT195" s="3"/>
      <c r="TXU195" s="3"/>
      <c r="TXV195" s="3"/>
      <c r="TXW195" s="3"/>
      <c r="TXX195" s="3"/>
      <c r="TXY195" s="3"/>
      <c r="TXZ195" s="3"/>
      <c r="TYA195" s="3"/>
      <c r="TYB195" s="3"/>
      <c r="TYC195" s="3"/>
      <c r="TYD195" s="3"/>
      <c r="TYE195" s="3"/>
      <c r="TYF195" s="3"/>
      <c r="TYG195" s="3"/>
      <c r="TYH195" s="3"/>
      <c r="TYI195" s="3"/>
      <c r="TYJ195" s="3"/>
      <c r="TYK195" s="3"/>
      <c r="TYL195" s="3"/>
      <c r="TYM195" s="3"/>
      <c r="TYN195" s="3"/>
      <c r="TYO195" s="3"/>
      <c r="TYP195" s="3"/>
      <c r="TYQ195" s="3"/>
      <c r="TYR195" s="3"/>
      <c r="TYS195" s="3"/>
      <c r="TYT195" s="3"/>
      <c r="TYU195" s="3"/>
      <c r="TYV195" s="3"/>
      <c r="TYW195" s="3"/>
      <c r="TYX195" s="3"/>
      <c r="TYY195" s="3"/>
      <c r="TYZ195" s="3"/>
      <c r="TZA195" s="3"/>
      <c r="TZB195" s="3"/>
      <c r="TZC195" s="3"/>
      <c r="TZD195" s="3"/>
      <c r="TZE195" s="3"/>
      <c r="TZF195" s="3"/>
      <c r="TZG195" s="3"/>
      <c r="TZH195" s="3"/>
      <c r="TZI195" s="3"/>
      <c r="TZJ195" s="3"/>
      <c r="TZK195" s="3"/>
      <c r="TZL195" s="3"/>
      <c r="TZM195" s="3"/>
      <c r="TZN195" s="3"/>
      <c r="TZO195" s="3"/>
      <c r="TZP195" s="3"/>
      <c r="TZQ195" s="3"/>
      <c r="TZR195" s="3"/>
      <c r="TZS195" s="3"/>
      <c r="TZT195" s="3"/>
      <c r="TZU195" s="3"/>
      <c r="TZV195" s="3"/>
      <c r="TZW195" s="3"/>
      <c r="TZX195" s="3"/>
      <c r="TZY195" s="3"/>
      <c r="TZZ195" s="3"/>
      <c r="UAA195" s="3"/>
      <c r="UAB195" s="3"/>
      <c r="UAC195" s="3"/>
      <c r="UAD195" s="3"/>
      <c r="UAE195" s="3"/>
      <c r="UAF195" s="3"/>
      <c r="UAG195" s="3"/>
      <c r="UAH195" s="3"/>
      <c r="UAI195" s="3"/>
      <c r="UAJ195" s="3"/>
      <c r="UAK195" s="3"/>
      <c r="UAL195" s="3"/>
      <c r="UAM195" s="3"/>
      <c r="UAN195" s="3"/>
      <c r="UAO195" s="3"/>
      <c r="UAP195" s="3"/>
      <c r="UAQ195" s="3"/>
      <c r="UAR195" s="3"/>
      <c r="UAS195" s="3"/>
      <c r="UAT195" s="3"/>
      <c r="UAU195" s="3"/>
      <c r="UAV195" s="3"/>
      <c r="UAW195" s="3"/>
      <c r="UAX195" s="3"/>
      <c r="UAY195" s="3"/>
      <c r="UAZ195" s="3"/>
      <c r="UBA195" s="3"/>
      <c r="UBB195" s="3"/>
      <c r="UBC195" s="3"/>
      <c r="UBD195" s="3"/>
      <c r="UBE195" s="3"/>
      <c r="UBF195" s="3"/>
      <c r="UBG195" s="3"/>
      <c r="UBH195" s="3"/>
      <c r="UBI195" s="3"/>
      <c r="UBJ195" s="3"/>
      <c r="UBK195" s="3"/>
      <c r="UBL195" s="3"/>
      <c r="UBM195" s="3"/>
      <c r="UBN195" s="3"/>
      <c r="UBO195" s="3"/>
      <c r="UBP195" s="3"/>
      <c r="UBQ195" s="3"/>
      <c r="UBR195" s="3"/>
      <c r="UBS195" s="3"/>
      <c r="UBT195" s="3"/>
      <c r="UBU195" s="3"/>
      <c r="UBV195" s="3"/>
      <c r="UBW195" s="3"/>
      <c r="UBX195" s="3"/>
      <c r="UBY195" s="3"/>
      <c r="UBZ195" s="3"/>
      <c r="UCA195" s="3"/>
      <c r="UCB195" s="3"/>
      <c r="UCC195" s="3"/>
      <c r="UCD195" s="3"/>
      <c r="UCE195" s="3"/>
      <c r="UCF195" s="3"/>
      <c r="UCG195" s="3"/>
      <c r="UCH195" s="3"/>
      <c r="UCI195" s="3"/>
      <c r="UCJ195" s="3"/>
      <c r="UCK195" s="3"/>
      <c r="UCL195" s="3"/>
      <c r="UCM195" s="3"/>
      <c r="UCN195" s="3"/>
      <c r="UCO195" s="3"/>
      <c r="UCP195" s="3"/>
      <c r="UCQ195" s="3"/>
      <c r="UCR195" s="3"/>
      <c r="UCS195" s="3"/>
      <c r="UCT195" s="3"/>
      <c r="UCU195" s="3"/>
      <c r="UCV195" s="3"/>
      <c r="UCW195" s="3"/>
      <c r="UCX195" s="3"/>
      <c r="UCY195" s="3"/>
      <c r="UCZ195" s="3"/>
      <c r="UDA195" s="3"/>
      <c r="UDB195" s="3"/>
      <c r="UDC195" s="3"/>
      <c r="UDD195" s="3"/>
      <c r="UDE195" s="3"/>
      <c r="UDF195" s="3"/>
      <c r="UDG195" s="3"/>
      <c r="UDH195" s="3"/>
      <c r="UDI195" s="3"/>
      <c r="UDJ195" s="3"/>
      <c r="UDK195" s="3"/>
      <c r="UDL195" s="3"/>
      <c r="UDM195" s="3"/>
      <c r="UDN195" s="3"/>
      <c r="UDO195" s="3"/>
      <c r="UDP195" s="3"/>
      <c r="UDQ195" s="3"/>
      <c r="UDR195" s="3"/>
      <c r="UDS195" s="3"/>
      <c r="UDT195" s="3"/>
      <c r="UDU195" s="3"/>
      <c r="UDV195" s="3"/>
      <c r="UDW195" s="3"/>
      <c r="UDX195" s="3"/>
      <c r="UDY195" s="3"/>
      <c r="UDZ195" s="3"/>
      <c r="UEA195" s="3"/>
      <c r="UEB195" s="3"/>
      <c r="UEC195" s="3"/>
      <c r="UED195" s="3"/>
      <c r="UEE195" s="3"/>
      <c r="UEG195" s="3"/>
      <c r="UEI195" s="3"/>
      <c r="UEJ195" s="3"/>
      <c r="UEK195" s="3"/>
      <c r="UEL195" s="3"/>
      <c r="UEM195" s="3"/>
      <c r="UEN195" s="3"/>
      <c r="UEO195" s="3"/>
      <c r="UEP195" s="3"/>
      <c r="UEU195" s="3"/>
      <c r="UEV195" s="3"/>
      <c r="UEW195" s="3"/>
      <c r="UEX195" s="3"/>
      <c r="UEY195" s="3"/>
      <c r="UEZ195" s="3"/>
      <c r="UFA195" s="3"/>
      <c r="UFB195" s="3"/>
      <c r="UFC195" s="3"/>
      <c r="UFD195" s="3"/>
      <c r="UFE195" s="3"/>
      <c r="UFF195" s="3"/>
      <c r="UFG195" s="3"/>
      <c r="UFH195" s="3"/>
      <c r="UFI195" s="3"/>
      <c r="UFJ195" s="3"/>
      <c r="UFK195" s="3"/>
      <c r="UFL195" s="3"/>
      <c r="UFM195" s="3"/>
      <c r="UFN195" s="3"/>
      <c r="UFO195" s="3"/>
      <c r="UFP195" s="3"/>
      <c r="UFQ195" s="3"/>
      <c r="UFR195" s="3"/>
      <c r="UFS195" s="3"/>
      <c r="UFT195" s="3"/>
      <c r="UFU195" s="3"/>
      <c r="UFV195" s="3"/>
      <c r="UFW195" s="3"/>
      <c r="UFX195" s="3"/>
      <c r="UFY195" s="3"/>
      <c r="UFZ195" s="3"/>
      <c r="UGA195" s="3"/>
      <c r="UGB195" s="3"/>
      <c r="UGC195" s="3"/>
      <c r="UGD195" s="3"/>
      <c r="UGE195" s="3"/>
      <c r="UGF195" s="3"/>
      <c r="UGG195" s="3"/>
      <c r="UGH195" s="3"/>
      <c r="UGI195" s="3"/>
      <c r="UGJ195" s="3"/>
      <c r="UGK195" s="3"/>
      <c r="UGL195" s="3"/>
      <c r="UGM195" s="3"/>
      <c r="UGN195" s="3"/>
      <c r="UGO195" s="3"/>
      <c r="UGP195" s="3"/>
      <c r="UGQ195" s="3"/>
      <c r="UGR195" s="3"/>
      <c r="UGS195" s="3"/>
      <c r="UGT195" s="3"/>
      <c r="UGU195" s="3"/>
      <c r="UGV195" s="3"/>
      <c r="UGW195" s="3"/>
      <c r="UGX195" s="3"/>
      <c r="UGY195" s="3"/>
      <c r="UGZ195" s="3"/>
      <c r="UHA195" s="3"/>
      <c r="UHB195" s="3"/>
      <c r="UHC195" s="3"/>
      <c r="UHD195" s="3"/>
      <c r="UHE195" s="3"/>
      <c r="UHF195" s="3"/>
      <c r="UHG195" s="3"/>
      <c r="UHH195" s="3"/>
      <c r="UHI195" s="3"/>
      <c r="UHJ195" s="3"/>
      <c r="UHK195" s="3"/>
      <c r="UHL195" s="3"/>
      <c r="UHM195" s="3"/>
      <c r="UHN195" s="3"/>
      <c r="UHO195" s="3"/>
      <c r="UHP195" s="3"/>
      <c r="UHQ195" s="3"/>
      <c r="UHR195" s="3"/>
      <c r="UHS195" s="3"/>
      <c r="UHT195" s="3"/>
      <c r="UHU195" s="3"/>
      <c r="UHV195" s="3"/>
      <c r="UHW195" s="3"/>
      <c r="UHX195" s="3"/>
      <c r="UHY195" s="3"/>
      <c r="UHZ195" s="3"/>
      <c r="UIA195" s="3"/>
      <c r="UIB195" s="3"/>
      <c r="UIC195" s="3"/>
      <c r="UID195" s="3"/>
      <c r="UIE195" s="3"/>
      <c r="UIF195" s="3"/>
      <c r="UIG195" s="3"/>
      <c r="UIH195" s="3"/>
      <c r="UII195" s="3"/>
      <c r="UIJ195" s="3"/>
      <c r="UIK195" s="3"/>
      <c r="UIL195" s="3"/>
      <c r="UIM195" s="3"/>
      <c r="UIN195" s="3"/>
      <c r="UIO195" s="3"/>
      <c r="UIP195" s="3"/>
      <c r="UIQ195" s="3"/>
      <c r="UIR195" s="3"/>
      <c r="UIS195" s="3"/>
      <c r="UIT195" s="3"/>
      <c r="UIU195" s="3"/>
      <c r="UIV195" s="3"/>
      <c r="UIW195" s="3"/>
      <c r="UIX195" s="3"/>
      <c r="UIY195" s="3"/>
      <c r="UIZ195" s="3"/>
      <c r="UJA195" s="3"/>
      <c r="UJB195" s="3"/>
      <c r="UJC195" s="3"/>
      <c r="UJD195" s="3"/>
      <c r="UJE195" s="3"/>
      <c r="UJF195" s="3"/>
      <c r="UJG195" s="3"/>
      <c r="UJH195" s="3"/>
      <c r="UJI195" s="3"/>
      <c r="UJJ195" s="3"/>
      <c r="UJK195" s="3"/>
      <c r="UJL195" s="3"/>
      <c r="UJM195" s="3"/>
      <c r="UJN195" s="3"/>
      <c r="UJO195" s="3"/>
      <c r="UJP195" s="3"/>
      <c r="UJQ195" s="3"/>
      <c r="UJR195" s="3"/>
      <c r="UJS195" s="3"/>
      <c r="UJT195" s="3"/>
      <c r="UJU195" s="3"/>
      <c r="UJV195" s="3"/>
      <c r="UJW195" s="3"/>
      <c r="UJX195" s="3"/>
      <c r="UJY195" s="3"/>
      <c r="UJZ195" s="3"/>
      <c r="UKA195" s="3"/>
      <c r="UKB195" s="3"/>
      <c r="UKC195" s="3"/>
      <c r="UKD195" s="3"/>
      <c r="UKE195" s="3"/>
      <c r="UKF195" s="3"/>
      <c r="UKG195" s="3"/>
      <c r="UKH195" s="3"/>
      <c r="UKI195" s="3"/>
      <c r="UKJ195" s="3"/>
      <c r="UKK195" s="3"/>
      <c r="UKL195" s="3"/>
      <c r="UKM195" s="3"/>
      <c r="UKN195" s="3"/>
      <c r="UKO195" s="3"/>
      <c r="UKP195" s="3"/>
      <c r="UKQ195" s="3"/>
      <c r="UKR195" s="3"/>
      <c r="UKS195" s="3"/>
      <c r="UKT195" s="3"/>
      <c r="UKU195" s="3"/>
      <c r="UKV195" s="3"/>
      <c r="UKW195" s="3"/>
      <c r="UKX195" s="3"/>
      <c r="UKY195" s="3"/>
      <c r="UKZ195" s="3"/>
      <c r="ULA195" s="3"/>
      <c r="ULB195" s="3"/>
      <c r="ULC195" s="3"/>
      <c r="ULD195" s="3"/>
      <c r="ULE195" s="3"/>
      <c r="ULF195" s="3"/>
      <c r="ULG195" s="3"/>
      <c r="ULH195" s="3"/>
      <c r="ULI195" s="3"/>
      <c r="ULJ195" s="3"/>
      <c r="ULK195" s="3"/>
      <c r="ULL195" s="3"/>
      <c r="ULM195" s="3"/>
      <c r="ULN195" s="3"/>
      <c r="ULO195" s="3"/>
      <c r="ULP195" s="3"/>
      <c r="ULQ195" s="3"/>
      <c r="ULR195" s="3"/>
      <c r="ULS195" s="3"/>
      <c r="ULT195" s="3"/>
      <c r="ULU195" s="3"/>
      <c r="ULV195" s="3"/>
      <c r="ULW195" s="3"/>
      <c r="ULX195" s="3"/>
      <c r="ULY195" s="3"/>
      <c r="ULZ195" s="3"/>
      <c r="UMA195" s="3"/>
      <c r="UMB195" s="3"/>
      <c r="UMC195" s="3"/>
      <c r="UMD195" s="3"/>
      <c r="UME195" s="3"/>
      <c r="UMF195" s="3"/>
      <c r="UMG195" s="3"/>
      <c r="UMH195" s="3"/>
      <c r="UMI195" s="3"/>
      <c r="UMJ195" s="3"/>
      <c r="UMK195" s="3"/>
      <c r="UML195" s="3"/>
      <c r="UMM195" s="3"/>
      <c r="UMN195" s="3"/>
      <c r="UMO195" s="3"/>
      <c r="UMP195" s="3"/>
      <c r="UMQ195" s="3"/>
      <c r="UMR195" s="3"/>
      <c r="UMS195" s="3"/>
      <c r="UMT195" s="3"/>
      <c r="UMU195" s="3"/>
      <c r="UMV195" s="3"/>
      <c r="UMW195" s="3"/>
      <c r="UMX195" s="3"/>
      <c r="UMY195" s="3"/>
      <c r="UMZ195" s="3"/>
      <c r="UNA195" s="3"/>
      <c r="UNB195" s="3"/>
      <c r="UNC195" s="3"/>
      <c r="UND195" s="3"/>
      <c r="UNE195" s="3"/>
      <c r="UNF195" s="3"/>
      <c r="UNG195" s="3"/>
      <c r="UNH195" s="3"/>
      <c r="UNI195" s="3"/>
      <c r="UNJ195" s="3"/>
      <c r="UNK195" s="3"/>
      <c r="UNL195" s="3"/>
      <c r="UNM195" s="3"/>
      <c r="UNN195" s="3"/>
      <c r="UNO195" s="3"/>
      <c r="UNP195" s="3"/>
      <c r="UNQ195" s="3"/>
      <c r="UNR195" s="3"/>
      <c r="UNS195" s="3"/>
      <c r="UNT195" s="3"/>
      <c r="UNU195" s="3"/>
      <c r="UNV195" s="3"/>
      <c r="UNW195" s="3"/>
      <c r="UNX195" s="3"/>
      <c r="UNY195" s="3"/>
      <c r="UNZ195" s="3"/>
      <c r="UOA195" s="3"/>
      <c r="UOC195" s="3"/>
      <c r="UOE195" s="3"/>
      <c r="UOF195" s="3"/>
      <c r="UOG195" s="3"/>
      <c r="UOH195" s="3"/>
      <c r="UOI195" s="3"/>
      <c r="UOJ195" s="3"/>
      <c r="UOK195" s="3"/>
      <c r="UOL195" s="3"/>
      <c r="UOQ195" s="3"/>
      <c r="UOR195" s="3"/>
      <c r="UOS195" s="3"/>
      <c r="UOT195" s="3"/>
      <c r="UOU195" s="3"/>
      <c r="UOV195" s="3"/>
      <c r="UOW195" s="3"/>
      <c r="UOX195" s="3"/>
      <c r="UOY195" s="3"/>
      <c r="UOZ195" s="3"/>
      <c r="UPA195" s="3"/>
      <c r="UPB195" s="3"/>
      <c r="UPC195" s="3"/>
      <c r="UPD195" s="3"/>
      <c r="UPE195" s="3"/>
      <c r="UPF195" s="3"/>
      <c r="UPG195" s="3"/>
      <c r="UPH195" s="3"/>
      <c r="UPI195" s="3"/>
      <c r="UPJ195" s="3"/>
      <c r="UPK195" s="3"/>
      <c r="UPL195" s="3"/>
      <c r="UPM195" s="3"/>
      <c r="UPN195" s="3"/>
      <c r="UPO195" s="3"/>
      <c r="UPP195" s="3"/>
      <c r="UPQ195" s="3"/>
      <c r="UPR195" s="3"/>
      <c r="UPS195" s="3"/>
      <c r="UPT195" s="3"/>
      <c r="UPU195" s="3"/>
      <c r="UPV195" s="3"/>
      <c r="UPW195" s="3"/>
      <c r="UPX195" s="3"/>
      <c r="UPY195" s="3"/>
      <c r="UPZ195" s="3"/>
      <c r="UQA195" s="3"/>
      <c r="UQB195" s="3"/>
      <c r="UQC195" s="3"/>
      <c r="UQD195" s="3"/>
      <c r="UQE195" s="3"/>
      <c r="UQF195" s="3"/>
      <c r="UQG195" s="3"/>
      <c r="UQH195" s="3"/>
      <c r="UQI195" s="3"/>
      <c r="UQJ195" s="3"/>
      <c r="UQK195" s="3"/>
      <c r="UQL195" s="3"/>
      <c r="UQM195" s="3"/>
      <c r="UQN195" s="3"/>
      <c r="UQO195" s="3"/>
      <c r="UQP195" s="3"/>
      <c r="UQQ195" s="3"/>
      <c r="UQR195" s="3"/>
      <c r="UQS195" s="3"/>
      <c r="UQT195" s="3"/>
      <c r="UQU195" s="3"/>
      <c r="UQV195" s="3"/>
      <c r="UQW195" s="3"/>
      <c r="UQX195" s="3"/>
      <c r="UQY195" s="3"/>
      <c r="UQZ195" s="3"/>
      <c r="URA195" s="3"/>
      <c r="URB195" s="3"/>
      <c r="URC195" s="3"/>
      <c r="URD195" s="3"/>
      <c r="URE195" s="3"/>
      <c r="URF195" s="3"/>
      <c r="URG195" s="3"/>
      <c r="URH195" s="3"/>
      <c r="URI195" s="3"/>
      <c r="URJ195" s="3"/>
      <c r="URK195" s="3"/>
      <c r="URL195" s="3"/>
      <c r="URM195" s="3"/>
      <c r="URN195" s="3"/>
      <c r="URO195" s="3"/>
      <c r="URP195" s="3"/>
      <c r="URQ195" s="3"/>
      <c r="URR195" s="3"/>
      <c r="URS195" s="3"/>
      <c r="URT195" s="3"/>
      <c r="URU195" s="3"/>
      <c r="URV195" s="3"/>
      <c r="URW195" s="3"/>
      <c r="URX195" s="3"/>
      <c r="URY195" s="3"/>
      <c r="URZ195" s="3"/>
      <c r="USA195" s="3"/>
      <c r="USB195" s="3"/>
      <c r="USC195" s="3"/>
      <c r="USD195" s="3"/>
      <c r="USE195" s="3"/>
      <c r="USF195" s="3"/>
      <c r="USG195" s="3"/>
      <c r="USH195" s="3"/>
      <c r="USI195" s="3"/>
      <c r="USJ195" s="3"/>
      <c r="USK195" s="3"/>
      <c r="USL195" s="3"/>
      <c r="USM195" s="3"/>
      <c r="USN195" s="3"/>
      <c r="USO195" s="3"/>
      <c r="USP195" s="3"/>
      <c r="USQ195" s="3"/>
      <c r="USR195" s="3"/>
      <c r="USS195" s="3"/>
      <c r="UST195" s="3"/>
      <c r="USU195" s="3"/>
      <c r="USV195" s="3"/>
      <c r="USW195" s="3"/>
      <c r="USX195" s="3"/>
      <c r="USY195" s="3"/>
      <c r="USZ195" s="3"/>
      <c r="UTA195" s="3"/>
      <c r="UTB195" s="3"/>
      <c r="UTC195" s="3"/>
      <c r="UTD195" s="3"/>
      <c r="UTE195" s="3"/>
      <c r="UTF195" s="3"/>
      <c r="UTG195" s="3"/>
      <c r="UTH195" s="3"/>
      <c r="UTI195" s="3"/>
      <c r="UTJ195" s="3"/>
      <c r="UTK195" s="3"/>
      <c r="UTL195" s="3"/>
      <c r="UTM195" s="3"/>
      <c r="UTN195" s="3"/>
      <c r="UTO195" s="3"/>
      <c r="UTP195" s="3"/>
      <c r="UTQ195" s="3"/>
      <c r="UTR195" s="3"/>
      <c r="UTS195" s="3"/>
      <c r="UTT195" s="3"/>
      <c r="UTU195" s="3"/>
      <c r="UTV195" s="3"/>
      <c r="UTW195" s="3"/>
      <c r="UTX195" s="3"/>
      <c r="UTY195" s="3"/>
      <c r="UTZ195" s="3"/>
      <c r="UUA195" s="3"/>
      <c r="UUB195" s="3"/>
      <c r="UUC195" s="3"/>
      <c r="UUD195" s="3"/>
      <c r="UUE195" s="3"/>
      <c r="UUF195" s="3"/>
      <c r="UUG195" s="3"/>
      <c r="UUH195" s="3"/>
      <c r="UUI195" s="3"/>
      <c r="UUJ195" s="3"/>
      <c r="UUK195" s="3"/>
      <c r="UUL195" s="3"/>
      <c r="UUM195" s="3"/>
      <c r="UUN195" s="3"/>
      <c r="UUO195" s="3"/>
      <c r="UUP195" s="3"/>
      <c r="UUQ195" s="3"/>
      <c r="UUR195" s="3"/>
      <c r="UUS195" s="3"/>
      <c r="UUT195" s="3"/>
      <c r="UUU195" s="3"/>
      <c r="UUV195" s="3"/>
      <c r="UUW195" s="3"/>
      <c r="UUX195" s="3"/>
      <c r="UUY195" s="3"/>
      <c r="UUZ195" s="3"/>
      <c r="UVA195" s="3"/>
      <c r="UVB195" s="3"/>
      <c r="UVC195" s="3"/>
      <c r="UVD195" s="3"/>
      <c r="UVE195" s="3"/>
      <c r="UVF195" s="3"/>
      <c r="UVG195" s="3"/>
      <c r="UVH195" s="3"/>
      <c r="UVI195" s="3"/>
      <c r="UVJ195" s="3"/>
      <c r="UVK195" s="3"/>
      <c r="UVL195" s="3"/>
      <c r="UVM195" s="3"/>
      <c r="UVN195" s="3"/>
      <c r="UVO195" s="3"/>
      <c r="UVP195" s="3"/>
      <c r="UVQ195" s="3"/>
      <c r="UVR195" s="3"/>
      <c r="UVS195" s="3"/>
      <c r="UVT195" s="3"/>
      <c r="UVU195" s="3"/>
      <c r="UVV195" s="3"/>
      <c r="UVW195" s="3"/>
      <c r="UVX195" s="3"/>
      <c r="UVY195" s="3"/>
      <c r="UVZ195" s="3"/>
      <c r="UWA195" s="3"/>
      <c r="UWB195" s="3"/>
      <c r="UWC195" s="3"/>
      <c r="UWD195" s="3"/>
      <c r="UWE195" s="3"/>
      <c r="UWF195" s="3"/>
      <c r="UWG195" s="3"/>
      <c r="UWH195" s="3"/>
      <c r="UWI195" s="3"/>
      <c r="UWJ195" s="3"/>
      <c r="UWK195" s="3"/>
      <c r="UWL195" s="3"/>
      <c r="UWM195" s="3"/>
      <c r="UWN195" s="3"/>
      <c r="UWO195" s="3"/>
      <c r="UWP195" s="3"/>
      <c r="UWQ195" s="3"/>
      <c r="UWR195" s="3"/>
      <c r="UWS195" s="3"/>
      <c r="UWT195" s="3"/>
      <c r="UWU195" s="3"/>
      <c r="UWV195" s="3"/>
      <c r="UWW195" s="3"/>
      <c r="UWX195" s="3"/>
      <c r="UWY195" s="3"/>
      <c r="UWZ195" s="3"/>
      <c r="UXA195" s="3"/>
      <c r="UXB195" s="3"/>
      <c r="UXC195" s="3"/>
      <c r="UXD195" s="3"/>
      <c r="UXE195" s="3"/>
      <c r="UXF195" s="3"/>
      <c r="UXG195" s="3"/>
      <c r="UXH195" s="3"/>
      <c r="UXI195" s="3"/>
      <c r="UXJ195" s="3"/>
      <c r="UXK195" s="3"/>
      <c r="UXL195" s="3"/>
      <c r="UXM195" s="3"/>
      <c r="UXN195" s="3"/>
      <c r="UXO195" s="3"/>
      <c r="UXP195" s="3"/>
      <c r="UXQ195" s="3"/>
      <c r="UXR195" s="3"/>
      <c r="UXS195" s="3"/>
      <c r="UXT195" s="3"/>
      <c r="UXU195" s="3"/>
      <c r="UXV195" s="3"/>
      <c r="UXW195" s="3"/>
      <c r="UXY195" s="3"/>
      <c r="UYA195" s="3"/>
      <c r="UYB195" s="3"/>
      <c r="UYC195" s="3"/>
      <c r="UYD195" s="3"/>
      <c r="UYE195" s="3"/>
      <c r="UYF195" s="3"/>
      <c r="UYG195" s="3"/>
      <c r="UYH195" s="3"/>
      <c r="UYM195" s="3"/>
      <c r="UYN195" s="3"/>
      <c r="UYO195" s="3"/>
      <c r="UYP195" s="3"/>
      <c r="UYQ195" s="3"/>
      <c r="UYR195" s="3"/>
      <c r="UYS195" s="3"/>
      <c r="UYT195" s="3"/>
      <c r="UYU195" s="3"/>
      <c r="UYV195" s="3"/>
      <c r="UYW195" s="3"/>
      <c r="UYX195" s="3"/>
      <c r="UYY195" s="3"/>
      <c r="UYZ195" s="3"/>
      <c r="UZA195" s="3"/>
      <c r="UZB195" s="3"/>
      <c r="UZC195" s="3"/>
      <c r="UZD195" s="3"/>
      <c r="UZE195" s="3"/>
      <c r="UZF195" s="3"/>
      <c r="UZG195" s="3"/>
      <c r="UZH195" s="3"/>
      <c r="UZI195" s="3"/>
      <c r="UZJ195" s="3"/>
      <c r="UZK195" s="3"/>
      <c r="UZL195" s="3"/>
      <c r="UZM195" s="3"/>
      <c r="UZN195" s="3"/>
      <c r="UZO195" s="3"/>
      <c r="UZP195" s="3"/>
      <c r="UZQ195" s="3"/>
      <c r="UZR195" s="3"/>
      <c r="UZS195" s="3"/>
      <c r="UZT195" s="3"/>
      <c r="UZU195" s="3"/>
      <c r="UZV195" s="3"/>
      <c r="UZW195" s="3"/>
      <c r="UZX195" s="3"/>
      <c r="UZY195" s="3"/>
      <c r="UZZ195" s="3"/>
      <c r="VAA195" s="3"/>
      <c r="VAB195" s="3"/>
      <c r="VAC195" s="3"/>
      <c r="VAD195" s="3"/>
      <c r="VAE195" s="3"/>
      <c r="VAF195" s="3"/>
      <c r="VAG195" s="3"/>
      <c r="VAH195" s="3"/>
      <c r="VAI195" s="3"/>
      <c r="VAJ195" s="3"/>
      <c r="VAK195" s="3"/>
      <c r="VAL195" s="3"/>
      <c r="VAM195" s="3"/>
      <c r="VAN195" s="3"/>
      <c r="VAO195" s="3"/>
      <c r="VAP195" s="3"/>
      <c r="VAQ195" s="3"/>
      <c r="VAR195" s="3"/>
      <c r="VAS195" s="3"/>
      <c r="VAT195" s="3"/>
      <c r="VAU195" s="3"/>
      <c r="VAV195" s="3"/>
      <c r="VAW195" s="3"/>
      <c r="VAX195" s="3"/>
      <c r="VAY195" s="3"/>
      <c r="VAZ195" s="3"/>
      <c r="VBA195" s="3"/>
      <c r="VBB195" s="3"/>
      <c r="VBC195" s="3"/>
      <c r="VBD195" s="3"/>
      <c r="VBE195" s="3"/>
      <c r="VBF195" s="3"/>
      <c r="VBG195" s="3"/>
      <c r="VBH195" s="3"/>
      <c r="VBI195" s="3"/>
      <c r="VBJ195" s="3"/>
      <c r="VBK195" s="3"/>
      <c r="VBL195" s="3"/>
      <c r="VBM195" s="3"/>
      <c r="VBN195" s="3"/>
      <c r="VBO195" s="3"/>
      <c r="VBP195" s="3"/>
      <c r="VBQ195" s="3"/>
      <c r="VBR195" s="3"/>
      <c r="VBS195" s="3"/>
      <c r="VBT195" s="3"/>
      <c r="VBU195" s="3"/>
      <c r="VBV195" s="3"/>
      <c r="VBW195" s="3"/>
      <c r="VBX195" s="3"/>
      <c r="VBY195" s="3"/>
      <c r="VBZ195" s="3"/>
      <c r="VCA195" s="3"/>
      <c r="VCB195" s="3"/>
      <c r="VCC195" s="3"/>
      <c r="VCD195" s="3"/>
      <c r="VCE195" s="3"/>
      <c r="VCF195" s="3"/>
      <c r="VCG195" s="3"/>
      <c r="VCH195" s="3"/>
      <c r="VCI195" s="3"/>
      <c r="VCJ195" s="3"/>
      <c r="VCK195" s="3"/>
      <c r="VCL195" s="3"/>
      <c r="VCM195" s="3"/>
      <c r="VCN195" s="3"/>
      <c r="VCO195" s="3"/>
      <c r="VCP195" s="3"/>
      <c r="VCQ195" s="3"/>
      <c r="VCR195" s="3"/>
      <c r="VCS195" s="3"/>
      <c r="VCT195" s="3"/>
      <c r="VCU195" s="3"/>
      <c r="VCV195" s="3"/>
      <c r="VCW195" s="3"/>
      <c r="VCX195" s="3"/>
      <c r="VCY195" s="3"/>
      <c r="VCZ195" s="3"/>
      <c r="VDA195" s="3"/>
      <c r="VDB195" s="3"/>
      <c r="VDC195" s="3"/>
      <c r="VDD195" s="3"/>
      <c r="VDE195" s="3"/>
      <c r="VDF195" s="3"/>
      <c r="VDG195" s="3"/>
      <c r="VDH195" s="3"/>
      <c r="VDI195" s="3"/>
      <c r="VDJ195" s="3"/>
      <c r="VDK195" s="3"/>
      <c r="VDL195" s="3"/>
      <c r="VDM195" s="3"/>
      <c r="VDN195" s="3"/>
      <c r="VDO195" s="3"/>
      <c r="VDP195" s="3"/>
      <c r="VDQ195" s="3"/>
      <c r="VDR195" s="3"/>
      <c r="VDS195" s="3"/>
      <c r="VDT195" s="3"/>
      <c r="VDU195" s="3"/>
      <c r="VDV195" s="3"/>
      <c r="VDW195" s="3"/>
      <c r="VDX195" s="3"/>
      <c r="VDY195" s="3"/>
      <c r="VDZ195" s="3"/>
      <c r="VEA195" s="3"/>
      <c r="VEB195" s="3"/>
      <c r="VEC195" s="3"/>
      <c r="VED195" s="3"/>
      <c r="VEE195" s="3"/>
      <c r="VEF195" s="3"/>
      <c r="VEG195" s="3"/>
      <c r="VEH195" s="3"/>
      <c r="VEI195" s="3"/>
      <c r="VEJ195" s="3"/>
      <c r="VEK195" s="3"/>
      <c r="VEL195" s="3"/>
      <c r="VEM195" s="3"/>
      <c r="VEN195" s="3"/>
      <c r="VEO195" s="3"/>
      <c r="VEP195" s="3"/>
      <c r="VEQ195" s="3"/>
      <c r="VER195" s="3"/>
      <c r="VES195" s="3"/>
      <c r="VET195" s="3"/>
      <c r="VEU195" s="3"/>
      <c r="VEV195" s="3"/>
      <c r="VEW195" s="3"/>
      <c r="VEX195" s="3"/>
      <c r="VEY195" s="3"/>
      <c r="VEZ195" s="3"/>
      <c r="VFA195" s="3"/>
      <c r="VFB195" s="3"/>
      <c r="VFC195" s="3"/>
      <c r="VFD195" s="3"/>
      <c r="VFE195" s="3"/>
      <c r="VFF195" s="3"/>
      <c r="VFG195" s="3"/>
      <c r="VFH195" s="3"/>
      <c r="VFI195" s="3"/>
      <c r="VFJ195" s="3"/>
      <c r="VFK195" s="3"/>
      <c r="VFL195" s="3"/>
      <c r="VFM195" s="3"/>
      <c r="VFN195" s="3"/>
      <c r="VFO195" s="3"/>
      <c r="VFP195" s="3"/>
      <c r="VFQ195" s="3"/>
      <c r="VFR195" s="3"/>
      <c r="VFS195" s="3"/>
      <c r="VFT195" s="3"/>
      <c r="VFU195" s="3"/>
      <c r="VFV195" s="3"/>
      <c r="VFW195" s="3"/>
      <c r="VFX195" s="3"/>
      <c r="VFY195" s="3"/>
      <c r="VFZ195" s="3"/>
      <c r="VGA195" s="3"/>
      <c r="VGB195" s="3"/>
      <c r="VGC195" s="3"/>
      <c r="VGD195" s="3"/>
      <c r="VGE195" s="3"/>
      <c r="VGF195" s="3"/>
      <c r="VGG195" s="3"/>
      <c r="VGH195" s="3"/>
      <c r="VGI195" s="3"/>
      <c r="VGJ195" s="3"/>
      <c r="VGK195" s="3"/>
      <c r="VGL195" s="3"/>
      <c r="VGM195" s="3"/>
      <c r="VGN195" s="3"/>
      <c r="VGO195" s="3"/>
      <c r="VGP195" s="3"/>
      <c r="VGQ195" s="3"/>
      <c r="VGR195" s="3"/>
      <c r="VGS195" s="3"/>
      <c r="VGT195" s="3"/>
      <c r="VGU195" s="3"/>
      <c r="VGV195" s="3"/>
      <c r="VGW195" s="3"/>
      <c r="VGX195" s="3"/>
      <c r="VGY195" s="3"/>
      <c r="VGZ195" s="3"/>
      <c r="VHA195" s="3"/>
      <c r="VHB195" s="3"/>
      <c r="VHC195" s="3"/>
      <c r="VHD195" s="3"/>
      <c r="VHE195" s="3"/>
      <c r="VHF195" s="3"/>
      <c r="VHG195" s="3"/>
      <c r="VHH195" s="3"/>
      <c r="VHI195" s="3"/>
      <c r="VHJ195" s="3"/>
      <c r="VHK195" s="3"/>
      <c r="VHL195" s="3"/>
      <c r="VHM195" s="3"/>
      <c r="VHN195" s="3"/>
      <c r="VHO195" s="3"/>
      <c r="VHP195" s="3"/>
      <c r="VHQ195" s="3"/>
      <c r="VHR195" s="3"/>
      <c r="VHS195" s="3"/>
      <c r="VHU195" s="3"/>
      <c r="VHW195" s="3"/>
      <c r="VHX195" s="3"/>
      <c r="VHY195" s="3"/>
      <c r="VHZ195" s="3"/>
      <c r="VIA195" s="3"/>
      <c r="VIB195" s="3"/>
      <c r="VIC195" s="3"/>
      <c r="VID195" s="3"/>
      <c r="VII195" s="3"/>
      <c r="VIJ195" s="3"/>
      <c r="VIK195" s="3"/>
      <c r="VIL195" s="3"/>
      <c r="VIM195" s="3"/>
      <c r="VIN195" s="3"/>
      <c r="VIO195" s="3"/>
      <c r="VIP195" s="3"/>
      <c r="VIQ195" s="3"/>
      <c r="VIR195" s="3"/>
      <c r="VIS195" s="3"/>
      <c r="VIT195" s="3"/>
      <c r="VIU195" s="3"/>
      <c r="VIV195" s="3"/>
      <c r="VIW195" s="3"/>
      <c r="VIX195" s="3"/>
      <c r="VIY195" s="3"/>
      <c r="VIZ195" s="3"/>
      <c r="VJA195" s="3"/>
      <c r="VJB195" s="3"/>
      <c r="VJC195" s="3"/>
      <c r="VJD195" s="3"/>
      <c r="VJE195" s="3"/>
      <c r="VJF195" s="3"/>
      <c r="VJG195" s="3"/>
      <c r="VJH195" s="3"/>
      <c r="VJI195" s="3"/>
      <c r="VJJ195" s="3"/>
      <c r="VJK195" s="3"/>
      <c r="VJL195" s="3"/>
      <c r="VJM195" s="3"/>
      <c r="VJN195" s="3"/>
      <c r="VJO195" s="3"/>
      <c r="VJP195" s="3"/>
      <c r="VJQ195" s="3"/>
      <c r="VJR195" s="3"/>
      <c r="VJS195" s="3"/>
      <c r="VJT195" s="3"/>
      <c r="VJU195" s="3"/>
      <c r="VJV195" s="3"/>
      <c r="VJW195" s="3"/>
      <c r="VJX195" s="3"/>
      <c r="VJY195" s="3"/>
      <c r="VJZ195" s="3"/>
      <c r="VKA195" s="3"/>
      <c r="VKB195" s="3"/>
      <c r="VKC195" s="3"/>
      <c r="VKD195" s="3"/>
      <c r="VKE195" s="3"/>
      <c r="VKF195" s="3"/>
      <c r="VKG195" s="3"/>
      <c r="VKH195" s="3"/>
      <c r="VKI195" s="3"/>
      <c r="VKJ195" s="3"/>
      <c r="VKK195" s="3"/>
      <c r="VKL195" s="3"/>
      <c r="VKM195" s="3"/>
      <c r="VKN195" s="3"/>
      <c r="VKO195" s="3"/>
      <c r="VKP195" s="3"/>
      <c r="VKQ195" s="3"/>
      <c r="VKR195" s="3"/>
      <c r="VKS195" s="3"/>
      <c r="VKT195" s="3"/>
      <c r="VKU195" s="3"/>
      <c r="VKV195" s="3"/>
      <c r="VKW195" s="3"/>
      <c r="VKX195" s="3"/>
      <c r="VKY195" s="3"/>
      <c r="VKZ195" s="3"/>
      <c r="VLA195" s="3"/>
      <c r="VLB195" s="3"/>
      <c r="VLC195" s="3"/>
      <c r="VLD195" s="3"/>
      <c r="VLE195" s="3"/>
      <c r="VLF195" s="3"/>
      <c r="VLG195" s="3"/>
      <c r="VLH195" s="3"/>
      <c r="VLI195" s="3"/>
      <c r="VLJ195" s="3"/>
      <c r="VLK195" s="3"/>
      <c r="VLL195" s="3"/>
      <c r="VLM195" s="3"/>
      <c r="VLN195" s="3"/>
      <c r="VLO195" s="3"/>
      <c r="VLP195" s="3"/>
      <c r="VLQ195" s="3"/>
      <c r="VLR195" s="3"/>
      <c r="VLS195" s="3"/>
      <c r="VLT195" s="3"/>
      <c r="VLU195" s="3"/>
      <c r="VLV195" s="3"/>
      <c r="VLW195" s="3"/>
      <c r="VLX195" s="3"/>
      <c r="VLY195" s="3"/>
      <c r="VLZ195" s="3"/>
      <c r="VMA195" s="3"/>
      <c r="VMB195" s="3"/>
      <c r="VMC195" s="3"/>
      <c r="VMD195" s="3"/>
      <c r="VME195" s="3"/>
      <c r="VMF195" s="3"/>
      <c r="VMG195" s="3"/>
      <c r="VMH195" s="3"/>
      <c r="VMI195" s="3"/>
      <c r="VMJ195" s="3"/>
      <c r="VMK195" s="3"/>
      <c r="VML195" s="3"/>
      <c r="VMM195" s="3"/>
      <c r="VMN195" s="3"/>
      <c r="VMO195" s="3"/>
      <c r="VMP195" s="3"/>
      <c r="VMQ195" s="3"/>
      <c r="VMR195" s="3"/>
      <c r="VMS195" s="3"/>
      <c r="VMT195" s="3"/>
      <c r="VMU195" s="3"/>
      <c r="VMV195" s="3"/>
      <c r="VMW195" s="3"/>
      <c r="VMX195" s="3"/>
      <c r="VMY195" s="3"/>
      <c r="VMZ195" s="3"/>
      <c r="VNA195" s="3"/>
      <c r="VNB195" s="3"/>
      <c r="VNC195" s="3"/>
      <c r="VND195" s="3"/>
      <c r="VNE195" s="3"/>
      <c r="VNF195" s="3"/>
      <c r="VNG195" s="3"/>
      <c r="VNH195" s="3"/>
      <c r="VNI195" s="3"/>
      <c r="VNJ195" s="3"/>
      <c r="VNK195" s="3"/>
      <c r="VNL195" s="3"/>
      <c r="VNM195" s="3"/>
      <c r="VNN195" s="3"/>
      <c r="VNO195" s="3"/>
      <c r="VNP195" s="3"/>
      <c r="VNQ195" s="3"/>
      <c r="VNR195" s="3"/>
      <c r="VNS195" s="3"/>
      <c r="VNT195" s="3"/>
      <c r="VNU195" s="3"/>
      <c r="VNV195" s="3"/>
      <c r="VNW195" s="3"/>
      <c r="VNX195" s="3"/>
      <c r="VNY195" s="3"/>
      <c r="VNZ195" s="3"/>
      <c r="VOA195" s="3"/>
      <c r="VOB195" s="3"/>
      <c r="VOC195" s="3"/>
      <c r="VOD195" s="3"/>
      <c r="VOE195" s="3"/>
      <c r="VOF195" s="3"/>
      <c r="VOG195" s="3"/>
      <c r="VOH195" s="3"/>
      <c r="VOI195" s="3"/>
      <c r="VOJ195" s="3"/>
      <c r="VOK195" s="3"/>
      <c r="VOL195" s="3"/>
      <c r="VOM195" s="3"/>
      <c r="VON195" s="3"/>
      <c r="VOO195" s="3"/>
      <c r="VOP195" s="3"/>
      <c r="VOQ195" s="3"/>
      <c r="VOR195" s="3"/>
      <c r="VOS195" s="3"/>
      <c r="VOT195" s="3"/>
      <c r="VOU195" s="3"/>
      <c r="VOV195" s="3"/>
      <c r="VOW195" s="3"/>
      <c r="VOX195" s="3"/>
      <c r="VOY195" s="3"/>
      <c r="VOZ195" s="3"/>
      <c r="VPA195" s="3"/>
      <c r="VPB195" s="3"/>
      <c r="VPC195" s="3"/>
      <c r="VPD195" s="3"/>
      <c r="VPE195" s="3"/>
      <c r="VPF195" s="3"/>
      <c r="VPG195" s="3"/>
      <c r="VPH195" s="3"/>
      <c r="VPI195" s="3"/>
      <c r="VPJ195" s="3"/>
      <c r="VPK195" s="3"/>
      <c r="VPL195" s="3"/>
      <c r="VPM195" s="3"/>
      <c r="VPN195" s="3"/>
      <c r="VPO195" s="3"/>
      <c r="VPP195" s="3"/>
      <c r="VPQ195" s="3"/>
      <c r="VPR195" s="3"/>
      <c r="VPS195" s="3"/>
      <c r="VPT195" s="3"/>
      <c r="VPU195" s="3"/>
      <c r="VPV195" s="3"/>
      <c r="VPW195" s="3"/>
      <c r="VPX195" s="3"/>
      <c r="VPY195" s="3"/>
      <c r="VPZ195" s="3"/>
      <c r="VQA195" s="3"/>
      <c r="VQB195" s="3"/>
      <c r="VQC195" s="3"/>
      <c r="VQD195" s="3"/>
      <c r="VQE195" s="3"/>
      <c r="VQF195" s="3"/>
      <c r="VQG195" s="3"/>
      <c r="VQH195" s="3"/>
      <c r="VQI195" s="3"/>
      <c r="VQJ195" s="3"/>
      <c r="VQK195" s="3"/>
      <c r="VQL195" s="3"/>
      <c r="VQM195" s="3"/>
      <c r="VQN195" s="3"/>
      <c r="VQO195" s="3"/>
      <c r="VQP195" s="3"/>
      <c r="VQQ195" s="3"/>
      <c r="VQR195" s="3"/>
      <c r="VQS195" s="3"/>
      <c r="VQT195" s="3"/>
      <c r="VQU195" s="3"/>
      <c r="VQV195" s="3"/>
      <c r="VQW195" s="3"/>
      <c r="VQX195" s="3"/>
      <c r="VQY195" s="3"/>
      <c r="VQZ195" s="3"/>
      <c r="VRA195" s="3"/>
      <c r="VRB195" s="3"/>
      <c r="VRC195" s="3"/>
      <c r="VRD195" s="3"/>
      <c r="VRE195" s="3"/>
      <c r="VRF195" s="3"/>
      <c r="VRG195" s="3"/>
      <c r="VRH195" s="3"/>
      <c r="VRI195" s="3"/>
      <c r="VRJ195" s="3"/>
      <c r="VRK195" s="3"/>
      <c r="VRL195" s="3"/>
      <c r="VRM195" s="3"/>
      <c r="VRN195" s="3"/>
      <c r="VRO195" s="3"/>
      <c r="VRQ195" s="3"/>
      <c r="VRS195" s="3"/>
      <c r="VRT195" s="3"/>
      <c r="VRU195" s="3"/>
      <c r="VRV195" s="3"/>
      <c r="VRW195" s="3"/>
      <c r="VRX195" s="3"/>
      <c r="VRY195" s="3"/>
      <c r="VRZ195" s="3"/>
      <c r="VSE195" s="3"/>
      <c r="VSF195" s="3"/>
      <c r="VSG195" s="3"/>
      <c r="VSH195" s="3"/>
      <c r="VSI195" s="3"/>
      <c r="VSJ195" s="3"/>
      <c r="VSK195" s="3"/>
      <c r="VSL195" s="3"/>
      <c r="VSM195" s="3"/>
      <c r="VSN195" s="3"/>
      <c r="VSO195" s="3"/>
      <c r="VSP195" s="3"/>
      <c r="VSQ195" s="3"/>
      <c r="VSR195" s="3"/>
      <c r="VSS195" s="3"/>
      <c r="VST195" s="3"/>
      <c r="VSU195" s="3"/>
      <c r="VSV195" s="3"/>
      <c r="VSW195" s="3"/>
      <c r="VSX195" s="3"/>
      <c r="VSY195" s="3"/>
      <c r="VSZ195" s="3"/>
      <c r="VTA195" s="3"/>
      <c r="VTB195" s="3"/>
      <c r="VTC195" s="3"/>
      <c r="VTD195" s="3"/>
      <c r="VTE195" s="3"/>
      <c r="VTF195" s="3"/>
      <c r="VTG195" s="3"/>
      <c r="VTH195" s="3"/>
      <c r="VTI195" s="3"/>
      <c r="VTJ195" s="3"/>
      <c r="VTK195" s="3"/>
      <c r="VTL195" s="3"/>
      <c r="VTM195" s="3"/>
      <c r="VTN195" s="3"/>
      <c r="VTO195" s="3"/>
      <c r="VTP195" s="3"/>
      <c r="VTQ195" s="3"/>
      <c r="VTR195" s="3"/>
      <c r="VTS195" s="3"/>
      <c r="VTT195" s="3"/>
      <c r="VTU195" s="3"/>
      <c r="VTV195" s="3"/>
      <c r="VTW195" s="3"/>
      <c r="VTX195" s="3"/>
      <c r="VTY195" s="3"/>
      <c r="VTZ195" s="3"/>
      <c r="VUA195" s="3"/>
      <c r="VUB195" s="3"/>
      <c r="VUC195" s="3"/>
      <c r="VUD195" s="3"/>
      <c r="VUE195" s="3"/>
      <c r="VUF195" s="3"/>
      <c r="VUG195" s="3"/>
      <c r="VUH195" s="3"/>
      <c r="VUI195" s="3"/>
      <c r="VUJ195" s="3"/>
      <c r="VUK195" s="3"/>
      <c r="VUL195" s="3"/>
      <c r="VUM195" s="3"/>
      <c r="VUN195" s="3"/>
      <c r="VUO195" s="3"/>
      <c r="VUP195" s="3"/>
      <c r="VUQ195" s="3"/>
      <c r="VUR195" s="3"/>
      <c r="VUS195" s="3"/>
      <c r="VUT195" s="3"/>
      <c r="VUU195" s="3"/>
      <c r="VUV195" s="3"/>
      <c r="VUW195" s="3"/>
      <c r="VUX195" s="3"/>
      <c r="VUY195" s="3"/>
      <c r="VUZ195" s="3"/>
      <c r="VVA195" s="3"/>
      <c r="VVB195" s="3"/>
      <c r="VVC195" s="3"/>
      <c r="VVD195" s="3"/>
      <c r="VVE195" s="3"/>
      <c r="VVF195" s="3"/>
      <c r="VVG195" s="3"/>
      <c r="VVH195" s="3"/>
      <c r="VVI195" s="3"/>
      <c r="VVJ195" s="3"/>
      <c r="VVK195" s="3"/>
      <c r="VVL195" s="3"/>
      <c r="VVM195" s="3"/>
      <c r="VVN195" s="3"/>
      <c r="VVO195" s="3"/>
      <c r="VVP195" s="3"/>
      <c r="VVQ195" s="3"/>
      <c r="VVR195" s="3"/>
      <c r="VVS195" s="3"/>
      <c r="VVT195" s="3"/>
      <c r="VVU195" s="3"/>
      <c r="VVV195" s="3"/>
      <c r="VVW195" s="3"/>
      <c r="VVX195" s="3"/>
      <c r="VVY195" s="3"/>
      <c r="VVZ195" s="3"/>
      <c r="VWA195" s="3"/>
      <c r="VWB195" s="3"/>
      <c r="VWC195" s="3"/>
      <c r="VWD195" s="3"/>
      <c r="VWE195" s="3"/>
      <c r="VWF195" s="3"/>
      <c r="VWG195" s="3"/>
      <c r="VWH195" s="3"/>
      <c r="VWI195" s="3"/>
      <c r="VWJ195" s="3"/>
      <c r="VWK195" s="3"/>
      <c r="VWL195" s="3"/>
      <c r="VWM195" s="3"/>
      <c r="VWN195" s="3"/>
      <c r="VWO195" s="3"/>
      <c r="VWP195" s="3"/>
      <c r="VWQ195" s="3"/>
      <c r="VWR195" s="3"/>
      <c r="VWS195" s="3"/>
      <c r="VWT195" s="3"/>
      <c r="VWU195" s="3"/>
      <c r="VWV195" s="3"/>
      <c r="VWW195" s="3"/>
      <c r="VWX195" s="3"/>
      <c r="VWY195" s="3"/>
      <c r="VWZ195" s="3"/>
      <c r="VXA195" s="3"/>
      <c r="VXB195" s="3"/>
      <c r="VXC195" s="3"/>
      <c r="VXD195" s="3"/>
      <c r="VXE195" s="3"/>
      <c r="VXF195" s="3"/>
      <c r="VXG195" s="3"/>
      <c r="VXH195" s="3"/>
      <c r="VXI195" s="3"/>
      <c r="VXJ195" s="3"/>
      <c r="VXK195" s="3"/>
      <c r="VXL195" s="3"/>
      <c r="VXM195" s="3"/>
      <c r="VXN195" s="3"/>
      <c r="VXO195" s="3"/>
      <c r="VXP195" s="3"/>
      <c r="VXQ195" s="3"/>
      <c r="VXR195" s="3"/>
      <c r="VXS195" s="3"/>
      <c r="VXT195" s="3"/>
      <c r="VXU195" s="3"/>
      <c r="VXV195" s="3"/>
      <c r="VXW195" s="3"/>
      <c r="VXX195" s="3"/>
      <c r="VXY195" s="3"/>
      <c r="VXZ195" s="3"/>
      <c r="VYA195" s="3"/>
      <c r="VYB195" s="3"/>
      <c r="VYC195" s="3"/>
      <c r="VYD195" s="3"/>
      <c r="VYE195" s="3"/>
      <c r="VYF195" s="3"/>
      <c r="VYG195" s="3"/>
      <c r="VYH195" s="3"/>
      <c r="VYI195" s="3"/>
      <c r="VYJ195" s="3"/>
      <c r="VYK195" s="3"/>
      <c r="VYL195" s="3"/>
      <c r="VYM195" s="3"/>
      <c r="VYN195" s="3"/>
      <c r="VYO195" s="3"/>
      <c r="VYP195" s="3"/>
      <c r="VYQ195" s="3"/>
      <c r="VYR195" s="3"/>
      <c r="VYS195" s="3"/>
      <c r="VYT195" s="3"/>
      <c r="VYU195" s="3"/>
      <c r="VYV195" s="3"/>
      <c r="VYW195" s="3"/>
      <c r="VYX195" s="3"/>
      <c r="VYY195" s="3"/>
      <c r="VYZ195" s="3"/>
      <c r="VZA195" s="3"/>
      <c r="VZB195" s="3"/>
      <c r="VZC195" s="3"/>
      <c r="VZD195" s="3"/>
      <c r="VZE195" s="3"/>
      <c r="VZF195" s="3"/>
      <c r="VZG195" s="3"/>
      <c r="VZH195" s="3"/>
      <c r="VZI195" s="3"/>
      <c r="VZJ195" s="3"/>
      <c r="VZK195" s="3"/>
      <c r="VZL195" s="3"/>
      <c r="VZM195" s="3"/>
      <c r="VZN195" s="3"/>
      <c r="VZO195" s="3"/>
      <c r="VZP195" s="3"/>
      <c r="VZQ195" s="3"/>
      <c r="VZR195" s="3"/>
      <c r="VZS195" s="3"/>
      <c r="VZT195" s="3"/>
      <c r="VZU195" s="3"/>
      <c r="VZV195" s="3"/>
      <c r="VZW195" s="3"/>
      <c r="VZX195" s="3"/>
      <c r="VZY195" s="3"/>
      <c r="VZZ195" s="3"/>
      <c r="WAA195" s="3"/>
      <c r="WAB195" s="3"/>
      <c r="WAC195" s="3"/>
      <c r="WAD195" s="3"/>
      <c r="WAE195" s="3"/>
      <c r="WAF195" s="3"/>
      <c r="WAG195" s="3"/>
      <c r="WAH195" s="3"/>
      <c r="WAI195" s="3"/>
      <c r="WAJ195" s="3"/>
      <c r="WAK195" s="3"/>
      <c r="WAL195" s="3"/>
      <c r="WAM195" s="3"/>
      <c r="WAN195" s="3"/>
      <c r="WAO195" s="3"/>
      <c r="WAP195" s="3"/>
      <c r="WAQ195" s="3"/>
      <c r="WAR195" s="3"/>
      <c r="WAS195" s="3"/>
      <c r="WAT195" s="3"/>
      <c r="WAU195" s="3"/>
      <c r="WAV195" s="3"/>
      <c r="WAW195" s="3"/>
      <c r="WAX195" s="3"/>
      <c r="WAY195" s="3"/>
      <c r="WAZ195" s="3"/>
      <c r="WBA195" s="3"/>
      <c r="WBB195" s="3"/>
      <c r="WBC195" s="3"/>
      <c r="WBD195" s="3"/>
      <c r="WBE195" s="3"/>
      <c r="WBF195" s="3"/>
      <c r="WBG195" s="3"/>
      <c r="WBH195" s="3"/>
      <c r="WBI195" s="3"/>
      <c r="WBJ195" s="3"/>
      <c r="WBK195" s="3"/>
      <c r="WBM195" s="3"/>
      <c r="WBO195" s="3"/>
      <c r="WBP195" s="3"/>
      <c r="WBQ195" s="3"/>
      <c r="WBR195" s="3"/>
      <c r="WBS195" s="3"/>
      <c r="WBT195" s="3"/>
      <c r="WBU195" s="3"/>
      <c r="WBV195" s="3"/>
      <c r="WCA195" s="3"/>
      <c r="WCB195" s="3"/>
      <c r="WCC195" s="3"/>
      <c r="WCD195" s="3"/>
      <c r="WCE195" s="3"/>
      <c r="WCF195" s="3"/>
      <c r="WCG195" s="3"/>
      <c r="WCH195" s="3"/>
      <c r="WCI195" s="3"/>
      <c r="WCJ195" s="3"/>
      <c r="WCK195" s="3"/>
      <c r="WCL195" s="3"/>
      <c r="WCM195" s="3"/>
      <c r="WCN195" s="3"/>
      <c r="WCO195" s="3"/>
      <c r="WCP195" s="3"/>
      <c r="WCQ195" s="3"/>
      <c r="WCR195" s="3"/>
      <c r="WCS195" s="3"/>
      <c r="WCT195" s="3"/>
      <c r="WCU195" s="3"/>
      <c r="WCV195" s="3"/>
      <c r="WCW195" s="3"/>
      <c r="WCX195" s="3"/>
      <c r="WCY195" s="3"/>
      <c r="WCZ195" s="3"/>
      <c r="WDA195" s="3"/>
      <c r="WDB195" s="3"/>
      <c r="WDC195" s="3"/>
      <c r="WDD195" s="3"/>
      <c r="WDE195" s="3"/>
      <c r="WDF195" s="3"/>
      <c r="WDG195" s="3"/>
      <c r="WDH195" s="3"/>
      <c r="WDI195" s="3"/>
      <c r="WDJ195" s="3"/>
      <c r="WDK195" s="3"/>
      <c r="WDL195" s="3"/>
      <c r="WDM195" s="3"/>
      <c r="WDN195" s="3"/>
      <c r="WDO195" s="3"/>
      <c r="WDP195" s="3"/>
      <c r="WDQ195" s="3"/>
      <c r="WDR195" s="3"/>
      <c r="WDS195" s="3"/>
      <c r="WDT195" s="3"/>
      <c r="WDU195" s="3"/>
      <c r="WDV195" s="3"/>
      <c r="WDW195" s="3"/>
      <c r="WDX195" s="3"/>
      <c r="WDY195" s="3"/>
      <c r="WDZ195" s="3"/>
      <c r="WEA195" s="3"/>
      <c r="WEB195" s="3"/>
      <c r="WEC195" s="3"/>
      <c r="WED195" s="3"/>
      <c r="WEE195" s="3"/>
      <c r="WEF195" s="3"/>
      <c r="WEG195" s="3"/>
      <c r="WEH195" s="3"/>
      <c r="WEI195" s="3"/>
      <c r="WEJ195" s="3"/>
      <c r="WEK195" s="3"/>
      <c r="WEL195" s="3"/>
      <c r="WEM195" s="3"/>
      <c r="WEN195" s="3"/>
      <c r="WEO195" s="3"/>
      <c r="WEP195" s="3"/>
      <c r="WEQ195" s="3"/>
      <c r="WER195" s="3"/>
      <c r="WES195" s="3"/>
      <c r="WET195" s="3"/>
      <c r="WEU195" s="3"/>
      <c r="WEV195" s="3"/>
      <c r="WEW195" s="3"/>
      <c r="WEX195" s="3"/>
      <c r="WEY195" s="3"/>
      <c r="WEZ195" s="3"/>
      <c r="WFA195" s="3"/>
      <c r="WFB195" s="3"/>
      <c r="WFC195" s="3"/>
      <c r="WFD195" s="3"/>
      <c r="WFE195" s="3"/>
      <c r="WFF195" s="3"/>
      <c r="WFG195" s="3"/>
      <c r="WFH195" s="3"/>
      <c r="WFI195" s="3"/>
      <c r="WFJ195" s="3"/>
      <c r="WFK195" s="3"/>
      <c r="WFL195" s="3"/>
      <c r="WFM195" s="3"/>
      <c r="WFN195" s="3"/>
      <c r="WFO195" s="3"/>
      <c r="WFP195" s="3"/>
      <c r="WFQ195" s="3"/>
      <c r="WFR195" s="3"/>
      <c r="WFS195" s="3"/>
      <c r="WFT195" s="3"/>
      <c r="WFU195" s="3"/>
      <c r="WFV195" s="3"/>
      <c r="WFW195" s="3"/>
      <c r="WFX195" s="3"/>
      <c r="WFY195" s="3"/>
      <c r="WFZ195" s="3"/>
      <c r="WGA195" s="3"/>
      <c r="WGB195" s="3"/>
      <c r="WGC195" s="3"/>
      <c r="WGD195" s="3"/>
      <c r="WGE195" s="3"/>
      <c r="WGF195" s="3"/>
      <c r="WGG195" s="3"/>
      <c r="WGH195" s="3"/>
      <c r="WGI195" s="3"/>
      <c r="WGJ195" s="3"/>
      <c r="WGK195" s="3"/>
      <c r="WGL195" s="3"/>
      <c r="WGM195" s="3"/>
      <c r="WGN195" s="3"/>
      <c r="WGO195" s="3"/>
      <c r="WGP195" s="3"/>
      <c r="WGQ195" s="3"/>
      <c r="WGR195" s="3"/>
      <c r="WGS195" s="3"/>
      <c r="WGT195" s="3"/>
      <c r="WGU195" s="3"/>
      <c r="WGV195" s="3"/>
      <c r="WGW195" s="3"/>
      <c r="WGX195" s="3"/>
      <c r="WGY195" s="3"/>
      <c r="WGZ195" s="3"/>
      <c r="WHA195" s="3"/>
      <c r="WHB195" s="3"/>
      <c r="WHC195" s="3"/>
      <c r="WHD195" s="3"/>
      <c r="WHE195" s="3"/>
      <c r="WHF195" s="3"/>
      <c r="WHG195" s="3"/>
      <c r="WHH195" s="3"/>
      <c r="WHI195" s="3"/>
      <c r="WHJ195" s="3"/>
      <c r="WHK195" s="3"/>
      <c r="WHL195" s="3"/>
      <c r="WHM195" s="3"/>
      <c r="WHN195" s="3"/>
      <c r="WHO195" s="3"/>
      <c r="WHP195" s="3"/>
      <c r="WHQ195" s="3"/>
      <c r="WHR195" s="3"/>
      <c r="WHS195" s="3"/>
      <c r="WHT195" s="3"/>
      <c r="WHU195" s="3"/>
      <c r="WHV195" s="3"/>
      <c r="WHW195" s="3"/>
      <c r="WHX195" s="3"/>
      <c r="WHY195" s="3"/>
      <c r="WHZ195" s="3"/>
      <c r="WIA195" s="3"/>
      <c r="WIB195" s="3"/>
      <c r="WIC195" s="3"/>
      <c r="WID195" s="3"/>
      <c r="WIE195" s="3"/>
      <c r="WIF195" s="3"/>
      <c r="WIG195" s="3"/>
      <c r="WIH195" s="3"/>
      <c r="WII195" s="3"/>
      <c r="WIJ195" s="3"/>
      <c r="WIK195" s="3"/>
      <c r="WIL195" s="3"/>
      <c r="WIM195" s="3"/>
      <c r="WIN195" s="3"/>
      <c r="WIO195" s="3"/>
      <c r="WIP195" s="3"/>
      <c r="WIQ195" s="3"/>
      <c r="WIR195" s="3"/>
      <c r="WIS195" s="3"/>
      <c r="WIT195" s="3"/>
      <c r="WIU195" s="3"/>
      <c r="WIV195" s="3"/>
      <c r="WIW195" s="3"/>
      <c r="WIX195" s="3"/>
      <c r="WIY195" s="3"/>
      <c r="WIZ195" s="3"/>
      <c r="WJA195" s="3"/>
      <c r="WJB195" s="3"/>
      <c r="WJC195" s="3"/>
      <c r="WJD195" s="3"/>
      <c r="WJE195" s="3"/>
      <c r="WJF195" s="3"/>
      <c r="WJG195" s="3"/>
      <c r="WJH195" s="3"/>
      <c r="WJI195" s="3"/>
      <c r="WJJ195" s="3"/>
      <c r="WJK195" s="3"/>
      <c r="WJL195" s="3"/>
      <c r="WJM195" s="3"/>
      <c r="WJN195" s="3"/>
      <c r="WJO195" s="3"/>
      <c r="WJP195" s="3"/>
      <c r="WJQ195" s="3"/>
      <c r="WJR195" s="3"/>
      <c r="WJS195" s="3"/>
      <c r="WJT195" s="3"/>
      <c r="WJU195" s="3"/>
      <c r="WJV195" s="3"/>
      <c r="WJW195" s="3"/>
      <c r="WJX195" s="3"/>
      <c r="WJY195" s="3"/>
      <c r="WJZ195" s="3"/>
      <c r="WKA195" s="3"/>
      <c r="WKB195" s="3"/>
      <c r="WKC195" s="3"/>
      <c r="WKD195" s="3"/>
      <c r="WKE195" s="3"/>
      <c r="WKF195" s="3"/>
      <c r="WKG195" s="3"/>
      <c r="WKH195" s="3"/>
      <c r="WKI195" s="3"/>
      <c r="WKJ195" s="3"/>
      <c r="WKK195" s="3"/>
      <c r="WKL195" s="3"/>
      <c r="WKM195" s="3"/>
      <c r="WKN195" s="3"/>
      <c r="WKO195" s="3"/>
      <c r="WKP195" s="3"/>
      <c r="WKQ195" s="3"/>
      <c r="WKR195" s="3"/>
      <c r="WKS195" s="3"/>
      <c r="WKT195" s="3"/>
      <c r="WKU195" s="3"/>
      <c r="WKV195" s="3"/>
      <c r="WKW195" s="3"/>
      <c r="WKX195" s="3"/>
      <c r="WKY195" s="3"/>
      <c r="WKZ195" s="3"/>
      <c r="WLA195" s="3"/>
      <c r="WLB195" s="3"/>
      <c r="WLC195" s="3"/>
      <c r="WLD195" s="3"/>
      <c r="WLE195" s="3"/>
      <c r="WLF195" s="3"/>
      <c r="WLG195" s="3"/>
      <c r="WLI195" s="3"/>
      <c r="WLK195" s="3"/>
      <c r="WLL195" s="3"/>
      <c r="WLM195" s="3"/>
      <c r="WLN195" s="3"/>
      <c r="WLO195" s="3"/>
      <c r="WLP195" s="3"/>
      <c r="WLQ195" s="3"/>
      <c r="WLR195" s="3"/>
      <c r="WLW195" s="3"/>
      <c r="WLX195" s="3"/>
      <c r="WLY195" s="3"/>
      <c r="WLZ195" s="3"/>
      <c r="WMA195" s="3"/>
      <c r="WMB195" s="3"/>
      <c r="WMC195" s="3"/>
      <c r="WMD195" s="3"/>
      <c r="WME195" s="3"/>
      <c r="WMF195" s="3"/>
      <c r="WMG195" s="3"/>
      <c r="WMH195" s="3"/>
      <c r="WMI195" s="3"/>
      <c r="WMJ195" s="3"/>
      <c r="WMK195" s="3"/>
      <c r="WML195" s="3"/>
      <c r="WMM195" s="3"/>
      <c r="WMN195" s="3"/>
      <c r="WMO195" s="3"/>
      <c r="WMP195" s="3"/>
      <c r="WMQ195" s="3"/>
      <c r="WMR195" s="3"/>
      <c r="WMS195" s="3"/>
      <c r="WMT195" s="3"/>
      <c r="WMU195" s="3"/>
      <c r="WMV195" s="3"/>
      <c r="WMW195" s="3"/>
      <c r="WMX195" s="3"/>
      <c r="WMY195" s="3"/>
      <c r="WMZ195" s="3"/>
      <c r="WNA195" s="3"/>
      <c r="WNB195" s="3"/>
      <c r="WNC195" s="3"/>
      <c r="WND195" s="3"/>
      <c r="WNE195" s="3"/>
      <c r="WNF195" s="3"/>
      <c r="WNG195" s="3"/>
      <c r="WNH195" s="3"/>
      <c r="WNI195" s="3"/>
      <c r="WNJ195" s="3"/>
      <c r="WNK195" s="3"/>
      <c r="WNL195" s="3"/>
      <c r="WNM195" s="3"/>
      <c r="WNN195" s="3"/>
      <c r="WNO195" s="3"/>
      <c r="WNP195" s="3"/>
      <c r="WNQ195" s="3"/>
      <c r="WNR195" s="3"/>
      <c r="WNS195" s="3"/>
      <c r="WNT195" s="3"/>
      <c r="WNU195" s="3"/>
      <c r="WNV195" s="3"/>
      <c r="WNW195" s="3"/>
      <c r="WNX195" s="3"/>
      <c r="WNY195" s="3"/>
      <c r="WNZ195" s="3"/>
      <c r="WOA195" s="3"/>
      <c r="WOB195" s="3"/>
      <c r="WOC195" s="3"/>
      <c r="WOD195" s="3"/>
      <c r="WOE195" s="3"/>
      <c r="WOF195" s="3"/>
      <c r="WOG195" s="3"/>
      <c r="WOH195" s="3"/>
      <c r="WOI195" s="3"/>
      <c r="WOJ195" s="3"/>
      <c r="WOK195" s="3"/>
      <c r="WOL195" s="3"/>
      <c r="WOM195" s="3"/>
      <c r="WON195" s="3"/>
      <c r="WOO195" s="3"/>
      <c r="WOP195" s="3"/>
      <c r="WOQ195" s="3"/>
      <c r="WOR195" s="3"/>
      <c r="WOS195" s="3"/>
      <c r="WOT195" s="3"/>
      <c r="WOU195" s="3"/>
      <c r="WOV195" s="3"/>
      <c r="WOW195" s="3"/>
      <c r="WOX195" s="3"/>
      <c r="WOY195" s="3"/>
      <c r="WOZ195" s="3"/>
      <c r="WPA195" s="3"/>
      <c r="WPB195" s="3"/>
      <c r="WPC195" s="3"/>
      <c r="WPD195" s="3"/>
      <c r="WPE195" s="3"/>
      <c r="WPF195" s="3"/>
      <c r="WPG195" s="3"/>
      <c r="WPH195" s="3"/>
      <c r="WPI195" s="3"/>
      <c r="WPJ195" s="3"/>
      <c r="WPK195" s="3"/>
      <c r="WPL195" s="3"/>
      <c r="WPM195" s="3"/>
      <c r="WPN195" s="3"/>
      <c r="WPO195" s="3"/>
      <c r="WPP195" s="3"/>
      <c r="WPQ195" s="3"/>
      <c r="WPR195" s="3"/>
      <c r="WPS195" s="3"/>
      <c r="WPT195" s="3"/>
      <c r="WPU195" s="3"/>
      <c r="WPV195" s="3"/>
      <c r="WPW195" s="3"/>
      <c r="WPX195" s="3"/>
      <c r="WPY195" s="3"/>
      <c r="WPZ195" s="3"/>
      <c r="WQA195" s="3"/>
      <c r="WQB195" s="3"/>
      <c r="WQC195" s="3"/>
      <c r="WQD195" s="3"/>
      <c r="WQE195" s="3"/>
      <c r="WQF195" s="3"/>
      <c r="WQG195" s="3"/>
      <c r="WQH195" s="3"/>
      <c r="WQI195" s="3"/>
      <c r="WQJ195" s="3"/>
      <c r="WQK195" s="3"/>
      <c r="WQL195" s="3"/>
      <c r="WQM195" s="3"/>
      <c r="WQN195" s="3"/>
      <c r="WQO195" s="3"/>
      <c r="WQP195" s="3"/>
      <c r="WQQ195" s="3"/>
      <c r="WQR195" s="3"/>
      <c r="WQS195" s="3"/>
      <c r="WQT195" s="3"/>
      <c r="WQU195" s="3"/>
      <c r="WQV195" s="3"/>
      <c r="WQW195" s="3"/>
      <c r="WQX195" s="3"/>
      <c r="WQY195" s="3"/>
      <c r="WQZ195" s="3"/>
      <c r="WRA195" s="3"/>
      <c r="WRB195" s="3"/>
      <c r="WRC195" s="3"/>
      <c r="WRD195" s="3"/>
      <c r="WRE195" s="3"/>
      <c r="WRF195" s="3"/>
      <c r="WRG195" s="3"/>
      <c r="WRH195" s="3"/>
      <c r="WRI195" s="3"/>
      <c r="WRJ195" s="3"/>
      <c r="WRK195" s="3"/>
      <c r="WRL195" s="3"/>
      <c r="WRM195" s="3"/>
      <c r="WRN195" s="3"/>
      <c r="WRO195" s="3"/>
      <c r="WRP195" s="3"/>
      <c r="WRQ195" s="3"/>
      <c r="WRR195" s="3"/>
      <c r="WRS195" s="3"/>
      <c r="WRT195" s="3"/>
      <c r="WRU195" s="3"/>
      <c r="WRV195" s="3"/>
      <c r="WRW195" s="3"/>
      <c r="WRX195" s="3"/>
      <c r="WRY195" s="3"/>
      <c r="WRZ195" s="3"/>
      <c r="WSA195" s="3"/>
      <c r="WSB195" s="3"/>
      <c r="WSC195" s="3"/>
      <c r="WSD195" s="3"/>
      <c r="WSE195" s="3"/>
      <c r="WSF195" s="3"/>
      <c r="WSG195" s="3"/>
      <c r="WSH195" s="3"/>
      <c r="WSI195" s="3"/>
      <c r="WSJ195" s="3"/>
      <c r="WSK195" s="3"/>
      <c r="WSL195" s="3"/>
      <c r="WSM195" s="3"/>
      <c r="WSN195" s="3"/>
      <c r="WSO195" s="3"/>
      <c r="WSP195" s="3"/>
      <c r="WSQ195" s="3"/>
      <c r="WSR195" s="3"/>
      <c r="WSS195" s="3"/>
      <c r="WST195" s="3"/>
      <c r="WSU195" s="3"/>
      <c r="WSV195" s="3"/>
      <c r="WSW195" s="3"/>
      <c r="WSX195" s="3"/>
      <c r="WSY195" s="3"/>
      <c r="WSZ195" s="3"/>
      <c r="WTA195" s="3"/>
      <c r="WTB195" s="3"/>
      <c r="WTC195" s="3"/>
      <c r="WTD195" s="3"/>
      <c r="WTE195" s="3"/>
      <c r="WTF195" s="3"/>
      <c r="WTG195" s="3"/>
      <c r="WTH195" s="3"/>
      <c r="WTI195" s="3"/>
      <c r="WTJ195" s="3"/>
      <c r="WTK195" s="3"/>
      <c r="WTL195" s="3"/>
      <c r="WTM195" s="3"/>
      <c r="WTN195" s="3"/>
      <c r="WTO195" s="3"/>
      <c r="WTP195" s="3"/>
      <c r="WTQ195" s="3"/>
      <c r="WTR195" s="3"/>
      <c r="WTS195" s="3"/>
      <c r="WTT195" s="3"/>
      <c r="WTU195" s="3"/>
      <c r="WTV195" s="3"/>
      <c r="WTW195" s="3"/>
      <c r="WTX195" s="3"/>
      <c r="WTY195" s="3"/>
      <c r="WTZ195" s="3"/>
      <c r="WUA195" s="3"/>
      <c r="WUB195" s="3"/>
      <c r="WUC195" s="3"/>
      <c r="WUD195" s="3"/>
      <c r="WUE195" s="3"/>
      <c r="WUF195" s="3"/>
      <c r="WUG195" s="3"/>
      <c r="WUH195" s="3"/>
      <c r="WUI195" s="3"/>
      <c r="WUJ195" s="3"/>
      <c r="WUK195" s="3"/>
      <c r="WUL195" s="3"/>
      <c r="WUM195" s="3"/>
      <c r="WUN195" s="3"/>
      <c r="WUO195" s="3"/>
      <c r="WUP195" s="3"/>
      <c r="WUQ195" s="3"/>
      <c r="WUR195" s="3"/>
      <c r="WUS195" s="3"/>
      <c r="WUT195" s="3"/>
      <c r="WUU195" s="3"/>
      <c r="WUV195" s="3"/>
      <c r="WUW195" s="3"/>
      <c r="WUX195" s="3"/>
      <c r="WUY195" s="3"/>
      <c r="WUZ195" s="3"/>
      <c r="WVA195" s="3"/>
      <c r="WVB195" s="3"/>
      <c r="WVC195" s="3"/>
      <c r="WVE195" s="3"/>
      <c r="WVG195" s="3"/>
      <c r="WVH195" s="3"/>
      <c r="WVI195" s="3"/>
      <c r="WVJ195" s="3"/>
      <c r="WVK195" s="3"/>
      <c r="WVL195" s="3"/>
      <c r="WVM195" s="3"/>
      <c r="WVN195" s="3"/>
      <c r="WVS195" s="3"/>
      <c r="WVT195" s="3"/>
      <c r="WVU195" s="3"/>
      <c r="WVV195" s="3"/>
      <c r="WVW195" s="3"/>
      <c r="WVX195" s="3"/>
      <c r="WVY195" s="3"/>
      <c r="WVZ195" s="3"/>
      <c r="WWA195" s="3"/>
      <c r="WWB195" s="3"/>
      <c r="WWC195" s="3"/>
      <c r="WWD195" s="3"/>
      <c r="WWE195" s="3"/>
      <c r="WWF195" s="3"/>
      <c r="WWG195" s="3"/>
      <c r="WWH195" s="3"/>
      <c r="WWI195" s="3"/>
      <c r="WWJ195" s="3"/>
      <c r="WWK195" s="3"/>
      <c r="WWL195" s="3"/>
      <c r="WWM195" s="3"/>
      <c r="WWN195" s="3"/>
      <c r="WWO195" s="3"/>
      <c r="WWP195" s="3"/>
      <c r="WWQ195" s="3"/>
      <c r="WWR195" s="3"/>
      <c r="WWS195" s="3"/>
      <c r="WWT195" s="3"/>
      <c r="WWU195" s="3"/>
      <c r="WWV195" s="3"/>
      <c r="WWW195" s="3"/>
      <c r="WWX195" s="3"/>
      <c r="WWY195" s="3"/>
      <c r="WWZ195" s="3"/>
      <c r="WXA195" s="3"/>
      <c r="WXB195" s="3"/>
      <c r="WXC195" s="3"/>
      <c r="WXD195" s="3"/>
      <c r="WXE195" s="3"/>
      <c r="WXF195" s="3"/>
      <c r="WXG195" s="3"/>
      <c r="WXH195" s="3"/>
      <c r="WXI195" s="3"/>
      <c r="WXJ195" s="3"/>
      <c r="WXK195" s="3"/>
      <c r="WXL195" s="3"/>
      <c r="WXM195" s="3"/>
      <c r="WXN195" s="3"/>
      <c r="WXO195" s="3"/>
      <c r="WXP195" s="3"/>
      <c r="WXQ195" s="3"/>
      <c r="WXR195" s="3"/>
      <c r="WXS195" s="3"/>
      <c r="WXT195" s="3"/>
      <c r="WXU195" s="3"/>
      <c r="WXV195" s="3"/>
      <c r="WXW195" s="3"/>
      <c r="WXX195" s="3"/>
      <c r="WXY195" s="3"/>
      <c r="WXZ195" s="3"/>
      <c r="WYA195" s="3"/>
      <c r="WYB195" s="3"/>
      <c r="WYC195" s="3"/>
      <c r="WYD195" s="3"/>
      <c r="WYE195" s="3"/>
      <c r="WYF195" s="3"/>
      <c r="WYG195" s="3"/>
      <c r="WYH195" s="3"/>
      <c r="WYI195" s="3"/>
      <c r="WYJ195" s="3"/>
      <c r="WYK195" s="3"/>
      <c r="WYL195" s="3"/>
      <c r="WYM195" s="3"/>
      <c r="WYN195" s="3"/>
      <c r="WYO195" s="3"/>
      <c r="WYP195" s="3"/>
      <c r="WYQ195" s="3"/>
      <c r="WYR195" s="3"/>
      <c r="WYS195" s="3"/>
      <c r="WYT195" s="3"/>
      <c r="WYU195" s="3"/>
      <c r="WYV195" s="3"/>
      <c r="WYW195" s="3"/>
      <c r="WYX195" s="3"/>
      <c r="WYY195" s="3"/>
      <c r="WYZ195" s="3"/>
      <c r="WZA195" s="3"/>
      <c r="WZB195" s="3"/>
      <c r="WZC195" s="3"/>
      <c r="WZD195" s="3"/>
      <c r="WZE195" s="3"/>
      <c r="WZF195" s="3"/>
      <c r="WZG195" s="3"/>
      <c r="WZH195" s="3"/>
      <c r="WZI195" s="3"/>
      <c r="WZJ195" s="3"/>
      <c r="WZK195" s="3"/>
      <c r="WZL195" s="3"/>
      <c r="WZM195" s="3"/>
      <c r="WZN195" s="3"/>
      <c r="WZO195" s="3"/>
      <c r="WZP195" s="3"/>
      <c r="WZQ195" s="3"/>
      <c r="WZR195" s="3"/>
      <c r="WZS195" s="3"/>
      <c r="WZT195" s="3"/>
      <c r="WZU195" s="3"/>
      <c r="WZV195" s="3"/>
      <c r="WZW195" s="3"/>
      <c r="WZX195" s="3"/>
      <c r="WZY195" s="3"/>
      <c r="WZZ195" s="3"/>
      <c r="XAA195" s="3"/>
      <c r="XAB195" s="3"/>
      <c r="XAC195" s="3"/>
      <c r="XAD195" s="3"/>
      <c r="XAE195" s="3"/>
      <c r="XAF195" s="3"/>
      <c r="XAG195" s="3"/>
      <c r="XAH195" s="3"/>
      <c r="XAI195" s="3"/>
      <c r="XAJ195" s="3"/>
      <c r="XAK195" s="3"/>
      <c r="XAL195" s="3"/>
      <c r="XAM195" s="3"/>
      <c r="XAN195" s="3"/>
      <c r="XAO195" s="3"/>
      <c r="XAP195" s="3"/>
      <c r="XAQ195" s="3"/>
      <c r="XAR195" s="3"/>
      <c r="XAS195" s="3"/>
      <c r="XAT195" s="3"/>
      <c r="XAU195" s="3"/>
      <c r="XAV195" s="3"/>
      <c r="XAW195" s="3"/>
      <c r="XAX195" s="3"/>
      <c r="XAY195" s="3"/>
      <c r="XAZ195" s="3"/>
      <c r="XBA195" s="3"/>
      <c r="XBB195" s="3"/>
      <c r="XBC195" s="3"/>
      <c r="XBD195" s="3"/>
      <c r="XBE195" s="3"/>
      <c r="XBF195" s="3"/>
      <c r="XBG195" s="3"/>
      <c r="XBH195" s="3"/>
      <c r="XBI195" s="3"/>
      <c r="XBJ195" s="3"/>
      <c r="XBK195" s="3"/>
      <c r="XBL195" s="3"/>
      <c r="XBM195" s="3"/>
      <c r="XBN195" s="3"/>
      <c r="XBO195" s="3"/>
      <c r="XBP195" s="3"/>
      <c r="XBQ195" s="3"/>
      <c r="XBR195" s="3"/>
      <c r="XBS195" s="3"/>
      <c r="XBT195" s="3"/>
      <c r="XBU195" s="3"/>
      <c r="XBV195" s="3"/>
      <c r="XBW195" s="3"/>
      <c r="XBX195" s="3"/>
      <c r="XBY195" s="3"/>
      <c r="XBZ195" s="3"/>
      <c r="XCA195" s="3"/>
      <c r="XCB195" s="3"/>
      <c r="XCC195" s="3"/>
      <c r="XCD195" s="3"/>
      <c r="XCE195" s="3"/>
      <c r="XCF195" s="3"/>
      <c r="XCG195" s="3"/>
      <c r="XCH195" s="3"/>
      <c r="XCI195" s="3"/>
      <c r="XCJ195" s="3"/>
      <c r="XCK195" s="3"/>
      <c r="XCL195" s="3"/>
      <c r="XCM195" s="3"/>
      <c r="XCN195" s="3"/>
      <c r="XCO195" s="3"/>
      <c r="XCP195" s="3"/>
      <c r="XCQ195" s="3"/>
      <c r="XCR195" s="3"/>
      <c r="XCS195" s="3"/>
      <c r="XCT195" s="3"/>
      <c r="XCU195" s="3"/>
      <c r="XCV195" s="3"/>
      <c r="XCW195" s="3"/>
      <c r="XCX195" s="3"/>
      <c r="XCY195" s="3"/>
      <c r="XCZ195" s="3"/>
      <c r="XDA195" s="3"/>
      <c r="XDB195" s="3"/>
      <c r="XDC195" s="3"/>
      <c r="XDD195" s="3"/>
      <c r="XDE195" s="3"/>
      <c r="XDF195" s="3"/>
      <c r="XDG195" s="3"/>
      <c r="XDH195" s="3"/>
      <c r="XDI195" s="3"/>
      <c r="XDJ195" s="3"/>
      <c r="XDK195" s="3"/>
      <c r="XDL195" s="3"/>
      <c r="XDM195" s="3"/>
      <c r="XDN195" s="3"/>
      <c r="XDO195" s="3"/>
      <c r="XDP195" s="3"/>
      <c r="XDQ195" s="3"/>
      <c r="XDR195" s="3"/>
      <c r="XDS195" s="3"/>
      <c r="XDT195" s="3"/>
      <c r="XDU195" s="3"/>
      <c r="XDV195" s="3"/>
      <c r="XDW195" s="3"/>
      <c r="XDX195" s="3"/>
      <c r="XDY195" s="3"/>
      <c r="XDZ195" s="3"/>
      <c r="XEA195" s="3"/>
      <c r="XEB195" s="3"/>
      <c r="XEC195" s="3"/>
      <c r="XED195" s="3"/>
      <c r="XEE195" s="3"/>
      <c r="XEF195" s="3"/>
      <c r="XEG195" s="3"/>
      <c r="XEH195" s="3"/>
      <c r="XEI195" s="3"/>
      <c r="XEJ195" s="3"/>
      <c r="XEK195" s="3"/>
      <c r="XEL195" s="3"/>
      <c r="XEM195" s="3"/>
      <c r="XEN195" s="3"/>
      <c r="XEO195" s="3"/>
      <c r="XEP195" s="3"/>
      <c r="XEQ195" s="3"/>
      <c r="XER195" s="3"/>
      <c r="XES195" s="3"/>
      <c r="XET195" s="3"/>
      <c r="XEU195" s="3"/>
      <c r="XEV195" s="3"/>
      <c r="XEW195" s="3"/>
      <c r="XEX195" s="3"/>
      <c r="XEY195" s="3"/>
    </row>
    <row r="196" spans="1:16379" ht="16.5" customHeight="1">
      <c r="A196" s="25" t="s">
        <v>190</v>
      </c>
      <c r="B196" s="23">
        <v>445</v>
      </c>
      <c r="C196" s="23">
        <v>544</v>
      </c>
      <c r="D196" s="23">
        <v>544</v>
      </c>
      <c r="E196" s="24">
        <f t="shared" si="19"/>
        <v>100</v>
      </c>
      <c r="F196" s="23">
        <v>480</v>
      </c>
      <c r="G196" s="20">
        <f>D196-F196</f>
        <v>64</v>
      </c>
      <c r="H196" s="21">
        <f t="shared" si="20"/>
        <v>13.333333333333334</v>
      </c>
      <c r="I196" s="23">
        <v>1023.14</v>
      </c>
      <c r="J196" s="20">
        <f>I196-B196</f>
        <v>578.14</v>
      </c>
      <c r="K196" s="24">
        <f t="shared" si="22"/>
        <v>129.91910112359551</v>
      </c>
      <c r="M196" s="23">
        <v>1023.14</v>
      </c>
      <c r="N196" s="23"/>
      <c r="O196" s="32">
        <f t="shared" si="18"/>
        <v>1023.14</v>
      </c>
      <c r="Q196" s="33"/>
    </row>
    <row r="197" spans="1:16379" ht="16.5" customHeight="1">
      <c r="A197" s="25" t="s">
        <v>191</v>
      </c>
      <c r="B197" s="23">
        <v>721</v>
      </c>
      <c r="C197" s="23">
        <v>801</v>
      </c>
      <c r="D197" s="23">
        <v>791</v>
      </c>
      <c r="E197" s="24">
        <f t="shared" si="19"/>
        <v>98.751560549313353</v>
      </c>
      <c r="F197" s="23">
        <v>887</v>
      </c>
      <c r="G197" s="20">
        <f>D197-F197</f>
        <v>-96</v>
      </c>
      <c r="H197" s="21">
        <f t="shared" si="20"/>
        <v>-10.822998872604284</v>
      </c>
      <c r="I197" s="23">
        <f>SUM(I198:I199)</f>
        <v>734.52</v>
      </c>
      <c r="J197" s="20">
        <f>I197-B197</f>
        <v>13.519999999999982</v>
      </c>
      <c r="K197" s="24">
        <f t="shared" si="22"/>
        <v>1.8751733703189988</v>
      </c>
      <c r="M197" s="23">
        <f>SUM(M198:M199)</f>
        <v>724.52</v>
      </c>
      <c r="N197" s="23">
        <f>SUM(N198:N199)</f>
        <v>10</v>
      </c>
      <c r="O197" s="32">
        <f t="shared" ref="O197:O236" si="23">M197+N197</f>
        <v>734.52</v>
      </c>
      <c r="Q197" s="33"/>
    </row>
    <row r="198" spans="1:16379" ht="16.5" customHeight="1">
      <c r="A198" s="25" t="s">
        <v>432</v>
      </c>
      <c r="B198" s="23"/>
      <c r="C198" s="23"/>
      <c r="D198" s="23"/>
      <c r="E198" s="24"/>
      <c r="F198" s="23"/>
      <c r="G198" s="20"/>
      <c r="H198" s="21"/>
      <c r="I198" s="23">
        <v>10</v>
      </c>
      <c r="J198" s="20"/>
      <c r="K198" s="24"/>
      <c r="M198" s="23"/>
      <c r="N198" s="23">
        <v>10</v>
      </c>
      <c r="O198" s="32">
        <f t="shared" si="23"/>
        <v>10</v>
      </c>
      <c r="Q198" s="33"/>
    </row>
    <row r="199" spans="1:16379" ht="16.5" customHeight="1">
      <c r="A199" s="25" t="s">
        <v>433</v>
      </c>
      <c r="B199" s="23"/>
      <c r="C199" s="23"/>
      <c r="D199" s="23"/>
      <c r="E199" s="24"/>
      <c r="F199" s="23"/>
      <c r="G199" s="20"/>
      <c r="H199" s="21"/>
      <c r="I199" s="23">
        <v>724.52</v>
      </c>
      <c r="J199" s="20"/>
      <c r="K199" s="24"/>
      <c r="M199" s="23">
        <v>724.52</v>
      </c>
      <c r="N199" s="23"/>
      <c r="O199" s="32">
        <f t="shared" si="23"/>
        <v>724.52</v>
      </c>
      <c r="Q199" s="33"/>
    </row>
    <row r="200" spans="1:16379" ht="16.5" customHeight="1">
      <c r="A200" s="25" t="s">
        <v>192</v>
      </c>
      <c r="B200" s="23">
        <v>5100</v>
      </c>
      <c r="C200" s="23">
        <v>3552</v>
      </c>
      <c r="D200" s="23">
        <v>3552</v>
      </c>
      <c r="E200" s="24">
        <f t="shared" si="19"/>
        <v>100</v>
      </c>
      <c r="F200" s="23">
        <v>2282</v>
      </c>
      <c r="G200" s="20">
        <f>D200-F200</f>
        <v>1270</v>
      </c>
      <c r="H200" s="21">
        <f t="shared" si="20"/>
        <v>55.652936021034179</v>
      </c>
      <c r="I200" s="23">
        <v>4200</v>
      </c>
      <c r="J200" s="20">
        <f>I200-B200</f>
        <v>-900</v>
      </c>
      <c r="K200" s="24">
        <f>J200/B200*100</f>
        <v>-17.647058823529413</v>
      </c>
      <c r="M200" s="23">
        <v>4200</v>
      </c>
      <c r="N200" s="23"/>
      <c r="O200" s="32">
        <f t="shared" si="23"/>
        <v>4200</v>
      </c>
      <c r="Q200" s="33"/>
    </row>
    <row r="201" spans="1:16379" ht="16.5" customHeight="1">
      <c r="A201" s="25" t="s">
        <v>193</v>
      </c>
      <c r="B201" s="23">
        <v>12131</v>
      </c>
      <c r="C201" s="23">
        <f>5468+300</f>
        <v>5768</v>
      </c>
      <c r="D201" s="23">
        <v>5468</v>
      </c>
      <c r="E201" s="24">
        <f t="shared" si="19"/>
        <v>94.798890429958391</v>
      </c>
      <c r="F201" s="23">
        <v>961</v>
      </c>
      <c r="G201" s="20">
        <f>D201-F201</f>
        <v>4507</v>
      </c>
      <c r="H201" s="21">
        <f t="shared" si="20"/>
        <v>468.99063475546308</v>
      </c>
      <c r="I201" s="23">
        <v>5643</v>
      </c>
      <c r="J201" s="20">
        <f>I201-B201</f>
        <v>-6488</v>
      </c>
      <c r="K201" s="24">
        <f>J201/B201*100</f>
        <v>-53.482812628802243</v>
      </c>
      <c r="M201" s="23">
        <v>5643.45</v>
      </c>
      <c r="N201" s="23"/>
      <c r="O201" s="32">
        <f t="shared" si="23"/>
        <v>5643.45</v>
      </c>
      <c r="Q201" s="33"/>
    </row>
    <row r="202" spans="1:16379" s="2" customFormat="1" ht="16.5" customHeight="1">
      <c r="A202" s="45" t="s">
        <v>194</v>
      </c>
      <c r="B202" s="20">
        <f>B203+B206+B207+B208+B211+B212+B213+B215+B216+B217</f>
        <v>2844</v>
      </c>
      <c r="C202" s="20">
        <f>C203+C206+C207+C208+C211+C212+C213+C215+C216+C217</f>
        <v>1586</v>
      </c>
      <c r="D202" s="20">
        <f>D203+D206+D207+D208+D211+D212+D213+D215+D216+D217</f>
        <v>1585</v>
      </c>
      <c r="E202" s="24">
        <f t="shared" si="19"/>
        <v>99.936948297604033</v>
      </c>
      <c r="F202" s="20">
        <f>F203+F206+F207+F208+F211+F212+F213+F215+F216+F217</f>
        <v>4113</v>
      </c>
      <c r="G202" s="20">
        <f>D202-F202</f>
        <v>-2528</v>
      </c>
      <c r="H202" s="21">
        <f t="shared" si="20"/>
        <v>-61.463651835643084</v>
      </c>
      <c r="I202" s="20">
        <f>I203+I206+I207+I208+I211+I212+I213+I215+I216+I217</f>
        <v>3556.9700000000003</v>
      </c>
      <c r="J202" s="20">
        <f>I202-B202</f>
        <v>712.97000000000025</v>
      </c>
      <c r="K202" s="24">
        <f>J202/B202*100</f>
        <v>25.069268635724342</v>
      </c>
      <c r="M202" s="20">
        <f>M203+M206+M207+M208+M211+M212+M213+M215+M216+M217</f>
        <v>3550.9700000000003</v>
      </c>
      <c r="N202" s="20">
        <f>N203+N206+N207+N208+N211+N212+N213+N215+N216+N217</f>
        <v>6</v>
      </c>
      <c r="O202" s="32">
        <f t="shared" si="23"/>
        <v>3556.9700000000003</v>
      </c>
      <c r="Q202" s="33"/>
    </row>
    <row r="203" spans="1:16379" ht="16.5" customHeight="1">
      <c r="A203" s="25" t="s">
        <v>195</v>
      </c>
      <c r="B203" s="23">
        <v>301</v>
      </c>
      <c r="C203" s="23">
        <v>358</v>
      </c>
      <c r="D203" s="23">
        <v>358</v>
      </c>
      <c r="E203" s="24">
        <f t="shared" si="19"/>
        <v>100</v>
      </c>
      <c r="F203" s="23">
        <v>364</v>
      </c>
      <c r="G203" s="20">
        <f>D203-F203</f>
        <v>-6</v>
      </c>
      <c r="H203" s="21">
        <f t="shared" si="20"/>
        <v>-1.6483516483516485</v>
      </c>
      <c r="I203" s="23">
        <f>SUM(I204:I205)</f>
        <v>319.33999999999997</v>
      </c>
      <c r="J203" s="20">
        <f>I203-B203</f>
        <v>18.339999999999975</v>
      </c>
      <c r="K203" s="24">
        <f>J203/B203*100</f>
        <v>6.0930232558139448</v>
      </c>
      <c r="M203" s="23">
        <f>SUM(M204:M205)</f>
        <v>319.33999999999997</v>
      </c>
      <c r="N203" s="23">
        <f>SUM(N204:N205)</f>
        <v>0</v>
      </c>
      <c r="O203" s="32">
        <f t="shared" si="23"/>
        <v>319.33999999999997</v>
      </c>
      <c r="Q203" s="33"/>
    </row>
    <row r="204" spans="1:16379" ht="16.5" customHeight="1">
      <c r="A204" s="25" t="s">
        <v>358</v>
      </c>
      <c r="B204" s="23"/>
      <c r="C204" s="23"/>
      <c r="D204" s="23"/>
      <c r="E204" s="24"/>
      <c r="F204" s="23"/>
      <c r="G204" s="20"/>
      <c r="H204" s="21"/>
      <c r="I204" s="23">
        <v>267.33999999999997</v>
      </c>
      <c r="J204" s="20"/>
      <c r="K204" s="24"/>
      <c r="M204" s="23">
        <v>267.33999999999997</v>
      </c>
      <c r="N204" s="23"/>
      <c r="O204" s="32">
        <f t="shared" si="23"/>
        <v>267.33999999999997</v>
      </c>
      <c r="Q204" s="33"/>
    </row>
    <row r="205" spans="1:16379" ht="16.5" customHeight="1">
      <c r="A205" s="25" t="s">
        <v>359</v>
      </c>
      <c r="B205" s="23"/>
      <c r="C205" s="23"/>
      <c r="D205" s="23"/>
      <c r="E205" s="24"/>
      <c r="F205" s="23"/>
      <c r="G205" s="20"/>
      <c r="H205" s="21"/>
      <c r="I205" s="23">
        <v>52</v>
      </c>
      <c r="J205" s="20"/>
      <c r="K205" s="24"/>
      <c r="M205" s="23">
        <v>52</v>
      </c>
      <c r="N205" s="23"/>
      <c r="O205" s="32">
        <f t="shared" si="23"/>
        <v>52</v>
      </c>
      <c r="Q205" s="33"/>
    </row>
    <row r="206" spans="1:16379" ht="16.5" customHeight="1">
      <c r="A206" s="25" t="s">
        <v>196</v>
      </c>
      <c r="B206" s="23">
        <v>10</v>
      </c>
      <c r="C206" s="23">
        <v>10</v>
      </c>
      <c r="D206" s="23">
        <v>10</v>
      </c>
      <c r="E206" s="24">
        <f t="shared" ref="E206:E234" si="24">D206/C206*100</f>
        <v>100</v>
      </c>
      <c r="F206" s="23">
        <v>7</v>
      </c>
      <c r="G206" s="20">
        <f>D206-F206</f>
        <v>3</v>
      </c>
      <c r="H206" s="21">
        <f t="shared" ref="H206:H234" si="25">G206/F206*100</f>
        <v>42.857142857142854</v>
      </c>
      <c r="I206" s="23">
        <v>10</v>
      </c>
      <c r="J206" s="20">
        <f>I206-B206</f>
        <v>0</v>
      </c>
      <c r="K206" s="24">
        <f>J206/B206*100</f>
        <v>0</v>
      </c>
      <c r="M206" s="23">
        <v>10</v>
      </c>
      <c r="N206" s="23"/>
      <c r="O206" s="32">
        <f t="shared" si="23"/>
        <v>10</v>
      </c>
      <c r="Q206" s="33"/>
    </row>
    <row r="207" spans="1:16379" ht="16.5" customHeight="1">
      <c r="A207" s="25" t="s">
        <v>197</v>
      </c>
      <c r="B207" s="23"/>
      <c r="C207" s="23">
        <v>121</v>
      </c>
      <c r="D207" s="23">
        <v>121</v>
      </c>
      <c r="E207" s="24">
        <f t="shared" si="24"/>
        <v>100</v>
      </c>
      <c r="F207" s="23">
        <v>120</v>
      </c>
      <c r="G207" s="20">
        <f>D207-F207</f>
        <v>1</v>
      </c>
      <c r="H207" s="21">
        <f t="shared" si="25"/>
        <v>0.83333333333333337</v>
      </c>
      <c r="I207" s="23"/>
      <c r="J207" s="20">
        <f>I207-B207</f>
        <v>0</v>
      </c>
      <c r="K207" s="24" t="e">
        <f>J207/B207*100</f>
        <v>#DIV/0!</v>
      </c>
      <c r="M207" s="23"/>
      <c r="N207" s="23"/>
      <c r="O207" s="32">
        <f t="shared" si="23"/>
        <v>0</v>
      </c>
      <c r="Q207" s="33"/>
    </row>
    <row r="208" spans="1:16379" ht="16.5" customHeight="1">
      <c r="A208" s="25" t="s">
        <v>198</v>
      </c>
      <c r="B208" s="23">
        <v>2060</v>
      </c>
      <c r="C208" s="23">
        <v>696</v>
      </c>
      <c r="D208" s="23">
        <v>696</v>
      </c>
      <c r="E208" s="24">
        <f t="shared" si="24"/>
        <v>100</v>
      </c>
      <c r="F208" s="23">
        <v>1108</v>
      </c>
      <c r="G208" s="20">
        <f>D208-F208</f>
        <v>-412</v>
      </c>
      <c r="H208" s="21">
        <f t="shared" si="25"/>
        <v>-37.184115523465707</v>
      </c>
      <c r="I208" s="23">
        <f>SUM(I209:I210)</f>
        <v>1887.5</v>
      </c>
      <c r="J208" s="20">
        <f>I208-B208</f>
        <v>-172.5</v>
      </c>
      <c r="K208" s="24">
        <f>J208/B208*100</f>
        <v>-8.3737864077669908</v>
      </c>
      <c r="M208" s="23">
        <f>SUM(M209:M210)</f>
        <v>1887.5</v>
      </c>
      <c r="N208" s="23">
        <f>SUM(N209:N210)</f>
        <v>0</v>
      </c>
      <c r="O208" s="32">
        <f t="shared" si="23"/>
        <v>1887.5</v>
      </c>
      <c r="Q208" s="33"/>
    </row>
    <row r="209" spans="1:16379" ht="16.5" customHeight="1">
      <c r="A209" s="25" t="s">
        <v>434</v>
      </c>
      <c r="B209" s="23"/>
      <c r="C209" s="23"/>
      <c r="D209" s="23"/>
      <c r="E209" s="24"/>
      <c r="F209" s="23"/>
      <c r="G209" s="20"/>
      <c r="H209" s="21"/>
      <c r="I209" s="23">
        <v>440</v>
      </c>
      <c r="J209" s="20"/>
      <c r="K209" s="24"/>
      <c r="M209" s="23">
        <v>440</v>
      </c>
      <c r="N209" s="23"/>
      <c r="O209" s="32">
        <f t="shared" si="23"/>
        <v>440</v>
      </c>
      <c r="Q209" s="33"/>
    </row>
    <row r="210" spans="1:16379" ht="16.5" customHeight="1">
      <c r="A210" s="25" t="s">
        <v>435</v>
      </c>
      <c r="B210" s="23"/>
      <c r="C210" s="23"/>
      <c r="D210" s="23"/>
      <c r="E210" s="24"/>
      <c r="F210" s="23"/>
      <c r="G210" s="20"/>
      <c r="H210" s="21"/>
      <c r="I210" s="23">
        <v>1447.5</v>
      </c>
      <c r="J210" s="20"/>
      <c r="K210" s="24"/>
      <c r="M210" s="23">
        <v>1447.5</v>
      </c>
      <c r="N210" s="23"/>
      <c r="O210" s="32">
        <f t="shared" si="23"/>
        <v>1447.5</v>
      </c>
      <c r="Q210" s="33"/>
    </row>
    <row r="211" spans="1:16379" ht="16.5" hidden="1" customHeight="1">
      <c r="A211" s="35" t="s">
        <v>199</v>
      </c>
      <c r="B211" s="36"/>
      <c r="C211" s="36"/>
      <c r="D211" s="36"/>
      <c r="E211" s="37" t="e">
        <f t="shared" si="24"/>
        <v>#DIV/0!</v>
      </c>
      <c r="F211" s="23"/>
      <c r="G211" s="38">
        <f>D211-F211</f>
        <v>0</v>
      </c>
      <c r="H211" s="39" t="e">
        <f t="shared" si="25"/>
        <v>#DIV/0!</v>
      </c>
      <c r="I211" s="36"/>
      <c r="J211" s="38">
        <f>I211-B211</f>
        <v>0</v>
      </c>
      <c r="K211" s="37" t="e">
        <f t="shared" ref="K211:K213" si="26">J211/B211*100</f>
        <v>#DIV/0!</v>
      </c>
      <c r="L211" s="3"/>
      <c r="M211" s="23"/>
      <c r="N211" s="23"/>
      <c r="O211" s="32">
        <f t="shared" si="23"/>
        <v>0</v>
      </c>
      <c r="P211" s="3"/>
      <c r="Q211" s="3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S211" s="3"/>
      <c r="IU211" s="3"/>
      <c r="IV211" s="3"/>
      <c r="IW211" s="3"/>
      <c r="IX211" s="3"/>
      <c r="IY211" s="3"/>
      <c r="IZ211" s="3"/>
      <c r="JA211" s="3"/>
      <c r="JB211" s="3"/>
      <c r="JG211" s="3"/>
      <c r="JH211" s="3"/>
      <c r="JI211" s="3"/>
      <c r="JJ211" s="3"/>
      <c r="JK211" s="3"/>
      <c r="JL211" s="3"/>
      <c r="JM211" s="3"/>
      <c r="JN211" s="3"/>
      <c r="JO211" s="3"/>
      <c r="JP211" s="3"/>
      <c r="JQ211" s="3"/>
      <c r="JR211" s="3"/>
      <c r="JS211" s="3"/>
      <c r="JT211" s="3"/>
      <c r="JU211" s="3"/>
      <c r="JV211" s="3"/>
      <c r="JW211" s="3"/>
      <c r="JX211" s="3"/>
      <c r="JY211" s="3"/>
      <c r="JZ211" s="3"/>
      <c r="KA211" s="3"/>
      <c r="KB211" s="3"/>
      <c r="KC211" s="3"/>
      <c r="KD211" s="3"/>
      <c r="KE211" s="3"/>
      <c r="KF211" s="3"/>
      <c r="KG211" s="3"/>
      <c r="KH211" s="3"/>
      <c r="KI211" s="3"/>
      <c r="KJ211" s="3"/>
      <c r="KK211" s="3"/>
      <c r="KL211" s="3"/>
      <c r="KM211" s="3"/>
      <c r="KN211" s="3"/>
      <c r="KO211" s="3"/>
      <c r="KP211" s="3"/>
      <c r="KQ211" s="3"/>
      <c r="KR211" s="3"/>
      <c r="KS211" s="3"/>
      <c r="KT211" s="3"/>
      <c r="KU211" s="3"/>
      <c r="KV211" s="3"/>
      <c r="KW211" s="3"/>
      <c r="KX211" s="3"/>
      <c r="KY211" s="3"/>
      <c r="KZ211" s="3"/>
      <c r="LA211" s="3"/>
      <c r="LB211" s="3"/>
      <c r="LC211" s="3"/>
      <c r="LD211" s="3"/>
      <c r="LE211" s="3"/>
      <c r="LF211" s="3"/>
      <c r="LG211" s="3"/>
      <c r="LH211" s="3"/>
      <c r="LI211" s="3"/>
      <c r="LJ211" s="3"/>
      <c r="LK211" s="3"/>
      <c r="LL211" s="3"/>
      <c r="LM211" s="3"/>
      <c r="LN211" s="3"/>
      <c r="LO211" s="3"/>
      <c r="LP211" s="3"/>
      <c r="LQ211" s="3"/>
      <c r="LR211" s="3"/>
      <c r="LS211" s="3"/>
      <c r="LT211" s="3"/>
      <c r="LU211" s="3"/>
      <c r="LV211" s="3"/>
      <c r="LW211" s="3"/>
      <c r="LX211" s="3"/>
      <c r="LY211" s="3"/>
      <c r="LZ211" s="3"/>
      <c r="MA211" s="3"/>
      <c r="MB211" s="3"/>
      <c r="MC211" s="3"/>
      <c r="MD211" s="3"/>
      <c r="ME211" s="3"/>
      <c r="MF211" s="3"/>
      <c r="MG211" s="3"/>
      <c r="MH211" s="3"/>
      <c r="MI211" s="3"/>
      <c r="MJ211" s="3"/>
      <c r="MK211" s="3"/>
      <c r="ML211" s="3"/>
      <c r="MM211" s="3"/>
      <c r="MN211" s="3"/>
      <c r="MO211" s="3"/>
      <c r="MP211" s="3"/>
      <c r="MQ211" s="3"/>
      <c r="MR211" s="3"/>
      <c r="MS211" s="3"/>
      <c r="MT211" s="3"/>
      <c r="MU211" s="3"/>
      <c r="MV211" s="3"/>
      <c r="MW211" s="3"/>
      <c r="MX211" s="3"/>
      <c r="MY211" s="3"/>
      <c r="MZ211" s="3"/>
      <c r="NA211" s="3"/>
      <c r="NB211" s="3"/>
      <c r="NC211" s="3"/>
      <c r="ND211" s="3"/>
      <c r="NE211" s="3"/>
      <c r="NF211" s="3"/>
      <c r="NG211" s="3"/>
      <c r="NH211" s="3"/>
      <c r="NI211" s="3"/>
      <c r="NJ211" s="3"/>
      <c r="NK211" s="3"/>
      <c r="NL211" s="3"/>
      <c r="NM211" s="3"/>
      <c r="NN211" s="3"/>
      <c r="NO211" s="3"/>
      <c r="NP211" s="3"/>
      <c r="NQ211" s="3"/>
      <c r="NR211" s="3"/>
      <c r="NS211" s="3"/>
      <c r="NT211" s="3"/>
      <c r="NU211" s="3"/>
      <c r="NV211" s="3"/>
      <c r="NW211" s="3"/>
      <c r="NX211" s="3"/>
      <c r="NY211" s="3"/>
      <c r="NZ211" s="3"/>
      <c r="OA211" s="3"/>
      <c r="OB211" s="3"/>
      <c r="OC211" s="3"/>
      <c r="OD211" s="3"/>
      <c r="OE211" s="3"/>
      <c r="OF211" s="3"/>
      <c r="OG211" s="3"/>
      <c r="OH211" s="3"/>
      <c r="OI211" s="3"/>
      <c r="OJ211" s="3"/>
      <c r="OK211" s="3"/>
      <c r="OL211" s="3"/>
      <c r="OM211" s="3"/>
      <c r="ON211" s="3"/>
      <c r="OO211" s="3"/>
      <c r="OP211" s="3"/>
      <c r="OQ211" s="3"/>
      <c r="OR211" s="3"/>
      <c r="OS211" s="3"/>
      <c r="OT211" s="3"/>
      <c r="OU211" s="3"/>
      <c r="OV211" s="3"/>
      <c r="OW211" s="3"/>
      <c r="OX211" s="3"/>
      <c r="OY211" s="3"/>
      <c r="OZ211" s="3"/>
      <c r="PA211" s="3"/>
      <c r="PB211" s="3"/>
      <c r="PC211" s="3"/>
      <c r="PD211" s="3"/>
      <c r="PE211" s="3"/>
      <c r="PF211" s="3"/>
      <c r="PG211" s="3"/>
      <c r="PH211" s="3"/>
      <c r="PI211" s="3"/>
      <c r="PJ211" s="3"/>
      <c r="PK211" s="3"/>
      <c r="PL211" s="3"/>
      <c r="PM211" s="3"/>
      <c r="PN211" s="3"/>
      <c r="PO211" s="3"/>
      <c r="PP211" s="3"/>
      <c r="PQ211" s="3"/>
      <c r="PR211" s="3"/>
      <c r="PS211" s="3"/>
      <c r="PT211" s="3"/>
      <c r="PU211" s="3"/>
      <c r="PV211" s="3"/>
      <c r="PW211" s="3"/>
      <c r="PX211" s="3"/>
      <c r="PY211" s="3"/>
      <c r="PZ211" s="3"/>
      <c r="QA211" s="3"/>
      <c r="QB211" s="3"/>
      <c r="QC211" s="3"/>
      <c r="QD211" s="3"/>
      <c r="QE211" s="3"/>
      <c r="QF211" s="3"/>
      <c r="QG211" s="3"/>
      <c r="QH211" s="3"/>
      <c r="QI211" s="3"/>
      <c r="QJ211" s="3"/>
      <c r="QK211" s="3"/>
      <c r="QL211" s="3"/>
      <c r="QM211" s="3"/>
      <c r="QN211" s="3"/>
      <c r="QO211" s="3"/>
      <c r="QP211" s="3"/>
      <c r="QQ211" s="3"/>
      <c r="QR211" s="3"/>
      <c r="QS211" s="3"/>
      <c r="QT211" s="3"/>
      <c r="QU211" s="3"/>
      <c r="QV211" s="3"/>
      <c r="QW211" s="3"/>
      <c r="QX211" s="3"/>
      <c r="QY211" s="3"/>
      <c r="QZ211" s="3"/>
      <c r="RA211" s="3"/>
      <c r="RB211" s="3"/>
      <c r="RC211" s="3"/>
      <c r="RD211" s="3"/>
      <c r="RE211" s="3"/>
      <c r="RF211" s="3"/>
      <c r="RG211" s="3"/>
      <c r="RH211" s="3"/>
      <c r="RI211" s="3"/>
      <c r="RJ211" s="3"/>
      <c r="RK211" s="3"/>
      <c r="RL211" s="3"/>
      <c r="RM211" s="3"/>
      <c r="RN211" s="3"/>
      <c r="RO211" s="3"/>
      <c r="RP211" s="3"/>
      <c r="RQ211" s="3"/>
      <c r="RR211" s="3"/>
      <c r="RS211" s="3"/>
      <c r="RT211" s="3"/>
      <c r="RU211" s="3"/>
      <c r="RV211" s="3"/>
      <c r="RW211" s="3"/>
      <c r="RX211" s="3"/>
      <c r="RY211" s="3"/>
      <c r="RZ211" s="3"/>
      <c r="SA211" s="3"/>
      <c r="SB211" s="3"/>
      <c r="SC211" s="3"/>
      <c r="SD211" s="3"/>
      <c r="SE211" s="3"/>
      <c r="SF211" s="3"/>
      <c r="SG211" s="3"/>
      <c r="SH211" s="3"/>
      <c r="SI211" s="3"/>
      <c r="SJ211" s="3"/>
      <c r="SK211" s="3"/>
      <c r="SL211" s="3"/>
      <c r="SM211" s="3"/>
      <c r="SO211" s="3"/>
      <c r="SQ211" s="3"/>
      <c r="SR211" s="3"/>
      <c r="SS211" s="3"/>
      <c r="ST211" s="3"/>
      <c r="SU211" s="3"/>
      <c r="SV211" s="3"/>
      <c r="SW211" s="3"/>
      <c r="SX211" s="3"/>
      <c r="TC211" s="3"/>
      <c r="TD211" s="3"/>
      <c r="TE211" s="3"/>
      <c r="TF211" s="3"/>
      <c r="TG211" s="3"/>
      <c r="TH211" s="3"/>
      <c r="TI211" s="3"/>
      <c r="TJ211" s="3"/>
      <c r="TK211" s="3"/>
      <c r="TL211" s="3"/>
      <c r="TM211" s="3"/>
      <c r="TN211" s="3"/>
      <c r="TO211" s="3"/>
      <c r="TP211" s="3"/>
      <c r="TQ211" s="3"/>
      <c r="TR211" s="3"/>
      <c r="TS211" s="3"/>
      <c r="TT211" s="3"/>
      <c r="TU211" s="3"/>
      <c r="TV211" s="3"/>
      <c r="TW211" s="3"/>
      <c r="TX211" s="3"/>
      <c r="TY211" s="3"/>
      <c r="TZ211" s="3"/>
      <c r="UA211" s="3"/>
      <c r="UB211" s="3"/>
      <c r="UC211" s="3"/>
      <c r="UD211" s="3"/>
      <c r="UE211" s="3"/>
      <c r="UF211" s="3"/>
      <c r="UG211" s="3"/>
      <c r="UH211" s="3"/>
      <c r="UI211" s="3"/>
      <c r="UJ211" s="3"/>
      <c r="UK211" s="3"/>
      <c r="UL211" s="3"/>
      <c r="UM211" s="3"/>
      <c r="UN211" s="3"/>
      <c r="UO211" s="3"/>
      <c r="UP211" s="3"/>
      <c r="UQ211" s="3"/>
      <c r="UR211" s="3"/>
      <c r="US211" s="3"/>
      <c r="UT211" s="3"/>
      <c r="UU211" s="3"/>
      <c r="UV211" s="3"/>
      <c r="UW211" s="3"/>
      <c r="UX211" s="3"/>
      <c r="UY211" s="3"/>
      <c r="UZ211" s="3"/>
      <c r="VA211" s="3"/>
      <c r="VB211" s="3"/>
      <c r="VC211" s="3"/>
      <c r="VD211" s="3"/>
      <c r="VE211" s="3"/>
      <c r="VF211" s="3"/>
      <c r="VG211" s="3"/>
      <c r="VH211" s="3"/>
      <c r="VI211" s="3"/>
      <c r="VJ211" s="3"/>
      <c r="VK211" s="3"/>
      <c r="VL211" s="3"/>
      <c r="VM211" s="3"/>
      <c r="VN211" s="3"/>
      <c r="VO211" s="3"/>
      <c r="VP211" s="3"/>
      <c r="VQ211" s="3"/>
      <c r="VR211" s="3"/>
      <c r="VS211" s="3"/>
      <c r="VT211" s="3"/>
      <c r="VU211" s="3"/>
      <c r="VV211" s="3"/>
      <c r="VW211" s="3"/>
      <c r="VX211" s="3"/>
      <c r="VY211" s="3"/>
      <c r="VZ211" s="3"/>
      <c r="WA211" s="3"/>
      <c r="WB211" s="3"/>
      <c r="WC211" s="3"/>
      <c r="WD211" s="3"/>
      <c r="WE211" s="3"/>
      <c r="WF211" s="3"/>
      <c r="WG211" s="3"/>
      <c r="WH211" s="3"/>
      <c r="WI211" s="3"/>
      <c r="WJ211" s="3"/>
      <c r="WK211" s="3"/>
      <c r="WL211" s="3"/>
      <c r="WM211" s="3"/>
      <c r="WN211" s="3"/>
      <c r="WO211" s="3"/>
      <c r="WP211" s="3"/>
      <c r="WQ211" s="3"/>
      <c r="WR211" s="3"/>
      <c r="WS211" s="3"/>
      <c r="WT211" s="3"/>
      <c r="WU211" s="3"/>
      <c r="WV211" s="3"/>
      <c r="WW211" s="3"/>
      <c r="WX211" s="3"/>
      <c r="WY211" s="3"/>
      <c r="WZ211" s="3"/>
      <c r="XA211" s="3"/>
      <c r="XB211" s="3"/>
      <c r="XC211" s="3"/>
      <c r="XD211" s="3"/>
      <c r="XE211" s="3"/>
      <c r="XF211" s="3"/>
      <c r="XG211" s="3"/>
      <c r="XH211" s="3"/>
      <c r="XI211" s="3"/>
      <c r="XJ211" s="3"/>
      <c r="XK211" s="3"/>
      <c r="XL211" s="3"/>
      <c r="XM211" s="3"/>
      <c r="XN211" s="3"/>
      <c r="XO211" s="3"/>
      <c r="XP211" s="3"/>
      <c r="XQ211" s="3"/>
      <c r="XR211" s="3"/>
      <c r="XS211" s="3"/>
      <c r="XT211" s="3"/>
      <c r="XU211" s="3"/>
      <c r="XV211" s="3"/>
      <c r="XW211" s="3"/>
      <c r="XX211" s="3"/>
      <c r="XY211" s="3"/>
      <c r="XZ211" s="3"/>
      <c r="YA211" s="3"/>
      <c r="YB211" s="3"/>
      <c r="YC211" s="3"/>
      <c r="YD211" s="3"/>
      <c r="YE211" s="3"/>
      <c r="YF211" s="3"/>
      <c r="YG211" s="3"/>
      <c r="YH211" s="3"/>
      <c r="YI211" s="3"/>
      <c r="YJ211" s="3"/>
      <c r="YK211" s="3"/>
      <c r="YL211" s="3"/>
      <c r="YM211" s="3"/>
      <c r="YN211" s="3"/>
      <c r="YO211" s="3"/>
      <c r="YP211" s="3"/>
      <c r="YQ211" s="3"/>
      <c r="YR211" s="3"/>
      <c r="YS211" s="3"/>
      <c r="YT211" s="3"/>
      <c r="YU211" s="3"/>
      <c r="YV211" s="3"/>
      <c r="YW211" s="3"/>
      <c r="YX211" s="3"/>
      <c r="YY211" s="3"/>
      <c r="YZ211" s="3"/>
      <c r="ZA211" s="3"/>
      <c r="ZB211" s="3"/>
      <c r="ZC211" s="3"/>
      <c r="ZD211" s="3"/>
      <c r="ZE211" s="3"/>
      <c r="ZF211" s="3"/>
      <c r="ZG211" s="3"/>
      <c r="ZH211" s="3"/>
      <c r="ZI211" s="3"/>
      <c r="ZJ211" s="3"/>
      <c r="ZK211" s="3"/>
      <c r="ZL211" s="3"/>
      <c r="ZM211" s="3"/>
      <c r="ZN211" s="3"/>
      <c r="ZO211" s="3"/>
      <c r="ZP211" s="3"/>
      <c r="ZQ211" s="3"/>
      <c r="ZR211" s="3"/>
      <c r="ZS211" s="3"/>
      <c r="ZT211" s="3"/>
      <c r="ZU211" s="3"/>
      <c r="ZV211" s="3"/>
      <c r="ZW211" s="3"/>
      <c r="ZX211" s="3"/>
      <c r="ZY211" s="3"/>
      <c r="ZZ211" s="3"/>
      <c r="AAA211" s="3"/>
      <c r="AAB211" s="3"/>
      <c r="AAC211" s="3"/>
      <c r="AAD211" s="3"/>
      <c r="AAE211" s="3"/>
      <c r="AAF211" s="3"/>
      <c r="AAG211" s="3"/>
      <c r="AAH211" s="3"/>
      <c r="AAI211" s="3"/>
      <c r="AAJ211" s="3"/>
      <c r="AAK211" s="3"/>
      <c r="AAL211" s="3"/>
      <c r="AAM211" s="3"/>
      <c r="AAN211" s="3"/>
      <c r="AAO211" s="3"/>
      <c r="AAP211" s="3"/>
      <c r="AAQ211" s="3"/>
      <c r="AAR211" s="3"/>
      <c r="AAS211" s="3"/>
      <c r="AAT211" s="3"/>
      <c r="AAU211" s="3"/>
      <c r="AAV211" s="3"/>
      <c r="AAW211" s="3"/>
      <c r="AAX211" s="3"/>
      <c r="AAY211" s="3"/>
      <c r="AAZ211" s="3"/>
      <c r="ABA211" s="3"/>
      <c r="ABB211" s="3"/>
      <c r="ABC211" s="3"/>
      <c r="ABD211" s="3"/>
      <c r="ABE211" s="3"/>
      <c r="ABF211" s="3"/>
      <c r="ABG211" s="3"/>
      <c r="ABH211" s="3"/>
      <c r="ABI211" s="3"/>
      <c r="ABJ211" s="3"/>
      <c r="ABK211" s="3"/>
      <c r="ABL211" s="3"/>
      <c r="ABM211" s="3"/>
      <c r="ABN211" s="3"/>
      <c r="ABO211" s="3"/>
      <c r="ABP211" s="3"/>
      <c r="ABQ211" s="3"/>
      <c r="ABR211" s="3"/>
      <c r="ABS211" s="3"/>
      <c r="ABT211" s="3"/>
      <c r="ABU211" s="3"/>
      <c r="ABV211" s="3"/>
      <c r="ABW211" s="3"/>
      <c r="ABX211" s="3"/>
      <c r="ABY211" s="3"/>
      <c r="ABZ211" s="3"/>
      <c r="ACA211" s="3"/>
      <c r="ACB211" s="3"/>
      <c r="ACC211" s="3"/>
      <c r="ACD211" s="3"/>
      <c r="ACE211" s="3"/>
      <c r="ACF211" s="3"/>
      <c r="ACG211" s="3"/>
      <c r="ACH211" s="3"/>
      <c r="ACI211" s="3"/>
      <c r="ACK211" s="3"/>
      <c r="ACM211" s="3"/>
      <c r="ACN211" s="3"/>
      <c r="ACO211" s="3"/>
      <c r="ACP211" s="3"/>
      <c r="ACQ211" s="3"/>
      <c r="ACR211" s="3"/>
      <c r="ACS211" s="3"/>
      <c r="ACT211" s="3"/>
      <c r="ACY211" s="3"/>
      <c r="ACZ211" s="3"/>
      <c r="ADA211" s="3"/>
      <c r="ADB211" s="3"/>
      <c r="ADC211" s="3"/>
      <c r="ADD211" s="3"/>
      <c r="ADE211" s="3"/>
      <c r="ADF211" s="3"/>
      <c r="ADG211" s="3"/>
      <c r="ADH211" s="3"/>
      <c r="ADI211" s="3"/>
      <c r="ADJ211" s="3"/>
      <c r="ADK211" s="3"/>
      <c r="ADL211" s="3"/>
      <c r="ADM211" s="3"/>
      <c r="ADN211" s="3"/>
      <c r="ADO211" s="3"/>
      <c r="ADP211" s="3"/>
      <c r="ADQ211" s="3"/>
      <c r="ADR211" s="3"/>
      <c r="ADS211" s="3"/>
      <c r="ADT211" s="3"/>
      <c r="ADU211" s="3"/>
      <c r="ADV211" s="3"/>
      <c r="ADW211" s="3"/>
      <c r="ADX211" s="3"/>
      <c r="ADY211" s="3"/>
      <c r="ADZ211" s="3"/>
      <c r="AEA211" s="3"/>
      <c r="AEB211" s="3"/>
      <c r="AEC211" s="3"/>
      <c r="AED211" s="3"/>
      <c r="AEE211" s="3"/>
      <c r="AEF211" s="3"/>
      <c r="AEG211" s="3"/>
      <c r="AEH211" s="3"/>
      <c r="AEI211" s="3"/>
      <c r="AEJ211" s="3"/>
      <c r="AEK211" s="3"/>
      <c r="AEL211" s="3"/>
      <c r="AEM211" s="3"/>
      <c r="AEN211" s="3"/>
      <c r="AEO211" s="3"/>
      <c r="AEP211" s="3"/>
      <c r="AEQ211" s="3"/>
      <c r="AER211" s="3"/>
      <c r="AES211" s="3"/>
      <c r="AET211" s="3"/>
      <c r="AEU211" s="3"/>
      <c r="AEV211" s="3"/>
      <c r="AEW211" s="3"/>
      <c r="AEX211" s="3"/>
      <c r="AEY211" s="3"/>
      <c r="AEZ211" s="3"/>
      <c r="AFA211" s="3"/>
      <c r="AFB211" s="3"/>
      <c r="AFC211" s="3"/>
      <c r="AFD211" s="3"/>
      <c r="AFE211" s="3"/>
      <c r="AFF211" s="3"/>
      <c r="AFG211" s="3"/>
      <c r="AFH211" s="3"/>
      <c r="AFI211" s="3"/>
      <c r="AFJ211" s="3"/>
      <c r="AFK211" s="3"/>
      <c r="AFL211" s="3"/>
      <c r="AFM211" s="3"/>
      <c r="AFN211" s="3"/>
      <c r="AFO211" s="3"/>
      <c r="AFP211" s="3"/>
      <c r="AFQ211" s="3"/>
      <c r="AFR211" s="3"/>
      <c r="AFS211" s="3"/>
      <c r="AFT211" s="3"/>
      <c r="AFU211" s="3"/>
      <c r="AFV211" s="3"/>
      <c r="AFW211" s="3"/>
      <c r="AFX211" s="3"/>
      <c r="AFY211" s="3"/>
      <c r="AFZ211" s="3"/>
      <c r="AGA211" s="3"/>
      <c r="AGB211" s="3"/>
      <c r="AGC211" s="3"/>
      <c r="AGD211" s="3"/>
      <c r="AGE211" s="3"/>
      <c r="AGF211" s="3"/>
      <c r="AGG211" s="3"/>
      <c r="AGH211" s="3"/>
      <c r="AGI211" s="3"/>
      <c r="AGJ211" s="3"/>
      <c r="AGK211" s="3"/>
      <c r="AGL211" s="3"/>
      <c r="AGM211" s="3"/>
      <c r="AGN211" s="3"/>
      <c r="AGO211" s="3"/>
      <c r="AGP211" s="3"/>
      <c r="AGQ211" s="3"/>
      <c r="AGR211" s="3"/>
      <c r="AGS211" s="3"/>
      <c r="AGT211" s="3"/>
      <c r="AGU211" s="3"/>
      <c r="AGV211" s="3"/>
      <c r="AGW211" s="3"/>
      <c r="AGX211" s="3"/>
      <c r="AGY211" s="3"/>
      <c r="AGZ211" s="3"/>
      <c r="AHA211" s="3"/>
      <c r="AHB211" s="3"/>
      <c r="AHC211" s="3"/>
      <c r="AHD211" s="3"/>
      <c r="AHE211" s="3"/>
      <c r="AHF211" s="3"/>
      <c r="AHG211" s="3"/>
      <c r="AHH211" s="3"/>
      <c r="AHI211" s="3"/>
      <c r="AHJ211" s="3"/>
      <c r="AHK211" s="3"/>
      <c r="AHL211" s="3"/>
      <c r="AHM211" s="3"/>
      <c r="AHN211" s="3"/>
      <c r="AHO211" s="3"/>
      <c r="AHP211" s="3"/>
      <c r="AHQ211" s="3"/>
      <c r="AHR211" s="3"/>
      <c r="AHS211" s="3"/>
      <c r="AHT211" s="3"/>
      <c r="AHU211" s="3"/>
      <c r="AHV211" s="3"/>
      <c r="AHW211" s="3"/>
      <c r="AHX211" s="3"/>
      <c r="AHY211" s="3"/>
      <c r="AHZ211" s="3"/>
      <c r="AIA211" s="3"/>
      <c r="AIB211" s="3"/>
      <c r="AIC211" s="3"/>
      <c r="AID211" s="3"/>
      <c r="AIE211" s="3"/>
      <c r="AIF211" s="3"/>
      <c r="AIG211" s="3"/>
      <c r="AIH211" s="3"/>
      <c r="AII211" s="3"/>
      <c r="AIJ211" s="3"/>
      <c r="AIK211" s="3"/>
      <c r="AIL211" s="3"/>
      <c r="AIM211" s="3"/>
      <c r="AIN211" s="3"/>
      <c r="AIO211" s="3"/>
      <c r="AIP211" s="3"/>
      <c r="AIQ211" s="3"/>
      <c r="AIR211" s="3"/>
      <c r="AIS211" s="3"/>
      <c r="AIT211" s="3"/>
      <c r="AIU211" s="3"/>
      <c r="AIV211" s="3"/>
      <c r="AIW211" s="3"/>
      <c r="AIX211" s="3"/>
      <c r="AIY211" s="3"/>
      <c r="AIZ211" s="3"/>
      <c r="AJA211" s="3"/>
      <c r="AJB211" s="3"/>
      <c r="AJC211" s="3"/>
      <c r="AJD211" s="3"/>
      <c r="AJE211" s="3"/>
      <c r="AJF211" s="3"/>
      <c r="AJG211" s="3"/>
      <c r="AJH211" s="3"/>
      <c r="AJI211" s="3"/>
      <c r="AJJ211" s="3"/>
      <c r="AJK211" s="3"/>
      <c r="AJL211" s="3"/>
      <c r="AJM211" s="3"/>
      <c r="AJN211" s="3"/>
      <c r="AJO211" s="3"/>
      <c r="AJP211" s="3"/>
      <c r="AJQ211" s="3"/>
      <c r="AJR211" s="3"/>
      <c r="AJS211" s="3"/>
      <c r="AJT211" s="3"/>
      <c r="AJU211" s="3"/>
      <c r="AJV211" s="3"/>
      <c r="AJW211" s="3"/>
      <c r="AJX211" s="3"/>
      <c r="AJY211" s="3"/>
      <c r="AJZ211" s="3"/>
      <c r="AKA211" s="3"/>
      <c r="AKB211" s="3"/>
      <c r="AKC211" s="3"/>
      <c r="AKD211" s="3"/>
      <c r="AKE211" s="3"/>
      <c r="AKF211" s="3"/>
      <c r="AKG211" s="3"/>
      <c r="AKH211" s="3"/>
      <c r="AKI211" s="3"/>
      <c r="AKJ211" s="3"/>
      <c r="AKK211" s="3"/>
      <c r="AKL211" s="3"/>
      <c r="AKM211" s="3"/>
      <c r="AKN211" s="3"/>
      <c r="AKO211" s="3"/>
      <c r="AKP211" s="3"/>
      <c r="AKQ211" s="3"/>
      <c r="AKR211" s="3"/>
      <c r="AKS211" s="3"/>
      <c r="AKT211" s="3"/>
      <c r="AKU211" s="3"/>
      <c r="AKV211" s="3"/>
      <c r="AKW211" s="3"/>
      <c r="AKX211" s="3"/>
      <c r="AKY211" s="3"/>
      <c r="AKZ211" s="3"/>
      <c r="ALA211" s="3"/>
      <c r="ALB211" s="3"/>
      <c r="ALC211" s="3"/>
      <c r="ALD211" s="3"/>
      <c r="ALE211" s="3"/>
      <c r="ALF211" s="3"/>
      <c r="ALG211" s="3"/>
      <c r="ALH211" s="3"/>
      <c r="ALI211" s="3"/>
      <c r="ALJ211" s="3"/>
      <c r="ALK211" s="3"/>
      <c r="ALL211" s="3"/>
      <c r="ALM211" s="3"/>
      <c r="ALN211" s="3"/>
      <c r="ALO211" s="3"/>
      <c r="ALP211" s="3"/>
      <c r="ALQ211" s="3"/>
      <c r="ALR211" s="3"/>
      <c r="ALS211" s="3"/>
      <c r="ALT211" s="3"/>
      <c r="ALU211" s="3"/>
      <c r="ALV211" s="3"/>
      <c r="ALW211" s="3"/>
      <c r="ALX211" s="3"/>
      <c r="ALY211" s="3"/>
      <c r="ALZ211" s="3"/>
      <c r="AMA211" s="3"/>
      <c r="AMB211" s="3"/>
      <c r="AMC211" s="3"/>
      <c r="AMD211" s="3"/>
      <c r="AME211" s="3"/>
      <c r="AMG211" s="3"/>
      <c r="AMI211" s="3"/>
      <c r="AMJ211" s="3"/>
      <c r="AMK211" s="3"/>
      <c r="AML211" s="3"/>
      <c r="AMM211" s="3"/>
      <c r="AMN211" s="3"/>
      <c r="AMO211" s="3"/>
      <c r="AMP211" s="3"/>
      <c r="AMU211" s="3"/>
      <c r="AMV211" s="3"/>
      <c r="AMW211" s="3"/>
      <c r="AMX211" s="3"/>
      <c r="AMY211" s="3"/>
      <c r="AMZ211" s="3"/>
      <c r="ANA211" s="3"/>
      <c r="ANB211" s="3"/>
      <c r="ANC211" s="3"/>
      <c r="AND211" s="3"/>
      <c r="ANE211" s="3"/>
      <c r="ANF211" s="3"/>
      <c r="ANG211" s="3"/>
      <c r="ANH211" s="3"/>
      <c r="ANI211" s="3"/>
      <c r="ANJ211" s="3"/>
      <c r="ANK211" s="3"/>
      <c r="ANL211" s="3"/>
      <c r="ANM211" s="3"/>
      <c r="ANN211" s="3"/>
      <c r="ANO211" s="3"/>
      <c r="ANP211" s="3"/>
      <c r="ANQ211" s="3"/>
      <c r="ANR211" s="3"/>
      <c r="ANS211" s="3"/>
      <c r="ANT211" s="3"/>
      <c r="ANU211" s="3"/>
      <c r="ANV211" s="3"/>
      <c r="ANW211" s="3"/>
      <c r="ANX211" s="3"/>
      <c r="ANY211" s="3"/>
      <c r="ANZ211" s="3"/>
      <c r="AOA211" s="3"/>
      <c r="AOB211" s="3"/>
      <c r="AOC211" s="3"/>
      <c r="AOD211" s="3"/>
      <c r="AOE211" s="3"/>
      <c r="AOF211" s="3"/>
      <c r="AOG211" s="3"/>
      <c r="AOH211" s="3"/>
      <c r="AOI211" s="3"/>
      <c r="AOJ211" s="3"/>
      <c r="AOK211" s="3"/>
      <c r="AOL211" s="3"/>
      <c r="AOM211" s="3"/>
      <c r="AON211" s="3"/>
      <c r="AOO211" s="3"/>
      <c r="AOP211" s="3"/>
      <c r="AOQ211" s="3"/>
      <c r="AOR211" s="3"/>
      <c r="AOS211" s="3"/>
      <c r="AOT211" s="3"/>
      <c r="AOU211" s="3"/>
      <c r="AOV211" s="3"/>
      <c r="AOW211" s="3"/>
      <c r="AOX211" s="3"/>
      <c r="AOY211" s="3"/>
      <c r="AOZ211" s="3"/>
      <c r="APA211" s="3"/>
      <c r="APB211" s="3"/>
      <c r="APC211" s="3"/>
      <c r="APD211" s="3"/>
      <c r="APE211" s="3"/>
      <c r="APF211" s="3"/>
      <c r="APG211" s="3"/>
      <c r="APH211" s="3"/>
      <c r="API211" s="3"/>
      <c r="APJ211" s="3"/>
      <c r="APK211" s="3"/>
      <c r="APL211" s="3"/>
      <c r="APM211" s="3"/>
      <c r="APN211" s="3"/>
      <c r="APO211" s="3"/>
      <c r="APP211" s="3"/>
      <c r="APQ211" s="3"/>
      <c r="APR211" s="3"/>
      <c r="APS211" s="3"/>
      <c r="APT211" s="3"/>
      <c r="APU211" s="3"/>
      <c r="APV211" s="3"/>
      <c r="APW211" s="3"/>
      <c r="APX211" s="3"/>
      <c r="APY211" s="3"/>
      <c r="APZ211" s="3"/>
      <c r="AQA211" s="3"/>
      <c r="AQB211" s="3"/>
      <c r="AQC211" s="3"/>
      <c r="AQD211" s="3"/>
      <c r="AQE211" s="3"/>
      <c r="AQF211" s="3"/>
      <c r="AQG211" s="3"/>
      <c r="AQH211" s="3"/>
      <c r="AQI211" s="3"/>
      <c r="AQJ211" s="3"/>
      <c r="AQK211" s="3"/>
      <c r="AQL211" s="3"/>
      <c r="AQM211" s="3"/>
      <c r="AQN211" s="3"/>
      <c r="AQO211" s="3"/>
      <c r="AQP211" s="3"/>
      <c r="AQQ211" s="3"/>
      <c r="AQR211" s="3"/>
      <c r="AQS211" s="3"/>
      <c r="AQT211" s="3"/>
      <c r="AQU211" s="3"/>
      <c r="AQV211" s="3"/>
      <c r="AQW211" s="3"/>
      <c r="AQX211" s="3"/>
      <c r="AQY211" s="3"/>
      <c r="AQZ211" s="3"/>
      <c r="ARA211" s="3"/>
      <c r="ARB211" s="3"/>
      <c r="ARC211" s="3"/>
      <c r="ARD211" s="3"/>
      <c r="ARE211" s="3"/>
      <c r="ARF211" s="3"/>
      <c r="ARG211" s="3"/>
      <c r="ARH211" s="3"/>
      <c r="ARI211" s="3"/>
      <c r="ARJ211" s="3"/>
      <c r="ARK211" s="3"/>
      <c r="ARL211" s="3"/>
      <c r="ARM211" s="3"/>
      <c r="ARN211" s="3"/>
      <c r="ARO211" s="3"/>
      <c r="ARP211" s="3"/>
      <c r="ARQ211" s="3"/>
      <c r="ARR211" s="3"/>
      <c r="ARS211" s="3"/>
      <c r="ART211" s="3"/>
      <c r="ARU211" s="3"/>
      <c r="ARV211" s="3"/>
      <c r="ARW211" s="3"/>
      <c r="ARX211" s="3"/>
      <c r="ARY211" s="3"/>
      <c r="ARZ211" s="3"/>
      <c r="ASA211" s="3"/>
      <c r="ASB211" s="3"/>
      <c r="ASC211" s="3"/>
      <c r="ASD211" s="3"/>
      <c r="ASE211" s="3"/>
      <c r="ASF211" s="3"/>
      <c r="ASG211" s="3"/>
      <c r="ASH211" s="3"/>
      <c r="ASI211" s="3"/>
      <c r="ASJ211" s="3"/>
      <c r="ASK211" s="3"/>
      <c r="ASL211" s="3"/>
      <c r="ASM211" s="3"/>
      <c r="ASN211" s="3"/>
      <c r="ASO211" s="3"/>
      <c r="ASP211" s="3"/>
      <c r="ASQ211" s="3"/>
      <c r="ASR211" s="3"/>
      <c r="ASS211" s="3"/>
      <c r="AST211" s="3"/>
      <c r="ASU211" s="3"/>
      <c r="ASV211" s="3"/>
      <c r="ASW211" s="3"/>
      <c r="ASX211" s="3"/>
      <c r="ASY211" s="3"/>
      <c r="ASZ211" s="3"/>
      <c r="ATA211" s="3"/>
      <c r="ATB211" s="3"/>
      <c r="ATC211" s="3"/>
      <c r="ATD211" s="3"/>
      <c r="ATE211" s="3"/>
      <c r="ATF211" s="3"/>
      <c r="ATG211" s="3"/>
      <c r="ATH211" s="3"/>
      <c r="ATI211" s="3"/>
      <c r="ATJ211" s="3"/>
      <c r="ATK211" s="3"/>
      <c r="ATL211" s="3"/>
      <c r="ATM211" s="3"/>
      <c r="ATN211" s="3"/>
      <c r="ATO211" s="3"/>
      <c r="ATP211" s="3"/>
      <c r="ATQ211" s="3"/>
      <c r="ATR211" s="3"/>
      <c r="ATS211" s="3"/>
      <c r="ATT211" s="3"/>
      <c r="ATU211" s="3"/>
      <c r="ATV211" s="3"/>
      <c r="ATW211" s="3"/>
      <c r="ATX211" s="3"/>
      <c r="ATY211" s="3"/>
      <c r="ATZ211" s="3"/>
      <c r="AUA211" s="3"/>
      <c r="AUB211" s="3"/>
      <c r="AUC211" s="3"/>
      <c r="AUD211" s="3"/>
      <c r="AUE211" s="3"/>
      <c r="AUF211" s="3"/>
      <c r="AUG211" s="3"/>
      <c r="AUH211" s="3"/>
      <c r="AUI211" s="3"/>
      <c r="AUJ211" s="3"/>
      <c r="AUK211" s="3"/>
      <c r="AUL211" s="3"/>
      <c r="AUM211" s="3"/>
      <c r="AUN211" s="3"/>
      <c r="AUO211" s="3"/>
      <c r="AUP211" s="3"/>
      <c r="AUQ211" s="3"/>
      <c r="AUR211" s="3"/>
      <c r="AUS211" s="3"/>
      <c r="AUT211" s="3"/>
      <c r="AUU211" s="3"/>
      <c r="AUV211" s="3"/>
      <c r="AUW211" s="3"/>
      <c r="AUX211" s="3"/>
      <c r="AUY211" s="3"/>
      <c r="AUZ211" s="3"/>
      <c r="AVA211" s="3"/>
      <c r="AVB211" s="3"/>
      <c r="AVC211" s="3"/>
      <c r="AVD211" s="3"/>
      <c r="AVE211" s="3"/>
      <c r="AVF211" s="3"/>
      <c r="AVG211" s="3"/>
      <c r="AVH211" s="3"/>
      <c r="AVI211" s="3"/>
      <c r="AVJ211" s="3"/>
      <c r="AVK211" s="3"/>
      <c r="AVL211" s="3"/>
      <c r="AVM211" s="3"/>
      <c r="AVN211" s="3"/>
      <c r="AVO211" s="3"/>
      <c r="AVP211" s="3"/>
      <c r="AVQ211" s="3"/>
      <c r="AVR211" s="3"/>
      <c r="AVS211" s="3"/>
      <c r="AVT211" s="3"/>
      <c r="AVU211" s="3"/>
      <c r="AVV211" s="3"/>
      <c r="AVW211" s="3"/>
      <c r="AVX211" s="3"/>
      <c r="AVY211" s="3"/>
      <c r="AVZ211" s="3"/>
      <c r="AWA211" s="3"/>
      <c r="AWC211" s="3"/>
      <c r="AWE211" s="3"/>
      <c r="AWF211" s="3"/>
      <c r="AWG211" s="3"/>
      <c r="AWH211" s="3"/>
      <c r="AWI211" s="3"/>
      <c r="AWJ211" s="3"/>
      <c r="AWK211" s="3"/>
      <c r="AWL211" s="3"/>
      <c r="AWQ211" s="3"/>
      <c r="AWR211" s="3"/>
      <c r="AWS211" s="3"/>
      <c r="AWT211" s="3"/>
      <c r="AWU211" s="3"/>
      <c r="AWV211" s="3"/>
      <c r="AWW211" s="3"/>
      <c r="AWX211" s="3"/>
      <c r="AWY211" s="3"/>
      <c r="AWZ211" s="3"/>
      <c r="AXA211" s="3"/>
      <c r="AXB211" s="3"/>
      <c r="AXC211" s="3"/>
      <c r="AXD211" s="3"/>
      <c r="AXE211" s="3"/>
      <c r="AXF211" s="3"/>
      <c r="AXG211" s="3"/>
      <c r="AXH211" s="3"/>
      <c r="AXI211" s="3"/>
      <c r="AXJ211" s="3"/>
      <c r="AXK211" s="3"/>
      <c r="AXL211" s="3"/>
      <c r="AXM211" s="3"/>
      <c r="AXN211" s="3"/>
      <c r="AXO211" s="3"/>
      <c r="AXP211" s="3"/>
      <c r="AXQ211" s="3"/>
      <c r="AXR211" s="3"/>
      <c r="AXS211" s="3"/>
      <c r="AXT211" s="3"/>
      <c r="AXU211" s="3"/>
      <c r="AXV211" s="3"/>
      <c r="AXW211" s="3"/>
      <c r="AXX211" s="3"/>
      <c r="AXY211" s="3"/>
      <c r="AXZ211" s="3"/>
      <c r="AYA211" s="3"/>
      <c r="AYB211" s="3"/>
      <c r="AYC211" s="3"/>
      <c r="AYD211" s="3"/>
      <c r="AYE211" s="3"/>
      <c r="AYF211" s="3"/>
      <c r="AYG211" s="3"/>
      <c r="AYH211" s="3"/>
      <c r="AYI211" s="3"/>
      <c r="AYJ211" s="3"/>
      <c r="AYK211" s="3"/>
      <c r="AYL211" s="3"/>
      <c r="AYM211" s="3"/>
      <c r="AYN211" s="3"/>
      <c r="AYO211" s="3"/>
      <c r="AYP211" s="3"/>
      <c r="AYQ211" s="3"/>
      <c r="AYR211" s="3"/>
      <c r="AYS211" s="3"/>
      <c r="AYT211" s="3"/>
      <c r="AYU211" s="3"/>
      <c r="AYV211" s="3"/>
      <c r="AYW211" s="3"/>
      <c r="AYX211" s="3"/>
      <c r="AYY211" s="3"/>
      <c r="AYZ211" s="3"/>
      <c r="AZA211" s="3"/>
      <c r="AZB211" s="3"/>
      <c r="AZC211" s="3"/>
      <c r="AZD211" s="3"/>
      <c r="AZE211" s="3"/>
      <c r="AZF211" s="3"/>
      <c r="AZG211" s="3"/>
      <c r="AZH211" s="3"/>
      <c r="AZI211" s="3"/>
      <c r="AZJ211" s="3"/>
      <c r="AZK211" s="3"/>
      <c r="AZL211" s="3"/>
      <c r="AZM211" s="3"/>
      <c r="AZN211" s="3"/>
      <c r="AZO211" s="3"/>
      <c r="AZP211" s="3"/>
      <c r="AZQ211" s="3"/>
      <c r="AZR211" s="3"/>
      <c r="AZS211" s="3"/>
      <c r="AZT211" s="3"/>
      <c r="AZU211" s="3"/>
      <c r="AZV211" s="3"/>
      <c r="AZW211" s="3"/>
      <c r="AZX211" s="3"/>
      <c r="AZY211" s="3"/>
      <c r="AZZ211" s="3"/>
      <c r="BAA211" s="3"/>
      <c r="BAB211" s="3"/>
      <c r="BAC211" s="3"/>
      <c r="BAD211" s="3"/>
      <c r="BAE211" s="3"/>
      <c r="BAF211" s="3"/>
      <c r="BAG211" s="3"/>
      <c r="BAH211" s="3"/>
      <c r="BAI211" s="3"/>
      <c r="BAJ211" s="3"/>
      <c r="BAK211" s="3"/>
      <c r="BAL211" s="3"/>
      <c r="BAM211" s="3"/>
      <c r="BAN211" s="3"/>
      <c r="BAO211" s="3"/>
      <c r="BAP211" s="3"/>
      <c r="BAQ211" s="3"/>
      <c r="BAR211" s="3"/>
      <c r="BAS211" s="3"/>
      <c r="BAT211" s="3"/>
      <c r="BAU211" s="3"/>
      <c r="BAV211" s="3"/>
      <c r="BAW211" s="3"/>
      <c r="BAX211" s="3"/>
      <c r="BAY211" s="3"/>
      <c r="BAZ211" s="3"/>
      <c r="BBA211" s="3"/>
      <c r="BBB211" s="3"/>
      <c r="BBC211" s="3"/>
      <c r="BBD211" s="3"/>
      <c r="BBE211" s="3"/>
      <c r="BBF211" s="3"/>
      <c r="BBG211" s="3"/>
      <c r="BBH211" s="3"/>
      <c r="BBI211" s="3"/>
      <c r="BBJ211" s="3"/>
      <c r="BBK211" s="3"/>
      <c r="BBL211" s="3"/>
      <c r="BBM211" s="3"/>
      <c r="BBN211" s="3"/>
      <c r="BBO211" s="3"/>
      <c r="BBP211" s="3"/>
      <c r="BBQ211" s="3"/>
      <c r="BBR211" s="3"/>
      <c r="BBS211" s="3"/>
      <c r="BBT211" s="3"/>
      <c r="BBU211" s="3"/>
      <c r="BBV211" s="3"/>
      <c r="BBW211" s="3"/>
      <c r="BBX211" s="3"/>
      <c r="BBY211" s="3"/>
      <c r="BBZ211" s="3"/>
      <c r="BCA211" s="3"/>
      <c r="BCB211" s="3"/>
      <c r="BCC211" s="3"/>
      <c r="BCD211" s="3"/>
      <c r="BCE211" s="3"/>
      <c r="BCF211" s="3"/>
      <c r="BCG211" s="3"/>
      <c r="BCH211" s="3"/>
      <c r="BCI211" s="3"/>
      <c r="BCJ211" s="3"/>
      <c r="BCK211" s="3"/>
      <c r="BCL211" s="3"/>
      <c r="BCM211" s="3"/>
      <c r="BCN211" s="3"/>
      <c r="BCO211" s="3"/>
      <c r="BCP211" s="3"/>
      <c r="BCQ211" s="3"/>
      <c r="BCR211" s="3"/>
      <c r="BCS211" s="3"/>
      <c r="BCT211" s="3"/>
      <c r="BCU211" s="3"/>
      <c r="BCV211" s="3"/>
      <c r="BCW211" s="3"/>
      <c r="BCX211" s="3"/>
      <c r="BCY211" s="3"/>
      <c r="BCZ211" s="3"/>
      <c r="BDA211" s="3"/>
      <c r="BDB211" s="3"/>
      <c r="BDC211" s="3"/>
      <c r="BDD211" s="3"/>
      <c r="BDE211" s="3"/>
      <c r="BDF211" s="3"/>
      <c r="BDG211" s="3"/>
      <c r="BDH211" s="3"/>
      <c r="BDI211" s="3"/>
      <c r="BDJ211" s="3"/>
      <c r="BDK211" s="3"/>
      <c r="BDL211" s="3"/>
      <c r="BDM211" s="3"/>
      <c r="BDN211" s="3"/>
      <c r="BDO211" s="3"/>
      <c r="BDP211" s="3"/>
      <c r="BDQ211" s="3"/>
      <c r="BDR211" s="3"/>
      <c r="BDS211" s="3"/>
      <c r="BDT211" s="3"/>
      <c r="BDU211" s="3"/>
      <c r="BDV211" s="3"/>
      <c r="BDW211" s="3"/>
      <c r="BDX211" s="3"/>
      <c r="BDY211" s="3"/>
      <c r="BDZ211" s="3"/>
      <c r="BEA211" s="3"/>
      <c r="BEB211" s="3"/>
      <c r="BEC211" s="3"/>
      <c r="BED211" s="3"/>
      <c r="BEE211" s="3"/>
      <c r="BEF211" s="3"/>
      <c r="BEG211" s="3"/>
      <c r="BEH211" s="3"/>
      <c r="BEI211" s="3"/>
      <c r="BEJ211" s="3"/>
      <c r="BEK211" s="3"/>
      <c r="BEL211" s="3"/>
      <c r="BEM211" s="3"/>
      <c r="BEN211" s="3"/>
      <c r="BEO211" s="3"/>
      <c r="BEP211" s="3"/>
      <c r="BEQ211" s="3"/>
      <c r="BER211" s="3"/>
      <c r="BES211" s="3"/>
      <c r="BET211" s="3"/>
      <c r="BEU211" s="3"/>
      <c r="BEV211" s="3"/>
      <c r="BEW211" s="3"/>
      <c r="BEX211" s="3"/>
      <c r="BEY211" s="3"/>
      <c r="BEZ211" s="3"/>
      <c r="BFA211" s="3"/>
      <c r="BFB211" s="3"/>
      <c r="BFC211" s="3"/>
      <c r="BFD211" s="3"/>
      <c r="BFE211" s="3"/>
      <c r="BFF211" s="3"/>
      <c r="BFG211" s="3"/>
      <c r="BFH211" s="3"/>
      <c r="BFI211" s="3"/>
      <c r="BFJ211" s="3"/>
      <c r="BFK211" s="3"/>
      <c r="BFL211" s="3"/>
      <c r="BFM211" s="3"/>
      <c r="BFN211" s="3"/>
      <c r="BFO211" s="3"/>
      <c r="BFP211" s="3"/>
      <c r="BFQ211" s="3"/>
      <c r="BFR211" s="3"/>
      <c r="BFS211" s="3"/>
      <c r="BFT211" s="3"/>
      <c r="BFU211" s="3"/>
      <c r="BFV211" s="3"/>
      <c r="BFW211" s="3"/>
      <c r="BFY211" s="3"/>
      <c r="BGA211" s="3"/>
      <c r="BGB211" s="3"/>
      <c r="BGC211" s="3"/>
      <c r="BGD211" s="3"/>
      <c r="BGE211" s="3"/>
      <c r="BGF211" s="3"/>
      <c r="BGG211" s="3"/>
      <c r="BGH211" s="3"/>
      <c r="BGM211" s="3"/>
      <c r="BGN211" s="3"/>
      <c r="BGO211" s="3"/>
      <c r="BGP211" s="3"/>
      <c r="BGQ211" s="3"/>
      <c r="BGR211" s="3"/>
      <c r="BGS211" s="3"/>
      <c r="BGT211" s="3"/>
      <c r="BGU211" s="3"/>
      <c r="BGV211" s="3"/>
      <c r="BGW211" s="3"/>
      <c r="BGX211" s="3"/>
      <c r="BGY211" s="3"/>
      <c r="BGZ211" s="3"/>
      <c r="BHA211" s="3"/>
      <c r="BHB211" s="3"/>
      <c r="BHC211" s="3"/>
      <c r="BHD211" s="3"/>
      <c r="BHE211" s="3"/>
      <c r="BHF211" s="3"/>
      <c r="BHG211" s="3"/>
      <c r="BHH211" s="3"/>
      <c r="BHI211" s="3"/>
      <c r="BHJ211" s="3"/>
      <c r="BHK211" s="3"/>
      <c r="BHL211" s="3"/>
      <c r="BHM211" s="3"/>
      <c r="BHN211" s="3"/>
      <c r="BHO211" s="3"/>
      <c r="BHP211" s="3"/>
      <c r="BHQ211" s="3"/>
      <c r="BHR211" s="3"/>
      <c r="BHS211" s="3"/>
      <c r="BHT211" s="3"/>
      <c r="BHU211" s="3"/>
      <c r="BHV211" s="3"/>
      <c r="BHW211" s="3"/>
      <c r="BHX211" s="3"/>
      <c r="BHY211" s="3"/>
      <c r="BHZ211" s="3"/>
      <c r="BIA211" s="3"/>
      <c r="BIB211" s="3"/>
      <c r="BIC211" s="3"/>
      <c r="BID211" s="3"/>
      <c r="BIE211" s="3"/>
      <c r="BIF211" s="3"/>
      <c r="BIG211" s="3"/>
      <c r="BIH211" s="3"/>
      <c r="BII211" s="3"/>
      <c r="BIJ211" s="3"/>
      <c r="BIK211" s="3"/>
      <c r="BIL211" s="3"/>
      <c r="BIM211" s="3"/>
      <c r="BIN211" s="3"/>
      <c r="BIO211" s="3"/>
      <c r="BIP211" s="3"/>
      <c r="BIQ211" s="3"/>
      <c r="BIR211" s="3"/>
      <c r="BIS211" s="3"/>
      <c r="BIT211" s="3"/>
      <c r="BIU211" s="3"/>
      <c r="BIV211" s="3"/>
      <c r="BIW211" s="3"/>
      <c r="BIX211" s="3"/>
      <c r="BIY211" s="3"/>
      <c r="BIZ211" s="3"/>
      <c r="BJA211" s="3"/>
      <c r="BJB211" s="3"/>
      <c r="BJC211" s="3"/>
      <c r="BJD211" s="3"/>
      <c r="BJE211" s="3"/>
      <c r="BJF211" s="3"/>
      <c r="BJG211" s="3"/>
      <c r="BJH211" s="3"/>
      <c r="BJI211" s="3"/>
      <c r="BJJ211" s="3"/>
      <c r="BJK211" s="3"/>
      <c r="BJL211" s="3"/>
      <c r="BJM211" s="3"/>
      <c r="BJN211" s="3"/>
      <c r="BJO211" s="3"/>
      <c r="BJP211" s="3"/>
      <c r="BJQ211" s="3"/>
      <c r="BJR211" s="3"/>
      <c r="BJS211" s="3"/>
      <c r="BJT211" s="3"/>
      <c r="BJU211" s="3"/>
      <c r="BJV211" s="3"/>
      <c r="BJW211" s="3"/>
      <c r="BJX211" s="3"/>
      <c r="BJY211" s="3"/>
      <c r="BJZ211" s="3"/>
      <c r="BKA211" s="3"/>
      <c r="BKB211" s="3"/>
      <c r="BKC211" s="3"/>
      <c r="BKD211" s="3"/>
      <c r="BKE211" s="3"/>
      <c r="BKF211" s="3"/>
      <c r="BKG211" s="3"/>
      <c r="BKH211" s="3"/>
      <c r="BKI211" s="3"/>
      <c r="BKJ211" s="3"/>
      <c r="BKK211" s="3"/>
      <c r="BKL211" s="3"/>
      <c r="BKM211" s="3"/>
      <c r="BKN211" s="3"/>
      <c r="BKO211" s="3"/>
      <c r="BKP211" s="3"/>
      <c r="BKQ211" s="3"/>
      <c r="BKR211" s="3"/>
      <c r="BKS211" s="3"/>
      <c r="BKT211" s="3"/>
      <c r="BKU211" s="3"/>
      <c r="BKV211" s="3"/>
      <c r="BKW211" s="3"/>
      <c r="BKX211" s="3"/>
      <c r="BKY211" s="3"/>
      <c r="BKZ211" s="3"/>
      <c r="BLA211" s="3"/>
      <c r="BLB211" s="3"/>
      <c r="BLC211" s="3"/>
      <c r="BLD211" s="3"/>
      <c r="BLE211" s="3"/>
      <c r="BLF211" s="3"/>
      <c r="BLG211" s="3"/>
      <c r="BLH211" s="3"/>
      <c r="BLI211" s="3"/>
      <c r="BLJ211" s="3"/>
      <c r="BLK211" s="3"/>
      <c r="BLL211" s="3"/>
      <c r="BLM211" s="3"/>
      <c r="BLN211" s="3"/>
      <c r="BLO211" s="3"/>
      <c r="BLP211" s="3"/>
      <c r="BLQ211" s="3"/>
      <c r="BLR211" s="3"/>
      <c r="BLS211" s="3"/>
      <c r="BLT211" s="3"/>
      <c r="BLU211" s="3"/>
      <c r="BLV211" s="3"/>
      <c r="BLW211" s="3"/>
      <c r="BLX211" s="3"/>
      <c r="BLY211" s="3"/>
      <c r="BLZ211" s="3"/>
      <c r="BMA211" s="3"/>
      <c r="BMB211" s="3"/>
      <c r="BMC211" s="3"/>
      <c r="BMD211" s="3"/>
      <c r="BME211" s="3"/>
      <c r="BMF211" s="3"/>
      <c r="BMG211" s="3"/>
      <c r="BMH211" s="3"/>
      <c r="BMI211" s="3"/>
      <c r="BMJ211" s="3"/>
      <c r="BMK211" s="3"/>
      <c r="BML211" s="3"/>
      <c r="BMM211" s="3"/>
      <c r="BMN211" s="3"/>
      <c r="BMO211" s="3"/>
      <c r="BMP211" s="3"/>
      <c r="BMQ211" s="3"/>
      <c r="BMR211" s="3"/>
      <c r="BMS211" s="3"/>
      <c r="BMT211" s="3"/>
      <c r="BMU211" s="3"/>
      <c r="BMV211" s="3"/>
      <c r="BMW211" s="3"/>
      <c r="BMX211" s="3"/>
      <c r="BMY211" s="3"/>
      <c r="BMZ211" s="3"/>
      <c r="BNA211" s="3"/>
      <c r="BNB211" s="3"/>
      <c r="BNC211" s="3"/>
      <c r="BND211" s="3"/>
      <c r="BNE211" s="3"/>
      <c r="BNF211" s="3"/>
      <c r="BNG211" s="3"/>
      <c r="BNH211" s="3"/>
      <c r="BNI211" s="3"/>
      <c r="BNJ211" s="3"/>
      <c r="BNK211" s="3"/>
      <c r="BNL211" s="3"/>
      <c r="BNM211" s="3"/>
      <c r="BNN211" s="3"/>
      <c r="BNO211" s="3"/>
      <c r="BNP211" s="3"/>
      <c r="BNQ211" s="3"/>
      <c r="BNR211" s="3"/>
      <c r="BNS211" s="3"/>
      <c r="BNT211" s="3"/>
      <c r="BNU211" s="3"/>
      <c r="BNV211" s="3"/>
      <c r="BNW211" s="3"/>
      <c r="BNX211" s="3"/>
      <c r="BNY211" s="3"/>
      <c r="BNZ211" s="3"/>
      <c r="BOA211" s="3"/>
      <c r="BOB211" s="3"/>
      <c r="BOC211" s="3"/>
      <c r="BOD211" s="3"/>
      <c r="BOE211" s="3"/>
      <c r="BOF211" s="3"/>
      <c r="BOG211" s="3"/>
      <c r="BOH211" s="3"/>
      <c r="BOI211" s="3"/>
      <c r="BOJ211" s="3"/>
      <c r="BOK211" s="3"/>
      <c r="BOL211" s="3"/>
      <c r="BOM211" s="3"/>
      <c r="BON211" s="3"/>
      <c r="BOO211" s="3"/>
      <c r="BOP211" s="3"/>
      <c r="BOQ211" s="3"/>
      <c r="BOR211" s="3"/>
      <c r="BOS211" s="3"/>
      <c r="BOT211" s="3"/>
      <c r="BOU211" s="3"/>
      <c r="BOV211" s="3"/>
      <c r="BOW211" s="3"/>
      <c r="BOX211" s="3"/>
      <c r="BOY211" s="3"/>
      <c r="BOZ211" s="3"/>
      <c r="BPA211" s="3"/>
      <c r="BPB211" s="3"/>
      <c r="BPC211" s="3"/>
      <c r="BPD211" s="3"/>
      <c r="BPE211" s="3"/>
      <c r="BPF211" s="3"/>
      <c r="BPG211" s="3"/>
      <c r="BPH211" s="3"/>
      <c r="BPI211" s="3"/>
      <c r="BPJ211" s="3"/>
      <c r="BPK211" s="3"/>
      <c r="BPL211" s="3"/>
      <c r="BPM211" s="3"/>
      <c r="BPN211" s="3"/>
      <c r="BPO211" s="3"/>
      <c r="BPP211" s="3"/>
      <c r="BPQ211" s="3"/>
      <c r="BPR211" s="3"/>
      <c r="BPS211" s="3"/>
      <c r="BPU211" s="3"/>
      <c r="BPW211" s="3"/>
      <c r="BPX211" s="3"/>
      <c r="BPY211" s="3"/>
      <c r="BPZ211" s="3"/>
      <c r="BQA211" s="3"/>
      <c r="BQB211" s="3"/>
      <c r="BQC211" s="3"/>
      <c r="BQD211" s="3"/>
      <c r="BQI211" s="3"/>
      <c r="BQJ211" s="3"/>
      <c r="BQK211" s="3"/>
      <c r="BQL211" s="3"/>
      <c r="BQM211" s="3"/>
      <c r="BQN211" s="3"/>
      <c r="BQO211" s="3"/>
      <c r="BQP211" s="3"/>
      <c r="BQQ211" s="3"/>
      <c r="BQR211" s="3"/>
      <c r="BQS211" s="3"/>
      <c r="BQT211" s="3"/>
      <c r="BQU211" s="3"/>
      <c r="BQV211" s="3"/>
      <c r="BQW211" s="3"/>
      <c r="BQX211" s="3"/>
      <c r="BQY211" s="3"/>
      <c r="BQZ211" s="3"/>
      <c r="BRA211" s="3"/>
      <c r="BRB211" s="3"/>
      <c r="BRC211" s="3"/>
      <c r="BRD211" s="3"/>
      <c r="BRE211" s="3"/>
      <c r="BRF211" s="3"/>
      <c r="BRG211" s="3"/>
      <c r="BRH211" s="3"/>
      <c r="BRI211" s="3"/>
      <c r="BRJ211" s="3"/>
      <c r="BRK211" s="3"/>
      <c r="BRL211" s="3"/>
      <c r="BRM211" s="3"/>
      <c r="BRN211" s="3"/>
      <c r="BRO211" s="3"/>
      <c r="BRP211" s="3"/>
      <c r="BRQ211" s="3"/>
      <c r="BRR211" s="3"/>
      <c r="BRS211" s="3"/>
      <c r="BRT211" s="3"/>
      <c r="BRU211" s="3"/>
      <c r="BRV211" s="3"/>
      <c r="BRW211" s="3"/>
      <c r="BRX211" s="3"/>
      <c r="BRY211" s="3"/>
      <c r="BRZ211" s="3"/>
      <c r="BSA211" s="3"/>
      <c r="BSB211" s="3"/>
      <c r="BSC211" s="3"/>
      <c r="BSD211" s="3"/>
      <c r="BSE211" s="3"/>
      <c r="BSF211" s="3"/>
      <c r="BSG211" s="3"/>
      <c r="BSH211" s="3"/>
      <c r="BSI211" s="3"/>
      <c r="BSJ211" s="3"/>
      <c r="BSK211" s="3"/>
      <c r="BSL211" s="3"/>
      <c r="BSM211" s="3"/>
      <c r="BSN211" s="3"/>
      <c r="BSO211" s="3"/>
      <c r="BSP211" s="3"/>
      <c r="BSQ211" s="3"/>
      <c r="BSR211" s="3"/>
      <c r="BSS211" s="3"/>
      <c r="BST211" s="3"/>
      <c r="BSU211" s="3"/>
      <c r="BSV211" s="3"/>
      <c r="BSW211" s="3"/>
      <c r="BSX211" s="3"/>
      <c r="BSY211" s="3"/>
      <c r="BSZ211" s="3"/>
      <c r="BTA211" s="3"/>
      <c r="BTB211" s="3"/>
      <c r="BTC211" s="3"/>
      <c r="BTD211" s="3"/>
      <c r="BTE211" s="3"/>
      <c r="BTF211" s="3"/>
      <c r="BTG211" s="3"/>
      <c r="BTH211" s="3"/>
      <c r="BTI211" s="3"/>
      <c r="BTJ211" s="3"/>
      <c r="BTK211" s="3"/>
      <c r="BTL211" s="3"/>
      <c r="BTM211" s="3"/>
      <c r="BTN211" s="3"/>
      <c r="BTO211" s="3"/>
      <c r="BTP211" s="3"/>
      <c r="BTQ211" s="3"/>
      <c r="BTR211" s="3"/>
      <c r="BTS211" s="3"/>
      <c r="BTT211" s="3"/>
      <c r="BTU211" s="3"/>
      <c r="BTV211" s="3"/>
      <c r="BTW211" s="3"/>
      <c r="BTX211" s="3"/>
      <c r="BTY211" s="3"/>
      <c r="BTZ211" s="3"/>
      <c r="BUA211" s="3"/>
      <c r="BUB211" s="3"/>
      <c r="BUC211" s="3"/>
      <c r="BUD211" s="3"/>
      <c r="BUE211" s="3"/>
      <c r="BUF211" s="3"/>
      <c r="BUG211" s="3"/>
      <c r="BUH211" s="3"/>
      <c r="BUI211" s="3"/>
      <c r="BUJ211" s="3"/>
      <c r="BUK211" s="3"/>
      <c r="BUL211" s="3"/>
      <c r="BUM211" s="3"/>
      <c r="BUN211" s="3"/>
      <c r="BUO211" s="3"/>
      <c r="BUP211" s="3"/>
      <c r="BUQ211" s="3"/>
      <c r="BUR211" s="3"/>
      <c r="BUS211" s="3"/>
      <c r="BUT211" s="3"/>
      <c r="BUU211" s="3"/>
      <c r="BUV211" s="3"/>
      <c r="BUW211" s="3"/>
      <c r="BUX211" s="3"/>
      <c r="BUY211" s="3"/>
      <c r="BUZ211" s="3"/>
      <c r="BVA211" s="3"/>
      <c r="BVB211" s="3"/>
      <c r="BVC211" s="3"/>
      <c r="BVD211" s="3"/>
      <c r="BVE211" s="3"/>
      <c r="BVF211" s="3"/>
      <c r="BVG211" s="3"/>
      <c r="BVH211" s="3"/>
      <c r="BVI211" s="3"/>
      <c r="BVJ211" s="3"/>
      <c r="BVK211" s="3"/>
      <c r="BVL211" s="3"/>
      <c r="BVM211" s="3"/>
      <c r="BVN211" s="3"/>
      <c r="BVO211" s="3"/>
      <c r="BVP211" s="3"/>
      <c r="BVQ211" s="3"/>
      <c r="BVR211" s="3"/>
      <c r="BVS211" s="3"/>
      <c r="BVT211" s="3"/>
      <c r="BVU211" s="3"/>
      <c r="BVV211" s="3"/>
      <c r="BVW211" s="3"/>
      <c r="BVX211" s="3"/>
      <c r="BVY211" s="3"/>
      <c r="BVZ211" s="3"/>
      <c r="BWA211" s="3"/>
      <c r="BWB211" s="3"/>
      <c r="BWC211" s="3"/>
      <c r="BWD211" s="3"/>
      <c r="BWE211" s="3"/>
      <c r="BWF211" s="3"/>
      <c r="BWG211" s="3"/>
      <c r="BWH211" s="3"/>
      <c r="BWI211" s="3"/>
      <c r="BWJ211" s="3"/>
      <c r="BWK211" s="3"/>
      <c r="BWL211" s="3"/>
      <c r="BWM211" s="3"/>
      <c r="BWN211" s="3"/>
      <c r="BWO211" s="3"/>
      <c r="BWP211" s="3"/>
      <c r="BWQ211" s="3"/>
      <c r="BWR211" s="3"/>
      <c r="BWS211" s="3"/>
      <c r="BWT211" s="3"/>
      <c r="BWU211" s="3"/>
      <c r="BWV211" s="3"/>
      <c r="BWW211" s="3"/>
      <c r="BWX211" s="3"/>
      <c r="BWY211" s="3"/>
      <c r="BWZ211" s="3"/>
      <c r="BXA211" s="3"/>
      <c r="BXB211" s="3"/>
      <c r="BXC211" s="3"/>
      <c r="BXD211" s="3"/>
      <c r="BXE211" s="3"/>
      <c r="BXF211" s="3"/>
      <c r="BXG211" s="3"/>
      <c r="BXH211" s="3"/>
      <c r="BXI211" s="3"/>
      <c r="BXJ211" s="3"/>
      <c r="BXK211" s="3"/>
      <c r="BXL211" s="3"/>
      <c r="BXM211" s="3"/>
      <c r="BXN211" s="3"/>
      <c r="BXO211" s="3"/>
      <c r="BXP211" s="3"/>
      <c r="BXQ211" s="3"/>
      <c r="BXR211" s="3"/>
      <c r="BXS211" s="3"/>
      <c r="BXT211" s="3"/>
      <c r="BXU211" s="3"/>
      <c r="BXV211" s="3"/>
      <c r="BXW211" s="3"/>
      <c r="BXX211" s="3"/>
      <c r="BXY211" s="3"/>
      <c r="BXZ211" s="3"/>
      <c r="BYA211" s="3"/>
      <c r="BYB211" s="3"/>
      <c r="BYC211" s="3"/>
      <c r="BYD211" s="3"/>
      <c r="BYE211" s="3"/>
      <c r="BYF211" s="3"/>
      <c r="BYG211" s="3"/>
      <c r="BYH211" s="3"/>
      <c r="BYI211" s="3"/>
      <c r="BYJ211" s="3"/>
      <c r="BYK211" s="3"/>
      <c r="BYL211" s="3"/>
      <c r="BYM211" s="3"/>
      <c r="BYN211" s="3"/>
      <c r="BYO211" s="3"/>
      <c r="BYP211" s="3"/>
      <c r="BYQ211" s="3"/>
      <c r="BYR211" s="3"/>
      <c r="BYS211" s="3"/>
      <c r="BYT211" s="3"/>
      <c r="BYU211" s="3"/>
      <c r="BYV211" s="3"/>
      <c r="BYW211" s="3"/>
      <c r="BYX211" s="3"/>
      <c r="BYY211" s="3"/>
      <c r="BYZ211" s="3"/>
      <c r="BZA211" s="3"/>
      <c r="BZB211" s="3"/>
      <c r="BZC211" s="3"/>
      <c r="BZD211" s="3"/>
      <c r="BZE211" s="3"/>
      <c r="BZF211" s="3"/>
      <c r="BZG211" s="3"/>
      <c r="BZH211" s="3"/>
      <c r="BZI211" s="3"/>
      <c r="BZJ211" s="3"/>
      <c r="BZK211" s="3"/>
      <c r="BZL211" s="3"/>
      <c r="BZM211" s="3"/>
      <c r="BZN211" s="3"/>
      <c r="BZO211" s="3"/>
      <c r="BZQ211" s="3"/>
      <c r="BZS211" s="3"/>
      <c r="BZT211" s="3"/>
      <c r="BZU211" s="3"/>
      <c r="BZV211" s="3"/>
      <c r="BZW211" s="3"/>
      <c r="BZX211" s="3"/>
      <c r="BZY211" s="3"/>
      <c r="BZZ211" s="3"/>
      <c r="CAE211" s="3"/>
      <c r="CAF211" s="3"/>
      <c r="CAG211" s="3"/>
      <c r="CAH211" s="3"/>
      <c r="CAI211" s="3"/>
      <c r="CAJ211" s="3"/>
      <c r="CAK211" s="3"/>
      <c r="CAL211" s="3"/>
      <c r="CAM211" s="3"/>
      <c r="CAN211" s="3"/>
      <c r="CAO211" s="3"/>
      <c r="CAP211" s="3"/>
      <c r="CAQ211" s="3"/>
      <c r="CAR211" s="3"/>
      <c r="CAS211" s="3"/>
      <c r="CAT211" s="3"/>
      <c r="CAU211" s="3"/>
      <c r="CAV211" s="3"/>
      <c r="CAW211" s="3"/>
      <c r="CAX211" s="3"/>
      <c r="CAY211" s="3"/>
      <c r="CAZ211" s="3"/>
      <c r="CBA211" s="3"/>
      <c r="CBB211" s="3"/>
      <c r="CBC211" s="3"/>
      <c r="CBD211" s="3"/>
      <c r="CBE211" s="3"/>
      <c r="CBF211" s="3"/>
      <c r="CBG211" s="3"/>
      <c r="CBH211" s="3"/>
      <c r="CBI211" s="3"/>
      <c r="CBJ211" s="3"/>
      <c r="CBK211" s="3"/>
      <c r="CBL211" s="3"/>
      <c r="CBM211" s="3"/>
      <c r="CBN211" s="3"/>
      <c r="CBO211" s="3"/>
      <c r="CBP211" s="3"/>
      <c r="CBQ211" s="3"/>
      <c r="CBR211" s="3"/>
      <c r="CBS211" s="3"/>
      <c r="CBT211" s="3"/>
      <c r="CBU211" s="3"/>
      <c r="CBV211" s="3"/>
      <c r="CBW211" s="3"/>
      <c r="CBX211" s="3"/>
      <c r="CBY211" s="3"/>
      <c r="CBZ211" s="3"/>
      <c r="CCA211" s="3"/>
      <c r="CCB211" s="3"/>
      <c r="CCC211" s="3"/>
      <c r="CCD211" s="3"/>
      <c r="CCE211" s="3"/>
      <c r="CCF211" s="3"/>
      <c r="CCG211" s="3"/>
      <c r="CCH211" s="3"/>
      <c r="CCI211" s="3"/>
      <c r="CCJ211" s="3"/>
      <c r="CCK211" s="3"/>
      <c r="CCL211" s="3"/>
      <c r="CCM211" s="3"/>
      <c r="CCN211" s="3"/>
      <c r="CCO211" s="3"/>
      <c r="CCP211" s="3"/>
      <c r="CCQ211" s="3"/>
      <c r="CCR211" s="3"/>
      <c r="CCS211" s="3"/>
      <c r="CCT211" s="3"/>
      <c r="CCU211" s="3"/>
      <c r="CCV211" s="3"/>
      <c r="CCW211" s="3"/>
      <c r="CCX211" s="3"/>
      <c r="CCY211" s="3"/>
      <c r="CCZ211" s="3"/>
      <c r="CDA211" s="3"/>
      <c r="CDB211" s="3"/>
      <c r="CDC211" s="3"/>
      <c r="CDD211" s="3"/>
      <c r="CDE211" s="3"/>
      <c r="CDF211" s="3"/>
      <c r="CDG211" s="3"/>
      <c r="CDH211" s="3"/>
      <c r="CDI211" s="3"/>
      <c r="CDJ211" s="3"/>
      <c r="CDK211" s="3"/>
      <c r="CDL211" s="3"/>
      <c r="CDM211" s="3"/>
      <c r="CDN211" s="3"/>
      <c r="CDO211" s="3"/>
      <c r="CDP211" s="3"/>
      <c r="CDQ211" s="3"/>
      <c r="CDR211" s="3"/>
      <c r="CDS211" s="3"/>
      <c r="CDT211" s="3"/>
      <c r="CDU211" s="3"/>
      <c r="CDV211" s="3"/>
      <c r="CDW211" s="3"/>
      <c r="CDX211" s="3"/>
      <c r="CDY211" s="3"/>
      <c r="CDZ211" s="3"/>
      <c r="CEA211" s="3"/>
      <c r="CEB211" s="3"/>
      <c r="CEC211" s="3"/>
      <c r="CED211" s="3"/>
      <c r="CEE211" s="3"/>
      <c r="CEF211" s="3"/>
      <c r="CEG211" s="3"/>
      <c r="CEH211" s="3"/>
      <c r="CEI211" s="3"/>
      <c r="CEJ211" s="3"/>
      <c r="CEK211" s="3"/>
      <c r="CEL211" s="3"/>
      <c r="CEM211" s="3"/>
      <c r="CEN211" s="3"/>
      <c r="CEO211" s="3"/>
      <c r="CEP211" s="3"/>
      <c r="CEQ211" s="3"/>
      <c r="CER211" s="3"/>
      <c r="CES211" s="3"/>
      <c r="CET211" s="3"/>
      <c r="CEU211" s="3"/>
      <c r="CEV211" s="3"/>
      <c r="CEW211" s="3"/>
      <c r="CEX211" s="3"/>
      <c r="CEY211" s="3"/>
      <c r="CEZ211" s="3"/>
      <c r="CFA211" s="3"/>
      <c r="CFB211" s="3"/>
      <c r="CFC211" s="3"/>
      <c r="CFD211" s="3"/>
      <c r="CFE211" s="3"/>
      <c r="CFF211" s="3"/>
      <c r="CFG211" s="3"/>
      <c r="CFH211" s="3"/>
      <c r="CFI211" s="3"/>
      <c r="CFJ211" s="3"/>
      <c r="CFK211" s="3"/>
      <c r="CFL211" s="3"/>
      <c r="CFM211" s="3"/>
      <c r="CFN211" s="3"/>
      <c r="CFO211" s="3"/>
      <c r="CFP211" s="3"/>
      <c r="CFQ211" s="3"/>
      <c r="CFR211" s="3"/>
      <c r="CFS211" s="3"/>
      <c r="CFT211" s="3"/>
      <c r="CFU211" s="3"/>
      <c r="CFV211" s="3"/>
      <c r="CFW211" s="3"/>
      <c r="CFX211" s="3"/>
      <c r="CFY211" s="3"/>
      <c r="CFZ211" s="3"/>
      <c r="CGA211" s="3"/>
      <c r="CGB211" s="3"/>
      <c r="CGC211" s="3"/>
      <c r="CGD211" s="3"/>
      <c r="CGE211" s="3"/>
      <c r="CGF211" s="3"/>
      <c r="CGG211" s="3"/>
      <c r="CGH211" s="3"/>
      <c r="CGI211" s="3"/>
      <c r="CGJ211" s="3"/>
      <c r="CGK211" s="3"/>
      <c r="CGL211" s="3"/>
      <c r="CGM211" s="3"/>
      <c r="CGN211" s="3"/>
      <c r="CGO211" s="3"/>
      <c r="CGP211" s="3"/>
      <c r="CGQ211" s="3"/>
      <c r="CGR211" s="3"/>
      <c r="CGS211" s="3"/>
      <c r="CGT211" s="3"/>
      <c r="CGU211" s="3"/>
      <c r="CGV211" s="3"/>
      <c r="CGW211" s="3"/>
      <c r="CGX211" s="3"/>
      <c r="CGY211" s="3"/>
      <c r="CGZ211" s="3"/>
      <c r="CHA211" s="3"/>
      <c r="CHB211" s="3"/>
      <c r="CHC211" s="3"/>
      <c r="CHD211" s="3"/>
      <c r="CHE211" s="3"/>
      <c r="CHF211" s="3"/>
      <c r="CHG211" s="3"/>
      <c r="CHH211" s="3"/>
      <c r="CHI211" s="3"/>
      <c r="CHJ211" s="3"/>
      <c r="CHK211" s="3"/>
      <c r="CHL211" s="3"/>
      <c r="CHM211" s="3"/>
      <c r="CHN211" s="3"/>
      <c r="CHO211" s="3"/>
      <c r="CHP211" s="3"/>
      <c r="CHQ211" s="3"/>
      <c r="CHR211" s="3"/>
      <c r="CHS211" s="3"/>
      <c r="CHT211" s="3"/>
      <c r="CHU211" s="3"/>
      <c r="CHV211" s="3"/>
      <c r="CHW211" s="3"/>
      <c r="CHX211" s="3"/>
      <c r="CHY211" s="3"/>
      <c r="CHZ211" s="3"/>
      <c r="CIA211" s="3"/>
      <c r="CIB211" s="3"/>
      <c r="CIC211" s="3"/>
      <c r="CID211" s="3"/>
      <c r="CIE211" s="3"/>
      <c r="CIF211" s="3"/>
      <c r="CIG211" s="3"/>
      <c r="CIH211" s="3"/>
      <c r="CII211" s="3"/>
      <c r="CIJ211" s="3"/>
      <c r="CIK211" s="3"/>
      <c r="CIL211" s="3"/>
      <c r="CIM211" s="3"/>
      <c r="CIN211" s="3"/>
      <c r="CIO211" s="3"/>
      <c r="CIP211" s="3"/>
      <c r="CIQ211" s="3"/>
      <c r="CIR211" s="3"/>
      <c r="CIS211" s="3"/>
      <c r="CIT211" s="3"/>
      <c r="CIU211" s="3"/>
      <c r="CIV211" s="3"/>
      <c r="CIW211" s="3"/>
      <c r="CIX211" s="3"/>
      <c r="CIY211" s="3"/>
      <c r="CIZ211" s="3"/>
      <c r="CJA211" s="3"/>
      <c r="CJB211" s="3"/>
      <c r="CJC211" s="3"/>
      <c r="CJD211" s="3"/>
      <c r="CJE211" s="3"/>
      <c r="CJF211" s="3"/>
      <c r="CJG211" s="3"/>
      <c r="CJH211" s="3"/>
      <c r="CJI211" s="3"/>
      <c r="CJJ211" s="3"/>
      <c r="CJK211" s="3"/>
      <c r="CJM211" s="3"/>
      <c r="CJO211" s="3"/>
      <c r="CJP211" s="3"/>
      <c r="CJQ211" s="3"/>
      <c r="CJR211" s="3"/>
      <c r="CJS211" s="3"/>
      <c r="CJT211" s="3"/>
      <c r="CJU211" s="3"/>
      <c r="CJV211" s="3"/>
      <c r="CKA211" s="3"/>
      <c r="CKB211" s="3"/>
      <c r="CKC211" s="3"/>
      <c r="CKD211" s="3"/>
      <c r="CKE211" s="3"/>
      <c r="CKF211" s="3"/>
      <c r="CKG211" s="3"/>
      <c r="CKH211" s="3"/>
      <c r="CKI211" s="3"/>
      <c r="CKJ211" s="3"/>
      <c r="CKK211" s="3"/>
      <c r="CKL211" s="3"/>
      <c r="CKM211" s="3"/>
      <c r="CKN211" s="3"/>
      <c r="CKO211" s="3"/>
      <c r="CKP211" s="3"/>
      <c r="CKQ211" s="3"/>
      <c r="CKR211" s="3"/>
      <c r="CKS211" s="3"/>
      <c r="CKT211" s="3"/>
      <c r="CKU211" s="3"/>
      <c r="CKV211" s="3"/>
      <c r="CKW211" s="3"/>
      <c r="CKX211" s="3"/>
      <c r="CKY211" s="3"/>
      <c r="CKZ211" s="3"/>
      <c r="CLA211" s="3"/>
      <c r="CLB211" s="3"/>
      <c r="CLC211" s="3"/>
      <c r="CLD211" s="3"/>
      <c r="CLE211" s="3"/>
      <c r="CLF211" s="3"/>
      <c r="CLG211" s="3"/>
      <c r="CLH211" s="3"/>
      <c r="CLI211" s="3"/>
      <c r="CLJ211" s="3"/>
      <c r="CLK211" s="3"/>
      <c r="CLL211" s="3"/>
      <c r="CLM211" s="3"/>
      <c r="CLN211" s="3"/>
      <c r="CLO211" s="3"/>
      <c r="CLP211" s="3"/>
      <c r="CLQ211" s="3"/>
      <c r="CLR211" s="3"/>
      <c r="CLS211" s="3"/>
      <c r="CLT211" s="3"/>
      <c r="CLU211" s="3"/>
      <c r="CLV211" s="3"/>
      <c r="CLW211" s="3"/>
      <c r="CLX211" s="3"/>
      <c r="CLY211" s="3"/>
      <c r="CLZ211" s="3"/>
      <c r="CMA211" s="3"/>
      <c r="CMB211" s="3"/>
      <c r="CMC211" s="3"/>
      <c r="CMD211" s="3"/>
      <c r="CME211" s="3"/>
      <c r="CMF211" s="3"/>
      <c r="CMG211" s="3"/>
      <c r="CMH211" s="3"/>
      <c r="CMI211" s="3"/>
      <c r="CMJ211" s="3"/>
      <c r="CMK211" s="3"/>
      <c r="CML211" s="3"/>
      <c r="CMM211" s="3"/>
      <c r="CMN211" s="3"/>
      <c r="CMO211" s="3"/>
      <c r="CMP211" s="3"/>
      <c r="CMQ211" s="3"/>
      <c r="CMR211" s="3"/>
      <c r="CMS211" s="3"/>
      <c r="CMT211" s="3"/>
      <c r="CMU211" s="3"/>
      <c r="CMV211" s="3"/>
      <c r="CMW211" s="3"/>
      <c r="CMX211" s="3"/>
      <c r="CMY211" s="3"/>
      <c r="CMZ211" s="3"/>
      <c r="CNA211" s="3"/>
      <c r="CNB211" s="3"/>
      <c r="CNC211" s="3"/>
      <c r="CND211" s="3"/>
      <c r="CNE211" s="3"/>
      <c r="CNF211" s="3"/>
      <c r="CNG211" s="3"/>
      <c r="CNH211" s="3"/>
      <c r="CNI211" s="3"/>
      <c r="CNJ211" s="3"/>
      <c r="CNK211" s="3"/>
      <c r="CNL211" s="3"/>
      <c r="CNM211" s="3"/>
      <c r="CNN211" s="3"/>
      <c r="CNO211" s="3"/>
      <c r="CNP211" s="3"/>
      <c r="CNQ211" s="3"/>
      <c r="CNR211" s="3"/>
      <c r="CNS211" s="3"/>
      <c r="CNT211" s="3"/>
      <c r="CNU211" s="3"/>
      <c r="CNV211" s="3"/>
      <c r="CNW211" s="3"/>
      <c r="CNX211" s="3"/>
      <c r="CNY211" s="3"/>
      <c r="CNZ211" s="3"/>
      <c r="COA211" s="3"/>
      <c r="COB211" s="3"/>
      <c r="COC211" s="3"/>
      <c r="COD211" s="3"/>
      <c r="COE211" s="3"/>
      <c r="COF211" s="3"/>
      <c r="COG211" s="3"/>
      <c r="COH211" s="3"/>
      <c r="COI211" s="3"/>
      <c r="COJ211" s="3"/>
      <c r="COK211" s="3"/>
      <c r="COL211" s="3"/>
      <c r="COM211" s="3"/>
      <c r="CON211" s="3"/>
      <c r="COO211" s="3"/>
      <c r="COP211" s="3"/>
      <c r="COQ211" s="3"/>
      <c r="COR211" s="3"/>
      <c r="COS211" s="3"/>
      <c r="COT211" s="3"/>
      <c r="COU211" s="3"/>
      <c r="COV211" s="3"/>
      <c r="COW211" s="3"/>
      <c r="COX211" s="3"/>
      <c r="COY211" s="3"/>
      <c r="COZ211" s="3"/>
      <c r="CPA211" s="3"/>
      <c r="CPB211" s="3"/>
      <c r="CPC211" s="3"/>
      <c r="CPD211" s="3"/>
      <c r="CPE211" s="3"/>
      <c r="CPF211" s="3"/>
      <c r="CPG211" s="3"/>
      <c r="CPH211" s="3"/>
      <c r="CPI211" s="3"/>
      <c r="CPJ211" s="3"/>
      <c r="CPK211" s="3"/>
      <c r="CPL211" s="3"/>
      <c r="CPM211" s="3"/>
      <c r="CPN211" s="3"/>
      <c r="CPO211" s="3"/>
      <c r="CPP211" s="3"/>
      <c r="CPQ211" s="3"/>
      <c r="CPR211" s="3"/>
      <c r="CPS211" s="3"/>
      <c r="CPT211" s="3"/>
      <c r="CPU211" s="3"/>
      <c r="CPV211" s="3"/>
      <c r="CPW211" s="3"/>
      <c r="CPX211" s="3"/>
      <c r="CPY211" s="3"/>
      <c r="CPZ211" s="3"/>
      <c r="CQA211" s="3"/>
      <c r="CQB211" s="3"/>
      <c r="CQC211" s="3"/>
      <c r="CQD211" s="3"/>
      <c r="CQE211" s="3"/>
      <c r="CQF211" s="3"/>
      <c r="CQG211" s="3"/>
      <c r="CQH211" s="3"/>
      <c r="CQI211" s="3"/>
      <c r="CQJ211" s="3"/>
      <c r="CQK211" s="3"/>
      <c r="CQL211" s="3"/>
      <c r="CQM211" s="3"/>
      <c r="CQN211" s="3"/>
      <c r="CQO211" s="3"/>
      <c r="CQP211" s="3"/>
      <c r="CQQ211" s="3"/>
      <c r="CQR211" s="3"/>
      <c r="CQS211" s="3"/>
      <c r="CQT211" s="3"/>
      <c r="CQU211" s="3"/>
      <c r="CQV211" s="3"/>
      <c r="CQW211" s="3"/>
      <c r="CQX211" s="3"/>
      <c r="CQY211" s="3"/>
      <c r="CQZ211" s="3"/>
      <c r="CRA211" s="3"/>
      <c r="CRB211" s="3"/>
      <c r="CRC211" s="3"/>
      <c r="CRD211" s="3"/>
      <c r="CRE211" s="3"/>
      <c r="CRF211" s="3"/>
      <c r="CRG211" s="3"/>
      <c r="CRH211" s="3"/>
      <c r="CRI211" s="3"/>
      <c r="CRJ211" s="3"/>
      <c r="CRK211" s="3"/>
      <c r="CRL211" s="3"/>
      <c r="CRM211" s="3"/>
      <c r="CRN211" s="3"/>
      <c r="CRO211" s="3"/>
      <c r="CRP211" s="3"/>
      <c r="CRQ211" s="3"/>
      <c r="CRR211" s="3"/>
      <c r="CRS211" s="3"/>
      <c r="CRT211" s="3"/>
      <c r="CRU211" s="3"/>
      <c r="CRV211" s="3"/>
      <c r="CRW211" s="3"/>
      <c r="CRX211" s="3"/>
      <c r="CRY211" s="3"/>
      <c r="CRZ211" s="3"/>
      <c r="CSA211" s="3"/>
      <c r="CSB211" s="3"/>
      <c r="CSC211" s="3"/>
      <c r="CSD211" s="3"/>
      <c r="CSE211" s="3"/>
      <c r="CSF211" s="3"/>
      <c r="CSG211" s="3"/>
      <c r="CSH211" s="3"/>
      <c r="CSI211" s="3"/>
      <c r="CSJ211" s="3"/>
      <c r="CSK211" s="3"/>
      <c r="CSL211" s="3"/>
      <c r="CSM211" s="3"/>
      <c r="CSN211" s="3"/>
      <c r="CSO211" s="3"/>
      <c r="CSP211" s="3"/>
      <c r="CSQ211" s="3"/>
      <c r="CSR211" s="3"/>
      <c r="CSS211" s="3"/>
      <c r="CST211" s="3"/>
      <c r="CSU211" s="3"/>
      <c r="CSV211" s="3"/>
      <c r="CSW211" s="3"/>
      <c r="CSX211" s="3"/>
      <c r="CSY211" s="3"/>
      <c r="CSZ211" s="3"/>
      <c r="CTA211" s="3"/>
      <c r="CTB211" s="3"/>
      <c r="CTC211" s="3"/>
      <c r="CTD211" s="3"/>
      <c r="CTE211" s="3"/>
      <c r="CTF211" s="3"/>
      <c r="CTG211" s="3"/>
      <c r="CTI211" s="3"/>
      <c r="CTK211" s="3"/>
      <c r="CTL211" s="3"/>
      <c r="CTM211" s="3"/>
      <c r="CTN211" s="3"/>
      <c r="CTO211" s="3"/>
      <c r="CTP211" s="3"/>
      <c r="CTQ211" s="3"/>
      <c r="CTR211" s="3"/>
      <c r="CTW211" s="3"/>
      <c r="CTX211" s="3"/>
      <c r="CTY211" s="3"/>
      <c r="CTZ211" s="3"/>
      <c r="CUA211" s="3"/>
      <c r="CUB211" s="3"/>
      <c r="CUC211" s="3"/>
      <c r="CUD211" s="3"/>
      <c r="CUE211" s="3"/>
      <c r="CUF211" s="3"/>
      <c r="CUG211" s="3"/>
      <c r="CUH211" s="3"/>
      <c r="CUI211" s="3"/>
      <c r="CUJ211" s="3"/>
      <c r="CUK211" s="3"/>
      <c r="CUL211" s="3"/>
      <c r="CUM211" s="3"/>
      <c r="CUN211" s="3"/>
      <c r="CUO211" s="3"/>
      <c r="CUP211" s="3"/>
      <c r="CUQ211" s="3"/>
      <c r="CUR211" s="3"/>
      <c r="CUS211" s="3"/>
      <c r="CUT211" s="3"/>
      <c r="CUU211" s="3"/>
      <c r="CUV211" s="3"/>
      <c r="CUW211" s="3"/>
      <c r="CUX211" s="3"/>
      <c r="CUY211" s="3"/>
      <c r="CUZ211" s="3"/>
      <c r="CVA211" s="3"/>
      <c r="CVB211" s="3"/>
      <c r="CVC211" s="3"/>
      <c r="CVD211" s="3"/>
      <c r="CVE211" s="3"/>
      <c r="CVF211" s="3"/>
      <c r="CVG211" s="3"/>
      <c r="CVH211" s="3"/>
      <c r="CVI211" s="3"/>
      <c r="CVJ211" s="3"/>
      <c r="CVK211" s="3"/>
      <c r="CVL211" s="3"/>
      <c r="CVM211" s="3"/>
      <c r="CVN211" s="3"/>
      <c r="CVO211" s="3"/>
      <c r="CVP211" s="3"/>
      <c r="CVQ211" s="3"/>
      <c r="CVR211" s="3"/>
      <c r="CVS211" s="3"/>
      <c r="CVT211" s="3"/>
      <c r="CVU211" s="3"/>
      <c r="CVV211" s="3"/>
      <c r="CVW211" s="3"/>
      <c r="CVX211" s="3"/>
      <c r="CVY211" s="3"/>
      <c r="CVZ211" s="3"/>
      <c r="CWA211" s="3"/>
      <c r="CWB211" s="3"/>
      <c r="CWC211" s="3"/>
      <c r="CWD211" s="3"/>
      <c r="CWE211" s="3"/>
      <c r="CWF211" s="3"/>
      <c r="CWG211" s="3"/>
      <c r="CWH211" s="3"/>
      <c r="CWI211" s="3"/>
      <c r="CWJ211" s="3"/>
      <c r="CWK211" s="3"/>
      <c r="CWL211" s="3"/>
      <c r="CWM211" s="3"/>
      <c r="CWN211" s="3"/>
      <c r="CWO211" s="3"/>
      <c r="CWP211" s="3"/>
      <c r="CWQ211" s="3"/>
      <c r="CWR211" s="3"/>
      <c r="CWS211" s="3"/>
      <c r="CWT211" s="3"/>
      <c r="CWU211" s="3"/>
      <c r="CWV211" s="3"/>
      <c r="CWW211" s="3"/>
      <c r="CWX211" s="3"/>
      <c r="CWY211" s="3"/>
      <c r="CWZ211" s="3"/>
      <c r="CXA211" s="3"/>
      <c r="CXB211" s="3"/>
      <c r="CXC211" s="3"/>
      <c r="CXD211" s="3"/>
      <c r="CXE211" s="3"/>
      <c r="CXF211" s="3"/>
      <c r="CXG211" s="3"/>
      <c r="CXH211" s="3"/>
      <c r="CXI211" s="3"/>
      <c r="CXJ211" s="3"/>
      <c r="CXK211" s="3"/>
      <c r="CXL211" s="3"/>
      <c r="CXM211" s="3"/>
      <c r="CXN211" s="3"/>
      <c r="CXO211" s="3"/>
      <c r="CXP211" s="3"/>
      <c r="CXQ211" s="3"/>
      <c r="CXR211" s="3"/>
      <c r="CXS211" s="3"/>
      <c r="CXT211" s="3"/>
      <c r="CXU211" s="3"/>
      <c r="CXV211" s="3"/>
      <c r="CXW211" s="3"/>
      <c r="CXX211" s="3"/>
      <c r="CXY211" s="3"/>
      <c r="CXZ211" s="3"/>
      <c r="CYA211" s="3"/>
      <c r="CYB211" s="3"/>
      <c r="CYC211" s="3"/>
      <c r="CYD211" s="3"/>
      <c r="CYE211" s="3"/>
      <c r="CYF211" s="3"/>
      <c r="CYG211" s="3"/>
      <c r="CYH211" s="3"/>
      <c r="CYI211" s="3"/>
      <c r="CYJ211" s="3"/>
      <c r="CYK211" s="3"/>
      <c r="CYL211" s="3"/>
      <c r="CYM211" s="3"/>
      <c r="CYN211" s="3"/>
      <c r="CYO211" s="3"/>
      <c r="CYP211" s="3"/>
      <c r="CYQ211" s="3"/>
      <c r="CYR211" s="3"/>
      <c r="CYS211" s="3"/>
      <c r="CYT211" s="3"/>
      <c r="CYU211" s="3"/>
      <c r="CYV211" s="3"/>
      <c r="CYW211" s="3"/>
      <c r="CYX211" s="3"/>
      <c r="CYY211" s="3"/>
      <c r="CYZ211" s="3"/>
      <c r="CZA211" s="3"/>
      <c r="CZB211" s="3"/>
      <c r="CZC211" s="3"/>
      <c r="CZD211" s="3"/>
      <c r="CZE211" s="3"/>
      <c r="CZF211" s="3"/>
      <c r="CZG211" s="3"/>
      <c r="CZH211" s="3"/>
      <c r="CZI211" s="3"/>
      <c r="CZJ211" s="3"/>
      <c r="CZK211" s="3"/>
      <c r="CZL211" s="3"/>
      <c r="CZM211" s="3"/>
      <c r="CZN211" s="3"/>
      <c r="CZO211" s="3"/>
      <c r="CZP211" s="3"/>
      <c r="CZQ211" s="3"/>
      <c r="CZR211" s="3"/>
      <c r="CZS211" s="3"/>
      <c r="CZT211" s="3"/>
      <c r="CZU211" s="3"/>
      <c r="CZV211" s="3"/>
      <c r="CZW211" s="3"/>
      <c r="CZX211" s="3"/>
      <c r="CZY211" s="3"/>
      <c r="CZZ211" s="3"/>
      <c r="DAA211" s="3"/>
      <c r="DAB211" s="3"/>
      <c r="DAC211" s="3"/>
      <c r="DAD211" s="3"/>
      <c r="DAE211" s="3"/>
      <c r="DAF211" s="3"/>
      <c r="DAG211" s="3"/>
      <c r="DAH211" s="3"/>
      <c r="DAI211" s="3"/>
      <c r="DAJ211" s="3"/>
      <c r="DAK211" s="3"/>
      <c r="DAL211" s="3"/>
      <c r="DAM211" s="3"/>
      <c r="DAN211" s="3"/>
      <c r="DAO211" s="3"/>
      <c r="DAP211" s="3"/>
      <c r="DAQ211" s="3"/>
      <c r="DAR211" s="3"/>
      <c r="DAS211" s="3"/>
      <c r="DAT211" s="3"/>
      <c r="DAU211" s="3"/>
      <c r="DAV211" s="3"/>
      <c r="DAW211" s="3"/>
      <c r="DAX211" s="3"/>
      <c r="DAY211" s="3"/>
      <c r="DAZ211" s="3"/>
      <c r="DBA211" s="3"/>
      <c r="DBB211" s="3"/>
      <c r="DBC211" s="3"/>
      <c r="DBD211" s="3"/>
      <c r="DBE211" s="3"/>
      <c r="DBF211" s="3"/>
      <c r="DBG211" s="3"/>
      <c r="DBH211" s="3"/>
      <c r="DBI211" s="3"/>
      <c r="DBJ211" s="3"/>
      <c r="DBK211" s="3"/>
      <c r="DBL211" s="3"/>
      <c r="DBM211" s="3"/>
      <c r="DBN211" s="3"/>
      <c r="DBO211" s="3"/>
      <c r="DBP211" s="3"/>
      <c r="DBQ211" s="3"/>
      <c r="DBR211" s="3"/>
      <c r="DBS211" s="3"/>
      <c r="DBT211" s="3"/>
      <c r="DBU211" s="3"/>
      <c r="DBV211" s="3"/>
      <c r="DBW211" s="3"/>
      <c r="DBX211" s="3"/>
      <c r="DBY211" s="3"/>
      <c r="DBZ211" s="3"/>
      <c r="DCA211" s="3"/>
      <c r="DCB211" s="3"/>
      <c r="DCC211" s="3"/>
      <c r="DCD211" s="3"/>
      <c r="DCE211" s="3"/>
      <c r="DCF211" s="3"/>
      <c r="DCG211" s="3"/>
      <c r="DCH211" s="3"/>
      <c r="DCI211" s="3"/>
      <c r="DCJ211" s="3"/>
      <c r="DCK211" s="3"/>
      <c r="DCL211" s="3"/>
      <c r="DCM211" s="3"/>
      <c r="DCN211" s="3"/>
      <c r="DCO211" s="3"/>
      <c r="DCP211" s="3"/>
      <c r="DCQ211" s="3"/>
      <c r="DCR211" s="3"/>
      <c r="DCS211" s="3"/>
      <c r="DCT211" s="3"/>
      <c r="DCU211" s="3"/>
      <c r="DCV211" s="3"/>
      <c r="DCW211" s="3"/>
      <c r="DCX211" s="3"/>
      <c r="DCY211" s="3"/>
      <c r="DCZ211" s="3"/>
      <c r="DDA211" s="3"/>
      <c r="DDB211" s="3"/>
      <c r="DDC211" s="3"/>
      <c r="DDE211" s="3"/>
      <c r="DDG211" s="3"/>
      <c r="DDH211" s="3"/>
      <c r="DDI211" s="3"/>
      <c r="DDJ211" s="3"/>
      <c r="DDK211" s="3"/>
      <c r="DDL211" s="3"/>
      <c r="DDM211" s="3"/>
      <c r="DDN211" s="3"/>
      <c r="DDS211" s="3"/>
      <c r="DDT211" s="3"/>
      <c r="DDU211" s="3"/>
      <c r="DDV211" s="3"/>
      <c r="DDW211" s="3"/>
      <c r="DDX211" s="3"/>
      <c r="DDY211" s="3"/>
      <c r="DDZ211" s="3"/>
      <c r="DEA211" s="3"/>
      <c r="DEB211" s="3"/>
      <c r="DEC211" s="3"/>
      <c r="DED211" s="3"/>
      <c r="DEE211" s="3"/>
      <c r="DEF211" s="3"/>
      <c r="DEG211" s="3"/>
      <c r="DEH211" s="3"/>
      <c r="DEI211" s="3"/>
      <c r="DEJ211" s="3"/>
      <c r="DEK211" s="3"/>
      <c r="DEL211" s="3"/>
      <c r="DEM211" s="3"/>
      <c r="DEN211" s="3"/>
      <c r="DEO211" s="3"/>
      <c r="DEP211" s="3"/>
      <c r="DEQ211" s="3"/>
      <c r="DER211" s="3"/>
      <c r="DES211" s="3"/>
      <c r="DET211" s="3"/>
      <c r="DEU211" s="3"/>
      <c r="DEV211" s="3"/>
      <c r="DEW211" s="3"/>
      <c r="DEX211" s="3"/>
      <c r="DEY211" s="3"/>
      <c r="DEZ211" s="3"/>
      <c r="DFA211" s="3"/>
      <c r="DFB211" s="3"/>
      <c r="DFC211" s="3"/>
      <c r="DFD211" s="3"/>
      <c r="DFE211" s="3"/>
      <c r="DFF211" s="3"/>
      <c r="DFG211" s="3"/>
      <c r="DFH211" s="3"/>
      <c r="DFI211" s="3"/>
      <c r="DFJ211" s="3"/>
      <c r="DFK211" s="3"/>
      <c r="DFL211" s="3"/>
      <c r="DFM211" s="3"/>
      <c r="DFN211" s="3"/>
      <c r="DFO211" s="3"/>
      <c r="DFP211" s="3"/>
      <c r="DFQ211" s="3"/>
      <c r="DFR211" s="3"/>
      <c r="DFS211" s="3"/>
      <c r="DFT211" s="3"/>
      <c r="DFU211" s="3"/>
      <c r="DFV211" s="3"/>
      <c r="DFW211" s="3"/>
      <c r="DFX211" s="3"/>
      <c r="DFY211" s="3"/>
      <c r="DFZ211" s="3"/>
      <c r="DGA211" s="3"/>
      <c r="DGB211" s="3"/>
      <c r="DGC211" s="3"/>
      <c r="DGD211" s="3"/>
      <c r="DGE211" s="3"/>
      <c r="DGF211" s="3"/>
      <c r="DGG211" s="3"/>
      <c r="DGH211" s="3"/>
      <c r="DGI211" s="3"/>
      <c r="DGJ211" s="3"/>
      <c r="DGK211" s="3"/>
      <c r="DGL211" s="3"/>
      <c r="DGM211" s="3"/>
      <c r="DGN211" s="3"/>
      <c r="DGO211" s="3"/>
      <c r="DGP211" s="3"/>
      <c r="DGQ211" s="3"/>
      <c r="DGR211" s="3"/>
      <c r="DGS211" s="3"/>
      <c r="DGT211" s="3"/>
      <c r="DGU211" s="3"/>
      <c r="DGV211" s="3"/>
      <c r="DGW211" s="3"/>
      <c r="DGX211" s="3"/>
      <c r="DGY211" s="3"/>
      <c r="DGZ211" s="3"/>
      <c r="DHA211" s="3"/>
      <c r="DHB211" s="3"/>
      <c r="DHC211" s="3"/>
      <c r="DHD211" s="3"/>
      <c r="DHE211" s="3"/>
      <c r="DHF211" s="3"/>
      <c r="DHG211" s="3"/>
      <c r="DHH211" s="3"/>
      <c r="DHI211" s="3"/>
      <c r="DHJ211" s="3"/>
      <c r="DHK211" s="3"/>
      <c r="DHL211" s="3"/>
      <c r="DHM211" s="3"/>
      <c r="DHN211" s="3"/>
      <c r="DHO211" s="3"/>
      <c r="DHP211" s="3"/>
      <c r="DHQ211" s="3"/>
      <c r="DHR211" s="3"/>
      <c r="DHS211" s="3"/>
      <c r="DHT211" s="3"/>
      <c r="DHU211" s="3"/>
      <c r="DHV211" s="3"/>
      <c r="DHW211" s="3"/>
      <c r="DHX211" s="3"/>
      <c r="DHY211" s="3"/>
      <c r="DHZ211" s="3"/>
      <c r="DIA211" s="3"/>
      <c r="DIB211" s="3"/>
      <c r="DIC211" s="3"/>
      <c r="DID211" s="3"/>
      <c r="DIE211" s="3"/>
      <c r="DIF211" s="3"/>
      <c r="DIG211" s="3"/>
      <c r="DIH211" s="3"/>
      <c r="DII211" s="3"/>
      <c r="DIJ211" s="3"/>
      <c r="DIK211" s="3"/>
      <c r="DIL211" s="3"/>
      <c r="DIM211" s="3"/>
      <c r="DIN211" s="3"/>
      <c r="DIO211" s="3"/>
      <c r="DIP211" s="3"/>
      <c r="DIQ211" s="3"/>
      <c r="DIR211" s="3"/>
      <c r="DIS211" s="3"/>
      <c r="DIT211" s="3"/>
      <c r="DIU211" s="3"/>
      <c r="DIV211" s="3"/>
      <c r="DIW211" s="3"/>
      <c r="DIX211" s="3"/>
      <c r="DIY211" s="3"/>
      <c r="DIZ211" s="3"/>
      <c r="DJA211" s="3"/>
      <c r="DJB211" s="3"/>
      <c r="DJC211" s="3"/>
      <c r="DJD211" s="3"/>
      <c r="DJE211" s="3"/>
      <c r="DJF211" s="3"/>
      <c r="DJG211" s="3"/>
      <c r="DJH211" s="3"/>
      <c r="DJI211" s="3"/>
      <c r="DJJ211" s="3"/>
      <c r="DJK211" s="3"/>
      <c r="DJL211" s="3"/>
      <c r="DJM211" s="3"/>
      <c r="DJN211" s="3"/>
      <c r="DJO211" s="3"/>
      <c r="DJP211" s="3"/>
      <c r="DJQ211" s="3"/>
      <c r="DJR211" s="3"/>
      <c r="DJS211" s="3"/>
      <c r="DJT211" s="3"/>
      <c r="DJU211" s="3"/>
      <c r="DJV211" s="3"/>
      <c r="DJW211" s="3"/>
      <c r="DJX211" s="3"/>
      <c r="DJY211" s="3"/>
      <c r="DJZ211" s="3"/>
      <c r="DKA211" s="3"/>
      <c r="DKB211" s="3"/>
      <c r="DKC211" s="3"/>
      <c r="DKD211" s="3"/>
      <c r="DKE211" s="3"/>
      <c r="DKF211" s="3"/>
      <c r="DKG211" s="3"/>
      <c r="DKH211" s="3"/>
      <c r="DKI211" s="3"/>
      <c r="DKJ211" s="3"/>
      <c r="DKK211" s="3"/>
      <c r="DKL211" s="3"/>
      <c r="DKM211" s="3"/>
      <c r="DKN211" s="3"/>
      <c r="DKO211" s="3"/>
      <c r="DKP211" s="3"/>
      <c r="DKQ211" s="3"/>
      <c r="DKR211" s="3"/>
      <c r="DKS211" s="3"/>
      <c r="DKT211" s="3"/>
      <c r="DKU211" s="3"/>
      <c r="DKV211" s="3"/>
      <c r="DKW211" s="3"/>
      <c r="DKX211" s="3"/>
      <c r="DKY211" s="3"/>
      <c r="DKZ211" s="3"/>
      <c r="DLA211" s="3"/>
      <c r="DLB211" s="3"/>
      <c r="DLC211" s="3"/>
      <c r="DLD211" s="3"/>
      <c r="DLE211" s="3"/>
      <c r="DLF211" s="3"/>
      <c r="DLG211" s="3"/>
      <c r="DLH211" s="3"/>
      <c r="DLI211" s="3"/>
      <c r="DLJ211" s="3"/>
      <c r="DLK211" s="3"/>
      <c r="DLL211" s="3"/>
      <c r="DLM211" s="3"/>
      <c r="DLN211" s="3"/>
      <c r="DLO211" s="3"/>
      <c r="DLP211" s="3"/>
      <c r="DLQ211" s="3"/>
      <c r="DLR211" s="3"/>
      <c r="DLS211" s="3"/>
      <c r="DLT211" s="3"/>
      <c r="DLU211" s="3"/>
      <c r="DLV211" s="3"/>
      <c r="DLW211" s="3"/>
      <c r="DLX211" s="3"/>
      <c r="DLY211" s="3"/>
      <c r="DLZ211" s="3"/>
      <c r="DMA211" s="3"/>
      <c r="DMB211" s="3"/>
      <c r="DMC211" s="3"/>
      <c r="DMD211" s="3"/>
      <c r="DME211" s="3"/>
      <c r="DMF211" s="3"/>
      <c r="DMG211" s="3"/>
      <c r="DMH211" s="3"/>
      <c r="DMI211" s="3"/>
      <c r="DMJ211" s="3"/>
      <c r="DMK211" s="3"/>
      <c r="DML211" s="3"/>
      <c r="DMM211" s="3"/>
      <c r="DMN211" s="3"/>
      <c r="DMO211" s="3"/>
      <c r="DMP211" s="3"/>
      <c r="DMQ211" s="3"/>
      <c r="DMR211" s="3"/>
      <c r="DMS211" s="3"/>
      <c r="DMT211" s="3"/>
      <c r="DMU211" s="3"/>
      <c r="DMV211" s="3"/>
      <c r="DMW211" s="3"/>
      <c r="DMX211" s="3"/>
      <c r="DMY211" s="3"/>
      <c r="DNA211" s="3"/>
      <c r="DNC211" s="3"/>
      <c r="DND211" s="3"/>
      <c r="DNE211" s="3"/>
      <c r="DNF211" s="3"/>
      <c r="DNG211" s="3"/>
      <c r="DNH211" s="3"/>
      <c r="DNI211" s="3"/>
      <c r="DNJ211" s="3"/>
      <c r="DNO211" s="3"/>
      <c r="DNP211" s="3"/>
      <c r="DNQ211" s="3"/>
      <c r="DNR211" s="3"/>
      <c r="DNS211" s="3"/>
      <c r="DNT211" s="3"/>
      <c r="DNU211" s="3"/>
      <c r="DNV211" s="3"/>
      <c r="DNW211" s="3"/>
      <c r="DNX211" s="3"/>
      <c r="DNY211" s="3"/>
      <c r="DNZ211" s="3"/>
      <c r="DOA211" s="3"/>
      <c r="DOB211" s="3"/>
      <c r="DOC211" s="3"/>
      <c r="DOD211" s="3"/>
      <c r="DOE211" s="3"/>
      <c r="DOF211" s="3"/>
      <c r="DOG211" s="3"/>
      <c r="DOH211" s="3"/>
      <c r="DOI211" s="3"/>
      <c r="DOJ211" s="3"/>
      <c r="DOK211" s="3"/>
      <c r="DOL211" s="3"/>
      <c r="DOM211" s="3"/>
      <c r="DON211" s="3"/>
      <c r="DOO211" s="3"/>
      <c r="DOP211" s="3"/>
      <c r="DOQ211" s="3"/>
      <c r="DOR211" s="3"/>
      <c r="DOS211" s="3"/>
      <c r="DOT211" s="3"/>
      <c r="DOU211" s="3"/>
      <c r="DOV211" s="3"/>
      <c r="DOW211" s="3"/>
      <c r="DOX211" s="3"/>
      <c r="DOY211" s="3"/>
      <c r="DOZ211" s="3"/>
      <c r="DPA211" s="3"/>
      <c r="DPB211" s="3"/>
      <c r="DPC211" s="3"/>
      <c r="DPD211" s="3"/>
      <c r="DPE211" s="3"/>
      <c r="DPF211" s="3"/>
      <c r="DPG211" s="3"/>
      <c r="DPH211" s="3"/>
      <c r="DPI211" s="3"/>
      <c r="DPJ211" s="3"/>
      <c r="DPK211" s="3"/>
      <c r="DPL211" s="3"/>
      <c r="DPM211" s="3"/>
      <c r="DPN211" s="3"/>
      <c r="DPO211" s="3"/>
      <c r="DPP211" s="3"/>
      <c r="DPQ211" s="3"/>
      <c r="DPR211" s="3"/>
      <c r="DPS211" s="3"/>
      <c r="DPT211" s="3"/>
      <c r="DPU211" s="3"/>
      <c r="DPV211" s="3"/>
      <c r="DPW211" s="3"/>
      <c r="DPX211" s="3"/>
      <c r="DPY211" s="3"/>
      <c r="DPZ211" s="3"/>
      <c r="DQA211" s="3"/>
      <c r="DQB211" s="3"/>
      <c r="DQC211" s="3"/>
      <c r="DQD211" s="3"/>
      <c r="DQE211" s="3"/>
      <c r="DQF211" s="3"/>
      <c r="DQG211" s="3"/>
      <c r="DQH211" s="3"/>
      <c r="DQI211" s="3"/>
      <c r="DQJ211" s="3"/>
      <c r="DQK211" s="3"/>
      <c r="DQL211" s="3"/>
      <c r="DQM211" s="3"/>
      <c r="DQN211" s="3"/>
      <c r="DQO211" s="3"/>
      <c r="DQP211" s="3"/>
      <c r="DQQ211" s="3"/>
      <c r="DQR211" s="3"/>
      <c r="DQS211" s="3"/>
      <c r="DQT211" s="3"/>
      <c r="DQU211" s="3"/>
      <c r="DQV211" s="3"/>
      <c r="DQW211" s="3"/>
      <c r="DQX211" s="3"/>
      <c r="DQY211" s="3"/>
      <c r="DQZ211" s="3"/>
      <c r="DRA211" s="3"/>
      <c r="DRB211" s="3"/>
      <c r="DRC211" s="3"/>
      <c r="DRD211" s="3"/>
      <c r="DRE211" s="3"/>
      <c r="DRF211" s="3"/>
      <c r="DRG211" s="3"/>
      <c r="DRH211" s="3"/>
      <c r="DRI211" s="3"/>
      <c r="DRJ211" s="3"/>
      <c r="DRK211" s="3"/>
      <c r="DRL211" s="3"/>
      <c r="DRM211" s="3"/>
      <c r="DRN211" s="3"/>
      <c r="DRO211" s="3"/>
      <c r="DRP211" s="3"/>
      <c r="DRQ211" s="3"/>
      <c r="DRR211" s="3"/>
      <c r="DRS211" s="3"/>
      <c r="DRT211" s="3"/>
      <c r="DRU211" s="3"/>
      <c r="DRV211" s="3"/>
      <c r="DRW211" s="3"/>
      <c r="DRX211" s="3"/>
      <c r="DRY211" s="3"/>
      <c r="DRZ211" s="3"/>
      <c r="DSA211" s="3"/>
      <c r="DSB211" s="3"/>
      <c r="DSC211" s="3"/>
      <c r="DSD211" s="3"/>
      <c r="DSE211" s="3"/>
      <c r="DSF211" s="3"/>
      <c r="DSG211" s="3"/>
      <c r="DSH211" s="3"/>
      <c r="DSI211" s="3"/>
      <c r="DSJ211" s="3"/>
      <c r="DSK211" s="3"/>
      <c r="DSL211" s="3"/>
      <c r="DSM211" s="3"/>
      <c r="DSN211" s="3"/>
      <c r="DSO211" s="3"/>
      <c r="DSP211" s="3"/>
      <c r="DSQ211" s="3"/>
      <c r="DSR211" s="3"/>
      <c r="DSS211" s="3"/>
      <c r="DST211" s="3"/>
      <c r="DSU211" s="3"/>
      <c r="DSV211" s="3"/>
      <c r="DSW211" s="3"/>
      <c r="DSX211" s="3"/>
      <c r="DSY211" s="3"/>
      <c r="DSZ211" s="3"/>
      <c r="DTA211" s="3"/>
      <c r="DTB211" s="3"/>
      <c r="DTC211" s="3"/>
      <c r="DTD211" s="3"/>
      <c r="DTE211" s="3"/>
      <c r="DTF211" s="3"/>
      <c r="DTG211" s="3"/>
      <c r="DTH211" s="3"/>
      <c r="DTI211" s="3"/>
      <c r="DTJ211" s="3"/>
      <c r="DTK211" s="3"/>
      <c r="DTL211" s="3"/>
      <c r="DTM211" s="3"/>
      <c r="DTN211" s="3"/>
      <c r="DTO211" s="3"/>
      <c r="DTP211" s="3"/>
      <c r="DTQ211" s="3"/>
      <c r="DTR211" s="3"/>
      <c r="DTS211" s="3"/>
      <c r="DTT211" s="3"/>
      <c r="DTU211" s="3"/>
      <c r="DTV211" s="3"/>
      <c r="DTW211" s="3"/>
      <c r="DTX211" s="3"/>
      <c r="DTY211" s="3"/>
      <c r="DTZ211" s="3"/>
      <c r="DUA211" s="3"/>
      <c r="DUB211" s="3"/>
      <c r="DUC211" s="3"/>
      <c r="DUD211" s="3"/>
      <c r="DUE211" s="3"/>
      <c r="DUF211" s="3"/>
      <c r="DUG211" s="3"/>
      <c r="DUH211" s="3"/>
      <c r="DUI211" s="3"/>
      <c r="DUJ211" s="3"/>
      <c r="DUK211" s="3"/>
      <c r="DUL211" s="3"/>
      <c r="DUM211" s="3"/>
      <c r="DUN211" s="3"/>
      <c r="DUO211" s="3"/>
      <c r="DUP211" s="3"/>
      <c r="DUQ211" s="3"/>
      <c r="DUR211" s="3"/>
      <c r="DUS211" s="3"/>
      <c r="DUT211" s="3"/>
      <c r="DUU211" s="3"/>
      <c r="DUV211" s="3"/>
      <c r="DUW211" s="3"/>
      <c r="DUX211" s="3"/>
      <c r="DUY211" s="3"/>
      <c r="DUZ211" s="3"/>
      <c r="DVA211" s="3"/>
      <c r="DVB211" s="3"/>
      <c r="DVC211" s="3"/>
      <c r="DVD211" s="3"/>
      <c r="DVE211" s="3"/>
      <c r="DVF211" s="3"/>
      <c r="DVG211" s="3"/>
      <c r="DVH211" s="3"/>
      <c r="DVI211" s="3"/>
      <c r="DVJ211" s="3"/>
      <c r="DVK211" s="3"/>
      <c r="DVL211" s="3"/>
      <c r="DVM211" s="3"/>
      <c r="DVN211" s="3"/>
      <c r="DVO211" s="3"/>
      <c r="DVP211" s="3"/>
      <c r="DVQ211" s="3"/>
      <c r="DVR211" s="3"/>
      <c r="DVS211" s="3"/>
      <c r="DVT211" s="3"/>
      <c r="DVU211" s="3"/>
      <c r="DVV211" s="3"/>
      <c r="DVW211" s="3"/>
      <c r="DVX211" s="3"/>
      <c r="DVY211" s="3"/>
      <c r="DVZ211" s="3"/>
      <c r="DWA211" s="3"/>
      <c r="DWB211" s="3"/>
      <c r="DWC211" s="3"/>
      <c r="DWD211" s="3"/>
      <c r="DWE211" s="3"/>
      <c r="DWF211" s="3"/>
      <c r="DWG211" s="3"/>
      <c r="DWH211" s="3"/>
      <c r="DWI211" s="3"/>
      <c r="DWJ211" s="3"/>
      <c r="DWK211" s="3"/>
      <c r="DWL211" s="3"/>
      <c r="DWM211" s="3"/>
      <c r="DWN211" s="3"/>
      <c r="DWO211" s="3"/>
      <c r="DWP211" s="3"/>
      <c r="DWQ211" s="3"/>
      <c r="DWR211" s="3"/>
      <c r="DWS211" s="3"/>
      <c r="DWT211" s="3"/>
      <c r="DWU211" s="3"/>
      <c r="DWW211" s="3"/>
      <c r="DWY211" s="3"/>
      <c r="DWZ211" s="3"/>
      <c r="DXA211" s="3"/>
      <c r="DXB211" s="3"/>
      <c r="DXC211" s="3"/>
      <c r="DXD211" s="3"/>
      <c r="DXE211" s="3"/>
      <c r="DXF211" s="3"/>
      <c r="DXK211" s="3"/>
      <c r="DXL211" s="3"/>
      <c r="DXM211" s="3"/>
      <c r="DXN211" s="3"/>
      <c r="DXO211" s="3"/>
      <c r="DXP211" s="3"/>
      <c r="DXQ211" s="3"/>
      <c r="DXR211" s="3"/>
      <c r="DXS211" s="3"/>
      <c r="DXT211" s="3"/>
      <c r="DXU211" s="3"/>
      <c r="DXV211" s="3"/>
      <c r="DXW211" s="3"/>
      <c r="DXX211" s="3"/>
      <c r="DXY211" s="3"/>
      <c r="DXZ211" s="3"/>
      <c r="DYA211" s="3"/>
      <c r="DYB211" s="3"/>
      <c r="DYC211" s="3"/>
      <c r="DYD211" s="3"/>
      <c r="DYE211" s="3"/>
      <c r="DYF211" s="3"/>
      <c r="DYG211" s="3"/>
      <c r="DYH211" s="3"/>
      <c r="DYI211" s="3"/>
      <c r="DYJ211" s="3"/>
      <c r="DYK211" s="3"/>
      <c r="DYL211" s="3"/>
      <c r="DYM211" s="3"/>
      <c r="DYN211" s="3"/>
      <c r="DYO211" s="3"/>
      <c r="DYP211" s="3"/>
      <c r="DYQ211" s="3"/>
      <c r="DYR211" s="3"/>
      <c r="DYS211" s="3"/>
      <c r="DYT211" s="3"/>
      <c r="DYU211" s="3"/>
      <c r="DYV211" s="3"/>
      <c r="DYW211" s="3"/>
      <c r="DYX211" s="3"/>
      <c r="DYY211" s="3"/>
      <c r="DYZ211" s="3"/>
      <c r="DZA211" s="3"/>
      <c r="DZB211" s="3"/>
      <c r="DZC211" s="3"/>
      <c r="DZD211" s="3"/>
      <c r="DZE211" s="3"/>
      <c r="DZF211" s="3"/>
      <c r="DZG211" s="3"/>
      <c r="DZH211" s="3"/>
      <c r="DZI211" s="3"/>
      <c r="DZJ211" s="3"/>
      <c r="DZK211" s="3"/>
      <c r="DZL211" s="3"/>
      <c r="DZM211" s="3"/>
      <c r="DZN211" s="3"/>
      <c r="DZO211" s="3"/>
      <c r="DZP211" s="3"/>
      <c r="DZQ211" s="3"/>
      <c r="DZR211" s="3"/>
      <c r="DZS211" s="3"/>
      <c r="DZT211" s="3"/>
      <c r="DZU211" s="3"/>
      <c r="DZV211" s="3"/>
      <c r="DZW211" s="3"/>
      <c r="DZX211" s="3"/>
      <c r="DZY211" s="3"/>
      <c r="DZZ211" s="3"/>
      <c r="EAA211" s="3"/>
      <c r="EAB211" s="3"/>
      <c r="EAC211" s="3"/>
      <c r="EAD211" s="3"/>
      <c r="EAE211" s="3"/>
      <c r="EAF211" s="3"/>
      <c r="EAG211" s="3"/>
      <c r="EAH211" s="3"/>
      <c r="EAI211" s="3"/>
      <c r="EAJ211" s="3"/>
      <c r="EAK211" s="3"/>
      <c r="EAL211" s="3"/>
      <c r="EAM211" s="3"/>
      <c r="EAN211" s="3"/>
      <c r="EAO211" s="3"/>
      <c r="EAP211" s="3"/>
      <c r="EAQ211" s="3"/>
      <c r="EAR211" s="3"/>
      <c r="EAS211" s="3"/>
      <c r="EAT211" s="3"/>
      <c r="EAU211" s="3"/>
      <c r="EAV211" s="3"/>
      <c r="EAW211" s="3"/>
      <c r="EAX211" s="3"/>
      <c r="EAY211" s="3"/>
      <c r="EAZ211" s="3"/>
      <c r="EBA211" s="3"/>
      <c r="EBB211" s="3"/>
      <c r="EBC211" s="3"/>
      <c r="EBD211" s="3"/>
      <c r="EBE211" s="3"/>
      <c r="EBF211" s="3"/>
      <c r="EBG211" s="3"/>
      <c r="EBH211" s="3"/>
      <c r="EBI211" s="3"/>
      <c r="EBJ211" s="3"/>
      <c r="EBK211" s="3"/>
      <c r="EBL211" s="3"/>
      <c r="EBM211" s="3"/>
      <c r="EBN211" s="3"/>
      <c r="EBO211" s="3"/>
      <c r="EBP211" s="3"/>
      <c r="EBQ211" s="3"/>
      <c r="EBR211" s="3"/>
      <c r="EBS211" s="3"/>
      <c r="EBT211" s="3"/>
      <c r="EBU211" s="3"/>
      <c r="EBV211" s="3"/>
      <c r="EBW211" s="3"/>
      <c r="EBX211" s="3"/>
      <c r="EBY211" s="3"/>
      <c r="EBZ211" s="3"/>
      <c r="ECA211" s="3"/>
      <c r="ECB211" s="3"/>
      <c r="ECC211" s="3"/>
      <c r="ECD211" s="3"/>
      <c r="ECE211" s="3"/>
      <c r="ECF211" s="3"/>
      <c r="ECG211" s="3"/>
      <c r="ECH211" s="3"/>
      <c r="ECI211" s="3"/>
      <c r="ECJ211" s="3"/>
      <c r="ECK211" s="3"/>
      <c r="ECL211" s="3"/>
      <c r="ECM211" s="3"/>
      <c r="ECN211" s="3"/>
      <c r="ECO211" s="3"/>
      <c r="ECP211" s="3"/>
      <c r="ECQ211" s="3"/>
      <c r="ECR211" s="3"/>
      <c r="ECS211" s="3"/>
      <c r="ECT211" s="3"/>
      <c r="ECU211" s="3"/>
      <c r="ECV211" s="3"/>
      <c r="ECW211" s="3"/>
      <c r="ECX211" s="3"/>
      <c r="ECY211" s="3"/>
      <c r="ECZ211" s="3"/>
      <c r="EDA211" s="3"/>
      <c r="EDB211" s="3"/>
      <c r="EDC211" s="3"/>
      <c r="EDD211" s="3"/>
      <c r="EDE211" s="3"/>
      <c r="EDF211" s="3"/>
      <c r="EDG211" s="3"/>
      <c r="EDH211" s="3"/>
      <c r="EDI211" s="3"/>
      <c r="EDJ211" s="3"/>
      <c r="EDK211" s="3"/>
      <c r="EDL211" s="3"/>
      <c r="EDM211" s="3"/>
      <c r="EDN211" s="3"/>
      <c r="EDO211" s="3"/>
      <c r="EDP211" s="3"/>
      <c r="EDQ211" s="3"/>
      <c r="EDR211" s="3"/>
      <c r="EDS211" s="3"/>
      <c r="EDT211" s="3"/>
      <c r="EDU211" s="3"/>
      <c r="EDV211" s="3"/>
      <c r="EDW211" s="3"/>
      <c r="EDX211" s="3"/>
      <c r="EDY211" s="3"/>
      <c r="EDZ211" s="3"/>
      <c r="EEA211" s="3"/>
      <c r="EEB211" s="3"/>
      <c r="EEC211" s="3"/>
      <c r="EED211" s="3"/>
      <c r="EEE211" s="3"/>
      <c r="EEF211" s="3"/>
      <c r="EEG211" s="3"/>
      <c r="EEH211" s="3"/>
      <c r="EEI211" s="3"/>
      <c r="EEJ211" s="3"/>
      <c r="EEK211" s="3"/>
      <c r="EEL211" s="3"/>
      <c r="EEM211" s="3"/>
      <c r="EEN211" s="3"/>
      <c r="EEO211" s="3"/>
      <c r="EEP211" s="3"/>
      <c r="EEQ211" s="3"/>
      <c r="EER211" s="3"/>
      <c r="EES211" s="3"/>
      <c r="EET211" s="3"/>
      <c r="EEU211" s="3"/>
      <c r="EEV211" s="3"/>
      <c r="EEW211" s="3"/>
      <c r="EEX211" s="3"/>
      <c r="EEY211" s="3"/>
      <c r="EEZ211" s="3"/>
      <c r="EFA211" s="3"/>
      <c r="EFB211" s="3"/>
      <c r="EFC211" s="3"/>
      <c r="EFD211" s="3"/>
      <c r="EFE211" s="3"/>
      <c r="EFF211" s="3"/>
      <c r="EFG211" s="3"/>
      <c r="EFH211" s="3"/>
      <c r="EFI211" s="3"/>
      <c r="EFJ211" s="3"/>
      <c r="EFK211" s="3"/>
      <c r="EFL211" s="3"/>
      <c r="EFM211" s="3"/>
      <c r="EFN211" s="3"/>
      <c r="EFO211" s="3"/>
      <c r="EFP211" s="3"/>
      <c r="EFQ211" s="3"/>
      <c r="EFR211" s="3"/>
      <c r="EFS211" s="3"/>
      <c r="EFT211" s="3"/>
      <c r="EFU211" s="3"/>
      <c r="EFV211" s="3"/>
      <c r="EFW211" s="3"/>
      <c r="EFX211" s="3"/>
      <c r="EFY211" s="3"/>
      <c r="EFZ211" s="3"/>
      <c r="EGA211" s="3"/>
      <c r="EGB211" s="3"/>
      <c r="EGC211" s="3"/>
      <c r="EGD211" s="3"/>
      <c r="EGE211" s="3"/>
      <c r="EGF211" s="3"/>
      <c r="EGG211" s="3"/>
      <c r="EGH211" s="3"/>
      <c r="EGI211" s="3"/>
      <c r="EGJ211" s="3"/>
      <c r="EGK211" s="3"/>
      <c r="EGL211" s="3"/>
      <c r="EGM211" s="3"/>
      <c r="EGN211" s="3"/>
      <c r="EGO211" s="3"/>
      <c r="EGP211" s="3"/>
      <c r="EGQ211" s="3"/>
      <c r="EGS211" s="3"/>
      <c r="EGU211" s="3"/>
      <c r="EGV211" s="3"/>
      <c r="EGW211" s="3"/>
      <c r="EGX211" s="3"/>
      <c r="EGY211" s="3"/>
      <c r="EGZ211" s="3"/>
      <c r="EHA211" s="3"/>
      <c r="EHB211" s="3"/>
      <c r="EHG211" s="3"/>
      <c r="EHH211" s="3"/>
      <c r="EHI211" s="3"/>
      <c r="EHJ211" s="3"/>
      <c r="EHK211" s="3"/>
      <c r="EHL211" s="3"/>
      <c r="EHM211" s="3"/>
      <c r="EHN211" s="3"/>
      <c r="EHO211" s="3"/>
      <c r="EHP211" s="3"/>
      <c r="EHQ211" s="3"/>
      <c r="EHR211" s="3"/>
      <c r="EHS211" s="3"/>
      <c r="EHT211" s="3"/>
      <c r="EHU211" s="3"/>
      <c r="EHV211" s="3"/>
      <c r="EHW211" s="3"/>
      <c r="EHX211" s="3"/>
      <c r="EHY211" s="3"/>
      <c r="EHZ211" s="3"/>
      <c r="EIA211" s="3"/>
      <c r="EIB211" s="3"/>
      <c r="EIC211" s="3"/>
      <c r="EID211" s="3"/>
      <c r="EIE211" s="3"/>
      <c r="EIF211" s="3"/>
      <c r="EIG211" s="3"/>
      <c r="EIH211" s="3"/>
      <c r="EII211" s="3"/>
      <c r="EIJ211" s="3"/>
      <c r="EIK211" s="3"/>
      <c r="EIL211" s="3"/>
      <c r="EIM211" s="3"/>
      <c r="EIN211" s="3"/>
      <c r="EIO211" s="3"/>
      <c r="EIP211" s="3"/>
      <c r="EIQ211" s="3"/>
      <c r="EIR211" s="3"/>
      <c r="EIS211" s="3"/>
      <c r="EIT211" s="3"/>
      <c r="EIU211" s="3"/>
      <c r="EIV211" s="3"/>
      <c r="EIW211" s="3"/>
      <c r="EIX211" s="3"/>
      <c r="EIY211" s="3"/>
      <c r="EIZ211" s="3"/>
      <c r="EJA211" s="3"/>
      <c r="EJB211" s="3"/>
      <c r="EJC211" s="3"/>
      <c r="EJD211" s="3"/>
      <c r="EJE211" s="3"/>
      <c r="EJF211" s="3"/>
      <c r="EJG211" s="3"/>
      <c r="EJH211" s="3"/>
      <c r="EJI211" s="3"/>
      <c r="EJJ211" s="3"/>
      <c r="EJK211" s="3"/>
      <c r="EJL211" s="3"/>
      <c r="EJM211" s="3"/>
      <c r="EJN211" s="3"/>
      <c r="EJO211" s="3"/>
      <c r="EJP211" s="3"/>
      <c r="EJQ211" s="3"/>
      <c r="EJR211" s="3"/>
      <c r="EJS211" s="3"/>
      <c r="EJT211" s="3"/>
      <c r="EJU211" s="3"/>
      <c r="EJV211" s="3"/>
      <c r="EJW211" s="3"/>
      <c r="EJX211" s="3"/>
      <c r="EJY211" s="3"/>
      <c r="EJZ211" s="3"/>
      <c r="EKA211" s="3"/>
      <c r="EKB211" s="3"/>
      <c r="EKC211" s="3"/>
      <c r="EKD211" s="3"/>
      <c r="EKE211" s="3"/>
      <c r="EKF211" s="3"/>
      <c r="EKG211" s="3"/>
      <c r="EKH211" s="3"/>
      <c r="EKI211" s="3"/>
      <c r="EKJ211" s="3"/>
      <c r="EKK211" s="3"/>
      <c r="EKL211" s="3"/>
      <c r="EKM211" s="3"/>
      <c r="EKN211" s="3"/>
      <c r="EKO211" s="3"/>
      <c r="EKP211" s="3"/>
      <c r="EKQ211" s="3"/>
      <c r="EKR211" s="3"/>
      <c r="EKS211" s="3"/>
      <c r="EKT211" s="3"/>
      <c r="EKU211" s="3"/>
      <c r="EKV211" s="3"/>
      <c r="EKW211" s="3"/>
      <c r="EKX211" s="3"/>
      <c r="EKY211" s="3"/>
      <c r="EKZ211" s="3"/>
      <c r="ELA211" s="3"/>
      <c r="ELB211" s="3"/>
      <c r="ELC211" s="3"/>
      <c r="ELD211" s="3"/>
      <c r="ELE211" s="3"/>
      <c r="ELF211" s="3"/>
      <c r="ELG211" s="3"/>
      <c r="ELH211" s="3"/>
      <c r="ELI211" s="3"/>
      <c r="ELJ211" s="3"/>
      <c r="ELK211" s="3"/>
      <c r="ELL211" s="3"/>
      <c r="ELM211" s="3"/>
      <c r="ELN211" s="3"/>
      <c r="ELO211" s="3"/>
      <c r="ELP211" s="3"/>
      <c r="ELQ211" s="3"/>
      <c r="ELR211" s="3"/>
      <c r="ELS211" s="3"/>
      <c r="ELT211" s="3"/>
      <c r="ELU211" s="3"/>
      <c r="ELV211" s="3"/>
      <c r="ELW211" s="3"/>
      <c r="ELX211" s="3"/>
      <c r="ELY211" s="3"/>
      <c r="ELZ211" s="3"/>
      <c r="EMA211" s="3"/>
      <c r="EMB211" s="3"/>
      <c r="EMC211" s="3"/>
      <c r="EMD211" s="3"/>
      <c r="EME211" s="3"/>
      <c r="EMF211" s="3"/>
      <c r="EMG211" s="3"/>
      <c r="EMH211" s="3"/>
      <c r="EMI211" s="3"/>
      <c r="EMJ211" s="3"/>
      <c r="EMK211" s="3"/>
      <c r="EML211" s="3"/>
      <c r="EMM211" s="3"/>
      <c r="EMN211" s="3"/>
      <c r="EMO211" s="3"/>
      <c r="EMP211" s="3"/>
      <c r="EMQ211" s="3"/>
      <c r="EMR211" s="3"/>
      <c r="EMS211" s="3"/>
      <c r="EMT211" s="3"/>
      <c r="EMU211" s="3"/>
      <c r="EMV211" s="3"/>
      <c r="EMW211" s="3"/>
      <c r="EMX211" s="3"/>
      <c r="EMY211" s="3"/>
      <c r="EMZ211" s="3"/>
      <c r="ENA211" s="3"/>
      <c r="ENB211" s="3"/>
      <c r="ENC211" s="3"/>
      <c r="END211" s="3"/>
      <c r="ENE211" s="3"/>
      <c r="ENF211" s="3"/>
      <c r="ENG211" s="3"/>
      <c r="ENH211" s="3"/>
      <c r="ENI211" s="3"/>
      <c r="ENJ211" s="3"/>
      <c r="ENK211" s="3"/>
      <c r="ENL211" s="3"/>
      <c r="ENM211" s="3"/>
      <c r="ENN211" s="3"/>
      <c r="ENO211" s="3"/>
      <c r="ENP211" s="3"/>
      <c r="ENQ211" s="3"/>
      <c r="ENR211" s="3"/>
      <c r="ENS211" s="3"/>
      <c r="ENT211" s="3"/>
      <c r="ENU211" s="3"/>
      <c r="ENV211" s="3"/>
      <c r="ENW211" s="3"/>
      <c r="ENX211" s="3"/>
      <c r="ENY211" s="3"/>
      <c r="ENZ211" s="3"/>
      <c r="EOA211" s="3"/>
      <c r="EOB211" s="3"/>
      <c r="EOC211" s="3"/>
      <c r="EOD211" s="3"/>
      <c r="EOE211" s="3"/>
      <c r="EOF211" s="3"/>
      <c r="EOG211" s="3"/>
      <c r="EOH211" s="3"/>
      <c r="EOI211" s="3"/>
      <c r="EOJ211" s="3"/>
      <c r="EOK211" s="3"/>
      <c r="EOL211" s="3"/>
      <c r="EOM211" s="3"/>
      <c r="EON211" s="3"/>
      <c r="EOO211" s="3"/>
      <c r="EOP211" s="3"/>
      <c r="EOQ211" s="3"/>
      <c r="EOR211" s="3"/>
      <c r="EOS211" s="3"/>
      <c r="EOT211" s="3"/>
      <c r="EOU211" s="3"/>
      <c r="EOV211" s="3"/>
      <c r="EOW211" s="3"/>
      <c r="EOX211" s="3"/>
      <c r="EOY211" s="3"/>
      <c r="EOZ211" s="3"/>
      <c r="EPA211" s="3"/>
      <c r="EPB211" s="3"/>
      <c r="EPC211" s="3"/>
      <c r="EPD211" s="3"/>
      <c r="EPE211" s="3"/>
      <c r="EPF211" s="3"/>
      <c r="EPG211" s="3"/>
      <c r="EPH211" s="3"/>
      <c r="EPI211" s="3"/>
      <c r="EPJ211" s="3"/>
      <c r="EPK211" s="3"/>
      <c r="EPL211" s="3"/>
      <c r="EPM211" s="3"/>
      <c r="EPN211" s="3"/>
      <c r="EPO211" s="3"/>
      <c r="EPP211" s="3"/>
      <c r="EPQ211" s="3"/>
      <c r="EPR211" s="3"/>
      <c r="EPS211" s="3"/>
      <c r="EPT211" s="3"/>
      <c r="EPU211" s="3"/>
      <c r="EPV211" s="3"/>
      <c r="EPW211" s="3"/>
      <c r="EPX211" s="3"/>
      <c r="EPY211" s="3"/>
      <c r="EPZ211" s="3"/>
      <c r="EQA211" s="3"/>
      <c r="EQB211" s="3"/>
      <c r="EQC211" s="3"/>
      <c r="EQD211" s="3"/>
      <c r="EQE211" s="3"/>
      <c r="EQF211" s="3"/>
      <c r="EQG211" s="3"/>
      <c r="EQH211" s="3"/>
      <c r="EQI211" s="3"/>
      <c r="EQJ211" s="3"/>
      <c r="EQK211" s="3"/>
      <c r="EQL211" s="3"/>
      <c r="EQM211" s="3"/>
      <c r="EQO211" s="3"/>
      <c r="EQQ211" s="3"/>
      <c r="EQR211" s="3"/>
      <c r="EQS211" s="3"/>
      <c r="EQT211" s="3"/>
      <c r="EQU211" s="3"/>
      <c r="EQV211" s="3"/>
      <c r="EQW211" s="3"/>
      <c r="EQX211" s="3"/>
      <c r="ERC211" s="3"/>
      <c r="ERD211" s="3"/>
      <c r="ERE211" s="3"/>
      <c r="ERF211" s="3"/>
      <c r="ERG211" s="3"/>
      <c r="ERH211" s="3"/>
      <c r="ERI211" s="3"/>
      <c r="ERJ211" s="3"/>
      <c r="ERK211" s="3"/>
      <c r="ERL211" s="3"/>
      <c r="ERM211" s="3"/>
      <c r="ERN211" s="3"/>
      <c r="ERO211" s="3"/>
      <c r="ERP211" s="3"/>
      <c r="ERQ211" s="3"/>
      <c r="ERR211" s="3"/>
      <c r="ERS211" s="3"/>
      <c r="ERT211" s="3"/>
      <c r="ERU211" s="3"/>
      <c r="ERV211" s="3"/>
      <c r="ERW211" s="3"/>
      <c r="ERX211" s="3"/>
      <c r="ERY211" s="3"/>
      <c r="ERZ211" s="3"/>
      <c r="ESA211" s="3"/>
      <c r="ESB211" s="3"/>
      <c r="ESC211" s="3"/>
      <c r="ESD211" s="3"/>
      <c r="ESE211" s="3"/>
      <c r="ESF211" s="3"/>
      <c r="ESG211" s="3"/>
      <c r="ESH211" s="3"/>
      <c r="ESI211" s="3"/>
      <c r="ESJ211" s="3"/>
      <c r="ESK211" s="3"/>
      <c r="ESL211" s="3"/>
      <c r="ESM211" s="3"/>
      <c r="ESN211" s="3"/>
      <c r="ESO211" s="3"/>
      <c r="ESP211" s="3"/>
      <c r="ESQ211" s="3"/>
      <c r="ESR211" s="3"/>
      <c r="ESS211" s="3"/>
      <c r="EST211" s="3"/>
      <c r="ESU211" s="3"/>
      <c r="ESV211" s="3"/>
      <c r="ESW211" s="3"/>
      <c r="ESX211" s="3"/>
      <c r="ESY211" s="3"/>
      <c r="ESZ211" s="3"/>
      <c r="ETA211" s="3"/>
      <c r="ETB211" s="3"/>
      <c r="ETC211" s="3"/>
      <c r="ETD211" s="3"/>
      <c r="ETE211" s="3"/>
      <c r="ETF211" s="3"/>
      <c r="ETG211" s="3"/>
      <c r="ETH211" s="3"/>
      <c r="ETI211" s="3"/>
      <c r="ETJ211" s="3"/>
      <c r="ETK211" s="3"/>
      <c r="ETL211" s="3"/>
      <c r="ETM211" s="3"/>
      <c r="ETN211" s="3"/>
      <c r="ETO211" s="3"/>
      <c r="ETP211" s="3"/>
      <c r="ETQ211" s="3"/>
      <c r="ETR211" s="3"/>
      <c r="ETS211" s="3"/>
      <c r="ETT211" s="3"/>
      <c r="ETU211" s="3"/>
      <c r="ETV211" s="3"/>
      <c r="ETW211" s="3"/>
      <c r="ETX211" s="3"/>
      <c r="ETY211" s="3"/>
      <c r="ETZ211" s="3"/>
      <c r="EUA211" s="3"/>
      <c r="EUB211" s="3"/>
      <c r="EUC211" s="3"/>
      <c r="EUD211" s="3"/>
      <c r="EUE211" s="3"/>
      <c r="EUF211" s="3"/>
      <c r="EUG211" s="3"/>
      <c r="EUH211" s="3"/>
      <c r="EUI211" s="3"/>
      <c r="EUJ211" s="3"/>
      <c r="EUK211" s="3"/>
      <c r="EUL211" s="3"/>
      <c r="EUM211" s="3"/>
      <c r="EUN211" s="3"/>
      <c r="EUO211" s="3"/>
      <c r="EUP211" s="3"/>
      <c r="EUQ211" s="3"/>
      <c r="EUR211" s="3"/>
      <c r="EUS211" s="3"/>
      <c r="EUT211" s="3"/>
      <c r="EUU211" s="3"/>
      <c r="EUV211" s="3"/>
      <c r="EUW211" s="3"/>
      <c r="EUX211" s="3"/>
      <c r="EUY211" s="3"/>
      <c r="EUZ211" s="3"/>
      <c r="EVA211" s="3"/>
      <c r="EVB211" s="3"/>
      <c r="EVC211" s="3"/>
      <c r="EVD211" s="3"/>
      <c r="EVE211" s="3"/>
      <c r="EVF211" s="3"/>
      <c r="EVG211" s="3"/>
      <c r="EVH211" s="3"/>
      <c r="EVI211" s="3"/>
      <c r="EVJ211" s="3"/>
      <c r="EVK211" s="3"/>
      <c r="EVL211" s="3"/>
      <c r="EVM211" s="3"/>
      <c r="EVN211" s="3"/>
      <c r="EVO211" s="3"/>
      <c r="EVP211" s="3"/>
      <c r="EVQ211" s="3"/>
      <c r="EVR211" s="3"/>
      <c r="EVS211" s="3"/>
      <c r="EVT211" s="3"/>
      <c r="EVU211" s="3"/>
      <c r="EVV211" s="3"/>
      <c r="EVW211" s="3"/>
      <c r="EVX211" s="3"/>
      <c r="EVY211" s="3"/>
      <c r="EVZ211" s="3"/>
      <c r="EWA211" s="3"/>
      <c r="EWB211" s="3"/>
      <c r="EWC211" s="3"/>
      <c r="EWD211" s="3"/>
      <c r="EWE211" s="3"/>
      <c r="EWF211" s="3"/>
      <c r="EWG211" s="3"/>
      <c r="EWH211" s="3"/>
      <c r="EWI211" s="3"/>
      <c r="EWJ211" s="3"/>
      <c r="EWK211" s="3"/>
      <c r="EWL211" s="3"/>
      <c r="EWM211" s="3"/>
      <c r="EWN211" s="3"/>
      <c r="EWO211" s="3"/>
      <c r="EWP211" s="3"/>
      <c r="EWQ211" s="3"/>
      <c r="EWR211" s="3"/>
      <c r="EWS211" s="3"/>
      <c r="EWT211" s="3"/>
      <c r="EWU211" s="3"/>
      <c r="EWV211" s="3"/>
      <c r="EWW211" s="3"/>
      <c r="EWX211" s="3"/>
      <c r="EWY211" s="3"/>
      <c r="EWZ211" s="3"/>
      <c r="EXA211" s="3"/>
      <c r="EXB211" s="3"/>
      <c r="EXC211" s="3"/>
      <c r="EXD211" s="3"/>
      <c r="EXE211" s="3"/>
      <c r="EXF211" s="3"/>
      <c r="EXG211" s="3"/>
      <c r="EXH211" s="3"/>
      <c r="EXI211" s="3"/>
      <c r="EXJ211" s="3"/>
      <c r="EXK211" s="3"/>
      <c r="EXL211" s="3"/>
      <c r="EXM211" s="3"/>
      <c r="EXN211" s="3"/>
      <c r="EXO211" s="3"/>
      <c r="EXP211" s="3"/>
      <c r="EXQ211" s="3"/>
      <c r="EXR211" s="3"/>
      <c r="EXS211" s="3"/>
      <c r="EXT211" s="3"/>
      <c r="EXU211" s="3"/>
      <c r="EXV211" s="3"/>
      <c r="EXW211" s="3"/>
      <c r="EXX211" s="3"/>
      <c r="EXY211" s="3"/>
      <c r="EXZ211" s="3"/>
      <c r="EYA211" s="3"/>
      <c r="EYB211" s="3"/>
      <c r="EYC211" s="3"/>
      <c r="EYD211" s="3"/>
      <c r="EYE211" s="3"/>
      <c r="EYF211" s="3"/>
      <c r="EYG211" s="3"/>
      <c r="EYH211" s="3"/>
      <c r="EYI211" s="3"/>
      <c r="EYJ211" s="3"/>
      <c r="EYK211" s="3"/>
      <c r="EYL211" s="3"/>
      <c r="EYM211" s="3"/>
      <c r="EYN211" s="3"/>
      <c r="EYO211" s="3"/>
      <c r="EYP211" s="3"/>
      <c r="EYQ211" s="3"/>
      <c r="EYR211" s="3"/>
      <c r="EYS211" s="3"/>
      <c r="EYT211" s="3"/>
      <c r="EYU211" s="3"/>
      <c r="EYV211" s="3"/>
      <c r="EYW211" s="3"/>
      <c r="EYX211" s="3"/>
      <c r="EYY211" s="3"/>
      <c r="EYZ211" s="3"/>
      <c r="EZA211" s="3"/>
      <c r="EZB211" s="3"/>
      <c r="EZC211" s="3"/>
      <c r="EZD211" s="3"/>
      <c r="EZE211" s="3"/>
      <c r="EZF211" s="3"/>
      <c r="EZG211" s="3"/>
      <c r="EZH211" s="3"/>
      <c r="EZI211" s="3"/>
      <c r="EZJ211" s="3"/>
      <c r="EZK211" s="3"/>
      <c r="EZL211" s="3"/>
      <c r="EZM211" s="3"/>
      <c r="EZN211" s="3"/>
      <c r="EZO211" s="3"/>
      <c r="EZP211" s="3"/>
      <c r="EZQ211" s="3"/>
      <c r="EZR211" s="3"/>
      <c r="EZS211" s="3"/>
      <c r="EZT211" s="3"/>
      <c r="EZU211" s="3"/>
      <c r="EZV211" s="3"/>
      <c r="EZW211" s="3"/>
      <c r="EZX211" s="3"/>
      <c r="EZY211" s="3"/>
      <c r="EZZ211" s="3"/>
      <c r="FAA211" s="3"/>
      <c r="FAB211" s="3"/>
      <c r="FAC211" s="3"/>
      <c r="FAD211" s="3"/>
      <c r="FAE211" s="3"/>
      <c r="FAF211" s="3"/>
      <c r="FAG211" s="3"/>
      <c r="FAH211" s="3"/>
      <c r="FAI211" s="3"/>
      <c r="FAK211" s="3"/>
      <c r="FAM211" s="3"/>
      <c r="FAN211" s="3"/>
      <c r="FAO211" s="3"/>
      <c r="FAP211" s="3"/>
      <c r="FAQ211" s="3"/>
      <c r="FAR211" s="3"/>
      <c r="FAS211" s="3"/>
      <c r="FAT211" s="3"/>
      <c r="FAY211" s="3"/>
      <c r="FAZ211" s="3"/>
      <c r="FBA211" s="3"/>
      <c r="FBB211" s="3"/>
      <c r="FBC211" s="3"/>
      <c r="FBD211" s="3"/>
      <c r="FBE211" s="3"/>
      <c r="FBF211" s="3"/>
      <c r="FBG211" s="3"/>
      <c r="FBH211" s="3"/>
      <c r="FBI211" s="3"/>
      <c r="FBJ211" s="3"/>
      <c r="FBK211" s="3"/>
      <c r="FBL211" s="3"/>
      <c r="FBM211" s="3"/>
      <c r="FBN211" s="3"/>
      <c r="FBO211" s="3"/>
      <c r="FBP211" s="3"/>
      <c r="FBQ211" s="3"/>
      <c r="FBR211" s="3"/>
      <c r="FBS211" s="3"/>
      <c r="FBT211" s="3"/>
      <c r="FBU211" s="3"/>
      <c r="FBV211" s="3"/>
      <c r="FBW211" s="3"/>
      <c r="FBX211" s="3"/>
      <c r="FBY211" s="3"/>
      <c r="FBZ211" s="3"/>
      <c r="FCA211" s="3"/>
      <c r="FCB211" s="3"/>
      <c r="FCC211" s="3"/>
      <c r="FCD211" s="3"/>
      <c r="FCE211" s="3"/>
      <c r="FCF211" s="3"/>
      <c r="FCG211" s="3"/>
      <c r="FCH211" s="3"/>
      <c r="FCI211" s="3"/>
      <c r="FCJ211" s="3"/>
      <c r="FCK211" s="3"/>
      <c r="FCL211" s="3"/>
      <c r="FCM211" s="3"/>
      <c r="FCN211" s="3"/>
      <c r="FCO211" s="3"/>
      <c r="FCP211" s="3"/>
      <c r="FCQ211" s="3"/>
      <c r="FCR211" s="3"/>
      <c r="FCS211" s="3"/>
      <c r="FCT211" s="3"/>
      <c r="FCU211" s="3"/>
      <c r="FCV211" s="3"/>
      <c r="FCW211" s="3"/>
      <c r="FCX211" s="3"/>
      <c r="FCY211" s="3"/>
      <c r="FCZ211" s="3"/>
      <c r="FDA211" s="3"/>
      <c r="FDB211" s="3"/>
      <c r="FDC211" s="3"/>
      <c r="FDD211" s="3"/>
      <c r="FDE211" s="3"/>
      <c r="FDF211" s="3"/>
      <c r="FDG211" s="3"/>
      <c r="FDH211" s="3"/>
      <c r="FDI211" s="3"/>
      <c r="FDJ211" s="3"/>
      <c r="FDK211" s="3"/>
      <c r="FDL211" s="3"/>
      <c r="FDM211" s="3"/>
      <c r="FDN211" s="3"/>
      <c r="FDO211" s="3"/>
      <c r="FDP211" s="3"/>
      <c r="FDQ211" s="3"/>
      <c r="FDR211" s="3"/>
      <c r="FDS211" s="3"/>
      <c r="FDT211" s="3"/>
      <c r="FDU211" s="3"/>
      <c r="FDV211" s="3"/>
      <c r="FDW211" s="3"/>
      <c r="FDX211" s="3"/>
      <c r="FDY211" s="3"/>
      <c r="FDZ211" s="3"/>
      <c r="FEA211" s="3"/>
      <c r="FEB211" s="3"/>
      <c r="FEC211" s="3"/>
      <c r="FED211" s="3"/>
      <c r="FEE211" s="3"/>
      <c r="FEF211" s="3"/>
      <c r="FEG211" s="3"/>
      <c r="FEH211" s="3"/>
      <c r="FEI211" s="3"/>
      <c r="FEJ211" s="3"/>
      <c r="FEK211" s="3"/>
      <c r="FEL211" s="3"/>
      <c r="FEM211" s="3"/>
      <c r="FEN211" s="3"/>
      <c r="FEO211" s="3"/>
      <c r="FEP211" s="3"/>
      <c r="FEQ211" s="3"/>
      <c r="FER211" s="3"/>
      <c r="FES211" s="3"/>
      <c r="FET211" s="3"/>
      <c r="FEU211" s="3"/>
      <c r="FEV211" s="3"/>
      <c r="FEW211" s="3"/>
      <c r="FEX211" s="3"/>
      <c r="FEY211" s="3"/>
      <c r="FEZ211" s="3"/>
      <c r="FFA211" s="3"/>
      <c r="FFB211" s="3"/>
      <c r="FFC211" s="3"/>
      <c r="FFD211" s="3"/>
      <c r="FFE211" s="3"/>
      <c r="FFF211" s="3"/>
      <c r="FFG211" s="3"/>
      <c r="FFH211" s="3"/>
      <c r="FFI211" s="3"/>
      <c r="FFJ211" s="3"/>
      <c r="FFK211" s="3"/>
      <c r="FFL211" s="3"/>
      <c r="FFM211" s="3"/>
      <c r="FFN211" s="3"/>
      <c r="FFO211" s="3"/>
      <c r="FFP211" s="3"/>
      <c r="FFQ211" s="3"/>
      <c r="FFR211" s="3"/>
      <c r="FFS211" s="3"/>
      <c r="FFT211" s="3"/>
      <c r="FFU211" s="3"/>
      <c r="FFV211" s="3"/>
      <c r="FFW211" s="3"/>
      <c r="FFX211" s="3"/>
      <c r="FFY211" s="3"/>
      <c r="FFZ211" s="3"/>
      <c r="FGA211" s="3"/>
      <c r="FGB211" s="3"/>
      <c r="FGC211" s="3"/>
      <c r="FGD211" s="3"/>
      <c r="FGE211" s="3"/>
      <c r="FGF211" s="3"/>
      <c r="FGG211" s="3"/>
      <c r="FGH211" s="3"/>
      <c r="FGI211" s="3"/>
      <c r="FGJ211" s="3"/>
      <c r="FGK211" s="3"/>
      <c r="FGL211" s="3"/>
      <c r="FGM211" s="3"/>
      <c r="FGN211" s="3"/>
      <c r="FGO211" s="3"/>
      <c r="FGP211" s="3"/>
      <c r="FGQ211" s="3"/>
      <c r="FGR211" s="3"/>
      <c r="FGS211" s="3"/>
      <c r="FGT211" s="3"/>
      <c r="FGU211" s="3"/>
      <c r="FGV211" s="3"/>
      <c r="FGW211" s="3"/>
      <c r="FGX211" s="3"/>
      <c r="FGY211" s="3"/>
      <c r="FGZ211" s="3"/>
      <c r="FHA211" s="3"/>
      <c r="FHB211" s="3"/>
      <c r="FHC211" s="3"/>
      <c r="FHD211" s="3"/>
      <c r="FHE211" s="3"/>
      <c r="FHF211" s="3"/>
      <c r="FHG211" s="3"/>
      <c r="FHH211" s="3"/>
      <c r="FHI211" s="3"/>
      <c r="FHJ211" s="3"/>
      <c r="FHK211" s="3"/>
      <c r="FHL211" s="3"/>
      <c r="FHM211" s="3"/>
      <c r="FHN211" s="3"/>
      <c r="FHO211" s="3"/>
      <c r="FHP211" s="3"/>
      <c r="FHQ211" s="3"/>
      <c r="FHR211" s="3"/>
      <c r="FHS211" s="3"/>
      <c r="FHT211" s="3"/>
      <c r="FHU211" s="3"/>
      <c r="FHV211" s="3"/>
      <c r="FHW211" s="3"/>
      <c r="FHX211" s="3"/>
      <c r="FHY211" s="3"/>
      <c r="FHZ211" s="3"/>
      <c r="FIA211" s="3"/>
      <c r="FIB211" s="3"/>
      <c r="FIC211" s="3"/>
      <c r="FID211" s="3"/>
      <c r="FIE211" s="3"/>
      <c r="FIF211" s="3"/>
      <c r="FIG211" s="3"/>
      <c r="FIH211" s="3"/>
      <c r="FII211" s="3"/>
      <c r="FIJ211" s="3"/>
      <c r="FIK211" s="3"/>
      <c r="FIL211" s="3"/>
      <c r="FIM211" s="3"/>
      <c r="FIN211" s="3"/>
      <c r="FIO211" s="3"/>
      <c r="FIP211" s="3"/>
      <c r="FIQ211" s="3"/>
      <c r="FIR211" s="3"/>
      <c r="FIS211" s="3"/>
      <c r="FIT211" s="3"/>
      <c r="FIU211" s="3"/>
      <c r="FIV211" s="3"/>
      <c r="FIW211" s="3"/>
      <c r="FIX211" s="3"/>
      <c r="FIY211" s="3"/>
      <c r="FIZ211" s="3"/>
      <c r="FJA211" s="3"/>
      <c r="FJB211" s="3"/>
      <c r="FJC211" s="3"/>
      <c r="FJD211" s="3"/>
      <c r="FJE211" s="3"/>
      <c r="FJF211" s="3"/>
      <c r="FJG211" s="3"/>
      <c r="FJH211" s="3"/>
      <c r="FJI211" s="3"/>
      <c r="FJJ211" s="3"/>
      <c r="FJK211" s="3"/>
      <c r="FJL211" s="3"/>
      <c r="FJM211" s="3"/>
      <c r="FJN211" s="3"/>
      <c r="FJO211" s="3"/>
      <c r="FJP211" s="3"/>
      <c r="FJQ211" s="3"/>
      <c r="FJR211" s="3"/>
      <c r="FJS211" s="3"/>
      <c r="FJT211" s="3"/>
      <c r="FJU211" s="3"/>
      <c r="FJV211" s="3"/>
      <c r="FJW211" s="3"/>
      <c r="FJX211" s="3"/>
      <c r="FJY211" s="3"/>
      <c r="FJZ211" s="3"/>
      <c r="FKA211" s="3"/>
      <c r="FKB211" s="3"/>
      <c r="FKC211" s="3"/>
      <c r="FKD211" s="3"/>
      <c r="FKE211" s="3"/>
      <c r="FKG211" s="3"/>
      <c r="FKI211" s="3"/>
      <c r="FKJ211" s="3"/>
      <c r="FKK211" s="3"/>
      <c r="FKL211" s="3"/>
      <c r="FKM211" s="3"/>
      <c r="FKN211" s="3"/>
      <c r="FKO211" s="3"/>
      <c r="FKP211" s="3"/>
      <c r="FKU211" s="3"/>
      <c r="FKV211" s="3"/>
      <c r="FKW211" s="3"/>
      <c r="FKX211" s="3"/>
      <c r="FKY211" s="3"/>
      <c r="FKZ211" s="3"/>
      <c r="FLA211" s="3"/>
      <c r="FLB211" s="3"/>
      <c r="FLC211" s="3"/>
      <c r="FLD211" s="3"/>
      <c r="FLE211" s="3"/>
      <c r="FLF211" s="3"/>
      <c r="FLG211" s="3"/>
      <c r="FLH211" s="3"/>
      <c r="FLI211" s="3"/>
      <c r="FLJ211" s="3"/>
      <c r="FLK211" s="3"/>
      <c r="FLL211" s="3"/>
      <c r="FLM211" s="3"/>
      <c r="FLN211" s="3"/>
      <c r="FLO211" s="3"/>
      <c r="FLP211" s="3"/>
      <c r="FLQ211" s="3"/>
      <c r="FLR211" s="3"/>
      <c r="FLS211" s="3"/>
      <c r="FLT211" s="3"/>
      <c r="FLU211" s="3"/>
      <c r="FLV211" s="3"/>
      <c r="FLW211" s="3"/>
      <c r="FLX211" s="3"/>
      <c r="FLY211" s="3"/>
      <c r="FLZ211" s="3"/>
      <c r="FMA211" s="3"/>
      <c r="FMB211" s="3"/>
      <c r="FMC211" s="3"/>
      <c r="FMD211" s="3"/>
      <c r="FME211" s="3"/>
      <c r="FMF211" s="3"/>
      <c r="FMG211" s="3"/>
      <c r="FMH211" s="3"/>
      <c r="FMI211" s="3"/>
      <c r="FMJ211" s="3"/>
      <c r="FMK211" s="3"/>
      <c r="FML211" s="3"/>
      <c r="FMM211" s="3"/>
      <c r="FMN211" s="3"/>
      <c r="FMO211" s="3"/>
      <c r="FMP211" s="3"/>
      <c r="FMQ211" s="3"/>
      <c r="FMR211" s="3"/>
      <c r="FMS211" s="3"/>
      <c r="FMT211" s="3"/>
      <c r="FMU211" s="3"/>
      <c r="FMV211" s="3"/>
      <c r="FMW211" s="3"/>
      <c r="FMX211" s="3"/>
      <c r="FMY211" s="3"/>
      <c r="FMZ211" s="3"/>
      <c r="FNA211" s="3"/>
      <c r="FNB211" s="3"/>
      <c r="FNC211" s="3"/>
      <c r="FND211" s="3"/>
      <c r="FNE211" s="3"/>
      <c r="FNF211" s="3"/>
      <c r="FNG211" s="3"/>
      <c r="FNH211" s="3"/>
      <c r="FNI211" s="3"/>
      <c r="FNJ211" s="3"/>
      <c r="FNK211" s="3"/>
      <c r="FNL211" s="3"/>
      <c r="FNM211" s="3"/>
      <c r="FNN211" s="3"/>
      <c r="FNO211" s="3"/>
      <c r="FNP211" s="3"/>
      <c r="FNQ211" s="3"/>
      <c r="FNR211" s="3"/>
      <c r="FNS211" s="3"/>
      <c r="FNT211" s="3"/>
      <c r="FNU211" s="3"/>
      <c r="FNV211" s="3"/>
      <c r="FNW211" s="3"/>
      <c r="FNX211" s="3"/>
      <c r="FNY211" s="3"/>
      <c r="FNZ211" s="3"/>
      <c r="FOA211" s="3"/>
      <c r="FOB211" s="3"/>
      <c r="FOC211" s="3"/>
      <c r="FOD211" s="3"/>
      <c r="FOE211" s="3"/>
      <c r="FOF211" s="3"/>
      <c r="FOG211" s="3"/>
      <c r="FOH211" s="3"/>
      <c r="FOI211" s="3"/>
      <c r="FOJ211" s="3"/>
      <c r="FOK211" s="3"/>
      <c r="FOL211" s="3"/>
      <c r="FOM211" s="3"/>
      <c r="FON211" s="3"/>
      <c r="FOO211" s="3"/>
      <c r="FOP211" s="3"/>
      <c r="FOQ211" s="3"/>
      <c r="FOR211" s="3"/>
      <c r="FOS211" s="3"/>
      <c r="FOT211" s="3"/>
      <c r="FOU211" s="3"/>
      <c r="FOV211" s="3"/>
      <c r="FOW211" s="3"/>
      <c r="FOX211" s="3"/>
      <c r="FOY211" s="3"/>
      <c r="FOZ211" s="3"/>
      <c r="FPA211" s="3"/>
      <c r="FPB211" s="3"/>
      <c r="FPC211" s="3"/>
      <c r="FPD211" s="3"/>
      <c r="FPE211" s="3"/>
      <c r="FPF211" s="3"/>
      <c r="FPG211" s="3"/>
      <c r="FPH211" s="3"/>
      <c r="FPI211" s="3"/>
      <c r="FPJ211" s="3"/>
      <c r="FPK211" s="3"/>
      <c r="FPL211" s="3"/>
      <c r="FPM211" s="3"/>
      <c r="FPN211" s="3"/>
      <c r="FPO211" s="3"/>
      <c r="FPP211" s="3"/>
      <c r="FPQ211" s="3"/>
      <c r="FPR211" s="3"/>
      <c r="FPS211" s="3"/>
      <c r="FPT211" s="3"/>
      <c r="FPU211" s="3"/>
      <c r="FPV211" s="3"/>
      <c r="FPW211" s="3"/>
      <c r="FPX211" s="3"/>
      <c r="FPY211" s="3"/>
      <c r="FPZ211" s="3"/>
      <c r="FQA211" s="3"/>
      <c r="FQB211" s="3"/>
      <c r="FQC211" s="3"/>
      <c r="FQD211" s="3"/>
      <c r="FQE211" s="3"/>
      <c r="FQF211" s="3"/>
      <c r="FQG211" s="3"/>
      <c r="FQH211" s="3"/>
      <c r="FQI211" s="3"/>
      <c r="FQJ211" s="3"/>
      <c r="FQK211" s="3"/>
      <c r="FQL211" s="3"/>
      <c r="FQM211" s="3"/>
      <c r="FQN211" s="3"/>
      <c r="FQO211" s="3"/>
      <c r="FQP211" s="3"/>
      <c r="FQQ211" s="3"/>
      <c r="FQR211" s="3"/>
      <c r="FQS211" s="3"/>
      <c r="FQT211" s="3"/>
      <c r="FQU211" s="3"/>
      <c r="FQV211" s="3"/>
      <c r="FQW211" s="3"/>
      <c r="FQX211" s="3"/>
      <c r="FQY211" s="3"/>
      <c r="FQZ211" s="3"/>
      <c r="FRA211" s="3"/>
      <c r="FRB211" s="3"/>
      <c r="FRC211" s="3"/>
      <c r="FRD211" s="3"/>
      <c r="FRE211" s="3"/>
      <c r="FRF211" s="3"/>
      <c r="FRG211" s="3"/>
      <c r="FRH211" s="3"/>
      <c r="FRI211" s="3"/>
      <c r="FRJ211" s="3"/>
      <c r="FRK211" s="3"/>
      <c r="FRL211" s="3"/>
      <c r="FRM211" s="3"/>
      <c r="FRN211" s="3"/>
      <c r="FRO211" s="3"/>
      <c r="FRP211" s="3"/>
      <c r="FRQ211" s="3"/>
      <c r="FRR211" s="3"/>
      <c r="FRS211" s="3"/>
      <c r="FRT211" s="3"/>
      <c r="FRU211" s="3"/>
      <c r="FRV211" s="3"/>
      <c r="FRW211" s="3"/>
      <c r="FRX211" s="3"/>
      <c r="FRY211" s="3"/>
      <c r="FRZ211" s="3"/>
      <c r="FSA211" s="3"/>
      <c r="FSB211" s="3"/>
      <c r="FSC211" s="3"/>
      <c r="FSD211" s="3"/>
      <c r="FSE211" s="3"/>
      <c r="FSF211" s="3"/>
      <c r="FSG211" s="3"/>
      <c r="FSH211" s="3"/>
      <c r="FSI211" s="3"/>
      <c r="FSJ211" s="3"/>
      <c r="FSK211" s="3"/>
      <c r="FSL211" s="3"/>
      <c r="FSM211" s="3"/>
      <c r="FSN211" s="3"/>
      <c r="FSO211" s="3"/>
      <c r="FSP211" s="3"/>
      <c r="FSQ211" s="3"/>
      <c r="FSR211" s="3"/>
      <c r="FSS211" s="3"/>
      <c r="FST211" s="3"/>
      <c r="FSU211" s="3"/>
      <c r="FSV211" s="3"/>
      <c r="FSW211" s="3"/>
      <c r="FSX211" s="3"/>
      <c r="FSY211" s="3"/>
      <c r="FSZ211" s="3"/>
      <c r="FTA211" s="3"/>
      <c r="FTB211" s="3"/>
      <c r="FTC211" s="3"/>
      <c r="FTD211" s="3"/>
      <c r="FTE211" s="3"/>
      <c r="FTF211" s="3"/>
      <c r="FTG211" s="3"/>
      <c r="FTH211" s="3"/>
      <c r="FTI211" s="3"/>
      <c r="FTJ211" s="3"/>
      <c r="FTK211" s="3"/>
      <c r="FTL211" s="3"/>
      <c r="FTM211" s="3"/>
      <c r="FTN211" s="3"/>
      <c r="FTO211" s="3"/>
      <c r="FTP211" s="3"/>
      <c r="FTQ211" s="3"/>
      <c r="FTR211" s="3"/>
      <c r="FTS211" s="3"/>
      <c r="FTT211" s="3"/>
      <c r="FTU211" s="3"/>
      <c r="FTV211" s="3"/>
      <c r="FTW211" s="3"/>
      <c r="FTX211" s="3"/>
      <c r="FTY211" s="3"/>
      <c r="FTZ211" s="3"/>
      <c r="FUA211" s="3"/>
      <c r="FUC211" s="3"/>
      <c r="FUE211" s="3"/>
      <c r="FUF211" s="3"/>
      <c r="FUG211" s="3"/>
      <c r="FUH211" s="3"/>
      <c r="FUI211" s="3"/>
      <c r="FUJ211" s="3"/>
      <c r="FUK211" s="3"/>
      <c r="FUL211" s="3"/>
      <c r="FUQ211" s="3"/>
      <c r="FUR211" s="3"/>
      <c r="FUS211" s="3"/>
      <c r="FUT211" s="3"/>
      <c r="FUU211" s="3"/>
      <c r="FUV211" s="3"/>
      <c r="FUW211" s="3"/>
      <c r="FUX211" s="3"/>
      <c r="FUY211" s="3"/>
      <c r="FUZ211" s="3"/>
      <c r="FVA211" s="3"/>
      <c r="FVB211" s="3"/>
      <c r="FVC211" s="3"/>
      <c r="FVD211" s="3"/>
      <c r="FVE211" s="3"/>
      <c r="FVF211" s="3"/>
      <c r="FVG211" s="3"/>
      <c r="FVH211" s="3"/>
      <c r="FVI211" s="3"/>
      <c r="FVJ211" s="3"/>
      <c r="FVK211" s="3"/>
      <c r="FVL211" s="3"/>
      <c r="FVM211" s="3"/>
      <c r="FVN211" s="3"/>
      <c r="FVO211" s="3"/>
      <c r="FVP211" s="3"/>
      <c r="FVQ211" s="3"/>
      <c r="FVR211" s="3"/>
      <c r="FVS211" s="3"/>
      <c r="FVT211" s="3"/>
      <c r="FVU211" s="3"/>
      <c r="FVV211" s="3"/>
      <c r="FVW211" s="3"/>
      <c r="FVX211" s="3"/>
      <c r="FVY211" s="3"/>
      <c r="FVZ211" s="3"/>
      <c r="FWA211" s="3"/>
      <c r="FWB211" s="3"/>
      <c r="FWC211" s="3"/>
      <c r="FWD211" s="3"/>
      <c r="FWE211" s="3"/>
      <c r="FWF211" s="3"/>
      <c r="FWG211" s="3"/>
      <c r="FWH211" s="3"/>
      <c r="FWI211" s="3"/>
      <c r="FWJ211" s="3"/>
      <c r="FWK211" s="3"/>
      <c r="FWL211" s="3"/>
      <c r="FWM211" s="3"/>
      <c r="FWN211" s="3"/>
      <c r="FWO211" s="3"/>
      <c r="FWP211" s="3"/>
      <c r="FWQ211" s="3"/>
      <c r="FWR211" s="3"/>
      <c r="FWS211" s="3"/>
      <c r="FWT211" s="3"/>
      <c r="FWU211" s="3"/>
      <c r="FWV211" s="3"/>
      <c r="FWW211" s="3"/>
      <c r="FWX211" s="3"/>
      <c r="FWY211" s="3"/>
      <c r="FWZ211" s="3"/>
      <c r="FXA211" s="3"/>
      <c r="FXB211" s="3"/>
      <c r="FXC211" s="3"/>
      <c r="FXD211" s="3"/>
      <c r="FXE211" s="3"/>
      <c r="FXF211" s="3"/>
      <c r="FXG211" s="3"/>
      <c r="FXH211" s="3"/>
      <c r="FXI211" s="3"/>
      <c r="FXJ211" s="3"/>
      <c r="FXK211" s="3"/>
      <c r="FXL211" s="3"/>
      <c r="FXM211" s="3"/>
      <c r="FXN211" s="3"/>
      <c r="FXO211" s="3"/>
      <c r="FXP211" s="3"/>
      <c r="FXQ211" s="3"/>
      <c r="FXR211" s="3"/>
      <c r="FXS211" s="3"/>
      <c r="FXT211" s="3"/>
      <c r="FXU211" s="3"/>
      <c r="FXV211" s="3"/>
      <c r="FXW211" s="3"/>
      <c r="FXX211" s="3"/>
      <c r="FXY211" s="3"/>
      <c r="FXZ211" s="3"/>
      <c r="FYA211" s="3"/>
      <c r="FYB211" s="3"/>
      <c r="FYC211" s="3"/>
      <c r="FYD211" s="3"/>
      <c r="FYE211" s="3"/>
      <c r="FYF211" s="3"/>
      <c r="FYG211" s="3"/>
      <c r="FYH211" s="3"/>
      <c r="FYI211" s="3"/>
      <c r="FYJ211" s="3"/>
      <c r="FYK211" s="3"/>
      <c r="FYL211" s="3"/>
      <c r="FYM211" s="3"/>
      <c r="FYN211" s="3"/>
      <c r="FYO211" s="3"/>
      <c r="FYP211" s="3"/>
      <c r="FYQ211" s="3"/>
      <c r="FYR211" s="3"/>
      <c r="FYS211" s="3"/>
      <c r="FYT211" s="3"/>
      <c r="FYU211" s="3"/>
      <c r="FYV211" s="3"/>
      <c r="FYW211" s="3"/>
      <c r="FYX211" s="3"/>
      <c r="FYY211" s="3"/>
      <c r="FYZ211" s="3"/>
      <c r="FZA211" s="3"/>
      <c r="FZB211" s="3"/>
      <c r="FZC211" s="3"/>
      <c r="FZD211" s="3"/>
      <c r="FZE211" s="3"/>
      <c r="FZF211" s="3"/>
      <c r="FZG211" s="3"/>
      <c r="FZH211" s="3"/>
      <c r="FZI211" s="3"/>
      <c r="FZJ211" s="3"/>
      <c r="FZK211" s="3"/>
      <c r="FZL211" s="3"/>
      <c r="FZM211" s="3"/>
      <c r="FZN211" s="3"/>
      <c r="FZO211" s="3"/>
      <c r="FZP211" s="3"/>
      <c r="FZQ211" s="3"/>
      <c r="FZR211" s="3"/>
      <c r="FZS211" s="3"/>
      <c r="FZT211" s="3"/>
      <c r="FZU211" s="3"/>
      <c r="FZV211" s="3"/>
      <c r="FZW211" s="3"/>
      <c r="FZX211" s="3"/>
      <c r="FZY211" s="3"/>
      <c r="FZZ211" s="3"/>
      <c r="GAA211" s="3"/>
      <c r="GAB211" s="3"/>
      <c r="GAC211" s="3"/>
      <c r="GAD211" s="3"/>
      <c r="GAE211" s="3"/>
      <c r="GAF211" s="3"/>
      <c r="GAG211" s="3"/>
      <c r="GAH211" s="3"/>
      <c r="GAI211" s="3"/>
      <c r="GAJ211" s="3"/>
      <c r="GAK211" s="3"/>
      <c r="GAL211" s="3"/>
      <c r="GAM211" s="3"/>
      <c r="GAN211" s="3"/>
      <c r="GAO211" s="3"/>
      <c r="GAP211" s="3"/>
      <c r="GAQ211" s="3"/>
      <c r="GAR211" s="3"/>
      <c r="GAS211" s="3"/>
      <c r="GAT211" s="3"/>
      <c r="GAU211" s="3"/>
      <c r="GAV211" s="3"/>
      <c r="GAW211" s="3"/>
      <c r="GAX211" s="3"/>
      <c r="GAY211" s="3"/>
      <c r="GAZ211" s="3"/>
      <c r="GBA211" s="3"/>
      <c r="GBB211" s="3"/>
      <c r="GBC211" s="3"/>
      <c r="GBD211" s="3"/>
      <c r="GBE211" s="3"/>
      <c r="GBF211" s="3"/>
      <c r="GBG211" s="3"/>
      <c r="GBH211" s="3"/>
      <c r="GBI211" s="3"/>
      <c r="GBJ211" s="3"/>
      <c r="GBK211" s="3"/>
      <c r="GBL211" s="3"/>
      <c r="GBM211" s="3"/>
      <c r="GBN211" s="3"/>
      <c r="GBO211" s="3"/>
      <c r="GBP211" s="3"/>
      <c r="GBQ211" s="3"/>
      <c r="GBR211" s="3"/>
      <c r="GBS211" s="3"/>
      <c r="GBT211" s="3"/>
      <c r="GBU211" s="3"/>
      <c r="GBV211" s="3"/>
      <c r="GBW211" s="3"/>
      <c r="GBX211" s="3"/>
      <c r="GBY211" s="3"/>
      <c r="GBZ211" s="3"/>
      <c r="GCA211" s="3"/>
      <c r="GCB211" s="3"/>
      <c r="GCC211" s="3"/>
      <c r="GCD211" s="3"/>
      <c r="GCE211" s="3"/>
      <c r="GCF211" s="3"/>
      <c r="GCG211" s="3"/>
      <c r="GCH211" s="3"/>
      <c r="GCI211" s="3"/>
      <c r="GCJ211" s="3"/>
      <c r="GCK211" s="3"/>
      <c r="GCL211" s="3"/>
      <c r="GCM211" s="3"/>
      <c r="GCN211" s="3"/>
      <c r="GCO211" s="3"/>
      <c r="GCP211" s="3"/>
      <c r="GCQ211" s="3"/>
      <c r="GCR211" s="3"/>
      <c r="GCS211" s="3"/>
      <c r="GCT211" s="3"/>
      <c r="GCU211" s="3"/>
      <c r="GCV211" s="3"/>
      <c r="GCW211" s="3"/>
      <c r="GCX211" s="3"/>
      <c r="GCY211" s="3"/>
      <c r="GCZ211" s="3"/>
      <c r="GDA211" s="3"/>
      <c r="GDB211" s="3"/>
      <c r="GDC211" s="3"/>
      <c r="GDD211" s="3"/>
      <c r="GDE211" s="3"/>
      <c r="GDF211" s="3"/>
      <c r="GDG211" s="3"/>
      <c r="GDH211" s="3"/>
      <c r="GDI211" s="3"/>
      <c r="GDJ211" s="3"/>
      <c r="GDK211" s="3"/>
      <c r="GDL211" s="3"/>
      <c r="GDM211" s="3"/>
      <c r="GDN211" s="3"/>
      <c r="GDO211" s="3"/>
      <c r="GDP211" s="3"/>
      <c r="GDQ211" s="3"/>
      <c r="GDR211" s="3"/>
      <c r="GDS211" s="3"/>
      <c r="GDT211" s="3"/>
      <c r="GDU211" s="3"/>
      <c r="GDV211" s="3"/>
      <c r="GDW211" s="3"/>
      <c r="GDY211" s="3"/>
      <c r="GEA211" s="3"/>
      <c r="GEB211" s="3"/>
      <c r="GEC211" s="3"/>
      <c r="GED211" s="3"/>
      <c r="GEE211" s="3"/>
      <c r="GEF211" s="3"/>
      <c r="GEG211" s="3"/>
      <c r="GEH211" s="3"/>
      <c r="GEM211" s="3"/>
      <c r="GEN211" s="3"/>
      <c r="GEO211" s="3"/>
      <c r="GEP211" s="3"/>
      <c r="GEQ211" s="3"/>
      <c r="GER211" s="3"/>
      <c r="GES211" s="3"/>
      <c r="GET211" s="3"/>
      <c r="GEU211" s="3"/>
      <c r="GEV211" s="3"/>
      <c r="GEW211" s="3"/>
      <c r="GEX211" s="3"/>
      <c r="GEY211" s="3"/>
      <c r="GEZ211" s="3"/>
      <c r="GFA211" s="3"/>
      <c r="GFB211" s="3"/>
      <c r="GFC211" s="3"/>
      <c r="GFD211" s="3"/>
      <c r="GFE211" s="3"/>
      <c r="GFF211" s="3"/>
      <c r="GFG211" s="3"/>
      <c r="GFH211" s="3"/>
      <c r="GFI211" s="3"/>
      <c r="GFJ211" s="3"/>
      <c r="GFK211" s="3"/>
      <c r="GFL211" s="3"/>
      <c r="GFM211" s="3"/>
      <c r="GFN211" s="3"/>
      <c r="GFO211" s="3"/>
      <c r="GFP211" s="3"/>
      <c r="GFQ211" s="3"/>
      <c r="GFR211" s="3"/>
      <c r="GFS211" s="3"/>
      <c r="GFT211" s="3"/>
      <c r="GFU211" s="3"/>
      <c r="GFV211" s="3"/>
      <c r="GFW211" s="3"/>
      <c r="GFX211" s="3"/>
      <c r="GFY211" s="3"/>
      <c r="GFZ211" s="3"/>
      <c r="GGA211" s="3"/>
      <c r="GGB211" s="3"/>
      <c r="GGC211" s="3"/>
      <c r="GGD211" s="3"/>
      <c r="GGE211" s="3"/>
      <c r="GGF211" s="3"/>
      <c r="GGG211" s="3"/>
      <c r="GGH211" s="3"/>
      <c r="GGI211" s="3"/>
      <c r="GGJ211" s="3"/>
      <c r="GGK211" s="3"/>
      <c r="GGL211" s="3"/>
      <c r="GGM211" s="3"/>
      <c r="GGN211" s="3"/>
      <c r="GGO211" s="3"/>
      <c r="GGP211" s="3"/>
      <c r="GGQ211" s="3"/>
      <c r="GGR211" s="3"/>
      <c r="GGS211" s="3"/>
      <c r="GGT211" s="3"/>
      <c r="GGU211" s="3"/>
      <c r="GGV211" s="3"/>
      <c r="GGW211" s="3"/>
      <c r="GGX211" s="3"/>
      <c r="GGY211" s="3"/>
      <c r="GGZ211" s="3"/>
      <c r="GHA211" s="3"/>
      <c r="GHB211" s="3"/>
      <c r="GHC211" s="3"/>
      <c r="GHD211" s="3"/>
      <c r="GHE211" s="3"/>
      <c r="GHF211" s="3"/>
      <c r="GHG211" s="3"/>
      <c r="GHH211" s="3"/>
      <c r="GHI211" s="3"/>
      <c r="GHJ211" s="3"/>
      <c r="GHK211" s="3"/>
      <c r="GHL211" s="3"/>
      <c r="GHM211" s="3"/>
      <c r="GHN211" s="3"/>
      <c r="GHO211" s="3"/>
      <c r="GHP211" s="3"/>
      <c r="GHQ211" s="3"/>
      <c r="GHR211" s="3"/>
      <c r="GHS211" s="3"/>
      <c r="GHT211" s="3"/>
      <c r="GHU211" s="3"/>
      <c r="GHV211" s="3"/>
      <c r="GHW211" s="3"/>
      <c r="GHX211" s="3"/>
      <c r="GHY211" s="3"/>
      <c r="GHZ211" s="3"/>
      <c r="GIA211" s="3"/>
      <c r="GIB211" s="3"/>
      <c r="GIC211" s="3"/>
      <c r="GID211" s="3"/>
      <c r="GIE211" s="3"/>
      <c r="GIF211" s="3"/>
      <c r="GIG211" s="3"/>
      <c r="GIH211" s="3"/>
      <c r="GII211" s="3"/>
      <c r="GIJ211" s="3"/>
      <c r="GIK211" s="3"/>
      <c r="GIL211" s="3"/>
      <c r="GIM211" s="3"/>
      <c r="GIN211" s="3"/>
      <c r="GIO211" s="3"/>
      <c r="GIP211" s="3"/>
      <c r="GIQ211" s="3"/>
      <c r="GIR211" s="3"/>
      <c r="GIS211" s="3"/>
      <c r="GIT211" s="3"/>
      <c r="GIU211" s="3"/>
      <c r="GIV211" s="3"/>
      <c r="GIW211" s="3"/>
      <c r="GIX211" s="3"/>
      <c r="GIY211" s="3"/>
      <c r="GIZ211" s="3"/>
      <c r="GJA211" s="3"/>
      <c r="GJB211" s="3"/>
      <c r="GJC211" s="3"/>
      <c r="GJD211" s="3"/>
      <c r="GJE211" s="3"/>
      <c r="GJF211" s="3"/>
      <c r="GJG211" s="3"/>
      <c r="GJH211" s="3"/>
      <c r="GJI211" s="3"/>
      <c r="GJJ211" s="3"/>
      <c r="GJK211" s="3"/>
      <c r="GJL211" s="3"/>
      <c r="GJM211" s="3"/>
      <c r="GJN211" s="3"/>
      <c r="GJO211" s="3"/>
      <c r="GJP211" s="3"/>
      <c r="GJQ211" s="3"/>
      <c r="GJR211" s="3"/>
      <c r="GJS211" s="3"/>
      <c r="GJT211" s="3"/>
      <c r="GJU211" s="3"/>
      <c r="GJV211" s="3"/>
      <c r="GJW211" s="3"/>
      <c r="GJX211" s="3"/>
      <c r="GJY211" s="3"/>
      <c r="GJZ211" s="3"/>
      <c r="GKA211" s="3"/>
      <c r="GKB211" s="3"/>
      <c r="GKC211" s="3"/>
      <c r="GKD211" s="3"/>
      <c r="GKE211" s="3"/>
      <c r="GKF211" s="3"/>
      <c r="GKG211" s="3"/>
      <c r="GKH211" s="3"/>
      <c r="GKI211" s="3"/>
      <c r="GKJ211" s="3"/>
      <c r="GKK211" s="3"/>
      <c r="GKL211" s="3"/>
      <c r="GKM211" s="3"/>
      <c r="GKN211" s="3"/>
      <c r="GKO211" s="3"/>
      <c r="GKP211" s="3"/>
      <c r="GKQ211" s="3"/>
      <c r="GKR211" s="3"/>
      <c r="GKS211" s="3"/>
      <c r="GKT211" s="3"/>
      <c r="GKU211" s="3"/>
      <c r="GKV211" s="3"/>
      <c r="GKW211" s="3"/>
      <c r="GKX211" s="3"/>
      <c r="GKY211" s="3"/>
      <c r="GKZ211" s="3"/>
      <c r="GLA211" s="3"/>
      <c r="GLB211" s="3"/>
      <c r="GLC211" s="3"/>
      <c r="GLD211" s="3"/>
      <c r="GLE211" s="3"/>
      <c r="GLF211" s="3"/>
      <c r="GLG211" s="3"/>
      <c r="GLH211" s="3"/>
      <c r="GLI211" s="3"/>
      <c r="GLJ211" s="3"/>
      <c r="GLK211" s="3"/>
      <c r="GLL211" s="3"/>
      <c r="GLM211" s="3"/>
      <c r="GLN211" s="3"/>
      <c r="GLO211" s="3"/>
      <c r="GLP211" s="3"/>
      <c r="GLQ211" s="3"/>
      <c r="GLR211" s="3"/>
      <c r="GLS211" s="3"/>
      <c r="GLT211" s="3"/>
      <c r="GLU211" s="3"/>
      <c r="GLV211" s="3"/>
      <c r="GLW211" s="3"/>
      <c r="GLX211" s="3"/>
      <c r="GLY211" s="3"/>
      <c r="GLZ211" s="3"/>
      <c r="GMA211" s="3"/>
      <c r="GMB211" s="3"/>
      <c r="GMC211" s="3"/>
      <c r="GMD211" s="3"/>
      <c r="GME211" s="3"/>
      <c r="GMF211" s="3"/>
      <c r="GMG211" s="3"/>
      <c r="GMH211" s="3"/>
      <c r="GMI211" s="3"/>
      <c r="GMJ211" s="3"/>
      <c r="GMK211" s="3"/>
      <c r="GML211" s="3"/>
      <c r="GMM211" s="3"/>
      <c r="GMN211" s="3"/>
      <c r="GMO211" s="3"/>
      <c r="GMP211" s="3"/>
      <c r="GMQ211" s="3"/>
      <c r="GMR211" s="3"/>
      <c r="GMS211" s="3"/>
      <c r="GMT211" s="3"/>
      <c r="GMU211" s="3"/>
      <c r="GMV211" s="3"/>
      <c r="GMW211" s="3"/>
      <c r="GMX211" s="3"/>
      <c r="GMY211" s="3"/>
      <c r="GMZ211" s="3"/>
      <c r="GNA211" s="3"/>
      <c r="GNB211" s="3"/>
      <c r="GNC211" s="3"/>
      <c r="GND211" s="3"/>
      <c r="GNE211" s="3"/>
      <c r="GNF211" s="3"/>
      <c r="GNG211" s="3"/>
      <c r="GNH211" s="3"/>
      <c r="GNI211" s="3"/>
      <c r="GNJ211" s="3"/>
      <c r="GNK211" s="3"/>
      <c r="GNL211" s="3"/>
      <c r="GNM211" s="3"/>
      <c r="GNN211" s="3"/>
      <c r="GNO211" s="3"/>
      <c r="GNP211" s="3"/>
      <c r="GNQ211" s="3"/>
      <c r="GNR211" s="3"/>
      <c r="GNS211" s="3"/>
      <c r="GNU211" s="3"/>
      <c r="GNW211" s="3"/>
      <c r="GNX211" s="3"/>
      <c r="GNY211" s="3"/>
      <c r="GNZ211" s="3"/>
      <c r="GOA211" s="3"/>
      <c r="GOB211" s="3"/>
      <c r="GOC211" s="3"/>
      <c r="GOD211" s="3"/>
      <c r="GOI211" s="3"/>
      <c r="GOJ211" s="3"/>
      <c r="GOK211" s="3"/>
      <c r="GOL211" s="3"/>
      <c r="GOM211" s="3"/>
      <c r="GON211" s="3"/>
      <c r="GOO211" s="3"/>
      <c r="GOP211" s="3"/>
      <c r="GOQ211" s="3"/>
      <c r="GOR211" s="3"/>
      <c r="GOS211" s="3"/>
      <c r="GOT211" s="3"/>
      <c r="GOU211" s="3"/>
      <c r="GOV211" s="3"/>
      <c r="GOW211" s="3"/>
      <c r="GOX211" s="3"/>
      <c r="GOY211" s="3"/>
      <c r="GOZ211" s="3"/>
      <c r="GPA211" s="3"/>
      <c r="GPB211" s="3"/>
      <c r="GPC211" s="3"/>
      <c r="GPD211" s="3"/>
      <c r="GPE211" s="3"/>
      <c r="GPF211" s="3"/>
      <c r="GPG211" s="3"/>
      <c r="GPH211" s="3"/>
      <c r="GPI211" s="3"/>
      <c r="GPJ211" s="3"/>
      <c r="GPK211" s="3"/>
      <c r="GPL211" s="3"/>
      <c r="GPM211" s="3"/>
      <c r="GPN211" s="3"/>
      <c r="GPO211" s="3"/>
      <c r="GPP211" s="3"/>
      <c r="GPQ211" s="3"/>
      <c r="GPR211" s="3"/>
      <c r="GPS211" s="3"/>
      <c r="GPT211" s="3"/>
      <c r="GPU211" s="3"/>
      <c r="GPV211" s="3"/>
      <c r="GPW211" s="3"/>
      <c r="GPX211" s="3"/>
      <c r="GPY211" s="3"/>
      <c r="GPZ211" s="3"/>
      <c r="GQA211" s="3"/>
      <c r="GQB211" s="3"/>
      <c r="GQC211" s="3"/>
      <c r="GQD211" s="3"/>
      <c r="GQE211" s="3"/>
      <c r="GQF211" s="3"/>
      <c r="GQG211" s="3"/>
      <c r="GQH211" s="3"/>
      <c r="GQI211" s="3"/>
      <c r="GQJ211" s="3"/>
      <c r="GQK211" s="3"/>
      <c r="GQL211" s="3"/>
      <c r="GQM211" s="3"/>
      <c r="GQN211" s="3"/>
      <c r="GQO211" s="3"/>
      <c r="GQP211" s="3"/>
      <c r="GQQ211" s="3"/>
      <c r="GQR211" s="3"/>
      <c r="GQS211" s="3"/>
      <c r="GQT211" s="3"/>
      <c r="GQU211" s="3"/>
      <c r="GQV211" s="3"/>
      <c r="GQW211" s="3"/>
      <c r="GQX211" s="3"/>
      <c r="GQY211" s="3"/>
      <c r="GQZ211" s="3"/>
      <c r="GRA211" s="3"/>
      <c r="GRB211" s="3"/>
      <c r="GRC211" s="3"/>
      <c r="GRD211" s="3"/>
      <c r="GRE211" s="3"/>
      <c r="GRF211" s="3"/>
      <c r="GRG211" s="3"/>
      <c r="GRH211" s="3"/>
      <c r="GRI211" s="3"/>
      <c r="GRJ211" s="3"/>
      <c r="GRK211" s="3"/>
      <c r="GRL211" s="3"/>
      <c r="GRM211" s="3"/>
      <c r="GRN211" s="3"/>
      <c r="GRO211" s="3"/>
      <c r="GRP211" s="3"/>
      <c r="GRQ211" s="3"/>
      <c r="GRR211" s="3"/>
      <c r="GRS211" s="3"/>
      <c r="GRT211" s="3"/>
      <c r="GRU211" s="3"/>
      <c r="GRV211" s="3"/>
      <c r="GRW211" s="3"/>
      <c r="GRX211" s="3"/>
      <c r="GRY211" s="3"/>
      <c r="GRZ211" s="3"/>
      <c r="GSA211" s="3"/>
      <c r="GSB211" s="3"/>
      <c r="GSC211" s="3"/>
      <c r="GSD211" s="3"/>
      <c r="GSE211" s="3"/>
      <c r="GSF211" s="3"/>
      <c r="GSG211" s="3"/>
      <c r="GSH211" s="3"/>
      <c r="GSI211" s="3"/>
      <c r="GSJ211" s="3"/>
      <c r="GSK211" s="3"/>
      <c r="GSL211" s="3"/>
      <c r="GSM211" s="3"/>
      <c r="GSN211" s="3"/>
      <c r="GSO211" s="3"/>
      <c r="GSP211" s="3"/>
      <c r="GSQ211" s="3"/>
      <c r="GSR211" s="3"/>
      <c r="GSS211" s="3"/>
      <c r="GST211" s="3"/>
      <c r="GSU211" s="3"/>
      <c r="GSV211" s="3"/>
      <c r="GSW211" s="3"/>
      <c r="GSX211" s="3"/>
      <c r="GSY211" s="3"/>
      <c r="GSZ211" s="3"/>
      <c r="GTA211" s="3"/>
      <c r="GTB211" s="3"/>
      <c r="GTC211" s="3"/>
      <c r="GTD211" s="3"/>
      <c r="GTE211" s="3"/>
      <c r="GTF211" s="3"/>
      <c r="GTG211" s="3"/>
      <c r="GTH211" s="3"/>
      <c r="GTI211" s="3"/>
      <c r="GTJ211" s="3"/>
      <c r="GTK211" s="3"/>
      <c r="GTL211" s="3"/>
      <c r="GTM211" s="3"/>
      <c r="GTN211" s="3"/>
      <c r="GTO211" s="3"/>
      <c r="GTP211" s="3"/>
      <c r="GTQ211" s="3"/>
      <c r="GTR211" s="3"/>
      <c r="GTS211" s="3"/>
      <c r="GTT211" s="3"/>
      <c r="GTU211" s="3"/>
      <c r="GTV211" s="3"/>
      <c r="GTW211" s="3"/>
      <c r="GTX211" s="3"/>
      <c r="GTY211" s="3"/>
      <c r="GTZ211" s="3"/>
      <c r="GUA211" s="3"/>
      <c r="GUB211" s="3"/>
      <c r="GUC211" s="3"/>
      <c r="GUD211" s="3"/>
      <c r="GUE211" s="3"/>
      <c r="GUF211" s="3"/>
      <c r="GUG211" s="3"/>
      <c r="GUH211" s="3"/>
      <c r="GUI211" s="3"/>
      <c r="GUJ211" s="3"/>
      <c r="GUK211" s="3"/>
      <c r="GUL211" s="3"/>
      <c r="GUM211" s="3"/>
      <c r="GUN211" s="3"/>
      <c r="GUO211" s="3"/>
      <c r="GUP211" s="3"/>
      <c r="GUQ211" s="3"/>
      <c r="GUR211" s="3"/>
      <c r="GUS211" s="3"/>
      <c r="GUT211" s="3"/>
      <c r="GUU211" s="3"/>
      <c r="GUV211" s="3"/>
      <c r="GUW211" s="3"/>
      <c r="GUX211" s="3"/>
      <c r="GUY211" s="3"/>
      <c r="GUZ211" s="3"/>
      <c r="GVA211" s="3"/>
      <c r="GVB211" s="3"/>
      <c r="GVC211" s="3"/>
      <c r="GVD211" s="3"/>
      <c r="GVE211" s="3"/>
      <c r="GVF211" s="3"/>
      <c r="GVG211" s="3"/>
      <c r="GVH211" s="3"/>
      <c r="GVI211" s="3"/>
      <c r="GVJ211" s="3"/>
      <c r="GVK211" s="3"/>
      <c r="GVL211" s="3"/>
      <c r="GVM211" s="3"/>
      <c r="GVN211" s="3"/>
      <c r="GVO211" s="3"/>
      <c r="GVP211" s="3"/>
      <c r="GVQ211" s="3"/>
      <c r="GVR211" s="3"/>
      <c r="GVS211" s="3"/>
      <c r="GVT211" s="3"/>
      <c r="GVU211" s="3"/>
      <c r="GVV211" s="3"/>
      <c r="GVW211" s="3"/>
      <c r="GVX211" s="3"/>
      <c r="GVY211" s="3"/>
      <c r="GVZ211" s="3"/>
      <c r="GWA211" s="3"/>
      <c r="GWB211" s="3"/>
      <c r="GWC211" s="3"/>
      <c r="GWD211" s="3"/>
      <c r="GWE211" s="3"/>
      <c r="GWF211" s="3"/>
      <c r="GWG211" s="3"/>
      <c r="GWH211" s="3"/>
      <c r="GWI211" s="3"/>
      <c r="GWJ211" s="3"/>
      <c r="GWK211" s="3"/>
      <c r="GWL211" s="3"/>
      <c r="GWM211" s="3"/>
      <c r="GWN211" s="3"/>
      <c r="GWO211" s="3"/>
      <c r="GWP211" s="3"/>
      <c r="GWQ211" s="3"/>
      <c r="GWR211" s="3"/>
      <c r="GWS211" s="3"/>
      <c r="GWT211" s="3"/>
      <c r="GWU211" s="3"/>
      <c r="GWV211" s="3"/>
      <c r="GWW211" s="3"/>
      <c r="GWX211" s="3"/>
      <c r="GWY211" s="3"/>
      <c r="GWZ211" s="3"/>
      <c r="GXA211" s="3"/>
      <c r="GXB211" s="3"/>
      <c r="GXC211" s="3"/>
      <c r="GXD211" s="3"/>
      <c r="GXE211" s="3"/>
      <c r="GXF211" s="3"/>
      <c r="GXG211" s="3"/>
      <c r="GXH211" s="3"/>
      <c r="GXI211" s="3"/>
      <c r="GXJ211" s="3"/>
      <c r="GXK211" s="3"/>
      <c r="GXL211" s="3"/>
      <c r="GXM211" s="3"/>
      <c r="GXN211" s="3"/>
      <c r="GXO211" s="3"/>
      <c r="GXQ211" s="3"/>
      <c r="GXS211" s="3"/>
      <c r="GXT211" s="3"/>
      <c r="GXU211" s="3"/>
      <c r="GXV211" s="3"/>
      <c r="GXW211" s="3"/>
      <c r="GXX211" s="3"/>
      <c r="GXY211" s="3"/>
      <c r="GXZ211" s="3"/>
      <c r="GYE211" s="3"/>
      <c r="GYF211" s="3"/>
      <c r="GYG211" s="3"/>
      <c r="GYH211" s="3"/>
      <c r="GYI211" s="3"/>
      <c r="GYJ211" s="3"/>
      <c r="GYK211" s="3"/>
      <c r="GYL211" s="3"/>
      <c r="GYM211" s="3"/>
      <c r="GYN211" s="3"/>
      <c r="GYO211" s="3"/>
      <c r="GYP211" s="3"/>
      <c r="GYQ211" s="3"/>
      <c r="GYR211" s="3"/>
      <c r="GYS211" s="3"/>
      <c r="GYT211" s="3"/>
      <c r="GYU211" s="3"/>
      <c r="GYV211" s="3"/>
      <c r="GYW211" s="3"/>
      <c r="GYX211" s="3"/>
      <c r="GYY211" s="3"/>
      <c r="GYZ211" s="3"/>
      <c r="GZA211" s="3"/>
      <c r="GZB211" s="3"/>
      <c r="GZC211" s="3"/>
      <c r="GZD211" s="3"/>
      <c r="GZE211" s="3"/>
      <c r="GZF211" s="3"/>
      <c r="GZG211" s="3"/>
      <c r="GZH211" s="3"/>
      <c r="GZI211" s="3"/>
      <c r="GZJ211" s="3"/>
      <c r="GZK211" s="3"/>
      <c r="GZL211" s="3"/>
      <c r="GZM211" s="3"/>
      <c r="GZN211" s="3"/>
      <c r="GZO211" s="3"/>
      <c r="GZP211" s="3"/>
      <c r="GZQ211" s="3"/>
      <c r="GZR211" s="3"/>
      <c r="GZS211" s="3"/>
      <c r="GZT211" s="3"/>
      <c r="GZU211" s="3"/>
      <c r="GZV211" s="3"/>
      <c r="GZW211" s="3"/>
      <c r="GZX211" s="3"/>
      <c r="GZY211" s="3"/>
      <c r="GZZ211" s="3"/>
      <c r="HAA211" s="3"/>
      <c r="HAB211" s="3"/>
      <c r="HAC211" s="3"/>
      <c r="HAD211" s="3"/>
      <c r="HAE211" s="3"/>
      <c r="HAF211" s="3"/>
      <c r="HAG211" s="3"/>
      <c r="HAH211" s="3"/>
      <c r="HAI211" s="3"/>
      <c r="HAJ211" s="3"/>
      <c r="HAK211" s="3"/>
      <c r="HAL211" s="3"/>
      <c r="HAM211" s="3"/>
      <c r="HAN211" s="3"/>
      <c r="HAO211" s="3"/>
      <c r="HAP211" s="3"/>
      <c r="HAQ211" s="3"/>
      <c r="HAR211" s="3"/>
      <c r="HAS211" s="3"/>
      <c r="HAT211" s="3"/>
      <c r="HAU211" s="3"/>
      <c r="HAV211" s="3"/>
      <c r="HAW211" s="3"/>
      <c r="HAX211" s="3"/>
      <c r="HAY211" s="3"/>
      <c r="HAZ211" s="3"/>
      <c r="HBA211" s="3"/>
      <c r="HBB211" s="3"/>
      <c r="HBC211" s="3"/>
      <c r="HBD211" s="3"/>
      <c r="HBE211" s="3"/>
      <c r="HBF211" s="3"/>
      <c r="HBG211" s="3"/>
      <c r="HBH211" s="3"/>
      <c r="HBI211" s="3"/>
      <c r="HBJ211" s="3"/>
      <c r="HBK211" s="3"/>
      <c r="HBL211" s="3"/>
      <c r="HBM211" s="3"/>
      <c r="HBN211" s="3"/>
      <c r="HBO211" s="3"/>
      <c r="HBP211" s="3"/>
      <c r="HBQ211" s="3"/>
      <c r="HBR211" s="3"/>
      <c r="HBS211" s="3"/>
      <c r="HBT211" s="3"/>
      <c r="HBU211" s="3"/>
      <c r="HBV211" s="3"/>
      <c r="HBW211" s="3"/>
      <c r="HBX211" s="3"/>
      <c r="HBY211" s="3"/>
      <c r="HBZ211" s="3"/>
      <c r="HCA211" s="3"/>
      <c r="HCB211" s="3"/>
      <c r="HCC211" s="3"/>
      <c r="HCD211" s="3"/>
      <c r="HCE211" s="3"/>
      <c r="HCF211" s="3"/>
      <c r="HCG211" s="3"/>
      <c r="HCH211" s="3"/>
      <c r="HCI211" s="3"/>
      <c r="HCJ211" s="3"/>
      <c r="HCK211" s="3"/>
      <c r="HCL211" s="3"/>
      <c r="HCM211" s="3"/>
      <c r="HCN211" s="3"/>
      <c r="HCO211" s="3"/>
      <c r="HCP211" s="3"/>
      <c r="HCQ211" s="3"/>
      <c r="HCR211" s="3"/>
      <c r="HCS211" s="3"/>
      <c r="HCT211" s="3"/>
      <c r="HCU211" s="3"/>
      <c r="HCV211" s="3"/>
      <c r="HCW211" s="3"/>
      <c r="HCX211" s="3"/>
      <c r="HCY211" s="3"/>
      <c r="HCZ211" s="3"/>
      <c r="HDA211" s="3"/>
      <c r="HDB211" s="3"/>
      <c r="HDC211" s="3"/>
      <c r="HDD211" s="3"/>
      <c r="HDE211" s="3"/>
      <c r="HDF211" s="3"/>
      <c r="HDG211" s="3"/>
      <c r="HDH211" s="3"/>
      <c r="HDI211" s="3"/>
      <c r="HDJ211" s="3"/>
      <c r="HDK211" s="3"/>
      <c r="HDL211" s="3"/>
      <c r="HDM211" s="3"/>
      <c r="HDN211" s="3"/>
      <c r="HDO211" s="3"/>
      <c r="HDP211" s="3"/>
      <c r="HDQ211" s="3"/>
      <c r="HDR211" s="3"/>
      <c r="HDS211" s="3"/>
      <c r="HDT211" s="3"/>
      <c r="HDU211" s="3"/>
      <c r="HDV211" s="3"/>
      <c r="HDW211" s="3"/>
      <c r="HDX211" s="3"/>
      <c r="HDY211" s="3"/>
      <c r="HDZ211" s="3"/>
      <c r="HEA211" s="3"/>
      <c r="HEB211" s="3"/>
      <c r="HEC211" s="3"/>
      <c r="HED211" s="3"/>
      <c r="HEE211" s="3"/>
      <c r="HEF211" s="3"/>
      <c r="HEG211" s="3"/>
      <c r="HEH211" s="3"/>
      <c r="HEI211" s="3"/>
      <c r="HEJ211" s="3"/>
      <c r="HEK211" s="3"/>
      <c r="HEL211" s="3"/>
      <c r="HEM211" s="3"/>
      <c r="HEN211" s="3"/>
      <c r="HEO211" s="3"/>
      <c r="HEP211" s="3"/>
      <c r="HEQ211" s="3"/>
      <c r="HER211" s="3"/>
      <c r="HES211" s="3"/>
      <c r="HET211" s="3"/>
      <c r="HEU211" s="3"/>
      <c r="HEV211" s="3"/>
      <c r="HEW211" s="3"/>
      <c r="HEX211" s="3"/>
      <c r="HEY211" s="3"/>
      <c r="HEZ211" s="3"/>
      <c r="HFA211" s="3"/>
      <c r="HFB211" s="3"/>
      <c r="HFC211" s="3"/>
      <c r="HFD211" s="3"/>
      <c r="HFE211" s="3"/>
      <c r="HFF211" s="3"/>
      <c r="HFG211" s="3"/>
      <c r="HFH211" s="3"/>
      <c r="HFI211" s="3"/>
      <c r="HFJ211" s="3"/>
      <c r="HFK211" s="3"/>
      <c r="HFL211" s="3"/>
      <c r="HFM211" s="3"/>
      <c r="HFN211" s="3"/>
      <c r="HFO211" s="3"/>
      <c r="HFP211" s="3"/>
      <c r="HFQ211" s="3"/>
      <c r="HFR211" s="3"/>
      <c r="HFS211" s="3"/>
      <c r="HFT211" s="3"/>
      <c r="HFU211" s="3"/>
      <c r="HFV211" s="3"/>
      <c r="HFW211" s="3"/>
      <c r="HFX211" s="3"/>
      <c r="HFY211" s="3"/>
      <c r="HFZ211" s="3"/>
      <c r="HGA211" s="3"/>
      <c r="HGB211" s="3"/>
      <c r="HGC211" s="3"/>
      <c r="HGD211" s="3"/>
      <c r="HGE211" s="3"/>
      <c r="HGF211" s="3"/>
      <c r="HGG211" s="3"/>
      <c r="HGH211" s="3"/>
      <c r="HGI211" s="3"/>
      <c r="HGJ211" s="3"/>
      <c r="HGK211" s="3"/>
      <c r="HGL211" s="3"/>
      <c r="HGM211" s="3"/>
      <c r="HGN211" s="3"/>
      <c r="HGO211" s="3"/>
      <c r="HGP211" s="3"/>
      <c r="HGQ211" s="3"/>
      <c r="HGR211" s="3"/>
      <c r="HGS211" s="3"/>
      <c r="HGT211" s="3"/>
      <c r="HGU211" s="3"/>
      <c r="HGV211" s="3"/>
      <c r="HGW211" s="3"/>
      <c r="HGX211" s="3"/>
      <c r="HGY211" s="3"/>
      <c r="HGZ211" s="3"/>
      <c r="HHA211" s="3"/>
      <c r="HHB211" s="3"/>
      <c r="HHC211" s="3"/>
      <c r="HHD211" s="3"/>
      <c r="HHE211" s="3"/>
      <c r="HHF211" s="3"/>
      <c r="HHG211" s="3"/>
      <c r="HHH211" s="3"/>
      <c r="HHI211" s="3"/>
      <c r="HHJ211" s="3"/>
      <c r="HHK211" s="3"/>
      <c r="HHM211" s="3"/>
      <c r="HHO211" s="3"/>
      <c r="HHP211" s="3"/>
      <c r="HHQ211" s="3"/>
      <c r="HHR211" s="3"/>
      <c r="HHS211" s="3"/>
      <c r="HHT211" s="3"/>
      <c r="HHU211" s="3"/>
      <c r="HHV211" s="3"/>
      <c r="HIA211" s="3"/>
      <c r="HIB211" s="3"/>
      <c r="HIC211" s="3"/>
      <c r="HID211" s="3"/>
      <c r="HIE211" s="3"/>
      <c r="HIF211" s="3"/>
      <c r="HIG211" s="3"/>
      <c r="HIH211" s="3"/>
      <c r="HII211" s="3"/>
      <c r="HIJ211" s="3"/>
      <c r="HIK211" s="3"/>
      <c r="HIL211" s="3"/>
      <c r="HIM211" s="3"/>
      <c r="HIN211" s="3"/>
      <c r="HIO211" s="3"/>
      <c r="HIP211" s="3"/>
      <c r="HIQ211" s="3"/>
      <c r="HIR211" s="3"/>
      <c r="HIS211" s="3"/>
      <c r="HIT211" s="3"/>
      <c r="HIU211" s="3"/>
      <c r="HIV211" s="3"/>
      <c r="HIW211" s="3"/>
      <c r="HIX211" s="3"/>
      <c r="HIY211" s="3"/>
      <c r="HIZ211" s="3"/>
      <c r="HJA211" s="3"/>
      <c r="HJB211" s="3"/>
      <c r="HJC211" s="3"/>
      <c r="HJD211" s="3"/>
      <c r="HJE211" s="3"/>
      <c r="HJF211" s="3"/>
      <c r="HJG211" s="3"/>
      <c r="HJH211" s="3"/>
      <c r="HJI211" s="3"/>
      <c r="HJJ211" s="3"/>
      <c r="HJK211" s="3"/>
      <c r="HJL211" s="3"/>
      <c r="HJM211" s="3"/>
      <c r="HJN211" s="3"/>
      <c r="HJO211" s="3"/>
      <c r="HJP211" s="3"/>
      <c r="HJQ211" s="3"/>
      <c r="HJR211" s="3"/>
      <c r="HJS211" s="3"/>
      <c r="HJT211" s="3"/>
      <c r="HJU211" s="3"/>
      <c r="HJV211" s="3"/>
      <c r="HJW211" s="3"/>
      <c r="HJX211" s="3"/>
      <c r="HJY211" s="3"/>
      <c r="HJZ211" s="3"/>
      <c r="HKA211" s="3"/>
      <c r="HKB211" s="3"/>
      <c r="HKC211" s="3"/>
      <c r="HKD211" s="3"/>
      <c r="HKE211" s="3"/>
      <c r="HKF211" s="3"/>
      <c r="HKG211" s="3"/>
      <c r="HKH211" s="3"/>
      <c r="HKI211" s="3"/>
      <c r="HKJ211" s="3"/>
      <c r="HKK211" s="3"/>
      <c r="HKL211" s="3"/>
      <c r="HKM211" s="3"/>
      <c r="HKN211" s="3"/>
      <c r="HKO211" s="3"/>
      <c r="HKP211" s="3"/>
      <c r="HKQ211" s="3"/>
      <c r="HKR211" s="3"/>
      <c r="HKS211" s="3"/>
      <c r="HKT211" s="3"/>
      <c r="HKU211" s="3"/>
      <c r="HKV211" s="3"/>
      <c r="HKW211" s="3"/>
      <c r="HKX211" s="3"/>
      <c r="HKY211" s="3"/>
      <c r="HKZ211" s="3"/>
      <c r="HLA211" s="3"/>
      <c r="HLB211" s="3"/>
      <c r="HLC211" s="3"/>
      <c r="HLD211" s="3"/>
      <c r="HLE211" s="3"/>
      <c r="HLF211" s="3"/>
      <c r="HLG211" s="3"/>
      <c r="HLH211" s="3"/>
      <c r="HLI211" s="3"/>
      <c r="HLJ211" s="3"/>
      <c r="HLK211" s="3"/>
      <c r="HLL211" s="3"/>
      <c r="HLM211" s="3"/>
      <c r="HLN211" s="3"/>
      <c r="HLO211" s="3"/>
      <c r="HLP211" s="3"/>
      <c r="HLQ211" s="3"/>
      <c r="HLR211" s="3"/>
      <c r="HLS211" s="3"/>
      <c r="HLT211" s="3"/>
      <c r="HLU211" s="3"/>
      <c r="HLV211" s="3"/>
      <c r="HLW211" s="3"/>
      <c r="HLX211" s="3"/>
      <c r="HLY211" s="3"/>
      <c r="HLZ211" s="3"/>
      <c r="HMA211" s="3"/>
      <c r="HMB211" s="3"/>
      <c r="HMC211" s="3"/>
      <c r="HMD211" s="3"/>
      <c r="HME211" s="3"/>
      <c r="HMF211" s="3"/>
      <c r="HMG211" s="3"/>
      <c r="HMH211" s="3"/>
      <c r="HMI211" s="3"/>
      <c r="HMJ211" s="3"/>
      <c r="HMK211" s="3"/>
      <c r="HML211" s="3"/>
      <c r="HMM211" s="3"/>
      <c r="HMN211" s="3"/>
      <c r="HMO211" s="3"/>
      <c r="HMP211" s="3"/>
      <c r="HMQ211" s="3"/>
      <c r="HMR211" s="3"/>
      <c r="HMS211" s="3"/>
      <c r="HMT211" s="3"/>
      <c r="HMU211" s="3"/>
      <c r="HMV211" s="3"/>
      <c r="HMW211" s="3"/>
      <c r="HMX211" s="3"/>
      <c r="HMY211" s="3"/>
      <c r="HMZ211" s="3"/>
      <c r="HNA211" s="3"/>
      <c r="HNB211" s="3"/>
      <c r="HNC211" s="3"/>
      <c r="HND211" s="3"/>
      <c r="HNE211" s="3"/>
      <c r="HNF211" s="3"/>
      <c r="HNG211" s="3"/>
      <c r="HNH211" s="3"/>
      <c r="HNI211" s="3"/>
      <c r="HNJ211" s="3"/>
      <c r="HNK211" s="3"/>
      <c r="HNL211" s="3"/>
      <c r="HNM211" s="3"/>
      <c r="HNN211" s="3"/>
      <c r="HNO211" s="3"/>
      <c r="HNP211" s="3"/>
      <c r="HNQ211" s="3"/>
      <c r="HNR211" s="3"/>
      <c r="HNS211" s="3"/>
      <c r="HNT211" s="3"/>
      <c r="HNU211" s="3"/>
      <c r="HNV211" s="3"/>
      <c r="HNW211" s="3"/>
      <c r="HNX211" s="3"/>
      <c r="HNY211" s="3"/>
      <c r="HNZ211" s="3"/>
      <c r="HOA211" s="3"/>
      <c r="HOB211" s="3"/>
      <c r="HOC211" s="3"/>
      <c r="HOD211" s="3"/>
      <c r="HOE211" s="3"/>
      <c r="HOF211" s="3"/>
      <c r="HOG211" s="3"/>
      <c r="HOH211" s="3"/>
      <c r="HOI211" s="3"/>
      <c r="HOJ211" s="3"/>
      <c r="HOK211" s="3"/>
      <c r="HOL211" s="3"/>
      <c r="HOM211" s="3"/>
      <c r="HON211" s="3"/>
      <c r="HOO211" s="3"/>
      <c r="HOP211" s="3"/>
      <c r="HOQ211" s="3"/>
      <c r="HOR211" s="3"/>
      <c r="HOS211" s="3"/>
      <c r="HOT211" s="3"/>
      <c r="HOU211" s="3"/>
      <c r="HOV211" s="3"/>
      <c r="HOW211" s="3"/>
      <c r="HOX211" s="3"/>
      <c r="HOY211" s="3"/>
      <c r="HOZ211" s="3"/>
      <c r="HPA211" s="3"/>
      <c r="HPB211" s="3"/>
      <c r="HPC211" s="3"/>
      <c r="HPD211" s="3"/>
      <c r="HPE211" s="3"/>
      <c r="HPF211" s="3"/>
      <c r="HPG211" s="3"/>
      <c r="HPH211" s="3"/>
      <c r="HPI211" s="3"/>
      <c r="HPJ211" s="3"/>
      <c r="HPK211" s="3"/>
      <c r="HPL211" s="3"/>
      <c r="HPM211" s="3"/>
      <c r="HPN211" s="3"/>
      <c r="HPO211" s="3"/>
      <c r="HPP211" s="3"/>
      <c r="HPQ211" s="3"/>
      <c r="HPR211" s="3"/>
      <c r="HPS211" s="3"/>
      <c r="HPT211" s="3"/>
      <c r="HPU211" s="3"/>
      <c r="HPV211" s="3"/>
      <c r="HPW211" s="3"/>
      <c r="HPX211" s="3"/>
      <c r="HPY211" s="3"/>
      <c r="HPZ211" s="3"/>
      <c r="HQA211" s="3"/>
      <c r="HQB211" s="3"/>
      <c r="HQC211" s="3"/>
      <c r="HQD211" s="3"/>
      <c r="HQE211" s="3"/>
      <c r="HQF211" s="3"/>
      <c r="HQG211" s="3"/>
      <c r="HQH211" s="3"/>
      <c r="HQI211" s="3"/>
      <c r="HQJ211" s="3"/>
      <c r="HQK211" s="3"/>
      <c r="HQL211" s="3"/>
      <c r="HQM211" s="3"/>
      <c r="HQN211" s="3"/>
      <c r="HQO211" s="3"/>
      <c r="HQP211" s="3"/>
      <c r="HQQ211" s="3"/>
      <c r="HQR211" s="3"/>
      <c r="HQS211" s="3"/>
      <c r="HQT211" s="3"/>
      <c r="HQU211" s="3"/>
      <c r="HQV211" s="3"/>
      <c r="HQW211" s="3"/>
      <c r="HQX211" s="3"/>
      <c r="HQY211" s="3"/>
      <c r="HQZ211" s="3"/>
      <c r="HRA211" s="3"/>
      <c r="HRB211" s="3"/>
      <c r="HRC211" s="3"/>
      <c r="HRD211" s="3"/>
      <c r="HRE211" s="3"/>
      <c r="HRF211" s="3"/>
      <c r="HRG211" s="3"/>
      <c r="HRI211" s="3"/>
      <c r="HRK211" s="3"/>
      <c r="HRL211" s="3"/>
      <c r="HRM211" s="3"/>
      <c r="HRN211" s="3"/>
      <c r="HRO211" s="3"/>
      <c r="HRP211" s="3"/>
      <c r="HRQ211" s="3"/>
      <c r="HRR211" s="3"/>
      <c r="HRW211" s="3"/>
      <c r="HRX211" s="3"/>
      <c r="HRY211" s="3"/>
      <c r="HRZ211" s="3"/>
      <c r="HSA211" s="3"/>
      <c r="HSB211" s="3"/>
      <c r="HSC211" s="3"/>
      <c r="HSD211" s="3"/>
      <c r="HSE211" s="3"/>
      <c r="HSF211" s="3"/>
      <c r="HSG211" s="3"/>
      <c r="HSH211" s="3"/>
      <c r="HSI211" s="3"/>
      <c r="HSJ211" s="3"/>
      <c r="HSK211" s="3"/>
      <c r="HSL211" s="3"/>
      <c r="HSM211" s="3"/>
      <c r="HSN211" s="3"/>
      <c r="HSO211" s="3"/>
      <c r="HSP211" s="3"/>
      <c r="HSQ211" s="3"/>
      <c r="HSR211" s="3"/>
      <c r="HSS211" s="3"/>
      <c r="HST211" s="3"/>
      <c r="HSU211" s="3"/>
      <c r="HSV211" s="3"/>
      <c r="HSW211" s="3"/>
      <c r="HSX211" s="3"/>
      <c r="HSY211" s="3"/>
      <c r="HSZ211" s="3"/>
      <c r="HTA211" s="3"/>
      <c r="HTB211" s="3"/>
      <c r="HTC211" s="3"/>
      <c r="HTD211" s="3"/>
      <c r="HTE211" s="3"/>
      <c r="HTF211" s="3"/>
      <c r="HTG211" s="3"/>
      <c r="HTH211" s="3"/>
      <c r="HTI211" s="3"/>
      <c r="HTJ211" s="3"/>
      <c r="HTK211" s="3"/>
      <c r="HTL211" s="3"/>
      <c r="HTM211" s="3"/>
      <c r="HTN211" s="3"/>
      <c r="HTO211" s="3"/>
      <c r="HTP211" s="3"/>
      <c r="HTQ211" s="3"/>
      <c r="HTR211" s="3"/>
      <c r="HTS211" s="3"/>
      <c r="HTT211" s="3"/>
      <c r="HTU211" s="3"/>
      <c r="HTV211" s="3"/>
      <c r="HTW211" s="3"/>
      <c r="HTX211" s="3"/>
      <c r="HTY211" s="3"/>
      <c r="HTZ211" s="3"/>
      <c r="HUA211" s="3"/>
      <c r="HUB211" s="3"/>
      <c r="HUC211" s="3"/>
      <c r="HUD211" s="3"/>
      <c r="HUE211" s="3"/>
      <c r="HUF211" s="3"/>
      <c r="HUG211" s="3"/>
      <c r="HUH211" s="3"/>
      <c r="HUI211" s="3"/>
      <c r="HUJ211" s="3"/>
      <c r="HUK211" s="3"/>
      <c r="HUL211" s="3"/>
      <c r="HUM211" s="3"/>
      <c r="HUN211" s="3"/>
      <c r="HUO211" s="3"/>
      <c r="HUP211" s="3"/>
      <c r="HUQ211" s="3"/>
      <c r="HUR211" s="3"/>
      <c r="HUS211" s="3"/>
      <c r="HUT211" s="3"/>
      <c r="HUU211" s="3"/>
      <c r="HUV211" s="3"/>
      <c r="HUW211" s="3"/>
      <c r="HUX211" s="3"/>
      <c r="HUY211" s="3"/>
      <c r="HUZ211" s="3"/>
      <c r="HVA211" s="3"/>
      <c r="HVB211" s="3"/>
      <c r="HVC211" s="3"/>
      <c r="HVD211" s="3"/>
      <c r="HVE211" s="3"/>
      <c r="HVF211" s="3"/>
      <c r="HVG211" s="3"/>
      <c r="HVH211" s="3"/>
      <c r="HVI211" s="3"/>
      <c r="HVJ211" s="3"/>
      <c r="HVK211" s="3"/>
      <c r="HVL211" s="3"/>
      <c r="HVM211" s="3"/>
      <c r="HVN211" s="3"/>
      <c r="HVO211" s="3"/>
      <c r="HVP211" s="3"/>
      <c r="HVQ211" s="3"/>
      <c r="HVR211" s="3"/>
      <c r="HVS211" s="3"/>
      <c r="HVT211" s="3"/>
      <c r="HVU211" s="3"/>
      <c r="HVV211" s="3"/>
      <c r="HVW211" s="3"/>
      <c r="HVX211" s="3"/>
      <c r="HVY211" s="3"/>
      <c r="HVZ211" s="3"/>
      <c r="HWA211" s="3"/>
      <c r="HWB211" s="3"/>
      <c r="HWC211" s="3"/>
      <c r="HWD211" s="3"/>
      <c r="HWE211" s="3"/>
      <c r="HWF211" s="3"/>
      <c r="HWG211" s="3"/>
      <c r="HWH211" s="3"/>
      <c r="HWI211" s="3"/>
      <c r="HWJ211" s="3"/>
      <c r="HWK211" s="3"/>
      <c r="HWL211" s="3"/>
      <c r="HWM211" s="3"/>
      <c r="HWN211" s="3"/>
      <c r="HWO211" s="3"/>
      <c r="HWP211" s="3"/>
      <c r="HWQ211" s="3"/>
      <c r="HWR211" s="3"/>
      <c r="HWS211" s="3"/>
      <c r="HWT211" s="3"/>
      <c r="HWU211" s="3"/>
      <c r="HWV211" s="3"/>
      <c r="HWW211" s="3"/>
      <c r="HWX211" s="3"/>
      <c r="HWY211" s="3"/>
      <c r="HWZ211" s="3"/>
      <c r="HXA211" s="3"/>
      <c r="HXB211" s="3"/>
      <c r="HXC211" s="3"/>
      <c r="HXD211" s="3"/>
      <c r="HXE211" s="3"/>
      <c r="HXF211" s="3"/>
      <c r="HXG211" s="3"/>
      <c r="HXH211" s="3"/>
      <c r="HXI211" s="3"/>
      <c r="HXJ211" s="3"/>
      <c r="HXK211" s="3"/>
      <c r="HXL211" s="3"/>
      <c r="HXM211" s="3"/>
      <c r="HXN211" s="3"/>
      <c r="HXO211" s="3"/>
      <c r="HXP211" s="3"/>
      <c r="HXQ211" s="3"/>
      <c r="HXR211" s="3"/>
      <c r="HXS211" s="3"/>
      <c r="HXT211" s="3"/>
      <c r="HXU211" s="3"/>
      <c r="HXV211" s="3"/>
      <c r="HXW211" s="3"/>
      <c r="HXX211" s="3"/>
      <c r="HXY211" s="3"/>
      <c r="HXZ211" s="3"/>
      <c r="HYA211" s="3"/>
      <c r="HYB211" s="3"/>
      <c r="HYC211" s="3"/>
      <c r="HYD211" s="3"/>
      <c r="HYE211" s="3"/>
      <c r="HYF211" s="3"/>
      <c r="HYG211" s="3"/>
      <c r="HYH211" s="3"/>
      <c r="HYI211" s="3"/>
      <c r="HYJ211" s="3"/>
      <c r="HYK211" s="3"/>
      <c r="HYL211" s="3"/>
      <c r="HYM211" s="3"/>
      <c r="HYN211" s="3"/>
      <c r="HYO211" s="3"/>
      <c r="HYP211" s="3"/>
      <c r="HYQ211" s="3"/>
      <c r="HYR211" s="3"/>
      <c r="HYS211" s="3"/>
      <c r="HYT211" s="3"/>
      <c r="HYU211" s="3"/>
      <c r="HYV211" s="3"/>
      <c r="HYW211" s="3"/>
      <c r="HYX211" s="3"/>
      <c r="HYY211" s="3"/>
      <c r="HYZ211" s="3"/>
      <c r="HZA211" s="3"/>
      <c r="HZB211" s="3"/>
      <c r="HZC211" s="3"/>
      <c r="HZD211" s="3"/>
      <c r="HZE211" s="3"/>
      <c r="HZF211" s="3"/>
      <c r="HZG211" s="3"/>
      <c r="HZH211" s="3"/>
      <c r="HZI211" s="3"/>
      <c r="HZJ211" s="3"/>
      <c r="HZK211" s="3"/>
      <c r="HZL211" s="3"/>
      <c r="HZM211" s="3"/>
      <c r="HZN211" s="3"/>
      <c r="HZO211" s="3"/>
      <c r="HZP211" s="3"/>
      <c r="HZQ211" s="3"/>
      <c r="HZR211" s="3"/>
      <c r="HZS211" s="3"/>
      <c r="HZT211" s="3"/>
      <c r="HZU211" s="3"/>
      <c r="HZV211" s="3"/>
      <c r="HZW211" s="3"/>
      <c r="HZX211" s="3"/>
      <c r="HZY211" s="3"/>
      <c r="HZZ211" s="3"/>
      <c r="IAA211" s="3"/>
      <c r="IAB211" s="3"/>
      <c r="IAC211" s="3"/>
      <c r="IAD211" s="3"/>
      <c r="IAE211" s="3"/>
      <c r="IAF211" s="3"/>
      <c r="IAG211" s="3"/>
      <c r="IAH211" s="3"/>
      <c r="IAI211" s="3"/>
      <c r="IAJ211" s="3"/>
      <c r="IAK211" s="3"/>
      <c r="IAL211" s="3"/>
      <c r="IAM211" s="3"/>
      <c r="IAN211" s="3"/>
      <c r="IAO211" s="3"/>
      <c r="IAP211" s="3"/>
      <c r="IAQ211" s="3"/>
      <c r="IAR211" s="3"/>
      <c r="IAS211" s="3"/>
      <c r="IAT211" s="3"/>
      <c r="IAU211" s="3"/>
      <c r="IAV211" s="3"/>
      <c r="IAW211" s="3"/>
      <c r="IAX211" s="3"/>
      <c r="IAY211" s="3"/>
      <c r="IAZ211" s="3"/>
      <c r="IBA211" s="3"/>
      <c r="IBB211" s="3"/>
      <c r="IBC211" s="3"/>
      <c r="IBE211" s="3"/>
      <c r="IBG211" s="3"/>
      <c r="IBH211" s="3"/>
      <c r="IBI211" s="3"/>
      <c r="IBJ211" s="3"/>
      <c r="IBK211" s="3"/>
      <c r="IBL211" s="3"/>
      <c r="IBM211" s="3"/>
      <c r="IBN211" s="3"/>
      <c r="IBS211" s="3"/>
      <c r="IBT211" s="3"/>
      <c r="IBU211" s="3"/>
      <c r="IBV211" s="3"/>
      <c r="IBW211" s="3"/>
      <c r="IBX211" s="3"/>
      <c r="IBY211" s="3"/>
      <c r="IBZ211" s="3"/>
      <c r="ICA211" s="3"/>
      <c r="ICB211" s="3"/>
      <c r="ICC211" s="3"/>
      <c r="ICD211" s="3"/>
      <c r="ICE211" s="3"/>
      <c r="ICF211" s="3"/>
      <c r="ICG211" s="3"/>
      <c r="ICH211" s="3"/>
      <c r="ICI211" s="3"/>
      <c r="ICJ211" s="3"/>
      <c r="ICK211" s="3"/>
      <c r="ICL211" s="3"/>
      <c r="ICM211" s="3"/>
      <c r="ICN211" s="3"/>
      <c r="ICO211" s="3"/>
      <c r="ICP211" s="3"/>
      <c r="ICQ211" s="3"/>
      <c r="ICR211" s="3"/>
      <c r="ICS211" s="3"/>
      <c r="ICT211" s="3"/>
      <c r="ICU211" s="3"/>
      <c r="ICV211" s="3"/>
      <c r="ICW211" s="3"/>
      <c r="ICX211" s="3"/>
      <c r="ICY211" s="3"/>
      <c r="ICZ211" s="3"/>
      <c r="IDA211" s="3"/>
      <c r="IDB211" s="3"/>
      <c r="IDC211" s="3"/>
      <c r="IDD211" s="3"/>
      <c r="IDE211" s="3"/>
      <c r="IDF211" s="3"/>
      <c r="IDG211" s="3"/>
      <c r="IDH211" s="3"/>
      <c r="IDI211" s="3"/>
      <c r="IDJ211" s="3"/>
      <c r="IDK211" s="3"/>
      <c r="IDL211" s="3"/>
      <c r="IDM211" s="3"/>
      <c r="IDN211" s="3"/>
      <c r="IDO211" s="3"/>
      <c r="IDP211" s="3"/>
      <c r="IDQ211" s="3"/>
      <c r="IDR211" s="3"/>
      <c r="IDS211" s="3"/>
      <c r="IDT211" s="3"/>
      <c r="IDU211" s="3"/>
      <c r="IDV211" s="3"/>
      <c r="IDW211" s="3"/>
      <c r="IDX211" s="3"/>
      <c r="IDY211" s="3"/>
      <c r="IDZ211" s="3"/>
      <c r="IEA211" s="3"/>
      <c r="IEB211" s="3"/>
      <c r="IEC211" s="3"/>
      <c r="IED211" s="3"/>
      <c r="IEE211" s="3"/>
      <c r="IEF211" s="3"/>
      <c r="IEG211" s="3"/>
      <c r="IEH211" s="3"/>
      <c r="IEI211" s="3"/>
      <c r="IEJ211" s="3"/>
      <c r="IEK211" s="3"/>
      <c r="IEL211" s="3"/>
      <c r="IEM211" s="3"/>
      <c r="IEN211" s="3"/>
      <c r="IEO211" s="3"/>
      <c r="IEP211" s="3"/>
      <c r="IEQ211" s="3"/>
      <c r="IER211" s="3"/>
      <c r="IES211" s="3"/>
      <c r="IET211" s="3"/>
      <c r="IEU211" s="3"/>
      <c r="IEV211" s="3"/>
      <c r="IEW211" s="3"/>
      <c r="IEX211" s="3"/>
      <c r="IEY211" s="3"/>
      <c r="IEZ211" s="3"/>
      <c r="IFA211" s="3"/>
      <c r="IFB211" s="3"/>
      <c r="IFC211" s="3"/>
      <c r="IFD211" s="3"/>
      <c r="IFE211" s="3"/>
      <c r="IFF211" s="3"/>
      <c r="IFG211" s="3"/>
      <c r="IFH211" s="3"/>
      <c r="IFI211" s="3"/>
      <c r="IFJ211" s="3"/>
      <c r="IFK211" s="3"/>
      <c r="IFL211" s="3"/>
      <c r="IFM211" s="3"/>
      <c r="IFN211" s="3"/>
      <c r="IFO211" s="3"/>
      <c r="IFP211" s="3"/>
      <c r="IFQ211" s="3"/>
      <c r="IFR211" s="3"/>
      <c r="IFS211" s="3"/>
      <c r="IFT211" s="3"/>
      <c r="IFU211" s="3"/>
      <c r="IFV211" s="3"/>
      <c r="IFW211" s="3"/>
      <c r="IFX211" s="3"/>
      <c r="IFY211" s="3"/>
      <c r="IFZ211" s="3"/>
      <c r="IGA211" s="3"/>
      <c r="IGB211" s="3"/>
      <c r="IGC211" s="3"/>
      <c r="IGD211" s="3"/>
      <c r="IGE211" s="3"/>
      <c r="IGF211" s="3"/>
      <c r="IGG211" s="3"/>
      <c r="IGH211" s="3"/>
      <c r="IGI211" s="3"/>
      <c r="IGJ211" s="3"/>
      <c r="IGK211" s="3"/>
      <c r="IGL211" s="3"/>
      <c r="IGM211" s="3"/>
      <c r="IGN211" s="3"/>
      <c r="IGO211" s="3"/>
      <c r="IGP211" s="3"/>
      <c r="IGQ211" s="3"/>
      <c r="IGR211" s="3"/>
      <c r="IGS211" s="3"/>
      <c r="IGT211" s="3"/>
      <c r="IGU211" s="3"/>
      <c r="IGV211" s="3"/>
      <c r="IGW211" s="3"/>
      <c r="IGX211" s="3"/>
      <c r="IGY211" s="3"/>
      <c r="IGZ211" s="3"/>
      <c r="IHA211" s="3"/>
      <c r="IHB211" s="3"/>
      <c r="IHC211" s="3"/>
      <c r="IHD211" s="3"/>
      <c r="IHE211" s="3"/>
      <c r="IHF211" s="3"/>
      <c r="IHG211" s="3"/>
      <c r="IHH211" s="3"/>
      <c r="IHI211" s="3"/>
      <c r="IHJ211" s="3"/>
      <c r="IHK211" s="3"/>
      <c r="IHL211" s="3"/>
      <c r="IHM211" s="3"/>
      <c r="IHN211" s="3"/>
      <c r="IHO211" s="3"/>
      <c r="IHP211" s="3"/>
      <c r="IHQ211" s="3"/>
      <c r="IHR211" s="3"/>
      <c r="IHS211" s="3"/>
      <c r="IHT211" s="3"/>
      <c r="IHU211" s="3"/>
      <c r="IHV211" s="3"/>
      <c r="IHW211" s="3"/>
      <c r="IHX211" s="3"/>
      <c r="IHY211" s="3"/>
      <c r="IHZ211" s="3"/>
      <c r="IIA211" s="3"/>
      <c r="IIB211" s="3"/>
      <c r="IIC211" s="3"/>
      <c r="IID211" s="3"/>
      <c r="IIE211" s="3"/>
      <c r="IIF211" s="3"/>
      <c r="IIG211" s="3"/>
      <c r="IIH211" s="3"/>
      <c r="III211" s="3"/>
      <c r="IIJ211" s="3"/>
      <c r="IIK211" s="3"/>
      <c r="IIL211" s="3"/>
      <c r="IIM211" s="3"/>
      <c r="IIN211" s="3"/>
      <c r="IIO211" s="3"/>
      <c r="IIP211" s="3"/>
      <c r="IIQ211" s="3"/>
      <c r="IIR211" s="3"/>
      <c r="IIS211" s="3"/>
      <c r="IIT211" s="3"/>
      <c r="IIU211" s="3"/>
      <c r="IIV211" s="3"/>
      <c r="IIW211" s="3"/>
      <c r="IIX211" s="3"/>
      <c r="IIY211" s="3"/>
      <c r="IIZ211" s="3"/>
      <c r="IJA211" s="3"/>
      <c r="IJB211" s="3"/>
      <c r="IJC211" s="3"/>
      <c r="IJD211" s="3"/>
      <c r="IJE211" s="3"/>
      <c r="IJF211" s="3"/>
      <c r="IJG211" s="3"/>
      <c r="IJH211" s="3"/>
      <c r="IJI211" s="3"/>
      <c r="IJJ211" s="3"/>
      <c r="IJK211" s="3"/>
      <c r="IJL211" s="3"/>
      <c r="IJM211" s="3"/>
      <c r="IJN211" s="3"/>
      <c r="IJO211" s="3"/>
      <c r="IJP211" s="3"/>
      <c r="IJQ211" s="3"/>
      <c r="IJR211" s="3"/>
      <c r="IJS211" s="3"/>
      <c r="IJT211" s="3"/>
      <c r="IJU211" s="3"/>
      <c r="IJV211" s="3"/>
      <c r="IJW211" s="3"/>
      <c r="IJX211" s="3"/>
      <c r="IJY211" s="3"/>
      <c r="IJZ211" s="3"/>
      <c r="IKA211" s="3"/>
      <c r="IKB211" s="3"/>
      <c r="IKC211" s="3"/>
      <c r="IKD211" s="3"/>
      <c r="IKE211" s="3"/>
      <c r="IKF211" s="3"/>
      <c r="IKG211" s="3"/>
      <c r="IKH211" s="3"/>
      <c r="IKI211" s="3"/>
      <c r="IKJ211" s="3"/>
      <c r="IKK211" s="3"/>
      <c r="IKL211" s="3"/>
      <c r="IKM211" s="3"/>
      <c r="IKN211" s="3"/>
      <c r="IKO211" s="3"/>
      <c r="IKP211" s="3"/>
      <c r="IKQ211" s="3"/>
      <c r="IKR211" s="3"/>
      <c r="IKS211" s="3"/>
      <c r="IKT211" s="3"/>
      <c r="IKU211" s="3"/>
      <c r="IKV211" s="3"/>
      <c r="IKW211" s="3"/>
      <c r="IKX211" s="3"/>
      <c r="IKY211" s="3"/>
      <c r="ILA211" s="3"/>
      <c r="ILC211" s="3"/>
      <c r="ILD211" s="3"/>
      <c r="ILE211" s="3"/>
      <c r="ILF211" s="3"/>
      <c r="ILG211" s="3"/>
      <c r="ILH211" s="3"/>
      <c r="ILI211" s="3"/>
      <c r="ILJ211" s="3"/>
      <c r="ILO211" s="3"/>
      <c r="ILP211" s="3"/>
      <c r="ILQ211" s="3"/>
      <c r="ILR211" s="3"/>
      <c r="ILS211" s="3"/>
      <c r="ILT211" s="3"/>
      <c r="ILU211" s="3"/>
      <c r="ILV211" s="3"/>
      <c r="ILW211" s="3"/>
      <c r="ILX211" s="3"/>
      <c r="ILY211" s="3"/>
      <c r="ILZ211" s="3"/>
      <c r="IMA211" s="3"/>
      <c r="IMB211" s="3"/>
      <c r="IMC211" s="3"/>
      <c r="IMD211" s="3"/>
      <c r="IME211" s="3"/>
      <c r="IMF211" s="3"/>
      <c r="IMG211" s="3"/>
      <c r="IMH211" s="3"/>
      <c r="IMI211" s="3"/>
      <c r="IMJ211" s="3"/>
      <c r="IMK211" s="3"/>
      <c r="IML211" s="3"/>
      <c r="IMM211" s="3"/>
      <c r="IMN211" s="3"/>
      <c r="IMO211" s="3"/>
      <c r="IMP211" s="3"/>
      <c r="IMQ211" s="3"/>
      <c r="IMR211" s="3"/>
      <c r="IMS211" s="3"/>
      <c r="IMT211" s="3"/>
      <c r="IMU211" s="3"/>
      <c r="IMV211" s="3"/>
      <c r="IMW211" s="3"/>
      <c r="IMX211" s="3"/>
      <c r="IMY211" s="3"/>
      <c r="IMZ211" s="3"/>
      <c r="INA211" s="3"/>
      <c r="INB211" s="3"/>
      <c r="INC211" s="3"/>
      <c r="IND211" s="3"/>
      <c r="INE211" s="3"/>
      <c r="INF211" s="3"/>
      <c r="ING211" s="3"/>
      <c r="INH211" s="3"/>
      <c r="INI211" s="3"/>
      <c r="INJ211" s="3"/>
      <c r="INK211" s="3"/>
      <c r="INL211" s="3"/>
      <c r="INM211" s="3"/>
      <c r="INN211" s="3"/>
      <c r="INO211" s="3"/>
      <c r="INP211" s="3"/>
      <c r="INQ211" s="3"/>
      <c r="INR211" s="3"/>
      <c r="INS211" s="3"/>
      <c r="INT211" s="3"/>
      <c r="INU211" s="3"/>
      <c r="INV211" s="3"/>
      <c r="INW211" s="3"/>
      <c r="INX211" s="3"/>
      <c r="INY211" s="3"/>
      <c r="INZ211" s="3"/>
      <c r="IOA211" s="3"/>
      <c r="IOB211" s="3"/>
      <c r="IOC211" s="3"/>
      <c r="IOD211" s="3"/>
      <c r="IOE211" s="3"/>
      <c r="IOF211" s="3"/>
      <c r="IOG211" s="3"/>
      <c r="IOH211" s="3"/>
      <c r="IOI211" s="3"/>
      <c r="IOJ211" s="3"/>
      <c r="IOK211" s="3"/>
      <c r="IOL211" s="3"/>
      <c r="IOM211" s="3"/>
      <c r="ION211" s="3"/>
      <c r="IOO211" s="3"/>
      <c r="IOP211" s="3"/>
      <c r="IOQ211" s="3"/>
      <c r="IOR211" s="3"/>
      <c r="IOS211" s="3"/>
      <c r="IOT211" s="3"/>
      <c r="IOU211" s="3"/>
      <c r="IOV211" s="3"/>
      <c r="IOW211" s="3"/>
      <c r="IOX211" s="3"/>
      <c r="IOY211" s="3"/>
      <c r="IOZ211" s="3"/>
      <c r="IPA211" s="3"/>
      <c r="IPB211" s="3"/>
      <c r="IPC211" s="3"/>
      <c r="IPD211" s="3"/>
      <c r="IPE211" s="3"/>
      <c r="IPF211" s="3"/>
      <c r="IPG211" s="3"/>
      <c r="IPH211" s="3"/>
      <c r="IPI211" s="3"/>
      <c r="IPJ211" s="3"/>
      <c r="IPK211" s="3"/>
      <c r="IPL211" s="3"/>
      <c r="IPM211" s="3"/>
      <c r="IPN211" s="3"/>
      <c r="IPO211" s="3"/>
      <c r="IPP211" s="3"/>
      <c r="IPQ211" s="3"/>
      <c r="IPR211" s="3"/>
      <c r="IPS211" s="3"/>
      <c r="IPT211" s="3"/>
      <c r="IPU211" s="3"/>
      <c r="IPV211" s="3"/>
      <c r="IPW211" s="3"/>
      <c r="IPX211" s="3"/>
      <c r="IPY211" s="3"/>
      <c r="IPZ211" s="3"/>
      <c r="IQA211" s="3"/>
      <c r="IQB211" s="3"/>
      <c r="IQC211" s="3"/>
      <c r="IQD211" s="3"/>
      <c r="IQE211" s="3"/>
      <c r="IQF211" s="3"/>
      <c r="IQG211" s="3"/>
      <c r="IQH211" s="3"/>
      <c r="IQI211" s="3"/>
      <c r="IQJ211" s="3"/>
      <c r="IQK211" s="3"/>
      <c r="IQL211" s="3"/>
      <c r="IQM211" s="3"/>
      <c r="IQN211" s="3"/>
      <c r="IQO211" s="3"/>
      <c r="IQP211" s="3"/>
      <c r="IQQ211" s="3"/>
      <c r="IQR211" s="3"/>
      <c r="IQS211" s="3"/>
      <c r="IQT211" s="3"/>
      <c r="IQU211" s="3"/>
      <c r="IQV211" s="3"/>
      <c r="IQW211" s="3"/>
      <c r="IQX211" s="3"/>
      <c r="IQY211" s="3"/>
      <c r="IQZ211" s="3"/>
      <c r="IRA211" s="3"/>
      <c r="IRB211" s="3"/>
      <c r="IRC211" s="3"/>
      <c r="IRD211" s="3"/>
      <c r="IRE211" s="3"/>
      <c r="IRF211" s="3"/>
      <c r="IRG211" s="3"/>
      <c r="IRH211" s="3"/>
      <c r="IRI211" s="3"/>
      <c r="IRJ211" s="3"/>
      <c r="IRK211" s="3"/>
      <c r="IRL211" s="3"/>
      <c r="IRM211" s="3"/>
      <c r="IRN211" s="3"/>
      <c r="IRO211" s="3"/>
      <c r="IRP211" s="3"/>
      <c r="IRQ211" s="3"/>
      <c r="IRR211" s="3"/>
      <c r="IRS211" s="3"/>
      <c r="IRT211" s="3"/>
      <c r="IRU211" s="3"/>
      <c r="IRV211" s="3"/>
      <c r="IRW211" s="3"/>
      <c r="IRX211" s="3"/>
      <c r="IRY211" s="3"/>
      <c r="IRZ211" s="3"/>
      <c r="ISA211" s="3"/>
      <c r="ISB211" s="3"/>
      <c r="ISC211" s="3"/>
      <c r="ISD211" s="3"/>
      <c r="ISE211" s="3"/>
      <c r="ISF211" s="3"/>
      <c r="ISG211" s="3"/>
      <c r="ISH211" s="3"/>
      <c r="ISI211" s="3"/>
      <c r="ISJ211" s="3"/>
      <c r="ISK211" s="3"/>
      <c r="ISL211" s="3"/>
      <c r="ISM211" s="3"/>
      <c r="ISN211" s="3"/>
      <c r="ISO211" s="3"/>
      <c r="ISP211" s="3"/>
      <c r="ISQ211" s="3"/>
      <c r="ISR211" s="3"/>
      <c r="ISS211" s="3"/>
      <c r="IST211" s="3"/>
      <c r="ISU211" s="3"/>
      <c r="ISV211" s="3"/>
      <c r="ISW211" s="3"/>
      <c r="ISX211" s="3"/>
      <c r="ISY211" s="3"/>
      <c r="ISZ211" s="3"/>
      <c r="ITA211" s="3"/>
      <c r="ITB211" s="3"/>
      <c r="ITC211" s="3"/>
      <c r="ITD211" s="3"/>
      <c r="ITE211" s="3"/>
      <c r="ITF211" s="3"/>
      <c r="ITG211" s="3"/>
      <c r="ITH211" s="3"/>
      <c r="ITI211" s="3"/>
      <c r="ITJ211" s="3"/>
      <c r="ITK211" s="3"/>
      <c r="ITL211" s="3"/>
      <c r="ITM211" s="3"/>
      <c r="ITN211" s="3"/>
      <c r="ITO211" s="3"/>
      <c r="ITP211" s="3"/>
      <c r="ITQ211" s="3"/>
      <c r="ITR211" s="3"/>
      <c r="ITS211" s="3"/>
      <c r="ITT211" s="3"/>
      <c r="ITU211" s="3"/>
      <c r="ITV211" s="3"/>
      <c r="ITW211" s="3"/>
      <c r="ITX211" s="3"/>
      <c r="ITY211" s="3"/>
      <c r="ITZ211" s="3"/>
      <c r="IUA211" s="3"/>
      <c r="IUB211" s="3"/>
      <c r="IUC211" s="3"/>
      <c r="IUD211" s="3"/>
      <c r="IUE211" s="3"/>
      <c r="IUF211" s="3"/>
      <c r="IUG211" s="3"/>
      <c r="IUH211" s="3"/>
      <c r="IUI211" s="3"/>
      <c r="IUJ211" s="3"/>
      <c r="IUK211" s="3"/>
      <c r="IUL211" s="3"/>
      <c r="IUM211" s="3"/>
      <c r="IUN211" s="3"/>
      <c r="IUO211" s="3"/>
      <c r="IUP211" s="3"/>
      <c r="IUQ211" s="3"/>
      <c r="IUR211" s="3"/>
      <c r="IUS211" s="3"/>
      <c r="IUT211" s="3"/>
      <c r="IUU211" s="3"/>
      <c r="IUW211" s="3"/>
      <c r="IUY211" s="3"/>
      <c r="IUZ211" s="3"/>
      <c r="IVA211" s="3"/>
      <c r="IVB211" s="3"/>
      <c r="IVC211" s="3"/>
      <c r="IVD211" s="3"/>
      <c r="IVE211" s="3"/>
      <c r="IVF211" s="3"/>
      <c r="IVK211" s="3"/>
      <c r="IVL211" s="3"/>
      <c r="IVM211" s="3"/>
      <c r="IVN211" s="3"/>
      <c r="IVO211" s="3"/>
      <c r="IVP211" s="3"/>
      <c r="IVQ211" s="3"/>
      <c r="IVR211" s="3"/>
      <c r="IVS211" s="3"/>
      <c r="IVT211" s="3"/>
      <c r="IVU211" s="3"/>
      <c r="IVV211" s="3"/>
      <c r="IVW211" s="3"/>
      <c r="IVX211" s="3"/>
      <c r="IVY211" s="3"/>
      <c r="IVZ211" s="3"/>
      <c r="IWA211" s="3"/>
      <c r="IWB211" s="3"/>
      <c r="IWC211" s="3"/>
      <c r="IWD211" s="3"/>
      <c r="IWE211" s="3"/>
      <c r="IWF211" s="3"/>
      <c r="IWG211" s="3"/>
      <c r="IWH211" s="3"/>
      <c r="IWI211" s="3"/>
      <c r="IWJ211" s="3"/>
      <c r="IWK211" s="3"/>
      <c r="IWL211" s="3"/>
      <c r="IWM211" s="3"/>
      <c r="IWN211" s="3"/>
      <c r="IWO211" s="3"/>
      <c r="IWP211" s="3"/>
      <c r="IWQ211" s="3"/>
      <c r="IWR211" s="3"/>
      <c r="IWS211" s="3"/>
      <c r="IWT211" s="3"/>
      <c r="IWU211" s="3"/>
      <c r="IWV211" s="3"/>
      <c r="IWW211" s="3"/>
      <c r="IWX211" s="3"/>
      <c r="IWY211" s="3"/>
      <c r="IWZ211" s="3"/>
      <c r="IXA211" s="3"/>
      <c r="IXB211" s="3"/>
      <c r="IXC211" s="3"/>
      <c r="IXD211" s="3"/>
      <c r="IXE211" s="3"/>
      <c r="IXF211" s="3"/>
      <c r="IXG211" s="3"/>
      <c r="IXH211" s="3"/>
      <c r="IXI211" s="3"/>
      <c r="IXJ211" s="3"/>
      <c r="IXK211" s="3"/>
      <c r="IXL211" s="3"/>
      <c r="IXM211" s="3"/>
      <c r="IXN211" s="3"/>
      <c r="IXO211" s="3"/>
      <c r="IXP211" s="3"/>
      <c r="IXQ211" s="3"/>
      <c r="IXR211" s="3"/>
      <c r="IXS211" s="3"/>
      <c r="IXT211" s="3"/>
      <c r="IXU211" s="3"/>
      <c r="IXV211" s="3"/>
      <c r="IXW211" s="3"/>
      <c r="IXX211" s="3"/>
      <c r="IXY211" s="3"/>
      <c r="IXZ211" s="3"/>
      <c r="IYA211" s="3"/>
      <c r="IYB211" s="3"/>
      <c r="IYC211" s="3"/>
      <c r="IYD211" s="3"/>
      <c r="IYE211" s="3"/>
      <c r="IYF211" s="3"/>
      <c r="IYG211" s="3"/>
      <c r="IYH211" s="3"/>
      <c r="IYI211" s="3"/>
      <c r="IYJ211" s="3"/>
      <c r="IYK211" s="3"/>
      <c r="IYL211" s="3"/>
      <c r="IYM211" s="3"/>
      <c r="IYN211" s="3"/>
      <c r="IYO211" s="3"/>
      <c r="IYP211" s="3"/>
      <c r="IYQ211" s="3"/>
      <c r="IYR211" s="3"/>
      <c r="IYS211" s="3"/>
      <c r="IYT211" s="3"/>
      <c r="IYU211" s="3"/>
      <c r="IYV211" s="3"/>
      <c r="IYW211" s="3"/>
      <c r="IYX211" s="3"/>
      <c r="IYY211" s="3"/>
      <c r="IYZ211" s="3"/>
      <c r="IZA211" s="3"/>
      <c r="IZB211" s="3"/>
      <c r="IZC211" s="3"/>
      <c r="IZD211" s="3"/>
      <c r="IZE211" s="3"/>
      <c r="IZF211" s="3"/>
      <c r="IZG211" s="3"/>
      <c r="IZH211" s="3"/>
      <c r="IZI211" s="3"/>
      <c r="IZJ211" s="3"/>
      <c r="IZK211" s="3"/>
      <c r="IZL211" s="3"/>
      <c r="IZM211" s="3"/>
      <c r="IZN211" s="3"/>
      <c r="IZO211" s="3"/>
      <c r="IZP211" s="3"/>
      <c r="IZQ211" s="3"/>
      <c r="IZR211" s="3"/>
      <c r="IZS211" s="3"/>
      <c r="IZT211" s="3"/>
      <c r="IZU211" s="3"/>
      <c r="IZV211" s="3"/>
      <c r="IZW211" s="3"/>
      <c r="IZX211" s="3"/>
      <c r="IZY211" s="3"/>
      <c r="IZZ211" s="3"/>
      <c r="JAA211" s="3"/>
      <c r="JAB211" s="3"/>
      <c r="JAC211" s="3"/>
      <c r="JAD211" s="3"/>
      <c r="JAE211" s="3"/>
      <c r="JAF211" s="3"/>
      <c r="JAG211" s="3"/>
      <c r="JAH211" s="3"/>
      <c r="JAI211" s="3"/>
      <c r="JAJ211" s="3"/>
      <c r="JAK211" s="3"/>
      <c r="JAL211" s="3"/>
      <c r="JAM211" s="3"/>
      <c r="JAN211" s="3"/>
      <c r="JAO211" s="3"/>
      <c r="JAP211" s="3"/>
      <c r="JAQ211" s="3"/>
      <c r="JAR211" s="3"/>
      <c r="JAS211" s="3"/>
      <c r="JAT211" s="3"/>
      <c r="JAU211" s="3"/>
      <c r="JAV211" s="3"/>
      <c r="JAW211" s="3"/>
      <c r="JAX211" s="3"/>
      <c r="JAY211" s="3"/>
      <c r="JAZ211" s="3"/>
      <c r="JBA211" s="3"/>
      <c r="JBB211" s="3"/>
      <c r="JBC211" s="3"/>
      <c r="JBD211" s="3"/>
      <c r="JBE211" s="3"/>
      <c r="JBF211" s="3"/>
      <c r="JBG211" s="3"/>
      <c r="JBH211" s="3"/>
      <c r="JBI211" s="3"/>
      <c r="JBJ211" s="3"/>
      <c r="JBK211" s="3"/>
      <c r="JBL211" s="3"/>
      <c r="JBM211" s="3"/>
      <c r="JBN211" s="3"/>
      <c r="JBO211" s="3"/>
      <c r="JBP211" s="3"/>
      <c r="JBQ211" s="3"/>
      <c r="JBR211" s="3"/>
      <c r="JBS211" s="3"/>
      <c r="JBT211" s="3"/>
      <c r="JBU211" s="3"/>
      <c r="JBV211" s="3"/>
      <c r="JBW211" s="3"/>
      <c r="JBX211" s="3"/>
      <c r="JBY211" s="3"/>
      <c r="JBZ211" s="3"/>
      <c r="JCA211" s="3"/>
      <c r="JCB211" s="3"/>
      <c r="JCC211" s="3"/>
      <c r="JCD211" s="3"/>
      <c r="JCE211" s="3"/>
      <c r="JCF211" s="3"/>
      <c r="JCG211" s="3"/>
      <c r="JCH211" s="3"/>
      <c r="JCI211" s="3"/>
      <c r="JCJ211" s="3"/>
      <c r="JCK211" s="3"/>
      <c r="JCL211" s="3"/>
      <c r="JCM211" s="3"/>
      <c r="JCN211" s="3"/>
      <c r="JCO211" s="3"/>
      <c r="JCP211" s="3"/>
      <c r="JCQ211" s="3"/>
      <c r="JCR211" s="3"/>
      <c r="JCS211" s="3"/>
      <c r="JCT211" s="3"/>
      <c r="JCU211" s="3"/>
      <c r="JCV211" s="3"/>
      <c r="JCW211" s="3"/>
      <c r="JCX211" s="3"/>
      <c r="JCY211" s="3"/>
      <c r="JCZ211" s="3"/>
      <c r="JDA211" s="3"/>
      <c r="JDB211" s="3"/>
      <c r="JDC211" s="3"/>
      <c r="JDD211" s="3"/>
      <c r="JDE211" s="3"/>
      <c r="JDF211" s="3"/>
      <c r="JDG211" s="3"/>
      <c r="JDH211" s="3"/>
      <c r="JDI211" s="3"/>
      <c r="JDJ211" s="3"/>
      <c r="JDK211" s="3"/>
      <c r="JDL211" s="3"/>
      <c r="JDM211" s="3"/>
      <c r="JDN211" s="3"/>
      <c r="JDO211" s="3"/>
      <c r="JDP211" s="3"/>
      <c r="JDQ211" s="3"/>
      <c r="JDR211" s="3"/>
      <c r="JDS211" s="3"/>
      <c r="JDT211" s="3"/>
      <c r="JDU211" s="3"/>
      <c r="JDV211" s="3"/>
      <c r="JDW211" s="3"/>
      <c r="JDX211" s="3"/>
      <c r="JDY211" s="3"/>
      <c r="JDZ211" s="3"/>
      <c r="JEA211" s="3"/>
      <c r="JEB211" s="3"/>
      <c r="JEC211" s="3"/>
      <c r="JED211" s="3"/>
      <c r="JEE211" s="3"/>
      <c r="JEF211" s="3"/>
      <c r="JEG211" s="3"/>
      <c r="JEH211" s="3"/>
      <c r="JEI211" s="3"/>
      <c r="JEJ211" s="3"/>
      <c r="JEK211" s="3"/>
      <c r="JEL211" s="3"/>
      <c r="JEM211" s="3"/>
      <c r="JEN211" s="3"/>
      <c r="JEO211" s="3"/>
      <c r="JEP211" s="3"/>
      <c r="JEQ211" s="3"/>
      <c r="JES211" s="3"/>
      <c r="JEU211" s="3"/>
      <c r="JEV211" s="3"/>
      <c r="JEW211" s="3"/>
      <c r="JEX211" s="3"/>
      <c r="JEY211" s="3"/>
      <c r="JEZ211" s="3"/>
      <c r="JFA211" s="3"/>
      <c r="JFB211" s="3"/>
      <c r="JFG211" s="3"/>
      <c r="JFH211" s="3"/>
      <c r="JFI211" s="3"/>
      <c r="JFJ211" s="3"/>
      <c r="JFK211" s="3"/>
      <c r="JFL211" s="3"/>
      <c r="JFM211" s="3"/>
      <c r="JFN211" s="3"/>
      <c r="JFO211" s="3"/>
      <c r="JFP211" s="3"/>
      <c r="JFQ211" s="3"/>
      <c r="JFR211" s="3"/>
      <c r="JFS211" s="3"/>
      <c r="JFT211" s="3"/>
      <c r="JFU211" s="3"/>
      <c r="JFV211" s="3"/>
      <c r="JFW211" s="3"/>
      <c r="JFX211" s="3"/>
      <c r="JFY211" s="3"/>
      <c r="JFZ211" s="3"/>
      <c r="JGA211" s="3"/>
      <c r="JGB211" s="3"/>
      <c r="JGC211" s="3"/>
      <c r="JGD211" s="3"/>
      <c r="JGE211" s="3"/>
      <c r="JGF211" s="3"/>
      <c r="JGG211" s="3"/>
      <c r="JGH211" s="3"/>
      <c r="JGI211" s="3"/>
      <c r="JGJ211" s="3"/>
      <c r="JGK211" s="3"/>
      <c r="JGL211" s="3"/>
      <c r="JGM211" s="3"/>
      <c r="JGN211" s="3"/>
      <c r="JGO211" s="3"/>
      <c r="JGP211" s="3"/>
      <c r="JGQ211" s="3"/>
      <c r="JGR211" s="3"/>
      <c r="JGS211" s="3"/>
      <c r="JGT211" s="3"/>
      <c r="JGU211" s="3"/>
      <c r="JGV211" s="3"/>
      <c r="JGW211" s="3"/>
      <c r="JGX211" s="3"/>
      <c r="JGY211" s="3"/>
      <c r="JGZ211" s="3"/>
      <c r="JHA211" s="3"/>
      <c r="JHB211" s="3"/>
      <c r="JHC211" s="3"/>
      <c r="JHD211" s="3"/>
      <c r="JHE211" s="3"/>
      <c r="JHF211" s="3"/>
      <c r="JHG211" s="3"/>
      <c r="JHH211" s="3"/>
      <c r="JHI211" s="3"/>
      <c r="JHJ211" s="3"/>
      <c r="JHK211" s="3"/>
      <c r="JHL211" s="3"/>
      <c r="JHM211" s="3"/>
      <c r="JHN211" s="3"/>
      <c r="JHO211" s="3"/>
      <c r="JHP211" s="3"/>
      <c r="JHQ211" s="3"/>
      <c r="JHR211" s="3"/>
      <c r="JHS211" s="3"/>
      <c r="JHT211" s="3"/>
      <c r="JHU211" s="3"/>
      <c r="JHV211" s="3"/>
      <c r="JHW211" s="3"/>
      <c r="JHX211" s="3"/>
      <c r="JHY211" s="3"/>
      <c r="JHZ211" s="3"/>
      <c r="JIA211" s="3"/>
      <c r="JIB211" s="3"/>
      <c r="JIC211" s="3"/>
      <c r="JID211" s="3"/>
      <c r="JIE211" s="3"/>
      <c r="JIF211" s="3"/>
      <c r="JIG211" s="3"/>
      <c r="JIH211" s="3"/>
      <c r="JII211" s="3"/>
      <c r="JIJ211" s="3"/>
      <c r="JIK211" s="3"/>
      <c r="JIL211" s="3"/>
      <c r="JIM211" s="3"/>
      <c r="JIN211" s="3"/>
      <c r="JIO211" s="3"/>
      <c r="JIP211" s="3"/>
      <c r="JIQ211" s="3"/>
      <c r="JIR211" s="3"/>
      <c r="JIS211" s="3"/>
      <c r="JIT211" s="3"/>
      <c r="JIU211" s="3"/>
      <c r="JIV211" s="3"/>
      <c r="JIW211" s="3"/>
      <c r="JIX211" s="3"/>
      <c r="JIY211" s="3"/>
      <c r="JIZ211" s="3"/>
      <c r="JJA211" s="3"/>
      <c r="JJB211" s="3"/>
      <c r="JJC211" s="3"/>
      <c r="JJD211" s="3"/>
      <c r="JJE211" s="3"/>
      <c r="JJF211" s="3"/>
      <c r="JJG211" s="3"/>
      <c r="JJH211" s="3"/>
      <c r="JJI211" s="3"/>
      <c r="JJJ211" s="3"/>
      <c r="JJK211" s="3"/>
      <c r="JJL211" s="3"/>
      <c r="JJM211" s="3"/>
      <c r="JJN211" s="3"/>
      <c r="JJO211" s="3"/>
      <c r="JJP211" s="3"/>
      <c r="JJQ211" s="3"/>
      <c r="JJR211" s="3"/>
      <c r="JJS211" s="3"/>
      <c r="JJT211" s="3"/>
      <c r="JJU211" s="3"/>
      <c r="JJV211" s="3"/>
      <c r="JJW211" s="3"/>
      <c r="JJX211" s="3"/>
      <c r="JJY211" s="3"/>
      <c r="JJZ211" s="3"/>
      <c r="JKA211" s="3"/>
      <c r="JKB211" s="3"/>
      <c r="JKC211" s="3"/>
      <c r="JKD211" s="3"/>
      <c r="JKE211" s="3"/>
      <c r="JKF211" s="3"/>
      <c r="JKG211" s="3"/>
      <c r="JKH211" s="3"/>
      <c r="JKI211" s="3"/>
      <c r="JKJ211" s="3"/>
      <c r="JKK211" s="3"/>
      <c r="JKL211" s="3"/>
      <c r="JKM211" s="3"/>
      <c r="JKN211" s="3"/>
      <c r="JKO211" s="3"/>
      <c r="JKP211" s="3"/>
      <c r="JKQ211" s="3"/>
      <c r="JKR211" s="3"/>
      <c r="JKS211" s="3"/>
      <c r="JKT211" s="3"/>
      <c r="JKU211" s="3"/>
      <c r="JKV211" s="3"/>
      <c r="JKW211" s="3"/>
      <c r="JKX211" s="3"/>
      <c r="JKY211" s="3"/>
      <c r="JKZ211" s="3"/>
      <c r="JLA211" s="3"/>
      <c r="JLB211" s="3"/>
      <c r="JLC211" s="3"/>
      <c r="JLD211" s="3"/>
      <c r="JLE211" s="3"/>
      <c r="JLF211" s="3"/>
      <c r="JLG211" s="3"/>
      <c r="JLH211" s="3"/>
      <c r="JLI211" s="3"/>
      <c r="JLJ211" s="3"/>
      <c r="JLK211" s="3"/>
      <c r="JLL211" s="3"/>
      <c r="JLM211" s="3"/>
      <c r="JLN211" s="3"/>
      <c r="JLO211" s="3"/>
      <c r="JLP211" s="3"/>
      <c r="JLQ211" s="3"/>
      <c r="JLR211" s="3"/>
      <c r="JLS211" s="3"/>
      <c r="JLT211" s="3"/>
      <c r="JLU211" s="3"/>
      <c r="JLV211" s="3"/>
      <c r="JLW211" s="3"/>
      <c r="JLX211" s="3"/>
      <c r="JLY211" s="3"/>
      <c r="JLZ211" s="3"/>
      <c r="JMA211" s="3"/>
      <c r="JMB211" s="3"/>
      <c r="JMC211" s="3"/>
      <c r="JMD211" s="3"/>
      <c r="JME211" s="3"/>
      <c r="JMF211" s="3"/>
      <c r="JMG211" s="3"/>
      <c r="JMH211" s="3"/>
      <c r="JMI211" s="3"/>
      <c r="JMJ211" s="3"/>
      <c r="JMK211" s="3"/>
      <c r="JML211" s="3"/>
      <c r="JMM211" s="3"/>
      <c r="JMN211" s="3"/>
      <c r="JMO211" s="3"/>
      <c r="JMP211" s="3"/>
      <c r="JMQ211" s="3"/>
      <c r="JMR211" s="3"/>
      <c r="JMS211" s="3"/>
      <c r="JMT211" s="3"/>
      <c r="JMU211" s="3"/>
      <c r="JMV211" s="3"/>
      <c r="JMW211" s="3"/>
      <c r="JMX211" s="3"/>
      <c r="JMY211" s="3"/>
      <c r="JMZ211" s="3"/>
      <c r="JNA211" s="3"/>
      <c r="JNB211" s="3"/>
      <c r="JNC211" s="3"/>
      <c r="JND211" s="3"/>
      <c r="JNE211" s="3"/>
      <c r="JNF211" s="3"/>
      <c r="JNG211" s="3"/>
      <c r="JNH211" s="3"/>
      <c r="JNI211" s="3"/>
      <c r="JNJ211" s="3"/>
      <c r="JNK211" s="3"/>
      <c r="JNL211" s="3"/>
      <c r="JNM211" s="3"/>
      <c r="JNN211" s="3"/>
      <c r="JNO211" s="3"/>
      <c r="JNP211" s="3"/>
      <c r="JNQ211" s="3"/>
      <c r="JNR211" s="3"/>
      <c r="JNS211" s="3"/>
      <c r="JNT211" s="3"/>
      <c r="JNU211" s="3"/>
      <c r="JNV211" s="3"/>
      <c r="JNW211" s="3"/>
      <c r="JNX211" s="3"/>
      <c r="JNY211" s="3"/>
      <c r="JNZ211" s="3"/>
      <c r="JOA211" s="3"/>
      <c r="JOB211" s="3"/>
      <c r="JOC211" s="3"/>
      <c r="JOD211" s="3"/>
      <c r="JOE211" s="3"/>
      <c r="JOF211" s="3"/>
      <c r="JOG211" s="3"/>
      <c r="JOH211" s="3"/>
      <c r="JOI211" s="3"/>
      <c r="JOJ211" s="3"/>
      <c r="JOK211" s="3"/>
      <c r="JOL211" s="3"/>
      <c r="JOM211" s="3"/>
      <c r="JOO211" s="3"/>
      <c r="JOQ211" s="3"/>
      <c r="JOR211" s="3"/>
      <c r="JOS211" s="3"/>
      <c r="JOT211" s="3"/>
      <c r="JOU211" s="3"/>
      <c r="JOV211" s="3"/>
      <c r="JOW211" s="3"/>
      <c r="JOX211" s="3"/>
      <c r="JPC211" s="3"/>
      <c r="JPD211" s="3"/>
      <c r="JPE211" s="3"/>
      <c r="JPF211" s="3"/>
      <c r="JPG211" s="3"/>
      <c r="JPH211" s="3"/>
      <c r="JPI211" s="3"/>
      <c r="JPJ211" s="3"/>
      <c r="JPK211" s="3"/>
      <c r="JPL211" s="3"/>
      <c r="JPM211" s="3"/>
      <c r="JPN211" s="3"/>
      <c r="JPO211" s="3"/>
      <c r="JPP211" s="3"/>
      <c r="JPQ211" s="3"/>
      <c r="JPR211" s="3"/>
      <c r="JPS211" s="3"/>
      <c r="JPT211" s="3"/>
      <c r="JPU211" s="3"/>
      <c r="JPV211" s="3"/>
      <c r="JPW211" s="3"/>
      <c r="JPX211" s="3"/>
      <c r="JPY211" s="3"/>
      <c r="JPZ211" s="3"/>
      <c r="JQA211" s="3"/>
      <c r="JQB211" s="3"/>
      <c r="JQC211" s="3"/>
      <c r="JQD211" s="3"/>
      <c r="JQE211" s="3"/>
      <c r="JQF211" s="3"/>
      <c r="JQG211" s="3"/>
      <c r="JQH211" s="3"/>
      <c r="JQI211" s="3"/>
      <c r="JQJ211" s="3"/>
      <c r="JQK211" s="3"/>
      <c r="JQL211" s="3"/>
      <c r="JQM211" s="3"/>
      <c r="JQN211" s="3"/>
      <c r="JQO211" s="3"/>
      <c r="JQP211" s="3"/>
      <c r="JQQ211" s="3"/>
      <c r="JQR211" s="3"/>
      <c r="JQS211" s="3"/>
      <c r="JQT211" s="3"/>
      <c r="JQU211" s="3"/>
      <c r="JQV211" s="3"/>
      <c r="JQW211" s="3"/>
      <c r="JQX211" s="3"/>
      <c r="JQY211" s="3"/>
      <c r="JQZ211" s="3"/>
      <c r="JRA211" s="3"/>
      <c r="JRB211" s="3"/>
      <c r="JRC211" s="3"/>
      <c r="JRD211" s="3"/>
      <c r="JRE211" s="3"/>
      <c r="JRF211" s="3"/>
      <c r="JRG211" s="3"/>
      <c r="JRH211" s="3"/>
      <c r="JRI211" s="3"/>
      <c r="JRJ211" s="3"/>
      <c r="JRK211" s="3"/>
      <c r="JRL211" s="3"/>
      <c r="JRM211" s="3"/>
      <c r="JRN211" s="3"/>
      <c r="JRO211" s="3"/>
      <c r="JRP211" s="3"/>
      <c r="JRQ211" s="3"/>
      <c r="JRR211" s="3"/>
      <c r="JRS211" s="3"/>
      <c r="JRT211" s="3"/>
      <c r="JRU211" s="3"/>
      <c r="JRV211" s="3"/>
      <c r="JRW211" s="3"/>
      <c r="JRX211" s="3"/>
      <c r="JRY211" s="3"/>
      <c r="JRZ211" s="3"/>
      <c r="JSA211" s="3"/>
      <c r="JSB211" s="3"/>
      <c r="JSC211" s="3"/>
      <c r="JSD211" s="3"/>
      <c r="JSE211" s="3"/>
      <c r="JSF211" s="3"/>
      <c r="JSG211" s="3"/>
      <c r="JSH211" s="3"/>
      <c r="JSI211" s="3"/>
      <c r="JSJ211" s="3"/>
      <c r="JSK211" s="3"/>
      <c r="JSL211" s="3"/>
      <c r="JSM211" s="3"/>
      <c r="JSN211" s="3"/>
      <c r="JSO211" s="3"/>
      <c r="JSP211" s="3"/>
      <c r="JSQ211" s="3"/>
      <c r="JSR211" s="3"/>
      <c r="JSS211" s="3"/>
      <c r="JST211" s="3"/>
      <c r="JSU211" s="3"/>
      <c r="JSV211" s="3"/>
      <c r="JSW211" s="3"/>
      <c r="JSX211" s="3"/>
      <c r="JSY211" s="3"/>
      <c r="JSZ211" s="3"/>
      <c r="JTA211" s="3"/>
      <c r="JTB211" s="3"/>
      <c r="JTC211" s="3"/>
      <c r="JTD211" s="3"/>
      <c r="JTE211" s="3"/>
      <c r="JTF211" s="3"/>
      <c r="JTG211" s="3"/>
      <c r="JTH211" s="3"/>
      <c r="JTI211" s="3"/>
      <c r="JTJ211" s="3"/>
      <c r="JTK211" s="3"/>
      <c r="JTL211" s="3"/>
      <c r="JTM211" s="3"/>
      <c r="JTN211" s="3"/>
      <c r="JTO211" s="3"/>
      <c r="JTP211" s="3"/>
      <c r="JTQ211" s="3"/>
      <c r="JTR211" s="3"/>
      <c r="JTS211" s="3"/>
      <c r="JTT211" s="3"/>
      <c r="JTU211" s="3"/>
      <c r="JTV211" s="3"/>
      <c r="JTW211" s="3"/>
      <c r="JTX211" s="3"/>
      <c r="JTY211" s="3"/>
      <c r="JTZ211" s="3"/>
      <c r="JUA211" s="3"/>
      <c r="JUB211" s="3"/>
      <c r="JUC211" s="3"/>
      <c r="JUD211" s="3"/>
      <c r="JUE211" s="3"/>
      <c r="JUF211" s="3"/>
      <c r="JUG211" s="3"/>
      <c r="JUH211" s="3"/>
      <c r="JUI211" s="3"/>
      <c r="JUJ211" s="3"/>
      <c r="JUK211" s="3"/>
      <c r="JUL211" s="3"/>
      <c r="JUM211" s="3"/>
      <c r="JUN211" s="3"/>
      <c r="JUO211" s="3"/>
      <c r="JUP211" s="3"/>
      <c r="JUQ211" s="3"/>
      <c r="JUR211" s="3"/>
      <c r="JUS211" s="3"/>
      <c r="JUT211" s="3"/>
      <c r="JUU211" s="3"/>
      <c r="JUV211" s="3"/>
      <c r="JUW211" s="3"/>
      <c r="JUX211" s="3"/>
      <c r="JUY211" s="3"/>
      <c r="JUZ211" s="3"/>
      <c r="JVA211" s="3"/>
      <c r="JVB211" s="3"/>
      <c r="JVC211" s="3"/>
      <c r="JVD211" s="3"/>
      <c r="JVE211" s="3"/>
      <c r="JVF211" s="3"/>
      <c r="JVG211" s="3"/>
      <c r="JVH211" s="3"/>
      <c r="JVI211" s="3"/>
      <c r="JVJ211" s="3"/>
      <c r="JVK211" s="3"/>
      <c r="JVL211" s="3"/>
      <c r="JVM211" s="3"/>
      <c r="JVN211" s="3"/>
      <c r="JVO211" s="3"/>
      <c r="JVP211" s="3"/>
      <c r="JVQ211" s="3"/>
      <c r="JVR211" s="3"/>
      <c r="JVS211" s="3"/>
      <c r="JVT211" s="3"/>
      <c r="JVU211" s="3"/>
      <c r="JVV211" s="3"/>
      <c r="JVW211" s="3"/>
      <c r="JVX211" s="3"/>
      <c r="JVY211" s="3"/>
      <c r="JVZ211" s="3"/>
      <c r="JWA211" s="3"/>
      <c r="JWB211" s="3"/>
      <c r="JWC211" s="3"/>
      <c r="JWD211" s="3"/>
      <c r="JWE211" s="3"/>
      <c r="JWF211" s="3"/>
      <c r="JWG211" s="3"/>
      <c r="JWH211" s="3"/>
      <c r="JWI211" s="3"/>
      <c r="JWJ211" s="3"/>
      <c r="JWK211" s="3"/>
      <c r="JWL211" s="3"/>
      <c r="JWM211" s="3"/>
      <c r="JWN211" s="3"/>
      <c r="JWO211" s="3"/>
      <c r="JWP211" s="3"/>
      <c r="JWQ211" s="3"/>
      <c r="JWR211" s="3"/>
      <c r="JWS211" s="3"/>
      <c r="JWT211" s="3"/>
      <c r="JWU211" s="3"/>
      <c r="JWV211" s="3"/>
      <c r="JWW211" s="3"/>
      <c r="JWX211" s="3"/>
      <c r="JWY211" s="3"/>
      <c r="JWZ211" s="3"/>
      <c r="JXA211" s="3"/>
      <c r="JXB211" s="3"/>
      <c r="JXC211" s="3"/>
      <c r="JXD211" s="3"/>
      <c r="JXE211" s="3"/>
      <c r="JXF211" s="3"/>
      <c r="JXG211" s="3"/>
      <c r="JXH211" s="3"/>
      <c r="JXI211" s="3"/>
      <c r="JXJ211" s="3"/>
      <c r="JXK211" s="3"/>
      <c r="JXL211" s="3"/>
      <c r="JXM211" s="3"/>
      <c r="JXN211" s="3"/>
      <c r="JXO211" s="3"/>
      <c r="JXP211" s="3"/>
      <c r="JXQ211" s="3"/>
      <c r="JXR211" s="3"/>
      <c r="JXS211" s="3"/>
      <c r="JXT211" s="3"/>
      <c r="JXU211" s="3"/>
      <c r="JXV211" s="3"/>
      <c r="JXW211" s="3"/>
      <c r="JXX211" s="3"/>
      <c r="JXY211" s="3"/>
      <c r="JXZ211" s="3"/>
      <c r="JYA211" s="3"/>
      <c r="JYB211" s="3"/>
      <c r="JYC211" s="3"/>
      <c r="JYD211" s="3"/>
      <c r="JYE211" s="3"/>
      <c r="JYF211" s="3"/>
      <c r="JYG211" s="3"/>
      <c r="JYH211" s="3"/>
      <c r="JYI211" s="3"/>
      <c r="JYK211" s="3"/>
      <c r="JYM211" s="3"/>
      <c r="JYN211" s="3"/>
      <c r="JYO211" s="3"/>
      <c r="JYP211" s="3"/>
      <c r="JYQ211" s="3"/>
      <c r="JYR211" s="3"/>
      <c r="JYS211" s="3"/>
      <c r="JYT211" s="3"/>
      <c r="JYY211" s="3"/>
      <c r="JYZ211" s="3"/>
      <c r="JZA211" s="3"/>
      <c r="JZB211" s="3"/>
      <c r="JZC211" s="3"/>
      <c r="JZD211" s="3"/>
      <c r="JZE211" s="3"/>
      <c r="JZF211" s="3"/>
      <c r="JZG211" s="3"/>
      <c r="JZH211" s="3"/>
      <c r="JZI211" s="3"/>
      <c r="JZJ211" s="3"/>
      <c r="JZK211" s="3"/>
      <c r="JZL211" s="3"/>
      <c r="JZM211" s="3"/>
      <c r="JZN211" s="3"/>
      <c r="JZO211" s="3"/>
      <c r="JZP211" s="3"/>
      <c r="JZQ211" s="3"/>
      <c r="JZR211" s="3"/>
      <c r="JZS211" s="3"/>
      <c r="JZT211" s="3"/>
      <c r="JZU211" s="3"/>
      <c r="JZV211" s="3"/>
      <c r="JZW211" s="3"/>
      <c r="JZX211" s="3"/>
      <c r="JZY211" s="3"/>
      <c r="JZZ211" s="3"/>
      <c r="KAA211" s="3"/>
      <c r="KAB211" s="3"/>
      <c r="KAC211" s="3"/>
      <c r="KAD211" s="3"/>
      <c r="KAE211" s="3"/>
      <c r="KAF211" s="3"/>
      <c r="KAG211" s="3"/>
      <c r="KAH211" s="3"/>
      <c r="KAI211" s="3"/>
      <c r="KAJ211" s="3"/>
      <c r="KAK211" s="3"/>
      <c r="KAL211" s="3"/>
      <c r="KAM211" s="3"/>
      <c r="KAN211" s="3"/>
      <c r="KAO211" s="3"/>
      <c r="KAP211" s="3"/>
      <c r="KAQ211" s="3"/>
      <c r="KAR211" s="3"/>
      <c r="KAS211" s="3"/>
      <c r="KAT211" s="3"/>
      <c r="KAU211" s="3"/>
      <c r="KAV211" s="3"/>
      <c r="KAW211" s="3"/>
      <c r="KAX211" s="3"/>
      <c r="KAY211" s="3"/>
      <c r="KAZ211" s="3"/>
      <c r="KBA211" s="3"/>
      <c r="KBB211" s="3"/>
      <c r="KBC211" s="3"/>
      <c r="KBD211" s="3"/>
      <c r="KBE211" s="3"/>
      <c r="KBF211" s="3"/>
      <c r="KBG211" s="3"/>
      <c r="KBH211" s="3"/>
      <c r="KBI211" s="3"/>
      <c r="KBJ211" s="3"/>
      <c r="KBK211" s="3"/>
      <c r="KBL211" s="3"/>
      <c r="KBM211" s="3"/>
      <c r="KBN211" s="3"/>
      <c r="KBO211" s="3"/>
      <c r="KBP211" s="3"/>
      <c r="KBQ211" s="3"/>
      <c r="KBR211" s="3"/>
      <c r="KBS211" s="3"/>
      <c r="KBT211" s="3"/>
      <c r="KBU211" s="3"/>
      <c r="KBV211" s="3"/>
      <c r="KBW211" s="3"/>
      <c r="KBX211" s="3"/>
      <c r="KBY211" s="3"/>
      <c r="KBZ211" s="3"/>
      <c r="KCA211" s="3"/>
      <c r="KCB211" s="3"/>
      <c r="KCC211" s="3"/>
      <c r="KCD211" s="3"/>
      <c r="KCE211" s="3"/>
      <c r="KCF211" s="3"/>
      <c r="KCG211" s="3"/>
      <c r="KCH211" s="3"/>
      <c r="KCI211" s="3"/>
      <c r="KCJ211" s="3"/>
      <c r="KCK211" s="3"/>
      <c r="KCL211" s="3"/>
      <c r="KCM211" s="3"/>
      <c r="KCN211" s="3"/>
      <c r="KCO211" s="3"/>
      <c r="KCP211" s="3"/>
      <c r="KCQ211" s="3"/>
      <c r="KCR211" s="3"/>
      <c r="KCS211" s="3"/>
      <c r="KCT211" s="3"/>
      <c r="KCU211" s="3"/>
      <c r="KCV211" s="3"/>
      <c r="KCW211" s="3"/>
      <c r="KCX211" s="3"/>
      <c r="KCY211" s="3"/>
      <c r="KCZ211" s="3"/>
      <c r="KDA211" s="3"/>
      <c r="KDB211" s="3"/>
      <c r="KDC211" s="3"/>
      <c r="KDD211" s="3"/>
      <c r="KDE211" s="3"/>
      <c r="KDF211" s="3"/>
      <c r="KDG211" s="3"/>
      <c r="KDH211" s="3"/>
      <c r="KDI211" s="3"/>
      <c r="KDJ211" s="3"/>
      <c r="KDK211" s="3"/>
      <c r="KDL211" s="3"/>
      <c r="KDM211" s="3"/>
      <c r="KDN211" s="3"/>
      <c r="KDO211" s="3"/>
      <c r="KDP211" s="3"/>
      <c r="KDQ211" s="3"/>
      <c r="KDR211" s="3"/>
      <c r="KDS211" s="3"/>
      <c r="KDT211" s="3"/>
      <c r="KDU211" s="3"/>
      <c r="KDV211" s="3"/>
      <c r="KDW211" s="3"/>
      <c r="KDX211" s="3"/>
      <c r="KDY211" s="3"/>
      <c r="KDZ211" s="3"/>
      <c r="KEA211" s="3"/>
      <c r="KEB211" s="3"/>
      <c r="KEC211" s="3"/>
      <c r="KED211" s="3"/>
      <c r="KEE211" s="3"/>
      <c r="KEF211" s="3"/>
      <c r="KEG211" s="3"/>
      <c r="KEH211" s="3"/>
      <c r="KEI211" s="3"/>
      <c r="KEJ211" s="3"/>
      <c r="KEK211" s="3"/>
      <c r="KEL211" s="3"/>
      <c r="KEM211" s="3"/>
      <c r="KEN211" s="3"/>
      <c r="KEO211" s="3"/>
      <c r="KEP211" s="3"/>
      <c r="KEQ211" s="3"/>
      <c r="KER211" s="3"/>
      <c r="KES211" s="3"/>
      <c r="KET211" s="3"/>
      <c r="KEU211" s="3"/>
      <c r="KEV211" s="3"/>
      <c r="KEW211" s="3"/>
      <c r="KEX211" s="3"/>
      <c r="KEY211" s="3"/>
      <c r="KEZ211" s="3"/>
      <c r="KFA211" s="3"/>
      <c r="KFB211" s="3"/>
      <c r="KFC211" s="3"/>
      <c r="KFD211" s="3"/>
      <c r="KFE211" s="3"/>
      <c r="KFF211" s="3"/>
      <c r="KFG211" s="3"/>
      <c r="KFH211" s="3"/>
      <c r="KFI211" s="3"/>
      <c r="KFJ211" s="3"/>
      <c r="KFK211" s="3"/>
      <c r="KFL211" s="3"/>
      <c r="KFM211" s="3"/>
      <c r="KFN211" s="3"/>
      <c r="KFO211" s="3"/>
      <c r="KFP211" s="3"/>
      <c r="KFQ211" s="3"/>
      <c r="KFR211" s="3"/>
      <c r="KFS211" s="3"/>
      <c r="KFT211" s="3"/>
      <c r="KFU211" s="3"/>
      <c r="KFV211" s="3"/>
      <c r="KFW211" s="3"/>
      <c r="KFX211" s="3"/>
      <c r="KFY211" s="3"/>
      <c r="KFZ211" s="3"/>
      <c r="KGA211" s="3"/>
      <c r="KGB211" s="3"/>
      <c r="KGC211" s="3"/>
      <c r="KGD211" s="3"/>
      <c r="KGE211" s="3"/>
      <c r="KGF211" s="3"/>
      <c r="KGG211" s="3"/>
      <c r="KGH211" s="3"/>
      <c r="KGI211" s="3"/>
      <c r="KGJ211" s="3"/>
      <c r="KGK211" s="3"/>
      <c r="KGL211" s="3"/>
      <c r="KGM211" s="3"/>
      <c r="KGN211" s="3"/>
      <c r="KGO211" s="3"/>
      <c r="KGP211" s="3"/>
      <c r="KGQ211" s="3"/>
      <c r="KGR211" s="3"/>
      <c r="KGS211" s="3"/>
      <c r="KGT211" s="3"/>
      <c r="KGU211" s="3"/>
      <c r="KGV211" s="3"/>
      <c r="KGW211" s="3"/>
      <c r="KGX211" s="3"/>
      <c r="KGY211" s="3"/>
      <c r="KGZ211" s="3"/>
      <c r="KHA211" s="3"/>
      <c r="KHB211" s="3"/>
      <c r="KHC211" s="3"/>
      <c r="KHD211" s="3"/>
      <c r="KHE211" s="3"/>
      <c r="KHF211" s="3"/>
      <c r="KHG211" s="3"/>
      <c r="KHH211" s="3"/>
      <c r="KHI211" s="3"/>
      <c r="KHJ211" s="3"/>
      <c r="KHK211" s="3"/>
      <c r="KHL211" s="3"/>
      <c r="KHM211" s="3"/>
      <c r="KHN211" s="3"/>
      <c r="KHO211" s="3"/>
      <c r="KHP211" s="3"/>
      <c r="KHQ211" s="3"/>
      <c r="KHR211" s="3"/>
      <c r="KHS211" s="3"/>
      <c r="KHT211" s="3"/>
      <c r="KHU211" s="3"/>
      <c r="KHV211" s="3"/>
      <c r="KHW211" s="3"/>
      <c r="KHX211" s="3"/>
      <c r="KHY211" s="3"/>
      <c r="KHZ211" s="3"/>
      <c r="KIA211" s="3"/>
      <c r="KIB211" s="3"/>
      <c r="KIC211" s="3"/>
      <c r="KID211" s="3"/>
      <c r="KIE211" s="3"/>
      <c r="KIG211" s="3"/>
      <c r="KII211" s="3"/>
      <c r="KIJ211" s="3"/>
      <c r="KIK211" s="3"/>
      <c r="KIL211" s="3"/>
      <c r="KIM211" s="3"/>
      <c r="KIN211" s="3"/>
      <c r="KIO211" s="3"/>
      <c r="KIP211" s="3"/>
      <c r="KIU211" s="3"/>
      <c r="KIV211" s="3"/>
      <c r="KIW211" s="3"/>
      <c r="KIX211" s="3"/>
      <c r="KIY211" s="3"/>
      <c r="KIZ211" s="3"/>
      <c r="KJA211" s="3"/>
      <c r="KJB211" s="3"/>
      <c r="KJC211" s="3"/>
      <c r="KJD211" s="3"/>
      <c r="KJE211" s="3"/>
      <c r="KJF211" s="3"/>
      <c r="KJG211" s="3"/>
      <c r="KJH211" s="3"/>
      <c r="KJI211" s="3"/>
      <c r="KJJ211" s="3"/>
      <c r="KJK211" s="3"/>
      <c r="KJL211" s="3"/>
      <c r="KJM211" s="3"/>
      <c r="KJN211" s="3"/>
      <c r="KJO211" s="3"/>
      <c r="KJP211" s="3"/>
      <c r="KJQ211" s="3"/>
      <c r="KJR211" s="3"/>
      <c r="KJS211" s="3"/>
      <c r="KJT211" s="3"/>
      <c r="KJU211" s="3"/>
      <c r="KJV211" s="3"/>
      <c r="KJW211" s="3"/>
      <c r="KJX211" s="3"/>
      <c r="KJY211" s="3"/>
      <c r="KJZ211" s="3"/>
      <c r="KKA211" s="3"/>
      <c r="KKB211" s="3"/>
      <c r="KKC211" s="3"/>
      <c r="KKD211" s="3"/>
      <c r="KKE211" s="3"/>
      <c r="KKF211" s="3"/>
      <c r="KKG211" s="3"/>
      <c r="KKH211" s="3"/>
      <c r="KKI211" s="3"/>
      <c r="KKJ211" s="3"/>
      <c r="KKK211" s="3"/>
      <c r="KKL211" s="3"/>
      <c r="KKM211" s="3"/>
      <c r="KKN211" s="3"/>
      <c r="KKO211" s="3"/>
      <c r="KKP211" s="3"/>
      <c r="KKQ211" s="3"/>
      <c r="KKR211" s="3"/>
      <c r="KKS211" s="3"/>
      <c r="KKT211" s="3"/>
      <c r="KKU211" s="3"/>
      <c r="KKV211" s="3"/>
      <c r="KKW211" s="3"/>
      <c r="KKX211" s="3"/>
      <c r="KKY211" s="3"/>
      <c r="KKZ211" s="3"/>
      <c r="KLA211" s="3"/>
      <c r="KLB211" s="3"/>
      <c r="KLC211" s="3"/>
      <c r="KLD211" s="3"/>
      <c r="KLE211" s="3"/>
      <c r="KLF211" s="3"/>
      <c r="KLG211" s="3"/>
      <c r="KLH211" s="3"/>
      <c r="KLI211" s="3"/>
      <c r="KLJ211" s="3"/>
      <c r="KLK211" s="3"/>
      <c r="KLL211" s="3"/>
      <c r="KLM211" s="3"/>
      <c r="KLN211" s="3"/>
      <c r="KLO211" s="3"/>
      <c r="KLP211" s="3"/>
      <c r="KLQ211" s="3"/>
      <c r="KLR211" s="3"/>
      <c r="KLS211" s="3"/>
      <c r="KLT211" s="3"/>
      <c r="KLU211" s="3"/>
      <c r="KLV211" s="3"/>
      <c r="KLW211" s="3"/>
      <c r="KLX211" s="3"/>
      <c r="KLY211" s="3"/>
      <c r="KLZ211" s="3"/>
      <c r="KMA211" s="3"/>
      <c r="KMB211" s="3"/>
      <c r="KMC211" s="3"/>
      <c r="KMD211" s="3"/>
      <c r="KME211" s="3"/>
      <c r="KMF211" s="3"/>
      <c r="KMG211" s="3"/>
      <c r="KMH211" s="3"/>
      <c r="KMI211" s="3"/>
      <c r="KMJ211" s="3"/>
      <c r="KMK211" s="3"/>
      <c r="KML211" s="3"/>
      <c r="KMM211" s="3"/>
      <c r="KMN211" s="3"/>
      <c r="KMO211" s="3"/>
      <c r="KMP211" s="3"/>
      <c r="KMQ211" s="3"/>
      <c r="KMR211" s="3"/>
      <c r="KMS211" s="3"/>
      <c r="KMT211" s="3"/>
      <c r="KMU211" s="3"/>
      <c r="KMV211" s="3"/>
      <c r="KMW211" s="3"/>
      <c r="KMX211" s="3"/>
      <c r="KMY211" s="3"/>
      <c r="KMZ211" s="3"/>
      <c r="KNA211" s="3"/>
      <c r="KNB211" s="3"/>
      <c r="KNC211" s="3"/>
      <c r="KND211" s="3"/>
      <c r="KNE211" s="3"/>
      <c r="KNF211" s="3"/>
      <c r="KNG211" s="3"/>
      <c r="KNH211" s="3"/>
      <c r="KNI211" s="3"/>
      <c r="KNJ211" s="3"/>
      <c r="KNK211" s="3"/>
      <c r="KNL211" s="3"/>
      <c r="KNM211" s="3"/>
      <c r="KNN211" s="3"/>
      <c r="KNO211" s="3"/>
      <c r="KNP211" s="3"/>
      <c r="KNQ211" s="3"/>
      <c r="KNR211" s="3"/>
      <c r="KNS211" s="3"/>
      <c r="KNT211" s="3"/>
      <c r="KNU211" s="3"/>
      <c r="KNV211" s="3"/>
      <c r="KNW211" s="3"/>
      <c r="KNX211" s="3"/>
      <c r="KNY211" s="3"/>
      <c r="KNZ211" s="3"/>
      <c r="KOA211" s="3"/>
      <c r="KOB211" s="3"/>
      <c r="KOC211" s="3"/>
      <c r="KOD211" s="3"/>
      <c r="KOE211" s="3"/>
      <c r="KOF211" s="3"/>
      <c r="KOG211" s="3"/>
      <c r="KOH211" s="3"/>
      <c r="KOI211" s="3"/>
      <c r="KOJ211" s="3"/>
      <c r="KOK211" s="3"/>
      <c r="KOL211" s="3"/>
      <c r="KOM211" s="3"/>
      <c r="KON211" s="3"/>
      <c r="KOO211" s="3"/>
      <c r="KOP211" s="3"/>
      <c r="KOQ211" s="3"/>
      <c r="KOR211" s="3"/>
      <c r="KOS211" s="3"/>
      <c r="KOT211" s="3"/>
      <c r="KOU211" s="3"/>
      <c r="KOV211" s="3"/>
      <c r="KOW211" s="3"/>
      <c r="KOX211" s="3"/>
      <c r="KOY211" s="3"/>
      <c r="KOZ211" s="3"/>
      <c r="KPA211" s="3"/>
      <c r="KPB211" s="3"/>
      <c r="KPC211" s="3"/>
      <c r="KPD211" s="3"/>
      <c r="KPE211" s="3"/>
      <c r="KPF211" s="3"/>
      <c r="KPG211" s="3"/>
      <c r="KPH211" s="3"/>
      <c r="KPI211" s="3"/>
      <c r="KPJ211" s="3"/>
      <c r="KPK211" s="3"/>
      <c r="KPL211" s="3"/>
      <c r="KPM211" s="3"/>
      <c r="KPN211" s="3"/>
      <c r="KPO211" s="3"/>
      <c r="KPP211" s="3"/>
      <c r="KPQ211" s="3"/>
      <c r="KPR211" s="3"/>
      <c r="KPS211" s="3"/>
      <c r="KPT211" s="3"/>
      <c r="KPU211" s="3"/>
      <c r="KPV211" s="3"/>
      <c r="KPW211" s="3"/>
      <c r="KPX211" s="3"/>
      <c r="KPY211" s="3"/>
      <c r="KPZ211" s="3"/>
      <c r="KQA211" s="3"/>
      <c r="KQB211" s="3"/>
      <c r="KQC211" s="3"/>
      <c r="KQD211" s="3"/>
      <c r="KQE211" s="3"/>
      <c r="KQF211" s="3"/>
      <c r="KQG211" s="3"/>
      <c r="KQH211" s="3"/>
      <c r="KQI211" s="3"/>
      <c r="KQJ211" s="3"/>
      <c r="KQK211" s="3"/>
      <c r="KQL211" s="3"/>
      <c r="KQM211" s="3"/>
      <c r="KQN211" s="3"/>
      <c r="KQO211" s="3"/>
      <c r="KQP211" s="3"/>
      <c r="KQQ211" s="3"/>
      <c r="KQR211" s="3"/>
      <c r="KQS211" s="3"/>
      <c r="KQT211" s="3"/>
      <c r="KQU211" s="3"/>
      <c r="KQV211" s="3"/>
      <c r="KQW211" s="3"/>
      <c r="KQX211" s="3"/>
      <c r="KQY211" s="3"/>
      <c r="KQZ211" s="3"/>
      <c r="KRA211" s="3"/>
      <c r="KRB211" s="3"/>
      <c r="KRC211" s="3"/>
      <c r="KRD211" s="3"/>
      <c r="KRE211" s="3"/>
      <c r="KRF211" s="3"/>
      <c r="KRG211" s="3"/>
      <c r="KRH211" s="3"/>
      <c r="KRI211" s="3"/>
      <c r="KRJ211" s="3"/>
      <c r="KRK211" s="3"/>
      <c r="KRL211" s="3"/>
      <c r="KRM211" s="3"/>
      <c r="KRN211" s="3"/>
      <c r="KRO211" s="3"/>
      <c r="KRP211" s="3"/>
      <c r="KRQ211" s="3"/>
      <c r="KRR211" s="3"/>
      <c r="KRS211" s="3"/>
      <c r="KRT211" s="3"/>
      <c r="KRU211" s="3"/>
      <c r="KRV211" s="3"/>
      <c r="KRW211" s="3"/>
      <c r="KRX211" s="3"/>
      <c r="KRY211" s="3"/>
      <c r="KRZ211" s="3"/>
      <c r="KSA211" s="3"/>
      <c r="KSC211" s="3"/>
      <c r="KSE211" s="3"/>
      <c r="KSF211" s="3"/>
      <c r="KSG211" s="3"/>
      <c r="KSH211" s="3"/>
      <c r="KSI211" s="3"/>
      <c r="KSJ211" s="3"/>
      <c r="KSK211" s="3"/>
      <c r="KSL211" s="3"/>
      <c r="KSQ211" s="3"/>
      <c r="KSR211" s="3"/>
      <c r="KSS211" s="3"/>
      <c r="KST211" s="3"/>
      <c r="KSU211" s="3"/>
      <c r="KSV211" s="3"/>
      <c r="KSW211" s="3"/>
      <c r="KSX211" s="3"/>
      <c r="KSY211" s="3"/>
      <c r="KSZ211" s="3"/>
      <c r="KTA211" s="3"/>
      <c r="KTB211" s="3"/>
      <c r="KTC211" s="3"/>
      <c r="KTD211" s="3"/>
      <c r="KTE211" s="3"/>
      <c r="KTF211" s="3"/>
      <c r="KTG211" s="3"/>
      <c r="KTH211" s="3"/>
      <c r="KTI211" s="3"/>
      <c r="KTJ211" s="3"/>
      <c r="KTK211" s="3"/>
      <c r="KTL211" s="3"/>
      <c r="KTM211" s="3"/>
      <c r="KTN211" s="3"/>
      <c r="KTO211" s="3"/>
      <c r="KTP211" s="3"/>
      <c r="KTQ211" s="3"/>
      <c r="KTR211" s="3"/>
      <c r="KTS211" s="3"/>
      <c r="KTT211" s="3"/>
      <c r="KTU211" s="3"/>
      <c r="KTV211" s="3"/>
      <c r="KTW211" s="3"/>
      <c r="KTX211" s="3"/>
      <c r="KTY211" s="3"/>
      <c r="KTZ211" s="3"/>
      <c r="KUA211" s="3"/>
      <c r="KUB211" s="3"/>
      <c r="KUC211" s="3"/>
      <c r="KUD211" s="3"/>
      <c r="KUE211" s="3"/>
      <c r="KUF211" s="3"/>
      <c r="KUG211" s="3"/>
      <c r="KUH211" s="3"/>
      <c r="KUI211" s="3"/>
      <c r="KUJ211" s="3"/>
      <c r="KUK211" s="3"/>
      <c r="KUL211" s="3"/>
      <c r="KUM211" s="3"/>
      <c r="KUN211" s="3"/>
      <c r="KUO211" s="3"/>
      <c r="KUP211" s="3"/>
      <c r="KUQ211" s="3"/>
      <c r="KUR211" s="3"/>
      <c r="KUS211" s="3"/>
      <c r="KUT211" s="3"/>
      <c r="KUU211" s="3"/>
      <c r="KUV211" s="3"/>
      <c r="KUW211" s="3"/>
      <c r="KUX211" s="3"/>
      <c r="KUY211" s="3"/>
      <c r="KUZ211" s="3"/>
      <c r="KVA211" s="3"/>
      <c r="KVB211" s="3"/>
      <c r="KVC211" s="3"/>
      <c r="KVD211" s="3"/>
      <c r="KVE211" s="3"/>
      <c r="KVF211" s="3"/>
      <c r="KVG211" s="3"/>
      <c r="KVH211" s="3"/>
      <c r="KVI211" s="3"/>
      <c r="KVJ211" s="3"/>
      <c r="KVK211" s="3"/>
      <c r="KVL211" s="3"/>
      <c r="KVM211" s="3"/>
      <c r="KVN211" s="3"/>
      <c r="KVO211" s="3"/>
      <c r="KVP211" s="3"/>
      <c r="KVQ211" s="3"/>
      <c r="KVR211" s="3"/>
      <c r="KVS211" s="3"/>
      <c r="KVT211" s="3"/>
      <c r="KVU211" s="3"/>
      <c r="KVV211" s="3"/>
      <c r="KVW211" s="3"/>
      <c r="KVX211" s="3"/>
      <c r="KVY211" s="3"/>
      <c r="KVZ211" s="3"/>
      <c r="KWA211" s="3"/>
      <c r="KWB211" s="3"/>
      <c r="KWC211" s="3"/>
      <c r="KWD211" s="3"/>
      <c r="KWE211" s="3"/>
      <c r="KWF211" s="3"/>
      <c r="KWG211" s="3"/>
      <c r="KWH211" s="3"/>
      <c r="KWI211" s="3"/>
      <c r="KWJ211" s="3"/>
      <c r="KWK211" s="3"/>
      <c r="KWL211" s="3"/>
      <c r="KWM211" s="3"/>
      <c r="KWN211" s="3"/>
      <c r="KWO211" s="3"/>
      <c r="KWP211" s="3"/>
      <c r="KWQ211" s="3"/>
      <c r="KWR211" s="3"/>
      <c r="KWS211" s="3"/>
      <c r="KWT211" s="3"/>
      <c r="KWU211" s="3"/>
      <c r="KWV211" s="3"/>
      <c r="KWW211" s="3"/>
      <c r="KWX211" s="3"/>
      <c r="KWY211" s="3"/>
      <c r="KWZ211" s="3"/>
      <c r="KXA211" s="3"/>
      <c r="KXB211" s="3"/>
      <c r="KXC211" s="3"/>
      <c r="KXD211" s="3"/>
      <c r="KXE211" s="3"/>
      <c r="KXF211" s="3"/>
      <c r="KXG211" s="3"/>
      <c r="KXH211" s="3"/>
      <c r="KXI211" s="3"/>
      <c r="KXJ211" s="3"/>
      <c r="KXK211" s="3"/>
      <c r="KXL211" s="3"/>
      <c r="KXM211" s="3"/>
      <c r="KXN211" s="3"/>
      <c r="KXO211" s="3"/>
      <c r="KXP211" s="3"/>
      <c r="KXQ211" s="3"/>
      <c r="KXR211" s="3"/>
      <c r="KXS211" s="3"/>
      <c r="KXT211" s="3"/>
      <c r="KXU211" s="3"/>
      <c r="KXV211" s="3"/>
      <c r="KXW211" s="3"/>
      <c r="KXX211" s="3"/>
      <c r="KXY211" s="3"/>
      <c r="KXZ211" s="3"/>
      <c r="KYA211" s="3"/>
      <c r="KYB211" s="3"/>
      <c r="KYC211" s="3"/>
      <c r="KYD211" s="3"/>
      <c r="KYE211" s="3"/>
      <c r="KYF211" s="3"/>
      <c r="KYG211" s="3"/>
      <c r="KYH211" s="3"/>
      <c r="KYI211" s="3"/>
      <c r="KYJ211" s="3"/>
      <c r="KYK211" s="3"/>
      <c r="KYL211" s="3"/>
      <c r="KYM211" s="3"/>
      <c r="KYN211" s="3"/>
      <c r="KYO211" s="3"/>
      <c r="KYP211" s="3"/>
      <c r="KYQ211" s="3"/>
      <c r="KYR211" s="3"/>
      <c r="KYS211" s="3"/>
      <c r="KYT211" s="3"/>
      <c r="KYU211" s="3"/>
      <c r="KYV211" s="3"/>
      <c r="KYW211" s="3"/>
      <c r="KYX211" s="3"/>
      <c r="KYY211" s="3"/>
      <c r="KYZ211" s="3"/>
      <c r="KZA211" s="3"/>
      <c r="KZB211" s="3"/>
      <c r="KZC211" s="3"/>
      <c r="KZD211" s="3"/>
      <c r="KZE211" s="3"/>
      <c r="KZF211" s="3"/>
      <c r="KZG211" s="3"/>
      <c r="KZH211" s="3"/>
      <c r="KZI211" s="3"/>
      <c r="KZJ211" s="3"/>
      <c r="KZK211" s="3"/>
      <c r="KZL211" s="3"/>
      <c r="KZM211" s="3"/>
      <c r="KZN211" s="3"/>
      <c r="KZO211" s="3"/>
      <c r="KZP211" s="3"/>
      <c r="KZQ211" s="3"/>
      <c r="KZR211" s="3"/>
      <c r="KZS211" s="3"/>
      <c r="KZT211" s="3"/>
      <c r="KZU211" s="3"/>
      <c r="KZV211" s="3"/>
      <c r="KZW211" s="3"/>
      <c r="KZX211" s="3"/>
      <c r="KZY211" s="3"/>
      <c r="KZZ211" s="3"/>
      <c r="LAA211" s="3"/>
      <c r="LAB211" s="3"/>
      <c r="LAC211" s="3"/>
      <c r="LAD211" s="3"/>
      <c r="LAE211" s="3"/>
      <c r="LAF211" s="3"/>
      <c r="LAG211" s="3"/>
      <c r="LAH211" s="3"/>
      <c r="LAI211" s="3"/>
      <c r="LAJ211" s="3"/>
      <c r="LAK211" s="3"/>
      <c r="LAL211" s="3"/>
      <c r="LAM211" s="3"/>
      <c r="LAN211" s="3"/>
      <c r="LAO211" s="3"/>
      <c r="LAP211" s="3"/>
      <c r="LAQ211" s="3"/>
      <c r="LAR211" s="3"/>
      <c r="LAS211" s="3"/>
      <c r="LAT211" s="3"/>
      <c r="LAU211" s="3"/>
      <c r="LAV211" s="3"/>
      <c r="LAW211" s="3"/>
      <c r="LAX211" s="3"/>
      <c r="LAY211" s="3"/>
      <c r="LAZ211" s="3"/>
      <c r="LBA211" s="3"/>
      <c r="LBB211" s="3"/>
      <c r="LBC211" s="3"/>
      <c r="LBD211" s="3"/>
      <c r="LBE211" s="3"/>
      <c r="LBF211" s="3"/>
      <c r="LBG211" s="3"/>
      <c r="LBH211" s="3"/>
      <c r="LBI211" s="3"/>
      <c r="LBJ211" s="3"/>
      <c r="LBK211" s="3"/>
      <c r="LBL211" s="3"/>
      <c r="LBM211" s="3"/>
      <c r="LBN211" s="3"/>
      <c r="LBO211" s="3"/>
      <c r="LBP211" s="3"/>
      <c r="LBQ211" s="3"/>
      <c r="LBR211" s="3"/>
      <c r="LBS211" s="3"/>
      <c r="LBT211" s="3"/>
      <c r="LBU211" s="3"/>
      <c r="LBV211" s="3"/>
      <c r="LBW211" s="3"/>
      <c r="LBY211" s="3"/>
      <c r="LCA211" s="3"/>
      <c r="LCB211" s="3"/>
      <c r="LCC211" s="3"/>
      <c r="LCD211" s="3"/>
      <c r="LCE211" s="3"/>
      <c r="LCF211" s="3"/>
      <c r="LCG211" s="3"/>
      <c r="LCH211" s="3"/>
      <c r="LCM211" s="3"/>
      <c r="LCN211" s="3"/>
      <c r="LCO211" s="3"/>
      <c r="LCP211" s="3"/>
      <c r="LCQ211" s="3"/>
      <c r="LCR211" s="3"/>
      <c r="LCS211" s="3"/>
      <c r="LCT211" s="3"/>
      <c r="LCU211" s="3"/>
      <c r="LCV211" s="3"/>
      <c r="LCW211" s="3"/>
      <c r="LCX211" s="3"/>
      <c r="LCY211" s="3"/>
      <c r="LCZ211" s="3"/>
      <c r="LDA211" s="3"/>
      <c r="LDB211" s="3"/>
      <c r="LDC211" s="3"/>
      <c r="LDD211" s="3"/>
      <c r="LDE211" s="3"/>
      <c r="LDF211" s="3"/>
      <c r="LDG211" s="3"/>
      <c r="LDH211" s="3"/>
      <c r="LDI211" s="3"/>
      <c r="LDJ211" s="3"/>
      <c r="LDK211" s="3"/>
      <c r="LDL211" s="3"/>
      <c r="LDM211" s="3"/>
      <c r="LDN211" s="3"/>
      <c r="LDO211" s="3"/>
      <c r="LDP211" s="3"/>
      <c r="LDQ211" s="3"/>
      <c r="LDR211" s="3"/>
      <c r="LDS211" s="3"/>
      <c r="LDT211" s="3"/>
      <c r="LDU211" s="3"/>
      <c r="LDV211" s="3"/>
      <c r="LDW211" s="3"/>
      <c r="LDX211" s="3"/>
      <c r="LDY211" s="3"/>
      <c r="LDZ211" s="3"/>
      <c r="LEA211" s="3"/>
      <c r="LEB211" s="3"/>
      <c r="LEC211" s="3"/>
      <c r="LED211" s="3"/>
      <c r="LEE211" s="3"/>
      <c r="LEF211" s="3"/>
      <c r="LEG211" s="3"/>
      <c r="LEH211" s="3"/>
      <c r="LEI211" s="3"/>
      <c r="LEJ211" s="3"/>
      <c r="LEK211" s="3"/>
      <c r="LEL211" s="3"/>
      <c r="LEM211" s="3"/>
      <c r="LEN211" s="3"/>
      <c r="LEO211" s="3"/>
      <c r="LEP211" s="3"/>
      <c r="LEQ211" s="3"/>
      <c r="LER211" s="3"/>
      <c r="LES211" s="3"/>
      <c r="LET211" s="3"/>
      <c r="LEU211" s="3"/>
      <c r="LEV211" s="3"/>
      <c r="LEW211" s="3"/>
      <c r="LEX211" s="3"/>
      <c r="LEY211" s="3"/>
      <c r="LEZ211" s="3"/>
      <c r="LFA211" s="3"/>
      <c r="LFB211" s="3"/>
      <c r="LFC211" s="3"/>
      <c r="LFD211" s="3"/>
      <c r="LFE211" s="3"/>
      <c r="LFF211" s="3"/>
      <c r="LFG211" s="3"/>
      <c r="LFH211" s="3"/>
      <c r="LFI211" s="3"/>
      <c r="LFJ211" s="3"/>
      <c r="LFK211" s="3"/>
      <c r="LFL211" s="3"/>
      <c r="LFM211" s="3"/>
      <c r="LFN211" s="3"/>
      <c r="LFO211" s="3"/>
      <c r="LFP211" s="3"/>
      <c r="LFQ211" s="3"/>
      <c r="LFR211" s="3"/>
      <c r="LFS211" s="3"/>
      <c r="LFT211" s="3"/>
      <c r="LFU211" s="3"/>
      <c r="LFV211" s="3"/>
      <c r="LFW211" s="3"/>
      <c r="LFX211" s="3"/>
      <c r="LFY211" s="3"/>
      <c r="LFZ211" s="3"/>
      <c r="LGA211" s="3"/>
      <c r="LGB211" s="3"/>
      <c r="LGC211" s="3"/>
      <c r="LGD211" s="3"/>
      <c r="LGE211" s="3"/>
      <c r="LGF211" s="3"/>
      <c r="LGG211" s="3"/>
      <c r="LGH211" s="3"/>
      <c r="LGI211" s="3"/>
      <c r="LGJ211" s="3"/>
      <c r="LGK211" s="3"/>
      <c r="LGL211" s="3"/>
      <c r="LGM211" s="3"/>
      <c r="LGN211" s="3"/>
      <c r="LGO211" s="3"/>
      <c r="LGP211" s="3"/>
      <c r="LGQ211" s="3"/>
      <c r="LGR211" s="3"/>
      <c r="LGS211" s="3"/>
      <c r="LGT211" s="3"/>
      <c r="LGU211" s="3"/>
      <c r="LGV211" s="3"/>
      <c r="LGW211" s="3"/>
      <c r="LGX211" s="3"/>
      <c r="LGY211" s="3"/>
      <c r="LGZ211" s="3"/>
      <c r="LHA211" s="3"/>
      <c r="LHB211" s="3"/>
      <c r="LHC211" s="3"/>
      <c r="LHD211" s="3"/>
      <c r="LHE211" s="3"/>
      <c r="LHF211" s="3"/>
      <c r="LHG211" s="3"/>
      <c r="LHH211" s="3"/>
      <c r="LHI211" s="3"/>
      <c r="LHJ211" s="3"/>
      <c r="LHK211" s="3"/>
      <c r="LHL211" s="3"/>
      <c r="LHM211" s="3"/>
      <c r="LHN211" s="3"/>
      <c r="LHO211" s="3"/>
      <c r="LHP211" s="3"/>
      <c r="LHQ211" s="3"/>
      <c r="LHR211" s="3"/>
      <c r="LHS211" s="3"/>
      <c r="LHT211" s="3"/>
      <c r="LHU211" s="3"/>
      <c r="LHV211" s="3"/>
      <c r="LHW211" s="3"/>
      <c r="LHX211" s="3"/>
      <c r="LHY211" s="3"/>
      <c r="LHZ211" s="3"/>
      <c r="LIA211" s="3"/>
      <c r="LIB211" s="3"/>
      <c r="LIC211" s="3"/>
      <c r="LID211" s="3"/>
      <c r="LIE211" s="3"/>
      <c r="LIF211" s="3"/>
      <c r="LIG211" s="3"/>
      <c r="LIH211" s="3"/>
      <c r="LII211" s="3"/>
      <c r="LIJ211" s="3"/>
      <c r="LIK211" s="3"/>
      <c r="LIL211" s="3"/>
      <c r="LIM211" s="3"/>
      <c r="LIN211" s="3"/>
      <c r="LIO211" s="3"/>
      <c r="LIP211" s="3"/>
      <c r="LIQ211" s="3"/>
      <c r="LIR211" s="3"/>
      <c r="LIS211" s="3"/>
      <c r="LIT211" s="3"/>
      <c r="LIU211" s="3"/>
      <c r="LIV211" s="3"/>
      <c r="LIW211" s="3"/>
      <c r="LIX211" s="3"/>
      <c r="LIY211" s="3"/>
      <c r="LIZ211" s="3"/>
      <c r="LJA211" s="3"/>
      <c r="LJB211" s="3"/>
      <c r="LJC211" s="3"/>
      <c r="LJD211" s="3"/>
      <c r="LJE211" s="3"/>
      <c r="LJF211" s="3"/>
      <c r="LJG211" s="3"/>
      <c r="LJH211" s="3"/>
      <c r="LJI211" s="3"/>
      <c r="LJJ211" s="3"/>
      <c r="LJK211" s="3"/>
      <c r="LJL211" s="3"/>
      <c r="LJM211" s="3"/>
      <c r="LJN211" s="3"/>
      <c r="LJO211" s="3"/>
      <c r="LJP211" s="3"/>
      <c r="LJQ211" s="3"/>
      <c r="LJR211" s="3"/>
      <c r="LJS211" s="3"/>
      <c r="LJT211" s="3"/>
      <c r="LJU211" s="3"/>
      <c r="LJV211" s="3"/>
      <c r="LJW211" s="3"/>
      <c r="LJX211" s="3"/>
      <c r="LJY211" s="3"/>
      <c r="LJZ211" s="3"/>
      <c r="LKA211" s="3"/>
      <c r="LKB211" s="3"/>
      <c r="LKC211" s="3"/>
      <c r="LKD211" s="3"/>
      <c r="LKE211" s="3"/>
      <c r="LKF211" s="3"/>
      <c r="LKG211" s="3"/>
      <c r="LKH211" s="3"/>
      <c r="LKI211" s="3"/>
      <c r="LKJ211" s="3"/>
      <c r="LKK211" s="3"/>
      <c r="LKL211" s="3"/>
      <c r="LKM211" s="3"/>
      <c r="LKN211" s="3"/>
      <c r="LKO211" s="3"/>
      <c r="LKP211" s="3"/>
      <c r="LKQ211" s="3"/>
      <c r="LKR211" s="3"/>
      <c r="LKS211" s="3"/>
      <c r="LKT211" s="3"/>
      <c r="LKU211" s="3"/>
      <c r="LKV211" s="3"/>
      <c r="LKW211" s="3"/>
      <c r="LKX211" s="3"/>
      <c r="LKY211" s="3"/>
      <c r="LKZ211" s="3"/>
      <c r="LLA211" s="3"/>
      <c r="LLB211" s="3"/>
      <c r="LLC211" s="3"/>
      <c r="LLD211" s="3"/>
      <c r="LLE211" s="3"/>
      <c r="LLF211" s="3"/>
      <c r="LLG211" s="3"/>
      <c r="LLH211" s="3"/>
      <c r="LLI211" s="3"/>
      <c r="LLJ211" s="3"/>
      <c r="LLK211" s="3"/>
      <c r="LLL211" s="3"/>
      <c r="LLM211" s="3"/>
      <c r="LLN211" s="3"/>
      <c r="LLO211" s="3"/>
      <c r="LLP211" s="3"/>
      <c r="LLQ211" s="3"/>
      <c r="LLR211" s="3"/>
      <c r="LLS211" s="3"/>
      <c r="LLU211" s="3"/>
      <c r="LLW211" s="3"/>
      <c r="LLX211" s="3"/>
      <c r="LLY211" s="3"/>
      <c r="LLZ211" s="3"/>
      <c r="LMA211" s="3"/>
      <c r="LMB211" s="3"/>
      <c r="LMC211" s="3"/>
      <c r="LMD211" s="3"/>
      <c r="LMI211" s="3"/>
      <c r="LMJ211" s="3"/>
      <c r="LMK211" s="3"/>
      <c r="LML211" s="3"/>
      <c r="LMM211" s="3"/>
      <c r="LMN211" s="3"/>
      <c r="LMO211" s="3"/>
      <c r="LMP211" s="3"/>
      <c r="LMQ211" s="3"/>
      <c r="LMR211" s="3"/>
      <c r="LMS211" s="3"/>
      <c r="LMT211" s="3"/>
      <c r="LMU211" s="3"/>
      <c r="LMV211" s="3"/>
      <c r="LMW211" s="3"/>
      <c r="LMX211" s="3"/>
      <c r="LMY211" s="3"/>
      <c r="LMZ211" s="3"/>
      <c r="LNA211" s="3"/>
      <c r="LNB211" s="3"/>
      <c r="LNC211" s="3"/>
      <c r="LND211" s="3"/>
      <c r="LNE211" s="3"/>
      <c r="LNF211" s="3"/>
      <c r="LNG211" s="3"/>
      <c r="LNH211" s="3"/>
      <c r="LNI211" s="3"/>
      <c r="LNJ211" s="3"/>
      <c r="LNK211" s="3"/>
      <c r="LNL211" s="3"/>
      <c r="LNM211" s="3"/>
      <c r="LNN211" s="3"/>
      <c r="LNO211" s="3"/>
      <c r="LNP211" s="3"/>
      <c r="LNQ211" s="3"/>
      <c r="LNR211" s="3"/>
      <c r="LNS211" s="3"/>
      <c r="LNT211" s="3"/>
      <c r="LNU211" s="3"/>
      <c r="LNV211" s="3"/>
      <c r="LNW211" s="3"/>
      <c r="LNX211" s="3"/>
      <c r="LNY211" s="3"/>
      <c r="LNZ211" s="3"/>
      <c r="LOA211" s="3"/>
      <c r="LOB211" s="3"/>
      <c r="LOC211" s="3"/>
      <c r="LOD211" s="3"/>
      <c r="LOE211" s="3"/>
      <c r="LOF211" s="3"/>
      <c r="LOG211" s="3"/>
      <c r="LOH211" s="3"/>
      <c r="LOI211" s="3"/>
      <c r="LOJ211" s="3"/>
      <c r="LOK211" s="3"/>
      <c r="LOL211" s="3"/>
      <c r="LOM211" s="3"/>
      <c r="LON211" s="3"/>
      <c r="LOO211" s="3"/>
      <c r="LOP211" s="3"/>
      <c r="LOQ211" s="3"/>
      <c r="LOR211" s="3"/>
      <c r="LOS211" s="3"/>
      <c r="LOT211" s="3"/>
      <c r="LOU211" s="3"/>
      <c r="LOV211" s="3"/>
      <c r="LOW211" s="3"/>
      <c r="LOX211" s="3"/>
      <c r="LOY211" s="3"/>
      <c r="LOZ211" s="3"/>
      <c r="LPA211" s="3"/>
      <c r="LPB211" s="3"/>
      <c r="LPC211" s="3"/>
      <c r="LPD211" s="3"/>
      <c r="LPE211" s="3"/>
      <c r="LPF211" s="3"/>
      <c r="LPG211" s="3"/>
      <c r="LPH211" s="3"/>
      <c r="LPI211" s="3"/>
      <c r="LPJ211" s="3"/>
      <c r="LPK211" s="3"/>
      <c r="LPL211" s="3"/>
      <c r="LPM211" s="3"/>
      <c r="LPN211" s="3"/>
      <c r="LPO211" s="3"/>
      <c r="LPP211" s="3"/>
      <c r="LPQ211" s="3"/>
      <c r="LPR211" s="3"/>
      <c r="LPS211" s="3"/>
      <c r="LPT211" s="3"/>
      <c r="LPU211" s="3"/>
      <c r="LPV211" s="3"/>
      <c r="LPW211" s="3"/>
      <c r="LPX211" s="3"/>
      <c r="LPY211" s="3"/>
      <c r="LPZ211" s="3"/>
      <c r="LQA211" s="3"/>
      <c r="LQB211" s="3"/>
      <c r="LQC211" s="3"/>
      <c r="LQD211" s="3"/>
      <c r="LQE211" s="3"/>
      <c r="LQF211" s="3"/>
      <c r="LQG211" s="3"/>
      <c r="LQH211" s="3"/>
      <c r="LQI211" s="3"/>
      <c r="LQJ211" s="3"/>
      <c r="LQK211" s="3"/>
      <c r="LQL211" s="3"/>
      <c r="LQM211" s="3"/>
      <c r="LQN211" s="3"/>
      <c r="LQO211" s="3"/>
      <c r="LQP211" s="3"/>
      <c r="LQQ211" s="3"/>
      <c r="LQR211" s="3"/>
      <c r="LQS211" s="3"/>
      <c r="LQT211" s="3"/>
      <c r="LQU211" s="3"/>
      <c r="LQV211" s="3"/>
      <c r="LQW211" s="3"/>
      <c r="LQX211" s="3"/>
      <c r="LQY211" s="3"/>
      <c r="LQZ211" s="3"/>
      <c r="LRA211" s="3"/>
      <c r="LRB211" s="3"/>
      <c r="LRC211" s="3"/>
      <c r="LRD211" s="3"/>
      <c r="LRE211" s="3"/>
      <c r="LRF211" s="3"/>
      <c r="LRG211" s="3"/>
      <c r="LRH211" s="3"/>
      <c r="LRI211" s="3"/>
      <c r="LRJ211" s="3"/>
      <c r="LRK211" s="3"/>
      <c r="LRL211" s="3"/>
      <c r="LRM211" s="3"/>
      <c r="LRN211" s="3"/>
      <c r="LRO211" s="3"/>
      <c r="LRP211" s="3"/>
      <c r="LRQ211" s="3"/>
      <c r="LRR211" s="3"/>
      <c r="LRS211" s="3"/>
      <c r="LRT211" s="3"/>
      <c r="LRU211" s="3"/>
      <c r="LRV211" s="3"/>
      <c r="LRW211" s="3"/>
      <c r="LRX211" s="3"/>
      <c r="LRY211" s="3"/>
      <c r="LRZ211" s="3"/>
      <c r="LSA211" s="3"/>
      <c r="LSB211" s="3"/>
      <c r="LSC211" s="3"/>
      <c r="LSD211" s="3"/>
      <c r="LSE211" s="3"/>
      <c r="LSF211" s="3"/>
      <c r="LSG211" s="3"/>
      <c r="LSH211" s="3"/>
      <c r="LSI211" s="3"/>
      <c r="LSJ211" s="3"/>
      <c r="LSK211" s="3"/>
      <c r="LSL211" s="3"/>
      <c r="LSM211" s="3"/>
      <c r="LSN211" s="3"/>
      <c r="LSO211" s="3"/>
      <c r="LSP211" s="3"/>
      <c r="LSQ211" s="3"/>
      <c r="LSR211" s="3"/>
      <c r="LSS211" s="3"/>
      <c r="LST211" s="3"/>
      <c r="LSU211" s="3"/>
      <c r="LSV211" s="3"/>
      <c r="LSW211" s="3"/>
      <c r="LSX211" s="3"/>
      <c r="LSY211" s="3"/>
      <c r="LSZ211" s="3"/>
      <c r="LTA211" s="3"/>
      <c r="LTB211" s="3"/>
      <c r="LTC211" s="3"/>
      <c r="LTD211" s="3"/>
      <c r="LTE211" s="3"/>
      <c r="LTF211" s="3"/>
      <c r="LTG211" s="3"/>
      <c r="LTH211" s="3"/>
      <c r="LTI211" s="3"/>
      <c r="LTJ211" s="3"/>
      <c r="LTK211" s="3"/>
      <c r="LTL211" s="3"/>
      <c r="LTM211" s="3"/>
      <c r="LTN211" s="3"/>
      <c r="LTO211" s="3"/>
      <c r="LTP211" s="3"/>
      <c r="LTQ211" s="3"/>
      <c r="LTR211" s="3"/>
      <c r="LTS211" s="3"/>
      <c r="LTT211" s="3"/>
      <c r="LTU211" s="3"/>
      <c r="LTV211" s="3"/>
      <c r="LTW211" s="3"/>
      <c r="LTX211" s="3"/>
      <c r="LTY211" s="3"/>
      <c r="LTZ211" s="3"/>
      <c r="LUA211" s="3"/>
      <c r="LUB211" s="3"/>
      <c r="LUC211" s="3"/>
      <c r="LUD211" s="3"/>
      <c r="LUE211" s="3"/>
      <c r="LUF211" s="3"/>
      <c r="LUG211" s="3"/>
      <c r="LUH211" s="3"/>
      <c r="LUI211" s="3"/>
      <c r="LUJ211" s="3"/>
      <c r="LUK211" s="3"/>
      <c r="LUL211" s="3"/>
      <c r="LUM211" s="3"/>
      <c r="LUN211" s="3"/>
      <c r="LUO211" s="3"/>
      <c r="LUP211" s="3"/>
      <c r="LUQ211" s="3"/>
      <c r="LUR211" s="3"/>
      <c r="LUS211" s="3"/>
      <c r="LUT211" s="3"/>
      <c r="LUU211" s="3"/>
      <c r="LUV211" s="3"/>
      <c r="LUW211" s="3"/>
      <c r="LUX211" s="3"/>
      <c r="LUY211" s="3"/>
      <c r="LUZ211" s="3"/>
      <c r="LVA211" s="3"/>
      <c r="LVB211" s="3"/>
      <c r="LVC211" s="3"/>
      <c r="LVD211" s="3"/>
      <c r="LVE211" s="3"/>
      <c r="LVF211" s="3"/>
      <c r="LVG211" s="3"/>
      <c r="LVH211" s="3"/>
      <c r="LVI211" s="3"/>
      <c r="LVJ211" s="3"/>
      <c r="LVK211" s="3"/>
      <c r="LVL211" s="3"/>
      <c r="LVM211" s="3"/>
      <c r="LVN211" s="3"/>
      <c r="LVO211" s="3"/>
      <c r="LVQ211" s="3"/>
      <c r="LVS211" s="3"/>
      <c r="LVT211" s="3"/>
      <c r="LVU211" s="3"/>
      <c r="LVV211" s="3"/>
      <c r="LVW211" s="3"/>
      <c r="LVX211" s="3"/>
      <c r="LVY211" s="3"/>
      <c r="LVZ211" s="3"/>
      <c r="LWE211" s="3"/>
      <c r="LWF211" s="3"/>
      <c r="LWG211" s="3"/>
      <c r="LWH211" s="3"/>
      <c r="LWI211" s="3"/>
      <c r="LWJ211" s="3"/>
      <c r="LWK211" s="3"/>
      <c r="LWL211" s="3"/>
      <c r="LWM211" s="3"/>
      <c r="LWN211" s="3"/>
      <c r="LWO211" s="3"/>
      <c r="LWP211" s="3"/>
      <c r="LWQ211" s="3"/>
      <c r="LWR211" s="3"/>
      <c r="LWS211" s="3"/>
      <c r="LWT211" s="3"/>
      <c r="LWU211" s="3"/>
      <c r="LWV211" s="3"/>
      <c r="LWW211" s="3"/>
      <c r="LWX211" s="3"/>
      <c r="LWY211" s="3"/>
      <c r="LWZ211" s="3"/>
      <c r="LXA211" s="3"/>
      <c r="LXB211" s="3"/>
      <c r="LXC211" s="3"/>
      <c r="LXD211" s="3"/>
      <c r="LXE211" s="3"/>
      <c r="LXF211" s="3"/>
      <c r="LXG211" s="3"/>
      <c r="LXH211" s="3"/>
      <c r="LXI211" s="3"/>
      <c r="LXJ211" s="3"/>
      <c r="LXK211" s="3"/>
      <c r="LXL211" s="3"/>
      <c r="LXM211" s="3"/>
      <c r="LXN211" s="3"/>
      <c r="LXO211" s="3"/>
      <c r="LXP211" s="3"/>
      <c r="LXQ211" s="3"/>
      <c r="LXR211" s="3"/>
      <c r="LXS211" s="3"/>
      <c r="LXT211" s="3"/>
      <c r="LXU211" s="3"/>
      <c r="LXV211" s="3"/>
      <c r="LXW211" s="3"/>
      <c r="LXX211" s="3"/>
      <c r="LXY211" s="3"/>
      <c r="LXZ211" s="3"/>
      <c r="LYA211" s="3"/>
      <c r="LYB211" s="3"/>
      <c r="LYC211" s="3"/>
      <c r="LYD211" s="3"/>
      <c r="LYE211" s="3"/>
      <c r="LYF211" s="3"/>
      <c r="LYG211" s="3"/>
      <c r="LYH211" s="3"/>
      <c r="LYI211" s="3"/>
      <c r="LYJ211" s="3"/>
      <c r="LYK211" s="3"/>
      <c r="LYL211" s="3"/>
      <c r="LYM211" s="3"/>
      <c r="LYN211" s="3"/>
      <c r="LYO211" s="3"/>
      <c r="LYP211" s="3"/>
      <c r="LYQ211" s="3"/>
      <c r="LYR211" s="3"/>
      <c r="LYS211" s="3"/>
      <c r="LYT211" s="3"/>
      <c r="LYU211" s="3"/>
      <c r="LYV211" s="3"/>
      <c r="LYW211" s="3"/>
      <c r="LYX211" s="3"/>
      <c r="LYY211" s="3"/>
      <c r="LYZ211" s="3"/>
      <c r="LZA211" s="3"/>
      <c r="LZB211" s="3"/>
      <c r="LZC211" s="3"/>
      <c r="LZD211" s="3"/>
      <c r="LZE211" s="3"/>
      <c r="LZF211" s="3"/>
      <c r="LZG211" s="3"/>
      <c r="LZH211" s="3"/>
      <c r="LZI211" s="3"/>
      <c r="LZJ211" s="3"/>
      <c r="LZK211" s="3"/>
      <c r="LZL211" s="3"/>
      <c r="LZM211" s="3"/>
      <c r="LZN211" s="3"/>
      <c r="LZO211" s="3"/>
      <c r="LZP211" s="3"/>
      <c r="LZQ211" s="3"/>
      <c r="LZR211" s="3"/>
      <c r="LZS211" s="3"/>
      <c r="LZT211" s="3"/>
      <c r="LZU211" s="3"/>
      <c r="LZV211" s="3"/>
      <c r="LZW211" s="3"/>
      <c r="LZX211" s="3"/>
      <c r="LZY211" s="3"/>
      <c r="LZZ211" s="3"/>
      <c r="MAA211" s="3"/>
      <c r="MAB211" s="3"/>
      <c r="MAC211" s="3"/>
      <c r="MAD211" s="3"/>
      <c r="MAE211" s="3"/>
      <c r="MAF211" s="3"/>
      <c r="MAG211" s="3"/>
      <c r="MAH211" s="3"/>
      <c r="MAI211" s="3"/>
      <c r="MAJ211" s="3"/>
      <c r="MAK211" s="3"/>
      <c r="MAL211" s="3"/>
      <c r="MAM211" s="3"/>
      <c r="MAN211" s="3"/>
      <c r="MAO211" s="3"/>
      <c r="MAP211" s="3"/>
      <c r="MAQ211" s="3"/>
      <c r="MAR211" s="3"/>
      <c r="MAS211" s="3"/>
      <c r="MAT211" s="3"/>
      <c r="MAU211" s="3"/>
      <c r="MAV211" s="3"/>
      <c r="MAW211" s="3"/>
      <c r="MAX211" s="3"/>
      <c r="MAY211" s="3"/>
      <c r="MAZ211" s="3"/>
      <c r="MBA211" s="3"/>
      <c r="MBB211" s="3"/>
      <c r="MBC211" s="3"/>
      <c r="MBD211" s="3"/>
      <c r="MBE211" s="3"/>
      <c r="MBF211" s="3"/>
      <c r="MBG211" s="3"/>
      <c r="MBH211" s="3"/>
      <c r="MBI211" s="3"/>
      <c r="MBJ211" s="3"/>
      <c r="MBK211" s="3"/>
      <c r="MBL211" s="3"/>
      <c r="MBM211" s="3"/>
      <c r="MBN211" s="3"/>
      <c r="MBO211" s="3"/>
      <c r="MBP211" s="3"/>
      <c r="MBQ211" s="3"/>
      <c r="MBR211" s="3"/>
      <c r="MBS211" s="3"/>
      <c r="MBT211" s="3"/>
      <c r="MBU211" s="3"/>
      <c r="MBV211" s="3"/>
      <c r="MBW211" s="3"/>
      <c r="MBX211" s="3"/>
      <c r="MBY211" s="3"/>
      <c r="MBZ211" s="3"/>
      <c r="MCA211" s="3"/>
      <c r="MCB211" s="3"/>
      <c r="MCC211" s="3"/>
      <c r="MCD211" s="3"/>
      <c r="MCE211" s="3"/>
      <c r="MCF211" s="3"/>
      <c r="MCG211" s="3"/>
      <c r="MCH211" s="3"/>
      <c r="MCI211" s="3"/>
      <c r="MCJ211" s="3"/>
      <c r="MCK211" s="3"/>
      <c r="MCL211" s="3"/>
      <c r="MCM211" s="3"/>
      <c r="MCN211" s="3"/>
      <c r="MCO211" s="3"/>
      <c r="MCP211" s="3"/>
      <c r="MCQ211" s="3"/>
      <c r="MCR211" s="3"/>
      <c r="MCS211" s="3"/>
      <c r="MCT211" s="3"/>
      <c r="MCU211" s="3"/>
      <c r="MCV211" s="3"/>
      <c r="MCW211" s="3"/>
      <c r="MCX211" s="3"/>
      <c r="MCY211" s="3"/>
      <c r="MCZ211" s="3"/>
      <c r="MDA211" s="3"/>
      <c r="MDB211" s="3"/>
      <c r="MDC211" s="3"/>
      <c r="MDD211" s="3"/>
      <c r="MDE211" s="3"/>
      <c r="MDF211" s="3"/>
      <c r="MDG211" s="3"/>
      <c r="MDH211" s="3"/>
      <c r="MDI211" s="3"/>
      <c r="MDJ211" s="3"/>
      <c r="MDK211" s="3"/>
      <c r="MDL211" s="3"/>
      <c r="MDM211" s="3"/>
      <c r="MDN211" s="3"/>
      <c r="MDO211" s="3"/>
      <c r="MDP211" s="3"/>
      <c r="MDQ211" s="3"/>
      <c r="MDR211" s="3"/>
      <c r="MDS211" s="3"/>
      <c r="MDT211" s="3"/>
      <c r="MDU211" s="3"/>
      <c r="MDV211" s="3"/>
      <c r="MDW211" s="3"/>
      <c r="MDX211" s="3"/>
      <c r="MDY211" s="3"/>
      <c r="MDZ211" s="3"/>
      <c r="MEA211" s="3"/>
      <c r="MEB211" s="3"/>
      <c r="MEC211" s="3"/>
      <c r="MED211" s="3"/>
      <c r="MEE211" s="3"/>
      <c r="MEF211" s="3"/>
      <c r="MEG211" s="3"/>
      <c r="MEH211" s="3"/>
      <c r="MEI211" s="3"/>
      <c r="MEJ211" s="3"/>
      <c r="MEK211" s="3"/>
      <c r="MEL211" s="3"/>
      <c r="MEM211" s="3"/>
      <c r="MEN211" s="3"/>
      <c r="MEO211" s="3"/>
      <c r="MEP211" s="3"/>
      <c r="MEQ211" s="3"/>
      <c r="MER211" s="3"/>
      <c r="MES211" s="3"/>
      <c r="MET211" s="3"/>
      <c r="MEU211" s="3"/>
      <c r="MEV211" s="3"/>
      <c r="MEW211" s="3"/>
      <c r="MEX211" s="3"/>
      <c r="MEY211" s="3"/>
      <c r="MEZ211" s="3"/>
      <c r="MFA211" s="3"/>
      <c r="MFB211" s="3"/>
      <c r="MFC211" s="3"/>
      <c r="MFD211" s="3"/>
      <c r="MFE211" s="3"/>
      <c r="MFF211" s="3"/>
      <c r="MFG211" s="3"/>
      <c r="MFH211" s="3"/>
      <c r="MFI211" s="3"/>
      <c r="MFJ211" s="3"/>
      <c r="MFK211" s="3"/>
      <c r="MFM211" s="3"/>
      <c r="MFO211" s="3"/>
      <c r="MFP211" s="3"/>
      <c r="MFQ211" s="3"/>
      <c r="MFR211" s="3"/>
      <c r="MFS211" s="3"/>
      <c r="MFT211" s="3"/>
      <c r="MFU211" s="3"/>
      <c r="MFV211" s="3"/>
      <c r="MGA211" s="3"/>
      <c r="MGB211" s="3"/>
      <c r="MGC211" s="3"/>
      <c r="MGD211" s="3"/>
      <c r="MGE211" s="3"/>
      <c r="MGF211" s="3"/>
      <c r="MGG211" s="3"/>
      <c r="MGH211" s="3"/>
      <c r="MGI211" s="3"/>
      <c r="MGJ211" s="3"/>
      <c r="MGK211" s="3"/>
      <c r="MGL211" s="3"/>
      <c r="MGM211" s="3"/>
      <c r="MGN211" s="3"/>
      <c r="MGO211" s="3"/>
      <c r="MGP211" s="3"/>
      <c r="MGQ211" s="3"/>
      <c r="MGR211" s="3"/>
      <c r="MGS211" s="3"/>
      <c r="MGT211" s="3"/>
      <c r="MGU211" s="3"/>
      <c r="MGV211" s="3"/>
      <c r="MGW211" s="3"/>
      <c r="MGX211" s="3"/>
      <c r="MGY211" s="3"/>
      <c r="MGZ211" s="3"/>
      <c r="MHA211" s="3"/>
      <c r="MHB211" s="3"/>
      <c r="MHC211" s="3"/>
      <c r="MHD211" s="3"/>
      <c r="MHE211" s="3"/>
      <c r="MHF211" s="3"/>
      <c r="MHG211" s="3"/>
      <c r="MHH211" s="3"/>
      <c r="MHI211" s="3"/>
      <c r="MHJ211" s="3"/>
      <c r="MHK211" s="3"/>
      <c r="MHL211" s="3"/>
      <c r="MHM211" s="3"/>
      <c r="MHN211" s="3"/>
      <c r="MHO211" s="3"/>
      <c r="MHP211" s="3"/>
      <c r="MHQ211" s="3"/>
      <c r="MHR211" s="3"/>
      <c r="MHS211" s="3"/>
      <c r="MHT211" s="3"/>
      <c r="MHU211" s="3"/>
      <c r="MHV211" s="3"/>
      <c r="MHW211" s="3"/>
      <c r="MHX211" s="3"/>
      <c r="MHY211" s="3"/>
      <c r="MHZ211" s="3"/>
      <c r="MIA211" s="3"/>
      <c r="MIB211" s="3"/>
      <c r="MIC211" s="3"/>
      <c r="MID211" s="3"/>
      <c r="MIE211" s="3"/>
      <c r="MIF211" s="3"/>
      <c r="MIG211" s="3"/>
      <c r="MIH211" s="3"/>
      <c r="MII211" s="3"/>
      <c r="MIJ211" s="3"/>
      <c r="MIK211" s="3"/>
      <c r="MIL211" s="3"/>
      <c r="MIM211" s="3"/>
      <c r="MIN211" s="3"/>
      <c r="MIO211" s="3"/>
      <c r="MIP211" s="3"/>
      <c r="MIQ211" s="3"/>
      <c r="MIR211" s="3"/>
      <c r="MIS211" s="3"/>
      <c r="MIT211" s="3"/>
      <c r="MIU211" s="3"/>
      <c r="MIV211" s="3"/>
      <c r="MIW211" s="3"/>
      <c r="MIX211" s="3"/>
      <c r="MIY211" s="3"/>
      <c r="MIZ211" s="3"/>
      <c r="MJA211" s="3"/>
      <c r="MJB211" s="3"/>
      <c r="MJC211" s="3"/>
      <c r="MJD211" s="3"/>
      <c r="MJE211" s="3"/>
      <c r="MJF211" s="3"/>
      <c r="MJG211" s="3"/>
      <c r="MJH211" s="3"/>
      <c r="MJI211" s="3"/>
      <c r="MJJ211" s="3"/>
      <c r="MJK211" s="3"/>
      <c r="MJL211" s="3"/>
      <c r="MJM211" s="3"/>
      <c r="MJN211" s="3"/>
      <c r="MJO211" s="3"/>
      <c r="MJP211" s="3"/>
      <c r="MJQ211" s="3"/>
      <c r="MJR211" s="3"/>
      <c r="MJS211" s="3"/>
      <c r="MJT211" s="3"/>
      <c r="MJU211" s="3"/>
      <c r="MJV211" s="3"/>
      <c r="MJW211" s="3"/>
      <c r="MJX211" s="3"/>
      <c r="MJY211" s="3"/>
      <c r="MJZ211" s="3"/>
      <c r="MKA211" s="3"/>
      <c r="MKB211" s="3"/>
      <c r="MKC211" s="3"/>
      <c r="MKD211" s="3"/>
      <c r="MKE211" s="3"/>
      <c r="MKF211" s="3"/>
      <c r="MKG211" s="3"/>
      <c r="MKH211" s="3"/>
      <c r="MKI211" s="3"/>
      <c r="MKJ211" s="3"/>
      <c r="MKK211" s="3"/>
      <c r="MKL211" s="3"/>
      <c r="MKM211" s="3"/>
      <c r="MKN211" s="3"/>
      <c r="MKO211" s="3"/>
      <c r="MKP211" s="3"/>
      <c r="MKQ211" s="3"/>
      <c r="MKR211" s="3"/>
      <c r="MKS211" s="3"/>
      <c r="MKT211" s="3"/>
      <c r="MKU211" s="3"/>
      <c r="MKV211" s="3"/>
      <c r="MKW211" s="3"/>
      <c r="MKX211" s="3"/>
      <c r="MKY211" s="3"/>
      <c r="MKZ211" s="3"/>
      <c r="MLA211" s="3"/>
      <c r="MLB211" s="3"/>
      <c r="MLC211" s="3"/>
      <c r="MLD211" s="3"/>
      <c r="MLE211" s="3"/>
      <c r="MLF211" s="3"/>
      <c r="MLG211" s="3"/>
      <c r="MLH211" s="3"/>
      <c r="MLI211" s="3"/>
      <c r="MLJ211" s="3"/>
      <c r="MLK211" s="3"/>
      <c r="MLL211" s="3"/>
      <c r="MLM211" s="3"/>
      <c r="MLN211" s="3"/>
      <c r="MLO211" s="3"/>
      <c r="MLP211" s="3"/>
      <c r="MLQ211" s="3"/>
      <c r="MLR211" s="3"/>
      <c r="MLS211" s="3"/>
      <c r="MLT211" s="3"/>
      <c r="MLU211" s="3"/>
      <c r="MLV211" s="3"/>
      <c r="MLW211" s="3"/>
      <c r="MLX211" s="3"/>
      <c r="MLY211" s="3"/>
      <c r="MLZ211" s="3"/>
      <c r="MMA211" s="3"/>
      <c r="MMB211" s="3"/>
      <c r="MMC211" s="3"/>
      <c r="MMD211" s="3"/>
      <c r="MME211" s="3"/>
      <c r="MMF211" s="3"/>
      <c r="MMG211" s="3"/>
      <c r="MMH211" s="3"/>
      <c r="MMI211" s="3"/>
      <c r="MMJ211" s="3"/>
      <c r="MMK211" s="3"/>
      <c r="MML211" s="3"/>
      <c r="MMM211" s="3"/>
      <c r="MMN211" s="3"/>
      <c r="MMO211" s="3"/>
      <c r="MMP211" s="3"/>
      <c r="MMQ211" s="3"/>
      <c r="MMR211" s="3"/>
      <c r="MMS211" s="3"/>
      <c r="MMT211" s="3"/>
      <c r="MMU211" s="3"/>
      <c r="MMV211" s="3"/>
      <c r="MMW211" s="3"/>
      <c r="MMX211" s="3"/>
      <c r="MMY211" s="3"/>
      <c r="MMZ211" s="3"/>
      <c r="MNA211" s="3"/>
      <c r="MNB211" s="3"/>
      <c r="MNC211" s="3"/>
      <c r="MND211" s="3"/>
      <c r="MNE211" s="3"/>
      <c r="MNF211" s="3"/>
      <c r="MNG211" s="3"/>
      <c r="MNH211" s="3"/>
      <c r="MNI211" s="3"/>
      <c r="MNJ211" s="3"/>
      <c r="MNK211" s="3"/>
      <c r="MNL211" s="3"/>
      <c r="MNM211" s="3"/>
      <c r="MNN211" s="3"/>
      <c r="MNO211" s="3"/>
      <c r="MNP211" s="3"/>
      <c r="MNQ211" s="3"/>
      <c r="MNR211" s="3"/>
      <c r="MNS211" s="3"/>
      <c r="MNT211" s="3"/>
      <c r="MNU211" s="3"/>
      <c r="MNV211" s="3"/>
      <c r="MNW211" s="3"/>
      <c r="MNX211" s="3"/>
      <c r="MNY211" s="3"/>
      <c r="MNZ211" s="3"/>
      <c r="MOA211" s="3"/>
      <c r="MOB211" s="3"/>
      <c r="MOC211" s="3"/>
      <c r="MOD211" s="3"/>
      <c r="MOE211" s="3"/>
      <c r="MOF211" s="3"/>
      <c r="MOG211" s="3"/>
      <c r="MOH211" s="3"/>
      <c r="MOI211" s="3"/>
      <c r="MOJ211" s="3"/>
      <c r="MOK211" s="3"/>
      <c r="MOL211" s="3"/>
      <c r="MOM211" s="3"/>
      <c r="MON211" s="3"/>
      <c r="MOO211" s="3"/>
      <c r="MOP211" s="3"/>
      <c r="MOQ211" s="3"/>
      <c r="MOR211" s="3"/>
      <c r="MOS211" s="3"/>
      <c r="MOT211" s="3"/>
      <c r="MOU211" s="3"/>
      <c r="MOV211" s="3"/>
      <c r="MOW211" s="3"/>
      <c r="MOX211" s="3"/>
      <c r="MOY211" s="3"/>
      <c r="MOZ211" s="3"/>
      <c r="MPA211" s="3"/>
      <c r="MPB211" s="3"/>
      <c r="MPC211" s="3"/>
      <c r="MPD211" s="3"/>
      <c r="MPE211" s="3"/>
      <c r="MPF211" s="3"/>
      <c r="MPG211" s="3"/>
      <c r="MPI211" s="3"/>
      <c r="MPK211" s="3"/>
      <c r="MPL211" s="3"/>
      <c r="MPM211" s="3"/>
      <c r="MPN211" s="3"/>
      <c r="MPO211" s="3"/>
      <c r="MPP211" s="3"/>
      <c r="MPQ211" s="3"/>
      <c r="MPR211" s="3"/>
      <c r="MPW211" s="3"/>
      <c r="MPX211" s="3"/>
      <c r="MPY211" s="3"/>
      <c r="MPZ211" s="3"/>
      <c r="MQA211" s="3"/>
      <c r="MQB211" s="3"/>
      <c r="MQC211" s="3"/>
      <c r="MQD211" s="3"/>
      <c r="MQE211" s="3"/>
      <c r="MQF211" s="3"/>
      <c r="MQG211" s="3"/>
      <c r="MQH211" s="3"/>
      <c r="MQI211" s="3"/>
      <c r="MQJ211" s="3"/>
      <c r="MQK211" s="3"/>
      <c r="MQL211" s="3"/>
      <c r="MQM211" s="3"/>
      <c r="MQN211" s="3"/>
      <c r="MQO211" s="3"/>
      <c r="MQP211" s="3"/>
      <c r="MQQ211" s="3"/>
      <c r="MQR211" s="3"/>
      <c r="MQS211" s="3"/>
      <c r="MQT211" s="3"/>
      <c r="MQU211" s="3"/>
      <c r="MQV211" s="3"/>
      <c r="MQW211" s="3"/>
      <c r="MQX211" s="3"/>
      <c r="MQY211" s="3"/>
      <c r="MQZ211" s="3"/>
      <c r="MRA211" s="3"/>
      <c r="MRB211" s="3"/>
      <c r="MRC211" s="3"/>
      <c r="MRD211" s="3"/>
      <c r="MRE211" s="3"/>
      <c r="MRF211" s="3"/>
      <c r="MRG211" s="3"/>
      <c r="MRH211" s="3"/>
      <c r="MRI211" s="3"/>
      <c r="MRJ211" s="3"/>
      <c r="MRK211" s="3"/>
      <c r="MRL211" s="3"/>
      <c r="MRM211" s="3"/>
      <c r="MRN211" s="3"/>
      <c r="MRO211" s="3"/>
      <c r="MRP211" s="3"/>
      <c r="MRQ211" s="3"/>
      <c r="MRR211" s="3"/>
      <c r="MRS211" s="3"/>
      <c r="MRT211" s="3"/>
      <c r="MRU211" s="3"/>
      <c r="MRV211" s="3"/>
      <c r="MRW211" s="3"/>
      <c r="MRX211" s="3"/>
      <c r="MRY211" s="3"/>
      <c r="MRZ211" s="3"/>
      <c r="MSA211" s="3"/>
      <c r="MSB211" s="3"/>
      <c r="MSC211" s="3"/>
      <c r="MSD211" s="3"/>
      <c r="MSE211" s="3"/>
      <c r="MSF211" s="3"/>
      <c r="MSG211" s="3"/>
      <c r="MSH211" s="3"/>
      <c r="MSI211" s="3"/>
      <c r="MSJ211" s="3"/>
      <c r="MSK211" s="3"/>
      <c r="MSL211" s="3"/>
      <c r="MSM211" s="3"/>
      <c r="MSN211" s="3"/>
      <c r="MSO211" s="3"/>
      <c r="MSP211" s="3"/>
      <c r="MSQ211" s="3"/>
      <c r="MSR211" s="3"/>
      <c r="MSS211" s="3"/>
      <c r="MST211" s="3"/>
      <c r="MSU211" s="3"/>
      <c r="MSV211" s="3"/>
      <c r="MSW211" s="3"/>
      <c r="MSX211" s="3"/>
      <c r="MSY211" s="3"/>
      <c r="MSZ211" s="3"/>
      <c r="MTA211" s="3"/>
      <c r="MTB211" s="3"/>
      <c r="MTC211" s="3"/>
      <c r="MTD211" s="3"/>
      <c r="MTE211" s="3"/>
      <c r="MTF211" s="3"/>
      <c r="MTG211" s="3"/>
      <c r="MTH211" s="3"/>
      <c r="MTI211" s="3"/>
      <c r="MTJ211" s="3"/>
      <c r="MTK211" s="3"/>
      <c r="MTL211" s="3"/>
      <c r="MTM211" s="3"/>
      <c r="MTN211" s="3"/>
      <c r="MTO211" s="3"/>
      <c r="MTP211" s="3"/>
      <c r="MTQ211" s="3"/>
      <c r="MTR211" s="3"/>
      <c r="MTS211" s="3"/>
      <c r="MTT211" s="3"/>
      <c r="MTU211" s="3"/>
      <c r="MTV211" s="3"/>
      <c r="MTW211" s="3"/>
      <c r="MTX211" s="3"/>
      <c r="MTY211" s="3"/>
      <c r="MTZ211" s="3"/>
      <c r="MUA211" s="3"/>
      <c r="MUB211" s="3"/>
      <c r="MUC211" s="3"/>
      <c r="MUD211" s="3"/>
      <c r="MUE211" s="3"/>
      <c r="MUF211" s="3"/>
      <c r="MUG211" s="3"/>
      <c r="MUH211" s="3"/>
      <c r="MUI211" s="3"/>
      <c r="MUJ211" s="3"/>
      <c r="MUK211" s="3"/>
      <c r="MUL211" s="3"/>
      <c r="MUM211" s="3"/>
      <c r="MUN211" s="3"/>
      <c r="MUO211" s="3"/>
      <c r="MUP211" s="3"/>
      <c r="MUQ211" s="3"/>
      <c r="MUR211" s="3"/>
      <c r="MUS211" s="3"/>
      <c r="MUT211" s="3"/>
      <c r="MUU211" s="3"/>
      <c r="MUV211" s="3"/>
      <c r="MUW211" s="3"/>
      <c r="MUX211" s="3"/>
      <c r="MUY211" s="3"/>
      <c r="MUZ211" s="3"/>
      <c r="MVA211" s="3"/>
      <c r="MVB211" s="3"/>
      <c r="MVC211" s="3"/>
      <c r="MVD211" s="3"/>
      <c r="MVE211" s="3"/>
      <c r="MVF211" s="3"/>
      <c r="MVG211" s="3"/>
      <c r="MVH211" s="3"/>
      <c r="MVI211" s="3"/>
      <c r="MVJ211" s="3"/>
      <c r="MVK211" s="3"/>
      <c r="MVL211" s="3"/>
      <c r="MVM211" s="3"/>
      <c r="MVN211" s="3"/>
      <c r="MVO211" s="3"/>
      <c r="MVP211" s="3"/>
      <c r="MVQ211" s="3"/>
      <c r="MVR211" s="3"/>
      <c r="MVS211" s="3"/>
      <c r="MVT211" s="3"/>
      <c r="MVU211" s="3"/>
      <c r="MVV211" s="3"/>
      <c r="MVW211" s="3"/>
      <c r="MVX211" s="3"/>
      <c r="MVY211" s="3"/>
      <c r="MVZ211" s="3"/>
      <c r="MWA211" s="3"/>
      <c r="MWB211" s="3"/>
      <c r="MWC211" s="3"/>
      <c r="MWD211" s="3"/>
      <c r="MWE211" s="3"/>
      <c r="MWF211" s="3"/>
      <c r="MWG211" s="3"/>
      <c r="MWH211" s="3"/>
      <c r="MWI211" s="3"/>
      <c r="MWJ211" s="3"/>
      <c r="MWK211" s="3"/>
      <c r="MWL211" s="3"/>
      <c r="MWM211" s="3"/>
      <c r="MWN211" s="3"/>
      <c r="MWO211" s="3"/>
      <c r="MWP211" s="3"/>
      <c r="MWQ211" s="3"/>
      <c r="MWR211" s="3"/>
      <c r="MWS211" s="3"/>
      <c r="MWT211" s="3"/>
      <c r="MWU211" s="3"/>
      <c r="MWV211" s="3"/>
      <c r="MWW211" s="3"/>
      <c r="MWX211" s="3"/>
      <c r="MWY211" s="3"/>
      <c r="MWZ211" s="3"/>
      <c r="MXA211" s="3"/>
      <c r="MXB211" s="3"/>
      <c r="MXC211" s="3"/>
      <c r="MXD211" s="3"/>
      <c r="MXE211" s="3"/>
      <c r="MXF211" s="3"/>
      <c r="MXG211" s="3"/>
      <c r="MXH211" s="3"/>
      <c r="MXI211" s="3"/>
      <c r="MXJ211" s="3"/>
      <c r="MXK211" s="3"/>
      <c r="MXL211" s="3"/>
      <c r="MXM211" s="3"/>
      <c r="MXN211" s="3"/>
      <c r="MXO211" s="3"/>
      <c r="MXP211" s="3"/>
      <c r="MXQ211" s="3"/>
      <c r="MXR211" s="3"/>
      <c r="MXS211" s="3"/>
      <c r="MXT211" s="3"/>
      <c r="MXU211" s="3"/>
      <c r="MXV211" s="3"/>
      <c r="MXW211" s="3"/>
      <c r="MXX211" s="3"/>
      <c r="MXY211" s="3"/>
      <c r="MXZ211" s="3"/>
      <c r="MYA211" s="3"/>
      <c r="MYB211" s="3"/>
      <c r="MYC211" s="3"/>
      <c r="MYD211" s="3"/>
      <c r="MYE211" s="3"/>
      <c r="MYF211" s="3"/>
      <c r="MYG211" s="3"/>
      <c r="MYH211" s="3"/>
      <c r="MYI211" s="3"/>
      <c r="MYJ211" s="3"/>
      <c r="MYK211" s="3"/>
      <c r="MYL211" s="3"/>
      <c r="MYM211" s="3"/>
      <c r="MYN211" s="3"/>
      <c r="MYO211" s="3"/>
      <c r="MYP211" s="3"/>
      <c r="MYQ211" s="3"/>
      <c r="MYR211" s="3"/>
      <c r="MYS211" s="3"/>
      <c r="MYT211" s="3"/>
      <c r="MYU211" s="3"/>
      <c r="MYV211" s="3"/>
      <c r="MYW211" s="3"/>
      <c r="MYX211" s="3"/>
      <c r="MYY211" s="3"/>
      <c r="MYZ211" s="3"/>
      <c r="MZA211" s="3"/>
      <c r="MZB211" s="3"/>
      <c r="MZC211" s="3"/>
      <c r="MZE211" s="3"/>
      <c r="MZG211" s="3"/>
      <c r="MZH211" s="3"/>
      <c r="MZI211" s="3"/>
      <c r="MZJ211" s="3"/>
      <c r="MZK211" s="3"/>
      <c r="MZL211" s="3"/>
      <c r="MZM211" s="3"/>
      <c r="MZN211" s="3"/>
      <c r="MZS211" s="3"/>
      <c r="MZT211" s="3"/>
      <c r="MZU211" s="3"/>
      <c r="MZV211" s="3"/>
      <c r="MZW211" s="3"/>
      <c r="MZX211" s="3"/>
      <c r="MZY211" s="3"/>
      <c r="MZZ211" s="3"/>
      <c r="NAA211" s="3"/>
      <c r="NAB211" s="3"/>
      <c r="NAC211" s="3"/>
      <c r="NAD211" s="3"/>
      <c r="NAE211" s="3"/>
      <c r="NAF211" s="3"/>
      <c r="NAG211" s="3"/>
      <c r="NAH211" s="3"/>
      <c r="NAI211" s="3"/>
      <c r="NAJ211" s="3"/>
      <c r="NAK211" s="3"/>
      <c r="NAL211" s="3"/>
      <c r="NAM211" s="3"/>
      <c r="NAN211" s="3"/>
      <c r="NAO211" s="3"/>
      <c r="NAP211" s="3"/>
      <c r="NAQ211" s="3"/>
      <c r="NAR211" s="3"/>
      <c r="NAS211" s="3"/>
      <c r="NAT211" s="3"/>
      <c r="NAU211" s="3"/>
      <c r="NAV211" s="3"/>
      <c r="NAW211" s="3"/>
      <c r="NAX211" s="3"/>
      <c r="NAY211" s="3"/>
      <c r="NAZ211" s="3"/>
      <c r="NBA211" s="3"/>
      <c r="NBB211" s="3"/>
      <c r="NBC211" s="3"/>
      <c r="NBD211" s="3"/>
      <c r="NBE211" s="3"/>
      <c r="NBF211" s="3"/>
      <c r="NBG211" s="3"/>
      <c r="NBH211" s="3"/>
      <c r="NBI211" s="3"/>
      <c r="NBJ211" s="3"/>
      <c r="NBK211" s="3"/>
      <c r="NBL211" s="3"/>
      <c r="NBM211" s="3"/>
      <c r="NBN211" s="3"/>
      <c r="NBO211" s="3"/>
      <c r="NBP211" s="3"/>
      <c r="NBQ211" s="3"/>
      <c r="NBR211" s="3"/>
      <c r="NBS211" s="3"/>
      <c r="NBT211" s="3"/>
      <c r="NBU211" s="3"/>
      <c r="NBV211" s="3"/>
      <c r="NBW211" s="3"/>
      <c r="NBX211" s="3"/>
      <c r="NBY211" s="3"/>
      <c r="NBZ211" s="3"/>
      <c r="NCA211" s="3"/>
      <c r="NCB211" s="3"/>
      <c r="NCC211" s="3"/>
      <c r="NCD211" s="3"/>
      <c r="NCE211" s="3"/>
      <c r="NCF211" s="3"/>
      <c r="NCG211" s="3"/>
      <c r="NCH211" s="3"/>
      <c r="NCI211" s="3"/>
      <c r="NCJ211" s="3"/>
      <c r="NCK211" s="3"/>
      <c r="NCL211" s="3"/>
      <c r="NCM211" s="3"/>
      <c r="NCN211" s="3"/>
      <c r="NCO211" s="3"/>
      <c r="NCP211" s="3"/>
      <c r="NCQ211" s="3"/>
      <c r="NCR211" s="3"/>
      <c r="NCS211" s="3"/>
      <c r="NCT211" s="3"/>
      <c r="NCU211" s="3"/>
      <c r="NCV211" s="3"/>
      <c r="NCW211" s="3"/>
      <c r="NCX211" s="3"/>
      <c r="NCY211" s="3"/>
      <c r="NCZ211" s="3"/>
      <c r="NDA211" s="3"/>
      <c r="NDB211" s="3"/>
      <c r="NDC211" s="3"/>
      <c r="NDD211" s="3"/>
      <c r="NDE211" s="3"/>
      <c r="NDF211" s="3"/>
      <c r="NDG211" s="3"/>
      <c r="NDH211" s="3"/>
      <c r="NDI211" s="3"/>
      <c r="NDJ211" s="3"/>
      <c r="NDK211" s="3"/>
      <c r="NDL211" s="3"/>
      <c r="NDM211" s="3"/>
      <c r="NDN211" s="3"/>
      <c r="NDO211" s="3"/>
      <c r="NDP211" s="3"/>
      <c r="NDQ211" s="3"/>
      <c r="NDR211" s="3"/>
      <c r="NDS211" s="3"/>
      <c r="NDT211" s="3"/>
      <c r="NDU211" s="3"/>
      <c r="NDV211" s="3"/>
      <c r="NDW211" s="3"/>
      <c r="NDX211" s="3"/>
      <c r="NDY211" s="3"/>
      <c r="NDZ211" s="3"/>
      <c r="NEA211" s="3"/>
      <c r="NEB211" s="3"/>
      <c r="NEC211" s="3"/>
      <c r="NED211" s="3"/>
      <c r="NEE211" s="3"/>
      <c r="NEF211" s="3"/>
      <c r="NEG211" s="3"/>
      <c r="NEH211" s="3"/>
      <c r="NEI211" s="3"/>
      <c r="NEJ211" s="3"/>
      <c r="NEK211" s="3"/>
      <c r="NEL211" s="3"/>
      <c r="NEM211" s="3"/>
      <c r="NEN211" s="3"/>
      <c r="NEO211" s="3"/>
      <c r="NEP211" s="3"/>
      <c r="NEQ211" s="3"/>
      <c r="NER211" s="3"/>
      <c r="NES211" s="3"/>
      <c r="NET211" s="3"/>
      <c r="NEU211" s="3"/>
      <c r="NEV211" s="3"/>
      <c r="NEW211" s="3"/>
      <c r="NEX211" s="3"/>
      <c r="NEY211" s="3"/>
      <c r="NEZ211" s="3"/>
      <c r="NFA211" s="3"/>
      <c r="NFB211" s="3"/>
      <c r="NFC211" s="3"/>
      <c r="NFD211" s="3"/>
      <c r="NFE211" s="3"/>
      <c r="NFF211" s="3"/>
      <c r="NFG211" s="3"/>
      <c r="NFH211" s="3"/>
      <c r="NFI211" s="3"/>
      <c r="NFJ211" s="3"/>
      <c r="NFK211" s="3"/>
      <c r="NFL211" s="3"/>
      <c r="NFM211" s="3"/>
      <c r="NFN211" s="3"/>
      <c r="NFO211" s="3"/>
      <c r="NFP211" s="3"/>
      <c r="NFQ211" s="3"/>
      <c r="NFR211" s="3"/>
      <c r="NFS211" s="3"/>
      <c r="NFT211" s="3"/>
      <c r="NFU211" s="3"/>
      <c r="NFV211" s="3"/>
      <c r="NFW211" s="3"/>
      <c r="NFX211" s="3"/>
      <c r="NFY211" s="3"/>
      <c r="NFZ211" s="3"/>
      <c r="NGA211" s="3"/>
      <c r="NGB211" s="3"/>
      <c r="NGC211" s="3"/>
      <c r="NGD211" s="3"/>
      <c r="NGE211" s="3"/>
      <c r="NGF211" s="3"/>
      <c r="NGG211" s="3"/>
      <c r="NGH211" s="3"/>
      <c r="NGI211" s="3"/>
      <c r="NGJ211" s="3"/>
      <c r="NGK211" s="3"/>
      <c r="NGL211" s="3"/>
      <c r="NGM211" s="3"/>
      <c r="NGN211" s="3"/>
      <c r="NGO211" s="3"/>
      <c r="NGP211" s="3"/>
      <c r="NGQ211" s="3"/>
      <c r="NGR211" s="3"/>
      <c r="NGS211" s="3"/>
      <c r="NGT211" s="3"/>
      <c r="NGU211" s="3"/>
      <c r="NGV211" s="3"/>
      <c r="NGW211" s="3"/>
      <c r="NGX211" s="3"/>
      <c r="NGY211" s="3"/>
      <c r="NGZ211" s="3"/>
      <c r="NHA211" s="3"/>
      <c r="NHB211" s="3"/>
      <c r="NHC211" s="3"/>
      <c r="NHD211" s="3"/>
      <c r="NHE211" s="3"/>
      <c r="NHF211" s="3"/>
      <c r="NHG211" s="3"/>
      <c r="NHH211" s="3"/>
      <c r="NHI211" s="3"/>
      <c r="NHJ211" s="3"/>
      <c r="NHK211" s="3"/>
      <c r="NHL211" s="3"/>
      <c r="NHM211" s="3"/>
      <c r="NHN211" s="3"/>
      <c r="NHO211" s="3"/>
      <c r="NHP211" s="3"/>
      <c r="NHQ211" s="3"/>
      <c r="NHR211" s="3"/>
      <c r="NHS211" s="3"/>
      <c r="NHT211" s="3"/>
      <c r="NHU211" s="3"/>
      <c r="NHV211" s="3"/>
      <c r="NHW211" s="3"/>
      <c r="NHX211" s="3"/>
      <c r="NHY211" s="3"/>
      <c r="NHZ211" s="3"/>
      <c r="NIA211" s="3"/>
      <c r="NIB211" s="3"/>
      <c r="NIC211" s="3"/>
      <c r="NID211" s="3"/>
      <c r="NIE211" s="3"/>
      <c r="NIF211" s="3"/>
      <c r="NIG211" s="3"/>
      <c r="NIH211" s="3"/>
      <c r="NII211" s="3"/>
      <c r="NIJ211" s="3"/>
      <c r="NIK211" s="3"/>
      <c r="NIL211" s="3"/>
      <c r="NIM211" s="3"/>
      <c r="NIN211" s="3"/>
      <c r="NIO211" s="3"/>
      <c r="NIP211" s="3"/>
      <c r="NIQ211" s="3"/>
      <c r="NIR211" s="3"/>
      <c r="NIS211" s="3"/>
      <c r="NIT211" s="3"/>
      <c r="NIU211" s="3"/>
      <c r="NIV211" s="3"/>
      <c r="NIW211" s="3"/>
      <c r="NIX211" s="3"/>
      <c r="NIY211" s="3"/>
      <c r="NJA211" s="3"/>
      <c r="NJC211" s="3"/>
      <c r="NJD211" s="3"/>
      <c r="NJE211" s="3"/>
      <c r="NJF211" s="3"/>
      <c r="NJG211" s="3"/>
      <c r="NJH211" s="3"/>
      <c r="NJI211" s="3"/>
      <c r="NJJ211" s="3"/>
      <c r="NJO211" s="3"/>
      <c r="NJP211" s="3"/>
      <c r="NJQ211" s="3"/>
      <c r="NJR211" s="3"/>
      <c r="NJS211" s="3"/>
      <c r="NJT211" s="3"/>
      <c r="NJU211" s="3"/>
      <c r="NJV211" s="3"/>
      <c r="NJW211" s="3"/>
      <c r="NJX211" s="3"/>
      <c r="NJY211" s="3"/>
      <c r="NJZ211" s="3"/>
      <c r="NKA211" s="3"/>
      <c r="NKB211" s="3"/>
      <c r="NKC211" s="3"/>
      <c r="NKD211" s="3"/>
      <c r="NKE211" s="3"/>
      <c r="NKF211" s="3"/>
      <c r="NKG211" s="3"/>
      <c r="NKH211" s="3"/>
      <c r="NKI211" s="3"/>
      <c r="NKJ211" s="3"/>
      <c r="NKK211" s="3"/>
      <c r="NKL211" s="3"/>
      <c r="NKM211" s="3"/>
      <c r="NKN211" s="3"/>
      <c r="NKO211" s="3"/>
      <c r="NKP211" s="3"/>
      <c r="NKQ211" s="3"/>
      <c r="NKR211" s="3"/>
      <c r="NKS211" s="3"/>
      <c r="NKT211" s="3"/>
      <c r="NKU211" s="3"/>
      <c r="NKV211" s="3"/>
      <c r="NKW211" s="3"/>
      <c r="NKX211" s="3"/>
      <c r="NKY211" s="3"/>
      <c r="NKZ211" s="3"/>
      <c r="NLA211" s="3"/>
      <c r="NLB211" s="3"/>
      <c r="NLC211" s="3"/>
      <c r="NLD211" s="3"/>
      <c r="NLE211" s="3"/>
      <c r="NLF211" s="3"/>
      <c r="NLG211" s="3"/>
      <c r="NLH211" s="3"/>
      <c r="NLI211" s="3"/>
      <c r="NLJ211" s="3"/>
      <c r="NLK211" s="3"/>
      <c r="NLL211" s="3"/>
      <c r="NLM211" s="3"/>
      <c r="NLN211" s="3"/>
      <c r="NLO211" s="3"/>
      <c r="NLP211" s="3"/>
      <c r="NLQ211" s="3"/>
      <c r="NLR211" s="3"/>
      <c r="NLS211" s="3"/>
      <c r="NLT211" s="3"/>
      <c r="NLU211" s="3"/>
      <c r="NLV211" s="3"/>
      <c r="NLW211" s="3"/>
      <c r="NLX211" s="3"/>
      <c r="NLY211" s="3"/>
      <c r="NLZ211" s="3"/>
      <c r="NMA211" s="3"/>
      <c r="NMB211" s="3"/>
      <c r="NMC211" s="3"/>
      <c r="NMD211" s="3"/>
      <c r="NME211" s="3"/>
      <c r="NMF211" s="3"/>
      <c r="NMG211" s="3"/>
      <c r="NMH211" s="3"/>
      <c r="NMI211" s="3"/>
      <c r="NMJ211" s="3"/>
      <c r="NMK211" s="3"/>
      <c r="NML211" s="3"/>
      <c r="NMM211" s="3"/>
      <c r="NMN211" s="3"/>
      <c r="NMO211" s="3"/>
      <c r="NMP211" s="3"/>
      <c r="NMQ211" s="3"/>
      <c r="NMR211" s="3"/>
      <c r="NMS211" s="3"/>
      <c r="NMT211" s="3"/>
      <c r="NMU211" s="3"/>
      <c r="NMV211" s="3"/>
      <c r="NMW211" s="3"/>
      <c r="NMX211" s="3"/>
      <c r="NMY211" s="3"/>
      <c r="NMZ211" s="3"/>
      <c r="NNA211" s="3"/>
      <c r="NNB211" s="3"/>
      <c r="NNC211" s="3"/>
      <c r="NND211" s="3"/>
      <c r="NNE211" s="3"/>
      <c r="NNF211" s="3"/>
      <c r="NNG211" s="3"/>
      <c r="NNH211" s="3"/>
      <c r="NNI211" s="3"/>
      <c r="NNJ211" s="3"/>
      <c r="NNK211" s="3"/>
      <c r="NNL211" s="3"/>
      <c r="NNM211" s="3"/>
      <c r="NNN211" s="3"/>
      <c r="NNO211" s="3"/>
      <c r="NNP211" s="3"/>
      <c r="NNQ211" s="3"/>
      <c r="NNR211" s="3"/>
      <c r="NNS211" s="3"/>
      <c r="NNT211" s="3"/>
      <c r="NNU211" s="3"/>
      <c r="NNV211" s="3"/>
      <c r="NNW211" s="3"/>
      <c r="NNX211" s="3"/>
      <c r="NNY211" s="3"/>
      <c r="NNZ211" s="3"/>
      <c r="NOA211" s="3"/>
      <c r="NOB211" s="3"/>
      <c r="NOC211" s="3"/>
      <c r="NOD211" s="3"/>
      <c r="NOE211" s="3"/>
      <c r="NOF211" s="3"/>
      <c r="NOG211" s="3"/>
      <c r="NOH211" s="3"/>
      <c r="NOI211" s="3"/>
      <c r="NOJ211" s="3"/>
      <c r="NOK211" s="3"/>
      <c r="NOL211" s="3"/>
      <c r="NOM211" s="3"/>
      <c r="NON211" s="3"/>
      <c r="NOO211" s="3"/>
      <c r="NOP211" s="3"/>
      <c r="NOQ211" s="3"/>
      <c r="NOR211" s="3"/>
      <c r="NOS211" s="3"/>
      <c r="NOT211" s="3"/>
      <c r="NOU211" s="3"/>
      <c r="NOV211" s="3"/>
      <c r="NOW211" s="3"/>
      <c r="NOX211" s="3"/>
      <c r="NOY211" s="3"/>
      <c r="NOZ211" s="3"/>
      <c r="NPA211" s="3"/>
      <c r="NPB211" s="3"/>
      <c r="NPC211" s="3"/>
      <c r="NPD211" s="3"/>
      <c r="NPE211" s="3"/>
      <c r="NPF211" s="3"/>
      <c r="NPG211" s="3"/>
      <c r="NPH211" s="3"/>
      <c r="NPI211" s="3"/>
      <c r="NPJ211" s="3"/>
      <c r="NPK211" s="3"/>
      <c r="NPL211" s="3"/>
      <c r="NPM211" s="3"/>
      <c r="NPN211" s="3"/>
      <c r="NPO211" s="3"/>
      <c r="NPP211" s="3"/>
      <c r="NPQ211" s="3"/>
      <c r="NPR211" s="3"/>
      <c r="NPS211" s="3"/>
      <c r="NPT211" s="3"/>
      <c r="NPU211" s="3"/>
      <c r="NPV211" s="3"/>
      <c r="NPW211" s="3"/>
      <c r="NPX211" s="3"/>
      <c r="NPY211" s="3"/>
      <c r="NPZ211" s="3"/>
      <c r="NQA211" s="3"/>
      <c r="NQB211" s="3"/>
      <c r="NQC211" s="3"/>
      <c r="NQD211" s="3"/>
      <c r="NQE211" s="3"/>
      <c r="NQF211" s="3"/>
      <c r="NQG211" s="3"/>
      <c r="NQH211" s="3"/>
      <c r="NQI211" s="3"/>
      <c r="NQJ211" s="3"/>
      <c r="NQK211" s="3"/>
      <c r="NQL211" s="3"/>
      <c r="NQM211" s="3"/>
      <c r="NQN211" s="3"/>
      <c r="NQO211" s="3"/>
      <c r="NQP211" s="3"/>
      <c r="NQQ211" s="3"/>
      <c r="NQR211" s="3"/>
      <c r="NQS211" s="3"/>
      <c r="NQT211" s="3"/>
      <c r="NQU211" s="3"/>
      <c r="NQV211" s="3"/>
      <c r="NQW211" s="3"/>
      <c r="NQX211" s="3"/>
      <c r="NQY211" s="3"/>
      <c r="NQZ211" s="3"/>
      <c r="NRA211" s="3"/>
      <c r="NRB211" s="3"/>
      <c r="NRC211" s="3"/>
      <c r="NRD211" s="3"/>
      <c r="NRE211" s="3"/>
      <c r="NRF211" s="3"/>
      <c r="NRG211" s="3"/>
      <c r="NRH211" s="3"/>
      <c r="NRI211" s="3"/>
      <c r="NRJ211" s="3"/>
      <c r="NRK211" s="3"/>
      <c r="NRL211" s="3"/>
      <c r="NRM211" s="3"/>
      <c r="NRN211" s="3"/>
      <c r="NRO211" s="3"/>
      <c r="NRP211" s="3"/>
      <c r="NRQ211" s="3"/>
      <c r="NRR211" s="3"/>
      <c r="NRS211" s="3"/>
      <c r="NRT211" s="3"/>
      <c r="NRU211" s="3"/>
      <c r="NRV211" s="3"/>
      <c r="NRW211" s="3"/>
      <c r="NRX211" s="3"/>
      <c r="NRY211" s="3"/>
      <c r="NRZ211" s="3"/>
      <c r="NSA211" s="3"/>
      <c r="NSB211" s="3"/>
      <c r="NSC211" s="3"/>
      <c r="NSD211" s="3"/>
      <c r="NSE211" s="3"/>
      <c r="NSF211" s="3"/>
      <c r="NSG211" s="3"/>
      <c r="NSH211" s="3"/>
      <c r="NSI211" s="3"/>
      <c r="NSJ211" s="3"/>
      <c r="NSK211" s="3"/>
      <c r="NSL211" s="3"/>
      <c r="NSM211" s="3"/>
      <c r="NSN211" s="3"/>
      <c r="NSO211" s="3"/>
      <c r="NSP211" s="3"/>
      <c r="NSQ211" s="3"/>
      <c r="NSR211" s="3"/>
      <c r="NSS211" s="3"/>
      <c r="NST211" s="3"/>
      <c r="NSU211" s="3"/>
      <c r="NSW211" s="3"/>
      <c r="NSY211" s="3"/>
      <c r="NSZ211" s="3"/>
      <c r="NTA211" s="3"/>
      <c r="NTB211" s="3"/>
      <c r="NTC211" s="3"/>
      <c r="NTD211" s="3"/>
      <c r="NTE211" s="3"/>
      <c r="NTF211" s="3"/>
      <c r="NTK211" s="3"/>
      <c r="NTL211" s="3"/>
      <c r="NTM211" s="3"/>
      <c r="NTN211" s="3"/>
      <c r="NTO211" s="3"/>
      <c r="NTP211" s="3"/>
      <c r="NTQ211" s="3"/>
      <c r="NTR211" s="3"/>
      <c r="NTS211" s="3"/>
      <c r="NTT211" s="3"/>
      <c r="NTU211" s="3"/>
      <c r="NTV211" s="3"/>
      <c r="NTW211" s="3"/>
      <c r="NTX211" s="3"/>
      <c r="NTY211" s="3"/>
      <c r="NTZ211" s="3"/>
      <c r="NUA211" s="3"/>
      <c r="NUB211" s="3"/>
      <c r="NUC211" s="3"/>
      <c r="NUD211" s="3"/>
      <c r="NUE211" s="3"/>
      <c r="NUF211" s="3"/>
      <c r="NUG211" s="3"/>
      <c r="NUH211" s="3"/>
      <c r="NUI211" s="3"/>
      <c r="NUJ211" s="3"/>
      <c r="NUK211" s="3"/>
      <c r="NUL211" s="3"/>
      <c r="NUM211" s="3"/>
      <c r="NUN211" s="3"/>
      <c r="NUO211" s="3"/>
      <c r="NUP211" s="3"/>
      <c r="NUQ211" s="3"/>
      <c r="NUR211" s="3"/>
      <c r="NUS211" s="3"/>
      <c r="NUT211" s="3"/>
      <c r="NUU211" s="3"/>
      <c r="NUV211" s="3"/>
      <c r="NUW211" s="3"/>
      <c r="NUX211" s="3"/>
      <c r="NUY211" s="3"/>
      <c r="NUZ211" s="3"/>
      <c r="NVA211" s="3"/>
      <c r="NVB211" s="3"/>
      <c r="NVC211" s="3"/>
      <c r="NVD211" s="3"/>
      <c r="NVE211" s="3"/>
      <c r="NVF211" s="3"/>
      <c r="NVG211" s="3"/>
      <c r="NVH211" s="3"/>
      <c r="NVI211" s="3"/>
      <c r="NVJ211" s="3"/>
      <c r="NVK211" s="3"/>
      <c r="NVL211" s="3"/>
      <c r="NVM211" s="3"/>
      <c r="NVN211" s="3"/>
      <c r="NVO211" s="3"/>
      <c r="NVP211" s="3"/>
      <c r="NVQ211" s="3"/>
      <c r="NVR211" s="3"/>
      <c r="NVS211" s="3"/>
      <c r="NVT211" s="3"/>
      <c r="NVU211" s="3"/>
      <c r="NVV211" s="3"/>
      <c r="NVW211" s="3"/>
      <c r="NVX211" s="3"/>
      <c r="NVY211" s="3"/>
      <c r="NVZ211" s="3"/>
      <c r="NWA211" s="3"/>
      <c r="NWB211" s="3"/>
      <c r="NWC211" s="3"/>
      <c r="NWD211" s="3"/>
      <c r="NWE211" s="3"/>
      <c r="NWF211" s="3"/>
      <c r="NWG211" s="3"/>
      <c r="NWH211" s="3"/>
      <c r="NWI211" s="3"/>
      <c r="NWJ211" s="3"/>
      <c r="NWK211" s="3"/>
      <c r="NWL211" s="3"/>
      <c r="NWM211" s="3"/>
      <c r="NWN211" s="3"/>
      <c r="NWO211" s="3"/>
      <c r="NWP211" s="3"/>
      <c r="NWQ211" s="3"/>
      <c r="NWR211" s="3"/>
      <c r="NWS211" s="3"/>
      <c r="NWT211" s="3"/>
      <c r="NWU211" s="3"/>
      <c r="NWV211" s="3"/>
      <c r="NWW211" s="3"/>
      <c r="NWX211" s="3"/>
      <c r="NWY211" s="3"/>
      <c r="NWZ211" s="3"/>
      <c r="NXA211" s="3"/>
      <c r="NXB211" s="3"/>
      <c r="NXC211" s="3"/>
      <c r="NXD211" s="3"/>
      <c r="NXE211" s="3"/>
      <c r="NXF211" s="3"/>
      <c r="NXG211" s="3"/>
      <c r="NXH211" s="3"/>
      <c r="NXI211" s="3"/>
      <c r="NXJ211" s="3"/>
      <c r="NXK211" s="3"/>
      <c r="NXL211" s="3"/>
      <c r="NXM211" s="3"/>
      <c r="NXN211" s="3"/>
      <c r="NXO211" s="3"/>
      <c r="NXP211" s="3"/>
      <c r="NXQ211" s="3"/>
      <c r="NXR211" s="3"/>
      <c r="NXS211" s="3"/>
      <c r="NXT211" s="3"/>
      <c r="NXU211" s="3"/>
      <c r="NXV211" s="3"/>
      <c r="NXW211" s="3"/>
      <c r="NXX211" s="3"/>
      <c r="NXY211" s="3"/>
      <c r="NXZ211" s="3"/>
      <c r="NYA211" s="3"/>
      <c r="NYB211" s="3"/>
      <c r="NYC211" s="3"/>
      <c r="NYD211" s="3"/>
      <c r="NYE211" s="3"/>
      <c r="NYF211" s="3"/>
      <c r="NYG211" s="3"/>
      <c r="NYH211" s="3"/>
      <c r="NYI211" s="3"/>
      <c r="NYJ211" s="3"/>
      <c r="NYK211" s="3"/>
      <c r="NYL211" s="3"/>
      <c r="NYM211" s="3"/>
      <c r="NYN211" s="3"/>
      <c r="NYO211" s="3"/>
      <c r="NYP211" s="3"/>
      <c r="NYQ211" s="3"/>
      <c r="NYR211" s="3"/>
      <c r="NYS211" s="3"/>
      <c r="NYT211" s="3"/>
      <c r="NYU211" s="3"/>
      <c r="NYV211" s="3"/>
      <c r="NYW211" s="3"/>
      <c r="NYX211" s="3"/>
      <c r="NYY211" s="3"/>
      <c r="NYZ211" s="3"/>
      <c r="NZA211" s="3"/>
      <c r="NZB211" s="3"/>
      <c r="NZC211" s="3"/>
      <c r="NZD211" s="3"/>
      <c r="NZE211" s="3"/>
      <c r="NZF211" s="3"/>
      <c r="NZG211" s="3"/>
      <c r="NZH211" s="3"/>
      <c r="NZI211" s="3"/>
      <c r="NZJ211" s="3"/>
      <c r="NZK211" s="3"/>
      <c r="NZL211" s="3"/>
      <c r="NZM211" s="3"/>
      <c r="NZN211" s="3"/>
      <c r="NZO211" s="3"/>
      <c r="NZP211" s="3"/>
      <c r="NZQ211" s="3"/>
      <c r="NZR211" s="3"/>
      <c r="NZS211" s="3"/>
      <c r="NZT211" s="3"/>
      <c r="NZU211" s="3"/>
      <c r="NZV211" s="3"/>
      <c r="NZW211" s="3"/>
      <c r="NZX211" s="3"/>
      <c r="NZY211" s="3"/>
      <c r="NZZ211" s="3"/>
      <c r="OAA211" s="3"/>
      <c r="OAB211" s="3"/>
      <c r="OAC211" s="3"/>
      <c r="OAD211" s="3"/>
      <c r="OAE211" s="3"/>
      <c r="OAF211" s="3"/>
      <c r="OAG211" s="3"/>
      <c r="OAH211" s="3"/>
      <c r="OAI211" s="3"/>
      <c r="OAJ211" s="3"/>
      <c r="OAK211" s="3"/>
      <c r="OAL211" s="3"/>
      <c r="OAM211" s="3"/>
      <c r="OAN211" s="3"/>
      <c r="OAO211" s="3"/>
      <c r="OAP211" s="3"/>
      <c r="OAQ211" s="3"/>
      <c r="OAR211" s="3"/>
      <c r="OAS211" s="3"/>
      <c r="OAT211" s="3"/>
      <c r="OAU211" s="3"/>
      <c r="OAV211" s="3"/>
      <c r="OAW211" s="3"/>
      <c r="OAX211" s="3"/>
      <c r="OAY211" s="3"/>
      <c r="OAZ211" s="3"/>
      <c r="OBA211" s="3"/>
      <c r="OBB211" s="3"/>
      <c r="OBC211" s="3"/>
      <c r="OBD211" s="3"/>
      <c r="OBE211" s="3"/>
      <c r="OBF211" s="3"/>
      <c r="OBG211" s="3"/>
      <c r="OBH211" s="3"/>
      <c r="OBI211" s="3"/>
      <c r="OBJ211" s="3"/>
      <c r="OBK211" s="3"/>
      <c r="OBL211" s="3"/>
      <c r="OBM211" s="3"/>
      <c r="OBN211" s="3"/>
      <c r="OBO211" s="3"/>
      <c r="OBP211" s="3"/>
      <c r="OBQ211" s="3"/>
      <c r="OBR211" s="3"/>
      <c r="OBS211" s="3"/>
      <c r="OBT211" s="3"/>
      <c r="OBU211" s="3"/>
      <c r="OBV211" s="3"/>
      <c r="OBW211" s="3"/>
      <c r="OBX211" s="3"/>
      <c r="OBY211" s="3"/>
      <c r="OBZ211" s="3"/>
      <c r="OCA211" s="3"/>
      <c r="OCB211" s="3"/>
      <c r="OCC211" s="3"/>
      <c r="OCD211" s="3"/>
      <c r="OCE211" s="3"/>
      <c r="OCF211" s="3"/>
      <c r="OCG211" s="3"/>
      <c r="OCH211" s="3"/>
      <c r="OCI211" s="3"/>
      <c r="OCJ211" s="3"/>
      <c r="OCK211" s="3"/>
      <c r="OCL211" s="3"/>
      <c r="OCM211" s="3"/>
      <c r="OCN211" s="3"/>
      <c r="OCO211" s="3"/>
      <c r="OCP211" s="3"/>
      <c r="OCQ211" s="3"/>
      <c r="OCS211" s="3"/>
      <c r="OCU211" s="3"/>
      <c r="OCV211" s="3"/>
      <c r="OCW211" s="3"/>
      <c r="OCX211" s="3"/>
      <c r="OCY211" s="3"/>
      <c r="OCZ211" s="3"/>
      <c r="ODA211" s="3"/>
      <c r="ODB211" s="3"/>
      <c r="ODG211" s="3"/>
      <c r="ODH211" s="3"/>
      <c r="ODI211" s="3"/>
      <c r="ODJ211" s="3"/>
      <c r="ODK211" s="3"/>
      <c r="ODL211" s="3"/>
      <c r="ODM211" s="3"/>
      <c r="ODN211" s="3"/>
      <c r="ODO211" s="3"/>
      <c r="ODP211" s="3"/>
      <c r="ODQ211" s="3"/>
      <c r="ODR211" s="3"/>
      <c r="ODS211" s="3"/>
      <c r="ODT211" s="3"/>
      <c r="ODU211" s="3"/>
      <c r="ODV211" s="3"/>
      <c r="ODW211" s="3"/>
      <c r="ODX211" s="3"/>
      <c r="ODY211" s="3"/>
      <c r="ODZ211" s="3"/>
      <c r="OEA211" s="3"/>
      <c r="OEB211" s="3"/>
      <c r="OEC211" s="3"/>
      <c r="OED211" s="3"/>
      <c r="OEE211" s="3"/>
      <c r="OEF211" s="3"/>
      <c r="OEG211" s="3"/>
      <c r="OEH211" s="3"/>
      <c r="OEI211" s="3"/>
      <c r="OEJ211" s="3"/>
      <c r="OEK211" s="3"/>
      <c r="OEL211" s="3"/>
      <c r="OEM211" s="3"/>
      <c r="OEN211" s="3"/>
      <c r="OEO211" s="3"/>
      <c r="OEP211" s="3"/>
      <c r="OEQ211" s="3"/>
      <c r="OER211" s="3"/>
      <c r="OES211" s="3"/>
      <c r="OET211" s="3"/>
      <c r="OEU211" s="3"/>
      <c r="OEV211" s="3"/>
      <c r="OEW211" s="3"/>
      <c r="OEX211" s="3"/>
      <c r="OEY211" s="3"/>
      <c r="OEZ211" s="3"/>
      <c r="OFA211" s="3"/>
      <c r="OFB211" s="3"/>
      <c r="OFC211" s="3"/>
      <c r="OFD211" s="3"/>
      <c r="OFE211" s="3"/>
      <c r="OFF211" s="3"/>
      <c r="OFG211" s="3"/>
      <c r="OFH211" s="3"/>
      <c r="OFI211" s="3"/>
      <c r="OFJ211" s="3"/>
      <c r="OFK211" s="3"/>
      <c r="OFL211" s="3"/>
      <c r="OFM211" s="3"/>
      <c r="OFN211" s="3"/>
      <c r="OFO211" s="3"/>
      <c r="OFP211" s="3"/>
      <c r="OFQ211" s="3"/>
      <c r="OFR211" s="3"/>
      <c r="OFS211" s="3"/>
      <c r="OFT211" s="3"/>
      <c r="OFU211" s="3"/>
      <c r="OFV211" s="3"/>
      <c r="OFW211" s="3"/>
      <c r="OFX211" s="3"/>
      <c r="OFY211" s="3"/>
      <c r="OFZ211" s="3"/>
      <c r="OGA211" s="3"/>
      <c r="OGB211" s="3"/>
      <c r="OGC211" s="3"/>
      <c r="OGD211" s="3"/>
      <c r="OGE211" s="3"/>
      <c r="OGF211" s="3"/>
      <c r="OGG211" s="3"/>
      <c r="OGH211" s="3"/>
      <c r="OGI211" s="3"/>
      <c r="OGJ211" s="3"/>
      <c r="OGK211" s="3"/>
      <c r="OGL211" s="3"/>
      <c r="OGM211" s="3"/>
      <c r="OGN211" s="3"/>
      <c r="OGO211" s="3"/>
      <c r="OGP211" s="3"/>
      <c r="OGQ211" s="3"/>
      <c r="OGR211" s="3"/>
      <c r="OGS211" s="3"/>
      <c r="OGT211" s="3"/>
      <c r="OGU211" s="3"/>
      <c r="OGV211" s="3"/>
      <c r="OGW211" s="3"/>
      <c r="OGX211" s="3"/>
      <c r="OGY211" s="3"/>
      <c r="OGZ211" s="3"/>
      <c r="OHA211" s="3"/>
      <c r="OHB211" s="3"/>
      <c r="OHC211" s="3"/>
      <c r="OHD211" s="3"/>
      <c r="OHE211" s="3"/>
      <c r="OHF211" s="3"/>
      <c r="OHG211" s="3"/>
      <c r="OHH211" s="3"/>
      <c r="OHI211" s="3"/>
      <c r="OHJ211" s="3"/>
      <c r="OHK211" s="3"/>
      <c r="OHL211" s="3"/>
      <c r="OHM211" s="3"/>
      <c r="OHN211" s="3"/>
      <c r="OHO211" s="3"/>
      <c r="OHP211" s="3"/>
      <c r="OHQ211" s="3"/>
      <c r="OHR211" s="3"/>
      <c r="OHS211" s="3"/>
      <c r="OHT211" s="3"/>
      <c r="OHU211" s="3"/>
      <c r="OHV211" s="3"/>
      <c r="OHW211" s="3"/>
      <c r="OHX211" s="3"/>
      <c r="OHY211" s="3"/>
      <c r="OHZ211" s="3"/>
      <c r="OIA211" s="3"/>
      <c r="OIB211" s="3"/>
      <c r="OIC211" s="3"/>
      <c r="OID211" s="3"/>
      <c r="OIE211" s="3"/>
      <c r="OIF211" s="3"/>
      <c r="OIG211" s="3"/>
      <c r="OIH211" s="3"/>
      <c r="OII211" s="3"/>
      <c r="OIJ211" s="3"/>
      <c r="OIK211" s="3"/>
      <c r="OIL211" s="3"/>
      <c r="OIM211" s="3"/>
      <c r="OIN211" s="3"/>
      <c r="OIO211" s="3"/>
      <c r="OIP211" s="3"/>
      <c r="OIQ211" s="3"/>
      <c r="OIR211" s="3"/>
      <c r="OIS211" s="3"/>
      <c r="OIT211" s="3"/>
      <c r="OIU211" s="3"/>
      <c r="OIV211" s="3"/>
      <c r="OIW211" s="3"/>
      <c r="OIX211" s="3"/>
      <c r="OIY211" s="3"/>
      <c r="OIZ211" s="3"/>
      <c r="OJA211" s="3"/>
      <c r="OJB211" s="3"/>
      <c r="OJC211" s="3"/>
      <c r="OJD211" s="3"/>
      <c r="OJE211" s="3"/>
      <c r="OJF211" s="3"/>
      <c r="OJG211" s="3"/>
      <c r="OJH211" s="3"/>
      <c r="OJI211" s="3"/>
      <c r="OJJ211" s="3"/>
      <c r="OJK211" s="3"/>
      <c r="OJL211" s="3"/>
      <c r="OJM211" s="3"/>
      <c r="OJN211" s="3"/>
      <c r="OJO211" s="3"/>
      <c r="OJP211" s="3"/>
      <c r="OJQ211" s="3"/>
      <c r="OJR211" s="3"/>
      <c r="OJS211" s="3"/>
      <c r="OJT211" s="3"/>
      <c r="OJU211" s="3"/>
      <c r="OJV211" s="3"/>
      <c r="OJW211" s="3"/>
      <c r="OJX211" s="3"/>
      <c r="OJY211" s="3"/>
      <c r="OJZ211" s="3"/>
      <c r="OKA211" s="3"/>
      <c r="OKB211" s="3"/>
      <c r="OKC211" s="3"/>
      <c r="OKD211" s="3"/>
      <c r="OKE211" s="3"/>
      <c r="OKF211" s="3"/>
      <c r="OKG211" s="3"/>
      <c r="OKH211" s="3"/>
      <c r="OKI211" s="3"/>
      <c r="OKJ211" s="3"/>
      <c r="OKK211" s="3"/>
      <c r="OKL211" s="3"/>
      <c r="OKM211" s="3"/>
      <c r="OKN211" s="3"/>
      <c r="OKO211" s="3"/>
      <c r="OKP211" s="3"/>
      <c r="OKQ211" s="3"/>
      <c r="OKR211" s="3"/>
      <c r="OKS211" s="3"/>
      <c r="OKT211" s="3"/>
      <c r="OKU211" s="3"/>
      <c r="OKV211" s="3"/>
      <c r="OKW211" s="3"/>
      <c r="OKX211" s="3"/>
      <c r="OKY211" s="3"/>
      <c r="OKZ211" s="3"/>
      <c r="OLA211" s="3"/>
      <c r="OLB211" s="3"/>
      <c r="OLC211" s="3"/>
      <c r="OLD211" s="3"/>
      <c r="OLE211" s="3"/>
      <c r="OLF211" s="3"/>
      <c r="OLG211" s="3"/>
      <c r="OLH211" s="3"/>
      <c r="OLI211" s="3"/>
      <c r="OLJ211" s="3"/>
      <c r="OLK211" s="3"/>
      <c r="OLL211" s="3"/>
      <c r="OLM211" s="3"/>
      <c r="OLN211" s="3"/>
      <c r="OLO211" s="3"/>
      <c r="OLP211" s="3"/>
      <c r="OLQ211" s="3"/>
      <c r="OLR211" s="3"/>
      <c r="OLS211" s="3"/>
      <c r="OLT211" s="3"/>
      <c r="OLU211" s="3"/>
      <c r="OLV211" s="3"/>
      <c r="OLW211" s="3"/>
      <c r="OLX211" s="3"/>
      <c r="OLY211" s="3"/>
      <c r="OLZ211" s="3"/>
      <c r="OMA211" s="3"/>
      <c r="OMB211" s="3"/>
      <c r="OMC211" s="3"/>
      <c r="OMD211" s="3"/>
      <c r="OME211" s="3"/>
      <c r="OMF211" s="3"/>
      <c r="OMG211" s="3"/>
      <c r="OMH211" s="3"/>
      <c r="OMI211" s="3"/>
      <c r="OMJ211" s="3"/>
      <c r="OMK211" s="3"/>
      <c r="OML211" s="3"/>
      <c r="OMM211" s="3"/>
      <c r="OMO211" s="3"/>
      <c r="OMQ211" s="3"/>
      <c r="OMR211" s="3"/>
      <c r="OMS211" s="3"/>
      <c r="OMT211" s="3"/>
      <c r="OMU211" s="3"/>
      <c r="OMV211" s="3"/>
      <c r="OMW211" s="3"/>
      <c r="OMX211" s="3"/>
      <c r="ONC211" s="3"/>
      <c r="OND211" s="3"/>
      <c r="ONE211" s="3"/>
      <c r="ONF211" s="3"/>
      <c r="ONG211" s="3"/>
      <c r="ONH211" s="3"/>
      <c r="ONI211" s="3"/>
      <c r="ONJ211" s="3"/>
      <c r="ONK211" s="3"/>
      <c r="ONL211" s="3"/>
      <c r="ONM211" s="3"/>
      <c r="ONN211" s="3"/>
      <c r="ONO211" s="3"/>
      <c r="ONP211" s="3"/>
      <c r="ONQ211" s="3"/>
      <c r="ONR211" s="3"/>
      <c r="ONS211" s="3"/>
      <c r="ONT211" s="3"/>
      <c r="ONU211" s="3"/>
      <c r="ONV211" s="3"/>
      <c r="ONW211" s="3"/>
      <c r="ONX211" s="3"/>
      <c r="ONY211" s="3"/>
      <c r="ONZ211" s="3"/>
      <c r="OOA211" s="3"/>
      <c r="OOB211" s="3"/>
      <c r="OOC211" s="3"/>
      <c r="OOD211" s="3"/>
      <c r="OOE211" s="3"/>
      <c r="OOF211" s="3"/>
      <c r="OOG211" s="3"/>
      <c r="OOH211" s="3"/>
      <c r="OOI211" s="3"/>
      <c r="OOJ211" s="3"/>
      <c r="OOK211" s="3"/>
      <c r="OOL211" s="3"/>
      <c r="OOM211" s="3"/>
      <c r="OON211" s="3"/>
      <c r="OOO211" s="3"/>
      <c r="OOP211" s="3"/>
      <c r="OOQ211" s="3"/>
      <c r="OOR211" s="3"/>
      <c r="OOS211" s="3"/>
      <c r="OOT211" s="3"/>
      <c r="OOU211" s="3"/>
      <c r="OOV211" s="3"/>
      <c r="OOW211" s="3"/>
      <c r="OOX211" s="3"/>
      <c r="OOY211" s="3"/>
      <c r="OOZ211" s="3"/>
      <c r="OPA211" s="3"/>
      <c r="OPB211" s="3"/>
      <c r="OPC211" s="3"/>
      <c r="OPD211" s="3"/>
      <c r="OPE211" s="3"/>
      <c r="OPF211" s="3"/>
      <c r="OPG211" s="3"/>
      <c r="OPH211" s="3"/>
      <c r="OPI211" s="3"/>
      <c r="OPJ211" s="3"/>
      <c r="OPK211" s="3"/>
      <c r="OPL211" s="3"/>
      <c r="OPM211" s="3"/>
      <c r="OPN211" s="3"/>
      <c r="OPO211" s="3"/>
      <c r="OPP211" s="3"/>
      <c r="OPQ211" s="3"/>
      <c r="OPR211" s="3"/>
      <c r="OPS211" s="3"/>
      <c r="OPT211" s="3"/>
      <c r="OPU211" s="3"/>
      <c r="OPV211" s="3"/>
      <c r="OPW211" s="3"/>
      <c r="OPX211" s="3"/>
      <c r="OPY211" s="3"/>
      <c r="OPZ211" s="3"/>
      <c r="OQA211" s="3"/>
      <c r="OQB211" s="3"/>
      <c r="OQC211" s="3"/>
      <c r="OQD211" s="3"/>
      <c r="OQE211" s="3"/>
      <c r="OQF211" s="3"/>
      <c r="OQG211" s="3"/>
      <c r="OQH211" s="3"/>
      <c r="OQI211" s="3"/>
      <c r="OQJ211" s="3"/>
      <c r="OQK211" s="3"/>
      <c r="OQL211" s="3"/>
      <c r="OQM211" s="3"/>
      <c r="OQN211" s="3"/>
      <c r="OQO211" s="3"/>
      <c r="OQP211" s="3"/>
      <c r="OQQ211" s="3"/>
      <c r="OQR211" s="3"/>
      <c r="OQS211" s="3"/>
      <c r="OQT211" s="3"/>
      <c r="OQU211" s="3"/>
      <c r="OQV211" s="3"/>
      <c r="OQW211" s="3"/>
      <c r="OQX211" s="3"/>
      <c r="OQY211" s="3"/>
      <c r="OQZ211" s="3"/>
      <c r="ORA211" s="3"/>
      <c r="ORB211" s="3"/>
      <c r="ORC211" s="3"/>
      <c r="ORD211" s="3"/>
      <c r="ORE211" s="3"/>
      <c r="ORF211" s="3"/>
      <c r="ORG211" s="3"/>
      <c r="ORH211" s="3"/>
      <c r="ORI211" s="3"/>
      <c r="ORJ211" s="3"/>
      <c r="ORK211" s="3"/>
      <c r="ORL211" s="3"/>
      <c r="ORM211" s="3"/>
      <c r="ORN211" s="3"/>
      <c r="ORO211" s="3"/>
      <c r="ORP211" s="3"/>
      <c r="ORQ211" s="3"/>
      <c r="ORR211" s="3"/>
      <c r="ORS211" s="3"/>
      <c r="ORT211" s="3"/>
      <c r="ORU211" s="3"/>
      <c r="ORV211" s="3"/>
      <c r="ORW211" s="3"/>
      <c r="ORX211" s="3"/>
      <c r="ORY211" s="3"/>
      <c r="ORZ211" s="3"/>
      <c r="OSA211" s="3"/>
      <c r="OSB211" s="3"/>
      <c r="OSC211" s="3"/>
      <c r="OSD211" s="3"/>
      <c r="OSE211" s="3"/>
      <c r="OSF211" s="3"/>
      <c r="OSG211" s="3"/>
      <c r="OSH211" s="3"/>
      <c r="OSI211" s="3"/>
      <c r="OSJ211" s="3"/>
      <c r="OSK211" s="3"/>
      <c r="OSL211" s="3"/>
      <c r="OSM211" s="3"/>
      <c r="OSN211" s="3"/>
      <c r="OSO211" s="3"/>
      <c r="OSP211" s="3"/>
      <c r="OSQ211" s="3"/>
      <c r="OSR211" s="3"/>
      <c r="OSS211" s="3"/>
      <c r="OST211" s="3"/>
      <c r="OSU211" s="3"/>
      <c r="OSV211" s="3"/>
      <c r="OSW211" s="3"/>
      <c r="OSX211" s="3"/>
      <c r="OSY211" s="3"/>
      <c r="OSZ211" s="3"/>
      <c r="OTA211" s="3"/>
      <c r="OTB211" s="3"/>
      <c r="OTC211" s="3"/>
      <c r="OTD211" s="3"/>
      <c r="OTE211" s="3"/>
      <c r="OTF211" s="3"/>
      <c r="OTG211" s="3"/>
      <c r="OTH211" s="3"/>
      <c r="OTI211" s="3"/>
      <c r="OTJ211" s="3"/>
      <c r="OTK211" s="3"/>
      <c r="OTL211" s="3"/>
      <c r="OTM211" s="3"/>
      <c r="OTN211" s="3"/>
      <c r="OTO211" s="3"/>
      <c r="OTP211" s="3"/>
      <c r="OTQ211" s="3"/>
      <c r="OTR211" s="3"/>
      <c r="OTS211" s="3"/>
      <c r="OTT211" s="3"/>
      <c r="OTU211" s="3"/>
      <c r="OTV211" s="3"/>
      <c r="OTW211" s="3"/>
      <c r="OTX211" s="3"/>
      <c r="OTY211" s="3"/>
      <c r="OTZ211" s="3"/>
      <c r="OUA211" s="3"/>
      <c r="OUB211" s="3"/>
      <c r="OUC211" s="3"/>
      <c r="OUD211" s="3"/>
      <c r="OUE211" s="3"/>
      <c r="OUF211" s="3"/>
      <c r="OUG211" s="3"/>
      <c r="OUH211" s="3"/>
      <c r="OUI211" s="3"/>
      <c r="OUJ211" s="3"/>
      <c r="OUK211" s="3"/>
      <c r="OUL211" s="3"/>
      <c r="OUM211" s="3"/>
      <c r="OUN211" s="3"/>
      <c r="OUO211" s="3"/>
      <c r="OUP211" s="3"/>
      <c r="OUQ211" s="3"/>
      <c r="OUR211" s="3"/>
      <c r="OUS211" s="3"/>
      <c r="OUT211" s="3"/>
      <c r="OUU211" s="3"/>
      <c r="OUV211" s="3"/>
      <c r="OUW211" s="3"/>
      <c r="OUX211" s="3"/>
      <c r="OUY211" s="3"/>
      <c r="OUZ211" s="3"/>
      <c r="OVA211" s="3"/>
      <c r="OVB211" s="3"/>
      <c r="OVC211" s="3"/>
      <c r="OVD211" s="3"/>
      <c r="OVE211" s="3"/>
      <c r="OVF211" s="3"/>
      <c r="OVG211" s="3"/>
      <c r="OVH211" s="3"/>
      <c r="OVI211" s="3"/>
      <c r="OVJ211" s="3"/>
      <c r="OVK211" s="3"/>
      <c r="OVL211" s="3"/>
      <c r="OVM211" s="3"/>
      <c r="OVN211" s="3"/>
      <c r="OVO211" s="3"/>
      <c r="OVP211" s="3"/>
      <c r="OVQ211" s="3"/>
      <c r="OVR211" s="3"/>
      <c r="OVS211" s="3"/>
      <c r="OVT211" s="3"/>
      <c r="OVU211" s="3"/>
      <c r="OVV211" s="3"/>
      <c r="OVW211" s="3"/>
      <c r="OVX211" s="3"/>
      <c r="OVY211" s="3"/>
      <c r="OVZ211" s="3"/>
      <c r="OWA211" s="3"/>
      <c r="OWB211" s="3"/>
      <c r="OWC211" s="3"/>
      <c r="OWD211" s="3"/>
      <c r="OWE211" s="3"/>
      <c r="OWF211" s="3"/>
      <c r="OWG211" s="3"/>
      <c r="OWH211" s="3"/>
      <c r="OWI211" s="3"/>
      <c r="OWK211" s="3"/>
      <c r="OWM211" s="3"/>
      <c r="OWN211" s="3"/>
      <c r="OWO211" s="3"/>
      <c r="OWP211" s="3"/>
      <c r="OWQ211" s="3"/>
      <c r="OWR211" s="3"/>
      <c r="OWS211" s="3"/>
      <c r="OWT211" s="3"/>
      <c r="OWY211" s="3"/>
      <c r="OWZ211" s="3"/>
      <c r="OXA211" s="3"/>
      <c r="OXB211" s="3"/>
      <c r="OXC211" s="3"/>
      <c r="OXD211" s="3"/>
      <c r="OXE211" s="3"/>
      <c r="OXF211" s="3"/>
      <c r="OXG211" s="3"/>
      <c r="OXH211" s="3"/>
      <c r="OXI211" s="3"/>
      <c r="OXJ211" s="3"/>
      <c r="OXK211" s="3"/>
      <c r="OXL211" s="3"/>
      <c r="OXM211" s="3"/>
      <c r="OXN211" s="3"/>
      <c r="OXO211" s="3"/>
      <c r="OXP211" s="3"/>
      <c r="OXQ211" s="3"/>
      <c r="OXR211" s="3"/>
      <c r="OXS211" s="3"/>
      <c r="OXT211" s="3"/>
      <c r="OXU211" s="3"/>
      <c r="OXV211" s="3"/>
      <c r="OXW211" s="3"/>
      <c r="OXX211" s="3"/>
      <c r="OXY211" s="3"/>
      <c r="OXZ211" s="3"/>
      <c r="OYA211" s="3"/>
      <c r="OYB211" s="3"/>
      <c r="OYC211" s="3"/>
      <c r="OYD211" s="3"/>
      <c r="OYE211" s="3"/>
      <c r="OYF211" s="3"/>
      <c r="OYG211" s="3"/>
      <c r="OYH211" s="3"/>
      <c r="OYI211" s="3"/>
      <c r="OYJ211" s="3"/>
      <c r="OYK211" s="3"/>
      <c r="OYL211" s="3"/>
      <c r="OYM211" s="3"/>
      <c r="OYN211" s="3"/>
      <c r="OYO211" s="3"/>
      <c r="OYP211" s="3"/>
      <c r="OYQ211" s="3"/>
      <c r="OYR211" s="3"/>
      <c r="OYS211" s="3"/>
      <c r="OYT211" s="3"/>
      <c r="OYU211" s="3"/>
      <c r="OYV211" s="3"/>
      <c r="OYW211" s="3"/>
      <c r="OYX211" s="3"/>
      <c r="OYY211" s="3"/>
      <c r="OYZ211" s="3"/>
      <c r="OZA211" s="3"/>
      <c r="OZB211" s="3"/>
      <c r="OZC211" s="3"/>
      <c r="OZD211" s="3"/>
      <c r="OZE211" s="3"/>
      <c r="OZF211" s="3"/>
      <c r="OZG211" s="3"/>
      <c r="OZH211" s="3"/>
      <c r="OZI211" s="3"/>
      <c r="OZJ211" s="3"/>
      <c r="OZK211" s="3"/>
      <c r="OZL211" s="3"/>
      <c r="OZM211" s="3"/>
      <c r="OZN211" s="3"/>
      <c r="OZO211" s="3"/>
      <c r="OZP211" s="3"/>
      <c r="OZQ211" s="3"/>
      <c r="OZR211" s="3"/>
      <c r="OZS211" s="3"/>
      <c r="OZT211" s="3"/>
      <c r="OZU211" s="3"/>
      <c r="OZV211" s="3"/>
      <c r="OZW211" s="3"/>
      <c r="OZX211" s="3"/>
      <c r="OZY211" s="3"/>
      <c r="OZZ211" s="3"/>
      <c r="PAA211" s="3"/>
      <c r="PAB211" s="3"/>
      <c r="PAC211" s="3"/>
      <c r="PAD211" s="3"/>
      <c r="PAE211" s="3"/>
      <c r="PAF211" s="3"/>
      <c r="PAG211" s="3"/>
      <c r="PAH211" s="3"/>
      <c r="PAI211" s="3"/>
      <c r="PAJ211" s="3"/>
      <c r="PAK211" s="3"/>
      <c r="PAL211" s="3"/>
      <c r="PAM211" s="3"/>
      <c r="PAN211" s="3"/>
      <c r="PAO211" s="3"/>
      <c r="PAP211" s="3"/>
      <c r="PAQ211" s="3"/>
      <c r="PAR211" s="3"/>
      <c r="PAS211" s="3"/>
      <c r="PAT211" s="3"/>
      <c r="PAU211" s="3"/>
      <c r="PAV211" s="3"/>
      <c r="PAW211" s="3"/>
      <c r="PAX211" s="3"/>
      <c r="PAY211" s="3"/>
      <c r="PAZ211" s="3"/>
      <c r="PBA211" s="3"/>
      <c r="PBB211" s="3"/>
      <c r="PBC211" s="3"/>
      <c r="PBD211" s="3"/>
      <c r="PBE211" s="3"/>
      <c r="PBF211" s="3"/>
      <c r="PBG211" s="3"/>
      <c r="PBH211" s="3"/>
      <c r="PBI211" s="3"/>
      <c r="PBJ211" s="3"/>
      <c r="PBK211" s="3"/>
      <c r="PBL211" s="3"/>
      <c r="PBM211" s="3"/>
      <c r="PBN211" s="3"/>
      <c r="PBO211" s="3"/>
      <c r="PBP211" s="3"/>
      <c r="PBQ211" s="3"/>
      <c r="PBR211" s="3"/>
      <c r="PBS211" s="3"/>
      <c r="PBT211" s="3"/>
      <c r="PBU211" s="3"/>
      <c r="PBV211" s="3"/>
      <c r="PBW211" s="3"/>
      <c r="PBX211" s="3"/>
      <c r="PBY211" s="3"/>
      <c r="PBZ211" s="3"/>
      <c r="PCA211" s="3"/>
      <c r="PCB211" s="3"/>
      <c r="PCC211" s="3"/>
      <c r="PCD211" s="3"/>
      <c r="PCE211" s="3"/>
      <c r="PCF211" s="3"/>
      <c r="PCG211" s="3"/>
      <c r="PCH211" s="3"/>
      <c r="PCI211" s="3"/>
      <c r="PCJ211" s="3"/>
      <c r="PCK211" s="3"/>
      <c r="PCL211" s="3"/>
      <c r="PCM211" s="3"/>
      <c r="PCN211" s="3"/>
      <c r="PCO211" s="3"/>
      <c r="PCP211" s="3"/>
      <c r="PCQ211" s="3"/>
      <c r="PCR211" s="3"/>
      <c r="PCS211" s="3"/>
      <c r="PCT211" s="3"/>
      <c r="PCU211" s="3"/>
      <c r="PCV211" s="3"/>
      <c r="PCW211" s="3"/>
      <c r="PCX211" s="3"/>
      <c r="PCY211" s="3"/>
      <c r="PCZ211" s="3"/>
      <c r="PDA211" s="3"/>
      <c r="PDB211" s="3"/>
      <c r="PDC211" s="3"/>
      <c r="PDD211" s="3"/>
      <c r="PDE211" s="3"/>
      <c r="PDF211" s="3"/>
      <c r="PDG211" s="3"/>
      <c r="PDH211" s="3"/>
      <c r="PDI211" s="3"/>
      <c r="PDJ211" s="3"/>
      <c r="PDK211" s="3"/>
      <c r="PDL211" s="3"/>
      <c r="PDM211" s="3"/>
      <c r="PDN211" s="3"/>
      <c r="PDO211" s="3"/>
      <c r="PDP211" s="3"/>
      <c r="PDQ211" s="3"/>
      <c r="PDR211" s="3"/>
      <c r="PDS211" s="3"/>
      <c r="PDT211" s="3"/>
      <c r="PDU211" s="3"/>
      <c r="PDV211" s="3"/>
      <c r="PDW211" s="3"/>
      <c r="PDX211" s="3"/>
      <c r="PDY211" s="3"/>
      <c r="PDZ211" s="3"/>
      <c r="PEA211" s="3"/>
      <c r="PEB211" s="3"/>
      <c r="PEC211" s="3"/>
      <c r="PED211" s="3"/>
      <c r="PEE211" s="3"/>
      <c r="PEF211" s="3"/>
      <c r="PEG211" s="3"/>
      <c r="PEH211" s="3"/>
      <c r="PEI211" s="3"/>
      <c r="PEJ211" s="3"/>
      <c r="PEK211" s="3"/>
      <c r="PEL211" s="3"/>
      <c r="PEM211" s="3"/>
      <c r="PEN211" s="3"/>
      <c r="PEO211" s="3"/>
      <c r="PEP211" s="3"/>
      <c r="PEQ211" s="3"/>
      <c r="PER211" s="3"/>
      <c r="PES211" s="3"/>
      <c r="PET211" s="3"/>
      <c r="PEU211" s="3"/>
      <c r="PEV211" s="3"/>
      <c r="PEW211" s="3"/>
      <c r="PEX211" s="3"/>
      <c r="PEY211" s="3"/>
      <c r="PEZ211" s="3"/>
      <c r="PFA211" s="3"/>
      <c r="PFB211" s="3"/>
      <c r="PFC211" s="3"/>
      <c r="PFD211" s="3"/>
      <c r="PFE211" s="3"/>
      <c r="PFF211" s="3"/>
      <c r="PFG211" s="3"/>
      <c r="PFH211" s="3"/>
      <c r="PFI211" s="3"/>
      <c r="PFJ211" s="3"/>
      <c r="PFK211" s="3"/>
      <c r="PFL211" s="3"/>
      <c r="PFM211" s="3"/>
      <c r="PFN211" s="3"/>
      <c r="PFO211" s="3"/>
      <c r="PFP211" s="3"/>
      <c r="PFQ211" s="3"/>
      <c r="PFR211" s="3"/>
      <c r="PFS211" s="3"/>
      <c r="PFT211" s="3"/>
      <c r="PFU211" s="3"/>
      <c r="PFV211" s="3"/>
      <c r="PFW211" s="3"/>
      <c r="PFX211" s="3"/>
      <c r="PFY211" s="3"/>
      <c r="PFZ211" s="3"/>
      <c r="PGA211" s="3"/>
      <c r="PGB211" s="3"/>
      <c r="PGC211" s="3"/>
      <c r="PGD211" s="3"/>
      <c r="PGE211" s="3"/>
      <c r="PGG211" s="3"/>
      <c r="PGI211" s="3"/>
      <c r="PGJ211" s="3"/>
      <c r="PGK211" s="3"/>
      <c r="PGL211" s="3"/>
      <c r="PGM211" s="3"/>
      <c r="PGN211" s="3"/>
      <c r="PGO211" s="3"/>
      <c r="PGP211" s="3"/>
      <c r="PGU211" s="3"/>
      <c r="PGV211" s="3"/>
      <c r="PGW211" s="3"/>
      <c r="PGX211" s="3"/>
      <c r="PGY211" s="3"/>
      <c r="PGZ211" s="3"/>
      <c r="PHA211" s="3"/>
      <c r="PHB211" s="3"/>
      <c r="PHC211" s="3"/>
      <c r="PHD211" s="3"/>
      <c r="PHE211" s="3"/>
      <c r="PHF211" s="3"/>
      <c r="PHG211" s="3"/>
      <c r="PHH211" s="3"/>
      <c r="PHI211" s="3"/>
      <c r="PHJ211" s="3"/>
      <c r="PHK211" s="3"/>
      <c r="PHL211" s="3"/>
      <c r="PHM211" s="3"/>
      <c r="PHN211" s="3"/>
      <c r="PHO211" s="3"/>
      <c r="PHP211" s="3"/>
      <c r="PHQ211" s="3"/>
      <c r="PHR211" s="3"/>
      <c r="PHS211" s="3"/>
      <c r="PHT211" s="3"/>
      <c r="PHU211" s="3"/>
      <c r="PHV211" s="3"/>
      <c r="PHW211" s="3"/>
      <c r="PHX211" s="3"/>
      <c r="PHY211" s="3"/>
      <c r="PHZ211" s="3"/>
      <c r="PIA211" s="3"/>
      <c r="PIB211" s="3"/>
      <c r="PIC211" s="3"/>
      <c r="PID211" s="3"/>
      <c r="PIE211" s="3"/>
      <c r="PIF211" s="3"/>
      <c r="PIG211" s="3"/>
      <c r="PIH211" s="3"/>
      <c r="PII211" s="3"/>
      <c r="PIJ211" s="3"/>
      <c r="PIK211" s="3"/>
      <c r="PIL211" s="3"/>
      <c r="PIM211" s="3"/>
      <c r="PIN211" s="3"/>
      <c r="PIO211" s="3"/>
      <c r="PIP211" s="3"/>
      <c r="PIQ211" s="3"/>
      <c r="PIR211" s="3"/>
      <c r="PIS211" s="3"/>
      <c r="PIT211" s="3"/>
      <c r="PIU211" s="3"/>
      <c r="PIV211" s="3"/>
      <c r="PIW211" s="3"/>
      <c r="PIX211" s="3"/>
      <c r="PIY211" s="3"/>
      <c r="PIZ211" s="3"/>
      <c r="PJA211" s="3"/>
      <c r="PJB211" s="3"/>
      <c r="PJC211" s="3"/>
      <c r="PJD211" s="3"/>
      <c r="PJE211" s="3"/>
      <c r="PJF211" s="3"/>
      <c r="PJG211" s="3"/>
      <c r="PJH211" s="3"/>
      <c r="PJI211" s="3"/>
      <c r="PJJ211" s="3"/>
      <c r="PJK211" s="3"/>
      <c r="PJL211" s="3"/>
      <c r="PJM211" s="3"/>
      <c r="PJN211" s="3"/>
      <c r="PJO211" s="3"/>
      <c r="PJP211" s="3"/>
      <c r="PJQ211" s="3"/>
      <c r="PJR211" s="3"/>
      <c r="PJS211" s="3"/>
      <c r="PJT211" s="3"/>
      <c r="PJU211" s="3"/>
      <c r="PJV211" s="3"/>
      <c r="PJW211" s="3"/>
      <c r="PJX211" s="3"/>
      <c r="PJY211" s="3"/>
      <c r="PJZ211" s="3"/>
      <c r="PKA211" s="3"/>
      <c r="PKB211" s="3"/>
      <c r="PKC211" s="3"/>
      <c r="PKD211" s="3"/>
      <c r="PKE211" s="3"/>
      <c r="PKF211" s="3"/>
      <c r="PKG211" s="3"/>
      <c r="PKH211" s="3"/>
      <c r="PKI211" s="3"/>
      <c r="PKJ211" s="3"/>
      <c r="PKK211" s="3"/>
      <c r="PKL211" s="3"/>
      <c r="PKM211" s="3"/>
      <c r="PKN211" s="3"/>
      <c r="PKO211" s="3"/>
      <c r="PKP211" s="3"/>
      <c r="PKQ211" s="3"/>
      <c r="PKR211" s="3"/>
      <c r="PKS211" s="3"/>
      <c r="PKT211" s="3"/>
      <c r="PKU211" s="3"/>
      <c r="PKV211" s="3"/>
      <c r="PKW211" s="3"/>
      <c r="PKX211" s="3"/>
      <c r="PKY211" s="3"/>
      <c r="PKZ211" s="3"/>
      <c r="PLA211" s="3"/>
      <c r="PLB211" s="3"/>
      <c r="PLC211" s="3"/>
      <c r="PLD211" s="3"/>
      <c r="PLE211" s="3"/>
      <c r="PLF211" s="3"/>
      <c r="PLG211" s="3"/>
      <c r="PLH211" s="3"/>
      <c r="PLI211" s="3"/>
      <c r="PLJ211" s="3"/>
      <c r="PLK211" s="3"/>
      <c r="PLL211" s="3"/>
      <c r="PLM211" s="3"/>
      <c r="PLN211" s="3"/>
      <c r="PLO211" s="3"/>
      <c r="PLP211" s="3"/>
      <c r="PLQ211" s="3"/>
      <c r="PLR211" s="3"/>
      <c r="PLS211" s="3"/>
      <c r="PLT211" s="3"/>
      <c r="PLU211" s="3"/>
      <c r="PLV211" s="3"/>
      <c r="PLW211" s="3"/>
      <c r="PLX211" s="3"/>
      <c r="PLY211" s="3"/>
      <c r="PLZ211" s="3"/>
      <c r="PMA211" s="3"/>
      <c r="PMB211" s="3"/>
      <c r="PMC211" s="3"/>
      <c r="PMD211" s="3"/>
      <c r="PME211" s="3"/>
      <c r="PMF211" s="3"/>
      <c r="PMG211" s="3"/>
      <c r="PMH211" s="3"/>
      <c r="PMI211" s="3"/>
      <c r="PMJ211" s="3"/>
      <c r="PMK211" s="3"/>
      <c r="PML211" s="3"/>
      <c r="PMM211" s="3"/>
      <c r="PMN211" s="3"/>
      <c r="PMO211" s="3"/>
      <c r="PMP211" s="3"/>
      <c r="PMQ211" s="3"/>
      <c r="PMR211" s="3"/>
      <c r="PMS211" s="3"/>
      <c r="PMT211" s="3"/>
      <c r="PMU211" s="3"/>
      <c r="PMV211" s="3"/>
      <c r="PMW211" s="3"/>
      <c r="PMX211" s="3"/>
      <c r="PMY211" s="3"/>
      <c r="PMZ211" s="3"/>
      <c r="PNA211" s="3"/>
      <c r="PNB211" s="3"/>
      <c r="PNC211" s="3"/>
      <c r="PND211" s="3"/>
      <c r="PNE211" s="3"/>
      <c r="PNF211" s="3"/>
      <c r="PNG211" s="3"/>
      <c r="PNH211" s="3"/>
      <c r="PNI211" s="3"/>
      <c r="PNJ211" s="3"/>
      <c r="PNK211" s="3"/>
      <c r="PNL211" s="3"/>
      <c r="PNM211" s="3"/>
      <c r="PNN211" s="3"/>
      <c r="PNO211" s="3"/>
      <c r="PNP211" s="3"/>
      <c r="PNQ211" s="3"/>
      <c r="PNR211" s="3"/>
      <c r="PNS211" s="3"/>
      <c r="PNT211" s="3"/>
      <c r="PNU211" s="3"/>
      <c r="PNV211" s="3"/>
      <c r="PNW211" s="3"/>
      <c r="PNX211" s="3"/>
      <c r="PNY211" s="3"/>
      <c r="PNZ211" s="3"/>
      <c r="POA211" s="3"/>
      <c r="POB211" s="3"/>
      <c r="POC211" s="3"/>
      <c r="POD211" s="3"/>
      <c r="POE211" s="3"/>
      <c r="POF211" s="3"/>
      <c r="POG211" s="3"/>
      <c r="POH211" s="3"/>
      <c r="POI211" s="3"/>
      <c r="POJ211" s="3"/>
      <c r="POK211" s="3"/>
      <c r="POL211" s="3"/>
      <c r="POM211" s="3"/>
      <c r="PON211" s="3"/>
      <c r="POO211" s="3"/>
      <c r="POP211" s="3"/>
      <c r="POQ211" s="3"/>
      <c r="POR211" s="3"/>
      <c r="POS211" s="3"/>
      <c r="POT211" s="3"/>
      <c r="POU211" s="3"/>
      <c r="POV211" s="3"/>
      <c r="POW211" s="3"/>
      <c r="POX211" s="3"/>
      <c r="POY211" s="3"/>
      <c r="POZ211" s="3"/>
      <c r="PPA211" s="3"/>
      <c r="PPB211" s="3"/>
      <c r="PPC211" s="3"/>
      <c r="PPD211" s="3"/>
      <c r="PPE211" s="3"/>
      <c r="PPF211" s="3"/>
      <c r="PPG211" s="3"/>
      <c r="PPH211" s="3"/>
      <c r="PPI211" s="3"/>
      <c r="PPJ211" s="3"/>
      <c r="PPK211" s="3"/>
      <c r="PPL211" s="3"/>
      <c r="PPM211" s="3"/>
      <c r="PPN211" s="3"/>
      <c r="PPO211" s="3"/>
      <c r="PPP211" s="3"/>
      <c r="PPQ211" s="3"/>
      <c r="PPR211" s="3"/>
      <c r="PPS211" s="3"/>
      <c r="PPT211" s="3"/>
      <c r="PPU211" s="3"/>
      <c r="PPV211" s="3"/>
      <c r="PPW211" s="3"/>
      <c r="PPX211" s="3"/>
      <c r="PPY211" s="3"/>
      <c r="PPZ211" s="3"/>
      <c r="PQA211" s="3"/>
      <c r="PQC211" s="3"/>
      <c r="PQE211" s="3"/>
      <c r="PQF211" s="3"/>
      <c r="PQG211" s="3"/>
      <c r="PQH211" s="3"/>
      <c r="PQI211" s="3"/>
      <c r="PQJ211" s="3"/>
      <c r="PQK211" s="3"/>
      <c r="PQL211" s="3"/>
      <c r="PQQ211" s="3"/>
      <c r="PQR211" s="3"/>
      <c r="PQS211" s="3"/>
      <c r="PQT211" s="3"/>
      <c r="PQU211" s="3"/>
      <c r="PQV211" s="3"/>
      <c r="PQW211" s="3"/>
      <c r="PQX211" s="3"/>
      <c r="PQY211" s="3"/>
      <c r="PQZ211" s="3"/>
      <c r="PRA211" s="3"/>
      <c r="PRB211" s="3"/>
      <c r="PRC211" s="3"/>
      <c r="PRD211" s="3"/>
      <c r="PRE211" s="3"/>
      <c r="PRF211" s="3"/>
      <c r="PRG211" s="3"/>
      <c r="PRH211" s="3"/>
      <c r="PRI211" s="3"/>
      <c r="PRJ211" s="3"/>
      <c r="PRK211" s="3"/>
      <c r="PRL211" s="3"/>
      <c r="PRM211" s="3"/>
      <c r="PRN211" s="3"/>
      <c r="PRO211" s="3"/>
      <c r="PRP211" s="3"/>
      <c r="PRQ211" s="3"/>
      <c r="PRR211" s="3"/>
      <c r="PRS211" s="3"/>
      <c r="PRT211" s="3"/>
      <c r="PRU211" s="3"/>
      <c r="PRV211" s="3"/>
      <c r="PRW211" s="3"/>
      <c r="PRX211" s="3"/>
      <c r="PRY211" s="3"/>
      <c r="PRZ211" s="3"/>
      <c r="PSA211" s="3"/>
      <c r="PSB211" s="3"/>
      <c r="PSC211" s="3"/>
      <c r="PSD211" s="3"/>
      <c r="PSE211" s="3"/>
      <c r="PSF211" s="3"/>
      <c r="PSG211" s="3"/>
      <c r="PSH211" s="3"/>
      <c r="PSI211" s="3"/>
      <c r="PSJ211" s="3"/>
      <c r="PSK211" s="3"/>
      <c r="PSL211" s="3"/>
      <c r="PSM211" s="3"/>
      <c r="PSN211" s="3"/>
      <c r="PSO211" s="3"/>
      <c r="PSP211" s="3"/>
      <c r="PSQ211" s="3"/>
      <c r="PSR211" s="3"/>
      <c r="PSS211" s="3"/>
      <c r="PST211" s="3"/>
      <c r="PSU211" s="3"/>
      <c r="PSV211" s="3"/>
      <c r="PSW211" s="3"/>
      <c r="PSX211" s="3"/>
      <c r="PSY211" s="3"/>
      <c r="PSZ211" s="3"/>
      <c r="PTA211" s="3"/>
      <c r="PTB211" s="3"/>
      <c r="PTC211" s="3"/>
      <c r="PTD211" s="3"/>
      <c r="PTE211" s="3"/>
      <c r="PTF211" s="3"/>
      <c r="PTG211" s="3"/>
      <c r="PTH211" s="3"/>
      <c r="PTI211" s="3"/>
      <c r="PTJ211" s="3"/>
      <c r="PTK211" s="3"/>
      <c r="PTL211" s="3"/>
      <c r="PTM211" s="3"/>
      <c r="PTN211" s="3"/>
      <c r="PTO211" s="3"/>
      <c r="PTP211" s="3"/>
      <c r="PTQ211" s="3"/>
      <c r="PTR211" s="3"/>
      <c r="PTS211" s="3"/>
      <c r="PTT211" s="3"/>
      <c r="PTU211" s="3"/>
      <c r="PTV211" s="3"/>
      <c r="PTW211" s="3"/>
      <c r="PTX211" s="3"/>
      <c r="PTY211" s="3"/>
      <c r="PTZ211" s="3"/>
      <c r="PUA211" s="3"/>
      <c r="PUB211" s="3"/>
      <c r="PUC211" s="3"/>
      <c r="PUD211" s="3"/>
      <c r="PUE211" s="3"/>
      <c r="PUF211" s="3"/>
      <c r="PUG211" s="3"/>
      <c r="PUH211" s="3"/>
      <c r="PUI211" s="3"/>
      <c r="PUJ211" s="3"/>
      <c r="PUK211" s="3"/>
      <c r="PUL211" s="3"/>
      <c r="PUM211" s="3"/>
      <c r="PUN211" s="3"/>
      <c r="PUO211" s="3"/>
      <c r="PUP211" s="3"/>
      <c r="PUQ211" s="3"/>
      <c r="PUR211" s="3"/>
      <c r="PUS211" s="3"/>
      <c r="PUT211" s="3"/>
      <c r="PUU211" s="3"/>
      <c r="PUV211" s="3"/>
      <c r="PUW211" s="3"/>
      <c r="PUX211" s="3"/>
      <c r="PUY211" s="3"/>
      <c r="PUZ211" s="3"/>
      <c r="PVA211" s="3"/>
      <c r="PVB211" s="3"/>
      <c r="PVC211" s="3"/>
      <c r="PVD211" s="3"/>
      <c r="PVE211" s="3"/>
      <c r="PVF211" s="3"/>
      <c r="PVG211" s="3"/>
      <c r="PVH211" s="3"/>
      <c r="PVI211" s="3"/>
      <c r="PVJ211" s="3"/>
      <c r="PVK211" s="3"/>
      <c r="PVL211" s="3"/>
      <c r="PVM211" s="3"/>
      <c r="PVN211" s="3"/>
      <c r="PVO211" s="3"/>
      <c r="PVP211" s="3"/>
      <c r="PVQ211" s="3"/>
      <c r="PVR211" s="3"/>
      <c r="PVS211" s="3"/>
      <c r="PVT211" s="3"/>
      <c r="PVU211" s="3"/>
      <c r="PVV211" s="3"/>
      <c r="PVW211" s="3"/>
      <c r="PVX211" s="3"/>
      <c r="PVY211" s="3"/>
      <c r="PVZ211" s="3"/>
      <c r="PWA211" s="3"/>
      <c r="PWB211" s="3"/>
      <c r="PWC211" s="3"/>
      <c r="PWD211" s="3"/>
      <c r="PWE211" s="3"/>
      <c r="PWF211" s="3"/>
      <c r="PWG211" s="3"/>
      <c r="PWH211" s="3"/>
      <c r="PWI211" s="3"/>
      <c r="PWJ211" s="3"/>
      <c r="PWK211" s="3"/>
      <c r="PWL211" s="3"/>
      <c r="PWM211" s="3"/>
      <c r="PWN211" s="3"/>
      <c r="PWO211" s="3"/>
      <c r="PWP211" s="3"/>
      <c r="PWQ211" s="3"/>
      <c r="PWR211" s="3"/>
      <c r="PWS211" s="3"/>
      <c r="PWT211" s="3"/>
      <c r="PWU211" s="3"/>
      <c r="PWV211" s="3"/>
      <c r="PWW211" s="3"/>
      <c r="PWX211" s="3"/>
      <c r="PWY211" s="3"/>
      <c r="PWZ211" s="3"/>
      <c r="PXA211" s="3"/>
      <c r="PXB211" s="3"/>
      <c r="PXC211" s="3"/>
      <c r="PXD211" s="3"/>
      <c r="PXE211" s="3"/>
      <c r="PXF211" s="3"/>
      <c r="PXG211" s="3"/>
      <c r="PXH211" s="3"/>
      <c r="PXI211" s="3"/>
      <c r="PXJ211" s="3"/>
      <c r="PXK211" s="3"/>
      <c r="PXL211" s="3"/>
      <c r="PXM211" s="3"/>
      <c r="PXN211" s="3"/>
      <c r="PXO211" s="3"/>
      <c r="PXP211" s="3"/>
      <c r="PXQ211" s="3"/>
      <c r="PXR211" s="3"/>
      <c r="PXS211" s="3"/>
      <c r="PXT211" s="3"/>
      <c r="PXU211" s="3"/>
      <c r="PXV211" s="3"/>
      <c r="PXW211" s="3"/>
      <c r="PXX211" s="3"/>
      <c r="PXY211" s="3"/>
      <c r="PXZ211" s="3"/>
      <c r="PYA211" s="3"/>
      <c r="PYB211" s="3"/>
      <c r="PYC211" s="3"/>
      <c r="PYD211" s="3"/>
      <c r="PYE211" s="3"/>
      <c r="PYF211" s="3"/>
      <c r="PYG211" s="3"/>
      <c r="PYH211" s="3"/>
      <c r="PYI211" s="3"/>
      <c r="PYJ211" s="3"/>
      <c r="PYK211" s="3"/>
      <c r="PYL211" s="3"/>
      <c r="PYM211" s="3"/>
      <c r="PYN211" s="3"/>
      <c r="PYO211" s="3"/>
      <c r="PYP211" s="3"/>
      <c r="PYQ211" s="3"/>
      <c r="PYR211" s="3"/>
      <c r="PYS211" s="3"/>
      <c r="PYT211" s="3"/>
      <c r="PYU211" s="3"/>
      <c r="PYV211" s="3"/>
      <c r="PYW211" s="3"/>
      <c r="PYX211" s="3"/>
      <c r="PYY211" s="3"/>
      <c r="PYZ211" s="3"/>
      <c r="PZA211" s="3"/>
      <c r="PZB211" s="3"/>
      <c r="PZC211" s="3"/>
      <c r="PZD211" s="3"/>
      <c r="PZE211" s="3"/>
      <c r="PZF211" s="3"/>
      <c r="PZG211" s="3"/>
      <c r="PZH211" s="3"/>
      <c r="PZI211" s="3"/>
      <c r="PZJ211" s="3"/>
      <c r="PZK211" s="3"/>
      <c r="PZL211" s="3"/>
      <c r="PZM211" s="3"/>
      <c r="PZN211" s="3"/>
      <c r="PZO211" s="3"/>
      <c r="PZP211" s="3"/>
      <c r="PZQ211" s="3"/>
      <c r="PZR211" s="3"/>
      <c r="PZS211" s="3"/>
      <c r="PZT211" s="3"/>
      <c r="PZU211" s="3"/>
      <c r="PZV211" s="3"/>
      <c r="PZW211" s="3"/>
      <c r="PZY211" s="3"/>
      <c r="QAA211" s="3"/>
      <c r="QAB211" s="3"/>
      <c r="QAC211" s="3"/>
      <c r="QAD211" s="3"/>
      <c r="QAE211" s="3"/>
      <c r="QAF211" s="3"/>
      <c r="QAG211" s="3"/>
      <c r="QAH211" s="3"/>
      <c r="QAM211" s="3"/>
      <c r="QAN211" s="3"/>
      <c r="QAO211" s="3"/>
      <c r="QAP211" s="3"/>
      <c r="QAQ211" s="3"/>
      <c r="QAR211" s="3"/>
      <c r="QAS211" s="3"/>
      <c r="QAT211" s="3"/>
      <c r="QAU211" s="3"/>
      <c r="QAV211" s="3"/>
      <c r="QAW211" s="3"/>
      <c r="QAX211" s="3"/>
      <c r="QAY211" s="3"/>
      <c r="QAZ211" s="3"/>
      <c r="QBA211" s="3"/>
      <c r="QBB211" s="3"/>
      <c r="QBC211" s="3"/>
      <c r="QBD211" s="3"/>
      <c r="QBE211" s="3"/>
      <c r="QBF211" s="3"/>
      <c r="QBG211" s="3"/>
      <c r="QBH211" s="3"/>
      <c r="QBI211" s="3"/>
      <c r="QBJ211" s="3"/>
      <c r="QBK211" s="3"/>
      <c r="QBL211" s="3"/>
      <c r="QBM211" s="3"/>
      <c r="QBN211" s="3"/>
      <c r="QBO211" s="3"/>
      <c r="QBP211" s="3"/>
      <c r="QBQ211" s="3"/>
      <c r="QBR211" s="3"/>
      <c r="QBS211" s="3"/>
      <c r="QBT211" s="3"/>
      <c r="QBU211" s="3"/>
      <c r="QBV211" s="3"/>
      <c r="QBW211" s="3"/>
      <c r="QBX211" s="3"/>
      <c r="QBY211" s="3"/>
      <c r="QBZ211" s="3"/>
      <c r="QCA211" s="3"/>
      <c r="QCB211" s="3"/>
      <c r="QCC211" s="3"/>
      <c r="QCD211" s="3"/>
      <c r="QCE211" s="3"/>
      <c r="QCF211" s="3"/>
      <c r="QCG211" s="3"/>
      <c r="QCH211" s="3"/>
      <c r="QCI211" s="3"/>
      <c r="QCJ211" s="3"/>
      <c r="QCK211" s="3"/>
      <c r="QCL211" s="3"/>
      <c r="QCM211" s="3"/>
      <c r="QCN211" s="3"/>
      <c r="QCO211" s="3"/>
      <c r="QCP211" s="3"/>
      <c r="QCQ211" s="3"/>
      <c r="QCR211" s="3"/>
      <c r="QCS211" s="3"/>
      <c r="QCT211" s="3"/>
      <c r="QCU211" s="3"/>
      <c r="QCV211" s="3"/>
      <c r="QCW211" s="3"/>
      <c r="QCX211" s="3"/>
      <c r="QCY211" s="3"/>
      <c r="QCZ211" s="3"/>
      <c r="QDA211" s="3"/>
      <c r="QDB211" s="3"/>
      <c r="QDC211" s="3"/>
      <c r="QDD211" s="3"/>
      <c r="QDE211" s="3"/>
      <c r="QDF211" s="3"/>
      <c r="QDG211" s="3"/>
      <c r="QDH211" s="3"/>
      <c r="QDI211" s="3"/>
      <c r="QDJ211" s="3"/>
      <c r="QDK211" s="3"/>
      <c r="QDL211" s="3"/>
      <c r="QDM211" s="3"/>
      <c r="QDN211" s="3"/>
      <c r="QDO211" s="3"/>
      <c r="QDP211" s="3"/>
      <c r="QDQ211" s="3"/>
      <c r="QDR211" s="3"/>
      <c r="QDS211" s="3"/>
      <c r="QDT211" s="3"/>
      <c r="QDU211" s="3"/>
      <c r="QDV211" s="3"/>
      <c r="QDW211" s="3"/>
      <c r="QDX211" s="3"/>
      <c r="QDY211" s="3"/>
      <c r="QDZ211" s="3"/>
      <c r="QEA211" s="3"/>
      <c r="QEB211" s="3"/>
      <c r="QEC211" s="3"/>
      <c r="QED211" s="3"/>
      <c r="QEE211" s="3"/>
      <c r="QEF211" s="3"/>
      <c r="QEG211" s="3"/>
      <c r="QEH211" s="3"/>
      <c r="QEI211" s="3"/>
      <c r="QEJ211" s="3"/>
      <c r="QEK211" s="3"/>
      <c r="QEL211" s="3"/>
      <c r="QEM211" s="3"/>
      <c r="QEN211" s="3"/>
      <c r="QEO211" s="3"/>
      <c r="QEP211" s="3"/>
      <c r="QEQ211" s="3"/>
      <c r="QER211" s="3"/>
      <c r="QES211" s="3"/>
      <c r="QET211" s="3"/>
      <c r="QEU211" s="3"/>
      <c r="QEV211" s="3"/>
      <c r="QEW211" s="3"/>
      <c r="QEX211" s="3"/>
      <c r="QEY211" s="3"/>
      <c r="QEZ211" s="3"/>
      <c r="QFA211" s="3"/>
      <c r="QFB211" s="3"/>
      <c r="QFC211" s="3"/>
      <c r="QFD211" s="3"/>
      <c r="QFE211" s="3"/>
      <c r="QFF211" s="3"/>
      <c r="QFG211" s="3"/>
      <c r="QFH211" s="3"/>
      <c r="QFI211" s="3"/>
      <c r="QFJ211" s="3"/>
      <c r="QFK211" s="3"/>
      <c r="QFL211" s="3"/>
      <c r="QFM211" s="3"/>
      <c r="QFN211" s="3"/>
      <c r="QFO211" s="3"/>
      <c r="QFP211" s="3"/>
      <c r="QFQ211" s="3"/>
      <c r="QFR211" s="3"/>
      <c r="QFS211" s="3"/>
      <c r="QFT211" s="3"/>
      <c r="QFU211" s="3"/>
      <c r="QFV211" s="3"/>
      <c r="QFW211" s="3"/>
      <c r="QFX211" s="3"/>
      <c r="QFY211" s="3"/>
      <c r="QFZ211" s="3"/>
      <c r="QGA211" s="3"/>
      <c r="QGB211" s="3"/>
      <c r="QGC211" s="3"/>
      <c r="QGD211" s="3"/>
      <c r="QGE211" s="3"/>
      <c r="QGF211" s="3"/>
      <c r="QGG211" s="3"/>
      <c r="QGH211" s="3"/>
      <c r="QGI211" s="3"/>
      <c r="QGJ211" s="3"/>
      <c r="QGK211" s="3"/>
      <c r="QGL211" s="3"/>
      <c r="QGM211" s="3"/>
      <c r="QGN211" s="3"/>
      <c r="QGO211" s="3"/>
      <c r="QGP211" s="3"/>
      <c r="QGQ211" s="3"/>
      <c r="QGR211" s="3"/>
      <c r="QGS211" s="3"/>
      <c r="QGT211" s="3"/>
      <c r="QGU211" s="3"/>
      <c r="QGV211" s="3"/>
      <c r="QGW211" s="3"/>
      <c r="QGX211" s="3"/>
      <c r="QGY211" s="3"/>
      <c r="QGZ211" s="3"/>
      <c r="QHA211" s="3"/>
      <c r="QHB211" s="3"/>
      <c r="QHC211" s="3"/>
      <c r="QHD211" s="3"/>
      <c r="QHE211" s="3"/>
      <c r="QHF211" s="3"/>
      <c r="QHG211" s="3"/>
      <c r="QHH211" s="3"/>
      <c r="QHI211" s="3"/>
      <c r="QHJ211" s="3"/>
      <c r="QHK211" s="3"/>
      <c r="QHL211" s="3"/>
      <c r="QHM211" s="3"/>
      <c r="QHN211" s="3"/>
      <c r="QHO211" s="3"/>
      <c r="QHP211" s="3"/>
      <c r="QHQ211" s="3"/>
      <c r="QHR211" s="3"/>
      <c r="QHS211" s="3"/>
      <c r="QHT211" s="3"/>
      <c r="QHU211" s="3"/>
      <c r="QHV211" s="3"/>
      <c r="QHW211" s="3"/>
      <c r="QHX211" s="3"/>
      <c r="QHY211" s="3"/>
      <c r="QHZ211" s="3"/>
      <c r="QIA211" s="3"/>
      <c r="QIB211" s="3"/>
      <c r="QIC211" s="3"/>
      <c r="QID211" s="3"/>
      <c r="QIE211" s="3"/>
      <c r="QIF211" s="3"/>
      <c r="QIG211" s="3"/>
      <c r="QIH211" s="3"/>
      <c r="QII211" s="3"/>
      <c r="QIJ211" s="3"/>
      <c r="QIK211" s="3"/>
      <c r="QIL211" s="3"/>
      <c r="QIM211" s="3"/>
      <c r="QIN211" s="3"/>
      <c r="QIO211" s="3"/>
      <c r="QIP211" s="3"/>
      <c r="QIQ211" s="3"/>
      <c r="QIR211" s="3"/>
      <c r="QIS211" s="3"/>
      <c r="QIT211" s="3"/>
      <c r="QIU211" s="3"/>
      <c r="QIV211" s="3"/>
      <c r="QIW211" s="3"/>
      <c r="QIX211" s="3"/>
      <c r="QIY211" s="3"/>
      <c r="QIZ211" s="3"/>
      <c r="QJA211" s="3"/>
      <c r="QJB211" s="3"/>
      <c r="QJC211" s="3"/>
      <c r="QJD211" s="3"/>
      <c r="QJE211" s="3"/>
      <c r="QJF211" s="3"/>
      <c r="QJG211" s="3"/>
      <c r="QJH211" s="3"/>
      <c r="QJI211" s="3"/>
      <c r="QJJ211" s="3"/>
      <c r="QJK211" s="3"/>
      <c r="QJL211" s="3"/>
      <c r="QJM211" s="3"/>
      <c r="QJN211" s="3"/>
      <c r="QJO211" s="3"/>
      <c r="QJP211" s="3"/>
      <c r="QJQ211" s="3"/>
      <c r="QJR211" s="3"/>
      <c r="QJS211" s="3"/>
      <c r="QJU211" s="3"/>
      <c r="QJW211" s="3"/>
      <c r="QJX211" s="3"/>
      <c r="QJY211" s="3"/>
      <c r="QJZ211" s="3"/>
      <c r="QKA211" s="3"/>
      <c r="QKB211" s="3"/>
      <c r="QKC211" s="3"/>
      <c r="QKD211" s="3"/>
      <c r="QKI211" s="3"/>
      <c r="QKJ211" s="3"/>
      <c r="QKK211" s="3"/>
      <c r="QKL211" s="3"/>
      <c r="QKM211" s="3"/>
      <c r="QKN211" s="3"/>
      <c r="QKO211" s="3"/>
      <c r="QKP211" s="3"/>
      <c r="QKQ211" s="3"/>
      <c r="QKR211" s="3"/>
      <c r="QKS211" s="3"/>
      <c r="QKT211" s="3"/>
      <c r="QKU211" s="3"/>
      <c r="QKV211" s="3"/>
      <c r="QKW211" s="3"/>
      <c r="QKX211" s="3"/>
      <c r="QKY211" s="3"/>
      <c r="QKZ211" s="3"/>
      <c r="QLA211" s="3"/>
      <c r="QLB211" s="3"/>
      <c r="QLC211" s="3"/>
      <c r="QLD211" s="3"/>
      <c r="QLE211" s="3"/>
      <c r="QLF211" s="3"/>
      <c r="QLG211" s="3"/>
      <c r="QLH211" s="3"/>
      <c r="QLI211" s="3"/>
      <c r="QLJ211" s="3"/>
      <c r="QLK211" s="3"/>
      <c r="QLL211" s="3"/>
      <c r="QLM211" s="3"/>
      <c r="QLN211" s="3"/>
      <c r="QLO211" s="3"/>
      <c r="QLP211" s="3"/>
      <c r="QLQ211" s="3"/>
      <c r="QLR211" s="3"/>
      <c r="QLS211" s="3"/>
      <c r="QLT211" s="3"/>
      <c r="QLU211" s="3"/>
      <c r="QLV211" s="3"/>
      <c r="QLW211" s="3"/>
      <c r="QLX211" s="3"/>
      <c r="QLY211" s="3"/>
      <c r="QLZ211" s="3"/>
      <c r="QMA211" s="3"/>
      <c r="QMB211" s="3"/>
      <c r="QMC211" s="3"/>
      <c r="QMD211" s="3"/>
      <c r="QME211" s="3"/>
      <c r="QMF211" s="3"/>
      <c r="QMG211" s="3"/>
      <c r="QMH211" s="3"/>
      <c r="QMI211" s="3"/>
      <c r="QMJ211" s="3"/>
      <c r="QMK211" s="3"/>
      <c r="QML211" s="3"/>
      <c r="QMM211" s="3"/>
      <c r="QMN211" s="3"/>
      <c r="QMO211" s="3"/>
      <c r="QMP211" s="3"/>
      <c r="QMQ211" s="3"/>
      <c r="QMR211" s="3"/>
      <c r="QMS211" s="3"/>
      <c r="QMT211" s="3"/>
      <c r="QMU211" s="3"/>
      <c r="QMV211" s="3"/>
      <c r="QMW211" s="3"/>
      <c r="QMX211" s="3"/>
      <c r="QMY211" s="3"/>
      <c r="QMZ211" s="3"/>
      <c r="QNA211" s="3"/>
      <c r="QNB211" s="3"/>
      <c r="QNC211" s="3"/>
      <c r="QND211" s="3"/>
      <c r="QNE211" s="3"/>
      <c r="QNF211" s="3"/>
      <c r="QNG211" s="3"/>
      <c r="QNH211" s="3"/>
      <c r="QNI211" s="3"/>
      <c r="QNJ211" s="3"/>
      <c r="QNK211" s="3"/>
      <c r="QNL211" s="3"/>
      <c r="QNM211" s="3"/>
      <c r="QNN211" s="3"/>
      <c r="QNO211" s="3"/>
      <c r="QNP211" s="3"/>
      <c r="QNQ211" s="3"/>
      <c r="QNR211" s="3"/>
      <c r="QNS211" s="3"/>
      <c r="QNT211" s="3"/>
      <c r="QNU211" s="3"/>
      <c r="QNV211" s="3"/>
      <c r="QNW211" s="3"/>
      <c r="QNX211" s="3"/>
      <c r="QNY211" s="3"/>
      <c r="QNZ211" s="3"/>
      <c r="QOA211" s="3"/>
      <c r="QOB211" s="3"/>
      <c r="QOC211" s="3"/>
      <c r="QOD211" s="3"/>
      <c r="QOE211" s="3"/>
      <c r="QOF211" s="3"/>
      <c r="QOG211" s="3"/>
      <c r="QOH211" s="3"/>
      <c r="QOI211" s="3"/>
      <c r="QOJ211" s="3"/>
      <c r="QOK211" s="3"/>
      <c r="QOL211" s="3"/>
      <c r="QOM211" s="3"/>
      <c r="QON211" s="3"/>
      <c r="QOO211" s="3"/>
      <c r="QOP211" s="3"/>
      <c r="QOQ211" s="3"/>
      <c r="QOR211" s="3"/>
      <c r="QOS211" s="3"/>
      <c r="QOT211" s="3"/>
      <c r="QOU211" s="3"/>
      <c r="QOV211" s="3"/>
      <c r="QOW211" s="3"/>
      <c r="QOX211" s="3"/>
      <c r="QOY211" s="3"/>
      <c r="QOZ211" s="3"/>
      <c r="QPA211" s="3"/>
      <c r="QPB211" s="3"/>
      <c r="QPC211" s="3"/>
      <c r="QPD211" s="3"/>
      <c r="QPE211" s="3"/>
      <c r="QPF211" s="3"/>
      <c r="QPG211" s="3"/>
      <c r="QPH211" s="3"/>
      <c r="QPI211" s="3"/>
      <c r="QPJ211" s="3"/>
      <c r="QPK211" s="3"/>
      <c r="QPL211" s="3"/>
      <c r="QPM211" s="3"/>
      <c r="QPN211" s="3"/>
      <c r="QPO211" s="3"/>
      <c r="QPP211" s="3"/>
      <c r="QPQ211" s="3"/>
      <c r="QPR211" s="3"/>
      <c r="QPS211" s="3"/>
      <c r="QPT211" s="3"/>
      <c r="QPU211" s="3"/>
      <c r="QPV211" s="3"/>
      <c r="QPW211" s="3"/>
      <c r="QPX211" s="3"/>
      <c r="QPY211" s="3"/>
      <c r="QPZ211" s="3"/>
      <c r="QQA211" s="3"/>
      <c r="QQB211" s="3"/>
      <c r="QQC211" s="3"/>
      <c r="QQD211" s="3"/>
      <c r="QQE211" s="3"/>
      <c r="QQF211" s="3"/>
      <c r="QQG211" s="3"/>
      <c r="QQH211" s="3"/>
      <c r="QQI211" s="3"/>
      <c r="QQJ211" s="3"/>
      <c r="QQK211" s="3"/>
      <c r="QQL211" s="3"/>
      <c r="QQM211" s="3"/>
      <c r="QQN211" s="3"/>
      <c r="QQO211" s="3"/>
      <c r="QQP211" s="3"/>
      <c r="QQQ211" s="3"/>
      <c r="QQR211" s="3"/>
      <c r="QQS211" s="3"/>
      <c r="QQT211" s="3"/>
      <c r="QQU211" s="3"/>
      <c r="QQV211" s="3"/>
      <c r="QQW211" s="3"/>
      <c r="QQX211" s="3"/>
      <c r="QQY211" s="3"/>
      <c r="QQZ211" s="3"/>
      <c r="QRA211" s="3"/>
      <c r="QRB211" s="3"/>
      <c r="QRC211" s="3"/>
      <c r="QRD211" s="3"/>
      <c r="QRE211" s="3"/>
      <c r="QRF211" s="3"/>
      <c r="QRG211" s="3"/>
      <c r="QRH211" s="3"/>
      <c r="QRI211" s="3"/>
      <c r="QRJ211" s="3"/>
      <c r="QRK211" s="3"/>
      <c r="QRL211" s="3"/>
      <c r="QRM211" s="3"/>
      <c r="QRN211" s="3"/>
      <c r="QRO211" s="3"/>
      <c r="QRP211" s="3"/>
      <c r="QRQ211" s="3"/>
      <c r="QRR211" s="3"/>
      <c r="QRS211" s="3"/>
      <c r="QRT211" s="3"/>
      <c r="QRU211" s="3"/>
      <c r="QRV211" s="3"/>
      <c r="QRW211" s="3"/>
      <c r="QRX211" s="3"/>
      <c r="QRY211" s="3"/>
      <c r="QRZ211" s="3"/>
      <c r="QSA211" s="3"/>
      <c r="QSB211" s="3"/>
      <c r="QSC211" s="3"/>
      <c r="QSD211" s="3"/>
      <c r="QSE211" s="3"/>
      <c r="QSF211" s="3"/>
      <c r="QSG211" s="3"/>
      <c r="QSH211" s="3"/>
      <c r="QSI211" s="3"/>
      <c r="QSJ211" s="3"/>
      <c r="QSK211" s="3"/>
      <c r="QSL211" s="3"/>
      <c r="QSM211" s="3"/>
      <c r="QSN211" s="3"/>
      <c r="QSO211" s="3"/>
      <c r="QSP211" s="3"/>
      <c r="QSQ211" s="3"/>
      <c r="QSR211" s="3"/>
      <c r="QSS211" s="3"/>
      <c r="QST211" s="3"/>
      <c r="QSU211" s="3"/>
      <c r="QSV211" s="3"/>
      <c r="QSW211" s="3"/>
      <c r="QSX211" s="3"/>
      <c r="QSY211" s="3"/>
      <c r="QSZ211" s="3"/>
      <c r="QTA211" s="3"/>
      <c r="QTB211" s="3"/>
      <c r="QTC211" s="3"/>
      <c r="QTD211" s="3"/>
      <c r="QTE211" s="3"/>
      <c r="QTF211" s="3"/>
      <c r="QTG211" s="3"/>
      <c r="QTH211" s="3"/>
      <c r="QTI211" s="3"/>
      <c r="QTJ211" s="3"/>
      <c r="QTK211" s="3"/>
      <c r="QTL211" s="3"/>
      <c r="QTM211" s="3"/>
      <c r="QTN211" s="3"/>
      <c r="QTO211" s="3"/>
      <c r="QTQ211" s="3"/>
      <c r="QTS211" s="3"/>
      <c r="QTT211" s="3"/>
      <c r="QTU211" s="3"/>
      <c r="QTV211" s="3"/>
      <c r="QTW211" s="3"/>
      <c r="QTX211" s="3"/>
      <c r="QTY211" s="3"/>
      <c r="QTZ211" s="3"/>
      <c r="QUE211" s="3"/>
      <c r="QUF211" s="3"/>
      <c r="QUG211" s="3"/>
      <c r="QUH211" s="3"/>
      <c r="QUI211" s="3"/>
      <c r="QUJ211" s="3"/>
      <c r="QUK211" s="3"/>
      <c r="QUL211" s="3"/>
      <c r="QUM211" s="3"/>
      <c r="QUN211" s="3"/>
      <c r="QUO211" s="3"/>
      <c r="QUP211" s="3"/>
      <c r="QUQ211" s="3"/>
      <c r="QUR211" s="3"/>
      <c r="QUS211" s="3"/>
      <c r="QUT211" s="3"/>
      <c r="QUU211" s="3"/>
      <c r="QUV211" s="3"/>
      <c r="QUW211" s="3"/>
      <c r="QUX211" s="3"/>
      <c r="QUY211" s="3"/>
      <c r="QUZ211" s="3"/>
      <c r="QVA211" s="3"/>
      <c r="QVB211" s="3"/>
      <c r="QVC211" s="3"/>
      <c r="QVD211" s="3"/>
      <c r="QVE211" s="3"/>
      <c r="QVF211" s="3"/>
      <c r="QVG211" s="3"/>
      <c r="QVH211" s="3"/>
      <c r="QVI211" s="3"/>
      <c r="QVJ211" s="3"/>
      <c r="QVK211" s="3"/>
      <c r="QVL211" s="3"/>
      <c r="QVM211" s="3"/>
      <c r="QVN211" s="3"/>
      <c r="QVO211" s="3"/>
      <c r="QVP211" s="3"/>
      <c r="QVQ211" s="3"/>
      <c r="QVR211" s="3"/>
      <c r="QVS211" s="3"/>
      <c r="QVT211" s="3"/>
      <c r="QVU211" s="3"/>
      <c r="QVV211" s="3"/>
      <c r="QVW211" s="3"/>
      <c r="QVX211" s="3"/>
      <c r="QVY211" s="3"/>
      <c r="QVZ211" s="3"/>
      <c r="QWA211" s="3"/>
      <c r="QWB211" s="3"/>
      <c r="QWC211" s="3"/>
      <c r="QWD211" s="3"/>
      <c r="QWE211" s="3"/>
      <c r="QWF211" s="3"/>
      <c r="QWG211" s="3"/>
      <c r="QWH211" s="3"/>
      <c r="QWI211" s="3"/>
      <c r="QWJ211" s="3"/>
      <c r="QWK211" s="3"/>
      <c r="QWL211" s="3"/>
      <c r="QWM211" s="3"/>
      <c r="QWN211" s="3"/>
      <c r="QWO211" s="3"/>
      <c r="QWP211" s="3"/>
      <c r="QWQ211" s="3"/>
      <c r="QWR211" s="3"/>
      <c r="QWS211" s="3"/>
      <c r="QWT211" s="3"/>
      <c r="QWU211" s="3"/>
      <c r="QWV211" s="3"/>
      <c r="QWW211" s="3"/>
      <c r="QWX211" s="3"/>
      <c r="QWY211" s="3"/>
      <c r="QWZ211" s="3"/>
      <c r="QXA211" s="3"/>
      <c r="QXB211" s="3"/>
      <c r="QXC211" s="3"/>
      <c r="QXD211" s="3"/>
      <c r="QXE211" s="3"/>
      <c r="QXF211" s="3"/>
      <c r="QXG211" s="3"/>
      <c r="QXH211" s="3"/>
      <c r="QXI211" s="3"/>
      <c r="QXJ211" s="3"/>
      <c r="QXK211" s="3"/>
      <c r="QXL211" s="3"/>
      <c r="QXM211" s="3"/>
      <c r="QXN211" s="3"/>
      <c r="QXO211" s="3"/>
      <c r="QXP211" s="3"/>
      <c r="QXQ211" s="3"/>
      <c r="QXR211" s="3"/>
      <c r="QXS211" s="3"/>
      <c r="QXT211" s="3"/>
      <c r="QXU211" s="3"/>
      <c r="QXV211" s="3"/>
      <c r="QXW211" s="3"/>
      <c r="QXX211" s="3"/>
      <c r="QXY211" s="3"/>
      <c r="QXZ211" s="3"/>
      <c r="QYA211" s="3"/>
      <c r="QYB211" s="3"/>
      <c r="QYC211" s="3"/>
      <c r="QYD211" s="3"/>
      <c r="QYE211" s="3"/>
      <c r="QYF211" s="3"/>
      <c r="QYG211" s="3"/>
      <c r="QYH211" s="3"/>
      <c r="QYI211" s="3"/>
      <c r="QYJ211" s="3"/>
      <c r="QYK211" s="3"/>
      <c r="QYL211" s="3"/>
      <c r="QYM211" s="3"/>
      <c r="QYN211" s="3"/>
      <c r="QYO211" s="3"/>
      <c r="QYP211" s="3"/>
      <c r="QYQ211" s="3"/>
      <c r="QYR211" s="3"/>
      <c r="QYS211" s="3"/>
      <c r="QYT211" s="3"/>
      <c r="QYU211" s="3"/>
      <c r="QYV211" s="3"/>
      <c r="QYW211" s="3"/>
      <c r="QYX211" s="3"/>
      <c r="QYY211" s="3"/>
      <c r="QYZ211" s="3"/>
      <c r="QZA211" s="3"/>
      <c r="QZB211" s="3"/>
      <c r="QZC211" s="3"/>
      <c r="QZD211" s="3"/>
      <c r="QZE211" s="3"/>
      <c r="QZF211" s="3"/>
      <c r="QZG211" s="3"/>
      <c r="QZH211" s="3"/>
      <c r="QZI211" s="3"/>
      <c r="QZJ211" s="3"/>
      <c r="QZK211" s="3"/>
      <c r="QZL211" s="3"/>
      <c r="QZM211" s="3"/>
      <c r="QZN211" s="3"/>
      <c r="QZO211" s="3"/>
      <c r="QZP211" s="3"/>
      <c r="QZQ211" s="3"/>
      <c r="QZR211" s="3"/>
      <c r="QZS211" s="3"/>
      <c r="QZT211" s="3"/>
      <c r="QZU211" s="3"/>
      <c r="QZV211" s="3"/>
      <c r="QZW211" s="3"/>
      <c r="QZX211" s="3"/>
      <c r="QZY211" s="3"/>
      <c r="QZZ211" s="3"/>
      <c r="RAA211" s="3"/>
      <c r="RAB211" s="3"/>
      <c r="RAC211" s="3"/>
      <c r="RAD211" s="3"/>
      <c r="RAE211" s="3"/>
      <c r="RAF211" s="3"/>
      <c r="RAG211" s="3"/>
      <c r="RAH211" s="3"/>
      <c r="RAI211" s="3"/>
      <c r="RAJ211" s="3"/>
      <c r="RAK211" s="3"/>
      <c r="RAL211" s="3"/>
      <c r="RAM211" s="3"/>
      <c r="RAN211" s="3"/>
      <c r="RAO211" s="3"/>
      <c r="RAP211" s="3"/>
      <c r="RAQ211" s="3"/>
      <c r="RAR211" s="3"/>
      <c r="RAS211" s="3"/>
      <c r="RAT211" s="3"/>
      <c r="RAU211" s="3"/>
      <c r="RAV211" s="3"/>
      <c r="RAW211" s="3"/>
      <c r="RAX211" s="3"/>
      <c r="RAY211" s="3"/>
      <c r="RAZ211" s="3"/>
      <c r="RBA211" s="3"/>
      <c r="RBB211" s="3"/>
      <c r="RBC211" s="3"/>
      <c r="RBD211" s="3"/>
      <c r="RBE211" s="3"/>
      <c r="RBF211" s="3"/>
      <c r="RBG211" s="3"/>
      <c r="RBH211" s="3"/>
      <c r="RBI211" s="3"/>
      <c r="RBJ211" s="3"/>
      <c r="RBK211" s="3"/>
      <c r="RBL211" s="3"/>
      <c r="RBM211" s="3"/>
      <c r="RBN211" s="3"/>
      <c r="RBO211" s="3"/>
      <c r="RBP211" s="3"/>
      <c r="RBQ211" s="3"/>
      <c r="RBR211" s="3"/>
      <c r="RBS211" s="3"/>
      <c r="RBT211" s="3"/>
      <c r="RBU211" s="3"/>
      <c r="RBV211" s="3"/>
      <c r="RBW211" s="3"/>
      <c r="RBX211" s="3"/>
      <c r="RBY211" s="3"/>
      <c r="RBZ211" s="3"/>
      <c r="RCA211" s="3"/>
      <c r="RCB211" s="3"/>
      <c r="RCC211" s="3"/>
      <c r="RCD211" s="3"/>
      <c r="RCE211" s="3"/>
      <c r="RCF211" s="3"/>
      <c r="RCG211" s="3"/>
      <c r="RCH211" s="3"/>
      <c r="RCI211" s="3"/>
      <c r="RCJ211" s="3"/>
      <c r="RCK211" s="3"/>
      <c r="RCL211" s="3"/>
      <c r="RCM211" s="3"/>
      <c r="RCN211" s="3"/>
      <c r="RCO211" s="3"/>
      <c r="RCP211" s="3"/>
      <c r="RCQ211" s="3"/>
      <c r="RCR211" s="3"/>
      <c r="RCS211" s="3"/>
      <c r="RCT211" s="3"/>
      <c r="RCU211" s="3"/>
      <c r="RCV211" s="3"/>
      <c r="RCW211" s="3"/>
      <c r="RCX211" s="3"/>
      <c r="RCY211" s="3"/>
      <c r="RCZ211" s="3"/>
      <c r="RDA211" s="3"/>
      <c r="RDB211" s="3"/>
      <c r="RDC211" s="3"/>
      <c r="RDD211" s="3"/>
      <c r="RDE211" s="3"/>
      <c r="RDF211" s="3"/>
      <c r="RDG211" s="3"/>
      <c r="RDH211" s="3"/>
      <c r="RDI211" s="3"/>
      <c r="RDJ211" s="3"/>
      <c r="RDK211" s="3"/>
      <c r="RDM211" s="3"/>
      <c r="RDO211" s="3"/>
      <c r="RDP211" s="3"/>
      <c r="RDQ211" s="3"/>
      <c r="RDR211" s="3"/>
      <c r="RDS211" s="3"/>
      <c r="RDT211" s="3"/>
      <c r="RDU211" s="3"/>
      <c r="RDV211" s="3"/>
      <c r="REA211" s="3"/>
      <c r="REB211" s="3"/>
      <c r="REC211" s="3"/>
      <c r="RED211" s="3"/>
      <c r="REE211" s="3"/>
      <c r="REF211" s="3"/>
      <c r="REG211" s="3"/>
      <c r="REH211" s="3"/>
      <c r="REI211" s="3"/>
      <c r="REJ211" s="3"/>
      <c r="REK211" s="3"/>
      <c r="REL211" s="3"/>
      <c r="REM211" s="3"/>
      <c r="REN211" s="3"/>
      <c r="REO211" s="3"/>
      <c r="REP211" s="3"/>
      <c r="REQ211" s="3"/>
      <c r="RER211" s="3"/>
      <c r="RES211" s="3"/>
      <c r="RET211" s="3"/>
      <c r="REU211" s="3"/>
      <c r="REV211" s="3"/>
      <c r="REW211" s="3"/>
      <c r="REX211" s="3"/>
      <c r="REY211" s="3"/>
      <c r="REZ211" s="3"/>
      <c r="RFA211" s="3"/>
      <c r="RFB211" s="3"/>
      <c r="RFC211" s="3"/>
      <c r="RFD211" s="3"/>
      <c r="RFE211" s="3"/>
      <c r="RFF211" s="3"/>
      <c r="RFG211" s="3"/>
      <c r="RFH211" s="3"/>
      <c r="RFI211" s="3"/>
      <c r="RFJ211" s="3"/>
      <c r="RFK211" s="3"/>
      <c r="RFL211" s="3"/>
      <c r="RFM211" s="3"/>
      <c r="RFN211" s="3"/>
      <c r="RFO211" s="3"/>
      <c r="RFP211" s="3"/>
      <c r="RFQ211" s="3"/>
      <c r="RFR211" s="3"/>
      <c r="RFS211" s="3"/>
      <c r="RFT211" s="3"/>
      <c r="RFU211" s="3"/>
      <c r="RFV211" s="3"/>
      <c r="RFW211" s="3"/>
      <c r="RFX211" s="3"/>
      <c r="RFY211" s="3"/>
      <c r="RFZ211" s="3"/>
      <c r="RGA211" s="3"/>
      <c r="RGB211" s="3"/>
      <c r="RGC211" s="3"/>
      <c r="RGD211" s="3"/>
      <c r="RGE211" s="3"/>
      <c r="RGF211" s="3"/>
      <c r="RGG211" s="3"/>
      <c r="RGH211" s="3"/>
      <c r="RGI211" s="3"/>
      <c r="RGJ211" s="3"/>
      <c r="RGK211" s="3"/>
      <c r="RGL211" s="3"/>
      <c r="RGM211" s="3"/>
      <c r="RGN211" s="3"/>
      <c r="RGO211" s="3"/>
      <c r="RGP211" s="3"/>
      <c r="RGQ211" s="3"/>
      <c r="RGR211" s="3"/>
      <c r="RGS211" s="3"/>
      <c r="RGT211" s="3"/>
      <c r="RGU211" s="3"/>
      <c r="RGV211" s="3"/>
      <c r="RGW211" s="3"/>
      <c r="RGX211" s="3"/>
      <c r="RGY211" s="3"/>
      <c r="RGZ211" s="3"/>
      <c r="RHA211" s="3"/>
      <c r="RHB211" s="3"/>
      <c r="RHC211" s="3"/>
      <c r="RHD211" s="3"/>
      <c r="RHE211" s="3"/>
      <c r="RHF211" s="3"/>
      <c r="RHG211" s="3"/>
      <c r="RHH211" s="3"/>
      <c r="RHI211" s="3"/>
      <c r="RHJ211" s="3"/>
      <c r="RHK211" s="3"/>
      <c r="RHL211" s="3"/>
      <c r="RHM211" s="3"/>
      <c r="RHN211" s="3"/>
      <c r="RHO211" s="3"/>
      <c r="RHP211" s="3"/>
      <c r="RHQ211" s="3"/>
      <c r="RHR211" s="3"/>
      <c r="RHS211" s="3"/>
      <c r="RHT211" s="3"/>
      <c r="RHU211" s="3"/>
      <c r="RHV211" s="3"/>
      <c r="RHW211" s="3"/>
      <c r="RHX211" s="3"/>
      <c r="RHY211" s="3"/>
      <c r="RHZ211" s="3"/>
      <c r="RIA211" s="3"/>
      <c r="RIB211" s="3"/>
      <c r="RIC211" s="3"/>
      <c r="RID211" s="3"/>
      <c r="RIE211" s="3"/>
      <c r="RIF211" s="3"/>
      <c r="RIG211" s="3"/>
      <c r="RIH211" s="3"/>
      <c r="RII211" s="3"/>
      <c r="RIJ211" s="3"/>
      <c r="RIK211" s="3"/>
      <c r="RIL211" s="3"/>
      <c r="RIM211" s="3"/>
      <c r="RIN211" s="3"/>
      <c r="RIO211" s="3"/>
      <c r="RIP211" s="3"/>
      <c r="RIQ211" s="3"/>
      <c r="RIR211" s="3"/>
      <c r="RIS211" s="3"/>
      <c r="RIT211" s="3"/>
      <c r="RIU211" s="3"/>
      <c r="RIV211" s="3"/>
      <c r="RIW211" s="3"/>
      <c r="RIX211" s="3"/>
      <c r="RIY211" s="3"/>
      <c r="RIZ211" s="3"/>
      <c r="RJA211" s="3"/>
      <c r="RJB211" s="3"/>
      <c r="RJC211" s="3"/>
      <c r="RJD211" s="3"/>
      <c r="RJE211" s="3"/>
      <c r="RJF211" s="3"/>
      <c r="RJG211" s="3"/>
      <c r="RJH211" s="3"/>
      <c r="RJI211" s="3"/>
      <c r="RJJ211" s="3"/>
      <c r="RJK211" s="3"/>
      <c r="RJL211" s="3"/>
      <c r="RJM211" s="3"/>
      <c r="RJN211" s="3"/>
      <c r="RJO211" s="3"/>
      <c r="RJP211" s="3"/>
      <c r="RJQ211" s="3"/>
      <c r="RJR211" s="3"/>
      <c r="RJS211" s="3"/>
      <c r="RJT211" s="3"/>
      <c r="RJU211" s="3"/>
      <c r="RJV211" s="3"/>
      <c r="RJW211" s="3"/>
      <c r="RJX211" s="3"/>
      <c r="RJY211" s="3"/>
      <c r="RJZ211" s="3"/>
      <c r="RKA211" s="3"/>
      <c r="RKB211" s="3"/>
      <c r="RKC211" s="3"/>
      <c r="RKD211" s="3"/>
      <c r="RKE211" s="3"/>
      <c r="RKF211" s="3"/>
      <c r="RKG211" s="3"/>
      <c r="RKH211" s="3"/>
      <c r="RKI211" s="3"/>
      <c r="RKJ211" s="3"/>
      <c r="RKK211" s="3"/>
      <c r="RKL211" s="3"/>
      <c r="RKM211" s="3"/>
      <c r="RKN211" s="3"/>
      <c r="RKO211" s="3"/>
      <c r="RKP211" s="3"/>
      <c r="RKQ211" s="3"/>
      <c r="RKR211" s="3"/>
      <c r="RKS211" s="3"/>
      <c r="RKT211" s="3"/>
      <c r="RKU211" s="3"/>
      <c r="RKV211" s="3"/>
      <c r="RKW211" s="3"/>
      <c r="RKX211" s="3"/>
      <c r="RKY211" s="3"/>
      <c r="RKZ211" s="3"/>
      <c r="RLA211" s="3"/>
      <c r="RLB211" s="3"/>
      <c r="RLC211" s="3"/>
      <c r="RLD211" s="3"/>
      <c r="RLE211" s="3"/>
      <c r="RLF211" s="3"/>
      <c r="RLG211" s="3"/>
      <c r="RLH211" s="3"/>
      <c r="RLI211" s="3"/>
      <c r="RLJ211" s="3"/>
      <c r="RLK211" s="3"/>
      <c r="RLL211" s="3"/>
      <c r="RLM211" s="3"/>
      <c r="RLN211" s="3"/>
      <c r="RLO211" s="3"/>
      <c r="RLP211" s="3"/>
      <c r="RLQ211" s="3"/>
      <c r="RLR211" s="3"/>
      <c r="RLS211" s="3"/>
      <c r="RLT211" s="3"/>
      <c r="RLU211" s="3"/>
      <c r="RLV211" s="3"/>
      <c r="RLW211" s="3"/>
      <c r="RLX211" s="3"/>
      <c r="RLY211" s="3"/>
      <c r="RLZ211" s="3"/>
      <c r="RMA211" s="3"/>
      <c r="RMB211" s="3"/>
      <c r="RMC211" s="3"/>
      <c r="RMD211" s="3"/>
      <c r="RME211" s="3"/>
      <c r="RMF211" s="3"/>
      <c r="RMG211" s="3"/>
      <c r="RMH211" s="3"/>
      <c r="RMI211" s="3"/>
      <c r="RMJ211" s="3"/>
      <c r="RMK211" s="3"/>
      <c r="RML211" s="3"/>
      <c r="RMM211" s="3"/>
      <c r="RMN211" s="3"/>
      <c r="RMO211" s="3"/>
      <c r="RMP211" s="3"/>
      <c r="RMQ211" s="3"/>
      <c r="RMR211" s="3"/>
      <c r="RMS211" s="3"/>
      <c r="RMT211" s="3"/>
      <c r="RMU211" s="3"/>
      <c r="RMV211" s="3"/>
      <c r="RMW211" s="3"/>
      <c r="RMX211" s="3"/>
      <c r="RMY211" s="3"/>
      <c r="RMZ211" s="3"/>
      <c r="RNA211" s="3"/>
      <c r="RNB211" s="3"/>
      <c r="RNC211" s="3"/>
      <c r="RND211" s="3"/>
      <c r="RNE211" s="3"/>
      <c r="RNF211" s="3"/>
      <c r="RNG211" s="3"/>
      <c r="RNI211" s="3"/>
      <c r="RNK211" s="3"/>
      <c r="RNL211" s="3"/>
      <c r="RNM211" s="3"/>
      <c r="RNN211" s="3"/>
      <c r="RNO211" s="3"/>
      <c r="RNP211" s="3"/>
      <c r="RNQ211" s="3"/>
      <c r="RNR211" s="3"/>
      <c r="RNW211" s="3"/>
      <c r="RNX211" s="3"/>
      <c r="RNY211" s="3"/>
      <c r="RNZ211" s="3"/>
      <c r="ROA211" s="3"/>
      <c r="ROB211" s="3"/>
      <c r="ROC211" s="3"/>
      <c r="ROD211" s="3"/>
      <c r="ROE211" s="3"/>
      <c r="ROF211" s="3"/>
      <c r="ROG211" s="3"/>
      <c r="ROH211" s="3"/>
      <c r="ROI211" s="3"/>
      <c r="ROJ211" s="3"/>
      <c r="ROK211" s="3"/>
      <c r="ROL211" s="3"/>
      <c r="ROM211" s="3"/>
      <c r="RON211" s="3"/>
      <c r="ROO211" s="3"/>
      <c r="ROP211" s="3"/>
      <c r="ROQ211" s="3"/>
      <c r="ROR211" s="3"/>
      <c r="ROS211" s="3"/>
      <c r="ROT211" s="3"/>
      <c r="ROU211" s="3"/>
      <c r="ROV211" s="3"/>
      <c r="ROW211" s="3"/>
      <c r="ROX211" s="3"/>
      <c r="ROY211" s="3"/>
      <c r="ROZ211" s="3"/>
      <c r="RPA211" s="3"/>
      <c r="RPB211" s="3"/>
      <c r="RPC211" s="3"/>
      <c r="RPD211" s="3"/>
      <c r="RPE211" s="3"/>
      <c r="RPF211" s="3"/>
      <c r="RPG211" s="3"/>
      <c r="RPH211" s="3"/>
      <c r="RPI211" s="3"/>
      <c r="RPJ211" s="3"/>
      <c r="RPK211" s="3"/>
      <c r="RPL211" s="3"/>
      <c r="RPM211" s="3"/>
      <c r="RPN211" s="3"/>
      <c r="RPO211" s="3"/>
      <c r="RPP211" s="3"/>
      <c r="RPQ211" s="3"/>
      <c r="RPR211" s="3"/>
      <c r="RPS211" s="3"/>
      <c r="RPT211" s="3"/>
      <c r="RPU211" s="3"/>
      <c r="RPV211" s="3"/>
      <c r="RPW211" s="3"/>
      <c r="RPX211" s="3"/>
      <c r="RPY211" s="3"/>
      <c r="RPZ211" s="3"/>
      <c r="RQA211" s="3"/>
      <c r="RQB211" s="3"/>
      <c r="RQC211" s="3"/>
      <c r="RQD211" s="3"/>
      <c r="RQE211" s="3"/>
      <c r="RQF211" s="3"/>
      <c r="RQG211" s="3"/>
      <c r="RQH211" s="3"/>
      <c r="RQI211" s="3"/>
      <c r="RQJ211" s="3"/>
      <c r="RQK211" s="3"/>
      <c r="RQL211" s="3"/>
      <c r="RQM211" s="3"/>
      <c r="RQN211" s="3"/>
      <c r="RQO211" s="3"/>
      <c r="RQP211" s="3"/>
      <c r="RQQ211" s="3"/>
      <c r="RQR211" s="3"/>
      <c r="RQS211" s="3"/>
      <c r="RQT211" s="3"/>
      <c r="RQU211" s="3"/>
      <c r="RQV211" s="3"/>
      <c r="RQW211" s="3"/>
      <c r="RQX211" s="3"/>
      <c r="RQY211" s="3"/>
      <c r="RQZ211" s="3"/>
      <c r="RRA211" s="3"/>
      <c r="RRB211" s="3"/>
      <c r="RRC211" s="3"/>
      <c r="RRD211" s="3"/>
      <c r="RRE211" s="3"/>
      <c r="RRF211" s="3"/>
      <c r="RRG211" s="3"/>
      <c r="RRH211" s="3"/>
      <c r="RRI211" s="3"/>
      <c r="RRJ211" s="3"/>
      <c r="RRK211" s="3"/>
      <c r="RRL211" s="3"/>
      <c r="RRM211" s="3"/>
      <c r="RRN211" s="3"/>
      <c r="RRO211" s="3"/>
      <c r="RRP211" s="3"/>
      <c r="RRQ211" s="3"/>
      <c r="RRR211" s="3"/>
      <c r="RRS211" s="3"/>
      <c r="RRT211" s="3"/>
      <c r="RRU211" s="3"/>
      <c r="RRV211" s="3"/>
      <c r="RRW211" s="3"/>
      <c r="RRX211" s="3"/>
      <c r="RRY211" s="3"/>
      <c r="RRZ211" s="3"/>
      <c r="RSA211" s="3"/>
      <c r="RSB211" s="3"/>
      <c r="RSC211" s="3"/>
      <c r="RSD211" s="3"/>
      <c r="RSE211" s="3"/>
      <c r="RSF211" s="3"/>
      <c r="RSG211" s="3"/>
      <c r="RSH211" s="3"/>
      <c r="RSI211" s="3"/>
      <c r="RSJ211" s="3"/>
      <c r="RSK211" s="3"/>
      <c r="RSL211" s="3"/>
      <c r="RSM211" s="3"/>
      <c r="RSN211" s="3"/>
      <c r="RSO211" s="3"/>
      <c r="RSP211" s="3"/>
      <c r="RSQ211" s="3"/>
      <c r="RSR211" s="3"/>
      <c r="RSS211" s="3"/>
      <c r="RST211" s="3"/>
      <c r="RSU211" s="3"/>
      <c r="RSV211" s="3"/>
      <c r="RSW211" s="3"/>
      <c r="RSX211" s="3"/>
      <c r="RSY211" s="3"/>
      <c r="RSZ211" s="3"/>
      <c r="RTA211" s="3"/>
      <c r="RTB211" s="3"/>
      <c r="RTC211" s="3"/>
      <c r="RTD211" s="3"/>
      <c r="RTE211" s="3"/>
      <c r="RTF211" s="3"/>
      <c r="RTG211" s="3"/>
      <c r="RTH211" s="3"/>
      <c r="RTI211" s="3"/>
      <c r="RTJ211" s="3"/>
      <c r="RTK211" s="3"/>
      <c r="RTL211" s="3"/>
      <c r="RTM211" s="3"/>
      <c r="RTN211" s="3"/>
      <c r="RTO211" s="3"/>
      <c r="RTP211" s="3"/>
      <c r="RTQ211" s="3"/>
      <c r="RTR211" s="3"/>
      <c r="RTS211" s="3"/>
      <c r="RTT211" s="3"/>
      <c r="RTU211" s="3"/>
      <c r="RTV211" s="3"/>
      <c r="RTW211" s="3"/>
      <c r="RTX211" s="3"/>
      <c r="RTY211" s="3"/>
      <c r="RTZ211" s="3"/>
      <c r="RUA211" s="3"/>
      <c r="RUB211" s="3"/>
      <c r="RUC211" s="3"/>
      <c r="RUD211" s="3"/>
      <c r="RUE211" s="3"/>
      <c r="RUF211" s="3"/>
      <c r="RUG211" s="3"/>
      <c r="RUH211" s="3"/>
      <c r="RUI211" s="3"/>
      <c r="RUJ211" s="3"/>
      <c r="RUK211" s="3"/>
      <c r="RUL211" s="3"/>
      <c r="RUM211" s="3"/>
      <c r="RUN211" s="3"/>
      <c r="RUO211" s="3"/>
      <c r="RUP211" s="3"/>
      <c r="RUQ211" s="3"/>
      <c r="RUR211" s="3"/>
      <c r="RUS211" s="3"/>
      <c r="RUT211" s="3"/>
      <c r="RUU211" s="3"/>
      <c r="RUV211" s="3"/>
      <c r="RUW211" s="3"/>
      <c r="RUX211" s="3"/>
      <c r="RUY211" s="3"/>
      <c r="RUZ211" s="3"/>
      <c r="RVA211" s="3"/>
      <c r="RVB211" s="3"/>
      <c r="RVC211" s="3"/>
      <c r="RVD211" s="3"/>
      <c r="RVE211" s="3"/>
      <c r="RVF211" s="3"/>
      <c r="RVG211" s="3"/>
      <c r="RVH211" s="3"/>
      <c r="RVI211" s="3"/>
      <c r="RVJ211" s="3"/>
      <c r="RVK211" s="3"/>
      <c r="RVL211" s="3"/>
      <c r="RVM211" s="3"/>
      <c r="RVN211" s="3"/>
      <c r="RVO211" s="3"/>
      <c r="RVP211" s="3"/>
      <c r="RVQ211" s="3"/>
      <c r="RVR211" s="3"/>
      <c r="RVS211" s="3"/>
      <c r="RVT211" s="3"/>
      <c r="RVU211" s="3"/>
      <c r="RVV211" s="3"/>
      <c r="RVW211" s="3"/>
      <c r="RVX211" s="3"/>
      <c r="RVY211" s="3"/>
      <c r="RVZ211" s="3"/>
      <c r="RWA211" s="3"/>
      <c r="RWB211" s="3"/>
      <c r="RWC211" s="3"/>
      <c r="RWD211" s="3"/>
      <c r="RWE211" s="3"/>
      <c r="RWF211" s="3"/>
      <c r="RWG211" s="3"/>
      <c r="RWH211" s="3"/>
      <c r="RWI211" s="3"/>
      <c r="RWJ211" s="3"/>
      <c r="RWK211" s="3"/>
      <c r="RWL211" s="3"/>
      <c r="RWM211" s="3"/>
      <c r="RWN211" s="3"/>
      <c r="RWO211" s="3"/>
      <c r="RWP211" s="3"/>
      <c r="RWQ211" s="3"/>
      <c r="RWR211" s="3"/>
      <c r="RWS211" s="3"/>
      <c r="RWT211" s="3"/>
      <c r="RWU211" s="3"/>
      <c r="RWV211" s="3"/>
      <c r="RWW211" s="3"/>
      <c r="RWX211" s="3"/>
      <c r="RWY211" s="3"/>
      <c r="RWZ211" s="3"/>
      <c r="RXA211" s="3"/>
      <c r="RXB211" s="3"/>
      <c r="RXC211" s="3"/>
      <c r="RXE211" s="3"/>
      <c r="RXG211" s="3"/>
      <c r="RXH211" s="3"/>
      <c r="RXI211" s="3"/>
      <c r="RXJ211" s="3"/>
      <c r="RXK211" s="3"/>
      <c r="RXL211" s="3"/>
      <c r="RXM211" s="3"/>
      <c r="RXN211" s="3"/>
      <c r="RXS211" s="3"/>
      <c r="RXT211" s="3"/>
      <c r="RXU211" s="3"/>
      <c r="RXV211" s="3"/>
      <c r="RXW211" s="3"/>
      <c r="RXX211" s="3"/>
      <c r="RXY211" s="3"/>
      <c r="RXZ211" s="3"/>
      <c r="RYA211" s="3"/>
      <c r="RYB211" s="3"/>
      <c r="RYC211" s="3"/>
      <c r="RYD211" s="3"/>
      <c r="RYE211" s="3"/>
      <c r="RYF211" s="3"/>
      <c r="RYG211" s="3"/>
      <c r="RYH211" s="3"/>
      <c r="RYI211" s="3"/>
      <c r="RYJ211" s="3"/>
      <c r="RYK211" s="3"/>
      <c r="RYL211" s="3"/>
      <c r="RYM211" s="3"/>
      <c r="RYN211" s="3"/>
      <c r="RYO211" s="3"/>
      <c r="RYP211" s="3"/>
      <c r="RYQ211" s="3"/>
      <c r="RYR211" s="3"/>
      <c r="RYS211" s="3"/>
      <c r="RYT211" s="3"/>
      <c r="RYU211" s="3"/>
      <c r="RYV211" s="3"/>
      <c r="RYW211" s="3"/>
      <c r="RYX211" s="3"/>
      <c r="RYY211" s="3"/>
      <c r="RYZ211" s="3"/>
      <c r="RZA211" s="3"/>
      <c r="RZB211" s="3"/>
      <c r="RZC211" s="3"/>
      <c r="RZD211" s="3"/>
      <c r="RZE211" s="3"/>
      <c r="RZF211" s="3"/>
      <c r="RZG211" s="3"/>
      <c r="RZH211" s="3"/>
      <c r="RZI211" s="3"/>
      <c r="RZJ211" s="3"/>
      <c r="RZK211" s="3"/>
      <c r="RZL211" s="3"/>
      <c r="RZM211" s="3"/>
      <c r="RZN211" s="3"/>
      <c r="RZO211" s="3"/>
      <c r="RZP211" s="3"/>
      <c r="RZQ211" s="3"/>
      <c r="RZR211" s="3"/>
      <c r="RZS211" s="3"/>
      <c r="RZT211" s="3"/>
      <c r="RZU211" s="3"/>
      <c r="RZV211" s="3"/>
      <c r="RZW211" s="3"/>
      <c r="RZX211" s="3"/>
      <c r="RZY211" s="3"/>
      <c r="RZZ211" s="3"/>
      <c r="SAA211" s="3"/>
      <c r="SAB211" s="3"/>
      <c r="SAC211" s="3"/>
      <c r="SAD211" s="3"/>
      <c r="SAE211" s="3"/>
      <c r="SAF211" s="3"/>
      <c r="SAG211" s="3"/>
      <c r="SAH211" s="3"/>
      <c r="SAI211" s="3"/>
      <c r="SAJ211" s="3"/>
      <c r="SAK211" s="3"/>
      <c r="SAL211" s="3"/>
      <c r="SAM211" s="3"/>
      <c r="SAN211" s="3"/>
      <c r="SAO211" s="3"/>
      <c r="SAP211" s="3"/>
      <c r="SAQ211" s="3"/>
      <c r="SAR211" s="3"/>
      <c r="SAS211" s="3"/>
      <c r="SAT211" s="3"/>
      <c r="SAU211" s="3"/>
      <c r="SAV211" s="3"/>
      <c r="SAW211" s="3"/>
      <c r="SAX211" s="3"/>
      <c r="SAY211" s="3"/>
      <c r="SAZ211" s="3"/>
      <c r="SBA211" s="3"/>
      <c r="SBB211" s="3"/>
      <c r="SBC211" s="3"/>
      <c r="SBD211" s="3"/>
      <c r="SBE211" s="3"/>
      <c r="SBF211" s="3"/>
      <c r="SBG211" s="3"/>
      <c r="SBH211" s="3"/>
      <c r="SBI211" s="3"/>
      <c r="SBJ211" s="3"/>
      <c r="SBK211" s="3"/>
      <c r="SBL211" s="3"/>
      <c r="SBM211" s="3"/>
      <c r="SBN211" s="3"/>
      <c r="SBO211" s="3"/>
      <c r="SBP211" s="3"/>
      <c r="SBQ211" s="3"/>
      <c r="SBR211" s="3"/>
      <c r="SBS211" s="3"/>
      <c r="SBT211" s="3"/>
      <c r="SBU211" s="3"/>
      <c r="SBV211" s="3"/>
      <c r="SBW211" s="3"/>
      <c r="SBX211" s="3"/>
      <c r="SBY211" s="3"/>
      <c r="SBZ211" s="3"/>
      <c r="SCA211" s="3"/>
      <c r="SCB211" s="3"/>
      <c r="SCC211" s="3"/>
      <c r="SCD211" s="3"/>
      <c r="SCE211" s="3"/>
      <c r="SCF211" s="3"/>
      <c r="SCG211" s="3"/>
      <c r="SCH211" s="3"/>
      <c r="SCI211" s="3"/>
      <c r="SCJ211" s="3"/>
      <c r="SCK211" s="3"/>
      <c r="SCL211" s="3"/>
      <c r="SCM211" s="3"/>
      <c r="SCN211" s="3"/>
      <c r="SCO211" s="3"/>
      <c r="SCP211" s="3"/>
      <c r="SCQ211" s="3"/>
      <c r="SCR211" s="3"/>
      <c r="SCS211" s="3"/>
      <c r="SCT211" s="3"/>
      <c r="SCU211" s="3"/>
      <c r="SCV211" s="3"/>
      <c r="SCW211" s="3"/>
      <c r="SCX211" s="3"/>
      <c r="SCY211" s="3"/>
      <c r="SCZ211" s="3"/>
      <c r="SDA211" s="3"/>
      <c r="SDB211" s="3"/>
      <c r="SDC211" s="3"/>
      <c r="SDD211" s="3"/>
      <c r="SDE211" s="3"/>
      <c r="SDF211" s="3"/>
      <c r="SDG211" s="3"/>
      <c r="SDH211" s="3"/>
      <c r="SDI211" s="3"/>
      <c r="SDJ211" s="3"/>
      <c r="SDK211" s="3"/>
      <c r="SDL211" s="3"/>
      <c r="SDM211" s="3"/>
      <c r="SDN211" s="3"/>
      <c r="SDO211" s="3"/>
      <c r="SDP211" s="3"/>
      <c r="SDQ211" s="3"/>
      <c r="SDR211" s="3"/>
      <c r="SDS211" s="3"/>
      <c r="SDT211" s="3"/>
      <c r="SDU211" s="3"/>
      <c r="SDV211" s="3"/>
      <c r="SDW211" s="3"/>
      <c r="SDX211" s="3"/>
      <c r="SDY211" s="3"/>
      <c r="SDZ211" s="3"/>
      <c r="SEA211" s="3"/>
      <c r="SEB211" s="3"/>
      <c r="SEC211" s="3"/>
      <c r="SED211" s="3"/>
      <c r="SEE211" s="3"/>
      <c r="SEF211" s="3"/>
      <c r="SEG211" s="3"/>
      <c r="SEH211" s="3"/>
      <c r="SEI211" s="3"/>
      <c r="SEJ211" s="3"/>
      <c r="SEK211" s="3"/>
      <c r="SEL211" s="3"/>
      <c r="SEM211" s="3"/>
      <c r="SEN211" s="3"/>
      <c r="SEO211" s="3"/>
      <c r="SEP211" s="3"/>
      <c r="SEQ211" s="3"/>
      <c r="SER211" s="3"/>
      <c r="SES211" s="3"/>
      <c r="SET211" s="3"/>
      <c r="SEU211" s="3"/>
      <c r="SEV211" s="3"/>
      <c r="SEW211" s="3"/>
      <c r="SEX211" s="3"/>
      <c r="SEY211" s="3"/>
      <c r="SEZ211" s="3"/>
      <c r="SFA211" s="3"/>
      <c r="SFB211" s="3"/>
      <c r="SFC211" s="3"/>
      <c r="SFD211" s="3"/>
      <c r="SFE211" s="3"/>
      <c r="SFF211" s="3"/>
      <c r="SFG211" s="3"/>
      <c r="SFH211" s="3"/>
      <c r="SFI211" s="3"/>
      <c r="SFJ211" s="3"/>
      <c r="SFK211" s="3"/>
      <c r="SFL211" s="3"/>
      <c r="SFM211" s="3"/>
      <c r="SFN211" s="3"/>
      <c r="SFO211" s="3"/>
      <c r="SFP211" s="3"/>
      <c r="SFQ211" s="3"/>
      <c r="SFR211" s="3"/>
      <c r="SFS211" s="3"/>
      <c r="SFT211" s="3"/>
      <c r="SFU211" s="3"/>
      <c r="SFV211" s="3"/>
      <c r="SFW211" s="3"/>
      <c r="SFX211" s="3"/>
      <c r="SFY211" s="3"/>
      <c r="SFZ211" s="3"/>
      <c r="SGA211" s="3"/>
      <c r="SGB211" s="3"/>
      <c r="SGC211" s="3"/>
      <c r="SGD211" s="3"/>
      <c r="SGE211" s="3"/>
      <c r="SGF211" s="3"/>
      <c r="SGG211" s="3"/>
      <c r="SGH211" s="3"/>
      <c r="SGI211" s="3"/>
      <c r="SGJ211" s="3"/>
      <c r="SGK211" s="3"/>
      <c r="SGL211" s="3"/>
      <c r="SGM211" s="3"/>
      <c r="SGN211" s="3"/>
      <c r="SGO211" s="3"/>
      <c r="SGP211" s="3"/>
      <c r="SGQ211" s="3"/>
      <c r="SGR211" s="3"/>
      <c r="SGS211" s="3"/>
      <c r="SGT211" s="3"/>
      <c r="SGU211" s="3"/>
      <c r="SGV211" s="3"/>
      <c r="SGW211" s="3"/>
      <c r="SGX211" s="3"/>
      <c r="SGY211" s="3"/>
      <c r="SHA211" s="3"/>
      <c r="SHC211" s="3"/>
      <c r="SHD211" s="3"/>
      <c r="SHE211" s="3"/>
      <c r="SHF211" s="3"/>
      <c r="SHG211" s="3"/>
      <c r="SHH211" s="3"/>
      <c r="SHI211" s="3"/>
      <c r="SHJ211" s="3"/>
      <c r="SHO211" s="3"/>
      <c r="SHP211" s="3"/>
      <c r="SHQ211" s="3"/>
      <c r="SHR211" s="3"/>
      <c r="SHS211" s="3"/>
      <c r="SHT211" s="3"/>
      <c r="SHU211" s="3"/>
      <c r="SHV211" s="3"/>
      <c r="SHW211" s="3"/>
      <c r="SHX211" s="3"/>
      <c r="SHY211" s="3"/>
      <c r="SHZ211" s="3"/>
      <c r="SIA211" s="3"/>
      <c r="SIB211" s="3"/>
      <c r="SIC211" s="3"/>
      <c r="SID211" s="3"/>
      <c r="SIE211" s="3"/>
      <c r="SIF211" s="3"/>
      <c r="SIG211" s="3"/>
      <c r="SIH211" s="3"/>
      <c r="SII211" s="3"/>
      <c r="SIJ211" s="3"/>
      <c r="SIK211" s="3"/>
      <c r="SIL211" s="3"/>
      <c r="SIM211" s="3"/>
      <c r="SIN211" s="3"/>
      <c r="SIO211" s="3"/>
      <c r="SIP211" s="3"/>
      <c r="SIQ211" s="3"/>
      <c r="SIR211" s="3"/>
      <c r="SIS211" s="3"/>
      <c r="SIT211" s="3"/>
      <c r="SIU211" s="3"/>
      <c r="SIV211" s="3"/>
      <c r="SIW211" s="3"/>
      <c r="SIX211" s="3"/>
      <c r="SIY211" s="3"/>
      <c r="SIZ211" s="3"/>
      <c r="SJA211" s="3"/>
      <c r="SJB211" s="3"/>
      <c r="SJC211" s="3"/>
      <c r="SJD211" s="3"/>
      <c r="SJE211" s="3"/>
      <c r="SJF211" s="3"/>
      <c r="SJG211" s="3"/>
      <c r="SJH211" s="3"/>
      <c r="SJI211" s="3"/>
      <c r="SJJ211" s="3"/>
      <c r="SJK211" s="3"/>
      <c r="SJL211" s="3"/>
      <c r="SJM211" s="3"/>
      <c r="SJN211" s="3"/>
      <c r="SJO211" s="3"/>
      <c r="SJP211" s="3"/>
      <c r="SJQ211" s="3"/>
      <c r="SJR211" s="3"/>
      <c r="SJS211" s="3"/>
      <c r="SJT211" s="3"/>
      <c r="SJU211" s="3"/>
      <c r="SJV211" s="3"/>
      <c r="SJW211" s="3"/>
      <c r="SJX211" s="3"/>
      <c r="SJY211" s="3"/>
      <c r="SJZ211" s="3"/>
      <c r="SKA211" s="3"/>
      <c r="SKB211" s="3"/>
      <c r="SKC211" s="3"/>
      <c r="SKD211" s="3"/>
      <c r="SKE211" s="3"/>
      <c r="SKF211" s="3"/>
      <c r="SKG211" s="3"/>
      <c r="SKH211" s="3"/>
      <c r="SKI211" s="3"/>
      <c r="SKJ211" s="3"/>
      <c r="SKK211" s="3"/>
      <c r="SKL211" s="3"/>
      <c r="SKM211" s="3"/>
      <c r="SKN211" s="3"/>
      <c r="SKO211" s="3"/>
      <c r="SKP211" s="3"/>
      <c r="SKQ211" s="3"/>
      <c r="SKR211" s="3"/>
      <c r="SKS211" s="3"/>
      <c r="SKT211" s="3"/>
      <c r="SKU211" s="3"/>
      <c r="SKV211" s="3"/>
      <c r="SKW211" s="3"/>
      <c r="SKX211" s="3"/>
      <c r="SKY211" s="3"/>
      <c r="SKZ211" s="3"/>
      <c r="SLA211" s="3"/>
      <c r="SLB211" s="3"/>
      <c r="SLC211" s="3"/>
      <c r="SLD211" s="3"/>
      <c r="SLE211" s="3"/>
      <c r="SLF211" s="3"/>
      <c r="SLG211" s="3"/>
      <c r="SLH211" s="3"/>
      <c r="SLI211" s="3"/>
      <c r="SLJ211" s="3"/>
      <c r="SLK211" s="3"/>
      <c r="SLL211" s="3"/>
      <c r="SLM211" s="3"/>
      <c r="SLN211" s="3"/>
      <c r="SLO211" s="3"/>
      <c r="SLP211" s="3"/>
      <c r="SLQ211" s="3"/>
      <c r="SLR211" s="3"/>
      <c r="SLS211" s="3"/>
      <c r="SLT211" s="3"/>
      <c r="SLU211" s="3"/>
      <c r="SLV211" s="3"/>
      <c r="SLW211" s="3"/>
      <c r="SLX211" s="3"/>
      <c r="SLY211" s="3"/>
      <c r="SLZ211" s="3"/>
      <c r="SMA211" s="3"/>
      <c r="SMB211" s="3"/>
      <c r="SMC211" s="3"/>
      <c r="SMD211" s="3"/>
      <c r="SME211" s="3"/>
      <c r="SMF211" s="3"/>
      <c r="SMG211" s="3"/>
      <c r="SMH211" s="3"/>
      <c r="SMI211" s="3"/>
      <c r="SMJ211" s="3"/>
      <c r="SMK211" s="3"/>
      <c r="SML211" s="3"/>
      <c r="SMM211" s="3"/>
      <c r="SMN211" s="3"/>
      <c r="SMO211" s="3"/>
      <c r="SMP211" s="3"/>
      <c r="SMQ211" s="3"/>
      <c r="SMR211" s="3"/>
      <c r="SMS211" s="3"/>
      <c r="SMT211" s="3"/>
      <c r="SMU211" s="3"/>
      <c r="SMV211" s="3"/>
      <c r="SMW211" s="3"/>
      <c r="SMX211" s="3"/>
      <c r="SMY211" s="3"/>
      <c r="SMZ211" s="3"/>
      <c r="SNA211" s="3"/>
      <c r="SNB211" s="3"/>
      <c r="SNC211" s="3"/>
      <c r="SND211" s="3"/>
      <c r="SNE211" s="3"/>
      <c r="SNF211" s="3"/>
      <c r="SNG211" s="3"/>
      <c r="SNH211" s="3"/>
      <c r="SNI211" s="3"/>
      <c r="SNJ211" s="3"/>
      <c r="SNK211" s="3"/>
      <c r="SNL211" s="3"/>
      <c r="SNM211" s="3"/>
      <c r="SNN211" s="3"/>
      <c r="SNO211" s="3"/>
      <c r="SNP211" s="3"/>
      <c r="SNQ211" s="3"/>
      <c r="SNR211" s="3"/>
      <c r="SNS211" s="3"/>
      <c r="SNT211" s="3"/>
      <c r="SNU211" s="3"/>
      <c r="SNV211" s="3"/>
      <c r="SNW211" s="3"/>
      <c r="SNX211" s="3"/>
      <c r="SNY211" s="3"/>
      <c r="SNZ211" s="3"/>
      <c r="SOA211" s="3"/>
      <c r="SOB211" s="3"/>
      <c r="SOC211" s="3"/>
      <c r="SOD211" s="3"/>
      <c r="SOE211" s="3"/>
      <c r="SOF211" s="3"/>
      <c r="SOG211" s="3"/>
      <c r="SOH211" s="3"/>
      <c r="SOI211" s="3"/>
      <c r="SOJ211" s="3"/>
      <c r="SOK211" s="3"/>
      <c r="SOL211" s="3"/>
      <c r="SOM211" s="3"/>
      <c r="SON211" s="3"/>
      <c r="SOO211" s="3"/>
      <c r="SOP211" s="3"/>
      <c r="SOQ211" s="3"/>
      <c r="SOR211" s="3"/>
      <c r="SOS211" s="3"/>
      <c r="SOT211" s="3"/>
      <c r="SOU211" s="3"/>
      <c r="SOV211" s="3"/>
      <c r="SOW211" s="3"/>
      <c r="SOX211" s="3"/>
      <c r="SOY211" s="3"/>
      <c r="SOZ211" s="3"/>
      <c r="SPA211" s="3"/>
      <c r="SPB211" s="3"/>
      <c r="SPC211" s="3"/>
      <c r="SPD211" s="3"/>
      <c r="SPE211" s="3"/>
      <c r="SPF211" s="3"/>
      <c r="SPG211" s="3"/>
      <c r="SPH211" s="3"/>
      <c r="SPI211" s="3"/>
      <c r="SPJ211" s="3"/>
      <c r="SPK211" s="3"/>
      <c r="SPL211" s="3"/>
      <c r="SPM211" s="3"/>
      <c r="SPN211" s="3"/>
      <c r="SPO211" s="3"/>
      <c r="SPP211" s="3"/>
      <c r="SPQ211" s="3"/>
      <c r="SPR211" s="3"/>
      <c r="SPS211" s="3"/>
      <c r="SPT211" s="3"/>
      <c r="SPU211" s="3"/>
      <c r="SPV211" s="3"/>
      <c r="SPW211" s="3"/>
      <c r="SPX211" s="3"/>
      <c r="SPY211" s="3"/>
      <c r="SPZ211" s="3"/>
      <c r="SQA211" s="3"/>
      <c r="SQB211" s="3"/>
      <c r="SQC211" s="3"/>
      <c r="SQD211" s="3"/>
      <c r="SQE211" s="3"/>
      <c r="SQF211" s="3"/>
      <c r="SQG211" s="3"/>
      <c r="SQH211" s="3"/>
      <c r="SQI211" s="3"/>
      <c r="SQJ211" s="3"/>
      <c r="SQK211" s="3"/>
      <c r="SQL211" s="3"/>
      <c r="SQM211" s="3"/>
      <c r="SQN211" s="3"/>
      <c r="SQO211" s="3"/>
      <c r="SQP211" s="3"/>
      <c r="SQQ211" s="3"/>
      <c r="SQR211" s="3"/>
      <c r="SQS211" s="3"/>
      <c r="SQT211" s="3"/>
      <c r="SQU211" s="3"/>
      <c r="SQW211" s="3"/>
      <c r="SQY211" s="3"/>
      <c r="SQZ211" s="3"/>
      <c r="SRA211" s="3"/>
      <c r="SRB211" s="3"/>
      <c r="SRC211" s="3"/>
      <c r="SRD211" s="3"/>
      <c r="SRE211" s="3"/>
      <c r="SRF211" s="3"/>
      <c r="SRK211" s="3"/>
      <c r="SRL211" s="3"/>
      <c r="SRM211" s="3"/>
      <c r="SRN211" s="3"/>
      <c r="SRO211" s="3"/>
      <c r="SRP211" s="3"/>
      <c r="SRQ211" s="3"/>
      <c r="SRR211" s="3"/>
      <c r="SRS211" s="3"/>
      <c r="SRT211" s="3"/>
      <c r="SRU211" s="3"/>
      <c r="SRV211" s="3"/>
      <c r="SRW211" s="3"/>
      <c r="SRX211" s="3"/>
      <c r="SRY211" s="3"/>
      <c r="SRZ211" s="3"/>
      <c r="SSA211" s="3"/>
      <c r="SSB211" s="3"/>
      <c r="SSC211" s="3"/>
      <c r="SSD211" s="3"/>
      <c r="SSE211" s="3"/>
      <c r="SSF211" s="3"/>
      <c r="SSG211" s="3"/>
      <c r="SSH211" s="3"/>
      <c r="SSI211" s="3"/>
      <c r="SSJ211" s="3"/>
      <c r="SSK211" s="3"/>
      <c r="SSL211" s="3"/>
      <c r="SSM211" s="3"/>
      <c r="SSN211" s="3"/>
      <c r="SSO211" s="3"/>
      <c r="SSP211" s="3"/>
      <c r="SSQ211" s="3"/>
      <c r="SSR211" s="3"/>
      <c r="SSS211" s="3"/>
      <c r="SST211" s="3"/>
      <c r="SSU211" s="3"/>
      <c r="SSV211" s="3"/>
      <c r="SSW211" s="3"/>
      <c r="SSX211" s="3"/>
      <c r="SSY211" s="3"/>
      <c r="SSZ211" s="3"/>
      <c r="STA211" s="3"/>
      <c r="STB211" s="3"/>
      <c r="STC211" s="3"/>
      <c r="STD211" s="3"/>
      <c r="STE211" s="3"/>
      <c r="STF211" s="3"/>
      <c r="STG211" s="3"/>
      <c r="STH211" s="3"/>
      <c r="STI211" s="3"/>
      <c r="STJ211" s="3"/>
      <c r="STK211" s="3"/>
      <c r="STL211" s="3"/>
      <c r="STM211" s="3"/>
      <c r="STN211" s="3"/>
      <c r="STO211" s="3"/>
      <c r="STP211" s="3"/>
      <c r="STQ211" s="3"/>
      <c r="STR211" s="3"/>
      <c r="STS211" s="3"/>
      <c r="STT211" s="3"/>
      <c r="STU211" s="3"/>
      <c r="STV211" s="3"/>
      <c r="STW211" s="3"/>
      <c r="STX211" s="3"/>
      <c r="STY211" s="3"/>
      <c r="STZ211" s="3"/>
      <c r="SUA211" s="3"/>
      <c r="SUB211" s="3"/>
      <c r="SUC211" s="3"/>
      <c r="SUD211" s="3"/>
      <c r="SUE211" s="3"/>
      <c r="SUF211" s="3"/>
      <c r="SUG211" s="3"/>
      <c r="SUH211" s="3"/>
      <c r="SUI211" s="3"/>
      <c r="SUJ211" s="3"/>
      <c r="SUK211" s="3"/>
      <c r="SUL211" s="3"/>
      <c r="SUM211" s="3"/>
      <c r="SUN211" s="3"/>
      <c r="SUO211" s="3"/>
      <c r="SUP211" s="3"/>
      <c r="SUQ211" s="3"/>
      <c r="SUR211" s="3"/>
      <c r="SUS211" s="3"/>
      <c r="SUT211" s="3"/>
      <c r="SUU211" s="3"/>
      <c r="SUV211" s="3"/>
      <c r="SUW211" s="3"/>
      <c r="SUX211" s="3"/>
      <c r="SUY211" s="3"/>
      <c r="SUZ211" s="3"/>
      <c r="SVA211" s="3"/>
      <c r="SVB211" s="3"/>
      <c r="SVC211" s="3"/>
      <c r="SVD211" s="3"/>
      <c r="SVE211" s="3"/>
      <c r="SVF211" s="3"/>
      <c r="SVG211" s="3"/>
      <c r="SVH211" s="3"/>
      <c r="SVI211" s="3"/>
      <c r="SVJ211" s="3"/>
      <c r="SVK211" s="3"/>
      <c r="SVL211" s="3"/>
      <c r="SVM211" s="3"/>
      <c r="SVN211" s="3"/>
      <c r="SVO211" s="3"/>
      <c r="SVP211" s="3"/>
      <c r="SVQ211" s="3"/>
      <c r="SVR211" s="3"/>
      <c r="SVS211" s="3"/>
      <c r="SVT211" s="3"/>
      <c r="SVU211" s="3"/>
      <c r="SVV211" s="3"/>
      <c r="SVW211" s="3"/>
      <c r="SVX211" s="3"/>
      <c r="SVY211" s="3"/>
      <c r="SVZ211" s="3"/>
      <c r="SWA211" s="3"/>
      <c r="SWB211" s="3"/>
      <c r="SWC211" s="3"/>
      <c r="SWD211" s="3"/>
      <c r="SWE211" s="3"/>
      <c r="SWF211" s="3"/>
      <c r="SWG211" s="3"/>
      <c r="SWH211" s="3"/>
      <c r="SWI211" s="3"/>
      <c r="SWJ211" s="3"/>
      <c r="SWK211" s="3"/>
      <c r="SWL211" s="3"/>
      <c r="SWM211" s="3"/>
      <c r="SWN211" s="3"/>
      <c r="SWO211" s="3"/>
      <c r="SWP211" s="3"/>
      <c r="SWQ211" s="3"/>
      <c r="SWR211" s="3"/>
      <c r="SWS211" s="3"/>
      <c r="SWT211" s="3"/>
      <c r="SWU211" s="3"/>
      <c r="SWV211" s="3"/>
      <c r="SWW211" s="3"/>
      <c r="SWX211" s="3"/>
      <c r="SWY211" s="3"/>
      <c r="SWZ211" s="3"/>
      <c r="SXA211" s="3"/>
      <c r="SXB211" s="3"/>
      <c r="SXC211" s="3"/>
      <c r="SXD211" s="3"/>
      <c r="SXE211" s="3"/>
      <c r="SXF211" s="3"/>
      <c r="SXG211" s="3"/>
      <c r="SXH211" s="3"/>
      <c r="SXI211" s="3"/>
      <c r="SXJ211" s="3"/>
      <c r="SXK211" s="3"/>
      <c r="SXL211" s="3"/>
      <c r="SXM211" s="3"/>
      <c r="SXN211" s="3"/>
      <c r="SXO211" s="3"/>
      <c r="SXP211" s="3"/>
      <c r="SXQ211" s="3"/>
      <c r="SXR211" s="3"/>
      <c r="SXS211" s="3"/>
      <c r="SXT211" s="3"/>
      <c r="SXU211" s="3"/>
      <c r="SXV211" s="3"/>
      <c r="SXW211" s="3"/>
      <c r="SXX211" s="3"/>
      <c r="SXY211" s="3"/>
      <c r="SXZ211" s="3"/>
      <c r="SYA211" s="3"/>
      <c r="SYB211" s="3"/>
      <c r="SYC211" s="3"/>
      <c r="SYD211" s="3"/>
      <c r="SYE211" s="3"/>
      <c r="SYF211" s="3"/>
      <c r="SYG211" s="3"/>
      <c r="SYH211" s="3"/>
      <c r="SYI211" s="3"/>
      <c r="SYJ211" s="3"/>
      <c r="SYK211" s="3"/>
      <c r="SYL211" s="3"/>
      <c r="SYM211" s="3"/>
      <c r="SYN211" s="3"/>
      <c r="SYO211" s="3"/>
      <c r="SYP211" s="3"/>
      <c r="SYQ211" s="3"/>
      <c r="SYR211" s="3"/>
      <c r="SYS211" s="3"/>
      <c r="SYT211" s="3"/>
      <c r="SYU211" s="3"/>
      <c r="SYV211" s="3"/>
      <c r="SYW211" s="3"/>
      <c r="SYX211" s="3"/>
      <c r="SYY211" s="3"/>
      <c r="SYZ211" s="3"/>
      <c r="SZA211" s="3"/>
      <c r="SZB211" s="3"/>
      <c r="SZC211" s="3"/>
      <c r="SZD211" s="3"/>
      <c r="SZE211" s="3"/>
      <c r="SZF211" s="3"/>
      <c r="SZG211" s="3"/>
      <c r="SZH211" s="3"/>
      <c r="SZI211" s="3"/>
      <c r="SZJ211" s="3"/>
      <c r="SZK211" s="3"/>
      <c r="SZL211" s="3"/>
      <c r="SZM211" s="3"/>
      <c r="SZN211" s="3"/>
      <c r="SZO211" s="3"/>
      <c r="SZP211" s="3"/>
      <c r="SZQ211" s="3"/>
      <c r="SZR211" s="3"/>
      <c r="SZS211" s="3"/>
      <c r="SZT211" s="3"/>
      <c r="SZU211" s="3"/>
      <c r="SZV211" s="3"/>
      <c r="SZW211" s="3"/>
      <c r="SZX211" s="3"/>
      <c r="SZY211" s="3"/>
      <c r="SZZ211" s="3"/>
      <c r="TAA211" s="3"/>
      <c r="TAB211" s="3"/>
      <c r="TAC211" s="3"/>
      <c r="TAD211" s="3"/>
      <c r="TAE211" s="3"/>
      <c r="TAF211" s="3"/>
      <c r="TAG211" s="3"/>
      <c r="TAH211" s="3"/>
      <c r="TAI211" s="3"/>
      <c r="TAJ211" s="3"/>
      <c r="TAK211" s="3"/>
      <c r="TAL211" s="3"/>
      <c r="TAM211" s="3"/>
      <c r="TAN211" s="3"/>
      <c r="TAO211" s="3"/>
      <c r="TAP211" s="3"/>
      <c r="TAQ211" s="3"/>
      <c r="TAS211" s="3"/>
      <c r="TAU211" s="3"/>
      <c r="TAV211" s="3"/>
      <c r="TAW211" s="3"/>
      <c r="TAX211" s="3"/>
      <c r="TAY211" s="3"/>
      <c r="TAZ211" s="3"/>
      <c r="TBA211" s="3"/>
      <c r="TBB211" s="3"/>
      <c r="TBG211" s="3"/>
      <c r="TBH211" s="3"/>
      <c r="TBI211" s="3"/>
      <c r="TBJ211" s="3"/>
      <c r="TBK211" s="3"/>
      <c r="TBL211" s="3"/>
      <c r="TBM211" s="3"/>
      <c r="TBN211" s="3"/>
      <c r="TBO211" s="3"/>
      <c r="TBP211" s="3"/>
      <c r="TBQ211" s="3"/>
      <c r="TBR211" s="3"/>
      <c r="TBS211" s="3"/>
      <c r="TBT211" s="3"/>
      <c r="TBU211" s="3"/>
      <c r="TBV211" s="3"/>
      <c r="TBW211" s="3"/>
      <c r="TBX211" s="3"/>
      <c r="TBY211" s="3"/>
      <c r="TBZ211" s="3"/>
      <c r="TCA211" s="3"/>
      <c r="TCB211" s="3"/>
      <c r="TCC211" s="3"/>
      <c r="TCD211" s="3"/>
      <c r="TCE211" s="3"/>
      <c r="TCF211" s="3"/>
      <c r="TCG211" s="3"/>
      <c r="TCH211" s="3"/>
      <c r="TCI211" s="3"/>
      <c r="TCJ211" s="3"/>
      <c r="TCK211" s="3"/>
      <c r="TCL211" s="3"/>
      <c r="TCM211" s="3"/>
      <c r="TCN211" s="3"/>
      <c r="TCO211" s="3"/>
      <c r="TCP211" s="3"/>
      <c r="TCQ211" s="3"/>
      <c r="TCR211" s="3"/>
      <c r="TCS211" s="3"/>
      <c r="TCT211" s="3"/>
      <c r="TCU211" s="3"/>
      <c r="TCV211" s="3"/>
      <c r="TCW211" s="3"/>
      <c r="TCX211" s="3"/>
      <c r="TCY211" s="3"/>
      <c r="TCZ211" s="3"/>
      <c r="TDA211" s="3"/>
      <c r="TDB211" s="3"/>
      <c r="TDC211" s="3"/>
      <c r="TDD211" s="3"/>
      <c r="TDE211" s="3"/>
      <c r="TDF211" s="3"/>
      <c r="TDG211" s="3"/>
      <c r="TDH211" s="3"/>
      <c r="TDI211" s="3"/>
      <c r="TDJ211" s="3"/>
      <c r="TDK211" s="3"/>
      <c r="TDL211" s="3"/>
      <c r="TDM211" s="3"/>
      <c r="TDN211" s="3"/>
      <c r="TDO211" s="3"/>
      <c r="TDP211" s="3"/>
      <c r="TDQ211" s="3"/>
      <c r="TDR211" s="3"/>
      <c r="TDS211" s="3"/>
      <c r="TDT211" s="3"/>
      <c r="TDU211" s="3"/>
      <c r="TDV211" s="3"/>
      <c r="TDW211" s="3"/>
      <c r="TDX211" s="3"/>
      <c r="TDY211" s="3"/>
      <c r="TDZ211" s="3"/>
      <c r="TEA211" s="3"/>
      <c r="TEB211" s="3"/>
      <c r="TEC211" s="3"/>
      <c r="TED211" s="3"/>
      <c r="TEE211" s="3"/>
      <c r="TEF211" s="3"/>
      <c r="TEG211" s="3"/>
      <c r="TEH211" s="3"/>
      <c r="TEI211" s="3"/>
      <c r="TEJ211" s="3"/>
      <c r="TEK211" s="3"/>
      <c r="TEL211" s="3"/>
      <c r="TEM211" s="3"/>
      <c r="TEN211" s="3"/>
      <c r="TEO211" s="3"/>
      <c r="TEP211" s="3"/>
      <c r="TEQ211" s="3"/>
      <c r="TER211" s="3"/>
      <c r="TES211" s="3"/>
      <c r="TET211" s="3"/>
      <c r="TEU211" s="3"/>
      <c r="TEV211" s="3"/>
      <c r="TEW211" s="3"/>
      <c r="TEX211" s="3"/>
      <c r="TEY211" s="3"/>
      <c r="TEZ211" s="3"/>
      <c r="TFA211" s="3"/>
      <c r="TFB211" s="3"/>
      <c r="TFC211" s="3"/>
      <c r="TFD211" s="3"/>
      <c r="TFE211" s="3"/>
      <c r="TFF211" s="3"/>
      <c r="TFG211" s="3"/>
      <c r="TFH211" s="3"/>
      <c r="TFI211" s="3"/>
      <c r="TFJ211" s="3"/>
      <c r="TFK211" s="3"/>
      <c r="TFL211" s="3"/>
      <c r="TFM211" s="3"/>
      <c r="TFN211" s="3"/>
      <c r="TFO211" s="3"/>
      <c r="TFP211" s="3"/>
      <c r="TFQ211" s="3"/>
      <c r="TFR211" s="3"/>
      <c r="TFS211" s="3"/>
      <c r="TFT211" s="3"/>
      <c r="TFU211" s="3"/>
      <c r="TFV211" s="3"/>
      <c r="TFW211" s="3"/>
      <c r="TFX211" s="3"/>
      <c r="TFY211" s="3"/>
      <c r="TFZ211" s="3"/>
      <c r="TGA211" s="3"/>
      <c r="TGB211" s="3"/>
      <c r="TGC211" s="3"/>
      <c r="TGD211" s="3"/>
      <c r="TGE211" s="3"/>
      <c r="TGF211" s="3"/>
      <c r="TGG211" s="3"/>
      <c r="TGH211" s="3"/>
      <c r="TGI211" s="3"/>
      <c r="TGJ211" s="3"/>
      <c r="TGK211" s="3"/>
      <c r="TGL211" s="3"/>
      <c r="TGM211" s="3"/>
      <c r="TGN211" s="3"/>
      <c r="TGO211" s="3"/>
      <c r="TGP211" s="3"/>
      <c r="TGQ211" s="3"/>
      <c r="TGR211" s="3"/>
      <c r="TGS211" s="3"/>
      <c r="TGT211" s="3"/>
      <c r="TGU211" s="3"/>
      <c r="TGV211" s="3"/>
      <c r="TGW211" s="3"/>
      <c r="TGX211" s="3"/>
      <c r="TGY211" s="3"/>
      <c r="TGZ211" s="3"/>
      <c r="THA211" s="3"/>
      <c r="THB211" s="3"/>
      <c r="THC211" s="3"/>
      <c r="THD211" s="3"/>
      <c r="THE211" s="3"/>
      <c r="THF211" s="3"/>
      <c r="THG211" s="3"/>
      <c r="THH211" s="3"/>
      <c r="THI211" s="3"/>
      <c r="THJ211" s="3"/>
      <c r="THK211" s="3"/>
      <c r="THL211" s="3"/>
      <c r="THM211" s="3"/>
      <c r="THN211" s="3"/>
      <c r="THO211" s="3"/>
      <c r="THP211" s="3"/>
      <c r="THQ211" s="3"/>
      <c r="THR211" s="3"/>
      <c r="THS211" s="3"/>
      <c r="THT211" s="3"/>
      <c r="THU211" s="3"/>
      <c r="THV211" s="3"/>
      <c r="THW211" s="3"/>
      <c r="THX211" s="3"/>
      <c r="THY211" s="3"/>
      <c r="THZ211" s="3"/>
      <c r="TIA211" s="3"/>
      <c r="TIB211" s="3"/>
      <c r="TIC211" s="3"/>
      <c r="TID211" s="3"/>
      <c r="TIE211" s="3"/>
      <c r="TIF211" s="3"/>
      <c r="TIG211" s="3"/>
      <c r="TIH211" s="3"/>
      <c r="TII211" s="3"/>
      <c r="TIJ211" s="3"/>
      <c r="TIK211" s="3"/>
      <c r="TIL211" s="3"/>
      <c r="TIM211" s="3"/>
      <c r="TIN211" s="3"/>
      <c r="TIO211" s="3"/>
      <c r="TIP211" s="3"/>
      <c r="TIQ211" s="3"/>
      <c r="TIR211" s="3"/>
      <c r="TIS211" s="3"/>
      <c r="TIT211" s="3"/>
      <c r="TIU211" s="3"/>
      <c r="TIV211" s="3"/>
      <c r="TIW211" s="3"/>
      <c r="TIX211" s="3"/>
      <c r="TIY211" s="3"/>
      <c r="TIZ211" s="3"/>
      <c r="TJA211" s="3"/>
      <c r="TJB211" s="3"/>
      <c r="TJC211" s="3"/>
      <c r="TJD211" s="3"/>
      <c r="TJE211" s="3"/>
      <c r="TJF211" s="3"/>
      <c r="TJG211" s="3"/>
      <c r="TJH211" s="3"/>
      <c r="TJI211" s="3"/>
      <c r="TJJ211" s="3"/>
      <c r="TJK211" s="3"/>
      <c r="TJL211" s="3"/>
      <c r="TJM211" s="3"/>
      <c r="TJN211" s="3"/>
      <c r="TJO211" s="3"/>
      <c r="TJP211" s="3"/>
      <c r="TJQ211" s="3"/>
      <c r="TJR211" s="3"/>
      <c r="TJS211" s="3"/>
      <c r="TJT211" s="3"/>
      <c r="TJU211" s="3"/>
      <c r="TJV211" s="3"/>
      <c r="TJW211" s="3"/>
      <c r="TJX211" s="3"/>
      <c r="TJY211" s="3"/>
      <c r="TJZ211" s="3"/>
      <c r="TKA211" s="3"/>
      <c r="TKB211" s="3"/>
      <c r="TKC211" s="3"/>
      <c r="TKD211" s="3"/>
      <c r="TKE211" s="3"/>
      <c r="TKF211" s="3"/>
      <c r="TKG211" s="3"/>
      <c r="TKH211" s="3"/>
      <c r="TKI211" s="3"/>
      <c r="TKJ211" s="3"/>
      <c r="TKK211" s="3"/>
      <c r="TKL211" s="3"/>
      <c r="TKM211" s="3"/>
      <c r="TKO211" s="3"/>
      <c r="TKQ211" s="3"/>
      <c r="TKR211" s="3"/>
      <c r="TKS211" s="3"/>
      <c r="TKT211" s="3"/>
      <c r="TKU211" s="3"/>
      <c r="TKV211" s="3"/>
      <c r="TKW211" s="3"/>
      <c r="TKX211" s="3"/>
      <c r="TLC211" s="3"/>
      <c r="TLD211" s="3"/>
      <c r="TLE211" s="3"/>
      <c r="TLF211" s="3"/>
      <c r="TLG211" s="3"/>
      <c r="TLH211" s="3"/>
      <c r="TLI211" s="3"/>
      <c r="TLJ211" s="3"/>
      <c r="TLK211" s="3"/>
      <c r="TLL211" s="3"/>
      <c r="TLM211" s="3"/>
      <c r="TLN211" s="3"/>
      <c r="TLO211" s="3"/>
      <c r="TLP211" s="3"/>
      <c r="TLQ211" s="3"/>
      <c r="TLR211" s="3"/>
      <c r="TLS211" s="3"/>
      <c r="TLT211" s="3"/>
      <c r="TLU211" s="3"/>
      <c r="TLV211" s="3"/>
      <c r="TLW211" s="3"/>
      <c r="TLX211" s="3"/>
      <c r="TLY211" s="3"/>
      <c r="TLZ211" s="3"/>
      <c r="TMA211" s="3"/>
      <c r="TMB211" s="3"/>
      <c r="TMC211" s="3"/>
      <c r="TMD211" s="3"/>
      <c r="TME211" s="3"/>
      <c r="TMF211" s="3"/>
      <c r="TMG211" s="3"/>
      <c r="TMH211" s="3"/>
      <c r="TMI211" s="3"/>
      <c r="TMJ211" s="3"/>
      <c r="TMK211" s="3"/>
      <c r="TML211" s="3"/>
      <c r="TMM211" s="3"/>
      <c r="TMN211" s="3"/>
      <c r="TMO211" s="3"/>
      <c r="TMP211" s="3"/>
      <c r="TMQ211" s="3"/>
      <c r="TMR211" s="3"/>
      <c r="TMS211" s="3"/>
      <c r="TMT211" s="3"/>
      <c r="TMU211" s="3"/>
      <c r="TMV211" s="3"/>
      <c r="TMW211" s="3"/>
      <c r="TMX211" s="3"/>
      <c r="TMY211" s="3"/>
      <c r="TMZ211" s="3"/>
      <c r="TNA211" s="3"/>
      <c r="TNB211" s="3"/>
      <c r="TNC211" s="3"/>
      <c r="TND211" s="3"/>
      <c r="TNE211" s="3"/>
      <c r="TNF211" s="3"/>
      <c r="TNG211" s="3"/>
      <c r="TNH211" s="3"/>
      <c r="TNI211" s="3"/>
      <c r="TNJ211" s="3"/>
      <c r="TNK211" s="3"/>
      <c r="TNL211" s="3"/>
      <c r="TNM211" s="3"/>
      <c r="TNN211" s="3"/>
      <c r="TNO211" s="3"/>
      <c r="TNP211" s="3"/>
      <c r="TNQ211" s="3"/>
      <c r="TNR211" s="3"/>
      <c r="TNS211" s="3"/>
      <c r="TNT211" s="3"/>
      <c r="TNU211" s="3"/>
      <c r="TNV211" s="3"/>
      <c r="TNW211" s="3"/>
      <c r="TNX211" s="3"/>
      <c r="TNY211" s="3"/>
      <c r="TNZ211" s="3"/>
      <c r="TOA211" s="3"/>
      <c r="TOB211" s="3"/>
      <c r="TOC211" s="3"/>
      <c r="TOD211" s="3"/>
      <c r="TOE211" s="3"/>
      <c r="TOF211" s="3"/>
      <c r="TOG211" s="3"/>
      <c r="TOH211" s="3"/>
      <c r="TOI211" s="3"/>
      <c r="TOJ211" s="3"/>
      <c r="TOK211" s="3"/>
      <c r="TOL211" s="3"/>
      <c r="TOM211" s="3"/>
      <c r="TON211" s="3"/>
      <c r="TOO211" s="3"/>
      <c r="TOP211" s="3"/>
      <c r="TOQ211" s="3"/>
      <c r="TOR211" s="3"/>
      <c r="TOS211" s="3"/>
      <c r="TOT211" s="3"/>
      <c r="TOU211" s="3"/>
      <c r="TOV211" s="3"/>
      <c r="TOW211" s="3"/>
      <c r="TOX211" s="3"/>
      <c r="TOY211" s="3"/>
      <c r="TOZ211" s="3"/>
      <c r="TPA211" s="3"/>
      <c r="TPB211" s="3"/>
      <c r="TPC211" s="3"/>
      <c r="TPD211" s="3"/>
      <c r="TPE211" s="3"/>
      <c r="TPF211" s="3"/>
      <c r="TPG211" s="3"/>
      <c r="TPH211" s="3"/>
      <c r="TPI211" s="3"/>
      <c r="TPJ211" s="3"/>
      <c r="TPK211" s="3"/>
      <c r="TPL211" s="3"/>
      <c r="TPM211" s="3"/>
      <c r="TPN211" s="3"/>
      <c r="TPO211" s="3"/>
      <c r="TPP211" s="3"/>
      <c r="TPQ211" s="3"/>
      <c r="TPR211" s="3"/>
      <c r="TPS211" s="3"/>
      <c r="TPT211" s="3"/>
      <c r="TPU211" s="3"/>
      <c r="TPV211" s="3"/>
      <c r="TPW211" s="3"/>
      <c r="TPX211" s="3"/>
      <c r="TPY211" s="3"/>
      <c r="TPZ211" s="3"/>
      <c r="TQA211" s="3"/>
      <c r="TQB211" s="3"/>
      <c r="TQC211" s="3"/>
      <c r="TQD211" s="3"/>
      <c r="TQE211" s="3"/>
      <c r="TQF211" s="3"/>
      <c r="TQG211" s="3"/>
      <c r="TQH211" s="3"/>
      <c r="TQI211" s="3"/>
      <c r="TQJ211" s="3"/>
      <c r="TQK211" s="3"/>
      <c r="TQL211" s="3"/>
      <c r="TQM211" s="3"/>
      <c r="TQN211" s="3"/>
      <c r="TQO211" s="3"/>
      <c r="TQP211" s="3"/>
      <c r="TQQ211" s="3"/>
      <c r="TQR211" s="3"/>
      <c r="TQS211" s="3"/>
      <c r="TQT211" s="3"/>
      <c r="TQU211" s="3"/>
      <c r="TQV211" s="3"/>
      <c r="TQW211" s="3"/>
      <c r="TQX211" s="3"/>
      <c r="TQY211" s="3"/>
      <c r="TQZ211" s="3"/>
      <c r="TRA211" s="3"/>
      <c r="TRB211" s="3"/>
      <c r="TRC211" s="3"/>
      <c r="TRD211" s="3"/>
      <c r="TRE211" s="3"/>
      <c r="TRF211" s="3"/>
      <c r="TRG211" s="3"/>
      <c r="TRH211" s="3"/>
      <c r="TRI211" s="3"/>
      <c r="TRJ211" s="3"/>
      <c r="TRK211" s="3"/>
      <c r="TRL211" s="3"/>
      <c r="TRM211" s="3"/>
      <c r="TRN211" s="3"/>
      <c r="TRO211" s="3"/>
      <c r="TRP211" s="3"/>
      <c r="TRQ211" s="3"/>
      <c r="TRR211" s="3"/>
      <c r="TRS211" s="3"/>
      <c r="TRT211" s="3"/>
      <c r="TRU211" s="3"/>
      <c r="TRV211" s="3"/>
      <c r="TRW211" s="3"/>
      <c r="TRX211" s="3"/>
      <c r="TRY211" s="3"/>
      <c r="TRZ211" s="3"/>
      <c r="TSA211" s="3"/>
      <c r="TSB211" s="3"/>
      <c r="TSC211" s="3"/>
      <c r="TSD211" s="3"/>
      <c r="TSE211" s="3"/>
      <c r="TSF211" s="3"/>
      <c r="TSG211" s="3"/>
      <c r="TSH211" s="3"/>
      <c r="TSI211" s="3"/>
      <c r="TSJ211" s="3"/>
      <c r="TSK211" s="3"/>
      <c r="TSL211" s="3"/>
      <c r="TSM211" s="3"/>
      <c r="TSN211" s="3"/>
      <c r="TSO211" s="3"/>
      <c r="TSP211" s="3"/>
      <c r="TSQ211" s="3"/>
      <c r="TSR211" s="3"/>
      <c r="TSS211" s="3"/>
      <c r="TST211" s="3"/>
      <c r="TSU211" s="3"/>
      <c r="TSV211" s="3"/>
      <c r="TSW211" s="3"/>
      <c r="TSX211" s="3"/>
      <c r="TSY211" s="3"/>
      <c r="TSZ211" s="3"/>
      <c r="TTA211" s="3"/>
      <c r="TTB211" s="3"/>
      <c r="TTC211" s="3"/>
      <c r="TTD211" s="3"/>
      <c r="TTE211" s="3"/>
      <c r="TTF211" s="3"/>
      <c r="TTG211" s="3"/>
      <c r="TTH211" s="3"/>
      <c r="TTI211" s="3"/>
      <c r="TTJ211" s="3"/>
      <c r="TTK211" s="3"/>
      <c r="TTL211" s="3"/>
      <c r="TTM211" s="3"/>
      <c r="TTN211" s="3"/>
      <c r="TTO211" s="3"/>
      <c r="TTP211" s="3"/>
      <c r="TTQ211" s="3"/>
      <c r="TTR211" s="3"/>
      <c r="TTS211" s="3"/>
      <c r="TTT211" s="3"/>
      <c r="TTU211" s="3"/>
      <c r="TTV211" s="3"/>
      <c r="TTW211" s="3"/>
      <c r="TTX211" s="3"/>
      <c r="TTY211" s="3"/>
      <c r="TTZ211" s="3"/>
      <c r="TUA211" s="3"/>
      <c r="TUB211" s="3"/>
      <c r="TUC211" s="3"/>
      <c r="TUD211" s="3"/>
      <c r="TUE211" s="3"/>
      <c r="TUF211" s="3"/>
      <c r="TUG211" s="3"/>
      <c r="TUH211" s="3"/>
      <c r="TUI211" s="3"/>
      <c r="TUK211" s="3"/>
      <c r="TUM211" s="3"/>
      <c r="TUN211" s="3"/>
      <c r="TUO211" s="3"/>
      <c r="TUP211" s="3"/>
      <c r="TUQ211" s="3"/>
      <c r="TUR211" s="3"/>
      <c r="TUS211" s="3"/>
      <c r="TUT211" s="3"/>
      <c r="TUY211" s="3"/>
      <c r="TUZ211" s="3"/>
      <c r="TVA211" s="3"/>
      <c r="TVB211" s="3"/>
      <c r="TVC211" s="3"/>
      <c r="TVD211" s="3"/>
      <c r="TVE211" s="3"/>
      <c r="TVF211" s="3"/>
      <c r="TVG211" s="3"/>
      <c r="TVH211" s="3"/>
      <c r="TVI211" s="3"/>
      <c r="TVJ211" s="3"/>
      <c r="TVK211" s="3"/>
      <c r="TVL211" s="3"/>
      <c r="TVM211" s="3"/>
      <c r="TVN211" s="3"/>
      <c r="TVO211" s="3"/>
      <c r="TVP211" s="3"/>
      <c r="TVQ211" s="3"/>
      <c r="TVR211" s="3"/>
      <c r="TVS211" s="3"/>
      <c r="TVT211" s="3"/>
      <c r="TVU211" s="3"/>
      <c r="TVV211" s="3"/>
      <c r="TVW211" s="3"/>
      <c r="TVX211" s="3"/>
      <c r="TVY211" s="3"/>
      <c r="TVZ211" s="3"/>
      <c r="TWA211" s="3"/>
      <c r="TWB211" s="3"/>
      <c r="TWC211" s="3"/>
      <c r="TWD211" s="3"/>
      <c r="TWE211" s="3"/>
      <c r="TWF211" s="3"/>
      <c r="TWG211" s="3"/>
      <c r="TWH211" s="3"/>
      <c r="TWI211" s="3"/>
      <c r="TWJ211" s="3"/>
      <c r="TWK211" s="3"/>
      <c r="TWL211" s="3"/>
      <c r="TWM211" s="3"/>
      <c r="TWN211" s="3"/>
      <c r="TWO211" s="3"/>
      <c r="TWP211" s="3"/>
      <c r="TWQ211" s="3"/>
      <c r="TWR211" s="3"/>
      <c r="TWS211" s="3"/>
      <c r="TWT211" s="3"/>
      <c r="TWU211" s="3"/>
      <c r="TWV211" s="3"/>
      <c r="TWW211" s="3"/>
      <c r="TWX211" s="3"/>
      <c r="TWY211" s="3"/>
      <c r="TWZ211" s="3"/>
      <c r="TXA211" s="3"/>
      <c r="TXB211" s="3"/>
      <c r="TXC211" s="3"/>
      <c r="TXD211" s="3"/>
      <c r="TXE211" s="3"/>
      <c r="TXF211" s="3"/>
      <c r="TXG211" s="3"/>
      <c r="TXH211" s="3"/>
      <c r="TXI211" s="3"/>
      <c r="TXJ211" s="3"/>
      <c r="TXK211" s="3"/>
      <c r="TXL211" s="3"/>
      <c r="TXM211" s="3"/>
      <c r="TXN211" s="3"/>
      <c r="TXO211" s="3"/>
      <c r="TXP211" s="3"/>
      <c r="TXQ211" s="3"/>
      <c r="TXR211" s="3"/>
      <c r="TXS211" s="3"/>
      <c r="TXT211" s="3"/>
      <c r="TXU211" s="3"/>
      <c r="TXV211" s="3"/>
      <c r="TXW211" s="3"/>
      <c r="TXX211" s="3"/>
      <c r="TXY211" s="3"/>
      <c r="TXZ211" s="3"/>
      <c r="TYA211" s="3"/>
      <c r="TYB211" s="3"/>
      <c r="TYC211" s="3"/>
      <c r="TYD211" s="3"/>
      <c r="TYE211" s="3"/>
      <c r="TYF211" s="3"/>
      <c r="TYG211" s="3"/>
      <c r="TYH211" s="3"/>
      <c r="TYI211" s="3"/>
      <c r="TYJ211" s="3"/>
      <c r="TYK211" s="3"/>
      <c r="TYL211" s="3"/>
      <c r="TYM211" s="3"/>
      <c r="TYN211" s="3"/>
      <c r="TYO211" s="3"/>
      <c r="TYP211" s="3"/>
      <c r="TYQ211" s="3"/>
      <c r="TYR211" s="3"/>
      <c r="TYS211" s="3"/>
      <c r="TYT211" s="3"/>
      <c r="TYU211" s="3"/>
      <c r="TYV211" s="3"/>
      <c r="TYW211" s="3"/>
      <c r="TYX211" s="3"/>
      <c r="TYY211" s="3"/>
      <c r="TYZ211" s="3"/>
      <c r="TZA211" s="3"/>
      <c r="TZB211" s="3"/>
      <c r="TZC211" s="3"/>
      <c r="TZD211" s="3"/>
      <c r="TZE211" s="3"/>
      <c r="TZF211" s="3"/>
      <c r="TZG211" s="3"/>
      <c r="TZH211" s="3"/>
      <c r="TZI211" s="3"/>
      <c r="TZJ211" s="3"/>
      <c r="TZK211" s="3"/>
      <c r="TZL211" s="3"/>
      <c r="TZM211" s="3"/>
      <c r="TZN211" s="3"/>
      <c r="TZO211" s="3"/>
      <c r="TZP211" s="3"/>
      <c r="TZQ211" s="3"/>
      <c r="TZR211" s="3"/>
      <c r="TZS211" s="3"/>
      <c r="TZT211" s="3"/>
      <c r="TZU211" s="3"/>
      <c r="TZV211" s="3"/>
      <c r="TZW211" s="3"/>
      <c r="TZX211" s="3"/>
      <c r="TZY211" s="3"/>
      <c r="TZZ211" s="3"/>
      <c r="UAA211" s="3"/>
      <c r="UAB211" s="3"/>
      <c r="UAC211" s="3"/>
      <c r="UAD211" s="3"/>
      <c r="UAE211" s="3"/>
      <c r="UAF211" s="3"/>
      <c r="UAG211" s="3"/>
      <c r="UAH211" s="3"/>
      <c r="UAI211" s="3"/>
      <c r="UAJ211" s="3"/>
      <c r="UAK211" s="3"/>
      <c r="UAL211" s="3"/>
      <c r="UAM211" s="3"/>
      <c r="UAN211" s="3"/>
      <c r="UAO211" s="3"/>
      <c r="UAP211" s="3"/>
      <c r="UAQ211" s="3"/>
      <c r="UAR211" s="3"/>
      <c r="UAS211" s="3"/>
      <c r="UAT211" s="3"/>
      <c r="UAU211" s="3"/>
      <c r="UAV211" s="3"/>
      <c r="UAW211" s="3"/>
      <c r="UAX211" s="3"/>
      <c r="UAY211" s="3"/>
      <c r="UAZ211" s="3"/>
      <c r="UBA211" s="3"/>
      <c r="UBB211" s="3"/>
      <c r="UBC211" s="3"/>
      <c r="UBD211" s="3"/>
      <c r="UBE211" s="3"/>
      <c r="UBF211" s="3"/>
      <c r="UBG211" s="3"/>
      <c r="UBH211" s="3"/>
      <c r="UBI211" s="3"/>
      <c r="UBJ211" s="3"/>
      <c r="UBK211" s="3"/>
      <c r="UBL211" s="3"/>
      <c r="UBM211" s="3"/>
      <c r="UBN211" s="3"/>
      <c r="UBO211" s="3"/>
      <c r="UBP211" s="3"/>
      <c r="UBQ211" s="3"/>
      <c r="UBR211" s="3"/>
      <c r="UBS211" s="3"/>
      <c r="UBT211" s="3"/>
      <c r="UBU211" s="3"/>
      <c r="UBV211" s="3"/>
      <c r="UBW211" s="3"/>
      <c r="UBX211" s="3"/>
      <c r="UBY211" s="3"/>
      <c r="UBZ211" s="3"/>
      <c r="UCA211" s="3"/>
      <c r="UCB211" s="3"/>
      <c r="UCC211" s="3"/>
      <c r="UCD211" s="3"/>
      <c r="UCE211" s="3"/>
      <c r="UCF211" s="3"/>
      <c r="UCG211" s="3"/>
      <c r="UCH211" s="3"/>
      <c r="UCI211" s="3"/>
      <c r="UCJ211" s="3"/>
      <c r="UCK211" s="3"/>
      <c r="UCL211" s="3"/>
      <c r="UCM211" s="3"/>
      <c r="UCN211" s="3"/>
      <c r="UCO211" s="3"/>
      <c r="UCP211" s="3"/>
      <c r="UCQ211" s="3"/>
      <c r="UCR211" s="3"/>
      <c r="UCS211" s="3"/>
      <c r="UCT211" s="3"/>
      <c r="UCU211" s="3"/>
      <c r="UCV211" s="3"/>
      <c r="UCW211" s="3"/>
      <c r="UCX211" s="3"/>
      <c r="UCY211" s="3"/>
      <c r="UCZ211" s="3"/>
      <c r="UDA211" s="3"/>
      <c r="UDB211" s="3"/>
      <c r="UDC211" s="3"/>
      <c r="UDD211" s="3"/>
      <c r="UDE211" s="3"/>
      <c r="UDF211" s="3"/>
      <c r="UDG211" s="3"/>
      <c r="UDH211" s="3"/>
      <c r="UDI211" s="3"/>
      <c r="UDJ211" s="3"/>
      <c r="UDK211" s="3"/>
      <c r="UDL211" s="3"/>
      <c r="UDM211" s="3"/>
      <c r="UDN211" s="3"/>
      <c r="UDO211" s="3"/>
      <c r="UDP211" s="3"/>
      <c r="UDQ211" s="3"/>
      <c r="UDR211" s="3"/>
      <c r="UDS211" s="3"/>
      <c r="UDT211" s="3"/>
      <c r="UDU211" s="3"/>
      <c r="UDV211" s="3"/>
      <c r="UDW211" s="3"/>
      <c r="UDX211" s="3"/>
      <c r="UDY211" s="3"/>
      <c r="UDZ211" s="3"/>
      <c r="UEA211" s="3"/>
      <c r="UEB211" s="3"/>
      <c r="UEC211" s="3"/>
      <c r="UED211" s="3"/>
      <c r="UEE211" s="3"/>
      <c r="UEG211" s="3"/>
      <c r="UEI211" s="3"/>
      <c r="UEJ211" s="3"/>
      <c r="UEK211" s="3"/>
      <c r="UEL211" s="3"/>
      <c r="UEM211" s="3"/>
      <c r="UEN211" s="3"/>
      <c r="UEO211" s="3"/>
      <c r="UEP211" s="3"/>
      <c r="UEU211" s="3"/>
      <c r="UEV211" s="3"/>
      <c r="UEW211" s="3"/>
      <c r="UEX211" s="3"/>
      <c r="UEY211" s="3"/>
      <c r="UEZ211" s="3"/>
      <c r="UFA211" s="3"/>
      <c r="UFB211" s="3"/>
      <c r="UFC211" s="3"/>
      <c r="UFD211" s="3"/>
      <c r="UFE211" s="3"/>
      <c r="UFF211" s="3"/>
      <c r="UFG211" s="3"/>
      <c r="UFH211" s="3"/>
      <c r="UFI211" s="3"/>
      <c r="UFJ211" s="3"/>
      <c r="UFK211" s="3"/>
      <c r="UFL211" s="3"/>
      <c r="UFM211" s="3"/>
      <c r="UFN211" s="3"/>
      <c r="UFO211" s="3"/>
      <c r="UFP211" s="3"/>
      <c r="UFQ211" s="3"/>
      <c r="UFR211" s="3"/>
      <c r="UFS211" s="3"/>
      <c r="UFT211" s="3"/>
      <c r="UFU211" s="3"/>
      <c r="UFV211" s="3"/>
      <c r="UFW211" s="3"/>
      <c r="UFX211" s="3"/>
      <c r="UFY211" s="3"/>
      <c r="UFZ211" s="3"/>
      <c r="UGA211" s="3"/>
      <c r="UGB211" s="3"/>
      <c r="UGC211" s="3"/>
      <c r="UGD211" s="3"/>
      <c r="UGE211" s="3"/>
      <c r="UGF211" s="3"/>
      <c r="UGG211" s="3"/>
      <c r="UGH211" s="3"/>
      <c r="UGI211" s="3"/>
      <c r="UGJ211" s="3"/>
      <c r="UGK211" s="3"/>
      <c r="UGL211" s="3"/>
      <c r="UGM211" s="3"/>
      <c r="UGN211" s="3"/>
      <c r="UGO211" s="3"/>
      <c r="UGP211" s="3"/>
      <c r="UGQ211" s="3"/>
      <c r="UGR211" s="3"/>
      <c r="UGS211" s="3"/>
      <c r="UGT211" s="3"/>
      <c r="UGU211" s="3"/>
      <c r="UGV211" s="3"/>
      <c r="UGW211" s="3"/>
      <c r="UGX211" s="3"/>
      <c r="UGY211" s="3"/>
      <c r="UGZ211" s="3"/>
      <c r="UHA211" s="3"/>
      <c r="UHB211" s="3"/>
      <c r="UHC211" s="3"/>
      <c r="UHD211" s="3"/>
      <c r="UHE211" s="3"/>
      <c r="UHF211" s="3"/>
      <c r="UHG211" s="3"/>
      <c r="UHH211" s="3"/>
      <c r="UHI211" s="3"/>
      <c r="UHJ211" s="3"/>
      <c r="UHK211" s="3"/>
      <c r="UHL211" s="3"/>
      <c r="UHM211" s="3"/>
      <c r="UHN211" s="3"/>
      <c r="UHO211" s="3"/>
      <c r="UHP211" s="3"/>
      <c r="UHQ211" s="3"/>
      <c r="UHR211" s="3"/>
      <c r="UHS211" s="3"/>
      <c r="UHT211" s="3"/>
      <c r="UHU211" s="3"/>
      <c r="UHV211" s="3"/>
      <c r="UHW211" s="3"/>
      <c r="UHX211" s="3"/>
      <c r="UHY211" s="3"/>
      <c r="UHZ211" s="3"/>
      <c r="UIA211" s="3"/>
      <c r="UIB211" s="3"/>
      <c r="UIC211" s="3"/>
      <c r="UID211" s="3"/>
      <c r="UIE211" s="3"/>
      <c r="UIF211" s="3"/>
      <c r="UIG211" s="3"/>
      <c r="UIH211" s="3"/>
      <c r="UII211" s="3"/>
      <c r="UIJ211" s="3"/>
      <c r="UIK211" s="3"/>
      <c r="UIL211" s="3"/>
      <c r="UIM211" s="3"/>
      <c r="UIN211" s="3"/>
      <c r="UIO211" s="3"/>
      <c r="UIP211" s="3"/>
      <c r="UIQ211" s="3"/>
      <c r="UIR211" s="3"/>
      <c r="UIS211" s="3"/>
      <c r="UIT211" s="3"/>
      <c r="UIU211" s="3"/>
      <c r="UIV211" s="3"/>
      <c r="UIW211" s="3"/>
      <c r="UIX211" s="3"/>
      <c r="UIY211" s="3"/>
      <c r="UIZ211" s="3"/>
      <c r="UJA211" s="3"/>
      <c r="UJB211" s="3"/>
      <c r="UJC211" s="3"/>
      <c r="UJD211" s="3"/>
      <c r="UJE211" s="3"/>
      <c r="UJF211" s="3"/>
      <c r="UJG211" s="3"/>
      <c r="UJH211" s="3"/>
      <c r="UJI211" s="3"/>
      <c r="UJJ211" s="3"/>
      <c r="UJK211" s="3"/>
      <c r="UJL211" s="3"/>
      <c r="UJM211" s="3"/>
      <c r="UJN211" s="3"/>
      <c r="UJO211" s="3"/>
      <c r="UJP211" s="3"/>
      <c r="UJQ211" s="3"/>
      <c r="UJR211" s="3"/>
      <c r="UJS211" s="3"/>
      <c r="UJT211" s="3"/>
      <c r="UJU211" s="3"/>
      <c r="UJV211" s="3"/>
      <c r="UJW211" s="3"/>
      <c r="UJX211" s="3"/>
      <c r="UJY211" s="3"/>
      <c r="UJZ211" s="3"/>
      <c r="UKA211" s="3"/>
      <c r="UKB211" s="3"/>
      <c r="UKC211" s="3"/>
      <c r="UKD211" s="3"/>
      <c r="UKE211" s="3"/>
      <c r="UKF211" s="3"/>
      <c r="UKG211" s="3"/>
      <c r="UKH211" s="3"/>
      <c r="UKI211" s="3"/>
      <c r="UKJ211" s="3"/>
      <c r="UKK211" s="3"/>
      <c r="UKL211" s="3"/>
      <c r="UKM211" s="3"/>
      <c r="UKN211" s="3"/>
      <c r="UKO211" s="3"/>
      <c r="UKP211" s="3"/>
      <c r="UKQ211" s="3"/>
      <c r="UKR211" s="3"/>
      <c r="UKS211" s="3"/>
      <c r="UKT211" s="3"/>
      <c r="UKU211" s="3"/>
      <c r="UKV211" s="3"/>
      <c r="UKW211" s="3"/>
      <c r="UKX211" s="3"/>
      <c r="UKY211" s="3"/>
      <c r="UKZ211" s="3"/>
      <c r="ULA211" s="3"/>
      <c r="ULB211" s="3"/>
      <c r="ULC211" s="3"/>
      <c r="ULD211" s="3"/>
      <c r="ULE211" s="3"/>
      <c r="ULF211" s="3"/>
      <c r="ULG211" s="3"/>
      <c r="ULH211" s="3"/>
      <c r="ULI211" s="3"/>
      <c r="ULJ211" s="3"/>
      <c r="ULK211" s="3"/>
      <c r="ULL211" s="3"/>
      <c r="ULM211" s="3"/>
      <c r="ULN211" s="3"/>
      <c r="ULO211" s="3"/>
      <c r="ULP211" s="3"/>
      <c r="ULQ211" s="3"/>
      <c r="ULR211" s="3"/>
      <c r="ULS211" s="3"/>
      <c r="ULT211" s="3"/>
      <c r="ULU211" s="3"/>
      <c r="ULV211" s="3"/>
      <c r="ULW211" s="3"/>
      <c r="ULX211" s="3"/>
      <c r="ULY211" s="3"/>
      <c r="ULZ211" s="3"/>
      <c r="UMA211" s="3"/>
      <c r="UMB211" s="3"/>
      <c r="UMC211" s="3"/>
      <c r="UMD211" s="3"/>
      <c r="UME211" s="3"/>
      <c r="UMF211" s="3"/>
      <c r="UMG211" s="3"/>
      <c r="UMH211" s="3"/>
      <c r="UMI211" s="3"/>
      <c r="UMJ211" s="3"/>
      <c r="UMK211" s="3"/>
      <c r="UML211" s="3"/>
      <c r="UMM211" s="3"/>
      <c r="UMN211" s="3"/>
      <c r="UMO211" s="3"/>
      <c r="UMP211" s="3"/>
      <c r="UMQ211" s="3"/>
      <c r="UMR211" s="3"/>
      <c r="UMS211" s="3"/>
      <c r="UMT211" s="3"/>
      <c r="UMU211" s="3"/>
      <c r="UMV211" s="3"/>
      <c r="UMW211" s="3"/>
      <c r="UMX211" s="3"/>
      <c r="UMY211" s="3"/>
      <c r="UMZ211" s="3"/>
      <c r="UNA211" s="3"/>
      <c r="UNB211" s="3"/>
      <c r="UNC211" s="3"/>
      <c r="UND211" s="3"/>
      <c r="UNE211" s="3"/>
      <c r="UNF211" s="3"/>
      <c r="UNG211" s="3"/>
      <c r="UNH211" s="3"/>
      <c r="UNI211" s="3"/>
      <c r="UNJ211" s="3"/>
      <c r="UNK211" s="3"/>
      <c r="UNL211" s="3"/>
      <c r="UNM211" s="3"/>
      <c r="UNN211" s="3"/>
      <c r="UNO211" s="3"/>
      <c r="UNP211" s="3"/>
      <c r="UNQ211" s="3"/>
      <c r="UNR211" s="3"/>
      <c r="UNS211" s="3"/>
      <c r="UNT211" s="3"/>
      <c r="UNU211" s="3"/>
      <c r="UNV211" s="3"/>
      <c r="UNW211" s="3"/>
      <c r="UNX211" s="3"/>
      <c r="UNY211" s="3"/>
      <c r="UNZ211" s="3"/>
      <c r="UOA211" s="3"/>
      <c r="UOC211" s="3"/>
      <c r="UOE211" s="3"/>
      <c r="UOF211" s="3"/>
      <c r="UOG211" s="3"/>
      <c r="UOH211" s="3"/>
      <c r="UOI211" s="3"/>
      <c r="UOJ211" s="3"/>
      <c r="UOK211" s="3"/>
      <c r="UOL211" s="3"/>
      <c r="UOQ211" s="3"/>
      <c r="UOR211" s="3"/>
      <c r="UOS211" s="3"/>
      <c r="UOT211" s="3"/>
      <c r="UOU211" s="3"/>
      <c r="UOV211" s="3"/>
      <c r="UOW211" s="3"/>
      <c r="UOX211" s="3"/>
      <c r="UOY211" s="3"/>
      <c r="UOZ211" s="3"/>
      <c r="UPA211" s="3"/>
      <c r="UPB211" s="3"/>
      <c r="UPC211" s="3"/>
      <c r="UPD211" s="3"/>
      <c r="UPE211" s="3"/>
      <c r="UPF211" s="3"/>
      <c r="UPG211" s="3"/>
      <c r="UPH211" s="3"/>
      <c r="UPI211" s="3"/>
      <c r="UPJ211" s="3"/>
      <c r="UPK211" s="3"/>
      <c r="UPL211" s="3"/>
      <c r="UPM211" s="3"/>
      <c r="UPN211" s="3"/>
      <c r="UPO211" s="3"/>
      <c r="UPP211" s="3"/>
      <c r="UPQ211" s="3"/>
      <c r="UPR211" s="3"/>
      <c r="UPS211" s="3"/>
      <c r="UPT211" s="3"/>
      <c r="UPU211" s="3"/>
      <c r="UPV211" s="3"/>
      <c r="UPW211" s="3"/>
      <c r="UPX211" s="3"/>
      <c r="UPY211" s="3"/>
      <c r="UPZ211" s="3"/>
      <c r="UQA211" s="3"/>
      <c r="UQB211" s="3"/>
      <c r="UQC211" s="3"/>
      <c r="UQD211" s="3"/>
      <c r="UQE211" s="3"/>
      <c r="UQF211" s="3"/>
      <c r="UQG211" s="3"/>
      <c r="UQH211" s="3"/>
      <c r="UQI211" s="3"/>
      <c r="UQJ211" s="3"/>
      <c r="UQK211" s="3"/>
      <c r="UQL211" s="3"/>
      <c r="UQM211" s="3"/>
      <c r="UQN211" s="3"/>
      <c r="UQO211" s="3"/>
      <c r="UQP211" s="3"/>
      <c r="UQQ211" s="3"/>
      <c r="UQR211" s="3"/>
      <c r="UQS211" s="3"/>
      <c r="UQT211" s="3"/>
      <c r="UQU211" s="3"/>
      <c r="UQV211" s="3"/>
      <c r="UQW211" s="3"/>
      <c r="UQX211" s="3"/>
      <c r="UQY211" s="3"/>
      <c r="UQZ211" s="3"/>
      <c r="URA211" s="3"/>
      <c r="URB211" s="3"/>
      <c r="URC211" s="3"/>
      <c r="URD211" s="3"/>
      <c r="URE211" s="3"/>
      <c r="URF211" s="3"/>
      <c r="URG211" s="3"/>
      <c r="URH211" s="3"/>
      <c r="URI211" s="3"/>
      <c r="URJ211" s="3"/>
      <c r="URK211" s="3"/>
      <c r="URL211" s="3"/>
      <c r="URM211" s="3"/>
      <c r="URN211" s="3"/>
      <c r="URO211" s="3"/>
      <c r="URP211" s="3"/>
      <c r="URQ211" s="3"/>
      <c r="URR211" s="3"/>
      <c r="URS211" s="3"/>
      <c r="URT211" s="3"/>
      <c r="URU211" s="3"/>
      <c r="URV211" s="3"/>
      <c r="URW211" s="3"/>
      <c r="URX211" s="3"/>
      <c r="URY211" s="3"/>
      <c r="URZ211" s="3"/>
      <c r="USA211" s="3"/>
      <c r="USB211" s="3"/>
      <c r="USC211" s="3"/>
      <c r="USD211" s="3"/>
      <c r="USE211" s="3"/>
      <c r="USF211" s="3"/>
      <c r="USG211" s="3"/>
      <c r="USH211" s="3"/>
      <c r="USI211" s="3"/>
      <c r="USJ211" s="3"/>
      <c r="USK211" s="3"/>
      <c r="USL211" s="3"/>
      <c r="USM211" s="3"/>
      <c r="USN211" s="3"/>
      <c r="USO211" s="3"/>
      <c r="USP211" s="3"/>
      <c r="USQ211" s="3"/>
      <c r="USR211" s="3"/>
      <c r="USS211" s="3"/>
      <c r="UST211" s="3"/>
      <c r="USU211" s="3"/>
      <c r="USV211" s="3"/>
      <c r="USW211" s="3"/>
      <c r="USX211" s="3"/>
      <c r="USY211" s="3"/>
      <c r="USZ211" s="3"/>
      <c r="UTA211" s="3"/>
      <c r="UTB211" s="3"/>
      <c r="UTC211" s="3"/>
      <c r="UTD211" s="3"/>
      <c r="UTE211" s="3"/>
      <c r="UTF211" s="3"/>
      <c r="UTG211" s="3"/>
      <c r="UTH211" s="3"/>
      <c r="UTI211" s="3"/>
      <c r="UTJ211" s="3"/>
      <c r="UTK211" s="3"/>
      <c r="UTL211" s="3"/>
      <c r="UTM211" s="3"/>
      <c r="UTN211" s="3"/>
      <c r="UTO211" s="3"/>
      <c r="UTP211" s="3"/>
      <c r="UTQ211" s="3"/>
      <c r="UTR211" s="3"/>
      <c r="UTS211" s="3"/>
      <c r="UTT211" s="3"/>
      <c r="UTU211" s="3"/>
      <c r="UTV211" s="3"/>
      <c r="UTW211" s="3"/>
      <c r="UTX211" s="3"/>
      <c r="UTY211" s="3"/>
      <c r="UTZ211" s="3"/>
      <c r="UUA211" s="3"/>
      <c r="UUB211" s="3"/>
      <c r="UUC211" s="3"/>
      <c r="UUD211" s="3"/>
      <c r="UUE211" s="3"/>
      <c r="UUF211" s="3"/>
      <c r="UUG211" s="3"/>
      <c r="UUH211" s="3"/>
      <c r="UUI211" s="3"/>
      <c r="UUJ211" s="3"/>
      <c r="UUK211" s="3"/>
      <c r="UUL211" s="3"/>
      <c r="UUM211" s="3"/>
      <c r="UUN211" s="3"/>
      <c r="UUO211" s="3"/>
      <c r="UUP211" s="3"/>
      <c r="UUQ211" s="3"/>
      <c r="UUR211" s="3"/>
      <c r="UUS211" s="3"/>
      <c r="UUT211" s="3"/>
      <c r="UUU211" s="3"/>
      <c r="UUV211" s="3"/>
      <c r="UUW211" s="3"/>
      <c r="UUX211" s="3"/>
      <c r="UUY211" s="3"/>
      <c r="UUZ211" s="3"/>
      <c r="UVA211" s="3"/>
      <c r="UVB211" s="3"/>
      <c r="UVC211" s="3"/>
      <c r="UVD211" s="3"/>
      <c r="UVE211" s="3"/>
      <c r="UVF211" s="3"/>
      <c r="UVG211" s="3"/>
      <c r="UVH211" s="3"/>
      <c r="UVI211" s="3"/>
      <c r="UVJ211" s="3"/>
      <c r="UVK211" s="3"/>
      <c r="UVL211" s="3"/>
      <c r="UVM211" s="3"/>
      <c r="UVN211" s="3"/>
      <c r="UVO211" s="3"/>
      <c r="UVP211" s="3"/>
      <c r="UVQ211" s="3"/>
      <c r="UVR211" s="3"/>
      <c r="UVS211" s="3"/>
      <c r="UVT211" s="3"/>
      <c r="UVU211" s="3"/>
      <c r="UVV211" s="3"/>
      <c r="UVW211" s="3"/>
      <c r="UVX211" s="3"/>
      <c r="UVY211" s="3"/>
      <c r="UVZ211" s="3"/>
      <c r="UWA211" s="3"/>
      <c r="UWB211" s="3"/>
      <c r="UWC211" s="3"/>
      <c r="UWD211" s="3"/>
      <c r="UWE211" s="3"/>
      <c r="UWF211" s="3"/>
      <c r="UWG211" s="3"/>
      <c r="UWH211" s="3"/>
      <c r="UWI211" s="3"/>
      <c r="UWJ211" s="3"/>
      <c r="UWK211" s="3"/>
      <c r="UWL211" s="3"/>
      <c r="UWM211" s="3"/>
      <c r="UWN211" s="3"/>
      <c r="UWO211" s="3"/>
      <c r="UWP211" s="3"/>
      <c r="UWQ211" s="3"/>
      <c r="UWR211" s="3"/>
      <c r="UWS211" s="3"/>
      <c r="UWT211" s="3"/>
      <c r="UWU211" s="3"/>
      <c r="UWV211" s="3"/>
      <c r="UWW211" s="3"/>
      <c r="UWX211" s="3"/>
      <c r="UWY211" s="3"/>
      <c r="UWZ211" s="3"/>
      <c r="UXA211" s="3"/>
      <c r="UXB211" s="3"/>
      <c r="UXC211" s="3"/>
      <c r="UXD211" s="3"/>
      <c r="UXE211" s="3"/>
      <c r="UXF211" s="3"/>
      <c r="UXG211" s="3"/>
      <c r="UXH211" s="3"/>
      <c r="UXI211" s="3"/>
      <c r="UXJ211" s="3"/>
      <c r="UXK211" s="3"/>
      <c r="UXL211" s="3"/>
      <c r="UXM211" s="3"/>
      <c r="UXN211" s="3"/>
      <c r="UXO211" s="3"/>
      <c r="UXP211" s="3"/>
      <c r="UXQ211" s="3"/>
      <c r="UXR211" s="3"/>
      <c r="UXS211" s="3"/>
      <c r="UXT211" s="3"/>
      <c r="UXU211" s="3"/>
      <c r="UXV211" s="3"/>
      <c r="UXW211" s="3"/>
      <c r="UXY211" s="3"/>
      <c r="UYA211" s="3"/>
      <c r="UYB211" s="3"/>
      <c r="UYC211" s="3"/>
      <c r="UYD211" s="3"/>
      <c r="UYE211" s="3"/>
      <c r="UYF211" s="3"/>
      <c r="UYG211" s="3"/>
      <c r="UYH211" s="3"/>
      <c r="UYM211" s="3"/>
      <c r="UYN211" s="3"/>
      <c r="UYO211" s="3"/>
      <c r="UYP211" s="3"/>
      <c r="UYQ211" s="3"/>
      <c r="UYR211" s="3"/>
      <c r="UYS211" s="3"/>
      <c r="UYT211" s="3"/>
      <c r="UYU211" s="3"/>
      <c r="UYV211" s="3"/>
      <c r="UYW211" s="3"/>
      <c r="UYX211" s="3"/>
      <c r="UYY211" s="3"/>
      <c r="UYZ211" s="3"/>
      <c r="UZA211" s="3"/>
      <c r="UZB211" s="3"/>
      <c r="UZC211" s="3"/>
      <c r="UZD211" s="3"/>
      <c r="UZE211" s="3"/>
      <c r="UZF211" s="3"/>
      <c r="UZG211" s="3"/>
      <c r="UZH211" s="3"/>
      <c r="UZI211" s="3"/>
      <c r="UZJ211" s="3"/>
      <c r="UZK211" s="3"/>
      <c r="UZL211" s="3"/>
      <c r="UZM211" s="3"/>
      <c r="UZN211" s="3"/>
      <c r="UZO211" s="3"/>
      <c r="UZP211" s="3"/>
      <c r="UZQ211" s="3"/>
      <c r="UZR211" s="3"/>
      <c r="UZS211" s="3"/>
      <c r="UZT211" s="3"/>
      <c r="UZU211" s="3"/>
      <c r="UZV211" s="3"/>
      <c r="UZW211" s="3"/>
      <c r="UZX211" s="3"/>
      <c r="UZY211" s="3"/>
      <c r="UZZ211" s="3"/>
      <c r="VAA211" s="3"/>
      <c r="VAB211" s="3"/>
      <c r="VAC211" s="3"/>
      <c r="VAD211" s="3"/>
      <c r="VAE211" s="3"/>
      <c r="VAF211" s="3"/>
      <c r="VAG211" s="3"/>
      <c r="VAH211" s="3"/>
      <c r="VAI211" s="3"/>
      <c r="VAJ211" s="3"/>
      <c r="VAK211" s="3"/>
      <c r="VAL211" s="3"/>
      <c r="VAM211" s="3"/>
      <c r="VAN211" s="3"/>
      <c r="VAO211" s="3"/>
      <c r="VAP211" s="3"/>
      <c r="VAQ211" s="3"/>
      <c r="VAR211" s="3"/>
      <c r="VAS211" s="3"/>
      <c r="VAT211" s="3"/>
      <c r="VAU211" s="3"/>
      <c r="VAV211" s="3"/>
      <c r="VAW211" s="3"/>
      <c r="VAX211" s="3"/>
      <c r="VAY211" s="3"/>
      <c r="VAZ211" s="3"/>
      <c r="VBA211" s="3"/>
      <c r="VBB211" s="3"/>
      <c r="VBC211" s="3"/>
      <c r="VBD211" s="3"/>
      <c r="VBE211" s="3"/>
      <c r="VBF211" s="3"/>
      <c r="VBG211" s="3"/>
      <c r="VBH211" s="3"/>
      <c r="VBI211" s="3"/>
      <c r="VBJ211" s="3"/>
      <c r="VBK211" s="3"/>
      <c r="VBL211" s="3"/>
      <c r="VBM211" s="3"/>
      <c r="VBN211" s="3"/>
      <c r="VBO211" s="3"/>
      <c r="VBP211" s="3"/>
      <c r="VBQ211" s="3"/>
      <c r="VBR211" s="3"/>
      <c r="VBS211" s="3"/>
      <c r="VBT211" s="3"/>
      <c r="VBU211" s="3"/>
      <c r="VBV211" s="3"/>
      <c r="VBW211" s="3"/>
      <c r="VBX211" s="3"/>
      <c r="VBY211" s="3"/>
      <c r="VBZ211" s="3"/>
      <c r="VCA211" s="3"/>
      <c r="VCB211" s="3"/>
      <c r="VCC211" s="3"/>
      <c r="VCD211" s="3"/>
      <c r="VCE211" s="3"/>
      <c r="VCF211" s="3"/>
      <c r="VCG211" s="3"/>
      <c r="VCH211" s="3"/>
      <c r="VCI211" s="3"/>
      <c r="VCJ211" s="3"/>
      <c r="VCK211" s="3"/>
      <c r="VCL211" s="3"/>
      <c r="VCM211" s="3"/>
      <c r="VCN211" s="3"/>
      <c r="VCO211" s="3"/>
      <c r="VCP211" s="3"/>
      <c r="VCQ211" s="3"/>
      <c r="VCR211" s="3"/>
      <c r="VCS211" s="3"/>
      <c r="VCT211" s="3"/>
      <c r="VCU211" s="3"/>
      <c r="VCV211" s="3"/>
      <c r="VCW211" s="3"/>
      <c r="VCX211" s="3"/>
      <c r="VCY211" s="3"/>
      <c r="VCZ211" s="3"/>
      <c r="VDA211" s="3"/>
      <c r="VDB211" s="3"/>
      <c r="VDC211" s="3"/>
      <c r="VDD211" s="3"/>
      <c r="VDE211" s="3"/>
      <c r="VDF211" s="3"/>
      <c r="VDG211" s="3"/>
      <c r="VDH211" s="3"/>
      <c r="VDI211" s="3"/>
      <c r="VDJ211" s="3"/>
      <c r="VDK211" s="3"/>
      <c r="VDL211" s="3"/>
      <c r="VDM211" s="3"/>
      <c r="VDN211" s="3"/>
      <c r="VDO211" s="3"/>
      <c r="VDP211" s="3"/>
      <c r="VDQ211" s="3"/>
      <c r="VDR211" s="3"/>
      <c r="VDS211" s="3"/>
      <c r="VDT211" s="3"/>
      <c r="VDU211" s="3"/>
      <c r="VDV211" s="3"/>
      <c r="VDW211" s="3"/>
      <c r="VDX211" s="3"/>
      <c r="VDY211" s="3"/>
      <c r="VDZ211" s="3"/>
      <c r="VEA211" s="3"/>
      <c r="VEB211" s="3"/>
      <c r="VEC211" s="3"/>
      <c r="VED211" s="3"/>
      <c r="VEE211" s="3"/>
      <c r="VEF211" s="3"/>
      <c r="VEG211" s="3"/>
      <c r="VEH211" s="3"/>
      <c r="VEI211" s="3"/>
      <c r="VEJ211" s="3"/>
      <c r="VEK211" s="3"/>
      <c r="VEL211" s="3"/>
      <c r="VEM211" s="3"/>
      <c r="VEN211" s="3"/>
      <c r="VEO211" s="3"/>
      <c r="VEP211" s="3"/>
      <c r="VEQ211" s="3"/>
      <c r="VER211" s="3"/>
      <c r="VES211" s="3"/>
      <c r="VET211" s="3"/>
      <c r="VEU211" s="3"/>
      <c r="VEV211" s="3"/>
      <c r="VEW211" s="3"/>
      <c r="VEX211" s="3"/>
      <c r="VEY211" s="3"/>
      <c r="VEZ211" s="3"/>
      <c r="VFA211" s="3"/>
      <c r="VFB211" s="3"/>
      <c r="VFC211" s="3"/>
      <c r="VFD211" s="3"/>
      <c r="VFE211" s="3"/>
      <c r="VFF211" s="3"/>
      <c r="VFG211" s="3"/>
      <c r="VFH211" s="3"/>
      <c r="VFI211" s="3"/>
      <c r="VFJ211" s="3"/>
      <c r="VFK211" s="3"/>
      <c r="VFL211" s="3"/>
      <c r="VFM211" s="3"/>
      <c r="VFN211" s="3"/>
      <c r="VFO211" s="3"/>
      <c r="VFP211" s="3"/>
      <c r="VFQ211" s="3"/>
      <c r="VFR211" s="3"/>
      <c r="VFS211" s="3"/>
      <c r="VFT211" s="3"/>
      <c r="VFU211" s="3"/>
      <c r="VFV211" s="3"/>
      <c r="VFW211" s="3"/>
      <c r="VFX211" s="3"/>
      <c r="VFY211" s="3"/>
      <c r="VFZ211" s="3"/>
      <c r="VGA211" s="3"/>
      <c r="VGB211" s="3"/>
      <c r="VGC211" s="3"/>
      <c r="VGD211" s="3"/>
      <c r="VGE211" s="3"/>
      <c r="VGF211" s="3"/>
      <c r="VGG211" s="3"/>
      <c r="VGH211" s="3"/>
      <c r="VGI211" s="3"/>
      <c r="VGJ211" s="3"/>
      <c r="VGK211" s="3"/>
      <c r="VGL211" s="3"/>
      <c r="VGM211" s="3"/>
      <c r="VGN211" s="3"/>
      <c r="VGO211" s="3"/>
      <c r="VGP211" s="3"/>
      <c r="VGQ211" s="3"/>
      <c r="VGR211" s="3"/>
      <c r="VGS211" s="3"/>
      <c r="VGT211" s="3"/>
      <c r="VGU211" s="3"/>
      <c r="VGV211" s="3"/>
      <c r="VGW211" s="3"/>
      <c r="VGX211" s="3"/>
      <c r="VGY211" s="3"/>
      <c r="VGZ211" s="3"/>
      <c r="VHA211" s="3"/>
      <c r="VHB211" s="3"/>
      <c r="VHC211" s="3"/>
      <c r="VHD211" s="3"/>
      <c r="VHE211" s="3"/>
      <c r="VHF211" s="3"/>
      <c r="VHG211" s="3"/>
      <c r="VHH211" s="3"/>
      <c r="VHI211" s="3"/>
      <c r="VHJ211" s="3"/>
      <c r="VHK211" s="3"/>
      <c r="VHL211" s="3"/>
      <c r="VHM211" s="3"/>
      <c r="VHN211" s="3"/>
      <c r="VHO211" s="3"/>
      <c r="VHP211" s="3"/>
      <c r="VHQ211" s="3"/>
      <c r="VHR211" s="3"/>
      <c r="VHS211" s="3"/>
      <c r="VHU211" s="3"/>
      <c r="VHW211" s="3"/>
      <c r="VHX211" s="3"/>
      <c r="VHY211" s="3"/>
      <c r="VHZ211" s="3"/>
      <c r="VIA211" s="3"/>
      <c r="VIB211" s="3"/>
      <c r="VIC211" s="3"/>
      <c r="VID211" s="3"/>
      <c r="VII211" s="3"/>
      <c r="VIJ211" s="3"/>
      <c r="VIK211" s="3"/>
      <c r="VIL211" s="3"/>
      <c r="VIM211" s="3"/>
      <c r="VIN211" s="3"/>
      <c r="VIO211" s="3"/>
      <c r="VIP211" s="3"/>
      <c r="VIQ211" s="3"/>
      <c r="VIR211" s="3"/>
      <c r="VIS211" s="3"/>
      <c r="VIT211" s="3"/>
      <c r="VIU211" s="3"/>
      <c r="VIV211" s="3"/>
      <c r="VIW211" s="3"/>
      <c r="VIX211" s="3"/>
      <c r="VIY211" s="3"/>
      <c r="VIZ211" s="3"/>
      <c r="VJA211" s="3"/>
      <c r="VJB211" s="3"/>
      <c r="VJC211" s="3"/>
      <c r="VJD211" s="3"/>
      <c r="VJE211" s="3"/>
      <c r="VJF211" s="3"/>
      <c r="VJG211" s="3"/>
      <c r="VJH211" s="3"/>
      <c r="VJI211" s="3"/>
      <c r="VJJ211" s="3"/>
      <c r="VJK211" s="3"/>
      <c r="VJL211" s="3"/>
      <c r="VJM211" s="3"/>
      <c r="VJN211" s="3"/>
      <c r="VJO211" s="3"/>
      <c r="VJP211" s="3"/>
      <c r="VJQ211" s="3"/>
      <c r="VJR211" s="3"/>
      <c r="VJS211" s="3"/>
      <c r="VJT211" s="3"/>
      <c r="VJU211" s="3"/>
      <c r="VJV211" s="3"/>
      <c r="VJW211" s="3"/>
      <c r="VJX211" s="3"/>
      <c r="VJY211" s="3"/>
      <c r="VJZ211" s="3"/>
      <c r="VKA211" s="3"/>
      <c r="VKB211" s="3"/>
      <c r="VKC211" s="3"/>
      <c r="VKD211" s="3"/>
      <c r="VKE211" s="3"/>
      <c r="VKF211" s="3"/>
      <c r="VKG211" s="3"/>
      <c r="VKH211" s="3"/>
      <c r="VKI211" s="3"/>
      <c r="VKJ211" s="3"/>
      <c r="VKK211" s="3"/>
      <c r="VKL211" s="3"/>
      <c r="VKM211" s="3"/>
      <c r="VKN211" s="3"/>
      <c r="VKO211" s="3"/>
      <c r="VKP211" s="3"/>
      <c r="VKQ211" s="3"/>
      <c r="VKR211" s="3"/>
      <c r="VKS211" s="3"/>
      <c r="VKT211" s="3"/>
      <c r="VKU211" s="3"/>
      <c r="VKV211" s="3"/>
      <c r="VKW211" s="3"/>
      <c r="VKX211" s="3"/>
      <c r="VKY211" s="3"/>
      <c r="VKZ211" s="3"/>
      <c r="VLA211" s="3"/>
      <c r="VLB211" s="3"/>
      <c r="VLC211" s="3"/>
      <c r="VLD211" s="3"/>
      <c r="VLE211" s="3"/>
      <c r="VLF211" s="3"/>
      <c r="VLG211" s="3"/>
      <c r="VLH211" s="3"/>
      <c r="VLI211" s="3"/>
      <c r="VLJ211" s="3"/>
      <c r="VLK211" s="3"/>
      <c r="VLL211" s="3"/>
      <c r="VLM211" s="3"/>
      <c r="VLN211" s="3"/>
      <c r="VLO211" s="3"/>
      <c r="VLP211" s="3"/>
      <c r="VLQ211" s="3"/>
      <c r="VLR211" s="3"/>
      <c r="VLS211" s="3"/>
      <c r="VLT211" s="3"/>
      <c r="VLU211" s="3"/>
      <c r="VLV211" s="3"/>
      <c r="VLW211" s="3"/>
      <c r="VLX211" s="3"/>
      <c r="VLY211" s="3"/>
      <c r="VLZ211" s="3"/>
      <c r="VMA211" s="3"/>
      <c r="VMB211" s="3"/>
      <c r="VMC211" s="3"/>
      <c r="VMD211" s="3"/>
      <c r="VME211" s="3"/>
      <c r="VMF211" s="3"/>
      <c r="VMG211" s="3"/>
      <c r="VMH211" s="3"/>
      <c r="VMI211" s="3"/>
      <c r="VMJ211" s="3"/>
      <c r="VMK211" s="3"/>
      <c r="VML211" s="3"/>
      <c r="VMM211" s="3"/>
      <c r="VMN211" s="3"/>
      <c r="VMO211" s="3"/>
      <c r="VMP211" s="3"/>
      <c r="VMQ211" s="3"/>
      <c r="VMR211" s="3"/>
      <c r="VMS211" s="3"/>
      <c r="VMT211" s="3"/>
      <c r="VMU211" s="3"/>
      <c r="VMV211" s="3"/>
      <c r="VMW211" s="3"/>
      <c r="VMX211" s="3"/>
      <c r="VMY211" s="3"/>
      <c r="VMZ211" s="3"/>
      <c r="VNA211" s="3"/>
      <c r="VNB211" s="3"/>
      <c r="VNC211" s="3"/>
      <c r="VND211" s="3"/>
      <c r="VNE211" s="3"/>
      <c r="VNF211" s="3"/>
      <c r="VNG211" s="3"/>
      <c r="VNH211" s="3"/>
      <c r="VNI211" s="3"/>
      <c r="VNJ211" s="3"/>
      <c r="VNK211" s="3"/>
      <c r="VNL211" s="3"/>
      <c r="VNM211" s="3"/>
      <c r="VNN211" s="3"/>
      <c r="VNO211" s="3"/>
      <c r="VNP211" s="3"/>
      <c r="VNQ211" s="3"/>
      <c r="VNR211" s="3"/>
      <c r="VNS211" s="3"/>
      <c r="VNT211" s="3"/>
      <c r="VNU211" s="3"/>
      <c r="VNV211" s="3"/>
      <c r="VNW211" s="3"/>
      <c r="VNX211" s="3"/>
      <c r="VNY211" s="3"/>
      <c r="VNZ211" s="3"/>
      <c r="VOA211" s="3"/>
      <c r="VOB211" s="3"/>
      <c r="VOC211" s="3"/>
      <c r="VOD211" s="3"/>
      <c r="VOE211" s="3"/>
      <c r="VOF211" s="3"/>
      <c r="VOG211" s="3"/>
      <c r="VOH211" s="3"/>
      <c r="VOI211" s="3"/>
      <c r="VOJ211" s="3"/>
      <c r="VOK211" s="3"/>
      <c r="VOL211" s="3"/>
      <c r="VOM211" s="3"/>
      <c r="VON211" s="3"/>
      <c r="VOO211" s="3"/>
      <c r="VOP211" s="3"/>
      <c r="VOQ211" s="3"/>
      <c r="VOR211" s="3"/>
      <c r="VOS211" s="3"/>
      <c r="VOT211" s="3"/>
      <c r="VOU211" s="3"/>
      <c r="VOV211" s="3"/>
      <c r="VOW211" s="3"/>
      <c r="VOX211" s="3"/>
      <c r="VOY211" s="3"/>
      <c r="VOZ211" s="3"/>
      <c r="VPA211" s="3"/>
      <c r="VPB211" s="3"/>
      <c r="VPC211" s="3"/>
      <c r="VPD211" s="3"/>
      <c r="VPE211" s="3"/>
      <c r="VPF211" s="3"/>
      <c r="VPG211" s="3"/>
      <c r="VPH211" s="3"/>
      <c r="VPI211" s="3"/>
      <c r="VPJ211" s="3"/>
      <c r="VPK211" s="3"/>
      <c r="VPL211" s="3"/>
      <c r="VPM211" s="3"/>
      <c r="VPN211" s="3"/>
      <c r="VPO211" s="3"/>
      <c r="VPP211" s="3"/>
      <c r="VPQ211" s="3"/>
      <c r="VPR211" s="3"/>
      <c r="VPS211" s="3"/>
      <c r="VPT211" s="3"/>
      <c r="VPU211" s="3"/>
      <c r="VPV211" s="3"/>
      <c r="VPW211" s="3"/>
      <c r="VPX211" s="3"/>
      <c r="VPY211" s="3"/>
      <c r="VPZ211" s="3"/>
      <c r="VQA211" s="3"/>
      <c r="VQB211" s="3"/>
      <c r="VQC211" s="3"/>
      <c r="VQD211" s="3"/>
      <c r="VQE211" s="3"/>
      <c r="VQF211" s="3"/>
      <c r="VQG211" s="3"/>
      <c r="VQH211" s="3"/>
      <c r="VQI211" s="3"/>
      <c r="VQJ211" s="3"/>
      <c r="VQK211" s="3"/>
      <c r="VQL211" s="3"/>
      <c r="VQM211" s="3"/>
      <c r="VQN211" s="3"/>
      <c r="VQO211" s="3"/>
      <c r="VQP211" s="3"/>
      <c r="VQQ211" s="3"/>
      <c r="VQR211" s="3"/>
      <c r="VQS211" s="3"/>
      <c r="VQT211" s="3"/>
      <c r="VQU211" s="3"/>
      <c r="VQV211" s="3"/>
      <c r="VQW211" s="3"/>
      <c r="VQX211" s="3"/>
      <c r="VQY211" s="3"/>
      <c r="VQZ211" s="3"/>
      <c r="VRA211" s="3"/>
      <c r="VRB211" s="3"/>
      <c r="VRC211" s="3"/>
      <c r="VRD211" s="3"/>
      <c r="VRE211" s="3"/>
      <c r="VRF211" s="3"/>
      <c r="VRG211" s="3"/>
      <c r="VRH211" s="3"/>
      <c r="VRI211" s="3"/>
      <c r="VRJ211" s="3"/>
      <c r="VRK211" s="3"/>
      <c r="VRL211" s="3"/>
      <c r="VRM211" s="3"/>
      <c r="VRN211" s="3"/>
      <c r="VRO211" s="3"/>
      <c r="VRQ211" s="3"/>
      <c r="VRS211" s="3"/>
      <c r="VRT211" s="3"/>
      <c r="VRU211" s="3"/>
      <c r="VRV211" s="3"/>
      <c r="VRW211" s="3"/>
      <c r="VRX211" s="3"/>
      <c r="VRY211" s="3"/>
      <c r="VRZ211" s="3"/>
      <c r="VSE211" s="3"/>
      <c r="VSF211" s="3"/>
      <c r="VSG211" s="3"/>
      <c r="VSH211" s="3"/>
      <c r="VSI211" s="3"/>
      <c r="VSJ211" s="3"/>
      <c r="VSK211" s="3"/>
      <c r="VSL211" s="3"/>
      <c r="VSM211" s="3"/>
      <c r="VSN211" s="3"/>
      <c r="VSO211" s="3"/>
      <c r="VSP211" s="3"/>
      <c r="VSQ211" s="3"/>
      <c r="VSR211" s="3"/>
      <c r="VSS211" s="3"/>
      <c r="VST211" s="3"/>
      <c r="VSU211" s="3"/>
      <c r="VSV211" s="3"/>
      <c r="VSW211" s="3"/>
      <c r="VSX211" s="3"/>
      <c r="VSY211" s="3"/>
      <c r="VSZ211" s="3"/>
      <c r="VTA211" s="3"/>
      <c r="VTB211" s="3"/>
      <c r="VTC211" s="3"/>
      <c r="VTD211" s="3"/>
      <c r="VTE211" s="3"/>
      <c r="VTF211" s="3"/>
      <c r="VTG211" s="3"/>
      <c r="VTH211" s="3"/>
      <c r="VTI211" s="3"/>
      <c r="VTJ211" s="3"/>
      <c r="VTK211" s="3"/>
      <c r="VTL211" s="3"/>
      <c r="VTM211" s="3"/>
      <c r="VTN211" s="3"/>
      <c r="VTO211" s="3"/>
      <c r="VTP211" s="3"/>
      <c r="VTQ211" s="3"/>
      <c r="VTR211" s="3"/>
      <c r="VTS211" s="3"/>
      <c r="VTT211" s="3"/>
      <c r="VTU211" s="3"/>
      <c r="VTV211" s="3"/>
      <c r="VTW211" s="3"/>
      <c r="VTX211" s="3"/>
      <c r="VTY211" s="3"/>
      <c r="VTZ211" s="3"/>
      <c r="VUA211" s="3"/>
      <c r="VUB211" s="3"/>
      <c r="VUC211" s="3"/>
      <c r="VUD211" s="3"/>
      <c r="VUE211" s="3"/>
      <c r="VUF211" s="3"/>
      <c r="VUG211" s="3"/>
      <c r="VUH211" s="3"/>
      <c r="VUI211" s="3"/>
      <c r="VUJ211" s="3"/>
      <c r="VUK211" s="3"/>
      <c r="VUL211" s="3"/>
      <c r="VUM211" s="3"/>
      <c r="VUN211" s="3"/>
      <c r="VUO211" s="3"/>
      <c r="VUP211" s="3"/>
      <c r="VUQ211" s="3"/>
      <c r="VUR211" s="3"/>
      <c r="VUS211" s="3"/>
      <c r="VUT211" s="3"/>
      <c r="VUU211" s="3"/>
      <c r="VUV211" s="3"/>
      <c r="VUW211" s="3"/>
      <c r="VUX211" s="3"/>
      <c r="VUY211" s="3"/>
      <c r="VUZ211" s="3"/>
      <c r="VVA211" s="3"/>
      <c r="VVB211" s="3"/>
      <c r="VVC211" s="3"/>
      <c r="VVD211" s="3"/>
      <c r="VVE211" s="3"/>
      <c r="VVF211" s="3"/>
      <c r="VVG211" s="3"/>
      <c r="VVH211" s="3"/>
      <c r="VVI211" s="3"/>
      <c r="VVJ211" s="3"/>
      <c r="VVK211" s="3"/>
      <c r="VVL211" s="3"/>
      <c r="VVM211" s="3"/>
      <c r="VVN211" s="3"/>
      <c r="VVO211" s="3"/>
      <c r="VVP211" s="3"/>
      <c r="VVQ211" s="3"/>
      <c r="VVR211" s="3"/>
      <c r="VVS211" s="3"/>
      <c r="VVT211" s="3"/>
      <c r="VVU211" s="3"/>
      <c r="VVV211" s="3"/>
      <c r="VVW211" s="3"/>
      <c r="VVX211" s="3"/>
      <c r="VVY211" s="3"/>
      <c r="VVZ211" s="3"/>
      <c r="VWA211" s="3"/>
      <c r="VWB211" s="3"/>
      <c r="VWC211" s="3"/>
      <c r="VWD211" s="3"/>
      <c r="VWE211" s="3"/>
      <c r="VWF211" s="3"/>
      <c r="VWG211" s="3"/>
      <c r="VWH211" s="3"/>
      <c r="VWI211" s="3"/>
      <c r="VWJ211" s="3"/>
      <c r="VWK211" s="3"/>
      <c r="VWL211" s="3"/>
      <c r="VWM211" s="3"/>
      <c r="VWN211" s="3"/>
      <c r="VWO211" s="3"/>
      <c r="VWP211" s="3"/>
      <c r="VWQ211" s="3"/>
      <c r="VWR211" s="3"/>
      <c r="VWS211" s="3"/>
      <c r="VWT211" s="3"/>
      <c r="VWU211" s="3"/>
      <c r="VWV211" s="3"/>
      <c r="VWW211" s="3"/>
      <c r="VWX211" s="3"/>
      <c r="VWY211" s="3"/>
      <c r="VWZ211" s="3"/>
      <c r="VXA211" s="3"/>
      <c r="VXB211" s="3"/>
      <c r="VXC211" s="3"/>
      <c r="VXD211" s="3"/>
      <c r="VXE211" s="3"/>
      <c r="VXF211" s="3"/>
      <c r="VXG211" s="3"/>
      <c r="VXH211" s="3"/>
      <c r="VXI211" s="3"/>
      <c r="VXJ211" s="3"/>
      <c r="VXK211" s="3"/>
      <c r="VXL211" s="3"/>
      <c r="VXM211" s="3"/>
      <c r="VXN211" s="3"/>
      <c r="VXO211" s="3"/>
      <c r="VXP211" s="3"/>
      <c r="VXQ211" s="3"/>
      <c r="VXR211" s="3"/>
      <c r="VXS211" s="3"/>
      <c r="VXT211" s="3"/>
      <c r="VXU211" s="3"/>
      <c r="VXV211" s="3"/>
      <c r="VXW211" s="3"/>
      <c r="VXX211" s="3"/>
      <c r="VXY211" s="3"/>
      <c r="VXZ211" s="3"/>
      <c r="VYA211" s="3"/>
      <c r="VYB211" s="3"/>
      <c r="VYC211" s="3"/>
      <c r="VYD211" s="3"/>
      <c r="VYE211" s="3"/>
      <c r="VYF211" s="3"/>
      <c r="VYG211" s="3"/>
      <c r="VYH211" s="3"/>
      <c r="VYI211" s="3"/>
      <c r="VYJ211" s="3"/>
      <c r="VYK211" s="3"/>
      <c r="VYL211" s="3"/>
      <c r="VYM211" s="3"/>
      <c r="VYN211" s="3"/>
      <c r="VYO211" s="3"/>
      <c r="VYP211" s="3"/>
      <c r="VYQ211" s="3"/>
      <c r="VYR211" s="3"/>
      <c r="VYS211" s="3"/>
      <c r="VYT211" s="3"/>
      <c r="VYU211" s="3"/>
      <c r="VYV211" s="3"/>
      <c r="VYW211" s="3"/>
      <c r="VYX211" s="3"/>
      <c r="VYY211" s="3"/>
      <c r="VYZ211" s="3"/>
      <c r="VZA211" s="3"/>
      <c r="VZB211" s="3"/>
      <c r="VZC211" s="3"/>
      <c r="VZD211" s="3"/>
      <c r="VZE211" s="3"/>
      <c r="VZF211" s="3"/>
      <c r="VZG211" s="3"/>
      <c r="VZH211" s="3"/>
      <c r="VZI211" s="3"/>
      <c r="VZJ211" s="3"/>
      <c r="VZK211" s="3"/>
      <c r="VZL211" s="3"/>
      <c r="VZM211" s="3"/>
      <c r="VZN211" s="3"/>
      <c r="VZO211" s="3"/>
      <c r="VZP211" s="3"/>
      <c r="VZQ211" s="3"/>
      <c r="VZR211" s="3"/>
      <c r="VZS211" s="3"/>
      <c r="VZT211" s="3"/>
      <c r="VZU211" s="3"/>
      <c r="VZV211" s="3"/>
      <c r="VZW211" s="3"/>
      <c r="VZX211" s="3"/>
      <c r="VZY211" s="3"/>
      <c r="VZZ211" s="3"/>
      <c r="WAA211" s="3"/>
      <c r="WAB211" s="3"/>
      <c r="WAC211" s="3"/>
      <c r="WAD211" s="3"/>
      <c r="WAE211" s="3"/>
      <c r="WAF211" s="3"/>
      <c r="WAG211" s="3"/>
      <c r="WAH211" s="3"/>
      <c r="WAI211" s="3"/>
      <c r="WAJ211" s="3"/>
      <c r="WAK211" s="3"/>
      <c r="WAL211" s="3"/>
      <c r="WAM211" s="3"/>
      <c r="WAN211" s="3"/>
      <c r="WAO211" s="3"/>
      <c r="WAP211" s="3"/>
      <c r="WAQ211" s="3"/>
      <c r="WAR211" s="3"/>
      <c r="WAS211" s="3"/>
      <c r="WAT211" s="3"/>
      <c r="WAU211" s="3"/>
      <c r="WAV211" s="3"/>
      <c r="WAW211" s="3"/>
      <c r="WAX211" s="3"/>
      <c r="WAY211" s="3"/>
      <c r="WAZ211" s="3"/>
      <c r="WBA211" s="3"/>
      <c r="WBB211" s="3"/>
      <c r="WBC211" s="3"/>
      <c r="WBD211" s="3"/>
      <c r="WBE211" s="3"/>
      <c r="WBF211" s="3"/>
      <c r="WBG211" s="3"/>
      <c r="WBH211" s="3"/>
      <c r="WBI211" s="3"/>
      <c r="WBJ211" s="3"/>
      <c r="WBK211" s="3"/>
      <c r="WBM211" s="3"/>
      <c r="WBO211" s="3"/>
      <c r="WBP211" s="3"/>
      <c r="WBQ211" s="3"/>
      <c r="WBR211" s="3"/>
      <c r="WBS211" s="3"/>
      <c r="WBT211" s="3"/>
      <c r="WBU211" s="3"/>
      <c r="WBV211" s="3"/>
      <c r="WCA211" s="3"/>
      <c r="WCB211" s="3"/>
      <c r="WCC211" s="3"/>
      <c r="WCD211" s="3"/>
      <c r="WCE211" s="3"/>
      <c r="WCF211" s="3"/>
      <c r="WCG211" s="3"/>
      <c r="WCH211" s="3"/>
      <c r="WCI211" s="3"/>
      <c r="WCJ211" s="3"/>
      <c r="WCK211" s="3"/>
      <c r="WCL211" s="3"/>
      <c r="WCM211" s="3"/>
      <c r="WCN211" s="3"/>
      <c r="WCO211" s="3"/>
      <c r="WCP211" s="3"/>
      <c r="WCQ211" s="3"/>
      <c r="WCR211" s="3"/>
      <c r="WCS211" s="3"/>
      <c r="WCT211" s="3"/>
      <c r="WCU211" s="3"/>
      <c r="WCV211" s="3"/>
      <c r="WCW211" s="3"/>
      <c r="WCX211" s="3"/>
      <c r="WCY211" s="3"/>
      <c r="WCZ211" s="3"/>
      <c r="WDA211" s="3"/>
      <c r="WDB211" s="3"/>
      <c r="WDC211" s="3"/>
      <c r="WDD211" s="3"/>
      <c r="WDE211" s="3"/>
      <c r="WDF211" s="3"/>
      <c r="WDG211" s="3"/>
      <c r="WDH211" s="3"/>
      <c r="WDI211" s="3"/>
      <c r="WDJ211" s="3"/>
      <c r="WDK211" s="3"/>
      <c r="WDL211" s="3"/>
      <c r="WDM211" s="3"/>
      <c r="WDN211" s="3"/>
      <c r="WDO211" s="3"/>
      <c r="WDP211" s="3"/>
      <c r="WDQ211" s="3"/>
      <c r="WDR211" s="3"/>
      <c r="WDS211" s="3"/>
      <c r="WDT211" s="3"/>
      <c r="WDU211" s="3"/>
      <c r="WDV211" s="3"/>
      <c r="WDW211" s="3"/>
      <c r="WDX211" s="3"/>
      <c r="WDY211" s="3"/>
      <c r="WDZ211" s="3"/>
      <c r="WEA211" s="3"/>
      <c r="WEB211" s="3"/>
      <c r="WEC211" s="3"/>
      <c r="WED211" s="3"/>
      <c r="WEE211" s="3"/>
      <c r="WEF211" s="3"/>
      <c r="WEG211" s="3"/>
      <c r="WEH211" s="3"/>
      <c r="WEI211" s="3"/>
      <c r="WEJ211" s="3"/>
      <c r="WEK211" s="3"/>
      <c r="WEL211" s="3"/>
      <c r="WEM211" s="3"/>
      <c r="WEN211" s="3"/>
      <c r="WEO211" s="3"/>
      <c r="WEP211" s="3"/>
      <c r="WEQ211" s="3"/>
      <c r="WER211" s="3"/>
      <c r="WES211" s="3"/>
      <c r="WET211" s="3"/>
      <c r="WEU211" s="3"/>
      <c r="WEV211" s="3"/>
      <c r="WEW211" s="3"/>
      <c r="WEX211" s="3"/>
      <c r="WEY211" s="3"/>
      <c r="WEZ211" s="3"/>
      <c r="WFA211" s="3"/>
      <c r="WFB211" s="3"/>
      <c r="WFC211" s="3"/>
      <c r="WFD211" s="3"/>
      <c r="WFE211" s="3"/>
      <c r="WFF211" s="3"/>
      <c r="WFG211" s="3"/>
      <c r="WFH211" s="3"/>
      <c r="WFI211" s="3"/>
      <c r="WFJ211" s="3"/>
      <c r="WFK211" s="3"/>
      <c r="WFL211" s="3"/>
      <c r="WFM211" s="3"/>
      <c r="WFN211" s="3"/>
      <c r="WFO211" s="3"/>
      <c r="WFP211" s="3"/>
      <c r="WFQ211" s="3"/>
      <c r="WFR211" s="3"/>
      <c r="WFS211" s="3"/>
      <c r="WFT211" s="3"/>
      <c r="WFU211" s="3"/>
      <c r="WFV211" s="3"/>
      <c r="WFW211" s="3"/>
      <c r="WFX211" s="3"/>
      <c r="WFY211" s="3"/>
      <c r="WFZ211" s="3"/>
      <c r="WGA211" s="3"/>
      <c r="WGB211" s="3"/>
      <c r="WGC211" s="3"/>
      <c r="WGD211" s="3"/>
      <c r="WGE211" s="3"/>
      <c r="WGF211" s="3"/>
      <c r="WGG211" s="3"/>
      <c r="WGH211" s="3"/>
      <c r="WGI211" s="3"/>
      <c r="WGJ211" s="3"/>
      <c r="WGK211" s="3"/>
      <c r="WGL211" s="3"/>
      <c r="WGM211" s="3"/>
      <c r="WGN211" s="3"/>
      <c r="WGO211" s="3"/>
      <c r="WGP211" s="3"/>
      <c r="WGQ211" s="3"/>
      <c r="WGR211" s="3"/>
      <c r="WGS211" s="3"/>
      <c r="WGT211" s="3"/>
      <c r="WGU211" s="3"/>
      <c r="WGV211" s="3"/>
      <c r="WGW211" s="3"/>
      <c r="WGX211" s="3"/>
      <c r="WGY211" s="3"/>
      <c r="WGZ211" s="3"/>
      <c r="WHA211" s="3"/>
      <c r="WHB211" s="3"/>
      <c r="WHC211" s="3"/>
      <c r="WHD211" s="3"/>
      <c r="WHE211" s="3"/>
      <c r="WHF211" s="3"/>
      <c r="WHG211" s="3"/>
      <c r="WHH211" s="3"/>
      <c r="WHI211" s="3"/>
      <c r="WHJ211" s="3"/>
      <c r="WHK211" s="3"/>
      <c r="WHL211" s="3"/>
      <c r="WHM211" s="3"/>
      <c r="WHN211" s="3"/>
      <c r="WHO211" s="3"/>
      <c r="WHP211" s="3"/>
      <c r="WHQ211" s="3"/>
      <c r="WHR211" s="3"/>
      <c r="WHS211" s="3"/>
      <c r="WHT211" s="3"/>
      <c r="WHU211" s="3"/>
      <c r="WHV211" s="3"/>
      <c r="WHW211" s="3"/>
      <c r="WHX211" s="3"/>
      <c r="WHY211" s="3"/>
      <c r="WHZ211" s="3"/>
      <c r="WIA211" s="3"/>
      <c r="WIB211" s="3"/>
      <c r="WIC211" s="3"/>
      <c r="WID211" s="3"/>
      <c r="WIE211" s="3"/>
      <c r="WIF211" s="3"/>
      <c r="WIG211" s="3"/>
      <c r="WIH211" s="3"/>
      <c r="WII211" s="3"/>
      <c r="WIJ211" s="3"/>
      <c r="WIK211" s="3"/>
      <c r="WIL211" s="3"/>
      <c r="WIM211" s="3"/>
      <c r="WIN211" s="3"/>
      <c r="WIO211" s="3"/>
      <c r="WIP211" s="3"/>
      <c r="WIQ211" s="3"/>
      <c r="WIR211" s="3"/>
      <c r="WIS211" s="3"/>
      <c r="WIT211" s="3"/>
      <c r="WIU211" s="3"/>
      <c r="WIV211" s="3"/>
      <c r="WIW211" s="3"/>
      <c r="WIX211" s="3"/>
      <c r="WIY211" s="3"/>
      <c r="WIZ211" s="3"/>
      <c r="WJA211" s="3"/>
      <c r="WJB211" s="3"/>
      <c r="WJC211" s="3"/>
      <c r="WJD211" s="3"/>
      <c r="WJE211" s="3"/>
      <c r="WJF211" s="3"/>
      <c r="WJG211" s="3"/>
      <c r="WJH211" s="3"/>
      <c r="WJI211" s="3"/>
      <c r="WJJ211" s="3"/>
      <c r="WJK211" s="3"/>
      <c r="WJL211" s="3"/>
      <c r="WJM211" s="3"/>
      <c r="WJN211" s="3"/>
      <c r="WJO211" s="3"/>
      <c r="WJP211" s="3"/>
      <c r="WJQ211" s="3"/>
      <c r="WJR211" s="3"/>
      <c r="WJS211" s="3"/>
      <c r="WJT211" s="3"/>
      <c r="WJU211" s="3"/>
      <c r="WJV211" s="3"/>
      <c r="WJW211" s="3"/>
      <c r="WJX211" s="3"/>
      <c r="WJY211" s="3"/>
      <c r="WJZ211" s="3"/>
      <c r="WKA211" s="3"/>
      <c r="WKB211" s="3"/>
      <c r="WKC211" s="3"/>
      <c r="WKD211" s="3"/>
      <c r="WKE211" s="3"/>
      <c r="WKF211" s="3"/>
      <c r="WKG211" s="3"/>
      <c r="WKH211" s="3"/>
      <c r="WKI211" s="3"/>
      <c r="WKJ211" s="3"/>
      <c r="WKK211" s="3"/>
      <c r="WKL211" s="3"/>
      <c r="WKM211" s="3"/>
      <c r="WKN211" s="3"/>
      <c r="WKO211" s="3"/>
      <c r="WKP211" s="3"/>
      <c r="WKQ211" s="3"/>
      <c r="WKR211" s="3"/>
      <c r="WKS211" s="3"/>
      <c r="WKT211" s="3"/>
      <c r="WKU211" s="3"/>
      <c r="WKV211" s="3"/>
      <c r="WKW211" s="3"/>
      <c r="WKX211" s="3"/>
      <c r="WKY211" s="3"/>
      <c r="WKZ211" s="3"/>
      <c r="WLA211" s="3"/>
      <c r="WLB211" s="3"/>
      <c r="WLC211" s="3"/>
      <c r="WLD211" s="3"/>
      <c r="WLE211" s="3"/>
      <c r="WLF211" s="3"/>
      <c r="WLG211" s="3"/>
      <c r="WLI211" s="3"/>
      <c r="WLK211" s="3"/>
      <c r="WLL211" s="3"/>
      <c r="WLM211" s="3"/>
      <c r="WLN211" s="3"/>
      <c r="WLO211" s="3"/>
      <c r="WLP211" s="3"/>
      <c r="WLQ211" s="3"/>
      <c r="WLR211" s="3"/>
      <c r="WLW211" s="3"/>
      <c r="WLX211" s="3"/>
      <c r="WLY211" s="3"/>
      <c r="WLZ211" s="3"/>
      <c r="WMA211" s="3"/>
      <c r="WMB211" s="3"/>
      <c r="WMC211" s="3"/>
      <c r="WMD211" s="3"/>
      <c r="WME211" s="3"/>
      <c r="WMF211" s="3"/>
      <c r="WMG211" s="3"/>
      <c r="WMH211" s="3"/>
      <c r="WMI211" s="3"/>
      <c r="WMJ211" s="3"/>
      <c r="WMK211" s="3"/>
      <c r="WML211" s="3"/>
      <c r="WMM211" s="3"/>
      <c r="WMN211" s="3"/>
      <c r="WMO211" s="3"/>
      <c r="WMP211" s="3"/>
      <c r="WMQ211" s="3"/>
      <c r="WMR211" s="3"/>
      <c r="WMS211" s="3"/>
      <c r="WMT211" s="3"/>
      <c r="WMU211" s="3"/>
      <c r="WMV211" s="3"/>
      <c r="WMW211" s="3"/>
      <c r="WMX211" s="3"/>
      <c r="WMY211" s="3"/>
      <c r="WMZ211" s="3"/>
      <c r="WNA211" s="3"/>
      <c r="WNB211" s="3"/>
      <c r="WNC211" s="3"/>
      <c r="WND211" s="3"/>
      <c r="WNE211" s="3"/>
      <c r="WNF211" s="3"/>
      <c r="WNG211" s="3"/>
      <c r="WNH211" s="3"/>
      <c r="WNI211" s="3"/>
      <c r="WNJ211" s="3"/>
      <c r="WNK211" s="3"/>
      <c r="WNL211" s="3"/>
      <c r="WNM211" s="3"/>
      <c r="WNN211" s="3"/>
      <c r="WNO211" s="3"/>
      <c r="WNP211" s="3"/>
      <c r="WNQ211" s="3"/>
      <c r="WNR211" s="3"/>
      <c r="WNS211" s="3"/>
      <c r="WNT211" s="3"/>
      <c r="WNU211" s="3"/>
      <c r="WNV211" s="3"/>
      <c r="WNW211" s="3"/>
      <c r="WNX211" s="3"/>
      <c r="WNY211" s="3"/>
      <c r="WNZ211" s="3"/>
      <c r="WOA211" s="3"/>
      <c r="WOB211" s="3"/>
      <c r="WOC211" s="3"/>
      <c r="WOD211" s="3"/>
      <c r="WOE211" s="3"/>
      <c r="WOF211" s="3"/>
      <c r="WOG211" s="3"/>
      <c r="WOH211" s="3"/>
      <c r="WOI211" s="3"/>
      <c r="WOJ211" s="3"/>
      <c r="WOK211" s="3"/>
      <c r="WOL211" s="3"/>
      <c r="WOM211" s="3"/>
      <c r="WON211" s="3"/>
      <c r="WOO211" s="3"/>
      <c r="WOP211" s="3"/>
      <c r="WOQ211" s="3"/>
      <c r="WOR211" s="3"/>
      <c r="WOS211" s="3"/>
      <c r="WOT211" s="3"/>
      <c r="WOU211" s="3"/>
      <c r="WOV211" s="3"/>
      <c r="WOW211" s="3"/>
      <c r="WOX211" s="3"/>
      <c r="WOY211" s="3"/>
      <c r="WOZ211" s="3"/>
      <c r="WPA211" s="3"/>
      <c r="WPB211" s="3"/>
      <c r="WPC211" s="3"/>
      <c r="WPD211" s="3"/>
      <c r="WPE211" s="3"/>
      <c r="WPF211" s="3"/>
      <c r="WPG211" s="3"/>
      <c r="WPH211" s="3"/>
      <c r="WPI211" s="3"/>
      <c r="WPJ211" s="3"/>
      <c r="WPK211" s="3"/>
      <c r="WPL211" s="3"/>
      <c r="WPM211" s="3"/>
      <c r="WPN211" s="3"/>
      <c r="WPO211" s="3"/>
      <c r="WPP211" s="3"/>
      <c r="WPQ211" s="3"/>
      <c r="WPR211" s="3"/>
      <c r="WPS211" s="3"/>
      <c r="WPT211" s="3"/>
      <c r="WPU211" s="3"/>
      <c r="WPV211" s="3"/>
      <c r="WPW211" s="3"/>
      <c r="WPX211" s="3"/>
      <c r="WPY211" s="3"/>
      <c r="WPZ211" s="3"/>
      <c r="WQA211" s="3"/>
      <c r="WQB211" s="3"/>
      <c r="WQC211" s="3"/>
      <c r="WQD211" s="3"/>
      <c r="WQE211" s="3"/>
      <c r="WQF211" s="3"/>
      <c r="WQG211" s="3"/>
      <c r="WQH211" s="3"/>
      <c r="WQI211" s="3"/>
      <c r="WQJ211" s="3"/>
      <c r="WQK211" s="3"/>
      <c r="WQL211" s="3"/>
      <c r="WQM211" s="3"/>
      <c r="WQN211" s="3"/>
      <c r="WQO211" s="3"/>
      <c r="WQP211" s="3"/>
      <c r="WQQ211" s="3"/>
      <c r="WQR211" s="3"/>
      <c r="WQS211" s="3"/>
      <c r="WQT211" s="3"/>
      <c r="WQU211" s="3"/>
      <c r="WQV211" s="3"/>
      <c r="WQW211" s="3"/>
      <c r="WQX211" s="3"/>
      <c r="WQY211" s="3"/>
      <c r="WQZ211" s="3"/>
      <c r="WRA211" s="3"/>
      <c r="WRB211" s="3"/>
      <c r="WRC211" s="3"/>
      <c r="WRD211" s="3"/>
      <c r="WRE211" s="3"/>
      <c r="WRF211" s="3"/>
      <c r="WRG211" s="3"/>
      <c r="WRH211" s="3"/>
      <c r="WRI211" s="3"/>
      <c r="WRJ211" s="3"/>
      <c r="WRK211" s="3"/>
      <c r="WRL211" s="3"/>
      <c r="WRM211" s="3"/>
      <c r="WRN211" s="3"/>
      <c r="WRO211" s="3"/>
      <c r="WRP211" s="3"/>
      <c r="WRQ211" s="3"/>
      <c r="WRR211" s="3"/>
      <c r="WRS211" s="3"/>
      <c r="WRT211" s="3"/>
      <c r="WRU211" s="3"/>
      <c r="WRV211" s="3"/>
      <c r="WRW211" s="3"/>
      <c r="WRX211" s="3"/>
      <c r="WRY211" s="3"/>
      <c r="WRZ211" s="3"/>
      <c r="WSA211" s="3"/>
      <c r="WSB211" s="3"/>
      <c r="WSC211" s="3"/>
      <c r="WSD211" s="3"/>
      <c r="WSE211" s="3"/>
      <c r="WSF211" s="3"/>
      <c r="WSG211" s="3"/>
      <c r="WSH211" s="3"/>
      <c r="WSI211" s="3"/>
      <c r="WSJ211" s="3"/>
      <c r="WSK211" s="3"/>
      <c r="WSL211" s="3"/>
      <c r="WSM211" s="3"/>
      <c r="WSN211" s="3"/>
      <c r="WSO211" s="3"/>
      <c r="WSP211" s="3"/>
      <c r="WSQ211" s="3"/>
      <c r="WSR211" s="3"/>
      <c r="WSS211" s="3"/>
      <c r="WST211" s="3"/>
      <c r="WSU211" s="3"/>
      <c r="WSV211" s="3"/>
      <c r="WSW211" s="3"/>
      <c r="WSX211" s="3"/>
      <c r="WSY211" s="3"/>
      <c r="WSZ211" s="3"/>
      <c r="WTA211" s="3"/>
      <c r="WTB211" s="3"/>
      <c r="WTC211" s="3"/>
      <c r="WTD211" s="3"/>
      <c r="WTE211" s="3"/>
      <c r="WTF211" s="3"/>
      <c r="WTG211" s="3"/>
      <c r="WTH211" s="3"/>
      <c r="WTI211" s="3"/>
      <c r="WTJ211" s="3"/>
      <c r="WTK211" s="3"/>
      <c r="WTL211" s="3"/>
      <c r="WTM211" s="3"/>
      <c r="WTN211" s="3"/>
      <c r="WTO211" s="3"/>
      <c r="WTP211" s="3"/>
      <c r="WTQ211" s="3"/>
      <c r="WTR211" s="3"/>
      <c r="WTS211" s="3"/>
      <c r="WTT211" s="3"/>
      <c r="WTU211" s="3"/>
      <c r="WTV211" s="3"/>
      <c r="WTW211" s="3"/>
      <c r="WTX211" s="3"/>
      <c r="WTY211" s="3"/>
      <c r="WTZ211" s="3"/>
      <c r="WUA211" s="3"/>
      <c r="WUB211" s="3"/>
      <c r="WUC211" s="3"/>
      <c r="WUD211" s="3"/>
      <c r="WUE211" s="3"/>
      <c r="WUF211" s="3"/>
      <c r="WUG211" s="3"/>
      <c r="WUH211" s="3"/>
      <c r="WUI211" s="3"/>
      <c r="WUJ211" s="3"/>
      <c r="WUK211" s="3"/>
      <c r="WUL211" s="3"/>
      <c r="WUM211" s="3"/>
      <c r="WUN211" s="3"/>
      <c r="WUO211" s="3"/>
      <c r="WUP211" s="3"/>
      <c r="WUQ211" s="3"/>
      <c r="WUR211" s="3"/>
      <c r="WUS211" s="3"/>
      <c r="WUT211" s="3"/>
      <c r="WUU211" s="3"/>
      <c r="WUV211" s="3"/>
      <c r="WUW211" s="3"/>
      <c r="WUX211" s="3"/>
      <c r="WUY211" s="3"/>
      <c r="WUZ211" s="3"/>
      <c r="WVA211" s="3"/>
      <c r="WVB211" s="3"/>
      <c r="WVC211" s="3"/>
      <c r="WVE211" s="3"/>
      <c r="WVG211" s="3"/>
      <c r="WVH211" s="3"/>
      <c r="WVI211" s="3"/>
      <c r="WVJ211" s="3"/>
      <c r="WVK211" s="3"/>
      <c r="WVL211" s="3"/>
      <c r="WVM211" s="3"/>
      <c r="WVN211" s="3"/>
      <c r="WVS211" s="3"/>
      <c r="WVT211" s="3"/>
      <c r="WVU211" s="3"/>
      <c r="WVV211" s="3"/>
      <c r="WVW211" s="3"/>
      <c r="WVX211" s="3"/>
      <c r="WVY211" s="3"/>
      <c r="WVZ211" s="3"/>
      <c r="WWA211" s="3"/>
      <c r="WWB211" s="3"/>
      <c r="WWC211" s="3"/>
      <c r="WWD211" s="3"/>
      <c r="WWE211" s="3"/>
      <c r="WWF211" s="3"/>
      <c r="WWG211" s="3"/>
      <c r="WWH211" s="3"/>
      <c r="WWI211" s="3"/>
      <c r="WWJ211" s="3"/>
      <c r="WWK211" s="3"/>
      <c r="WWL211" s="3"/>
      <c r="WWM211" s="3"/>
      <c r="WWN211" s="3"/>
      <c r="WWO211" s="3"/>
      <c r="WWP211" s="3"/>
      <c r="WWQ211" s="3"/>
      <c r="WWR211" s="3"/>
      <c r="WWS211" s="3"/>
      <c r="WWT211" s="3"/>
      <c r="WWU211" s="3"/>
      <c r="WWV211" s="3"/>
      <c r="WWW211" s="3"/>
      <c r="WWX211" s="3"/>
      <c r="WWY211" s="3"/>
      <c r="WWZ211" s="3"/>
      <c r="WXA211" s="3"/>
      <c r="WXB211" s="3"/>
      <c r="WXC211" s="3"/>
      <c r="WXD211" s="3"/>
      <c r="WXE211" s="3"/>
      <c r="WXF211" s="3"/>
      <c r="WXG211" s="3"/>
      <c r="WXH211" s="3"/>
      <c r="WXI211" s="3"/>
      <c r="WXJ211" s="3"/>
      <c r="WXK211" s="3"/>
      <c r="WXL211" s="3"/>
      <c r="WXM211" s="3"/>
      <c r="WXN211" s="3"/>
      <c r="WXO211" s="3"/>
      <c r="WXP211" s="3"/>
      <c r="WXQ211" s="3"/>
      <c r="WXR211" s="3"/>
      <c r="WXS211" s="3"/>
      <c r="WXT211" s="3"/>
      <c r="WXU211" s="3"/>
      <c r="WXV211" s="3"/>
      <c r="WXW211" s="3"/>
      <c r="WXX211" s="3"/>
      <c r="WXY211" s="3"/>
      <c r="WXZ211" s="3"/>
      <c r="WYA211" s="3"/>
      <c r="WYB211" s="3"/>
      <c r="WYC211" s="3"/>
      <c r="WYD211" s="3"/>
      <c r="WYE211" s="3"/>
      <c r="WYF211" s="3"/>
      <c r="WYG211" s="3"/>
      <c r="WYH211" s="3"/>
      <c r="WYI211" s="3"/>
      <c r="WYJ211" s="3"/>
      <c r="WYK211" s="3"/>
      <c r="WYL211" s="3"/>
      <c r="WYM211" s="3"/>
      <c r="WYN211" s="3"/>
      <c r="WYO211" s="3"/>
      <c r="WYP211" s="3"/>
      <c r="WYQ211" s="3"/>
      <c r="WYR211" s="3"/>
      <c r="WYS211" s="3"/>
      <c r="WYT211" s="3"/>
      <c r="WYU211" s="3"/>
      <c r="WYV211" s="3"/>
      <c r="WYW211" s="3"/>
      <c r="WYX211" s="3"/>
      <c r="WYY211" s="3"/>
      <c r="WYZ211" s="3"/>
      <c r="WZA211" s="3"/>
      <c r="WZB211" s="3"/>
      <c r="WZC211" s="3"/>
      <c r="WZD211" s="3"/>
      <c r="WZE211" s="3"/>
      <c r="WZF211" s="3"/>
      <c r="WZG211" s="3"/>
      <c r="WZH211" s="3"/>
      <c r="WZI211" s="3"/>
      <c r="WZJ211" s="3"/>
      <c r="WZK211" s="3"/>
      <c r="WZL211" s="3"/>
      <c r="WZM211" s="3"/>
      <c r="WZN211" s="3"/>
      <c r="WZO211" s="3"/>
      <c r="WZP211" s="3"/>
      <c r="WZQ211" s="3"/>
      <c r="WZR211" s="3"/>
      <c r="WZS211" s="3"/>
      <c r="WZT211" s="3"/>
      <c r="WZU211" s="3"/>
      <c r="WZV211" s="3"/>
      <c r="WZW211" s="3"/>
      <c r="WZX211" s="3"/>
      <c r="WZY211" s="3"/>
      <c r="WZZ211" s="3"/>
      <c r="XAA211" s="3"/>
      <c r="XAB211" s="3"/>
      <c r="XAC211" s="3"/>
      <c r="XAD211" s="3"/>
      <c r="XAE211" s="3"/>
      <c r="XAF211" s="3"/>
      <c r="XAG211" s="3"/>
      <c r="XAH211" s="3"/>
      <c r="XAI211" s="3"/>
      <c r="XAJ211" s="3"/>
      <c r="XAK211" s="3"/>
      <c r="XAL211" s="3"/>
      <c r="XAM211" s="3"/>
      <c r="XAN211" s="3"/>
      <c r="XAO211" s="3"/>
      <c r="XAP211" s="3"/>
      <c r="XAQ211" s="3"/>
      <c r="XAR211" s="3"/>
      <c r="XAS211" s="3"/>
      <c r="XAT211" s="3"/>
      <c r="XAU211" s="3"/>
      <c r="XAV211" s="3"/>
      <c r="XAW211" s="3"/>
      <c r="XAX211" s="3"/>
      <c r="XAY211" s="3"/>
      <c r="XAZ211" s="3"/>
      <c r="XBA211" s="3"/>
      <c r="XBB211" s="3"/>
      <c r="XBC211" s="3"/>
      <c r="XBD211" s="3"/>
      <c r="XBE211" s="3"/>
      <c r="XBF211" s="3"/>
      <c r="XBG211" s="3"/>
      <c r="XBH211" s="3"/>
      <c r="XBI211" s="3"/>
      <c r="XBJ211" s="3"/>
      <c r="XBK211" s="3"/>
      <c r="XBL211" s="3"/>
      <c r="XBM211" s="3"/>
      <c r="XBN211" s="3"/>
      <c r="XBO211" s="3"/>
      <c r="XBP211" s="3"/>
      <c r="XBQ211" s="3"/>
      <c r="XBR211" s="3"/>
      <c r="XBS211" s="3"/>
      <c r="XBT211" s="3"/>
      <c r="XBU211" s="3"/>
      <c r="XBV211" s="3"/>
      <c r="XBW211" s="3"/>
      <c r="XBX211" s="3"/>
      <c r="XBY211" s="3"/>
      <c r="XBZ211" s="3"/>
      <c r="XCA211" s="3"/>
      <c r="XCB211" s="3"/>
      <c r="XCC211" s="3"/>
      <c r="XCD211" s="3"/>
      <c r="XCE211" s="3"/>
      <c r="XCF211" s="3"/>
      <c r="XCG211" s="3"/>
      <c r="XCH211" s="3"/>
      <c r="XCI211" s="3"/>
      <c r="XCJ211" s="3"/>
      <c r="XCK211" s="3"/>
      <c r="XCL211" s="3"/>
      <c r="XCM211" s="3"/>
      <c r="XCN211" s="3"/>
      <c r="XCO211" s="3"/>
      <c r="XCP211" s="3"/>
      <c r="XCQ211" s="3"/>
      <c r="XCR211" s="3"/>
      <c r="XCS211" s="3"/>
      <c r="XCT211" s="3"/>
      <c r="XCU211" s="3"/>
      <c r="XCV211" s="3"/>
      <c r="XCW211" s="3"/>
      <c r="XCX211" s="3"/>
      <c r="XCY211" s="3"/>
      <c r="XCZ211" s="3"/>
      <c r="XDA211" s="3"/>
      <c r="XDB211" s="3"/>
      <c r="XDC211" s="3"/>
      <c r="XDD211" s="3"/>
      <c r="XDE211" s="3"/>
      <c r="XDF211" s="3"/>
      <c r="XDG211" s="3"/>
      <c r="XDH211" s="3"/>
      <c r="XDI211" s="3"/>
      <c r="XDJ211" s="3"/>
      <c r="XDK211" s="3"/>
      <c r="XDL211" s="3"/>
      <c r="XDM211" s="3"/>
      <c r="XDN211" s="3"/>
      <c r="XDO211" s="3"/>
      <c r="XDP211" s="3"/>
      <c r="XDQ211" s="3"/>
      <c r="XDR211" s="3"/>
      <c r="XDS211" s="3"/>
      <c r="XDT211" s="3"/>
      <c r="XDU211" s="3"/>
      <c r="XDV211" s="3"/>
      <c r="XDW211" s="3"/>
      <c r="XDX211" s="3"/>
      <c r="XDY211" s="3"/>
      <c r="XDZ211" s="3"/>
      <c r="XEA211" s="3"/>
      <c r="XEB211" s="3"/>
      <c r="XEC211" s="3"/>
      <c r="XED211" s="3"/>
      <c r="XEE211" s="3"/>
      <c r="XEF211" s="3"/>
      <c r="XEG211" s="3"/>
      <c r="XEH211" s="3"/>
      <c r="XEI211" s="3"/>
      <c r="XEJ211" s="3"/>
      <c r="XEK211" s="3"/>
      <c r="XEL211" s="3"/>
      <c r="XEM211" s="3"/>
      <c r="XEN211" s="3"/>
      <c r="XEO211" s="3"/>
      <c r="XEP211" s="3"/>
      <c r="XEQ211" s="3"/>
      <c r="XER211" s="3"/>
      <c r="XES211" s="3"/>
      <c r="XET211" s="3"/>
      <c r="XEU211" s="3"/>
      <c r="XEV211" s="3"/>
      <c r="XEW211" s="3"/>
      <c r="XEX211" s="3"/>
      <c r="XEY211" s="3"/>
    </row>
    <row r="212" spans="1:16379" ht="16.5" hidden="1" customHeight="1">
      <c r="A212" s="35" t="s">
        <v>200</v>
      </c>
      <c r="B212" s="36"/>
      <c r="C212" s="36"/>
      <c r="D212" s="36"/>
      <c r="E212" s="37" t="e">
        <f t="shared" si="24"/>
        <v>#DIV/0!</v>
      </c>
      <c r="F212" s="23"/>
      <c r="G212" s="38">
        <f>D212-F212</f>
        <v>0</v>
      </c>
      <c r="H212" s="39" t="e">
        <f t="shared" si="25"/>
        <v>#DIV/0!</v>
      </c>
      <c r="I212" s="36"/>
      <c r="J212" s="38">
        <f>I212-B212</f>
        <v>0</v>
      </c>
      <c r="K212" s="37" t="e">
        <f t="shared" si="26"/>
        <v>#DIV/0!</v>
      </c>
      <c r="L212" s="3"/>
      <c r="M212" s="23"/>
      <c r="N212" s="23"/>
      <c r="O212" s="32">
        <f t="shared" si="23"/>
        <v>0</v>
      </c>
      <c r="P212" s="3"/>
      <c r="Q212" s="3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S212" s="3"/>
      <c r="IU212" s="3"/>
      <c r="IV212" s="3"/>
      <c r="IW212" s="3"/>
      <c r="IX212" s="3"/>
      <c r="IY212" s="3"/>
      <c r="IZ212" s="3"/>
      <c r="JA212" s="3"/>
      <c r="JB212" s="3"/>
      <c r="JG212" s="3"/>
      <c r="JH212" s="3"/>
      <c r="JI212" s="3"/>
      <c r="JJ212" s="3"/>
      <c r="JK212" s="3"/>
      <c r="JL212" s="3"/>
      <c r="JM212" s="3"/>
      <c r="JN212" s="3"/>
      <c r="JO212" s="3"/>
      <c r="JP212" s="3"/>
      <c r="JQ212" s="3"/>
      <c r="JR212" s="3"/>
      <c r="JS212" s="3"/>
      <c r="JT212" s="3"/>
      <c r="JU212" s="3"/>
      <c r="JV212" s="3"/>
      <c r="JW212" s="3"/>
      <c r="JX212" s="3"/>
      <c r="JY212" s="3"/>
      <c r="JZ212" s="3"/>
      <c r="KA212" s="3"/>
      <c r="KB212" s="3"/>
      <c r="KC212" s="3"/>
      <c r="KD212" s="3"/>
      <c r="KE212" s="3"/>
      <c r="KF212" s="3"/>
      <c r="KG212" s="3"/>
      <c r="KH212" s="3"/>
      <c r="KI212" s="3"/>
      <c r="KJ212" s="3"/>
      <c r="KK212" s="3"/>
      <c r="KL212" s="3"/>
      <c r="KM212" s="3"/>
      <c r="KN212" s="3"/>
      <c r="KO212" s="3"/>
      <c r="KP212" s="3"/>
      <c r="KQ212" s="3"/>
      <c r="KR212" s="3"/>
      <c r="KS212" s="3"/>
      <c r="KT212" s="3"/>
      <c r="KU212" s="3"/>
      <c r="KV212" s="3"/>
      <c r="KW212" s="3"/>
      <c r="KX212" s="3"/>
      <c r="KY212" s="3"/>
      <c r="KZ212" s="3"/>
      <c r="LA212" s="3"/>
      <c r="LB212" s="3"/>
      <c r="LC212" s="3"/>
      <c r="LD212" s="3"/>
      <c r="LE212" s="3"/>
      <c r="LF212" s="3"/>
      <c r="LG212" s="3"/>
      <c r="LH212" s="3"/>
      <c r="LI212" s="3"/>
      <c r="LJ212" s="3"/>
      <c r="LK212" s="3"/>
      <c r="LL212" s="3"/>
      <c r="LM212" s="3"/>
      <c r="LN212" s="3"/>
      <c r="LO212" s="3"/>
      <c r="LP212" s="3"/>
      <c r="LQ212" s="3"/>
      <c r="LR212" s="3"/>
      <c r="LS212" s="3"/>
      <c r="LT212" s="3"/>
      <c r="LU212" s="3"/>
      <c r="LV212" s="3"/>
      <c r="LW212" s="3"/>
      <c r="LX212" s="3"/>
      <c r="LY212" s="3"/>
      <c r="LZ212" s="3"/>
      <c r="MA212" s="3"/>
      <c r="MB212" s="3"/>
      <c r="MC212" s="3"/>
      <c r="MD212" s="3"/>
      <c r="ME212" s="3"/>
      <c r="MF212" s="3"/>
      <c r="MG212" s="3"/>
      <c r="MH212" s="3"/>
      <c r="MI212" s="3"/>
      <c r="MJ212" s="3"/>
      <c r="MK212" s="3"/>
      <c r="ML212" s="3"/>
      <c r="MM212" s="3"/>
      <c r="MN212" s="3"/>
      <c r="MO212" s="3"/>
      <c r="MP212" s="3"/>
      <c r="MQ212" s="3"/>
      <c r="MR212" s="3"/>
      <c r="MS212" s="3"/>
      <c r="MT212" s="3"/>
      <c r="MU212" s="3"/>
      <c r="MV212" s="3"/>
      <c r="MW212" s="3"/>
      <c r="MX212" s="3"/>
      <c r="MY212" s="3"/>
      <c r="MZ212" s="3"/>
      <c r="NA212" s="3"/>
      <c r="NB212" s="3"/>
      <c r="NC212" s="3"/>
      <c r="ND212" s="3"/>
      <c r="NE212" s="3"/>
      <c r="NF212" s="3"/>
      <c r="NG212" s="3"/>
      <c r="NH212" s="3"/>
      <c r="NI212" s="3"/>
      <c r="NJ212" s="3"/>
      <c r="NK212" s="3"/>
      <c r="NL212" s="3"/>
      <c r="NM212" s="3"/>
      <c r="NN212" s="3"/>
      <c r="NO212" s="3"/>
      <c r="NP212" s="3"/>
      <c r="NQ212" s="3"/>
      <c r="NR212" s="3"/>
      <c r="NS212" s="3"/>
      <c r="NT212" s="3"/>
      <c r="NU212" s="3"/>
      <c r="NV212" s="3"/>
      <c r="NW212" s="3"/>
      <c r="NX212" s="3"/>
      <c r="NY212" s="3"/>
      <c r="NZ212" s="3"/>
      <c r="OA212" s="3"/>
      <c r="OB212" s="3"/>
      <c r="OC212" s="3"/>
      <c r="OD212" s="3"/>
      <c r="OE212" s="3"/>
      <c r="OF212" s="3"/>
      <c r="OG212" s="3"/>
      <c r="OH212" s="3"/>
      <c r="OI212" s="3"/>
      <c r="OJ212" s="3"/>
      <c r="OK212" s="3"/>
      <c r="OL212" s="3"/>
      <c r="OM212" s="3"/>
      <c r="ON212" s="3"/>
      <c r="OO212" s="3"/>
      <c r="OP212" s="3"/>
      <c r="OQ212" s="3"/>
      <c r="OR212" s="3"/>
      <c r="OS212" s="3"/>
      <c r="OT212" s="3"/>
      <c r="OU212" s="3"/>
      <c r="OV212" s="3"/>
      <c r="OW212" s="3"/>
      <c r="OX212" s="3"/>
      <c r="OY212" s="3"/>
      <c r="OZ212" s="3"/>
      <c r="PA212" s="3"/>
      <c r="PB212" s="3"/>
      <c r="PC212" s="3"/>
      <c r="PD212" s="3"/>
      <c r="PE212" s="3"/>
      <c r="PF212" s="3"/>
      <c r="PG212" s="3"/>
      <c r="PH212" s="3"/>
      <c r="PI212" s="3"/>
      <c r="PJ212" s="3"/>
      <c r="PK212" s="3"/>
      <c r="PL212" s="3"/>
      <c r="PM212" s="3"/>
      <c r="PN212" s="3"/>
      <c r="PO212" s="3"/>
      <c r="PP212" s="3"/>
      <c r="PQ212" s="3"/>
      <c r="PR212" s="3"/>
      <c r="PS212" s="3"/>
      <c r="PT212" s="3"/>
      <c r="PU212" s="3"/>
      <c r="PV212" s="3"/>
      <c r="PW212" s="3"/>
      <c r="PX212" s="3"/>
      <c r="PY212" s="3"/>
      <c r="PZ212" s="3"/>
      <c r="QA212" s="3"/>
      <c r="QB212" s="3"/>
      <c r="QC212" s="3"/>
      <c r="QD212" s="3"/>
      <c r="QE212" s="3"/>
      <c r="QF212" s="3"/>
      <c r="QG212" s="3"/>
      <c r="QH212" s="3"/>
      <c r="QI212" s="3"/>
      <c r="QJ212" s="3"/>
      <c r="QK212" s="3"/>
      <c r="QL212" s="3"/>
      <c r="QM212" s="3"/>
      <c r="QN212" s="3"/>
      <c r="QO212" s="3"/>
      <c r="QP212" s="3"/>
      <c r="QQ212" s="3"/>
      <c r="QR212" s="3"/>
      <c r="QS212" s="3"/>
      <c r="QT212" s="3"/>
      <c r="QU212" s="3"/>
      <c r="QV212" s="3"/>
      <c r="QW212" s="3"/>
      <c r="QX212" s="3"/>
      <c r="QY212" s="3"/>
      <c r="QZ212" s="3"/>
      <c r="RA212" s="3"/>
      <c r="RB212" s="3"/>
      <c r="RC212" s="3"/>
      <c r="RD212" s="3"/>
      <c r="RE212" s="3"/>
      <c r="RF212" s="3"/>
      <c r="RG212" s="3"/>
      <c r="RH212" s="3"/>
      <c r="RI212" s="3"/>
      <c r="RJ212" s="3"/>
      <c r="RK212" s="3"/>
      <c r="RL212" s="3"/>
      <c r="RM212" s="3"/>
      <c r="RN212" s="3"/>
      <c r="RO212" s="3"/>
      <c r="RP212" s="3"/>
      <c r="RQ212" s="3"/>
      <c r="RR212" s="3"/>
      <c r="RS212" s="3"/>
      <c r="RT212" s="3"/>
      <c r="RU212" s="3"/>
      <c r="RV212" s="3"/>
      <c r="RW212" s="3"/>
      <c r="RX212" s="3"/>
      <c r="RY212" s="3"/>
      <c r="RZ212" s="3"/>
      <c r="SA212" s="3"/>
      <c r="SB212" s="3"/>
      <c r="SC212" s="3"/>
      <c r="SD212" s="3"/>
      <c r="SE212" s="3"/>
      <c r="SF212" s="3"/>
      <c r="SG212" s="3"/>
      <c r="SH212" s="3"/>
      <c r="SI212" s="3"/>
      <c r="SJ212" s="3"/>
      <c r="SK212" s="3"/>
      <c r="SL212" s="3"/>
      <c r="SM212" s="3"/>
      <c r="SO212" s="3"/>
      <c r="SQ212" s="3"/>
      <c r="SR212" s="3"/>
      <c r="SS212" s="3"/>
      <c r="ST212" s="3"/>
      <c r="SU212" s="3"/>
      <c r="SV212" s="3"/>
      <c r="SW212" s="3"/>
      <c r="SX212" s="3"/>
      <c r="TC212" s="3"/>
      <c r="TD212" s="3"/>
      <c r="TE212" s="3"/>
      <c r="TF212" s="3"/>
      <c r="TG212" s="3"/>
      <c r="TH212" s="3"/>
      <c r="TI212" s="3"/>
      <c r="TJ212" s="3"/>
      <c r="TK212" s="3"/>
      <c r="TL212" s="3"/>
      <c r="TM212" s="3"/>
      <c r="TN212" s="3"/>
      <c r="TO212" s="3"/>
      <c r="TP212" s="3"/>
      <c r="TQ212" s="3"/>
      <c r="TR212" s="3"/>
      <c r="TS212" s="3"/>
      <c r="TT212" s="3"/>
      <c r="TU212" s="3"/>
      <c r="TV212" s="3"/>
      <c r="TW212" s="3"/>
      <c r="TX212" s="3"/>
      <c r="TY212" s="3"/>
      <c r="TZ212" s="3"/>
      <c r="UA212" s="3"/>
      <c r="UB212" s="3"/>
      <c r="UC212" s="3"/>
      <c r="UD212" s="3"/>
      <c r="UE212" s="3"/>
      <c r="UF212" s="3"/>
      <c r="UG212" s="3"/>
      <c r="UH212" s="3"/>
      <c r="UI212" s="3"/>
      <c r="UJ212" s="3"/>
      <c r="UK212" s="3"/>
      <c r="UL212" s="3"/>
      <c r="UM212" s="3"/>
      <c r="UN212" s="3"/>
      <c r="UO212" s="3"/>
      <c r="UP212" s="3"/>
      <c r="UQ212" s="3"/>
      <c r="UR212" s="3"/>
      <c r="US212" s="3"/>
      <c r="UT212" s="3"/>
      <c r="UU212" s="3"/>
      <c r="UV212" s="3"/>
      <c r="UW212" s="3"/>
      <c r="UX212" s="3"/>
      <c r="UY212" s="3"/>
      <c r="UZ212" s="3"/>
      <c r="VA212" s="3"/>
      <c r="VB212" s="3"/>
      <c r="VC212" s="3"/>
      <c r="VD212" s="3"/>
      <c r="VE212" s="3"/>
      <c r="VF212" s="3"/>
      <c r="VG212" s="3"/>
      <c r="VH212" s="3"/>
      <c r="VI212" s="3"/>
      <c r="VJ212" s="3"/>
      <c r="VK212" s="3"/>
      <c r="VL212" s="3"/>
      <c r="VM212" s="3"/>
      <c r="VN212" s="3"/>
      <c r="VO212" s="3"/>
      <c r="VP212" s="3"/>
      <c r="VQ212" s="3"/>
      <c r="VR212" s="3"/>
      <c r="VS212" s="3"/>
      <c r="VT212" s="3"/>
      <c r="VU212" s="3"/>
      <c r="VV212" s="3"/>
      <c r="VW212" s="3"/>
      <c r="VX212" s="3"/>
      <c r="VY212" s="3"/>
      <c r="VZ212" s="3"/>
      <c r="WA212" s="3"/>
      <c r="WB212" s="3"/>
      <c r="WC212" s="3"/>
      <c r="WD212" s="3"/>
      <c r="WE212" s="3"/>
      <c r="WF212" s="3"/>
      <c r="WG212" s="3"/>
      <c r="WH212" s="3"/>
      <c r="WI212" s="3"/>
      <c r="WJ212" s="3"/>
      <c r="WK212" s="3"/>
      <c r="WL212" s="3"/>
      <c r="WM212" s="3"/>
      <c r="WN212" s="3"/>
      <c r="WO212" s="3"/>
      <c r="WP212" s="3"/>
      <c r="WQ212" s="3"/>
      <c r="WR212" s="3"/>
      <c r="WS212" s="3"/>
      <c r="WT212" s="3"/>
      <c r="WU212" s="3"/>
      <c r="WV212" s="3"/>
      <c r="WW212" s="3"/>
      <c r="WX212" s="3"/>
      <c r="WY212" s="3"/>
      <c r="WZ212" s="3"/>
      <c r="XA212" s="3"/>
      <c r="XB212" s="3"/>
      <c r="XC212" s="3"/>
      <c r="XD212" s="3"/>
      <c r="XE212" s="3"/>
      <c r="XF212" s="3"/>
      <c r="XG212" s="3"/>
      <c r="XH212" s="3"/>
      <c r="XI212" s="3"/>
      <c r="XJ212" s="3"/>
      <c r="XK212" s="3"/>
      <c r="XL212" s="3"/>
      <c r="XM212" s="3"/>
      <c r="XN212" s="3"/>
      <c r="XO212" s="3"/>
      <c r="XP212" s="3"/>
      <c r="XQ212" s="3"/>
      <c r="XR212" s="3"/>
      <c r="XS212" s="3"/>
      <c r="XT212" s="3"/>
      <c r="XU212" s="3"/>
      <c r="XV212" s="3"/>
      <c r="XW212" s="3"/>
      <c r="XX212" s="3"/>
      <c r="XY212" s="3"/>
      <c r="XZ212" s="3"/>
      <c r="YA212" s="3"/>
      <c r="YB212" s="3"/>
      <c r="YC212" s="3"/>
      <c r="YD212" s="3"/>
      <c r="YE212" s="3"/>
      <c r="YF212" s="3"/>
      <c r="YG212" s="3"/>
      <c r="YH212" s="3"/>
      <c r="YI212" s="3"/>
      <c r="YJ212" s="3"/>
      <c r="YK212" s="3"/>
      <c r="YL212" s="3"/>
      <c r="YM212" s="3"/>
      <c r="YN212" s="3"/>
      <c r="YO212" s="3"/>
      <c r="YP212" s="3"/>
      <c r="YQ212" s="3"/>
      <c r="YR212" s="3"/>
      <c r="YS212" s="3"/>
      <c r="YT212" s="3"/>
      <c r="YU212" s="3"/>
      <c r="YV212" s="3"/>
      <c r="YW212" s="3"/>
      <c r="YX212" s="3"/>
      <c r="YY212" s="3"/>
      <c r="YZ212" s="3"/>
      <c r="ZA212" s="3"/>
      <c r="ZB212" s="3"/>
      <c r="ZC212" s="3"/>
      <c r="ZD212" s="3"/>
      <c r="ZE212" s="3"/>
      <c r="ZF212" s="3"/>
      <c r="ZG212" s="3"/>
      <c r="ZH212" s="3"/>
      <c r="ZI212" s="3"/>
      <c r="ZJ212" s="3"/>
      <c r="ZK212" s="3"/>
      <c r="ZL212" s="3"/>
      <c r="ZM212" s="3"/>
      <c r="ZN212" s="3"/>
      <c r="ZO212" s="3"/>
      <c r="ZP212" s="3"/>
      <c r="ZQ212" s="3"/>
      <c r="ZR212" s="3"/>
      <c r="ZS212" s="3"/>
      <c r="ZT212" s="3"/>
      <c r="ZU212" s="3"/>
      <c r="ZV212" s="3"/>
      <c r="ZW212" s="3"/>
      <c r="ZX212" s="3"/>
      <c r="ZY212" s="3"/>
      <c r="ZZ212" s="3"/>
      <c r="AAA212" s="3"/>
      <c r="AAB212" s="3"/>
      <c r="AAC212" s="3"/>
      <c r="AAD212" s="3"/>
      <c r="AAE212" s="3"/>
      <c r="AAF212" s="3"/>
      <c r="AAG212" s="3"/>
      <c r="AAH212" s="3"/>
      <c r="AAI212" s="3"/>
      <c r="AAJ212" s="3"/>
      <c r="AAK212" s="3"/>
      <c r="AAL212" s="3"/>
      <c r="AAM212" s="3"/>
      <c r="AAN212" s="3"/>
      <c r="AAO212" s="3"/>
      <c r="AAP212" s="3"/>
      <c r="AAQ212" s="3"/>
      <c r="AAR212" s="3"/>
      <c r="AAS212" s="3"/>
      <c r="AAT212" s="3"/>
      <c r="AAU212" s="3"/>
      <c r="AAV212" s="3"/>
      <c r="AAW212" s="3"/>
      <c r="AAX212" s="3"/>
      <c r="AAY212" s="3"/>
      <c r="AAZ212" s="3"/>
      <c r="ABA212" s="3"/>
      <c r="ABB212" s="3"/>
      <c r="ABC212" s="3"/>
      <c r="ABD212" s="3"/>
      <c r="ABE212" s="3"/>
      <c r="ABF212" s="3"/>
      <c r="ABG212" s="3"/>
      <c r="ABH212" s="3"/>
      <c r="ABI212" s="3"/>
      <c r="ABJ212" s="3"/>
      <c r="ABK212" s="3"/>
      <c r="ABL212" s="3"/>
      <c r="ABM212" s="3"/>
      <c r="ABN212" s="3"/>
      <c r="ABO212" s="3"/>
      <c r="ABP212" s="3"/>
      <c r="ABQ212" s="3"/>
      <c r="ABR212" s="3"/>
      <c r="ABS212" s="3"/>
      <c r="ABT212" s="3"/>
      <c r="ABU212" s="3"/>
      <c r="ABV212" s="3"/>
      <c r="ABW212" s="3"/>
      <c r="ABX212" s="3"/>
      <c r="ABY212" s="3"/>
      <c r="ABZ212" s="3"/>
      <c r="ACA212" s="3"/>
      <c r="ACB212" s="3"/>
      <c r="ACC212" s="3"/>
      <c r="ACD212" s="3"/>
      <c r="ACE212" s="3"/>
      <c r="ACF212" s="3"/>
      <c r="ACG212" s="3"/>
      <c r="ACH212" s="3"/>
      <c r="ACI212" s="3"/>
      <c r="ACK212" s="3"/>
      <c r="ACM212" s="3"/>
      <c r="ACN212" s="3"/>
      <c r="ACO212" s="3"/>
      <c r="ACP212" s="3"/>
      <c r="ACQ212" s="3"/>
      <c r="ACR212" s="3"/>
      <c r="ACS212" s="3"/>
      <c r="ACT212" s="3"/>
      <c r="ACY212" s="3"/>
      <c r="ACZ212" s="3"/>
      <c r="ADA212" s="3"/>
      <c r="ADB212" s="3"/>
      <c r="ADC212" s="3"/>
      <c r="ADD212" s="3"/>
      <c r="ADE212" s="3"/>
      <c r="ADF212" s="3"/>
      <c r="ADG212" s="3"/>
      <c r="ADH212" s="3"/>
      <c r="ADI212" s="3"/>
      <c r="ADJ212" s="3"/>
      <c r="ADK212" s="3"/>
      <c r="ADL212" s="3"/>
      <c r="ADM212" s="3"/>
      <c r="ADN212" s="3"/>
      <c r="ADO212" s="3"/>
      <c r="ADP212" s="3"/>
      <c r="ADQ212" s="3"/>
      <c r="ADR212" s="3"/>
      <c r="ADS212" s="3"/>
      <c r="ADT212" s="3"/>
      <c r="ADU212" s="3"/>
      <c r="ADV212" s="3"/>
      <c r="ADW212" s="3"/>
      <c r="ADX212" s="3"/>
      <c r="ADY212" s="3"/>
      <c r="ADZ212" s="3"/>
      <c r="AEA212" s="3"/>
      <c r="AEB212" s="3"/>
      <c r="AEC212" s="3"/>
      <c r="AED212" s="3"/>
      <c r="AEE212" s="3"/>
      <c r="AEF212" s="3"/>
      <c r="AEG212" s="3"/>
      <c r="AEH212" s="3"/>
      <c r="AEI212" s="3"/>
      <c r="AEJ212" s="3"/>
      <c r="AEK212" s="3"/>
      <c r="AEL212" s="3"/>
      <c r="AEM212" s="3"/>
      <c r="AEN212" s="3"/>
      <c r="AEO212" s="3"/>
      <c r="AEP212" s="3"/>
      <c r="AEQ212" s="3"/>
      <c r="AER212" s="3"/>
      <c r="AES212" s="3"/>
      <c r="AET212" s="3"/>
      <c r="AEU212" s="3"/>
      <c r="AEV212" s="3"/>
      <c r="AEW212" s="3"/>
      <c r="AEX212" s="3"/>
      <c r="AEY212" s="3"/>
      <c r="AEZ212" s="3"/>
      <c r="AFA212" s="3"/>
      <c r="AFB212" s="3"/>
      <c r="AFC212" s="3"/>
      <c r="AFD212" s="3"/>
      <c r="AFE212" s="3"/>
      <c r="AFF212" s="3"/>
      <c r="AFG212" s="3"/>
      <c r="AFH212" s="3"/>
      <c r="AFI212" s="3"/>
      <c r="AFJ212" s="3"/>
      <c r="AFK212" s="3"/>
      <c r="AFL212" s="3"/>
      <c r="AFM212" s="3"/>
      <c r="AFN212" s="3"/>
      <c r="AFO212" s="3"/>
      <c r="AFP212" s="3"/>
      <c r="AFQ212" s="3"/>
      <c r="AFR212" s="3"/>
      <c r="AFS212" s="3"/>
      <c r="AFT212" s="3"/>
      <c r="AFU212" s="3"/>
      <c r="AFV212" s="3"/>
      <c r="AFW212" s="3"/>
      <c r="AFX212" s="3"/>
      <c r="AFY212" s="3"/>
      <c r="AFZ212" s="3"/>
      <c r="AGA212" s="3"/>
      <c r="AGB212" s="3"/>
      <c r="AGC212" s="3"/>
      <c r="AGD212" s="3"/>
      <c r="AGE212" s="3"/>
      <c r="AGF212" s="3"/>
      <c r="AGG212" s="3"/>
      <c r="AGH212" s="3"/>
      <c r="AGI212" s="3"/>
      <c r="AGJ212" s="3"/>
      <c r="AGK212" s="3"/>
      <c r="AGL212" s="3"/>
      <c r="AGM212" s="3"/>
      <c r="AGN212" s="3"/>
      <c r="AGO212" s="3"/>
      <c r="AGP212" s="3"/>
      <c r="AGQ212" s="3"/>
      <c r="AGR212" s="3"/>
      <c r="AGS212" s="3"/>
      <c r="AGT212" s="3"/>
      <c r="AGU212" s="3"/>
      <c r="AGV212" s="3"/>
      <c r="AGW212" s="3"/>
      <c r="AGX212" s="3"/>
      <c r="AGY212" s="3"/>
      <c r="AGZ212" s="3"/>
      <c r="AHA212" s="3"/>
      <c r="AHB212" s="3"/>
      <c r="AHC212" s="3"/>
      <c r="AHD212" s="3"/>
      <c r="AHE212" s="3"/>
      <c r="AHF212" s="3"/>
      <c r="AHG212" s="3"/>
      <c r="AHH212" s="3"/>
      <c r="AHI212" s="3"/>
      <c r="AHJ212" s="3"/>
      <c r="AHK212" s="3"/>
      <c r="AHL212" s="3"/>
      <c r="AHM212" s="3"/>
      <c r="AHN212" s="3"/>
      <c r="AHO212" s="3"/>
      <c r="AHP212" s="3"/>
      <c r="AHQ212" s="3"/>
      <c r="AHR212" s="3"/>
      <c r="AHS212" s="3"/>
      <c r="AHT212" s="3"/>
      <c r="AHU212" s="3"/>
      <c r="AHV212" s="3"/>
      <c r="AHW212" s="3"/>
      <c r="AHX212" s="3"/>
      <c r="AHY212" s="3"/>
      <c r="AHZ212" s="3"/>
      <c r="AIA212" s="3"/>
      <c r="AIB212" s="3"/>
      <c r="AIC212" s="3"/>
      <c r="AID212" s="3"/>
      <c r="AIE212" s="3"/>
      <c r="AIF212" s="3"/>
      <c r="AIG212" s="3"/>
      <c r="AIH212" s="3"/>
      <c r="AII212" s="3"/>
      <c r="AIJ212" s="3"/>
      <c r="AIK212" s="3"/>
      <c r="AIL212" s="3"/>
      <c r="AIM212" s="3"/>
      <c r="AIN212" s="3"/>
      <c r="AIO212" s="3"/>
      <c r="AIP212" s="3"/>
      <c r="AIQ212" s="3"/>
      <c r="AIR212" s="3"/>
      <c r="AIS212" s="3"/>
      <c r="AIT212" s="3"/>
      <c r="AIU212" s="3"/>
      <c r="AIV212" s="3"/>
      <c r="AIW212" s="3"/>
      <c r="AIX212" s="3"/>
      <c r="AIY212" s="3"/>
      <c r="AIZ212" s="3"/>
      <c r="AJA212" s="3"/>
      <c r="AJB212" s="3"/>
      <c r="AJC212" s="3"/>
      <c r="AJD212" s="3"/>
      <c r="AJE212" s="3"/>
      <c r="AJF212" s="3"/>
      <c r="AJG212" s="3"/>
      <c r="AJH212" s="3"/>
      <c r="AJI212" s="3"/>
      <c r="AJJ212" s="3"/>
      <c r="AJK212" s="3"/>
      <c r="AJL212" s="3"/>
      <c r="AJM212" s="3"/>
      <c r="AJN212" s="3"/>
      <c r="AJO212" s="3"/>
      <c r="AJP212" s="3"/>
      <c r="AJQ212" s="3"/>
      <c r="AJR212" s="3"/>
      <c r="AJS212" s="3"/>
      <c r="AJT212" s="3"/>
      <c r="AJU212" s="3"/>
      <c r="AJV212" s="3"/>
      <c r="AJW212" s="3"/>
      <c r="AJX212" s="3"/>
      <c r="AJY212" s="3"/>
      <c r="AJZ212" s="3"/>
      <c r="AKA212" s="3"/>
      <c r="AKB212" s="3"/>
      <c r="AKC212" s="3"/>
      <c r="AKD212" s="3"/>
      <c r="AKE212" s="3"/>
      <c r="AKF212" s="3"/>
      <c r="AKG212" s="3"/>
      <c r="AKH212" s="3"/>
      <c r="AKI212" s="3"/>
      <c r="AKJ212" s="3"/>
      <c r="AKK212" s="3"/>
      <c r="AKL212" s="3"/>
      <c r="AKM212" s="3"/>
      <c r="AKN212" s="3"/>
      <c r="AKO212" s="3"/>
      <c r="AKP212" s="3"/>
      <c r="AKQ212" s="3"/>
      <c r="AKR212" s="3"/>
      <c r="AKS212" s="3"/>
      <c r="AKT212" s="3"/>
      <c r="AKU212" s="3"/>
      <c r="AKV212" s="3"/>
      <c r="AKW212" s="3"/>
      <c r="AKX212" s="3"/>
      <c r="AKY212" s="3"/>
      <c r="AKZ212" s="3"/>
      <c r="ALA212" s="3"/>
      <c r="ALB212" s="3"/>
      <c r="ALC212" s="3"/>
      <c r="ALD212" s="3"/>
      <c r="ALE212" s="3"/>
      <c r="ALF212" s="3"/>
      <c r="ALG212" s="3"/>
      <c r="ALH212" s="3"/>
      <c r="ALI212" s="3"/>
      <c r="ALJ212" s="3"/>
      <c r="ALK212" s="3"/>
      <c r="ALL212" s="3"/>
      <c r="ALM212" s="3"/>
      <c r="ALN212" s="3"/>
      <c r="ALO212" s="3"/>
      <c r="ALP212" s="3"/>
      <c r="ALQ212" s="3"/>
      <c r="ALR212" s="3"/>
      <c r="ALS212" s="3"/>
      <c r="ALT212" s="3"/>
      <c r="ALU212" s="3"/>
      <c r="ALV212" s="3"/>
      <c r="ALW212" s="3"/>
      <c r="ALX212" s="3"/>
      <c r="ALY212" s="3"/>
      <c r="ALZ212" s="3"/>
      <c r="AMA212" s="3"/>
      <c r="AMB212" s="3"/>
      <c r="AMC212" s="3"/>
      <c r="AMD212" s="3"/>
      <c r="AME212" s="3"/>
      <c r="AMG212" s="3"/>
      <c r="AMI212" s="3"/>
      <c r="AMJ212" s="3"/>
      <c r="AMK212" s="3"/>
      <c r="AML212" s="3"/>
      <c r="AMM212" s="3"/>
      <c r="AMN212" s="3"/>
      <c r="AMO212" s="3"/>
      <c r="AMP212" s="3"/>
      <c r="AMU212" s="3"/>
      <c r="AMV212" s="3"/>
      <c r="AMW212" s="3"/>
      <c r="AMX212" s="3"/>
      <c r="AMY212" s="3"/>
      <c r="AMZ212" s="3"/>
      <c r="ANA212" s="3"/>
      <c r="ANB212" s="3"/>
      <c r="ANC212" s="3"/>
      <c r="AND212" s="3"/>
      <c r="ANE212" s="3"/>
      <c r="ANF212" s="3"/>
      <c r="ANG212" s="3"/>
      <c r="ANH212" s="3"/>
      <c r="ANI212" s="3"/>
      <c r="ANJ212" s="3"/>
      <c r="ANK212" s="3"/>
      <c r="ANL212" s="3"/>
      <c r="ANM212" s="3"/>
      <c r="ANN212" s="3"/>
      <c r="ANO212" s="3"/>
      <c r="ANP212" s="3"/>
      <c r="ANQ212" s="3"/>
      <c r="ANR212" s="3"/>
      <c r="ANS212" s="3"/>
      <c r="ANT212" s="3"/>
      <c r="ANU212" s="3"/>
      <c r="ANV212" s="3"/>
      <c r="ANW212" s="3"/>
      <c r="ANX212" s="3"/>
      <c r="ANY212" s="3"/>
      <c r="ANZ212" s="3"/>
      <c r="AOA212" s="3"/>
      <c r="AOB212" s="3"/>
      <c r="AOC212" s="3"/>
      <c r="AOD212" s="3"/>
      <c r="AOE212" s="3"/>
      <c r="AOF212" s="3"/>
      <c r="AOG212" s="3"/>
      <c r="AOH212" s="3"/>
      <c r="AOI212" s="3"/>
      <c r="AOJ212" s="3"/>
      <c r="AOK212" s="3"/>
      <c r="AOL212" s="3"/>
      <c r="AOM212" s="3"/>
      <c r="AON212" s="3"/>
      <c r="AOO212" s="3"/>
      <c r="AOP212" s="3"/>
      <c r="AOQ212" s="3"/>
      <c r="AOR212" s="3"/>
      <c r="AOS212" s="3"/>
      <c r="AOT212" s="3"/>
      <c r="AOU212" s="3"/>
      <c r="AOV212" s="3"/>
      <c r="AOW212" s="3"/>
      <c r="AOX212" s="3"/>
      <c r="AOY212" s="3"/>
      <c r="AOZ212" s="3"/>
      <c r="APA212" s="3"/>
      <c r="APB212" s="3"/>
      <c r="APC212" s="3"/>
      <c r="APD212" s="3"/>
      <c r="APE212" s="3"/>
      <c r="APF212" s="3"/>
      <c r="APG212" s="3"/>
      <c r="APH212" s="3"/>
      <c r="API212" s="3"/>
      <c r="APJ212" s="3"/>
      <c r="APK212" s="3"/>
      <c r="APL212" s="3"/>
      <c r="APM212" s="3"/>
      <c r="APN212" s="3"/>
      <c r="APO212" s="3"/>
      <c r="APP212" s="3"/>
      <c r="APQ212" s="3"/>
      <c r="APR212" s="3"/>
      <c r="APS212" s="3"/>
      <c r="APT212" s="3"/>
      <c r="APU212" s="3"/>
      <c r="APV212" s="3"/>
      <c r="APW212" s="3"/>
      <c r="APX212" s="3"/>
      <c r="APY212" s="3"/>
      <c r="APZ212" s="3"/>
      <c r="AQA212" s="3"/>
      <c r="AQB212" s="3"/>
      <c r="AQC212" s="3"/>
      <c r="AQD212" s="3"/>
      <c r="AQE212" s="3"/>
      <c r="AQF212" s="3"/>
      <c r="AQG212" s="3"/>
      <c r="AQH212" s="3"/>
      <c r="AQI212" s="3"/>
      <c r="AQJ212" s="3"/>
      <c r="AQK212" s="3"/>
      <c r="AQL212" s="3"/>
      <c r="AQM212" s="3"/>
      <c r="AQN212" s="3"/>
      <c r="AQO212" s="3"/>
      <c r="AQP212" s="3"/>
      <c r="AQQ212" s="3"/>
      <c r="AQR212" s="3"/>
      <c r="AQS212" s="3"/>
      <c r="AQT212" s="3"/>
      <c r="AQU212" s="3"/>
      <c r="AQV212" s="3"/>
      <c r="AQW212" s="3"/>
      <c r="AQX212" s="3"/>
      <c r="AQY212" s="3"/>
      <c r="AQZ212" s="3"/>
      <c r="ARA212" s="3"/>
      <c r="ARB212" s="3"/>
      <c r="ARC212" s="3"/>
      <c r="ARD212" s="3"/>
      <c r="ARE212" s="3"/>
      <c r="ARF212" s="3"/>
      <c r="ARG212" s="3"/>
      <c r="ARH212" s="3"/>
      <c r="ARI212" s="3"/>
      <c r="ARJ212" s="3"/>
      <c r="ARK212" s="3"/>
      <c r="ARL212" s="3"/>
      <c r="ARM212" s="3"/>
      <c r="ARN212" s="3"/>
      <c r="ARO212" s="3"/>
      <c r="ARP212" s="3"/>
      <c r="ARQ212" s="3"/>
      <c r="ARR212" s="3"/>
      <c r="ARS212" s="3"/>
      <c r="ART212" s="3"/>
      <c r="ARU212" s="3"/>
      <c r="ARV212" s="3"/>
      <c r="ARW212" s="3"/>
      <c r="ARX212" s="3"/>
      <c r="ARY212" s="3"/>
      <c r="ARZ212" s="3"/>
      <c r="ASA212" s="3"/>
      <c r="ASB212" s="3"/>
      <c r="ASC212" s="3"/>
      <c r="ASD212" s="3"/>
      <c r="ASE212" s="3"/>
      <c r="ASF212" s="3"/>
      <c r="ASG212" s="3"/>
      <c r="ASH212" s="3"/>
      <c r="ASI212" s="3"/>
      <c r="ASJ212" s="3"/>
      <c r="ASK212" s="3"/>
      <c r="ASL212" s="3"/>
      <c r="ASM212" s="3"/>
      <c r="ASN212" s="3"/>
      <c r="ASO212" s="3"/>
      <c r="ASP212" s="3"/>
      <c r="ASQ212" s="3"/>
      <c r="ASR212" s="3"/>
      <c r="ASS212" s="3"/>
      <c r="AST212" s="3"/>
      <c r="ASU212" s="3"/>
      <c r="ASV212" s="3"/>
      <c r="ASW212" s="3"/>
      <c r="ASX212" s="3"/>
      <c r="ASY212" s="3"/>
      <c r="ASZ212" s="3"/>
      <c r="ATA212" s="3"/>
      <c r="ATB212" s="3"/>
      <c r="ATC212" s="3"/>
      <c r="ATD212" s="3"/>
      <c r="ATE212" s="3"/>
      <c r="ATF212" s="3"/>
      <c r="ATG212" s="3"/>
      <c r="ATH212" s="3"/>
      <c r="ATI212" s="3"/>
      <c r="ATJ212" s="3"/>
      <c r="ATK212" s="3"/>
      <c r="ATL212" s="3"/>
      <c r="ATM212" s="3"/>
      <c r="ATN212" s="3"/>
      <c r="ATO212" s="3"/>
      <c r="ATP212" s="3"/>
      <c r="ATQ212" s="3"/>
      <c r="ATR212" s="3"/>
      <c r="ATS212" s="3"/>
      <c r="ATT212" s="3"/>
      <c r="ATU212" s="3"/>
      <c r="ATV212" s="3"/>
      <c r="ATW212" s="3"/>
      <c r="ATX212" s="3"/>
      <c r="ATY212" s="3"/>
      <c r="ATZ212" s="3"/>
      <c r="AUA212" s="3"/>
      <c r="AUB212" s="3"/>
      <c r="AUC212" s="3"/>
      <c r="AUD212" s="3"/>
      <c r="AUE212" s="3"/>
      <c r="AUF212" s="3"/>
      <c r="AUG212" s="3"/>
      <c r="AUH212" s="3"/>
      <c r="AUI212" s="3"/>
      <c r="AUJ212" s="3"/>
      <c r="AUK212" s="3"/>
      <c r="AUL212" s="3"/>
      <c r="AUM212" s="3"/>
      <c r="AUN212" s="3"/>
      <c r="AUO212" s="3"/>
      <c r="AUP212" s="3"/>
      <c r="AUQ212" s="3"/>
      <c r="AUR212" s="3"/>
      <c r="AUS212" s="3"/>
      <c r="AUT212" s="3"/>
      <c r="AUU212" s="3"/>
      <c r="AUV212" s="3"/>
      <c r="AUW212" s="3"/>
      <c r="AUX212" s="3"/>
      <c r="AUY212" s="3"/>
      <c r="AUZ212" s="3"/>
      <c r="AVA212" s="3"/>
      <c r="AVB212" s="3"/>
      <c r="AVC212" s="3"/>
      <c r="AVD212" s="3"/>
      <c r="AVE212" s="3"/>
      <c r="AVF212" s="3"/>
      <c r="AVG212" s="3"/>
      <c r="AVH212" s="3"/>
      <c r="AVI212" s="3"/>
      <c r="AVJ212" s="3"/>
      <c r="AVK212" s="3"/>
      <c r="AVL212" s="3"/>
      <c r="AVM212" s="3"/>
      <c r="AVN212" s="3"/>
      <c r="AVO212" s="3"/>
      <c r="AVP212" s="3"/>
      <c r="AVQ212" s="3"/>
      <c r="AVR212" s="3"/>
      <c r="AVS212" s="3"/>
      <c r="AVT212" s="3"/>
      <c r="AVU212" s="3"/>
      <c r="AVV212" s="3"/>
      <c r="AVW212" s="3"/>
      <c r="AVX212" s="3"/>
      <c r="AVY212" s="3"/>
      <c r="AVZ212" s="3"/>
      <c r="AWA212" s="3"/>
      <c r="AWC212" s="3"/>
      <c r="AWE212" s="3"/>
      <c r="AWF212" s="3"/>
      <c r="AWG212" s="3"/>
      <c r="AWH212" s="3"/>
      <c r="AWI212" s="3"/>
      <c r="AWJ212" s="3"/>
      <c r="AWK212" s="3"/>
      <c r="AWL212" s="3"/>
      <c r="AWQ212" s="3"/>
      <c r="AWR212" s="3"/>
      <c r="AWS212" s="3"/>
      <c r="AWT212" s="3"/>
      <c r="AWU212" s="3"/>
      <c r="AWV212" s="3"/>
      <c r="AWW212" s="3"/>
      <c r="AWX212" s="3"/>
      <c r="AWY212" s="3"/>
      <c r="AWZ212" s="3"/>
      <c r="AXA212" s="3"/>
      <c r="AXB212" s="3"/>
      <c r="AXC212" s="3"/>
      <c r="AXD212" s="3"/>
      <c r="AXE212" s="3"/>
      <c r="AXF212" s="3"/>
      <c r="AXG212" s="3"/>
      <c r="AXH212" s="3"/>
      <c r="AXI212" s="3"/>
      <c r="AXJ212" s="3"/>
      <c r="AXK212" s="3"/>
      <c r="AXL212" s="3"/>
      <c r="AXM212" s="3"/>
      <c r="AXN212" s="3"/>
      <c r="AXO212" s="3"/>
      <c r="AXP212" s="3"/>
      <c r="AXQ212" s="3"/>
      <c r="AXR212" s="3"/>
      <c r="AXS212" s="3"/>
      <c r="AXT212" s="3"/>
      <c r="AXU212" s="3"/>
      <c r="AXV212" s="3"/>
      <c r="AXW212" s="3"/>
      <c r="AXX212" s="3"/>
      <c r="AXY212" s="3"/>
      <c r="AXZ212" s="3"/>
      <c r="AYA212" s="3"/>
      <c r="AYB212" s="3"/>
      <c r="AYC212" s="3"/>
      <c r="AYD212" s="3"/>
      <c r="AYE212" s="3"/>
      <c r="AYF212" s="3"/>
      <c r="AYG212" s="3"/>
      <c r="AYH212" s="3"/>
      <c r="AYI212" s="3"/>
      <c r="AYJ212" s="3"/>
      <c r="AYK212" s="3"/>
      <c r="AYL212" s="3"/>
      <c r="AYM212" s="3"/>
      <c r="AYN212" s="3"/>
      <c r="AYO212" s="3"/>
      <c r="AYP212" s="3"/>
      <c r="AYQ212" s="3"/>
      <c r="AYR212" s="3"/>
      <c r="AYS212" s="3"/>
      <c r="AYT212" s="3"/>
      <c r="AYU212" s="3"/>
      <c r="AYV212" s="3"/>
      <c r="AYW212" s="3"/>
      <c r="AYX212" s="3"/>
      <c r="AYY212" s="3"/>
      <c r="AYZ212" s="3"/>
      <c r="AZA212" s="3"/>
      <c r="AZB212" s="3"/>
      <c r="AZC212" s="3"/>
      <c r="AZD212" s="3"/>
      <c r="AZE212" s="3"/>
      <c r="AZF212" s="3"/>
      <c r="AZG212" s="3"/>
      <c r="AZH212" s="3"/>
      <c r="AZI212" s="3"/>
      <c r="AZJ212" s="3"/>
      <c r="AZK212" s="3"/>
      <c r="AZL212" s="3"/>
      <c r="AZM212" s="3"/>
      <c r="AZN212" s="3"/>
      <c r="AZO212" s="3"/>
      <c r="AZP212" s="3"/>
      <c r="AZQ212" s="3"/>
      <c r="AZR212" s="3"/>
      <c r="AZS212" s="3"/>
      <c r="AZT212" s="3"/>
      <c r="AZU212" s="3"/>
      <c r="AZV212" s="3"/>
      <c r="AZW212" s="3"/>
      <c r="AZX212" s="3"/>
      <c r="AZY212" s="3"/>
      <c r="AZZ212" s="3"/>
      <c r="BAA212" s="3"/>
      <c r="BAB212" s="3"/>
      <c r="BAC212" s="3"/>
      <c r="BAD212" s="3"/>
      <c r="BAE212" s="3"/>
      <c r="BAF212" s="3"/>
      <c r="BAG212" s="3"/>
      <c r="BAH212" s="3"/>
      <c r="BAI212" s="3"/>
      <c r="BAJ212" s="3"/>
      <c r="BAK212" s="3"/>
      <c r="BAL212" s="3"/>
      <c r="BAM212" s="3"/>
      <c r="BAN212" s="3"/>
      <c r="BAO212" s="3"/>
      <c r="BAP212" s="3"/>
      <c r="BAQ212" s="3"/>
      <c r="BAR212" s="3"/>
      <c r="BAS212" s="3"/>
      <c r="BAT212" s="3"/>
      <c r="BAU212" s="3"/>
      <c r="BAV212" s="3"/>
      <c r="BAW212" s="3"/>
      <c r="BAX212" s="3"/>
      <c r="BAY212" s="3"/>
      <c r="BAZ212" s="3"/>
      <c r="BBA212" s="3"/>
      <c r="BBB212" s="3"/>
      <c r="BBC212" s="3"/>
      <c r="BBD212" s="3"/>
      <c r="BBE212" s="3"/>
      <c r="BBF212" s="3"/>
      <c r="BBG212" s="3"/>
      <c r="BBH212" s="3"/>
      <c r="BBI212" s="3"/>
      <c r="BBJ212" s="3"/>
      <c r="BBK212" s="3"/>
      <c r="BBL212" s="3"/>
      <c r="BBM212" s="3"/>
      <c r="BBN212" s="3"/>
      <c r="BBO212" s="3"/>
      <c r="BBP212" s="3"/>
      <c r="BBQ212" s="3"/>
      <c r="BBR212" s="3"/>
      <c r="BBS212" s="3"/>
      <c r="BBT212" s="3"/>
      <c r="BBU212" s="3"/>
      <c r="BBV212" s="3"/>
      <c r="BBW212" s="3"/>
      <c r="BBX212" s="3"/>
      <c r="BBY212" s="3"/>
      <c r="BBZ212" s="3"/>
      <c r="BCA212" s="3"/>
      <c r="BCB212" s="3"/>
      <c r="BCC212" s="3"/>
      <c r="BCD212" s="3"/>
      <c r="BCE212" s="3"/>
      <c r="BCF212" s="3"/>
      <c r="BCG212" s="3"/>
      <c r="BCH212" s="3"/>
      <c r="BCI212" s="3"/>
      <c r="BCJ212" s="3"/>
      <c r="BCK212" s="3"/>
      <c r="BCL212" s="3"/>
      <c r="BCM212" s="3"/>
      <c r="BCN212" s="3"/>
      <c r="BCO212" s="3"/>
      <c r="BCP212" s="3"/>
      <c r="BCQ212" s="3"/>
      <c r="BCR212" s="3"/>
      <c r="BCS212" s="3"/>
      <c r="BCT212" s="3"/>
      <c r="BCU212" s="3"/>
      <c r="BCV212" s="3"/>
      <c r="BCW212" s="3"/>
      <c r="BCX212" s="3"/>
      <c r="BCY212" s="3"/>
      <c r="BCZ212" s="3"/>
      <c r="BDA212" s="3"/>
      <c r="BDB212" s="3"/>
      <c r="BDC212" s="3"/>
      <c r="BDD212" s="3"/>
      <c r="BDE212" s="3"/>
      <c r="BDF212" s="3"/>
      <c r="BDG212" s="3"/>
      <c r="BDH212" s="3"/>
      <c r="BDI212" s="3"/>
      <c r="BDJ212" s="3"/>
      <c r="BDK212" s="3"/>
      <c r="BDL212" s="3"/>
      <c r="BDM212" s="3"/>
      <c r="BDN212" s="3"/>
      <c r="BDO212" s="3"/>
      <c r="BDP212" s="3"/>
      <c r="BDQ212" s="3"/>
      <c r="BDR212" s="3"/>
      <c r="BDS212" s="3"/>
      <c r="BDT212" s="3"/>
      <c r="BDU212" s="3"/>
      <c r="BDV212" s="3"/>
      <c r="BDW212" s="3"/>
      <c r="BDX212" s="3"/>
      <c r="BDY212" s="3"/>
      <c r="BDZ212" s="3"/>
      <c r="BEA212" s="3"/>
      <c r="BEB212" s="3"/>
      <c r="BEC212" s="3"/>
      <c r="BED212" s="3"/>
      <c r="BEE212" s="3"/>
      <c r="BEF212" s="3"/>
      <c r="BEG212" s="3"/>
      <c r="BEH212" s="3"/>
      <c r="BEI212" s="3"/>
      <c r="BEJ212" s="3"/>
      <c r="BEK212" s="3"/>
      <c r="BEL212" s="3"/>
      <c r="BEM212" s="3"/>
      <c r="BEN212" s="3"/>
      <c r="BEO212" s="3"/>
      <c r="BEP212" s="3"/>
      <c r="BEQ212" s="3"/>
      <c r="BER212" s="3"/>
      <c r="BES212" s="3"/>
      <c r="BET212" s="3"/>
      <c r="BEU212" s="3"/>
      <c r="BEV212" s="3"/>
      <c r="BEW212" s="3"/>
      <c r="BEX212" s="3"/>
      <c r="BEY212" s="3"/>
      <c r="BEZ212" s="3"/>
      <c r="BFA212" s="3"/>
      <c r="BFB212" s="3"/>
      <c r="BFC212" s="3"/>
      <c r="BFD212" s="3"/>
      <c r="BFE212" s="3"/>
      <c r="BFF212" s="3"/>
      <c r="BFG212" s="3"/>
      <c r="BFH212" s="3"/>
      <c r="BFI212" s="3"/>
      <c r="BFJ212" s="3"/>
      <c r="BFK212" s="3"/>
      <c r="BFL212" s="3"/>
      <c r="BFM212" s="3"/>
      <c r="BFN212" s="3"/>
      <c r="BFO212" s="3"/>
      <c r="BFP212" s="3"/>
      <c r="BFQ212" s="3"/>
      <c r="BFR212" s="3"/>
      <c r="BFS212" s="3"/>
      <c r="BFT212" s="3"/>
      <c r="BFU212" s="3"/>
      <c r="BFV212" s="3"/>
      <c r="BFW212" s="3"/>
      <c r="BFY212" s="3"/>
      <c r="BGA212" s="3"/>
      <c r="BGB212" s="3"/>
      <c r="BGC212" s="3"/>
      <c r="BGD212" s="3"/>
      <c r="BGE212" s="3"/>
      <c r="BGF212" s="3"/>
      <c r="BGG212" s="3"/>
      <c r="BGH212" s="3"/>
      <c r="BGM212" s="3"/>
      <c r="BGN212" s="3"/>
      <c r="BGO212" s="3"/>
      <c r="BGP212" s="3"/>
      <c r="BGQ212" s="3"/>
      <c r="BGR212" s="3"/>
      <c r="BGS212" s="3"/>
      <c r="BGT212" s="3"/>
      <c r="BGU212" s="3"/>
      <c r="BGV212" s="3"/>
      <c r="BGW212" s="3"/>
      <c r="BGX212" s="3"/>
      <c r="BGY212" s="3"/>
      <c r="BGZ212" s="3"/>
      <c r="BHA212" s="3"/>
      <c r="BHB212" s="3"/>
      <c r="BHC212" s="3"/>
      <c r="BHD212" s="3"/>
      <c r="BHE212" s="3"/>
      <c r="BHF212" s="3"/>
      <c r="BHG212" s="3"/>
      <c r="BHH212" s="3"/>
      <c r="BHI212" s="3"/>
      <c r="BHJ212" s="3"/>
      <c r="BHK212" s="3"/>
      <c r="BHL212" s="3"/>
      <c r="BHM212" s="3"/>
      <c r="BHN212" s="3"/>
      <c r="BHO212" s="3"/>
      <c r="BHP212" s="3"/>
      <c r="BHQ212" s="3"/>
      <c r="BHR212" s="3"/>
      <c r="BHS212" s="3"/>
      <c r="BHT212" s="3"/>
      <c r="BHU212" s="3"/>
      <c r="BHV212" s="3"/>
      <c r="BHW212" s="3"/>
      <c r="BHX212" s="3"/>
      <c r="BHY212" s="3"/>
      <c r="BHZ212" s="3"/>
      <c r="BIA212" s="3"/>
      <c r="BIB212" s="3"/>
      <c r="BIC212" s="3"/>
      <c r="BID212" s="3"/>
      <c r="BIE212" s="3"/>
      <c r="BIF212" s="3"/>
      <c r="BIG212" s="3"/>
      <c r="BIH212" s="3"/>
      <c r="BII212" s="3"/>
      <c r="BIJ212" s="3"/>
      <c r="BIK212" s="3"/>
      <c r="BIL212" s="3"/>
      <c r="BIM212" s="3"/>
      <c r="BIN212" s="3"/>
      <c r="BIO212" s="3"/>
      <c r="BIP212" s="3"/>
      <c r="BIQ212" s="3"/>
      <c r="BIR212" s="3"/>
      <c r="BIS212" s="3"/>
      <c r="BIT212" s="3"/>
      <c r="BIU212" s="3"/>
      <c r="BIV212" s="3"/>
      <c r="BIW212" s="3"/>
      <c r="BIX212" s="3"/>
      <c r="BIY212" s="3"/>
      <c r="BIZ212" s="3"/>
      <c r="BJA212" s="3"/>
      <c r="BJB212" s="3"/>
      <c r="BJC212" s="3"/>
      <c r="BJD212" s="3"/>
      <c r="BJE212" s="3"/>
      <c r="BJF212" s="3"/>
      <c r="BJG212" s="3"/>
      <c r="BJH212" s="3"/>
      <c r="BJI212" s="3"/>
      <c r="BJJ212" s="3"/>
      <c r="BJK212" s="3"/>
      <c r="BJL212" s="3"/>
      <c r="BJM212" s="3"/>
      <c r="BJN212" s="3"/>
      <c r="BJO212" s="3"/>
      <c r="BJP212" s="3"/>
      <c r="BJQ212" s="3"/>
      <c r="BJR212" s="3"/>
      <c r="BJS212" s="3"/>
      <c r="BJT212" s="3"/>
      <c r="BJU212" s="3"/>
      <c r="BJV212" s="3"/>
      <c r="BJW212" s="3"/>
      <c r="BJX212" s="3"/>
      <c r="BJY212" s="3"/>
      <c r="BJZ212" s="3"/>
      <c r="BKA212" s="3"/>
      <c r="BKB212" s="3"/>
      <c r="BKC212" s="3"/>
      <c r="BKD212" s="3"/>
      <c r="BKE212" s="3"/>
      <c r="BKF212" s="3"/>
      <c r="BKG212" s="3"/>
      <c r="BKH212" s="3"/>
      <c r="BKI212" s="3"/>
      <c r="BKJ212" s="3"/>
      <c r="BKK212" s="3"/>
      <c r="BKL212" s="3"/>
      <c r="BKM212" s="3"/>
      <c r="BKN212" s="3"/>
      <c r="BKO212" s="3"/>
      <c r="BKP212" s="3"/>
      <c r="BKQ212" s="3"/>
      <c r="BKR212" s="3"/>
      <c r="BKS212" s="3"/>
      <c r="BKT212" s="3"/>
      <c r="BKU212" s="3"/>
      <c r="BKV212" s="3"/>
      <c r="BKW212" s="3"/>
      <c r="BKX212" s="3"/>
      <c r="BKY212" s="3"/>
      <c r="BKZ212" s="3"/>
      <c r="BLA212" s="3"/>
      <c r="BLB212" s="3"/>
      <c r="BLC212" s="3"/>
      <c r="BLD212" s="3"/>
      <c r="BLE212" s="3"/>
      <c r="BLF212" s="3"/>
      <c r="BLG212" s="3"/>
      <c r="BLH212" s="3"/>
      <c r="BLI212" s="3"/>
      <c r="BLJ212" s="3"/>
      <c r="BLK212" s="3"/>
      <c r="BLL212" s="3"/>
      <c r="BLM212" s="3"/>
      <c r="BLN212" s="3"/>
      <c r="BLO212" s="3"/>
      <c r="BLP212" s="3"/>
      <c r="BLQ212" s="3"/>
      <c r="BLR212" s="3"/>
      <c r="BLS212" s="3"/>
      <c r="BLT212" s="3"/>
      <c r="BLU212" s="3"/>
      <c r="BLV212" s="3"/>
      <c r="BLW212" s="3"/>
      <c r="BLX212" s="3"/>
      <c r="BLY212" s="3"/>
      <c r="BLZ212" s="3"/>
      <c r="BMA212" s="3"/>
      <c r="BMB212" s="3"/>
      <c r="BMC212" s="3"/>
      <c r="BMD212" s="3"/>
      <c r="BME212" s="3"/>
      <c r="BMF212" s="3"/>
      <c r="BMG212" s="3"/>
      <c r="BMH212" s="3"/>
      <c r="BMI212" s="3"/>
      <c r="BMJ212" s="3"/>
      <c r="BMK212" s="3"/>
      <c r="BML212" s="3"/>
      <c r="BMM212" s="3"/>
      <c r="BMN212" s="3"/>
      <c r="BMO212" s="3"/>
      <c r="BMP212" s="3"/>
      <c r="BMQ212" s="3"/>
      <c r="BMR212" s="3"/>
      <c r="BMS212" s="3"/>
      <c r="BMT212" s="3"/>
      <c r="BMU212" s="3"/>
      <c r="BMV212" s="3"/>
      <c r="BMW212" s="3"/>
      <c r="BMX212" s="3"/>
      <c r="BMY212" s="3"/>
      <c r="BMZ212" s="3"/>
      <c r="BNA212" s="3"/>
      <c r="BNB212" s="3"/>
      <c r="BNC212" s="3"/>
      <c r="BND212" s="3"/>
      <c r="BNE212" s="3"/>
      <c r="BNF212" s="3"/>
      <c r="BNG212" s="3"/>
      <c r="BNH212" s="3"/>
      <c r="BNI212" s="3"/>
      <c r="BNJ212" s="3"/>
      <c r="BNK212" s="3"/>
      <c r="BNL212" s="3"/>
      <c r="BNM212" s="3"/>
      <c r="BNN212" s="3"/>
      <c r="BNO212" s="3"/>
      <c r="BNP212" s="3"/>
      <c r="BNQ212" s="3"/>
      <c r="BNR212" s="3"/>
      <c r="BNS212" s="3"/>
      <c r="BNT212" s="3"/>
      <c r="BNU212" s="3"/>
      <c r="BNV212" s="3"/>
      <c r="BNW212" s="3"/>
      <c r="BNX212" s="3"/>
      <c r="BNY212" s="3"/>
      <c r="BNZ212" s="3"/>
      <c r="BOA212" s="3"/>
      <c r="BOB212" s="3"/>
      <c r="BOC212" s="3"/>
      <c r="BOD212" s="3"/>
      <c r="BOE212" s="3"/>
      <c r="BOF212" s="3"/>
      <c r="BOG212" s="3"/>
      <c r="BOH212" s="3"/>
      <c r="BOI212" s="3"/>
      <c r="BOJ212" s="3"/>
      <c r="BOK212" s="3"/>
      <c r="BOL212" s="3"/>
      <c r="BOM212" s="3"/>
      <c r="BON212" s="3"/>
      <c r="BOO212" s="3"/>
      <c r="BOP212" s="3"/>
      <c r="BOQ212" s="3"/>
      <c r="BOR212" s="3"/>
      <c r="BOS212" s="3"/>
      <c r="BOT212" s="3"/>
      <c r="BOU212" s="3"/>
      <c r="BOV212" s="3"/>
      <c r="BOW212" s="3"/>
      <c r="BOX212" s="3"/>
      <c r="BOY212" s="3"/>
      <c r="BOZ212" s="3"/>
      <c r="BPA212" s="3"/>
      <c r="BPB212" s="3"/>
      <c r="BPC212" s="3"/>
      <c r="BPD212" s="3"/>
      <c r="BPE212" s="3"/>
      <c r="BPF212" s="3"/>
      <c r="BPG212" s="3"/>
      <c r="BPH212" s="3"/>
      <c r="BPI212" s="3"/>
      <c r="BPJ212" s="3"/>
      <c r="BPK212" s="3"/>
      <c r="BPL212" s="3"/>
      <c r="BPM212" s="3"/>
      <c r="BPN212" s="3"/>
      <c r="BPO212" s="3"/>
      <c r="BPP212" s="3"/>
      <c r="BPQ212" s="3"/>
      <c r="BPR212" s="3"/>
      <c r="BPS212" s="3"/>
      <c r="BPU212" s="3"/>
      <c r="BPW212" s="3"/>
      <c r="BPX212" s="3"/>
      <c r="BPY212" s="3"/>
      <c r="BPZ212" s="3"/>
      <c r="BQA212" s="3"/>
      <c r="BQB212" s="3"/>
      <c r="BQC212" s="3"/>
      <c r="BQD212" s="3"/>
      <c r="BQI212" s="3"/>
      <c r="BQJ212" s="3"/>
      <c r="BQK212" s="3"/>
      <c r="BQL212" s="3"/>
      <c r="BQM212" s="3"/>
      <c r="BQN212" s="3"/>
      <c r="BQO212" s="3"/>
      <c r="BQP212" s="3"/>
      <c r="BQQ212" s="3"/>
      <c r="BQR212" s="3"/>
      <c r="BQS212" s="3"/>
      <c r="BQT212" s="3"/>
      <c r="BQU212" s="3"/>
      <c r="BQV212" s="3"/>
      <c r="BQW212" s="3"/>
      <c r="BQX212" s="3"/>
      <c r="BQY212" s="3"/>
      <c r="BQZ212" s="3"/>
      <c r="BRA212" s="3"/>
      <c r="BRB212" s="3"/>
      <c r="BRC212" s="3"/>
      <c r="BRD212" s="3"/>
      <c r="BRE212" s="3"/>
      <c r="BRF212" s="3"/>
      <c r="BRG212" s="3"/>
      <c r="BRH212" s="3"/>
      <c r="BRI212" s="3"/>
      <c r="BRJ212" s="3"/>
      <c r="BRK212" s="3"/>
      <c r="BRL212" s="3"/>
      <c r="BRM212" s="3"/>
      <c r="BRN212" s="3"/>
      <c r="BRO212" s="3"/>
      <c r="BRP212" s="3"/>
      <c r="BRQ212" s="3"/>
      <c r="BRR212" s="3"/>
      <c r="BRS212" s="3"/>
      <c r="BRT212" s="3"/>
      <c r="BRU212" s="3"/>
      <c r="BRV212" s="3"/>
      <c r="BRW212" s="3"/>
      <c r="BRX212" s="3"/>
      <c r="BRY212" s="3"/>
      <c r="BRZ212" s="3"/>
      <c r="BSA212" s="3"/>
      <c r="BSB212" s="3"/>
      <c r="BSC212" s="3"/>
      <c r="BSD212" s="3"/>
      <c r="BSE212" s="3"/>
      <c r="BSF212" s="3"/>
      <c r="BSG212" s="3"/>
      <c r="BSH212" s="3"/>
      <c r="BSI212" s="3"/>
      <c r="BSJ212" s="3"/>
      <c r="BSK212" s="3"/>
      <c r="BSL212" s="3"/>
      <c r="BSM212" s="3"/>
      <c r="BSN212" s="3"/>
      <c r="BSO212" s="3"/>
      <c r="BSP212" s="3"/>
      <c r="BSQ212" s="3"/>
      <c r="BSR212" s="3"/>
      <c r="BSS212" s="3"/>
      <c r="BST212" s="3"/>
      <c r="BSU212" s="3"/>
      <c r="BSV212" s="3"/>
      <c r="BSW212" s="3"/>
      <c r="BSX212" s="3"/>
      <c r="BSY212" s="3"/>
      <c r="BSZ212" s="3"/>
      <c r="BTA212" s="3"/>
      <c r="BTB212" s="3"/>
      <c r="BTC212" s="3"/>
      <c r="BTD212" s="3"/>
      <c r="BTE212" s="3"/>
      <c r="BTF212" s="3"/>
      <c r="BTG212" s="3"/>
      <c r="BTH212" s="3"/>
      <c r="BTI212" s="3"/>
      <c r="BTJ212" s="3"/>
      <c r="BTK212" s="3"/>
      <c r="BTL212" s="3"/>
      <c r="BTM212" s="3"/>
      <c r="BTN212" s="3"/>
      <c r="BTO212" s="3"/>
      <c r="BTP212" s="3"/>
      <c r="BTQ212" s="3"/>
      <c r="BTR212" s="3"/>
      <c r="BTS212" s="3"/>
      <c r="BTT212" s="3"/>
      <c r="BTU212" s="3"/>
      <c r="BTV212" s="3"/>
      <c r="BTW212" s="3"/>
      <c r="BTX212" s="3"/>
      <c r="BTY212" s="3"/>
      <c r="BTZ212" s="3"/>
      <c r="BUA212" s="3"/>
      <c r="BUB212" s="3"/>
      <c r="BUC212" s="3"/>
      <c r="BUD212" s="3"/>
      <c r="BUE212" s="3"/>
      <c r="BUF212" s="3"/>
      <c r="BUG212" s="3"/>
      <c r="BUH212" s="3"/>
      <c r="BUI212" s="3"/>
      <c r="BUJ212" s="3"/>
      <c r="BUK212" s="3"/>
      <c r="BUL212" s="3"/>
      <c r="BUM212" s="3"/>
      <c r="BUN212" s="3"/>
      <c r="BUO212" s="3"/>
      <c r="BUP212" s="3"/>
      <c r="BUQ212" s="3"/>
      <c r="BUR212" s="3"/>
      <c r="BUS212" s="3"/>
      <c r="BUT212" s="3"/>
      <c r="BUU212" s="3"/>
      <c r="BUV212" s="3"/>
      <c r="BUW212" s="3"/>
      <c r="BUX212" s="3"/>
      <c r="BUY212" s="3"/>
      <c r="BUZ212" s="3"/>
      <c r="BVA212" s="3"/>
      <c r="BVB212" s="3"/>
      <c r="BVC212" s="3"/>
      <c r="BVD212" s="3"/>
      <c r="BVE212" s="3"/>
      <c r="BVF212" s="3"/>
      <c r="BVG212" s="3"/>
      <c r="BVH212" s="3"/>
      <c r="BVI212" s="3"/>
      <c r="BVJ212" s="3"/>
      <c r="BVK212" s="3"/>
      <c r="BVL212" s="3"/>
      <c r="BVM212" s="3"/>
      <c r="BVN212" s="3"/>
      <c r="BVO212" s="3"/>
      <c r="BVP212" s="3"/>
      <c r="BVQ212" s="3"/>
      <c r="BVR212" s="3"/>
      <c r="BVS212" s="3"/>
      <c r="BVT212" s="3"/>
      <c r="BVU212" s="3"/>
      <c r="BVV212" s="3"/>
      <c r="BVW212" s="3"/>
      <c r="BVX212" s="3"/>
      <c r="BVY212" s="3"/>
      <c r="BVZ212" s="3"/>
      <c r="BWA212" s="3"/>
      <c r="BWB212" s="3"/>
      <c r="BWC212" s="3"/>
      <c r="BWD212" s="3"/>
      <c r="BWE212" s="3"/>
      <c r="BWF212" s="3"/>
      <c r="BWG212" s="3"/>
      <c r="BWH212" s="3"/>
      <c r="BWI212" s="3"/>
      <c r="BWJ212" s="3"/>
      <c r="BWK212" s="3"/>
      <c r="BWL212" s="3"/>
      <c r="BWM212" s="3"/>
      <c r="BWN212" s="3"/>
      <c r="BWO212" s="3"/>
      <c r="BWP212" s="3"/>
      <c r="BWQ212" s="3"/>
      <c r="BWR212" s="3"/>
      <c r="BWS212" s="3"/>
      <c r="BWT212" s="3"/>
      <c r="BWU212" s="3"/>
      <c r="BWV212" s="3"/>
      <c r="BWW212" s="3"/>
      <c r="BWX212" s="3"/>
      <c r="BWY212" s="3"/>
      <c r="BWZ212" s="3"/>
      <c r="BXA212" s="3"/>
      <c r="BXB212" s="3"/>
      <c r="BXC212" s="3"/>
      <c r="BXD212" s="3"/>
      <c r="BXE212" s="3"/>
      <c r="BXF212" s="3"/>
      <c r="BXG212" s="3"/>
      <c r="BXH212" s="3"/>
      <c r="BXI212" s="3"/>
      <c r="BXJ212" s="3"/>
      <c r="BXK212" s="3"/>
      <c r="BXL212" s="3"/>
      <c r="BXM212" s="3"/>
      <c r="BXN212" s="3"/>
      <c r="BXO212" s="3"/>
      <c r="BXP212" s="3"/>
      <c r="BXQ212" s="3"/>
      <c r="BXR212" s="3"/>
      <c r="BXS212" s="3"/>
      <c r="BXT212" s="3"/>
      <c r="BXU212" s="3"/>
      <c r="BXV212" s="3"/>
      <c r="BXW212" s="3"/>
      <c r="BXX212" s="3"/>
      <c r="BXY212" s="3"/>
      <c r="BXZ212" s="3"/>
      <c r="BYA212" s="3"/>
      <c r="BYB212" s="3"/>
      <c r="BYC212" s="3"/>
      <c r="BYD212" s="3"/>
      <c r="BYE212" s="3"/>
      <c r="BYF212" s="3"/>
      <c r="BYG212" s="3"/>
      <c r="BYH212" s="3"/>
      <c r="BYI212" s="3"/>
      <c r="BYJ212" s="3"/>
      <c r="BYK212" s="3"/>
      <c r="BYL212" s="3"/>
      <c r="BYM212" s="3"/>
      <c r="BYN212" s="3"/>
      <c r="BYO212" s="3"/>
      <c r="BYP212" s="3"/>
      <c r="BYQ212" s="3"/>
      <c r="BYR212" s="3"/>
      <c r="BYS212" s="3"/>
      <c r="BYT212" s="3"/>
      <c r="BYU212" s="3"/>
      <c r="BYV212" s="3"/>
      <c r="BYW212" s="3"/>
      <c r="BYX212" s="3"/>
      <c r="BYY212" s="3"/>
      <c r="BYZ212" s="3"/>
      <c r="BZA212" s="3"/>
      <c r="BZB212" s="3"/>
      <c r="BZC212" s="3"/>
      <c r="BZD212" s="3"/>
      <c r="BZE212" s="3"/>
      <c r="BZF212" s="3"/>
      <c r="BZG212" s="3"/>
      <c r="BZH212" s="3"/>
      <c r="BZI212" s="3"/>
      <c r="BZJ212" s="3"/>
      <c r="BZK212" s="3"/>
      <c r="BZL212" s="3"/>
      <c r="BZM212" s="3"/>
      <c r="BZN212" s="3"/>
      <c r="BZO212" s="3"/>
      <c r="BZQ212" s="3"/>
      <c r="BZS212" s="3"/>
      <c r="BZT212" s="3"/>
      <c r="BZU212" s="3"/>
      <c r="BZV212" s="3"/>
      <c r="BZW212" s="3"/>
      <c r="BZX212" s="3"/>
      <c r="BZY212" s="3"/>
      <c r="BZZ212" s="3"/>
      <c r="CAE212" s="3"/>
      <c r="CAF212" s="3"/>
      <c r="CAG212" s="3"/>
      <c r="CAH212" s="3"/>
      <c r="CAI212" s="3"/>
      <c r="CAJ212" s="3"/>
      <c r="CAK212" s="3"/>
      <c r="CAL212" s="3"/>
      <c r="CAM212" s="3"/>
      <c r="CAN212" s="3"/>
      <c r="CAO212" s="3"/>
      <c r="CAP212" s="3"/>
      <c r="CAQ212" s="3"/>
      <c r="CAR212" s="3"/>
      <c r="CAS212" s="3"/>
      <c r="CAT212" s="3"/>
      <c r="CAU212" s="3"/>
      <c r="CAV212" s="3"/>
      <c r="CAW212" s="3"/>
      <c r="CAX212" s="3"/>
      <c r="CAY212" s="3"/>
      <c r="CAZ212" s="3"/>
      <c r="CBA212" s="3"/>
      <c r="CBB212" s="3"/>
      <c r="CBC212" s="3"/>
      <c r="CBD212" s="3"/>
      <c r="CBE212" s="3"/>
      <c r="CBF212" s="3"/>
      <c r="CBG212" s="3"/>
      <c r="CBH212" s="3"/>
      <c r="CBI212" s="3"/>
      <c r="CBJ212" s="3"/>
      <c r="CBK212" s="3"/>
      <c r="CBL212" s="3"/>
      <c r="CBM212" s="3"/>
      <c r="CBN212" s="3"/>
      <c r="CBO212" s="3"/>
      <c r="CBP212" s="3"/>
      <c r="CBQ212" s="3"/>
      <c r="CBR212" s="3"/>
      <c r="CBS212" s="3"/>
      <c r="CBT212" s="3"/>
      <c r="CBU212" s="3"/>
      <c r="CBV212" s="3"/>
      <c r="CBW212" s="3"/>
      <c r="CBX212" s="3"/>
      <c r="CBY212" s="3"/>
      <c r="CBZ212" s="3"/>
      <c r="CCA212" s="3"/>
      <c r="CCB212" s="3"/>
      <c r="CCC212" s="3"/>
      <c r="CCD212" s="3"/>
      <c r="CCE212" s="3"/>
      <c r="CCF212" s="3"/>
      <c r="CCG212" s="3"/>
      <c r="CCH212" s="3"/>
      <c r="CCI212" s="3"/>
      <c r="CCJ212" s="3"/>
      <c r="CCK212" s="3"/>
      <c r="CCL212" s="3"/>
      <c r="CCM212" s="3"/>
      <c r="CCN212" s="3"/>
      <c r="CCO212" s="3"/>
      <c r="CCP212" s="3"/>
      <c r="CCQ212" s="3"/>
      <c r="CCR212" s="3"/>
      <c r="CCS212" s="3"/>
      <c r="CCT212" s="3"/>
      <c r="CCU212" s="3"/>
      <c r="CCV212" s="3"/>
      <c r="CCW212" s="3"/>
      <c r="CCX212" s="3"/>
      <c r="CCY212" s="3"/>
      <c r="CCZ212" s="3"/>
      <c r="CDA212" s="3"/>
      <c r="CDB212" s="3"/>
      <c r="CDC212" s="3"/>
      <c r="CDD212" s="3"/>
      <c r="CDE212" s="3"/>
      <c r="CDF212" s="3"/>
      <c r="CDG212" s="3"/>
      <c r="CDH212" s="3"/>
      <c r="CDI212" s="3"/>
      <c r="CDJ212" s="3"/>
      <c r="CDK212" s="3"/>
      <c r="CDL212" s="3"/>
      <c r="CDM212" s="3"/>
      <c r="CDN212" s="3"/>
      <c r="CDO212" s="3"/>
      <c r="CDP212" s="3"/>
      <c r="CDQ212" s="3"/>
      <c r="CDR212" s="3"/>
      <c r="CDS212" s="3"/>
      <c r="CDT212" s="3"/>
      <c r="CDU212" s="3"/>
      <c r="CDV212" s="3"/>
      <c r="CDW212" s="3"/>
      <c r="CDX212" s="3"/>
      <c r="CDY212" s="3"/>
      <c r="CDZ212" s="3"/>
      <c r="CEA212" s="3"/>
      <c r="CEB212" s="3"/>
      <c r="CEC212" s="3"/>
      <c r="CED212" s="3"/>
      <c r="CEE212" s="3"/>
      <c r="CEF212" s="3"/>
      <c r="CEG212" s="3"/>
      <c r="CEH212" s="3"/>
      <c r="CEI212" s="3"/>
      <c r="CEJ212" s="3"/>
      <c r="CEK212" s="3"/>
      <c r="CEL212" s="3"/>
      <c r="CEM212" s="3"/>
      <c r="CEN212" s="3"/>
      <c r="CEO212" s="3"/>
      <c r="CEP212" s="3"/>
      <c r="CEQ212" s="3"/>
      <c r="CER212" s="3"/>
      <c r="CES212" s="3"/>
      <c r="CET212" s="3"/>
      <c r="CEU212" s="3"/>
      <c r="CEV212" s="3"/>
      <c r="CEW212" s="3"/>
      <c r="CEX212" s="3"/>
      <c r="CEY212" s="3"/>
      <c r="CEZ212" s="3"/>
      <c r="CFA212" s="3"/>
      <c r="CFB212" s="3"/>
      <c r="CFC212" s="3"/>
      <c r="CFD212" s="3"/>
      <c r="CFE212" s="3"/>
      <c r="CFF212" s="3"/>
      <c r="CFG212" s="3"/>
      <c r="CFH212" s="3"/>
      <c r="CFI212" s="3"/>
      <c r="CFJ212" s="3"/>
      <c r="CFK212" s="3"/>
      <c r="CFL212" s="3"/>
      <c r="CFM212" s="3"/>
      <c r="CFN212" s="3"/>
      <c r="CFO212" s="3"/>
      <c r="CFP212" s="3"/>
      <c r="CFQ212" s="3"/>
      <c r="CFR212" s="3"/>
      <c r="CFS212" s="3"/>
      <c r="CFT212" s="3"/>
      <c r="CFU212" s="3"/>
      <c r="CFV212" s="3"/>
      <c r="CFW212" s="3"/>
      <c r="CFX212" s="3"/>
      <c r="CFY212" s="3"/>
      <c r="CFZ212" s="3"/>
      <c r="CGA212" s="3"/>
      <c r="CGB212" s="3"/>
      <c r="CGC212" s="3"/>
      <c r="CGD212" s="3"/>
      <c r="CGE212" s="3"/>
      <c r="CGF212" s="3"/>
      <c r="CGG212" s="3"/>
      <c r="CGH212" s="3"/>
      <c r="CGI212" s="3"/>
      <c r="CGJ212" s="3"/>
      <c r="CGK212" s="3"/>
      <c r="CGL212" s="3"/>
      <c r="CGM212" s="3"/>
      <c r="CGN212" s="3"/>
      <c r="CGO212" s="3"/>
      <c r="CGP212" s="3"/>
      <c r="CGQ212" s="3"/>
      <c r="CGR212" s="3"/>
      <c r="CGS212" s="3"/>
      <c r="CGT212" s="3"/>
      <c r="CGU212" s="3"/>
      <c r="CGV212" s="3"/>
      <c r="CGW212" s="3"/>
      <c r="CGX212" s="3"/>
      <c r="CGY212" s="3"/>
      <c r="CGZ212" s="3"/>
      <c r="CHA212" s="3"/>
      <c r="CHB212" s="3"/>
      <c r="CHC212" s="3"/>
      <c r="CHD212" s="3"/>
      <c r="CHE212" s="3"/>
      <c r="CHF212" s="3"/>
      <c r="CHG212" s="3"/>
      <c r="CHH212" s="3"/>
      <c r="CHI212" s="3"/>
      <c r="CHJ212" s="3"/>
      <c r="CHK212" s="3"/>
      <c r="CHL212" s="3"/>
      <c r="CHM212" s="3"/>
      <c r="CHN212" s="3"/>
      <c r="CHO212" s="3"/>
      <c r="CHP212" s="3"/>
      <c r="CHQ212" s="3"/>
      <c r="CHR212" s="3"/>
      <c r="CHS212" s="3"/>
      <c r="CHT212" s="3"/>
      <c r="CHU212" s="3"/>
      <c r="CHV212" s="3"/>
      <c r="CHW212" s="3"/>
      <c r="CHX212" s="3"/>
      <c r="CHY212" s="3"/>
      <c r="CHZ212" s="3"/>
      <c r="CIA212" s="3"/>
      <c r="CIB212" s="3"/>
      <c r="CIC212" s="3"/>
      <c r="CID212" s="3"/>
      <c r="CIE212" s="3"/>
      <c r="CIF212" s="3"/>
      <c r="CIG212" s="3"/>
      <c r="CIH212" s="3"/>
      <c r="CII212" s="3"/>
      <c r="CIJ212" s="3"/>
      <c r="CIK212" s="3"/>
      <c r="CIL212" s="3"/>
      <c r="CIM212" s="3"/>
      <c r="CIN212" s="3"/>
      <c r="CIO212" s="3"/>
      <c r="CIP212" s="3"/>
      <c r="CIQ212" s="3"/>
      <c r="CIR212" s="3"/>
      <c r="CIS212" s="3"/>
      <c r="CIT212" s="3"/>
      <c r="CIU212" s="3"/>
      <c r="CIV212" s="3"/>
      <c r="CIW212" s="3"/>
      <c r="CIX212" s="3"/>
      <c r="CIY212" s="3"/>
      <c r="CIZ212" s="3"/>
      <c r="CJA212" s="3"/>
      <c r="CJB212" s="3"/>
      <c r="CJC212" s="3"/>
      <c r="CJD212" s="3"/>
      <c r="CJE212" s="3"/>
      <c r="CJF212" s="3"/>
      <c r="CJG212" s="3"/>
      <c r="CJH212" s="3"/>
      <c r="CJI212" s="3"/>
      <c r="CJJ212" s="3"/>
      <c r="CJK212" s="3"/>
      <c r="CJM212" s="3"/>
      <c r="CJO212" s="3"/>
      <c r="CJP212" s="3"/>
      <c r="CJQ212" s="3"/>
      <c r="CJR212" s="3"/>
      <c r="CJS212" s="3"/>
      <c r="CJT212" s="3"/>
      <c r="CJU212" s="3"/>
      <c r="CJV212" s="3"/>
      <c r="CKA212" s="3"/>
      <c r="CKB212" s="3"/>
      <c r="CKC212" s="3"/>
      <c r="CKD212" s="3"/>
      <c r="CKE212" s="3"/>
      <c r="CKF212" s="3"/>
      <c r="CKG212" s="3"/>
      <c r="CKH212" s="3"/>
      <c r="CKI212" s="3"/>
      <c r="CKJ212" s="3"/>
      <c r="CKK212" s="3"/>
      <c r="CKL212" s="3"/>
      <c r="CKM212" s="3"/>
      <c r="CKN212" s="3"/>
      <c r="CKO212" s="3"/>
      <c r="CKP212" s="3"/>
      <c r="CKQ212" s="3"/>
      <c r="CKR212" s="3"/>
      <c r="CKS212" s="3"/>
      <c r="CKT212" s="3"/>
      <c r="CKU212" s="3"/>
      <c r="CKV212" s="3"/>
      <c r="CKW212" s="3"/>
      <c r="CKX212" s="3"/>
      <c r="CKY212" s="3"/>
      <c r="CKZ212" s="3"/>
      <c r="CLA212" s="3"/>
      <c r="CLB212" s="3"/>
      <c r="CLC212" s="3"/>
      <c r="CLD212" s="3"/>
      <c r="CLE212" s="3"/>
      <c r="CLF212" s="3"/>
      <c r="CLG212" s="3"/>
      <c r="CLH212" s="3"/>
      <c r="CLI212" s="3"/>
      <c r="CLJ212" s="3"/>
      <c r="CLK212" s="3"/>
      <c r="CLL212" s="3"/>
      <c r="CLM212" s="3"/>
      <c r="CLN212" s="3"/>
      <c r="CLO212" s="3"/>
      <c r="CLP212" s="3"/>
      <c r="CLQ212" s="3"/>
      <c r="CLR212" s="3"/>
      <c r="CLS212" s="3"/>
      <c r="CLT212" s="3"/>
      <c r="CLU212" s="3"/>
      <c r="CLV212" s="3"/>
      <c r="CLW212" s="3"/>
      <c r="CLX212" s="3"/>
      <c r="CLY212" s="3"/>
      <c r="CLZ212" s="3"/>
      <c r="CMA212" s="3"/>
      <c r="CMB212" s="3"/>
      <c r="CMC212" s="3"/>
      <c r="CMD212" s="3"/>
      <c r="CME212" s="3"/>
      <c r="CMF212" s="3"/>
      <c r="CMG212" s="3"/>
      <c r="CMH212" s="3"/>
      <c r="CMI212" s="3"/>
      <c r="CMJ212" s="3"/>
      <c r="CMK212" s="3"/>
      <c r="CML212" s="3"/>
      <c r="CMM212" s="3"/>
      <c r="CMN212" s="3"/>
      <c r="CMO212" s="3"/>
      <c r="CMP212" s="3"/>
      <c r="CMQ212" s="3"/>
      <c r="CMR212" s="3"/>
      <c r="CMS212" s="3"/>
      <c r="CMT212" s="3"/>
      <c r="CMU212" s="3"/>
      <c r="CMV212" s="3"/>
      <c r="CMW212" s="3"/>
      <c r="CMX212" s="3"/>
      <c r="CMY212" s="3"/>
      <c r="CMZ212" s="3"/>
      <c r="CNA212" s="3"/>
      <c r="CNB212" s="3"/>
      <c r="CNC212" s="3"/>
      <c r="CND212" s="3"/>
      <c r="CNE212" s="3"/>
      <c r="CNF212" s="3"/>
      <c r="CNG212" s="3"/>
      <c r="CNH212" s="3"/>
      <c r="CNI212" s="3"/>
      <c r="CNJ212" s="3"/>
      <c r="CNK212" s="3"/>
      <c r="CNL212" s="3"/>
      <c r="CNM212" s="3"/>
      <c r="CNN212" s="3"/>
      <c r="CNO212" s="3"/>
      <c r="CNP212" s="3"/>
      <c r="CNQ212" s="3"/>
      <c r="CNR212" s="3"/>
      <c r="CNS212" s="3"/>
      <c r="CNT212" s="3"/>
      <c r="CNU212" s="3"/>
      <c r="CNV212" s="3"/>
      <c r="CNW212" s="3"/>
      <c r="CNX212" s="3"/>
      <c r="CNY212" s="3"/>
      <c r="CNZ212" s="3"/>
      <c r="COA212" s="3"/>
      <c r="COB212" s="3"/>
      <c r="COC212" s="3"/>
      <c r="COD212" s="3"/>
      <c r="COE212" s="3"/>
      <c r="COF212" s="3"/>
      <c r="COG212" s="3"/>
      <c r="COH212" s="3"/>
      <c r="COI212" s="3"/>
      <c r="COJ212" s="3"/>
      <c r="COK212" s="3"/>
      <c r="COL212" s="3"/>
      <c r="COM212" s="3"/>
      <c r="CON212" s="3"/>
      <c r="COO212" s="3"/>
      <c r="COP212" s="3"/>
      <c r="COQ212" s="3"/>
      <c r="COR212" s="3"/>
      <c r="COS212" s="3"/>
      <c r="COT212" s="3"/>
      <c r="COU212" s="3"/>
      <c r="COV212" s="3"/>
      <c r="COW212" s="3"/>
      <c r="COX212" s="3"/>
      <c r="COY212" s="3"/>
      <c r="COZ212" s="3"/>
      <c r="CPA212" s="3"/>
      <c r="CPB212" s="3"/>
      <c r="CPC212" s="3"/>
      <c r="CPD212" s="3"/>
      <c r="CPE212" s="3"/>
      <c r="CPF212" s="3"/>
      <c r="CPG212" s="3"/>
      <c r="CPH212" s="3"/>
      <c r="CPI212" s="3"/>
      <c r="CPJ212" s="3"/>
      <c r="CPK212" s="3"/>
      <c r="CPL212" s="3"/>
      <c r="CPM212" s="3"/>
      <c r="CPN212" s="3"/>
      <c r="CPO212" s="3"/>
      <c r="CPP212" s="3"/>
      <c r="CPQ212" s="3"/>
      <c r="CPR212" s="3"/>
      <c r="CPS212" s="3"/>
      <c r="CPT212" s="3"/>
      <c r="CPU212" s="3"/>
      <c r="CPV212" s="3"/>
      <c r="CPW212" s="3"/>
      <c r="CPX212" s="3"/>
      <c r="CPY212" s="3"/>
      <c r="CPZ212" s="3"/>
      <c r="CQA212" s="3"/>
      <c r="CQB212" s="3"/>
      <c r="CQC212" s="3"/>
      <c r="CQD212" s="3"/>
      <c r="CQE212" s="3"/>
      <c r="CQF212" s="3"/>
      <c r="CQG212" s="3"/>
      <c r="CQH212" s="3"/>
      <c r="CQI212" s="3"/>
      <c r="CQJ212" s="3"/>
      <c r="CQK212" s="3"/>
      <c r="CQL212" s="3"/>
      <c r="CQM212" s="3"/>
      <c r="CQN212" s="3"/>
      <c r="CQO212" s="3"/>
      <c r="CQP212" s="3"/>
      <c r="CQQ212" s="3"/>
      <c r="CQR212" s="3"/>
      <c r="CQS212" s="3"/>
      <c r="CQT212" s="3"/>
      <c r="CQU212" s="3"/>
      <c r="CQV212" s="3"/>
      <c r="CQW212" s="3"/>
      <c r="CQX212" s="3"/>
      <c r="CQY212" s="3"/>
      <c r="CQZ212" s="3"/>
      <c r="CRA212" s="3"/>
      <c r="CRB212" s="3"/>
      <c r="CRC212" s="3"/>
      <c r="CRD212" s="3"/>
      <c r="CRE212" s="3"/>
      <c r="CRF212" s="3"/>
      <c r="CRG212" s="3"/>
      <c r="CRH212" s="3"/>
      <c r="CRI212" s="3"/>
      <c r="CRJ212" s="3"/>
      <c r="CRK212" s="3"/>
      <c r="CRL212" s="3"/>
      <c r="CRM212" s="3"/>
      <c r="CRN212" s="3"/>
      <c r="CRO212" s="3"/>
      <c r="CRP212" s="3"/>
      <c r="CRQ212" s="3"/>
      <c r="CRR212" s="3"/>
      <c r="CRS212" s="3"/>
      <c r="CRT212" s="3"/>
      <c r="CRU212" s="3"/>
      <c r="CRV212" s="3"/>
      <c r="CRW212" s="3"/>
      <c r="CRX212" s="3"/>
      <c r="CRY212" s="3"/>
      <c r="CRZ212" s="3"/>
      <c r="CSA212" s="3"/>
      <c r="CSB212" s="3"/>
      <c r="CSC212" s="3"/>
      <c r="CSD212" s="3"/>
      <c r="CSE212" s="3"/>
      <c r="CSF212" s="3"/>
      <c r="CSG212" s="3"/>
      <c r="CSH212" s="3"/>
      <c r="CSI212" s="3"/>
      <c r="CSJ212" s="3"/>
      <c r="CSK212" s="3"/>
      <c r="CSL212" s="3"/>
      <c r="CSM212" s="3"/>
      <c r="CSN212" s="3"/>
      <c r="CSO212" s="3"/>
      <c r="CSP212" s="3"/>
      <c r="CSQ212" s="3"/>
      <c r="CSR212" s="3"/>
      <c r="CSS212" s="3"/>
      <c r="CST212" s="3"/>
      <c r="CSU212" s="3"/>
      <c r="CSV212" s="3"/>
      <c r="CSW212" s="3"/>
      <c r="CSX212" s="3"/>
      <c r="CSY212" s="3"/>
      <c r="CSZ212" s="3"/>
      <c r="CTA212" s="3"/>
      <c r="CTB212" s="3"/>
      <c r="CTC212" s="3"/>
      <c r="CTD212" s="3"/>
      <c r="CTE212" s="3"/>
      <c r="CTF212" s="3"/>
      <c r="CTG212" s="3"/>
      <c r="CTI212" s="3"/>
      <c r="CTK212" s="3"/>
      <c r="CTL212" s="3"/>
      <c r="CTM212" s="3"/>
      <c r="CTN212" s="3"/>
      <c r="CTO212" s="3"/>
      <c r="CTP212" s="3"/>
      <c r="CTQ212" s="3"/>
      <c r="CTR212" s="3"/>
      <c r="CTW212" s="3"/>
      <c r="CTX212" s="3"/>
      <c r="CTY212" s="3"/>
      <c r="CTZ212" s="3"/>
      <c r="CUA212" s="3"/>
      <c r="CUB212" s="3"/>
      <c r="CUC212" s="3"/>
      <c r="CUD212" s="3"/>
      <c r="CUE212" s="3"/>
      <c r="CUF212" s="3"/>
      <c r="CUG212" s="3"/>
      <c r="CUH212" s="3"/>
      <c r="CUI212" s="3"/>
      <c r="CUJ212" s="3"/>
      <c r="CUK212" s="3"/>
      <c r="CUL212" s="3"/>
      <c r="CUM212" s="3"/>
      <c r="CUN212" s="3"/>
      <c r="CUO212" s="3"/>
      <c r="CUP212" s="3"/>
      <c r="CUQ212" s="3"/>
      <c r="CUR212" s="3"/>
      <c r="CUS212" s="3"/>
      <c r="CUT212" s="3"/>
      <c r="CUU212" s="3"/>
      <c r="CUV212" s="3"/>
      <c r="CUW212" s="3"/>
      <c r="CUX212" s="3"/>
      <c r="CUY212" s="3"/>
      <c r="CUZ212" s="3"/>
      <c r="CVA212" s="3"/>
      <c r="CVB212" s="3"/>
      <c r="CVC212" s="3"/>
      <c r="CVD212" s="3"/>
      <c r="CVE212" s="3"/>
      <c r="CVF212" s="3"/>
      <c r="CVG212" s="3"/>
      <c r="CVH212" s="3"/>
      <c r="CVI212" s="3"/>
      <c r="CVJ212" s="3"/>
      <c r="CVK212" s="3"/>
      <c r="CVL212" s="3"/>
      <c r="CVM212" s="3"/>
      <c r="CVN212" s="3"/>
      <c r="CVO212" s="3"/>
      <c r="CVP212" s="3"/>
      <c r="CVQ212" s="3"/>
      <c r="CVR212" s="3"/>
      <c r="CVS212" s="3"/>
      <c r="CVT212" s="3"/>
      <c r="CVU212" s="3"/>
      <c r="CVV212" s="3"/>
      <c r="CVW212" s="3"/>
      <c r="CVX212" s="3"/>
      <c r="CVY212" s="3"/>
      <c r="CVZ212" s="3"/>
      <c r="CWA212" s="3"/>
      <c r="CWB212" s="3"/>
      <c r="CWC212" s="3"/>
      <c r="CWD212" s="3"/>
      <c r="CWE212" s="3"/>
      <c r="CWF212" s="3"/>
      <c r="CWG212" s="3"/>
      <c r="CWH212" s="3"/>
      <c r="CWI212" s="3"/>
      <c r="CWJ212" s="3"/>
      <c r="CWK212" s="3"/>
      <c r="CWL212" s="3"/>
      <c r="CWM212" s="3"/>
      <c r="CWN212" s="3"/>
      <c r="CWO212" s="3"/>
      <c r="CWP212" s="3"/>
      <c r="CWQ212" s="3"/>
      <c r="CWR212" s="3"/>
      <c r="CWS212" s="3"/>
      <c r="CWT212" s="3"/>
      <c r="CWU212" s="3"/>
      <c r="CWV212" s="3"/>
      <c r="CWW212" s="3"/>
      <c r="CWX212" s="3"/>
      <c r="CWY212" s="3"/>
      <c r="CWZ212" s="3"/>
      <c r="CXA212" s="3"/>
      <c r="CXB212" s="3"/>
      <c r="CXC212" s="3"/>
      <c r="CXD212" s="3"/>
      <c r="CXE212" s="3"/>
      <c r="CXF212" s="3"/>
      <c r="CXG212" s="3"/>
      <c r="CXH212" s="3"/>
      <c r="CXI212" s="3"/>
      <c r="CXJ212" s="3"/>
      <c r="CXK212" s="3"/>
      <c r="CXL212" s="3"/>
      <c r="CXM212" s="3"/>
      <c r="CXN212" s="3"/>
      <c r="CXO212" s="3"/>
      <c r="CXP212" s="3"/>
      <c r="CXQ212" s="3"/>
      <c r="CXR212" s="3"/>
      <c r="CXS212" s="3"/>
      <c r="CXT212" s="3"/>
      <c r="CXU212" s="3"/>
      <c r="CXV212" s="3"/>
      <c r="CXW212" s="3"/>
      <c r="CXX212" s="3"/>
      <c r="CXY212" s="3"/>
      <c r="CXZ212" s="3"/>
      <c r="CYA212" s="3"/>
      <c r="CYB212" s="3"/>
      <c r="CYC212" s="3"/>
      <c r="CYD212" s="3"/>
      <c r="CYE212" s="3"/>
      <c r="CYF212" s="3"/>
      <c r="CYG212" s="3"/>
      <c r="CYH212" s="3"/>
      <c r="CYI212" s="3"/>
      <c r="CYJ212" s="3"/>
      <c r="CYK212" s="3"/>
      <c r="CYL212" s="3"/>
      <c r="CYM212" s="3"/>
      <c r="CYN212" s="3"/>
      <c r="CYO212" s="3"/>
      <c r="CYP212" s="3"/>
      <c r="CYQ212" s="3"/>
      <c r="CYR212" s="3"/>
      <c r="CYS212" s="3"/>
      <c r="CYT212" s="3"/>
      <c r="CYU212" s="3"/>
      <c r="CYV212" s="3"/>
      <c r="CYW212" s="3"/>
      <c r="CYX212" s="3"/>
      <c r="CYY212" s="3"/>
      <c r="CYZ212" s="3"/>
      <c r="CZA212" s="3"/>
      <c r="CZB212" s="3"/>
      <c r="CZC212" s="3"/>
      <c r="CZD212" s="3"/>
      <c r="CZE212" s="3"/>
      <c r="CZF212" s="3"/>
      <c r="CZG212" s="3"/>
      <c r="CZH212" s="3"/>
      <c r="CZI212" s="3"/>
      <c r="CZJ212" s="3"/>
      <c r="CZK212" s="3"/>
      <c r="CZL212" s="3"/>
      <c r="CZM212" s="3"/>
      <c r="CZN212" s="3"/>
      <c r="CZO212" s="3"/>
      <c r="CZP212" s="3"/>
      <c r="CZQ212" s="3"/>
      <c r="CZR212" s="3"/>
      <c r="CZS212" s="3"/>
      <c r="CZT212" s="3"/>
      <c r="CZU212" s="3"/>
      <c r="CZV212" s="3"/>
      <c r="CZW212" s="3"/>
      <c r="CZX212" s="3"/>
      <c r="CZY212" s="3"/>
      <c r="CZZ212" s="3"/>
      <c r="DAA212" s="3"/>
      <c r="DAB212" s="3"/>
      <c r="DAC212" s="3"/>
      <c r="DAD212" s="3"/>
      <c r="DAE212" s="3"/>
      <c r="DAF212" s="3"/>
      <c r="DAG212" s="3"/>
      <c r="DAH212" s="3"/>
      <c r="DAI212" s="3"/>
      <c r="DAJ212" s="3"/>
      <c r="DAK212" s="3"/>
      <c r="DAL212" s="3"/>
      <c r="DAM212" s="3"/>
      <c r="DAN212" s="3"/>
      <c r="DAO212" s="3"/>
      <c r="DAP212" s="3"/>
      <c r="DAQ212" s="3"/>
      <c r="DAR212" s="3"/>
      <c r="DAS212" s="3"/>
      <c r="DAT212" s="3"/>
      <c r="DAU212" s="3"/>
      <c r="DAV212" s="3"/>
      <c r="DAW212" s="3"/>
      <c r="DAX212" s="3"/>
      <c r="DAY212" s="3"/>
      <c r="DAZ212" s="3"/>
      <c r="DBA212" s="3"/>
      <c r="DBB212" s="3"/>
      <c r="DBC212" s="3"/>
      <c r="DBD212" s="3"/>
      <c r="DBE212" s="3"/>
      <c r="DBF212" s="3"/>
      <c r="DBG212" s="3"/>
      <c r="DBH212" s="3"/>
      <c r="DBI212" s="3"/>
      <c r="DBJ212" s="3"/>
      <c r="DBK212" s="3"/>
      <c r="DBL212" s="3"/>
      <c r="DBM212" s="3"/>
      <c r="DBN212" s="3"/>
      <c r="DBO212" s="3"/>
      <c r="DBP212" s="3"/>
      <c r="DBQ212" s="3"/>
      <c r="DBR212" s="3"/>
      <c r="DBS212" s="3"/>
      <c r="DBT212" s="3"/>
      <c r="DBU212" s="3"/>
      <c r="DBV212" s="3"/>
      <c r="DBW212" s="3"/>
      <c r="DBX212" s="3"/>
      <c r="DBY212" s="3"/>
      <c r="DBZ212" s="3"/>
      <c r="DCA212" s="3"/>
      <c r="DCB212" s="3"/>
      <c r="DCC212" s="3"/>
      <c r="DCD212" s="3"/>
      <c r="DCE212" s="3"/>
      <c r="DCF212" s="3"/>
      <c r="DCG212" s="3"/>
      <c r="DCH212" s="3"/>
      <c r="DCI212" s="3"/>
      <c r="DCJ212" s="3"/>
      <c r="DCK212" s="3"/>
      <c r="DCL212" s="3"/>
      <c r="DCM212" s="3"/>
      <c r="DCN212" s="3"/>
      <c r="DCO212" s="3"/>
      <c r="DCP212" s="3"/>
      <c r="DCQ212" s="3"/>
      <c r="DCR212" s="3"/>
      <c r="DCS212" s="3"/>
      <c r="DCT212" s="3"/>
      <c r="DCU212" s="3"/>
      <c r="DCV212" s="3"/>
      <c r="DCW212" s="3"/>
      <c r="DCX212" s="3"/>
      <c r="DCY212" s="3"/>
      <c r="DCZ212" s="3"/>
      <c r="DDA212" s="3"/>
      <c r="DDB212" s="3"/>
      <c r="DDC212" s="3"/>
      <c r="DDE212" s="3"/>
      <c r="DDG212" s="3"/>
      <c r="DDH212" s="3"/>
      <c r="DDI212" s="3"/>
      <c r="DDJ212" s="3"/>
      <c r="DDK212" s="3"/>
      <c r="DDL212" s="3"/>
      <c r="DDM212" s="3"/>
      <c r="DDN212" s="3"/>
      <c r="DDS212" s="3"/>
      <c r="DDT212" s="3"/>
      <c r="DDU212" s="3"/>
      <c r="DDV212" s="3"/>
      <c r="DDW212" s="3"/>
      <c r="DDX212" s="3"/>
      <c r="DDY212" s="3"/>
      <c r="DDZ212" s="3"/>
      <c r="DEA212" s="3"/>
      <c r="DEB212" s="3"/>
      <c r="DEC212" s="3"/>
      <c r="DED212" s="3"/>
      <c r="DEE212" s="3"/>
      <c r="DEF212" s="3"/>
      <c r="DEG212" s="3"/>
      <c r="DEH212" s="3"/>
      <c r="DEI212" s="3"/>
      <c r="DEJ212" s="3"/>
      <c r="DEK212" s="3"/>
      <c r="DEL212" s="3"/>
      <c r="DEM212" s="3"/>
      <c r="DEN212" s="3"/>
      <c r="DEO212" s="3"/>
      <c r="DEP212" s="3"/>
      <c r="DEQ212" s="3"/>
      <c r="DER212" s="3"/>
      <c r="DES212" s="3"/>
      <c r="DET212" s="3"/>
      <c r="DEU212" s="3"/>
      <c r="DEV212" s="3"/>
      <c r="DEW212" s="3"/>
      <c r="DEX212" s="3"/>
      <c r="DEY212" s="3"/>
      <c r="DEZ212" s="3"/>
      <c r="DFA212" s="3"/>
      <c r="DFB212" s="3"/>
      <c r="DFC212" s="3"/>
      <c r="DFD212" s="3"/>
      <c r="DFE212" s="3"/>
      <c r="DFF212" s="3"/>
      <c r="DFG212" s="3"/>
      <c r="DFH212" s="3"/>
      <c r="DFI212" s="3"/>
      <c r="DFJ212" s="3"/>
      <c r="DFK212" s="3"/>
      <c r="DFL212" s="3"/>
      <c r="DFM212" s="3"/>
      <c r="DFN212" s="3"/>
      <c r="DFO212" s="3"/>
      <c r="DFP212" s="3"/>
      <c r="DFQ212" s="3"/>
      <c r="DFR212" s="3"/>
      <c r="DFS212" s="3"/>
      <c r="DFT212" s="3"/>
      <c r="DFU212" s="3"/>
      <c r="DFV212" s="3"/>
      <c r="DFW212" s="3"/>
      <c r="DFX212" s="3"/>
      <c r="DFY212" s="3"/>
      <c r="DFZ212" s="3"/>
      <c r="DGA212" s="3"/>
      <c r="DGB212" s="3"/>
      <c r="DGC212" s="3"/>
      <c r="DGD212" s="3"/>
      <c r="DGE212" s="3"/>
      <c r="DGF212" s="3"/>
      <c r="DGG212" s="3"/>
      <c r="DGH212" s="3"/>
      <c r="DGI212" s="3"/>
      <c r="DGJ212" s="3"/>
      <c r="DGK212" s="3"/>
      <c r="DGL212" s="3"/>
      <c r="DGM212" s="3"/>
      <c r="DGN212" s="3"/>
      <c r="DGO212" s="3"/>
      <c r="DGP212" s="3"/>
      <c r="DGQ212" s="3"/>
      <c r="DGR212" s="3"/>
      <c r="DGS212" s="3"/>
      <c r="DGT212" s="3"/>
      <c r="DGU212" s="3"/>
      <c r="DGV212" s="3"/>
      <c r="DGW212" s="3"/>
      <c r="DGX212" s="3"/>
      <c r="DGY212" s="3"/>
      <c r="DGZ212" s="3"/>
      <c r="DHA212" s="3"/>
      <c r="DHB212" s="3"/>
      <c r="DHC212" s="3"/>
      <c r="DHD212" s="3"/>
      <c r="DHE212" s="3"/>
      <c r="DHF212" s="3"/>
      <c r="DHG212" s="3"/>
      <c r="DHH212" s="3"/>
      <c r="DHI212" s="3"/>
      <c r="DHJ212" s="3"/>
      <c r="DHK212" s="3"/>
      <c r="DHL212" s="3"/>
      <c r="DHM212" s="3"/>
      <c r="DHN212" s="3"/>
      <c r="DHO212" s="3"/>
      <c r="DHP212" s="3"/>
      <c r="DHQ212" s="3"/>
      <c r="DHR212" s="3"/>
      <c r="DHS212" s="3"/>
      <c r="DHT212" s="3"/>
      <c r="DHU212" s="3"/>
      <c r="DHV212" s="3"/>
      <c r="DHW212" s="3"/>
      <c r="DHX212" s="3"/>
      <c r="DHY212" s="3"/>
      <c r="DHZ212" s="3"/>
      <c r="DIA212" s="3"/>
      <c r="DIB212" s="3"/>
      <c r="DIC212" s="3"/>
      <c r="DID212" s="3"/>
      <c r="DIE212" s="3"/>
      <c r="DIF212" s="3"/>
      <c r="DIG212" s="3"/>
      <c r="DIH212" s="3"/>
      <c r="DII212" s="3"/>
      <c r="DIJ212" s="3"/>
      <c r="DIK212" s="3"/>
      <c r="DIL212" s="3"/>
      <c r="DIM212" s="3"/>
      <c r="DIN212" s="3"/>
      <c r="DIO212" s="3"/>
      <c r="DIP212" s="3"/>
      <c r="DIQ212" s="3"/>
      <c r="DIR212" s="3"/>
      <c r="DIS212" s="3"/>
      <c r="DIT212" s="3"/>
      <c r="DIU212" s="3"/>
      <c r="DIV212" s="3"/>
      <c r="DIW212" s="3"/>
      <c r="DIX212" s="3"/>
      <c r="DIY212" s="3"/>
      <c r="DIZ212" s="3"/>
      <c r="DJA212" s="3"/>
      <c r="DJB212" s="3"/>
      <c r="DJC212" s="3"/>
      <c r="DJD212" s="3"/>
      <c r="DJE212" s="3"/>
      <c r="DJF212" s="3"/>
      <c r="DJG212" s="3"/>
      <c r="DJH212" s="3"/>
      <c r="DJI212" s="3"/>
      <c r="DJJ212" s="3"/>
      <c r="DJK212" s="3"/>
      <c r="DJL212" s="3"/>
      <c r="DJM212" s="3"/>
      <c r="DJN212" s="3"/>
      <c r="DJO212" s="3"/>
      <c r="DJP212" s="3"/>
      <c r="DJQ212" s="3"/>
      <c r="DJR212" s="3"/>
      <c r="DJS212" s="3"/>
      <c r="DJT212" s="3"/>
      <c r="DJU212" s="3"/>
      <c r="DJV212" s="3"/>
      <c r="DJW212" s="3"/>
      <c r="DJX212" s="3"/>
      <c r="DJY212" s="3"/>
      <c r="DJZ212" s="3"/>
      <c r="DKA212" s="3"/>
      <c r="DKB212" s="3"/>
      <c r="DKC212" s="3"/>
      <c r="DKD212" s="3"/>
      <c r="DKE212" s="3"/>
      <c r="DKF212" s="3"/>
      <c r="DKG212" s="3"/>
      <c r="DKH212" s="3"/>
      <c r="DKI212" s="3"/>
      <c r="DKJ212" s="3"/>
      <c r="DKK212" s="3"/>
      <c r="DKL212" s="3"/>
      <c r="DKM212" s="3"/>
      <c r="DKN212" s="3"/>
      <c r="DKO212" s="3"/>
      <c r="DKP212" s="3"/>
      <c r="DKQ212" s="3"/>
      <c r="DKR212" s="3"/>
      <c r="DKS212" s="3"/>
      <c r="DKT212" s="3"/>
      <c r="DKU212" s="3"/>
      <c r="DKV212" s="3"/>
      <c r="DKW212" s="3"/>
      <c r="DKX212" s="3"/>
      <c r="DKY212" s="3"/>
      <c r="DKZ212" s="3"/>
      <c r="DLA212" s="3"/>
      <c r="DLB212" s="3"/>
      <c r="DLC212" s="3"/>
      <c r="DLD212" s="3"/>
      <c r="DLE212" s="3"/>
      <c r="DLF212" s="3"/>
      <c r="DLG212" s="3"/>
      <c r="DLH212" s="3"/>
      <c r="DLI212" s="3"/>
      <c r="DLJ212" s="3"/>
      <c r="DLK212" s="3"/>
      <c r="DLL212" s="3"/>
      <c r="DLM212" s="3"/>
      <c r="DLN212" s="3"/>
      <c r="DLO212" s="3"/>
      <c r="DLP212" s="3"/>
      <c r="DLQ212" s="3"/>
      <c r="DLR212" s="3"/>
      <c r="DLS212" s="3"/>
      <c r="DLT212" s="3"/>
      <c r="DLU212" s="3"/>
      <c r="DLV212" s="3"/>
      <c r="DLW212" s="3"/>
      <c r="DLX212" s="3"/>
      <c r="DLY212" s="3"/>
      <c r="DLZ212" s="3"/>
      <c r="DMA212" s="3"/>
      <c r="DMB212" s="3"/>
      <c r="DMC212" s="3"/>
      <c r="DMD212" s="3"/>
      <c r="DME212" s="3"/>
      <c r="DMF212" s="3"/>
      <c r="DMG212" s="3"/>
      <c r="DMH212" s="3"/>
      <c r="DMI212" s="3"/>
      <c r="DMJ212" s="3"/>
      <c r="DMK212" s="3"/>
      <c r="DML212" s="3"/>
      <c r="DMM212" s="3"/>
      <c r="DMN212" s="3"/>
      <c r="DMO212" s="3"/>
      <c r="DMP212" s="3"/>
      <c r="DMQ212" s="3"/>
      <c r="DMR212" s="3"/>
      <c r="DMS212" s="3"/>
      <c r="DMT212" s="3"/>
      <c r="DMU212" s="3"/>
      <c r="DMV212" s="3"/>
      <c r="DMW212" s="3"/>
      <c r="DMX212" s="3"/>
      <c r="DMY212" s="3"/>
      <c r="DNA212" s="3"/>
      <c r="DNC212" s="3"/>
      <c r="DND212" s="3"/>
      <c r="DNE212" s="3"/>
      <c r="DNF212" s="3"/>
      <c r="DNG212" s="3"/>
      <c r="DNH212" s="3"/>
      <c r="DNI212" s="3"/>
      <c r="DNJ212" s="3"/>
      <c r="DNO212" s="3"/>
      <c r="DNP212" s="3"/>
      <c r="DNQ212" s="3"/>
      <c r="DNR212" s="3"/>
      <c r="DNS212" s="3"/>
      <c r="DNT212" s="3"/>
      <c r="DNU212" s="3"/>
      <c r="DNV212" s="3"/>
      <c r="DNW212" s="3"/>
      <c r="DNX212" s="3"/>
      <c r="DNY212" s="3"/>
      <c r="DNZ212" s="3"/>
      <c r="DOA212" s="3"/>
      <c r="DOB212" s="3"/>
      <c r="DOC212" s="3"/>
      <c r="DOD212" s="3"/>
      <c r="DOE212" s="3"/>
      <c r="DOF212" s="3"/>
      <c r="DOG212" s="3"/>
      <c r="DOH212" s="3"/>
      <c r="DOI212" s="3"/>
      <c r="DOJ212" s="3"/>
      <c r="DOK212" s="3"/>
      <c r="DOL212" s="3"/>
      <c r="DOM212" s="3"/>
      <c r="DON212" s="3"/>
      <c r="DOO212" s="3"/>
      <c r="DOP212" s="3"/>
      <c r="DOQ212" s="3"/>
      <c r="DOR212" s="3"/>
      <c r="DOS212" s="3"/>
      <c r="DOT212" s="3"/>
      <c r="DOU212" s="3"/>
      <c r="DOV212" s="3"/>
      <c r="DOW212" s="3"/>
      <c r="DOX212" s="3"/>
      <c r="DOY212" s="3"/>
      <c r="DOZ212" s="3"/>
      <c r="DPA212" s="3"/>
      <c r="DPB212" s="3"/>
      <c r="DPC212" s="3"/>
      <c r="DPD212" s="3"/>
      <c r="DPE212" s="3"/>
      <c r="DPF212" s="3"/>
      <c r="DPG212" s="3"/>
      <c r="DPH212" s="3"/>
      <c r="DPI212" s="3"/>
      <c r="DPJ212" s="3"/>
      <c r="DPK212" s="3"/>
      <c r="DPL212" s="3"/>
      <c r="DPM212" s="3"/>
      <c r="DPN212" s="3"/>
      <c r="DPO212" s="3"/>
      <c r="DPP212" s="3"/>
      <c r="DPQ212" s="3"/>
      <c r="DPR212" s="3"/>
      <c r="DPS212" s="3"/>
      <c r="DPT212" s="3"/>
      <c r="DPU212" s="3"/>
      <c r="DPV212" s="3"/>
      <c r="DPW212" s="3"/>
      <c r="DPX212" s="3"/>
      <c r="DPY212" s="3"/>
      <c r="DPZ212" s="3"/>
      <c r="DQA212" s="3"/>
      <c r="DQB212" s="3"/>
      <c r="DQC212" s="3"/>
      <c r="DQD212" s="3"/>
      <c r="DQE212" s="3"/>
      <c r="DQF212" s="3"/>
      <c r="DQG212" s="3"/>
      <c r="DQH212" s="3"/>
      <c r="DQI212" s="3"/>
      <c r="DQJ212" s="3"/>
      <c r="DQK212" s="3"/>
      <c r="DQL212" s="3"/>
      <c r="DQM212" s="3"/>
      <c r="DQN212" s="3"/>
      <c r="DQO212" s="3"/>
      <c r="DQP212" s="3"/>
      <c r="DQQ212" s="3"/>
      <c r="DQR212" s="3"/>
      <c r="DQS212" s="3"/>
      <c r="DQT212" s="3"/>
      <c r="DQU212" s="3"/>
      <c r="DQV212" s="3"/>
      <c r="DQW212" s="3"/>
      <c r="DQX212" s="3"/>
      <c r="DQY212" s="3"/>
      <c r="DQZ212" s="3"/>
      <c r="DRA212" s="3"/>
      <c r="DRB212" s="3"/>
      <c r="DRC212" s="3"/>
      <c r="DRD212" s="3"/>
      <c r="DRE212" s="3"/>
      <c r="DRF212" s="3"/>
      <c r="DRG212" s="3"/>
      <c r="DRH212" s="3"/>
      <c r="DRI212" s="3"/>
      <c r="DRJ212" s="3"/>
      <c r="DRK212" s="3"/>
      <c r="DRL212" s="3"/>
      <c r="DRM212" s="3"/>
      <c r="DRN212" s="3"/>
      <c r="DRO212" s="3"/>
      <c r="DRP212" s="3"/>
      <c r="DRQ212" s="3"/>
      <c r="DRR212" s="3"/>
      <c r="DRS212" s="3"/>
      <c r="DRT212" s="3"/>
      <c r="DRU212" s="3"/>
      <c r="DRV212" s="3"/>
      <c r="DRW212" s="3"/>
      <c r="DRX212" s="3"/>
      <c r="DRY212" s="3"/>
      <c r="DRZ212" s="3"/>
      <c r="DSA212" s="3"/>
      <c r="DSB212" s="3"/>
      <c r="DSC212" s="3"/>
      <c r="DSD212" s="3"/>
      <c r="DSE212" s="3"/>
      <c r="DSF212" s="3"/>
      <c r="DSG212" s="3"/>
      <c r="DSH212" s="3"/>
      <c r="DSI212" s="3"/>
      <c r="DSJ212" s="3"/>
      <c r="DSK212" s="3"/>
      <c r="DSL212" s="3"/>
      <c r="DSM212" s="3"/>
      <c r="DSN212" s="3"/>
      <c r="DSO212" s="3"/>
      <c r="DSP212" s="3"/>
      <c r="DSQ212" s="3"/>
      <c r="DSR212" s="3"/>
      <c r="DSS212" s="3"/>
      <c r="DST212" s="3"/>
      <c r="DSU212" s="3"/>
      <c r="DSV212" s="3"/>
      <c r="DSW212" s="3"/>
      <c r="DSX212" s="3"/>
      <c r="DSY212" s="3"/>
      <c r="DSZ212" s="3"/>
      <c r="DTA212" s="3"/>
      <c r="DTB212" s="3"/>
      <c r="DTC212" s="3"/>
      <c r="DTD212" s="3"/>
      <c r="DTE212" s="3"/>
      <c r="DTF212" s="3"/>
      <c r="DTG212" s="3"/>
      <c r="DTH212" s="3"/>
      <c r="DTI212" s="3"/>
      <c r="DTJ212" s="3"/>
      <c r="DTK212" s="3"/>
      <c r="DTL212" s="3"/>
      <c r="DTM212" s="3"/>
      <c r="DTN212" s="3"/>
      <c r="DTO212" s="3"/>
      <c r="DTP212" s="3"/>
      <c r="DTQ212" s="3"/>
      <c r="DTR212" s="3"/>
      <c r="DTS212" s="3"/>
      <c r="DTT212" s="3"/>
      <c r="DTU212" s="3"/>
      <c r="DTV212" s="3"/>
      <c r="DTW212" s="3"/>
      <c r="DTX212" s="3"/>
      <c r="DTY212" s="3"/>
      <c r="DTZ212" s="3"/>
      <c r="DUA212" s="3"/>
      <c r="DUB212" s="3"/>
      <c r="DUC212" s="3"/>
      <c r="DUD212" s="3"/>
      <c r="DUE212" s="3"/>
      <c r="DUF212" s="3"/>
      <c r="DUG212" s="3"/>
      <c r="DUH212" s="3"/>
      <c r="DUI212" s="3"/>
      <c r="DUJ212" s="3"/>
      <c r="DUK212" s="3"/>
      <c r="DUL212" s="3"/>
      <c r="DUM212" s="3"/>
      <c r="DUN212" s="3"/>
      <c r="DUO212" s="3"/>
      <c r="DUP212" s="3"/>
      <c r="DUQ212" s="3"/>
      <c r="DUR212" s="3"/>
      <c r="DUS212" s="3"/>
      <c r="DUT212" s="3"/>
      <c r="DUU212" s="3"/>
      <c r="DUV212" s="3"/>
      <c r="DUW212" s="3"/>
      <c r="DUX212" s="3"/>
      <c r="DUY212" s="3"/>
      <c r="DUZ212" s="3"/>
      <c r="DVA212" s="3"/>
      <c r="DVB212" s="3"/>
      <c r="DVC212" s="3"/>
      <c r="DVD212" s="3"/>
      <c r="DVE212" s="3"/>
      <c r="DVF212" s="3"/>
      <c r="DVG212" s="3"/>
      <c r="DVH212" s="3"/>
      <c r="DVI212" s="3"/>
      <c r="DVJ212" s="3"/>
      <c r="DVK212" s="3"/>
      <c r="DVL212" s="3"/>
      <c r="DVM212" s="3"/>
      <c r="DVN212" s="3"/>
      <c r="DVO212" s="3"/>
      <c r="DVP212" s="3"/>
      <c r="DVQ212" s="3"/>
      <c r="DVR212" s="3"/>
      <c r="DVS212" s="3"/>
      <c r="DVT212" s="3"/>
      <c r="DVU212" s="3"/>
      <c r="DVV212" s="3"/>
      <c r="DVW212" s="3"/>
      <c r="DVX212" s="3"/>
      <c r="DVY212" s="3"/>
      <c r="DVZ212" s="3"/>
      <c r="DWA212" s="3"/>
      <c r="DWB212" s="3"/>
      <c r="DWC212" s="3"/>
      <c r="DWD212" s="3"/>
      <c r="DWE212" s="3"/>
      <c r="DWF212" s="3"/>
      <c r="DWG212" s="3"/>
      <c r="DWH212" s="3"/>
      <c r="DWI212" s="3"/>
      <c r="DWJ212" s="3"/>
      <c r="DWK212" s="3"/>
      <c r="DWL212" s="3"/>
      <c r="DWM212" s="3"/>
      <c r="DWN212" s="3"/>
      <c r="DWO212" s="3"/>
      <c r="DWP212" s="3"/>
      <c r="DWQ212" s="3"/>
      <c r="DWR212" s="3"/>
      <c r="DWS212" s="3"/>
      <c r="DWT212" s="3"/>
      <c r="DWU212" s="3"/>
      <c r="DWW212" s="3"/>
      <c r="DWY212" s="3"/>
      <c r="DWZ212" s="3"/>
      <c r="DXA212" s="3"/>
      <c r="DXB212" s="3"/>
      <c r="DXC212" s="3"/>
      <c r="DXD212" s="3"/>
      <c r="DXE212" s="3"/>
      <c r="DXF212" s="3"/>
      <c r="DXK212" s="3"/>
      <c r="DXL212" s="3"/>
      <c r="DXM212" s="3"/>
      <c r="DXN212" s="3"/>
      <c r="DXO212" s="3"/>
      <c r="DXP212" s="3"/>
      <c r="DXQ212" s="3"/>
      <c r="DXR212" s="3"/>
      <c r="DXS212" s="3"/>
      <c r="DXT212" s="3"/>
      <c r="DXU212" s="3"/>
      <c r="DXV212" s="3"/>
      <c r="DXW212" s="3"/>
      <c r="DXX212" s="3"/>
      <c r="DXY212" s="3"/>
      <c r="DXZ212" s="3"/>
      <c r="DYA212" s="3"/>
      <c r="DYB212" s="3"/>
      <c r="DYC212" s="3"/>
      <c r="DYD212" s="3"/>
      <c r="DYE212" s="3"/>
      <c r="DYF212" s="3"/>
      <c r="DYG212" s="3"/>
      <c r="DYH212" s="3"/>
      <c r="DYI212" s="3"/>
      <c r="DYJ212" s="3"/>
      <c r="DYK212" s="3"/>
      <c r="DYL212" s="3"/>
      <c r="DYM212" s="3"/>
      <c r="DYN212" s="3"/>
      <c r="DYO212" s="3"/>
      <c r="DYP212" s="3"/>
      <c r="DYQ212" s="3"/>
      <c r="DYR212" s="3"/>
      <c r="DYS212" s="3"/>
      <c r="DYT212" s="3"/>
      <c r="DYU212" s="3"/>
      <c r="DYV212" s="3"/>
      <c r="DYW212" s="3"/>
      <c r="DYX212" s="3"/>
      <c r="DYY212" s="3"/>
      <c r="DYZ212" s="3"/>
      <c r="DZA212" s="3"/>
      <c r="DZB212" s="3"/>
      <c r="DZC212" s="3"/>
      <c r="DZD212" s="3"/>
      <c r="DZE212" s="3"/>
      <c r="DZF212" s="3"/>
      <c r="DZG212" s="3"/>
      <c r="DZH212" s="3"/>
      <c r="DZI212" s="3"/>
      <c r="DZJ212" s="3"/>
      <c r="DZK212" s="3"/>
      <c r="DZL212" s="3"/>
      <c r="DZM212" s="3"/>
      <c r="DZN212" s="3"/>
      <c r="DZO212" s="3"/>
      <c r="DZP212" s="3"/>
      <c r="DZQ212" s="3"/>
      <c r="DZR212" s="3"/>
      <c r="DZS212" s="3"/>
      <c r="DZT212" s="3"/>
      <c r="DZU212" s="3"/>
      <c r="DZV212" s="3"/>
      <c r="DZW212" s="3"/>
      <c r="DZX212" s="3"/>
      <c r="DZY212" s="3"/>
      <c r="DZZ212" s="3"/>
      <c r="EAA212" s="3"/>
      <c r="EAB212" s="3"/>
      <c r="EAC212" s="3"/>
      <c r="EAD212" s="3"/>
      <c r="EAE212" s="3"/>
      <c r="EAF212" s="3"/>
      <c r="EAG212" s="3"/>
      <c r="EAH212" s="3"/>
      <c r="EAI212" s="3"/>
      <c r="EAJ212" s="3"/>
      <c r="EAK212" s="3"/>
      <c r="EAL212" s="3"/>
      <c r="EAM212" s="3"/>
      <c r="EAN212" s="3"/>
      <c r="EAO212" s="3"/>
      <c r="EAP212" s="3"/>
      <c r="EAQ212" s="3"/>
      <c r="EAR212" s="3"/>
      <c r="EAS212" s="3"/>
      <c r="EAT212" s="3"/>
      <c r="EAU212" s="3"/>
      <c r="EAV212" s="3"/>
      <c r="EAW212" s="3"/>
      <c r="EAX212" s="3"/>
      <c r="EAY212" s="3"/>
      <c r="EAZ212" s="3"/>
      <c r="EBA212" s="3"/>
      <c r="EBB212" s="3"/>
      <c r="EBC212" s="3"/>
      <c r="EBD212" s="3"/>
      <c r="EBE212" s="3"/>
      <c r="EBF212" s="3"/>
      <c r="EBG212" s="3"/>
      <c r="EBH212" s="3"/>
      <c r="EBI212" s="3"/>
      <c r="EBJ212" s="3"/>
      <c r="EBK212" s="3"/>
      <c r="EBL212" s="3"/>
      <c r="EBM212" s="3"/>
      <c r="EBN212" s="3"/>
      <c r="EBO212" s="3"/>
      <c r="EBP212" s="3"/>
      <c r="EBQ212" s="3"/>
      <c r="EBR212" s="3"/>
      <c r="EBS212" s="3"/>
      <c r="EBT212" s="3"/>
      <c r="EBU212" s="3"/>
      <c r="EBV212" s="3"/>
      <c r="EBW212" s="3"/>
      <c r="EBX212" s="3"/>
      <c r="EBY212" s="3"/>
      <c r="EBZ212" s="3"/>
      <c r="ECA212" s="3"/>
      <c r="ECB212" s="3"/>
      <c r="ECC212" s="3"/>
      <c r="ECD212" s="3"/>
      <c r="ECE212" s="3"/>
      <c r="ECF212" s="3"/>
      <c r="ECG212" s="3"/>
      <c r="ECH212" s="3"/>
      <c r="ECI212" s="3"/>
      <c r="ECJ212" s="3"/>
      <c r="ECK212" s="3"/>
      <c r="ECL212" s="3"/>
      <c r="ECM212" s="3"/>
      <c r="ECN212" s="3"/>
      <c r="ECO212" s="3"/>
      <c r="ECP212" s="3"/>
      <c r="ECQ212" s="3"/>
      <c r="ECR212" s="3"/>
      <c r="ECS212" s="3"/>
      <c r="ECT212" s="3"/>
      <c r="ECU212" s="3"/>
      <c r="ECV212" s="3"/>
      <c r="ECW212" s="3"/>
      <c r="ECX212" s="3"/>
      <c r="ECY212" s="3"/>
      <c r="ECZ212" s="3"/>
      <c r="EDA212" s="3"/>
      <c r="EDB212" s="3"/>
      <c r="EDC212" s="3"/>
      <c r="EDD212" s="3"/>
      <c r="EDE212" s="3"/>
      <c r="EDF212" s="3"/>
      <c r="EDG212" s="3"/>
      <c r="EDH212" s="3"/>
      <c r="EDI212" s="3"/>
      <c r="EDJ212" s="3"/>
      <c r="EDK212" s="3"/>
      <c r="EDL212" s="3"/>
      <c r="EDM212" s="3"/>
      <c r="EDN212" s="3"/>
      <c r="EDO212" s="3"/>
      <c r="EDP212" s="3"/>
      <c r="EDQ212" s="3"/>
      <c r="EDR212" s="3"/>
      <c r="EDS212" s="3"/>
      <c r="EDT212" s="3"/>
      <c r="EDU212" s="3"/>
      <c r="EDV212" s="3"/>
      <c r="EDW212" s="3"/>
      <c r="EDX212" s="3"/>
      <c r="EDY212" s="3"/>
      <c r="EDZ212" s="3"/>
      <c r="EEA212" s="3"/>
      <c r="EEB212" s="3"/>
      <c r="EEC212" s="3"/>
      <c r="EED212" s="3"/>
      <c r="EEE212" s="3"/>
      <c r="EEF212" s="3"/>
      <c r="EEG212" s="3"/>
      <c r="EEH212" s="3"/>
      <c r="EEI212" s="3"/>
      <c r="EEJ212" s="3"/>
      <c r="EEK212" s="3"/>
      <c r="EEL212" s="3"/>
      <c r="EEM212" s="3"/>
      <c r="EEN212" s="3"/>
      <c r="EEO212" s="3"/>
      <c r="EEP212" s="3"/>
      <c r="EEQ212" s="3"/>
      <c r="EER212" s="3"/>
      <c r="EES212" s="3"/>
      <c r="EET212" s="3"/>
      <c r="EEU212" s="3"/>
      <c r="EEV212" s="3"/>
      <c r="EEW212" s="3"/>
      <c r="EEX212" s="3"/>
      <c r="EEY212" s="3"/>
      <c r="EEZ212" s="3"/>
      <c r="EFA212" s="3"/>
      <c r="EFB212" s="3"/>
      <c r="EFC212" s="3"/>
      <c r="EFD212" s="3"/>
      <c r="EFE212" s="3"/>
      <c r="EFF212" s="3"/>
      <c r="EFG212" s="3"/>
      <c r="EFH212" s="3"/>
      <c r="EFI212" s="3"/>
      <c r="EFJ212" s="3"/>
      <c r="EFK212" s="3"/>
      <c r="EFL212" s="3"/>
      <c r="EFM212" s="3"/>
      <c r="EFN212" s="3"/>
      <c r="EFO212" s="3"/>
      <c r="EFP212" s="3"/>
      <c r="EFQ212" s="3"/>
      <c r="EFR212" s="3"/>
      <c r="EFS212" s="3"/>
      <c r="EFT212" s="3"/>
      <c r="EFU212" s="3"/>
      <c r="EFV212" s="3"/>
      <c r="EFW212" s="3"/>
      <c r="EFX212" s="3"/>
      <c r="EFY212" s="3"/>
      <c r="EFZ212" s="3"/>
      <c r="EGA212" s="3"/>
      <c r="EGB212" s="3"/>
      <c r="EGC212" s="3"/>
      <c r="EGD212" s="3"/>
      <c r="EGE212" s="3"/>
      <c r="EGF212" s="3"/>
      <c r="EGG212" s="3"/>
      <c r="EGH212" s="3"/>
      <c r="EGI212" s="3"/>
      <c r="EGJ212" s="3"/>
      <c r="EGK212" s="3"/>
      <c r="EGL212" s="3"/>
      <c r="EGM212" s="3"/>
      <c r="EGN212" s="3"/>
      <c r="EGO212" s="3"/>
      <c r="EGP212" s="3"/>
      <c r="EGQ212" s="3"/>
      <c r="EGS212" s="3"/>
      <c r="EGU212" s="3"/>
      <c r="EGV212" s="3"/>
      <c r="EGW212" s="3"/>
      <c r="EGX212" s="3"/>
      <c r="EGY212" s="3"/>
      <c r="EGZ212" s="3"/>
      <c r="EHA212" s="3"/>
      <c r="EHB212" s="3"/>
      <c r="EHG212" s="3"/>
      <c r="EHH212" s="3"/>
      <c r="EHI212" s="3"/>
      <c r="EHJ212" s="3"/>
      <c r="EHK212" s="3"/>
      <c r="EHL212" s="3"/>
      <c r="EHM212" s="3"/>
      <c r="EHN212" s="3"/>
      <c r="EHO212" s="3"/>
      <c r="EHP212" s="3"/>
      <c r="EHQ212" s="3"/>
      <c r="EHR212" s="3"/>
      <c r="EHS212" s="3"/>
      <c r="EHT212" s="3"/>
      <c r="EHU212" s="3"/>
      <c r="EHV212" s="3"/>
      <c r="EHW212" s="3"/>
      <c r="EHX212" s="3"/>
      <c r="EHY212" s="3"/>
      <c r="EHZ212" s="3"/>
      <c r="EIA212" s="3"/>
      <c r="EIB212" s="3"/>
      <c r="EIC212" s="3"/>
      <c r="EID212" s="3"/>
      <c r="EIE212" s="3"/>
      <c r="EIF212" s="3"/>
      <c r="EIG212" s="3"/>
      <c r="EIH212" s="3"/>
      <c r="EII212" s="3"/>
      <c r="EIJ212" s="3"/>
      <c r="EIK212" s="3"/>
      <c r="EIL212" s="3"/>
      <c r="EIM212" s="3"/>
      <c r="EIN212" s="3"/>
      <c r="EIO212" s="3"/>
      <c r="EIP212" s="3"/>
      <c r="EIQ212" s="3"/>
      <c r="EIR212" s="3"/>
      <c r="EIS212" s="3"/>
      <c r="EIT212" s="3"/>
      <c r="EIU212" s="3"/>
      <c r="EIV212" s="3"/>
      <c r="EIW212" s="3"/>
      <c r="EIX212" s="3"/>
      <c r="EIY212" s="3"/>
      <c r="EIZ212" s="3"/>
      <c r="EJA212" s="3"/>
      <c r="EJB212" s="3"/>
      <c r="EJC212" s="3"/>
      <c r="EJD212" s="3"/>
      <c r="EJE212" s="3"/>
      <c r="EJF212" s="3"/>
      <c r="EJG212" s="3"/>
      <c r="EJH212" s="3"/>
      <c r="EJI212" s="3"/>
      <c r="EJJ212" s="3"/>
      <c r="EJK212" s="3"/>
      <c r="EJL212" s="3"/>
      <c r="EJM212" s="3"/>
      <c r="EJN212" s="3"/>
      <c r="EJO212" s="3"/>
      <c r="EJP212" s="3"/>
      <c r="EJQ212" s="3"/>
      <c r="EJR212" s="3"/>
      <c r="EJS212" s="3"/>
      <c r="EJT212" s="3"/>
      <c r="EJU212" s="3"/>
      <c r="EJV212" s="3"/>
      <c r="EJW212" s="3"/>
      <c r="EJX212" s="3"/>
      <c r="EJY212" s="3"/>
      <c r="EJZ212" s="3"/>
      <c r="EKA212" s="3"/>
      <c r="EKB212" s="3"/>
      <c r="EKC212" s="3"/>
      <c r="EKD212" s="3"/>
      <c r="EKE212" s="3"/>
      <c r="EKF212" s="3"/>
      <c r="EKG212" s="3"/>
      <c r="EKH212" s="3"/>
      <c r="EKI212" s="3"/>
      <c r="EKJ212" s="3"/>
      <c r="EKK212" s="3"/>
      <c r="EKL212" s="3"/>
      <c r="EKM212" s="3"/>
      <c r="EKN212" s="3"/>
      <c r="EKO212" s="3"/>
      <c r="EKP212" s="3"/>
      <c r="EKQ212" s="3"/>
      <c r="EKR212" s="3"/>
      <c r="EKS212" s="3"/>
      <c r="EKT212" s="3"/>
      <c r="EKU212" s="3"/>
      <c r="EKV212" s="3"/>
      <c r="EKW212" s="3"/>
      <c r="EKX212" s="3"/>
      <c r="EKY212" s="3"/>
      <c r="EKZ212" s="3"/>
      <c r="ELA212" s="3"/>
      <c r="ELB212" s="3"/>
      <c r="ELC212" s="3"/>
      <c r="ELD212" s="3"/>
      <c r="ELE212" s="3"/>
      <c r="ELF212" s="3"/>
      <c r="ELG212" s="3"/>
      <c r="ELH212" s="3"/>
      <c r="ELI212" s="3"/>
      <c r="ELJ212" s="3"/>
      <c r="ELK212" s="3"/>
      <c r="ELL212" s="3"/>
      <c r="ELM212" s="3"/>
      <c r="ELN212" s="3"/>
      <c r="ELO212" s="3"/>
      <c r="ELP212" s="3"/>
      <c r="ELQ212" s="3"/>
      <c r="ELR212" s="3"/>
      <c r="ELS212" s="3"/>
      <c r="ELT212" s="3"/>
      <c r="ELU212" s="3"/>
      <c r="ELV212" s="3"/>
      <c r="ELW212" s="3"/>
      <c r="ELX212" s="3"/>
      <c r="ELY212" s="3"/>
      <c r="ELZ212" s="3"/>
      <c r="EMA212" s="3"/>
      <c r="EMB212" s="3"/>
      <c r="EMC212" s="3"/>
      <c r="EMD212" s="3"/>
      <c r="EME212" s="3"/>
      <c r="EMF212" s="3"/>
      <c r="EMG212" s="3"/>
      <c r="EMH212" s="3"/>
      <c r="EMI212" s="3"/>
      <c r="EMJ212" s="3"/>
      <c r="EMK212" s="3"/>
      <c r="EML212" s="3"/>
      <c r="EMM212" s="3"/>
      <c r="EMN212" s="3"/>
      <c r="EMO212" s="3"/>
      <c r="EMP212" s="3"/>
      <c r="EMQ212" s="3"/>
      <c r="EMR212" s="3"/>
      <c r="EMS212" s="3"/>
      <c r="EMT212" s="3"/>
      <c r="EMU212" s="3"/>
      <c r="EMV212" s="3"/>
      <c r="EMW212" s="3"/>
      <c r="EMX212" s="3"/>
      <c r="EMY212" s="3"/>
      <c r="EMZ212" s="3"/>
      <c r="ENA212" s="3"/>
      <c r="ENB212" s="3"/>
      <c r="ENC212" s="3"/>
      <c r="END212" s="3"/>
      <c r="ENE212" s="3"/>
      <c r="ENF212" s="3"/>
      <c r="ENG212" s="3"/>
      <c r="ENH212" s="3"/>
      <c r="ENI212" s="3"/>
      <c r="ENJ212" s="3"/>
      <c r="ENK212" s="3"/>
      <c r="ENL212" s="3"/>
      <c r="ENM212" s="3"/>
      <c r="ENN212" s="3"/>
      <c r="ENO212" s="3"/>
      <c r="ENP212" s="3"/>
      <c r="ENQ212" s="3"/>
      <c r="ENR212" s="3"/>
      <c r="ENS212" s="3"/>
      <c r="ENT212" s="3"/>
      <c r="ENU212" s="3"/>
      <c r="ENV212" s="3"/>
      <c r="ENW212" s="3"/>
      <c r="ENX212" s="3"/>
      <c r="ENY212" s="3"/>
      <c r="ENZ212" s="3"/>
      <c r="EOA212" s="3"/>
      <c r="EOB212" s="3"/>
      <c r="EOC212" s="3"/>
      <c r="EOD212" s="3"/>
      <c r="EOE212" s="3"/>
      <c r="EOF212" s="3"/>
      <c r="EOG212" s="3"/>
      <c r="EOH212" s="3"/>
      <c r="EOI212" s="3"/>
      <c r="EOJ212" s="3"/>
      <c r="EOK212" s="3"/>
      <c r="EOL212" s="3"/>
      <c r="EOM212" s="3"/>
      <c r="EON212" s="3"/>
      <c r="EOO212" s="3"/>
      <c r="EOP212" s="3"/>
      <c r="EOQ212" s="3"/>
      <c r="EOR212" s="3"/>
      <c r="EOS212" s="3"/>
      <c r="EOT212" s="3"/>
      <c r="EOU212" s="3"/>
      <c r="EOV212" s="3"/>
      <c r="EOW212" s="3"/>
      <c r="EOX212" s="3"/>
      <c r="EOY212" s="3"/>
      <c r="EOZ212" s="3"/>
      <c r="EPA212" s="3"/>
      <c r="EPB212" s="3"/>
      <c r="EPC212" s="3"/>
      <c r="EPD212" s="3"/>
      <c r="EPE212" s="3"/>
      <c r="EPF212" s="3"/>
      <c r="EPG212" s="3"/>
      <c r="EPH212" s="3"/>
      <c r="EPI212" s="3"/>
      <c r="EPJ212" s="3"/>
      <c r="EPK212" s="3"/>
      <c r="EPL212" s="3"/>
      <c r="EPM212" s="3"/>
      <c r="EPN212" s="3"/>
      <c r="EPO212" s="3"/>
      <c r="EPP212" s="3"/>
      <c r="EPQ212" s="3"/>
      <c r="EPR212" s="3"/>
      <c r="EPS212" s="3"/>
      <c r="EPT212" s="3"/>
      <c r="EPU212" s="3"/>
      <c r="EPV212" s="3"/>
      <c r="EPW212" s="3"/>
      <c r="EPX212" s="3"/>
      <c r="EPY212" s="3"/>
      <c r="EPZ212" s="3"/>
      <c r="EQA212" s="3"/>
      <c r="EQB212" s="3"/>
      <c r="EQC212" s="3"/>
      <c r="EQD212" s="3"/>
      <c r="EQE212" s="3"/>
      <c r="EQF212" s="3"/>
      <c r="EQG212" s="3"/>
      <c r="EQH212" s="3"/>
      <c r="EQI212" s="3"/>
      <c r="EQJ212" s="3"/>
      <c r="EQK212" s="3"/>
      <c r="EQL212" s="3"/>
      <c r="EQM212" s="3"/>
      <c r="EQO212" s="3"/>
      <c r="EQQ212" s="3"/>
      <c r="EQR212" s="3"/>
      <c r="EQS212" s="3"/>
      <c r="EQT212" s="3"/>
      <c r="EQU212" s="3"/>
      <c r="EQV212" s="3"/>
      <c r="EQW212" s="3"/>
      <c r="EQX212" s="3"/>
      <c r="ERC212" s="3"/>
      <c r="ERD212" s="3"/>
      <c r="ERE212" s="3"/>
      <c r="ERF212" s="3"/>
      <c r="ERG212" s="3"/>
      <c r="ERH212" s="3"/>
      <c r="ERI212" s="3"/>
      <c r="ERJ212" s="3"/>
      <c r="ERK212" s="3"/>
      <c r="ERL212" s="3"/>
      <c r="ERM212" s="3"/>
      <c r="ERN212" s="3"/>
      <c r="ERO212" s="3"/>
      <c r="ERP212" s="3"/>
      <c r="ERQ212" s="3"/>
      <c r="ERR212" s="3"/>
      <c r="ERS212" s="3"/>
      <c r="ERT212" s="3"/>
      <c r="ERU212" s="3"/>
      <c r="ERV212" s="3"/>
      <c r="ERW212" s="3"/>
      <c r="ERX212" s="3"/>
      <c r="ERY212" s="3"/>
      <c r="ERZ212" s="3"/>
      <c r="ESA212" s="3"/>
      <c r="ESB212" s="3"/>
      <c r="ESC212" s="3"/>
      <c r="ESD212" s="3"/>
      <c r="ESE212" s="3"/>
      <c r="ESF212" s="3"/>
      <c r="ESG212" s="3"/>
      <c r="ESH212" s="3"/>
      <c r="ESI212" s="3"/>
      <c r="ESJ212" s="3"/>
      <c r="ESK212" s="3"/>
      <c r="ESL212" s="3"/>
      <c r="ESM212" s="3"/>
      <c r="ESN212" s="3"/>
      <c r="ESO212" s="3"/>
      <c r="ESP212" s="3"/>
      <c r="ESQ212" s="3"/>
      <c r="ESR212" s="3"/>
      <c r="ESS212" s="3"/>
      <c r="EST212" s="3"/>
      <c r="ESU212" s="3"/>
      <c r="ESV212" s="3"/>
      <c r="ESW212" s="3"/>
      <c r="ESX212" s="3"/>
      <c r="ESY212" s="3"/>
      <c r="ESZ212" s="3"/>
      <c r="ETA212" s="3"/>
      <c r="ETB212" s="3"/>
      <c r="ETC212" s="3"/>
      <c r="ETD212" s="3"/>
      <c r="ETE212" s="3"/>
      <c r="ETF212" s="3"/>
      <c r="ETG212" s="3"/>
      <c r="ETH212" s="3"/>
      <c r="ETI212" s="3"/>
      <c r="ETJ212" s="3"/>
      <c r="ETK212" s="3"/>
      <c r="ETL212" s="3"/>
      <c r="ETM212" s="3"/>
      <c r="ETN212" s="3"/>
      <c r="ETO212" s="3"/>
      <c r="ETP212" s="3"/>
      <c r="ETQ212" s="3"/>
      <c r="ETR212" s="3"/>
      <c r="ETS212" s="3"/>
      <c r="ETT212" s="3"/>
      <c r="ETU212" s="3"/>
      <c r="ETV212" s="3"/>
      <c r="ETW212" s="3"/>
      <c r="ETX212" s="3"/>
      <c r="ETY212" s="3"/>
      <c r="ETZ212" s="3"/>
      <c r="EUA212" s="3"/>
      <c r="EUB212" s="3"/>
      <c r="EUC212" s="3"/>
      <c r="EUD212" s="3"/>
      <c r="EUE212" s="3"/>
      <c r="EUF212" s="3"/>
      <c r="EUG212" s="3"/>
      <c r="EUH212" s="3"/>
      <c r="EUI212" s="3"/>
      <c r="EUJ212" s="3"/>
      <c r="EUK212" s="3"/>
      <c r="EUL212" s="3"/>
      <c r="EUM212" s="3"/>
      <c r="EUN212" s="3"/>
      <c r="EUO212" s="3"/>
      <c r="EUP212" s="3"/>
      <c r="EUQ212" s="3"/>
      <c r="EUR212" s="3"/>
      <c r="EUS212" s="3"/>
      <c r="EUT212" s="3"/>
      <c r="EUU212" s="3"/>
      <c r="EUV212" s="3"/>
      <c r="EUW212" s="3"/>
      <c r="EUX212" s="3"/>
      <c r="EUY212" s="3"/>
      <c r="EUZ212" s="3"/>
      <c r="EVA212" s="3"/>
      <c r="EVB212" s="3"/>
      <c r="EVC212" s="3"/>
      <c r="EVD212" s="3"/>
      <c r="EVE212" s="3"/>
      <c r="EVF212" s="3"/>
      <c r="EVG212" s="3"/>
      <c r="EVH212" s="3"/>
      <c r="EVI212" s="3"/>
      <c r="EVJ212" s="3"/>
      <c r="EVK212" s="3"/>
      <c r="EVL212" s="3"/>
      <c r="EVM212" s="3"/>
      <c r="EVN212" s="3"/>
      <c r="EVO212" s="3"/>
      <c r="EVP212" s="3"/>
      <c r="EVQ212" s="3"/>
      <c r="EVR212" s="3"/>
      <c r="EVS212" s="3"/>
      <c r="EVT212" s="3"/>
      <c r="EVU212" s="3"/>
      <c r="EVV212" s="3"/>
      <c r="EVW212" s="3"/>
      <c r="EVX212" s="3"/>
      <c r="EVY212" s="3"/>
      <c r="EVZ212" s="3"/>
      <c r="EWA212" s="3"/>
      <c r="EWB212" s="3"/>
      <c r="EWC212" s="3"/>
      <c r="EWD212" s="3"/>
      <c r="EWE212" s="3"/>
      <c r="EWF212" s="3"/>
      <c r="EWG212" s="3"/>
      <c r="EWH212" s="3"/>
      <c r="EWI212" s="3"/>
      <c r="EWJ212" s="3"/>
      <c r="EWK212" s="3"/>
      <c r="EWL212" s="3"/>
      <c r="EWM212" s="3"/>
      <c r="EWN212" s="3"/>
      <c r="EWO212" s="3"/>
      <c r="EWP212" s="3"/>
      <c r="EWQ212" s="3"/>
      <c r="EWR212" s="3"/>
      <c r="EWS212" s="3"/>
      <c r="EWT212" s="3"/>
      <c r="EWU212" s="3"/>
      <c r="EWV212" s="3"/>
      <c r="EWW212" s="3"/>
      <c r="EWX212" s="3"/>
      <c r="EWY212" s="3"/>
      <c r="EWZ212" s="3"/>
      <c r="EXA212" s="3"/>
      <c r="EXB212" s="3"/>
      <c r="EXC212" s="3"/>
      <c r="EXD212" s="3"/>
      <c r="EXE212" s="3"/>
      <c r="EXF212" s="3"/>
      <c r="EXG212" s="3"/>
      <c r="EXH212" s="3"/>
      <c r="EXI212" s="3"/>
      <c r="EXJ212" s="3"/>
      <c r="EXK212" s="3"/>
      <c r="EXL212" s="3"/>
      <c r="EXM212" s="3"/>
      <c r="EXN212" s="3"/>
      <c r="EXO212" s="3"/>
      <c r="EXP212" s="3"/>
      <c r="EXQ212" s="3"/>
      <c r="EXR212" s="3"/>
      <c r="EXS212" s="3"/>
      <c r="EXT212" s="3"/>
      <c r="EXU212" s="3"/>
      <c r="EXV212" s="3"/>
      <c r="EXW212" s="3"/>
      <c r="EXX212" s="3"/>
      <c r="EXY212" s="3"/>
      <c r="EXZ212" s="3"/>
      <c r="EYA212" s="3"/>
      <c r="EYB212" s="3"/>
      <c r="EYC212" s="3"/>
      <c r="EYD212" s="3"/>
      <c r="EYE212" s="3"/>
      <c r="EYF212" s="3"/>
      <c r="EYG212" s="3"/>
      <c r="EYH212" s="3"/>
      <c r="EYI212" s="3"/>
      <c r="EYJ212" s="3"/>
      <c r="EYK212" s="3"/>
      <c r="EYL212" s="3"/>
      <c r="EYM212" s="3"/>
      <c r="EYN212" s="3"/>
      <c r="EYO212" s="3"/>
      <c r="EYP212" s="3"/>
      <c r="EYQ212" s="3"/>
      <c r="EYR212" s="3"/>
      <c r="EYS212" s="3"/>
      <c r="EYT212" s="3"/>
      <c r="EYU212" s="3"/>
      <c r="EYV212" s="3"/>
      <c r="EYW212" s="3"/>
      <c r="EYX212" s="3"/>
      <c r="EYY212" s="3"/>
      <c r="EYZ212" s="3"/>
      <c r="EZA212" s="3"/>
      <c r="EZB212" s="3"/>
      <c r="EZC212" s="3"/>
      <c r="EZD212" s="3"/>
      <c r="EZE212" s="3"/>
      <c r="EZF212" s="3"/>
      <c r="EZG212" s="3"/>
      <c r="EZH212" s="3"/>
      <c r="EZI212" s="3"/>
      <c r="EZJ212" s="3"/>
      <c r="EZK212" s="3"/>
      <c r="EZL212" s="3"/>
      <c r="EZM212" s="3"/>
      <c r="EZN212" s="3"/>
      <c r="EZO212" s="3"/>
      <c r="EZP212" s="3"/>
      <c r="EZQ212" s="3"/>
      <c r="EZR212" s="3"/>
      <c r="EZS212" s="3"/>
      <c r="EZT212" s="3"/>
      <c r="EZU212" s="3"/>
      <c r="EZV212" s="3"/>
      <c r="EZW212" s="3"/>
      <c r="EZX212" s="3"/>
      <c r="EZY212" s="3"/>
      <c r="EZZ212" s="3"/>
      <c r="FAA212" s="3"/>
      <c r="FAB212" s="3"/>
      <c r="FAC212" s="3"/>
      <c r="FAD212" s="3"/>
      <c r="FAE212" s="3"/>
      <c r="FAF212" s="3"/>
      <c r="FAG212" s="3"/>
      <c r="FAH212" s="3"/>
      <c r="FAI212" s="3"/>
      <c r="FAK212" s="3"/>
      <c r="FAM212" s="3"/>
      <c r="FAN212" s="3"/>
      <c r="FAO212" s="3"/>
      <c r="FAP212" s="3"/>
      <c r="FAQ212" s="3"/>
      <c r="FAR212" s="3"/>
      <c r="FAS212" s="3"/>
      <c r="FAT212" s="3"/>
      <c r="FAY212" s="3"/>
      <c r="FAZ212" s="3"/>
      <c r="FBA212" s="3"/>
      <c r="FBB212" s="3"/>
      <c r="FBC212" s="3"/>
      <c r="FBD212" s="3"/>
      <c r="FBE212" s="3"/>
      <c r="FBF212" s="3"/>
      <c r="FBG212" s="3"/>
      <c r="FBH212" s="3"/>
      <c r="FBI212" s="3"/>
      <c r="FBJ212" s="3"/>
      <c r="FBK212" s="3"/>
      <c r="FBL212" s="3"/>
      <c r="FBM212" s="3"/>
      <c r="FBN212" s="3"/>
      <c r="FBO212" s="3"/>
      <c r="FBP212" s="3"/>
      <c r="FBQ212" s="3"/>
      <c r="FBR212" s="3"/>
      <c r="FBS212" s="3"/>
      <c r="FBT212" s="3"/>
      <c r="FBU212" s="3"/>
      <c r="FBV212" s="3"/>
      <c r="FBW212" s="3"/>
      <c r="FBX212" s="3"/>
      <c r="FBY212" s="3"/>
      <c r="FBZ212" s="3"/>
      <c r="FCA212" s="3"/>
      <c r="FCB212" s="3"/>
      <c r="FCC212" s="3"/>
      <c r="FCD212" s="3"/>
      <c r="FCE212" s="3"/>
      <c r="FCF212" s="3"/>
      <c r="FCG212" s="3"/>
      <c r="FCH212" s="3"/>
      <c r="FCI212" s="3"/>
      <c r="FCJ212" s="3"/>
      <c r="FCK212" s="3"/>
      <c r="FCL212" s="3"/>
      <c r="FCM212" s="3"/>
      <c r="FCN212" s="3"/>
      <c r="FCO212" s="3"/>
      <c r="FCP212" s="3"/>
      <c r="FCQ212" s="3"/>
      <c r="FCR212" s="3"/>
      <c r="FCS212" s="3"/>
      <c r="FCT212" s="3"/>
      <c r="FCU212" s="3"/>
      <c r="FCV212" s="3"/>
      <c r="FCW212" s="3"/>
      <c r="FCX212" s="3"/>
      <c r="FCY212" s="3"/>
      <c r="FCZ212" s="3"/>
      <c r="FDA212" s="3"/>
      <c r="FDB212" s="3"/>
      <c r="FDC212" s="3"/>
      <c r="FDD212" s="3"/>
      <c r="FDE212" s="3"/>
      <c r="FDF212" s="3"/>
      <c r="FDG212" s="3"/>
      <c r="FDH212" s="3"/>
      <c r="FDI212" s="3"/>
      <c r="FDJ212" s="3"/>
      <c r="FDK212" s="3"/>
      <c r="FDL212" s="3"/>
      <c r="FDM212" s="3"/>
      <c r="FDN212" s="3"/>
      <c r="FDO212" s="3"/>
      <c r="FDP212" s="3"/>
      <c r="FDQ212" s="3"/>
      <c r="FDR212" s="3"/>
      <c r="FDS212" s="3"/>
      <c r="FDT212" s="3"/>
      <c r="FDU212" s="3"/>
      <c r="FDV212" s="3"/>
      <c r="FDW212" s="3"/>
      <c r="FDX212" s="3"/>
      <c r="FDY212" s="3"/>
      <c r="FDZ212" s="3"/>
      <c r="FEA212" s="3"/>
      <c r="FEB212" s="3"/>
      <c r="FEC212" s="3"/>
      <c r="FED212" s="3"/>
      <c r="FEE212" s="3"/>
      <c r="FEF212" s="3"/>
      <c r="FEG212" s="3"/>
      <c r="FEH212" s="3"/>
      <c r="FEI212" s="3"/>
      <c r="FEJ212" s="3"/>
      <c r="FEK212" s="3"/>
      <c r="FEL212" s="3"/>
      <c r="FEM212" s="3"/>
      <c r="FEN212" s="3"/>
      <c r="FEO212" s="3"/>
      <c r="FEP212" s="3"/>
      <c r="FEQ212" s="3"/>
      <c r="FER212" s="3"/>
      <c r="FES212" s="3"/>
      <c r="FET212" s="3"/>
      <c r="FEU212" s="3"/>
      <c r="FEV212" s="3"/>
      <c r="FEW212" s="3"/>
      <c r="FEX212" s="3"/>
      <c r="FEY212" s="3"/>
      <c r="FEZ212" s="3"/>
      <c r="FFA212" s="3"/>
      <c r="FFB212" s="3"/>
      <c r="FFC212" s="3"/>
      <c r="FFD212" s="3"/>
      <c r="FFE212" s="3"/>
      <c r="FFF212" s="3"/>
      <c r="FFG212" s="3"/>
      <c r="FFH212" s="3"/>
      <c r="FFI212" s="3"/>
      <c r="FFJ212" s="3"/>
      <c r="FFK212" s="3"/>
      <c r="FFL212" s="3"/>
      <c r="FFM212" s="3"/>
      <c r="FFN212" s="3"/>
      <c r="FFO212" s="3"/>
      <c r="FFP212" s="3"/>
      <c r="FFQ212" s="3"/>
      <c r="FFR212" s="3"/>
      <c r="FFS212" s="3"/>
      <c r="FFT212" s="3"/>
      <c r="FFU212" s="3"/>
      <c r="FFV212" s="3"/>
      <c r="FFW212" s="3"/>
      <c r="FFX212" s="3"/>
      <c r="FFY212" s="3"/>
      <c r="FFZ212" s="3"/>
      <c r="FGA212" s="3"/>
      <c r="FGB212" s="3"/>
      <c r="FGC212" s="3"/>
      <c r="FGD212" s="3"/>
      <c r="FGE212" s="3"/>
      <c r="FGF212" s="3"/>
      <c r="FGG212" s="3"/>
      <c r="FGH212" s="3"/>
      <c r="FGI212" s="3"/>
      <c r="FGJ212" s="3"/>
      <c r="FGK212" s="3"/>
      <c r="FGL212" s="3"/>
      <c r="FGM212" s="3"/>
      <c r="FGN212" s="3"/>
      <c r="FGO212" s="3"/>
      <c r="FGP212" s="3"/>
      <c r="FGQ212" s="3"/>
      <c r="FGR212" s="3"/>
      <c r="FGS212" s="3"/>
      <c r="FGT212" s="3"/>
      <c r="FGU212" s="3"/>
      <c r="FGV212" s="3"/>
      <c r="FGW212" s="3"/>
      <c r="FGX212" s="3"/>
      <c r="FGY212" s="3"/>
      <c r="FGZ212" s="3"/>
      <c r="FHA212" s="3"/>
      <c r="FHB212" s="3"/>
      <c r="FHC212" s="3"/>
      <c r="FHD212" s="3"/>
      <c r="FHE212" s="3"/>
      <c r="FHF212" s="3"/>
      <c r="FHG212" s="3"/>
      <c r="FHH212" s="3"/>
      <c r="FHI212" s="3"/>
      <c r="FHJ212" s="3"/>
      <c r="FHK212" s="3"/>
      <c r="FHL212" s="3"/>
      <c r="FHM212" s="3"/>
      <c r="FHN212" s="3"/>
      <c r="FHO212" s="3"/>
      <c r="FHP212" s="3"/>
      <c r="FHQ212" s="3"/>
      <c r="FHR212" s="3"/>
      <c r="FHS212" s="3"/>
      <c r="FHT212" s="3"/>
      <c r="FHU212" s="3"/>
      <c r="FHV212" s="3"/>
      <c r="FHW212" s="3"/>
      <c r="FHX212" s="3"/>
      <c r="FHY212" s="3"/>
      <c r="FHZ212" s="3"/>
      <c r="FIA212" s="3"/>
      <c r="FIB212" s="3"/>
      <c r="FIC212" s="3"/>
      <c r="FID212" s="3"/>
      <c r="FIE212" s="3"/>
      <c r="FIF212" s="3"/>
      <c r="FIG212" s="3"/>
      <c r="FIH212" s="3"/>
      <c r="FII212" s="3"/>
      <c r="FIJ212" s="3"/>
      <c r="FIK212" s="3"/>
      <c r="FIL212" s="3"/>
      <c r="FIM212" s="3"/>
      <c r="FIN212" s="3"/>
      <c r="FIO212" s="3"/>
      <c r="FIP212" s="3"/>
      <c r="FIQ212" s="3"/>
      <c r="FIR212" s="3"/>
      <c r="FIS212" s="3"/>
      <c r="FIT212" s="3"/>
      <c r="FIU212" s="3"/>
      <c r="FIV212" s="3"/>
      <c r="FIW212" s="3"/>
      <c r="FIX212" s="3"/>
      <c r="FIY212" s="3"/>
      <c r="FIZ212" s="3"/>
      <c r="FJA212" s="3"/>
      <c r="FJB212" s="3"/>
      <c r="FJC212" s="3"/>
      <c r="FJD212" s="3"/>
      <c r="FJE212" s="3"/>
      <c r="FJF212" s="3"/>
      <c r="FJG212" s="3"/>
      <c r="FJH212" s="3"/>
      <c r="FJI212" s="3"/>
      <c r="FJJ212" s="3"/>
      <c r="FJK212" s="3"/>
      <c r="FJL212" s="3"/>
      <c r="FJM212" s="3"/>
      <c r="FJN212" s="3"/>
      <c r="FJO212" s="3"/>
      <c r="FJP212" s="3"/>
      <c r="FJQ212" s="3"/>
      <c r="FJR212" s="3"/>
      <c r="FJS212" s="3"/>
      <c r="FJT212" s="3"/>
      <c r="FJU212" s="3"/>
      <c r="FJV212" s="3"/>
      <c r="FJW212" s="3"/>
      <c r="FJX212" s="3"/>
      <c r="FJY212" s="3"/>
      <c r="FJZ212" s="3"/>
      <c r="FKA212" s="3"/>
      <c r="FKB212" s="3"/>
      <c r="FKC212" s="3"/>
      <c r="FKD212" s="3"/>
      <c r="FKE212" s="3"/>
      <c r="FKG212" s="3"/>
      <c r="FKI212" s="3"/>
      <c r="FKJ212" s="3"/>
      <c r="FKK212" s="3"/>
      <c r="FKL212" s="3"/>
      <c r="FKM212" s="3"/>
      <c r="FKN212" s="3"/>
      <c r="FKO212" s="3"/>
      <c r="FKP212" s="3"/>
      <c r="FKU212" s="3"/>
      <c r="FKV212" s="3"/>
      <c r="FKW212" s="3"/>
      <c r="FKX212" s="3"/>
      <c r="FKY212" s="3"/>
      <c r="FKZ212" s="3"/>
      <c r="FLA212" s="3"/>
      <c r="FLB212" s="3"/>
      <c r="FLC212" s="3"/>
      <c r="FLD212" s="3"/>
      <c r="FLE212" s="3"/>
      <c r="FLF212" s="3"/>
      <c r="FLG212" s="3"/>
      <c r="FLH212" s="3"/>
      <c r="FLI212" s="3"/>
      <c r="FLJ212" s="3"/>
      <c r="FLK212" s="3"/>
      <c r="FLL212" s="3"/>
      <c r="FLM212" s="3"/>
      <c r="FLN212" s="3"/>
      <c r="FLO212" s="3"/>
      <c r="FLP212" s="3"/>
      <c r="FLQ212" s="3"/>
      <c r="FLR212" s="3"/>
      <c r="FLS212" s="3"/>
      <c r="FLT212" s="3"/>
      <c r="FLU212" s="3"/>
      <c r="FLV212" s="3"/>
      <c r="FLW212" s="3"/>
      <c r="FLX212" s="3"/>
      <c r="FLY212" s="3"/>
      <c r="FLZ212" s="3"/>
      <c r="FMA212" s="3"/>
      <c r="FMB212" s="3"/>
      <c r="FMC212" s="3"/>
      <c r="FMD212" s="3"/>
      <c r="FME212" s="3"/>
      <c r="FMF212" s="3"/>
      <c r="FMG212" s="3"/>
      <c r="FMH212" s="3"/>
      <c r="FMI212" s="3"/>
      <c r="FMJ212" s="3"/>
      <c r="FMK212" s="3"/>
      <c r="FML212" s="3"/>
      <c r="FMM212" s="3"/>
      <c r="FMN212" s="3"/>
      <c r="FMO212" s="3"/>
      <c r="FMP212" s="3"/>
      <c r="FMQ212" s="3"/>
      <c r="FMR212" s="3"/>
      <c r="FMS212" s="3"/>
      <c r="FMT212" s="3"/>
      <c r="FMU212" s="3"/>
      <c r="FMV212" s="3"/>
      <c r="FMW212" s="3"/>
      <c r="FMX212" s="3"/>
      <c r="FMY212" s="3"/>
      <c r="FMZ212" s="3"/>
      <c r="FNA212" s="3"/>
      <c r="FNB212" s="3"/>
      <c r="FNC212" s="3"/>
      <c r="FND212" s="3"/>
      <c r="FNE212" s="3"/>
      <c r="FNF212" s="3"/>
      <c r="FNG212" s="3"/>
      <c r="FNH212" s="3"/>
      <c r="FNI212" s="3"/>
      <c r="FNJ212" s="3"/>
      <c r="FNK212" s="3"/>
      <c r="FNL212" s="3"/>
      <c r="FNM212" s="3"/>
      <c r="FNN212" s="3"/>
      <c r="FNO212" s="3"/>
      <c r="FNP212" s="3"/>
      <c r="FNQ212" s="3"/>
      <c r="FNR212" s="3"/>
      <c r="FNS212" s="3"/>
      <c r="FNT212" s="3"/>
      <c r="FNU212" s="3"/>
      <c r="FNV212" s="3"/>
      <c r="FNW212" s="3"/>
      <c r="FNX212" s="3"/>
      <c r="FNY212" s="3"/>
      <c r="FNZ212" s="3"/>
      <c r="FOA212" s="3"/>
      <c r="FOB212" s="3"/>
      <c r="FOC212" s="3"/>
      <c r="FOD212" s="3"/>
      <c r="FOE212" s="3"/>
      <c r="FOF212" s="3"/>
      <c r="FOG212" s="3"/>
      <c r="FOH212" s="3"/>
      <c r="FOI212" s="3"/>
      <c r="FOJ212" s="3"/>
      <c r="FOK212" s="3"/>
      <c r="FOL212" s="3"/>
      <c r="FOM212" s="3"/>
      <c r="FON212" s="3"/>
      <c r="FOO212" s="3"/>
      <c r="FOP212" s="3"/>
      <c r="FOQ212" s="3"/>
      <c r="FOR212" s="3"/>
      <c r="FOS212" s="3"/>
      <c r="FOT212" s="3"/>
      <c r="FOU212" s="3"/>
      <c r="FOV212" s="3"/>
      <c r="FOW212" s="3"/>
      <c r="FOX212" s="3"/>
      <c r="FOY212" s="3"/>
      <c r="FOZ212" s="3"/>
      <c r="FPA212" s="3"/>
      <c r="FPB212" s="3"/>
      <c r="FPC212" s="3"/>
      <c r="FPD212" s="3"/>
      <c r="FPE212" s="3"/>
      <c r="FPF212" s="3"/>
      <c r="FPG212" s="3"/>
      <c r="FPH212" s="3"/>
      <c r="FPI212" s="3"/>
      <c r="FPJ212" s="3"/>
      <c r="FPK212" s="3"/>
      <c r="FPL212" s="3"/>
      <c r="FPM212" s="3"/>
      <c r="FPN212" s="3"/>
      <c r="FPO212" s="3"/>
      <c r="FPP212" s="3"/>
      <c r="FPQ212" s="3"/>
      <c r="FPR212" s="3"/>
      <c r="FPS212" s="3"/>
      <c r="FPT212" s="3"/>
      <c r="FPU212" s="3"/>
      <c r="FPV212" s="3"/>
      <c r="FPW212" s="3"/>
      <c r="FPX212" s="3"/>
      <c r="FPY212" s="3"/>
      <c r="FPZ212" s="3"/>
      <c r="FQA212" s="3"/>
      <c r="FQB212" s="3"/>
      <c r="FQC212" s="3"/>
      <c r="FQD212" s="3"/>
      <c r="FQE212" s="3"/>
      <c r="FQF212" s="3"/>
      <c r="FQG212" s="3"/>
      <c r="FQH212" s="3"/>
      <c r="FQI212" s="3"/>
      <c r="FQJ212" s="3"/>
      <c r="FQK212" s="3"/>
      <c r="FQL212" s="3"/>
      <c r="FQM212" s="3"/>
      <c r="FQN212" s="3"/>
      <c r="FQO212" s="3"/>
      <c r="FQP212" s="3"/>
      <c r="FQQ212" s="3"/>
      <c r="FQR212" s="3"/>
      <c r="FQS212" s="3"/>
      <c r="FQT212" s="3"/>
      <c r="FQU212" s="3"/>
      <c r="FQV212" s="3"/>
      <c r="FQW212" s="3"/>
      <c r="FQX212" s="3"/>
      <c r="FQY212" s="3"/>
      <c r="FQZ212" s="3"/>
      <c r="FRA212" s="3"/>
      <c r="FRB212" s="3"/>
      <c r="FRC212" s="3"/>
      <c r="FRD212" s="3"/>
      <c r="FRE212" s="3"/>
      <c r="FRF212" s="3"/>
      <c r="FRG212" s="3"/>
      <c r="FRH212" s="3"/>
      <c r="FRI212" s="3"/>
      <c r="FRJ212" s="3"/>
      <c r="FRK212" s="3"/>
      <c r="FRL212" s="3"/>
      <c r="FRM212" s="3"/>
      <c r="FRN212" s="3"/>
      <c r="FRO212" s="3"/>
      <c r="FRP212" s="3"/>
      <c r="FRQ212" s="3"/>
      <c r="FRR212" s="3"/>
      <c r="FRS212" s="3"/>
      <c r="FRT212" s="3"/>
      <c r="FRU212" s="3"/>
      <c r="FRV212" s="3"/>
      <c r="FRW212" s="3"/>
      <c r="FRX212" s="3"/>
      <c r="FRY212" s="3"/>
      <c r="FRZ212" s="3"/>
      <c r="FSA212" s="3"/>
      <c r="FSB212" s="3"/>
      <c r="FSC212" s="3"/>
      <c r="FSD212" s="3"/>
      <c r="FSE212" s="3"/>
      <c r="FSF212" s="3"/>
      <c r="FSG212" s="3"/>
      <c r="FSH212" s="3"/>
      <c r="FSI212" s="3"/>
      <c r="FSJ212" s="3"/>
      <c r="FSK212" s="3"/>
      <c r="FSL212" s="3"/>
      <c r="FSM212" s="3"/>
      <c r="FSN212" s="3"/>
      <c r="FSO212" s="3"/>
      <c r="FSP212" s="3"/>
      <c r="FSQ212" s="3"/>
      <c r="FSR212" s="3"/>
      <c r="FSS212" s="3"/>
      <c r="FST212" s="3"/>
      <c r="FSU212" s="3"/>
      <c r="FSV212" s="3"/>
      <c r="FSW212" s="3"/>
      <c r="FSX212" s="3"/>
      <c r="FSY212" s="3"/>
      <c r="FSZ212" s="3"/>
      <c r="FTA212" s="3"/>
      <c r="FTB212" s="3"/>
      <c r="FTC212" s="3"/>
      <c r="FTD212" s="3"/>
      <c r="FTE212" s="3"/>
      <c r="FTF212" s="3"/>
      <c r="FTG212" s="3"/>
      <c r="FTH212" s="3"/>
      <c r="FTI212" s="3"/>
      <c r="FTJ212" s="3"/>
      <c r="FTK212" s="3"/>
      <c r="FTL212" s="3"/>
      <c r="FTM212" s="3"/>
      <c r="FTN212" s="3"/>
      <c r="FTO212" s="3"/>
      <c r="FTP212" s="3"/>
      <c r="FTQ212" s="3"/>
      <c r="FTR212" s="3"/>
      <c r="FTS212" s="3"/>
      <c r="FTT212" s="3"/>
      <c r="FTU212" s="3"/>
      <c r="FTV212" s="3"/>
      <c r="FTW212" s="3"/>
      <c r="FTX212" s="3"/>
      <c r="FTY212" s="3"/>
      <c r="FTZ212" s="3"/>
      <c r="FUA212" s="3"/>
      <c r="FUC212" s="3"/>
      <c r="FUE212" s="3"/>
      <c r="FUF212" s="3"/>
      <c r="FUG212" s="3"/>
      <c r="FUH212" s="3"/>
      <c r="FUI212" s="3"/>
      <c r="FUJ212" s="3"/>
      <c r="FUK212" s="3"/>
      <c r="FUL212" s="3"/>
      <c r="FUQ212" s="3"/>
      <c r="FUR212" s="3"/>
      <c r="FUS212" s="3"/>
      <c r="FUT212" s="3"/>
      <c r="FUU212" s="3"/>
      <c r="FUV212" s="3"/>
      <c r="FUW212" s="3"/>
      <c r="FUX212" s="3"/>
      <c r="FUY212" s="3"/>
      <c r="FUZ212" s="3"/>
      <c r="FVA212" s="3"/>
      <c r="FVB212" s="3"/>
      <c r="FVC212" s="3"/>
      <c r="FVD212" s="3"/>
      <c r="FVE212" s="3"/>
      <c r="FVF212" s="3"/>
      <c r="FVG212" s="3"/>
      <c r="FVH212" s="3"/>
      <c r="FVI212" s="3"/>
      <c r="FVJ212" s="3"/>
      <c r="FVK212" s="3"/>
      <c r="FVL212" s="3"/>
      <c r="FVM212" s="3"/>
      <c r="FVN212" s="3"/>
      <c r="FVO212" s="3"/>
      <c r="FVP212" s="3"/>
      <c r="FVQ212" s="3"/>
      <c r="FVR212" s="3"/>
      <c r="FVS212" s="3"/>
      <c r="FVT212" s="3"/>
      <c r="FVU212" s="3"/>
      <c r="FVV212" s="3"/>
      <c r="FVW212" s="3"/>
      <c r="FVX212" s="3"/>
      <c r="FVY212" s="3"/>
      <c r="FVZ212" s="3"/>
      <c r="FWA212" s="3"/>
      <c r="FWB212" s="3"/>
      <c r="FWC212" s="3"/>
      <c r="FWD212" s="3"/>
      <c r="FWE212" s="3"/>
      <c r="FWF212" s="3"/>
      <c r="FWG212" s="3"/>
      <c r="FWH212" s="3"/>
      <c r="FWI212" s="3"/>
      <c r="FWJ212" s="3"/>
      <c r="FWK212" s="3"/>
      <c r="FWL212" s="3"/>
      <c r="FWM212" s="3"/>
      <c r="FWN212" s="3"/>
      <c r="FWO212" s="3"/>
      <c r="FWP212" s="3"/>
      <c r="FWQ212" s="3"/>
      <c r="FWR212" s="3"/>
      <c r="FWS212" s="3"/>
      <c r="FWT212" s="3"/>
      <c r="FWU212" s="3"/>
      <c r="FWV212" s="3"/>
      <c r="FWW212" s="3"/>
      <c r="FWX212" s="3"/>
      <c r="FWY212" s="3"/>
      <c r="FWZ212" s="3"/>
      <c r="FXA212" s="3"/>
      <c r="FXB212" s="3"/>
      <c r="FXC212" s="3"/>
      <c r="FXD212" s="3"/>
      <c r="FXE212" s="3"/>
      <c r="FXF212" s="3"/>
      <c r="FXG212" s="3"/>
      <c r="FXH212" s="3"/>
      <c r="FXI212" s="3"/>
      <c r="FXJ212" s="3"/>
      <c r="FXK212" s="3"/>
      <c r="FXL212" s="3"/>
      <c r="FXM212" s="3"/>
      <c r="FXN212" s="3"/>
      <c r="FXO212" s="3"/>
      <c r="FXP212" s="3"/>
      <c r="FXQ212" s="3"/>
      <c r="FXR212" s="3"/>
      <c r="FXS212" s="3"/>
      <c r="FXT212" s="3"/>
      <c r="FXU212" s="3"/>
      <c r="FXV212" s="3"/>
      <c r="FXW212" s="3"/>
      <c r="FXX212" s="3"/>
      <c r="FXY212" s="3"/>
      <c r="FXZ212" s="3"/>
      <c r="FYA212" s="3"/>
      <c r="FYB212" s="3"/>
      <c r="FYC212" s="3"/>
      <c r="FYD212" s="3"/>
      <c r="FYE212" s="3"/>
      <c r="FYF212" s="3"/>
      <c r="FYG212" s="3"/>
      <c r="FYH212" s="3"/>
      <c r="FYI212" s="3"/>
      <c r="FYJ212" s="3"/>
      <c r="FYK212" s="3"/>
      <c r="FYL212" s="3"/>
      <c r="FYM212" s="3"/>
      <c r="FYN212" s="3"/>
      <c r="FYO212" s="3"/>
      <c r="FYP212" s="3"/>
      <c r="FYQ212" s="3"/>
      <c r="FYR212" s="3"/>
      <c r="FYS212" s="3"/>
      <c r="FYT212" s="3"/>
      <c r="FYU212" s="3"/>
      <c r="FYV212" s="3"/>
      <c r="FYW212" s="3"/>
      <c r="FYX212" s="3"/>
      <c r="FYY212" s="3"/>
      <c r="FYZ212" s="3"/>
      <c r="FZA212" s="3"/>
      <c r="FZB212" s="3"/>
      <c r="FZC212" s="3"/>
      <c r="FZD212" s="3"/>
      <c r="FZE212" s="3"/>
      <c r="FZF212" s="3"/>
      <c r="FZG212" s="3"/>
      <c r="FZH212" s="3"/>
      <c r="FZI212" s="3"/>
      <c r="FZJ212" s="3"/>
      <c r="FZK212" s="3"/>
      <c r="FZL212" s="3"/>
      <c r="FZM212" s="3"/>
      <c r="FZN212" s="3"/>
      <c r="FZO212" s="3"/>
      <c r="FZP212" s="3"/>
      <c r="FZQ212" s="3"/>
      <c r="FZR212" s="3"/>
      <c r="FZS212" s="3"/>
      <c r="FZT212" s="3"/>
      <c r="FZU212" s="3"/>
      <c r="FZV212" s="3"/>
      <c r="FZW212" s="3"/>
      <c r="FZX212" s="3"/>
      <c r="FZY212" s="3"/>
      <c r="FZZ212" s="3"/>
      <c r="GAA212" s="3"/>
      <c r="GAB212" s="3"/>
      <c r="GAC212" s="3"/>
      <c r="GAD212" s="3"/>
      <c r="GAE212" s="3"/>
      <c r="GAF212" s="3"/>
      <c r="GAG212" s="3"/>
      <c r="GAH212" s="3"/>
      <c r="GAI212" s="3"/>
      <c r="GAJ212" s="3"/>
      <c r="GAK212" s="3"/>
      <c r="GAL212" s="3"/>
      <c r="GAM212" s="3"/>
      <c r="GAN212" s="3"/>
      <c r="GAO212" s="3"/>
      <c r="GAP212" s="3"/>
      <c r="GAQ212" s="3"/>
      <c r="GAR212" s="3"/>
      <c r="GAS212" s="3"/>
      <c r="GAT212" s="3"/>
      <c r="GAU212" s="3"/>
      <c r="GAV212" s="3"/>
      <c r="GAW212" s="3"/>
      <c r="GAX212" s="3"/>
      <c r="GAY212" s="3"/>
      <c r="GAZ212" s="3"/>
      <c r="GBA212" s="3"/>
      <c r="GBB212" s="3"/>
      <c r="GBC212" s="3"/>
      <c r="GBD212" s="3"/>
      <c r="GBE212" s="3"/>
      <c r="GBF212" s="3"/>
      <c r="GBG212" s="3"/>
      <c r="GBH212" s="3"/>
      <c r="GBI212" s="3"/>
      <c r="GBJ212" s="3"/>
      <c r="GBK212" s="3"/>
      <c r="GBL212" s="3"/>
      <c r="GBM212" s="3"/>
      <c r="GBN212" s="3"/>
      <c r="GBO212" s="3"/>
      <c r="GBP212" s="3"/>
      <c r="GBQ212" s="3"/>
      <c r="GBR212" s="3"/>
      <c r="GBS212" s="3"/>
      <c r="GBT212" s="3"/>
      <c r="GBU212" s="3"/>
      <c r="GBV212" s="3"/>
      <c r="GBW212" s="3"/>
      <c r="GBX212" s="3"/>
      <c r="GBY212" s="3"/>
      <c r="GBZ212" s="3"/>
      <c r="GCA212" s="3"/>
      <c r="GCB212" s="3"/>
      <c r="GCC212" s="3"/>
      <c r="GCD212" s="3"/>
      <c r="GCE212" s="3"/>
      <c r="GCF212" s="3"/>
      <c r="GCG212" s="3"/>
      <c r="GCH212" s="3"/>
      <c r="GCI212" s="3"/>
      <c r="GCJ212" s="3"/>
      <c r="GCK212" s="3"/>
      <c r="GCL212" s="3"/>
      <c r="GCM212" s="3"/>
      <c r="GCN212" s="3"/>
      <c r="GCO212" s="3"/>
      <c r="GCP212" s="3"/>
      <c r="GCQ212" s="3"/>
      <c r="GCR212" s="3"/>
      <c r="GCS212" s="3"/>
      <c r="GCT212" s="3"/>
      <c r="GCU212" s="3"/>
      <c r="GCV212" s="3"/>
      <c r="GCW212" s="3"/>
      <c r="GCX212" s="3"/>
      <c r="GCY212" s="3"/>
      <c r="GCZ212" s="3"/>
      <c r="GDA212" s="3"/>
      <c r="GDB212" s="3"/>
      <c r="GDC212" s="3"/>
      <c r="GDD212" s="3"/>
      <c r="GDE212" s="3"/>
      <c r="GDF212" s="3"/>
      <c r="GDG212" s="3"/>
      <c r="GDH212" s="3"/>
      <c r="GDI212" s="3"/>
      <c r="GDJ212" s="3"/>
      <c r="GDK212" s="3"/>
      <c r="GDL212" s="3"/>
      <c r="GDM212" s="3"/>
      <c r="GDN212" s="3"/>
      <c r="GDO212" s="3"/>
      <c r="GDP212" s="3"/>
      <c r="GDQ212" s="3"/>
      <c r="GDR212" s="3"/>
      <c r="GDS212" s="3"/>
      <c r="GDT212" s="3"/>
      <c r="GDU212" s="3"/>
      <c r="GDV212" s="3"/>
      <c r="GDW212" s="3"/>
      <c r="GDY212" s="3"/>
      <c r="GEA212" s="3"/>
      <c r="GEB212" s="3"/>
      <c r="GEC212" s="3"/>
      <c r="GED212" s="3"/>
      <c r="GEE212" s="3"/>
      <c r="GEF212" s="3"/>
      <c r="GEG212" s="3"/>
      <c r="GEH212" s="3"/>
      <c r="GEM212" s="3"/>
      <c r="GEN212" s="3"/>
      <c r="GEO212" s="3"/>
      <c r="GEP212" s="3"/>
      <c r="GEQ212" s="3"/>
      <c r="GER212" s="3"/>
      <c r="GES212" s="3"/>
      <c r="GET212" s="3"/>
      <c r="GEU212" s="3"/>
      <c r="GEV212" s="3"/>
      <c r="GEW212" s="3"/>
      <c r="GEX212" s="3"/>
      <c r="GEY212" s="3"/>
      <c r="GEZ212" s="3"/>
      <c r="GFA212" s="3"/>
      <c r="GFB212" s="3"/>
      <c r="GFC212" s="3"/>
      <c r="GFD212" s="3"/>
      <c r="GFE212" s="3"/>
      <c r="GFF212" s="3"/>
      <c r="GFG212" s="3"/>
      <c r="GFH212" s="3"/>
      <c r="GFI212" s="3"/>
      <c r="GFJ212" s="3"/>
      <c r="GFK212" s="3"/>
      <c r="GFL212" s="3"/>
      <c r="GFM212" s="3"/>
      <c r="GFN212" s="3"/>
      <c r="GFO212" s="3"/>
      <c r="GFP212" s="3"/>
      <c r="GFQ212" s="3"/>
      <c r="GFR212" s="3"/>
      <c r="GFS212" s="3"/>
      <c r="GFT212" s="3"/>
      <c r="GFU212" s="3"/>
      <c r="GFV212" s="3"/>
      <c r="GFW212" s="3"/>
      <c r="GFX212" s="3"/>
      <c r="GFY212" s="3"/>
      <c r="GFZ212" s="3"/>
      <c r="GGA212" s="3"/>
      <c r="GGB212" s="3"/>
      <c r="GGC212" s="3"/>
      <c r="GGD212" s="3"/>
      <c r="GGE212" s="3"/>
      <c r="GGF212" s="3"/>
      <c r="GGG212" s="3"/>
      <c r="GGH212" s="3"/>
      <c r="GGI212" s="3"/>
      <c r="GGJ212" s="3"/>
      <c r="GGK212" s="3"/>
      <c r="GGL212" s="3"/>
      <c r="GGM212" s="3"/>
      <c r="GGN212" s="3"/>
      <c r="GGO212" s="3"/>
      <c r="GGP212" s="3"/>
      <c r="GGQ212" s="3"/>
      <c r="GGR212" s="3"/>
      <c r="GGS212" s="3"/>
      <c r="GGT212" s="3"/>
      <c r="GGU212" s="3"/>
      <c r="GGV212" s="3"/>
      <c r="GGW212" s="3"/>
      <c r="GGX212" s="3"/>
      <c r="GGY212" s="3"/>
      <c r="GGZ212" s="3"/>
      <c r="GHA212" s="3"/>
      <c r="GHB212" s="3"/>
      <c r="GHC212" s="3"/>
      <c r="GHD212" s="3"/>
      <c r="GHE212" s="3"/>
      <c r="GHF212" s="3"/>
      <c r="GHG212" s="3"/>
      <c r="GHH212" s="3"/>
      <c r="GHI212" s="3"/>
      <c r="GHJ212" s="3"/>
      <c r="GHK212" s="3"/>
      <c r="GHL212" s="3"/>
      <c r="GHM212" s="3"/>
      <c r="GHN212" s="3"/>
      <c r="GHO212" s="3"/>
      <c r="GHP212" s="3"/>
      <c r="GHQ212" s="3"/>
      <c r="GHR212" s="3"/>
      <c r="GHS212" s="3"/>
      <c r="GHT212" s="3"/>
      <c r="GHU212" s="3"/>
      <c r="GHV212" s="3"/>
      <c r="GHW212" s="3"/>
      <c r="GHX212" s="3"/>
      <c r="GHY212" s="3"/>
      <c r="GHZ212" s="3"/>
      <c r="GIA212" s="3"/>
      <c r="GIB212" s="3"/>
      <c r="GIC212" s="3"/>
      <c r="GID212" s="3"/>
      <c r="GIE212" s="3"/>
      <c r="GIF212" s="3"/>
      <c r="GIG212" s="3"/>
      <c r="GIH212" s="3"/>
      <c r="GII212" s="3"/>
      <c r="GIJ212" s="3"/>
      <c r="GIK212" s="3"/>
      <c r="GIL212" s="3"/>
      <c r="GIM212" s="3"/>
      <c r="GIN212" s="3"/>
      <c r="GIO212" s="3"/>
      <c r="GIP212" s="3"/>
      <c r="GIQ212" s="3"/>
      <c r="GIR212" s="3"/>
      <c r="GIS212" s="3"/>
      <c r="GIT212" s="3"/>
      <c r="GIU212" s="3"/>
      <c r="GIV212" s="3"/>
      <c r="GIW212" s="3"/>
      <c r="GIX212" s="3"/>
      <c r="GIY212" s="3"/>
      <c r="GIZ212" s="3"/>
      <c r="GJA212" s="3"/>
      <c r="GJB212" s="3"/>
      <c r="GJC212" s="3"/>
      <c r="GJD212" s="3"/>
      <c r="GJE212" s="3"/>
      <c r="GJF212" s="3"/>
      <c r="GJG212" s="3"/>
      <c r="GJH212" s="3"/>
      <c r="GJI212" s="3"/>
      <c r="GJJ212" s="3"/>
      <c r="GJK212" s="3"/>
      <c r="GJL212" s="3"/>
      <c r="GJM212" s="3"/>
      <c r="GJN212" s="3"/>
      <c r="GJO212" s="3"/>
      <c r="GJP212" s="3"/>
      <c r="GJQ212" s="3"/>
      <c r="GJR212" s="3"/>
      <c r="GJS212" s="3"/>
      <c r="GJT212" s="3"/>
      <c r="GJU212" s="3"/>
      <c r="GJV212" s="3"/>
      <c r="GJW212" s="3"/>
      <c r="GJX212" s="3"/>
      <c r="GJY212" s="3"/>
      <c r="GJZ212" s="3"/>
      <c r="GKA212" s="3"/>
      <c r="GKB212" s="3"/>
      <c r="GKC212" s="3"/>
      <c r="GKD212" s="3"/>
      <c r="GKE212" s="3"/>
      <c r="GKF212" s="3"/>
      <c r="GKG212" s="3"/>
      <c r="GKH212" s="3"/>
      <c r="GKI212" s="3"/>
      <c r="GKJ212" s="3"/>
      <c r="GKK212" s="3"/>
      <c r="GKL212" s="3"/>
      <c r="GKM212" s="3"/>
      <c r="GKN212" s="3"/>
      <c r="GKO212" s="3"/>
      <c r="GKP212" s="3"/>
      <c r="GKQ212" s="3"/>
      <c r="GKR212" s="3"/>
      <c r="GKS212" s="3"/>
      <c r="GKT212" s="3"/>
      <c r="GKU212" s="3"/>
      <c r="GKV212" s="3"/>
      <c r="GKW212" s="3"/>
      <c r="GKX212" s="3"/>
      <c r="GKY212" s="3"/>
      <c r="GKZ212" s="3"/>
      <c r="GLA212" s="3"/>
      <c r="GLB212" s="3"/>
      <c r="GLC212" s="3"/>
      <c r="GLD212" s="3"/>
      <c r="GLE212" s="3"/>
      <c r="GLF212" s="3"/>
      <c r="GLG212" s="3"/>
      <c r="GLH212" s="3"/>
      <c r="GLI212" s="3"/>
      <c r="GLJ212" s="3"/>
      <c r="GLK212" s="3"/>
      <c r="GLL212" s="3"/>
      <c r="GLM212" s="3"/>
      <c r="GLN212" s="3"/>
      <c r="GLO212" s="3"/>
      <c r="GLP212" s="3"/>
      <c r="GLQ212" s="3"/>
      <c r="GLR212" s="3"/>
      <c r="GLS212" s="3"/>
      <c r="GLT212" s="3"/>
      <c r="GLU212" s="3"/>
      <c r="GLV212" s="3"/>
      <c r="GLW212" s="3"/>
      <c r="GLX212" s="3"/>
      <c r="GLY212" s="3"/>
      <c r="GLZ212" s="3"/>
      <c r="GMA212" s="3"/>
      <c r="GMB212" s="3"/>
      <c r="GMC212" s="3"/>
      <c r="GMD212" s="3"/>
      <c r="GME212" s="3"/>
      <c r="GMF212" s="3"/>
      <c r="GMG212" s="3"/>
      <c r="GMH212" s="3"/>
      <c r="GMI212" s="3"/>
      <c r="GMJ212" s="3"/>
      <c r="GMK212" s="3"/>
      <c r="GML212" s="3"/>
      <c r="GMM212" s="3"/>
      <c r="GMN212" s="3"/>
      <c r="GMO212" s="3"/>
      <c r="GMP212" s="3"/>
      <c r="GMQ212" s="3"/>
      <c r="GMR212" s="3"/>
      <c r="GMS212" s="3"/>
      <c r="GMT212" s="3"/>
      <c r="GMU212" s="3"/>
      <c r="GMV212" s="3"/>
      <c r="GMW212" s="3"/>
      <c r="GMX212" s="3"/>
      <c r="GMY212" s="3"/>
      <c r="GMZ212" s="3"/>
      <c r="GNA212" s="3"/>
      <c r="GNB212" s="3"/>
      <c r="GNC212" s="3"/>
      <c r="GND212" s="3"/>
      <c r="GNE212" s="3"/>
      <c r="GNF212" s="3"/>
      <c r="GNG212" s="3"/>
      <c r="GNH212" s="3"/>
      <c r="GNI212" s="3"/>
      <c r="GNJ212" s="3"/>
      <c r="GNK212" s="3"/>
      <c r="GNL212" s="3"/>
      <c r="GNM212" s="3"/>
      <c r="GNN212" s="3"/>
      <c r="GNO212" s="3"/>
      <c r="GNP212" s="3"/>
      <c r="GNQ212" s="3"/>
      <c r="GNR212" s="3"/>
      <c r="GNS212" s="3"/>
      <c r="GNU212" s="3"/>
      <c r="GNW212" s="3"/>
      <c r="GNX212" s="3"/>
      <c r="GNY212" s="3"/>
      <c r="GNZ212" s="3"/>
      <c r="GOA212" s="3"/>
      <c r="GOB212" s="3"/>
      <c r="GOC212" s="3"/>
      <c r="GOD212" s="3"/>
      <c r="GOI212" s="3"/>
      <c r="GOJ212" s="3"/>
      <c r="GOK212" s="3"/>
      <c r="GOL212" s="3"/>
      <c r="GOM212" s="3"/>
      <c r="GON212" s="3"/>
      <c r="GOO212" s="3"/>
      <c r="GOP212" s="3"/>
      <c r="GOQ212" s="3"/>
      <c r="GOR212" s="3"/>
      <c r="GOS212" s="3"/>
      <c r="GOT212" s="3"/>
      <c r="GOU212" s="3"/>
      <c r="GOV212" s="3"/>
      <c r="GOW212" s="3"/>
      <c r="GOX212" s="3"/>
      <c r="GOY212" s="3"/>
      <c r="GOZ212" s="3"/>
      <c r="GPA212" s="3"/>
      <c r="GPB212" s="3"/>
      <c r="GPC212" s="3"/>
      <c r="GPD212" s="3"/>
      <c r="GPE212" s="3"/>
      <c r="GPF212" s="3"/>
      <c r="GPG212" s="3"/>
      <c r="GPH212" s="3"/>
      <c r="GPI212" s="3"/>
      <c r="GPJ212" s="3"/>
      <c r="GPK212" s="3"/>
      <c r="GPL212" s="3"/>
      <c r="GPM212" s="3"/>
      <c r="GPN212" s="3"/>
      <c r="GPO212" s="3"/>
      <c r="GPP212" s="3"/>
      <c r="GPQ212" s="3"/>
      <c r="GPR212" s="3"/>
      <c r="GPS212" s="3"/>
      <c r="GPT212" s="3"/>
      <c r="GPU212" s="3"/>
      <c r="GPV212" s="3"/>
      <c r="GPW212" s="3"/>
      <c r="GPX212" s="3"/>
      <c r="GPY212" s="3"/>
      <c r="GPZ212" s="3"/>
      <c r="GQA212" s="3"/>
      <c r="GQB212" s="3"/>
      <c r="GQC212" s="3"/>
      <c r="GQD212" s="3"/>
      <c r="GQE212" s="3"/>
      <c r="GQF212" s="3"/>
      <c r="GQG212" s="3"/>
      <c r="GQH212" s="3"/>
      <c r="GQI212" s="3"/>
      <c r="GQJ212" s="3"/>
      <c r="GQK212" s="3"/>
      <c r="GQL212" s="3"/>
      <c r="GQM212" s="3"/>
      <c r="GQN212" s="3"/>
      <c r="GQO212" s="3"/>
      <c r="GQP212" s="3"/>
      <c r="GQQ212" s="3"/>
      <c r="GQR212" s="3"/>
      <c r="GQS212" s="3"/>
      <c r="GQT212" s="3"/>
      <c r="GQU212" s="3"/>
      <c r="GQV212" s="3"/>
      <c r="GQW212" s="3"/>
      <c r="GQX212" s="3"/>
      <c r="GQY212" s="3"/>
      <c r="GQZ212" s="3"/>
      <c r="GRA212" s="3"/>
      <c r="GRB212" s="3"/>
      <c r="GRC212" s="3"/>
      <c r="GRD212" s="3"/>
      <c r="GRE212" s="3"/>
      <c r="GRF212" s="3"/>
      <c r="GRG212" s="3"/>
      <c r="GRH212" s="3"/>
      <c r="GRI212" s="3"/>
      <c r="GRJ212" s="3"/>
      <c r="GRK212" s="3"/>
      <c r="GRL212" s="3"/>
      <c r="GRM212" s="3"/>
      <c r="GRN212" s="3"/>
      <c r="GRO212" s="3"/>
      <c r="GRP212" s="3"/>
      <c r="GRQ212" s="3"/>
      <c r="GRR212" s="3"/>
      <c r="GRS212" s="3"/>
      <c r="GRT212" s="3"/>
      <c r="GRU212" s="3"/>
      <c r="GRV212" s="3"/>
      <c r="GRW212" s="3"/>
      <c r="GRX212" s="3"/>
      <c r="GRY212" s="3"/>
      <c r="GRZ212" s="3"/>
      <c r="GSA212" s="3"/>
      <c r="GSB212" s="3"/>
      <c r="GSC212" s="3"/>
      <c r="GSD212" s="3"/>
      <c r="GSE212" s="3"/>
      <c r="GSF212" s="3"/>
      <c r="GSG212" s="3"/>
      <c r="GSH212" s="3"/>
      <c r="GSI212" s="3"/>
      <c r="GSJ212" s="3"/>
      <c r="GSK212" s="3"/>
      <c r="GSL212" s="3"/>
      <c r="GSM212" s="3"/>
      <c r="GSN212" s="3"/>
      <c r="GSO212" s="3"/>
      <c r="GSP212" s="3"/>
      <c r="GSQ212" s="3"/>
      <c r="GSR212" s="3"/>
      <c r="GSS212" s="3"/>
      <c r="GST212" s="3"/>
      <c r="GSU212" s="3"/>
      <c r="GSV212" s="3"/>
      <c r="GSW212" s="3"/>
      <c r="GSX212" s="3"/>
      <c r="GSY212" s="3"/>
      <c r="GSZ212" s="3"/>
      <c r="GTA212" s="3"/>
      <c r="GTB212" s="3"/>
      <c r="GTC212" s="3"/>
      <c r="GTD212" s="3"/>
      <c r="GTE212" s="3"/>
      <c r="GTF212" s="3"/>
      <c r="GTG212" s="3"/>
      <c r="GTH212" s="3"/>
      <c r="GTI212" s="3"/>
      <c r="GTJ212" s="3"/>
      <c r="GTK212" s="3"/>
      <c r="GTL212" s="3"/>
      <c r="GTM212" s="3"/>
      <c r="GTN212" s="3"/>
      <c r="GTO212" s="3"/>
      <c r="GTP212" s="3"/>
      <c r="GTQ212" s="3"/>
      <c r="GTR212" s="3"/>
      <c r="GTS212" s="3"/>
      <c r="GTT212" s="3"/>
      <c r="GTU212" s="3"/>
      <c r="GTV212" s="3"/>
      <c r="GTW212" s="3"/>
      <c r="GTX212" s="3"/>
      <c r="GTY212" s="3"/>
      <c r="GTZ212" s="3"/>
      <c r="GUA212" s="3"/>
      <c r="GUB212" s="3"/>
      <c r="GUC212" s="3"/>
      <c r="GUD212" s="3"/>
      <c r="GUE212" s="3"/>
      <c r="GUF212" s="3"/>
      <c r="GUG212" s="3"/>
      <c r="GUH212" s="3"/>
      <c r="GUI212" s="3"/>
      <c r="GUJ212" s="3"/>
      <c r="GUK212" s="3"/>
      <c r="GUL212" s="3"/>
      <c r="GUM212" s="3"/>
      <c r="GUN212" s="3"/>
      <c r="GUO212" s="3"/>
      <c r="GUP212" s="3"/>
      <c r="GUQ212" s="3"/>
      <c r="GUR212" s="3"/>
      <c r="GUS212" s="3"/>
      <c r="GUT212" s="3"/>
      <c r="GUU212" s="3"/>
      <c r="GUV212" s="3"/>
      <c r="GUW212" s="3"/>
      <c r="GUX212" s="3"/>
      <c r="GUY212" s="3"/>
      <c r="GUZ212" s="3"/>
      <c r="GVA212" s="3"/>
      <c r="GVB212" s="3"/>
      <c r="GVC212" s="3"/>
      <c r="GVD212" s="3"/>
      <c r="GVE212" s="3"/>
      <c r="GVF212" s="3"/>
      <c r="GVG212" s="3"/>
      <c r="GVH212" s="3"/>
      <c r="GVI212" s="3"/>
      <c r="GVJ212" s="3"/>
      <c r="GVK212" s="3"/>
      <c r="GVL212" s="3"/>
      <c r="GVM212" s="3"/>
      <c r="GVN212" s="3"/>
      <c r="GVO212" s="3"/>
      <c r="GVP212" s="3"/>
      <c r="GVQ212" s="3"/>
      <c r="GVR212" s="3"/>
      <c r="GVS212" s="3"/>
      <c r="GVT212" s="3"/>
      <c r="GVU212" s="3"/>
      <c r="GVV212" s="3"/>
      <c r="GVW212" s="3"/>
      <c r="GVX212" s="3"/>
      <c r="GVY212" s="3"/>
      <c r="GVZ212" s="3"/>
      <c r="GWA212" s="3"/>
      <c r="GWB212" s="3"/>
      <c r="GWC212" s="3"/>
      <c r="GWD212" s="3"/>
      <c r="GWE212" s="3"/>
      <c r="GWF212" s="3"/>
      <c r="GWG212" s="3"/>
      <c r="GWH212" s="3"/>
      <c r="GWI212" s="3"/>
      <c r="GWJ212" s="3"/>
      <c r="GWK212" s="3"/>
      <c r="GWL212" s="3"/>
      <c r="GWM212" s="3"/>
      <c r="GWN212" s="3"/>
      <c r="GWO212" s="3"/>
      <c r="GWP212" s="3"/>
      <c r="GWQ212" s="3"/>
      <c r="GWR212" s="3"/>
      <c r="GWS212" s="3"/>
      <c r="GWT212" s="3"/>
      <c r="GWU212" s="3"/>
      <c r="GWV212" s="3"/>
      <c r="GWW212" s="3"/>
      <c r="GWX212" s="3"/>
      <c r="GWY212" s="3"/>
      <c r="GWZ212" s="3"/>
      <c r="GXA212" s="3"/>
      <c r="GXB212" s="3"/>
      <c r="GXC212" s="3"/>
      <c r="GXD212" s="3"/>
      <c r="GXE212" s="3"/>
      <c r="GXF212" s="3"/>
      <c r="GXG212" s="3"/>
      <c r="GXH212" s="3"/>
      <c r="GXI212" s="3"/>
      <c r="GXJ212" s="3"/>
      <c r="GXK212" s="3"/>
      <c r="GXL212" s="3"/>
      <c r="GXM212" s="3"/>
      <c r="GXN212" s="3"/>
      <c r="GXO212" s="3"/>
      <c r="GXQ212" s="3"/>
      <c r="GXS212" s="3"/>
      <c r="GXT212" s="3"/>
      <c r="GXU212" s="3"/>
      <c r="GXV212" s="3"/>
      <c r="GXW212" s="3"/>
      <c r="GXX212" s="3"/>
      <c r="GXY212" s="3"/>
      <c r="GXZ212" s="3"/>
      <c r="GYE212" s="3"/>
      <c r="GYF212" s="3"/>
      <c r="GYG212" s="3"/>
      <c r="GYH212" s="3"/>
      <c r="GYI212" s="3"/>
      <c r="GYJ212" s="3"/>
      <c r="GYK212" s="3"/>
      <c r="GYL212" s="3"/>
      <c r="GYM212" s="3"/>
      <c r="GYN212" s="3"/>
      <c r="GYO212" s="3"/>
      <c r="GYP212" s="3"/>
      <c r="GYQ212" s="3"/>
      <c r="GYR212" s="3"/>
      <c r="GYS212" s="3"/>
      <c r="GYT212" s="3"/>
      <c r="GYU212" s="3"/>
      <c r="GYV212" s="3"/>
      <c r="GYW212" s="3"/>
      <c r="GYX212" s="3"/>
      <c r="GYY212" s="3"/>
      <c r="GYZ212" s="3"/>
      <c r="GZA212" s="3"/>
      <c r="GZB212" s="3"/>
      <c r="GZC212" s="3"/>
      <c r="GZD212" s="3"/>
      <c r="GZE212" s="3"/>
      <c r="GZF212" s="3"/>
      <c r="GZG212" s="3"/>
      <c r="GZH212" s="3"/>
      <c r="GZI212" s="3"/>
      <c r="GZJ212" s="3"/>
      <c r="GZK212" s="3"/>
      <c r="GZL212" s="3"/>
      <c r="GZM212" s="3"/>
      <c r="GZN212" s="3"/>
      <c r="GZO212" s="3"/>
      <c r="GZP212" s="3"/>
      <c r="GZQ212" s="3"/>
      <c r="GZR212" s="3"/>
      <c r="GZS212" s="3"/>
      <c r="GZT212" s="3"/>
      <c r="GZU212" s="3"/>
      <c r="GZV212" s="3"/>
      <c r="GZW212" s="3"/>
      <c r="GZX212" s="3"/>
      <c r="GZY212" s="3"/>
      <c r="GZZ212" s="3"/>
      <c r="HAA212" s="3"/>
      <c r="HAB212" s="3"/>
      <c r="HAC212" s="3"/>
      <c r="HAD212" s="3"/>
      <c r="HAE212" s="3"/>
      <c r="HAF212" s="3"/>
      <c r="HAG212" s="3"/>
      <c r="HAH212" s="3"/>
      <c r="HAI212" s="3"/>
      <c r="HAJ212" s="3"/>
      <c r="HAK212" s="3"/>
      <c r="HAL212" s="3"/>
      <c r="HAM212" s="3"/>
      <c r="HAN212" s="3"/>
      <c r="HAO212" s="3"/>
      <c r="HAP212" s="3"/>
      <c r="HAQ212" s="3"/>
      <c r="HAR212" s="3"/>
      <c r="HAS212" s="3"/>
      <c r="HAT212" s="3"/>
      <c r="HAU212" s="3"/>
      <c r="HAV212" s="3"/>
      <c r="HAW212" s="3"/>
      <c r="HAX212" s="3"/>
      <c r="HAY212" s="3"/>
      <c r="HAZ212" s="3"/>
      <c r="HBA212" s="3"/>
      <c r="HBB212" s="3"/>
      <c r="HBC212" s="3"/>
      <c r="HBD212" s="3"/>
      <c r="HBE212" s="3"/>
      <c r="HBF212" s="3"/>
      <c r="HBG212" s="3"/>
      <c r="HBH212" s="3"/>
      <c r="HBI212" s="3"/>
      <c r="HBJ212" s="3"/>
      <c r="HBK212" s="3"/>
      <c r="HBL212" s="3"/>
      <c r="HBM212" s="3"/>
      <c r="HBN212" s="3"/>
      <c r="HBO212" s="3"/>
      <c r="HBP212" s="3"/>
      <c r="HBQ212" s="3"/>
      <c r="HBR212" s="3"/>
      <c r="HBS212" s="3"/>
      <c r="HBT212" s="3"/>
      <c r="HBU212" s="3"/>
      <c r="HBV212" s="3"/>
      <c r="HBW212" s="3"/>
      <c r="HBX212" s="3"/>
      <c r="HBY212" s="3"/>
      <c r="HBZ212" s="3"/>
      <c r="HCA212" s="3"/>
      <c r="HCB212" s="3"/>
      <c r="HCC212" s="3"/>
      <c r="HCD212" s="3"/>
      <c r="HCE212" s="3"/>
      <c r="HCF212" s="3"/>
      <c r="HCG212" s="3"/>
      <c r="HCH212" s="3"/>
      <c r="HCI212" s="3"/>
      <c r="HCJ212" s="3"/>
      <c r="HCK212" s="3"/>
      <c r="HCL212" s="3"/>
      <c r="HCM212" s="3"/>
      <c r="HCN212" s="3"/>
      <c r="HCO212" s="3"/>
      <c r="HCP212" s="3"/>
      <c r="HCQ212" s="3"/>
      <c r="HCR212" s="3"/>
      <c r="HCS212" s="3"/>
      <c r="HCT212" s="3"/>
      <c r="HCU212" s="3"/>
      <c r="HCV212" s="3"/>
      <c r="HCW212" s="3"/>
      <c r="HCX212" s="3"/>
      <c r="HCY212" s="3"/>
      <c r="HCZ212" s="3"/>
      <c r="HDA212" s="3"/>
      <c r="HDB212" s="3"/>
      <c r="HDC212" s="3"/>
      <c r="HDD212" s="3"/>
      <c r="HDE212" s="3"/>
      <c r="HDF212" s="3"/>
      <c r="HDG212" s="3"/>
      <c r="HDH212" s="3"/>
      <c r="HDI212" s="3"/>
      <c r="HDJ212" s="3"/>
      <c r="HDK212" s="3"/>
      <c r="HDL212" s="3"/>
      <c r="HDM212" s="3"/>
      <c r="HDN212" s="3"/>
      <c r="HDO212" s="3"/>
      <c r="HDP212" s="3"/>
      <c r="HDQ212" s="3"/>
      <c r="HDR212" s="3"/>
      <c r="HDS212" s="3"/>
      <c r="HDT212" s="3"/>
      <c r="HDU212" s="3"/>
      <c r="HDV212" s="3"/>
      <c r="HDW212" s="3"/>
      <c r="HDX212" s="3"/>
      <c r="HDY212" s="3"/>
      <c r="HDZ212" s="3"/>
      <c r="HEA212" s="3"/>
      <c r="HEB212" s="3"/>
      <c r="HEC212" s="3"/>
      <c r="HED212" s="3"/>
      <c r="HEE212" s="3"/>
      <c r="HEF212" s="3"/>
      <c r="HEG212" s="3"/>
      <c r="HEH212" s="3"/>
      <c r="HEI212" s="3"/>
      <c r="HEJ212" s="3"/>
      <c r="HEK212" s="3"/>
      <c r="HEL212" s="3"/>
      <c r="HEM212" s="3"/>
      <c r="HEN212" s="3"/>
      <c r="HEO212" s="3"/>
      <c r="HEP212" s="3"/>
      <c r="HEQ212" s="3"/>
      <c r="HER212" s="3"/>
      <c r="HES212" s="3"/>
      <c r="HET212" s="3"/>
      <c r="HEU212" s="3"/>
      <c r="HEV212" s="3"/>
      <c r="HEW212" s="3"/>
      <c r="HEX212" s="3"/>
      <c r="HEY212" s="3"/>
      <c r="HEZ212" s="3"/>
      <c r="HFA212" s="3"/>
      <c r="HFB212" s="3"/>
      <c r="HFC212" s="3"/>
      <c r="HFD212" s="3"/>
      <c r="HFE212" s="3"/>
      <c r="HFF212" s="3"/>
      <c r="HFG212" s="3"/>
      <c r="HFH212" s="3"/>
      <c r="HFI212" s="3"/>
      <c r="HFJ212" s="3"/>
      <c r="HFK212" s="3"/>
      <c r="HFL212" s="3"/>
      <c r="HFM212" s="3"/>
      <c r="HFN212" s="3"/>
      <c r="HFO212" s="3"/>
      <c r="HFP212" s="3"/>
      <c r="HFQ212" s="3"/>
      <c r="HFR212" s="3"/>
      <c r="HFS212" s="3"/>
      <c r="HFT212" s="3"/>
      <c r="HFU212" s="3"/>
      <c r="HFV212" s="3"/>
      <c r="HFW212" s="3"/>
      <c r="HFX212" s="3"/>
      <c r="HFY212" s="3"/>
      <c r="HFZ212" s="3"/>
      <c r="HGA212" s="3"/>
      <c r="HGB212" s="3"/>
      <c r="HGC212" s="3"/>
      <c r="HGD212" s="3"/>
      <c r="HGE212" s="3"/>
      <c r="HGF212" s="3"/>
      <c r="HGG212" s="3"/>
      <c r="HGH212" s="3"/>
      <c r="HGI212" s="3"/>
      <c r="HGJ212" s="3"/>
      <c r="HGK212" s="3"/>
      <c r="HGL212" s="3"/>
      <c r="HGM212" s="3"/>
      <c r="HGN212" s="3"/>
      <c r="HGO212" s="3"/>
      <c r="HGP212" s="3"/>
      <c r="HGQ212" s="3"/>
      <c r="HGR212" s="3"/>
      <c r="HGS212" s="3"/>
      <c r="HGT212" s="3"/>
      <c r="HGU212" s="3"/>
      <c r="HGV212" s="3"/>
      <c r="HGW212" s="3"/>
      <c r="HGX212" s="3"/>
      <c r="HGY212" s="3"/>
      <c r="HGZ212" s="3"/>
      <c r="HHA212" s="3"/>
      <c r="HHB212" s="3"/>
      <c r="HHC212" s="3"/>
      <c r="HHD212" s="3"/>
      <c r="HHE212" s="3"/>
      <c r="HHF212" s="3"/>
      <c r="HHG212" s="3"/>
      <c r="HHH212" s="3"/>
      <c r="HHI212" s="3"/>
      <c r="HHJ212" s="3"/>
      <c r="HHK212" s="3"/>
      <c r="HHM212" s="3"/>
      <c r="HHO212" s="3"/>
      <c r="HHP212" s="3"/>
      <c r="HHQ212" s="3"/>
      <c r="HHR212" s="3"/>
      <c r="HHS212" s="3"/>
      <c r="HHT212" s="3"/>
      <c r="HHU212" s="3"/>
      <c r="HHV212" s="3"/>
      <c r="HIA212" s="3"/>
      <c r="HIB212" s="3"/>
      <c r="HIC212" s="3"/>
      <c r="HID212" s="3"/>
      <c r="HIE212" s="3"/>
      <c r="HIF212" s="3"/>
      <c r="HIG212" s="3"/>
      <c r="HIH212" s="3"/>
      <c r="HII212" s="3"/>
      <c r="HIJ212" s="3"/>
      <c r="HIK212" s="3"/>
      <c r="HIL212" s="3"/>
      <c r="HIM212" s="3"/>
      <c r="HIN212" s="3"/>
      <c r="HIO212" s="3"/>
      <c r="HIP212" s="3"/>
      <c r="HIQ212" s="3"/>
      <c r="HIR212" s="3"/>
      <c r="HIS212" s="3"/>
      <c r="HIT212" s="3"/>
      <c r="HIU212" s="3"/>
      <c r="HIV212" s="3"/>
      <c r="HIW212" s="3"/>
      <c r="HIX212" s="3"/>
      <c r="HIY212" s="3"/>
      <c r="HIZ212" s="3"/>
      <c r="HJA212" s="3"/>
      <c r="HJB212" s="3"/>
      <c r="HJC212" s="3"/>
      <c r="HJD212" s="3"/>
      <c r="HJE212" s="3"/>
      <c r="HJF212" s="3"/>
      <c r="HJG212" s="3"/>
      <c r="HJH212" s="3"/>
      <c r="HJI212" s="3"/>
      <c r="HJJ212" s="3"/>
      <c r="HJK212" s="3"/>
      <c r="HJL212" s="3"/>
      <c r="HJM212" s="3"/>
      <c r="HJN212" s="3"/>
      <c r="HJO212" s="3"/>
      <c r="HJP212" s="3"/>
      <c r="HJQ212" s="3"/>
      <c r="HJR212" s="3"/>
      <c r="HJS212" s="3"/>
      <c r="HJT212" s="3"/>
      <c r="HJU212" s="3"/>
      <c r="HJV212" s="3"/>
      <c r="HJW212" s="3"/>
      <c r="HJX212" s="3"/>
      <c r="HJY212" s="3"/>
      <c r="HJZ212" s="3"/>
      <c r="HKA212" s="3"/>
      <c r="HKB212" s="3"/>
      <c r="HKC212" s="3"/>
      <c r="HKD212" s="3"/>
      <c r="HKE212" s="3"/>
      <c r="HKF212" s="3"/>
      <c r="HKG212" s="3"/>
      <c r="HKH212" s="3"/>
      <c r="HKI212" s="3"/>
      <c r="HKJ212" s="3"/>
      <c r="HKK212" s="3"/>
      <c r="HKL212" s="3"/>
      <c r="HKM212" s="3"/>
      <c r="HKN212" s="3"/>
      <c r="HKO212" s="3"/>
      <c r="HKP212" s="3"/>
      <c r="HKQ212" s="3"/>
      <c r="HKR212" s="3"/>
      <c r="HKS212" s="3"/>
      <c r="HKT212" s="3"/>
      <c r="HKU212" s="3"/>
      <c r="HKV212" s="3"/>
      <c r="HKW212" s="3"/>
      <c r="HKX212" s="3"/>
      <c r="HKY212" s="3"/>
      <c r="HKZ212" s="3"/>
      <c r="HLA212" s="3"/>
      <c r="HLB212" s="3"/>
      <c r="HLC212" s="3"/>
      <c r="HLD212" s="3"/>
      <c r="HLE212" s="3"/>
      <c r="HLF212" s="3"/>
      <c r="HLG212" s="3"/>
      <c r="HLH212" s="3"/>
      <c r="HLI212" s="3"/>
      <c r="HLJ212" s="3"/>
      <c r="HLK212" s="3"/>
      <c r="HLL212" s="3"/>
      <c r="HLM212" s="3"/>
      <c r="HLN212" s="3"/>
      <c r="HLO212" s="3"/>
      <c r="HLP212" s="3"/>
      <c r="HLQ212" s="3"/>
      <c r="HLR212" s="3"/>
      <c r="HLS212" s="3"/>
      <c r="HLT212" s="3"/>
      <c r="HLU212" s="3"/>
      <c r="HLV212" s="3"/>
      <c r="HLW212" s="3"/>
      <c r="HLX212" s="3"/>
      <c r="HLY212" s="3"/>
      <c r="HLZ212" s="3"/>
      <c r="HMA212" s="3"/>
      <c r="HMB212" s="3"/>
      <c r="HMC212" s="3"/>
      <c r="HMD212" s="3"/>
      <c r="HME212" s="3"/>
      <c r="HMF212" s="3"/>
      <c r="HMG212" s="3"/>
      <c r="HMH212" s="3"/>
      <c r="HMI212" s="3"/>
      <c r="HMJ212" s="3"/>
      <c r="HMK212" s="3"/>
      <c r="HML212" s="3"/>
      <c r="HMM212" s="3"/>
      <c r="HMN212" s="3"/>
      <c r="HMO212" s="3"/>
      <c r="HMP212" s="3"/>
      <c r="HMQ212" s="3"/>
      <c r="HMR212" s="3"/>
      <c r="HMS212" s="3"/>
      <c r="HMT212" s="3"/>
      <c r="HMU212" s="3"/>
      <c r="HMV212" s="3"/>
      <c r="HMW212" s="3"/>
      <c r="HMX212" s="3"/>
      <c r="HMY212" s="3"/>
      <c r="HMZ212" s="3"/>
      <c r="HNA212" s="3"/>
      <c r="HNB212" s="3"/>
      <c r="HNC212" s="3"/>
      <c r="HND212" s="3"/>
      <c r="HNE212" s="3"/>
      <c r="HNF212" s="3"/>
      <c r="HNG212" s="3"/>
      <c r="HNH212" s="3"/>
      <c r="HNI212" s="3"/>
      <c r="HNJ212" s="3"/>
      <c r="HNK212" s="3"/>
      <c r="HNL212" s="3"/>
      <c r="HNM212" s="3"/>
      <c r="HNN212" s="3"/>
      <c r="HNO212" s="3"/>
      <c r="HNP212" s="3"/>
      <c r="HNQ212" s="3"/>
      <c r="HNR212" s="3"/>
      <c r="HNS212" s="3"/>
      <c r="HNT212" s="3"/>
      <c r="HNU212" s="3"/>
      <c r="HNV212" s="3"/>
      <c r="HNW212" s="3"/>
      <c r="HNX212" s="3"/>
      <c r="HNY212" s="3"/>
      <c r="HNZ212" s="3"/>
      <c r="HOA212" s="3"/>
      <c r="HOB212" s="3"/>
      <c r="HOC212" s="3"/>
      <c r="HOD212" s="3"/>
      <c r="HOE212" s="3"/>
      <c r="HOF212" s="3"/>
      <c r="HOG212" s="3"/>
      <c r="HOH212" s="3"/>
      <c r="HOI212" s="3"/>
      <c r="HOJ212" s="3"/>
      <c r="HOK212" s="3"/>
      <c r="HOL212" s="3"/>
      <c r="HOM212" s="3"/>
      <c r="HON212" s="3"/>
      <c r="HOO212" s="3"/>
      <c r="HOP212" s="3"/>
      <c r="HOQ212" s="3"/>
      <c r="HOR212" s="3"/>
      <c r="HOS212" s="3"/>
      <c r="HOT212" s="3"/>
      <c r="HOU212" s="3"/>
      <c r="HOV212" s="3"/>
      <c r="HOW212" s="3"/>
      <c r="HOX212" s="3"/>
      <c r="HOY212" s="3"/>
      <c r="HOZ212" s="3"/>
      <c r="HPA212" s="3"/>
      <c r="HPB212" s="3"/>
      <c r="HPC212" s="3"/>
      <c r="HPD212" s="3"/>
      <c r="HPE212" s="3"/>
      <c r="HPF212" s="3"/>
      <c r="HPG212" s="3"/>
      <c r="HPH212" s="3"/>
      <c r="HPI212" s="3"/>
      <c r="HPJ212" s="3"/>
      <c r="HPK212" s="3"/>
      <c r="HPL212" s="3"/>
      <c r="HPM212" s="3"/>
      <c r="HPN212" s="3"/>
      <c r="HPO212" s="3"/>
      <c r="HPP212" s="3"/>
      <c r="HPQ212" s="3"/>
      <c r="HPR212" s="3"/>
      <c r="HPS212" s="3"/>
      <c r="HPT212" s="3"/>
      <c r="HPU212" s="3"/>
      <c r="HPV212" s="3"/>
      <c r="HPW212" s="3"/>
      <c r="HPX212" s="3"/>
      <c r="HPY212" s="3"/>
      <c r="HPZ212" s="3"/>
      <c r="HQA212" s="3"/>
      <c r="HQB212" s="3"/>
      <c r="HQC212" s="3"/>
      <c r="HQD212" s="3"/>
      <c r="HQE212" s="3"/>
      <c r="HQF212" s="3"/>
      <c r="HQG212" s="3"/>
      <c r="HQH212" s="3"/>
      <c r="HQI212" s="3"/>
      <c r="HQJ212" s="3"/>
      <c r="HQK212" s="3"/>
      <c r="HQL212" s="3"/>
      <c r="HQM212" s="3"/>
      <c r="HQN212" s="3"/>
      <c r="HQO212" s="3"/>
      <c r="HQP212" s="3"/>
      <c r="HQQ212" s="3"/>
      <c r="HQR212" s="3"/>
      <c r="HQS212" s="3"/>
      <c r="HQT212" s="3"/>
      <c r="HQU212" s="3"/>
      <c r="HQV212" s="3"/>
      <c r="HQW212" s="3"/>
      <c r="HQX212" s="3"/>
      <c r="HQY212" s="3"/>
      <c r="HQZ212" s="3"/>
      <c r="HRA212" s="3"/>
      <c r="HRB212" s="3"/>
      <c r="HRC212" s="3"/>
      <c r="HRD212" s="3"/>
      <c r="HRE212" s="3"/>
      <c r="HRF212" s="3"/>
      <c r="HRG212" s="3"/>
      <c r="HRI212" s="3"/>
      <c r="HRK212" s="3"/>
      <c r="HRL212" s="3"/>
      <c r="HRM212" s="3"/>
      <c r="HRN212" s="3"/>
      <c r="HRO212" s="3"/>
      <c r="HRP212" s="3"/>
      <c r="HRQ212" s="3"/>
      <c r="HRR212" s="3"/>
      <c r="HRW212" s="3"/>
      <c r="HRX212" s="3"/>
      <c r="HRY212" s="3"/>
      <c r="HRZ212" s="3"/>
      <c r="HSA212" s="3"/>
      <c r="HSB212" s="3"/>
      <c r="HSC212" s="3"/>
      <c r="HSD212" s="3"/>
      <c r="HSE212" s="3"/>
      <c r="HSF212" s="3"/>
      <c r="HSG212" s="3"/>
      <c r="HSH212" s="3"/>
      <c r="HSI212" s="3"/>
      <c r="HSJ212" s="3"/>
      <c r="HSK212" s="3"/>
      <c r="HSL212" s="3"/>
      <c r="HSM212" s="3"/>
      <c r="HSN212" s="3"/>
      <c r="HSO212" s="3"/>
      <c r="HSP212" s="3"/>
      <c r="HSQ212" s="3"/>
      <c r="HSR212" s="3"/>
      <c r="HSS212" s="3"/>
      <c r="HST212" s="3"/>
      <c r="HSU212" s="3"/>
      <c r="HSV212" s="3"/>
      <c r="HSW212" s="3"/>
      <c r="HSX212" s="3"/>
      <c r="HSY212" s="3"/>
      <c r="HSZ212" s="3"/>
      <c r="HTA212" s="3"/>
      <c r="HTB212" s="3"/>
      <c r="HTC212" s="3"/>
      <c r="HTD212" s="3"/>
      <c r="HTE212" s="3"/>
      <c r="HTF212" s="3"/>
      <c r="HTG212" s="3"/>
      <c r="HTH212" s="3"/>
      <c r="HTI212" s="3"/>
      <c r="HTJ212" s="3"/>
      <c r="HTK212" s="3"/>
      <c r="HTL212" s="3"/>
      <c r="HTM212" s="3"/>
      <c r="HTN212" s="3"/>
      <c r="HTO212" s="3"/>
      <c r="HTP212" s="3"/>
      <c r="HTQ212" s="3"/>
      <c r="HTR212" s="3"/>
      <c r="HTS212" s="3"/>
      <c r="HTT212" s="3"/>
      <c r="HTU212" s="3"/>
      <c r="HTV212" s="3"/>
      <c r="HTW212" s="3"/>
      <c r="HTX212" s="3"/>
      <c r="HTY212" s="3"/>
      <c r="HTZ212" s="3"/>
      <c r="HUA212" s="3"/>
      <c r="HUB212" s="3"/>
      <c r="HUC212" s="3"/>
      <c r="HUD212" s="3"/>
      <c r="HUE212" s="3"/>
      <c r="HUF212" s="3"/>
      <c r="HUG212" s="3"/>
      <c r="HUH212" s="3"/>
      <c r="HUI212" s="3"/>
      <c r="HUJ212" s="3"/>
      <c r="HUK212" s="3"/>
      <c r="HUL212" s="3"/>
      <c r="HUM212" s="3"/>
      <c r="HUN212" s="3"/>
      <c r="HUO212" s="3"/>
      <c r="HUP212" s="3"/>
      <c r="HUQ212" s="3"/>
      <c r="HUR212" s="3"/>
      <c r="HUS212" s="3"/>
      <c r="HUT212" s="3"/>
      <c r="HUU212" s="3"/>
      <c r="HUV212" s="3"/>
      <c r="HUW212" s="3"/>
      <c r="HUX212" s="3"/>
      <c r="HUY212" s="3"/>
      <c r="HUZ212" s="3"/>
      <c r="HVA212" s="3"/>
      <c r="HVB212" s="3"/>
      <c r="HVC212" s="3"/>
      <c r="HVD212" s="3"/>
      <c r="HVE212" s="3"/>
      <c r="HVF212" s="3"/>
      <c r="HVG212" s="3"/>
      <c r="HVH212" s="3"/>
      <c r="HVI212" s="3"/>
      <c r="HVJ212" s="3"/>
      <c r="HVK212" s="3"/>
      <c r="HVL212" s="3"/>
      <c r="HVM212" s="3"/>
      <c r="HVN212" s="3"/>
      <c r="HVO212" s="3"/>
      <c r="HVP212" s="3"/>
      <c r="HVQ212" s="3"/>
      <c r="HVR212" s="3"/>
      <c r="HVS212" s="3"/>
      <c r="HVT212" s="3"/>
      <c r="HVU212" s="3"/>
      <c r="HVV212" s="3"/>
      <c r="HVW212" s="3"/>
      <c r="HVX212" s="3"/>
      <c r="HVY212" s="3"/>
      <c r="HVZ212" s="3"/>
      <c r="HWA212" s="3"/>
      <c r="HWB212" s="3"/>
      <c r="HWC212" s="3"/>
      <c r="HWD212" s="3"/>
      <c r="HWE212" s="3"/>
      <c r="HWF212" s="3"/>
      <c r="HWG212" s="3"/>
      <c r="HWH212" s="3"/>
      <c r="HWI212" s="3"/>
      <c r="HWJ212" s="3"/>
      <c r="HWK212" s="3"/>
      <c r="HWL212" s="3"/>
      <c r="HWM212" s="3"/>
      <c r="HWN212" s="3"/>
      <c r="HWO212" s="3"/>
      <c r="HWP212" s="3"/>
      <c r="HWQ212" s="3"/>
      <c r="HWR212" s="3"/>
      <c r="HWS212" s="3"/>
      <c r="HWT212" s="3"/>
      <c r="HWU212" s="3"/>
      <c r="HWV212" s="3"/>
      <c r="HWW212" s="3"/>
      <c r="HWX212" s="3"/>
      <c r="HWY212" s="3"/>
      <c r="HWZ212" s="3"/>
      <c r="HXA212" s="3"/>
      <c r="HXB212" s="3"/>
      <c r="HXC212" s="3"/>
      <c r="HXD212" s="3"/>
      <c r="HXE212" s="3"/>
      <c r="HXF212" s="3"/>
      <c r="HXG212" s="3"/>
      <c r="HXH212" s="3"/>
      <c r="HXI212" s="3"/>
      <c r="HXJ212" s="3"/>
      <c r="HXK212" s="3"/>
      <c r="HXL212" s="3"/>
      <c r="HXM212" s="3"/>
      <c r="HXN212" s="3"/>
      <c r="HXO212" s="3"/>
      <c r="HXP212" s="3"/>
      <c r="HXQ212" s="3"/>
      <c r="HXR212" s="3"/>
      <c r="HXS212" s="3"/>
      <c r="HXT212" s="3"/>
      <c r="HXU212" s="3"/>
      <c r="HXV212" s="3"/>
      <c r="HXW212" s="3"/>
      <c r="HXX212" s="3"/>
      <c r="HXY212" s="3"/>
      <c r="HXZ212" s="3"/>
      <c r="HYA212" s="3"/>
      <c r="HYB212" s="3"/>
      <c r="HYC212" s="3"/>
      <c r="HYD212" s="3"/>
      <c r="HYE212" s="3"/>
      <c r="HYF212" s="3"/>
      <c r="HYG212" s="3"/>
      <c r="HYH212" s="3"/>
      <c r="HYI212" s="3"/>
      <c r="HYJ212" s="3"/>
      <c r="HYK212" s="3"/>
      <c r="HYL212" s="3"/>
      <c r="HYM212" s="3"/>
      <c r="HYN212" s="3"/>
      <c r="HYO212" s="3"/>
      <c r="HYP212" s="3"/>
      <c r="HYQ212" s="3"/>
      <c r="HYR212" s="3"/>
      <c r="HYS212" s="3"/>
      <c r="HYT212" s="3"/>
      <c r="HYU212" s="3"/>
      <c r="HYV212" s="3"/>
      <c r="HYW212" s="3"/>
      <c r="HYX212" s="3"/>
      <c r="HYY212" s="3"/>
      <c r="HYZ212" s="3"/>
      <c r="HZA212" s="3"/>
      <c r="HZB212" s="3"/>
      <c r="HZC212" s="3"/>
      <c r="HZD212" s="3"/>
      <c r="HZE212" s="3"/>
      <c r="HZF212" s="3"/>
      <c r="HZG212" s="3"/>
      <c r="HZH212" s="3"/>
      <c r="HZI212" s="3"/>
      <c r="HZJ212" s="3"/>
      <c r="HZK212" s="3"/>
      <c r="HZL212" s="3"/>
      <c r="HZM212" s="3"/>
      <c r="HZN212" s="3"/>
      <c r="HZO212" s="3"/>
      <c r="HZP212" s="3"/>
      <c r="HZQ212" s="3"/>
      <c r="HZR212" s="3"/>
      <c r="HZS212" s="3"/>
      <c r="HZT212" s="3"/>
      <c r="HZU212" s="3"/>
      <c r="HZV212" s="3"/>
      <c r="HZW212" s="3"/>
      <c r="HZX212" s="3"/>
      <c r="HZY212" s="3"/>
      <c r="HZZ212" s="3"/>
      <c r="IAA212" s="3"/>
      <c r="IAB212" s="3"/>
      <c r="IAC212" s="3"/>
      <c r="IAD212" s="3"/>
      <c r="IAE212" s="3"/>
      <c r="IAF212" s="3"/>
      <c r="IAG212" s="3"/>
      <c r="IAH212" s="3"/>
      <c r="IAI212" s="3"/>
      <c r="IAJ212" s="3"/>
      <c r="IAK212" s="3"/>
      <c r="IAL212" s="3"/>
      <c r="IAM212" s="3"/>
      <c r="IAN212" s="3"/>
      <c r="IAO212" s="3"/>
      <c r="IAP212" s="3"/>
      <c r="IAQ212" s="3"/>
      <c r="IAR212" s="3"/>
      <c r="IAS212" s="3"/>
      <c r="IAT212" s="3"/>
      <c r="IAU212" s="3"/>
      <c r="IAV212" s="3"/>
      <c r="IAW212" s="3"/>
      <c r="IAX212" s="3"/>
      <c r="IAY212" s="3"/>
      <c r="IAZ212" s="3"/>
      <c r="IBA212" s="3"/>
      <c r="IBB212" s="3"/>
      <c r="IBC212" s="3"/>
      <c r="IBE212" s="3"/>
      <c r="IBG212" s="3"/>
      <c r="IBH212" s="3"/>
      <c r="IBI212" s="3"/>
      <c r="IBJ212" s="3"/>
      <c r="IBK212" s="3"/>
      <c r="IBL212" s="3"/>
      <c r="IBM212" s="3"/>
      <c r="IBN212" s="3"/>
      <c r="IBS212" s="3"/>
      <c r="IBT212" s="3"/>
      <c r="IBU212" s="3"/>
      <c r="IBV212" s="3"/>
      <c r="IBW212" s="3"/>
      <c r="IBX212" s="3"/>
      <c r="IBY212" s="3"/>
      <c r="IBZ212" s="3"/>
      <c r="ICA212" s="3"/>
      <c r="ICB212" s="3"/>
      <c r="ICC212" s="3"/>
      <c r="ICD212" s="3"/>
      <c r="ICE212" s="3"/>
      <c r="ICF212" s="3"/>
      <c r="ICG212" s="3"/>
      <c r="ICH212" s="3"/>
      <c r="ICI212" s="3"/>
      <c r="ICJ212" s="3"/>
      <c r="ICK212" s="3"/>
      <c r="ICL212" s="3"/>
      <c r="ICM212" s="3"/>
      <c r="ICN212" s="3"/>
      <c r="ICO212" s="3"/>
      <c r="ICP212" s="3"/>
      <c r="ICQ212" s="3"/>
      <c r="ICR212" s="3"/>
      <c r="ICS212" s="3"/>
      <c r="ICT212" s="3"/>
      <c r="ICU212" s="3"/>
      <c r="ICV212" s="3"/>
      <c r="ICW212" s="3"/>
      <c r="ICX212" s="3"/>
      <c r="ICY212" s="3"/>
      <c r="ICZ212" s="3"/>
      <c r="IDA212" s="3"/>
      <c r="IDB212" s="3"/>
      <c r="IDC212" s="3"/>
      <c r="IDD212" s="3"/>
      <c r="IDE212" s="3"/>
      <c r="IDF212" s="3"/>
      <c r="IDG212" s="3"/>
      <c r="IDH212" s="3"/>
      <c r="IDI212" s="3"/>
      <c r="IDJ212" s="3"/>
      <c r="IDK212" s="3"/>
      <c r="IDL212" s="3"/>
      <c r="IDM212" s="3"/>
      <c r="IDN212" s="3"/>
      <c r="IDO212" s="3"/>
      <c r="IDP212" s="3"/>
      <c r="IDQ212" s="3"/>
      <c r="IDR212" s="3"/>
      <c r="IDS212" s="3"/>
      <c r="IDT212" s="3"/>
      <c r="IDU212" s="3"/>
      <c r="IDV212" s="3"/>
      <c r="IDW212" s="3"/>
      <c r="IDX212" s="3"/>
      <c r="IDY212" s="3"/>
      <c r="IDZ212" s="3"/>
      <c r="IEA212" s="3"/>
      <c r="IEB212" s="3"/>
      <c r="IEC212" s="3"/>
      <c r="IED212" s="3"/>
      <c r="IEE212" s="3"/>
      <c r="IEF212" s="3"/>
      <c r="IEG212" s="3"/>
      <c r="IEH212" s="3"/>
      <c r="IEI212" s="3"/>
      <c r="IEJ212" s="3"/>
      <c r="IEK212" s="3"/>
      <c r="IEL212" s="3"/>
      <c r="IEM212" s="3"/>
      <c r="IEN212" s="3"/>
      <c r="IEO212" s="3"/>
      <c r="IEP212" s="3"/>
      <c r="IEQ212" s="3"/>
      <c r="IER212" s="3"/>
      <c r="IES212" s="3"/>
      <c r="IET212" s="3"/>
      <c r="IEU212" s="3"/>
      <c r="IEV212" s="3"/>
      <c r="IEW212" s="3"/>
      <c r="IEX212" s="3"/>
      <c r="IEY212" s="3"/>
      <c r="IEZ212" s="3"/>
      <c r="IFA212" s="3"/>
      <c r="IFB212" s="3"/>
      <c r="IFC212" s="3"/>
      <c r="IFD212" s="3"/>
      <c r="IFE212" s="3"/>
      <c r="IFF212" s="3"/>
      <c r="IFG212" s="3"/>
      <c r="IFH212" s="3"/>
      <c r="IFI212" s="3"/>
      <c r="IFJ212" s="3"/>
      <c r="IFK212" s="3"/>
      <c r="IFL212" s="3"/>
      <c r="IFM212" s="3"/>
      <c r="IFN212" s="3"/>
      <c r="IFO212" s="3"/>
      <c r="IFP212" s="3"/>
      <c r="IFQ212" s="3"/>
      <c r="IFR212" s="3"/>
      <c r="IFS212" s="3"/>
      <c r="IFT212" s="3"/>
      <c r="IFU212" s="3"/>
      <c r="IFV212" s="3"/>
      <c r="IFW212" s="3"/>
      <c r="IFX212" s="3"/>
      <c r="IFY212" s="3"/>
      <c r="IFZ212" s="3"/>
      <c r="IGA212" s="3"/>
      <c r="IGB212" s="3"/>
      <c r="IGC212" s="3"/>
      <c r="IGD212" s="3"/>
      <c r="IGE212" s="3"/>
      <c r="IGF212" s="3"/>
      <c r="IGG212" s="3"/>
      <c r="IGH212" s="3"/>
      <c r="IGI212" s="3"/>
      <c r="IGJ212" s="3"/>
      <c r="IGK212" s="3"/>
      <c r="IGL212" s="3"/>
      <c r="IGM212" s="3"/>
      <c r="IGN212" s="3"/>
      <c r="IGO212" s="3"/>
      <c r="IGP212" s="3"/>
      <c r="IGQ212" s="3"/>
      <c r="IGR212" s="3"/>
      <c r="IGS212" s="3"/>
      <c r="IGT212" s="3"/>
      <c r="IGU212" s="3"/>
      <c r="IGV212" s="3"/>
      <c r="IGW212" s="3"/>
      <c r="IGX212" s="3"/>
      <c r="IGY212" s="3"/>
      <c r="IGZ212" s="3"/>
      <c r="IHA212" s="3"/>
      <c r="IHB212" s="3"/>
      <c r="IHC212" s="3"/>
      <c r="IHD212" s="3"/>
      <c r="IHE212" s="3"/>
      <c r="IHF212" s="3"/>
      <c r="IHG212" s="3"/>
      <c r="IHH212" s="3"/>
      <c r="IHI212" s="3"/>
      <c r="IHJ212" s="3"/>
      <c r="IHK212" s="3"/>
      <c r="IHL212" s="3"/>
      <c r="IHM212" s="3"/>
      <c r="IHN212" s="3"/>
      <c r="IHO212" s="3"/>
      <c r="IHP212" s="3"/>
      <c r="IHQ212" s="3"/>
      <c r="IHR212" s="3"/>
      <c r="IHS212" s="3"/>
      <c r="IHT212" s="3"/>
      <c r="IHU212" s="3"/>
      <c r="IHV212" s="3"/>
      <c r="IHW212" s="3"/>
      <c r="IHX212" s="3"/>
      <c r="IHY212" s="3"/>
      <c r="IHZ212" s="3"/>
      <c r="IIA212" s="3"/>
      <c r="IIB212" s="3"/>
      <c r="IIC212" s="3"/>
      <c r="IID212" s="3"/>
      <c r="IIE212" s="3"/>
      <c r="IIF212" s="3"/>
      <c r="IIG212" s="3"/>
      <c r="IIH212" s="3"/>
      <c r="III212" s="3"/>
      <c r="IIJ212" s="3"/>
      <c r="IIK212" s="3"/>
      <c r="IIL212" s="3"/>
      <c r="IIM212" s="3"/>
      <c r="IIN212" s="3"/>
      <c r="IIO212" s="3"/>
      <c r="IIP212" s="3"/>
      <c r="IIQ212" s="3"/>
      <c r="IIR212" s="3"/>
      <c r="IIS212" s="3"/>
      <c r="IIT212" s="3"/>
      <c r="IIU212" s="3"/>
      <c r="IIV212" s="3"/>
      <c r="IIW212" s="3"/>
      <c r="IIX212" s="3"/>
      <c r="IIY212" s="3"/>
      <c r="IIZ212" s="3"/>
      <c r="IJA212" s="3"/>
      <c r="IJB212" s="3"/>
      <c r="IJC212" s="3"/>
      <c r="IJD212" s="3"/>
      <c r="IJE212" s="3"/>
      <c r="IJF212" s="3"/>
      <c r="IJG212" s="3"/>
      <c r="IJH212" s="3"/>
      <c r="IJI212" s="3"/>
      <c r="IJJ212" s="3"/>
      <c r="IJK212" s="3"/>
      <c r="IJL212" s="3"/>
      <c r="IJM212" s="3"/>
      <c r="IJN212" s="3"/>
      <c r="IJO212" s="3"/>
      <c r="IJP212" s="3"/>
      <c r="IJQ212" s="3"/>
      <c r="IJR212" s="3"/>
      <c r="IJS212" s="3"/>
      <c r="IJT212" s="3"/>
      <c r="IJU212" s="3"/>
      <c r="IJV212" s="3"/>
      <c r="IJW212" s="3"/>
      <c r="IJX212" s="3"/>
      <c r="IJY212" s="3"/>
      <c r="IJZ212" s="3"/>
      <c r="IKA212" s="3"/>
      <c r="IKB212" s="3"/>
      <c r="IKC212" s="3"/>
      <c r="IKD212" s="3"/>
      <c r="IKE212" s="3"/>
      <c r="IKF212" s="3"/>
      <c r="IKG212" s="3"/>
      <c r="IKH212" s="3"/>
      <c r="IKI212" s="3"/>
      <c r="IKJ212" s="3"/>
      <c r="IKK212" s="3"/>
      <c r="IKL212" s="3"/>
      <c r="IKM212" s="3"/>
      <c r="IKN212" s="3"/>
      <c r="IKO212" s="3"/>
      <c r="IKP212" s="3"/>
      <c r="IKQ212" s="3"/>
      <c r="IKR212" s="3"/>
      <c r="IKS212" s="3"/>
      <c r="IKT212" s="3"/>
      <c r="IKU212" s="3"/>
      <c r="IKV212" s="3"/>
      <c r="IKW212" s="3"/>
      <c r="IKX212" s="3"/>
      <c r="IKY212" s="3"/>
      <c r="ILA212" s="3"/>
      <c r="ILC212" s="3"/>
      <c r="ILD212" s="3"/>
      <c r="ILE212" s="3"/>
      <c r="ILF212" s="3"/>
      <c r="ILG212" s="3"/>
      <c r="ILH212" s="3"/>
      <c r="ILI212" s="3"/>
      <c r="ILJ212" s="3"/>
      <c r="ILO212" s="3"/>
      <c r="ILP212" s="3"/>
      <c r="ILQ212" s="3"/>
      <c r="ILR212" s="3"/>
      <c r="ILS212" s="3"/>
      <c r="ILT212" s="3"/>
      <c r="ILU212" s="3"/>
      <c r="ILV212" s="3"/>
      <c r="ILW212" s="3"/>
      <c r="ILX212" s="3"/>
      <c r="ILY212" s="3"/>
      <c r="ILZ212" s="3"/>
      <c r="IMA212" s="3"/>
      <c r="IMB212" s="3"/>
      <c r="IMC212" s="3"/>
      <c r="IMD212" s="3"/>
      <c r="IME212" s="3"/>
      <c r="IMF212" s="3"/>
      <c r="IMG212" s="3"/>
      <c r="IMH212" s="3"/>
      <c r="IMI212" s="3"/>
      <c r="IMJ212" s="3"/>
      <c r="IMK212" s="3"/>
      <c r="IML212" s="3"/>
      <c r="IMM212" s="3"/>
      <c r="IMN212" s="3"/>
      <c r="IMO212" s="3"/>
      <c r="IMP212" s="3"/>
      <c r="IMQ212" s="3"/>
      <c r="IMR212" s="3"/>
      <c r="IMS212" s="3"/>
      <c r="IMT212" s="3"/>
      <c r="IMU212" s="3"/>
      <c r="IMV212" s="3"/>
      <c r="IMW212" s="3"/>
      <c r="IMX212" s="3"/>
      <c r="IMY212" s="3"/>
      <c r="IMZ212" s="3"/>
      <c r="INA212" s="3"/>
      <c r="INB212" s="3"/>
      <c r="INC212" s="3"/>
      <c r="IND212" s="3"/>
      <c r="INE212" s="3"/>
      <c r="INF212" s="3"/>
      <c r="ING212" s="3"/>
      <c r="INH212" s="3"/>
      <c r="INI212" s="3"/>
      <c r="INJ212" s="3"/>
      <c r="INK212" s="3"/>
      <c r="INL212" s="3"/>
      <c r="INM212" s="3"/>
      <c r="INN212" s="3"/>
      <c r="INO212" s="3"/>
      <c r="INP212" s="3"/>
      <c r="INQ212" s="3"/>
      <c r="INR212" s="3"/>
      <c r="INS212" s="3"/>
      <c r="INT212" s="3"/>
      <c r="INU212" s="3"/>
      <c r="INV212" s="3"/>
      <c r="INW212" s="3"/>
      <c r="INX212" s="3"/>
      <c r="INY212" s="3"/>
      <c r="INZ212" s="3"/>
      <c r="IOA212" s="3"/>
      <c r="IOB212" s="3"/>
      <c r="IOC212" s="3"/>
      <c r="IOD212" s="3"/>
      <c r="IOE212" s="3"/>
      <c r="IOF212" s="3"/>
      <c r="IOG212" s="3"/>
      <c r="IOH212" s="3"/>
      <c r="IOI212" s="3"/>
      <c r="IOJ212" s="3"/>
      <c r="IOK212" s="3"/>
      <c r="IOL212" s="3"/>
      <c r="IOM212" s="3"/>
      <c r="ION212" s="3"/>
      <c r="IOO212" s="3"/>
      <c r="IOP212" s="3"/>
      <c r="IOQ212" s="3"/>
      <c r="IOR212" s="3"/>
      <c r="IOS212" s="3"/>
      <c r="IOT212" s="3"/>
      <c r="IOU212" s="3"/>
      <c r="IOV212" s="3"/>
      <c r="IOW212" s="3"/>
      <c r="IOX212" s="3"/>
      <c r="IOY212" s="3"/>
      <c r="IOZ212" s="3"/>
      <c r="IPA212" s="3"/>
      <c r="IPB212" s="3"/>
      <c r="IPC212" s="3"/>
      <c r="IPD212" s="3"/>
      <c r="IPE212" s="3"/>
      <c r="IPF212" s="3"/>
      <c r="IPG212" s="3"/>
      <c r="IPH212" s="3"/>
      <c r="IPI212" s="3"/>
      <c r="IPJ212" s="3"/>
      <c r="IPK212" s="3"/>
      <c r="IPL212" s="3"/>
      <c r="IPM212" s="3"/>
      <c r="IPN212" s="3"/>
      <c r="IPO212" s="3"/>
      <c r="IPP212" s="3"/>
      <c r="IPQ212" s="3"/>
      <c r="IPR212" s="3"/>
      <c r="IPS212" s="3"/>
      <c r="IPT212" s="3"/>
      <c r="IPU212" s="3"/>
      <c r="IPV212" s="3"/>
      <c r="IPW212" s="3"/>
      <c r="IPX212" s="3"/>
      <c r="IPY212" s="3"/>
      <c r="IPZ212" s="3"/>
      <c r="IQA212" s="3"/>
      <c r="IQB212" s="3"/>
      <c r="IQC212" s="3"/>
      <c r="IQD212" s="3"/>
      <c r="IQE212" s="3"/>
      <c r="IQF212" s="3"/>
      <c r="IQG212" s="3"/>
      <c r="IQH212" s="3"/>
      <c r="IQI212" s="3"/>
      <c r="IQJ212" s="3"/>
      <c r="IQK212" s="3"/>
      <c r="IQL212" s="3"/>
      <c r="IQM212" s="3"/>
      <c r="IQN212" s="3"/>
      <c r="IQO212" s="3"/>
      <c r="IQP212" s="3"/>
      <c r="IQQ212" s="3"/>
      <c r="IQR212" s="3"/>
      <c r="IQS212" s="3"/>
      <c r="IQT212" s="3"/>
      <c r="IQU212" s="3"/>
      <c r="IQV212" s="3"/>
      <c r="IQW212" s="3"/>
      <c r="IQX212" s="3"/>
      <c r="IQY212" s="3"/>
      <c r="IQZ212" s="3"/>
      <c r="IRA212" s="3"/>
      <c r="IRB212" s="3"/>
      <c r="IRC212" s="3"/>
      <c r="IRD212" s="3"/>
      <c r="IRE212" s="3"/>
      <c r="IRF212" s="3"/>
      <c r="IRG212" s="3"/>
      <c r="IRH212" s="3"/>
      <c r="IRI212" s="3"/>
      <c r="IRJ212" s="3"/>
      <c r="IRK212" s="3"/>
      <c r="IRL212" s="3"/>
      <c r="IRM212" s="3"/>
      <c r="IRN212" s="3"/>
      <c r="IRO212" s="3"/>
      <c r="IRP212" s="3"/>
      <c r="IRQ212" s="3"/>
      <c r="IRR212" s="3"/>
      <c r="IRS212" s="3"/>
      <c r="IRT212" s="3"/>
      <c r="IRU212" s="3"/>
      <c r="IRV212" s="3"/>
      <c r="IRW212" s="3"/>
      <c r="IRX212" s="3"/>
      <c r="IRY212" s="3"/>
      <c r="IRZ212" s="3"/>
      <c r="ISA212" s="3"/>
      <c r="ISB212" s="3"/>
      <c r="ISC212" s="3"/>
      <c r="ISD212" s="3"/>
      <c r="ISE212" s="3"/>
      <c r="ISF212" s="3"/>
      <c r="ISG212" s="3"/>
      <c r="ISH212" s="3"/>
      <c r="ISI212" s="3"/>
      <c r="ISJ212" s="3"/>
      <c r="ISK212" s="3"/>
      <c r="ISL212" s="3"/>
      <c r="ISM212" s="3"/>
      <c r="ISN212" s="3"/>
      <c r="ISO212" s="3"/>
      <c r="ISP212" s="3"/>
      <c r="ISQ212" s="3"/>
      <c r="ISR212" s="3"/>
      <c r="ISS212" s="3"/>
      <c r="IST212" s="3"/>
      <c r="ISU212" s="3"/>
      <c r="ISV212" s="3"/>
      <c r="ISW212" s="3"/>
      <c r="ISX212" s="3"/>
      <c r="ISY212" s="3"/>
      <c r="ISZ212" s="3"/>
      <c r="ITA212" s="3"/>
      <c r="ITB212" s="3"/>
      <c r="ITC212" s="3"/>
      <c r="ITD212" s="3"/>
      <c r="ITE212" s="3"/>
      <c r="ITF212" s="3"/>
      <c r="ITG212" s="3"/>
      <c r="ITH212" s="3"/>
      <c r="ITI212" s="3"/>
      <c r="ITJ212" s="3"/>
      <c r="ITK212" s="3"/>
      <c r="ITL212" s="3"/>
      <c r="ITM212" s="3"/>
      <c r="ITN212" s="3"/>
      <c r="ITO212" s="3"/>
      <c r="ITP212" s="3"/>
      <c r="ITQ212" s="3"/>
      <c r="ITR212" s="3"/>
      <c r="ITS212" s="3"/>
      <c r="ITT212" s="3"/>
      <c r="ITU212" s="3"/>
      <c r="ITV212" s="3"/>
      <c r="ITW212" s="3"/>
      <c r="ITX212" s="3"/>
      <c r="ITY212" s="3"/>
      <c r="ITZ212" s="3"/>
      <c r="IUA212" s="3"/>
      <c r="IUB212" s="3"/>
      <c r="IUC212" s="3"/>
      <c r="IUD212" s="3"/>
      <c r="IUE212" s="3"/>
      <c r="IUF212" s="3"/>
      <c r="IUG212" s="3"/>
      <c r="IUH212" s="3"/>
      <c r="IUI212" s="3"/>
      <c r="IUJ212" s="3"/>
      <c r="IUK212" s="3"/>
      <c r="IUL212" s="3"/>
      <c r="IUM212" s="3"/>
      <c r="IUN212" s="3"/>
      <c r="IUO212" s="3"/>
      <c r="IUP212" s="3"/>
      <c r="IUQ212" s="3"/>
      <c r="IUR212" s="3"/>
      <c r="IUS212" s="3"/>
      <c r="IUT212" s="3"/>
      <c r="IUU212" s="3"/>
      <c r="IUW212" s="3"/>
      <c r="IUY212" s="3"/>
      <c r="IUZ212" s="3"/>
      <c r="IVA212" s="3"/>
      <c r="IVB212" s="3"/>
      <c r="IVC212" s="3"/>
      <c r="IVD212" s="3"/>
      <c r="IVE212" s="3"/>
      <c r="IVF212" s="3"/>
      <c r="IVK212" s="3"/>
      <c r="IVL212" s="3"/>
      <c r="IVM212" s="3"/>
      <c r="IVN212" s="3"/>
      <c r="IVO212" s="3"/>
      <c r="IVP212" s="3"/>
      <c r="IVQ212" s="3"/>
      <c r="IVR212" s="3"/>
      <c r="IVS212" s="3"/>
      <c r="IVT212" s="3"/>
      <c r="IVU212" s="3"/>
      <c r="IVV212" s="3"/>
      <c r="IVW212" s="3"/>
      <c r="IVX212" s="3"/>
      <c r="IVY212" s="3"/>
      <c r="IVZ212" s="3"/>
      <c r="IWA212" s="3"/>
      <c r="IWB212" s="3"/>
      <c r="IWC212" s="3"/>
      <c r="IWD212" s="3"/>
      <c r="IWE212" s="3"/>
      <c r="IWF212" s="3"/>
      <c r="IWG212" s="3"/>
      <c r="IWH212" s="3"/>
      <c r="IWI212" s="3"/>
      <c r="IWJ212" s="3"/>
      <c r="IWK212" s="3"/>
      <c r="IWL212" s="3"/>
      <c r="IWM212" s="3"/>
      <c r="IWN212" s="3"/>
      <c r="IWO212" s="3"/>
      <c r="IWP212" s="3"/>
      <c r="IWQ212" s="3"/>
      <c r="IWR212" s="3"/>
      <c r="IWS212" s="3"/>
      <c r="IWT212" s="3"/>
      <c r="IWU212" s="3"/>
      <c r="IWV212" s="3"/>
      <c r="IWW212" s="3"/>
      <c r="IWX212" s="3"/>
      <c r="IWY212" s="3"/>
      <c r="IWZ212" s="3"/>
      <c r="IXA212" s="3"/>
      <c r="IXB212" s="3"/>
      <c r="IXC212" s="3"/>
      <c r="IXD212" s="3"/>
      <c r="IXE212" s="3"/>
      <c r="IXF212" s="3"/>
      <c r="IXG212" s="3"/>
      <c r="IXH212" s="3"/>
      <c r="IXI212" s="3"/>
      <c r="IXJ212" s="3"/>
      <c r="IXK212" s="3"/>
      <c r="IXL212" s="3"/>
      <c r="IXM212" s="3"/>
      <c r="IXN212" s="3"/>
      <c r="IXO212" s="3"/>
      <c r="IXP212" s="3"/>
      <c r="IXQ212" s="3"/>
      <c r="IXR212" s="3"/>
      <c r="IXS212" s="3"/>
      <c r="IXT212" s="3"/>
      <c r="IXU212" s="3"/>
      <c r="IXV212" s="3"/>
      <c r="IXW212" s="3"/>
      <c r="IXX212" s="3"/>
      <c r="IXY212" s="3"/>
      <c r="IXZ212" s="3"/>
      <c r="IYA212" s="3"/>
      <c r="IYB212" s="3"/>
      <c r="IYC212" s="3"/>
      <c r="IYD212" s="3"/>
      <c r="IYE212" s="3"/>
      <c r="IYF212" s="3"/>
      <c r="IYG212" s="3"/>
      <c r="IYH212" s="3"/>
      <c r="IYI212" s="3"/>
      <c r="IYJ212" s="3"/>
      <c r="IYK212" s="3"/>
      <c r="IYL212" s="3"/>
      <c r="IYM212" s="3"/>
      <c r="IYN212" s="3"/>
      <c r="IYO212" s="3"/>
      <c r="IYP212" s="3"/>
      <c r="IYQ212" s="3"/>
      <c r="IYR212" s="3"/>
      <c r="IYS212" s="3"/>
      <c r="IYT212" s="3"/>
      <c r="IYU212" s="3"/>
      <c r="IYV212" s="3"/>
      <c r="IYW212" s="3"/>
      <c r="IYX212" s="3"/>
      <c r="IYY212" s="3"/>
      <c r="IYZ212" s="3"/>
      <c r="IZA212" s="3"/>
      <c r="IZB212" s="3"/>
      <c r="IZC212" s="3"/>
      <c r="IZD212" s="3"/>
      <c r="IZE212" s="3"/>
      <c r="IZF212" s="3"/>
      <c r="IZG212" s="3"/>
      <c r="IZH212" s="3"/>
      <c r="IZI212" s="3"/>
      <c r="IZJ212" s="3"/>
      <c r="IZK212" s="3"/>
      <c r="IZL212" s="3"/>
      <c r="IZM212" s="3"/>
      <c r="IZN212" s="3"/>
      <c r="IZO212" s="3"/>
      <c r="IZP212" s="3"/>
      <c r="IZQ212" s="3"/>
      <c r="IZR212" s="3"/>
      <c r="IZS212" s="3"/>
      <c r="IZT212" s="3"/>
      <c r="IZU212" s="3"/>
      <c r="IZV212" s="3"/>
      <c r="IZW212" s="3"/>
      <c r="IZX212" s="3"/>
      <c r="IZY212" s="3"/>
      <c r="IZZ212" s="3"/>
      <c r="JAA212" s="3"/>
      <c r="JAB212" s="3"/>
      <c r="JAC212" s="3"/>
      <c r="JAD212" s="3"/>
      <c r="JAE212" s="3"/>
      <c r="JAF212" s="3"/>
      <c r="JAG212" s="3"/>
      <c r="JAH212" s="3"/>
      <c r="JAI212" s="3"/>
      <c r="JAJ212" s="3"/>
      <c r="JAK212" s="3"/>
      <c r="JAL212" s="3"/>
      <c r="JAM212" s="3"/>
      <c r="JAN212" s="3"/>
      <c r="JAO212" s="3"/>
      <c r="JAP212" s="3"/>
      <c r="JAQ212" s="3"/>
      <c r="JAR212" s="3"/>
      <c r="JAS212" s="3"/>
      <c r="JAT212" s="3"/>
      <c r="JAU212" s="3"/>
      <c r="JAV212" s="3"/>
      <c r="JAW212" s="3"/>
      <c r="JAX212" s="3"/>
      <c r="JAY212" s="3"/>
      <c r="JAZ212" s="3"/>
      <c r="JBA212" s="3"/>
      <c r="JBB212" s="3"/>
      <c r="JBC212" s="3"/>
      <c r="JBD212" s="3"/>
      <c r="JBE212" s="3"/>
      <c r="JBF212" s="3"/>
      <c r="JBG212" s="3"/>
      <c r="JBH212" s="3"/>
      <c r="JBI212" s="3"/>
      <c r="JBJ212" s="3"/>
      <c r="JBK212" s="3"/>
      <c r="JBL212" s="3"/>
      <c r="JBM212" s="3"/>
      <c r="JBN212" s="3"/>
      <c r="JBO212" s="3"/>
      <c r="JBP212" s="3"/>
      <c r="JBQ212" s="3"/>
      <c r="JBR212" s="3"/>
      <c r="JBS212" s="3"/>
      <c r="JBT212" s="3"/>
      <c r="JBU212" s="3"/>
      <c r="JBV212" s="3"/>
      <c r="JBW212" s="3"/>
      <c r="JBX212" s="3"/>
      <c r="JBY212" s="3"/>
      <c r="JBZ212" s="3"/>
      <c r="JCA212" s="3"/>
      <c r="JCB212" s="3"/>
      <c r="JCC212" s="3"/>
      <c r="JCD212" s="3"/>
      <c r="JCE212" s="3"/>
      <c r="JCF212" s="3"/>
      <c r="JCG212" s="3"/>
      <c r="JCH212" s="3"/>
      <c r="JCI212" s="3"/>
      <c r="JCJ212" s="3"/>
      <c r="JCK212" s="3"/>
      <c r="JCL212" s="3"/>
      <c r="JCM212" s="3"/>
      <c r="JCN212" s="3"/>
      <c r="JCO212" s="3"/>
      <c r="JCP212" s="3"/>
      <c r="JCQ212" s="3"/>
      <c r="JCR212" s="3"/>
      <c r="JCS212" s="3"/>
      <c r="JCT212" s="3"/>
      <c r="JCU212" s="3"/>
      <c r="JCV212" s="3"/>
      <c r="JCW212" s="3"/>
      <c r="JCX212" s="3"/>
      <c r="JCY212" s="3"/>
      <c r="JCZ212" s="3"/>
      <c r="JDA212" s="3"/>
      <c r="JDB212" s="3"/>
      <c r="JDC212" s="3"/>
      <c r="JDD212" s="3"/>
      <c r="JDE212" s="3"/>
      <c r="JDF212" s="3"/>
      <c r="JDG212" s="3"/>
      <c r="JDH212" s="3"/>
      <c r="JDI212" s="3"/>
      <c r="JDJ212" s="3"/>
      <c r="JDK212" s="3"/>
      <c r="JDL212" s="3"/>
      <c r="JDM212" s="3"/>
      <c r="JDN212" s="3"/>
      <c r="JDO212" s="3"/>
      <c r="JDP212" s="3"/>
      <c r="JDQ212" s="3"/>
      <c r="JDR212" s="3"/>
      <c r="JDS212" s="3"/>
      <c r="JDT212" s="3"/>
      <c r="JDU212" s="3"/>
      <c r="JDV212" s="3"/>
      <c r="JDW212" s="3"/>
      <c r="JDX212" s="3"/>
      <c r="JDY212" s="3"/>
      <c r="JDZ212" s="3"/>
      <c r="JEA212" s="3"/>
      <c r="JEB212" s="3"/>
      <c r="JEC212" s="3"/>
      <c r="JED212" s="3"/>
      <c r="JEE212" s="3"/>
      <c r="JEF212" s="3"/>
      <c r="JEG212" s="3"/>
      <c r="JEH212" s="3"/>
      <c r="JEI212" s="3"/>
      <c r="JEJ212" s="3"/>
      <c r="JEK212" s="3"/>
      <c r="JEL212" s="3"/>
      <c r="JEM212" s="3"/>
      <c r="JEN212" s="3"/>
      <c r="JEO212" s="3"/>
      <c r="JEP212" s="3"/>
      <c r="JEQ212" s="3"/>
      <c r="JES212" s="3"/>
      <c r="JEU212" s="3"/>
      <c r="JEV212" s="3"/>
      <c r="JEW212" s="3"/>
      <c r="JEX212" s="3"/>
      <c r="JEY212" s="3"/>
      <c r="JEZ212" s="3"/>
      <c r="JFA212" s="3"/>
      <c r="JFB212" s="3"/>
      <c r="JFG212" s="3"/>
      <c r="JFH212" s="3"/>
      <c r="JFI212" s="3"/>
      <c r="JFJ212" s="3"/>
      <c r="JFK212" s="3"/>
      <c r="JFL212" s="3"/>
      <c r="JFM212" s="3"/>
      <c r="JFN212" s="3"/>
      <c r="JFO212" s="3"/>
      <c r="JFP212" s="3"/>
      <c r="JFQ212" s="3"/>
      <c r="JFR212" s="3"/>
      <c r="JFS212" s="3"/>
      <c r="JFT212" s="3"/>
      <c r="JFU212" s="3"/>
      <c r="JFV212" s="3"/>
      <c r="JFW212" s="3"/>
      <c r="JFX212" s="3"/>
      <c r="JFY212" s="3"/>
      <c r="JFZ212" s="3"/>
      <c r="JGA212" s="3"/>
      <c r="JGB212" s="3"/>
      <c r="JGC212" s="3"/>
      <c r="JGD212" s="3"/>
      <c r="JGE212" s="3"/>
      <c r="JGF212" s="3"/>
      <c r="JGG212" s="3"/>
      <c r="JGH212" s="3"/>
      <c r="JGI212" s="3"/>
      <c r="JGJ212" s="3"/>
      <c r="JGK212" s="3"/>
      <c r="JGL212" s="3"/>
      <c r="JGM212" s="3"/>
      <c r="JGN212" s="3"/>
      <c r="JGO212" s="3"/>
      <c r="JGP212" s="3"/>
      <c r="JGQ212" s="3"/>
      <c r="JGR212" s="3"/>
      <c r="JGS212" s="3"/>
      <c r="JGT212" s="3"/>
      <c r="JGU212" s="3"/>
      <c r="JGV212" s="3"/>
      <c r="JGW212" s="3"/>
      <c r="JGX212" s="3"/>
      <c r="JGY212" s="3"/>
      <c r="JGZ212" s="3"/>
      <c r="JHA212" s="3"/>
      <c r="JHB212" s="3"/>
      <c r="JHC212" s="3"/>
      <c r="JHD212" s="3"/>
      <c r="JHE212" s="3"/>
      <c r="JHF212" s="3"/>
      <c r="JHG212" s="3"/>
      <c r="JHH212" s="3"/>
      <c r="JHI212" s="3"/>
      <c r="JHJ212" s="3"/>
      <c r="JHK212" s="3"/>
      <c r="JHL212" s="3"/>
      <c r="JHM212" s="3"/>
      <c r="JHN212" s="3"/>
      <c r="JHO212" s="3"/>
      <c r="JHP212" s="3"/>
      <c r="JHQ212" s="3"/>
      <c r="JHR212" s="3"/>
      <c r="JHS212" s="3"/>
      <c r="JHT212" s="3"/>
      <c r="JHU212" s="3"/>
      <c r="JHV212" s="3"/>
      <c r="JHW212" s="3"/>
      <c r="JHX212" s="3"/>
      <c r="JHY212" s="3"/>
      <c r="JHZ212" s="3"/>
      <c r="JIA212" s="3"/>
      <c r="JIB212" s="3"/>
      <c r="JIC212" s="3"/>
      <c r="JID212" s="3"/>
      <c r="JIE212" s="3"/>
      <c r="JIF212" s="3"/>
      <c r="JIG212" s="3"/>
      <c r="JIH212" s="3"/>
      <c r="JII212" s="3"/>
      <c r="JIJ212" s="3"/>
      <c r="JIK212" s="3"/>
      <c r="JIL212" s="3"/>
      <c r="JIM212" s="3"/>
      <c r="JIN212" s="3"/>
      <c r="JIO212" s="3"/>
      <c r="JIP212" s="3"/>
      <c r="JIQ212" s="3"/>
      <c r="JIR212" s="3"/>
      <c r="JIS212" s="3"/>
      <c r="JIT212" s="3"/>
      <c r="JIU212" s="3"/>
      <c r="JIV212" s="3"/>
      <c r="JIW212" s="3"/>
      <c r="JIX212" s="3"/>
      <c r="JIY212" s="3"/>
      <c r="JIZ212" s="3"/>
      <c r="JJA212" s="3"/>
      <c r="JJB212" s="3"/>
      <c r="JJC212" s="3"/>
      <c r="JJD212" s="3"/>
      <c r="JJE212" s="3"/>
      <c r="JJF212" s="3"/>
      <c r="JJG212" s="3"/>
      <c r="JJH212" s="3"/>
      <c r="JJI212" s="3"/>
      <c r="JJJ212" s="3"/>
      <c r="JJK212" s="3"/>
      <c r="JJL212" s="3"/>
      <c r="JJM212" s="3"/>
      <c r="JJN212" s="3"/>
      <c r="JJO212" s="3"/>
      <c r="JJP212" s="3"/>
      <c r="JJQ212" s="3"/>
      <c r="JJR212" s="3"/>
      <c r="JJS212" s="3"/>
      <c r="JJT212" s="3"/>
      <c r="JJU212" s="3"/>
      <c r="JJV212" s="3"/>
      <c r="JJW212" s="3"/>
      <c r="JJX212" s="3"/>
      <c r="JJY212" s="3"/>
      <c r="JJZ212" s="3"/>
      <c r="JKA212" s="3"/>
      <c r="JKB212" s="3"/>
      <c r="JKC212" s="3"/>
      <c r="JKD212" s="3"/>
      <c r="JKE212" s="3"/>
      <c r="JKF212" s="3"/>
      <c r="JKG212" s="3"/>
      <c r="JKH212" s="3"/>
      <c r="JKI212" s="3"/>
      <c r="JKJ212" s="3"/>
      <c r="JKK212" s="3"/>
      <c r="JKL212" s="3"/>
      <c r="JKM212" s="3"/>
      <c r="JKN212" s="3"/>
      <c r="JKO212" s="3"/>
      <c r="JKP212" s="3"/>
      <c r="JKQ212" s="3"/>
      <c r="JKR212" s="3"/>
      <c r="JKS212" s="3"/>
      <c r="JKT212" s="3"/>
      <c r="JKU212" s="3"/>
      <c r="JKV212" s="3"/>
      <c r="JKW212" s="3"/>
      <c r="JKX212" s="3"/>
      <c r="JKY212" s="3"/>
      <c r="JKZ212" s="3"/>
      <c r="JLA212" s="3"/>
      <c r="JLB212" s="3"/>
      <c r="JLC212" s="3"/>
      <c r="JLD212" s="3"/>
      <c r="JLE212" s="3"/>
      <c r="JLF212" s="3"/>
      <c r="JLG212" s="3"/>
      <c r="JLH212" s="3"/>
      <c r="JLI212" s="3"/>
      <c r="JLJ212" s="3"/>
      <c r="JLK212" s="3"/>
      <c r="JLL212" s="3"/>
      <c r="JLM212" s="3"/>
      <c r="JLN212" s="3"/>
      <c r="JLO212" s="3"/>
      <c r="JLP212" s="3"/>
      <c r="JLQ212" s="3"/>
      <c r="JLR212" s="3"/>
      <c r="JLS212" s="3"/>
      <c r="JLT212" s="3"/>
      <c r="JLU212" s="3"/>
      <c r="JLV212" s="3"/>
      <c r="JLW212" s="3"/>
      <c r="JLX212" s="3"/>
      <c r="JLY212" s="3"/>
      <c r="JLZ212" s="3"/>
      <c r="JMA212" s="3"/>
      <c r="JMB212" s="3"/>
      <c r="JMC212" s="3"/>
      <c r="JMD212" s="3"/>
      <c r="JME212" s="3"/>
      <c r="JMF212" s="3"/>
      <c r="JMG212" s="3"/>
      <c r="JMH212" s="3"/>
      <c r="JMI212" s="3"/>
      <c r="JMJ212" s="3"/>
      <c r="JMK212" s="3"/>
      <c r="JML212" s="3"/>
      <c r="JMM212" s="3"/>
      <c r="JMN212" s="3"/>
      <c r="JMO212" s="3"/>
      <c r="JMP212" s="3"/>
      <c r="JMQ212" s="3"/>
      <c r="JMR212" s="3"/>
      <c r="JMS212" s="3"/>
      <c r="JMT212" s="3"/>
      <c r="JMU212" s="3"/>
      <c r="JMV212" s="3"/>
      <c r="JMW212" s="3"/>
      <c r="JMX212" s="3"/>
      <c r="JMY212" s="3"/>
      <c r="JMZ212" s="3"/>
      <c r="JNA212" s="3"/>
      <c r="JNB212" s="3"/>
      <c r="JNC212" s="3"/>
      <c r="JND212" s="3"/>
      <c r="JNE212" s="3"/>
      <c r="JNF212" s="3"/>
      <c r="JNG212" s="3"/>
      <c r="JNH212" s="3"/>
      <c r="JNI212" s="3"/>
      <c r="JNJ212" s="3"/>
      <c r="JNK212" s="3"/>
      <c r="JNL212" s="3"/>
      <c r="JNM212" s="3"/>
      <c r="JNN212" s="3"/>
      <c r="JNO212" s="3"/>
      <c r="JNP212" s="3"/>
      <c r="JNQ212" s="3"/>
      <c r="JNR212" s="3"/>
      <c r="JNS212" s="3"/>
      <c r="JNT212" s="3"/>
      <c r="JNU212" s="3"/>
      <c r="JNV212" s="3"/>
      <c r="JNW212" s="3"/>
      <c r="JNX212" s="3"/>
      <c r="JNY212" s="3"/>
      <c r="JNZ212" s="3"/>
      <c r="JOA212" s="3"/>
      <c r="JOB212" s="3"/>
      <c r="JOC212" s="3"/>
      <c r="JOD212" s="3"/>
      <c r="JOE212" s="3"/>
      <c r="JOF212" s="3"/>
      <c r="JOG212" s="3"/>
      <c r="JOH212" s="3"/>
      <c r="JOI212" s="3"/>
      <c r="JOJ212" s="3"/>
      <c r="JOK212" s="3"/>
      <c r="JOL212" s="3"/>
      <c r="JOM212" s="3"/>
      <c r="JOO212" s="3"/>
      <c r="JOQ212" s="3"/>
      <c r="JOR212" s="3"/>
      <c r="JOS212" s="3"/>
      <c r="JOT212" s="3"/>
      <c r="JOU212" s="3"/>
      <c r="JOV212" s="3"/>
      <c r="JOW212" s="3"/>
      <c r="JOX212" s="3"/>
      <c r="JPC212" s="3"/>
      <c r="JPD212" s="3"/>
      <c r="JPE212" s="3"/>
      <c r="JPF212" s="3"/>
      <c r="JPG212" s="3"/>
      <c r="JPH212" s="3"/>
      <c r="JPI212" s="3"/>
      <c r="JPJ212" s="3"/>
      <c r="JPK212" s="3"/>
      <c r="JPL212" s="3"/>
      <c r="JPM212" s="3"/>
      <c r="JPN212" s="3"/>
      <c r="JPO212" s="3"/>
      <c r="JPP212" s="3"/>
      <c r="JPQ212" s="3"/>
      <c r="JPR212" s="3"/>
      <c r="JPS212" s="3"/>
      <c r="JPT212" s="3"/>
      <c r="JPU212" s="3"/>
      <c r="JPV212" s="3"/>
      <c r="JPW212" s="3"/>
      <c r="JPX212" s="3"/>
      <c r="JPY212" s="3"/>
      <c r="JPZ212" s="3"/>
      <c r="JQA212" s="3"/>
      <c r="JQB212" s="3"/>
      <c r="JQC212" s="3"/>
      <c r="JQD212" s="3"/>
      <c r="JQE212" s="3"/>
      <c r="JQF212" s="3"/>
      <c r="JQG212" s="3"/>
      <c r="JQH212" s="3"/>
      <c r="JQI212" s="3"/>
      <c r="JQJ212" s="3"/>
      <c r="JQK212" s="3"/>
      <c r="JQL212" s="3"/>
      <c r="JQM212" s="3"/>
      <c r="JQN212" s="3"/>
      <c r="JQO212" s="3"/>
      <c r="JQP212" s="3"/>
      <c r="JQQ212" s="3"/>
      <c r="JQR212" s="3"/>
      <c r="JQS212" s="3"/>
      <c r="JQT212" s="3"/>
      <c r="JQU212" s="3"/>
      <c r="JQV212" s="3"/>
      <c r="JQW212" s="3"/>
      <c r="JQX212" s="3"/>
      <c r="JQY212" s="3"/>
      <c r="JQZ212" s="3"/>
      <c r="JRA212" s="3"/>
      <c r="JRB212" s="3"/>
      <c r="JRC212" s="3"/>
      <c r="JRD212" s="3"/>
      <c r="JRE212" s="3"/>
      <c r="JRF212" s="3"/>
      <c r="JRG212" s="3"/>
      <c r="JRH212" s="3"/>
      <c r="JRI212" s="3"/>
      <c r="JRJ212" s="3"/>
      <c r="JRK212" s="3"/>
      <c r="JRL212" s="3"/>
      <c r="JRM212" s="3"/>
      <c r="JRN212" s="3"/>
      <c r="JRO212" s="3"/>
      <c r="JRP212" s="3"/>
      <c r="JRQ212" s="3"/>
      <c r="JRR212" s="3"/>
      <c r="JRS212" s="3"/>
      <c r="JRT212" s="3"/>
      <c r="JRU212" s="3"/>
      <c r="JRV212" s="3"/>
      <c r="JRW212" s="3"/>
      <c r="JRX212" s="3"/>
      <c r="JRY212" s="3"/>
      <c r="JRZ212" s="3"/>
      <c r="JSA212" s="3"/>
      <c r="JSB212" s="3"/>
      <c r="JSC212" s="3"/>
      <c r="JSD212" s="3"/>
      <c r="JSE212" s="3"/>
      <c r="JSF212" s="3"/>
      <c r="JSG212" s="3"/>
      <c r="JSH212" s="3"/>
      <c r="JSI212" s="3"/>
      <c r="JSJ212" s="3"/>
      <c r="JSK212" s="3"/>
      <c r="JSL212" s="3"/>
      <c r="JSM212" s="3"/>
      <c r="JSN212" s="3"/>
      <c r="JSO212" s="3"/>
      <c r="JSP212" s="3"/>
      <c r="JSQ212" s="3"/>
      <c r="JSR212" s="3"/>
      <c r="JSS212" s="3"/>
      <c r="JST212" s="3"/>
      <c r="JSU212" s="3"/>
      <c r="JSV212" s="3"/>
      <c r="JSW212" s="3"/>
      <c r="JSX212" s="3"/>
      <c r="JSY212" s="3"/>
      <c r="JSZ212" s="3"/>
      <c r="JTA212" s="3"/>
      <c r="JTB212" s="3"/>
      <c r="JTC212" s="3"/>
      <c r="JTD212" s="3"/>
      <c r="JTE212" s="3"/>
      <c r="JTF212" s="3"/>
      <c r="JTG212" s="3"/>
      <c r="JTH212" s="3"/>
      <c r="JTI212" s="3"/>
      <c r="JTJ212" s="3"/>
      <c r="JTK212" s="3"/>
      <c r="JTL212" s="3"/>
      <c r="JTM212" s="3"/>
      <c r="JTN212" s="3"/>
      <c r="JTO212" s="3"/>
      <c r="JTP212" s="3"/>
      <c r="JTQ212" s="3"/>
      <c r="JTR212" s="3"/>
      <c r="JTS212" s="3"/>
      <c r="JTT212" s="3"/>
      <c r="JTU212" s="3"/>
      <c r="JTV212" s="3"/>
      <c r="JTW212" s="3"/>
      <c r="JTX212" s="3"/>
      <c r="JTY212" s="3"/>
      <c r="JTZ212" s="3"/>
      <c r="JUA212" s="3"/>
      <c r="JUB212" s="3"/>
      <c r="JUC212" s="3"/>
      <c r="JUD212" s="3"/>
      <c r="JUE212" s="3"/>
      <c r="JUF212" s="3"/>
      <c r="JUG212" s="3"/>
      <c r="JUH212" s="3"/>
      <c r="JUI212" s="3"/>
      <c r="JUJ212" s="3"/>
      <c r="JUK212" s="3"/>
      <c r="JUL212" s="3"/>
      <c r="JUM212" s="3"/>
      <c r="JUN212" s="3"/>
      <c r="JUO212" s="3"/>
      <c r="JUP212" s="3"/>
      <c r="JUQ212" s="3"/>
      <c r="JUR212" s="3"/>
      <c r="JUS212" s="3"/>
      <c r="JUT212" s="3"/>
      <c r="JUU212" s="3"/>
      <c r="JUV212" s="3"/>
      <c r="JUW212" s="3"/>
      <c r="JUX212" s="3"/>
      <c r="JUY212" s="3"/>
      <c r="JUZ212" s="3"/>
      <c r="JVA212" s="3"/>
      <c r="JVB212" s="3"/>
      <c r="JVC212" s="3"/>
      <c r="JVD212" s="3"/>
      <c r="JVE212" s="3"/>
      <c r="JVF212" s="3"/>
      <c r="JVG212" s="3"/>
      <c r="JVH212" s="3"/>
      <c r="JVI212" s="3"/>
      <c r="JVJ212" s="3"/>
      <c r="JVK212" s="3"/>
      <c r="JVL212" s="3"/>
      <c r="JVM212" s="3"/>
      <c r="JVN212" s="3"/>
      <c r="JVO212" s="3"/>
      <c r="JVP212" s="3"/>
      <c r="JVQ212" s="3"/>
      <c r="JVR212" s="3"/>
      <c r="JVS212" s="3"/>
      <c r="JVT212" s="3"/>
      <c r="JVU212" s="3"/>
      <c r="JVV212" s="3"/>
      <c r="JVW212" s="3"/>
      <c r="JVX212" s="3"/>
      <c r="JVY212" s="3"/>
      <c r="JVZ212" s="3"/>
      <c r="JWA212" s="3"/>
      <c r="JWB212" s="3"/>
      <c r="JWC212" s="3"/>
      <c r="JWD212" s="3"/>
      <c r="JWE212" s="3"/>
      <c r="JWF212" s="3"/>
      <c r="JWG212" s="3"/>
      <c r="JWH212" s="3"/>
      <c r="JWI212" s="3"/>
      <c r="JWJ212" s="3"/>
      <c r="JWK212" s="3"/>
      <c r="JWL212" s="3"/>
      <c r="JWM212" s="3"/>
      <c r="JWN212" s="3"/>
      <c r="JWO212" s="3"/>
      <c r="JWP212" s="3"/>
      <c r="JWQ212" s="3"/>
      <c r="JWR212" s="3"/>
      <c r="JWS212" s="3"/>
      <c r="JWT212" s="3"/>
      <c r="JWU212" s="3"/>
      <c r="JWV212" s="3"/>
      <c r="JWW212" s="3"/>
      <c r="JWX212" s="3"/>
      <c r="JWY212" s="3"/>
      <c r="JWZ212" s="3"/>
      <c r="JXA212" s="3"/>
      <c r="JXB212" s="3"/>
      <c r="JXC212" s="3"/>
      <c r="JXD212" s="3"/>
      <c r="JXE212" s="3"/>
      <c r="JXF212" s="3"/>
      <c r="JXG212" s="3"/>
      <c r="JXH212" s="3"/>
      <c r="JXI212" s="3"/>
      <c r="JXJ212" s="3"/>
      <c r="JXK212" s="3"/>
      <c r="JXL212" s="3"/>
      <c r="JXM212" s="3"/>
      <c r="JXN212" s="3"/>
      <c r="JXO212" s="3"/>
      <c r="JXP212" s="3"/>
      <c r="JXQ212" s="3"/>
      <c r="JXR212" s="3"/>
      <c r="JXS212" s="3"/>
      <c r="JXT212" s="3"/>
      <c r="JXU212" s="3"/>
      <c r="JXV212" s="3"/>
      <c r="JXW212" s="3"/>
      <c r="JXX212" s="3"/>
      <c r="JXY212" s="3"/>
      <c r="JXZ212" s="3"/>
      <c r="JYA212" s="3"/>
      <c r="JYB212" s="3"/>
      <c r="JYC212" s="3"/>
      <c r="JYD212" s="3"/>
      <c r="JYE212" s="3"/>
      <c r="JYF212" s="3"/>
      <c r="JYG212" s="3"/>
      <c r="JYH212" s="3"/>
      <c r="JYI212" s="3"/>
      <c r="JYK212" s="3"/>
      <c r="JYM212" s="3"/>
      <c r="JYN212" s="3"/>
      <c r="JYO212" s="3"/>
      <c r="JYP212" s="3"/>
      <c r="JYQ212" s="3"/>
      <c r="JYR212" s="3"/>
      <c r="JYS212" s="3"/>
      <c r="JYT212" s="3"/>
      <c r="JYY212" s="3"/>
      <c r="JYZ212" s="3"/>
      <c r="JZA212" s="3"/>
      <c r="JZB212" s="3"/>
      <c r="JZC212" s="3"/>
      <c r="JZD212" s="3"/>
      <c r="JZE212" s="3"/>
      <c r="JZF212" s="3"/>
      <c r="JZG212" s="3"/>
      <c r="JZH212" s="3"/>
      <c r="JZI212" s="3"/>
      <c r="JZJ212" s="3"/>
      <c r="JZK212" s="3"/>
      <c r="JZL212" s="3"/>
      <c r="JZM212" s="3"/>
      <c r="JZN212" s="3"/>
      <c r="JZO212" s="3"/>
      <c r="JZP212" s="3"/>
      <c r="JZQ212" s="3"/>
      <c r="JZR212" s="3"/>
      <c r="JZS212" s="3"/>
      <c r="JZT212" s="3"/>
      <c r="JZU212" s="3"/>
      <c r="JZV212" s="3"/>
      <c r="JZW212" s="3"/>
      <c r="JZX212" s="3"/>
      <c r="JZY212" s="3"/>
      <c r="JZZ212" s="3"/>
      <c r="KAA212" s="3"/>
      <c r="KAB212" s="3"/>
      <c r="KAC212" s="3"/>
      <c r="KAD212" s="3"/>
      <c r="KAE212" s="3"/>
      <c r="KAF212" s="3"/>
      <c r="KAG212" s="3"/>
      <c r="KAH212" s="3"/>
      <c r="KAI212" s="3"/>
      <c r="KAJ212" s="3"/>
      <c r="KAK212" s="3"/>
      <c r="KAL212" s="3"/>
      <c r="KAM212" s="3"/>
      <c r="KAN212" s="3"/>
      <c r="KAO212" s="3"/>
      <c r="KAP212" s="3"/>
      <c r="KAQ212" s="3"/>
      <c r="KAR212" s="3"/>
      <c r="KAS212" s="3"/>
      <c r="KAT212" s="3"/>
      <c r="KAU212" s="3"/>
      <c r="KAV212" s="3"/>
      <c r="KAW212" s="3"/>
      <c r="KAX212" s="3"/>
      <c r="KAY212" s="3"/>
      <c r="KAZ212" s="3"/>
      <c r="KBA212" s="3"/>
      <c r="KBB212" s="3"/>
      <c r="KBC212" s="3"/>
      <c r="KBD212" s="3"/>
      <c r="KBE212" s="3"/>
      <c r="KBF212" s="3"/>
      <c r="KBG212" s="3"/>
      <c r="KBH212" s="3"/>
      <c r="KBI212" s="3"/>
      <c r="KBJ212" s="3"/>
      <c r="KBK212" s="3"/>
      <c r="KBL212" s="3"/>
      <c r="KBM212" s="3"/>
      <c r="KBN212" s="3"/>
      <c r="KBO212" s="3"/>
      <c r="KBP212" s="3"/>
      <c r="KBQ212" s="3"/>
      <c r="KBR212" s="3"/>
      <c r="KBS212" s="3"/>
      <c r="KBT212" s="3"/>
      <c r="KBU212" s="3"/>
      <c r="KBV212" s="3"/>
      <c r="KBW212" s="3"/>
      <c r="KBX212" s="3"/>
      <c r="KBY212" s="3"/>
      <c r="KBZ212" s="3"/>
      <c r="KCA212" s="3"/>
      <c r="KCB212" s="3"/>
      <c r="KCC212" s="3"/>
      <c r="KCD212" s="3"/>
      <c r="KCE212" s="3"/>
      <c r="KCF212" s="3"/>
      <c r="KCG212" s="3"/>
      <c r="KCH212" s="3"/>
      <c r="KCI212" s="3"/>
      <c r="KCJ212" s="3"/>
      <c r="KCK212" s="3"/>
      <c r="KCL212" s="3"/>
      <c r="KCM212" s="3"/>
      <c r="KCN212" s="3"/>
      <c r="KCO212" s="3"/>
      <c r="KCP212" s="3"/>
      <c r="KCQ212" s="3"/>
      <c r="KCR212" s="3"/>
      <c r="KCS212" s="3"/>
      <c r="KCT212" s="3"/>
      <c r="KCU212" s="3"/>
      <c r="KCV212" s="3"/>
      <c r="KCW212" s="3"/>
      <c r="KCX212" s="3"/>
      <c r="KCY212" s="3"/>
      <c r="KCZ212" s="3"/>
      <c r="KDA212" s="3"/>
      <c r="KDB212" s="3"/>
      <c r="KDC212" s="3"/>
      <c r="KDD212" s="3"/>
      <c r="KDE212" s="3"/>
      <c r="KDF212" s="3"/>
      <c r="KDG212" s="3"/>
      <c r="KDH212" s="3"/>
      <c r="KDI212" s="3"/>
      <c r="KDJ212" s="3"/>
      <c r="KDK212" s="3"/>
      <c r="KDL212" s="3"/>
      <c r="KDM212" s="3"/>
      <c r="KDN212" s="3"/>
      <c r="KDO212" s="3"/>
      <c r="KDP212" s="3"/>
      <c r="KDQ212" s="3"/>
      <c r="KDR212" s="3"/>
      <c r="KDS212" s="3"/>
      <c r="KDT212" s="3"/>
      <c r="KDU212" s="3"/>
      <c r="KDV212" s="3"/>
      <c r="KDW212" s="3"/>
      <c r="KDX212" s="3"/>
      <c r="KDY212" s="3"/>
      <c r="KDZ212" s="3"/>
      <c r="KEA212" s="3"/>
      <c r="KEB212" s="3"/>
      <c r="KEC212" s="3"/>
      <c r="KED212" s="3"/>
      <c r="KEE212" s="3"/>
      <c r="KEF212" s="3"/>
      <c r="KEG212" s="3"/>
      <c r="KEH212" s="3"/>
      <c r="KEI212" s="3"/>
      <c r="KEJ212" s="3"/>
      <c r="KEK212" s="3"/>
      <c r="KEL212" s="3"/>
      <c r="KEM212" s="3"/>
      <c r="KEN212" s="3"/>
      <c r="KEO212" s="3"/>
      <c r="KEP212" s="3"/>
      <c r="KEQ212" s="3"/>
      <c r="KER212" s="3"/>
      <c r="KES212" s="3"/>
      <c r="KET212" s="3"/>
      <c r="KEU212" s="3"/>
      <c r="KEV212" s="3"/>
      <c r="KEW212" s="3"/>
      <c r="KEX212" s="3"/>
      <c r="KEY212" s="3"/>
      <c r="KEZ212" s="3"/>
      <c r="KFA212" s="3"/>
      <c r="KFB212" s="3"/>
      <c r="KFC212" s="3"/>
      <c r="KFD212" s="3"/>
      <c r="KFE212" s="3"/>
      <c r="KFF212" s="3"/>
      <c r="KFG212" s="3"/>
      <c r="KFH212" s="3"/>
      <c r="KFI212" s="3"/>
      <c r="KFJ212" s="3"/>
      <c r="KFK212" s="3"/>
      <c r="KFL212" s="3"/>
      <c r="KFM212" s="3"/>
      <c r="KFN212" s="3"/>
      <c r="KFO212" s="3"/>
      <c r="KFP212" s="3"/>
      <c r="KFQ212" s="3"/>
      <c r="KFR212" s="3"/>
      <c r="KFS212" s="3"/>
      <c r="KFT212" s="3"/>
      <c r="KFU212" s="3"/>
      <c r="KFV212" s="3"/>
      <c r="KFW212" s="3"/>
      <c r="KFX212" s="3"/>
      <c r="KFY212" s="3"/>
      <c r="KFZ212" s="3"/>
      <c r="KGA212" s="3"/>
      <c r="KGB212" s="3"/>
      <c r="KGC212" s="3"/>
      <c r="KGD212" s="3"/>
      <c r="KGE212" s="3"/>
      <c r="KGF212" s="3"/>
      <c r="KGG212" s="3"/>
      <c r="KGH212" s="3"/>
      <c r="KGI212" s="3"/>
      <c r="KGJ212" s="3"/>
      <c r="KGK212" s="3"/>
      <c r="KGL212" s="3"/>
      <c r="KGM212" s="3"/>
      <c r="KGN212" s="3"/>
      <c r="KGO212" s="3"/>
      <c r="KGP212" s="3"/>
      <c r="KGQ212" s="3"/>
      <c r="KGR212" s="3"/>
      <c r="KGS212" s="3"/>
      <c r="KGT212" s="3"/>
      <c r="KGU212" s="3"/>
      <c r="KGV212" s="3"/>
      <c r="KGW212" s="3"/>
      <c r="KGX212" s="3"/>
      <c r="KGY212" s="3"/>
      <c r="KGZ212" s="3"/>
      <c r="KHA212" s="3"/>
      <c r="KHB212" s="3"/>
      <c r="KHC212" s="3"/>
      <c r="KHD212" s="3"/>
      <c r="KHE212" s="3"/>
      <c r="KHF212" s="3"/>
      <c r="KHG212" s="3"/>
      <c r="KHH212" s="3"/>
      <c r="KHI212" s="3"/>
      <c r="KHJ212" s="3"/>
      <c r="KHK212" s="3"/>
      <c r="KHL212" s="3"/>
      <c r="KHM212" s="3"/>
      <c r="KHN212" s="3"/>
      <c r="KHO212" s="3"/>
      <c r="KHP212" s="3"/>
      <c r="KHQ212" s="3"/>
      <c r="KHR212" s="3"/>
      <c r="KHS212" s="3"/>
      <c r="KHT212" s="3"/>
      <c r="KHU212" s="3"/>
      <c r="KHV212" s="3"/>
      <c r="KHW212" s="3"/>
      <c r="KHX212" s="3"/>
      <c r="KHY212" s="3"/>
      <c r="KHZ212" s="3"/>
      <c r="KIA212" s="3"/>
      <c r="KIB212" s="3"/>
      <c r="KIC212" s="3"/>
      <c r="KID212" s="3"/>
      <c r="KIE212" s="3"/>
      <c r="KIG212" s="3"/>
      <c r="KII212" s="3"/>
      <c r="KIJ212" s="3"/>
      <c r="KIK212" s="3"/>
      <c r="KIL212" s="3"/>
      <c r="KIM212" s="3"/>
      <c r="KIN212" s="3"/>
      <c r="KIO212" s="3"/>
      <c r="KIP212" s="3"/>
      <c r="KIU212" s="3"/>
      <c r="KIV212" s="3"/>
      <c r="KIW212" s="3"/>
      <c r="KIX212" s="3"/>
      <c r="KIY212" s="3"/>
      <c r="KIZ212" s="3"/>
      <c r="KJA212" s="3"/>
      <c r="KJB212" s="3"/>
      <c r="KJC212" s="3"/>
      <c r="KJD212" s="3"/>
      <c r="KJE212" s="3"/>
      <c r="KJF212" s="3"/>
      <c r="KJG212" s="3"/>
      <c r="KJH212" s="3"/>
      <c r="KJI212" s="3"/>
      <c r="KJJ212" s="3"/>
      <c r="KJK212" s="3"/>
      <c r="KJL212" s="3"/>
      <c r="KJM212" s="3"/>
      <c r="KJN212" s="3"/>
      <c r="KJO212" s="3"/>
      <c r="KJP212" s="3"/>
      <c r="KJQ212" s="3"/>
      <c r="KJR212" s="3"/>
      <c r="KJS212" s="3"/>
      <c r="KJT212" s="3"/>
      <c r="KJU212" s="3"/>
      <c r="KJV212" s="3"/>
      <c r="KJW212" s="3"/>
      <c r="KJX212" s="3"/>
      <c r="KJY212" s="3"/>
      <c r="KJZ212" s="3"/>
      <c r="KKA212" s="3"/>
      <c r="KKB212" s="3"/>
      <c r="KKC212" s="3"/>
      <c r="KKD212" s="3"/>
      <c r="KKE212" s="3"/>
      <c r="KKF212" s="3"/>
      <c r="KKG212" s="3"/>
      <c r="KKH212" s="3"/>
      <c r="KKI212" s="3"/>
      <c r="KKJ212" s="3"/>
      <c r="KKK212" s="3"/>
      <c r="KKL212" s="3"/>
      <c r="KKM212" s="3"/>
      <c r="KKN212" s="3"/>
      <c r="KKO212" s="3"/>
      <c r="KKP212" s="3"/>
      <c r="KKQ212" s="3"/>
      <c r="KKR212" s="3"/>
      <c r="KKS212" s="3"/>
      <c r="KKT212" s="3"/>
      <c r="KKU212" s="3"/>
      <c r="KKV212" s="3"/>
      <c r="KKW212" s="3"/>
      <c r="KKX212" s="3"/>
      <c r="KKY212" s="3"/>
      <c r="KKZ212" s="3"/>
      <c r="KLA212" s="3"/>
      <c r="KLB212" s="3"/>
      <c r="KLC212" s="3"/>
      <c r="KLD212" s="3"/>
      <c r="KLE212" s="3"/>
      <c r="KLF212" s="3"/>
      <c r="KLG212" s="3"/>
      <c r="KLH212" s="3"/>
      <c r="KLI212" s="3"/>
      <c r="KLJ212" s="3"/>
      <c r="KLK212" s="3"/>
      <c r="KLL212" s="3"/>
      <c r="KLM212" s="3"/>
      <c r="KLN212" s="3"/>
      <c r="KLO212" s="3"/>
      <c r="KLP212" s="3"/>
      <c r="KLQ212" s="3"/>
      <c r="KLR212" s="3"/>
      <c r="KLS212" s="3"/>
      <c r="KLT212" s="3"/>
      <c r="KLU212" s="3"/>
      <c r="KLV212" s="3"/>
      <c r="KLW212" s="3"/>
      <c r="KLX212" s="3"/>
      <c r="KLY212" s="3"/>
      <c r="KLZ212" s="3"/>
      <c r="KMA212" s="3"/>
      <c r="KMB212" s="3"/>
      <c r="KMC212" s="3"/>
      <c r="KMD212" s="3"/>
      <c r="KME212" s="3"/>
      <c r="KMF212" s="3"/>
      <c r="KMG212" s="3"/>
      <c r="KMH212" s="3"/>
      <c r="KMI212" s="3"/>
      <c r="KMJ212" s="3"/>
      <c r="KMK212" s="3"/>
      <c r="KML212" s="3"/>
      <c r="KMM212" s="3"/>
      <c r="KMN212" s="3"/>
      <c r="KMO212" s="3"/>
      <c r="KMP212" s="3"/>
      <c r="KMQ212" s="3"/>
      <c r="KMR212" s="3"/>
      <c r="KMS212" s="3"/>
      <c r="KMT212" s="3"/>
      <c r="KMU212" s="3"/>
      <c r="KMV212" s="3"/>
      <c r="KMW212" s="3"/>
      <c r="KMX212" s="3"/>
      <c r="KMY212" s="3"/>
      <c r="KMZ212" s="3"/>
      <c r="KNA212" s="3"/>
      <c r="KNB212" s="3"/>
      <c r="KNC212" s="3"/>
      <c r="KND212" s="3"/>
      <c r="KNE212" s="3"/>
      <c r="KNF212" s="3"/>
      <c r="KNG212" s="3"/>
      <c r="KNH212" s="3"/>
      <c r="KNI212" s="3"/>
      <c r="KNJ212" s="3"/>
      <c r="KNK212" s="3"/>
      <c r="KNL212" s="3"/>
      <c r="KNM212" s="3"/>
      <c r="KNN212" s="3"/>
      <c r="KNO212" s="3"/>
      <c r="KNP212" s="3"/>
      <c r="KNQ212" s="3"/>
      <c r="KNR212" s="3"/>
      <c r="KNS212" s="3"/>
      <c r="KNT212" s="3"/>
      <c r="KNU212" s="3"/>
      <c r="KNV212" s="3"/>
      <c r="KNW212" s="3"/>
      <c r="KNX212" s="3"/>
      <c r="KNY212" s="3"/>
      <c r="KNZ212" s="3"/>
      <c r="KOA212" s="3"/>
      <c r="KOB212" s="3"/>
      <c r="KOC212" s="3"/>
      <c r="KOD212" s="3"/>
      <c r="KOE212" s="3"/>
      <c r="KOF212" s="3"/>
      <c r="KOG212" s="3"/>
      <c r="KOH212" s="3"/>
      <c r="KOI212" s="3"/>
      <c r="KOJ212" s="3"/>
      <c r="KOK212" s="3"/>
      <c r="KOL212" s="3"/>
      <c r="KOM212" s="3"/>
      <c r="KON212" s="3"/>
      <c r="KOO212" s="3"/>
      <c r="KOP212" s="3"/>
      <c r="KOQ212" s="3"/>
      <c r="KOR212" s="3"/>
      <c r="KOS212" s="3"/>
      <c r="KOT212" s="3"/>
      <c r="KOU212" s="3"/>
      <c r="KOV212" s="3"/>
      <c r="KOW212" s="3"/>
      <c r="KOX212" s="3"/>
      <c r="KOY212" s="3"/>
      <c r="KOZ212" s="3"/>
      <c r="KPA212" s="3"/>
      <c r="KPB212" s="3"/>
      <c r="KPC212" s="3"/>
      <c r="KPD212" s="3"/>
      <c r="KPE212" s="3"/>
      <c r="KPF212" s="3"/>
      <c r="KPG212" s="3"/>
      <c r="KPH212" s="3"/>
      <c r="KPI212" s="3"/>
      <c r="KPJ212" s="3"/>
      <c r="KPK212" s="3"/>
      <c r="KPL212" s="3"/>
      <c r="KPM212" s="3"/>
      <c r="KPN212" s="3"/>
      <c r="KPO212" s="3"/>
      <c r="KPP212" s="3"/>
      <c r="KPQ212" s="3"/>
      <c r="KPR212" s="3"/>
      <c r="KPS212" s="3"/>
      <c r="KPT212" s="3"/>
      <c r="KPU212" s="3"/>
      <c r="KPV212" s="3"/>
      <c r="KPW212" s="3"/>
      <c r="KPX212" s="3"/>
      <c r="KPY212" s="3"/>
      <c r="KPZ212" s="3"/>
      <c r="KQA212" s="3"/>
      <c r="KQB212" s="3"/>
      <c r="KQC212" s="3"/>
      <c r="KQD212" s="3"/>
      <c r="KQE212" s="3"/>
      <c r="KQF212" s="3"/>
      <c r="KQG212" s="3"/>
      <c r="KQH212" s="3"/>
      <c r="KQI212" s="3"/>
      <c r="KQJ212" s="3"/>
      <c r="KQK212" s="3"/>
      <c r="KQL212" s="3"/>
      <c r="KQM212" s="3"/>
      <c r="KQN212" s="3"/>
      <c r="KQO212" s="3"/>
      <c r="KQP212" s="3"/>
      <c r="KQQ212" s="3"/>
      <c r="KQR212" s="3"/>
      <c r="KQS212" s="3"/>
      <c r="KQT212" s="3"/>
      <c r="KQU212" s="3"/>
      <c r="KQV212" s="3"/>
      <c r="KQW212" s="3"/>
      <c r="KQX212" s="3"/>
      <c r="KQY212" s="3"/>
      <c r="KQZ212" s="3"/>
      <c r="KRA212" s="3"/>
      <c r="KRB212" s="3"/>
      <c r="KRC212" s="3"/>
      <c r="KRD212" s="3"/>
      <c r="KRE212" s="3"/>
      <c r="KRF212" s="3"/>
      <c r="KRG212" s="3"/>
      <c r="KRH212" s="3"/>
      <c r="KRI212" s="3"/>
      <c r="KRJ212" s="3"/>
      <c r="KRK212" s="3"/>
      <c r="KRL212" s="3"/>
      <c r="KRM212" s="3"/>
      <c r="KRN212" s="3"/>
      <c r="KRO212" s="3"/>
      <c r="KRP212" s="3"/>
      <c r="KRQ212" s="3"/>
      <c r="KRR212" s="3"/>
      <c r="KRS212" s="3"/>
      <c r="KRT212" s="3"/>
      <c r="KRU212" s="3"/>
      <c r="KRV212" s="3"/>
      <c r="KRW212" s="3"/>
      <c r="KRX212" s="3"/>
      <c r="KRY212" s="3"/>
      <c r="KRZ212" s="3"/>
      <c r="KSA212" s="3"/>
      <c r="KSC212" s="3"/>
      <c r="KSE212" s="3"/>
      <c r="KSF212" s="3"/>
      <c r="KSG212" s="3"/>
      <c r="KSH212" s="3"/>
      <c r="KSI212" s="3"/>
      <c r="KSJ212" s="3"/>
      <c r="KSK212" s="3"/>
      <c r="KSL212" s="3"/>
      <c r="KSQ212" s="3"/>
      <c r="KSR212" s="3"/>
      <c r="KSS212" s="3"/>
      <c r="KST212" s="3"/>
      <c r="KSU212" s="3"/>
      <c r="KSV212" s="3"/>
      <c r="KSW212" s="3"/>
      <c r="KSX212" s="3"/>
      <c r="KSY212" s="3"/>
      <c r="KSZ212" s="3"/>
      <c r="KTA212" s="3"/>
      <c r="KTB212" s="3"/>
      <c r="KTC212" s="3"/>
      <c r="KTD212" s="3"/>
      <c r="KTE212" s="3"/>
      <c r="KTF212" s="3"/>
      <c r="KTG212" s="3"/>
      <c r="KTH212" s="3"/>
      <c r="KTI212" s="3"/>
      <c r="KTJ212" s="3"/>
      <c r="KTK212" s="3"/>
      <c r="KTL212" s="3"/>
      <c r="KTM212" s="3"/>
      <c r="KTN212" s="3"/>
      <c r="KTO212" s="3"/>
      <c r="KTP212" s="3"/>
      <c r="KTQ212" s="3"/>
      <c r="KTR212" s="3"/>
      <c r="KTS212" s="3"/>
      <c r="KTT212" s="3"/>
      <c r="KTU212" s="3"/>
      <c r="KTV212" s="3"/>
      <c r="KTW212" s="3"/>
      <c r="KTX212" s="3"/>
      <c r="KTY212" s="3"/>
      <c r="KTZ212" s="3"/>
      <c r="KUA212" s="3"/>
      <c r="KUB212" s="3"/>
      <c r="KUC212" s="3"/>
      <c r="KUD212" s="3"/>
      <c r="KUE212" s="3"/>
      <c r="KUF212" s="3"/>
      <c r="KUG212" s="3"/>
      <c r="KUH212" s="3"/>
      <c r="KUI212" s="3"/>
      <c r="KUJ212" s="3"/>
      <c r="KUK212" s="3"/>
      <c r="KUL212" s="3"/>
      <c r="KUM212" s="3"/>
      <c r="KUN212" s="3"/>
      <c r="KUO212" s="3"/>
      <c r="KUP212" s="3"/>
      <c r="KUQ212" s="3"/>
      <c r="KUR212" s="3"/>
      <c r="KUS212" s="3"/>
      <c r="KUT212" s="3"/>
      <c r="KUU212" s="3"/>
      <c r="KUV212" s="3"/>
      <c r="KUW212" s="3"/>
      <c r="KUX212" s="3"/>
      <c r="KUY212" s="3"/>
      <c r="KUZ212" s="3"/>
      <c r="KVA212" s="3"/>
      <c r="KVB212" s="3"/>
      <c r="KVC212" s="3"/>
      <c r="KVD212" s="3"/>
      <c r="KVE212" s="3"/>
      <c r="KVF212" s="3"/>
      <c r="KVG212" s="3"/>
      <c r="KVH212" s="3"/>
      <c r="KVI212" s="3"/>
      <c r="KVJ212" s="3"/>
      <c r="KVK212" s="3"/>
      <c r="KVL212" s="3"/>
      <c r="KVM212" s="3"/>
      <c r="KVN212" s="3"/>
      <c r="KVO212" s="3"/>
      <c r="KVP212" s="3"/>
      <c r="KVQ212" s="3"/>
      <c r="KVR212" s="3"/>
      <c r="KVS212" s="3"/>
      <c r="KVT212" s="3"/>
      <c r="KVU212" s="3"/>
      <c r="KVV212" s="3"/>
      <c r="KVW212" s="3"/>
      <c r="KVX212" s="3"/>
      <c r="KVY212" s="3"/>
      <c r="KVZ212" s="3"/>
      <c r="KWA212" s="3"/>
      <c r="KWB212" s="3"/>
      <c r="KWC212" s="3"/>
      <c r="KWD212" s="3"/>
      <c r="KWE212" s="3"/>
      <c r="KWF212" s="3"/>
      <c r="KWG212" s="3"/>
      <c r="KWH212" s="3"/>
      <c r="KWI212" s="3"/>
      <c r="KWJ212" s="3"/>
      <c r="KWK212" s="3"/>
      <c r="KWL212" s="3"/>
      <c r="KWM212" s="3"/>
      <c r="KWN212" s="3"/>
      <c r="KWO212" s="3"/>
      <c r="KWP212" s="3"/>
      <c r="KWQ212" s="3"/>
      <c r="KWR212" s="3"/>
      <c r="KWS212" s="3"/>
      <c r="KWT212" s="3"/>
      <c r="KWU212" s="3"/>
      <c r="KWV212" s="3"/>
      <c r="KWW212" s="3"/>
      <c r="KWX212" s="3"/>
      <c r="KWY212" s="3"/>
      <c r="KWZ212" s="3"/>
      <c r="KXA212" s="3"/>
      <c r="KXB212" s="3"/>
      <c r="KXC212" s="3"/>
      <c r="KXD212" s="3"/>
      <c r="KXE212" s="3"/>
      <c r="KXF212" s="3"/>
      <c r="KXG212" s="3"/>
      <c r="KXH212" s="3"/>
      <c r="KXI212" s="3"/>
      <c r="KXJ212" s="3"/>
      <c r="KXK212" s="3"/>
      <c r="KXL212" s="3"/>
      <c r="KXM212" s="3"/>
      <c r="KXN212" s="3"/>
      <c r="KXO212" s="3"/>
      <c r="KXP212" s="3"/>
      <c r="KXQ212" s="3"/>
      <c r="KXR212" s="3"/>
      <c r="KXS212" s="3"/>
      <c r="KXT212" s="3"/>
      <c r="KXU212" s="3"/>
      <c r="KXV212" s="3"/>
      <c r="KXW212" s="3"/>
      <c r="KXX212" s="3"/>
      <c r="KXY212" s="3"/>
      <c r="KXZ212" s="3"/>
      <c r="KYA212" s="3"/>
      <c r="KYB212" s="3"/>
      <c r="KYC212" s="3"/>
      <c r="KYD212" s="3"/>
      <c r="KYE212" s="3"/>
      <c r="KYF212" s="3"/>
      <c r="KYG212" s="3"/>
      <c r="KYH212" s="3"/>
      <c r="KYI212" s="3"/>
      <c r="KYJ212" s="3"/>
      <c r="KYK212" s="3"/>
      <c r="KYL212" s="3"/>
      <c r="KYM212" s="3"/>
      <c r="KYN212" s="3"/>
      <c r="KYO212" s="3"/>
      <c r="KYP212" s="3"/>
      <c r="KYQ212" s="3"/>
      <c r="KYR212" s="3"/>
      <c r="KYS212" s="3"/>
      <c r="KYT212" s="3"/>
      <c r="KYU212" s="3"/>
      <c r="KYV212" s="3"/>
      <c r="KYW212" s="3"/>
      <c r="KYX212" s="3"/>
      <c r="KYY212" s="3"/>
      <c r="KYZ212" s="3"/>
      <c r="KZA212" s="3"/>
      <c r="KZB212" s="3"/>
      <c r="KZC212" s="3"/>
      <c r="KZD212" s="3"/>
      <c r="KZE212" s="3"/>
      <c r="KZF212" s="3"/>
      <c r="KZG212" s="3"/>
      <c r="KZH212" s="3"/>
      <c r="KZI212" s="3"/>
      <c r="KZJ212" s="3"/>
      <c r="KZK212" s="3"/>
      <c r="KZL212" s="3"/>
      <c r="KZM212" s="3"/>
      <c r="KZN212" s="3"/>
      <c r="KZO212" s="3"/>
      <c r="KZP212" s="3"/>
      <c r="KZQ212" s="3"/>
      <c r="KZR212" s="3"/>
      <c r="KZS212" s="3"/>
      <c r="KZT212" s="3"/>
      <c r="KZU212" s="3"/>
      <c r="KZV212" s="3"/>
      <c r="KZW212" s="3"/>
      <c r="KZX212" s="3"/>
      <c r="KZY212" s="3"/>
      <c r="KZZ212" s="3"/>
      <c r="LAA212" s="3"/>
      <c r="LAB212" s="3"/>
      <c r="LAC212" s="3"/>
      <c r="LAD212" s="3"/>
      <c r="LAE212" s="3"/>
      <c r="LAF212" s="3"/>
      <c r="LAG212" s="3"/>
      <c r="LAH212" s="3"/>
      <c r="LAI212" s="3"/>
      <c r="LAJ212" s="3"/>
      <c r="LAK212" s="3"/>
      <c r="LAL212" s="3"/>
      <c r="LAM212" s="3"/>
      <c r="LAN212" s="3"/>
      <c r="LAO212" s="3"/>
      <c r="LAP212" s="3"/>
      <c r="LAQ212" s="3"/>
      <c r="LAR212" s="3"/>
      <c r="LAS212" s="3"/>
      <c r="LAT212" s="3"/>
      <c r="LAU212" s="3"/>
      <c r="LAV212" s="3"/>
      <c r="LAW212" s="3"/>
      <c r="LAX212" s="3"/>
      <c r="LAY212" s="3"/>
      <c r="LAZ212" s="3"/>
      <c r="LBA212" s="3"/>
      <c r="LBB212" s="3"/>
      <c r="LBC212" s="3"/>
      <c r="LBD212" s="3"/>
      <c r="LBE212" s="3"/>
      <c r="LBF212" s="3"/>
      <c r="LBG212" s="3"/>
      <c r="LBH212" s="3"/>
      <c r="LBI212" s="3"/>
      <c r="LBJ212" s="3"/>
      <c r="LBK212" s="3"/>
      <c r="LBL212" s="3"/>
      <c r="LBM212" s="3"/>
      <c r="LBN212" s="3"/>
      <c r="LBO212" s="3"/>
      <c r="LBP212" s="3"/>
      <c r="LBQ212" s="3"/>
      <c r="LBR212" s="3"/>
      <c r="LBS212" s="3"/>
      <c r="LBT212" s="3"/>
      <c r="LBU212" s="3"/>
      <c r="LBV212" s="3"/>
      <c r="LBW212" s="3"/>
      <c r="LBY212" s="3"/>
      <c r="LCA212" s="3"/>
      <c r="LCB212" s="3"/>
      <c r="LCC212" s="3"/>
      <c r="LCD212" s="3"/>
      <c r="LCE212" s="3"/>
      <c r="LCF212" s="3"/>
      <c r="LCG212" s="3"/>
      <c r="LCH212" s="3"/>
      <c r="LCM212" s="3"/>
      <c r="LCN212" s="3"/>
      <c r="LCO212" s="3"/>
      <c r="LCP212" s="3"/>
      <c r="LCQ212" s="3"/>
      <c r="LCR212" s="3"/>
      <c r="LCS212" s="3"/>
      <c r="LCT212" s="3"/>
      <c r="LCU212" s="3"/>
      <c r="LCV212" s="3"/>
      <c r="LCW212" s="3"/>
      <c r="LCX212" s="3"/>
      <c r="LCY212" s="3"/>
      <c r="LCZ212" s="3"/>
      <c r="LDA212" s="3"/>
      <c r="LDB212" s="3"/>
      <c r="LDC212" s="3"/>
      <c r="LDD212" s="3"/>
      <c r="LDE212" s="3"/>
      <c r="LDF212" s="3"/>
      <c r="LDG212" s="3"/>
      <c r="LDH212" s="3"/>
      <c r="LDI212" s="3"/>
      <c r="LDJ212" s="3"/>
      <c r="LDK212" s="3"/>
      <c r="LDL212" s="3"/>
      <c r="LDM212" s="3"/>
      <c r="LDN212" s="3"/>
      <c r="LDO212" s="3"/>
      <c r="LDP212" s="3"/>
      <c r="LDQ212" s="3"/>
      <c r="LDR212" s="3"/>
      <c r="LDS212" s="3"/>
      <c r="LDT212" s="3"/>
      <c r="LDU212" s="3"/>
      <c r="LDV212" s="3"/>
      <c r="LDW212" s="3"/>
      <c r="LDX212" s="3"/>
      <c r="LDY212" s="3"/>
      <c r="LDZ212" s="3"/>
      <c r="LEA212" s="3"/>
      <c r="LEB212" s="3"/>
      <c r="LEC212" s="3"/>
      <c r="LED212" s="3"/>
      <c r="LEE212" s="3"/>
      <c r="LEF212" s="3"/>
      <c r="LEG212" s="3"/>
      <c r="LEH212" s="3"/>
      <c r="LEI212" s="3"/>
      <c r="LEJ212" s="3"/>
      <c r="LEK212" s="3"/>
      <c r="LEL212" s="3"/>
      <c r="LEM212" s="3"/>
      <c r="LEN212" s="3"/>
      <c r="LEO212" s="3"/>
      <c r="LEP212" s="3"/>
      <c r="LEQ212" s="3"/>
      <c r="LER212" s="3"/>
      <c r="LES212" s="3"/>
      <c r="LET212" s="3"/>
      <c r="LEU212" s="3"/>
      <c r="LEV212" s="3"/>
      <c r="LEW212" s="3"/>
      <c r="LEX212" s="3"/>
      <c r="LEY212" s="3"/>
      <c r="LEZ212" s="3"/>
      <c r="LFA212" s="3"/>
      <c r="LFB212" s="3"/>
      <c r="LFC212" s="3"/>
      <c r="LFD212" s="3"/>
      <c r="LFE212" s="3"/>
      <c r="LFF212" s="3"/>
      <c r="LFG212" s="3"/>
      <c r="LFH212" s="3"/>
      <c r="LFI212" s="3"/>
      <c r="LFJ212" s="3"/>
      <c r="LFK212" s="3"/>
      <c r="LFL212" s="3"/>
      <c r="LFM212" s="3"/>
      <c r="LFN212" s="3"/>
      <c r="LFO212" s="3"/>
      <c r="LFP212" s="3"/>
      <c r="LFQ212" s="3"/>
      <c r="LFR212" s="3"/>
      <c r="LFS212" s="3"/>
      <c r="LFT212" s="3"/>
      <c r="LFU212" s="3"/>
      <c r="LFV212" s="3"/>
      <c r="LFW212" s="3"/>
      <c r="LFX212" s="3"/>
      <c r="LFY212" s="3"/>
      <c r="LFZ212" s="3"/>
      <c r="LGA212" s="3"/>
      <c r="LGB212" s="3"/>
      <c r="LGC212" s="3"/>
      <c r="LGD212" s="3"/>
      <c r="LGE212" s="3"/>
      <c r="LGF212" s="3"/>
      <c r="LGG212" s="3"/>
      <c r="LGH212" s="3"/>
      <c r="LGI212" s="3"/>
      <c r="LGJ212" s="3"/>
      <c r="LGK212" s="3"/>
      <c r="LGL212" s="3"/>
      <c r="LGM212" s="3"/>
      <c r="LGN212" s="3"/>
      <c r="LGO212" s="3"/>
      <c r="LGP212" s="3"/>
      <c r="LGQ212" s="3"/>
      <c r="LGR212" s="3"/>
      <c r="LGS212" s="3"/>
      <c r="LGT212" s="3"/>
      <c r="LGU212" s="3"/>
      <c r="LGV212" s="3"/>
      <c r="LGW212" s="3"/>
      <c r="LGX212" s="3"/>
      <c r="LGY212" s="3"/>
      <c r="LGZ212" s="3"/>
      <c r="LHA212" s="3"/>
      <c r="LHB212" s="3"/>
      <c r="LHC212" s="3"/>
      <c r="LHD212" s="3"/>
      <c r="LHE212" s="3"/>
      <c r="LHF212" s="3"/>
      <c r="LHG212" s="3"/>
      <c r="LHH212" s="3"/>
      <c r="LHI212" s="3"/>
      <c r="LHJ212" s="3"/>
      <c r="LHK212" s="3"/>
      <c r="LHL212" s="3"/>
      <c r="LHM212" s="3"/>
      <c r="LHN212" s="3"/>
      <c r="LHO212" s="3"/>
      <c r="LHP212" s="3"/>
      <c r="LHQ212" s="3"/>
      <c r="LHR212" s="3"/>
      <c r="LHS212" s="3"/>
      <c r="LHT212" s="3"/>
      <c r="LHU212" s="3"/>
      <c r="LHV212" s="3"/>
      <c r="LHW212" s="3"/>
      <c r="LHX212" s="3"/>
      <c r="LHY212" s="3"/>
      <c r="LHZ212" s="3"/>
      <c r="LIA212" s="3"/>
      <c r="LIB212" s="3"/>
      <c r="LIC212" s="3"/>
      <c r="LID212" s="3"/>
      <c r="LIE212" s="3"/>
      <c r="LIF212" s="3"/>
      <c r="LIG212" s="3"/>
      <c r="LIH212" s="3"/>
      <c r="LII212" s="3"/>
      <c r="LIJ212" s="3"/>
      <c r="LIK212" s="3"/>
      <c r="LIL212" s="3"/>
      <c r="LIM212" s="3"/>
      <c r="LIN212" s="3"/>
      <c r="LIO212" s="3"/>
      <c r="LIP212" s="3"/>
      <c r="LIQ212" s="3"/>
      <c r="LIR212" s="3"/>
      <c r="LIS212" s="3"/>
      <c r="LIT212" s="3"/>
      <c r="LIU212" s="3"/>
      <c r="LIV212" s="3"/>
      <c r="LIW212" s="3"/>
      <c r="LIX212" s="3"/>
      <c r="LIY212" s="3"/>
      <c r="LIZ212" s="3"/>
      <c r="LJA212" s="3"/>
      <c r="LJB212" s="3"/>
      <c r="LJC212" s="3"/>
      <c r="LJD212" s="3"/>
      <c r="LJE212" s="3"/>
      <c r="LJF212" s="3"/>
      <c r="LJG212" s="3"/>
      <c r="LJH212" s="3"/>
      <c r="LJI212" s="3"/>
      <c r="LJJ212" s="3"/>
      <c r="LJK212" s="3"/>
      <c r="LJL212" s="3"/>
      <c r="LJM212" s="3"/>
      <c r="LJN212" s="3"/>
      <c r="LJO212" s="3"/>
      <c r="LJP212" s="3"/>
      <c r="LJQ212" s="3"/>
      <c r="LJR212" s="3"/>
      <c r="LJS212" s="3"/>
      <c r="LJT212" s="3"/>
      <c r="LJU212" s="3"/>
      <c r="LJV212" s="3"/>
      <c r="LJW212" s="3"/>
      <c r="LJX212" s="3"/>
      <c r="LJY212" s="3"/>
      <c r="LJZ212" s="3"/>
      <c r="LKA212" s="3"/>
      <c r="LKB212" s="3"/>
      <c r="LKC212" s="3"/>
      <c r="LKD212" s="3"/>
      <c r="LKE212" s="3"/>
      <c r="LKF212" s="3"/>
      <c r="LKG212" s="3"/>
      <c r="LKH212" s="3"/>
      <c r="LKI212" s="3"/>
      <c r="LKJ212" s="3"/>
      <c r="LKK212" s="3"/>
      <c r="LKL212" s="3"/>
      <c r="LKM212" s="3"/>
      <c r="LKN212" s="3"/>
      <c r="LKO212" s="3"/>
      <c r="LKP212" s="3"/>
      <c r="LKQ212" s="3"/>
      <c r="LKR212" s="3"/>
      <c r="LKS212" s="3"/>
      <c r="LKT212" s="3"/>
      <c r="LKU212" s="3"/>
      <c r="LKV212" s="3"/>
      <c r="LKW212" s="3"/>
      <c r="LKX212" s="3"/>
      <c r="LKY212" s="3"/>
      <c r="LKZ212" s="3"/>
      <c r="LLA212" s="3"/>
      <c r="LLB212" s="3"/>
      <c r="LLC212" s="3"/>
      <c r="LLD212" s="3"/>
      <c r="LLE212" s="3"/>
      <c r="LLF212" s="3"/>
      <c r="LLG212" s="3"/>
      <c r="LLH212" s="3"/>
      <c r="LLI212" s="3"/>
      <c r="LLJ212" s="3"/>
      <c r="LLK212" s="3"/>
      <c r="LLL212" s="3"/>
      <c r="LLM212" s="3"/>
      <c r="LLN212" s="3"/>
      <c r="LLO212" s="3"/>
      <c r="LLP212" s="3"/>
      <c r="LLQ212" s="3"/>
      <c r="LLR212" s="3"/>
      <c r="LLS212" s="3"/>
      <c r="LLU212" s="3"/>
      <c r="LLW212" s="3"/>
      <c r="LLX212" s="3"/>
      <c r="LLY212" s="3"/>
      <c r="LLZ212" s="3"/>
      <c r="LMA212" s="3"/>
      <c r="LMB212" s="3"/>
      <c r="LMC212" s="3"/>
      <c r="LMD212" s="3"/>
      <c r="LMI212" s="3"/>
      <c r="LMJ212" s="3"/>
      <c r="LMK212" s="3"/>
      <c r="LML212" s="3"/>
      <c r="LMM212" s="3"/>
      <c r="LMN212" s="3"/>
      <c r="LMO212" s="3"/>
      <c r="LMP212" s="3"/>
      <c r="LMQ212" s="3"/>
      <c r="LMR212" s="3"/>
      <c r="LMS212" s="3"/>
      <c r="LMT212" s="3"/>
      <c r="LMU212" s="3"/>
      <c r="LMV212" s="3"/>
      <c r="LMW212" s="3"/>
      <c r="LMX212" s="3"/>
      <c r="LMY212" s="3"/>
      <c r="LMZ212" s="3"/>
      <c r="LNA212" s="3"/>
      <c r="LNB212" s="3"/>
      <c r="LNC212" s="3"/>
      <c r="LND212" s="3"/>
      <c r="LNE212" s="3"/>
      <c r="LNF212" s="3"/>
      <c r="LNG212" s="3"/>
      <c r="LNH212" s="3"/>
      <c r="LNI212" s="3"/>
      <c r="LNJ212" s="3"/>
      <c r="LNK212" s="3"/>
      <c r="LNL212" s="3"/>
      <c r="LNM212" s="3"/>
      <c r="LNN212" s="3"/>
      <c r="LNO212" s="3"/>
      <c r="LNP212" s="3"/>
      <c r="LNQ212" s="3"/>
      <c r="LNR212" s="3"/>
      <c r="LNS212" s="3"/>
      <c r="LNT212" s="3"/>
      <c r="LNU212" s="3"/>
      <c r="LNV212" s="3"/>
      <c r="LNW212" s="3"/>
      <c r="LNX212" s="3"/>
      <c r="LNY212" s="3"/>
      <c r="LNZ212" s="3"/>
      <c r="LOA212" s="3"/>
      <c r="LOB212" s="3"/>
      <c r="LOC212" s="3"/>
      <c r="LOD212" s="3"/>
      <c r="LOE212" s="3"/>
      <c r="LOF212" s="3"/>
      <c r="LOG212" s="3"/>
      <c r="LOH212" s="3"/>
      <c r="LOI212" s="3"/>
      <c r="LOJ212" s="3"/>
      <c r="LOK212" s="3"/>
      <c r="LOL212" s="3"/>
      <c r="LOM212" s="3"/>
      <c r="LON212" s="3"/>
      <c r="LOO212" s="3"/>
      <c r="LOP212" s="3"/>
      <c r="LOQ212" s="3"/>
      <c r="LOR212" s="3"/>
      <c r="LOS212" s="3"/>
      <c r="LOT212" s="3"/>
      <c r="LOU212" s="3"/>
      <c r="LOV212" s="3"/>
      <c r="LOW212" s="3"/>
      <c r="LOX212" s="3"/>
      <c r="LOY212" s="3"/>
      <c r="LOZ212" s="3"/>
      <c r="LPA212" s="3"/>
      <c r="LPB212" s="3"/>
      <c r="LPC212" s="3"/>
      <c r="LPD212" s="3"/>
      <c r="LPE212" s="3"/>
      <c r="LPF212" s="3"/>
      <c r="LPG212" s="3"/>
      <c r="LPH212" s="3"/>
      <c r="LPI212" s="3"/>
      <c r="LPJ212" s="3"/>
      <c r="LPK212" s="3"/>
      <c r="LPL212" s="3"/>
      <c r="LPM212" s="3"/>
      <c r="LPN212" s="3"/>
      <c r="LPO212" s="3"/>
      <c r="LPP212" s="3"/>
      <c r="LPQ212" s="3"/>
      <c r="LPR212" s="3"/>
      <c r="LPS212" s="3"/>
      <c r="LPT212" s="3"/>
      <c r="LPU212" s="3"/>
      <c r="LPV212" s="3"/>
      <c r="LPW212" s="3"/>
      <c r="LPX212" s="3"/>
      <c r="LPY212" s="3"/>
      <c r="LPZ212" s="3"/>
      <c r="LQA212" s="3"/>
      <c r="LQB212" s="3"/>
      <c r="LQC212" s="3"/>
      <c r="LQD212" s="3"/>
      <c r="LQE212" s="3"/>
      <c r="LQF212" s="3"/>
      <c r="LQG212" s="3"/>
      <c r="LQH212" s="3"/>
      <c r="LQI212" s="3"/>
      <c r="LQJ212" s="3"/>
      <c r="LQK212" s="3"/>
      <c r="LQL212" s="3"/>
      <c r="LQM212" s="3"/>
      <c r="LQN212" s="3"/>
      <c r="LQO212" s="3"/>
      <c r="LQP212" s="3"/>
      <c r="LQQ212" s="3"/>
      <c r="LQR212" s="3"/>
      <c r="LQS212" s="3"/>
      <c r="LQT212" s="3"/>
      <c r="LQU212" s="3"/>
      <c r="LQV212" s="3"/>
      <c r="LQW212" s="3"/>
      <c r="LQX212" s="3"/>
      <c r="LQY212" s="3"/>
      <c r="LQZ212" s="3"/>
      <c r="LRA212" s="3"/>
      <c r="LRB212" s="3"/>
      <c r="LRC212" s="3"/>
      <c r="LRD212" s="3"/>
      <c r="LRE212" s="3"/>
      <c r="LRF212" s="3"/>
      <c r="LRG212" s="3"/>
      <c r="LRH212" s="3"/>
      <c r="LRI212" s="3"/>
      <c r="LRJ212" s="3"/>
      <c r="LRK212" s="3"/>
      <c r="LRL212" s="3"/>
      <c r="LRM212" s="3"/>
      <c r="LRN212" s="3"/>
      <c r="LRO212" s="3"/>
      <c r="LRP212" s="3"/>
      <c r="LRQ212" s="3"/>
      <c r="LRR212" s="3"/>
      <c r="LRS212" s="3"/>
      <c r="LRT212" s="3"/>
      <c r="LRU212" s="3"/>
      <c r="LRV212" s="3"/>
      <c r="LRW212" s="3"/>
      <c r="LRX212" s="3"/>
      <c r="LRY212" s="3"/>
      <c r="LRZ212" s="3"/>
      <c r="LSA212" s="3"/>
      <c r="LSB212" s="3"/>
      <c r="LSC212" s="3"/>
      <c r="LSD212" s="3"/>
      <c r="LSE212" s="3"/>
      <c r="LSF212" s="3"/>
      <c r="LSG212" s="3"/>
      <c r="LSH212" s="3"/>
      <c r="LSI212" s="3"/>
      <c r="LSJ212" s="3"/>
      <c r="LSK212" s="3"/>
      <c r="LSL212" s="3"/>
      <c r="LSM212" s="3"/>
      <c r="LSN212" s="3"/>
      <c r="LSO212" s="3"/>
      <c r="LSP212" s="3"/>
      <c r="LSQ212" s="3"/>
      <c r="LSR212" s="3"/>
      <c r="LSS212" s="3"/>
      <c r="LST212" s="3"/>
      <c r="LSU212" s="3"/>
      <c r="LSV212" s="3"/>
      <c r="LSW212" s="3"/>
      <c r="LSX212" s="3"/>
      <c r="LSY212" s="3"/>
      <c r="LSZ212" s="3"/>
      <c r="LTA212" s="3"/>
      <c r="LTB212" s="3"/>
      <c r="LTC212" s="3"/>
      <c r="LTD212" s="3"/>
      <c r="LTE212" s="3"/>
      <c r="LTF212" s="3"/>
      <c r="LTG212" s="3"/>
      <c r="LTH212" s="3"/>
      <c r="LTI212" s="3"/>
      <c r="LTJ212" s="3"/>
      <c r="LTK212" s="3"/>
      <c r="LTL212" s="3"/>
      <c r="LTM212" s="3"/>
      <c r="LTN212" s="3"/>
      <c r="LTO212" s="3"/>
      <c r="LTP212" s="3"/>
      <c r="LTQ212" s="3"/>
      <c r="LTR212" s="3"/>
      <c r="LTS212" s="3"/>
      <c r="LTT212" s="3"/>
      <c r="LTU212" s="3"/>
      <c r="LTV212" s="3"/>
      <c r="LTW212" s="3"/>
      <c r="LTX212" s="3"/>
      <c r="LTY212" s="3"/>
      <c r="LTZ212" s="3"/>
      <c r="LUA212" s="3"/>
      <c r="LUB212" s="3"/>
      <c r="LUC212" s="3"/>
      <c r="LUD212" s="3"/>
      <c r="LUE212" s="3"/>
      <c r="LUF212" s="3"/>
      <c r="LUG212" s="3"/>
      <c r="LUH212" s="3"/>
      <c r="LUI212" s="3"/>
      <c r="LUJ212" s="3"/>
      <c r="LUK212" s="3"/>
      <c r="LUL212" s="3"/>
      <c r="LUM212" s="3"/>
      <c r="LUN212" s="3"/>
      <c r="LUO212" s="3"/>
      <c r="LUP212" s="3"/>
      <c r="LUQ212" s="3"/>
      <c r="LUR212" s="3"/>
      <c r="LUS212" s="3"/>
      <c r="LUT212" s="3"/>
      <c r="LUU212" s="3"/>
      <c r="LUV212" s="3"/>
      <c r="LUW212" s="3"/>
      <c r="LUX212" s="3"/>
      <c r="LUY212" s="3"/>
      <c r="LUZ212" s="3"/>
      <c r="LVA212" s="3"/>
      <c r="LVB212" s="3"/>
      <c r="LVC212" s="3"/>
      <c r="LVD212" s="3"/>
      <c r="LVE212" s="3"/>
      <c r="LVF212" s="3"/>
      <c r="LVG212" s="3"/>
      <c r="LVH212" s="3"/>
      <c r="LVI212" s="3"/>
      <c r="LVJ212" s="3"/>
      <c r="LVK212" s="3"/>
      <c r="LVL212" s="3"/>
      <c r="LVM212" s="3"/>
      <c r="LVN212" s="3"/>
      <c r="LVO212" s="3"/>
      <c r="LVQ212" s="3"/>
      <c r="LVS212" s="3"/>
      <c r="LVT212" s="3"/>
      <c r="LVU212" s="3"/>
      <c r="LVV212" s="3"/>
      <c r="LVW212" s="3"/>
      <c r="LVX212" s="3"/>
      <c r="LVY212" s="3"/>
      <c r="LVZ212" s="3"/>
      <c r="LWE212" s="3"/>
      <c r="LWF212" s="3"/>
      <c r="LWG212" s="3"/>
      <c r="LWH212" s="3"/>
      <c r="LWI212" s="3"/>
      <c r="LWJ212" s="3"/>
      <c r="LWK212" s="3"/>
      <c r="LWL212" s="3"/>
      <c r="LWM212" s="3"/>
      <c r="LWN212" s="3"/>
      <c r="LWO212" s="3"/>
      <c r="LWP212" s="3"/>
      <c r="LWQ212" s="3"/>
      <c r="LWR212" s="3"/>
      <c r="LWS212" s="3"/>
      <c r="LWT212" s="3"/>
      <c r="LWU212" s="3"/>
      <c r="LWV212" s="3"/>
      <c r="LWW212" s="3"/>
      <c r="LWX212" s="3"/>
      <c r="LWY212" s="3"/>
      <c r="LWZ212" s="3"/>
      <c r="LXA212" s="3"/>
      <c r="LXB212" s="3"/>
      <c r="LXC212" s="3"/>
      <c r="LXD212" s="3"/>
      <c r="LXE212" s="3"/>
      <c r="LXF212" s="3"/>
      <c r="LXG212" s="3"/>
      <c r="LXH212" s="3"/>
      <c r="LXI212" s="3"/>
      <c r="LXJ212" s="3"/>
      <c r="LXK212" s="3"/>
      <c r="LXL212" s="3"/>
      <c r="LXM212" s="3"/>
      <c r="LXN212" s="3"/>
      <c r="LXO212" s="3"/>
      <c r="LXP212" s="3"/>
      <c r="LXQ212" s="3"/>
      <c r="LXR212" s="3"/>
      <c r="LXS212" s="3"/>
      <c r="LXT212" s="3"/>
      <c r="LXU212" s="3"/>
      <c r="LXV212" s="3"/>
      <c r="LXW212" s="3"/>
      <c r="LXX212" s="3"/>
      <c r="LXY212" s="3"/>
      <c r="LXZ212" s="3"/>
      <c r="LYA212" s="3"/>
      <c r="LYB212" s="3"/>
      <c r="LYC212" s="3"/>
      <c r="LYD212" s="3"/>
      <c r="LYE212" s="3"/>
      <c r="LYF212" s="3"/>
      <c r="LYG212" s="3"/>
      <c r="LYH212" s="3"/>
      <c r="LYI212" s="3"/>
      <c r="LYJ212" s="3"/>
      <c r="LYK212" s="3"/>
      <c r="LYL212" s="3"/>
      <c r="LYM212" s="3"/>
      <c r="LYN212" s="3"/>
      <c r="LYO212" s="3"/>
      <c r="LYP212" s="3"/>
      <c r="LYQ212" s="3"/>
      <c r="LYR212" s="3"/>
      <c r="LYS212" s="3"/>
      <c r="LYT212" s="3"/>
      <c r="LYU212" s="3"/>
      <c r="LYV212" s="3"/>
      <c r="LYW212" s="3"/>
      <c r="LYX212" s="3"/>
      <c r="LYY212" s="3"/>
      <c r="LYZ212" s="3"/>
      <c r="LZA212" s="3"/>
      <c r="LZB212" s="3"/>
      <c r="LZC212" s="3"/>
      <c r="LZD212" s="3"/>
      <c r="LZE212" s="3"/>
      <c r="LZF212" s="3"/>
      <c r="LZG212" s="3"/>
      <c r="LZH212" s="3"/>
      <c r="LZI212" s="3"/>
      <c r="LZJ212" s="3"/>
      <c r="LZK212" s="3"/>
      <c r="LZL212" s="3"/>
      <c r="LZM212" s="3"/>
      <c r="LZN212" s="3"/>
      <c r="LZO212" s="3"/>
      <c r="LZP212" s="3"/>
      <c r="LZQ212" s="3"/>
      <c r="LZR212" s="3"/>
      <c r="LZS212" s="3"/>
      <c r="LZT212" s="3"/>
      <c r="LZU212" s="3"/>
      <c r="LZV212" s="3"/>
      <c r="LZW212" s="3"/>
      <c r="LZX212" s="3"/>
      <c r="LZY212" s="3"/>
      <c r="LZZ212" s="3"/>
      <c r="MAA212" s="3"/>
      <c r="MAB212" s="3"/>
      <c r="MAC212" s="3"/>
      <c r="MAD212" s="3"/>
      <c r="MAE212" s="3"/>
      <c r="MAF212" s="3"/>
      <c r="MAG212" s="3"/>
      <c r="MAH212" s="3"/>
      <c r="MAI212" s="3"/>
      <c r="MAJ212" s="3"/>
      <c r="MAK212" s="3"/>
      <c r="MAL212" s="3"/>
      <c r="MAM212" s="3"/>
      <c r="MAN212" s="3"/>
      <c r="MAO212" s="3"/>
      <c r="MAP212" s="3"/>
      <c r="MAQ212" s="3"/>
      <c r="MAR212" s="3"/>
      <c r="MAS212" s="3"/>
      <c r="MAT212" s="3"/>
      <c r="MAU212" s="3"/>
      <c r="MAV212" s="3"/>
      <c r="MAW212" s="3"/>
      <c r="MAX212" s="3"/>
      <c r="MAY212" s="3"/>
      <c r="MAZ212" s="3"/>
      <c r="MBA212" s="3"/>
      <c r="MBB212" s="3"/>
      <c r="MBC212" s="3"/>
      <c r="MBD212" s="3"/>
      <c r="MBE212" s="3"/>
      <c r="MBF212" s="3"/>
      <c r="MBG212" s="3"/>
      <c r="MBH212" s="3"/>
      <c r="MBI212" s="3"/>
      <c r="MBJ212" s="3"/>
      <c r="MBK212" s="3"/>
      <c r="MBL212" s="3"/>
      <c r="MBM212" s="3"/>
      <c r="MBN212" s="3"/>
      <c r="MBO212" s="3"/>
      <c r="MBP212" s="3"/>
      <c r="MBQ212" s="3"/>
      <c r="MBR212" s="3"/>
      <c r="MBS212" s="3"/>
      <c r="MBT212" s="3"/>
      <c r="MBU212" s="3"/>
      <c r="MBV212" s="3"/>
      <c r="MBW212" s="3"/>
      <c r="MBX212" s="3"/>
      <c r="MBY212" s="3"/>
      <c r="MBZ212" s="3"/>
      <c r="MCA212" s="3"/>
      <c r="MCB212" s="3"/>
      <c r="MCC212" s="3"/>
      <c r="MCD212" s="3"/>
      <c r="MCE212" s="3"/>
      <c r="MCF212" s="3"/>
      <c r="MCG212" s="3"/>
      <c r="MCH212" s="3"/>
      <c r="MCI212" s="3"/>
      <c r="MCJ212" s="3"/>
      <c r="MCK212" s="3"/>
      <c r="MCL212" s="3"/>
      <c r="MCM212" s="3"/>
      <c r="MCN212" s="3"/>
      <c r="MCO212" s="3"/>
      <c r="MCP212" s="3"/>
      <c r="MCQ212" s="3"/>
      <c r="MCR212" s="3"/>
      <c r="MCS212" s="3"/>
      <c r="MCT212" s="3"/>
      <c r="MCU212" s="3"/>
      <c r="MCV212" s="3"/>
      <c r="MCW212" s="3"/>
      <c r="MCX212" s="3"/>
      <c r="MCY212" s="3"/>
      <c r="MCZ212" s="3"/>
      <c r="MDA212" s="3"/>
      <c r="MDB212" s="3"/>
      <c r="MDC212" s="3"/>
      <c r="MDD212" s="3"/>
      <c r="MDE212" s="3"/>
      <c r="MDF212" s="3"/>
      <c r="MDG212" s="3"/>
      <c r="MDH212" s="3"/>
      <c r="MDI212" s="3"/>
      <c r="MDJ212" s="3"/>
      <c r="MDK212" s="3"/>
      <c r="MDL212" s="3"/>
      <c r="MDM212" s="3"/>
      <c r="MDN212" s="3"/>
      <c r="MDO212" s="3"/>
      <c r="MDP212" s="3"/>
      <c r="MDQ212" s="3"/>
      <c r="MDR212" s="3"/>
      <c r="MDS212" s="3"/>
      <c r="MDT212" s="3"/>
      <c r="MDU212" s="3"/>
      <c r="MDV212" s="3"/>
      <c r="MDW212" s="3"/>
      <c r="MDX212" s="3"/>
      <c r="MDY212" s="3"/>
      <c r="MDZ212" s="3"/>
      <c r="MEA212" s="3"/>
      <c r="MEB212" s="3"/>
      <c r="MEC212" s="3"/>
      <c r="MED212" s="3"/>
      <c r="MEE212" s="3"/>
      <c r="MEF212" s="3"/>
      <c r="MEG212" s="3"/>
      <c r="MEH212" s="3"/>
      <c r="MEI212" s="3"/>
      <c r="MEJ212" s="3"/>
      <c r="MEK212" s="3"/>
      <c r="MEL212" s="3"/>
      <c r="MEM212" s="3"/>
      <c r="MEN212" s="3"/>
      <c r="MEO212" s="3"/>
      <c r="MEP212" s="3"/>
      <c r="MEQ212" s="3"/>
      <c r="MER212" s="3"/>
      <c r="MES212" s="3"/>
      <c r="MET212" s="3"/>
      <c r="MEU212" s="3"/>
      <c r="MEV212" s="3"/>
      <c r="MEW212" s="3"/>
      <c r="MEX212" s="3"/>
      <c r="MEY212" s="3"/>
      <c r="MEZ212" s="3"/>
      <c r="MFA212" s="3"/>
      <c r="MFB212" s="3"/>
      <c r="MFC212" s="3"/>
      <c r="MFD212" s="3"/>
      <c r="MFE212" s="3"/>
      <c r="MFF212" s="3"/>
      <c r="MFG212" s="3"/>
      <c r="MFH212" s="3"/>
      <c r="MFI212" s="3"/>
      <c r="MFJ212" s="3"/>
      <c r="MFK212" s="3"/>
      <c r="MFM212" s="3"/>
      <c r="MFO212" s="3"/>
      <c r="MFP212" s="3"/>
      <c r="MFQ212" s="3"/>
      <c r="MFR212" s="3"/>
      <c r="MFS212" s="3"/>
      <c r="MFT212" s="3"/>
      <c r="MFU212" s="3"/>
      <c r="MFV212" s="3"/>
      <c r="MGA212" s="3"/>
      <c r="MGB212" s="3"/>
      <c r="MGC212" s="3"/>
      <c r="MGD212" s="3"/>
      <c r="MGE212" s="3"/>
      <c r="MGF212" s="3"/>
      <c r="MGG212" s="3"/>
      <c r="MGH212" s="3"/>
      <c r="MGI212" s="3"/>
      <c r="MGJ212" s="3"/>
      <c r="MGK212" s="3"/>
      <c r="MGL212" s="3"/>
      <c r="MGM212" s="3"/>
      <c r="MGN212" s="3"/>
      <c r="MGO212" s="3"/>
      <c r="MGP212" s="3"/>
      <c r="MGQ212" s="3"/>
      <c r="MGR212" s="3"/>
      <c r="MGS212" s="3"/>
      <c r="MGT212" s="3"/>
      <c r="MGU212" s="3"/>
      <c r="MGV212" s="3"/>
      <c r="MGW212" s="3"/>
      <c r="MGX212" s="3"/>
      <c r="MGY212" s="3"/>
      <c r="MGZ212" s="3"/>
      <c r="MHA212" s="3"/>
      <c r="MHB212" s="3"/>
      <c r="MHC212" s="3"/>
      <c r="MHD212" s="3"/>
      <c r="MHE212" s="3"/>
      <c r="MHF212" s="3"/>
      <c r="MHG212" s="3"/>
      <c r="MHH212" s="3"/>
      <c r="MHI212" s="3"/>
      <c r="MHJ212" s="3"/>
      <c r="MHK212" s="3"/>
      <c r="MHL212" s="3"/>
      <c r="MHM212" s="3"/>
      <c r="MHN212" s="3"/>
      <c r="MHO212" s="3"/>
      <c r="MHP212" s="3"/>
      <c r="MHQ212" s="3"/>
      <c r="MHR212" s="3"/>
      <c r="MHS212" s="3"/>
      <c r="MHT212" s="3"/>
      <c r="MHU212" s="3"/>
      <c r="MHV212" s="3"/>
      <c r="MHW212" s="3"/>
      <c r="MHX212" s="3"/>
      <c r="MHY212" s="3"/>
      <c r="MHZ212" s="3"/>
      <c r="MIA212" s="3"/>
      <c r="MIB212" s="3"/>
      <c r="MIC212" s="3"/>
      <c r="MID212" s="3"/>
      <c r="MIE212" s="3"/>
      <c r="MIF212" s="3"/>
      <c r="MIG212" s="3"/>
      <c r="MIH212" s="3"/>
      <c r="MII212" s="3"/>
      <c r="MIJ212" s="3"/>
      <c r="MIK212" s="3"/>
      <c r="MIL212" s="3"/>
      <c r="MIM212" s="3"/>
      <c r="MIN212" s="3"/>
      <c r="MIO212" s="3"/>
      <c r="MIP212" s="3"/>
      <c r="MIQ212" s="3"/>
      <c r="MIR212" s="3"/>
      <c r="MIS212" s="3"/>
      <c r="MIT212" s="3"/>
      <c r="MIU212" s="3"/>
      <c r="MIV212" s="3"/>
      <c r="MIW212" s="3"/>
      <c r="MIX212" s="3"/>
      <c r="MIY212" s="3"/>
      <c r="MIZ212" s="3"/>
      <c r="MJA212" s="3"/>
      <c r="MJB212" s="3"/>
      <c r="MJC212" s="3"/>
      <c r="MJD212" s="3"/>
      <c r="MJE212" s="3"/>
      <c r="MJF212" s="3"/>
      <c r="MJG212" s="3"/>
      <c r="MJH212" s="3"/>
      <c r="MJI212" s="3"/>
      <c r="MJJ212" s="3"/>
      <c r="MJK212" s="3"/>
      <c r="MJL212" s="3"/>
      <c r="MJM212" s="3"/>
      <c r="MJN212" s="3"/>
      <c r="MJO212" s="3"/>
      <c r="MJP212" s="3"/>
      <c r="MJQ212" s="3"/>
      <c r="MJR212" s="3"/>
      <c r="MJS212" s="3"/>
      <c r="MJT212" s="3"/>
      <c r="MJU212" s="3"/>
      <c r="MJV212" s="3"/>
      <c r="MJW212" s="3"/>
      <c r="MJX212" s="3"/>
      <c r="MJY212" s="3"/>
      <c r="MJZ212" s="3"/>
      <c r="MKA212" s="3"/>
      <c r="MKB212" s="3"/>
      <c r="MKC212" s="3"/>
      <c r="MKD212" s="3"/>
      <c r="MKE212" s="3"/>
      <c r="MKF212" s="3"/>
      <c r="MKG212" s="3"/>
      <c r="MKH212" s="3"/>
      <c r="MKI212" s="3"/>
      <c r="MKJ212" s="3"/>
      <c r="MKK212" s="3"/>
      <c r="MKL212" s="3"/>
      <c r="MKM212" s="3"/>
      <c r="MKN212" s="3"/>
      <c r="MKO212" s="3"/>
      <c r="MKP212" s="3"/>
      <c r="MKQ212" s="3"/>
      <c r="MKR212" s="3"/>
      <c r="MKS212" s="3"/>
      <c r="MKT212" s="3"/>
      <c r="MKU212" s="3"/>
      <c r="MKV212" s="3"/>
      <c r="MKW212" s="3"/>
      <c r="MKX212" s="3"/>
      <c r="MKY212" s="3"/>
      <c r="MKZ212" s="3"/>
      <c r="MLA212" s="3"/>
      <c r="MLB212" s="3"/>
      <c r="MLC212" s="3"/>
      <c r="MLD212" s="3"/>
      <c r="MLE212" s="3"/>
      <c r="MLF212" s="3"/>
      <c r="MLG212" s="3"/>
      <c r="MLH212" s="3"/>
      <c r="MLI212" s="3"/>
      <c r="MLJ212" s="3"/>
      <c r="MLK212" s="3"/>
      <c r="MLL212" s="3"/>
      <c r="MLM212" s="3"/>
      <c r="MLN212" s="3"/>
      <c r="MLO212" s="3"/>
      <c r="MLP212" s="3"/>
      <c r="MLQ212" s="3"/>
      <c r="MLR212" s="3"/>
      <c r="MLS212" s="3"/>
      <c r="MLT212" s="3"/>
      <c r="MLU212" s="3"/>
      <c r="MLV212" s="3"/>
      <c r="MLW212" s="3"/>
      <c r="MLX212" s="3"/>
      <c r="MLY212" s="3"/>
      <c r="MLZ212" s="3"/>
      <c r="MMA212" s="3"/>
      <c r="MMB212" s="3"/>
      <c r="MMC212" s="3"/>
      <c r="MMD212" s="3"/>
      <c r="MME212" s="3"/>
      <c r="MMF212" s="3"/>
      <c r="MMG212" s="3"/>
      <c r="MMH212" s="3"/>
      <c r="MMI212" s="3"/>
      <c r="MMJ212" s="3"/>
      <c r="MMK212" s="3"/>
      <c r="MML212" s="3"/>
      <c r="MMM212" s="3"/>
      <c r="MMN212" s="3"/>
      <c r="MMO212" s="3"/>
      <c r="MMP212" s="3"/>
      <c r="MMQ212" s="3"/>
      <c r="MMR212" s="3"/>
      <c r="MMS212" s="3"/>
      <c r="MMT212" s="3"/>
      <c r="MMU212" s="3"/>
      <c r="MMV212" s="3"/>
      <c r="MMW212" s="3"/>
      <c r="MMX212" s="3"/>
      <c r="MMY212" s="3"/>
      <c r="MMZ212" s="3"/>
      <c r="MNA212" s="3"/>
      <c r="MNB212" s="3"/>
      <c r="MNC212" s="3"/>
      <c r="MND212" s="3"/>
      <c r="MNE212" s="3"/>
      <c r="MNF212" s="3"/>
      <c r="MNG212" s="3"/>
      <c r="MNH212" s="3"/>
      <c r="MNI212" s="3"/>
      <c r="MNJ212" s="3"/>
      <c r="MNK212" s="3"/>
      <c r="MNL212" s="3"/>
      <c r="MNM212" s="3"/>
      <c r="MNN212" s="3"/>
      <c r="MNO212" s="3"/>
      <c r="MNP212" s="3"/>
      <c r="MNQ212" s="3"/>
      <c r="MNR212" s="3"/>
      <c r="MNS212" s="3"/>
      <c r="MNT212" s="3"/>
      <c r="MNU212" s="3"/>
      <c r="MNV212" s="3"/>
      <c r="MNW212" s="3"/>
      <c r="MNX212" s="3"/>
      <c r="MNY212" s="3"/>
      <c r="MNZ212" s="3"/>
      <c r="MOA212" s="3"/>
      <c r="MOB212" s="3"/>
      <c r="MOC212" s="3"/>
      <c r="MOD212" s="3"/>
      <c r="MOE212" s="3"/>
      <c r="MOF212" s="3"/>
      <c r="MOG212" s="3"/>
      <c r="MOH212" s="3"/>
      <c r="MOI212" s="3"/>
      <c r="MOJ212" s="3"/>
      <c r="MOK212" s="3"/>
      <c r="MOL212" s="3"/>
      <c r="MOM212" s="3"/>
      <c r="MON212" s="3"/>
      <c r="MOO212" s="3"/>
      <c r="MOP212" s="3"/>
      <c r="MOQ212" s="3"/>
      <c r="MOR212" s="3"/>
      <c r="MOS212" s="3"/>
      <c r="MOT212" s="3"/>
      <c r="MOU212" s="3"/>
      <c r="MOV212" s="3"/>
      <c r="MOW212" s="3"/>
      <c r="MOX212" s="3"/>
      <c r="MOY212" s="3"/>
      <c r="MOZ212" s="3"/>
      <c r="MPA212" s="3"/>
      <c r="MPB212" s="3"/>
      <c r="MPC212" s="3"/>
      <c r="MPD212" s="3"/>
      <c r="MPE212" s="3"/>
      <c r="MPF212" s="3"/>
      <c r="MPG212" s="3"/>
      <c r="MPI212" s="3"/>
      <c r="MPK212" s="3"/>
      <c r="MPL212" s="3"/>
      <c r="MPM212" s="3"/>
      <c r="MPN212" s="3"/>
      <c r="MPO212" s="3"/>
      <c r="MPP212" s="3"/>
      <c r="MPQ212" s="3"/>
      <c r="MPR212" s="3"/>
      <c r="MPW212" s="3"/>
      <c r="MPX212" s="3"/>
      <c r="MPY212" s="3"/>
      <c r="MPZ212" s="3"/>
      <c r="MQA212" s="3"/>
      <c r="MQB212" s="3"/>
      <c r="MQC212" s="3"/>
      <c r="MQD212" s="3"/>
      <c r="MQE212" s="3"/>
      <c r="MQF212" s="3"/>
      <c r="MQG212" s="3"/>
      <c r="MQH212" s="3"/>
      <c r="MQI212" s="3"/>
      <c r="MQJ212" s="3"/>
      <c r="MQK212" s="3"/>
      <c r="MQL212" s="3"/>
      <c r="MQM212" s="3"/>
      <c r="MQN212" s="3"/>
      <c r="MQO212" s="3"/>
      <c r="MQP212" s="3"/>
      <c r="MQQ212" s="3"/>
      <c r="MQR212" s="3"/>
      <c r="MQS212" s="3"/>
      <c r="MQT212" s="3"/>
      <c r="MQU212" s="3"/>
      <c r="MQV212" s="3"/>
      <c r="MQW212" s="3"/>
      <c r="MQX212" s="3"/>
      <c r="MQY212" s="3"/>
      <c r="MQZ212" s="3"/>
      <c r="MRA212" s="3"/>
      <c r="MRB212" s="3"/>
      <c r="MRC212" s="3"/>
      <c r="MRD212" s="3"/>
      <c r="MRE212" s="3"/>
      <c r="MRF212" s="3"/>
      <c r="MRG212" s="3"/>
      <c r="MRH212" s="3"/>
      <c r="MRI212" s="3"/>
      <c r="MRJ212" s="3"/>
      <c r="MRK212" s="3"/>
      <c r="MRL212" s="3"/>
      <c r="MRM212" s="3"/>
      <c r="MRN212" s="3"/>
      <c r="MRO212" s="3"/>
      <c r="MRP212" s="3"/>
      <c r="MRQ212" s="3"/>
      <c r="MRR212" s="3"/>
      <c r="MRS212" s="3"/>
      <c r="MRT212" s="3"/>
      <c r="MRU212" s="3"/>
      <c r="MRV212" s="3"/>
      <c r="MRW212" s="3"/>
      <c r="MRX212" s="3"/>
      <c r="MRY212" s="3"/>
      <c r="MRZ212" s="3"/>
      <c r="MSA212" s="3"/>
      <c r="MSB212" s="3"/>
      <c r="MSC212" s="3"/>
      <c r="MSD212" s="3"/>
      <c r="MSE212" s="3"/>
      <c r="MSF212" s="3"/>
      <c r="MSG212" s="3"/>
      <c r="MSH212" s="3"/>
      <c r="MSI212" s="3"/>
      <c r="MSJ212" s="3"/>
      <c r="MSK212" s="3"/>
      <c r="MSL212" s="3"/>
      <c r="MSM212" s="3"/>
      <c r="MSN212" s="3"/>
      <c r="MSO212" s="3"/>
      <c r="MSP212" s="3"/>
      <c r="MSQ212" s="3"/>
      <c r="MSR212" s="3"/>
      <c r="MSS212" s="3"/>
      <c r="MST212" s="3"/>
      <c r="MSU212" s="3"/>
      <c r="MSV212" s="3"/>
      <c r="MSW212" s="3"/>
      <c r="MSX212" s="3"/>
      <c r="MSY212" s="3"/>
      <c r="MSZ212" s="3"/>
      <c r="MTA212" s="3"/>
      <c r="MTB212" s="3"/>
      <c r="MTC212" s="3"/>
      <c r="MTD212" s="3"/>
      <c r="MTE212" s="3"/>
      <c r="MTF212" s="3"/>
      <c r="MTG212" s="3"/>
      <c r="MTH212" s="3"/>
      <c r="MTI212" s="3"/>
      <c r="MTJ212" s="3"/>
      <c r="MTK212" s="3"/>
      <c r="MTL212" s="3"/>
      <c r="MTM212" s="3"/>
      <c r="MTN212" s="3"/>
      <c r="MTO212" s="3"/>
      <c r="MTP212" s="3"/>
      <c r="MTQ212" s="3"/>
      <c r="MTR212" s="3"/>
      <c r="MTS212" s="3"/>
      <c r="MTT212" s="3"/>
      <c r="MTU212" s="3"/>
      <c r="MTV212" s="3"/>
      <c r="MTW212" s="3"/>
      <c r="MTX212" s="3"/>
      <c r="MTY212" s="3"/>
      <c r="MTZ212" s="3"/>
      <c r="MUA212" s="3"/>
      <c r="MUB212" s="3"/>
      <c r="MUC212" s="3"/>
      <c r="MUD212" s="3"/>
      <c r="MUE212" s="3"/>
      <c r="MUF212" s="3"/>
      <c r="MUG212" s="3"/>
      <c r="MUH212" s="3"/>
      <c r="MUI212" s="3"/>
      <c r="MUJ212" s="3"/>
      <c r="MUK212" s="3"/>
      <c r="MUL212" s="3"/>
      <c r="MUM212" s="3"/>
      <c r="MUN212" s="3"/>
      <c r="MUO212" s="3"/>
      <c r="MUP212" s="3"/>
      <c r="MUQ212" s="3"/>
      <c r="MUR212" s="3"/>
      <c r="MUS212" s="3"/>
      <c r="MUT212" s="3"/>
      <c r="MUU212" s="3"/>
      <c r="MUV212" s="3"/>
      <c r="MUW212" s="3"/>
      <c r="MUX212" s="3"/>
      <c r="MUY212" s="3"/>
      <c r="MUZ212" s="3"/>
      <c r="MVA212" s="3"/>
      <c r="MVB212" s="3"/>
      <c r="MVC212" s="3"/>
      <c r="MVD212" s="3"/>
      <c r="MVE212" s="3"/>
      <c r="MVF212" s="3"/>
      <c r="MVG212" s="3"/>
      <c r="MVH212" s="3"/>
      <c r="MVI212" s="3"/>
      <c r="MVJ212" s="3"/>
      <c r="MVK212" s="3"/>
      <c r="MVL212" s="3"/>
      <c r="MVM212" s="3"/>
      <c r="MVN212" s="3"/>
      <c r="MVO212" s="3"/>
      <c r="MVP212" s="3"/>
      <c r="MVQ212" s="3"/>
      <c r="MVR212" s="3"/>
      <c r="MVS212" s="3"/>
      <c r="MVT212" s="3"/>
      <c r="MVU212" s="3"/>
      <c r="MVV212" s="3"/>
      <c r="MVW212" s="3"/>
      <c r="MVX212" s="3"/>
      <c r="MVY212" s="3"/>
      <c r="MVZ212" s="3"/>
      <c r="MWA212" s="3"/>
      <c r="MWB212" s="3"/>
      <c r="MWC212" s="3"/>
      <c r="MWD212" s="3"/>
      <c r="MWE212" s="3"/>
      <c r="MWF212" s="3"/>
      <c r="MWG212" s="3"/>
      <c r="MWH212" s="3"/>
      <c r="MWI212" s="3"/>
      <c r="MWJ212" s="3"/>
      <c r="MWK212" s="3"/>
      <c r="MWL212" s="3"/>
      <c r="MWM212" s="3"/>
      <c r="MWN212" s="3"/>
      <c r="MWO212" s="3"/>
      <c r="MWP212" s="3"/>
      <c r="MWQ212" s="3"/>
      <c r="MWR212" s="3"/>
      <c r="MWS212" s="3"/>
      <c r="MWT212" s="3"/>
      <c r="MWU212" s="3"/>
      <c r="MWV212" s="3"/>
      <c r="MWW212" s="3"/>
      <c r="MWX212" s="3"/>
      <c r="MWY212" s="3"/>
      <c r="MWZ212" s="3"/>
      <c r="MXA212" s="3"/>
      <c r="MXB212" s="3"/>
      <c r="MXC212" s="3"/>
      <c r="MXD212" s="3"/>
      <c r="MXE212" s="3"/>
      <c r="MXF212" s="3"/>
      <c r="MXG212" s="3"/>
      <c r="MXH212" s="3"/>
      <c r="MXI212" s="3"/>
      <c r="MXJ212" s="3"/>
      <c r="MXK212" s="3"/>
      <c r="MXL212" s="3"/>
      <c r="MXM212" s="3"/>
      <c r="MXN212" s="3"/>
      <c r="MXO212" s="3"/>
      <c r="MXP212" s="3"/>
      <c r="MXQ212" s="3"/>
      <c r="MXR212" s="3"/>
      <c r="MXS212" s="3"/>
      <c r="MXT212" s="3"/>
      <c r="MXU212" s="3"/>
      <c r="MXV212" s="3"/>
      <c r="MXW212" s="3"/>
      <c r="MXX212" s="3"/>
      <c r="MXY212" s="3"/>
      <c r="MXZ212" s="3"/>
      <c r="MYA212" s="3"/>
      <c r="MYB212" s="3"/>
      <c r="MYC212" s="3"/>
      <c r="MYD212" s="3"/>
      <c r="MYE212" s="3"/>
      <c r="MYF212" s="3"/>
      <c r="MYG212" s="3"/>
      <c r="MYH212" s="3"/>
      <c r="MYI212" s="3"/>
      <c r="MYJ212" s="3"/>
      <c r="MYK212" s="3"/>
      <c r="MYL212" s="3"/>
      <c r="MYM212" s="3"/>
      <c r="MYN212" s="3"/>
      <c r="MYO212" s="3"/>
      <c r="MYP212" s="3"/>
      <c r="MYQ212" s="3"/>
      <c r="MYR212" s="3"/>
      <c r="MYS212" s="3"/>
      <c r="MYT212" s="3"/>
      <c r="MYU212" s="3"/>
      <c r="MYV212" s="3"/>
      <c r="MYW212" s="3"/>
      <c r="MYX212" s="3"/>
      <c r="MYY212" s="3"/>
      <c r="MYZ212" s="3"/>
      <c r="MZA212" s="3"/>
      <c r="MZB212" s="3"/>
      <c r="MZC212" s="3"/>
      <c r="MZE212" s="3"/>
      <c r="MZG212" s="3"/>
      <c r="MZH212" s="3"/>
      <c r="MZI212" s="3"/>
      <c r="MZJ212" s="3"/>
      <c r="MZK212" s="3"/>
      <c r="MZL212" s="3"/>
      <c r="MZM212" s="3"/>
      <c r="MZN212" s="3"/>
      <c r="MZS212" s="3"/>
      <c r="MZT212" s="3"/>
      <c r="MZU212" s="3"/>
      <c r="MZV212" s="3"/>
      <c r="MZW212" s="3"/>
      <c r="MZX212" s="3"/>
      <c r="MZY212" s="3"/>
      <c r="MZZ212" s="3"/>
      <c r="NAA212" s="3"/>
      <c r="NAB212" s="3"/>
      <c r="NAC212" s="3"/>
      <c r="NAD212" s="3"/>
      <c r="NAE212" s="3"/>
      <c r="NAF212" s="3"/>
      <c r="NAG212" s="3"/>
      <c r="NAH212" s="3"/>
      <c r="NAI212" s="3"/>
      <c r="NAJ212" s="3"/>
      <c r="NAK212" s="3"/>
      <c r="NAL212" s="3"/>
      <c r="NAM212" s="3"/>
      <c r="NAN212" s="3"/>
      <c r="NAO212" s="3"/>
      <c r="NAP212" s="3"/>
      <c r="NAQ212" s="3"/>
      <c r="NAR212" s="3"/>
      <c r="NAS212" s="3"/>
      <c r="NAT212" s="3"/>
      <c r="NAU212" s="3"/>
      <c r="NAV212" s="3"/>
      <c r="NAW212" s="3"/>
      <c r="NAX212" s="3"/>
      <c r="NAY212" s="3"/>
      <c r="NAZ212" s="3"/>
      <c r="NBA212" s="3"/>
      <c r="NBB212" s="3"/>
      <c r="NBC212" s="3"/>
      <c r="NBD212" s="3"/>
      <c r="NBE212" s="3"/>
      <c r="NBF212" s="3"/>
      <c r="NBG212" s="3"/>
      <c r="NBH212" s="3"/>
      <c r="NBI212" s="3"/>
      <c r="NBJ212" s="3"/>
      <c r="NBK212" s="3"/>
      <c r="NBL212" s="3"/>
      <c r="NBM212" s="3"/>
      <c r="NBN212" s="3"/>
      <c r="NBO212" s="3"/>
      <c r="NBP212" s="3"/>
      <c r="NBQ212" s="3"/>
      <c r="NBR212" s="3"/>
      <c r="NBS212" s="3"/>
      <c r="NBT212" s="3"/>
      <c r="NBU212" s="3"/>
      <c r="NBV212" s="3"/>
      <c r="NBW212" s="3"/>
      <c r="NBX212" s="3"/>
      <c r="NBY212" s="3"/>
      <c r="NBZ212" s="3"/>
      <c r="NCA212" s="3"/>
      <c r="NCB212" s="3"/>
      <c r="NCC212" s="3"/>
      <c r="NCD212" s="3"/>
      <c r="NCE212" s="3"/>
      <c r="NCF212" s="3"/>
      <c r="NCG212" s="3"/>
      <c r="NCH212" s="3"/>
      <c r="NCI212" s="3"/>
      <c r="NCJ212" s="3"/>
      <c r="NCK212" s="3"/>
      <c r="NCL212" s="3"/>
      <c r="NCM212" s="3"/>
      <c r="NCN212" s="3"/>
      <c r="NCO212" s="3"/>
      <c r="NCP212" s="3"/>
      <c r="NCQ212" s="3"/>
      <c r="NCR212" s="3"/>
      <c r="NCS212" s="3"/>
      <c r="NCT212" s="3"/>
      <c r="NCU212" s="3"/>
      <c r="NCV212" s="3"/>
      <c r="NCW212" s="3"/>
      <c r="NCX212" s="3"/>
      <c r="NCY212" s="3"/>
      <c r="NCZ212" s="3"/>
      <c r="NDA212" s="3"/>
      <c r="NDB212" s="3"/>
      <c r="NDC212" s="3"/>
      <c r="NDD212" s="3"/>
      <c r="NDE212" s="3"/>
      <c r="NDF212" s="3"/>
      <c r="NDG212" s="3"/>
      <c r="NDH212" s="3"/>
      <c r="NDI212" s="3"/>
      <c r="NDJ212" s="3"/>
      <c r="NDK212" s="3"/>
      <c r="NDL212" s="3"/>
      <c r="NDM212" s="3"/>
      <c r="NDN212" s="3"/>
      <c r="NDO212" s="3"/>
      <c r="NDP212" s="3"/>
      <c r="NDQ212" s="3"/>
      <c r="NDR212" s="3"/>
      <c r="NDS212" s="3"/>
      <c r="NDT212" s="3"/>
      <c r="NDU212" s="3"/>
      <c r="NDV212" s="3"/>
      <c r="NDW212" s="3"/>
      <c r="NDX212" s="3"/>
      <c r="NDY212" s="3"/>
      <c r="NDZ212" s="3"/>
      <c r="NEA212" s="3"/>
      <c r="NEB212" s="3"/>
      <c r="NEC212" s="3"/>
      <c r="NED212" s="3"/>
      <c r="NEE212" s="3"/>
      <c r="NEF212" s="3"/>
      <c r="NEG212" s="3"/>
      <c r="NEH212" s="3"/>
      <c r="NEI212" s="3"/>
      <c r="NEJ212" s="3"/>
      <c r="NEK212" s="3"/>
      <c r="NEL212" s="3"/>
      <c r="NEM212" s="3"/>
      <c r="NEN212" s="3"/>
      <c r="NEO212" s="3"/>
      <c r="NEP212" s="3"/>
      <c r="NEQ212" s="3"/>
      <c r="NER212" s="3"/>
      <c r="NES212" s="3"/>
      <c r="NET212" s="3"/>
      <c r="NEU212" s="3"/>
      <c r="NEV212" s="3"/>
      <c r="NEW212" s="3"/>
      <c r="NEX212" s="3"/>
      <c r="NEY212" s="3"/>
      <c r="NEZ212" s="3"/>
      <c r="NFA212" s="3"/>
      <c r="NFB212" s="3"/>
      <c r="NFC212" s="3"/>
      <c r="NFD212" s="3"/>
      <c r="NFE212" s="3"/>
      <c r="NFF212" s="3"/>
      <c r="NFG212" s="3"/>
      <c r="NFH212" s="3"/>
      <c r="NFI212" s="3"/>
      <c r="NFJ212" s="3"/>
      <c r="NFK212" s="3"/>
      <c r="NFL212" s="3"/>
      <c r="NFM212" s="3"/>
      <c r="NFN212" s="3"/>
      <c r="NFO212" s="3"/>
      <c r="NFP212" s="3"/>
      <c r="NFQ212" s="3"/>
      <c r="NFR212" s="3"/>
      <c r="NFS212" s="3"/>
      <c r="NFT212" s="3"/>
      <c r="NFU212" s="3"/>
      <c r="NFV212" s="3"/>
      <c r="NFW212" s="3"/>
      <c r="NFX212" s="3"/>
      <c r="NFY212" s="3"/>
      <c r="NFZ212" s="3"/>
      <c r="NGA212" s="3"/>
      <c r="NGB212" s="3"/>
      <c r="NGC212" s="3"/>
      <c r="NGD212" s="3"/>
      <c r="NGE212" s="3"/>
      <c r="NGF212" s="3"/>
      <c r="NGG212" s="3"/>
      <c r="NGH212" s="3"/>
      <c r="NGI212" s="3"/>
      <c r="NGJ212" s="3"/>
      <c r="NGK212" s="3"/>
      <c r="NGL212" s="3"/>
      <c r="NGM212" s="3"/>
      <c r="NGN212" s="3"/>
      <c r="NGO212" s="3"/>
      <c r="NGP212" s="3"/>
      <c r="NGQ212" s="3"/>
      <c r="NGR212" s="3"/>
      <c r="NGS212" s="3"/>
      <c r="NGT212" s="3"/>
      <c r="NGU212" s="3"/>
      <c r="NGV212" s="3"/>
      <c r="NGW212" s="3"/>
      <c r="NGX212" s="3"/>
      <c r="NGY212" s="3"/>
      <c r="NGZ212" s="3"/>
      <c r="NHA212" s="3"/>
      <c r="NHB212" s="3"/>
      <c r="NHC212" s="3"/>
      <c r="NHD212" s="3"/>
      <c r="NHE212" s="3"/>
      <c r="NHF212" s="3"/>
      <c r="NHG212" s="3"/>
      <c r="NHH212" s="3"/>
      <c r="NHI212" s="3"/>
      <c r="NHJ212" s="3"/>
      <c r="NHK212" s="3"/>
      <c r="NHL212" s="3"/>
      <c r="NHM212" s="3"/>
      <c r="NHN212" s="3"/>
      <c r="NHO212" s="3"/>
      <c r="NHP212" s="3"/>
      <c r="NHQ212" s="3"/>
      <c r="NHR212" s="3"/>
      <c r="NHS212" s="3"/>
      <c r="NHT212" s="3"/>
      <c r="NHU212" s="3"/>
      <c r="NHV212" s="3"/>
      <c r="NHW212" s="3"/>
      <c r="NHX212" s="3"/>
      <c r="NHY212" s="3"/>
      <c r="NHZ212" s="3"/>
      <c r="NIA212" s="3"/>
      <c r="NIB212" s="3"/>
      <c r="NIC212" s="3"/>
      <c r="NID212" s="3"/>
      <c r="NIE212" s="3"/>
      <c r="NIF212" s="3"/>
      <c r="NIG212" s="3"/>
      <c r="NIH212" s="3"/>
      <c r="NII212" s="3"/>
      <c r="NIJ212" s="3"/>
      <c r="NIK212" s="3"/>
      <c r="NIL212" s="3"/>
      <c r="NIM212" s="3"/>
      <c r="NIN212" s="3"/>
      <c r="NIO212" s="3"/>
      <c r="NIP212" s="3"/>
      <c r="NIQ212" s="3"/>
      <c r="NIR212" s="3"/>
      <c r="NIS212" s="3"/>
      <c r="NIT212" s="3"/>
      <c r="NIU212" s="3"/>
      <c r="NIV212" s="3"/>
      <c r="NIW212" s="3"/>
      <c r="NIX212" s="3"/>
      <c r="NIY212" s="3"/>
      <c r="NJA212" s="3"/>
      <c r="NJC212" s="3"/>
      <c r="NJD212" s="3"/>
      <c r="NJE212" s="3"/>
      <c r="NJF212" s="3"/>
      <c r="NJG212" s="3"/>
      <c r="NJH212" s="3"/>
      <c r="NJI212" s="3"/>
      <c r="NJJ212" s="3"/>
      <c r="NJO212" s="3"/>
      <c r="NJP212" s="3"/>
      <c r="NJQ212" s="3"/>
      <c r="NJR212" s="3"/>
      <c r="NJS212" s="3"/>
      <c r="NJT212" s="3"/>
      <c r="NJU212" s="3"/>
      <c r="NJV212" s="3"/>
      <c r="NJW212" s="3"/>
      <c r="NJX212" s="3"/>
      <c r="NJY212" s="3"/>
      <c r="NJZ212" s="3"/>
      <c r="NKA212" s="3"/>
      <c r="NKB212" s="3"/>
      <c r="NKC212" s="3"/>
      <c r="NKD212" s="3"/>
      <c r="NKE212" s="3"/>
      <c r="NKF212" s="3"/>
      <c r="NKG212" s="3"/>
      <c r="NKH212" s="3"/>
      <c r="NKI212" s="3"/>
      <c r="NKJ212" s="3"/>
      <c r="NKK212" s="3"/>
      <c r="NKL212" s="3"/>
      <c r="NKM212" s="3"/>
      <c r="NKN212" s="3"/>
      <c r="NKO212" s="3"/>
      <c r="NKP212" s="3"/>
      <c r="NKQ212" s="3"/>
      <c r="NKR212" s="3"/>
      <c r="NKS212" s="3"/>
      <c r="NKT212" s="3"/>
      <c r="NKU212" s="3"/>
      <c r="NKV212" s="3"/>
      <c r="NKW212" s="3"/>
      <c r="NKX212" s="3"/>
      <c r="NKY212" s="3"/>
      <c r="NKZ212" s="3"/>
      <c r="NLA212" s="3"/>
      <c r="NLB212" s="3"/>
      <c r="NLC212" s="3"/>
      <c r="NLD212" s="3"/>
      <c r="NLE212" s="3"/>
      <c r="NLF212" s="3"/>
      <c r="NLG212" s="3"/>
      <c r="NLH212" s="3"/>
      <c r="NLI212" s="3"/>
      <c r="NLJ212" s="3"/>
      <c r="NLK212" s="3"/>
      <c r="NLL212" s="3"/>
      <c r="NLM212" s="3"/>
      <c r="NLN212" s="3"/>
      <c r="NLO212" s="3"/>
      <c r="NLP212" s="3"/>
      <c r="NLQ212" s="3"/>
      <c r="NLR212" s="3"/>
      <c r="NLS212" s="3"/>
      <c r="NLT212" s="3"/>
      <c r="NLU212" s="3"/>
      <c r="NLV212" s="3"/>
      <c r="NLW212" s="3"/>
      <c r="NLX212" s="3"/>
      <c r="NLY212" s="3"/>
      <c r="NLZ212" s="3"/>
      <c r="NMA212" s="3"/>
      <c r="NMB212" s="3"/>
      <c r="NMC212" s="3"/>
      <c r="NMD212" s="3"/>
      <c r="NME212" s="3"/>
      <c r="NMF212" s="3"/>
      <c r="NMG212" s="3"/>
      <c r="NMH212" s="3"/>
      <c r="NMI212" s="3"/>
      <c r="NMJ212" s="3"/>
      <c r="NMK212" s="3"/>
      <c r="NML212" s="3"/>
      <c r="NMM212" s="3"/>
      <c r="NMN212" s="3"/>
      <c r="NMO212" s="3"/>
      <c r="NMP212" s="3"/>
      <c r="NMQ212" s="3"/>
      <c r="NMR212" s="3"/>
      <c r="NMS212" s="3"/>
      <c r="NMT212" s="3"/>
      <c r="NMU212" s="3"/>
      <c r="NMV212" s="3"/>
      <c r="NMW212" s="3"/>
      <c r="NMX212" s="3"/>
      <c r="NMY212" s="3"/>
      <c r="NMZ212" s="3"/>
      <c r="NNA212" s="3"/>
      <c r="NNB212" s="3"/>
      <c r="NNC212" s="3"/>
      <c r="NND212" s="3"/>
      <c r="NNE212" s="3"/>
      <c r="NNF212" s="3"/>
      <c r="NNG212" s="3"/>
      <c r="NNH212" s="3"/>
      <c r="NNI212" s="3"/>
      <c r="NNJ212" s="3"/>
      <c r="NNK212" s="3"/>
      <c r="NNL212" s="3"/>
      <c r="NNM212" s="3"/>
      <c r="NNN212" s="3"/>
      <c r="NNO212" s="3"/>
      <c r="NNP212" s="3"/>
      <c r="NNQ212" s="3"/>
      <c r="NNR212" s="3"/>
      <c r="NNS212" s="3"/>
      <c r="NNT212" s="3"/>
      <c r="NNU212" s="3"/>
      <c r="NNV212" s="3"/>
      <c r="NNW212" s="3"/>
      <c r="NNX212" s="3"/>
      <c r="NNY212" s="3"/>
      <c r="NNZ212" s="3"/>
      <c r="NOA212" s="3"/>
      <c r="NOB212" s="3"/>
      <c r="NOC212" s="3"/>
      <c r="NOD212" s="3"/>
      <c r="NOE212" s="3"/>
      <c r="NOF212" s="3"/>
      <c r="NOG212" s="3"/>
      <c r="NOH212" s="3"/>
      <c r="NOI212" s="3"/>
      <c r="NOJ212" s="3"/>
      <c r="NOK212" s="3"/>
      <c r="NOL212" s="3"/>
      <c r="NOM212" s="3"/>
      <c r="NON212" s="3"/>
      <c r="NOO212" s="3"/>
      <c r="NOP212" s="3"/>
      <c r="NOQ212" s="3"/>
      <c r="NOR212" s="3"/>
      <c r="NOS212" s="3"/>
      <c r="NOT212" s="3"/>
      <c r="NOU212" s="3"/>
      <c r="NOV212" s="3"/>
      <c r="NOW212" s="3"/>
      <c r="NOX212" s="3"/>
      <c r="NOY212" s="3"/>
      <c r="NOZ212" s="3"/>
      <c r="NPA212" s="3"/>
      <c r="NPB212" s="3"/>
      <c r="NPC212" s="3"/>
      <c r="NPD212" s="3"/>
      <c r="NPE212" s="3"/>
      <c r="NPF212" s="3"/>
      <c r="NPG212" s="3"/>
      <c r="NPH212" s="3"/>
      <c r="NPI212" s="3"/>
      <c r="NPJ212" s="3"/>
      <c r="NPK212" s="3"/>
      <c r="NPL212" s="3"/>
      <c r="NPM212" s="3"/>
      <c r="NPN212" s="3"/>
      <c r="NPO212" s="3"/>
      <c r="NPP212" s="3"/>
      <c r="NPQ212" s="3"/>
      <c r="NPR212" s="3"/>
      <c r="NPS212" s="3"/>
      <c r="NPT212" s="3"/>
      <c r="NPU212" s="3"/>
      <c r="NPV212" s="3"/>
      <c r="NPW212" s="3"/>
      <c r="NPX212" s="3"/>
      <c r="NPY212" s="3"/>
      <c r="NPZ212" s="3"/>
      <c r="NQA212" s="3"/>
      <c r="NQB212" s="3"/>
      <c r="NQC212" s="3"/>
      <c r="NQD212" s="3"/>
      <c r="NQE212" s="3"/>
      <c r="NQF212" s="3"/>
      <c r="NQG212" s="3"/>
      <c r="NQH212" s="3"/>
      <c r="NQI212" s="3"/>
      <c r="NQJ212" s="3"/>
      <c r="NQK212" s="3"/>
      <c r="NQL212" s="3"/>
      <c r="NQM212" s="3"/>
      <c r="NQN212" s="3"/>
      <c r="NQO212" s="3"/>
      <c r="NQP212" s="3"/>
      <c r="NQQ212" s="3"/>
      <c r="NQR212" s="3"/>
      <c r="NQS212" s="3"/>
      <c r="NQT212" s="3"/>
      <c r="NQU212" s="3"/>
      <c r="NQV212" s="3"/>
      <c r="NQW212" s="3"/>
      <c r="NQX212" s="3"/>
      <c r="NQY212" s="3"/>
      <c r="NQZ212" s="3"/>
      <c r="NRA212" s="3"/>
      <c r="NRB212" s="3"/>
      <c r="NRC212" s="3"/>
      <c r="NRD212" s="3"/>
      <c r="NRE212" s="3"/>
      <c r="NRF212" s="3"/>
      <c r="NRG212" s="3"/>
      <c r="NRH212" s="3"/>
      <c r="NRI212" s="3"/>
      <c r="NRJ212" s="3"/>
      <c r="NRK212" s="3"/>
      <c r="NRL212" s="3"/>
      <c r="NRM212" s="3"/>
      <c r="NRN212" s="3"/>
      <c r="NRO212" s="3"/>
      <c r="NRP212" s="3"/>
      <c r="NRQ212" s="3"/>
      <c r="NRR212" s="3"/>
      <c r="NRS212" s="3"/>
      <c r="NRT212" s="3"/>
      <c r="NRU212" s="3"/>
      <c r="NRV212" s="3"/>
      <c r="NRW212" s="3"/>
      <c r="NRX212" s="3"/>
      <c r="NRY212" s="3"/>
      <c r="NRZ212" s="3"/>
      <c r="NSA212" s="3"/>
      <c r="NSB212" s="3"/>
      <c r="NSC212" s="3"/>
      <c r="NSD212" s="3"/>
      <c r="NSE212" s="3"/>
      <c r="NSF212" s="3"/>
      <c r="NSG212" s="3"/>
      <c r="NSH212" s="3"/>
      <c r="NSI212" s="3"/>
      <c r="NSJ212" s="3"/>
      <c r="NSK212" s="3"/>
      <c r="NSL212" s="3"/>
      <c r="NSM212" s="3"/>
      <c r="NSN212" s="3"/>
      <c r="NSO212" s="3"/>
      <c r="NSP212" s="3"/>
      <c r="NSQ212" s="3"/>
      <c r="NSR212" s="3"/>
      <c r="NSS212" s="3"/>
      <c r="NST212" s="3"/>
      <c r="NSU212" s="3"/>
      <c r="NSW212" s="3"/>
      <c r="NSY212" s="3"/>
      <c r="NSZ212" s="3"/>
      <c r="NTA212" s="3"/>
      <c r="NTB212" s="3"/>
      <c r="NTC212" s="3"/>
      <c r="NTD212" s="3"/>
      <c r="NTE212" s="3"/>
      <c r="NTF212" s="3"/>
      <c r="NTK212" s="3"/>
      <c r="NTL212" s="3"/>
      <c r="NTM212" s="3"/>
      <c r="NTN212" s="3"/>
      <c r="NTO212" s="3"/>
      <c r="NTP212" s="3"/>
      <c r="NTQ212" s="3"/>
      <c r="NTR212" s="3"/>
      <c r="NTS212" s="3"/>
      <c r="NTT212" s="3"/>
      <c r="NTU212" s="3"/>
      <c r="NTV212" s="3"/>
      <c r="NTW212" s="3"/>
      <c r="NTX212" s="3"/>
      <c r="NTY212" s="3"/>
      <c r="NTZ212" s="3"/>
      <c r="NUA212" s="3"/>
      <c r="NUB212" s="3"/>
      <c r="NUC212" s="3"/>
      <c r="NUD212" s="3"/>
      <c r="NUE212" s="3"/>
      <c r="NUF212" s="3"/>
      <c r="NUG212" s="3"/>
      <c r="NUH212" s="3"/>
      <c r="NUI212" s="3"/>
      <c r="NUJ212" s="3"/>
      <c r="NUK212" s="3"/>
      <c r="NUL212" s="3"/>
      <c r="NUM212" s="3"/>
      <c r="NUN212" s="3"/>
      <c r="NUO212" s="3"/>
      <c r="NUP212" s="3"/>
      <c r="NUQ212" s="3"/>
      <c r="NUR212" s="3"/>
      <c r="NUS212" s="3"/>
      <c r="NUT212" s="3"/>
      <c r="NUU212" s="3"/>
      <c r="NUV212" s="3"/>
      <c r="NUW212" s="3"/>
      <c r="NUX212" s="3"/>
      <c r="NUY212" s="3"/>
      <c r="NUZ212" s="3"/>
      <c r="NVA212" s="3"/>
      <c r="NVB212" s="3"/>
      <c r="NVC212" s="3"/>
      <c r="NVD212" s="3"/>
      <c r="NVE212" s="3"/>
      <c r="NVF212" s="3"/>
      <c r="NVG212" s="3"/>
      <c r="NVH212" s="3"/>
      <c r="NVI212" s="3"/>
      <c r="NVJ212" s="3"/>
      <c r="NVK212" s="3"/>
      <c r="NVL212" s="3"/>
      <c r="NVM212" s="3"/>
      <c r="NVN212" s="3"/>
      <c r="NVO212" s="3"/>
      <c r="NVP212" s="3"/>
      <c r="NVQ212" s="3"/>
      <c r="NVR212" s="3"/>
      <c r="NVS212" s="3"/>
      <c r="NVT212" s="3"/>
      <c r="NVU212" s="3"/>
      <c r="NVV212" s="3"/>
      <c r="NVW212" s="3"/>
      <c r="NVX212" s="3"/>
      <c r="NVY212" s="3"/>
      <c r="NVZ212" s="3"/>
      <c r="NWA212" s="3"/>
      <c r="NWB212" s="3"/>
      <c r="NWC212" s="3"/>
      <c r="NWD212" s="3"/>
      <c r="NWE212" s="3"/>
      <c r="NWF212" s="3"/>
      <c r="NWG212" s="3"/>
      <c r="NWH212" s="3"/>
      <c r="NWI212" s="3"/>
      <c r="NWJ212" s="3"/>
      <c r="NWK212" s="3"/>
      <c r="NWL212" s="3"/>
      <c r="NWM212" s="3"/>
      <c r="NWN212" s="3"/>
      <c r="NWO212" s="3"/>
      <c r="NWP212" s="3"/>
      <c r="NWQ212" s="3"/>
      <c r="NWR212" s="3"/>
      <c r="NWS212" s="3"/>
      <c r="NWT212" s="3"/>
      <c r="NWU212" s="3"/>
      <c r="NWV212" s="3"/>
      <c r="NWW212" s="3"/>
      <c r="NWX212" s="3"/>
      <c r="NWY212" s="3"/>
      <c r="NWZ212" s="3"/>
      <c r="NXA212" s="3"/>
      <c r="NXB212" s="3"/>
      <c r="NXC212" s="3"/>
      <c r="NXD212" s="3"/>
      <c r="NXE212" s="3"/>
      <c r="NXF212" s="3"/>
      <c r="NXG212" s="3"/>
      <c r="NXH212" s="3"/>
      <c r="NXI212" s="3"/>
      <c r="NXJ212" s="3"/>
      <c r="NXK212" s="3"/>
      <c r="NXL212" s="3"/>
      <c r="NXM212" s="3"/>
      <c r="NXN212" s="3"/>
      <c r="NXO212" s="3"/>
      <c r="NXP212" s="3"/>
      <c r="NXQ212" s="3"/>
      <c r="NXR212" s="3"/>
      <c r="NXS212" s="3"/>
      <c r="NXT212" s="3"/>
      <c r="NXU212" s="3"/>
      <c r="NXV212" s="3"/>
      <c r="NXW212" s="3"/>
      <c r="NXX212" s="3"/>
      <c r="NXY212" s="3"/>
      <c r="NXZ212" s="3"/>
      <c r="NYA212" s="3"/>
      <c r="NYB212" s="3"/>
      <c r="NYC212" s="3"/>
      <c r="NYD212" s="3"/>
      <c r="NYE212" s="3"/>
      <c r="NYF212" s="3"/>
      <c r="NYG212" s="3"/>
      <c r="NYH212" s="3"/>
      <c r="NYI212" s="3"/>
      <c r="NYJ212" s="3"/>
      <c r="NYK212" s="3"/>
      <c r="NYL212" s="3"/>
      <c r="NYM212" s="3"/>
      <c r="NYN212" s="3"/>
      <c r="NYO212" s="3"/>
      <c r="NYP212" s="3"/>
      <c r="NYQ212" s="3"/>
      <c r="NYR212" s="3"/>
      <c r="NYS212" s="3"/>
      <c r="NYT212" s="3"/>
      <c r="NYU212" s="3"/>
      <c r="NYV212" s="3"/>
      <c r="NYW212" s="3"/>
      <c r="NYX212" s="3"/>
      <c r="NYY212" s="3"/>
      <c r="NYZ212" s="3"/>
      <c r="NZA212" s="3"/>
      <c r="NZB212" s="3"/>
      <c r="NZC212" s="3"/>
      <c r="NZD212" s="3"/>
      <c r="NZE212" s="3"/>
      <c r="NZF212" s="3"/>
      <c r="NZG212" s="3"/>
      <c r="NZH212" s="3"/>
      <c r="NZI212" s="3"/>
      <c r="NZJ212" s="3"/>
      <c r="NZK212" s="3"/>
      <c r="NZL212" s="3"/>
      <c r="NZM212" s="3"/>
      <c r="NZN212" s="3"/>
      <c r="NZO212" s="3"/>
      <c r="NZP212" s="3"/>
      <c r="NZQ212" s="3"/>
      <c r="NZR212" s="3"/>
      <c r="NZS212" s="3"/>
      <c r="NZT212" s="3"/>
      <c r="NZU212" s="3"/>
      <c r="NZV212" s="3"/>
      <c r="NZW212" s="3"/>
      <c r="NZX212" s="3"/>
      <c r="NZY212" s="3"/>
      <c r="NZZ212" s="3"/>
      <c r="OAA212" s="3"/>
      <c r="OAB212" s="3"/>
      <c r="OAC212" s="3"/>
      <c r="OAD212" s="3"/>
      <c r="OAE212" s="3"/>
      <c r="OAF212" s="3"/>
      <c r="OAG212" s="3"/>
      <c r="OAH212" s="3"/>
      <c r="OAI212" s="3"/>
      <c r="OAJ212" s="3"/>
      <c r="OAK212" s="3"/>
      <c r="OAL212" s="3"/>
      <c r="OAM212" s="3"/>
      <c r="OAN212" s="3"/>
      <c r="OAO212" s="3"/>
      <c r="OAP212" s="3"/>
      <c r="OAQ212" s="3"/>
      <c r="OAR212" s="3"/>
      <c r="OAS212" s="3"/>
      <c r="OAT212" s="3"/>
      <c r="OAU212" s="3"/>
      <c r="OAV212" s="3"/>
      <c r="OAW212" s="3"/>
      <c r="OAX212" s="3"/>
      <c r="OAY212" s="3"/>
      <c r="OAZ212" s="3"/>
      <c r="OBA212" s="3"/>
      <c r="OBB212" s="3"/>
      <c r="OBC212" s="3"/>
      <c r="OBD212" s="3"/>
      <c r="OBE212" s="3"/>
      <c r="OBF212" s="3"/>
      <c r="OBG212" s="3"/>
      <c r="OBH212" s="3"/>
      <c r="OBI212" s="3"/>
      <c r="OBJ212" s="3"/>
      <c r="OBK212" s="3"/>
      <c r="OBL212" s="3"/>
      <c r="OBM212" s="3"/>
      <c r="OBN212" s="3"/>
      <c r="OBO212" s="3"/>
      <c r="OBP212" s="3"/>
      <c r="OBQ212" s="3"/>
      <c r="OBR212" s="3"/>
      <c r="OBS212" s="3"/>
      <c r="OBT212" s="3"/>
      <c r="OBU212" s="3"/>
      <c r="OBV212" s="3"/>
      <c r="OBW212" s="3"/>
      <c r="OBX212" s="3"/>
      <c r="OBY212" s="3"/>
      <c r="OBZ212" s="3"/>
      <c r="OCA212" s="3"/>
      <c r="OCB212" s="3"/>
      <c r="OCC212" s="3"/>
      <c r="OCD212" s="3"/>
      <c r="OCE212" s="3"/>
      <c r="OCF212" s="3"/>
      <c r="OCG212" s="3"/>
      <c r="OCH212" s="3"/>
      <c r="OCI212" s="3"/>
      <c r="OCJ212" s="3"/>
      <c r="OCK212" s="3"/>
      <c r="OCL212" s="3"/>
      <c r="OCM212" s="3"/>
      <c r="OCN212" s="3"/>
      <c r="OCO212" s="3"/>
      <c r="OCP212" s="3"/>
      <c r="OCQ212" s="3"/>
      <c r="OCS212" s="3"/>
      <c r="OCU212" s="3"/>
      <c r="OCV212" s="3"/>
      <c r="OCW212" s="3"/>
      <c r="OCX212" s="3"/>
      <c r="OCY212" s="3"/>
      <c r="OCZ212" s="3"/>
      <c r="ODA212" s="3"/>
      <c r="ODB212" s="3"/>
      <c r="ODG212" s="3"/>
      <c r="ODH212" s="3"/>
      <c r="ODI212" s="3"/>
      <c r="ODJ212" s="3"/>
      <c r="ODK212" s="3"/>
      <c r="ODL212" s="3"/>
      <c r="ODM212" s="3"/>
      <c r="ODN212" s="3"/>
      <c r="ODO212" s="3"/>
      <c r="ODP212" s="3"/>
      <c r="ODQ212" s="3"/>
      <c r="ODR212" s="3"/>
      <c r="ODS212" s="3"/>
      <c r="ODT212" s="3"/>
      <c r="ODU212" s="3"/>
      <c r="ODV212" s="3"/>
      <c r="ODW212" s="3"/>
      <c r="ODX212" s="3"/>
      <c r="ODY212" s="3"/>
      <c r="ODZ212" s="3"/>
      <c r="OEA212" s="3"/>
      <c r="OEB212" s="3"/>
      <c r="OEC212" s="3"/>
      <c r="OED212" s="3"/>
      <c r="OEE212" s="3"/>
      <c r="OEF212" s="3"/>
      <c r="OEG212" s="3"/>
      <c r="OEH212" s="3"/>
      <c r="OEI212" s="3"/>
      <c r="OEJ212" s="3"/>
      <c r="OEK212" s="3"/>
      <c r="OEL212" s="3"/>
      <c r="OEM212" s="3"/>
      <c r="OEN212" s="3"/>
      <c r="OEO212" s="3"/>
      <c r="OEP212" s="3"/>
      <c r="OEQ212" s="3"/>
      <c r="OER212" s="3"/>
      <c r="OES212" s="3"/>
      <c r="OET212" s="3"/>
      <c r="OEU212" s="3"/>
      <c r="OEV212" s="3"/>
      <c r="OEW212" s="3"/>
      <c r="OEX212" s="3"/>
      <c r="OEY212" s="3"/>
      <c r="OEZ212" s="3"/>
      <c r="OFA212" s="3"/>
      <c r="OFB212" s="3"/>
      <c r="OFC212" s="3"/>
      <c r="OFD212" s="3"/>
      <c r="OFE212" s="3"/>
      <c r="OFF212" s="3"/>
      <c r="OFG212" s="3"/>
      <c r="OFH212" s="3"/>
      <c r="OFI212" s="3"/>
      <c r="OFJ212" s="3"/>
      <c r="OFK212" s="3"/>
      <c r="OFL212" s="3"/>
      <c r="OFM212" s="3"/>
      <c r="OFN212" s="3"/>
      <c r="OFO212" s="3"/>
      <c r="OFP212" s="3"/>
      <c r="OFQ212" s="3"/>
      <c r="OFR212" s="3"/>
      <c r="OFS212" s="3"/>
      <c r="OFT212" s="3"/>
      <c r="OFU212" s="3"/>
      <c r="OFV212" s="3"/>
      <c r="OFW212" s="3"/>
      <c r="OFX212" s="3"/>
      <c r="OFY212" s="3"/>
      <c r="OFZ212" s="3"/>
      <c r="OGA212" s="3"/>
      <c r="OGB212" s="3"/>
      <c r="OGC212" s="3"/>
      <c r="OGD212" s="3"/>
      <c r="OGE212" s="3"/>
      <c r="OGF212" s="3"/>
      <c r="OGG212" s="3"/>
      <c r="OGH212" s="3"/>
      <c r="OGI212" s="3"/>
      <c r="OGJ212" s="3"/>
      <c r="OGK212" s="3"/>
      <c r="OGL212" s="3"/>
      <c r="OGM212" s="3"/>
      <c r="OGN212" s="3"/>
      <c r="OGO212" s="3"/>
      <c r="OGP212" s="3"/>
      <c r="OGQ212" s="3"/>
      <c r="OGR212" s="3"/>
      <c r="OGS212" s="3"/>
      <c r="OGT212" s="3"/>
      <c r="OGU212" s="3"/>
      <c r="OGV212" s="3"/>
      <c r="OGW212" s="3"/>
      <c r="OGX212" s="3"/>
      <c r="OGY212" s="3"/>
      <c r="OGZ212" s="3"/>
      <c r="OHA212" s="3"/>
      <c r="OHB212" s="3"/>
      <c r="OHC212" s="3"/>
      <c r="OHD212" s="3"/>
      <c r="OHE212" s="3"/>
      <c r="OHF212" s="3"/>
      <c r="OHG212" s="3"/>
      <c r="OHH212" s="3"/>
      <c r="OHI212" s="3"/>
      <c r="OHJ212" s="3"/>
      <c r="OHK212" s="3"/>
      <c r="OHL212" s="3"/>
      <c r="OHM212" s="3"/>
      <c r="OHN212" s="3"/>
      <c r="OHO212" s="3"/>
      <c r="OHP212" s="3"/>
      <c r="OHQ212" s="3"/>
      <c r="OHR212" s="3"/>
      <c r="OHS212" s="3"/>
      <c r="OHT212" s="3"/>
      <c r="OHU212" s="3"/>
      <c r="OHV212" s="3"/>
      <c r="OHW212" s="3"/>
      <c r="OHX212" s="3"/>
      <c r="OHY212" s="3"/>
      <c r="OHZ212" s="3"/>
      <c r="OIA212" s="3"/>
      <c r="OIB212" s="3"/>
      <c r="OIC212" s="3"/>
      <c r="OID212" s="3"/>
      <c r="OIE212" s="3"/>
      <c r="OIF212" s="3"/>
      <c r="OIG212" s="3"/>
      <c r="OIH212" s="3"/>
      <c r="OII212" s="3"/>
      <c r="OIJ212" s="3"/>
      <c r="OIK212" s="3"/>
      <c r="OIL212" s="3"/>
      <c r="OIM212" s="3"/>
      <c r="OIN212" s="3"/>
      <c r="OIO212" s="3"/>
      <c r="OIP212" s="3"/>
      <c r="OIQ212" s="3"/>
      <c r="OIR212" s="3"/>
      <c r="OIS212" s="3"/>
      <c r="OIT212" s="3"/>
      <c r="OIU212" s="3"/>
      <c r="OIV212" s="3"/>
      <c r="OIW212" s="3"/>
      <c r="OIX212" s="3"/>
      <c r="OIY212" s="3"/>
      <c r="OIZ212" s="3"/>
      <c r="OJA212" s="3"/>
      <c r="OJB212" s="3"/>
      <c r="OJC212" s="3"/>
      <c r="OJD212" s="3"/>
      <c r="OJE212" s="3"/>
      <c r="OJF212" s="3"/>
      <c r="OJG212" s="3"/>
      <c r="OJH212" s="3"/>
      <c r="OJI212" s="3"/>
      <c r="OJJ212" s="3"/>
      <c r="OJK212" s="3"/>
      <c r="OJL212" s="3"/>
      <c r="OJM212" s="3"/>
      <c r="OJN212" s="3"/>
      <c r="OJO212" s="3"/>
      <c r="OJP212" s="3"/>
      <c r="OJQ212" s="3"/>
      <c r="OJR212" s="3"/>
      <c r="OJS212" s="3"/>
      <c r="OJT212" s="3"/>
      <c r="OJU212" s="3"/>
      <c r="OJV212" s="3"/>
      <c r="OJW212" s="3"/>
      <c r="OJX212" s="3"/>
      <c r="OJY212" s="3"/>
      <c r="OJZ212" s="3"/>
      <c r="OKA212" s="3"/>
      <c r="OKB212" s="3"/>
      <c r="OKC212" s="3"/>
      <c r="OKD212" s="3"/>
      <c r="OKE212" s="3"/>
      <c r="OKF212" s="3"/>
      <c r="OKG212" s="3"/>
      <c r="OKH212" s="3"/>
      <c r="OKI212" s="3"/>
      <c r="OKJ212" s="3"/>
      <c r="OKK212" s="3"/>
      <c r="OKL212" s="3"/>
      <c r="OKM212" s="3"/>
      <c r="OKN212" s="3"/>
      <c r="OKO212" s="3"/>
      <c r="OKP212" s="3"/>
      <c r="OKQ212" s="3"/>
      <c r="OKR212" s="3"/>
      <c r="OKS212" s="3"/>
      <c r="OKT212" s="3"/>
      <c r="OKU212" s="3"/>
      <c r="OKV212" s="3"/>
      <c r="OKW212" s="3"/>
      <c r="OKX212" s="3"/>
      <c r="OKY212" s="3"/>
      <c r="OKZ212" s="3"/>
      <c r="OLA212" s="3"/>
      <c r="OLB212" s="3"/>
      <c r="OLC212" s="3"/>
      <c r="OLD212" s="3"/>
      <c r="OLE212" s="3"/>
      <c r="OLF212" s="3"/>
      <c r="OLG212" s="3"/>
      <c r="OLH212" s="3"/>
      <c r="OLI212" s="3"/>
      <c r="OLJ212" s="3"/>
      <c r="OLK212" s="3"/>
      <c r="OLL212" s="3"/>
      <c r="OLM212" s="3"/>
      <c r="OLN212" s="3"/>
      <c r="OLO212" s="3"/>
      <c r="OLP212" s="3"/>
      <c r="OLQ212" s="3"/>
      <c r="OLR212" s="3"/>
      <c r="OLS212" s="3"/>
      <c r="OLT212" s="3"/>
      <c r="OLU212" s="3"/>
      <c r="OLV212" s="3"/>
      <c r="OLW212" s="3"/>
      <c r="OLX212" s="3"/>
      <c r="OLY212" s="3"/>
      <c r="OLZ212" s="3"/>
      <c r="OMA212" s="3"/>
      <c r="OMB212" s="3"/>
      <c r="OMC212" s="3"/>
      <c r="OMD212" s="3"/>
      <c r="OME212" s="3"/>
      <c r="OMF212" s="3"/>
      <c r="OMG212" s="3"/>
      <c r="OMH212" s="3"/>
      <c r="OMI212" s="3"/>
      <c r="OMJ212" s="3"/>
      <c r="OMK212" s="3"/>
      <c r="OML212" s="3"/>
      <c r="OMM212" s="3"/>
      <c r="OMO212" s="3"/>
      <c r="OMQ212" s="3"/>
      <c r="OMR212" s="3"/>
      <c r="OMS212" s="3"/>
      <c r="OMT212" s="3"/>
      <c r="OMU212" s="3"/>
      <c r="OMV212" s="3"/>
      <c r="OMW212" s="3"/>
      <c r="OMX212" s="3"/>
      <c r="ONC212" s="3"/>
      <c r="OND212" s="3"/>
      <c r="ONE212" s="3"/>
      <c r="ONF212" s="3"/>
      <c r="ONG212" s="3"/>
      <c r="ONH212" s="3"/>
      <c r="ONI212" s="3"/>
      <c r="ONJ212" s="3"/>
      <c r="ONK212" s="3"/>
      <c r="ONL212" s="3"/>
      <c r="ONM212" s="3"/>
      <c r="ONN212" s="3"/>
      <c r="ONO212" s="3"/>
      <c r="ONP212" s="3"/>
      <c r="ONQ212" s="3"/>
      <c r="ONR212" s="3"/>
      <c r="ONS212" s="3"/>
      <c r="ONT212" s="3"/>
      <c r="ONU212" s="3"/>
      <c r="ONV212" s="3"/>
      <c r="ONW212" s="3"/>
      <c r="ONX212" s="3"/>
      <c r="ONY212" s="3"/>
      <c r="ONZ212" s="3"/>
      <c r="OOA212" s="3"/>
      <c r="OOB212" s="3"/>
      <c r="OOC212" s="3"/>
      <c r="OOD212" s="3"/>
      <c r="OOE212" s="3"/>
      <c r="OOF212" s="3"/>
      <c r="OOG212" s="3"/>
      <c r="OOH212" s="3"/>
      <c r="OOI212" s="3"/>
      <c r="OOJ212" s="3"/>
      <c r="OOK212" s="3"/>
      <c r="OOL212" s="3"/>
      <c r="OOM212" s="3"/>
      <c r="OON212" s="3"/>
      <c r="OOO212" s="3"/>
      <c r="OOP212" s="3"/>
      <c r="OOQ212" s="3"/>
      <c r="OOR212" s="3"/>
      <c r="OOS212" s="3"/>
      <c r="OOT212" s="3"/>
      <c r="OOU212" s="3"/>
      <c r="OOV212" s="3"/>
      <c r="OOW212" s="3"/>
      <c r="OOX212" s="3"/>
      <c r="OOY212" s="3"/>
      <c r="OOZ212" s="3"/>
      <c r="OPA212" s="3"/>
      <c r="OPB212" s="3"/>
      <c r="OPC212" s="3"/>
      <c r="OPD212" s="3"/>
      <c r="OPE212" s="3"/>
      <c r="OPF212" s="3"/>
      <c r="OPG212" s="3"/>
      <c r="OPH212" s="3"/>
      <c r="OPI212" s="3"/>
      <c r="OPJ212" s="3"/>
      <c r="OPK212" s="3"/>
      <c r="OPL212" s="3"/>
      <c r="OPM212" s="3"/>
      <c r="OPN212" s="3"/>
      <c r="OPO212" s="3"/>
      <c r="OPP212" s="3"/>
      <c r="OPQ212" s="3"/>
      <c r="OPR212" s="3"/>
      <c r="OPS212" s="3"/>
      <c r="OPT212" s="3"/>
      <c r="OPU212" s="3"/>
      <c r="OPV212" s="3"/>
      <c r="OPW212" s="3"/>
      <c r="OPX212" s="3"/>
      <c r="OPY212" s="3"/>
      <c r="OPZ212" s="3"/>
      <c r="OQA212" s="3"/>
      <c r="OQB212" s="3"/>
      <c r="OQC212" s="3"/>
      <c r="OQD212" s="3"/>
      <c r="OQE212" s="3"/>
      <c r="OQF212" s="3"/>
      <c r="OQG212" s="3"/>
      <c r="OQH212" s="3"/>
      <c r="OQI212" s="3"/>
      <c r="OQJ212" s="3"/>
      <c r="OQK212" s="3"/>
      <c r="OQL212" s="3"/>
      <c r="OQM212" s="3"/>
      <c r="OQN212" s="3"/>
      <c r="OQO212" s="3"/>
      <c r="OQP212" s="3"/>
      <c r="OQQ212" s="3"/>
      <c r="OQR212" s="3"/>
      <c r="OQS212" s="3"/>
      <c r="OQT212" s="3"/>
      <c r="OQU212" s="3"/>
      <c r="OQV212" s="3"/>
      <c r="OQW212" s="3"/>
      <c r="OQX212" s="3"/>
      <c r="OQY212" s="3"/>
      <c r="OQZ212" s="3"/>
      <c r="ORA212" s="3"/>
      <c r="ORB212" s="3"/>
      <c r="ORC212" s="3"/>
      <c r="ORD212" s="3"/>
      <c r="ORE212" s="3"/>
      <c r="ORF212" s="3"/>
      <c r="ORG212" s="3"/>
      <c r="ORH212" s="3"/>
      <c r="ORI212" s="3"/>
      <c r="ORJ212" s="3"/>
      <c r="ORK212" s="3"/>
      <c r="ORL212" s="3"/>
      <c r="ORM212" s="3"/>
      <c r="ORN212" s="3"/>
      <c r="ORO212" s="3"/>
      <c r="ORP212" s="3"/>
      <c r="ORQ212" s="3"/>
      <c r="ORR212" s="3"/>
      <c r="ORS212" s="3"/>
      <c r="ORT212" s="3"/>
      <c r="ORU212" s="3"/>
      <c r="ORV212" s="3"/>
      <c r="ORW212" s="3"/>
      <c r="ORX212" s="3"/>
      <c r="ORY212" s="3"/>
      <c r="ORZ212" s="3"/>
      <c r="OSA212" s="3"/>
      <c r="OSB212" s="3"/>
      <c r="OSC212" s="3"/>
      <c r="OSD212" s="3"/>
      <c r="OSE212" s="3"/>
      <c r="OSF212" s="3"/>
      <c r="OSG212" s="3"/>
      <c r="OSH212" s="3"/>
      <c r="OSI212" s="3"/>
      <c r="OSJ212" s="3"/>
      <c r="OSK212" s="3"/>
      <c r="OSL212" s="3"/>
      <c r="OSM212" s="3"/>
      <c r="OSN212" s="3"/>
      <c r="OSO212" s="3"/>
      <c r="OSP212" s="3"/>
      <c r="OSQ212" s="3"/>
      <c r="OSR212" s="3"/>
      <c r="OSS212" s="3"/>
      <c r="OST212" s="3"/>
      <c r="OSU212" s="3"/>
      <c r="OSV212" s="3"/>
      <c r="OSW212" s="3"/>
      <c r="OSX212" s="3"/>
      <c r="OSY212" s="3"/>
      <c r="OSZ212" s="3"/>
      <c r="OTA212" s="3"/>
      <c r="OTB212" s="3"/>
      <c r="OTC212" s="3"/>
      <c r="OTD212" s="3"/>
      <c r="OTE212" s="3"/>
      <c r="OTF212" s="3"/>
      <c r="OTG212" s="3"/>
      <c r="OTH212" s="3"/>
      <c r="OTI212" s="3"/>
      <c r="OTJ212" s="3"/>
      <c r="OTK212" s="3"/>
      <c r="OTL212" s="3"/>
      <c r="OTM212" s="3"/>
      <c r="OTN212" s="3"/>
      <c r="OTO212" s="3"/>
      <c r="OTP212" s="3"/>
      <c r="OTQ212" s="3"/>
      <c r="OTR212" s="3"/>
      <c r="OTS212" s="3"/>
      <c r="OTT212" s="3"/>
      <c r="OTU212" s="3"/>
      <c r="OTV212" s="3"/>
      <c r="OTW212" s="3"/>
      <c r="OTX212" s="3"/>
      <c r="OTY212" s="3"/>
      <c r="OTZ212" s="3"/>
      <c r="OUA212" s="3"/>
      <c r="OUB212" s="3"/>
      <c r="OUC212" s="3"/>
      <c r="OUD212" s="3"/>
      <c r="OUE212" s="3"/>
      <c r="OUF212" s="3"/>
      <c r="OUG212" s="3"/>
      <c r="OUH212" s="3"/>
      <c r="OUI212" s="3"/>
      <c r="OUJ212" s="3"/>
      <c r="OUK212" s="3"/>
      <c r="OUL212" s="3"/>
      <c r="OUM212" s="3"/>
      <c r="OUN212" s="3"/>
      <c r="OUO212" s="3"/>
      <c r="OUP212" s="3"/>
      <c r="OUQ212" s="3"/>
      <c r="OUR212" s="3"/>
      <c r="OUS212" s="3"/>
      <c r="OUT212" s="3"/>
      <c r="OUU212" s="3"/>
      <c r="OUV212" s="3"/>
      <c r="OUW212" s="3"/>
      <c r="OUX212" s="3"/>
      <c r="OUY212" s="3"/>
      <c r="OUZ212" s="3"/>
      <c r="OVA212" s="3"/>
      <c r="OVB212" s="3"/>
      <c r="OVC212" s="3"/>
      <c r="OVD212" s="3"/>
      <c r="OVE212" s="3"/>
      <c r="OVF212" s="3"/>
      <c r="OVG212" s="3"/>
      <c r="OVH212" s="3"/>
      <c r="OVI212" s="3"/>
      <c r="OVJ212" s="3"/>
      <c r="OVK212" s="3"/>
      <c r="OVL212" s="3"/>
      <c r="OVM212" s="3"/>
      <c r="OVN212" s="3"/>
      <c r="OVO212" s="3"/>
      <c r="OVP212" s="3"/>
      <c r="OVQ212" s="3"/>
      <c r="OVR212" s="3"/>
      <c r="OVS212" s="3"/>
      <c r="OVT212" s="3"/>
      <c r="OVU212" s="3"/>
      <c r="OVV212" s="3"/>
      <c r="OVW212" s="3"/>
      <c r="OVX212" s="3"/>
      <c r="OVY212" s="3"/>
      <c r="OVZ212" s="3"/>
      <c r="OWA212" s="3"/>
      <c r="OWB212" s="3"/>
      <c r="OWC212" s="3"/>
      <c r="OWD212" s="3"/>
      <c r="OWE212" s="3"/>
      <c r="OWF212" s="3"/>
      <c r="OWG212" s="3"/>
      <c r="OWH212" s="3"/>
      <c r="OWI212" s="3"/>
      <c r="OWK212" s="3"/>
      <c r="OWM212" s="3"/>
      <c r="OWN212" s="3"/>
      <c r="OWO212" s="3"/>
      <c r="OWP212" s="3"/>
      <c r="OWQ212" s="3"/>
      <c r="OWR212" s="3"/>
      <c r="OWS212" s="3"/>
      <c r="OWT212" s="3"/>
      <c r="OWY212" s="3"/>
      <c r="OWZ212" s="3"/>
      <c r="OXA212" s="3"/>
      <c r="OXB212" s="3"/>
      <c r="OXC212" s="3"/>
      <c r="OXD212" s="3"/>
      <c r="OXE212" s="3"/>
      <c r="OXF212" s="3"/>
      <c r="OXG212" s="3"/>
      <c r="OXH212" s="3"/>
      <c r="OXI212" s="3"/>
      <c r="OXJ212" s="3"/>
      <c r="OXK212" s="3"/>
      <c r="OXL212" s="3"/>
      <c r="OXM212" s="3"/>
      <c r="OXN212" s="3"/>
      <c r="OXO212" s="3"/>
      <c r="OXP212" s="3"/>
      <c r="OXQ212" s="3"/>
      <c r="OXR212" s="3"/>
      <c r="OXS212" s="3"/>
      <c r="OXT212" s="3"/>
      <c r="OXU212" s="3"/>
      <c r="OXV212" s="3"/>
      <c r="OXW212" s="3"/>
      <c r="OXX212" s="3"/>
      <c r="OXY212" s="3"/>
      <c r="OXZ212" s="3"/>
      <c r="OYA212" s="3"/>
      <c r="OYB212" s="3"/>
      <c r="OYC212" s="3"/>
      <c r="OYD212" s="3"/>
      <c r="OYE212" s="3"/>
      <c r="OYF212" s="3"/>
      <c r="OYG212" s="3"/>
      <c r="OYH212" s="3"/>
      <c r="OYI212" s="3"/>
      <c r="OYJ212" s="3"/>
      <c r="OYK212" s="3"/>
      <c r="OYL212" s="3"/>
      <c r="OYM212" s="3"/>
      <c r="OYN212" s="3"/>
      <c r="OYO212" s="3"/>
      <c r="OYP212" s="3"/>
      <c r="OYQ212" s="3"/>
      <c r="OYR212" s="3"/>
      <c r="OYS212" s="3"/>
      <c r="OYT212" s="3"/>
      <c r="OYU212" s="3"/>
      <c r="OYV212" s="3"/>
      <c r="OYW212" s="3"/>
      <c r="OYX212" s="3"/>
      <c r="OYY212" s="3"/>
      <c r="OYZ212" s="3"/>
      <c r="OZA212" s="3"/>
      <c r="OZB212" s="3"/>
      <c r="OZC212" s="3"/>
      <c r="OZD212" s="3"/>
      <c r="OZE212" s="3"/>
      <c r="OZF212" s="3"/>
      <c r="OZG212" s="3"/>
      <c r="OZH212" s="3"/>
      <c r="OZI212" s="3"/>
      <c r="OZJ212" s="3"/>
      <c r="OZK212" s="3"/>
      <c r="OZL212" s="3"/>
      <c r="OZM212" s="3"/>
      <c r="OZN212" s="3"/>
      <c r="OZO212" s="3"/>
      <c r="OZP212" s="3"/>
      <c r="OZQ212" s="3"/>
      <c r="OZR212" s="3"/>
      <c r="OZS212" s="3"/>
      <c r="OZT212" s="3"/>
      <c r="OZU212" s="3"/>
      <c r="OZV212" s="3"/>
      <c r="OZW212" s="3"/>
      <c r="OZX212" s="3"/>
      <c r="OZY212" s="3"/>
      <c r="OZZ212" s="3"/>
      <c r="PAA212" s="3"/>
      <c r="PAB212" s="3"/>
      <c r="PAC212" s="3"/>
      <c r="PAD212" s="3"/>
      <c r="PAE212" s="3"/>
      <c r="PAF212" s="3"/>
      <c r="PAG212" s="3"/>
      <c r="PAH212" s="3"/>
      <c r="PAI212" s="3"/>
      <c r="PAJ212" s="3"/>
      <c r="PAK212" s="3"/>
      <c r="PAL212" s="3"/>
      <c r="PAM212" s="3"/>
      <c r="PAN212" s="3"/>
      <c r="PAO212" s="3"/>
      <c r="PAP212" s="3"/>
      <c r="PAQ212" s="3"/>
      <c r="PAR212" s="3"/>
      <c r="PAS212" s="3"/>
      <c r="PAT212" s="3"/>
      <c r="PAU212" s="3"/>
      <c r="PAV212" s="3"/>
      <c r="PAW212" s="3"/>
      <c r="PAX212" s="3"/>
      <c r="PAY212" s="3"/>
      <c r="PAZ212" s="3"/>
      <c r="PBA212" s="3"/>
      <c r="PBB212" s="3"/>
      <c r="PBC212" s="3"/>
      <c r="PBD212" s="3"/>
      <c r="PBE212" s="3"/>
      <c r="PBF212" s="3"/>
      <c r="PBG212" s="3"/>
      <c r="PBH212" s="3"/>
      <c r="PBI212" s="3"/>
      <c r="PBJ212" s="3"/>
      <c r="PBK212" s="3"/>
      <c r="PBL212" s="3"/>
      <c r="PBM212" s="3"/>
      <c r="PBN212" s="3"/>
      <c r="PBO212" s="3"/>
      <c r="PBP212" s="3"/>
      <c r="PBQ212" s="3"/>
      <c r="PBR212" s="3"/>
      <c r="PBS212" s="3"/>
      <c r="PBT212" s="3"/>
      <c r="PBU212" s="3"/>
      <c r="PBV212" s="3"/>
      <c r="PBW212" s="3"/>
      <c r="PBX212" s="3"/>
      <c r="PBY212" s="3"/>
      <c r="PBZ212" s="3"/>
      <c r="PCA212" s="3"/>
      <c r="PCB212" s="3"/>
      <c r="PCC212" s="3"/>
      <c r="PCD212" s="3"/>
      <c r="PCE212" s="3"/>
      <c r="PCF212" s="3"/>
      <c r="PCG212" s="3"/>
      <c r="PCH212" s="3"/>
      <c r="PCI212" s="3"/>
      <c r="PCJ212" s="3"/>
      <c r="PCK212" s="3"/>
      <c r="PCL212" s="3"/>
      <c r="PCM212" s="3"/>
      <c r="PCN212" s="3"/>
      <c r="PCO212" s="3"/>
      <c r="PCP212" s="3"/>
      <c r="PCQ212" s="3"/>
      <c r="PCR212" s="3"/>
      <c r="PCS212" s="3"/>
      <c r="PCT212" s="3"/>
      <c r="PCU212" s="3"/>
      <c r="PCV212" s="3"/>
      <c r="PCW212" s="3"/>
      <c r="PCX212" s="3"/>
      <c r="PCY212" s="3"/>
      <c r="PCZ212" s="3"/>
      <c r="PDA212" s="3"/>
      <c r="PDB212" s="3"/>
      <c r="PDC212" s="3"/>
      <c r="PDD212" s="3"/>
      <c r="PDE212" s="3"/>
      <c r="PDF212" s="3"/>
      <c r="PDG212" s="3"/>
      <c r="PDH212" s="3"/>
      <c r="PDI212" s="3"/>
      <c r="PDJ212" s="3"/>
      <c r="PDK212" s="3"/>
      <c r="PDL212" s="3"/>
      <c r="PDM212" s="3"/>
      <c r="PDN212" s="3"/>
      <c r="PDO212" s="3"/>
      <c r="PDP212" s="3"/>
      <c r="PDQ212" s="3"/>
      <c r="PDR212" s="3"/>
      <c r="PDS212" s="3"/>
      <c r="PDT212" s="3"/>
      <c r="PDU212" s="3"/>
      <c r="PDV212" s="3"/>
      <c r="PDW212" s="3"/>
      <c r="PDX212" s="3"/>
      <c r="PDY212" s="3"/>
      <c r="PDZ212" s="3"/>
      <c r="PEA212" s="3"/>
      <c r="PEB212" s="3"/>
      <c r="PEC212" s="3"/>
      <c r="PED212" s="3"/>
      <c r="PEE212" s="3"/>
      <c r="PEF212" s="3"/>
      <c r="PEG212" s="3"/>
      <c r="PEH212" s="3"/>
      <c r="PEI212" s="3"/>
      <c r="PEJ212" s="3"/>
      <c r="PEK212" s="3"/>
      <c r="PEL212" s="3"/>
      <c r="PEM212" s="3"/>
      <c r="PEN212" s="3"/>
      <c r="PEO212" s="3"/>
      <c r="PEP212" s="3"/>
      <c r="PEQ212" s="3"/>
      <c r="PER212" s="3"/>
      <c r="PES212" s="3"/>
      <c r="PET212" s="3"/>
      <c r="PEU212" s="3"/>
      <c r="PEV212" s="3"/>
      <c r="PEW212" s="3"/>
      <c r="PEX212" s="3"/>
      <c r="PEY212" s="3"/>
      <c r="PEZ212" s="3"/>
      <c r="PFA212" s="3"/>
      <c r="PFB212" s="3"/>
      <c r="PFC212" s="3"/>
      <c r="PFD212" s="3"/>
      <c r="PFE212" s="3"/>
      <c r="PFF212" s="3"/>
      <c r="PFG212" s="3"/>
      <c r="PFH212" s="3"/>
      <c r="PFI212" s="3"/>
      <c r="PFJ212" s="3"/>
      <c r="PFK212" s="3"/>
      <c r="PFL212" s="3"/>
      <c r="PFM212" s="3"/>
      <c r="PFN212" s="3"/>
      <c r="PFO212" s="3"/>
      <c r="PFP212" s="3"/>
      <c r="PFQ212" s="3"/>
      <c r="PFR212" s="3"/>
      <c r="PFS212" s="3"/>
      <c r="PFT212" s="3"/>
      <c r="PFU212" s="3"/>
      <c r="PFV212" s="3"/>
      <c r="PFW212" s="3"/>
      <c r="PFX212" s="3"/>
      <c r="PFY212" s="3"/>
      <c r="PFZ212" s="3"/>
      <c r="PGA212" s="3"/>
      <c r="PGB212" s="3"/>
      <c r="PGC212" s="3"/>
      <c r="PGD212" s="3"/>
      <c r="PGE212" s="3"/>
      <c r="PGG212" s="3"/>
      <c r="PGI212" s="3"/>
      <c r="PGJ212" s="3"/>
      <c r="PGK212" s="3"/>
      <c r="PGL212" s="3"/>
      <c r="PGM212" s="3"/>
      <c r="PGN212" s="3"/>
      <c r="PGO212" s="3"/>
      <c r="PGP212" s="3"/>
      <c r="PGU212" s="3"/>
      <c r="PGV212" s="3"/>
      <c r="PGW212" s="3"/>
      <c r="PGX212" s="3"/>
      <c r="PGY212" s="3"/>
      <c r="PGZ212" s="3"/>
      <c r="PHA212" s="3"/>
      <c r="PHB212" s="3"/>
      <c r="PHC212" s="3"/>
      <c r="PHD212" s="3"/>
      <c r="PHE212" s="3"/>
      <c r="PHF212" s="3"/>
      <c r="PHG212" s="3"/>
      <c r="PHH212" s="3"/>
      <c r="PHI212" s="3"/>
      <c r="PHJ212" s="3"/>
      <c r="PHK212" s="3"/>
      <c r="PHL212" s="3"/>
      <c r="PHM212" s="3"/>
      <c r="PHN212" s="3"/>
      <c r="PHO212" s="3"/>
      <c r="PHP212" s="3"/>
      <c r="PHQ212" s="3"/>
      <c r="PHR212" s="3"/>
      <c r="PHS212" s="3"/>
      <c r="PHT212" s="3"/>
      <c r="PHU212" s="3"/>
      <c r="PHV212" s="3"/>
      <c r="PHW212" s="3"/>
      <c r="PHX212" s="3"/>
      <c r="PHY212" s="3"/>
      <c r="PHZ212" s="3"/>
      <c r="PIA212" s="3"/>
      <c r="PIB212" s="3"/>
      <c r="PIC212" s="3"/>
      <c r="PID212" s="3"/>
      <c r="PIE212" s="3"/>
      <c r="PIF212" s="3"/>
      <c r="PIG212" s="3"/>
      <c r="PIH212" s="3"/>
      <c r="PII212" s="3"/>
      <c r="PIJ212" s="3"/>
      <c r="PIK212" s="3"/>
      <c r="PIL212" s="3"/>
      <c r="PIM212" s="3"/>
      <c r="PIN212" s="3"/>
      <c r="PIO212" s="3"/>
      <c r="PIP212" s="3"/>
      <c r="PIQ212" s="3"/>
      <c r="PIR212" s="3"/>
      <c r="PIS212" s="3"/>
      <c r="PIT212" s="3"/>
      <c r="PIU212" s="3"/>
      <c r="PIV212" s="3"/>
      <c r="PIW212" s="3"/>
      <c r="PIX212" s="3"/>
      <c r="PIY212" s="3"/>
      <c r="PIZ212" s="3"/>
      <c r="PJA212" s="3"/>
      <c r="PJB212" s="3"/>
      <c r="PJC212" s="3"/>
      <c r="PJD212" s="3"/>
      <c r="PJE212" s="3"/>
      <c r="PJF212" s="3"/>
      <c r="PJG212" s="3"/>
      <c r="PJH212" s="3"/>
      <c r="PJI212" s="3"/>
      <c r="PJJ212" s="3"/>
      <c r="PJK212" s="3"/>
      <c r="PJL212" s="3"/>
      <c r="PJM212" s="3"/>
      <c r="PJN212" s="3"/>
      <c r="PJO212" s="3"/>
      <c r="PJP212" s="3"/>
      <c r="PJQ212" s="3"/>
      <c r="PJR212" s="3"/>
      <c r="PJS212" s="3"/>
      <c r="PJT212" s="3"/>
      <c r="PJU212" s="3"/>
      <c r="PJV212" s="3"/>
      <c r="PJW212" s="3"/>
      <c r="PJX212" s="3"/>
      <c r="PJY212" s="3"/>
      <c r="PJZ212" s="3"/>
      <c r="PKA212" s="3"/>
      <c r="PKB212" s="3"/>
      <c r="PKC212" s="3"/>
      <c r="PKD212" s="3"/>
      <c r="PKE212" s="3"/>
      <c r="PKF212" s="3"/>
      <c r="PKG212" s="3"/>
      <c r="PKH212" s="3"/>
      <c r="PKI212" s="3"/>
      <c r="PKJ212" s="3"/>
      <c r="PKK212" s="3"/>
      <c r="PKL212" s="3"/>
      <c r="PKM212" s="3"/>
      <c r="PKN212" s="3"/>
      <c r="PKO212" s="3"/>
      <c r="PKP212" s="3"/>
      <c r="PKQ212" s="3"/>
      <c r="PKR212" s="3"/>
      <c r="PKS212" s="3"/>
      <c r="PKT212" s="3"/>
      <c r="PKU212" s="3"/>
      <c r="PKV212" s="3"/>
      <c r="PKW212" s="3"/>
      <c r="PKX212" s="3"/>
      <c r="PKY212" s="3"/>
      <c r="PKZ212" s="3"/>
      <c r="PLA212" s="3"/>
      <c r="PLB212" s="3"/>
      <c r="PLC212" s="3"/>
      <c r="PLD212" s="3"/>
      <c r="PLE212" s="3"/>
      <c r="PLF212" s="3"/>
      <c r="PLG212" s="3"/>
      <c r="PLH212" s="3"/>
      <c r="PLI212" s="3"/>
      <c r="PLJ212" s="3"/>
      <c r="PLK212" s="3"/>
      <c r="PLL212" s="3"/>
      <c r="PLM212" s="3"/>
      <c r="PLN212" s="3"/>
      <c r="PLO212" s="3"/>
      <c r="PLP212" s="3"/>
      <c r="PLQ212" s="3"/>
      <c r="PLR212" s="3"/>
      <c r="PLS212" s="3"/>
      <c r="PLT212" s="3"/>
      <c r="PLU212" s="3"/>
      <c r="PLV212" s="3"/>
      <c r="PLW212" s="3"/>
      <c r="PLX212" s="3"/>
      <c r="PLY212" s="3"/>
      <c r="PLZ212" s="3"/>
      <c r="PMA212" s="3"/>
      <c r="PMB212" s="3"/>
      <c r="PMC212" s="3"/>
      <c r="PMD212" s="3"/>
      <c r="PME212" s="3"/>
      <c r="PMF212" s="3"/>
      <c r="PMG212" s="3"/>
      <c r="PMH212" s="3"/>
      <c r="PMI212" s="3"/>
      <c r="PMJ212" s="3"/>
      <c r="PMK212" s="3"/>
      <c r="PML212" s="3"/>
      <c r="PMM212" s="3"/>
      <c r="PMN212" s="3"/>
      <c r="PMO212" s="3"/>
      <c r="PMP212" s="3"/>
      <c r="PMQ212" s="3"/>
      <c r="PMR212" s="3"/>
      <c r="PMS212" s="3"/>
      <c r="PMT212" s="3"/>
      <c r="PMU212" s="3"/>
      <c r="PMV212" s="3"/>
      <c r="PMW212" s="3"/>
      <c r="PMX212" s="3"/>
      <c r="PMY212" s="3"/>
      <c r="PMZ212" s="3"/>
      <c r="PNA212" s="3"/>
      <c r="PNB212" s="3"/>
      <c r="PNC212" s="3"/>
      <c r="PND212" s="3"/>
      <c r="PNE212" s="3"/>
      <c r="PNF212" s="3"/>
      <c r="PNG212" s="3"/>
      <c r="PNH212" s="3"/>
      <c r="PNI212" s="3"/>
      <c r="PNJ212" s="3"/>
      <c r="PNK212" s="3"/>
      <c r="PNL212" s="3"/>
      <c r="PNM212" s="3"/>
      <c r="PNN212" s="3"/>
      <c r="PNO212" s="3"/>
      <c r="PNP212" s="3"/>
      <c r="PNQ212" s="3"/>
      <c r="PNR212" s="3"/>
      <c r="PNS212" s="3"/>
      <c r="PNT212" s="3"/>
      <c r="PNU212" s="3"/>
      <c r="PNV212" s="3"/>
      <c r="PNW212" s="3"/>
      <c r="PNX212" s="3"/>
      <c r="PNY212" s="3"/>
      <c r="PNZ212" s="3"/>
      <c r="POA212" s="3"/>
      <c r="POB212" s="3"/>
      <c r="POC212" s="3"/>
      <c r="POD212" s="3"/>
      <c r="POE212" s="3"/>
      <c r="POF212" s="3"/>
      <c r="POG212" s="3"/>
      <c r="POH212" s="3"/>
      <c r="POI212" s="3"/>
      <c r="POJ212" s="3"/>
      <c r="POK212" s="3"/>
      <c r="POL212" s="3"/>
      <c r="POM212" s="3"/>
      <c r="PON212" s="3"/>
      <c r="POO212" s="3"/>
      <c r="POP212" s="3"/>
      <c r="POQ212" s="3"/>
      <c r="POR212" s="3"/>
      <c r="POS212" s="3"/>
      <c r="POT212" s="3"/>
      <c r="POU212" s="3"/>
      <c r="POV212" s="3"/>
      <c r="POW212" s="3"/>
      <c r="POX212" s="3"/>
      <c r="POY212" s="3"/>
      <c r="POZ212" s="3"/>
      <c r="PPA212" s="3"/>
      <c r="PPB212" s="3"/>
      <c r="PPC212" s="3"/>
      <c r="PPD212" s="3"/>
      <c r="PPE212" s="3"/>
      <c r="PPF212" s="3"/>
      <c r="PPG212" s="3"/>
      <c r="PPH212" s="3"/>
      <c r="PPI212" s="3"/>
      <c r="PPJ212" s="3"/>
      <c r="PPK212" s="3"/>
      <c r="PPL212" s="3"/>
      <c r="PPM212" s="3"/>
      <c r="PPN212" s="3"/>
      <c r="PPO212" s="3"/>
      <c r="PPP212" s="3"/>
      <c r="PPQ212" s="3"/>
      <c r="PPR212" s="3"/>
      <c r="PPS212" s="3"/>
      <c r="PPT212" s="3"/>
      <c r="PPU212" s="3"/>
      <c r="PPV212" s="3"/>
      <c r="PPW212" s="3"/>
      <c r="PPX212" s="3"/>
      <c r="PPY212" s="3"/>
      <c r="PPZ212" s="3"/>
      <c r="PQA212" s="3"/>
      <c r="PQC212" s="3"/>
      <c r="PQE212" s="3"/>
      <c r="PQF212" s="3"/>
      <c r="PQG212" s="3"/>
      <c r="PQH212" s="3"/>
      <c r="PQI212" s="3"/>
      <c r="PQJ212" s="3"/>
      <c r="PQK212" s="3"/>
      <c r="PQL212" s="3"/>
      <c r="PQQ212" s="3"/>
      <c r="PQR212" s="3"/>
      <c r="PQS212" s="3"/>
      <c r="PQT212" s="3"/>
      <c r="PQU212" s="3"/>
      <c r="PQV212" s="3"/>
      <c r="PQW212" s="3"/>
      <c r="PQX212" s="3"/>
      <c r="PQY212" s="3"/>
      <c r="PQZ212" s="3"/>
      <c r="PRA212" s="3"/>
      <c r="PRB212" s="3"/>
      <c r="PRC212" s="3"/>
      <c r="PRD212" s="3"/>
      <c r="PRE212" s="3"/>
      <c r="PRF212" s="3"/>
      <c r="PRG212" s="3"/>
      <c r="PRH212" s="3"/>
      <c r="PRI212" s="3"/>
      <c r="PRJ212" s="3"/>
      <c r="PRK212" s="3"/>
      <c r="PRL212" s="3"/>
      <c r="PRM212" s="3"/>
      <c r="PRN212" s="3"/>
      <c r="PRO212" s="3"/>
      <c r="PRP212" s="3"/>
      <c r="PRQ212" s="3"/>
      <c r="PRR212" s="3"/>
      <c r="PRS212" s="3"/>
      <c r="PRT212" s="3"/>
      <c r="PRU212" s="3"/>
      <c r="PRV212" s="3"/>
      <c r="PRW212" s="3"/>
      <c r="PRX212" s="3"/>
      <c r="PRY212" s="3"/>
      <c r="PRZ212" s="3"/>
      <c r="PSA212" s="3"/>
      <c r="PSB212" s="3"/>
      <c r="PSC212" s="3"/>
      <c r="PSD212" s="3"/>
      <c r="PSE212" s="3"/>
      <c r="PSF212" s="3"/>
      <c r="PSG212" s="3"/>
      <c r="PSH212" s="3"/>
      <c r="PSI212" s="3"/>
      <c r="PSJ212" s="3"/>
      <c r="PSK212" s="3"/>
      <c r="PSL212" s="3"/>
      <c r="PSM212" s="3"/>
      <c r="PSN212" s="3"/>
      <c r="PSO212" s="3"/>
      <c r="PSP212" s="3"/>
      <c r="PSQ212" s="3"/>
      <c r="PSR212" s="3"/>
      <c r="PSS212" s="3"/>
      <c r="PST212" s="3"/>
      <c r="PSU212" s="3"/>
      <c r="PSV212" s="3"/>
      <c r="PSW212" s="3"/>
      <c r="PSX212" s="3"/>
      <c r="PSY212" s="3"/>
      <c r="PSZ212" s="3"/>
      <c r="PTA212" s="3"/>
      <c r="PTB212" s="3"/>
      <c r="PTC212" s="3"/>
      <c r="PTD212" s="3"/>
      <c r="PTE212" s="3"/>
      <c r="PTF212" s="3"/>
      <c r="PTG212" s="3"/>
      <c r="PTH212" s="3"/>
      <c r="PTI212" s="3"/>
      <c r="PTJ212" s="3"/>
      <c r="PTK212" s="3"/>
      <c r="PTL212" s="3"/>
      <c r="PTM212" s="3"/>
      <c r="PTN212" s="3"/>
      <c r="PTO212" s="3"/>
      <c r="PTP212" s="3"/>
      <c r="PTQ212" s="3"/>
      <c r="PTR212" s="3"/>
      <c r="PTS212" s="3"/>
      <c r="PTT212" s="3"/>
      <c r="PTU212" s="3"/>
      <c r="PTV212" s="3"/>
      <c r="PTW212" s="3"/>
      <c r="PTX212" s="3"/>
      <c r="PTY212" s="3"/>
      <c r="PTZ212" s="3"/>
      <c r="PUA212" s="3"/>
      <c r="PUB212" s="3"/>
      <c r="PUC212" s="3"/>
      <c r="PUD212" s="3"/>
      <c r="PUE212" s="3"/>
      <c r="PUF212" s="3"/>
      <c r="PUG212" s="3"/>
      <c r="PUH212" s="3"/>
      <c r="PUI212" s="3"/>
      <c r="PUJ212" s="3"/>
      <c r="PUK212" s="3"/>
      <c r="PUL212" s="3"/>
      <c r="PUM212" s="3"/>
      <c r="PUN212" s="3"/>
      <c r="PUO212" s="3"/>
      <c r="PUP212" s="3"/>
      <c r="PUQ212" s="3"/>
      <c r="PUR212" s="3"/>
      <c r="PUS212" s="3"/>
      <c r="PUT212" s="3"/>
      <c r="PUU212" s="3"/>
      <c r="PUV212" s="3"/>
      <c r="PUW212" s="3"/>
      <c r="PUX212" s="3"/>
      <c r="PUY212" s="3"/>
      <c r="PUZ212" s="3"/>
      <c r="PVA212" s="3"/>
      <c r="PVB212" s="3"/>
      <c r="PVC212" s="3"/>
      <c r="PVD212" s="3"/>
      <c r="PVE212" s="3"/>
      <c r="PVF212" s="3"/>
      <c r="PVG212" s="3"/>
      <c r="PVH212" s="3"/>
      <c r="PVI212" s="3"/>
      <c r="PVJ212" s="3"/>
      <c r="PVK212" s="3"/>
      <c r="PVL212" s="3"/>
      <c r="PVM212" s="3"/>
      <c r="PVN212" s="3"/>
      <c r="PVO212" s="3"/>
      <c r="PVP212" s="3"/>
      <c r="PVQ212" s="3"/>
      <c r="PVR212" s="3"/>
      <c r="PVS212" s="3"/>
      <c r="PVT212" s="3"/>
      <c r="PVU212" s="3"/>
      <c r="PVV212" s="3"/>
      <c r="PVW212" s="3"/>
      <c r="PVX212" s="3"/>
      <c r="PVY212" s="3"/>
      <c r="PVZ212" s="3"/>
      <c r="PWA212" s="3"/>
      <c r="PWB212" s="3"/>
      <c r="PWC212" s="3"/>
      <c r="PWD212" s="3"/>
      <c r="PWE212" s="3"/>
      <c r="PWF212" s="3"/>
      <c r="PWG212" s="3"/>
      <c r="PWH212" s="3"/>
      <c r="PWI212" s="3"/>
      <c r="PWJ212" s="3"/>
      <c r="PWK212" s="3"/>
      <c r="PWL212" s="3"/>
      <c r="PWM212" s="3"/>
      <c r="PWN212" s="3"/>
      <c r="PWO212" s="3"/>
      <c r="PWP212" s="3"/>
      <c r="PWQ212" s="3"/>
      <c r="PWR212" s="3"/>
      <c r="PWS212" s="3"/>
      <c r="PWT212" s="3"/>
      <c r="PWU212" s="3"/>
      <c r="PWV212" s="3"/>
      <c r="PWW212" s="3"/>
      <c r="PWX212" s="3"/>
      <c r="PWY212" s="3"/>
      <c r="PWZ212" s="3"/>
      <c r="PXA212" s="3"/>
      <c r="PXB212" s="3"/>
      <c r="PXC212" s="3"/>
      <c r="PXD212" s="3"/>
      <c r="PXE212" s="3"/>
      <c r="PXF212" s="3"/>
      <c r="PXG212" s="3"/>
      <c r="PXH212" s="3"/>
      <c r="PXI212" s="3"/>
      <c r="PXJ212" s="3"/>
      <c r="PXK212" s="3"/>
      <c r="PXL212" s="3"/>
      <c r="PXM212" s="3"/>
      <c r="PXN212" s="3"/>
      <c r="PXO212" s="3"/>
      <c r="PXP212" s="3"/>
      <c r="PXQ212" s="3"/>
      <c r="PXR212" s="3"/>
      <c r="PXS212" s="3"/>
      <c r="PXT212" s="3"/>
      <c r="PXU212" s="3"/>
      <c r="PXV212" s="3"/>
      <c r="PXW212" s="3"/>
      <c r="PXX212" s="3"/>
      <c r="PXY212" s="3"/>
      <c r="PXZ212" s="3"/>
      <c r="PYA212" s="3"/>
      <c r="PYB212" s="3"/>
      <c r="PYC212" s="3"/>
      <c r="PYD212" s="3"/>
      <c r="PYE212" s="3"/>
      <c r="PYF212" s="3"/>
      <c r="PYG212" s="3"/>
      <c r="PYH212" s="3"/>
      <c r="PYI212" s="3"/>
      <c r="PYJ212" s="3"/>
      <c r="PYK212" s="3"/>
      <c r="PYL212" s="3"/>
      <c r="PYM212" s="3"/>
      <c r="PYN212" s="3"/>
      <c r="PYO212" s="3"/>
      <c r="PYP212" s="3"/>
      <c r="PYQ212" s="3"/>
      <c r="PYR212" s="3"/>
      <c r="PYS212" s="3"/>
      <c r="PYT212" s="3"/>
      <c r="PYU212" s="3"/>
      <c r="PYV212" s="3"/>
      <c r="PYW212" s="3"/>
      <c r="PYX212" s="3"/>
      <c r="PYY212" s="3"/>
      <c r="PYZ212" s="3"/>
      <c r="PZA212" s="3"/>
      <c r="PZB212" s="3"/>
      <c r="PZC212" s="3"/>
      <c r="PZD212" s="3"/>
      <c r="PZE212" s="3"/>
      <c r="PZF212" s="3"/>
      <c r="PZG212" s="3"/>
      <c r="PZH212" s="3"/>
      <c r="PZI212" s="3"/>
      <c r="PZJ212" s="3"/>
      <c r="PZK212" s="3"/>
      <c r="PZL212" s="3"/>
      <c r="PZM212" s="3"/>
      <c r="PZN212" s="3"/>
      <c r="PZO212" s="3"/>
      <c r="PZP212" s="3"/>
      <c r="PZQ212" s="3"/>
      <c r="PZR212" s="3"/>
      <c r="PZS212" s="3"/>
      <c r="PZT212" s="3"/>
      <c r="PZU212" s="3"/>
      <c r="PZV212" s="3"/>
      <c r="PZW212" s="3"/>
      <c r="PZY212" s="3"/>
      <c r="QAA212" s="3"/>
      <c r="QAB212" s="3"/>
      <c r="QAC212" s="3"/>
      <c r="QAD212" s="3"/>
      <c r="QAE212" s="3"/>
      <c r="QAF212" s="3"/>
      <c r="QAG212" s="3"/>
      <c r="QAH212" s="3"/>
      <c r="QAM212" s="3"/>
      <c r="QAN212" s="3"/>
      <c r="QAO212" s="3"/>
      <c r="QAP212" s="3"/>
      <c r="QAQ212" s="3"/>
      <c r="QAR212" s="3"/>
      <c r="QAS212" s="3"/>
      <c r="QAT212" s="3"/>
      <c r="QAU212" s="3"/>
      <c r="QAV212" s="3"/>
      <c r="QAW212" s="3"/>
      <c r="QAX212" s="3"/>
      <c r="QAY212" s="3"/>
      <c r="QAZ212" s="3"/>
      <c r="QBA212" s="3"/>
      <c r="QBB212" s="3"/>
      <c r="QBC212" s="3"/>
      <c r="QBD212" s="3"/>
      <c r="QBE212" s="3"/>
      <c r="QBF212" s="3"/>
      <c r="QBG212" s="3"/>
      <c r="QBH212" s="3"/>
      <c r="QBI212" s="3"/>
      <c r="QBJ212" s="3"/>
      <c r="QBK212" s="3"/>
      <c r="QBL212" s="3"/>
      <c r="QBM212" s="3"/>
      <c r="QBN212" s="3"/>
      <c r="QBO212" s="3"/>
      <c r="QBP212" s="3"/>
      <c r="QBQ212" s="3"/>
      <c r="QBR212" s="3"/>
      <c r="QBS212" s="3"/>
      <c r="QBT212" s="3"/>
      <c r="QBU212" s="3"/>
      <c r="QBV212" s="3"/>
      <c r="QBW212" s="3"/>
      <c r="QBX212" s="3"/>
      <c r="QBY212" s="3"/>
      <c r="QBZ212" s="3"/>
      <c r="QCA212" s="3"/>
      <c r="QCB212" s="3"/>
      <c r="QCC212" s="3"/>
      <c r="QCD212" s="3"/>
      <c r="QCE212" s="3"/>
      <c r="QCF212" s="3"/>
      <c r="QCG212" s="3"/>
      <c r="QCH212" s="3"/>
      <c r="QCI212" s="3"/>
      <c r="QCJ212" s="3"/>
      <c r="QCK212" s="3"/>
      <c r="QCL212" s="3"/>
      <c r="QCM212" s="3"/>
      <c r="QCN212" s="3"/>
      <c r="QCO212" s="3"/>
      <c r="QCP212" s="3"/>
      <c r="QCQ212" s="3"/>
      <c r="QCR212" s="3"/>
      <c r="QCS212" s="3"/>
      <c r="QCT212" s="3"/>
      <c r="QCU212" s="3"/>
      <c r="QCV212" s="3"/>
      <c r="QCW212" s="3"/>
      <c r="QCX212" s="3"/>
      <c r="QCY212" s="3"/>
      <c r="QCZ212" s="3"/>
      <c r="QDA212" s="3"/>
      <c r="QDB212" s="3"/>
      <c r="QDC212" s="3"/>
      <c r="QDD212" s="3"/>
      <c r="QDE212" s="3"/>
      <c r="QDF212" s="3"/>
      <c r="QDG212" s="3"/>
      <c r="QDH212" s="3"/>
      <c r="QDI212" s="3"/>
      <c r="QDJ212" s="3"/>
      <c r="QDK212" s="3"/>
      <c r="QDL212" s="3"/>
      <c r="QDM212" s="3"/>
      <c r="QDN212" s="3"/>
      <c r="QDO212" s="3"/>
      <c r="QDP212" s="3"/>
      <c r="QDQ212" s="3"/>
      <c r="QDR212" s="3"/>
      <c r="QDS212" s="3"/>
      <c r="QDT212" s="3"/>
      <c r="QDU212" s="3"/>
      <c r="QDV212" s="3"/>
      <c r="QDW212" s="3"/>
      <c r="QDX212" s="3"/>
      <c r="QDY212" s="3"/>
      <c r="QDZ212" s="3"/>
      <c r="QEA212" s="3"/>
      <c r="QEB212" s="3"/>
      <c r="QEC212" s="3"/>
      <c r="QED212" s="3"/>
      <c r="QEE212" s="3"/>
      <c r="QEF212" s="3"/>
      <c r="QEG212" s="3"/>
      <c r="QEH212" s="3"/>
      <c r="QEI212" s="3"/>
      <c r="QEJ212" s="3"/>
      <c r="QEK212" s="3"/>
      <c r="QEL212" s="3"/>
      <c r="QEM212" s="3"/>
      <c r="QEN212" s="3"/>
      <c r="QEO212" s="3"/>
      <c r="QEP212" s="3"/>
      <c r="QEQ212" s="3"/>
      <c r="QER212" s="3"/>
      <c r="QES212" s="3"/>
      <c r="QET212" s="3"/>
      <c r="QEU212" s="3"/>
      <c r="QEV212" s="3"/>
      <c r="QEW212" s="3"/>
      <c r="QEX212" s="3"/>
      <c r="QEY212" s="3"/>
      <c r="QEZ212" s="3"/>
      <c r="QFA212" s="3"/>
      <c r="QFB212" s="3"/>
      <c r="QFC212" s="3"/>
      <c r="QFD212" s="3"/>
      <c r="QFE212" s="3"/>
      <c r="QFF212" s="3"/>
      <c r="QFG212" s="3"/>
      <c r="QFH212" s="3"/>
      <c r="QFI212" s="3"/>
      <c r="QFJ212" s="3"/>
      <c r="QFK212" s="3"/>
      <c r="QFL212" s="3"/>
      <c r="QFM212" s="3"/>
      <c r="QFN212" s="3"/>
      <c r="QFO212" s="3"/>
      <c r="QFP212" s="3"/>
      <c r="QFQ212" s="3"/>
      <c r="QFR212" s="3"/>
      <c r="QFS212" s="3"/>
      <c r="QFT212" s="3"/>
      <c r="QFU212" s="3"/>
      <c r="QFV212" s="3"/>
      <c r="QFW212" s="3"/>
      <c r="QFX212" s="3"/>
      <c r="QFY212" s="3"/>
      <c r="QFZ212" s="3"/>
      <c r="QGA212" s="3"/>
      <c r="QGB212" s="3"/>
      <c r="QGC212" s="3"/>
      <c r="QGD212" s="3"/>
      <c r="QGE212" s="3"/>
      <c r="QGF212" s="3"/>
      <c r="QGG212" s="3"/>
      <c r="QGH212" s="3"/>
      <c r="QGI212" s="3"/>
      <c r="QGJ212" s="3"/>
      <c r="QGK212" s="3"/>
      <c r="QGL212" s="3"/>
      <c r="QGM212" s="3"/>
      <c r="QGN212" s="3"/>
      <c r="QGO212" s="3"/>
      <c r="QGP212" s="3"/>
      <c r="QGQ212" s="3"/>
      <c r="QGR212" s="3"/>
      <c r="QGS212" s="3"/>
      <c r="QGT212" s="3"/>
      <c r="QGU212" s="3"/>
      <c r="QGV212" s="3"/>
      <c r="QGW212" s="3"/>
      <c r="QGX212" s="3"/>
      <c r="QGY212" s="3"/>
      <c r="QGZ212" s="3"/>
      <c r="QHA212" s="3"/>
      <c r="QHB212" s="3"/>
      <c r="QHC212" s="3"/>
      <c r="QHD212" s="3"/>
      <c r="QHE212" s="3"/>
      <c r="QHF212" s="3"/>
      <c r="QHG212" s="3"/>
      <c r="QHH212" s="3"/>
      <c r="QHI212" s="3"/>
      <c r="QHJ212" s="3"/>
      <c r="QHK212" s="3"/>
      <c r="QHL212" s="3"/>
      <c r="QHM212" s="3"/>
      <c r="QHN212" s="3"/>
      <c r="QHO212" s="3"/>
      <c r="QHP212" s="3"/>
      <c r="QHQ212" s="3"/>
      <c r="QHR212" s="3"/>
      <c r="QHS212" s="3"/>
      <c r="QHT212" s="3"/>
      <c r="QHU212" s="3"/>
      <c r="QHV212" s="3"/>
      <c r="QHW212" s="3"/>
      <c r="QHX212" s="3"/>
      <c r="QHY212" s="3"/>
      <c r="QHZ212" s="3"/>
      <c r="QIA212" s="3"/>
      <c r="QIB212" s="3"/>
      <c r="QIC212" s="3"/>
      <c r="QID212" s="3"/>
      <c r="QIE212" s="3"/>
      <c r="QIF212" s="3"/>
      <c r="QIG212" s="3"/>
      <c r="QIH212" s="3"/>
      <c r="QII212" s="3"/>
      <c r="QIJ212" s="3"/>
      <c r="QIK212" s="3"/>
      <c r="QIL212" s="3"/>
      <c r="QIM212" s="3"/>
      <c r="QIN212" s="3"/>
      <c r="QIO212" s="3"/>
      <c r="QIP212" s="3"/>
      <c r="QIQ212" s="3"/>
      <c r="QIR212" s="3"/>
      <c r="QIS212" s="3"/>
      <c r="QIT212" s="3"/>
      <c r="QIU212" s="3"/>
      <c r="QIV212" s="3"/>
      <c r="QIW212" s="3"/>
      <c r="QIX212" s="3"/>
      <c r="QIY212" s="3"/>
      <c r="QIZ212" s="3"/>
      <c r="QJA212" s="3"/>
      <c r="QJB212" s="3"/>
      <c r="QJC212" s="3"/>
      <c r="QJD212" s="3"/>
      <c r="QJE212" s="3"/>
      <c r="QJF212" s="3"/>
      <c r="QJG212" s="3"/>
      <c r="QJH212" s="3"/>
      <c r="QJI212" s="3"/>
      <c r="QJJ212" s="3"/>
      <c r="QJK212" s="3"/>
      <c r="QJL212" s="3"/>
      <c r="QJM212" s="3"/>
      <c r="QJN212" s="3"/>
      <c r="QJO212" s="3"/>
      <c r="QJP212" s="3"/>
      <c r="QJQ212" s="3"/>
      <c r="QJR212" s="3"/>
      <c r="QJS212" s="3"/>
      <c r="QJU212" s="3"/>
      <c r="QJW212" s="3"/>
      <c r="QJX212" s="3"/>
      <c r="QJY212" s="3"/>
      <c r="QJZ212" s="3"/>
      <c r="QKA212" s="3"/>
      <c r="QKB212" s="3"/>
      <c r="QKC212" s="3"/>
      <c r="QKD212" s="3"/>
      <c r="QKI212" s="3"/>
      <c r="QKJ212" s="3"/>
      <c r="QKK212" s="3"/>
      <c r="QKL212" s="3"/>
      <c r="QKM212" s="3"/>
      <c r="QKN212" s="3"/>
      <c r="QKO212" s="3"/>
      <c r="QKP212" s="3"/>
      <c r="QKQ212" s="3"/>
      <c r="QKR212" s="3"/>
      <c r="QKS212" s="3"/>
      <c r="QKT212" s="3"/>
      <c r="QKU212" s="3"/>
      <c r="QKV212" s="3"/>
      <c r="QKW212" s="3"/>
      <c r="QKX212" s="3"/>
      <c r="QKY212" s="3"/>
      <c r="QKZ212" s="3"/>
      <c r="QLA212" s="3"/>
      <c r="QLB212" s="3"/>
      <c r="QLC212" s="3"/>
      <c r="QLD212" s="3"/>
      <c r="QLE212" s="3"/>
      <c r="QLF212" s="3"/>
      <c r="QLG212" s="3"/>
      <c r="QLH212" s="3"/>
      <c r="QLI212" s="3"/>
      <c r="QLJ212" s="3"/>
      <c r="QLK212" s="3"/>
      <c r="QLL212" s="3"/>
      <c r="QLM212" s="3"/>
      <c r="QLN212" s="3"/>
      <c r="QLO212" s="3"/>
      <c r="QLP212" s="3"/>
      <c r="QLQ212" s="3"/>
      <c r="QLR212" s="3"/>
      <c r="QLS212" s="3"/>
      <c r="QLT212" s="3"/>
      <c r="QLU212" s="3"/>
      <c r="QLV212" s="3"/>
      <c r="QLW212" s="3"/>
      <c r="QLX212" s="3"/>
      <c r="QLY212" s="3"/>
      <c r="QLZ212" s="3"/>
      <c r="QMA212" s="3"/>
      <c r="QMB212" s="3"/>
      <c r="QMC212" s="3"/>
      <c r="QMD212" s="3"/>
      <c r="QME212" s="3"/>
      <c r="QMF212" s="3"/>
      <c r="QMG212" s="3"/>
      <c r="QMH212" s="3"/>
      <c r="QMI212" s="3"/>
      <c r="QMJ212" s="3"/>
      <c r="QMK212" s="3"/>
      <c r="QML212" s="3"/>
      <c r="QMM212" s="3"/>
      <c r="QMN212" s="3"/>
      <c r="QMO212" s="3"/>
      <c r="QMP212" s="3"/>
      <c r="QMQ212" s="3"/>
      <c r="QMR212" s="3"/>
      <c r="QMS212" s="3"/>
      <c r="QMT212" s="3"/>
      <c r="QMU212" s="3"/>
      <c r="QMV212" s="3"/>
      <c r="QMW212" s="3"/>
      <c r="QMX212" s="3"/>
      <c r="QMY212" s="3"/>
      <c r="QMZ212" s="3"/>
      <c r="QNA212" s="3"/>
      <c r="QNB212" s="3"/>
      <c r="QNC212" s="3"/>
      <c r="QND212" s="3"/>
      <c r="QNE212" s="3"/>
      <c r="QNF212" s="3"/>
      <c r="QNG212" s="3"/>
      <c r="QNH212" s="3"/>
      <c r="QNI212" s="3"/>
      <c r="QNJ212" s="3"/>
      <c r="QNK212" s="3"/>
      <c r="QNL212" s="3"/>
      <c r="QNM212" s="3"/>
      <c r="QNN212" s="3"/>
      <c r="QNO212" s="3"/>
      <c r="QNP212" s="3"/>
      <c r="QNQ212" s="3"/>
      <c r="QNR212" s="3"/>
      <c r="QNS212" s="3"/>
      <c r="QNT212" s="3"/>
      <c r="QNU212" s="3"/>
      <c r="QNV212" s="3"/>
      <c r="QNW212" s="3"/>
      <c r="QNX212" s="3"/>
      <c r="QNY212" s="3"/>
      <c r="QNZ212" s="3"/>
      <c r="QOA212" s="3"/>
      <c r="QOB212" s="3"/>
      <c r="QOC212" s="3"/>
      <c r="QOD212" s="3"/>
      <c r="QOE212" s="3"/>
      <c r="QOF212" s="3"/>
      <c r="QOG212" s="3"/>
      <c r="QOH212" s="3"/>
      <c r="QOI212" s="3"/>
      <c r="QOJ212" s="3"/>
      <c r="QOK212" s="3"/>
      <c r="QOL212" s="3"/>
      <c r="QOM212" s="3"/>
      <c r="QON212" s="3"/>
      <c r="QOO212" s="3"/>
      <c r="QOP212" s="3"/>
      <c r="QOQ212" s="3"/>
      <c r="QOR212" s="3"/>
      <c r="QOS212" s="3"/>
      <c r="QOT212" s="3"/>
      <c r="QOU212" s="3"/>
      <c r="QOV212" s="3"/>
      <c r="QOW212" s="3"/>
      <c r="QOX212" s="3"/>
      <c r="QOY212" s="3"/>
      <c r="QOZ212" s="3"/>
      <c r="QPA212" s="3"/>
      <c r="QPB212" s="3"/>
      <c r="QPC212" s="3"/>
      <c r="QPD212" s="3"/>
      <c r="QPE212" s="3"/>
      <c r="QPF212" s="3"/>
      <c r="QPG212" s="3"/>
      <c r="QPH212" s="3"/>
      <c r="QPI212" s="3"/>
      <c r="QPJ212" s="3"/>
      <c r="QPK212" s="3"/>
      <c r="QPL212" s="3"/>
      <c r="QPM212" s="3"/>
      <c r="QPN212" s="3"/>
      <c r="QPO212" s="3"/>
      <c r="QPP212" s="3"/>
      <c r="QPQ212" s="3"/>
      <c r="QPR212" s="3"/>
      <c r="QPS212" s="3"/>
      <c r="QPT212" s="3"/>
      <c r="QPU212" s="3"/>
      <c r="QPV212" s="3"/>
      <c r="QPW212" s="3"/>
      <c r="QPX212" s="3"/>
      <c r="QPY212" s="3"/>
      <c r="QPZ212" s="3"/>
      <c r="QQA212" s="3"/>
      <c r="QQB212" s="3"/>
      <c r="QQC212" s="3"/>
      <c r="QQD212" s="3"/>
      <c r="QQE212" s="3"/>
      <c r="QQF212" s="3"/>
      <c r="QQG212" s="3"/>
      <c r="QQH212" s="3"/>
      <c r="QQI212" s="3"/>
      <c r="QQJ212" s="3"/>
      <c r="QQK212" s="3"/>
      <c r="QQL212" s="3"/>
      <c r="QQM212" s="3"/>
      <c r="QQN212" s="3"/>
      <c r="QQO212" s="3"/>
      <c r="QQP212" s="3"/>
      <c r="QQQ212" s="3"/>
      <c r="QQR212" s="3"/>
      <c r="QQS212" s="3"/>
      <c r="QQT212" s="3"/>
      <c r="QQU212" s="3"/>
      <c r="QQV212" s="3"/>
      <c r="QQW212" s="3"/>
      <c r="QQX212" s="3"/>
      <c r="QQY212" s="3"/>
      <c r="QQZ212" s="3"/>
      <c r="QRA212" s="3"/>
      <c r="QRB212" s="3"/>
      <c r="QRC212" s="3"/>
      <c r="QRD212" s="3"/>
      <c r="QRE212" s="3"/>
      <c r="QRF212" s="3"/>
      <c r="QRG212" s="3"/>
      <c r="QRH212" s="3"/>
      <c r="QRI212" s="3"/>
      <c r="QRJ212" s="3"/>
      <c r="QRK212" s="3"/>
      <c r="QRL212" s="3"/>
      <c r="QRM212" s="3"/>
      <c r="QRN212" s="3"/>
      <c r="QRO212" s="3"/>
      <c r="QRP212" s="3"/>
      <c r="QRQ212" s="3"/>
      <c r="QRR212" s="3"/>
      <c r="QRS212" s="3"/>
      <c r="QRT212" s="3"/>
      <c r="QRU212" s="3"/>
      <c r="QRV212" s="3"/>
      <c r="QRW212" s="3"/>
      <c r="QRX212" s="3"/>
      <c r="QRY212" s="3"/>
      <c r="QRZ212" s="3"/>
      <c r="QSA212" s="3"/>
      <c r="QSB212" s="3"/>
      <c r="QSC212" s="3"/>
      <c r="QSD212" s="3"/>
      <c r="QSE212" s="3"/>
      <c r="QSF212" s="3"/>
      <c r="QSG212" s="3"/>
      <c r="QSH212" s="3"/>
      <c r="QSI212" s="3"/>
      <c r="QSJ212" s="3"/>
      <c r="QSK212" s="3"/>
      <c r="QSL212" s="3"/>
      <c r="QSM212" s="3"/>
      <c r="QSN212" s="3"/>
      <c r="QSO212" s="3"/>
      <c r="QSP212" s="3"/>
      <c r="QSQ212" s="3"/>
      <c r="QSR212" s="3"/>
      <c r="QSS212" s="3"/>
      <c r="QST212" s="3"/>
      <c r="QSU212" s="3"/>
      <c r="QSV212" s="3"/>
      <c r="QSW212" s="3"/>
      <c r="QSX212" s="3"/>
      <c r="QSY212" s="3"/>
      <c r="QSZ212" s="3"/>
      <c r="QTA212" s="3"/>
      <c r="QTB212" s="3"/>
      <c r="QTC212" s="3"/>
      <c r="QTD212" s="3"/>
      <c r="QTE212" s="3"/>
      <c r="QTF212" s="3"/>
      <c r="QTG212" s="3"/>
      <c r="QTH212" s="3"/>
      <c r="QTI212" s="3"/>
      <c r="QTJ212" s="3"/>
      <c r="QTK212" s="3"/>
      <c r="QTL212" s="3"/>
      <c r="QTM212" s="3"/>
      <c r="QTN212" s="3"/>
      <c r="QTO212" s="3"/>
      <c r="QTQ212" s="3"/>
      <c r="QTS212" s="3"/>
      <c r="QTT212" s="3"/>
      <c r="QTU212" s="3"/>
      <c r="QTV212" s="3"/>
      <c r="QTW212" s="3"/>
      <c r="QTX212" s="3"/>
      <c r="QTY212" s="3"/>
      <c r="QTZ212" s="3"/>
      <c r="QUE212" s="3"/>
      <c r="QUF212" s="3"/>
      <c r="QUG212" s="3"/>
      <c r="QUH212" s="3"/>
      <c r="QUI212" s="3"/>
      <c r="QUJ212" s="3"/>
      <c r="QUK212" s="3"/>
      <c r="QUL212" s="3"/>
      <c r="QUM212" s="3"/>
      <c r="QUN212" s="3"/>
      <c r="QUO212" s="3"/>
      <c r="QUP212" s="3"/>
      <c r="QUQ212" s="3"/>
      <c r="QUR212" s="3"/>
      <c r="QUS212" s="3"/>
      <c r="QUT212" s="3"/>
      <c r="QUU212" s="3"/>
      <c r="QUV212" s="3"/>
      <c r="QUW212" s="3"/>
      <c r="QUX212" s="3"/>
      <c r="QUY212" s="3"/>
      <c r="QUZ212" s="3"/>
      <c r="QVA212" s="3"/>
      <c r="QVB212" s="3"/>
      <c r="QVC212" s="3"/>
      <c r="QVD212" s="3"/>
      <c r="QVE212" s="3"/>
      <c r="QVF212" s="3"/>
      <c r="QVG212" s="3"/>
      <c r="QVH212" s="3"/>
      <c r="QVI212" s="3"/>
      <c r="QVJ212" s="3"/>
      <c r="QVK212" s="3"/>
      <c r="QVL212" s="3"/>
      <c r="QVM212" s="3"/>
      <c r="QVN212" s="3"/>
      <c r="QVO212" s="3"/>
      <c r="QVP212" s="3"/>
      <c r="QVQ212" s="3"/>
      <c r="QVR212" s="3"/>
      <c r="QVS212" s="3"/>
      <c r="QVT212" s="3"/>
      <c r="QVU212" s="3"/>
      <c r="QVV212" s="3"/>
      <c r="QVW212" s="3"/>
      <c r="QVX212" s="3"/>
      <c r="QVY212" s="3"/>
      <c r="QVZ212" s="3"/>
      <c r="QWA212" s="3"/>
      <c r="QWB212" s="3"/>
      <c r="QWC212" s="3"/>
      <c r="QWD212" s="3"/>
      <c r="QWE212" s="3"/>
      <c r="QWF212" s="3"/>
      <c r="QWG212" s="3"/>
      <c r="QWH212" s="3"/>
      <c r="QWI212" s="3"/>
      <c r="QWJ212" s="3"/>
      <c r="QWK212" s="3"/>
      <c r="QWL212" s="3"/>
      <c r="QWM212" s="3"/>
      <c r="QWN212" s="3"/>
      <c r="QWO212" s="3"/>
      <c r="QWP212" s="3"/>
      <c r="QWQ212" s="3"/>
      <c r="QWR212" s="3"/>
      <c r="QWS212" s="3"/>
      <c r="QWT212" s="3"/>
      <c r="QWU212" s="3"/>
      <c r="QWV212" s="3"/>
      <c r="QWW212" s="3"/>
      <c r="QWX212" s="3"/>
      <c r="QWY212" s="3"/>
      <c r="QWZ212" s="3"/>
      <c r="QXA212" s="3"/>
      <c r="QXB212" s="3"/>
      <c r="QXC212" s="3"/>
      <c r="QXD212" s="3"/>
      <c r="QXE212" s="3"/>
      <c r="QXF212" s="3"/>
      <c r="QXG212" s="3"/>
      <c r="QXH212" s="3"/>
      <c r="QXI212" s="3"/>
      <c r="QXJ212" s="3"/>
      <c r="QXK212" s="3"/>
      <c r="QXL212" s="3"/>
      <c r="QXM212" s="3"/>
      <c r="QXN212" s="3"/>
      <c r="QXO212" s="3"/>
      <c r="QXP212" s="3"/>
      <c r="QXQ212" s="3"/>
      <c r="QXR212" s="3"/>
      <c r="QXS212" s="3"/>
      <c r="QXT212" s="3"/>
      <c r="QXU212" s="3"/>
      <c r="QXV212" s="3"/>
      <c r="QXW212" s="3"/>
      <c r="QXX212" s="3"/>
      <c r="QXY212" s="3"/>
      <c r="QXZ212" s="3"/>
      <c r="QYA212" s="3"/>
      <c r="QYB212" s="3"/>
      <c r="QYC212" s="3"/>
      <c r="QYD212" s="3"/>
      <c r="QYE212" s="3"/>
      <c r="QYF212" s="3"/>
      <c r="QYG212" s="3"/>
      <c r="QYH212" s="3"/>
      <c r="QYI212" s="3"/>
      <c r="QYJ212" s="3"/>
      <c r="QYK212" s="3"/>
      <c r="QYL212" s="3"/>
      <c r="QYM212" s="3"/>
      <c r="QYN212" s="3"/>
      <c r="QYO212" s="3"/>
      <c r="QYP212" s="3"/>
      <c r="QYQ212" s="3"/>
      <c r="QYR212" s="3"/>
      <c r="QYS212" s="3"/>
      <c r="QYT212" s="3"/>
      <c r="QYU212" s="3"/>
      <c r="QYV212" s="3"/>
      <c r="QYW212" s="3"/>
      <c r="QYX212" s="3"/>
      <c r="QYY212" s="3"/>
      <c r="QYZ212" s="3"/>
      <c r="QZA212" s="3"/>
      <c r="QZB212" s="3"/>
      <c r="QZC212" s="3"/>
      <c r="QZD212" s="3"/>
      <c r="QZE212" s="3"/>
      <c r="QZF212" s="3"/>
      <c r="QZG212" s="3"/>
      <c r="QZH212" s="3"/>
      <c r="QZI212" s="3"/>
      <c r="QZJ212" s="3"/>
      <c r="QZK212" s="3"/>
      <c r="QZL212" s="3"/>
      <c r="QZM212" s="3"/>
      <c r="QZN212" s="3"/>
      <c r="QZO212" s="3"/>
      <c r="QZP212" s="3"/>
      <c r="QZQ212" s="3"/>
      <c r="QZR212" s="3"/>
      <c r="QZS212" s="3"/>
      <c r="QZT212" s="3"/>
      <c r="QZU212" s="3"/>
      <c r="QZV212" s="3"/>
      <c r="QZW212" s="3"/>
      <c r="QZX212" s="3"/>
      <c r="QZY212" s="3"/>
      <c r="QZZ212" s="3"/>
      <c r="RAA212" s="3"/>
      <c r="RAB212" s="3"/>
      <c r="RAC212" s="3"/>
      <c r="RAD212" s="3"/>
      <c r="RAE212" s="3"/>
      <c r="RAF212" s="3"/>
      <c r="RAG212" s="3"/>
      <c r="RAH212" s="3"/>
      <c r="RAI212" s="3"/>
      <c r="RAJ212" s="3"/>
      <c r="RAK212" s="3"/>
      <c r="RAL212" s="3"/>
      <c r="RAM212" s="3"/>
      <c r="RAN212" s="3"/>
      <c r="RAO212" s="3"/>
      <c r="RAP212" s="3"/>
      <c r="RAQ212" s="3"/>
      <c r="RAR212" s="3"/>
      <c r="RAS212" s="3"/>
      <c r="RAT212" s="3"/>
      <c r="RAU212" s="3"/>
      <c r="RAV212" s="3"/>
      <c r="RAW212" s="3"/>
      <c r="RAX212" s="3"/>
      <c r="RAY212" s="3"/>
      <c r="RAZ212" s="3"/>
      <c r="RBA212" s="3"/>
      <c r="RBB212" s="3"/>
      <c r="RBC212" s="3"/>
      <c r="RBD212" s="3"/>
      <c r="RBE212" s="3"/>
      <c r="RBF212" s="3"/>
      <c r="RBG212" s="3"/>
      <c r="RBH212" s="3"/>
      <c r="RBI212" s="3"/>
      <c r="RBJ212" s="3"/>
      <c r="RBK212" s="3"/>
      <c r="RBL212" s="3"/>
      <c r="RBM212" s="3"/>
      <c r="RBN212" s="3"/>
      <c r="RBO212" s="3"/>
      <c r="RBP212" s="3"/>
      <c r="RBQ212" s="3"/>
      <c r="RBR212" s="3"/>
      <c r="RBS212" s="3"/>
      <c r="RBT212" s="3"/>
      <c r="RBU212" s="3"/>
      <c r="RBV212" s="3"/>
      <c r="RBW212" s="3"/>
      <c r="RBX212" s="3"/>
      <c r="RBY212" s="3"/>
      <c r="RBZ212" s="3"/>
      <c r="RCA212" s="3"/>
      <c r="RCB212" s="3"/>
      <c r="RCC212" s="3"/>
      <c r="RCD212" s="3"/>
      <c r="RCE212" s="3"/>
      <c r="RCF212" s="3"/>
      <c r="RCG212" s="3"/>
      <c r="RCH212" s="3"/>
      <c r="RCI212" s="3"/>
      <c r="RCJ212" s="3"/>
      <c r="RCK212" s="3"/>
      <c r="RCL212" s="3"/>
      <c r="RCM212" s="3"/>
      <c r="RCN212" s="3"/>
      <c r="RCO212" s="3"/>
      <c r="RCP212" s="3"/>
      <c r="RCQ212" s="3"/>
      <c r="RCR212" s="3"/>
      <c r="RCS212" s="3"/>
      <c r="RCT212" s="3"/>
      <c r="RCU212" s="3"/>
      <c r="RCV212" s="3"/>
      <c r="RCW212" s="3"/>
      <c r="RCX212" s="3"/>
      <c r="RCY212" s="3"/>
      <c r="RCZ212" s="3"/>
      <c r="RDA212" s="3"/>
      <c r="RDB212" s="3"/>
      <c r="RDC212" s="3"/>
      <c r="RDD212" s="3"/>
      <c r="RDE212" s="3"/>
      <c r="RDF212" s="3"/>
      <c r="RDG212" s="3"/>
      <c r="RDH212" s="3"/>
      <c r="RDI212" s="3"/>
      <c r="RDJ212" s="3"/>
      <c r="RDK212" s="3"/>
      <c r="RDM212" s="3"/>
      <c r="RDO212" s="3"/>
      <c r="RDP212" s="3"/>
      <c r="RDQ212" s="3"/>
      <c r="RDR212" s="3"/>
      <c r="RDS212" s="3"/>
      <c r="RDT212" s="3"/>
      <c r="RDU212" s="3"/>
      <c r="RDV212" s="3"/>
      <c r="REA212" s="3"/>
      <c r="REB212" s="3"/>
      <c r="REC212" s="3"/>
      <c r="RED212" s="3"/>
      <c r="REE212" s="3"/>
      <c r="REF212" s="3"/>
      <c r="REG212" s="3"/>
      <c r="REH212" s="3"/>
      <c r="REI212" s="3"/>
      <c r="REJ212" s="3"/>
      <c r="REK212" s="3"/>
      <c r="REL212" s="3"/>
      <c r="REM212" s="3"/>
      <c r="REN212" s="3"/>
      <c r="REO212" s="3"/>
      <c r="REP212" s="3"/>
      <c r="REQ212" s="3"/>
      <c r="RER212" s="3"/>
      <c r="RES212" s="3"/>
      <c r="RET212" s="3"/>
      <c r="REU212" s="3"/>
      <c r="REV212" s="3"/>
      <c r="REW212" s="3"/>
      <c r="REX212" s="3"/>
      <c r="REY212" s="3"/>
      <c r="REZ212" s="3"/>
      <c r="RFA212" s="3"/>
      <c r="RFB212" s="3"/>
      <c r="RFC212" s="3"/>
      <c r="RFD212" s="3"/>
      <c r="RFE212" s="3"/>
      <c r="RFF212" s="3"/>
      <c r="RFG212" s="3"/>
      <c r="RFH212" s="3"/>
      <c r="RFI212" s="3"/>
      <c r="RFJ212" s="3"/>
      <c r="RFK212" s="3"/>
      <c r="RFL212" s="3"/>
      <c r="RFM212" s="3"/>
      <c r="RFN212" s="3"/>
      <c r="RFO212" s="3"/>
      <c r="RFP212" s="3"/>
      <c r="RFQ212" s="3"/>
      <c r="RFR212" s="3"/>
      <c r="RFS212" s="3"/>
      <c r="RFT212" s="3"/>
      <c r="RFU212" s="3"/>
      <c r="RFV212" s="3"/>
      <c r="RFW212" s="3"/>
      <c r="RFX212" s="3"/>
      <c r="RFY212" s="3"/>
      <c r="RFZ212" s="3"/>
      <c r="RGA212" s="3"/>
      <c r="RGB212" s="3"/>
      <c r="RGC212" s="3"/>
      <c r="RGD212" s="3"/>
      <c r="RGE212" s="3"/>
      <c r="RGF212" s="3"/>
      <c r="RGG212" s="3"/>
      <c r="RGH212" s="3"/>
      <c r="RGI212" s="3"/>
      <c r="RGJ212" s="3"/>
      <c r="RGK212" s="3"/>
      <c r="RGL212" s="3"/>
      <c r="RGM212" s="3"/>
      <c r="RGN212" s="3"/>
      <c r="RGO212" s="3"/>
      <c r="RGP212" s="3"/>
      <c r="RGQ212" s="3"/>
      <c r="RGR212" s="3"/>
      <c r="RGS212" s="3"/>
      <c r="RGT212" s="3"/>
      <c r="RGU212" s="3"/>
      <c r="RGV212" s="3"/>
      <c r="RGW212" s="3"/>
      <c r="RGX212" s="3"/>
      <c r="RGY212" s="3"/>
      <c r="RGZ212" s="3"/>
      <c r="RHA212" s="3"/>
      <c r="RHB212" s="3"/>
      <c r="RHC212" s="3"/>
      <c r="RHD212" s="3"/>
      <c r="RHE212" s="3"/>
      <c r="RHF212" s="3"/>
      <c r="RHG212" s="3"/>
      <c r="RHH212" s="3"/>
      <c r="RHI212" s="3"/>
      <c r="RHJ212" s="3"/>
      <c r="RHK212" s="3"/>
      <c r="RHL212" s="3"/>
      <c r="RHM212" s="3"/>
      <c r="RHN212" s="3"/>
      <c r="RHO212" s="3"/>
      <c r="RHP212" s="3"/>
      <c r="RHQ212" s="3"/>
      <c r="RHR212" s="3"/>
      <c r="RHS212" s="3"/>
      <c r="RHT212" s="3"/>
      <c r="RHU212" s="3"/>
      <c r="RHV212" s="3"/>
      <c r="RHW212" s="3"/>
      <c r="RHX212" s="3"/>
      <c r="RHY212" s="3"/>
      <c r="RHZ212" s="3"/>
      <c r="RIA212" s="3"/>
      <c r="RIB212" s="3"/>
      <c r="RIC212" s="3"/>
      <c r="RID212" s="3"/>
      <c r="RIE212" s="3"/>
      <c r="RIF212" s="3"/>
      <c r="RIG212" s="3"/>
      <c r="RIH212" s="3"/>
      <c r="RII212" s="3"/>
      <c r="RIJ212" s="3"/>
      <c r="RIK212" s="3"/>
      <c r="RIL212" s="3"/>
      <c r="RIM212" s="3"/>
      <c r="RIN212" s="3"/>
      <c r="RIO212" s="3"/>
      <c r="RIP212" s="3"/>
      <c r="RIQ212" s="3"/>
      <c r="RIR212" s="3"/>
      <c r="RIS212" s="3"/>
      <c r="RIT212" s="3"/>
      <c r="RIU212" s="3"/>
      <c r="RIV212" s="3"/>
      <c r="RIW212" s="3"/>
      <c r="RIX212" s="3"/>
      <c r="RIY212" s="3"/>
      <c r="RIZ212" s="3"/>
      <c r="RJA212" s="3"/>
      <c r="RJB212" s="3"/>
      <c r="RJC212" s="3"/>
      <c r="RJD212" s="3"/>
      <c r="RJE212" s="3"/>
      <c r="RJF212" s="3"/>
      <c r="RJG212" s="3"/>
      <c r="RJH212" s="3"/>
      <c r="RJI212" s="3"/>
      <c r="RJJ212" s="3"/>
      <c r="RJK212" s="3"/>
      <c r="RJL212" s="3"/>
      <c r="RJM212" s="3"/>
      <c r="RJN212" s="3"/>
      <c r="RJO212" s="3"/>
      <c r="RJP212" s="3"/>
      <c r="RJQ212" s="3"/>
      <c r="RJR212" s="3"/>
      <c r="RJS212" s="3"/>
      <c r="RJT212" s="3"/>
      <c r="RJU212" s="3"/>
      <c r="RJV212" s="3"/>
      <c r="RJW212" s="3"/>
      <c r="RJX212" s="3"/>
      <c r="RJY212" s="3"/>
      <c r="RJZ212" s="3"/>
      <c r="RKA212" s="3"/>
      <c r="RKB212" s="3"/>
      <c r="RKC212" s="3"/>
      <c r="RKD212" s="3"/>
      <c r="RKE212" s="3"/>
      <c r="RKF212" s="3"/>
      <c r="RKG212" s="3"/>
      <c r="RKH212" s="3"/>
      <c r="RKI212" s="3"/>
      <c r="RKJ212" s="3"/>
      <c r="RKK212" s="3"/>
      <c r="RKL212" s="3"/>
      <c r="RKM212" s="3"/>
      <c r="RKN212" s="3"/>
      <c r="RKO212" s="3"/>
      <c r="RKP212" s="3"/>
      <c r="RKQ212" s="3"/>
      <c r="RKR212" s="3"/>
      <c r="RKS212" s="3"/>
      <c r="RKT212" s="3"/>
      <c r="RKU212" s="3"/>
      <c r="RKV212" s="3"/>
      <c r="RKW212" s="3"/>
      <c r="RKX212" s="3"/>
      <c r="RKY212" s="3"/>
      <c r="RKZ212" s="3"/>
      <c r="RLA212" s="3"/>
      <c r="RLB212" s="3"/>
      <c r="RLC212" s="3"/>
      <c r="RLD212" s="3"/>
      <c r="RLE212" s="3"/>
      <c r="RLF212" s="3"/>
      <c r="RLG212" s="3"/>
      <c r="RLH212" s="3"/>
      <c r="RLI212" s="3"/>
      <c r="RLJ212" s="3"/>
      <c r="RLK212" s="3"/>
      <c r="RLL212" s="3"/>
      <c r="RLM212" s="3"/>
      <c r="RLN212" s="3"/>
      <c r="RLO212" s="3"/>
      <c r="RLP212" s="3"/>
      <c r="RLQ212" s="3"/>
      <c r="RLR212" s="3"/>
      <c r="RLS212" s="3"/>
      <c r="RLT212" s="3"/>
      <c r="RLU212" s="3"/>
      <c r="RLV212" s="3"/>
      <c r="RLW212" s="3"/>
      <c r="RLX212" s="3"/>
      <c r="RLY212" s="3"/>
      <c r="RLZ212" s="3"/>
      <c r="RMA212" s="3"/>
      <c r="RMB212" s="3"/>
      <c r="RMC212" s="3"/>
      <c r="RMD212" s="3"/>
      <c r="RME212" s="3"/>
      <c r="RMF212" s="3"/>
      <c r="RMG212" s="3"/>
      <c r="RMH212" s="3"/>
      <c r="RMI212" s="3"/>
      <c r="RMJ212" s="3"/>
      <c r="RMK212" s="3"/>
      <c r="RML212" s="3"/>
      <c r="RMM212" s="3"/>
      <c r="RMN212" s="3"/>
      <c r="RMO212" s="3"/>
      <c r="RMP212" s="3"/>
      <c r="RMQ212" s="3"/>
      <c r="RMR212" s="3"/>
      <c r="RMS212" s="3"/>
      <c r="RMT212" s="3"/>
      <c r="RMU212" s="3"/>
      <c r="RMV212" s="3"/>
      <c r="RMW212" s="3"/>
      <c r="RMX212" s="3"/>
      <c r="RMY212" s="3"/>
      <c r="RMZ212" s="3"/>
      <c r="RNA212" s="3"/>
      <c r="RNB212" s="3"/>
      <c r="RNC212" s="3"/>
      <c r="RND212" s="3"/>
      <c r="RNE212" s="3"/>
      <c r="RNF212" s="3"/>
      <c r="RNG212" s="3"/>
      <c r="RNI212" s="3"/>
      <c r="RNK212" s="3"/>
      <c r="RNL212" s="3"/>
      <c r="RNM212" s="3"/>
      <c r="RNN212" s="3"/>
      <c r="RNO212" s="3"/>
      <c r="RNP212" s="3"/>
      <c r="RNQ212" s="3"/>
      <c r="RNR212" s="3"/>
      <c r="RNW212" s="3"/>
      <c r="RNX212" s="3"/>
      <c r="RNY212" s="3"/>
      <c r="RNZ212" s="3"/>
      <c r="ROA212" s="3"/>
      <c r="ROB212" s="3"/>
      <c r="ROC212" s="3"/>
      <c r="ROD212" s="3"/>
      <c r="ROE212" s="3"/>
      <c r="ROF212" s="3"/>
      <c r="ROG212" s="3"/>
      <c r="ROH212" s="3"/>
      <c r="ROI212" s="3"/>
      <c r="ROJ212" s="3"/>
      <c r="ROK212" s="3"/>
      <c r="ROL212" s="3"/>
      <c r="ROM212" s="3"/>
      <c r="RON212" s="3"/>
      <c r="ROO212" s="3"/>
      <c r="ROP212" s="3"/>
      <c r="ROQ212" s="3"/>
      <c r="ROR212" s="3"/>
      <c r="ROS212" s="3"/>
      <c r="ROT212" s="3"/>
      <c r="ROU212" s="3"/>
      <c r="ROV212" s="3"/>
      <c r="ROW212" s="3"/>
      <c r="ROX212" s="3"/>
      <c r="ROY212" s="3"/>
      <c r="ROZ212" s="3"/>
      <c r="RPA212" s="3"/>
      <c r="RPB212" s="3"/>
      <c r="RPC212" s="3"/>
      <c r="RPD212" s="3"/>
      <c r="RPE212" s="3"/>
      <c r="RPF212" s="3"/>
      <c r="RPG212" s="3"/>
      <c r="RPH212" s="3"/>
      <c r="RPI212" s="3"/>
      <c r="RPJ212" s="3"/>
      <c r="RPK212" s="3"/>
      <c r="RPL212" s="3"/>
      <c r="RPM212" s="3"/>
      <c r="RPN212" s="3"/>
      <c r="RPO212" s="3"/>
      <c r="RPP212" s="3"/>
      <c r="RPQ212" s="3"/>
      <c r="RPR212" s="3"/>
      <c r="RPS212" s="3"/>
      <c r="RPT212" s="3"/>
      <c r="RPU212" s="3"/>
      <c r="RPV212" s="3"/>
      <c r="RPW212" s="3"/>
      <c r="RPX212" s="3"/>
      <c r="RPY212" s="3"/>
      <c r="RPZ212" s="3"/>
      <c r="RQA212" s="3"/>
      <c r="RQB212" s="3"/>
      <c r="RQC212" s="3"/>
      <c r="RQD212" s="3"/>
      <c r="RQE212" s="3"/>
      <c r="RQF212" s="3"/>
      <c r="RQG212" s="3"/>
      <c r="RQH212" s="3"/>
      <c r="RQI212" s="3"/>
      <c r="RQJ212" s="3"/>
      <c r="RQK212" s="3"/>
      <c r="RQL212" s="3"/>
      <c r="RQM212" s="3"/>
      <c r="RQN212" s="3"/>
      <c r="RQO212" s="3"/>
      <c r="RQP212" s="3"/>
      <c r="RQQ212" s="3"/>
      <c r="RQR212" s="3"/>
      <c r="RQS212" s="3"/>
      <c r="RQT212" s="3"/>
      <c r="RQU212" s="3"/>
      <c r="RQV212" s="3"/>
      <c r="RQW212" s="3"/>
      <c r="RQX212" s="3"/>
      <c r="RQY212" s="3"/>
      <c r="RQZ212" s="3"/>
      <c r="RRA212" s="3"/>
      <c r="RRB212" s="3"/>
      <c r="RRC212" s="3"/>
      <c r="RRD212" s="3"/>
      <c r="RRE212" s="3"/>
      <c r="RRF212" s="3"/>
      <c r="RRG212" s="3"/>
      <c r="RRH212" s="3"/>
      <c r="RRI212" s="3"/>
      <c r="RRJ212" s="3"/>
      <c r="RRK212" s="3"/>
      <c r="RRL212" s="3"/>
      <c r="RRM212" s="3"/>
      <c r="RRN212" s="3"/>
      <c r="RRO212" s="3"/>
      <c r="RRP212" s="3"/>
      <c r="RRQ212" s="3"/>
      <c r="RRR212" s="3"/>
      <c r="RRS212" s="3"/>
      <c r="RRT212" s="3"/>
      <c r="RRU212" s="3"/>
      <c r="RRV212" s="3"/>
      <c r="RRW212" s="3"/>
      <c r="RRX212" s="3"/>
      <c r="RRY212" s="3"/>
      <c r="RRZ212" s="3"/>
      <c r="RSA212" s="3"/>
      <c r="RSB212" s="3"/>
      <c r="RSC212" s="3"/>
      <c r="RSD212" s="3"/>
      <c r="RSE212" s="3"/>
      <c r="RSF212" s="3"/>
      <c r="RSG212" s="3"/>
      <c r="RSH212" s="3"/>
      <c r="RSI212" s="3"/>
      <c r="RSJ212" s="3"/>
      <c r="RSK212" s="3"/>
      <c r="RSL212" s="3"/>
      <c r="RSM212" s="3"/>
      <c r="RSN212" s="3"/>
      <c r="RSO212" s="3"/>
      <c r="RSP212" s="3"/>
      <c r="RSQ212" s="3"/>
      <c r="RSR212" s="3"/>
      <c r="RSS212" s="3"/>
      <c r="RST212" s="3"/>
      <c r="RSU212" s="3"/>
      <c r="RSV212" s="3"/>
      <c r="RSW212" s="3"/>
      <c r="RSX212" s="3"/>
      <c r="RSY212" s="3"/>
      <c r="RSZ212" s="3"/>
      <c r="RTA212" s="3"/>
      <c r="RTB212" s="3"/>
      <c r="RTC212" s="3"/>
      <c r="RTD212" s="3"/>
      <c r="RTE212" s="3"/>
      <c r="RTF212" s="3"/>
      <c r="RTG212" s="3"/>
      <c r="RTH212" s="3"/>
      <c r="RTI212" s="3"/>
      <c r="RTJ212" s="3"/>
      <c r="RTK212" s="3"/>
      <c r="RTL212" s="3"/>
      <c r="RTM212" s="3"/>
      <c r="RTN212" s="3"/>
      <c r="RTO212" s="3"/>
      <c r="RTP212" s="3"/>
      <c r="RTQ212" s="3"/>
      <c r="RTR212" s="3"/>
      <c r="RTS212" s="3"/>
      <c r="RTT212" s="3"/>
      <c r="RTU212" s="3"/>
      <c r="RTV212" s="3"/>
      <c r="RTW212" s="3"/>
      <c r="RTX212" s="3"/>
      <c r="RTY212" s="3"/>
      <c r="RTZ212" s="3"/>
      <c r="RUA212" s="3"/>
      <c r="RUB212" s="3"/>
      <c r="RUC212" s="3"/>
      <c r="RUD212" s="3"/>
      <c r="RUE212" s="3"/>
      <c r="RUF212" s="3"/>
      <c r="RUG212" s="3"/>
      <c r="RUH212" s="3"/>
      <c r="RUI212" s="3"/>
      <c r="RUJ212" s="3"/>
      <c r="RUK212" s="3"/>
      <c r="RUL212" s="3"/>
      <c r="RUM212" s="3"/>
      <c r="RUN212" s="3"/>
      <c r="RUO212" s="3"/>
      <c r="RUP212" s="3"/>
      <c r="RUQ212" s="3"/>
      <c r="RUR212" s="3"/>
      <c r="RUS212" s="3"/>
      <c r="RUT212" s="3"/>
      <c r="RUU212" s="3"/>
      <c r="RUV212" s="3"/>
      <c r="RUW212" s="3"/>
      <c r="RUX212" s="3"/>
      <c r="RUY212" s="3"/>
      <c r="RUZ212" s="3"/>
      <c r="RVA212" s="3"/>
      <c r="RVB212" s="3"/>
      <c r="RVC212" s="3"/>
      <c r="RVD212" s="3"/>
      <c r="RVE212" s="3"/>
      <c r="RVF212" s="3"/>
      <c r="RVG212" s="3"/>
      <c r="RVH212" s="3"/>
      <c r="RVI212" s="3"/>
      <c r="RVJ212" s="3"/>
      <c r="RVK212" s="3"/>
      <c r="RVL212" s="3"/>
      <c r="RVM212" s="3"/>
      <c r="RVN212" s="3"/>
      <c r="RVO212" s="3"/>
      <c r="RVP212" s="3"/>
      <c r="RVQ212" s="3"/>
      <c r="RVR212" s="3"/>
      <c r="RVS212" s="3"/>
      <c r="RVT212" s="3"/>
      <c r="RVU212" s="3"/>
      <c r="RVV212" s="3"/>
      <c r="RVW212" s="3"/>
      <c r="RVX212" s="3"/>
      <c r="RVY212" s="3"/>
      <c r="RVZ212" s="3"/>
      <c r="RWA212" s="3"/>
      <c r="RWB212" s="3"/>
      <c r="RWC212" s="3"/>
      <c r="RWD212" s="3"/>
      <c r="RWE212" s="3"/>
      <c r="RWF212" s="3"/>
      <c r="RWG212" s="3"/>
      <c r="RWH212" s="3"/>
      <c r="RWI212" s="3"/>
      <c r="RWJ212" s="3"/>
      <c r="RWK212" s="3"/>
      <c r="RWL212" s="3"/>
      <c r="RWM212" s="3"/>
      <c r="RWN212" s="3"/>
      <c r="RWO212" s="3"/>
      <c r="RWP212" s="3"/>
      <c r="RWQ212" s="3"/>
      <c r="RWR212" s="3"/>
      <c r="RWS212" s="3"/>
      <c r="RWT212" s="3"/>
      <c r="RWU212" s="3"/>
      <c r="RWV212" s="3"/>
      <c r="RWW212" s="3"/>
      <c r="RWX212" s="3"/>
      <c r="RWY212" s="3"/>
      <c r="RWZ212" s="3"/>
      <c r="RXA212" s="3"/>
      <c r="RXB212" s="3"/>
      <c r="RXC212" s="3"/>
      <c r="RXE212" s="3"/>
      <c r="RXG212" s="3"/>
      <c r="RXH212" s="3"/>
      <c r="RXI212" s="3"/>
      <c r="RXJ212" s="3"/>
      <c r="RXK212" s="3"/>
      <c r="RXL212" s="3"/>
      <c r="RXM212" s="3"/>
      <c r="RXN212" s="3"/>
      <c r="RXS212" s="3"/>
      <c r="RXT212" s="3"/>
      <c r="RXU212" s="3"/>
      <c r="RXV212" s="3"/>
      <c r="RXW212" s="3"/>
      <c r="RXX212" s="3"/>
      <c r="RXY212" s="3"/>
      <c r="RXZ212" s="3"/>
      <c r="RYA212" s="3"/>
      <c r="RYB212" s="3"/>
      <c r="RYC212" s="3"/>
      <c r="RYD212" s="3"/>
      <c r="RYE212" s="3"/>
      <c r="RYF212" s="3"/>
      <c r="RYG212" s="3"/>
      <c r="RYH212" s="3"/>
      <c r="RYI212" s="3"/>
      <c r="RYJ212" s="3"/>
      <c r="RYK212" s="3"/>
      <c r="RYL212" s="3"/>
      <c r="RYM212" s="3"/>
      <c r="RYN212" s="3"/>
      <c r="RYO212" s="3"/>
      <c r="RYP212" s="3"/>
      <c r="RYQ212" s="3"/>
      <c r="RYR212" s="3"/>
      <c r="RYS212" s="3"/>
      <c r="RYT212" s="3"/>
      <c r="RYU212" s="3"/>
      <c r="RYV212" s="3"/>
      <c r="RYW212" s="3"/>
      <c r="RYX212" s="3"/>
      <c r="RYY212" s="3"/>
      <c r="RYZ212" s="3"/>
      <c r="RZA212" s="3"/>
      <c r="RZB212" s="3"/>
      <c r="RZC212" s="3"/>
      <c r="RZD212" s="3"/>
      <c r="RZE212" s="3"/>
      <c r="RZF212" s="3"/>
      <c r="RZG212" s="3"/>
      <c r="RZH212" s="3"/>
      <c r="RZI212" s="3"/>
      <c r="RZJ212" s="3"/>
      <c r="RZK212" s="3"/>
      <c r="RZL212" s="3"/>
      <c r="RZM212" s="3"/>
      <c r="RZN212" s="3"/>
      <c r="RZO212" s="3"/>
      <c r="RZP212" s="3"/>
      <c r="RZQ212" s="3"/>
      <c r="RZR212" s="3"/>
      <c r="RZS212" s="3"/>
      <c r="RZT212" s="3"/>
      <c r="RZU212" s="3"/>
      <c r="RZV212" s="3"/>
      <c r="RZW212" s="3"/>
      <c r="RZX212" s="3"/>
      <c r="RZY212" s="3"/>
      <c r="RZZ212" s="3"/>
      <c r="SAA212" s="3"/>
      <c r="SAB212" s="3"/>
      <c r="SAC212" s="3"/>
      <c r="SAD212" s="3"/>
      <c r="SAE212" s="3"/>
      <c r="SAF212" s="3"/>
      <c r="SAG212" s="3"/>
      <c r="SAH212" s="3"/>
      <c r="SAI212" s="3"/>
      <c r="SAJ212" s="3"/>
      <c r="SAK212" s="3"/>
      <c r="SAL212" s="3"/>
      <c r="SAM212" s="3"/>
      <c r="SAN212" s="3"/>
      <c r="SAO212" s="3"/>
      <c r="SAP212" s="3"/>
      <c r="SAQ212" s="3"/>
      <c r="SAR212" s="3"/>
      <c r="SAS212" s="3"/>
      <c r="SAT212" s="3"/>
      <c r="SAU212" s="3"/>
      <c r="SAV212" s="3"/>
      <c r="SAW212" s="3"/>
      <c r="SAX212" s="3"/>
      <c r="SAY212" s="3"/>
      <c r="SAZ212" s="3"/>
      <c r="SBA212" s="3"/>
      <c r="SBB212" s="3"/>
      <c r="SBC212" s="3"/>
      <c r="SBD212" s="3"/>
      <c r="SBE212" s="3"/>
      <c r="SBF212" s="3"/>
      <c r="SBG212" s="3"/>
      <c r="SBH212" s="3"/>
      <c r="SBI212" s="3"/>
      <c r="SBJ212" s="3"/>
      <c r="SBK212" s="3"/>
      <c r="SBL212" s="3"/>
      <c r="SBM212" s="3"/>
      <c r="SBN212" s="3"/>
      <c r="SBO212" s="3"/>
      <c r="SBP212" s="3"/>
      <c r="SBQ212" s="3"/>
      <c r="SBR212" s="3"/>
      <c r="SBS212" s="3"/>
      <c r="SBT212" s="3"/>
      <c r="SBU212" s="3"/>
      <c r="SBV212" s="3"/>
      <c r="SBW212" s="3"/>
      <c r="SBX212" s="3"/>
      <c r="SBY212" s="3"/>
      <c r="SBZ212" s="3"/>
      <c r="SCA212" s="3"/>
      <c r="SCB212" s="3"/>
      <c r="SCC212" s="3"/>
      <c r="SCD212" s="3"/>
      <c r="SCE212" s="3"/>
      <c r="SCF212" s="3"/>
      <c r="SCG212" s="3"/>
      <c r="SCH212" s="3"/>
      <c r="SCI212" s="3"/>
      <c r="SCJ212" s="3"/>
      <c r="SCK212" s="3"/>
      <c r="SCL212" s="3"/>
      <c r="SCM212" s="3"/>
      <c r="SCN212" s="3"/>
      <c r="SCO212" s="3"/>
      <c r="SCP212" s="3"/>
      <c r="SCQ212" s="3"/>
      <c r="SCR212" s="3"/>
      <c r="SCS212" s="3"/>
      <c r="SCT212" s="3"/>
      <c r="SCU212" s="3"/>
      <c r="SCV212" s="3"/>
      <c r="SCW212" s="3"/>
      <c r="SCX212" s="3"/>
      <c r="SCY212" s="3"/>
      <c r="SCZ212" s="3"/>
      <c r="SDA212" s="3"/>
      <c r="SDB212" s="3"/>
      <c r="SDC212" s="3"/>
      <c r="SDD212" s="3"/>
      <c r="SDE212" s="3"/>
      <c r="SDF212" s="3"/>
      <c r="SDG212" s="3"/>
      <c r="SDH212" s="3"/>
      <c r="SDI212" s="3"/>
      <c r="SDJ212" s="3"/>
      <c r="SDK212" s="3"/>
      <c r="SDL212" s="3"/>
      <c r="SDM212" s="3"/>
      <c r="SDN212" s="3"/>
      <c r="SDO212" s="3"/>
      <c r="SDP212" s="3"/>
      <c r="SDQ212" s="3"/>
      <c r="SDR212" s="3"/>
      <c r="SDS212" s="3"/>
      <c r="SDT212" s="3"/>
      <c r="SDU212" s="3"/>
      <c r="SDV212" s="3"/>
      <c r="SDW212" s="3"/>
      <c r="SDX212" s="3"/>
      <c r="SDY212" s="3"/>
      <c r="SDZ212" s="3"/>
      <c r="SEA212" s="3"/>
      <c r="SEB212" s="3"/>
      <c r="SEC212" s="3"/>
      <c r="SED212" s="3"/>
      <c r="SEE212" s="3"/>
      <c r="SEF212" s="3"/>
      <c r="SEG212" s="3"/>
      <c r="SEH212" s="3"/>
      <c r="SEI212" s="3"/>
      <c r="SEJ212" s="3"/>
      <c r="SEK212" s="3"/>
      <c r="SEL212" s="3"/>
      <c r="SEM212" s="3"/>
      <c r="SEN212" s="3"/>
      <c r="SEO212" s="3"/>
      <c r="SEP212" s="3"/>
      <c r="SEQ212" s="3"/>
      <c r="SER212" s="3"/>
      <c r="SES212" s="3"/>
      <c r="SET212" s="3"/>
      <c r="SEU212" s="3"/>
      <c r="SEV212" s="3"/>
      <c r="SEW212" s="3"/>
      <c r="SEX212" s="3"/>
      <c r="SEY212" s="3"/>
      <c r="SEZ212" s="3"/>
      <c r="SFA212" s="3"/>
      <c r="SFB212" s="3"/>
      <c r="SFC212" s="3"/>
      <c r="SFD212" s="3"/>
      <c r="SFE212" s="3"/>
      <c r="SFF212" s="3"/>
      <c r="SFG212" s="3"/>
      <c r="SFH212" s="3"/>
      <c r="SFI212" s="3"/>
      <c r="SFJ212" s="3"/>
      <c r="SFK212" s="3"/>
      <c r="SFL212" s="3"/>
      <c r="SFM212" s="3"/>
      <c r="SFN212" s="3"/>
      <c r="SFO212" s="3"/>
      <c r="SFP212" s="3"/>
      <c r="SFQ212" s="3"/>
      <c r="SFR212" s="3"/>
      <c r="SFS212" s="3"/>
      <c r="SFT212" s="3"/>
      <c r="SFU212" s="3"/>
      <c r="SFV212" s="3"/>
      <c r="SFW212" s="3"/>
      <c r="SFX212" s="3"/>
      <c r="SFY212" s="3"/>
      <c r="SFZ212" s="3"/>
      <c r="SGA212" s="3"/>
      <c r="SGB212" s="3"/>
      <c r="SGC212" s="3"/>
      <c r="SGD212" s="3"/>
      <c r="SGE212" s="3"/>
      <c r="SGF212" s="3"/>
      <c r="SGG212" s="3"/>
      <c r="SGH212" s="3"/>
      <c r="SGI212" s="3"/>
      <c r="SGJ212" s="3"/>
      <c r="SGK212" s="3"/>
      <c r="SGL212" s="3"/>
      <c r="SGM212" s="3"/>
      <c r="SGN212" s="3"/>
      <c r="SGO212" s="3"/>
      <c r="SGP212" s="3"/>
      <c r="SGQ212" s="3"/>
      <c r="SGR212" s="3"/>
      <c r="SGS212" s="3"/>
      <c r="SGT212" s="3"/>
      <c r="SGU212" s="3"/>
      <c r="SGV212" s="3"/>
      <c r="SGW212" s="3"/>
      <c r="SGX212" s="3"/>
      <c r="SGY212" s="3"/>
      <c r="SHA212" s="3"/>
      <c r="SHC212" s="3"/>
      <c r="SHD212" s="3"/>
      <c r="SHE212" s="3"/>
      <c r="SHF212" s="3"/>
      <c r="SHG212" s="3"/>
      <c r="SHH212" s="3"/>
      <c r="SHI212" s="3"/>
      <c r="SHJ212" s="3"/>
      <c r="SHO212" s="3"/>
      <c r="SHP212" s="3"/>
      <c r="SHQ212" s="3"/>
      <c r="SHR212" s="3"/>
      <c r="SHS212" s="3"/>
      <c r="SHT212" s="3"/>
      <c r="SHU212" s="3"/>
      <c r="SHV212" s="3"/>
      <c r="SHW212" s="3"/>
      <c r="SHX212" s="3"/>
      <c r="SHY212" s="3"/>
      <c r="SHZ212" s="3"/>
      <c r="SIA212" s="3"/>
      <c r="SIB212" s="3"/>
      <c r="SIC212" s="3"/>
      <c r="SID212" s="3"/>
      <c r="SIE212" s="3"/>
      <c r="SIF212" s="3"/>
      <c r="SIG212" s="3"/>
      <c r="SIH212" s="3"/>
      <c r="SII212" s="3"/>
      <c r="SIJ212" s="3"/>
      <c r="SIK212" s="3"/>
      <c r="SIL212" s="3"/>
      <c r="SIM212" s="3"/>
      <c r="SIN212" s="3"/>
      <c r="SIO212" s="3"/>
      <c r="SIP212" s="3"/>
      <c r="SIQ212" s="3"/>
      <c r="SIR212" s="3"/>
      <c r="SIS212" s="3"/>
      <c r="SIT212" s="3"/>
      <c r="SIU212" s="3"/>
      <c r="SIV212" s="3"/>
      <c r="SIW212" s="3"/>
      <c r="SIX212" s="3"/>
      <c r="SIY212" s="3"/>
      <c r="SIZ212" s="3"/>
      <c r="SJA212" s="3"/>
      <c r="SJB212" s="3"/>
      <c r="SJC212" s="3"/>
      <c r="SJD212" s="3"/>
      <c r="SJE212" s="3"/>
      <c r="SJF212" s="3"/>
      <c r="SJG212" s="3"/>
      <c r="SJH212" s="3"/>
      <c r="SJI212" s="3"/>
      <c r="SJJ212" s="3"/>
      <c r="SJK212" s="3"/>
      <c r="SJL212" s="3"/>
      <c r="SJM212" s="3"/>
      <c r="SJN212" s="3"/>
      <c r="SJO212" s="3"/>
      <c r="SJP212" s="3"/>
      <c r="SJQ212" s="3"/>
      <c r="SJR212" s="3"/>
      <c r="SJS212" s="3"/>
      <c r="SJT212" s="3"/>
      <c r="SJU212" s="3"/>
      <c r="SJV212" s="3"/>
      <c r="SJW212" s="3"/>
      <c r="SJX212" s="3"/>
      <c r="SJY212" s="3"/>
      <c r="SJZ212" s="3"/>
      <c r="SKA212" s="3"/>
      <c r="SKB212" s="3"/>
      <c r="SKC212" s="3"/>
      <c r="SKD212" s="3"/>
      <c r="SKE212" s="3"/>
      <c r="SKF212" s="3"/>
      <c r="SKG212" s="3"/>
      <c r="SKH212" s="3"/>
      <c r="SKI212" s="3"/>
      <c r="SKJ212" s="3"/>
      <c r="SKK212" s="3"/>
      <c r="SKL212" s="3"/>
      <c r="SKM212" s="3"/>
      <c r="SKN212" s="3"/>
      <c r="SKO212" s="3"/>
      <c r="SKP212" s="3"/>
      <c r="SKQ212" s="3"/>
      <c r="SKR212" s="3"/>
      <c r="SKS212" s="3"/>
      <c r="SKT212" s="3"/>
      <c r="SKU212" s="3"/>
      <c r="SKV212" s="3"/>
      <c r="SKW212" s="3"/>
      <c r="SKX212" s="3"/>
      <c r="SKY212" s="3"/>
      <c r="SKZ212" s="3"/>
      <c r="SLA212" s="3"/>
      <c r="SLB212" s="3"/>
      <c r="SLC212" s="3"/>
      <c r="SLD212" s="3"/>
      <c r="SLE212" s="3"/>
      <c r="SLF212" s="3"/>
      <c r="SLG212" s="3"/>
      <c r="SLH212" s="3"/>
      <c r="SLI212" s="3"/>
      <c r="SLJ212" s="3"/>
      <c r="SLK212" s="3"/>
      <c r="SLL212" s="3"/>
      <c r="SLM212" s="3"/>
      <c r="SLN212" s="3"/>
      <c r="SLO212" s="3"/>
      <c r="SLP212" s="3"/>
      <c r="SLQ212" s="3"/>
      <c r="SLR212" s="3"/>
      <c r="SLS212" s="3"/>
      <c r="SLT212" s="3"/>
      <c r="SLU212" s="3"/>
      <c r="SLV212" s="3"/>
      <c r="SLW212" s="3"/>
      <c r="SLX212" s="3"/>
      <c r="SLY212" s="3"/>
      <c r="SLZ212" s="3"/>
      <c r="SMA212" s="3"/>
      <c r="SMB212" s="3"/>
      <c r="SMC212" s="3"/>
      <c r="SMD212" s="3"/>
      <c r="SME212" s="3"/>
      <c r="SMF212" s="3"/>
      <c r="SMG212" s="3"/>
      <c r="SMH212" s="3"/>
      <c r="SMI212" s="3"/>
      <c r="SMJ212" s="3"/>
      <c r="SMK212" s="3"/>
      <c r="SML212" s="3"/>
      <c r="SMM212" s="3"/>
      <c r="SMN212" s="3"/>
      <c r="SMO212" s="3"/>
      <c r="SMP212" s="3"/>
      <c r="SMQ212" s="3"/>
      <c r="SMR212" s="3"/>
      <c r="SMS212" s="3"/>
      <c r="SMT212" s="3"/>
      <c r="SMU212" s="3"/>
      <c r="SMV212" s="3"/>
      <c r="SMW212" s="3"/>
      <c r="SMX212" s="3"/>
      <c r="SMY212" s="3"/>
      <c r="SMZ212" s="3"/>
      <c r="SNA212" s="3"/>
      <c r="SNB212" s="3"/>
      <c r="SNC212" s="3"/>
      <c r="SND212" s="3"/>
      <c r="SNE212" s="3"/>
      <c r="SNF212" s="3"/>
      <c r="SNG212" s="3"/>
      <c r="SNH212" s="3"/>
      <c r="SNI212" s="3"/>
      <c r="SNJ212" s="3"/>
      <c r="SNK212" s="3"/>
      <c r="SNL212" s="3"/>
      <c r="SNM212" s="3"/>
      <c r="SNN212" s="3"/>
      <c r="SNO212" s="3"/>
      <c r="SNP212" s="3"/>
      <c r="SNQ212" s="3"/>
      <c r="SNR212" s="3"/>
      <c r="SNS212" s="3"/>
      <c r="SNT212" s="3"/>
      <c r="SNU212" s="3"/>
      <c r="SNV212" s="3"/>
      <c r="SNW212" s="3"/>
      <c r="SNX212" s="3"/>
      <c r="SNY212" s="3"/>
      <c r="SNZ212" s="3"/>
      <c r="SOA212" s="3"/>
      <c r="SOB212" s="3"/>
      <c r="SOC212" s="3"/>
      <c r="SOD212" s="3"/>
      <c r="SOE212" s="3"/>
      <c r="SOF212" s="3"/>
      <c r="SOG212" s="3"/>
      <c r="SOH212" s="3"/>
      <c r="SOI212" s="3"/>
      <c r="SOJ212" s="3"/>
      <c r="SOK212" s="3"/>
      <c r="SOL212" s="3"/>
      <c r="SOM212" s="3"/>
      <c r="SON212" s="3"/>
      <c r="SOO212" s="3"/>
      <c r="SOP212" s="3"/>
      <c r="SOQ212" s="3"/>
      <c r="SOR212" s="3"/>
      <c r="SOS212" s="3"/>
      <c r="SOT212" s="3"/>
      <c r="SOU212" s="3"/>
      <c r="SOV212" s="3"/>
      <c r="SOW212" s="3"/>
      <c r="SOX212" s="3"/>
      <c r="SOY212" s="3"/>
      <c r="SOZ212" s="3"/>
      <c r="SPA212" s="3"/>
      <c r="SPB212" s="3"/>
      <c r="SPC212" s="3"/>
      <c r="SPD212" s="3"/>
      <c r="SPE212" s="3"/>
      <c r="SPF212" s="3"/>
      <c r="SPG212" s="3"/>
      <c r="SPH212" s="3"/>
      <c r="SPI212" s="3"/>
      <c r="SPJ212" s="3"/>
      <c r="SPK212" s="3"/>
      <c r="SPL212" s="3"/>
      <c r="SPM212" s="3"/>
      <c r="SPN212" s="3"/>
      <c r="SPO212" s="3"/>
      <c r="SPP212" s="3"/>
      <c r="SPQ212" s="3"/>
      <c r="SPR212" s="3"/>
      <c r="SPS212" s="3"/>
      <c r="SPT212" s="3"/>
      <c r="SPU212" s="3"/>
      <c r="SPV212" s="3"/>
      <c r="SPW212" s="3"/>
      <c r="SPX212" s="3"/>
      <c r="SPY212" s="3"/>
      <c r="SPZ212" s="3"/>
      <c r="SQA212" s="3"/>
      <c r="SQB212" s="3"/>
      <c r="SQC212" s="3"/>
      <c r="SQD212" s="3"/>
      <c r="SQE212" s="3"/>
      <c r="SQF212" s="3"/>
      <c r="SQG212" s="3"/>
      <c r="SQH212" s="3"/>
      <c r="SQI212" s="3"/>
      <c r="SQJ212" s="3"/>
      <c r="SQK212" s="3"/>
      <c r="SQL212" s="3"/>
      <c r="SQM212" s="3"/>
      <c r="SQN212" s="3"/>
      <c r="SQO212" s="3"/>
      <c r="SQP212" s="3"/>
      <c r="SQQ212" s="3"/>
      <c r="SQR212" s="3"/>
      <c r="SQS212" s="3"/>
      <c r="SQT212" s="3"/>
      <c r="SQU212" s="3"/>
      <c r="SQW212" s="3"/>
      <c r="SQY212" s="3"/>
      <c r="SQZ212" s="3"/>
      <c r="SRA212" s="3"/>
      <c r="SRB212" s="3"/>
      <c r="SRC212" s="3"/>
      <c r="SRD212" s="3"/>
      <c r="SRE212" s="3"/>
      <c r="SRF212" s="3"/>
      <c r="SRK212" s="3"/>
      <c r="SRL212" s="3"/>
      <c r="SRM212" s="3"/>
      <c r="SRN212" s="3"/>
      <c r="SRO212" s="3"/>
      <c r="SRP212" s="3"/>
      <c r="SRQ212" s="3"/>
      <c r="SRR212" s="3"/>
      <c r="SRS212" s="3"/>
      <c r="SRT212" s="3"/>
      <c r="SRU212" s="3"/>
      <c r="SRV212" s="3"/>
      <c r="SRW212" s="3"/>
      <c r="SRX212" s="3"/>
      <c r="SRY212" s="3"/>
      <c r="SRZ212" s="3"/>
      <c r="SSA212" s="3"/>
      <c r="SSB212" s="3"/>
      <c r="SSC212" s="3"/>
      <c r="SSD212" s="3"/>
      <c r="SSE212" s="3"/>
      <c r="SSF212" s="3"/>
      <c r="SSG212" s="3"/>
      <c r="SSH212" s="3"/>
      <c r="SSI212" s="3"/>
      <c r="SSJ212" s="3"/>
      <c r="SSK212" s="3"/>
      <c r="SSL212" s="3"/>
      <c r="SSM212" s="3"/>
      <c r="SSN212" s="3"/>
      <c r="SSO212" s="3"/>
      <c r="SSP212" s="3"/>
      <c r="SSQ212" s="3"/>
      <c r="SSR212" s="3"/>
      <c r="SSS212" s="3"/>
      <c r="SST212" s="3"/>
      <c r="SSU212" s="3"/>
      <c r="SSV212" s="3"/>
      <c r="SSW212" s="3"/>
      <c r="SSX212" s="3"/>
      <c r="SSY212" s="3"/>
      <c r="SSZ212" s="3"/>
      <c r="STA212" s="3"/>
      <c r="STB212" s="3"/>
      <c r="STC212" s="3"/>
      <c r="STD212" s="3"/>
      <c r="STE212" s="3"/>
      <c r="STF212" s="3"/>
      <c r="STG212" s="3"/>
      <c r="STH212" s="3"/>
      <c r="STI212" s="3"/>
      <c r="STJ212" s="3"/>
      <c r="STK212" s="3"/>
      <c r="STL212" s="3"/>
      <c r="STM212" s="3"/>
      <c r="STN212" s="3"/>
      <c r="STO212" s="3"/>
      <c r="STP212" s="3"/>
      <c r="STQ212" s="3"/>
      <c r="STR212" s="3"/>
      <c r="STS212" s="3"/>
      <c r="STT212" s="3"/>
      <c r="STU212" s="3"/>
      <c r="STV212" s="3"/>
      <c r="STW212" s="3"/>
      <c r="STX212" s="3"/>
      <c r="STY212" s="3"/>
      <c r="STZ212" s="3"/>
      <c r="SUA212" s="3"/>
      <c r="SUB212" s="3"/>
      <c r="SUC212" s="3"/>
      <c r="SUD212" s="3"/>
      <c r="SUE212" s="3"/>
      <c r="SUF212" s="3"/>
      <c r="SUG212" s="3"/>
      <c r="SUH212" s="3"/>
      <c r="SUI212" s="3"/>
      <c r="SUJ212" s="3"/>
      <c r="SUK212" s="3"/>
      <c r="SUL212" s="3"/>
      <c r="SUM212" s="3"/>
      <c r="SUN212" s="3"/>
      <c r="SUO212" s="3"/>
      <c r="SUP212" s="3"/>
      <c r="SUQ212" s="3"/>
      <c r="SUR212" s="3"/>
      <c r="SUS212" s="3"/>
      <c r="SUT212" s="3"/>
      <c r="SUU212" s="3"/>
      <c r="SUV212" s="3"/>
      <c r="SUW212" s="3"/>
      <c r="SUX212" s="3"/>
      <c r="SUY212" s="3"/>
      <c r="SUZ212" s="3"/>
      <c r="SVA212" s="3"/>
      <c r="SVB212" s="3"/>
      <c r="SVC212" s="3"/>
      <c r="SVD212" s="3"/>
      <c r="SVE212" s="3"/>
      <c r="SVF212" s="3"/>
      <c r="SVG212" s="3"/>
      <c r="SVH212" s="3"/>
      <c r="SVI212" s="3"/>
      <c r="SVJ212" s="3"/>
      <c r="SVK212" s="3"/>
      <c r="SVL212" s="3"/>
      <c r="SVM212" s="3"/>
      <c r="SVN212" s="3"/>
      <c r="SVO212" s="3"/>
      <c r="SVP212" s="3"/>
      <c r="SVQ212" s="3"/>
      <c r="SVR212" s="3"/>
      <c r="SVS212" s="3"/>
      <c r="SVT212" s="3"/>
      <c r="SVU212" s="3"/>
      <c r="SVV212" s="3"/>
      <c r="SVW212" s="3"/>
      <c r="SVX212" s="3"/>
      <c r="SVY212" s="3"/>
      <c r="SVZ212" s="3"/>
      <c r="SWA212" s="3"/>
      <c r="SWB212" s="3"/>
      <c r="SWC212" s="3"/>
      <c r="SWD212" s="3"/>
      <c r="SWE212" s="3"/>
      <c r="SWF212" s="3"/>
      <c r="SWG212" s="3"/>
      <c r="SWH212" s="3"/>
      <c r="SWI212" s="3"/>
      <c r="SWJ212" s="3"/>
      <c r="SWK212" s="3"/>
      <c r="SWL212" s="3"/>
      <c r="SWM212" s="3"/>
      <c r="SWN212" s="3"/>
      <c r="SWO212" s="3"/>
      <c r="SWP212" s="3"/>
      <c r="SWQ212" s="3"/>
      <c r="SWR212" s="3"/>
      <c r="SWS212" s="3"/>
      <c r="SWT212" s="3"/>
      <c r="SWU212" s="3"/>
      <c r="SWV212" s="3"/>
      <c r="SWW212" s="3"/>
      <c r="SWX212" s="3"/>
      <c r="SWY212" s="3"/>
      <c r="SWZ212" s="3"/>
      <c r="SXA212" s="3"/>
      <c r="SXB212" s="3"/>
      <c r="SXC212" s="3"/>
      <c r="SXD212" s="3"/>
      <c r="SXE212" s="3"/>
      <c r="SXF212" s="3"/>
      <c r="SXG212" s="3"/>
      <c r="SXH212" s="3"/>
      <c r="SXI212" s="3"/>
      <c r="SXJ212" s="3"/>
      <c r="SXK212" s="3"/>
      <c r="SXL212" s="3"/>
      <c r="SXM212" s="3"/>
      <c r="SXN212" s="3"/>
      <c r="SXO212" s="3"/>
      <c r="SXP212" s="3"/>
      <c r="SXQ212" s="3"/>
      <c r="SXR212" s="3"/>
      <c r="SXS212" s="3"/>
      <c r="SXT212" s="3"/>
      <c r="SXU212" s="3"/>
      <c r="SXV212" s="3"/>
      <c r="SXW212" s="3"/>
      <c r="SXX212" s="3"/>
      <c r="SXY212" s="3"/>
      <c r="SXZ212" s="3"/>
      <c r="SYA212" s="3"/>
      <c r="SYB212" s="3"/>
      <c r="SYC212" s="3"/>
      <c r="SYD212" s="3"/>
      <c r="SYE212" s="3"/>
      <c r="SYF212" s="3"/>
      <c r="SYG212" s="3"/>
      <c r="SYH212" s="3"/>
      <c r="SYI212" s="3"/>
      <c r="SYJ212" s="3"/>
      <c r="SYK212" s="3"/>
      <c r="SYL212" s="3"/>
      <c r="SYM212" s="3"/>
      <c r="SYN212" s="3"/>
      <c r="SYO212" s="3"/>
      <c r="SYP212" s="3"/>
      <c r="SYQ212" s="3"/>
      <c r="SYR212" s="3"/>
      <c r="SYS212" s="3"/>
      <c r="SYT212" s="3"/>
      <c r="SYU212" s="3"/>
      <c r="SYV212" s="3"/>
      <c r="SYW212" s="3"/>
      <c r="SYX212" s="3"/>
      <c r="SYY212" s="3"/>
      <c r="SYZ212" s="3"/>
      <c r="SZA212" s="3"/>
      <c r="SZB212" s="3"/>
      <c r="SZC212" s="3"/>
      <c r="SZD212" s="3"/>
      <c r="SZE212" s="3"/>
      <c r="SZF212" s="3"/>
      <c r="SZG212" s="3"/>
      <c r="SZH212" s="3"/>
      <c r="SZI212" s="3"/>
      <c r="SZJ212" s="3"/>
      <c r="SZK212" s="3"/>
      <c r="SZL212" s="3"/>
      <c r="SZM212" s="3"/>
      <c r="SZN212" s="3"/>
      <c r="SZO212" s="3"/>
      <c r="SZP212" s="3"/>
      <c r="SZQ212" s="3"/>
      <c r="SZR212" s="3"/>
      <c r="SZS212" s="3"/>
      <c r="SZT212" s="3"/>
      <c r="SZU212" s="3"/>
      <c r="SZV212" s="3"/>
      <c r="SZW212" s="3"/>
      <c r="SZX212" s="3"/>
      <c r="SZY212" s="3"/>
      <c r="SZZ212" s="3"/>
      <c r="TAA212" s="3"/>
      <c r="TAB212" s="3"/>
      <c r="TAC212" s="3"/>
      <c r="TAD212" s="3"/>
      <c r="TAE212" s="3"/>
      <c r="TAF212" s="3"/>
      <c r="TAG212" s="3"/>
      <c r="TAH212" s="3"/>
      <c r="TAI212" s="3"/>
      <c r="TAJ212" s="3"/>
      <c r="TAK212" s="3"/>
      <c r="TAL212" s="3"/>
      <c r="TAM212" s="3"/>
      <c r="TAN212" s="3"/>
      <c r="TAO212" s="3"/>
      <c r="TAP212" s="3"/>
      <c r="TAQ212" s="3"/>
      <c r="TAS212" s="3"/>
      <c r="TAU212" s="3"/>
      <c r="TAV212" s="3"/>
      <c r="TAW212" s="3"/>
      <c r="TAX212" s="3"/>
      <c r="TAY212" s="3"/>
      <c r="TAZ212" s="3"/>
      <c r="TBA212" s="3"/>
      <c r="TBB212" s="3"/>
      <c r="TBG212" s="3"/>
      <c r="TBH212" s="3"/>
      <c r="TBI212" s="3"/>
      <c r="TBJ212" s="3"/>
      <c r="TBK212" s="3"/>
      <c r="TBL212" s="3"/>
      <c r="TBM212" s="3"/>
      <c r="TBN212" s="3"/>
      <c r="TBO212" s="3"/>
      <c r="TBP212" s="3"/>
      <c r="TBQ212" s="3"/>
      <c r="TBR212" s="3"/>
      <c r="TBS212" s="3"/>
      <c r="TBT212" s="3"/>
      <c r="TBU212" s="3"/>
      <c r="TBV212" s="3"/>
      <c r="TBW212" s="3"/>
      <c r="TBX212" s="3"/>
      <c r="TBY212" s="3"/>
      <c r="TBZ212" s="3"/>
      <c r="TCA212" s="3"/>
      <c r="TCB212" s="3"/>
      <c r="TCC212" s="3"/>
      <c r="TCD212" s="3"/>
      <c r="TCE212" s="3"/>
      <c r="TCF212" s="3"/>
      <c r="TCG212" s="3"/>
      <c r="TCH212" s="3"/>
      <c r="TCI212" s="3"/>
      <c r="TCJ212" s="3"/>
      <c r="TCK212" s="3"/>
      <c r="TCL212" s="3"/>
      <c r="TCM212" s="3"/>
      <c r="TCN212" s="3"/>
      <c r="TCO212" s="3"/>
      <c r="TCP212" s="3"/>
      <c r="TCQ212" s="3"/>
      <c r="TCR212" s="3"/>
      <c r="TCS212" s="3"/>
      <c r="TCT212" s="3"/>
      <c r="TCU212" s="3"/>
      <c r="TCV212" s="3"/>
      <c r="TCW212" s="3"/>
      <c r="TCX212" s="3"/>
      <c r="TCY212" s="3"/>
      <c r="TCZ212" s="3"/>
      <c r="TDA212" s="3"/>
      <c r="TDB212" s="3"/>
      <c r="TDC212" s="3"/>
      <c r="TDD212" s="3"/>
      <c r="TDE212" s="3"/>
      <c r="TDF212" s="3"/>
      <c r="TDG212" s="3"/>
      <c r="TDH212" s="3"/>
      <c r="TDI212" s="3"/>
      <c r="TDJ212" s="3"/>
      <c r="TDK212" s="3"/>
      <c r="TDL212" s="3"/>
      <c r="TDM212" s="3"/>
      <c r="TDN212" s="3"/>
      <c r="TDO212" s="3"/>
      <c r="TDP212" s="3"/>
      <c r="TDQ212" s="3"/>
      <c r="TDR212" s="3"/>
      <c r="TDS212" s="3"/>
      <c r="TDT212" s="3"/>
      <c r="TDU212" s="3"/>
      <c r="TDV212" s="3"/>
      <c r="TDW212" s="3"/>
      <c r="TDX212" s="3"/>
      <c r="TDY212" s="3"/>
      <c r="TDZ212" s="3"/>
      <c r="TEA212" s="3"/>
      <c r="TEB212" s="3"/>
      <c r="TEC212" s="3"/>
      <c r="TED212" s="3"/>
      <c r="TEE212" s="3"/>
      <c r="TEF212" s="3"/>
      <c r="TEG212" s="3"/>
      <c r="TEH212" s="3"/>
      <c r="TEI212" s="3"/>
      <c r="TEJ212" s="3"/>
      <c r="TEK212" s="3"/>
      <c r="TEL212" s="3"/>
      <c r="TEM212" s="3"/>
      <c r="TEN212" s="3"/>
      <c r="TEO212" s="3"/>
      <c r="TEP212" s="3"/>
      <c r="TEQ212" s="3"/>
      <c r="TER212" s="3"/>
      <c r="TES212" s="3"/>
      <c r="TET212" s="3"/>
      <c r="TEU212" s="3"/>
      <c r="TEV212" s="3"/>
      <c r="TEW212" s="3"/>
      <c r="TEX212" s="3"/>
      <c r="TEY212" s="3"/>
      <c r="TEZ212" s="3"/>
      <c r="TFA212" s="3"/>
      <c r="TFB212" s="3"/>
      <c r="TFC212" s="3"/>
      <c r="TFD212" s="3"/>
      <c r="TFE212" s="3"/>
      <c r="TFF212" s="3"/>
      <c r="TFG212" s="3"/>
      <c r="TFH212" s="3"/>
      <c r="TFI212" s="3"/>
      <c r="TFJ212" s="3"/>
      <c r="TFK212" s="3"/>
      <c r="TFL212" s="3"/>
      <c r="TFM212" s="3"/>
      <c r="TFN212" s="3"/>
      <c r="TFO212" s="3"/>
      <c r="TFP212" s="3"/>
      <c r="TFQ212" s="3"/>
      <c r="TFR212" s="3"/>
      <c r="TFS212" s="3"/>
      <c r="TFT212" s="3"/>
      <c r="TFU212" s="3"/>
      <c r="TFV212" s="3"/>
      <c r="TFW212" s="3"/>
      <c r="TFX212" s="3"/>
      <c r="TFY212" s="3"/>
      <c r="TFZ212" s="3"/>
      <c r="TGA212" s="3"/>
      <c r="TGB212" s="3"/>
      <c r="TGC212" s="3"/>
      <c r="TGD212" s="3"/>
      <c r="TGE212" s="3"/>
      <c r="TGF212" s="3"/>
      <c r="TGG212" s="3"/>
      <c r="TGH212" s="3"/>
      <c r="TGI212" s="3"/>
      <c r="TGJ212" s="3"/>
      <c r="TGK212" s="3"/>
      <c r="TGL212" s="3"/>
      <c r="TGM212" s="3"/>
      <c r="TGN212" s="3"/>
      <c r="TGO212" s="3"/>
      <c r="TGP212" s="3"/>
      <c r="TGQ212" s="3"/>
      <c r="TGR212" s="3"/>
      <c r="TGS212" s="3"/>
      <c r="TGT212" s="3"/>
      <c r="TGU212" s="3"/>
      <c r="TGV212" s="3"/>
      <c r="TGW212" s="3"/>
      <c r="TGX212" s="3"/>
      <c r="TGY212" s="3"/>
      <c r="TGZ212" s="3"/>
      <c r="THA212" s="3"/>
      <c r="THB212" s="3"/>
      <c r="THC212" s="3"/>
      <c r="THD212" s="3"/>
      <c r="THE212" s="3"/>
      <c r="THF212" s="3"/>
      <c r="THG212" s="3"/>
      <c r="THH212" s="3"/>
      <c r="THI212" s="3"/>
      <c r="THJ212" s="3"/>
      <c r="THK212" s="3"/>
      <c r="THL212" s="3"/>
      <c r="THM212" s="3"/>
      <c r="THN212" s="3"/>
      <c r="THO212" s="3"/>
      <c r="THP212" s="3"/>
      <c r="THQ212" s="3"/>
      <c r="THR212" s="3"/>
      <c r="THS212" s="3"/>
      <c r="THT212" s="3"/>
      <c r="THU212" s="3"/>
      <c r="THV212" s="3"/>
      <c r="THW212" s="3"/>
      <c r="THX212" s="3"/>
      <c r="THY212" s="3"/>
      <c r="THZ212" s="3"/>
      <c r="TIA212" s="3"/>
      <c r="TIB212" s="3"/>
      <c r="TIC212" s="3"/>
      <c r="TID212" s="3"/>
      <c r="TIE212" s="3"/>
      <c r="TIF212" s="3"/>
      <c r="TIG212" s="3"/>
      <c r="TIH212" s="3"/>
      <c r="TII212" s="3"/>
      <c r="TIJ212" s="3"/>
      <c r="TIK212" s="3"/>
      <c r="TIL212" s="3"/>
      <c r="TIM212" s="3"/>
      <c r="TIN212" s="3"/>
      <c r="TIO212" s="3"/>
      <c r="TIP212" s="3"/>
      <c r="TIQ212" s="3"/>
      <c r="TIR212" s="3"/>
      <c r="TIS212" s="3"/>
      <c r="TIT212" s="3"/>
      <c r="TIU212" s="3"/>
      <c r="TIV212" s="3"/>
      <c r="TIW212" s="3"/>
      <c r="TIX212" s="3"/>
      <c r="TIY212" s="3"/>
      <c r="TIZ212" s="3"/>
      <c r="TJA212" s="3"/>
      <c r="TJB212" s="3"/>
      <c r="TJC212" s="3"/>
      <c r="TJD212" s="3"/>
      <c r="TJE212" s="3"/>
      <c r="TJF212" s="3"/>
      <c r="TJG212" s="3"/>
      <c r="TJH212" s="3"/>
      <c r="TJI212" s="3"/>
      <c r="TJJ212" s="3"/>
      <c r="TJK212" s="3"/>
      <c r="TJL212" s="3"/>
      <c r="TJM212" s="3"/>
      <c r="TJN212" s="3"/>
      <c r="TJO212" s="3"/>
      <c r="TJP212" s="3"/>
      <c r="TJQ212" s="3"/>
      <c r="TJR212" s="3"/>
      <c r="TJS212" s="3"/>
      <c r="TJT212" s="3"/>
      <c r="TJU212" s="3"/>
      <c r="TJV212" s="3"/>
      <c r="TJW212" s="3"/>
      <c r="TJX212" s="3"/>
      <c r="TJY212" s="3"/>
      <c r="TJZ212" s="3"/>
      <c r="TKA212" s="3"/>
      <c r="TKB212" s="3"/>
      <c r="TKC212" s="3"/>
      <c r="TKD212" s="3"/>
      <c r="TKE212" s="3"/>
      <c r="TKF212" s="3"/>
      <c r="TKG212" s="3"/>
      <c r="TKH212" s="3"/>
      <c r="TKI212" s="3"/>
      <c r="TKJ212" s="3"/>
      <c r="TKK212" s="3"/>
      <c r="TKL212" s="3"/>
      <c r="TKM212" s="3"/>
      <c r="TKO212" s="3"/>
      <c r="TKQ212" s="3"/>
      <c r="TKR212" s="3"/>
      <c r="TKS212" s="3"/>
      <c r="TKT212" s="3"/>
      <c r="TKU212" s="3"/>
      <c r="TKV212" s="3"/>
      <c r="TKW212" s="3"/>
      <c r="TKX212" s="3"/>
      <c r="TLC212" s="3"/>
      <c r="TLD212" s="3"/>
      <c r="TLE212" s="3"/>
      <c r="TLF212" s="3"/>
      <c r="TLG212" s="3"/>
      <c r="TLH212" s="3"/>
      <c r="TLI212" s="3"/>
      <c r="TLJ212" s="3"/>
      <c r="TLK212" s="3"/>
      <c r="TLL212" s="3"/>
      <c r="TLM212" s="3"/>
      <c r="TLN212" s="3"/>
      <c r="TLO212" s="3"/>
      <c r="TLP212" s="3"/>
      <c r="TLQ212" s="3"/>
      <c r="TLR212" s="3"/>
      <c r="TLS212" s="3"/>
      <c r="TLT212" s="3"/>
      <c r="TLU212" s="3"/>
      <c r="TLV212" s="3"/>
      <c r="TLW212" s="3"/>
      <c r="TLX212" s="3"/>
      <c r="TLY212" s="3"/>
      <c r="TLZ212" s="3"/>
      <c r="TMA212" s="3"/>
      <c r="TMB212" s="3"/>
      <c r="TMC212" s="3"/>
      <c r="TMD212" s="3"/>
      <c r="TME212" s="3"/>
      <c r="TMF212" s="3"/>
      <c r="TMG212" s="3"/>
      <c r="TMH212" s="3"/>
      <c r="TMI212" s="3"/>
      <c r="TMJ212" s="3"/>
      <c r="TMK212" s="3"/>
      <c r="TML212" s="3"/>
      <c r="TMM212" s="3"/>
      <c r="TMN212" s="3"/>
      <c r="TMO212" s="3"/>
      <c r="TMP212" s="3"/>
      <c r="TMQ212" s="3"/>
      <c r="TMR212" s="3"/>
      <c r="TMS212" s="3"/>
      <c r="TMT212" s="3"/>
      <c r="TMU212" s="3"/>
      <c r="TMV212" s="3"/>
      <c r="TMW212" s="3"/>
      <c r="TMX212" s="3"/>
      <c r="TMY212" s="3"/>
      <c r="TMZ212" s="3"/>
      <c r="TNA212" s="3"/>
      <c r="TNB212" s="3"/>
      <c r="TNC212" s="3"/>
      <c r="TND212" s="3"/>
      <c r="TNE212" s="3"/>
      <c r="TNF212" s="3"/>
      <c r="TNG212" s="3"/>
      <c r="TNH212" s="3"/>
      <c r="TNI212" s="3"/>
      <c r="TNJ212" s="3"/>
      <c r="TNK212" s="3"/>
      <c r="TNL212" s="3"/>
      <c r="TNM212" s="3"/>
      <c r="TNN212" s="3"/>
      <c r="TNO212" s="3"/>
      <c r="TNP212" s="3"/>
      <c r="TNQ212" s="3"/>
      <c r="TNR212" s="3"/>
      <c r="TNS212" s="3"/>
      <c r="TNT212" s="3"/>
      <c r="TNU212" s="3"/>
      <c r="TNV212" s="3"/>
      <c r="TNW212" s="3"/>
      <c r="TNX212" s="3"/>
      <c r="TNY212" s="3"/>
      <c r="TNZ212" s="3"/>
      <c r="TOA212" s="3"/>
      <c r="TOB212" s="3"/>
      <c r="TOC212" s="3"/>
      <c r="TOD212" s="3"/>
      <c r="TOE212" s="3"/>
      <c r="TOF212" s="3"/>
      <c r="TOG212" s="3"/>
      <c r="TOH212" s="3"/>
      <c r="TOI212" s="3"/>
      <c r="TOJ212" s="3"/>
      <c r="TOK212" s="3"/>
      <c r="TOL212" s="3"/>
      <c r="TOM212" s="3"/>
      <c r="TON212" s="3"/>
      <c r="TOO212" s="3"/>
      <c r="TOP212" s="3"/>
      <c r="TOQ212" s="3"/>
      <c r="TOR212" s="3"/>
      <c r="TOS212" s="3"/>
      <c r="TOT212" s="3"/>
      <c r="TOU212" s="3"/>
      <c r="TOV212" s="3"/>
      <c r="TOW212" s="3"/>
      <c r="TOX212" s="3"/>
      <c r="TOY212" s="3"/>
      <c r="TOZ212" s="3"/>
      <c r="TPA212" s="3"/>
      <c r="TPB212" s="3"/>
      <c r="TPC212" s="3"/>
      <c r="TPD212" s="3"/>
      <c r="TPE212" s="3"/>
      <c r="TPF212" s="3"/>
      <c r="TPG212" s="3"/>
      <c r="TPH212" s="3"/>
      <c r="TPI212" s="3"/>
      <c r="TPJ212" s="3"/>
      <c r="TPK212" s="3"/>
      <c r="TPL212" s="3"/>
      <c r="TPM212" s="3"/>
      <c r="TPN212" s="3"/>
      <c r="TPO212" s="3"/>
      <c r="TPP212" s="3"/>
      <c r="TPQ212" s="3"/>
      <c r="TPR212" s="3"/>
      <c r="TPS212" s="3"/>
      <c r="TPT212" s="3"/>
      <c r="TPU212" s="3"/>
      <c r="TPV212" s="3"/>
      <c r="TPW212" s="3"/>
      <c r="TPX212" s="3"/>
      <c r="TPY212" s="3"/>
      <c r="TPZ212" s="3"/>
      <c r="TQA212" s="3"/>
      <c r="TQB212" s="3"/>
      <c r="TQC212" s="3"/>
      <c r="TQD212" s="3"/>
      <c r="TQE212" s="3"/>
      <c r="TQF212" s="3"/>
      <c r="TQG212" s="3"/>
      <c r="TQH212" s="3"/>
      <c r="TQI212" s="3"/>
      <c r="TQJ212" s="3"/>
      <c r="TQK212" s="3"/>
      <c r="TQL212" s="3"/>
      <c r="TQM212" s="3"/>
      <c r="TQN212" s="3"/>
      <c r="TQO212" s="3"/>
      <c r="TQP212" s="3"/>
      <c r="TQQ212" s="3"/>
      <c r="TQR212" s="3"/>
      <c r="TQS212" s="3"/>
      <c r="TQT212" s="3"/>
      <c r="TQU212" s="3"/>
      <c r="TQV212" s="3"/>
      <c r="TQW212" s="3"/>
      <c r="TQX212" s="3"/>
      <c r="TQY212" s="3"/>
      <c r="TQZ212" s="3"/>
      <c r="TRA212" s="3"/>
      <c r="TRB212" s="3"/>
      <c r="TRC212" s="3"/>
      <c r="TRD212" s="3"/>
      <c r="TRE212" s="3"/>
      <c r="TRF212" s="3"/>
      <c r="TRG212" s="3"/>
      <c r="TRH212" s="3"/>
      <c r="TRI212" s="3"/>
      <c r="TRJ212" s="3"/>
      <c r="TRK212" s="3"/>
      <c r="TRL212" s="3"/>
      <c r="TRM212" s="3"/>
      <c r="TRN212" s="3"/>
      <c r="TRO212" s="3"/>
      <c r="TRP212" s="3"/>
      <c r="TRQ212" s="3"/>
      <c r="TRR212" s="3"/>
      <c r="TRS212" s="3"/>
      <c r="TRT212" s="3"/>
      <c r="TRU212" s="3"/>
      <c r="TRV212" s="3"/>
      <c r="TRW212" s="3"/>
      <c r="TRX212" s="3"/>
      <c r="TRY212" s="3"/>
      <c r="TRZ212" s="3"/>
      <c r="TSA212" s="3"/>
      <c r="TSB212" s="3"/>
      <c r="TSC212" s="3"/>
      <c r="TSD212" s="3"/>
      <c r="TSE212" s="3"/>
      <c r="TSF212" s="3"/>
      <c r="TSG212" s="3"/>
      <c r="TSH212" s="3"/>
      <c r="TSI212" s="3"/>
      <c r="TSJ212" s="3"/>
      <c r="TSK212" s="3"/>
      <c r="TSL212" s="3"/>
      <c r="TSM212" s="3"/>
      <c r="TSN212" s="3"/>
      <c r="TSO212" s="3"/>
      <c r="TSP212" s="3"/>
      <c r="TSQ212" s="3"/>
      <c r="TSR212" s="3"/>
      <c r="TSS212" s="3"/>
      <c r="TST212" s="3"/>
      <c r="TSU212" s="3"/>
      <c r="TSV212" s="3"/>
      <c r="TSW212" s="3"/>
      <c r="TSX212" s="3"/>
      <c r="TSY212" s="3"/>
      <c r="TSZ212" s="3"/>
      <c r="TTA212" s="3"/>
      <c r="TTB212" s="3"/>
      <c r="TTC212" s="3"/>
      <c r="TTD212" s="3"/>
      <c r="TTE212" s="3"/>
      <c r="TTF212" s="3"/>
      <c r="TTG212" s="3"/>
      <c r="TTH212" s="3"/>
      <c r="TTI212" s="3"/>
      <c r="TTJ212" s="3"/>
      <c r="TTK212" s="3"/>
      <c r="TTL212" s="3"/>
      <c r="TTM212" s="3"/>
      <c r="TTN212" s="3"/>
      <c r="TTO212" s="3"/>
      <c r="TTP212" s="3"/>
      <c r="TTQ212" s="3"/>
      <c r="TTR212" s="3"/>
      <c r="TTS212" s="3"/>
      <c r="TTT212" s="3"/>
      <c r="TTU212" s="3"/>
      <c r="TTV212" s="3"/>
      <c r="TTW212" s="3"/>
      <c r="TTX212" s="3"/>
      <c r="TTY212" s="3"/>
      <c r="TTZ212" s="3"/>
      <c r="TUA212" s="3"/>
      <c r="TUB212" s="3"/>
      <c r="TUC212" s="3"/>
      <c r="TUD212" s="3"/>
      <c r="TUE212" s="3"/>
      <c r="TUF212" s="3"/>
      <c r="TUG212" s="3"/>
      <c r="TUH212" s="3"/>
      <c r="TUI212" s="3"/>
      <c r="TUK212" s="3"/>
      <c r="TUM212" s="3"/>
      <c r="TUN212" s="3"/>
      <c r="TUO212" s="3"/>
      <c r="TUP212" s="3"/>
      <c r="TUQ212" s="3"/>
      <c r="TUR212" s="3"/>
      <c r="TUS212" s="3"/>
      <c r="TUT212" s="3"/>
      <c r="TUY212" s="3"/>
      <c r="TUZ212" s="3"/>
      <c r="TVA212" s="3"/>
      <c r="TVB212" s="3"/>
      <c r="TVC212" s="3"/>
      <c r="TVD212" s="3"/>
      <c r="TVE212" s="3"/>
      <c r="TVF212" s="3"/>
      <c r="TVG212" s="3"/>
      <c r="TVH212" s="3"/>
      <c r="TVI212" s="3"/>
      <c r="TVJ212" s="3"/>
      <c r="TVK212" s="3"/>
      <c r="TVL212" s="3"/>
      <c r="TVM212" s="3"/>
      <c r="TVN212" s="3"/>
      <c r="TVO212" s="3"/>
      <c r="TVP212" s="3"/>
      <c r="TVQ212" s="3"/>
      <c r="TVR212" s="3"/>
      <c r="TVS212" s="3"/>
      <c r="TVT212" s="3"/>
      <c r="TVU212" s="3"/>
      <c r="TVV212" s="3"/>
      <c r="TVW212" s="3"/>
      <c r="TVX212" s="3"/>
      <c r="TVY212" s="3"/>
      <c r="TVZ212" s="3"/>
      <c r="TWA212" s="3"/>
      <c r="TWB212" s="3"/>
      <c r="TWC212" s="3"/>
      <c r="TWD212" s="3"/>
      <c r="TWE212" s="3"/>
      <c r="TWF212" s="3"/>
      <c r="TWG212" s="3"/>
      <c r="TWH212" s="3"/>
      <c r="TWI212" s="3"/>
      <c r="TWJ212" s="3"/>
      <c r="TWK212" s="3"/>
      <c r="TWL212" s="3"/>
      <c r="TWM212" s="3"/>
      <c r="TWN212" s="3"/>
      <c r="TWO212" s="3"/>
      <c r="TWP212" s="3"/>
      <c r="TWQ212" s="3"/>
      <c r="TWR212" s="3"/>
      <c r="TWS212" s="3"/>
      <c r="TWT212" s="3"/>
      <c r="TWU212" s="3"/>
      <c r="TWV212" s="3"/>
      <c r="TWW212" s="3"/>
      <c r="TWX212" s="3"/>
      <c r="TWY212" s="3"/>
      <c r="TWZ212" s="3"/>
      <c r="TXA212" s="3"/>
      <c r="TXB212" s="3"/>
      <c r="TXC212" s="3"/>
      <c r="TXD212" s="3"/>
      <c r="TXE212" s="3"/>
      <c r="TXF212" s="3"/>
      <c r="TXG212" s="3"/>
      <c r="TXH212" s="3"/>
      <c r="TXI212" s="3"/>
      <c r="TXJ212" s="3"/>
      <c r="TXK212" s="3"/>
      <c r="TXL212" s="3"/>
      <c r="TXM212" s="3"/>
      <c r="TXN212" s="3"/>
      <c r="TXO212" s="3"/>
      <c r="TXP212" s="3"/>
      <c r="TXQ212" s="3"/>
      <c r="TXR212" s="3"/>
      <c r="TXS212" s="3"/>
      <c r="TXT212" s="3"/>
      <c r="TXU212" s="3"/>
      <c r="TXV212" s="3"/>
      <c r="TXW212" s="3"/>
      <c r="TXX212" s="3"/>
      <c r="TXY212" s="3"/>
      <c r="TXZ212" s="3"/>
      <c r="TYA212" s="3"/>
      <c r="TYB212" s="3"/>
      <c r="TYC212" s="3"/>
      <c r="TYD212" s="3"/>
      <c r="TYE212" s="3"/>
      <c r="TYF212" s="3"/>
      <c r="TYG212" s="3"/>
      <c r="TYH212" s="3"/>
      <c r="TYI212" s="3"/>
      <c r="TYJ212" s="3"/>
      <c r="TYK212" s="3"/>
      <c r="TYL212" s="3"/>
      <c r="TYM212" s="3"/>
      <c r="TYN212" s="3"/>
      <c r="TYO212" s="3"/>
      <c r="TYP212" s="3"/>
      <c r="TYQ212" s="3"/>
      <c r="TYR212" s="3"/>
      <c r="TYS212" s="3"/>
      <c r="TYT212" s="3"/>
      <c r="TYU212" s="3"/>
      <c r="TYV212" s="3"/>
      <c r="TYW212" s="3"/>
      <c r="TYX212" s="3"/>
      <c r="TYY212" s="3"/>
      <c r="TYZ212" s="3"/>
      <c r="TZA212" s="3"/>
      <c r="TZB212" s="3"/>
      <c r="TZC212" s="3"/>
      <c r="TZD212" s="3"/>
      <c r="TZE212" s="3"/>
      <c r="TZF212" s="3"/>
      <c r="TZG212" s="3"/>
      <c r="TZH212" s="3"/>
      <c r="TZI212" s="3"/>
      <c r="TZJ212" s="3"/>
      <c r="TZK212" s="3"/>
      <c r="TZL212" s="3"/>
      <c r="TZM212" s="3"/>
      <c r="TZN212" s="3"/>
      <c r="TZO212" s="3"/>
      <c r="TZP212" s="3"/>
      <c r="TZQ212" s="3"/>
      <c r="TZR212" s="3"/>
      <c r="TZS212" s="3"/>
      <c r="TZT212" s="3"/>
      <c r="TZU212" s="3"/>
      <c r="TZV212" s="3"/>
      <c r="TZW212" s="3"/>
      <c r="TZX212" s="3"/>
      <c r="TZY212" s="3"/>
      <c r="TZZ212" s="3"/>
      <c r="UAA212" s="3"/>
      <c r="UAB212" s="3"/>
      <c r="UAC212" s="3"/>
      <c r="UAD212" s="3"/>
      <c r="UAE212" s="3"/>
      <c r="UAF212" s="3"/>
      <c r="UAG212" s="3"/>
      <c r="UAH212" s="3"/>
      <c r="UAI212" s="3"/>
      <c r="UAJ212" s="3"/>
      <c r="UAK212" s="3"/>
      <c r="UAL212" s="3"/>
      <c r="UAM212" s="3"/>
      <c r="UAN212" s="3"/>
      <c r="UAO212" s="3"/>
      <c r="UAP212" s="3"/>
      <c r="UAQ212" s="3"/>
      <c r="UAR212" s="3"/>
      <c r="UAS212" s="3"/>
      <c r="UAT212" s="3"/>
      <c r="UAU212" s="3"/>
      <c r="UAV212" s="3"/>
      <c r="UAW212" s="3"/>
      <c r="UAX212" s="3"/>
      <c r="UAY212" s="3"/>
      <c r="UAZ212" s="3"/>
      <c r="UBA212" s="3"/>
      <c r="UBB212" s="3"/>
      <c r="UBC212" s="3"/>
      <c r="UBD212" s="3"/>
      <c r="UBE212" s="3"/>
      <c r="UBF212" s="3"/>
      <c r="UBG212" s="3"/>
      <c r="UBH212" s="3"/>
      <c r="UBI212" s="3"/>
      <c r="UBJ212" s="3"/>
      <c r="UBK212" s="3"/>
      <c r="UBL212" s="3"/>
      <c r="UBM212" s="3"/>
      <c r="UBN212" s="3"/>
      <c r="UBO212" s="3"/>
      <c r="UBP212" s="3"/>
      <c r="UBQ212" s="3"/>
      <c r="UBR212" s="3"/>
      <c r="UBS212" s="3"/>
      <c r="UBT212" s="3"/>
      <c r="UBU212" s="3"/>
      <c r="UBV212" s="3"/>
      <c r="UBW212" s="3"/>
      <c r="UBX212" s="3"/>
      <c r="UBY212" s="3"/>
      <c r="UBZ212" s="3"/>
      <c r="UCA212" s="3"/>
      <c r="UCB212" s="3"/>
      <c r="UCC212" s="3"/>
      <c r="UCD212" s="3"/>
      <c r="UCE212" s="3"/>
      <c r="UCF212" s="3"/>
      <c r="UCG212" s="3"/>
      <c r="UCH212" s="3"/>
      <c r="UCI212" s="3"/>
      <c r="UCJ212" s="3"/>
      <c r="UCK212" s="3"/>
      <c r="UCL212" s="3"/>
      <c r="UCM212" s="3"/>
      <c r="UCN212" s="3"/>
      <c r="UCO212" s="3"/>
      <c r="UCP212" s="3"/>
      <c r="UCQ212" s="3"/>
      <c r="UCR212" s="3"/>
      <c r="UCS212" s="3"/>
      <c r="UCT212" s="3"/>
      <c r="UCU212" s="3"/>
      <c r="UCV212" s="3"/>
      <c r="UCW212" s="3"/>
      <c r="UCX212" s="3"/>
      <c r="UCY212" s="3"/>
      <c r="UCZ212" s="3"/>
      <c r="UDA212" s="3"/>
      <c r="UDB212" s="3"/>
      <c r="UDC212" s="3"/>
      <c r="UDD212" s="3"/>
      <c r="UDE212" s="3"/>
      <c r="UDF212" s="3"/>
      <c r="UDG212" s="3"/>
      <c r="UDH212" s="3"/>
      <c r="UDI212" s="3"/>
      <c r="UDJ212" s="3"/>
      <c r="UDK212" s="3"/>
      <c r="UDL212" s="3"/>
      <c r="UDM212" s="3"/>
      <c r="UDN212" s="3"/>
      <c r="UDO212" s="3"/>
      <c r="UDP212" s="3"/>
      <c r="UDQ212" s="3"/>
      <c r="UDR212" s="3"/>
      <c r="UDS212" s="3"/>
      <c r="UDT212" s="3"/>
      <c r="UDU212" s="3"/>
      <c r="UDV212" s="3"/>
      <c r="UDW212" s="3"/>
      <c r="UDX212" s="3"/>
      <c r="UDY212" s="3"/>
      <c r="UDZ212" s="3"/>
      <c r="UEA212" s="3"/>
      <c r="UEB212" s="3"/>
      <c r="UEC212" s="3"/>
      <c r="UED212" s="3"/>
      <c r="UEE212" s="3"/>
      <c r="UEG212" s="3"/>
      <c r="UEI212" s="3"/>
      <c r="UEJ212" s="3"/>
      <c r="UEK212" s="3"/>
      <c r="UEL212" s="3"/>
      <c r="UEM212" s="3"/>
      <c r="UEN212" s="3"/>
      <c r="UEO212" s="3"/>
      <c r="UEP212" s="3"/>
      <c r="UEU212" s="3"/>
      <c r="UEV212" s="3"/>
      <c r="UEW212" s="3"/>
      <c r="UEX212" s="3"/>
      <c r="UEY212" s="3"/>
      <c r="UEZ212" s="3"/>
      <c r="UFA212" s="3"/>
      <c r="UFB212" s="3"/>
      <c r="UFC212" s="3"/>
      <c r="UFD212" s="3"/>
      <c r="UFE212" s="3"/>
      <c r="UFF212" s="3"/>
      <c r="UFG212" s="3"/>
      <c r="UFH212" s="3"/>
      <c r="UFI212" s="3"/>
      <c r="UFJ212" s="3"/>
      <c r="UFK212" s="3"/>
      <c r="UFL212" s="3"/>
      <c r="UFM212" s="3"/>
      <c r="UFN212" s="3"/>
      <c r="UFO212" s="3"/>
      <c r="UFP212" s="3"/>
      <c r="UFQ212" s="3"/>
      <c r="UFR212" s="3"/>
      <c r="UFS212" s="3"/>
      <c r="UFT212" s="3"/>
      <c r="UFU212" s="3"/>
      <c r="UFV212" s="3"/>
      <c r="UFW212" s="3"/>
      <c r="UFX212" s="3"/>
      <c r="UFY212" s="3"/>
      <c r="UFZ212" s="3"/>
      <c r="UGA212" s="3"/>
      <c r="UGB212" s="3"/>
      <c r="UGC212" s="3"/>
      <c r="UGD212" s="3"/>
      <c r="UGE212" s="3"/>
      <c r="UGF212" s="3"/>
      <c r="UGG212" s="3"/>
      <c r="UGH212" s="3"/>
      <c r="UGI212" s="3"/>
      <c r="UGJ212" s="3"/>
      <c r="UGK212" s="3"/>
      <c r="UGL212" s="3"/>
      <c r="UGM212" s="3"/>
      <c r="UGN212" s="3"/>
      <c r="UGO212" s="3"/>
      <c r="UGP212" s="3"/>
      <c r="UGQ212" s="3"/>
      <c r="UGR212" s="3"/>
      <c r="UGS212" s="3"/>
      <c r="UGT212" s="3"/>
      <c r="UGU212" s="3"/>
      <c r="UGV212" s="3"/>
      <c r="UGW212" s="3"/>
      <c r="UGX212" s="3"/>
      <c r="UGY212" s="3"/>
      <c r="UGZ212" s="3"/>
      <c r="UHA212" s="3"/>
      <c r="UHB212" s="3"/>
      <c r="UHC212" s="3"/>
      <c r="UHD212" s="3"/>
      <c r="UHE212" s="3"/>
      <c r="UHF212" s="3"/>
      <c r="UHG212" s="3"/>
      <c r="UHH212" s="3"/>
      <c r="UHI212" s="3"/>
      <c r="UHJ212" s="3"/>
      <c r="UHK212" s="3"/>
      <c r="UHL212" s="3"/>
      <c r="UHM212" s="3"/>
      <c r="UHN212" s="3"/>
      <c r="UHO212" s="3"/>
      <c r="UHP212" s="3"/>
      <c r="UHQ212" s="3"/>
      <c r="UHR212" s="3"/>
      <c r="UHS212" s="3"/>
      <c r="UHT212" s="3"/>
      <c r="UHU212" s="3"/>
      <c r="UHV212" s="3"/>
      <c r="UHW212" s="3"/>
      <c r="UHX212" s="3"/>
      <c r="UHY212" s="3"/>
      <c r="UHZ212" s="3"/>
      <c r="UIA212" s="3"/>
      <c r="UIB212" s="3"/>
      <c r="UIC212" s="3"/>
      <c r="UID212" s="3"/>
      <c r="UIE212" s="3"/>
      <c r="UIF212" s="3"/>
      <c r="UIG212" s="3"/>
      <c r="UIH212" s="3"/>
      <c r="UII212" s="3"/>
      <c r="UIJ212" s="3"/>
      <c r="UIK212" s="3"/>
      <c r="UIL212" s="3"/>
      <c r="UIM212" s="3"/>
      <c r="UIN212" s="3"/>
      <c r="UIO212" s="3"/>
      <c r="UIP212" s="3"/>
      <c r="UIQ212" s="3"/>
      <c r="UIR212" s="3"/>
      <c r="UIS212" s="3"/>
      <c r="UIT212" s="3"/>
      <c r="UIU212" s="3"/>
      <c r="UIV212" s="3"/>
      <c r="UIW212" s="3"/>
      <c r="UIX212" s="3"/>
      <c r="UIY212" s="3"/>
      <c r="UIZ212" s="3"/>
      <c r="UJA212" s="3"/>
      <c r="UJB212" s="3"/>
      <c r="UJC212" s="3"/>
      <c r="UJD212" s="3"/>
      <c r="UJE212" s="3"/>
      <c r="UJF212" s="3"/>
      <c r="UJG212" s="3"/>
      <c r="UJH212" s="3"/>
      <c r="UJI212" s="3"/>
      <c r="UJJ212" s="3"/>
      <c r="UJK212" s="3"/>
      <c r="UJL212" s="3"/>
      <c r="UJM212" s="3"/>
      <c r="UJN212" s="3"/>
      <c r="UJO212" s="3"/>
      <c r="UJP212" s="3"/>
      <c r="UJQ212" s="3"/>
      <c r="UJR212" s="3"/>
      <c r="UJS212" s="3"/>
      <c r="UJT212" s="3"/>
      <c r="UJU212" s="3"/>
      <c r="UJV212" s="3"/>
      <c r="UJW212" s="3"/>
      <c r="UJX212" s="3"/>
      <c r="UJY212" s="3"/>
      <c r="UJZ212" s="3"/>
      <c r="UKA212" s="3"/>
      <c r="UKB212" s="3"/>
      <c r="UKC212" s="3"/>
      <c r="UKD212" s="3"/>
      <c r="UKE212" s="3"/>
      <c r="UKF212" s="3"/>
      <c r="UKG212" s="3"/>
      <c r="UKH212" s="3"/>
      <c r="UKI212" s="3"/>
      <c r="UKJ212" s="3"/>
      <c r="UKK212" s="3"/>
      <c r="UKL212" s="3"/>
      <c r="UKM212" s="3"/>
      <c r="UKN212" s="3"/>
      <c r="UKO212" s="3"/>
      <c r="UKP212" s="3"/>
      <c r="UKQ212" s="3"/>
      <c r="UKR212" s="3"/>
      <c r="UKS212" s="3"/>
      <c r="UKT212" s="3"/>
      <c r="UKU212" s="3"/>
      <c r="UKV212" s="3"/>
      <c r="UKW212" s="3"/>
      <c r="UKX212" s="3"/>
      <c r="UKY212" s="3"/>
      <c r="UKZ212" s="3"/>
      <c r="ULA212" s="3"/>
      <c r="ULB212" s="3"/>
      <c r="ULC212" s="3"/>
      <c r="ULD212" s="3"/>
      <c r="ULE212" s="3"/>
      <c r="ULF212" s="3"/>
      <c r="ULG212" s="3"/>
      <c r="ULH212" s="3"/>
      <c r="ULI212" s="3"/>
      <c r="ULJ212" s="3"/>
      <c r="ULK212" s="3"/>
      <c r="ULL212" s="3"/>
      <c r="ULM212" s="3"/>
      <c r="ULN212" s="3"/>
      <c r="ULO212" s="3"/>
      <c r="ULP212" s="3"/>
      <c r="ULQ212" s="3"/>
      <c r="ULR212" s="3"/>
      <c r="ULS212" s="3"/>
      <c r="ULT212" s="3"/>
      <c r="ULU212" s="3"/>
      <c r="ULV212" s="3"/>
      <c r="ULW212" s="3"/>
      <c r="ULX212" s="3"/>
      <c r="ULY212" s="3"/>
      <c r="ULZ212" s="3"/>
      <c r="UMA212" s="3"/>
      <c r="UMB212" s="3"/>
      <c r="UMC212" s="3"/>
      <c r="UMD212" s="3"/>
      <c r="UME212" s="3"/>
      <c r="UMF212" s="3"/>
      <c r="UMG212" s="3"/>
      <c r="UMH212" s="3"/>
      <c r="UMI212" s="3"/>
      <c r="UMJ212" s="3"/>
      <c r="UMK212" s="3"/>
      <c r="UML212" s="3"/>
      <c r="UMM212" s="3"/>
      <c r="UMN212" s="3"/>
      <c r="UMO212" s="3"/>
      <c r="UMP212" s="3"/>
      <c r="UMQ212" s="3"/>
      <c r="UMR212" s="3"/>
      <c r="UMS212" s="3"/>
      <c r="UMT212" s="3"/>
      <c r="UMU212" s="3"/>
      <c r="UMV212" s="3"/>
      <c r="UMW212" s="3"/>
      <c r="UMX212" s="3"/>
      <c r="UMY212" s="3"/>
      <c r="UMZ212" s="3"/>
      <c r="UNA212" s="3"/>
      <c r="UNB212" s="3"/>
      <c r="UNC212" s="3"/>
      <c r="UND212" s="3"/>
      <c r="UNE212" s="3"/>
      <c r="UNF212" s="3"/>
      <c r="UNG212" s="3"/>
      <c r="UNH212" s="3"/>
      <c r="UNI212" s="3"/>
      <c r="UNJ212" s="3"/>
      <c r="UNK212" s="3"/>
      <c r="UNL212" s="3"/>
      <c r="UNM212" s="3"/>
      <c r="UNN212" s="3"/>
      <c r="UNO212" s="3"/>
      <c r="UNP212" s="3"/>
      <c r="UNQ212" s="3"/>
      <c r="UNR212" s="3"/>
      <c r="UNS212" s="3"/>
      <c r="UNT212" s="3"/>
      <c r="UNU212" s="3"/>
      <c r="UNV212" s="3"/>
      <c r="UNW212" s="3"/>
      <c r="UNX212" s="3"/>
      <c r="UNY212" s="3"/>
      <c r="UNZ212" s="3"/>
      <c r="UOA212" s="3"/>
      <c r="UOC212" s="3"/>
      <c r="UOE212" s="3"/>
      <c r="UOF212" s="3"/>
      <c r="UOG212" s="3"/>
      <c r="UOH212" s="3"/>
      <c r="UOI212" s="3"/>
      <c r="UOJ212" s="3"/>
      <c r="UOK212" s="3"/>
      <c r="UOL212" s="3"/>
      <c r="UOQ212" s="3"/>
      <c r="UOR212" s="3"/>
      <c r="UOS212" s="3"/>
      <c r="UOT212" s="3"/>
      <c r="UOU212" s="3"/>
      <c r="UOV212" s="3"/>
      <c r="UOW212" s="3"/>
      <c r="UOX212" s="3"/>
      <c r="UOY212" s="3"/>
      <c r="UOZ212" s="3"/>
      <c r="UPA212" s="3"/>
      <c r="UPB212" s="3"/>
      <c r="UPC212" s="3"/>
      <c r="UPD212" s="3"/>
      <c r="UPE212" s="3"/>
      <c r="UPF212" s="3"/>
      <c r="UPG212" s="3"/>
      <c r="UPH212" s="3"/>
      <c r="UPI212" s="3"/>
      <c r="UPJ212" s="3"/>
      <c r="UPK212" s="3"/>
      <c r="UPL212" s="3"/>
      <c r="UPM212" s="3"/>
      <c r="UPN212" s="3"/>
      <c r="UPO212" s="3"/>
      <c r="UPP212" s="3"/>
      <c r="UPQ212" s="3"/>
      <c r="UPR212" s="3"/>
      <c r="UPS212" s="3"/>
      <c r="UPT212" s="3"/>
      <c r="UPU212" s="3"/>
      <c r="UPV212" s="3"/>
      <c r="UPW212" s="3"/>
      <c r="UPX212" s="3"/>
      <c r="UPY212" s="3"/>
      <c r="UPZ212" s="3"/>
      <c r="UQA212" s="3"/>
      <c r="UQB212" s="3"/>
      <c r="UQC212" s="3"/>
      <c r="UQD212" s="3"/>
      <c r="UQE212" s="3"/>
      <c r="UQF212" s="3"/>
      <c r="UQG212" s="3"/>
      <c r="UQH212" s="3"/>
      <c r="UQI212" s="3"/>
      <c r="UQJ212" s="3"/>
      <c r="UQK212" s="3"/>
      <c r="UQL212" s="3"/>
      <c r="UQM212" s="3"/>
      <c r="UQN212" s="3"/>
      <c r="UQO212" s="3"/>
      <c r="UQP212" s="3"/>
      <c r="UQQ212" s="3"/>
      <c r="UQR212" s="3"/>
      <c r="UQS212" s="3"/>
      <c r="UQT212" s="3"/>
      <c r="UQU212" s="3"/>
      <c r="UQV212" s="3"/>
      <c r="UQW212" s="3"/>
      <c r="UQX212" s="3"/>
      <c r="UQY212" s="3"/>
      <c r="UQZ212" s="3"/>
      <c r="URA212" s="3"/>
      <c r="URB212" s="3"/>
      <c r="URC212" s="3"/>
      <c r="URD212" s="3"/>
      <c r="URE212" s="3"/>
      <c r="URF212" s="3"/>
      <c r="URG212" s="3"/>
      <c r="URH212" s="3"/>
      <c r="URI212" s="3"/>
      <c r="URJ212" s="3"/>
      <c r="URK212" s="3"/>
      <c r="URL212" s="3"/>
      <c r="URM212" s="3"/>
      <c r="URN212" s="3"/>
      <c r="URO212" s="3"/>
      <c r="URP212" s="3"/>
      <c r="URQ212" s="3"/>
      <c r="URR212" s="3"/>
      <c r="URS212" s="3"/>
      <c r="URT212" s="3"/>
      <c r="URU212" s="3"/>
      <c r="URV212" s="3"/>
      <c r="URW212" s="3"/>
      <c r="URX212" s="3"/>
      <c r="URY212" s="3"/>
      <c r="URZ212" s="3"/>
      <c r="USA212" s="3"/>
      <c r="USB212" s="3"/>
      <c r="USC212" s="3"/>
      <c r="USD212" s="3"/>
      <c r="USE212" s="3"/>
      <c r="USF212" s="3"/>
      <c r="USG212" s="3"/>
      <c r="USH212" s="3"/>
      <c r="USI212" s="3"/>
      <c r="USJ212" s="3"/>
      <c r="USK212" s="3"/>
      <c r="USL212" s="3"/>
      <c r="USM212" s="3"/>
      <c r="USN212" s="3"/>
      <c r="USO212" s="3"/>
      <c r="USP212" s="3"/>
      <c r="USQ212" s="3"/>
      <c r="USR212" s="3"/>
      <c r="USS212" s="3"/>
      <c r="UST212" s="3"/>
      <c r="USU212" s="3"/>
      <c r="USV212" s="3"/>
      <c r="USW212" s="3"/>
      <c r="USX212" s="3"/>
      <c r="USY212" s="3"/>
      <c r="USZ212" s="3"/>
      <c r="UTA212" s="3"/>
      <c r="UTB212" s="3"/>
      <c r="UTC212" s="3"/>
      <c r="UTD212" s="3"/>
      <c r="UTE212" s="3"/>
      <c r="UTF212" s="3"/>
      <c r="UTG212" s="3"/>
      <c r="UTH212" s="3"/>
      <c r="UTI212" s="3"/>
      <c r="UTJ212" s="3"/>
      <c r="UTK212" s="3"/>
      <c r="UTL212" s="3"/>
      <c r="UTM212" s="3"/>
      <c r="UTN212" s="3"/>
      <c r="UTO212" s="3"/>
      <c r="UTP212" s="3"/>
      <c r="UTQ212" s="3"/>
      <c r="UTR212" s="3"/>
      <c r="UTS212" s="3"/>
      <c r="UTT212" s="3"/>
      <c r="UTU212" s="3"/>
      <c r="UTV212" s="3"/>
      <c r="UTW212" s="3"/>
      <c r="UTX212" s="3"/>
      <c r="UTY212" s="3"/>
      <c r="UTZ212" s="3"/>
      <c r="UUA212" s="3"/>
      <c r="UUB212" s="3"/>
      <c r="UUC212" s="3"/>
      <c r="UUD212" s="3"/>
      <c r="UUE212" s="3"/>
      <c r="UUF212" s="3"/>
      <c r="UUG212" s="3"/>
      <c r="UUH212" s="3"/>
      <c r="UUI212" s="3"/>
      <c r="UUJ212" s="3"/>
      <c r="UUK212" s="3"/>
      <c r="UUL212" s="3"/>
      <c r="UUM212" s="3"/>
      <c r="UUN212" s="3"/>
      <c r="UUO212" s="3"/>
      <c r="UUP212" s="3"/>
      <c r="UUQ212" s="3"/>
      <c r="UUR212" s="3"/>
      <c r="UUS212" s="3"/>
      <c r="UUT212" s="3"/>
      <c r="UUU212" s="3"/>
      <c r="UUV212" s="3"/>
      <c r="UUW212" s="3"/>
      <c r="UUX212" s="3"/>
      <c r="UUY212" s="3"/>
      <c r="UUZ212" s="3"/>
      <c r="UVA212" s="3"/>
      <c r="UVB212" s="3"/>
      <c r="UVC212" s="3"/>
      <c r="UVD212" s="3"/>
      <c r="UVE212" s="3"/>
      <c r="UVF212" s="3"/>
      <c r="UVG212" s="3"/>
      <c r="UVH212" s="3"/>
      <c r="UVI212" s="3"/>
      <c r="UVJ212" s="3"/>
      <c r="UVK212" s="3"/>
      <c r="UVL212" s="3"/>
      <c r="UVM212" s="3"/>
      <c r="UVN212" s="3"/>
      <c r="UVO212" s="3"/>
      <c r="UVP212" s="3"/>
      <c r="UVQ212" s="3"/>
      <c r="UVR212" s="3"/>
      <c r="UVS212" s="3"/>
      <c r="UVT212" s="3"/>
      <c r="UVU212" s="3"/>
      <c r="UVV212" s="3"/>
      <c r="UVW212" s="3"/>
      <c r="UVX212" s="3"/>
      <c r="UVY212" s="3"/>
      <c r="UVZ212" s="3"/>
      <c r="UWA212" s="3"/>
      <c r="UWB212" s="3"/>
      <c r="UWC212" s="3"/>
      <c r="UWD212" s="3"/>
      <c r="UWE212" s="3"/>
      <c r="UWF212" s="3"/>
      <c r="UWG212" s="3"/>
      <c r="UWH212" s="3"/>
      <c r="UWI212" s="3"/>
      <c r="UWJ212" s="3"/>
      <c r="UWK212" s="3"/>
      <c r="UWL212" s="3"/>
      <c r="UWM212" s="3"/>
      <c r="UWN212" s="3"/>
      <c r="UWO212" s="3"/>
      <c r="UWP212" s="3"/>
      <c r="UWQ212" s="3"/>
      <c r="UWR212" s="3"/>
      <c r="UWS212" s="3"/>
      <c r="UWT212" s="3"/>
      <c r="UWU212" s="3"/>
      <c r="UWV212" s="3"/>
      <c r="UWW212" s="3"/>
      <c r="UWX212" s="3"/>
      <c r="UWY212" s="3"/>
      <c r="UWZ212" s="3"/>
      <c r="UXA212" s="3"/>
      <c r="UXB212" s="3"/>
      <c r="UXC212" s="3"/>
      <c r="UXD212" s="3"/>
      <c r="UXE212" s="3"/>
      <c r="UXF212" s="3"/>
      <c r="UXG212" s="3"/>
      <c r="UXH212" s="3"/>
      <c r="UXI212" s="3"/>
      <c r="UXJ212" s="3"/>
      <c r="UXK212" s="3"/>
      <c r="UXL212" s="3"/>
      <c r="UXM212" s="3"/>
      <c r="UXN212" s="3"/>
      <c r="UXO212" s="3"/>
      <c r="UXP212" s="3"/>
      <c r="UXQ212" s="3"/>
      <c r="UXR212" s="3"/>
      <c r="UXS212" s="3"/>
      <c r="UXT212" s="3"/>
      <c r="UXU212" s="3"/>
      <c r="UXV212" s="3"/>
      <c r="UXW212" s="3"/>
      <c r="UXY212" s="3"/>
      <c r="UYA212" s="3"/>
      <c r="UYB212" s="3"/>
      <c r="UYC212" s="3"/>
      <c r="UYD212" s="3"/>
      <c r="UYE212" s="3"/>
      <c r="UYF212" s="3"/>
      <c r="UYG212" s="3"/>
      <c r="UYH212" s="3"/>
      <c r="UYM212" s="3"/>
      <c r="UYN212" s="3"/>
      <c r="UYO212" s="3"/>
      <c r="UYP212" s="3"/>
      <c r="UYQ212" s="3"/>
      <c r="UYR212" s="3"/>
      <c r="UYS212" s="3"/>
      <c r="UYT212" s="3"/>
      <c r="UYU212" s="3"/>
      <c r="UYV212" s="3"/>
      <c r="UYW212" s="3"/>
      <c r="UYX212" s="3"/>
      <c r="UYY212" s="3"/>
      <c r="UYZ212" s="3"/>
      <c r="UZA212" s="3"/>
      <c r="UZB212" s="3"/>
      <c r="UZC212" s="3"/>
      <c r="UZD212" s="3"/>
      <c r="UZE212" s="3"/>
      <c r="UZF212" s="3"/>
      <c r="UZG212" s="3"/>
      <c r="UZH212" s="3"/>
      <c r="UZI212" s="3"/>
      <c r="UZJ212" s="3"/>
      <c r="UZK212" s="3"/>
      <c r="UZL212" s="3"/>
      <c r="UZM212" s="3"/>
      <c r="UZN212" s="3"/>
      <c r="UZO212" s="3"/>
      <c r="UZP212" s="3"/>
      <c r="UZQ212" s="3"/>
      <c r="UZR212" s="3"/>
      <c r="UZS212" s="3"/>
      <c r="UZT212" s="3"/>
      <c r="UZU212" s="3"/>
      <c r="UZV212" s="3"/>
      <c r="UZW212" s="3"/>
      <c r="UZX212" s="3"/>
      <c r="UZY212" s="3"/>
      <c r="UZZ212" s="3"/>
      <c r="VAA212" s="3"/>
      <c r="VAB212" s="3"/>
      <c r="VAC212" s="3"/>
      <c r="VAD212" s="3"/>
      <c r="VAE212" s="3"/>
      <c r="VAF212" s="3"/>
      <c r="VAG212" s="3"/>
      <c r="VAH212" s="3"/>
      <c r="VAI212" s="3"/>
      <c r="VAJ212" s="3"/>
      <c r="VAK212" s="3"/>
      <c r="VAL212" s="3"/>
      <c r="VAM212" s="3"/>
      <c r="VAN212" s="3"/>
      <c r="VAO212" s="3"/>
      <c r="VAP212" s="3"/>
      <c r="VAQ212" s="3"/>
      <c r="VAR212" s="3"/>
      <c r="VAS212" s="3"/>
      <c r="VAT212" s="3"/>
      <c r="VAU212" s="3"/>
      <c r="VAV212" s="3"/>
      <c r="VAW212" s="3"/>
      <c r="VAX212" s="3"/>
      <c r="VAY212" s="3"/>
      <c r="VAZ212" s="3"/>
      <c r="VBA212" s="3"/>
      <c r="VBB212" s="3"/>
      <c r="VBC212" s="3"/>
      <c r="VBD212" s="3"/>
      <c r="VBE212" s="3"/>
      <c r="VBF212" s="3"/>
      <c r="VBG212" s="3"/>
      <c r="VBH212" s="3"/>
      <c r="VBI212" s="3"/>
      <c r="VBJ212" s="3"/>
      <c r="VBK212" s="3"/>
      <c r="VBL212" s="3"/>
      <c r="VBM212" s="3"/>
      <c r="VBN212" s="3"/>
      <c r="VBO212" s="3"/>
      <c r="VBP212" s="3"/>
      <c r="VBQ212" s="3"/>
      <c r="VBR212" s="3"/>
      <c r="VBS212" s="3"/>
      <c r="VBT212" s="3"/>
      <c r="VBU212" s="3"/>
      <c r="VBV212" s="3"/>
      <c r="VBW212" s="3"/>
      <c r="VBX212" s="3"/>
      <c r="VBY212" s="3"/>
      <c r="VBZ212" s="3"/>
      <c r="VCA212" s="3"/>
      <c r="VCB212" s="3"/>
      <c r="VCC212" s="3"/>
      <c r="VCD212" s="3"/>
      <c r="VCE212" s="3"/>
      <c r="VCF212" s="3"/>
      <c r="VCG212" s="3"/>
      <c r="VCH212" s="3"/>
      <c r="VCI212" s="3"/>
      <c r="VCJ212" s="3"/>
      <c r="VCK212" s="3"/>
      <c r="VCL212" s="3"/>
      <c r="VCM212" s="3"/>
      <c r="VCN212" s="3"/>
      <c r="VCO212" s="3"/>
      <c r="VCP212" s="3"/>
      <c r="VCQ212" s="3"/>
      <c r="VCR212" s="3"/>
      <c r="VCS212" s="3"/>
      <c r="VCT212" s="3"/>
      <c r="VCU212" s="3"/>
      <c r="VCV212" s="3"/>
      <c r="VCW212" s="3"/>
      <c r="VCX212" s="3"/>
      <c r="VCY212" s="3"/>
      <c r="VCZ212" s="3"/>
      <c r="VDA212" s="3"/>
      <c r="VDB212" s="3"/>
      <c r="VDC212" s="3"/>
      <c r="VDD212" s="3"/>
      <c r="VDE212" s="3"/>
      <c r="VDF212" s="3"/>
      <c r="VDG212" s="3"/>
      <c r="VDH212" s="3"/>
      <c r="VDI212" s="3"/>
      <c r="VDJ212" s="3"/>
      <c r="VDK212" s="3"/>
      <c r="VDL212" s="3"/>
      <c r="VDM212" s="3"/>
      <c r="VDN212" s="3"/>
      <c r="VDO212" s="3"/>
      <c r="VDP212" s="3"/>
      <c r="VDQ212" s="3"/>
      <c r="VDR212" s="3"/>
      <c r="VDS212" s="3"/>
      <c r="VDT212" s="3"/>
      <c r="VDU212" s="3"/>
      <c r="VDV212" s="3"/>
      <c r="VDW212" s="3"/>
      <c r="VDX212" s="3"/>
      <c r="VDY212" s="3"/>
      <c r="VDZ212" s="3"/>
      <c r="VEA212" s="3"/>
      <c r="VEB212" s="3"/>
      <c r="VEC212" s="3"/>
      <c r="VED212" s="3"/>
      <c r="VEE212" s="3"/>
      <c r="VEF212" s="3"/>
      <c r="VEG212" s="3"/>
      <c r="VEH212" s="3"/>
      <c r="VEI212" s="3"/>
      <c r="VEJ212" s="3"/>
      <c r="VEK212" s="3"/>
      <c r="VEL212" s="3"/>
      <c r="VEM212" s="3"/>
      <c r="VEN212" s="3"/>
      <c r="VEO212" s="3"/>
      <c r="VEP212" s="3"/>
      <c r="VEQ212" s="3"/>
      <c r="VER212" s="3"/>
      <c r="VES212" s="3"/>
      <c r="VET212" s="3"/>
      <c r="VEU212" s="3"/>
      <c r="VEV212" s="3"/>
      <c r="VEW212" s="3"/>
      <c r="VEX212" s="3"/>
      <c r="VEY212" s="3"/>
      <c r="VEZ212" s="3"/>
      <c r="VFA212" s="3"/>
      <c r="VFB212" s="3"/>
      <c r="VFC212" s="3"/>
      <c r="VFD212" s="3"/>
      <c r="VFE212" s="3"/>
      <c r="VFF212" s="3"/>
      <c r="VFG212" s="3"/>
      <c r="VFH212" s="3"/>
      <c r="VFI212" s="3"/>
      <c r="VFJ212" s="3"/>
      <c r="VFK212" s="3"/>
      <c r="VFL212" s="3"/>
      <c r="VFM212" s="3"/>
      <c r="VFN212" s="3"/>
      <c r="VFO212" s="3"/>
      <c r="VFP212" s="3"/>
      <c r="VFQ212" s="3"/>
      <c r="VFR212" s="3"/>
      <c r="VFS212" s="3"/>
      <c r="VFT212" s="3"/>
      <c r="VFU212" s="3"/>
      <c r="VFV212" s="3"/>
      <c r="VFW212" s="3"/>
      <c r="VFX212" s="3"/>
      <c r="VFY212" s="3"/>
      <c r="VFZ212" s="3"/>
      <c r="VGA212" s="3"/>
      <c r="VGB212" s="3"/>
      <c r="VGC212" s="3"/>
      <c r="VGD212" s="3"/>
      <c r="VGE212" s="3"/>
      <c r="VGF212" s="3"/>
      <c r="VGG212" s="3"/>
      <c r="VGH212" s="3"/>
      <c r="VGI212" s="3"/>
      <c r="VGJ212" s="3"/>
      <c r="VGK212" s="3"/>
      <c r="VGL212" s="3"/>
      <c r="VGM212" s="3"/>
      <c r="VGN212" s="3"/>
      <c r="VGO212" s="3"/>
      <c r="VGP212" s="3"/>
      <c r="VGQ212" s="3"/>
      <c r="VGR212" s="3"/>
      <c r="VGS212" s="3"/>
      <c r="VGT212" s="3"/>
      <c r="VGU212" s="3"/>
      <c r="VGV212" s="3"/>
      <c r="VGW212" s="3"/>
      <c r="VGX212" s="3"/>
      <c r="VGY212" s="3"/>
      <c r="VGZ212" s="3"/>
      <c r="VHA212" s="3"/>
      <c r="VHB212" s="3"/>
      <c r="VHC212" s="3"/>
      <c r="VHD212" s="3"/>
      <c r="VHE212" s="3"/>
      <c r="VHF212" s="3"/>
      <c r="VHG212" s="3"/>
      <c r="VHH212" s="3"/>
      <c r="VHI212" s="3"/>
      <c r="VHJ212" s="3"/>
      <c r="VHK212" s="3"/>
      <c r="VHL212" s="3"/>
      <c r="VHM212" s="3"/>
      <c r="VHN212" s="3"/>
      <c r="VHO212" s="3"/>
      <c r="VHP212" s="3"/>
      <c r="VHQ212" s="3"/>
      <c r="VHR212" s="3"/>
      <c r="VHS212" s="3"/>
      <c r="VHU212" s="3"/>
      <c r="VHW212" s="3"/>
      <c r="VHX212" s="3"/>
      <c r="VHY212" s="3"/>
      <c r="VHZ212" s="3"/>
      <c r="VIA212" s="3"/>
      <c r="VIB212" s="3"/>
      <c r="VIC212" s="3"/>
      <c r="VID212" s="3"/>
      <c r="VII212" s="3"/>
      <c r="VIJ212" s="3"/>
      <c r="VIK212" s="3"/>
      <c r="VIL212" s="3"/>
      <c r="VIM212" s="3"/>
      <c r="VIN212" s="3"/>
      <c r="VIO212" s="3"/>
      <c r="VIP212" s="3"/>
      <c r="VIQ212" s="3"/>
      <c r="VIR212" s="3"/>
      <c r="VIS212" s="3"/>
      <c r="VIT212" s="3"/>
      <c r="VIU212" s="3"/>
      <c r="VIV212" s="3"/>
      <c r="VIW212" s="3"/>
      <c r="VIX212" s="3"/>
      <c r="VIY212" s="3"/>
      <c r="VIZ212" s="3"/>
      <c r="VJA212" s="3"/>
      <c r="VJB212" s="3"/>
      <c r="VJC212" s="3"/>
      <c r="VJD212" s="3"/>
      <c r="VJE212" s="3"/>
      <c r="VJF212" s="3"/>
      <c r="VJG212" s="3"/>
      <c r="VJH212" s="3"/>
      <c r="VJI212" s="3"/>
      <c r="VJJ212" s="3"/>
      <c r="VJK212" s="3"/>
      <c r="VJL212" s="3"/>
      <c r="VJM212" s="3"/>
      <c r="VJN212" s="3"/>
      <c r="VJO212" s="3"/>
      <c r="VJP212" s="3"/>
      <c r="VJQ212" s="3"/>
      <c r="VJR212" s="3"/>
      <c r="VJS212" s="3"/>
      <c r="VJT212" s="3"/>
      <c r="VJU212" s="3"/>
      <c r="VJV212" s="3"/>
      <c r="VJW212" s="3"/>
      <c r="VJX212" s="3"/>
      <c r="VJY212" s="3"/>
      <c r="VJZ212" s="3"/>
      <c r="VKA212" s="3"/>
      <c r="VKB212" s="3"/>
      <c r="VKC212" s="3"/>
      <c r="VKD212" s="3"/>
      <c r="VKE212" s="3"/>
      <c r="VKF212" s="3"/>
      <c r="VKG212" s="3"/>
      <c r="VKH212" s="3"/>
      <c r="VKI212" s="3"/>
      <c r="VKJ212" s="3"/>
      <c r="VKK212" s="3"/>
      <c r="VKL212" s="3"/>
      <c r="VKM212" s="3"/>
      <c r="VKN212" s="3"/>
      <c r="VKO212" s="3"/>
      <c r="VKP212" s="3"/>
      <c r="VKQ212" s="3"/>
      <c r="VKR212" s="3"/>
      <c r="VKS212" s="3"/>
      <c r="VKT212" s="3"/>
      <c r="VKU212" s="3"/>
      <c r="VKV212" s="3"/>
      <c r="VKW212" s="3"/>
      <c r="VKX212" s="3"/>
      <c r="VKY212" s="3"/>
      <c r="VKZ212" s="3"/>
      <c r="VLA212" s="3"/>
      <c r="VLB212" s="3"/>
      <c r="VLC212" s="3"/>
      <c r="VLD212" s="3"/>
      <c r="VLE212" s="3"/>
      <c r="VLF212" s="3"/>
      <c r="VLG212" s="3"/>
      <c r="VLH212" s="3"/>
      <c r="VLI212" s="3"/>
      <c r="VLJ212" s="3"/>
      <c r="VLK212" s="3"/>
      <c r="VLL212" s="3"/>
      <c r="VLM212" s="3"/>
      <c r="VLN212" s="3"/>
      <c r="VLO212" s="3"/>
      <c r="VLP212" s="3"/>
      <c r="VLQ212" s="3"/>
      <c r="VLR212" s="3"/>
      <c r="VLS212" s="3"/>
      <c r="VLT212" s="3"/>
      <c r="VLU212" s="3"/>
      <c r="VLV212" s="3"/>
      <c r="VLW212" s="3"/>
      <c r="VLX212" s="3"/>
      <c r="VLY212" s="3"/>
      <c r="VLZ212" s="3"/>
      <c r="VMA212" s="3"/>
      <c r="VMB212" s="3"/>
      <c r="VMC212" s="3"/>
      <c r="VMD212" s="3"/>
      <c r="VME212" s="3"/>
      <c r="VMF212" s="3"/>
      <c r="VMG212" s="3"/>
      <c r="VMH212" s="3"/>
      <c r="VMI212" s="3"/>
      <c r="VMJ212" s="3"/>
      <c r="VMK212" s="3"/>
      <c r="VML212" s="3"/>
      <c r="VMM212" s="3"/>
      <c r="VMN212" s="3"/>
      <c r="VMO212" s="3"/>
      <c r="VMP212" s="3"/>
      <c r="VMQ212" s="3"/>
      <c r="VMR212" s="3"/>
      <c r="VMS212" s="3"/>
      <c r="VMT212" s="3"/>
      <c r="VMU212" s="3"/>
      <c r="VMV212" s="3"/>
      <c r="VMW212" s="3"/>
      <c r="VMX212" s="3"/>
      <c r="VMY212" s="3"/>
      <c r="VMZ212" s="3"/>
      <c r="VNA212" s="3"/>
      <c r="VNB212" s="3"/>
      <c r="VNC212" s="3"/>
      <c r="VND212" s="3"/>
      <c r="VNE212" s="3"/>
      <c r="VNF212" s="3"/>
      <c r="VNG212" s="3"/>
      <c r="VNH212" s="3"/>
      <c r="VNI212" s="3"/>
      <c r="VNJ212" s="3"/>
      <c r="VNK212" s="3"/>
      <c r="VNL212" s="3"/>
      <c r="VNM212" s="3"/>
      <c r="VNN212" s="3"/>
      <c r="VNO212" s="3"/>
      <c r="VNP212" s="3"/>
      <c r="VNQ212" s="3"/>
      <c r="VNR212" s="3"/>
      <c r="VNS212" s="3"/>
      <c r="VNT212" s="3"/>
      <c r="VNU212" s="3"/>
      <c r="VNV212" s="3"/>
      <c r="VNW212" s="3"/>
      <c r="VNX212" s="3"/>
      <c r="VNY212" s="3"/>
      <c r="VNZ212" s="3"/>
      <c r="VOA212" s="3"/>
      <c r="VOB212" s="3"/>
      <c r="VOC212" s="3"/>
      <c r="VOD212" s="3"/>
      <c r="VOE212" s="3"/>
      <c r="VOF212" s="3"/>
      <c r="VOG212" s="3"/>
      <c r="VOH212" s="3"/>
      <c r="VOI212" s="3"/>
      <c r="VOJ212" s="3"/>
      <c r="VOK212" s="3"/>
      <c r="VOL212" s="3"/>
      <c r="VOM212" s="3"/>
      <c r="VON212" s="3"/>
      <c r="VOO212" s="3"/>
      <c r="VOP212" s="3"/>
      <c r="VOQ212" s="3"/>
      <c r="VOR212" s="3"/>
      <c r="VOS212" s="3"/>
      <c r="VOT212" s="3"/>
      <c r="VOU212" s="3"/>
      <c r="VOV212" s="3"/>
      <c r="VOW212" s="3"/>
      <c r="VOX212" s="3"/>
      <c r="VOY212" s="3"/>
      <c r="VOZ212" s="3"/>
      <c r="VPA212" s="3"/>
      <c r="VPB212" s="3"/>
      <c r="VPC212" s="3"/>
      <c r="VPD212" s="3"/>
      <c r="VPE212" s="3"/>
      <c r="VPF212" s="3"/>
      <c r="VPG212" s="3"/>
      <c r="VPH212" s="3"/>
      <c r="VPI212" s="3"/>
      <c r="VPJ212" s="3"/>
      <c r="VPK212" s="3"/>
      <c r="VPL212" s="3"/>
      <c r="VPM212" s="3"/>
      <c r="VPN212" s="3"/>
      <c r="VPO212" s="3"/>
      <c r="VPP212" s="3"/>
      <c r="VPQ212" s="3"/>
      <c r="VPR212" s="3"/>
      <c r="VPS212" s="3"/>
      <c r="VPT212" s="3"/>
      <c r="VPU212" s="3"/>
      <c r="VPV212" s="3"/>
      <c r="VPW212" s="3"/>
      <c r="VPX212" s="3"/>
      <c r="VPY212" s="3"/>
      <c r="VPZ212" s="3"/>
      <c r="VQA212" s="3"/>
      <c r="VQB212" s="3"/>
      <c r="VQC212" s="3"/>
      <c r="VQD212" s="3"/>
      <c r="VQE212" s="3"/>
      <c r="VQF212" s="3"/>
      <c r="VQG212" s="3"/>
      <c r="VQH212" s="3"/>
      <c r="VQI212" s="3"/>
      <c r="VQJ212" s="3"/>
      <c r="VQK212" s="3"/>
      <c r="VQL212" s="3"/>
      <c r="VQM212" s="3"/>
      <c r="VQN212" s="3"/>
      <c r="VQO212" s="3"/>
      <c r="VQP212" s="3"/>
      <c r="VQQ212" s="3"/>
      <c r="VQR212" s="3"/>
      <c r="VQS212" s="3"/>
      <c r="VQT212" s="3"/>
      <c r="VQU212" s="3"/>
      <c r="VQV212" s="3"/>
      <c r="VQW212" s="3"/>
      <c r="VQX212" s="3"/>
      <c r="VQY212" s="3"/>
      <c r="VQZ212" s="3"/>
      <c r="VRA212" s="3"/>
      <c r="VRB212" s="3"/>
      <c r="VRC212" s="3"/>
      <c r="VRD212" s="3"/>
      <c r="VRE212" s="3"/>
      <c r="VRF212" s="3"/>
      <c r="VRG212" s="3"/>
      <c r="VRH212" s="3"/>
      <c r="VRI212" s="3"/>
      <c r="VRJ212" s="3"/>
      <c r="VRK212" s="3"/>
      <c r="VRL212" s="3"/>
      <c r="VRM212" s="3"/>
      <c r="VRN212" s="3"/>
      <c r="VRO212" s="3"/>
      <c r="VRQ212" s="3"/>
      <c r="VRS212" s="3"/>
      <c r="VRT212" s="3"/>
      <c r="VRU212" s="3"/>
      <c r="VRV212" s="3"/>
      <c r="VRW212" s="3"/>
      <c r="VRX212" s="3"/>
      <c r="VRY212" s="3"/>
      <c r="VRZ212" s="3"/>
      <c r="VSE212" s="3"/>
      <c r="VSF212" s="3"/>
      <c r="VSG212" s="3"/>
      <c r="VSH212" s="3"/>
      <c r="VSI212" s="3"/>
      <c r="VSJ212" s="3"/>
      <c r="VSK212" s="3"/>
      <c r="VSL212" s="3"/>
      <c r="VSM212" s="3"/>
      <c r="VSN212" s="3"/>
      <c r="VSO212" s="3"/>
      <c r="VSP212" s="3"/>
      <c r="VSQ212" s="3"/>
      <c r="VSR212" s="3"/>
      <c r="VSS212" s="3"/>
      <c r="VST212" s="3"/>
      <c r="VSU212" s="3"/>
      <c r="VSV212" s="3"/>
      <c r="VSW212" s="3"/>
      <c r="VSX212" s="3"/>
      <c r="VSY212" s="3"/>
      <c r="VSZ212" s="3"/>
      <c r="VTA212" s="3"/>
      <c r="VTB212" s="3"/>
      <c r="VTC212" s="3"/>
      <c r="VTD212" s="3"/>
      <c r="VTE212" s="3"/>
      <c r="VTF212" s="3"/>
      <c r="VTG212" s="3"/>
      <c r="VTH212" s="3"/>
      <c r="VTI212" s="3"/>
      <c r="VTJ212" s="3"/>
      <c r="VTK212" s="3"/>
      <c r="VTL212" s="3"/>
      <c r="VTM212" s="3"/>
      <c r="VTN212" s="3"/>
      <c r="VTO212" s="3"/>
      <c r="VTP212" s="3"/>
      <c r="VTQ212" s="3"/>
      <c r="VTR212" s="3"/>
      <c r="VTS212" s="3"/>
      <c r="VTT212" s="3"/>
      <c r="VTU212" s="3"/>
      <c r="VTV212" s="3"/>
      <c r="VTW212" s="3"/>
      <c r="VTX212" s="3"/>
      <c r="VTY212" s="3"/>
      <c r="VTZ212" s="3"/>
      <c r="VUA212" s="3"/>
      <c r="VUB212" s="3"/>
      <c r="VUC212" s="3"/>
      <c r="VUD212" s="3"/>
      <c r="VUE212" s="3"/>
      <c r="VUF212" s="3"/>
      <c r="VUG212" s="3"/>
      <c r="VUH212" s="3"/>
      <c r="VUI212" s="3"/>
      <c r="VUJ212" s="3"/>
      <c r="VUK212" s="3"/>
      <c r="VUL212" s="3"/>
      <c r="VUM212" s="3"/>
      <c r="VUN212" s="3"/>
      <c r="VUO212" s="3"/>
      <c r="VUP212" s="3"/>
      <c r="VUQ212" s="3"/>
      <c r="VUR212" s="3"/>
      <c r="VUS212" s="3"/>
      <c r="VUT212" s="3"/>
      <c r="VUU212" s="3"/>
      <c r="VUV212" s="3"/>
      <c r="VUW212" s="3"/>
      <c r="VUX212" s="3"/>
      <c r="VUY212" s="3"/>
      <c r="VUZ212" s="3"/>
      <c r="VVA212" s="3"/>
      <c r="VVB212" s="3"/>
      <c r="VVC212" s="3"/>
      <c r="VVD212" s="3"/>
      <c r="VVE212" s="3"/>
      <c r="VVF212" s="3"/>
      <c r="VVG212" s="3"/>
      <c r="VVH212" s="3"/>
      <c r="VVI212" s="3"/>
      <c r="VVJ212" s="3"/>
      <c r="VVK212" s="3"/>
      <c r="VVL212" s="3"/>
      <c r="VVM212" s="3"/>
      <c r="VVN212" s="3"/>
      <c r="VVO212" s="3"/>
      <c r="VVP212" s="3"/>
      <c r="VVQ212" s="3"/>
      <c r="VVR212" s="3"/>
      <c r="VVS212" s="3"/>
      <c r="VVT212" s="3"/>
      <c r="VVU212" s="3"/>
      <c r="VVV212" s="3"/>
      <c r="VVW212" s="3"/>
      <c r="VVX212" s="3"/>
      <c r="VVY212" s="3"/>
      <c r="VVZ212" s="3"/>
      <c r="VWA212" s="3"/>
      <c r="VWB212" s="3"/>
      <c r="VWC212" s="3"/>
      <c r="VWD212" s="3"/>
      <c r="VWE212" s="3"/>
      <c r="VWF212" s="3"/>
      <c r="VWG212" s="3"/>
      <c r="VWH212" s="3"/>
      <c r="VWI212" s="3"/>
      <c r="VWJ212" s="3"/>
      <c r="VWK212" s="3"/>
      <c r="VWL212" s="3"/>
      <c r="VWM212" s="3"/>
      <c r="VWN212" s="3"/>
      <c r="VWO212" s="3"/>
      <c r="VWP212" s="3"/>
      <c r="VWQ212" s="3"/>
      <c r="VWR212" s="3"/>
      <c r="VWS212" s="3"/>
      <c r="VWT212" s="3"/>
      <c r="VWU212" s="3"/>
      <c r="VWV212" s="3"/>
      <c r="VWW212" s="3"/>
      <c r="VWX212" s="3"/>
      <c r="VWY212" s="3"/>
      <c r="VWZ212" s="3"/>
      <c r="VXA212" s="3"/>
      <c r="VXB212" s="3"/>
      <c r="VXC212" s="3"/>
      <c r="VXD212" s="3"/>
      <c r="VXE212" s="3"/>
      <c r="VXF212" s="3"/>
      <c r="VXG212" s="3"/>
      <c r="VXH212" s="3"/>
      <c r="VXI212" s="3"/>
      <c r="VXJ212" s="3"/>
      <c r="VXK212" s="3"/>
      <c r="VXL212" s="3"/>
      <c r="VXM212" s="3"/>
      <c r="VXN212" s="3"/>
      <c r="VXO212" s="3"/>
      <c r="VXP212" s="3"/>
      <c r="VXQ212" s="3"/>
      <c r="VXR212" s="3"/>
      <c r="VXS212" s="3"/>
      <c r="VXT212" s="3"/>
      <c r="VXU212" s="3"/>
      <c r="VXV212" s="3"/>
      <c r="VXW212" s="3"/>
      <c r="VXX212" s="3"/>
      <c r="VXY212" s="3"/>
      <c r="VXZ212" s="3"/>
      <c r="VYA212" s="3"/>
      <c r="VYB212" s="3"/>
      <c r="VYC212" s="3"/>
      <c r="VYD212" s="3"/>
      <c r="VYE212" s="3"/>
      <c r="VYF212" s="3"/>
      <c r="VYG212" s="3"/>
      <c r="VYH212" s="3"/>
      <c r="VYI212" s="3"/>
      <c r="VYJ212" s="3"/>
      <c r="VYK212" s="3"/>
      <c r="VYL212" s="3"/>
      <c r="VYM212" s="3"/>
      <c r="VYN212" s="3"/>
      <c r="VYO212" s="3"/>
      <c r="VYP212" s="3"/>
      <c r="VYQ212" s="3"/>
      <c r="VYR212" s="3"/>
      <c r="VYS212" s="3"/>
      <c r="VYT212" s="3"/>
      <c r="VYU212" s="3"/>
      <c r="VYV212" s="3"/>
      <c r="VYW212" s="3"/>
      <c r="VYX212" s="3"/>
      <c r="VYY212" s="3"/>
      <c r="VYZ212" s="3"/>
      <c r="VZA212" s="3"/>
      <c r="VZB212" s="3"/>
      <c r="VZC212" s="3"/>
      <c r="VZD212" s="3"/>
      <c r="VZE212" s="3"/>
      <c r="VZF212" s="3"/>
      <c r="VZG212" s="3"/>
      <c r="VZH212" s="3"/>
      <c r="VZI212" s="3"/>
      <c r="VZJ212" s="3"/>
      <c r="VZK212" s="3"/>
      <c r="VZL212" s="3"/>
      <c r="VZM212" s="3"/>
      <c r="VZN212" s="3"/>
      <c r="VZO212" s="3"/>
      <c r="VZP212" s="3"/>
      <c r="VZQ212" s="3"/>
      <c r="VZR212" s="3"/>
      <c r="VZS212" s="3"/>
      <c r="VZT212" s="3"/>
      <c r="VZU212" s="3"/>
      <c r="VZV212" s="3"/>
      <c r="VZW212" s="3"/>
      <c r="VZX212" s="3"/>
      <c r="VZY212" s="3"/>
      <c r="VZZ212" s="3"/>
      <c r="WAA212" s="3"/>
      <c r="WAB212" s="3"/>
      <c r="WAC212" s="3"/>
      <c r="WAD212" s="3"/>
      <c r="WAE212" s="3"/>
      <c r="WAF212" s="3"/>
      <c r="WAG212" s="3"/>
      <c r="WAH212" s="3"/>
      <c r="WAI212" s="3"/>
      <c r="WAJ212" s="3"/>
      <c r="WAK212" s="3"/>
      <c r="WAL212" s="3"/>
      <c r="WAM212" s="3"/>
      <c r="WAN212" s="3"/>
      <c r="WAO212" s="3"/>
      <c r="WAP212" s="3"/>
      <c r="WAQ212" s="3"/>
      <c r="WAR212" s="3"/>
      <c r="WAS212" s="3"/>
      <c r="WAT212" s="3"/>
      <c r="WAU212" s="3"/>
      <c r="WAV212" s="3"/>
      <c r="WAW212" s="3"/>
      <c r="WAX212" s="3"/>
      <c r="WAY212" s="3"/>
      <c r="WAZ212" s="3"/>
      <c r="WBA212" s="3"/>
      <c r="WBB212" s="3"/>
      <c r="WBC212" s="3"/>
      <c r="WBD212" s="3"/>
      <c r="WBE212" s="3"/>
      <c r="WBF212" s="3"/>
      <c r="WBG212" s="3"/>
      <c r="WBH212" s="3"/>
      <c r="WBI212" s="3"/>
      <c r="WBJ212" s="3"/>
      <c r="WBK212" s="3"/>
      <c r="WBM212" s="3"/>
      <c r="WBO212" s="3"/>
      <c r="WBP212" s="3"/>
      <c r="WBQ212" s="3"/>
      <c r="WBR212" s="3"/>
      <c r="WBS212" s="3"/>
      <c r="WBT212" s="3"/>
      <c r="WBU212" s="3"/>
      <c r="WBV212" s="3"/>
      <c r="WCA212" s="3"/>
      <c r="WCB212" s="3"/>
      <c r="WCC212" s="3"/>
      <c r="WCD212" s="3"/>
      <c r="WCE212" s="3"/>
      <c r="WCF212" s="3"/>
      <c r="WCG212" s="3"/>
      <c r="WCH212" s="3"/>
      <c r="WCI212" s="3"/>
      <c r="WCJ212" s="3"/>
      <c r="WCK212" s="3"/>
      <c r="WCL212" s="3"/>
      <c r="WCM212" s="3"/>
      <c r="WCN212" s="3"/>
      <c r="WCO212" s="3"/>
      <c r="WCP212" s="3"/>
      <c r="WCQ212" s="3"/>
      <c r="WCR212" s="3"/>
      <c r="WCS212" s="3"/>
      <c r="WCT212" s="3"/>
      <c r="WCU212" s="3"/>
      <c r="WCV212" s="3"/>
      <c r="WCW212" s="3"/>
      <c r="WCX212" s="3"/>
      <c r="WCY212" s="3"/>
      <c r="WCZ212" s="3"/>
      <c r="WDA212" s="3"/>
      <c r="WDB212" s="3"/>
      <c r="WDC212" s="3"/>
      <c r="WDD212" s="3"/>
      <c r="WDE212" s="3"/>
      <c r="WDF212" s="3"/>
      <c r="WDG212" s="3"/>
      <c r="WDH212" s="3"/>
      <c r="WDI212" s="3"/>
      <c r="WDJ212" s="3"/>
      <c r="WDK212" s="3"/>
      <c r="WDL212" s="3"/>
      <c r="WDM212" s="3"/>
      <c r="WDN212" s="3"/>
      <c r="WDO212" s="3"/>
      <c r="WDP212" s="3"/>
      <c r="WDQ212" s="3"/>
      <c r="WDR212" s="3"/>
      <c r="WDS212" s="3"/>
      <c r="WDT212" s="3"/>
      <c r="WDU212" s="3"/>
      <c r="WDV212" s="3"/>
      <c r="WDW212" s="3"/>
      <c r="WDX212" s="3"/>
      <c r="WDY212" s="3"/>
      <c r="WDZ212" s="3"/>
      <c r="WEA212" s="3"/>
      <c r="WEB212" s="3"/>
      <c r="WEC212" s="3"/>
      <c r="WED212" s="3"/>
      <c r="WEE212" s="3"/>
      <c r="WEF212" s="3"/>
      <c r="WEG212" s="3"/>
      <c r="WEH212" s="3"/>
      <c r="WEI212" s="3"/>
      <c r="WEJ212" s="3"/>
      <c r="WEK212" s="3"/>
      <c r="WEL212" s="3"/>
      <c r="WEM212" s="3"/>
      <c r="WEN212" s="3"/>
      <c r="WEO212" s="3"/>
      <c r="WEP212" s="3"/>
      <c r="WEQ212" s="3"/>
      <c r="WER212" s="3"/>
      <c r="WES212" s="3"/>
      <c r="WET212" s="3"/>
      <c r="WEU212" s="3"/>
      <c r="WEV212" s="3"/>
      <c r="WEW212" s="3"/>
      <c r="WEX212" s="3"/>
      <c r="WEY212" s="3"/>
      <c r="WEZ212" s="3"/>
      <c r="WFA212" s="3"/>
      <c r="WFB212" s="3"/>
      <c r="WFC212" s="3"/>
      <c r="WFD212" s="3"/>
      <c r="WFE212" s="3"/>
      <c r="WFF212" s="3"/>
      <c r="WFG212" s="3"/>
      <c r="WFH212" s="3"/>
      <c r="WFI212" s="3"/>
      <c r="WFJ212" s="3"/>
      <c r="WFK212" s="3"/>
      <c r="WFL212" s="3"/>
      <c r="WFM212" s="3"/>
      <c r="WFN212" s="3"/>
      <c r="WFO212" s="3"/>
      <c r="WFP212" s="3"/>
      <c r="WFQ212" s="3"/>
      <c r="WFR212" s="3"/>
      <c r="WFS212" s="3"/>
      <c r="WFT212" s="3"/>
      <c r="WFU212" s="3"/>
      <c r="WFV212" s="3"/>
      <c r="WFW212" s="3"/>
      <c r="WFX212" s="3"/>
      <c r="WFY212" s="3"/>
      <c r="WFZ212" s="3"/>
      <c r="WGA212" s="3"/>
      <c r="WGB212" s="3"/>
      <c r="WGC212" s="3"/>
      <c r="WGD212" s="3"/>
      <c r="WGE212" s="3"/>
      <c r="WGF212" s="3"/>
      <c r="WGG212" s="3"/>
      <c r="WGH212" s="3"/>
      <c r="WGI212" s="3"/>
      <c r="WGJ212" s="3"/>
      <c r="WGK212" s="3"/>
      <c r="WGL212" s="3"/>
      <c r="WGM212" s="3"/>
      <c r="WGN212" s="3"/>
      <c r="WGO212" s="3"/>
      <c r="WGP212" s="3"/>
      <c r="WGQ212" s="3"/>
      <c r="WGR212" s="3"/>
      <c r="WGS212" s="3"/>
      <c r="WGT212" s="3"/>
      <c r="WGU212" s="3"/>
      <c r="WGV212" s="3"/>
      <c r="WGW212" s="3"/>
      <c r="WGX212" s="3"/>
      <c r="WGY212" s="3"/>
      <c r="WGZ212" s="3"/>
      <c r="WHA212" s="3"/>
      <c r="WHB212" s="3"/>
      <c r="WHC212" s="3"/>
      <c r="WHD212" s="3"/>
      <c r="WHE212" s="3"/>
      <c r="WHF212" s="3"/>
      <c r="WHG212" s="3"/>
      <c r="WHH212" s="3"/>
      <c r="WHI212" s="3"/>
      <c r="WHJ212" s="3"/>
      <c r="WHK212" s="3"/>
      <c r="WHL212" s="3"/>
      <c r="WHM212" s="3"/>
      <c r="WHN212" s="3"/>
      <c r="WHO212" s="3"/>
      <c r="WHP212" s="3"/>
      <c r="WHQ212" s="3"/>
      <c r="WHR212" s="3"/>
      <c r="WHS212" s="3"/>
      <c r="WHT212" s="3"/>
      <c r="WHU212" s="3"/>
      <c r="WHV212" s="3"/>
      <c r="WHW212" s="3"/>
      <c r="WHX212" s="3"/>
      <c r="WHY212" s="3"/>
      <c r="WHZ212" s="3"/>
      <c r="WIA212" s="3"/>
      <c r="WIB212" s="3"/>
      <c r="WIC212" s="3"/>
      <c r="WID212" s="3"/>
      <c r="WIE212" s="3"/>
      <c r="WIF212" s="3"/>
      <c r="WIG212" s="3"/>
      <c r="WIH212" s="3"/>
      <c r="WII212" s="3"/>
      <c r="WIJ212" s="3"/>
      <c r="WIK212" s="3"/>
      <c r="WIL212" s="3"/>
      <c r="WIM212" s="3"/>
      <c r="WIN212" s="3"/>
      <c r="WIO212" s="3"/>
      <c r="WIP212" s="3"/>
      <c r="WIQ212" s="3"/>
      <c r="WIR212" s="3"/>
      <c r="WIS212" s="3"/>
      <c r="WIT212" s="3"/>
      <c r="WIU212" s="3"/>
      <c r="WIV212" s="3"/>
      <c r="WIW212" s="3"/>
      <c r="WIX212" s="3"/>
      <c r="WIY212" s="3"/>
      <c r="WIZ212" s="3"/>
      <c r="WJA212" s="3"/>
      <c r="WJB212" s="3"/>
      <c r="WJC212" s="3"/>
      <c r="WJD212" s="3"/>
      <c r="WJE212" s="3"/>
      <c r="WJF212" s="3"/>
      <c r="WJG212" s="3"/>
      <c r="WJH212" s="3"/>
      <c r="WJI212" s="3"/>
      <c r="WJJ212" s="3"/>
      <c r="WJK212" s="3"/>
      <c r="WJL212" s="3"/>
      <c r="WJM212" s="3"/>
      <c r="WJN212" s="3"/>
      <c r="WJO212" s="3"/>
      <c r="WJP212" s="3"/>
      <c r="WJQ212" s="3"/>
      <c r="WJR212" s="3"/>
      <c r="WJS212" s="3"/>
      <c r="WJT212" s="3"/>
      <c r="WJU212" s="3"/>
      <c r="WJV212" s="3"/>
      <c r="WJW212" s="3"/>
      <c r="WJX212" s="3"/>
      <c r="WJY212" s="3"/>
      <c r="WJZ212" s="3"/>
      <c r="WKA212" s="3"/>
      <c r="WKB212" s="3"/>
      <c r="WKC212" s="3"/>
      <c r="WKD212" s="3"/>
      <c r="WKE212" s="3"/>
      <c r="WKF212" s="3"/>
      <c r="WKG212" s="3"/>
      <c r="WKH212" s="3"/>
      <c r="WKI212" s="3"/>
      <c r="WKJ212" s="3"/>
      <c r="WKK212" s="3"/>
      <c r="WKL212" s="3"/>
      <c r="WKM212" s="3"/>
      <c r="WKN212" s="3"/>
      <c r="WKO212" s="3"/>
      <c r="WKP212" s="3"/>
      <c r="WKQ212" s="3"/>
      <c r="WKR212" s="3"/>
      <c r="WKS212" s="3"/>
      <c r="WKT212" s="3"/>
      <c r="WKU212" s="3"/>
      <c r="WKV212" s="3"/>
      <c r="WKW212" s="3"/>
      <c r="WKX212" s="3"/>
      <c r="WKY212" s="3"/>
      <c r="WKZ212" s="3"/>
      <c r="WLA212" s="3"/>
      <c r="WLB212" s="3"/>
      <c r="WLC212" s="3"/>
      <c r="WLD212" s="3"/>
      <c r="WLE212" s="3"/>
      <c r="WLF212" s="3"/>
      <c r="WLG212" s="3"/>
      <c r="WLI212" s="3"/>
      <c r="WLK212" s="3"/>
      <c r="WLL212" s="3"/>
      <c r="WLM212" s="3"/>
      <c r="WLN212" s="3"/>
      <c r="WLO212" s="3"/>
      <c r="WLP212" s="3"/>
      <c r="WLQ212" s="3"/>
      <c r="WLR212" s="3"/>
      <c r="WLW212" s="3"/>
      <c r="WLX212" s="3"/>
      <c r="WLY212" s="3"/>
      <c r="WLZ212" s="3"/>
      <c r="WMA212" s="3"/>
      <c r="WMB212" s="3"/>
      <c r="WMC212" s="3"/>
      <c r="WMD212" s="3"/>
      <c r="WME212" s="3"/>
      <c r="WMF212" s="3"/>
      <c r="WMG212" s="3"/>
      <c r="WMH212" s="3"/>
      <c r="WMI212" s="3"/>
      <c r="WMJ212" s="3"/>
      <c r="WMK212" s="3"/>
      <c r="WML212" s="3"/>
      <c r="WMM212" s="3"/>
      <c r="WMN212" s="3"/>
      <c r="WMO212" s="3"/>
      <c r="WMP212" s="3"/>
      <c r="WMQ212" s="3"/>
      <c r="WMR212" s="3"/>
      <c r="WMS212" s="3"/>
      <c r="WMT212" s="3"/>
      <c r="WMU212" s="3"/>
      <c r="WMV212" s="3"/>
      <c r="WMW212" s="3"/>
      <c r="WMX212" s="3"/>
      <c r="WMY212" s="3"/>
      <c r="WMZ212" s="3"/>
      <c r="WNA212" s="3"/>
      <c r="WNB212" s="3"/>
      <c r="WNC212" s="3"/>
      <c r="WND212" s="3"/>
      <c r="WNE212" s="3"/>
      <c r="WNF212" s="3"/>
      <c r="WNG212" s="3"/>
      <c r="WNH212" s="3"/>
      <c r="WNI212" s="3"/>
      <c r="WNJ212" s="3"/>
      <c r="WNK212" s="3"/>
      <c r="WNL212" s="3"/>
      <c r="WNM212" s="3"/>
      <c r="WNN212" s="3"/>
      <c r="WNO212" s="3"/>
      <c r="WNP212" s="3"/>
      <c r="WNQ212" s="3"/>
      <c r="WNR212" s="3"/>
      <c r="WNS212" s="3"/>
      <c r="WNT212" s="3"/>
      <c r="WNU212" s="3"/>
      <c r="WNV212" s="3"/>
      <c r="WNW212" s="3"/>
      <c r="WNX212" s="3"/>
      <c r="WNY212" s="3"/>
      <c r="WNZ212" s="3"/>
      <c r="WOA212" s="3"/>
      <c r="WOB212" s="3"/>
      <c r="WOC212" s="3"/>
      <c r="WOD212" s="3"/>
      <c r="WOE212" s="3"/>
      <c r="WOF212" s="3"/>
      <c r="WOG212" s="3"/>
      <c r="WOH212" s="3"/>
      <c r="WOI212" s="3"/>
      <c r="WOJ212" s="3"/>
      <c r="WOK212" s="3"/>
      <c r="WOL212" s="3"/>
      <c r="WOM212" s="3"/>
      <c r="WON212" s="3"/>
      <c r="WOO212" s="3"/>
      <c r="WOP212" s="3"/>
      <c r="WOQ212" s="3"/>
      <c r="WOR212" s="3"/>
      <c r="WOS212" s="3"/>
      <c r="WOT212" s="3"/>
      <c r="WOU212" s="3"/>
      <c r="WOV212" s="3"/>
      <c r="WOW212" s="3"/>
      <c r="WOX212" s="3"/>
      <c r="WOY212" s="3"/>
      <c r="WOZ212" s="3"/>
      <c r="WPA212" s="3"/>
      <c r="WPB212" s="3"/>
      <c r="WPC212" s="3"/>
      <c r="WPD212" s="3"/>
      <c r="WPE212" s="3"/>
      <c r="WPF212" s="3"/>
      <c r="WPG212" s="3"/>
      <c r="WPH212" s="3"/>
      <c r="WPI212" s="3"/>
      <c r="WPJ212" s="3"/>
      <c r="WPK212" s="3"/>
      <c r="WPL212" s="3"/>
      <c r="WPM212" s="3"/>
      <c r="WPN212" s="3"/>
      <c r="WPO212" s="3"/>
      <c r="WPP212" s="3"/>
      <c r="WPQ212" s="3"/>
      <c r="WPR212" s="3"/>
      <c r="WPS212" s="3"/>
      <c r="WPT212" s="3"/>
      <c r="WPU212" s="3"/>
      <c r="WPV212" s="3"/>
      <c r="WPW212" s="3"/>
      <c r="WPX212" s="3"/>
      <c r="WPY212" s="3"/>
      <c r="WPZ212" s="3"/>
      <c r="WQA212" s="3"/>
      <c r="WQB212" s="3"/>
      <c r="WQC212" s="3"/>
      <c r="WQD212" s="3"/>
      <c r="WQE212" s="3"/>
      <c r="WQF212" s="3"/>
      <c r="WQG212" s="3"/>
      <c r="WQH212" s="3"/>
      <c r="WQI212" s="3"/>
      <c r="WQJ212" s="3"/>
      <c r="WQK212" s="3"/>
      <c r="WQL212" s="3"/>
      <c r="WQM212" s="3"/>
      <c r="WQN212" s="3"/>
      <c r="WQO212" s="3"/>
      <c r="WQP212" s="3"/>
      <c r="WQQ212" s="3"/>
      <c r="WQR212" s="3"/>
      <c r="WQS212" s="3"/>
      <c r="WQT212" s="3"/>
      <c r="WQU212" s="3"/>
      <c r="WQV212" s="3"/>
      <c r="WQW212" s="3"/>
      <c r="WQX212" s="3"/>
      <c r="WQY212" s="3"/>
      <c r="WQZ212" s="3"/>
      <c r="WRA212" s="3"/>
      <c r="WRB212" s="3"/>
      <c r="WRC212" s="3"/>
      <c r="WRD212" s="3"/>
      <c r="WRE212" s="3"/>
      <c r="WRF212" s="3"/>
      <c r="WRG212" s="3"/>
      <c r="WRH212" s="3"/>
      <c r="WRI212" s="3"/>
      <c r="WRJ212" s="3"/>
      <c r="WRK212" s="3"/>
      <c r="WRL212" s="3"/>
      <c r="WRM212" s="3"/>
      <c r="WRN212" s="3"/>
      <c r="WRO212" s="3"/>
      <c r="WRP212" s="3"/>
      <c r="WRQ212" s="3"/>
      <c r="WRR212" s="3"/>
      <c r="WRS212" s="3"/>
      <c r="WRT212" s="3"/>
      <c r="WRU212" s="3"/>
      <c r="WRV212" s="3"/>
      <c r="WRW212" s="3"/>
      <c r="WRX212" s="3"/>
      <c r="WRY212" s="3"/>
      <c r="WRZ212" s="3"/>
      <c r="WSA212" s="3"/>
      <c r="WSB212" s="3"/>
      <c r="WSC212" s="3"/>
      <c r="WSD212" s="3"/>
      <c r="WSE212" s="3"/>
      <c r="WSF212" s="3"/>
      <c r="WSG212" s="3"/>
      <c r="WSH212" s="3"/>
      <c r="WSI212" s="3"/>
      <c r="WSJ212" s="3"/>
      <c r="WSK212" s="3"/>
      <c r="WSL212" s="3"/>
      <c r="WSM212" s="3"/>
      <c r="WSN212" s="3"/>
      <c r="WSO212" s="3"/>
      <c r="WSP212" s="3"/>
      <c r="WSQ212" s="3"/>
      <c r="WSR212" s="3"/>
      <c r="WSS212" s="3"/>
      <c r="WST212" s="3"/>
      <c r="WSU212" s="3"/>
      <c r="WSV212" s="3"/>
      <c r="WSW212" s="3"/>
      <c r="WSX212" s="3"/>
      <c r="WSY212" s="3"/>
      <c r="WSZ212" s="3"/>
      <c r="WTA212" s="3"/>
      <c r="WTB212" s="3"/>
      <c r="WTC212" s="3"/>
      <c r="WTD212" s="3"/>
      <c r="WTE212" s="3"/>
      <c r="WTF212" s="3"/>
      <c r="WTG212" s="3"/>
      <c r="WTH212" s="3"/>
      <c r="WTI212" s="3"/>
      <c r="WTJ212" s="3"/>
      <c r="WTK212" s="3"/>
      <c r="WTL212" s="3"/>
      <c r="WTM212" s="3"/>
      <c r="WTN212" s="3"/>
      <c r="WTO212" s="3"/>
      <c r="WTP212" s="3"/>
      <c r="WTQ212" s="3"/>
      <c r="WTR212" s="3"/>
      <c r="WTS212" s="3"/>
      <c r="WTT212" s="3"/>
      <c r="WTU212" s="3"/>
      <c r="WTV212" s="3"/>
      <c r="WTW212" s="3"/>
      <c r="WTX212" s="3"/>
      <c r="WTY212" s="3"/>
      <c r="WTZ212" s="3"/>
      <c r="WUA212" s="3"/>
      <c r="WUB212" s="3"/>
      <c r="WUC212" s="3"/>
      <c r="WUD212" s="3"/>
      <c r="WUE212" s="3"/>
      <c r="WUF212" s="3"/>
      <c r="WUG212" s="3"/>
      <c r="WUH212" s="3"/>
      <c r="WUI212" s="3"/>
      <c r="WUJ212" s="3"/>
      <c r="WUK212" s="3"/>
      <c r="WUL212" s="3"/>
      <c r="WUM212" s="3"/>
      <c r="WUN212" s="3"/>
      <c r="WUO212" s="3"/>
      <c r="WUP212" s="3"/>
      <c r="WUQ212" s="3"/>
      <c r="WUR212" s="3"/>
      <c r="WUS212" s="3"/>
      <c r="WUT212" s="3"/>
      <c r="WUU212" s="3"/>
      <c r="WUV212" s="3"/>
      <c r="WUW212" s="3"/>
      <c r="WUX212" s="3"/>
      <c r="WUY212" s="3"/>
      <c r="WUZ212" s="3"/>
      <c r="WVA212" s="3"/>
      <c r="WVB212" s="3"/>
      <c r="WVC212" s="3"/>
      <c r="WVE212" s="3"/>
      <c r="WVG212" s="3"/>
      <c r="WVH212" s="3"/>
      <c r="WVI212" s="3"/>
      <c r="WVJ212" s="3"/>
      <c r="WVK212" s="3"/>
      <c r="WVL212" s="3"/>
      <c r="WVM212" s="3"/>
      <c r="WVN212" s="3"/>
      <c r="WVS212" s="3"/>
      <c r="WVT212" s="3"/>
      <c r="WVU212" s="3"/>
      <c r="WVV212" s="3"/>
      <c r="WVW212" s="3"/>
      <c r="WVX212" s="3"/>
      <c r="WVY212" s="3"/>
      <c r="WVZ212" s="3"/>
      <c r="WWA212" s="3"/>
      <c r="WWB212" s="3"/>
      <c r="WWC212" s="3"/>
      <c r="WWD212" s="3"/>
      <c r="WWE212" s="3"/>
      <c r="WWF212" s="3"/>
      <c r="WWG212" s="3"/>
      <c r="WWH212" s="3"/>
      <c r="WWI212" s="3"/>
      <c r="WWJ212" s="3"/>
      <c r="WWK212" s="3"/>
      <c r="WWL212" s="3"/>
      <c r="WWM212" s="3"/>
      <c r="WWN212" s="3"/>
      <c r="WWO212" s="3"/>
      <c r="WWP212" s="3"/>
      <c r="WWQ212" s="3"/>
      <c r="WWR212" s="3"/>
      <c r="WWS212" s="3"/>
      <c r="WWT212" s="3"/>
      <c r="WWU212" s="3"/>
      <c r="WWV212" s="3"/>
      <c r="WWW212" s="3"/>
      <c r="WWX212" s="3"/>
      <c r="WWY212" s="3"/>
      <c r="WWZ212" s="3"/>
      <c r="WXA212" s="3"/>
      <c r="WXB212" s="3"/>
      <c r="WXC212" s="3"/>
      <c r="WXD212" s="3"/>
      <c r="WXE212" s="3"/>
      <c r="WXF212" s="3"/>
      <c r="WXG212" s="3"/>
      <c r="WXH212" s="3"/>
      <c r="WXI212" s="3"/>
      <c r="WXJ212" s="3"/>
      <c r="WXK212" s="3"/>
      <c r="WXL212" s="3"/>
      <c r="WXM212" s="3"/>
      <c r="WXN212" s="3"/>
      <c r="WXO212" s="3"/>
      <c r="WXP212" s="3"/>
      <c r="WXQ212" s="3"/>
      <c r="WXR212" s="3"/>
      <c r="WXS212" s="3"/>
      <c r="WXT212" s="3"/>
      <c r="WXU212" s="3"/>
      <c r="WXV212" s="3"/>
      <c r="WXW212" s="3"/>
      <c r="WXX212" s="3"/>
      <c r="WXY212" s="3"/>
      <c r="WXZ212" s="3"/>
      <c r="WYA212" s="3"/>
      <c r="WYB212" s="3"/>
      <c r="WYC212" s="3"/>
      <c r="WYD212" s="3"/>
      <c r="WYE212" s="3"/>
      <c r="WYF212" s="3"/>
      <c r="WYG212" s="3"/>
      <c r="WYH212" s="3"/>
      <c r="WYI212" s="3"/>
      <c r="WYJ212" s="3"/>
      <c r="WYK212" s="3"/>
      <c r="WYL212" s="3"/>
      <c r="WYM212" s="3"/>
      <c r="WYN212" s="3"/>
      <c r="WYO212" s="3"/>
      <c r="WYP212" s="3"/>
      <c r="WYQ212" s="3"/>
      <c r="WYR212" s="3"/>
      <c r="WYS212" s="3"/>
      <c r="WYT212" s="3"/>
      <c r="WYU212" s="3"/>
      <c r="WYV212" s="3"/>
      <c r="WYW212" s="3"/>
      <c r="WYX212" s="3"/>
      <c r="WYY212" s="3"/>
      <c r="WYZ212" s="3"/>
      <c r="WZA212" s="3"/>
      <c r="WZB212" s="3"/>
      <c r="WZC212" s="3"/>
      <c r="WZD212" s="3"/>
      <c r="WZE212" s="3"/>
      <c r="WZF212" s="3"/>
      <c r="WZG212" s="3"/>
      <c r="WZH212" s="3"/>
      <c r="WZI212" s="3"/>
      <c r="WZJ212" s="3"/>
      <c r="WZK212" s="3"/>
      <c r="WZL212" s="3"/>
      <c r="WZM212" s="3"/>
      <c r="WZN212" s="3"/>
      <c r="WZO212" s="3"/>
      <c r="WZP212" s="3"/>
      <c r="WZQ212" s="3"/>
      <c r="WZR212" s="3"/>
      <c r="WZS212" s="3"/>
      <c r="WZT212" s="3"/>
      <c r="WZU212" s="3"/>
      <c r="WZV212" s="3"/>
      <c r="WZW212" s="3"/>
      <c r="WZX212" s="3"/>
      <c r="WZY212" s="3"/>
      <c r="WZZ212" s="3"/>
      <c r="XAA212" s="3"/>
      <c r="XAB212" s="3"/>
      <c r="XAC212" s="3"/>
      <c r="XAD212" s="3"/>
      <c r="XAE212" s="3"/>
      <c r="XAF212" s="3"/>
      <c r="XAG212" s="3"/>
      <c r="XAH212" s="3"/>
      <c r="XAI212" s="3"/>
      <c r="XAJ212" s="3"/>
      <c r="XAK212" s="3"/>
      <c r="XAL212" s="3"/>
      <c r="XAM212" s="3"/>
      <c r="XAN212" s="3"/>
      <c r="XAO212" s="3"/>
      <c r="XAP212" s="3"/>
      <c r="XAQ212" s="3"/>
      <c r="XAR212" s="3"/>
      <c r="XAS212" s="3"/>
      <c r="XAT212" s="3"/>
      <c r="XAU212" s="3"/>
      <c r="XAV212" s="3"/>
      <c r="XAW212" s="3"/>
      <c r="XAX212" s="3"/>
      <c r="XAY212" s="3"/>
      <c r="XAZ212" s="3"/>
      <c r="XBA212" s="3"/>
      <c r="XBB212" s="3"/>
      <c r="XBC212" s="3"/>
      <c r="XBD212" s="3"/>
      <c r="XBE212" s="3"/>
      <c r="XBF212" s="3"/>
      <c r="XBG212" s="3"/>
      <c r="XBH212" s="3"/>
      <c r="XBI212" s="3"/>
      <c r="XBJ212" s="3"/>
      <c r="XBK212" s="3"/>
      <c r="XBL212" s="3"/>
      <c r="XBM212" s="3"/>
      <c r="XBN212" s="3"/>
      <c r="XBO212" s="3"/>
      <c r="XBP212" s="3"/>
      <c r="XBQ212" s="3"/>
      <c r="XBR212" s="3"/>
      <c r="XBS212" s="3"/>
      <c r="XBT212" s="3"/>
      <c r="XBU212" s="3"/>
      <c r="XBV212" s="3"/>
      <c r="XBW212" s="3"/>
      <c r="XBX212" s="3"/>
      <c r="XBY212" s="3"/>
      <c r="XBZ212" s="3"/>
      <c r="XCA212" s="3"/>
      <c r="XCB212" s="3"/>
      <c r="XCC212" s="3"/>
      <c r="XCD212" s="3"/>
      <c r="XCE212" s="3"/>
      <c r="XCF212" s="3"/>
      <c r="XCG212" s="3"/>
      <c r="XCH212" s="3"/>
      <c r="XCI212" s="3"/>
      <c r="XCJ212" s="3"/>
      <c r="XCK212" s="3"/>
      <c r="XCL212" s="3"/>
      <c r="XCM212" s="3"/>
      <c r="XCN212" s="3"/>
      <c r="XCO212" s="3"/>
      <c r="XCP212" s="3"/>
      <c r="XCQ212" s="3"/>
      <c r="XCR212" s="3"/>
      <c r="XCS212" s="3"/>
      <c r="XCT212" s="3"/>
      <c r="XCU212" s="3"/>
      <c r="XCV212" s="3"/>
      <c r="XCW212" s="3"/>
      <c r="XCX212" s="3"/>
      <c r="XCY212" s="3"/>
      <c r="XCZ212" s="3"/>
      <c r="XDA212" s="3"/>
      <c r="XDB212" s="3"/>
      <c r="XDC212" s="3"/>
      <c r="XDD212" s="3"/>
      <c r="XDE212" s="3"/>
      <c r="XDF212" s="3"/>
      <c r="XDG212" s="3"/>
      <c r="XDH212" s="3"/>
      <c r="XDI212" s="3"/>
      <c r="XDJ212" s="3"/>
      <c r="XDK212" s="3"/>
      <c r="XDL212" s="3"/>
      <c r="XDM212" s="3"/>
      <c r="XDN212" s="3"/>
      <c r="XDO212" s="3"/>
      <c r="XDP212" s="3"/>
      <c r="XDQ212" s="3"/>
      <c r="XDR212" s="3"/>
      <c r="XDS212" s="3"/>
      <c r="XDT212" s="3"/>
      <c r="XDU212" s="3"/>
      <c r="XDV212" s="3"/>
      <c r="XDW212" s="3"/>
      <c r="XDX212" s="3"/>
      <c r="XDY212" s="3"/>
      <c r="XDZ212" s="3"/>
      <c r="XEA212" s="3"/>
      <c r="XEB212" s="3"/>
      <c r="XEC212" s="3"/>
      <c r="XED212" s="3"/>
      <c r="XEE212" s="3"/>
      <c r="XEF212" s="3"/>
      <c r="XEG212" s="3"/>
      <c r="XEH212" s="3"/>
      <c r="XEI212" s="3"/>
      <c r="XEJ212" s="3"/>
      <c r="XEK212" s="3"/>
      <c r="XEL212" s="3"/>
      <c r="XEM212" s="3"/>
      <c r="XEN212" s="3"/>
      <c r="XEO212" s="3"/>
      <c r="XEP212" s="3"/>
      <c r="XEQ212" s="3"/>
      <c r="XER212" s="3"/>
      <c r="XES212" s="3"/>
      <c r="XET212" s="3"/>
      <c r="XEU212" s="3"/>
      <c r="XEV212" s="3"/>
      <c r="XEW212" s="3"/>
      <c r="XEX212" s="3"/>
      <c r="XEY212" s="3"/>
    </row>
    <row r="213" spans="1:16379" ht="16.5" customHeight="1">
      <c r="A213" s="25" t="s">
        <v>201</v>
      </c>
      <c r="B213" s="23">
        <v>134</v>
      </c>
      <c r="C213" s="23">
        <v>127</v>
      </c>
      <c r="D213" s="23">
        <v>127</v>
      </c>
      <c r="E213" s="24">
        <f t="shared" si="24"/>
        <v>100</v>
      </c>
      <c r="F213" s="23">
        <v>30</v>
      </c>
      <c r="G213" s="20">
        <f>D213-F213</f>
        <v>97</v>
      </c>
      <c r="H213" s="21">
        <f t="shared" si="25"/>
        <v>323.33333333333331</v>
      </c>
      <c r="I213" s="23">
        <f>SUM(I214:I214)</f>
        <v>35</v>
      </c>
      <c r="J213" s="20">
        <f>I213-B213</f>
        <v>-99</v>
      </c>
      <c r="K213" s="24">
        <f t="shared" si="26"/>
        <v>-73.880597014925371</v>
      </c>
      <c r="M213" s="23">
        <f>SUM(M214:M214)</f>
        <v>35</v>
      </c>
      <c r="N213" s="23">
        <f>SUM(N214:N214)</f>
        <v>0</v>
      </c>
      <c r="O213" s="32">
        <f t="shared" si="23"/>
        <v>35</v>
      </c>
      <c r="Q213" s="33"/>
    </row>
    <row r="214" spans="1:16379" ht="16.5" customHeight="1">
      <c r="A214" s="25" t="s">
        <v>436</v>
      </c>
      <c r="B214" s="23"/>
      <c r="C214" s="23"/>
      <c r="D214" s="23"/>
      <c r="E214" s="24"/>
      <c r="F214" s="23"/>
      <c r="G214" s="20"/>
      <c r="H214" s="21"/>
      <c r="I214" s="23">
        <v>35</v>
      </c>
      <c r="J214" s="20"/>
      <c r="K214" s="24"/>
      <c r="M214" s="23">
        <v>35</v>
      </c>
      <c r="N214" s="23"/>
      <c r="O214" s="32">
        <f t="shared" si="23"/>
        <v>35</v>
      </c>
      <c r="Q214" s="33"/>
    </row>
    <row r="215" spans="1:16379" ht="16.5" hidden="1" customHeight="1">
      <c r="A215" s="35" t="s">
        <v>202</v>
      </c>
      <c r="B215" s="36"/>
      <c r="C215" s="36"/>
      <c r="D215" s="36"/>
      <c r="E215" s="37" t="e">
        <f t="shared" si="24"/>
        <v>#DIV/0!</v>
      </c>
      <c r="F215" s="23"/>
      <c r="G215" s="38">
        <f>D215-F215</f>
        <v>0</v>
      </c>
      <c r="H215" s="39" t="e">
        <f t="shared" si="25"/>
        <v>#DIV/0!</v>
      </c>
      <c r="I215" s="36"/>
      <c r="J215" s="38">
        <f>I215-B215</f>
        <v>0</v>
      </c>
      <c r="K215" s="37" t="e">
        <f t="shared" ref="K215:K219" si="27">J215/B215*100</f>
        <v>#DIV/0!</v>
      </c>
      <c r="L215" s="3"/>
      <c r="M215" s="23"/>
      <c r="N215" s="23"/>
      <c r="O215" s="32">
        <f t="shared" si="23"/>
        <v>0</v>
      </c>
      <c r="P215" s="3"/>
      <c r="Q215" s="3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S215" s="3"/>
      <c r="IU215" s="3"/>
      <c r="IV215" s="3"/>
      <c r="IW215" s="3"/>
      <c r="IX215" s="3"/>
      <c r="IY215" s="3"/>
      <c r="IZ215" s="3"/>
      <c r="JA215" s="3"/>
      <c r="JB215" s="3"/>
      <c r="JG215" s="3"/>
      <c r="JH215" s="3"/>
      <c r="JI215" s="3"/>
      <c r="JJ215" s="3"/>
      <c r="JK215" s="3"/>
      <c r="JL215" s="3"/>
      <c r="JM215" s="3"/>
      <c r="JN215" s="3"/>
      <c r="JO215" s="3"/>
      <c r="JP215" s="3"/>
      <c r="JQ215" s="3"/>
      <c r="JR215" s="3"/>
      <c r="JS215" s="3"/>
      <c r="JT215" s="3"/>
      <c r="JU215" s="3"/>
      <c r="JV215" s="3"/>
      <c r="JW215" s="3"/>
      <c r="JX215" s="3"/>
      <c r="JY215" s="3"/>
      <c r="JZ215" s="3"/>
      <c r="KA215" s="3"/>
      <c r="KB215" s="3"/>
      <c r="KC215" s="3"/>
      <c r="KD215" s="3"/>
      <c r="KE215" s="3"/>
      <c r="KF215" s="3"/>
      <c r="KG215" s="3"/>
      <c r="KH215" s="3"/>
      <c r="KI215" s="3"/>
      <c r="KJ215" s="3"/>
      <c r="KK215" s="3"/>
      <c r="KL215" s="3"/>
      <c r="KM215" s="3"/>
      <c r="KN215" s="3"/>
      <c r="KO215" s="3"/>
      <c r="KP215" s="3"/>
      <c r="KQ215" s="3"/>
      <c r="KR215" s="3"/>
      <c r="KS215" s="3"/>
      <c r="KT215" s="3"/>
      <c r="KU215" s="3"/>
      <c r="KV215" s="3"/>
      <c r="KW215" s="3"/>
      <c r="KX215" s="3"/>
      <c r="KY215" s="3"/>
      <c r="KZ215" s="3"/>
      <c r="LA215" s="3"/>
      <c r="LB215" s="3"/>
      <c r="LC215" s="3"/>
      <c r="LD215" s="3"/>
      <c r="LE215" s="3"/>
      <c r="LF215" s="3"/>
      <c r="LG215" s="3"/>
      <c r="LH215" s="3"/>
      <c r="LI215" s="3"/>
      <c r="LJ215" s="3"/>
      <c r="LK215" s="3"/>
      <c r="LL215" s="3"/>
      <c r="LM215" s="3"/>
      <c r="LN215" s="3"/>
      <c r="LO215" s="3"/>
      <c r="LP215" s="3"/>
      <c r="LQ215" s="3"/>
      <c r="LR215" s="3"/>
      <c r="LS215" s="3"/>
      <c r="LT215" s="3"/>
      <c r="LU215" s="3"/>
      <c r="LV215" s="3"/>
      <c r="LW215" s="3"/>
      <c r="LX215" s="3"/>
      <c r="LY215" s="3"/>
      <c r="LZ215" s="3"/>
      <c r="MA215" s="3"/>
      <c r="MB215" s="3"/>
      <c r="MC215" s="3"/>
      <c r="MD215" s="3"/>
      <c r="ME215" s="3"/>
      <c r="MF215" s="3"/>
      <c r="MG215" s="3"/>
      <c r="MH215" s="3"/>
      <c r="MI215" s="3"/>
      <c r="MJ215" s="3"/>
      <c r="MK215" s="3"/>
      <c r="ML215" s="3"/>
      <c r="MM215" s="3"/>
      <c r="MN215" s="3"/>
      <c r="MO215" s="3"/>
      <c r="MP215" s="3"/>
      <c r="MQ215" s="3"/>
      <c r="MR215" s="3"/>
      <c r="MS215" s="3"/>
      <c r="MT215" s="3"/>
      <c r="MU215" s="3"/>
      <c r="MV215" s="3"/>
      <c r="MW215" s="3"/>
      <c r="MX215" s="3"/>
      <c r="MY215" s="3"/>
      <c r="MZ215" s="3"/>
      <c r="NA215" s="3"/>
      <c r="NB215" s="3"/>
      <c r="NC215" s="3"/>
      <c r="ND215" s="3"/>
      <c r="NE215" s="3"/>
      <c r="NF215" s="3"/>
      <c r="NG215" s="3"/>
      <c r="NH215" s="3"/>
      <c r="NI215" s="3"/>
      <c r="NJ215" s="3"/>
      <c r="NK215" s="3"/>
      <c r="NL215" s="3"/>
      <c r="NM215" s="3"/>
      <c r="NN215" s="3"/>
      <c r="NO215" s="3"/>
      <c r="NP215" s="3"/>
      <c r="NQ215" s="3"/>
      <c r="NR215" s="3"/>
      <c r="NS215" s="3"/>
      <c r="NT215" s="3"/>
      <c r="NU215" s="3"/>
      <c r="NV215" s="3"/>
      <c r="NW215" s="3"/>
      <c r="NX215" s="3"/>
      <c r="NY215" s="3"/>
      <c r="NZ215" s="3"/>
      <c r="OA215" s="3"/>
      <c r="OB215" s="3"/>
      <c r="OC215" s="3"/>
      <c r="OD215" s="3"/>
      <c r="OE215" s="3"/>
      <c r="OF215" s="3"/>
      <c r="OG215" s="3"/>
      <c r="OH215" s="3"/>
      <c r="OI215" s="3"/>
      <c r="OJ215" s="3"/>
      <c r="OK215" s="3"/>
      <c r="OL215" s="3"/>
      <c r="OM215" s="3"/>
      <c r="ON215" s="3"/>
      <c r="OO215" s="3"/>
      <c r="OP215" s="3"/>
      <c r="OQ215" s="3"/>
      <c r="OR215" s="3"/>
      <c r="OS215" s="3"/>
      <c r="OT215" s="3"/>
      <c r="OU215" s="3"/>
      <c r="OV215" s="3"/>
      <c r="OW215" s="3"/>
      <c r="OX215" s="3"/>
      <c r="OY215" s="3"/>
      <c r="OZ215" s="3"/>
      <c r="PA215" s="3"/>
      <c r="PB215" s="3"/>
      <c r="PC215" s="3"/>
      <c r="PD215" s="3"/>
      <c r="PE215" s="3"/>
      <c r="PF215" s="3"/>
      <c r="PG215" s="3"/>
      <c r="PH215" s="3"/>
      <c r="PI215" s="3"/>
      <c r="PJ215" s="3"/>
      <c r="PK215" s="3"/>
      <c r="PL215" s="3"/>
      <c r="PM215" s="3"/>
      <c r="PN215" s="3"/>
      <c r="PO215" s="3"/>
      <c r="PP215" s="3"/>
      <c r="PQ215" s="3"/>
      <c r="PR215" s="3"/>
      <c r="PS215" s="3"/>
      <c r="PT215" s="3"/>
      <c r="PU215" s="3"/>
      <c r="PV215" s="3"/>
      <c r="PW215" s="3"/>
      <c r="PX215" s="3"/>
      <c r="PY215" s="3"/>
      <c r="PZ215" s="3"/>
      <c r="QA215" s="3"/>
      <c r="QB215" s="3"/>
      <c r="QC215" s="3"/>
      <c r="QD215" s="3"/>
      <c r="QE215" s="3"/>
      <c r="QF215" s="3"/>
      <c r="QG215" s="3"/>
      <c r="QH215" s="3"/>
      <c r="QI215" s="3"/>
      <c r="QJ215" s="3"/>
      <c r="QK215" s="3"/>
      <c r="QL215" s="3"/>
      <c r="QM215" s="3"/>
      <c r="QN215" s="3"/>
      <c r="QO215" s="3"/>
      <c r="QP215" s="3"/>
      <c r="QQ215" s="3"/>
      <c r="QR215" s="3"/>
      <c r="QS215" s="3"/>
      <c r="QT215" s="3"/>
      <c r="QU215" s="3"/>
      <c r="QV215" s="3"/>
      <c r="QW215" s="3"/>
      <c r="QX215" s="3"/>
      <c r="QY215" s="3"/>
      <c r="QZ215" s="3"/>
      <c r="RA215" s="3"/>
      <c r="RB215" s="3"/>
      <c r="RC215" s="3"/>
      <c r="RD215" s="3"/>
      <c r="RE215" s="3"/>
      <c r="RF215" s="3"/>
      <c r="RG215" s="3"/>
      <c r="RH215" s="3"/>
      <c r="RI215" s="3"/>
      <c r="RJ215" s="3"/>
      <c r="RK215" s="3"/>
      <c r="RL215" s="3"/>
      <c r="RM215" s="3"/>
      <c r="RN215" s="3"/>
      <c r="RO215" s="3"/>
      <c r="RP215" s="3"/>
      <c r="RQ215" s="3"/>
      <c r="RR215" s="3"/>
      <c r="RS215" s="3"/>
      <c r="RT215" s="3"/>
      <c r="RU215" s="3"/>
      <c r="RV215" s="3"/>
      <c r="RW215" s="3"/>
      <c r="RX215" s="3"/>
      <c r="RY215" s="3"/>
      <c r="RZ215" s="3"/>
      <c r="SA215" s="3"/>
      <c r="SB215" s="3"/>
      <c r="SC215" s="3"/>
      <c r="SD215" s="3"/>
      <c r="SE215" s="3"/>
      <c r="SF215" s="3"/>
      <c r="SG215" s="3"/>
      <c r="SH215" s="3"/>
      <c r="SI215" s="3"/>
      <c r="SJ215" s="3"/>
      <c r="SK215" s="3"/>
      <c r="SL215" s="3"/>
      <c r="SM215" s="3"/>
      <c r="SO215" s="3"/>
      <c r="SQ215" s="3"/>
      <c r="SR215" s="3"/>
      <c r="SS215" s="3"/>
      <c r="ST215" s="3"/>
      <c r="SU215" s="3"/>
      <c r="SV215" s="3"/>
      <c r="SW215" s="3"/>
      <c r="SX215" s="3"/>
      <c r="TC215" s="3"/>
      <c r="TD215" s="3"/>
      <c r="TE215" s="3"/>
      <c r="TF215" s="3"/>
      <c r="TG215" s="3"/>
      <c r="TH215" s="3"/>
      <c r="TI215" s="3"/>
      <c r="TJ215" s="3"/>
      <c r="TK215" s="3"/>
      <c r="TL215" s="3"/>
      <c r="TM215" s="3"/>
      <c r="TN215" s="3"/>
      <c r="TO215" s="3"/>
      <c r="TP215" s="3"/>
      <c r="TQ215" s="3"/>
      <c r="TR215" s="3"/>
      <c r="TS215" s="3"/>
      <c r="TT215" s="3"/>
      <c r="TU215" s="3"/>
      <c r="TV215" s="3"/>
      <c r="TW215" s="3"/>
      <c r="TX215" s="3"/>
      <c r="TY215" s="3"/>
      <c r="TZ215" s="3"/>
      <c r="UA215" s="3"/>
      <c r="UB215" s="3"/>
      <c r="UC215" s="3"/>
      <c r="UD215" s="3"/>
      <c r="UE215" s="3"/>
      <c r="UF215" s="3"/>
      <c r="UG215" s="3"/>
      <c r="UH215" s="3"/>
      <c r="UI215" s="3"/>
      <c r="UJ215" s="3"/>
      <c r="UK215" s="3"/>
      <c r="UL215" s="3"/>
      <c r="UM215" s="3"/>
      <c r="UN215" s="3"/>
      <c r="UO215" s="3"/>
      <c r="UP215" s="3"/>
      <c r="UQ215" s="3"/>
      <c r="UR215" s="3"/>
      <c r="US215" s="3"/>
      <c r="UT215" s="3"/>
      <c r="UU215" s="3"/>
      <c r="UV215" s="3"/>
      <c r="UW215" s="3"/>
      <c r="UX215" s="3"/>
      <c r="UY215" s="3"/>
      <c r="UZ215" s="3"/>
      <c r="VA215" s="3"/>
      <c r="VB215" s="3"/>
      <c r="VC215" s="3"/>
      <c r="VD215" s="3"/>
      <c r="VE215" s="3"/>
      <c r="VF215" s="3"/>
      <c r="VG215" s="3"/>
      <c r="VH215" s="3"/>
      <c r="VI215" s="3"/>
      <c r="VJ215" s="3"/>
      <c r="VK215" s="3"/>
      <c r="VL215" s="3"/>
      <c r="VM215" s="3"/>
      <c r="VN215" s="3"/>
      <c r="VO215" s="3"/>
      <c r="VP215" s="3"/>
      <c r="VQ215" s="3"/>
      <c r="VR215" s="3"/>
      <c r="VS215" s="3"/>
      <c r="VT215" s="3"/>
      <c r="VU215" s="3"/>
      <c r="VV215" s="3"/>
      <c r="VW215" s="3"/>
      <c r="VX215" s="3"/>
      <c r="VY215" s="3"/>
      <c r="VZ215" s="3"/>
      <c r="WA215" s="3"/>
      <c r="WB215" s="3"/>
      <c r="WC215" s="3"/>
      <c r="WD215" s="3"/>
      <c r="WE215" s="3"/>
      <c r="WF215" s="3"/>
      <c r="WG215" s="3"/>
      <c r="WH215" s="3"/>
      <c r="WI215" s="3"/>
      <c r="WJ215" s="3"/>
      <c r="WK215" s="3"/>
      <c r="WL215" s="3"/>
      <c r="WM215" s="3"/>
      <c r="WN215" s="3"/>
      <c r="WO215" s="3"/>
      <c r="WP215" s="3"/>
      <c r="WQ215" s="3"/>
      <c r="WR215" s="3"/>
      <c r="WS215" s="3"/>
      <c r="WT215" s="3"/>
      <c r="WU215" s="3"/>
      <c r="WV215" s="3"/>
      <c r="WW215" s="3"/>
      <c r="WX215" s="3"/>
      <c r="WY215" s="3"/>
      <c r="WZ215" s="3"/>
      <c r="XA215" s="3"/>
      <c r="XB215" s="3"/>
      <c r="XC215" s="3"/>
      <c r="XD215" s="3"/>
      <c r="XE215" s="3"/>
      <c r="XF215" s="3"/>
      <c r="XG215" s="3"/>
      <c r="XH215" s="3"/>
      <c r="XI215" s="3"/>
      <c r="XJ215" s="3"/>
      <c r="XK215" s="3"/>
      <c r="XL215" s="3"/>
      <c r="XM215" s="3"/>
      <c r="XN215" s="3"/>
      <c r="XO215" s="3"/>
      <c r="XP215" s="3"/>
      <c r="XQ215" s="3"/>
      <c r="XR215" s="3"/>
      <c r="XS215" s="3"/>
      <c r="XT215" s="3"/>
      <c r="XU215" s="3"/>
      <c r="XV215" s="3"/>
      <c r="XW215" s="3"/>
      <c r="XX215" s="3"/>
      <c r="XY215" s="3"/>
      <c r="XZ215" s="3"/>
      <c r="YA215" s="3"/>
      <c r="YB215" s="3"/>
      <c r="YC215" s="3"/>
      <c r="YD215" s="3"/>
      <c r="YE215" s="3"/>
      <c r="YF215" s="3"/>
      <c r="YG215" s="3"/>
      <c r="YH215" s="3"/>
      <c r="YI215" s="3"/>
      <c r="YJ215" s="3"/>
      <c r="YK215" s="3"/>
      <c r="YL215" s="3"/>
      <c r="YM215" s="3"/>
      <c r="YN215" s="3"/>
      <c r="YO215" s="3"/>
      <c r="YP215" s="3"/>
      <c r="YQ215" s="3"/>
      <c r="YR215" s="3"/>
      <c r="YS215" s="3"/>
      <c r="YT215" s="3"/>
      <c r="YU215" s="3"/>
      <c r="YV215" s="3"/>
      <c r="YW215" s="3"/>
      <c r="YX215" s="3"/>
      <c r="YY215" s="3"/>
      <c r="YZ215" s="3"/>
      <c r="ZA215" s="3"/>
      <c r="ZB215" s="3"/>
      <c r="ZC215" s="3"/>
      <c r="ZD215" s="3"/>
      <c r="ZE215" s="3"/>
      <c r="ZF215" s="3"/>
      <c r="ZG215" s="3"/>
      <c r="ZH215" s="3"/>
      <c r="ZI215" s="3"/>
      <c r="ZJ215" s="3"/>
      <c r="ZK215" s="3"/>
      <c r="ZL215" s="3"/>
      <c r="ZM215" s="3"/>
      <c r="ZN215" s="3"/>
      <c r="ZO215" s="3"/>
      <c r="ZP215" s="3"/>
      <c r="ZQ215" s="3"/>
      <c r="ZR215" s="3"/>
      <c r="ZS215" s="3"/>
      <c r="ZT215" s="3"/>
      <c r="ZU215" s="3"/>
      <c r="ZV215" s="3"/>
      <c r="ZW215" s="3"/>
      <c r="ZX215" s="3"/>
      <c r="ZY215" s="3"/>
      <c r="ZZ215" s="3"/>
      <c r="AAA215" s="3"/>
      <c r="AAB215" s="3"/>
      <c r="AAC215" s="3"/>
      <c r="AAD215" s="3"/>
      <c r="AAE215" s="3"/>
      <c r="AAF215" s="3"/>
      <c r="AAG215" s="3"/>
      <c r="AAH215" s="3"/>
      <c r="AAI215" s="3"/>
      <c r="AAJ215" s="3"/>
      <c r="AAK215" s="3"/>
      <c r="AAL215" s="3"/>
      <c r="AAM215" s="3"/>
      <c r="AAN215" s="3"/>
      <c r="AAO215" s="3"/>
      <c r="AAP215" s="3"/>
      <c r="AAQ215" s="3"/>
      <c r="AAR215" s="3"/>
      <c r="AAS215" s="3"/>
      <c r="AAT215" s="3"/>
      <c r="AAU215" s="3"/>
      <c r="AAV215" s="3"/>
      <c r="AAW215" s="3"/>
      <c r="AAX215" s="3"/>
      <c r="AAY215" s="3"/>
      <c r="AAZ215" s="3"/>
      <c r="ABA215" s="3"/>
      <c r="ABB215" s="3"/>
      <c r="ABC215" s="3"/>
      <c r="ABD215" s="3"/>
      <c r="ABE215" s="3"/>
      <c r="ABF215" s="3"/>
      <c r="ABG215" s="3"/>
      <c r="ABH215" s="3"/>
      <c r="ABI215" s="3"/>
      <c r="ABJ215" s="3"/>
      <c r="ABK215" s="3"/>
      <c r="ABL215" s="3"/>
      <c r="ABM215" s="3"/>
      <c r="ABN215" s="3"/>
      <c r="ABO215" s="3"/>
      <c r="ABP215" s="3"/>
      <c r="ABQ215" s="3"/>
      <c r="ABR215" s="3"/>
      <c r="ABS215" s="3"/>
      <c r="ABT215" s="3"/>
      <c r="ABU215" s="3"/>
      <c r="ABV215" s="3"/>
      <c r="ABW215" s="3"/>
      <c r="ABX215" s="3"/>
      <c r="ABY215" s="3"/>
      <c r="ABZ215" s="3"/>
      <c r="ACA215" s="3"/>
      <c r="ACB215" s="3"/>
      <c r="ACC215" s="3"/>
      <c r="ACD215" s="3"/>
      <c r="ACE215" s="3"/>
      <c r="ACF215" s="3"/>
      <c r="ACG215" s="3"/>
      <c r="ACH215" s="3"/>
      <c r="ACI215" s="3"/>
      <c r="ACK215" s="3"/>
      <c r="ACM215" s="3"/>
      <c r="ACN215" s="3"/>
      <c r="ACO215" s="3"/>
      <c r="ACP215" s="3"/>
      <c r="ACQ215" s="3"/>
      <c r="ACR215" s="3"/>
      <c r="ACS215" s="3"/>
      <c r="ACT215" s="3"/>
      <c r="ACY215" s="3"/>
      <c r="ACZ215" s="3"/>
      <c r="ADA215" s="3"/>
      <c r="ADB215" s="3"/>
      <c r="ADC215" s="3"/>
      <c r="ADD215" s="3"/>
      <c r="ADE215" s="3"/>
      <c r="ADF215" s="3"/>
      <c r="ADG215" s="3"/>
      <c r="ADH215" s="3"/>
      <c r="ADI215" s="3"/>
      <c r="ADJ215" s="3"/>
      <c r="ADK215" s="3"/>
      <c r="ADL215" s="3"/>
      <c r="ADM215" s="3"/>
      <c r="ADN215" s="3"/>
      <c r="ADO215" s="3"/>
      <c r="ADP215" s="3"/>
      <c r="ADQ215" s="3"/>
      <c r="ADR215" s="3"/>
      <c r="ADS215" s="3"/>
      <c r="ADT215" s="3"/>
      <c r="ADU215" s="3"/>
      <c r="ADV215" s="3"/>
      <c r="ADW215" s="3"/>
      <c r="ADX215" s="3"/>
      <c r="ADY215" s="3"/>
      <c r="ADZ215" s="3"/>
      <c r="AEA215" s="3"/>
      <c r="AEB215" s="3"/>
      <c r="AEC215" s="3"/>
      <c r="AED215" s="3"/>
      <c r="AEE215" s="3"/>
      <c r="AEF215" s="3"/>
      <c r="AEG215" s="3"/>
      <c r="AEH215" s="3"/>
      <c r="AEI215" s="3"/>
      <c r="AEJ215" s="3"/>
      <c r="AEK215" s="3"/>
      <c r="AEL215" s="3"/>
      <c r="AEM215" s="3"/>
      <c r="AEN215" s="3"/>
      <c r="AEO215" s="3"/>
      <c r="AEP215" s="3"/>
      <c r="AEQ215" s="3"/>
      <c r="AER215" s="3"/>
      <c r="AES215" s="3"/>
      <c r="AET215" s="3"/>
      <c r="AEU215" s="3"/>
      <c r="AEV215" s="3"/>
      <c r="AEW215" s="3"/>
      <c r="AEX215" s="3"/>
      <c r="AEY215" s="3"/>
      <c r="AEZ215" s="3"/>
      <c r="AFA215" s="3"/>
      <c r="AFB215" s="3"/>
      <c r="AFC215" s="3"/>
      <c r="AFD215" s="3"/>
      <c r="AFE215" s="3"/>
      <c r="AFF215" s="3"/>
      <c r="AFG215" s="3"/>
      <c r="AFH215" s="3"/>
      <c r="AFI215" s="3"/>
      <c r="AFJ215" s="3"/>
      <c r="AFK215" s="3"/>
      <c r="AFL215" s="3"/>
      <c r="AFM215" s="3"/>
      <c r="AFN215" s="3"/>
      <c r="AFO215" s="3"/>
      <c r="AFP215" s="3"/>
      <c r="AFQ215" s="3"/>
      <c r="AFR215" s="3"/>
      <c r="AFS215" s="3"/>
      <c r="AFT215" s="3"/>
      <c r="AFU215" s="3"/>
      <c r="AFV215" s="3"/>
      <c r="AFW215" s="3"/>
      <c r="AFX215" s="3"/>
      <c r="AFY215" s="3"/>
      <c r="AFZ215" s="3"/>
      <c r="AGA215" s="3"/>
      <c r="AGB215" s="3"/>
      <c r="AGC215" s="3"/>
      <c r="AGD215" s="3"/>
      <c r="AGE215" s="3"/>
      <c r="AGF215" s="3"/>
      <c r="AGG215" s="3"/>
      <c r="AGH215" s="3"/>
      <c r="AGI215" s="3"/>
      <c r="AGJ215" s="3"/>
      <c r="AGK215" s="3"/>
      <c r="AGL215" s="3"/>
      <c r="AGM215" s="3"/>
      <c r="AGN215" s="3"/>
      <c r="AGO215" s="3"/>
      <c r="AGP215" s="3"/>
      <c r="AGQ215" s="3"/>
      <c r="AGR215" s="3"/>
      <c r="AGS215" s="3"/>
      <c r="AGT215" s="3"/>
      <c r="AGU215" s="3"/>
      <c r="AGV215" s="3"/>
      <c r="AGW215" s="3"/>
      <c r="AGX215" s="3"/>
      <c r="AGY215" s="3"/>
      <c r="AGZ215" s="3"/>
      <c r="AHA215" s="3"/>
      <c r="AHB215" s="3"/>
      <c r="AHC215" s="3"/>
      <c r="AHD215" s="3"/>
      <c r="AHE215" s="3"/>
      <c r="AHF215" s="3"/>
      <c r="AHG215" s="3"/>
      <c r="AHH215" s="3"/>
      <c r="AHI215" s="3"/>
      <c r="AHJ215" s="3"/>
      <c r="AHK215" s="3"/>
      <c r="AHL215" s="3"/>
      <c r="AHM215" s="3"/>
      <c r="AHN215" s="3"/>
      <c r="AHO215" s="3"/>
      <c r="AHP215" s="3"/>
      <c r="AHQ215" s="3"/>
      <c r="AHR215" s="3"/>
      <c r="AHS215" s="3"/>
      <c r="AHT215" s="3"/>
      <c r="AHU215" s="3"/>
      <c r="AHV215" s="3"/>
      <c r="AHW215" s="3"/>
      <c r="AHX215" s="3"/>
      <c r="AHY215" s="3"/>
      <c r="AHZ215" s="3"/>
      <c r="AIA215" s="3"/>
      <c r="AIB215" s="3"/>
      <c r="AIC215" s="3"/>
      <c r="AID215" s="3"/>
      <c r="AIE215" s="3"/>
      <c r="AIF215" s="3"/>
      <c r="AIG215" s="3"/>
      <c r="AIH215" s="3"/>
      <c r="AII215" s="3"/>
      <c r="AIJ215" s="3"/>
      <c r="AIK215" s="3"/>
      <c r="AIL215" s="3"/>
      <c r="AIM215" s="3"/>
      <c r="AIN215" s="3"/>
      <c r="AIO215" s="3"/>
      <c r="AIP215" s="3"/>
      <c r="AIQ215" s="3"/>
      <c r="AIR215" s="3"/>
      <c r="AIS215" s="3"/>
      <c r="AIT215" s="3"/>
      <c r="AIU215" s="3"/>
      <c r="AIV215" s="3"/>
      <c r="AIW215" s="3"/>
      <c r="AIX215" s="3"/>
      <c r="AIY215" s="3"/>
      <c r="AIZ215" s="3"/>
      <c r="AJA215" s="3"/>
      <c r="AJB215" s="3"/>
      <c r="AJC215" s="3"/>
      <c r="AJD215" s="3"/>
      <c r="AJE215" s="3"/>
      <c r="AJF215" s="3"/>
      <c r="AJG215" s="3"/>
      <c r="AJH215" s="3"/>
      <c r="AJI215" s="3"/>
      <c r="AJJ215" s="3"/>
      <c r="AJK215" s="3"/>
      <c r="AJL215" s="3"/>
      <c r="AJM215" s="3"/>
      <c r="AJN215" s="3"/>
      <c r="AJO215" s="3"/>
      <c r="AJP215" s="3"/>
      <c r="AJQ215" s="3"/>
      <c r="AJR215" s="3"/>
      <c r="AJS215" s="3"/>
      <c r="AJT215" s="3"/>
      <c r="AJU215" s="3"/>
      <c r="AJV215" s="3"/>
      <c r="AJW215" s="3"/>
      <c r="AJX215" s="3"/>
      <c r="AJY215" s="3"/>
      <c r="AJZ215" s="3"/>
      <c r="AKA215" s="3"/>
      <c r="AKB215" s="3"/>
      <c r="AKC215" s="3"/>
      <c r="AKD215" s="3"/>
      <c r="AKE215" s="3"/>
      <c r="AKF215" s="3"/>
      <c r="AKG215" s="3"/>
      <c r="AKH215" s="3"/>
      <c r="AKI215" s="3"/>
      <c r="AKJ215" s="3"/>
      <c r="AKK215" s="3"/>
      <c r="AKL215" s="3"/>
      <c r="AKM215" s="3"/>
      <c r="AKN215" s="3"/>
      <c r="AKO215" s="3"/>
      <c r="AKP215" s="3"/>
      <c r="AKQ215" s="3"/>
      <c r="AKR215" s="3"/>
      <c r="AKS215" s="3"/>
      <c r="AKT215" s="3"/>
      <c r="AKU215" s="3"/>
      <c r="AKV215" s="3"/>
      <c r="AKW215" s="3"/>
      <c r="AKX215" s="3"/>
      <c r="AKY215" s="3"/>
      <c r="AKZ215" s="3"/>
      <c r="ALA215" s="3"/>
      <c r="ALB215" s="3"/>
      <c r="ALC215" s="3"/>
      <c r="ALD215" s="3"/>
      <c r="ALE215" s="3"/>
      <c r="ALF215" s="3"/>
      <c r="ALG215" s="3"/>
      <c r="ALH215" s="3"/>
      <c r="ALI215" s="3"/>
      <c r="ALJ215" s="3"/>
      <c r="ALK215" s="3"/>
      <c r="ALL215" s="3"/>
      <c r="ALM215" s="3"/>
      <c r="ALN215" s="3"/>
      <c r="ALO215" s="3"/>
      <c r="ALP215" s="3"/>
      <c r="ALQ215" s="3"/>
      <c r="ALR215" s="3"/>
      <c r="ALS215" s="3"/>
      <c r="ALT215" s="3"/>
      <c r="ALU215" s="3"/>
      <c r="ALV215" s="3"/>
      <c r="ALW215" s="3"/>
      <c r="ALX215" s="3"/>
      <c r="ALY215" s="3"/>
      <c r="ALZ215" s="3"/>
      <c r="AMA215" s="3"/>
      <c r="AMB215" s="3"/>
      <c r="AMC215" s="3"/>
      <c r="AMD215" s="3"/>
      <c r="AME215" s="3"/>
      <c r="AMG215" s="3"/>
      <c r="AMI215" s="3"/>
      <c r="AMJ215" s="3"/>
      <c r="AMK215" s="3"/>
      <c r="AML215" s="3"/>
      <c r="AMM215" s="3"/>
      <c r="AMN215" s="3"/>
      <c r="AMO215" s="3"/>
      <c r="AMP215" s="3"/>
      <c r="AMU215" s="3"/>
      <c r="AMV215" s="3"/>
      <c r="AMW215" s="3"/>
      <c r="AMX215" s="3"/>
      <c r="AMY215" s="3"/>
      <c r="AMZ215" s="3"/>
      <c r="ANA215" s="3"/>
      <c r="ANB215" s="3"/>
      <c r="ANC215" s="3"/>
      <c r="AND215" s="3"/>
      <c r="ANE215" s="3"/>
      <c r="ANF215" s="3"/>
      <c r="ANG215" s="3"/>
      <c r="ANH215" s="3"/>
      <c r="ANI215" s="3"/>
      <c r="ANJ215" s="3"/>
      <c r="ANK215" s="3"/>
      <c r="ANL215" s="3"/>
      <c r="ANM215" s="3"/>
      <c r="ANN215" s="3"/>
      <c r="ANO215" s="3"/>
      <c r="ANP215" s="3"/>
      <c r="ANQ215" s="3"/>
      <c r="ANR215" s="3"/>
      <c r="ANS215" s="3"/>
      <c r="ANT215" s="3"/>
      <c r="ANU215" s="3"/>
      <c r="ANV215" s="3"/>
      <c r="ANW215" s="3"/>
      <c r="ANX215" s="3"/>
      <c r="ANY215" s="3"/>
      <c r="ANZ215" s="3"/>
      <c r="AOA215" s="3"/>
      <c r="AOB215" s="3"/>
      <c r="AOC215" s="3"/>
      <c r="AOD215" s="3"/>
      <c r="AOE215" s="3"/>
      <c r="AOF215" s="3"/>
      <c r="AOG215" s="3"/>
      <c r="AOH215" s="3"/>
      <c r="AOI215" s="3"/>
      <c r="AOJ215" s="3"/>
      <c r="AOK215" s="3"/>
      <c r="AOL215" s="3"/>
      <c r="AOM215" s="3"/>
      <c r="AON215" s="3"/>
      <c r="AOO215" s="3"/>
      <c r="AOP215" s="3"/>
      <c r="AOQ215" s="3"/>
      <c r="AOR215" s="3"/>
      <c r="AOS215" s="3"/>
      <c r="AOT215" s="3"/>
      <c r="AOU215" s="3"/>
      <c r="AOV215" s="3"/>
      <c r="AOW215" s="3"/>
      <c r="AOX215" s="3"/>
      <c r="AOY215" s="3"/>
      <c r="AOZ215" s="3"/>
      <c r="APA215" s="3"/>
      <c r="APB215" s="3"/>
      <c r="APC215" s="3"/>
      <c r="APD215" s="3"/>
      <c r="APE215" s="3"/>
      <c r="APF215" s="3"/>
      <c r="APG215" s="3"/>
      <c r="APH215" s="3"/>
      <c r="API215" s="3"/>
      <c r="APJ215" s="3"/>
      <c r="APK215" s="3"/>
      <c r="APL215" s="3"/>
      <c r="APM215" s="3"/>
      <c r="APN215" s="3"/>
      <c r="APO215" s="3"/>
      <c r="APP215" s="3"/>
      <c r="APQ215" s="3"/>
      <c r="APR215" s="3"/>
      <c r="APS215" s="3"/>
      <c r="APT215" s="3"/>
      <c r="APU215" s="3"/>
      <c r="APV215" s="3"/>
      <c r="APW215" s="3"/>
      <c r="APX215" s="3"/>
      <c r="APY215" s="3"/>
      <c r="APZ215" s="3"/>
      <c r="AQA215" s="3"/>
      <c r="AQB215" s="3"/>
      <c r="AQC215" s="3"/>
      <c r="AQD215" s="3"/>
      <c r="AQE215" s="3"/>
      <c r="AQF215" s="3"/>
      <c r="AQG215" s="3"/>
      <c r="AQH215" s="3"/>
      <c r="AQI215" s="3"/>
      <c r="AQJ215" s="3"/>
      <c r="AQK215" s="3"/>
      <c r="AQL215" s="3"/>
      <c r="AQM215" s="3"/>
      <c r="AQN215" s="3"/>
      <c r="AQO215" s="3"/>
      <c r="AQP215" s="3"/>
      <c r="AQQ215" s="3"/>
      <c r="AQR215" s="3"/>
      <c r="AQS215" s="3"/>
      <c r="AQT215" s="3"/>
      <c r="AQU215" s="3"/>
      <c r="AQV215" s="3"/>
      <c r="AQW215" s="3"/>
      <c r="AQX215" s="3"/>
      <c r="AQY215" s="3"/>
      <c r="AQZ215" s="3"/>
      <c r="ARA215" s="3"/>
      <c r="ARB215" s="3"/>
      <c r="ARC215" s="3"/>
      <c r="ARD215" s="3"/>
      <c r="ARE215" s="3"/>
      <c r="ARF215" s="3"/>
      <c r="ARG215" s="3"/>
      <c r="ARH215" s="3"/>
      <c r="ARI215" s="3"/>
      <c r="ARJ215" s="3"/>
      <c r="ARK215" s="3"/>
      <c r="ARL215" s="3"/>
      <c r="ARM215" s="3"/>
      <c r="ARN215" s="3"/>
      <c r="ARO215" s="3"/>
      <c r="ARP215" s="3"/>
      <c r="ARQ215" s="3"/>
      <c r="ARR215" s="3"/>
      <c r="ARS215" s="3"/>
      <c r="ART215" s="3"/>
      <c r="ARU215" s="3"/>
      <c r="ARV215" s="3"/>
      <c r="ARW215" s="3"/>
      <c r="ARX215" s="3"/>
      <c r="ARY215" s="3"/>
      <c r="ARZ215" s="3"/>
      <c r="ASA215" s="3"/>
      <c r="ASB215" s="3"/>
      <c r="ASC215" s="3"/>
      <c r="ASD215" s="3"/>
      <c r="ASE215" s="3"/>
      <c r="ASF215" s="3"/>
      <c r="ASG215" s="3"/>
      <c r="ASH215" s="3"/>
      <c r="ASI215" s="3"/>
      <c r="ASJ215" s="3"/>
      <c r="ASK215" s="3"/>
      <c r="ASL215" s="3"/>
      <c r="ASM215" s="3"/>
      <c r="ASN215" s="3"/>
      <c r="ASO215" s="3"/>
      <c r="ASP215" s="3"/>
      <c r="ASQ215" s="3"/>
      <c r="ASR215" s="3"/>
      <c r="ASS215" s="3"/>
      <c r="AST215" s="3"/>
      <c r="ASU215" s="3"/>
      <c r="ASV215" s="3"/>
      <c r="ASW215" s="3"/>
      <c r="ASX215" s="3"/>
      <c r="ASY215" s="3"/>
      <c r="ASZ215" s="3"/>
      <c r="ATA215" s="3"/>
      <c r="ATB215" s="3"/>
      <c r="ATC215" s="3"/>
      <c r="ATD215" s="3"/>
      <c r="ATE215" s="3"/>
      <c r="ATF215" s="3"/>
      <c r="ATG215" s="3"/>
      <c r="ATH215" s="3"/>
      <c r="ATI215" s="3"/>
      <c r="ATJ215" s="3"/>
      <c r="ATK215" s="3"/>
      <c r="ATL215" s="3"/>
      <c r="ATM215" s="3"/>
      <c r="ATN215" s="3"/>
      <c r="ATO215" s="3"/>
      <c r="ATP215" s="3"/>
      <c r="ATQ215" s="3"/>
      <c r="ATR215" s="3"/>
      <c r="ATS215" s="3"/>
      <c r="ATT215" s="3"/>
      <c r="ATU215" s="3"/>
      <c r="ATV215" s="3"/>
      <c r="ATW215" s="3"/>
      <c r="ATX215" s="3"/>
      <c r="ATY215" s="3"/>
      <c r="ATZ215" s="3"/>
      <c r="AUA215" s="3"/>
      <c r="AUB215" s="3"/>
      <c r="AUC215" s="3"/>
      <c r="AUD215" s="3"/>
      <c r="AUE215" s="3"/>
      <c r="AUF215" s="3"/>
      <c r="AUG215" s="3"/>
      <c r="AUH215" s="3"/>
      <c r="AUI215" s="3"/>
      <c r="AUJ215" s="3"/>
      <c r="AUK215" s="3"/>
      <c r="AUL215" s="3"/>
      <c r="AUM215" s="3"/>
      <c r="AUN215" s="3"/>
      <c r="AUO215" s="3"/>
      <c r="AUP215" s="3"/>
      <c r="AUQ215" s="3"/>
      <c r="AUR215" s="3"/>
      <c r="AUS215" s="3"/>
      <c r="AUT215" s="3"/>
      <c r="AUU215" s="3"/>
      <c r="AUV215" s="3"/>
      <c r="AUW215" s="3"/>
      <c r="AUX215" s="3"/>
      <c r="AUY215" s="3"/>
      <c r="AUZ215" s="3"/>
      <c r="AVA215" s="3"/>
      <c r="AVB215" s="3"/>
      <c r="AVC215" s="3"/>
      <c r="AVD215" s="3"/>
      <c r="AVE215" s="3"/>
      <c r="AVF215" s="3"/>
      <c r="AVG215" s="3"/>
      <c r="AVH215" s="3"/>
      <c r="AVI215" s="3"/>
      <c r="AVJ215" s="3"/>
      <c r="AVK215" s="3"/>
      <c r="AVL215" s="3"/>
      <c r="AVM215" s="3"/>
      <c r="AVN215" s="3"/>
      <c r="AVO215" s="3"/>
      <c r="AVP215" s="3"/>
      <c r="AVQ215" s="3"/>
      <c r="AVR215" s="3"/>
      <c r="AVS215" s="3"/>
      <c r="AVT215" s="3"/>
      <c r="AVU215" s="3"/>
      <c r="AVV215" s="3"/>
      <c r="AVW215" s="3"/>
      <c r="AVX215" s="3"/>
      <c r="AVY215" s="3"/>
      <c r="AVZ215" s="3"/>
      <c r="AWA215" s="3"/>
      <c r="AWC215" s="3"/>
      <c r="AWE215" s="3"/>
      <c r="AWF215" s="3"/>
      <c r="AWG215" s="3"/>
      <c r="AWH215" s="3"/>
      <c r="AWI215" s="3"/>
      <c r="AWJ215" s="3"/>
      <c r="AWK215" s="3"/>
      <c r="AWL215" s="3"/>
      <c r="AWQ215" s="3"/>
      <c r="AWR215" s="3"/>
      <c r="AWS215" s="3"/>
      <c r="AWT215" s="3"/>
      <c r="AWU215" s="3"/>
      <c r="AWV215" s="3"/>
      <c r="AWW215" s="3"/>
      <c r="AWX215" s="3"/>
      <c r="AWY215" s="3"/>
      <c r="AWZ215" s="3"/>
      <c r="AXA215" s="3"/>
      <c r="AXB215" s="3"/>
      <c r="AXC215" s="3"/>
      <c r="AXD215" s="3"/>
      <c r="AXE215" s="3"/>
      <c r="AXF215" s="3"/>
      <c r="AXG215" s="3"/>
      <c r="AXH215" s="3"/>
      <c r="AXI215" s="3"/>
      <c r="AXJ215" s="3"/>
      <c r="AXK215" s="3"/>
      <c r="AXL215" s="3"/>
      <c r="AXM215" s="3"/>
      <c r="AXN215" s="3"/>
      <c r="AXO215" s="3"/>
      <c r="AXP215" s="3"/>
      <c r="AXQ215" s="3"/>
      <c r="AXR215" s="3"/>
      <c r="AXS215" s="3"/>
      <c r="AXT215" s="3"/>
      <c r="AXU215" s="3"/>
      <c r="AXV215" s="3"/>
      <c r="AXW215" s="3"/>
      <c r="AXX215" s="3"/>
      <c r="AXY215" s="3"/>
      <c r="AXZ215" s="3"/>
      <c r="AYA215" s="3"/>
      <c r="AYB215" s="3"/>
      <c r="AYC215" s="3"/>
      <c r="AYD215" s="3"/>
      <c r="AYE215" s="3"/>
      <c r="AYF215" s="3"/>
      <c r="AYG215" s="3"/>
      <c r="AYH215" s="3"/>
      <c r="AYI215" s="3"/>
      <c r="AYJ215" s="3"/>
      <c r="AYK215" s="3"/>
      <c r="AYL215" s="3"/>
      <c r="AYM215" s="3"/>
      <c r="AYN215" s="3"/>
      <c r="AYO215" s="3"/>
      <c r="AYP215" s="3"/>
      <c r="AYQ215" s="3"/>
      <c r="AYR215" s="3"/>
      <c r="AYS215" s="3"/>
      <c r="AYT215" s="3"/>
      <c r="AYU215" s="3"/>
      <c r="AYV215" s="3"/>
      <c r="AYW215" s="3"/>
      <c r="AYX215" s="3"/>
      <c r="AYY215" s="3"/>
      <c r="AYZ215" s="3"/>
      <c r="AZA215" s="3"/>
      <c r="AZB215" s="3"/>
      <c r="AZC215" s="3"/>
      <c r="AZD215" s="3"/>
      <c r="AZE215" s="3"/>
      <c r="AZF215" s="3"/>
      <c r="AZG215" s="3"/>
      <c r="AZH215" s="3"/>
      <c r="AZI215" s="3"/>
      <c r="AZJ215" s="3"/>
      <c r="AZK215" s="3"/>
      <c r="AZL215" s="3"/>
      <c r="AZM215" s="3"/>
      <c r="AZN215" s="3"/>
      <c r="AZO215" s="3"/>
      <c r="AZP215" s="3"/>
      <c r="AZQ215" s="3"/>
      <c r="AZR215" s="3"/>
      <c r="AZS215" s="3"/>
      <c r="AZT215" s="3"/>
      <c r="AZU215" s="3"/>
      <c r="AZV215" s="3"/>
      <c r="AZW215" s="3"/>
      <c r="AZX215" s="3"/>
      <c r="AZY215" s="3"/>
      <c r="AZZ215" s="3"/>
      <c r="BAA215" s="3"/>
      <c r="BAB215" s="3"/>
      <c r="BAC215" s="3"/>
      <c r="BAD215" s="3"/>
      <c r="BAE215" s="3"/>
      <c r="BAF215" s="3"/>
      <c r="BAG215" s="3"/>
      <c r="BAH215" s="3"/>
      <c r="BAI215" s="3"/>
      <c r="BAJ215" s="3"/>
      <c r="BAK215" s="3"/>
      <c r="BAL215" s="3"/>
      <c r="BAM215" s="3"/>
      <c r="BAN215" s="3"/>
      <c r="BAO215" s="3"/>
      <c r="BAP215" s="3"/>
      <c r="BAQ215" s="3"/>
      <c r="BAR215" s="3"/>
      <c r="BAS215" s="3"/>
      <c r="BAT215" s="3"/>
      <c r="BAU215" s="3"/>
      <c r="BAV215" s="3"/>
      <c r="BAW215" s="3"/>
      <c r="BAX215" s="3"/>
      <c r="BAY215" s="3"/>
      <c r="BAZ215" s="3"/>
      <c r="BBA215" s="3"/>
      <c r="BBB215" s="3"/>
      <c r="BBC215" s="3"/>
      <c r="BBD215" s="3"/>
      <c r="BBE215" s="3"/>
      <c r="BBF215" s="3"/>
      <c r="BBG215" s="3"/>
      <c r="BBH215" s="3"/>
      <c r="BBI215" s="3"/>
      <c r="BBJ215" s="3"/>
      <c r="BBK215" s="3"/>
      <c r="BBL215" s="3"/>
      <c r="BBM215" s="3"/>
      <c r="BBN215" s="3"/>
      <c r="BBO215" s="3"/>
      <c r="BBP215" s="3"/>
      <c r="BBQ215" s="3"/>
      <c r="BBR215" s="3"/>
      <c r="BBS215" s="3"/>
      <c r="BBT215" s="3"/>
      <c r="BBU215" s="3"/>
      <c r="BBV215" s="3"/>
      <c r="BBW215" s="3"/>
      <c r="BBX215" s="3"/>
      <c r="BBY215" s="3"/>
      <c r="BBZ215" s="3"/>
      <c r="BCA215" s="3"/>
      <c r="BCB215" s="3"/>
      <c r="BCC215" s="3"/>
      <c r="BCD215" s="3"/>
      <c r="BCE215" s="3"/>
      <c r="BCF215" s="3"/>
      <c r="BCG215" s="3"/>
      <c r="BCH215" s="3"/>
      <c r="BCI215" s="3"/>
      <c r="BCJ215" s="3"/>
      <c r="BCK215" s="3"/>
      <c r="BCL215" s="3"/>
      <c r="BCM215" s="3"/>
      <c r="BCN215" s="3"/>
      <c r="BCO215" s="3"/>
      <c r="BCP215" s="3"/>
      <c r="BCQ215" s="3"/>
      <c r="BCR215" s="3"/>
      <c r="BCS215" s="3"/>
      <c r="BCT215" s="3"/>
      <c r="BCU215" s="3"/>
      <c r="BCV215" s="3"/>
      <c r="BCW215" s="3"/>
      <c r="BCX215" s="3"/>
      <c r="BCY215" s="3"/>
      <c r="BCZ215" s="3"/>
      <c r="BDA215" s="3"/>
      <c r="BDB215" s="3"/>
      <c r="BDC215" s="3"/>
      <c r="BDD215" s="3"/>
      <c r="BDE215" s="3"/>
      <c r="BDF215" s="3"/>
      <c r="BDG215" s="3"/>
      <c r="BDH215" s="3"/>
      <c r="BDI215" s="3"/>
      <c r="BDJ215" s="3"/>
      <c r="BDK215" s="3"/>
      <c r="BDL215" s="3"/>
      <c r="BDM215" s="3"/>
      <c r="BDN215" s="3"/>
      <c r="BDO215" s="3"/>
      <c r="BDP215" s="3"/>
      <c r="BDQ215" s="3"/>
      <c r="BDR215" s="3"/>
      <c r="BDS215" s="3"/>
      <c r="BDT215" s="3"/>
      <c r="BDU215" s="3"/>
      <c r="BDV215" s="3"/>
      <c r="BDW215" s="3"/>
      <c r="BDX215" s="3"/>
      <c r="BDY215" s="3"/>
      <c r="BDZ215" s="3"/>
      <c r="BEA215" s="3"/>
      <c r="BEB215" s="3"/>
      <c r="BEC215" s="3"/>
      <c r="BED215" s="3"/>
      <c r="BEE215" s="3"/>
      <c r="BEF215" s="3"/>
      <c r="BEG215" s="3"/>
      <c r="BEH215" s="3"/>
      <c r="BEI215" s="3"/>
      <c r="BEJ215" s="3"/>
      <c r="BEK215" s="3"/>
      <c r="BEL215" s="3"/>
      <c r="BEM215" s="3"/>
      <c r="BEN215" s="3"/>
      <c r="BEO215" s="3"/>
      <c r="BEP215" s="3"/>
      <c r="BEQ215" s="3"/>
      <c r="BER215" s="3"/>
      <c r="BES215" s="3"/>
      <c r="BET215" s="3"/>
      <c r="BEU215" s="3"/>
      <c r="BEV215" s="3"/>
      <c r="BEW215" s="3"/>
      <c r="BEX215" s="3"/>
      <c r="BEY215" s="3"/>
      <c r="BEZ215" s="3"/>
      <c r="BFA215" s="3"/>
      <c r="BFB215" s="3"/>
      <c r="BFC215" s="3"/>
      <c r="BFD215" s="3"/>
      <c r="BFE215" s="3"/>
      <c r="BFF215" s="3"/>
      <c r="BFG215" s="3"/>
      <c r="BFH215" s="3"/>
      <c r="BFI215" s="3"/>
      <c r="BFJ215" s="3"/>
      <c r="BFK215" s="3"/>
      <c r="BFL215" s="3"/>
      <c r="BFM215" s="3"/>
      <c r="BFN215" s="3"/>
      <c r="BFO215" s="3"/>
      <c r="BFP215" s="3"/>
      <c r="BFQ215" s="3"/>
      <c r="BFR215" s="3"/>
      <c r="BFS215" s="3"/>
      <c r="BFT215" s="3"/>
      <c r="BFU215" s="3"/>
      <c r="BFV215" s="3"/>
      <c r="BFW215" s="3"/>
      <c r="BFY215" s="3"/>
      <c r="BGA215" s="3"/>
      <c r="BGB215" s="3"/>
      <c r="BGC215" s="3"/>
      <c r="BGD215" s="3"/>
      <c r="BGE215" s="3"/>
      <c r="BGF215" s="3"/>
      <c r="BGG215" s="3"/>
      <c r="BGH215" s="3"/>
      <c r="BGM215" s="3"/>
      <c r="BGN215" s="3"/>
      <c r="BGO215" s="3"/>
      <c r="BGP215" s="3"/>
      <c r="BGQ215" s="3"/>
      <c r="BGR215" s="3"/>
      <c r="BGS215" s="3"/>
      <c r="BGT215" s="3"/>
      <c r="BGU215" s="3"/>
      <c r="BGV215" s="3"/>
      <c r="BGW215" s="3"/>
      <c r="BGX215" s="3"/>
      <c r="BGY215" s="3"/>
      <c r="BGZ215" s="3"/>
      <c r="BHA215" s="3"/>
      <c r="BHB215" s="3"/>
      <c r="BHC215" s="3"/>
      <c r="BHD215" s="3"/>
      <c r="BHE215" s="3"/>
      <c r="BHF215" s="3"/>
      <c r="BHG215" s="3"/>
      <c r="BHH215" s="3"/>
      <c r="BHI215" s="3"/>
      <c r="BHJ215" s="3"/>
      <c r="BHK215" s="3"/>
      <c r="BHL215" s="3"/>
      <c r="BHM215" s="3"/>
      <c r="BHN215" s="3"/>
      <c r="BHO215" s="3"/>
      <c r="BHP215" s="3"/>
      <c r="BHQ215" s="3"/>
      <c r="BHR215" s="3"/>
      <c r="BHS215" s="3"/>
      <c r="BHT215" s="3"/>
      <c r="BHU215" s="3"/>
      <c r="BHV215" s="3"/>
      <c r="BHW215" s="3"/>
      <c r="BHX215" s="3"/>
      <c r="BHY215" s="3"/>
      <c r="BHZ215" s="3"/>
      <c r="BIA215" s="3"/>
      <c r="BIB215" s="3"/>
      <c r="BIC215" s="3"/>
      <c r="BID215" s="3"/>
      <c r="BIE215" s="3"/>
      <c r="BIF215" s="3"/>
      <c r="BIG215" s="3"/>
      <c r="BIH215" s="3"/>
      <c r="BII215" s="3"/>
      <c r="BIJ215" s="3"/>
      <c r="BIK215" s="3"/>
      <c r="BIL215" s="3"/>
      <c r="BIM215" s="3"/>
      <c r="BIN215" s="3"/>
      <c r="BIO215" s="3"/>
      <c r="BIP215" s="3"/>
      <c r="BIQ215" s="3"/>
      <c r="BIR215" s="3"/>
      <c r="BIS215" s="3"/>
      <c r="BIT215" s="3"/>
      <c r="BIU215" s="3"/>
      <c r="BIV215" s="3"/>
      <c r="BIW215" s="3"/>
      <c r="BIX215" s="3"/>
      <c r="BIY215" s="3"/>
      <c r="BIZ215" s="3"/>
      <c r="BJA215" s="3"/>
      <c r="BJB215" s="3"/>
      <c r="BJC215" s="3"/>
      <c r="BJD215" s="3"/>
      <c r="BJE215" s="3"/>
      <c r="BJF215" s="3"/>
      <c r="BJG215" s="3"/>
      <c r="BJH215" s="3"/>
      <c r="BJI215" s="3"/>
      <c r="BJJ215" s="3"/>
      <c r="BJK215" s="3"/>
      <c r="BJL215" s="3"/>
      <c r="BJM215" s="3"/>
      <c r="BJN215" s="3"/>
      <c r="BJO215" s="3"/>
      <c r="BJP215" s="3"/>
      <c r="BJQ215" s="3"/>
      <c r="BJR215" s="3"/>
      <c r="BJS215" s="3"/>
      <c r="BJT215" s="3"/>
      <c r="BJU215" s="3"/>
      <c r="BJV215" s="3"/>
      <c r="BJW215" s="3"/>
      <c r="BJX215" s="3"/>
      <c r="BJY215" s="3"/>
      <c r="BJZ215" s="3"/>
      <c r="BKA215" s="3"/>
      <c r="BKB215" s="3"/>
      <c r="BKC215" s="3"/>
      <c r="BKD215" s="3"/>
      <c r="BKE215" s="3"/>
      <c r="BKF215" s="3"/>
      <c r="BKG215" s="3"/>
      <c r="BKH215" s="3"/>
      <c r="BKI215" s="3"/>
      <c r="BKJ215" s="3"/>
      <c r="BKK215" s="3"/>
      <c r="BKL215" s="3"/>
      <c r="BKM215" s="3"/>
      <c r="BKN215" s="3"/>
      <c r="BKO215" s="3"/>
      <c r="BKP215" s="3"/>
      <c r="BKQ215" s="3"/>
      <c r="BKR215" s="3"/>
      <c r="BKS215" s="3"/>
      <c r="BKT215" s="3"/>
      <c r="BKU215" s="3"/>
      <c r="BKV215" s="3"/>
      <c r="BKW215" s="3"/>
      <c r="BKX215" s="3"/>
      <c r="BKY215" s="3"/>
      <c r="BKZ215" s="3"/>
      <c r="BLA215" s="3"/>
      <c r="BLB215" s="3"/>
      <c r="BLC215" s="3"/>
      <c r="BLD215" s="3"/>
      <c r="BLE215" s="3"/>
      <c r="BLF215" s="3"/>
      <c r="BLG215" s="3"/>
      <c r="BLH215" s="3"/>
      <c r="BLI215" s="3"/>
      <c r="BLJ215" s="3"/>
      <c r="BLK215" s="3"/>
      <c r="BLL215" s="3"/>
      <c r="BLM215" s="3"/>
      <c r="BLN215" s="3"/>
      <c r="BLO215" s="3"/>
      <c r="BLP215" s="3"/>
      <c r="BLQ215" s="3"/>
      <c r="BLR215" s="3"/>
      <c r="BLS215" s="3"/>
      <c r="BLT215" s="3"/>
      <c r="BLU215" s="3"/>
      <c r="BLV215" s="3"/>
      <c r="BLW215" s="3"/>
      <c r="BLX215" s="3"/>
      <c r="BLY215" s="3"/>
      <c r="BLZ215" s="3"/>
      <c r="BMA215" s="3"/>
      <c r="BMB215" s="3"/>
      <c r="BMC215" s="3"/>
      <c r="BMD215" s="3"/>
      <c r="BME215" s="3"/>
      <c r="BMF215" s="3"/>
      <c r="BMG215" s="3"/>
      <c r="BMH215" s="3"/>
      <c r="BMI215" s="3"/>
      <c r="BMJ215" s="3"/>
      <c r="BMK215" s="3"/>
      <c r="BML215" s="3"/>
      <c r="BMM215" s="3"/>
      <c r="BMN215" s="3"/>
      <c r="BMO215" s="3"/>
      <c r="BMP215" s="3"/>
      <c r="BMQ215" s="3"/>
      <c r="BMR215" s="3"/>
      <c r="BMS215" s="3"/>
      <c r="BMT215" s="3"/>
      <c r="BMU215" s="3"/>
      <c r="BMV215" s="3"/>
      <c r="BMW215" s="3"/>
      <c r="BMX215" s="3"/>
      <c r="BMY215" s="3"/>
      <c r="BMZ215" s="3"/>
      <c r="BNA215" s="3"/>
      <c r="BNB215" s="3"/>
      <c r="BNC215" s="3"/>
      <c r="BND215" s="3"/>
      <c r="BNE215" s="3"/>
      <c r="BNF215" s="3"/>
      <c r="BNG215" s="3"/>
      <c r="BNH215" s="3"/>
      <c r="BNI215" s="3"/>
      <c r="BNJ215" s="3"/>
      <c r="BNK215" s="3"/>
      <c r="BNL215" s="3"/>
      <c r="BNM215" s="3"/>
      <c r="BNN215" s="3"/>
      <c r="BNO215" s="3"/>
      <c r="BNP215" s="3"/>
      <c r="BNQ215" s="3"/>
      <c r="BNR215" s="3"/>
      <c r="BNS215" s="3"/>
      <c r="BNT215" s="3"/>
      <c r="BNU215" s="3"/>
      <c r="BNV215" s="3"/>
      <c r="BNW215" s="3"/>
      <c r="BNX215" s="3"/>
      <c r="BNY215" s="3"/>
      <c r="BNZ215" s="3"/>
      <c r="BOA215" s="3"/>
      <c r="BOB215" s="3"/>
      <c r="BOC215" s="3"/>
      <c r="BOD215" s="3"/>
      <c r="BOE215" s="3"/>
      <c r="BOF215" s="3"/>
      <c r="BOG215" s="3"/>
      <c r="BOH215" s="3"/>
      <c r="BOI215" s="3"/>
      <c r="BOJ215" s="3"/>
      <c r="BOK215" s="3"/>
      <c r="BOL215" s="3"/>
      <c r="BOM215" s="3"/>
      <c r="BON215" s="3"/>
      <c r="BOO215" s="3"/>
      <c r="BOP215" s="3"/>
      <c r="BOQ215" s="3"/>
      <c r="BOR215" s="3"/>
      <c r="BOS215" s="3"/>
      <c r="BOT215" s="3"/>
      <c r="BOU215" s="3"/>
      <c r="BOV215" s="3"/>
      <c r="BOW215" s="3"/>
      <c r="BOX215" s="3"/>
      <c r="BOY215" s="3"/>
      <c r="BOZ215" s="3"/>
      <c r="BPA215" s="3"/>
      <c r="BPB215" s="3"/>
      <c r="BPC215" s="3"/>
      <c r="BPD215" s="3"/>
      <c r="BPE215" s="3"/>
      <c r="BPF215" s="3"/>
      <c r="BPG215" s="3"/>
      <c r="BPH215" s="3"/>
      <c r="BPI215" s="3"/>
      <c r="BPJ215" s="3"/>
      <c r="BPK215" s="3"/>
      <c r="BPL215" s="3"/>
      <c r="BPM215" s="3"/>
      <c r="BPN215" s="3"/>
      <c r="BPO215" s="3"/>
      <c r="BPP215" s="3"/>
      <c r="BPQ215" s="3"/>
      <c r="BPR215" s="3"/>
      <c r="BPS215" s="3"/>
      <c r="BPU215" s="3"/>
      <c r="BPW215" s="3"/>
      <c r="BPX215" s="3"/>
      <c r="BPY215" s="3"/>
      <c r="BPZ215" s="3"/>
      <c r="BQA215" s="3"/>
      <c r="BQB215" s="3"/>
      <c r="BQC215" s="3"/>
      <c r="BQD215" s="3"/>
      <c r="BQI215" s="3"/>
      <c r="BQJ215" s="3"/>
      <c r="BQK215" s="3"/>
      <c r="BQL215" s="3"/>
      <c r="BQM215" s="3"/>
      <c r="BQN215" s="3"/>
      <c r="BQO215" s="3"/>
      <c r="BQP215" s="3"/>
      <c r="BQQ215" s="3"/>
      <c r="BQR215" s="3"/>
      <c r="BQS215" s="3"/>
      <c r="BQT215" s="3"/>
      <c r="BQU215" s="3"/>
      <c r="BQV215" s="3"/>
      <c r="BQW215" s="3"/>
      <c r="BQX215" s="3"/>
      <c r="BQY215" s="3"/>
      <c r="BQZ215" s="3"/>
      <c r="BRA215" s="3"/>
      <c r="BRB215" s="3"/>
      <c r="BRC215" s="3"/>
      <c r="BRD215" s="3"/>
      <c r="BRE215" s="3"/>
      <c r="BRF215" s="3"/>
      <c r="BRG215" s="3"/>
      <c r="BRH215" s="3"/>
      <c r="BRI215" s="3"/>
      <c r="BRJ215" s="3"/>
      <c r="BRK215" s="3"/>
      <c r="BRL215" s="3"/>
      <c r="BRM215" s="3"/>
      <c r="BRN215" s="3"/>
      <c r="BRO215" s="3"/>
      <c r="BRP215" s="3"/>
      <c r="BRQ215" s="3"/>
      <c r="BRR215" s="3"/>
      <c r="BRS215" s="3"/>
      <c r="BRT215" s="3"/>
      <c r="BRU215" s="3"/>
      <c r="BRV215" s="3"/>
      <c r="BRW215" s="3"/>
      <c r="BRX215" s="3"/>
      <c r="BRY215" s="3"/>
      <c r="BRZ215" s="3"/>
      <c r="BSA215" s="3"/>
      <c r="BSB215" s="3"/>
      <c r="BSC215" s="3"/>
      <c r="BSD215" s="3"/>
      <c r="BSE215" s="3"/>
      <c r="BSF215" s="3"/>
      <c r="BSG215" s="3"/>
      <c r="BSH215" s="3"/>
      <c r="BSI215" s="3"/>
      <c r="BSJ215" s="3"/>
      <c r="BSK215" s="3"/>
      <c r="BSL215" s="3"/>
      <c r="BSM215" s="3"/>
      <c r="BSN215" s="3"/>
      <c r="BSO215" s="3"/>
      <c r="BSP215" s="3"/>
      <c r="BSQ215" s="3"/>
      <c r="BSR215" s="3"/>
      <c r="BSS215" s="3"/>
      <c r="BST215" s="3"/>
      <c r="BSU215" s="3"/>
      <c r="BSV215" s="3"/>
      <c r="BSW215" s="3"/>
      <c r="BSX215" s="3"/>
      <c r="BSY215" s="3"/>
      <c r="BSZ215" s="3"/>
      <c r="BTA215" s="3"/>
      <c r="BTB215" s="3"/>
      <c r="BTC215" s="3"/>
      <c r="BTD215" s="3"/>
      <c r="BTE215" s="3"/>
      <c r="BTF215" s="3"/>
      <c r="BTG215" s="3"/>
      <c r="BTH215" s="3"/>
      <c r="BTI215" s="3"/>
      <c r="BTJ215" s="3"/>
      <c r="BTK215" s="3"/>
      <c r="BTL215" s="3"/>
      <c r="BTM215" s="3"/>
      <c r="BTN215" s="3"/>
      <c r="BTO215" s="3"/>
      <c r="BTP215" s="3"/>
      <c r="BTQ215" s="3"/>
      <c r="BTR215" s="3"/>
      <c r="BTS215" s="3"/>
      <c r="BTT215" s="3"/>
      <c r="BTU215" s="3"/>
      <c r="BTV215" s="3"/>
      <c r="BTW215" s="3"/>
      <c r="BTX215" s="3"/>
      <c r="BTY215" s="3"/>
      <c r="BTZ215" s="3"/>
      <c r="BUA215" s="3"/>
      <c r="BUB215" s="3"/>
      <c r="BUC215" s="3"/>
      <c r="BUD215" s="3"/>
      <c r="BUE215" s="3"/>
      <c r="BUF215" s="3"/>
      <c r="BUG215" s="3"/>
      <c r="BUH215" s="3"/>
      <c r="BUI215" s="3"/>
      <c r="BUJ215" s="3"/>
      <c r="BUK215" s="3"/>
      <c r="BUL215" s="3"/>
      <c r="BUM215" s="3"/>
      <c r="BUN215" s="3"/>
      <c r="BUO215" s="3"/>
      <c r="BUP215" s="3"/>
      <c r="BUQ215" s="3"/>
      <c r="BUR215" s="3"/>
      <c r="BUS215" s="3"/>
      <c r="BUT215" s="3"/>
      <c r="BUU215" s="3"/>
      <c r="BUV215" s="3"/>
      <c r="BUW215" s="3"/>
      <c r="BUX215" s="3"/>
      <c r="BUY215" s="3"/>
      <c r="BUZ215" s="3"/>
      <c r="BVA215" s="3"/>
      <c r="BVB215" s="3"/>
      <c r="BVC215" s="3"/>
      <c r="BVD215" s="3"/>
      <c r="BVE215" s="3"/>
      <c r="BVF215" s="3"/>
      <c r="BVG215" s="3"/>
      <c r="BVH215" s="3"/>
      <c r="BVI215" s="3"/>
      <c r="BVJ215" s="3"/>
      <c r="BVK215" s="3"/>
      <c r="BVL215" s="3"/>
      <c r="BVM215" s="3"/>
      <c r="BVN215" s="3"/>
      <c r="BVO215" s="3"/>
      <c r="BVP215" s="3"/>
      <c r="BVQ215" s="3"/>
      <c r="BVR215" s="3"/>
      <c r="BVS215" s="3"/>
      <c r="BVT215" s="3"/>
      <c r="BVU215" s="3"/>
      <c r="BVV215" s="3"/>
      <c r="BVW215" s="3"/>
      <c r="BVX215" s="3"/>
      <c r="BVY215" s="3"/>
      <c r="BVZ215" s="3"/>
      <c r="BWA215" s="3"/>
      <c r="BWB215" s="3"/>
      <c r="BWC215" s="3"/>
      <c r="BWD215" s="3"/>
      <c r="BWE215" s="3"/>
      <c r="BWF215" s="3"/>
      <c r="BWG215" s="3"/>
      <c r="BWH215" s="3"/>
      <c r="BWI215" s="3"/>
      <c r="BWJ215" s="3"/>
      <c r="BWK215" s="3"/>
      <c r="BWL215" s="3"/>
      <c r="BWM215" s="3"/>
      <c r="BWN215" s="3"/>
      <c r="BWO215" s="3"/>
      <c r="BWP215" s="3"/>
      <c r="BWQ215" s="3"/>
      <c r="BWR215" s="3"/>
      <c r="BWS215" s="3"/>
      <c r="BWT215" s="3"/>
      <c r="BWU215" s="3"/>
      <c r="BWV215" s="3"/>
      <c r="BWW215" s="3"/>
      <c r="BWX215" s="3"/>
      <c r="BWY215" s="3"/>
      <c r="BWZ215" s="3"/>
      <c r="BXA215" s="3"/>
      <c r="BXB215" s="3"/>
      <c r="BXC215" s="3"/>
      <c r="BXD215" s="3"/>
      <c r="BXE215" s="3"/>
      <c r="BXF215" s="3"/>
      <c r="BXG215" s="3"/>
      <c r="BXH215" s="3"/>
      <c r="BXI215" s="3"/>
      <c r="BXJ215" s="3"/>
      <c r="BXK215" s="3"/>
      <c r="BXL215" s="3"/>
      <c r="BXM215" s="3"/>
      <c r="BXN215" s="3"/>
      <c r="BXO215" s="3"/>
      <c r="BXP215" s="3"/>
      <c r="BXQ215" s="3"/>
      <c r="BXR215" s="3"/>
      <c r="BXS215" s="3"/>
      <c r="BXT215" s="3"/>
      <c r="BXU215" s="3"/>
      <c r="BXV215" s="3"/>
      <c r="BXW215" s="3"/>
      <c r="BXX215" s="3"/>
      <c r="BXY215" s="3"/>
      <c r="BXZ215" s="3"/>
      <c r="BYA215" s="3"/>
      <c r="BYB215" s="3"/>
      <c r="BYC215" s="3"/>
      <c r="BYD215" s="3"/>
      <c r="BYE215" s="3"/>
      <c r="BYF215" s="3"/>
      <c r="BYG215" s="3"/>
      <c r="BYH215" s="3"/>
      <c r="BYI215" s="3"/>
      <c r="BYJ215" s="3"/>
      <c r="BYK215" s="3"/>
      <c r="BYL215" s="3"/>
      <c r="BYM215" s="3"/>
      <c r="BYN215" s="3"/>
      <c r="BYO215" s="3"/>
      <c r="BYP215" s="3"/>
      <c r="BYQ215" s="3"/>
      <c r="BYR215" s="3"/>
      <c r="BYS215" s="3"/>
      <c r="BYT215" s="3"/>
      <c r="BYU215" s="3"/>
      <c r="BYV215" s="3"/>
      <c r="BYW215" s="3"/>
      <c r="BYX215" s="3"/>
      <c r="BYY215" s="3"/>
      <c r="BYZ215" s="3"/>
      <c r="BZA215" s="3"/>
      <c r="BZB215" s="3"/>
      <c r="BZC215" s="3"/>
      <c r="BZD215" s="3"/>
      <c r="BZE215" s="3"/>
      <c r="BZF215" s="3"/>
      <c r="BZG215" s="3"/>
      <c r="BZH215" s="3"/>
      <c r="BZI215" s="3"/>
      <c r="BZJ215" s="3"/>
      <c r="BZK215" s="3"/>
      <c r="BZL215" s="3"/>
      <c r="BZM215" s="3"/>
      <c r="BZN215" s="3"/>
      <c r="BZO215" s="3"/>
      <c r="BZQ215" s="3"/>
      <c r="BZS215" s="3"/>
      <c r="BZT215" s="3"/>
      <c r="BZU215" s="3"/>
      <c r="BZV215" s="3"/>
      <c r="BZW215" s="3"/>
      <c r="BZX215" s="3"/>
      <c r="BZY215" s="3"/>
      <c r="BZZ215" s="3"/>
      <c r="CAE215" s="3"/>
      <c r="CAF215" s="3"/>
      <c r="CAG215" s="3"/>
      <c r="CAH215" s="3"/>
      <c r="CAI215" s="3"/>
      <c r="CAJ215" s="3"/>
      <c r="CAK215" s="3"/>
      <c r="CAL215" s="3"/>
      <c r="CAM215" s="3"/>
      <c r="CAN215" s="3"/>
      <c r="CAO215" s="3"/>
      <c r="CAP215" s="3"/>
      <c r="CAQ215" s="3"/>
      <c r="CAR215" s="3"/>
      <c r="CAS215" s="3"/>
      <c r="CAT215" s="3"/>
      <c r="CAU215" s="3"/>
      <c r="CAV215" s="3"/>
      <c r="CAW215" s="3"/>
      <c r="CAX215" s="3"/>
      <c r="CAY215" s="3"/>
      <c r="CAZ215" s="3"/>
      <c r="CBA215" s="3"/>
      <c r="CBB215" s="3"/>
      <c r="CBC215" s="3"/>
      <c r="CBD215" s="3"/>
      <c r="CBE215" s="3"/>
      <c r="CBF215" s="3"/>
      <c r="CBG215" s="3"/>
      <c r="CBH215" s="3"/>
      <c r="CBI215" s="3"/>
      <c r="CBJ215" s="3"/>
      <c r="CBK215" s="3"/>
      <c r="CBL215" s="3"/>
      <c r="CBM215" s="3"/>
      <c r="CBN215" s="3"/>
      <c r="CBO215" s="3"/>
      <c r="CBP215" s="3"/>
      <c r="CBQ215" s="3"/>
      <c r="CBR215" s="3"/>
      <c r="CBS215" s="3"/>
      <c r="CBT215" s="3"/>
      <c r="CBU215" s="3"/>
      <c r="CBV215" s="3"/>
      <c r="CBW215" s="3"/>
      <c r="CBX215" s="3"/>
      <c r="CBY215" s="3"/>
      <c r="CBZ215" s="3"/>
      <c r="CCA215" s="3"/>
      <c r="CCB215" s="3"/>
      <c r="CCC215" s="3"/>
      <c r="CCD215" s="3"/>
      <c r="CCE215" s="3"/>
      <c r="CCF215" s="3"/>
      <c r="CCG215" s="3"/>
      <c r="CCH215" s="3"/>
      <c r="CCI215" s="3"/>
      <c r="CCJ215" s="3"/>
      <c r="CCK215" s="3"/>
      <c r="CCL215" s="3"/>
      <c r="CCM215" s="3"/>
      <c r="CCN215" s="3"/>
      <c r="CCO215" s="3"/>
      <c r="CCP215" s="3"/>
      <c r="CCQ215" s="3"/>
      <c r="CCR215" s="3"/>
      <c r="CCS215" s="3"/>
      <c r="CCT215" s="3"/>
      <c r="CCU215" s="3"/>
      <c r="CCV215" s="3"/>
      <c r="CCW215" s="3"/>
      <c r="CCX215" s="3"/>
      <c r="CCY215" s="3"/>
      <c r="CCZ215" s="3"/>
      <c r="CDA215" s="3"/>
      <c r="CDB215" s="3"/>
      <c r="CDC215" s="3"/>
      <c r="CDD215" s="3"/>
      <c r="CDE215" s="3"/>
      <c r="CDF215" s="3"/>
      <c r="CDG215" s="3"/>
      <c r="CDH215" s="3"/>
      <c r="CDI215" s="3"/>
      <c r="CDJ215" s="3"/>
      <c r="CDK215" s="3"/>
      <c r="CDL215" s="3"/>
      <c r="CDM215" s="3"/>
      <c r="CDN215" s="3"/>
      <c r="CDO215" s="3"/>
      <c r="CDP215" s="3"/>
      <c r="CDQ215" s="3"/>
      <c r="CDR215" s="3"/>
      <c r="CDS215" s="3"/>
      <c r="CDT215" s="3"/>
      <c r="CDU215" s="3"/>
      <c r="CDV215" s="3"/>
      <c r="CDW215" s="3"/>
      <c r="CDX215" s="3"/>
      <c r="CDY215" s="3"/>
      <c r="CDZ215" s="3"/>
      <c r="CEA215" s="3"/>
      <c r="CEB215" s="3"/>
      <c r="CEC215" s="3"/>
      <c r="CED215" s="3"/>
      <c r="CEE215" s="3"/>
      <c r="CEF215" s="3"/>
      <c r="CEG215" s="3"/>
      <c r="CEH215" s="3"/>
      <c r="CEI215" s="3"/>
      <c r="CEJ215" s="3"/>
      <c r="CEK215" s="3"/>
      <c r="CEL215" s="3"/>
      <c r="CEM215" s="3"/>
      <c r="CEN215" s="3"/>
      <c r="CEO215" s="3"/>
      <c r="CEP215" s="3"/>
      <c r="CEQ215" s="3"/>
      <c r="CER215" s="3"/>
      <c r="CES215" s="3"/>
      <c r="CET215" s="3"/>
      <c r="CEU215" s="3"/>
      <c r="CEV215" s="3"/>
      <c r="CEW215" s="3"/>
      <c r="CEX215" s="3"/>
      <c r="CEY215" s="3"/>
      <c r="CEZ215" s="3"/>
      <c r="CFA215" s="3"/>
      <c r="CFB215" s="3"/>
      <c r="CFC215" s="3"/>
      <c r="CFD215" s="3"/>
      <c r="CFE215" s="3"/>
      <c r="CFF215" s="3"/>
      <c r="CFG215" s="3"/>
      <c r="CFH215" s="3"/>
      <c r="CFI215" s="3"/>
      <c r="CFJ215" s="3"/>
      <c r="CFK215" s="3"/>
      <c r="CFL215" s="3"/>
      <c r="CFM215" s="3"/>
      <c r="CFN215" s="3"/>
      <c r="CFO215" s="3"/>
      <c r="CFP215" s="3"/>
      <c r="CFQ215" s="3"/>
      <c r="CFR215" s="3"/>
      <c r="CFS215" s="3"/>
      <c r="CFT215" s="3"/>
      <c r="CFU215" s="3"/>
      <c r="CFV215" s="3"/>
      <c r="CFW215" s="3"/>
      <c r="CFX215" s="3"/>
      <c r="CFY215" s="3"/>
      <c r="CFZ215" s="3"/>
      <c r="CGA215" s="3"/>
      <c r="CGB215" s="3"/>
      <c r="CGC215" s="3"/>
      <c r="CGD215" s="3"/>
      <c r="CGE215" s="3"/>
      <c r="CGF215" s="3"/>
      <c r="CGG215" s="3"/>
      <c r="CGH215" s="3"/>
      <c r="CGI215" s="3"/>
      <c r="CGJ215" s="3"/>
      <c r="CGK215" s="3"/>
      <c r="CGL215" s="3"/>
      <c r="CGM215" s="3"/>
      <c r="CGN215" s="3"/>
      <c r="CGO215" s="3"/>
      <c r="CGP215" s="3"/>
      <c r="CGQ215" s="3"/>
      <c r="CGR215" s="3"/>
      <c r="CGS215" s="3"/>
      <c r="CGT215" s="3"/>
      <c r="CGU215" s="3"/>
      <c r="CGV215" s="3"/>
      <c r="CGW215" s="3"/>
      <c r="CGX215" s="3"/>
      <c r="CGY215" s="3"/>
      <c r="CGZ215" s="3"/>
      <c r="CHA215" s="3"/>
      <c r="CHB215" s="3"/>
      <c r="CHC215" s="3"/>
      <c r="CHD215" s="3"/>
      <c r="CHE215" s="3"/>
      <c r="CHF215" s="3"/>
      <c r="CHG215" s="3"/>
      <c r="CHH215" s="3"/>
      <c r="CHI215" s="3"/>
      <c r="CHJ215" s="3"/>
      <c r="CHK215" s="3"/>
      <c r="CHL215" s="3"/>
      <c r="CHM215" s="3"/>
      <c r="CHN215" s="3"/>
      <c r="CHO215" s="3"/>
      <c r="CHP215" s="3"/>
      <c r="CHQ215" s="3"/>
      <c r="CHR215" s="3"/>
      <c r="CHS215" s="3"/>
      <c r="CHT215" s="3"/>
      <c r="CHU215" s="3"/>
      <c r="CHV215" s="3"/>
      <c r="CHW215" s="3"/>
      <c r="CHX215" s="3"/>
      <c r="CHY215" s="3"/>
      <c r="CHZ215" s="3"/>
      <c r="CIA215" s="3"/>
      <c r="CIB215" s="3"/>
      <c r="CIC215" s="3"/>
      <c r="CID215" s="3"/>
      <c r="CIE215" s="3"/>
      <c r="CIF215" s="3"/>
      <c r="CIG215" s="3"/>
      <c r="CIH215" s="3"/>
      <c r="CII215" s="3"/>
      <c r="CIJ215" s="3"/>
      <c r="CIK215" s="3"/>
      <c r="CIL215" s="3"/>
      <c r="CIM215" s="3"/>
      <c r="CIN215" s="3"/>
      <c r="CIO215" s="3"/>
      <c r="CIP215" s="3"/>
      <c r="CIQ215" s="3"/>
      <c r="CIR215" s="3"/>
      <c r="CIS215" s="3"/>
      <c r="CIT215" s="3"/>
      <c r="CIU215" s="3"/>
      <c r="CIV215" s="3"/>
      <c r="CIW215" s="3"/>
      <c r="CIX215" s="3"/>
      <c r="CIY215" s="3"/>
      <c r="CIZ215" s="3"/>
      <c r="CJA215" s="3"/>
      <c r="CJB215" s="3"/>
      <c r="CJC215" s="3"/>
      <c r="CJD215" s="3"/>
      <c r="CJE215" s="3"/>
      <c r="CJF215" s="3"/>
      <c r="CJG215" s="3"/>
      <c r="CJH215" s="3"/>
      <c r="CJI215" s="3"/>
      <c r="CJJ215" s="3"/>
      <c r="CJK215" s="3"/>
      <c r="CJM215" s="3"/>
      <c r="CJO215" s="3"/>
      <c r="CJP215" s="3"/>
      <c r="CJQ215" s="3"/>
      <c r="CJR215" s="3"/>
      <c r="CJS215" s="3"/>
      <c r="CJT215" s="3"/>
      <c r="CJU215" s="3"/>
      <c r="CJV215" s="3"/>
      <c r="CKA215" s="3"/>
      <c r="CKB215" s="3"/>
      <c r="CKC215" s="3"/>
      <c r="CKD215" s="3"/>
      <c r="CKE215" s="3"/>
      <c r="CKF215" s="3"/>
      <c r="CKG215" s="3"/>
      <c r="CKH215" s="3"/>
      <c r="CKI215" s="3"/>
      <c r="CKJ215" s="3"/>
      <c r="CKK215" s="3"/>
      <c r="CKL215" s="3"/>
      <c r="CKM215" s="3"/>
      <c r="CKN215" s="3"/>
      <c r="CKO215" s="3"/>
      <c r="CKP215" s="3"/>
      <c r="CKQ215" s="3"/>
      <c r="CKR215" s="3"/>
      <c r="CKS215" s="3"/>
      <c r="CKT215" s="3"/>
      <c r="CKU215" s="3"/>
      <c r="CKV215" s="3"/>
      <c r="CKW215" s="3"/>
      <c r="CKX215" s="3"/>
      <c r="CKY215" s="3"/>
      <c r="CKZ215" s="3"/>
      <c r="CLA215" s="3"/>
      <c r="CLB215" s="3"/>
      <c r="CLC215" s="3"/>
      <c r="CLD215" s="3"/>
      <c r="CLE215" s="3"/>
      <c r="CLF215" s="3"/>
      <c r="CLG215" s="3"/>
      <c r="CLH215" s="3"/>
      <c r="CLI215" s="3"/>
      <c r="CLJ215" s="3"/>
      <c r="CLK215" s="3"/>
      <c r="CLL215" s="3"/>
      <c r="CLM215" s="3"/>
      <c r="CLN215" s="3"/>
      <c r="CLO215" s="3"/>
      <c r="CLP215" s="3"/>
      <c r="CLQ215" s="3"/>
      <c r="CLR215" s="3"/>
      <c r="CLS215" s="3"/>
      <c r="CLT215" s="3"/>
      <c r="CLU215" s="3"/>
      <c r="CLV215" s="3"/>
      <c r="CLW215" s="3"/>
      <c r="CLX215" s="3"/>
      <c r="CLY215" s="3"/>
      <c r="CLZ215" s="3"/>
      <c r="CMA215" s="3"/>
      <c r="CMB215" s="3"/>
      <c r="CMC215" s="3"/>
      <c r="CMD215" s="3"/>
      <c r="CME215" s="3"/>
      <c r="CMF215" s="3"/>
      <c r="CMG215" s="3"/>
      <c r="CMH215" s="3"/>
      <c r="CMI215" s="3"/>
      <c r="CMJ215" s="3"/>
      <c r="CMK215" s="3"/>
      <c r="CML215" s="3"/>
      <c r="CMM215" s="3"/>
      <c r="CMN215" s="3"/>
      <c r="CMO215" s="3"/>
      <c r="CMP215" s="3"/>
      <c r="CMQ215" s="3"/>
      <c r="CMR215" s="3"/>
      <c r="CMS215" s="3"/>
      <c r="CMT215" s="3"/>
      <c r="CMU215" s="3"/>
      <c r="CMV215" s="3"/>
      <c r="CMW215" s="3"/>
      <c r="CMX215" s="3"/>
      <c r="CMY215" s="3"/>
      <c r="CMZ215" s="3"/>
      <c r="CNA215" s="3"/>
      <c r="CNB215" s="3"/>
      <c r="CNC215" s="3"/>
      <c r="CND215" s="3"/>
      <c r="CNE215" s="3"/>
      <c r="CNF215" s="3"/>
      <c r="CNG215" s="3"/>
      <c r="CNH215" s="3"/>
      <c r="CNI215" s="3"/>
      <c r="CNJ215" s="3"/>
      <c r="CNK215" s="3"/>
      <c r="CNL215" s="3"/>
      <c r="CNM215" s="3"/>
      <c r="CNN215" s="3"/>
      <c r="CNO215" s="3"/>
      <c r="CNP215" s="3"/>
      <c r="CNQ215" s="3"/>
      <c r="CNR215" s="3"/>
      <c r="CNS215" s="3"/>
      <c r="CNT215" s="3"/>
      <c r="CNU215" s="3"/>
      <c r="CNV215" s="3"/>
      <c r="CNW215" s="3"/>
      <c r="CNX215" s="3"/>
      <c r="CNY215" s="3"/>
      <c r="CNZ215" s="3"/>
      <c r="COA215" s="3"/>
      <c r="COB215" s="3"/>
      <c r="COC215" s="3"/>
      <c r="COD215" s="3"/>
      <c r="COE215" s="3"/>
      <c r="COF215" s="3"/>
      <c r="COG215" s="3"/>
      <c r="COH215" s="3"/>
      <c r="COI215" s="3"/>
      <c r="COJ215" s="3"/>
      <c r="COK215" s="3"/>
      <c r="COL215" s="3"/>
      <c r="COM215" s="3"/>
      <c r="CON215" s="3"/>
      <c r="COO215" s="3"/>
      <c r="COP215" s="3"/>
      <c r="COQ215" s="3"/>
      <c r="COR215" s="3"/>
      <c r="COS215" s="3"/>
      <c r="COT215" s="3"/>
      <c r="COU215" s="3"/>
      <c r="COV215" s="3"/>
      <c r="COW215" s="3"/>
      <c r="COX215" s="3"/>
      <c r="COY215" s="3"/>
      <c r="COZ215" s="3"/>
      <c r="CPA215" s="3"/>
      <c r="CPB215" s="3"/>
      <c r="CPC215" s="3"/>
      <c r="CPD215" s="3"/>
      <c r="CPE215" s="3"/>
      <c r="CPF215" s="3"/>
      <c r="CPG215" s="3"/>
      <c r="CPH215" s="3"/>
      <c r="CPI215" s="3"/>
      <c r="CPJ215" s="3"/>
      <c r="CPK215" s="3"/>
      <c r="CPL215" s="3"/>
      <c r="CPM215" s="3"/>
      <c r="CPN215" s="3"/>
      <c r="CPO215" s="3"/>
      <c r="CPP215" s="3"/>
      <c r="CPQ215" s="3"/>
      <c r="CPR215" s="3"/>
      <c r="CPS215" s="3"/>
      <c r="CPT215" s="3"/>
      <c r="CPU215" s="3"/>
      <c r="CPV215" s="3"/>
      <c r="CPW215" s="3"/>
      <c r="CPX215" s="3"/>
      <c r="CPY215" s="3"/>
      <c r="CPZ215" s="3"/>
      <c r="CQA215" s="3"/>
      <c r="CQB215" s="3"/>
      <c r="CQC215" s="3"/>
      <c r="CQD215" s="3"/>
      <c r="CQE215" s="3"/>
      <c r="CQF215" s="3"/>
      <c r="CQG215" s="3"/>
      <c r="CQH215" s="3"/>
      <c r="CQI215" s="3"/>
      <c r="CQJ215" s="3"/>
      <c r="CQK215" s="3"/>
      <c r="CQL215" s="3"/>
      <c r="CQM215" s="3"/>
      <c r="CQN215" s="3"/>
      <c r="CQO215" s="3"/>
      <c r="CQP215" s="3"/>
      <c r="CQQ215" s="3"/>
      <c r="CQR215" s="3"/>
      <c r="CQS215" s="3"/>
      <c r="CQT215" s="3"/>
      <c r="CQU215" s="3"/>
      <c r="CQV215" s="3"/>
      <c r="CQW215" s="3"/>
      <c r="CQX215" s="3"/>
      <c r="CQY215" s="3"/>
      <c r="CQZ215" s="3"/>
      <c r="CRA215" s="3"/>
      <c r="CRB215" s="3"/>
      <c r="CRC215" s="3"/>
      <c r="CRD215" s="3"/>
      <c r="CRE215" s="3"/>
      <c r="CRF215" s="3"/>
      <c r="CRG215" s="3"/>
      <c r="CRH215" s="3"/>
      <c r="CRI215" s="3"/>
      <c r="CRJ215" s="3"/>
      <c r="CRK215" s="3"/>
      <c r="CRL215" s="3"/>
      <c r="CRM215" s="3"/>
      <c r="CRN215" s="3"/>
      <c r="CRO215" s="3"/>
      <c r="CRP215" s="3"/>
      <c r="CRQ215" s="3"/>
      <c r="CRR215" s="3"/>
      <c r="CRS215" s="3"/>
      <c r="CRT215" s="3"/>
      <c r="CRU215" s="3"/>
      <c r="CRV215" s="3"/>
      <c r="CRW215" s="3"/>
      <c r="CRX215" s="3"/>
      <c r="CRY215" s="3"/>
      <c r="CRZ215" s="3"/>
      <c r="CSA215" s="3"/>
      <c r="CSB215" s="3"/>
      <c r="CSC215" s="3"/>
      <c r="CSD215" s="3"/>
      <c r="CSE215" s="3"/>
      <c r="CSF215" s="3"/>
      <c r="CSG215" s="3"/>
      <c r="CSH215" s="3"/>
      <c r="CSI215" s="3"/>
      <c r="CSJ215" s="3"/>
      <c r="CSK215" s="3"/>
      <c r="CSL215" s="3"/>
      <c r="CSM215" s="3"/>
      <c r="CSN215" s="3"/>
      <c r="CSO215" s="3"/>
      <c r="CSP215" s="3"/>
      <c r="CSQ215" s="3"/>
      <c r="CSR215" s="3"/>
      <c r="CSS215" s="3"/>
      <c r="CST215" s="3"/>
      <c r="CSU215" s="3"/>
      <c r="CSV215" s="3"/>
      <c r="CSW215" s="3"/>
      <c r="CSX215" s="3"/>
      <c r="CSY215" s="3"/>
      <c r="CSZ215" s="3"/>
      <c r="CTA215" s="3"/>
      <c r="CTB215" s="3"/>
      <c r="CTC215" s="3"/>
      <c r="CTD215" s="3"/>
      <c r="CTE215" s="3"/>
      <c r="CTF215" s="3"/>
      <c r="CTG215" s="3"/>
      <c r="CTI215" s="3"/>
      <c r="CTK215" s="3"/>
      <c r="CTL215" s="3"/>
      <c r="CTM215" s="3"/>
      <c r="CTN215" s="3"/>
      <c r="CTO215" s="3"/>
      <c r="CTP215" s="3"/>
      <c r="CTQ215" s="3"/>
      <c r="CTR215" s="3"/>
      <c r="CTW215" s="3"/>
      <c r="CTX215" s="3"/>
      <c r="CTY215" s="3"/>
      <c r="CTZ215" s="3"/>
      <c r="CUA215" s="3"/>
      <c r="CUB215" s="3"/>
      <c r="CUC215" s="3"/>
      <c r="CUD215" s="3"/>
      <c r="CUE215" s="3"/>
      <c r="CUF215" s="3"/>
      <c r="CUG215" s="3"/>
      <c r="CUH215" s="3"/>
      <c r="CUI215" s="3"/>
      <c r="CUJ215" s="3"/>
      <c r="CUK215" s="3"/>
      <c r="CUL215" s="3"/>
      <c r="CUM215" s="3"/>
      <c r="CUN215" s="3"/>
      <c r="CUO215" s="3"/>
      <c r="CUP215" s="3"/>
      <c r="CUQ215" s="3"/>
      <c r="CUR215" s="3"/>
      <c r="CUS215" s="3"/>
      <c r="CUT215" s="3"/>
      <c r="CUU215" s="3"/>
      <c r="CUV215" s="3"/>
      <c r="CUW215" s="3"/>
      <c r="CUX215" s="3"/>
      <c r="CUY215" s="3"/>
      <c r="CUZ215" s="3"/>
      <c r="CVA215" s="3"/>
      <c r="CVB215" s="3"/>
      <c r="CVC215" s="3"/>
      <c r="CVD215" s="3"/>
      <c r="CVE215" s="3"/>
      <c r="CVF215" s="3"/>
      <c r="CVG215" s="3"/>
      <c r="CVH215" s="3"/>
      <c r="CVI215" s="3"/>
      <c r="CVJ215" s="3"/>
      <c r="CVK215" s="3"/>
      <c r="CVL215" s="3"/>
      <c r="CVM215" s="3"/>
      <c r="CVN215" s="3"/>
      <c r="CVO215" s="3"/>
      <c r="CVP215" s="3"/>
      <c r="CVQ215" s="3"/>
      <c r="CVR215" s="3"/>
      <c r="CVS215" s="3"/>
      <c r="CVT215" s="3"/>
      <c r="CVU215" s="3"/>
      <c r="CVV215" s="3"/>
      <c r="CVW215" s="3"/>
      <c r="CVX215" s="3"/>
      <c r="CVY215" s="3"/>
      <c r="CVZ215" s="3"/>
      <c r="CWA215" s="3"/>
      <c r="CWB215" s="3"/>
      <c r="CWC215" s="3"/>
      <c r="CWD215" s="3"/>
      <c r="CWE215" s="3"/>
      <c r="CWF215" s="3"/>
      <c r="CWG215" s="3"/>
      <c r="CWH215" s="3"/>
      <c r="CWI215" s="3"/>
      <c r="CWJ215" s="3"/>
      <c r="CWK215" s="3"/>
      <c r="CWL215" s="3"/>
      <c r="CWM215" s="3"/>
      <c r="CWN215" s="3"/>
      <c r="CWO215" s="3"/>
      <c r="CWP215" s="3"/>
      <c r="CWQ215" s="3"/>
      <c r="CWR215" s="3"/>
      <c r="CWS215" s="3"/>
      <c r="CWT215" s="3"/>
      <c r="CWU215" s="3"/>
      <c r="CWV215" s="3"/>
      <c r="CWW215" s="3"/>
      <c r="CWX215" s="3"/>
      <c r="CWY215" s="3"/>
      <c r="CWZ215" s="3"/>
      <c r="CXA215" s="3"/>
      <c r="CXB215" s="3"/>
      <c r="CXC215" s="3"/>
      <c r="CXD215" s="3"/>
      <c r="CXE215" s="3"/>
      <c r="CXF215" s="3"/>
      <c r="CXG215" s="3"/>
      <c r="CXH215" s="3"/>
      <c r="CXI215" s="3"/>
      <c r="CXJ215" s="3"/>
      <c r="CXK215" s="3"/>
      <c r="CXL215" s="3"/>
      <c r="CXM215" s="3"/>
      <c r="CXN215" s="3"/>
      <c r="CXO215" s="3"/>
      <c r="CXP215" s="3"/>
      <c r="CXQ215" s="3"/>
      <c r="CXR215" s="3"/>
      <c r="CXS215" s="3"/>
      <c r="CXT215" s="3"/>
      <c r="CXU215" s="3"/>
      <c r="CXV215" s="3"/>
      <c r="CXW215" s="3"/>
      <c r="CXX215" s="3"/>
      <c r="CXY215" s="3"/>
      <c r="CXZ215" s="3"/>
      <c r="CYA215" s="3"/>
      <c r="CYB215" s="3"/>
      <c r="CYC215" s="3"/>
      <c r="CYD215" s="3"/>
      <c r="CYE215" s="3"/>
      <c r="CYF215" s="3"/>
      <c r="CYG215" s="3"/>
      <c r="CYH215" s="3"/>
      <c r="CYI215" s="3"/>
      <c r="CYJ215" s="3"/>
      <c r="CYK215" s="3"/>
      <c r="CYL215" s="3"/>
      <c r="CYM215" s="3"/>
      <c r="CYN215" s="3"/>
      <c r="CYO215" s="3"/>
      <c r="CYP215" s="3"/>
      <c r="CYQ215" s="3"/>
      <c r="CYR215" s="3"/>
      <c r="CYS215" s="3"/>
      <c r="CYT215" s="3"/>
      <c r="CYU215" s="3"/>
      <c r="CYV215" s="3"/>
      <c r="CYW215" s="3"/>
      <c r="CYX215" s="3"/>
      <c r="CYY215" s="3"/>
      <c r="CYZ215" s="3"/>
      <c r="CZA215" s="3"/>
      <c r="CZB215" s="3"/>
      <c r="CZC215" s="3"/>
      <c r="CZD215" s="3"/>
      <c r="CZE215" s="3"/>
      <c r="CZF215" s="3"/>
      <c r="CZG215" s="3"/>
      <c r="CZH215" s="3"/>
      <c r="CZI215" s="3"/>
      <c r="CZJ215" s="3"/>
      <c r="CZK215" s="3"/>
      <c r="CZL215" s="3"/>
      <c r="CZM215" s="3"/>
      <c r="CZN215" s="3"/>
      <c r="CZO215" s="3"/>
      <c r="CZP215" s="3"/>
      <c r="CZQ215" s="3"/>
      <c r="CZR215" s="3"/>
      <c r="CZS215" s="3"/>
      <c r="CZT215" s="3"/>
      <c r="CZU215" s="3"/>
      <c r="CZV215" s="3"/>
      <c r="CZW215" s="3"/>
      <c r="CZX215" s="3"/>
      <c r="CZY215" s="3"/>
      <c r="CZZ215" s="3"/>
      <c r="DAA215" s="3"/>
      <c r="DAB215" s="3"/>
      <c r="DAC215" s="3"/>
      <c r="DAD215" s="3"/>
      <c r="DAE215" s="3"/>
      <c r="DAF215" s="3"/>
      <c r="DAG215" s="3"/>
      <c r="DAH215" s="3"/>
      <c r="DAI215" s="3"/>
      <c r="DAJ215" s="3"/>
      <c r="DAK215" s="3"/>
      <c r="DAL215" s="3"/>
      <c r="DAM215" s="3"/>
      <c r="DAN215" s="3"/>
      <c r="DAO215" s="3"/>
      <c r="DAP215" s="3"/>
      <c r="DAQ215" s="3"/>
      <c r="DAR215" s="3"/>
      <c r="DAS215" s="3"/>
      <c r="DAT215" s="3"/>
      <c r="DAU215" s="3"/>
      <c r="DAV215" s="3"/>
      <c r="DAW215" s="3"/>
      <c r="DAX215" s="3"/>
      <c r="DAY215" s="3"/>
      <c r="DAZ215" s="3"/>
      <c r="DBA215" s="3"/>
      <c r="DBB215" s="3"/>
      <c r="DBC215" s="3"/>
      <c r="DBD215" s="3"/>
      <c r="DBE215" s="3"/>
      <c r="DBF215" s="3"/>
      <c r="DBG215" s="3"/>
      <c r="DBH215" s="3"/>
      <c r="DBI215" s="3"/>
      <c r="DBJ215" s="3"/>
      <c r="DBK215" s="3"/>
      <c r="DBL215" s="3"/>
      <c r="DBM215" s="3"/>
      <c r="DBN215" s="3"/>
      <c r="DBO215" s="3"/>
      <c r="DBP215" s="3"/>
      <c r="DBQ215" s="3"/>
      <c r="DBR215" s="3"/>
      <c r="DBS215" s="3"/>
      <c r="DBT215" s="3"/>
      <c r="DBU215" s="3"/>
      <c r="DBV215" s="3"/>
      <c r="DBW215" s="3"/>
      <c r="DBX215" s="3"/>
      <c r="DBY215" s="3"/>
      <c r="DBZ215" s="3"/>
      <c r="DCA215" s="3"/>
      <c r="DCB215" s="3"/>
      <c r="DCC215" s="3"/>
      <c r="DCD215" s="3"/>
      <c r="DCE215" s="3"/>
      <c r="DCF215" s="3"/>
      <c r="DCG215" s="3"/>
      <c r="DCH215" s="3"/>
      <c r="DCI215" s="3"/>
      <c r="DCJ215" s="3"/>
      <c r="DCK215" s="3"/>
      <c r="DCL215" s="3"/>
      <c r="DCM215" s="3"/>
      <c r="DCN215" s="3"/>
      <c r="DCO215" s="3"/>
      <c r="DCP215" s="3"/>
      <c r="DCQ215" s="3"/>
      <c r="DCR215" s="3"/>
      <c r="DCS215" s="3"/>
      <c r="DCT215" s="3"/>
      <c r="DCU215" s="3"/>
      <c r="DCV215" s="3"/>
      <c r="DCW215" s="3"/>
      <c r="DCX215" s="3"/>
      <c r="DCY215" s="3"/>
      <c r="DCZ215" s="3"/>
      <c r="DDA215" s="3"/>
      <c r="DDB215" s="3"/>
      <c r="DDC215" s="3"/>
      <c r="DDE215" s="3"/>
      <c r="DDG215" s="3"/>
      <c r="DDH215" s="3"/>
      <c r="DDI215" s="3"/>
      <c r="DDJ215" s="3"/>
      <c r="DDK215" s="3"/>
      <c r="DDL215" s="3"/>
      <c r="DDM215" s="3"/>
      <c r="DDN215" s="3"/>
      <c r="DDS215" s="3"/>
      <c r="DDT215" s="3"/>
      <c r="DDU215" s="3"/>
      <c r="DDV215" s="3"/>
      <c r="DDW215" s="3"/>
      <c r="DDX215" s="3"/>
      <c r="DDY215" s="3"/>
      <c r="DDZ215" s="3"/>
      <c r="DEA215" s="3"/>
      <c r="DEB215" s="3"/>
      <c r="DEC215" s="3"/>
      <c r="DED215" s="3"/>
      <c r="DEE215" s="3"/>
      <c r="DEF215" s="3"/>
      <c r="DEG215" s="3"/>
      <c r="DEH215" s="3"/>
      <c r="DEI215" s="3"/>
      <c r="DEJ215" s="3"/>
      <c r="DEK215" s="3"/>
      <c r="DEL215" s="3"/>
      <c r="DEM215" s="3"/>
      <c r="DEN215" s="3"/>
      <c r="DEO215" s="3"/>
      <c r="DEP215" s="3"/>
      <c r="DEQ215" s="3"/>
      <c r="DER215" s="3"/>
      <c r="DES215" s="3"/>
      <c r="DET215" s="3"/>
      <c r="DEU215" s="3"/>
      <c r="DEV215" s="3"/>
      <c r="DEW215" s="3"/>
      <c r="DEX215" s="3"/>
      <c r="DEY215" s="3"/>
      <c r="DEZ215" s="3"/>
      <c r="DFA215" s="3"/>
      <c r="DFB215" s="3"/>
      <c r="DFC215" s="3"/>
      <c r="DFD215" s="3"/>
      <c r="DFE215" s="3"/>
      <c r="DFF215" s="3"/>
      <c r="DFG215" s="3"/>
      <c r="DFH215" s="3"/>
      <c r="DFI215" s="3"/>
      <c r="DFJ215" s="3"/>
      <c r="DFK215" s="3"/>
      <c r="DFL215" s="3"/>
      <c r="DFM215" s="3"/>
      <c r="DFN215" s="3"/>
      <c r="DFO215" s="3"/>
      <c r="DFP215" s="3"/>
      <c r="DFQ215" s="3"/>
      <c r="DFR215" s="3"/>
      <c r="DFS215" s="3"/>
      <c r="DFT215" s="3"/>
      <c r="DFU215" s="3"/>
      <c r="DFV215" s="3"/>
      <c r="DFW215" s="3"/>
      <c r="DFX215" s="3"/>
      <c r="DFY215" s="3"/>
      <c r="DFZ215" s="3"/>
      <c r="DGA215" s="3"/>
      <c r="DGB215" s="3"/>
      <c r="DGC215" s="3"/>
      <c r="DGD215" s="3"/>
      <c r="DGE215" s="3"/>
      <c r="DGF215" s="3"/>
      <c r="DGG215" s="3"/>
      <c r="DGH215" s="3"/>
      <c r="DGI215" s="3"/>
      <c r="DGJ215" s="3"/>
      <c r="DGK215" s="3"/>
      <c r="DGL215" s="3"/>
      <c r="DGM215" s="3"/>
      <c r="DGN215" s="3"/>
      <c r="DGO215" s="3"/>
      <c r="DGP215" s="3"/>
      <c r="DGQ215" s="3"/>
      <c r="DGR215" s="3"/>
      <c r="DGS215" s="3"/>
      <c r="DGT215" s="3"/>
      <c r="DGU215" s="3"/>
      <c r="DGV215" s="3"/>
      <c r="DGW215" s="3"/>
      <c r="DGX215" s="3"/>
      <c r="DGY215" s="3"/>
      <c r="DGZ215" s="3"/>
      <c r="DHA215" s="3"/>
      <c r="DHB215" s="3"/>
      <c r="DHC215" s="3"/>
      <c r="DHD215" s="3"/>
      <c r="DHE215" s="3"/>
      <c r="DHF215" s="3"/>
      <c r="DHG215" s="3"/>
      <c r="DHH215" s="3"/>
      <c r="DHI215" s="3"/>
      <c r="DHJ215" s="3"/>
      <c r="DHK215" s="3"/>
      <c r="DHL215" s="3"/>
      <c r="DHM215" s="3"/>
      <c r="DHN215" s="3"/>
      <c r="DHO215" s="3"/>
      <c r="DHP215" s="3"/>
      <c r="DHQ215" s="3"/>
      <c r="DHR215" s="3"/>
      <c r="DHS215" s="3"/>
      <c r="DHT215" s="3"/>
      <c r="DHU215" s="3"/>
      <c r="DHV215" s="3"/>
      <c r="DHW215" s="3"/>
      <c r="DHX215" s="3"/>
      <c r="DHY215" s="3"/>
      <c r="DHZ215" s="3"/>
      <c r="DIA215" s="3"/>
      <c r="DIB215" s="3"/>
      <c r="DIC215" s="3"/>
      <c r="DID215" s="3"/>
      <c r="DIE215" s="3"/>
      <c r="DIF215" s="3"/>
      <c r="DIG215" s="3"/>
      <c r="DIH215" s="3"/>
      <c r="DII215" s="3"/>
      <c r="DIJ215" s="3"/>
      <c r="DIK215" s="3"/>
      <c r="DIL215" s="3"/>
      <c r="DIM215" s="3"/>
      <c r="DIN215" s="3"/>
      <c r="DIO215" s="3"/>
      <c r="DIP215" s="3"/>
      <c r="DIQ215" s="3"/>
      <c r="DIR215" s="3"/>
      <c r="DIS215" s="3"/>
      <c r="DIT215" s="3"/>
      <c r="DIU215" s="3"/>
      <c r="DIV215" s="3"/>
      <c r="DIW215" s="3"/>
      <c r="DIX215" s="3"/>
      <c r="DIY215" s="3"/>
      <c r="DIZ215" s="3"/>
      <c r="DJA215" s="3"/>
      <c r="DJB215" s="3"/>
      <c r="DJC215" s="3"/>
      <c r="DJD215" s="3"/>
      <c r="DJE215" s="3"/>
      <c r="DJF215" s="3"/>
      <c r="DJG215" s="3"/>
      <c r="DJH215" s="3"/>
      <c r="DJI215" s="3"/>
      <c r="DJJ215" s="3"/>
      <c r="DJK215" s="3"/>
      <c r="DJL215" s="3"/>
      <c r="DJM215" s="3"/>
      <c r="DJN215" s="3"/>
      <c r="DJO215" s="3"/>
      <c r="DJP215" s="3"/>
      <c r="DJQ215" s="3"/>
      <c r="DJR215" s="3"/>
      <c r="DJS215" s="3"/>
      <c r="DJT215" s="3"/>
      <c r="DJU215" s="3"/>
      <c r="DJV215" s="3"/>
      <c r="DJW215" s="3"/>
      <c r="DJX215" s="3"/>
      <c r="DJY215" s="3"/>
      <c r="DJZ215" s="3"/>
      <c r="DKA215" s="3"/>
      <c r="DKB215" s="3"/>
      <c r="DKC215" s="3"/>
      <c r="DKD215" s="3"/>
      <c r="DKE215" s="3"/>
      <c r="DKF215" s="3"/>
      <c r="DKG215" s="3"/>
      <c r="DKH215" s="3"/>
      <c r="DKI215" s="3"/>
      <c r="DKJ215" s="3"/>
      <c r="DKK215" s="3"/>
      <c r="DKL215" s="3"/>
      <c r="DKM215" s="3"/>
      <c r="DKN215" s="3"/>
      <c r="DKO215" s="3"/>
      <c r="DKP215" s="3"/>
      <c r="DKQ215" s="3"/>
      <c r="DKR215" s="3"/>
      <c r="DKS215" s="3"/>
      <c r="DKT215" s="3"/>
      <c r="DKU215" s="3"/>
      <c r="DKV215" s="3"/>
      <c r="DKW215" s="3"/>
      <c r="DKX215" s="3"/>
      <c r="DKY215" s="3"/>
      <c r="DKZ215" s="3"/>
      <c r="DLA215" s="3"/>
      <c r="DLB215" s="3"/>
      <c r="DLC215" s="3"/>
      <c r="DLD215" s="3"/>
      <c r="DLE215" s="3"/>
      <c r="DLF215" s="3"/>
      <c r="DLG215" s="3"/>
      <c r="DLH215" s="3"/>
      <c r="DLI215" s="3"/>
      <c r="DLJ215" s="3"/>
      <c r="DLK215" s="3"/>
      <c r="DLL215" s="3"/>
      <c r="DLM215" s="3"/>
      <c r="DLN215" s="3"/>
      <c r="DLO215" s="3"/>
      <c r="DLP215" s="3"/>
      <c r="DLQ215" s="3"/>
      <c r="DLR215" s="3"/>
      <c r="DLS215" s="3"/>
      <c r="DLT215" s="3"/>
      <c r="DLU215" s="3"/>
      <c r="DLV215" s="3"/>
      <c r="DLW215" s="3"/>
      <c r="DLX215" s="3"/>
      <c r="DLY215" s="3"/>
      <c r="DLZ215" s="3"/>
      <c r="DMA215" s="3"/>
      <c r="DMB215" s="3"/>
      <c r="DMC215" s="3"/>
      <c r="DMD215" s="3"/>
      <c r="DME215" s="3"/>
      <c r="DMF215" s="3"/>
      <c r="DMG215" s="3"/>
      <c r="DMH215" s="3"/>
      <c r="DMI215" s="3"/>
      <c r="DMJ215" s="3"/>
      <c r="DMK215" s="3"/>
      <c r="DML215" s="3"/>
      <c r="DMM215" s="3"/>
      <c r="DMN215" s="3"/>
      <c r="DMO215" s="3"/>
      <c r="DMP215" s="3"/>
      <c r="DMQ215" s="3"/>
      <c r="DMR215" s="3"/>
      <c r="DMS215" s="3"/>
      <c r="DMT215" s="3"/>
      <c r="DMU215" s="3"/>
      <c r="DMV215" s="3"/>
      <c r="DMW215" s="3"/>
      <c r="DMX215" s="3"/>
      <c r="DMY215" s="3"/>
      <c r="DNA215" s="3"/>
      <c r="DNC215" s="3"/>
      <c r="DND215" s="3"/>
      <c r="DNE215" s="3"/>
      <c r="DNF215" s="3"/>
      <c r="DNG215" s="3"/>
      <c r="DNH215" s="3"/>
      <c r="DNI215" s="3"/>
      <c r="DNJ215" s="3"/>
      <c r="DNO215" s="3"/>
      <c r="DNP215" s="3"/>
      <c r="DNQ215" s="3"/>
      <c r="DNR215" s="3"/>
      <c r="DNS215" s="3"/>
      <c r="DNT215" s="3"/>
      <c r="DNU215" s="3"/>
      <c r="DNV215" s="3"/>
      <c r="DNW215" s="3"/>
      <c r="DNX215" s="3"/>
      <c r="DNY215" s="3"/>
      <c r="DNZ215" s="3"/>
      <c r="DOA215" s="3"/>
      <c r="DOB215" s="3"/>
      <c r="DOC215" s="3"/>
      <c r="DOD215" s="3"/>
      <c r="DOE215" s="3"/>
      <c r="DOF215" s="3"/>
      <c r="DOG215" s="3"/>
      <c r="DOH215" s="3"/>
      <c r="DOI215" s="3"/>
      <c r="DOJ215" s="3"/>
      <c r="DOK215" s="3"/>
      <c r="DOL215" s="3"/>
      <c r="DOM215" s="3"/>
      <c r="DON215" s="3"/>
      <c r="DOO215" s="3"/>
      <c r="DOP215" s="3"/>
      <c r="DOQ215" s="3"/>
      <c r="DOR215" s="3"/>
      <c r="DOS215" s="3"/>
      <c r="DOT215" s="3"/>
      <c r="DOU215" s="3"/>
      <c r="DOV215" s="3"/>
      <c r="DOW215" s="3"/>
      <c r="DOX215" s="3"/>
      <c r="DOY215" s="3"/>
      <c r="DOZ215" s="3"/>
      <c r="DPA215" s="3"/>
      <c r="DPB215" s="3"/>
      <c r="DPC215" s="3"/>
      <c r="DPD215" s="3"/>
      <c r="DPE215" s="3"/>
      <c r="DPF215" s="3"/>
      <c r="DPG215" s="3"/>
      <c r="DPH215" s="3"/>
      <c r="DPI215" s="3"/>
      <c r="DPJ215" s="3"/>
      <c r="DPK215" s="3"/>
      <c r="DPL215" s="3"/>
      <c r="DPM215" s="3"/>
      <c r="DPN215" s="3"/>
      <c r="DPO215" s="3"/>
      <c r="DPP215" s="3"/>
      <c r="DPQ215" s="3"/>
      <c r="DPR215" s="3"/>
      <c r="DPS215" s="3"/>
      <c r="DPT215" s="3"/>
      <c r="DPU215" s="3"/>
      <c r="DPV215" s="3"/>
      <c r="DPW215" s="3"/>
      <c r="DPX215" s="3"/>
      <c r="DPY215" s="3"/>
      <c r="DPZ215" s="3"/>
      <c r="DQA215" s="3"/>
      <c r="DQB215" s="3"/>
      <c r="DQC215" s="3"/>
      <c r="DQD215" s="3"/>
      <c r="DQE215" s="3"/>
      <c r="DQF215" s="3"/>
      <c r="DQG215" s="3"/>
      <c r="DQH215" s="3"/>
      <c r="DQI215" s="3"/>
      <c r="DQJ215" s="3"/>
      <c r="DQK215" s="3"/>
      <c r="DQL215" s="3"/>
      <c r="DQM215" s="3"/>
      <c r="DQN215" s="3"/>
      <c r="DQO215" s="3"/>
      <c r="DQP215" s="3"/>
      <c r="DQQ215" s="3"/>
      <c r="DQR215" s="3"/>
      <c r="DQS215" s="3"/>
      <c r="DQT215" s="3"/>
      <c r="DQU215" s="3"/>
      <c r="DQV215" s="3"/>
      <c r="DQW215" s="3"/>
      <c r="DQX215" s="3"/>
      <c r="DQY215" s="3"/>
      <c r="DQZ215" s="3"/>
      <c r="DRA215" s="3"/>
      <c r="DRB215" s="3"/>
      <c r="DRC215" s="3"/>
      <c r="DRD215" s="3"/>
      <c r="DRE215" s="3"/>
      <c r="DRF215" s="3"/>
      <c r="DRG215" s="3"/>
      <c r="DRH215" s="3"/>
      <c r="DRI215" s="3"/>
      <c r="DRJ215" s="3"/>
      <c r="DRK215" s="3"/>
      <c r="DRL215" s="3"/>
      <c r="DRM215" s="3"/>
      <c r="DRN215" s="3"/>
      <c r="DRO215" s="3"/>
      <c r="DRP215" s="3"/>
      <c r="DRQ215" s="3"/>
      <c r="DRR215" s="3"/>
      <c r="DRS215" s="3"/>
      <c r="DRT215" s="3"/>
      <c r="DRU215" s="3"/>
      <c r="DRV215" s="3"/>
      <c r="DRW215" s="3"/>
      <c r="DRX215" s="3"/>
      <c r="DRY215" s="3"/>
      <c r="DRZ215" s="3"/>
      <c r="DSA215" s="3"/>
      <c r="DSB215" s="3"/>
      <c r="DSC215" s="3"/>
      <c r="DSD215" s="3"/>
      <c r="DSE215" s="3"/>
      <c r="DSF215" s="3"/>
      <c r="DSG215" s="3"/>
      <c r="DSH215" s="3"/>
      <c r="DSI215" s="3"/>
      <c r="DSJ215" s="3"/>
      <c r="DSK215" s="3"/>
      <c r="DSL215" s="3"/>
      <c r="DSM215" s="3"/>
      <c r="DSN215" s="3"/>
      <c r="DSO215" s="3"/>
      <c r="DSP215" s="3"/>
      <c r="DSQ215" s="3"/>
      <c r="DSR215" s="3"/>
      <c r="DSS215" s="3"/>
      <c r="DST215" s="3"/>
      <c r="DSU215" s="3"/>
      <c r="DSV215" s="3"/>
      <c r="DSW215" s="3"/>
      <c r="DSX215" s="3"/>
      <c r="DSY215" s="3"/>
      <c r="DSZ215" s="3"/>
      <c r="DTA215" s="3"/>
      <c r="DTB215" s="3"/>
      <c r="DTC215" s="3"/>
      <c r="DTD215" s="3"/>
      <c r="DTE215" s="3"/>
      <c r="DTF215" s="3"/>
      <c r="DTG215" s="3"/>
      <c r="DTH215" s="3"/>
      <c r="DTI215" s="3"/>
      <c r="DTJ215" s="3"/>
      <c r="DTK215" s="3"/>
      <c r="DTL215" s="3"/>
      <c r="DTM215" s="3"/>
      <c r="DTN215" s="3"/>
      <c r="DTO215" s="3"/>
      <c r="DTP215" s="3"/>
      <c r="DTQ215" s="3"/>
      <c r="DTR215" s="3"/>
      <c r="DTS215" s="3"/>
      <c r="DTT215" s="3"/>
      <c r="DTU215" s="3"/>
      <c r="DTV215" s="3"/>
      <c r="DTW215" s="3"/>
      <c r="DTX215" s="3"/>
      <c r="DTY215" s="3"/>
      <c r="DTZ215" s="3"/>
      <c r="DUA215" s="3"/>
      <c r="DUB215" s="3"/>
      <c r="DUC215" s="3"/>
      <c r="DUD215" s="3"/>
      <c r="DUE215" s="3"/>
      <c r="DUF215" s="3"/>
      <c r="DUG215" s="3"/>
      <c r="DUH215" s="3"/>
      <c r="DUI215" s="3"/>
      <c r="DUJ215" s="3"/>
      <c r="DUK215" s="3"/>
      <c r="DUL215" s="3"/>
      <c r="DUM215" s="3"/>
      <c r="DUN215" s="3"/>
      <c r="DUO215" s="3"/>
      <c r="DUP215" s="3"/>
      <c r="DUQ215" s="3"/>
      <c r="DUR215" s="3"/>
      <c r="DUS215" s="3"/>
      <c r="DUT215" s="3"/>
      <c r="DUU215" s="3"/>
      <c r="DUV215" s="3"/>
      <c r="DUW215" s="3"/>
      <c r="DUX215" s="3"/>
      <c r="DUY215" s="3"/>
      <c r="DUZ215" s="3"/>
      <c r="DVA215" s="3"/>
      <c r="DVB215" s="3"/>
      <c r="DVC215" s="3"/>
      <c r="DVD215" s="3"/>
      <c r="DVE215" s="3"/>
      <c r="DVF215" s="3"/>
      <c r="DVG215" s="3"/>
      <c r="DVH215" s="3"/>
      <c r="DVI215" s="3"/>
      <c r="DVJ215" s="3"/>
      <c r="DVK215" s="3"/>
      <c r="DVL215" s="3"/>
      <c r="DVM215" s="3"/>
      <c r="DVN215" s="3"/>
      <c r="DVO215" s="3"/>
      <c r="DVP215" s="3"/>
      <c r="DVQ215" s="3"/>
      <c r="DVR215" s="3"/>
      <c r="DVS215" s="3"/>
      <c r="DVT215" s="3"/>
      <c r="DVU215" s="3"/>
      <c r="DVV215" s="3"/>
      <c r="DVW215" s="3"/>
      <c r="DVX215" s="3"/>
      <c r="DVY215" s="3"/>
      <c r="DVZ215" s="3"/>
      <c r="DWA215" s="3"/>
      <c r="DWB215" s="3"/>
      <c r="DWC215" s="3"/>
      <c r="DWD215" s="3"/>
      <c r="DWE215" s="3"/>
      <c r="DWF215" s="3"/>
      <c r="DWG215" s="3"/>
      <c r="DWH215" s="3"/>
      <c r="DWI215" s="3"/>
      <c r="DWJ215" s="3"/>
      <c r="DWK215" s="3"/>
      <c r="DWL215" s="3"/>
      <c r="DWM215" s="3"/>
      <c r="DWN215" s="3"/>
      <c r="DWO215" s="3"/>
      <c r="DWP215" s="3"/>
      <c r="DWQ215" s="3"/>
      <c r="DWR215" s="3"/>
      <c r="DWS215" s="3"/>
      <c r="DWT215" s="3"/>
      <c r="DWU215" s="3"/>
      <c r="DWW215" s="3"/>
      <c r="DWY215" s="3"/>
      <c r="DWZ215" s="3"/>
      <c r="DXA215" s="3"/>
      <c r="DXB215" s="3"/>
      <c r="DXC215" s="3"/>
      <c r="DXD215" s="3"/>
      <c r="DXE215" s="3"/>
      <c r="DXF215" s="3"/>
      <c r="DXK215" s="3"/>
      <c r="DXL215" s="3"/>
      <c r="DXM215" s="3"/>
      <c r="DXN215" s="3"/>
      <c r="DXO215" s="3"/>
      <c r="DXP215" s="3"/>
      <c r="DXQ215" s="3"/>
      <c r="DXR215" s="3"/>
      <c r="DXS215" s="3"/>
      <c r="DXT215" s="3"/>
      <c r="DXU215" s="3"/>
      <c r="DXV215" s="3"/>
      <c r="DXW215" s="3"/>
      <c r="DXX215" s="3"/>
      <c r="DXY215" s="3"/>
      <c r="DXZ215" s="3"/>
      <c r="DYA215" s="3"/>
      <c r="DYB215" s="3"/>
      <c r="DYC215" s="3"/>
      <c r="DYD215" s="3"/>
      <c r="DYE215" s="3"/>
      <c r="DYF215" s="3"/>
      <c r="DYG215" s="3"/>
      <c r="DYH215" s="3"/>
      <c r="DYI215" s="3"/>
      <c r="DYJ215" s="3"/>
      <c r="DYK215" s="3"/>
      <c r="DYL215" s="3"/>
      <c r="DYM215" s="3"/>
      <c r="DYN215" s="3"/>
      <c r="DYO215" s="3"/>
      <c r="DYP215" s="3"/>
      <c r="DYQ215" s="3"/>
      <c r="DYR215" s="3"/>
      <c r="DYS215" s="3"/>
      <c r="DYT215" s="3"/>
      <c r="DYU215" s="3"/>
      <c r="DYV215" s="3"/>
      <c r="DYW215" s="3"/>
      <c r="DYX215" s="3"/>
      <c r="DYY215" s="3"/>
      <c r="DYZ215" s="3"/>
      <c r="DZA215" s="3"/>
      <c r="DZB215" s="3"/>
      <c r="DZC215" s="3"/>
      <c r="DZD215" s="3"/>
      <c r="DZE215" s="3"/>
      <c r="DZF215" s="3"/>
      <c r="DZG215" s="3"/>
      <c r="DZH215" s="3"/>
      <c r="DZI215" s="3"/>
      <c r="DZJ215" s="3"/>
      <c r="DZK215" s="3"/>
      <c r="DZL215" s="3"/>
      <c r="DZM215" s="3"/>
      <c r="DZN215" s="3"/>
      <c r="DZO215" s="3"/>
      <c r="DZP215" s="3"/>
      <c r="DZQ215" s="3"/>
      <c r="DZR215" s="3"/>
      <c r="DZS215" s="3"/>
      <c r="DZT215" s="3"/>
      <c r="DZU215" s="3"/>
      <c r="DZV215" s="3"/>
      <c r="DZW215" s="3"/>
      <c r="DZX215" s="3"/>
      <c r="DZY215" s="3"/>
      <c r="DZZ215" s="3"/>
      <c r="EAA215" s="3"/>
      <c r="EAB215" s="3"/>
      <c r="EAC215" s="3"/>
      <c r="EAD215" s="3"/>
      <c r="EAE215" s="3"/>
      <c r="EAF215" s="3"/>
      <c r="EAG215" s="3"/>
      <c r="EAH215" s="3"/>
      <c r="EAI215" s="3"/>
      <c r="EAJ215" s="3"/>
      <c r="EAK215" s="3"/>
      <c r="EAL215" s="3"/>
      <c r="EAM215" s="3"/>
      <c r="EAN215" s="3"/>
      <c r="EAO215" s="3"/>
      <c r="EAP215" s="3"/>
      <c r="EAQ215" s="3"/>
      <c r="EAR215" s="3"/>
      <c r="EAS215" s="3"/>
      <c r="EAT215" s="3"/>
      <c r="EAU215" s="3"/>
      <c r="EAV215" s="3"/>
      <c r="EAW215" s="3"/>
      <c r="EAX215" s="3"/>
      <c r="EAY215" s="3"/>
      <c r="EAZ215" s="3"/>
      <c r="EBA215" s="3"/>
      <c r="EBB215" s="3"/>
      <c r="EBC215" s="3"/>
      <c r="EBD215" s="3"/>
      <c r="EBE215" s="3"/>
      <c r="EBF215" s="3"/>
      <c r="EBG215" s="3"/>
      <c r="EBH215" s="3"/>
      <c r="EBI215" s="3"/>
      <c r="EBJ215" s="3"/>
      <c r="EBK215" s="3"/>
      <c r="EBL215" s="3"/>
      <c r="EBM215" s="3"/>
      <c r="EBN215" s="3"/>
      <c r="EBO215" s="3"/>
      <c r="EBP215" s="3"/>
      <c r="EBQ215" s="3"/>
      <c r="EBR215" s="3"/>
      <c r="EBS215" s="3"/>
      <c r="EBT215" s="3"/>
      <c r="EBU215" s="3"/>
      <c r="EBV215" s="3"/>
      <c r="EBW215" s="3"/>
      <c r="EBX215" s="3"/>
      <c r="EBY215" s="3"/>
      <c r="EBZ215" s="3"/>
      <c r="ECA215" s="3"/>
      <c r="ECB215" s="3"/>
      <c r="ECC215" s="3"/>
      <c r="ECD215" s="3"/>
      <c r="ECE215" s="3"/>
      <c r="ECF215" s="3"/>
      <c r="ECG215" s="3"/>
      <c r="ECH215" s="3"/>
      <c r="ECI215" s="3"/>
      <c r="ECJ215" s="3"/>
      <c r="ECK215" s="3"/>
      <c r="ECL215" s="3"/>
      <c r="ECM215" s="3"/>
      <c r="ECN215" s="3"/>
      <c r="ECO215" s="3"/>
      <c r="ECP215" s="3"/>
      <c r="ECQ215" s="3"/>
      <c r="ECR215" s="3"/>
      <c r="ECS215" s="3"/>
      <c r="ECT215" s="3"/>
      <c r="ECU215" s="3"/>
      <c r="ECV215" s="3"/>
      <c r="ECW215" s="3"/>
      <c r="ECX215" s="3"/>
      <c r="ECY215" s="3"/>
      <c r="ECZ215" s="3"/>
      <c r="EDA215" s="3"/>
      <c r="EDB215" s="3"/>
      <c r="EDC215" s="3"/>
      <c r="EDD215" s="3"/>
      <c r="EDE215" s="3"/>
      <c r="EDF215" s="3"/>
      <c r="EDG215" s="3"/>
      <c r="EDH215" s="3"/>
      <c r="EDI215" s="3"/>
      <c r="EDJ215" s="3"/>
      <c r="EDK215" s="3"/>
      <c r="EDL215" s="3"/>
      <c r="EDM215" s="3"/>
      <c r="EDN215" s="3"/>
      <c r="EDO215" s="3"/>
      <c r="EDP215" s="3"/>
      <c r="EDQ215" s="3"/>
      <c r="EDR215" s="3"/>
      <c r="EDS215" s="3"/>
      <c r="EDT215" s="3"/>
      <c r="EDU215" s="3"/>
      <c r="EDV215" s="3"/>
      <c r="EDW215" s="3"/>
      <c r="EDX215" s="3"/>
      <c r="EDY215" s="3"/>
      <c r="EDZ215" s="3"/>
      <c r="EEA215" s="3"/>
      <c r="EEB215" s="3"/>
      <c r="EEC215" s="3"/>
      <c r="EED215" s="3"/>
      <c r="EEE215" s="3"/>
      <c r="EEF215" s="3"/>
      <c r="EEG215" s="3"/>
      <c r="EEH215" s="3"/>
      <c r="EEI215" s="3"/>
      <c r="EEJ215" s="3"/>
      <c r="EEK215" s="3"/>
      <c r="EEL215" s="3"/>
      <c r="EEM215" s="3"/>
      <c r="EEN215" s="3"/>
      <c r="EEO215" s="3"/>
      <c r="EEP215" s="3"/>
      <c r="EEQ215" s="3"/>
      <c r="EER215" s="3"/>
      <c r="EES215" s="3"/>
      <c r="EET215" s="3"/>
      <c r="EEU215" s="3"/>
      <c r="EEV215" s="3"/>
      <c r="EEW215" s="3"/>
      <c r="EEX215" s="3"/>
      <c r="EEY215" s="3"/>
      <c r="EEZ215" s="3"/>
      <c r="EFA215" s="3"/>
      <c r="EFB215" s="3"/>
      <c r="EFC215" s="3"/>
      <c r="EFD215" s="3"/>
      <c r="EFE215" s="3"/>
      <c r="EFF215" s="3"/>
      <c r="EFG215" s="3"/>
      <c r="EFH215" s="3"/>
      <c r="EFI215" s="3"/>
      <c r="EFJ215" s="3"/>
      <c r="EFK215" s="3"/>
      <c r="EFL215" s="3"/>
      <c r="EFM215" s="3"/>
      <c r="EFN215" s="3"/>
      <c r="EFO215" s="3"/>
      <c r="EFP215" s="3"/>
      <c r="EFQ215" s="3"/>
      <c r="EFR215" s="3"/>
      <c r="EFS215" s="3"/>
      <c r="EFT215" s="3"/>
      <c r="EFU215" s="3"/>
      <c r="EFV215" s="3"/>
      <c r="EFW215" s="3"/>
      <c r="EFX215" s="3"/>
      <c r="EFY215" s="3"/>
      <c r="EFZ215" s="3"/>
      <c r="EGA215" s="3"/>
      <c r="EGB215" s="3"/>
      <c r="EGC215" s="3"/>
      <c r="EGD215" s="3"/>
      <c r="EGE215" s="3"/>
      <c r="EGF215" s="3"/>
      <c r="EGG215" s="3"/>
      <c r="EGH215" s="3"/>
      <c r="EGI215" s="3"/>
      <c r="EGJ215" s="3"/>
      <c r="EGK215" s="3"/>
      <c r="EGL215" s="3"/>
      <c r="EGM215" s="3"/>
      <c r="EGN215" s="3"/>
      <c r="EGO215" s="3"/>
      <c r="EGP215" s="3"/>
      <c r="EGQ215" s="3"/>
      <c r="EGS215" s="3"/>
      <c r="EGU215" s="3"/>
      <c r="EGV215" s="3"/>
      <c r="EGW215" s="3"/>
      <c r="EGX215" s="3"/>
      <c r="EGY215" s="3"/>
      <c r="EGZ215" s="3"/>
      <c r="EHA215" s="3"/>
      <c r="EHB215" s="3"/>
      <c r="EHG215" s="3"/>
      <c r="EHH215" s="3"/>
      <c r="EHI215" s="3"/>
      <c r="EHJ215" s="3"/>
      <c r="EHK215" s="3"/>
      <c r="EHL215" s="3"/>
      <c r="EHM215" s="3"/>
      <c r="EHN215" s="3"/>
      <c r="EHO215" s="3"/>
      <c r="EHP215" s="3"/>
      <c r="EHQ215" s="3"/>
      <c r="EHR215" s="3"/>
      <c r="EHS215" s="3"/>
      <c r="EHT215" s="3"/>
      <c r="EHU215" s="3"/>
      <c r="EHV215" s="3"/>
      <c r="EHW215" s="3"/>
      <c r="EHX215" s="3"/>
      <c r="EHY215" s="3"/>
      <c r="EHZ215" s="3"/>
      <c r="EIA215" s="3"/>
      <c r="EIB215" s="3"/>
      <c r="EIC215" s="3"/>
      <c r="EID215" s="3"/>
      <c r="EIE215" s="3"/>
      <c r="EIF215" s="3"/>
      <c r="EIG215" s="3"/>
      <c r="EIH215" s="3"/>
      <c r="EII215" s="3"/>
      <c r="EIJ215" s="3"/>
      <c r="EIK215" s="3"/>
      <c r="EIL215" s="3"/>
      <c r="EIM215" s="3"/>
      <c r="EIN215" s="3"/>
      <c r="EIO215" s="3"/>
      <c r="EIP215" s="3"/>
      <c r="EIQ215" s="3"/>
      <c r="EIR215" s="3"/>
      <c r="EIS215" s="3"/>
      <c r="EIT215" s="3"/>
      <c r="EIU215" s="3"/>
      <c r="EIV215" s="3"/>
      <c r="EIW215" s="3"/>
      <c r="EIX215" s="3"/>
      <c r="EIY215" s="3"/>
      <c r="EIZ215" s="3"/>
      <c r="EJA215" s="3"/>
      <c r="EJB215" s="3"/>
      <c r="EJC215" s="3"/>
      <c r="EJD215" s="3"/>
      <c r="EJE215" s="3"/>
      <c r="EJF215" s="3"/>
      <c r="EJG215" s="3"/>
      <c r="EJH215" s="3"/>
      <c r="EJI215" s="3"/>
      <c r="EJJ215" s="3"/>
      <c r="EJK215" s="3"/>
      <c r="EJL215" s="3"/>
      <c r="EJM215" s="3"/>
      <c r="EJN215" s="3"/>
      <c r="EJO215" s="3"/>
      <c r="EJP215" s="3"/>
      <c r="EJQ215" s="3"/>
      <c r="EJR215" s="3"/>
      <c r="EJS215" s="3"/>
      <c r="EJT215" s="3"/>
      <c r="EJU215" s="3"/>
      <c r="EJV215" s="3"/>
      <c r="EJW215" s="3"/>
      <c r="EJX215" s="3"/>
      <c r="EJY215" s="3"/>
      <c r="EJZ215" s="3"/>
      <c r="EKA215" s="3"/>
      <c r="EKB215" s="3"/>
      <c r="EKC215" s="3"/>
      <c r="EKD215" s="3"/>
      <c r="EKE215" s="3"/>
      <c r="EKF215" s="3"/>
      <c r="EKG215" s="3"/>
      <c r="EKH215" s="3"/>
      <c r="EKI215" s="3"/>
      <c r="EKJ215" s="3"/>
      <c r="EKK215" s="3"/>
      <c r="EKL215" s="3"/>
      <c r="EKM215" s="3"/>
      <c r="EKN215" s="3"/>
      <c r="EKO215" s="3"/>
      <c r="EKP215" s="3"/>
      <c r="EKQ215" s="3"/>
      <c r="EKR215" s="3"/>
      <c r="EKS215" s="3"/>
      <c r="EKT215" s="3"/>
      <c r="EKU215" s="3"/>
      <c r="EKV215" s="3"/>
      <c r="EKW215" s="3"/>
      <c r="EKX215" s="3"/>
      <c r="EKY215" s="3"/>
      <c r="EKZ215" s="3"/>
      <c r="ELA215" s="3"/>
      <c r="ELB215" s="3"/>
      <c r="ELC215" s="3"/>
      <c r="ELD215" s="3"/>
      <c r="ELE215" s="3"/>
      <c r="ELF215" s="3"/>
      <c r="ELG215" s="3"/>
      <c r="ELH215" s="3"/>
      <c r="ELI215" s="3"/>
      <c r="ELJ215" s="3"/>
      <c r="ELK215" s="3"/>
      <c r="ELL215" s="3"/>
      <c r="ELM215" s="3"/>
      <c r="ELN215" s="3"/>
      <c r="ELO215" s="3"/>
      <c r="ELP215" s="3"/>
      <c r="ELQ215" s="3"/>
      <c r="ELR215" s="3"/>
      <c r="ELS215" s="3"/>
      <c r="ELT215" s="3"/>
      <c r="ELU215" s="3"/>
      <c r="ELV215" s="3"/>
      <c r="ELW215" s="3"/>
      <c r="ELX215" s="3"/>
      <c r="ELY215" s="3"/>
      <c r="ELZ215" s="3"/>
      <c r="EMA215" s="3"/>
      <c r="EMB215" s="3"/>
      <c r="EMC215" s="3"/>
      <c r="EMD215" s="3"/>
      <c r="EME215" s="3"/>
      <c r="EMF215" s="3"/>
      <c r="EMG215" s="3"/>
      <c r="EMH215" s="3"/>
      <c r="EMI215" s="3"/>
      <c r="EMJ215" s="3"/>
      <c r="EMK215" s="3"/>
      <c r="EML215" s="3"/>
      <c r="EMM215" s="3"/>
      <c r="EMN215" s="3"/>
      <c r="EMO215" s="3"/>
      <c r="EMP215" s="3"/>
      <c r="EMQ215" s="3"/>
      <c r="EMR215" s="3"/>
      <c r="EMS215" s="3"/>
      <c r="EMT215" s="3"/>
      <c r="EMU215" s="3"/>
      <c r="EMV215" s="3"/>
      <c r="EMW215" s="3"/>
      <c r="EMX215" s="3"/>
      <c r="EMY215" s="3"/>
      <c r="EMZ215" s="3"/>
      <c r="ENA215" s="3"/>
      <c r="ENB215" s="3"/>
      <c r="ENC215" s="3"/>
      <c r="END215" s="3"/>
      <c r="ENE215" s="3"/>
      <c r="ENF215" s="3"/>
      <c r="ENG215" s="3"/>
      <c r="ENH215" s="3"/>
      <c r="ENI215" s="3"/>
      <c r="ENJ215" s="3"/>
      <c r="ENK215" s="3"/>
      <c r="ENL215" s="3"/>
      <c r="ENM215" s="3"/>
      <c r="ENN215" s="3"/>
      <c r="ENO215" s="3"/>
      <c r="ENP215" s="3"/>
      <c r="ENQ215" s="3"/>
      <c r="ENR215" s="3"/>
      <c r="ENS215" s="3"/>
      <c r="ENT215" s="3"/>
      <c r="ENU215" s="3"/>
      <c r="ENV215" s="3"/>
      <c r="ENW215" s="3"/>
      <c r="ENX215" s="3"/>
      <c r="ENY215" s="3"/>
      <c r="ENZ215" s="3"/>
      <c r="EOA215" s="3"/>
      <c r="EOB215" s="3"/>
      <c r="EOC215" s="3"/>
      <c r="EOD215" s="3"/>
      <c r="EOE215" s="3"/>
      <c r="EOF215" s="3"/>
      <c r="EOG215" s="3"/>
      <c r="EOH215" s="3"/>
      <c r="EOI215" s="3"/>
      <c r="EOJ215" s="3"/>
      <c r="EOK215" s="3"/>
      <c r="EOL215" s="3"/>
      <c r="EOM215" s="3"/>
      <c r="EON215" s="3"/>
      <c r="EOO215" s="3"/>
      <c r="EOP215" s="3"/>
      <c r="EOQ215" s="3"/>
      <c r="EOR215" s="3"/>
      <c r="EOS215" s="3"/>
      <c r="EOT215" s="3"/>
      <c r="EOU215" s="3"/>
      <c r="EOV215" s="3"/>
      <c r="EOW215" s="3"/>
      <c r="EOX215" s="3"/>
      <c r="EOY215" s="3"/>
      <c r="EOZ215" s="3"/>
      <c r="EPA215" s="3"/>
      <c r="EPB215" s="3"/>
      <c r="EPC215" s="3"/>
      <c r="EPD215" s="3"/>
      <c r="EPE215" s="3"/>
      <c r="EPF215" s="3"/>
      <c r="EPG215" s="3"/>
      <c r="EPH215" s="3"/>
      <c r="EPI215" s="3"/>
      <c r="EPJ215" s="3"/>
      <c r="EPK215" s="3"/>
      <c r="EPL215" s="3"/>
      <c r="EPM215" s="3"/>
      <c r="EPN215" s="3"/>
      <c r="EPO215" s="3"/>
      <c r="EPP215" s="3"/>
      <c r="EPQ215" s="3"/>
      <c r="EPR215" s="3"/>
      <c r="EPS215" s="3"/>
      <c r="EPT215" s="3"/>
      <c r="EPU215" s="3"/>
      <c r="EPV215" s="3"/>
      <c r="EPW215" s="3"/>
      <c r="EPX215" s="3"/>
      <c r="EPY215" s="3"/>
      <c r="EPZ215" s="3"/>
      <c r="EQA215" s="3"/>
      <c r="EQB215" s="3"/>
      <c r="EQC215" s="3"/>
      <c r="EQD215" s="3"/>
      <c r="EQE215" s="3"/>
      <c r="EQF215" s="3"/>
      <c r="EQG215" s="3"/>
      <c r="EQH215" s="3"/>
      <c r="EQI215" s="3"/>
      <c r="EQJ215" s="3"/>
      <c r="EQK215" s="3"/>
      <c r="EQL215" s="3"/>
      <c r="EQM215" s="3"/>
      <c r="EQO215" s="3"/>
      <c r="EQQ215" s="3"/>
      <c r="EQR215" s="3"/>
      <c r="EQS215" s="3"/>
      <c r="EQT215" s="3"/>
      <c r="EQU215" s="3"/>
      <c r="EQV215" s="3"/>
      <c r="EQW215" s="3"/>
      <c r="EQX215" s="3"/>
      <c r="ERC215" s="3"/>
      <c r="ERD215" s="3"/>
      <c r="ERE215" s="3"/>
      <c r="ERF215" s="3"/>
      <c r="ERG215" s="3"/>
      <c r="ERH215" s="3"/>
      <c r="ERI215" s="3"/>
      <c r="ERJ215" s="3"/>
      <c r="ERK215" s="3"/>
      <c r="ERL215" s="3"/>
      <c r="ERM215" s="3"/>
      <c r="ERN215" s="3"/>
      <c r="ERO215" s="3"/>
      <c r="ERP215" s="3"/>
      <c r="ERQ215" s="3"/>
      <c r="ERR215" s="3"/>
      <c r="ERS215" s="3"/>
      <c r="ERT215" s="3"/>
      <c r="ERU215" s="3"/>
      <c r="ERV215" s="3"/>
      <c r="ERW215" s="3"/>
      <c r="ERX215" s="3"/>
      <c r="ERY215" s="3"/>
      <c r="ERZ215" s="3"/>
      <c r="ESA215" s="3"/>
      <c r="ESB215" s="3"/>
      <c r="ESC215" s="3"/>
      <c r="ESD215" s="3"/>
      <c r="ESE215" s="3"/>
      <c r="ESF215" s="3"/>
      <c r="ESG215" s="3"/>
      <c r="ESH215" s="3"/>
      <c r="ESI215" s="3"/>
      <c r="ESJ215" s="3"/>
      <c r="ESK215" s="3"/>
      <c r="ESL215" s="3"/>
      <c r="ESM215" s="3"/>
      <c r="ESN215" s="3"/>
      <c r="ESO215" s="3"/>
      <c r="ESP215" s="3"/>
      <c r="ESQ215" s="3"/>
      <c r="ESR215" s="3"/>
      <c r="ESS215" s="3"/>
      <c r="EST215" s="3"/>
      <c r="ESU215" s="3"/>
      <c r="ESV215" s="3"/>
      <c r="ESW215" s="3"/>
      <c r="ESX215" s="3"/>
      <c r="ESY215" s="3"/>
      <c r="ESZ215" s="3"/>
      <c r="ETA215" s="3"/>
      <c r="ETB215" s="3"/>
      <c r="ETC215" s="3"/>
      <c r="ETD215" s="3"/>
      <c r="ETE215" s="3"/>
      <c r="ETF215" s="3"/>
      <c r="ETG215" s="3"/>
      <c r="ETH215" s="3"/>
      <c r="ETI215" s="3"/>
      <c r="ETJ215" s="3"/>
      <c r="ETK215" s="3"/>
      <c r="ETL215" s="3"/>
      <c r="ETM215" s="3"/>
      <c r="ETN215" s="3"/>
      <c r="ETO215" s="3"/>
      <c r="ETP215" s="3"/>
      <c r="ETQ215" s="3"/>
      <c r="ETR215" s="3"/>
      <c r="ETS215" s="3"/>
      <c r="ETT215" s="3"/>
      <c r="ETU215" s="3"/>
      <c r="ETV215" s="3"/>
      <c r="ETW215" s="3"/>
      <c r="ETX215" s="3"/>
      <c r="ETY215" s="3"/>
      <c r="ETZ215" s="3"/>
      <c r="EUA215" s="3"/>
      <c r="EUB215" s="3"/>
      <c r="EUC215" s="3"/>
      <c r="EUD215" s="3"/>
      <c r="EUE215" s="3"/>
      <c r="EUF215" s="3"/>
      <c r="EUG215" s="3"/>
      <c r="EUH215" s="3"/>
      <c r="EUI215" s="3"/>
      <c r="EUJ215" s="3"/>
      <c r="EUK215" s="3"/>
      <c r="EUL215" s="3"/>
      <c r="EUM215" s="3"/>
      <c r="EUN215" s="3"/>
      <c r="EUO215" s="3"/>
      <c r="EUP215" s="3"/>
      <c r="EUQ215" s="3"/>
      <c r="EUR215" s="3"/>
      <c r="EUS215" s="3"/>
      <c r="EUT215" s="3"/>
      <c r="EUU215" s="3"/>
      <c r="EUV215" s="3"/>
      <c r="EUW215" s="3"/>
      <c r="EUX215" s="3"/>
      <c r="EUY215" s="3"/>
      <c r="EUZ215" s="3"/>
      <c r="EVA215" s="3"/>
      <c r="EVB215" s="3"/>
      <c r="EVC215" s="3"/>
      <c r="EVD215" s="3"/>
      <c r="EVE215" s="3"/>
      <c r="EVF215" s="3"/>
      <c r="EVG215" s="3"/>
      <c r="EVH215" s="3"/>
      <c r="EVI215" s="3"/>
      <c r="EVJ215" s="3"/>
      <c r="EVK215" s="3"/>
      <c r="EVL215" s="3"/>
      <c r="EVM215" s="3"/>
      <c r="EVN215" s="3"/>
      <c r="EVO215" s="3"/>
      <c r="EVP215" s="3"/>
      <c r="EVQ215" s="3"/>
      <c r="EVR215" s="3"/>
      <c r="EVS215" s="3"/>
      <c r="EVT215" s="3"/>
      <c r="EVU215" s="3"/>
      <c r="EVV215" s="3"/>
      <c r="EVW215" s="3"/>
      <c r="EVX215" s="3"/>
      <c r="EVY215" s="3"/>
      <c r="EVZ215" s="3"/>
      <c r="EWA215" s="3"/>
      <c r="EWB215" s="3"/>
      <c r="EWC215" s="3"/>
      <c r="EWD215" s="3"/>
      <c r="EWE215" s="3"/>
      <c r="EWF215" s="3"/>
      <c r="EWG215" s="3"/>
      <c r="EWH215" s="3"/>
      <c r="EWI215" s="3"/>
      <c r="EWJ215" s="3"/>
      <c r="EWK215" s="3"/>
      <c r="EWL215" s="3"/>
      <c r="EWM215" s="3"/>
      <c r="EWN215" s="3"/>
      <c r="EWO215" s="3"/>
      <c r="EWP215" s="3"/>
      <c r="EWQ215" s="3"/>
      <c r="EWR215" s="3"/>
      <c r="EWS215" s="3"/>
      <c r="EWT215" s="3"/>
      <c r="EWU215" s="3"/>
      <c r="EWV215" s="3"/>
      <c r="EWW215" s="3"/>
      <c r="EWX215" s="3"/>
      <c r="EWY215" s="3"/>
      <c r="EWZ215" s="3"/>
      <c r="EXA215" s="3"/>
      <c r="EXB215" s="3"/>
      <c r="EXC215" s="3"/>
      <c r="EXD215" s="3"/>
      <c r="EXE215" s="3"/>
      <c r="EXF215" s="3"/>
      <c r="EXG215" s="3"/>
      <c r="EXH215" s="3"/>
      <c r="EXI215" s="3"/>
      <c r="EXJ215" s="3"/>
      <c r="EXK215" s="3"/>
      <c r="EXL215" s="3"/>
      <c r="EXM215" s="3"/>
      <c r="EXN215" s="3"/>
      <c r="EXO215" s="3"/>
      <c r="EXP215" s="3"/>
      <c r="EXQ215" s="3"/>
      <c r="EXR215" s="3"/>
      <c r="EXS215" s="3"/>
      <c r="EXT215" s="3"/>
      <c r="EXU215" s="3"/>
      <c r="EXV215" s="3"/>
      <c r="EXW215" s="3"/>
      <c r="EXX215" s="3"/>
      <c r="EXY215" s="3"/>
      <c r="EXZ215" s="3"/>
      <c r="EYA215" s="3"/>
      <c r="EYB215" s="3"/>
      <c r="EYC215" s="3"/>
      <c r="EYD215" s="3"/>
      <c r="EYE215" s="3"/>
      <c r="EYF215" s="3"/>
      <c r="EYG215" s="3"/>
      <c r="EYH215" s="3"/>
      <c r="EYI215" s="3"/>
      <c r="EYJ215" s="3"/>
      <c r="EYK215" s="3"/>
      <c r="EYL215" s="3"/>
      <c r="EYM215" s="3"/>
      <c r="EYN215" s="3"/>
      <c r="EYO215" s="3"/>
      <c r="EYP215" s="3"/>
      <c r="EYQ215" s="3"/>
      <c r="EYR215" s="3"/>
      <c r="EYS215" s="3"/>
      <c r="EYT215" s="3"/>
      <c r="EYU215" s="3"/>
      <c r="EYV215" s="3"/>
      <c r="EYW215" s="3"/>
      <c r="EYX215" s="3"/>
      <c r="EYY215" s="3"/>
      <c r="EYZ215" s="3"/>
      <c r="EZA215" s="3"/>
      <c r="EZB215" s="3"/>
      <c r="EZC215" s="3"/>
      <c r="EZD215" s="3"/>
      <c r="EZE215" s="3"/>
      <c r="EZF215" s="3"/>
      <c r="EZG215" s="3"/>
      <c r="EZH215" s="3"/>
      <c r="EZI215" s="3"/>
      <c r="EZJ215" s="3"/>
      <c r="EZK215" s="3"/>
      <c r="EZL215" s="3"/>
      <c r="EZM215" s="3"/>
      <c r="EZN215" s="3"/>
      <c r="EZO215" s="3"/>
      <c r="EZP215" s="3"/>
      <c r="EZQ215" s="3"/>
      <c r="EZR215" s="3"/>
      <c r="EZS215" s="3"/>
      <c r="EZT215" s="3"/>
      <c r="EZU215" s="3"/>
      <c r="EZV215" s="3"/>
      <c r="EZW215" s="3"/>
      <c r="EZX215" s="3"/>
      <c r="EZY215" s="3"/>
      <c r="EZZ215" s="3"/>
      <c r="FAA215" s="3"/>
      <c r="FAB215" s="3"/>
      <c r="FAC215" s="3"/>
      <c r="FAD215" s="3"/>
      <c r="FAE215" s="3"/>
      <c r="FAF215" s="3"/>
      <c r="FAG215" s="3"/>
      <c r="FAH215" s="3"/>
      <c r="FAI215" s="3"/>
      <c r="FAK215" s="3"/>
      <c r="FAM215" s="3"/>
      <c r="FAN215" s="3"/>
      <c r="FAO215" s="3"/>
      <c r="FAP215" s="3"/>
      <c r="FAQ215" s="3"/>
      <c r="FAR215" s="3"/>
      <c r="FAS215" s="3"/>
      <c r="FAT215" s="3"/>
      <c r="FAY215" s="3"/>
      <c r="FAZ215" s="3"/>
      <c r="FBA215" s="3"/>
      <c r="FBB215" s="3"/>
      <c r="FBC215" s="3"/>
      <c r="FBD215" s="3"/>
      <c r="FBE215" s="3"/>
      <c r="FBF215" s="3"/>
      <c r="FBG215" s="3"/>
      <c r="FBH215" s="3"/>
      <c r="FBI215" s="3"/>
      <c r="FBJ215" s="3"/>
      <c r="FBK215" s="3"/>
      <c r="FBL215" s="3"/>
      <c r="FBM215" s="3"/>
      <c r="FBN215" s="3"/>
      <c r="FBO215" s="3"/>
      <c r="FBP215" s="3"/>
      <c r="FBQ215" s="3"/>
      <c r="FBR215" s="3"/>
      <c r="FBS215" s="3"/>
      <c r="FBT215" s="3"/>
      <c r="FBU215" s="3"/>
      <c r="FBV215" s="3"/>
      <c r="FBW215" s="3"/>
      <c r="FBX215" s="3"/>
      <c r="FBY215" s="3"/>
      <c r="FBZ215" s="3"/>
      <c r="FCA215" s="3"/>
      <c r="FCB215" s="3"/>
      <c r="FCC215" s="3"/>
      <c r="FCD215" s="3"/>
      <c r="FCE215" s="3"/>
      <c r="FCF215" s="3"/>
      <c r="FCG215" s="3"/>
      <c r="FCH215" s="3"/>
      <c r="FCI215" s="3"/>
      <c r="FCJ215" s="3"/>
      <c r="FCK215" s="3"/>
      <c r="FCL215" s="3"/>
      <c r="FCM215" s="3"/>
      <c r="FCN215" s="3"/>
      <c r="FCO215" s="3"/>
      <c r="FCP215" s="3"/>
      <c r="FCQ215" s="3"/>
      <c r="FCR215" s="3"/>
      <c r="FCS215" s="3"/>
      <c r="FCT215" s="3"/>
      <c r="FCU215" s="3"/>
      <c r="FCV215" s="3"/>
      <c r="FCW215" s="3"/>
      <c r="FCX215" s="3"/>
      <c r="FCY215" s="3"/>
      <c r="FCZ215" s="3"/>
      <c r="FDA215" s="3"/>
      <c r="FDB215" s="3"/>
      <c r="FDC215" s="3"/>
      <c r="FDD215" s="3"/>
      <c r="FDE215" s="3"/>
      <c r="FDF215" s="3"/>
      <c r="FDG215" s="3"/>
      <c r="FDH215" s="3"/>
      <c r="FDI215" s="3"/>
      <c r="FDJ215" s="3"/>
      <c r="FDK215" s="3"/>
      <c r="FDL215" s="3"/>
      <c r="FDM215" s="3"/>
      <c r="FDN215" s="3"/>
      <c r="FDO215" s="3"/>
      <c r="FDP215" s="3"/>
      <c r="FDQ215" s="3"/>
      <c r="FDR215" s="3"/>
      <c r="FDS215" s="3"/>
      <c r="FDT215" s="3"/>
      <c r="FDU215" s="3"/>
      <c r="FDV215" s="3"/>
      <c r="FDW215" s="3"/>
      <c r="FDX215" s="3"/>
      <c r="FDY215" s="3"/>
      <c r="FDZ215" s="3"/>
      <c r="FEA215" s="3"/>
      <c r="FEB215" s="3"/>
      <c r="FEC215" s="3"/>
      <c r="FED215" s="3"/>
      <c r="FEE215" s="3"/>
      <c r="FEF215" s="3"/>
      <c r="FEG215" s="3"/>
      <c r="FEH215" s="3"/>
      <c r="FEI215" s="3"/>
      <c r="FEJ215" s="3"/>
      <c r="FEK215" s="3"/>
      <c r="FEL215" s="3"/>
      <c r="FEM215" s="3"/>
      <c r="FEN215" s="3"/>
      <c r="FEO215" s="3"/>
      <c r="FEP215" s="3"/>
      <c r="FEQ215" s="3"/>
      <c r="FER215" s="3"/>
      <c r="FES215" s="3"/>
      <c r="FET215" s="3"/>
      <c r="FEU215" s="3"/>
      <c r="FEV215" s="3"/>
      <c r="FEW215" s="3"/>
      <c r="FEX215" s="3"/>
      <c r="FEY215" s="3"/>
      <c r="FEZ215" s="3"/>
      <c r="FFA215" s="3"/>
      <c r="FFB215" s="3"/>
      <c r="FFC215" s="3"/>
      <c r="FFD215" s="3"/>
      <c r="FFE215" s="3"/>
      <c r="FFF215" s="3"/>
      <c r="FFG215" s="3"/>
      <c r="FFH215" s="3"/>
      <c r="FFI215" s="3"/>
      <c r="FFJ215" s="3"/>
      <c r="FFK215" s="3"/>
      <c r="FFL215" s="3"/>
      <c r="FFM215" s="3"/>
      <c r="FFN215" s="3"/>
      <c r="FFO215" s="3"/>
      <c r="FFP215" s="3"/>
      <c r="FFQ215" s="3"/>
      <c r="FFR215" s="3"/>
      <c r="FFS215" s="3"/>
      <c r="FFT215" s="3"/>
      <c r="FFU215" s="3"/>
      <c r="FFV215" s="3"/>
      <c r="FFW215" s="3"/>
      <c r="FFX215" s="3"/>
      <c r="FFY215" s="3"/>
      <c r="FFZ215" s="3"/>
      <c r="FGA215" s="3"/>
      <c r="FGB215" s="3"/>
      <c r="FGC215" s="3"/>
      <c r="FGD215" s="3"/>
      <c r="FGE215" s="3"/>
      <c r="FGF215" s="3"/>
      <c r="FGG215" s="3"/>
      <c r="FGH215" s="3"/>
      <c r="FGI215" s="3"/>
      <c r="FGJ215" s="3"/>
      <c r="FGK215" s="3"/>
      <c r="FGL215" s="3"/>
      <c r="FGM215" s="3"/>
      <c r="FGN215" s="3"/>
      <c r="FGO215" s="3"/>
      <c r="FGP215" s="3"/>
      <c r="FGQ215" s="3"/>
      <c r="FGR215" s="3"/>
      <c r="FGS215" s="3"/>
      <c r="FGT215" s="3"/>
      <c r="FGU215" s="3"/>
      <c r="FGV215" s="3"/>
      <c r="FGW215" s="3"/>
      <c r="FGX215" s="3"/>
      <c r="FGY215" s="3"/>
      <c r="FGZ215" s="3"/>
      <c r="FHA215" s="3"/>
      <c r="FHB215" s="3"/>
      <c r="FHC215" s="3"/>
      <c r="FHD215" s="3"/>
      <c r="FHE215" s="3"/>
      <c r="FHF215" s="3"/>
      <c r="FHG215" s="3"/>
      <c r="FHH215" s="3"/>
      <c r="FHI215" s="3"/>
      <c r="FHJ215" s="3"/>
      <c r="FHK215" s="3"/>
      <c r="FHL215" s="3"/>
      <c r="FHM215" s="3"/>
      <c r="FHN215" s="3"/>
      <c r="FHO215" s="3"/>
      <c r="FHP215" s="3"/>
      <c r="FHQ215" s="3"/>
      <c r="FHR215" s="3"/>
      <c r="FHS215" s="3"/>
      <c r="FHT215" s="3"/>
      <c r="FHU215" s="3"/>
      <c r="FHV215" s="3"/>
      <c r="FHW215" s="3"/>
      <c r="FHX215" s="3"/>
      <c r="FHY215" s="3"/>
      <c r="FHZ215" s="3"/>
      <c r="FIA215" s="3"/>
      <c r="FIB215" s="3"/>
      <c r="FIC215" s="3"/>
      <c r="FID215" s="3"/>
      <c r="FIE215" s="3"/>
      <c r="FIF215" s="3"/>
      <c r="FIG215" s="3"/>
      <c r="FIH215" s="3"/>
      <c r="FII215" s="3"/>
      <c r="FIJ215" s="3"/>
      <c r="FIK215" s="3"/>
      <c r="FIL215" s="3"/>
      <c r="FIM215" s="3"/>
      <c r="FIN215" s="3"/>
      <c r="FIO215" s="3"/>
      <c r="FIP215" s="3"/>
      <c r="FIQ215" s="3"/>
      <c r="FIR215" s="3"/>
      <c r="FIS215" s="3"/>
      <c r="FIT215" s="3"/>
      <c r="FIU215" s="3"/>
      <c r="FIV215" s="3"/>
      <c r="FIW215" s="3"/>
      <c r="FIX215" s="3"/>
      <c r="FIY215" s="3"/>
      <c r="FIZ215" s="3"/>
      <c r="FJA215" s="3"/>
      <c r="FJB215" s="3"/>
      <c r="FJC215" s="3"/>
      <c r="FJD215" s="3"/>
      <c r="FJE215" s="3"/>
      <c r="FJF215" s="3"/>
      <c r="FJG215" s="3"/>
      <c r="FJH215" s="3"/>
      <c r="FJI215" s="3"/>
      <c r="FJJ215" s="3"/>
      <c r="FJK215" s="3"/>
      <c r="FJL215" s="3"/>
      <c r="FJM215" s="3"/>
      <c r="FJN215" s="3"/>
      <c r="FJO215" s="3"/>
      <c r="FJP215" s="3"/>
      <c r="FJQ215" s="3"/>
      <c r="FJR215" s="3"/>
      <c r="FJS215" s="3"/>
      <c r="FJT215" s="3"/>
      <c r="FJU215" s="3"/>
      <c r="FJV215" s="3"/>
      <c r="FJW215" s="3"/>
      <c r="FJX215" s="3"/>
      <c r="FJY215" s="3"/>
      <c r="FJZ215" s="3"/>
      <c r="FKA215" s="3"/>
      <c r="FKB215" s="3"/>
      <c r="FKC215" s="3"/>
      <c r="FKD215" s="3"/>
      <c r="FKE215" s="3"/>
      <c r="FKG215" s="3"/>
      <c r="FKI215" s="3"/>
      <c r="FKJ215" s="3"/>
      <c r="FKK215" s="3"/>
      <c r="FKL215" s="3"/>
      <c r="FKM215" s="3"/>
      <c r="FKN215" s="3"/>
      <c r="FKO215" s="3"/>
      <c r="FKP215" s="3"/>
      <c r="FKU215" s="3"/>
      <c r="FKV215" s="3"/>
      <c r="FKW215" s="3"/>
      <c r="FKX215" s="3"/>
      <c r="FKY215" s="3"/>
      <c r="FKZ215" s="3"/>
      <c r="FLA215" s="3"/>
      <c r="FLB215" s="3"/>
      <c r="FLC215" s="3"/>
      <c r="FLD215" s="3"/>
      <c r="FLE215" s="3"/>
      <c r="FLF215" s="3"/>
      <c r="FLG215" s="3"/>
      <c r="FLH215" s="3"/>
      <c r="FLI215" s="3"/>
      <c r="FLJ215" s="3"/>
      <c r="FLK215" s="3"/>
      <c r="FLL215" s="3"/>
      <c r="FLM215" s="3"/>
      <c r="FLN215" s="3"/>
      <c r="FLO215" s="3"/>
      <c r="FLP215" s="3"/>
      <c r="FLQ215" s="3"/>
      <c r="FLR215" s="3"/>
      <c r="FLS215" s="3"/>
      <c r="FLT215" s="3"/>
      <c r="FLU215" s="3"/>
      <c r="FLV215" s="3"/>
      <c r="FLW215" s="3"/>
      <c r="FLX215" s="3"/>
      <c r="FLY215" s="3"/>
      <c r="FLZ215" s="3"/>
      <c r="FMA215" s="3"/>
      <c r="FMB215" s="3"/>
      <c r="FMC215" s="3"/>
      <c r="FMD215" s="3"/>
      <c r="FME215" s="3"/>
      <c r="FMF215" s="3"/>
      <c r="FMG215" s="3"/>
      <c r="FMH215" s="3"/>
      <c r="FMI215" s="3"/>
      <c r="FMJ215" s="3"/>
      <c r="FMK215" s="3"/>
      <c r="FML215" s="3"/>
      <c r="FMM215" s="3"/>
      <c r="FMN215" s="3"/>
      <c r="FMO215" s="3"/>
      <c r="FMP215" s="3"/>
      <c r="FMQ215" s="3"/>
      <c r="FMR215" s="3"/>
      <c r="FMS215" s="3"/>
      <c r="FMT215" s="3"/>
      <c r="FMU215" s="3"/>
      <c r="FMV215" s="3"/>
      <c r="FMW215" s="3"/>
      <c r="FMX215" s="3"/>
      <c r="FMY215" s="3"/>
      <c r="FMZ215" s="3"/>
      <c r="FNA215" s="3"/>
      <c r="FNB215" s="3"/>
      <c r="FNC215" s="3"/>
      <c r="FND215" s="3"/>
      <c r="FNE215" s="3"/>
      <c r="FNF215" s="3"/>
      <c r="FNG215" s="3"/>
      <c r="FNH215" s="3"/>
      <c r="FNI215" s="3"/>
      <c r="FNJ215" s="3"/>
      <c r="FNK215" s="3"/>
      <c r="FNL215" s="3"/>
      <c r="FNM215" s="3"/>
      <c r="FNN215" s="3"/>
      <c r="FNO215" s="3"/>
      <c r="FNP215" s="3"/>
      <c r="FNQ215" s="3"/>
      <c r="FNR215" s="3"/>
      <c r="FNS215" s="3"/>
      <c r="FNT215" s="3"/>
      <c r="FNU215" s="3"/>
      <c r="FNV215" s="3"/>
      <c r="FNW215" s="3"/>
      <c r="FNX215" s="3"/>
      <c r="FNY215" s="3"/>
      <c r="FNZ215" s="3"/>
      <c r="FOA215" s="3"/>
      <c r="FOB215" s="3"/>
      <c r="FOC215" s="3"/>
      <c r="FOD215" s="3"/>
      <c r="FOE215" s="3"/>
      <c r="FOF215" s="3"/>
      <c r="FOG215" s="3"/>
      <c r="FOH215" s="3"/>
      <c r="FOI215" s="3"/>
      <c r="FOJ215" s="3"/>
      <c r="FOK215" s="3"/>
      <c r="FOL215" s="3"/>
      <c r="FOM215" s="3"/>
      <c r="FON215" s="3"/>
      <c r="FOO215" s="3"/>
      <c r="FOP215" s="3"/>
      <c r="FOQ215" s="3"/>
      <c r="FOR215" s="3"/>
      <c r="FOS215" s="3"/>
      <c r="FOT215" s="3"/>
      <c r="FOU215" s="3"/>
      <c r="FOV215" s="3"/>
      <c r="FOW215" s="3"/>
      <c r="FOX215" s="3"/>
      <c r="FOY215" s="3"/>
      <c r="FOZ215" s="3"/>
      <c r="FPA215" s="3"/>
      <c r="FPB215" s="3"/>
      <c r="FPC215" s="3"/>
      <c r="FPD215" s="3"/>
      <c r="FPE215" s="3"/>
      <c r="FPF215" s="3"/>
      <c r="FPG215" s="3"/>
      <c r="FPH215" s="3"/>
      <c r="FPI215" s="3"/>
      <c r="FPJ215" s="3"/>
      <c r="FPK215" s="3"/>
      <c r="FPL215" s="3"/>
      <c r="FPM215" s="3"/>
      <c r="FPN215" s="3"/>
      <c r="FPO215" s="3"/>
      <c r="FPP215" s="3"/>
      <c r="FPQ215" s="3"/>
      <c r="FPR215" s="3"/>
      <c r="FPS215" s="3"/>
      <c r="FPT215" s="3"/>
      <c r="FPU215" s="3"/>
      <c r="FPV215" s="3"/>
      <c r="FPW215" s="3"/>
      <c r="FPX215" s="3"/>
      <c r="FPY215" s="3"/>
      <c r="FPZ215" s="3"/>
      <c r="FQA215" s="3"/>
      <c r="FQB215" s="3"/>
      <c r="FQC215" s="3"/>
      <c r="FQD215" s="3"/>
      <c r="FQE215" s="3"/>
      <c r="FQF215" s="3"/>
      <c r="FQG215" s="3"/>
      <c r="FQH215" s="3"/>
      <c r="FQI215" s="3"/>
      <c r="FQJ215" s="3"/>
      <c r="FQK215" s="3"/>
      <c r="FQL215" s="3"/>
      <c r="FQM215" s="3"/>
      <c r="FQN215" s="3"/>
      <c r="FQO215" s="3"/>
      <c r="FQP215" s="3"/>
      <c r="FQQ215" s="3"/>
      <c r="FQR215" s="3"/>
      <c r="FQS215" s="3"/>
      <c r="FQT215" s="3"/>
      <c r="FQU215" s="3"/>
      <c r="FQV215" s="3"/>
      <c r="FQW215" s="3"/>
      <c r="FQX215" s="3"/>
      <c r="FQY215" s="3"/>
      <c r="FQZ215" s="3"/>
      <c r="FRA215" s="3"/>
      <c r="FRB215" s="3"/>
      <c r="FRC215" s="3"/>
      <c r="FRD215" s="3"/>
      <c r="FRE215" s="3"/>
      <c r="FRF215" s="3"/>
      <c r="FRG215" s="3"/>
      <c r="FRH215" s="3"/>
      <c r="FRI215" s="3"/>
      <c r="FRJ215" s="3"/>
      <c r="FRK215" s="3"/>
      <c r="FRL215" s="3"/>
      <c r="FRM215" s="3"/>
      <c r="FRN215" s="3"/>
      <c r="FRO215" s="3"/>
      <c r="FRP215" s="3"/>
      <c r="FRQ215" s="3"/>
      <c r="FRR215" s="3"/>
      <c r="FRS215" s="3"/>
      <c r="FRT215" s="3"/>
      <c r="FRU215" s="3"/>
      <c r="FRV215" s="3"/>
      <c r="FRW215" s="3"/>
      <c r="FRX215" s="3"/>
      <c r="FRY215" s="3"/>
      <c r="FRZ215" s="3"/>
      <c r="FSA215" s="3"/>
      <c r="FSB215" s="3"/>
      <c r="FSC215" s="3"/>
      <c r="FSD215" s="3"/>
      <c r="FSE215" s="3"/>
      <c r="FSF215" s="3"/>
      <c r="FSG215" s="3"/>
      <c r="FSH215" s="3"/>
      <c r="FSI215" s="3"/>
      <c r="FSJ215" s="3"/>
      <c r="FSK215" s="3"/>
      <c r="FSL215" s="3"/>
      <c r="FSM215" s="3"/>
      <c r="FSN215" s="3"/>
      <c r="FSO215" s="3"/>
      <c r="FSP215" s="3"/>
      <c r="FSQ215" s="3"/>
      <c r="FSR215" s="3"/>
      <c r="FSS215" s="3"/>
      <c r="FST215" s="3"/>
      <c r="FSU215" s="3"/>
      <c r="FSV215" s="3"/>
      <c r="FSW215" s="3"/>
      <c r="FSX215" s="3"/>
      <c r="FSY215" s="3"/>
      <c r="FSZ215" s="3"/>
      <c r="FTA215" s="3"/>
      <c r="FTB215" s="3"/>
      <c r="FTC215" s="3"/>
      <c r="FTD215" s="3"/>
      <c r="FTE215" s="3"/>
      <c r="FTF215" s="3"/>
      <c r="FTG215" s="3"/>
      <c r="FTH215" s="3"/>
      <c r="FTI215" s="3"/>
      <c r="FTJ215" s="3"/>
      <c r="FTK215" s="3"/>
      <c r="FTL215" s="3"/>
      <c r="FTM215" s="3"/>
      <c r="FTN215" s="3"/>
      <c r="FTO215" s="3"/>
      <c r="FTP215" s="3"/>
      <c r="FTQ215" s="3"/>
      <c r="FTR215" s="3"/>
      <c r="FTS215" s="3"/>
      <c r="FTT215" s="3"/>
      <c r="FTU215" s="3"/>
      <c r="FTV215" s="3"/>
      <c r="FTW215" s="3"/>
      <c r="FTX215" s="3"/>
      <c r="FTY215" s="3"/>
      <c r="FTZ215" s="3"/>
      <c r="FUA215" s="3"/>
      <c r="FUC215" s="3"/>
      <c r="FUE215" s="3"/>
      <c r="FUF215" s="3"/>
      <c r="FUG215" s="3"/>
      <c r="FUH215" s="3"/>
      <c r="FUI215" s="3"/>
      <c r="FUJ215" s="3"/>
      <c r="FUK215" s="3"/>
      <c r="FUL215" s="3"/>
      <c r="FUQ215" s="3"/>
      <c r="FUR215" s="3"/>
      <c r="FUS215" s="3"/>
      <c r="FUT215" s="3"/>
      <c r="FUU215" s="3"/>
      <c r="FUV215" s="3"/>
      <c r="FUW215" s="3"/>
      <c r="FUX215" s="3"/>
      <c r="FUY215" s="3"/>
      <c r="FUZ215" s="3"/>
      <c r="FVA215" s="3"/>
      <c r="FVB215" s="3"/>
      <c r="FVC215" s="3"/>
      <c r="FVD215" s="3"/>
      <c r="FVE215" s="3"/>
      <c r="FVF215" s="3"/>
      <c r="FVG215" s="3"/>
      <c r="FVH215" s="3"/>
      <c r="FVI215" s="3"/>
      <c r="FVJ215" s="3"/>
      <c r="FVK215" s="3"/>
      <c r="FVL215" s="3"/>
      <c r="FVM215" s="3"/>
      <c r="FVN215" s="3"/>
      <c r="FVO215" s="3"/>
      <c r="FVP215" s="3"/>
      <c r="FVQ215" s="3"/>
      <c r="FVR215" s="3"/>
      <c r="FVS215" s="3"/>
      <c r="FVT215" s="3"/>
      <c r="FVU215" s="3"/>
      <c r="FVV215" s="3"/>
      <c r="FVW215" s="3"/>
      <c r="FVX215" s="3"/>
      <c r="FVY215" s="3"/>
      <c r="FVZ215" s="3"/>
      <c r="FWA215" s="3"/>
      <c r="FWB215" s="3"/>
      <c r="FWC215" s="3"/>
      <c r="FWD215" s="3"/>
      <c r="FWE215" s="3"/>
      <c r="FWF215" s="3"/>
      <c r="FWG215" s="3"/>
      <c r="FWH215" s="3"/>
      <c r="FWI215" s="3"/>
      <c r="FWJ215" s="3"/>
      <c r="FWK215" s="3"/>
      <c r="FWL215" s="3"/>
      <c r="FWM215" s="3"/>
      <c r="FWN215" s="3"/>
      <c r="FWO215" s="3"/>
      <c r="FWP215" s="3"/>
      <c r="FWQ215" s="3"/>
      <c r="FWR215" s="3"/>
      <c r="FWS215" s="3"/>
      <c r="FWT215" s="3"/>
      <c r="FWU215" s="3"/>
      <c r="FWV215" s="3"/>
      <c r="FWW215" s="3"/>
      <c r="FWX215" s="3"/>
      <c r="FWY215" s="3"/>
      <c r="FWZ215" s="3"/>
      <c r="FXA215" s="3"/>
      <c r="FXB215" s="3"/>
      <c r="FXC215" s="3"/>
      <c r="FXD215" s="3"/>
      <c r="FXE215" s="3"/>
      <c r="FXF215" s="3"/>
      <c r="FXG215" s="3"/>
      <c r="FXH215" s="3"/>
      <c r="FXI215" s="3"/>
      <c r="FXJ215" s="3"/>
      <c r="FXK215" s="3"/>
      <c r="FXL215" s="3"/>
      <c r="FXM215" s="3"/>
      <c r="FXN215" s="3"/>
      <c r="FXO215" s="3"/>
      <c r="FXP215" s="3"/>
      <c r="FXQ215" s="3"/>
      <c r="FXR215" s="3"/>
      <c r="FXS215" s="3"/>
      <c r="FXT215" s="3"/>
      <c r="FXU215" s="3"/>
      <c r="FXV215" s="3"/>
      <c r="FXW215" s="3"/>
      <c r="FXX215" s="3"/>
      <c r="FXY215" s="3"/>
      <c r="FXZ215" s="3"/>
      <c r="FYA215" s="3"/>
      <c r="FYB215" s="3"/>
      <c r="FYC215" s="3"/>
      <c r="FYD215" s="3"/>
      <c r="FYE215" s="3"/>
      <c r="FYF215" s="3"/>
      <c r="FYG215" s="3"/>
      <c r="FYH215" s="3"/>
      <c r="FYI215" s="3"/>
      <c r="FYJ215" s="3"/>
      <c r="FYK215" s="3"/>
      <c r="FYL215" s="3"/>
      <c r="FYM215" s="3"/>
      <c r="FYN215" s="3"/>
      <c r="FYO215" s="3"/>
      <c r="FYP215" s="3"/>
      <c r="FYQ215" s="3"/>
      <c r="FYR215" s="3"/>
      <c r="FYS215" s="3"/>
      <c r="FYT215" s="3"/>
      <c r="FYU215" s="3"/>
      <c r="FYV215" s="3"/>
      <c r="FYW215" s="3"/>
      <c r="FYX215" s="3"/>
      <c r="FYY215" s="3"/>
      <c r="FYZ215" s="3"/>
      <c r="FZA215" s="3"/>
      <c r="FZB215" s="3"/>
      <c r="FZC215" s="3"/>
      <c r="FZD215" s="3"/>
      <c r="FZE215" s="3"/>
      <c r="FZF215" s="3"/>
      <c r="FZG215" s="3"/>
      <c r="FZH215" s="3"/>
      <c r="FZI215" s="3"/>
      <c r="FZJ215" s="3"/>
      <c r="FZK215" s="3"/>
      <c r="FZL215" s="3"/>
      <c r="FZM215" s="3"/>
      <c r="FZN215" s="3"/>
      <c r="FZO215" s="3"/>
      <c r="FZP215" s="3"/>
      <c r="FZQ215" s="3"/>
      <c r="FZR215" s="3"/>
      <c r="FZS215" s="3"/>
      <c r="FZT215" s="3"/>
      <c r="FZU215" s="3"/>
      <c r="FZV215" s="3"/>
      <c r="FZW215" s="3"/>
      <c r="FZX215" s="3"/>
      <c r="FZY215" s="3"/>
      <c r="FZZ215" s="3"/>
      <c r="GAA215" s="3"/>
      <c r="GAB215" s="3"/>
      <c r="GAC215" s="3"/>
      <c r="GAD215" s="3"/>
      <c r="GAE215" s="3"/>
      <c r="GAF215" s="3"/>
      <c r="GAG215" s="3"/>
      <c r="GAH215" s="3"/>
      <c r="GAI215" s="3"/>
      <c r="GAJ215" s="3"/>
      <c r="GAK215" s="3"/>
      <c r="GAL215" s="3"/>
      <c r="GAM215" s="3"/>
      <c r="GAN215" s="3"/>
      <c r="GAO215" s="3"/>
      <c r="GAP215" s="3"/>
      <c r="GAQ215" s="3"/>
      <c r="GAR215" s="3"/>
      <c r="GAS215" s="3"/>
      <c r="GAT215" s="3"/>
      <c r="GAU215" s="3"/>
      <c r="GAV215" s="3"/>
      <c r="GAW215" s="3"/>
      <c r="GAX215" s="3"/>
      <c r="GAY215" s="3"/>
      <c r="GAZ215" s="3"/>
      <c r="GBA215" s="3"/>
      <c r="GBB215" s="3"/>
      <c r="GBC215" s="3"/>
      <c r="GBD215" s="3"/>
      <c r="GBE215" s="3"/>
      <c r="GBF215" s="3"/>
      <c r="GBG215" s="3"/>
      <c r="GBH215" s="3"/>
      <c r="GBI215" s="3"/>
      <c r="GBJ215" s="3"/>
      <c r="GBK215" s="3"/>
      <c r="GBL215" s="3"/>
      <c r="GBM215" s="3"/>
      <c r="GBN215" s="3"/>
      <c r="GBO215" s="3"/>
      <c r="GBP215" s="3"/>
      <c r="GBQ215" s="3"/>
      <c r="GBR215" s="3"/>
      <c r="GBS215" s="3"/>
      <c r="GBT215" s="3"/>
      <c r="GBU215" s="3"/>
      <c r="GBV215" s="3"/>
      <c r="GBW215" s="3"/>
      <c r="GBX215" s="3"/>
      <c r="GBY215" s="3"/>
      <c r="GBZ215" s="3"/>
      <c r="GCA215" s="3"/>
      <c r="GCB215" s="3"/>
      <c r="GCC215" s="3"/>
      <c r="GCD215" s="3"/>
      <c r="GCE215" s="3"/>
      <c r="GCF215" s="3"/>
      <c r="GCG215" s="3"/>
      <c r="GCH215" s="3"/>
      <c r="GCI215" s="3"/>
      <c r="GCJ215" s="3"/>
      <c r="GCK215" s="3"/>
      <c r="GCL215" s="3"/>
      <c r="GCM215" s="3"/>
      <c r="GCN215" s="3"/>
      <c r="GCO215" s="3"/>
      <c r="GCP215" s="3"/>
      <c r="GCQ215" s="3"/>
      <c r="GCR215" s="3"/>
      <c r="GCS215" s="3"/>
      <c r="GCT215" s="3"/>
      <c r="GCU215" s="3"/>
      <c r="GCV215" s="3"/>
      <c r="GCW215" s="3"/>
      <c r="GCX215" s="3"/>
      <c r="GCY215" s="3"/>
      <c r="GCZ215" s="3"/>
      <c r="GDA215" s="3"/>
      <c r="GDB215" s="3"/>
      <c r="GDC215" s="3"/>
      <c r="GDD215" s="3"/>
      <c r="GDE215" s="3"/>
      <c r="GDF215" s="3"/>
      <c r="GDG215" s="3"/>
      <c r="GDH215" s="3"/>
      <c r="GDI215" s="3"/>
      <c r="GDJ215" s="3"/>
      <c r="GDK215" s="3"/>
      <c r="GDL215" s="3"/>
      <c r="GDM215" s="3"/>
      <c r="GDN215" s="3"/>
      <c r="GDO215" s="3"/>
      <c r="GDP215" s="3"/>
      <c r="GDQ215" s="3"/>
      <c r="GDR215" s="3"/>
      <c r="GDS215" s="3"/>
      <c r="GDT215" s="3"/>
      <c r="GDU215" s="3"/>
      <c r="GDV215" s="3"/>
      <c r="GDW215" s="3"/>
      <c r="GDY215" s="3"/>
      <c r="GEA215" s="3"/>
      <c r="GEB215" s="3"/>
      <c r="GEC215" s="3"/>
      <c r="GED215" s="3"/>
      <c r="GEE215" s="3"/>
      <c r="GEF215" s="3"/>
      <c r="GEG215" s="3"/>
      <c r="GEH215" s="3"/>
      <c r="GEM215" s="3"/>
      <c r="GEN215" s="3"/>
      <c r="GEO215" s="3"/>
      <c r="GEP215" s="3"/>
      <c r="GEQ215" s="3"/>
      <c r="GER215" s="3"/>
      <c r="GES215" s="3"/>
      <c r="GET215" s="3"/>
      <c r="GEU215" s="3"/>
      <c r="GEV215" s="3"/>
      <c r="GEW215" s="3"/>
      <c r="GEX215" s="3"/>
      <c r="GEY215" s="3"/>
      <c r="GEZ215" s="3"/>
      <c r="GFA215" s="3"/>
      <c r="GFB215" s="3"/>
      <c r="GFC215" s="3"/>
      <c r="GFD215" s="3"/>
      <c r="GFE215" s="3"/>
      <c r="GFF215" s="3"/>
      <c r="GFG215" s="3"/>
      <c r="GFH215" s="3"/>
      <c r="GFI215" s="3"/>
      <c r="GFJ215" s="3"/>
      <c r="GFK215" s="3"/>
      <c r="GFL215" s="3"/>
      <c r="GFM215" s="3"/>
      <c r="GFN215" s="3"/>
      <c r="GFO215" s="3"/>
      <c r="GFP215" s="3"/>
      <c r="GFQ215" s="3"/>
      <c r="GFR215" s="3"/>
      <c r="GFS215" s="3"/>
      <c r="GFT215" s="3"/>
      <c r="GFU215" s="3"/>
      <c r="GFV215" s="3"/>
      <c r="GFW215" s="3"/>
      <c r="GFX215" s="3"/>
      <c r="GFY215" s="3"/>
      <c r="GFZ215" s="3"/>
      <c r="GGA215" s="3"/>
      <c r="GGB215" s="3"/>
      <c r="GGC215" s="3"/>
      <c r="GGD215" s="3"/>
      <c r="GGE215" s="3"/>
      <c r="GGF215" s="3"/>
      <c r="GGG215" s="3"/>
      <c r="GGH215" s="3"/>
      <c r="GGI215" s="3"/>
      <c r="GGJ215" s="3"/>
      <c r="GGK215" s="3"/>
      <c r="GGL215" s="3"/>
      <c r="GGM215" s="3"/>
      <c r="GGN215" s="3"/>
      <c r="GGO215" s="3"/>
      <c r="GGP215" s="3"/>
      <c r="GGQ215" s="3"/>
      <c r="GGR215" s="3"/>
      <c r="GGS215" s="3"/>
      <c r="GGT215" s="3"/>
      <c r="GGU215" s="3"/>
      <c r="GGV215" s="3"/>
      <c r="GGW215" s="3"/>
      <c r="GGX215" s="3"/>
      <c r="GGY215" s="3"/>
      <c r="GGZ215" s="3"/>
      <c r="GHA215" s="3"/>
      <c r="GHB215" s="3"/>
      <c r="GHC215" s="3"/>
      <c r="GHD215" s="3"/>
      <c r="GHE215" s="3"/>
      <c r="GHF215" s="3"/>
      <c r="GHG215" s="3"/>
      <c r="GHH215" s="3"/>
      <c r="GHI215" s="3"/>
      <c r="GHJ215" s="3"/>
      <c r="GHK215" s="3"/>
      <c r="GHL215" s="3"/>
      <c r="GHM215" s="3"/>
      <c r="GHN215" s="3"/>
      <c r="GHO215" s="3"/>
      <c r="GHP215" s="3"/>
      <c r="GHQ215" s="3"/>
      <c r="GHR215" s="3"/>
      <c r="GHS215" s="3"/>
      <c r="GHT215" s="3"/>
      <c r="GHU215" s="3"/>
      <c r="GHV215" s="3"/>
      <c r="GHW215" s="3"/>
      <c r="GHX215" s="3"/>
      <c r="GHY215" s="3"/>
      <c r="GHZ215" s="3"/>
      <c r="GIA215" s="3"/>
      <c r="GIB215" s="3"/>
      <c r="GIC215" s="3"/>
      <c r="GID215" s="3"/>
      <c r="GIE215" s="3"/>
      <c r="GIF215" s="3"/>
      <c r="GIG215" s="3"/>
      <c r="GIH215" s="3"/>
      <c r="GII215" s="3"/>
      <c r="GIJ215" s="3"/>
      <c r="GIK215" s="3"/>
      <c r="GIL215" s="3"/>
      <c r="GIM215" s="3"/>
      <c r="GIN215" s="3"/>
      <c r="GIO215" s="3"/>
      <c r="GIP215" s="3"/>
      <c r="GIQ215" s="3"/>
      <c r="GIR215" s="3"/>
      <c r="GIS215" s="3"/>
      <c r="GIT215" s="3"/>
      <c r="GIU215" s="3"/>
      <c r="GIV215" s="3"/>
      <c r="GIW215" s="3"/>
      <c r="GIX215" s="3"/>
      <c r="GIY215" s="3"/>
      <c r="GIZ215" s="3"/>
      <c r="GJA215" s="3"/>
      <c r="GJB215" s="3"/>
      <c r="GJC215" s="3"/>
      <c r="GJD215" s="3"/>
      <c r="GJE215" s="3"/>
      <c r="GJF215" s="3"/>
      <c r="GJG215" s="3"/>
      <c r="GJH215" s="3"/>
      <c r="GJI215" s="3"/>
      <c r="GJJ215" s="3"/>
      <c r="GJK215" s="3"/>
      <c r="GJL215" s="3"/>
      <c r="GJM215" s="3"/>
      <c r="GJN215" s="3"/>
      <c r="GJO215" s="3"/>
      <c r="GJP215" s="3"/>
      <c r="GJQ215" s="3"/>
      <c r="GJR215" s="3"/>
      <c r="GJS215" s="3"/>
      <c r="GJT215" s="3"/>
      <c r="GJU215" s="3"/>
      <c r="GJV215" s="3"/>
      <c r="GJW215" s="3"/>
      <c r="GJX215" s="3"/>
      <c r="GJY215" s="3"/>
      <c r="GJZ215" s="3"/>
      <c r="GKA215" s="3"/>
      <c r="GKB215" s="3"/>
      <c r="GKC215" s="3"/>
      <c r="GKD215" s="3"/>
      <c r="GKE215" s="3"/>
      <c r="GKF215" s="3"/>
      <c r="GKG215" s="3"/>
      <c r="GKH215" s="3"/>
      <c r="GKI215" s="3"/>
      <c r="GKJ215" s="3"/>
      <c r="GKK215" s="3"/>
      <c r="GKL215" s="3"/>
      <c r="GKM215" s="3"/>
      <c r="GKN215" s="3"/>
      <c r="GKO215" s="3"/>
      <c r="GKP215" s="3"/>
      <c r="GKQ215" s="3"/>
      <c r="GKR215" s="3"/>
      <c r="GKS215" s="3"/>
      <c r="GKT215" s="3"/>
      <c r="GKU215" s="3"/>
      <c r="GKV215" s="3"/>
      <c r="GKW215" s="3"/>
      <c r="GKX215" s="3"/>
      <c r="GKY215" s="3"/>
      <c r="GKZ215" s="3"/>
      <c r="GLA215" s="3"/>
      <c r="GLB215" s="3"/>
      <c r="GLC215" s="3"/>
      <c r="GLD215" s="3"/>
      <c r="GLE215" s="3"/>
      <c r="GLF215" s="3"/>
      <c r="GLG215" s="3"/>
      <c r="GLH215" s="3"/>
      <c r="GLI215" s="3"/>
      <c r="GLJ215" s="3"/>
      <c r="GLK215" s="3"/>
      <c r="GLL215" s="3"/>
      <c r="GLM215" s="3"/>
      <c r="GLN215" s="3"/>
      <c r="GLO215" s="3"/>
      <c r="GLP215" s="3"/>
      <c r="GLQ215" s="3"/>
      <c r="GLR215" s="3"/>
      <c r="GLS215" s="3"/>
      <c r="GLT215" s="3"/>
      <c r="GLU215" s="3"/>
      <c r="GLV215" s="3"/>
      <c r="GLW215" s="3"/>
      <c r="GLX215" s="3"/>
      <c r="GLY215" s="3"/>
      <c r="GLZ215" s="3"/>
      <c r="GMA215" s="3"/>
      <c r="GMB215" s="3"/>
      <c r="GMC215" s="3"/>
      <c r="GMD215" s="3"/>
      <c r="GME215" s="3"/>
      <c r="GMF215" s="3"/>
      <c r="GMG215" s="3"/>
      <c r="GMH215" s="3"/>
      <c r="GMI215" s="3"/>
      <c r="GMJ215" s="3"/>
      <c r="GMK215" s="3"/>
      <c r="GML215" s="3"/>
      <c r="GMM215" s="3"/>
      <c r="GMN215" s="3"/>
      <c r="GMO215" s="3"/>
      <c r="GMP215" s="3"/>
      <c r="GMQ215" s="3"/>
      <c r="GMR215" s="3"/>
      <c r="GMS215" s="3"/>
      <c r="GMT215" s="3"/>
      <c r="GMU215" s="3"/>
      <c r="GMV215" s="3"/>
      <c r="GMW215" s="3"/>
      <c r="GMX215" s="3"/>
      <c r="GMY215" s="3"/>
      <c r="GMZ215" s="3"/>
      <c r="GNA215" s="3"/>
      <c r="GNB215" s="3"/>
      <c r="GNC215" s="3"/>
      <c r="GND215" s="3"/>
      <c r="GNE215" s="3"/>
      <c r="GNF215" s="3"/>
      <c r="GNG215" s="3"/>
      <c r="GNH215" s="3"/>
      <c r="GNI215" s="3"/>
      <c r="GNJ215" s="3"/>
      <c r="GNK215" s="3"/>
      <c r="GNL215" s="3"/>
      <c r="GNM215" s="3"/>
      <c r="GNN215" s="3"/>
      <c r="GNO215" s="3"/>
      <c r="GNP215" s="3"/>
      <c r="GNQ215" s="3"/>
      <c r="GNR215" s="3"/>
      <c r="GNS215" s="3"/>
      <c r="GNU215" s="3"/>
      <c r="GNW215" s="3"/>
      <c r="GNX215" s="3"/>
      <c r="GNY215" s="3"/>
      <c r="GNZ215" s="3"/>
      <c r="GOA215" s="3"/>
      <c r="GOB215" s="3"/>
      <c r="GOC215" s="3"/>
      <c r="GOD215" s="3"/>
      <c r="GOI215" s="3"/>
      <c r="GOJ215" s="3"/>
      <c r="GOK215" s="3"/>
      <c r="GOL215" s="3"/>
      <c r="GOM215" s="3"/>
      <c r="GON215" s="3"/>
      <c r="GOO215" s="3"/>
      <c r="GOP215" s="3"/>
      <c r="GOQ215" s="3"/>
      <c r="GOR215" s="3"/>
      <c r="GOS215" s="3"/>
      <c r="GOT215" s="3"/>
      <c r="GOU215" s="3"/>
      <c r="GOV215" s="3"/>
      <c r="GOW215" s="3"/>
      <c r="GOX215" s="3"/>
      <c r="GOY215" s="3"/>
      <c r="GOZ215" s="3"/>
      <c r="GPA215" s="3"/>
      <c r="GPB215" s="3"/>
      <c r="GPC215" s="3"/>
      <c r="GPD215" s="3"/>
      <c r="GPE215" s="3"/>
      <c r="GPF215" s="3"/>
      <c r="GPG215" s="3"/>
      <c r="GPH215" s="3"/>
      <c r="GPI215" s="3"/>
      <c r="GPJ215" s="3"/>
      <c r="GPK215" s="3"/>
      <c r="GPL215" s="3"/>
      <c r="GPM215" s="3"/>
      <c r="GPN215" s="3"/>
      <c r="GPO215" s="3"/>
      <c r="GPP215" s="3"/>
      <c r="GPQ215" s="3"/>
      <c r="GPR215" s="3"/>
      <c r="GPS215" s="3"/>
      <c r="GPT215" s="3"/>
      <c r="GPU215" s="3"/>
      <c r="GPV215" s="3"/>
      <c r="GPW215" s="3"/>
      <c r="GPX215" s="3"/>
      <c r="GPY215" s="3"/>
      <c r="GPZ215" s="3"/>
      <c r="GQA215" s="3"/>
      <c r="GQB215" s="3"/>
      <c r="GQC215" s="3"/>
      <c r="GQD215" s="3"/>
      <c r="GQE215" s="3"/>
      <c r="GQF215" s="3"/>
      <c r="GQG215" s="3"/>
      <c r="GQH215" s="3"/>
      <c r="GQI215" s="3"/>
      <c r="GQJ215" s="3"/>
      <c r="GQK215" s="3"/>
      <c r="GQL215" s="3"/>
      <c r="GQM215" s="3"/>
      <c r="GQN215" s="3"/>
      <c r="GQO215" s="3"/>
      <c r="GQP215" s="3"/>
      <c r="GQQ215" s="3"/>
      <c r="GQR215" s="3"/>
      <c r="GQS215" s="3"/>
      <c r="GQT215" s="3"/>
      <c r="GQU215" s="3"/>
      <c r="GQV215" s="3"/>
      <c r="GQW215" s="3"/>
      <c r="GQX215" s="3"/>
      <c r="GQY215" s="3"/>
      <c r="GQZ215" s="3"/>
      <c r="GRA215" s="3"/>
      <c r="GRB215" s="3"/>
      <c r="GRC215" s="3"/>
      <c r="GRD215" s="3"/>
      <c r="GRE215" s="3"/>
      <c r="GRF215" s="3"/>
      <c r="GRG215" s="3"/>
      <c r="GRH215" s="3"/>
      <c r="GRI215" s="3"/>
      <c r="GRJ215" s="3"/>
      <c r="GRK215" s="3"/>
      <c r="GRL215" s="3"/>
      <c r="GRM215" s="3"/>
      <c r="GRN215" s="3"/>
      <c r="GRO215" s="3"/>
      <c r="GRP215" s="3"/>
      <c r="GRQ215" s="3"/>
      <c r="GRR215" s="3"/>
      <c r="GRS215" s="3"/>
      <c r="GRT215" s="3"/>
      <c r="GRU215" s="3"/>
      <c r="GRV215" s="3"/>
      <c r="GRW215" s="3"/>
      <c r="GRX215" s="3"/>
      <c r="GRY215" s="3"/>
      <c r="GRZ215" s="3"/>
      <c r="GSA215" s="3"/>
      <c r="GSB215" s="3"/>
      <c r="GSC215" s="3"/>
      <c r="GSD215" s="3"/>
      <c r="GSE215" s="3"/>
      <c r="GSF215" s="3"/>
      <c r="GSG215" s="3"/>
      <c r="GSH215" s="3"/>
      <c r="GSI215" s="3"/>
      <c r="GSJ215" s="3"/>
      <c r="GSK215" s="3"/>
      <c r="GSL215" s="3"/>
      <c r="GSM215" s="3"/>
      <c r="GSN215" s="3"/>
      <c r="GSO215" s="3"/>
      <c r="GSP215" s="3"/>
      <c r="GSQ215" s="3"/>
      <c r="GSR215" s="3"/>
      <c r="GSS215" s="3"/>
      <c r="GST215" s="3"/>
      <c r="GSU215" s="3"/>
      <c r="GSV215" s="3"/>
      <c r="GSW215" s="3"/>
      <c r="GSX215" s="3"/>
      <c r="GSY215" s="3"/>
      <c r="GSZ215" s="3"/>
      <c r="GTA215" s="3"/>
      <c r="GTB215" s="3"/>
      <c r="GTC215" s="3"/>
      <c r="GTD215" s="3"/>
      <c r="GTE215" s="3"/>
      <c r="GTF215" s="3"/>
      <c r="GTG215" s="3"/>
      <c r="GTH215" s="3"/>
      <c r="GTI215" s="3"/>
      <c r="GTJ215" s="3"/>
      <c r="GTK215" s="3"/>
      <c r="GTL215" s="3"/>
      <c r="GTM215" s="3"/>
      <c r="GTN215" s="3"/>
      <c r="GTO215" s="3"/>
      <c r="GTP215" s="3"/>
      <c r="GTQ215" s="3"/>
      <c r="GTR215" s="3"/>
      <c r="GTS215" s="3"/>
      <c r="GTT215" s="3"/>
      <c r="GTU215" s="3"/>
      <c r="GTV215" s="3"/>
      <c r="GTW215" s="3"/>
      <c r="GTX215" s="3"/>
      <c r="GTY215" s="3"/>
      <c r="GTZ215" s="3"/>
      <c r="GUA215" s="3"/>
      <c r="GUB215" s="3"/>
      <c r="GUC215" s="3"/>
      <c r="GUD215" s="3"/>
      <c r="GUE215" s="3"/>
      <c r="GUF215" s="3"/>
      <c r="GUG215" s="3"/>
      <c r="GUH215" s="3"/>
      <c r="GUI215" s="3"/>
      <c r="GUJ215" s="3"/>
      <c r="GUK215" s="3"/>
      <c r="GUL215" s="3"/>
      <c r="GUM215" s="3"/>
      <c r="GUN215" s="3"/>
      <c r="GUO215" s="3"/>
      <c r="GUP215" s="3"/>
      <c r="GUQ215" s="3"/>
      <c r="GUR215" s="3"/>
      <c r="GUS215" s="3"/>
      <c r="GUT215" s="3"/>
      <c r="GUU215" s="3"/>
      <c r="GUV215" s="3"/>
      <c r="GUW215" s="3"/>
      <c r="GUX215" s="3"/>
      <c r="GUY215" s="3"/>
      <c r="GUZ215" s="3"/>
      <c r="GVA215" s="3"/>
      <c r="GVB215" s="3"/>
      <c r="GVC215" s="3"/>
      <c r="GVD215" s="3"/>
      <c r="GVE215" s="3"/>
      <c r="GVF215" s="3"/>
      <c r="GVG215" s="3"/>
      <c r="GVH215" s="3"/>
      <c r="GVI215" s="3"/>
      <c r="GVJ215" s="3"/>
      <c r="GVK215" s="3"/>
      <c r="GVL215" s="3"/>
      <c r="GVM215" s="3"/>
      <c r="GVN215" s="3"/>
      <c r="GVO215" s="3"/>
      <c r="GVP215" s="3"/>
      <c r="GVQ215" s="3"/>
      <c r="GVR215" s="3"/>
      <c r="GVS215" s="3"/>
      <c r="GVT215" s="3"/>
      <c r="GVU215" s="3"/>
      <c r="GVV215" s="3"/>
      <c r="GVW215" s="3"/>
      <c r="GVX215" s="3"/>
      <c r="GVY215" s="3"/>
      <c r="GVZ215" s="3"/>
      <c r="GWA215" s="3"/>
      <c r="GWB215" s="3"/>
      <c r="GWC215" s="3"/>
      <c r="GWD215" s="3"/>
      <c r="GWE215" s="3"/>
      <c r="GWF215" s="3"/>
      <c r="GWG215" s="3"/>
      <c r="GWH215" s="3"/>
      <c r="GWI215" s="3"/>
      <c r="GWJ215" s="3"/>
      <c r="GWK215" s="3"/>
      <c r="GWL215" s="3"/>
      <c r="GWM215" s="3"/>
      <c r="GWN215" s="3"/>
      <c r="GWO215" s="3"/>
      <c r="GWP215" s="3"/>
      <c r="GWQ215" s="3"/>
      <c r="GWR215" s="3"/>
      <c r="GWS215" s="3"/>
      <c r="GWT215" s="3"/>
      <c r="GWU215" s="3"/>
      <c r="GWV215" s="3"/>
      <c r="GWW215" s="3"/>
      <c r="GWX215" s="3"/>
      <c r="GWY215" s="3"/>
      <c r="GWZ215" s="3"/>
      <c r="GXA215" s="3"/>
      <c r="GXB215" s="3"/>
      <c r="GXC215" s="3"/>
      <c r="GXD215" s="3"/>
      <c r="GXE215" s="3"/>
      <c r="GXF215" s="3"/>
      <c r="GXG215" s="3"/>
      <c r="GXH215" s="3"/>
      <c r="GXI215" s="3"/>
      <c r="GXJ215" s="3"/>
      <c r="GXK215" s="3"/>
      <c r="GXL215" s="3"/>
      <c r="GXM215" s="3"/>
      <c r="GXN215" s="3"/>
      <c r="GXO215" s="3"/>
      <c r="GXQ215" s="3"/>
      <c r="GXS215" s="3"/>
      <c r="GXT215" s="3"/>
      <c r="GXU215" s="3"/>
      <c r="GXV215" s="3"/>
      <c r="GXW215" s="3"/>
      <c r="GXX215" s="3"/>
      <c r="GXY215" s="3"/>
      <c r="GXZ215" s="3"/>
      <c r="GYE215" s="3"/>
      <c r="GYF215" s="3"/>
      <c r="GYG215" s="3"/>
      <c r="GYH215" s="3"/>
      <c r="GYI215" s="3"/>
      <c r="GYJ215" s="3"/>
      <c r="GYK215" s="3"/>
      <c r="GYL215" s="3"/>
      <c r="GYM215" s="3"/>
      <c r="GYN215" s="3"/>
      <c r="GYO215" s="3"/>
      <c r="GYP215" s="3"/>
      <c r="GYQ215" s="3"/>
      <c r="GYR215" s="3"/>
      <c r="GYS215" s="3"/>
      <c r="GYT215" s="3"/>
      <c r="GYU215" s="3"/>
      <c r="GYV215" s="3"/>
      <c r="GYW215" s="3"/>
      <c r="GYX215" s="3"/>
      <c r="GYY215" s="3"/>
      <c r="GYZ215" s="3"/>
      <c r="GZA215" s="3"/>
      <c r="GZB215" s="3"/>
      <c r="GZC215" s="3"/>
      <c r="GZD215" s="3"/>
      <c r="GZE215" s="3"/>
      <c r="GZF215" s="3"/>
      <c r="GZG215" s="3"/>
      <c r="GZH215" s="3"/>
      <c r="GZI215" s="3"/>
      <c r="GZJ215" s="3"/>
      <c r="GZK215" s="3"/>
      <c r="GZL215" s="3"/>
      <c r="GZM215" s="3"/>
      <c r="GZN215" s="3"/>
      <c r="GZO215" s="3"/>
      <c r="GZP215" s="3"/>
      <c r="GZQ215" s="3"/>
      <c r="GZR215" s="3"/>
      <c r="GZS215" s="3"/>
      <c r="GZT215" s="3"/>
      <c r="GZU215" s="3"/>
      <c r="GZV215" s="3"/>
      <c r="GZW215" s="3"/>
      <c r="GZX215" s="3"/>
      <c r="GZY215" s="3"/>
      <c r="GZZ215" s="3"/>
      <c r="HAA215" s="3"/>
      <c r="HAB215" s="3"/>
      <c r="HAC215" s="3"/>
      <c r="HAD215" s="3"/>
      <c r="HAE215" s="3"/>
      <c r="HAF215" s="3"/>
      <c r="HAG215" s="3"/>
      <c r="HAH215" s="3"/>
      <c r="HAI215" s="3"/>
      <c r="HAJ215" s="3"/>
      <c r="HAK215" s="3"/>
      <c r="HAL215" s="3"/>
      <c r="HAM215" s="3"/>
      <c r="HAN215" s="3"/>
      <c r="HAO215" s="3"/>
      <c r="HAP215" s="3"/>
      <c r="HAQ215" s="3"/>
      <c r="HAR215" s="3"/>
      <c r="HAS215" s="3"/>
      <c r="HAT215" s="3"/>
      <c r="HAU215" s="3"/>
      <c r="HAV215" s="3"/>
      <c r="HAW215" s="3"/>
      <c r="HAX215" s="3"/>
      <c r="HAY215" s="3"/>
      <c r="HAZ215" s="3"/>
      <c r="HBA215" s="3"/>
      <c r="HBB215" s="3"/>
      <c r="HBC215" s="3"/>
      <c r="HBD215" s="3"/>
      <c r="HBE215" s="3"/>
      <c r="HBF215" s="3"/>
      <c r="HBG215" s="3"/>
      <c r="HBH215" s="3"/>
      <c r="HBI215" s="3"/>
      <c r="HBJ215" s="3"/>
      <c r="HBK215" s="3"/>
      <c r="HBL215" s="3"/>
      <c r="HBM215" s="3"/>
      <c r="HBN215" s="3"/>
      <c r="HBO215" s="3"/>
      <c r="HBP215" s="3"/>
      <c r="HBQ215" s="3"/>
      <c r="HBR215" s="3"/>
      <c r="HBS215" s="3"/>
      <c r="HBT215" s="3"/>
      <c r="HBU215" s="3"/>
      <c r="HBV215" s="3"/>
      <c r="HBW215" s="3"/>
      <c r="HBX215" s="3"/>
      <c r="HBY215" s="3"/>
      <c r="HBZ215" s="3"/>
      <c r="HCA215" s="3"/>
      <c r="HCB215" s="3"/>
      <c r="HCC215" s="3"/>
      <c r="HCD215" s="3"/>
      <c r="HCE215" s="3"/>
      <c r="HCF215" s="3"/>
      <c r="HCG215" s="3"/>
      <c r="HCH215" s="3"/>
      <c r="HCI215" s="3"/>
      <c r="HCJ215" s="3"/>
      <c r="HCK215" s="3"/>
      <c r="HCL215" s="3"/>
      <c r="HCM215" s="3"/>
      <c r="HCN215" s="3"/>
      <c r="HCO215" s="3"/>
      <c r="HCP215" s="3"/>
      <c r="HCQ215" s="3"/>
      <c r="HCR215" s="3"/>
      <c r="HCS215" s="3"/>
      <c r="HCT215" s="3"/>
      <c r="HCU215" s="3"/>
      <c r="HCV215" s="3"/>
      <c r="HCW215" s="3"/>
      <c r="HCX215" s="3"/>
      <c r="HCY215" s="3"/>
      <c r="HCZ215" s="3"/>
      <c r="HDA215" s="3"/>
      <c r="HDB215" s="3"/>
      <c r="HDC215" s="3"/>
      <c r="HDD215" s="3"/>
      <c r="HDE215" s="3"/>
      <c r="HDF215" s="3"/>
      <c r="HDG215" s="3"/>
      <c r="HDH215" s="3"/>
      <c r="HDI215" s="3"/>
      <c r="HDJ215" s="3"/>
      <c r="HDK215" s="3"/>
      <c r="HDL215" s="3"/>
      <c r="HDM215" s="3"/>
      <c r="HDN215" s="3"/>
      <c r="HDO215" s="3"/>
      <c r="HDP215" s="3"/>
      <c r="HDQ215" s="3"/>
      <c r="HDR215" s="3"/>
      <c r="HDS215" s="3"/>
      <c r="HDT215" s="3"/>
      <c r="HDU215" s="3"/>
      <c r="HDV215" s="3"/>
      <c r="HDW215" s="3"/>
      <c r="HDX215" s="3"/>
      <c r="HDY215" s="3"/>
      <c r="HDZ215" s="3"/>
      <c r="HEA215" s="3"/>
      <c r="HEB215" s="3"/>
      <c r="HEC215" s="3"/>
      <c r="HED215" s="3"/>
      <c r="HEE215" s="3"/>
      <c r="HEF215" s="3"/>
      <c r="HEG215" s="3"/>
      <c r="HEH215" s="3"/>
      <c r="HEI215" s="3"/>
      <c r="HEJ215" s="3"/>
      <c r="HEK215" s="3"/>
      <c r="HEL215" s="3"/>
      <c r="HEM215" s="3"/>
      <c r="HEN215" s="3"/>
      <c r="HEO215" s="3"/>
      <c r="HEP215" s="3"/>
      <c r="HEQ215" s="3"/>
      <c r="HER215" s="3"/>
      <c r="HES215" s="3"/>
      <c r="HET215" s="3"/>
      <c r="HEU215" s="3"/>
      <c r="HEV215" s="3"/>
      <c r="HEW215" s="3"/>
      <c r="HEX215" s="3"/>
      <c r="HEY215" s="3"/>
      <c r="HEZ215" s="3"/>
      <c r="HFA215" s="3"/>
      <c r="HFB215" s="3"/>
      <c r="HFC215" s="3"/>
      <c r="HFD215" s="3"/>
      <c r="HFE215" s="3"/>
      <c r="HFF215" s="3"/>
      <c r="HFG215" s="3"/>
      <c r="HFH215" s="3"/>
      <c r="HFI215" s="3"/>
      <c r="HFJ215" s="3"/>
      <c r="HFK215" s="3"/>
      <c r="HFL215" s="3"/>
      <c r="HFM215" s="3"/>
      <c r="HFN215" s="3"/>
      <c r="HFO215" s="3"/>
      <c r="HFP215" s="3"/>
      <c r="HFQ215" s="3"/>
      <c r="HFR215" s="3"/>
      <c r="HFS215" s="3"/>
      <c r="HFT215" s="3"/>
      <c r="HFU215" s="3"/>
      <c r="HFV215" s="3"/>
      <c r="HFW215" s="3"/>
      <c r="HFX215" s="3"/>
      <c r="HFY215" s="3"/>
      <c r="HFZ215" s="3"/>
      <c r="HGA215" s="3"/>
      <c r="HGB215" s="3"/>
      <c r="HGC215" s="3"/>
      <c r="HGD215" s="3"/>
      <c r="HGE215" s="3"/>
      <c r="HGF215" s="3"/>
      <c r="HGG215" s="3"/>
      <c r="HGH215" s="3"/>
      <c r="HGI215" s="3"/>
      <c r="HGJ215" s="3"/>
      <c r="HGK215" s="3"/>
      <c r="HGL215" s="3"/>
      <c r="HGM215" s="3"/>
      <c r="HGN215" s="3"/>
      <c r="HGO215" s="3"/>
      <c r="HGP215" s="3"/>
      <c r="HGQ215" s="3"/>
      <c r="HGR215" s="3"/>
      <c r="HGS215" s="3"/>
      <c r="HGT215" s="3"/>
      <c r="HGU215" s="3"/>
      <c r="HGV215" s="3"/>
      <c r="HGW215" s="3"/>
      <c r="HGX215" s="3"/>
      <c r="HGY215" s="3"/>
      <c r="HGZ215" s="3"/>
      <c r="HHA215" s="3"/>
      <c r="HHB215" s="3"/>
      <c r="HHC215" s="3"/>
      <c r="HHD215" s="3"/>
      <c r="HHE215" s="3"/>
      <c r="HHF215" s="3"/>
      <c r="HHG215" s="3"/>
      <c r="HHH215" s="3"/>
      <c r="HHI215" s="3"/>
      <c r="HHJ215" s="3"/>
      <c r="HHK215" s="3"/>
      <c r="HHM215" s="3"/>
      <c r="HHO215" s="3"/>
      <c r="HHP215" s="3"/>
      <c r="HHQ215" s="3"/>
      <c r="HHR215" s="3"/>
      <c r="HHS215" s="3"/>
      <c r="HHT215" s="3"/>
      <c r="HHU215" s="3"/>
      <c r="HHV215" s="3"/>
      <c r="HIA215" s="3"/>
      <c r="HIB215" s="3"/>
      <c r="HIC215" s="3"/>
      <c r="HID215" s="3"/>
      <c r="HIE215" s="3"/>
      <c r="HIF215" s="3"/>
      <c r="HIG215" s="3"/>
      <c r="HIH215" s="3"/>
      <c r="HII215" s="3"/>
      <c r="HIJ215" s="3"/>
      <c r="HIK215" s="3"/>
      <c r="HIL215" s="3"/>
      <c r="HIM215" s="3"/>
      <c r="HIN215" s="3"/>
      <c r="HIO215" s="3"/>
      <c r="HIP215" s="3"/>
      <c r="HIQ215" s="3"/>
      <c r="HIR215" s="3"/>
      <c r="HIS215" s="3"/>
      <c r="HIT215" s="3"/>
      <c r="HIU215" s="3"/>
      <c r="HIV215" s="3"/>
      <c r="HIW215" s="3"/>
      <c r="HIX215" s="3"/>
      <c r="HIY215" s="3"/>
      <c r="HIZ215" s="3"/>
      <c r="HJA215" s="3"/>
      <c r="HJB215" s="3"/>
      <c r="HJC215" s="3"/>
      <c r="HJD215" s="3"/>
      <c r="HJE215" s="3"/>
      <c r="HJF215" s="3"/>
      <c r="HJG215" s="3"/>
      <c r="HJH215" s="3"/>
      <c r="HJI215" s="3"/>
      <c r="HJJ215" s="3"/>
      <c r="HJK215" s="3"/>
      <c r="HJL215" s="3"/>
      <c r="HJM215" s="3"/>
      <c r="HJN215" s="3"/>
      <c r="HJO215" s="3"/>
      <c r="HJP215" s="3"/>
      <c r="HJQ215" s="3"/>
      <c r="HJR215" s="3"/>
      <c r="HJS215" s="3"/>
      <c r="HJT215" s="3"/>
      <c r="HJU215" s="3"/>
      <c r="HJV215" s="3"/>
      <c r="HJW215" s="3"/>
      <c r="HJX215" s="3"/>
      <c r="HJY215" s="3"/>
      <c r="HJZ215" s="3"/>
      <c r="HKA215" s="3"/>
      <c r="HKB215" s="3"/>
      <c r="HKC215" s="3"/>
      <c r="HKD215" s="3"/>
      <c r="HKE215" s="3"/>
      <c r="HKF215" s="3"/>
      <c r="HKG215" s="3"/>
      <c r="HKH215" s="3"/>
      <c r="HKI215" s="3"/>
      <c r="HKJ215" s="3"/>
      <c r="HKK215" s="3"/>
      <c r="HKL215" s="3"/>
      <c r="HKM215" s="3"/>
      <c r="HKN215" s="3"/>
      <c r="HKO215" s="3"/>
      <c r="HKP215" s="3"/>
      <c r="HKQ215" s="3"/>
      <c r="HKR215" s="3"/>
      <c r="HKS215" s="3"/>
      <c r="HKT215" s="3"/>
      <c r="HKU215" s="3"/>
      <c r="HKV215" s="3"/>
      <c r="HKW215" s="3"/>
      <c r="HKX215" s="3"/>
      <c r="HKY215" s="3"/>
      <c r="HKZ215" s="3"/>
      <c r="HLA215" s="3"/>
      <c r="HLB215" s="3"/>
      <c r="HLC215" s="3"/>
      <c r="HLD215" s="3"/>
      <c r="HLE215" s="3"/>
      <c r="HLF215" s="3"/>
      <c r="HLG215" s="3"/>
      <c r="HLH215" s="3"/>
      <c r="HLI215" s="3"/>
      <c r="HLJ215" s="3"/>
      <c r="HLK215" s="3"/>
      <c r="HLL215" s="3"/>
      <c r="HLM215" s="3"/>
      <c r="HLN215" s="3"/>
      <c r="HLO215" s="3"/>
      <c r="HLP215" s="3"/>
      <c r="HLQ215" s="3"/>
      <c r="HLR215" s="3"/>
      <c r="HLS215" s="3"/>
      <c r="HLT215" s="3"/>
      <c r="HLU215" s="3"/>
      <c r="HLV215" s="3"/>
      <c r="HLW215" s="3"/>
      <c r="HLX215" s="3"/>
      <c r="HLY215" s="3"/>
      <c r="HLZ215" s="3"/>
      <c r="HMA215" s="3"/>
      <c r="HMB215" s="3"/>
      <c r="HMC215" s="3"/>
      <c r="HMD215" s="3"/>
      <c r="HME215" s="3"/>
      <c r="HMF215" s="3"/>
      <c r="HMG215" s="3"/>
      <c r="HMH215" s="3"/>
      <c r="HMI215" s="3"/>
      <c r="HMJ215" s="3"/>
      <c r="HMK215" s="3"/>
      <c r="HML215" s="3"/>
      <c r="HMM215" s="3"/>
      <c r="HMN215" s="3"/>
      <c r="HMO215" s="3"/>
      <c r="HMP215" s="3"/>
      <c r="HMQ215" s="3"/>
      <c r="HMR215" s="3"/>
      <c r="HMS215" s="3"/>
      <c r="HMT215" s="3"/>
      <c r="HMU215" s="3"/>
      <c r="HMV215" s="3"/>
      <c r="HMW215" s="3"/>
      <c r="HMX215" s="3"/>
      <c r="HMY215" s="3"/>
      <c r="HMZ215" s="3"/>
      <c r="HNA215" s="3"/>
      <c r="HNB215" s="3"/>
      <c r="HNC215" s="3"/>
      <c r="HND215" s="3"/>
      <c r="HNE215" s="3"/>
      <c r="HNF215" s="3"/>
      <c r="HNG215" s="3"/>
      <c r="HNH215" s="3"/>
      <c r="HNI215" s="3"/>
      <c r="HNJ215" s="3"/>
      <c r="HNK215" s="3"/>
      <c r="HNL215" s="3"/>
      <c r="HNM215" s="3"/>
      <c r="HNN215" s="3"/>
      <c r="HNO215" s="3"/>
      <c r="HNP215" s="3"/>
      <c r="HNQ215" s="3"/>
      <c r="HNR215" s="3"/>
      <c r="HNS215" s="3"/>
      <c r="HNT215" s="3"/>
      <c r="HNU215" s="3"/>
      <c r="HNV215" s="3"/>
      <c r="HNW215" s="3"/>
      <c r="HNX215" s="3"/>
      <c r="HNY215" s="3"/>
      <c r="HNZ215" s="3"/>
      <c r="HOA215" s="3"/>
      <c r="HOB215" s="3"/>
      <c r="HOC215" s="3"/>
      <c r="HOD215" s="3"/>
      <c r="HOE215" s="3"/>
      <c r="HOF215" s="3"/>
      <c r="HOG215" s="3"/>
      <c r="HOH215" s="3"/>
      <c r="HOI215" s="3"/>
      <c r="HOJ215" s="3"/>
      <c r="HOK215" s="3"/>
      <c r="HOL215" s="3"/>
      <c r="HOM215" s="3"/>
      <c r="HON215" s="3"/>
      <c r="HOO215" s="3"/>
      <c r="HOP215" s="3"/>
      <c r="HOQ215" s="3"/>
      <c r="HOR215" s="3"/>
      <c r="HOS215" s="3"/>
      <c r="HOT215" s="3"/>
      <c r="HOU215" s="3"/>
      <c r="HOV215" s="3"/>
      <c r="HOW215" s="3"/>
      <c r="HOX215" s="3"/>
      <c r="HOY215" s="3"/>
      <c r="HOZ215" s="3"/>
      <c r="HPA215" s="3"/>
      <c r="HPB215" s="3"/>
      <c r="HPC215" s="3"/>
      <c r="HPD215" s="3"/>
      <c r="HPE215" s="3"/>
      <c r="HPF215" s="3"/>
      <c r="HPG215" s="3"/>
      <c r="HPH215" s="3"/>
      <c r="HPI215" s="3"/>
      <c r="HPJ215" s="3"/>
      <c r="HPK215" s="3"/>
      <c r="HPL215" s="3"/>
      <c r="HPM215" s="3"/>
      <c r="HPN215" s="3"/>
      <c r="HPO215" s="3"/>
      <c r="HPP215" s="3"/>
      <c r="HPQ215" s="3"/>
      <c r="HPR215" s="3"/>
      <c r="HPS215" s="3"/>
      <c r="HPT215" s="3"/>
      <c r="HPU215" s="3"/>
      <c r="HPV215" s="3"/>
      <c r="HPW215" s="3"/>
      <c r="HPX215" s="3"/>
      <c r="HPY215" s="3"/>
      <c r="HPZ215" s="3"/>
      <c r="HQA215" s="3"/>
      <c r="HQB215" s="3"/>
      <c r="HQC215" s="3"/>
      <c r="HQD215" s="3"/>
      <c r="HQE215" s="3"/>
      <c r="HQF215" s="3"/>
      <c r="HQG215" s="3"/>
      <c r="HQH215" s="3"/>
      <c r="HQI215" s="3"/>
      <c r="HQJ215" s="3"/>
      <c r="HQK215" s="3"/>
      <c r="HQL215" s="3"/>
      <c r="HQM215" s="3"/>
      <c r="HQN215" s="3"/>
      <c r="HQO215" s="3"/>
      <c r="HQP215" s="3"/>
      <c r="HQQ215" s="3"/>
      <c r="HQR215" s="3"/>
      <c r="HQS215" s="3"/>
      <c r="HQT215" s="3"/>
      <c r="HQU215" s="3"/>
      <c r="HQV215" s="3"/>
      <c r="HQW215" s="3"/>
      <c r="HQX215" s="3"/>
      <c r="HQY215" s="3"/>
      <c r="HQZ215" s="3"/>
      <c r="HRA215" s="3"/>
      <c r="HRB215" s="3"/>
      <c r="HRC215" s="3"/>
      <c r="HRD215" s="3"/>
      <c r="HRE215" s="3"/>
      <c r="HRF215" s="3"/>
      <c r="HRG215" s="3"/>
      <c r="HRI215" s="3"/>
      <c r="HRK215" s="3"/>
      <c r="HRL215" s="3"/>
      <c r="HRM215" s="3"/>
      <c r="HRN215" s="3"/>
      <c r="HRO215" s="3"/>
      <c r="HRP215" s="3"/>
      <c r="HRQ215" s="3"/>
      <c r="HRR215" s="3"/>
      <c r="HRW215" s="3"/>
      <c r="HRX215" s="3"/>
      <c r="HRY215" s="3"/>
      <c r="HRZ215" s="3"/>
      <c r="HSA215" s="3"/>
      <c r="HSB215" s="3"/>
      <c r="HSC215" s="3"/>
      <c r="HSD215" s="3"/>
      <c r="HSE215" s="3"/>
      <c r="HSF215" s="3"/>
      <c r="HSG215" s="3"/>
      <c r="HSH215" s="3"/>
      <c r="HSI215" s="3"/>
      <c r="HSJ215" s="3"/>
      <c r="HSK215" s="3"/>
      <c r="HSL215" s="3"/>
      <c r="HSM215" s="3"/>
      <c r="HSN215" s="3"/>
      <c r="HSO215" s="3"/>
      <c r="HSP215" s="3"/>
      <c r="HSQ215" s="3"/>
      <c r="HSR215" s="3"/>
      <c r="HSS215" s="3"/>
      <c r="HST215" s="3"/>
      <c r="HSU215" s="3"/>
      <c r="HSV215" s="3"/>
      <c r="HSW215" s="3"/>
      <c r="HSX215" s="3"/>
      <c r="HSY215" s="3"/>
      <c r="HSZ215" s="3"/>
      <c r="HTA215" s="3"/>
      <c r="HTB215" s="3"/>
      <c r="HTC215" s="3"/>
      <c r="HTD215" s="3"/>
      <c r="HTE215" s="3"/>
      <c r="HTF215" s="3"/>
      <c r="HTG215" s="3"/>
      <c r="HTH215" s="3"/>
      <c r="HTI215" s="3"/>
      <c r="HTJ215" s="3"/>
      <c r="HTK215" s="3"/>
      <c r="HTL215" s="3"/>
      <c r="HTM215" s="3"/>
      <c r="HTN215" s="3"/>
      <c r="HTO215" s="3"/>
      <c r="HTP215" s="3"/>
      <c r="HTQ215" s="3"/>
      <c r="HTR215" s="3"/>
      <c r="HTS215" s="3"/>
      <c r="HTT215" s="3"/>
      <c r="HTU215" s="3"/>
      <c r="HTV215" s="3"/>
      <c r="HTW215" s="3"/>
      <c r="HTX215" s="3"/>
      <c r="HTY215" s="3"/>
      <c r="HTZ215" s="3"/>
      <c r="HUA215" s="3"/>
      <c r="HUB215" s="3"/>
      <c r="HUC215" s="3"/>
      <c r="HUD215" s="3"/>
      <c r="HUE215" s="3"/>
      <c r="HUF215" s="3"/>
      <c r="HUG215" s="3"/>
      <c r="HUH215" s="3"/>
      <c r="HUI215" s="3"/>
      <c r="HUJ215" s="3"/>
      <c r="HUK215" s="3"/>
      <c r="HUL215" s="3"/>
      <c r="HUM215" s="3"/>
      <c r="HUN215" s="3"/>
      <c r="HUO215" s="3"/>
      <c r="HUP215" s="3"/>
      <c r="HUQ215" s="3"/>
      <c r="HUR215" s="3"/>
      <c r="HUS215" s="3"/>
      <c r="HUT215" s="3"/>
      <c r="HUU215" s="3"/>
      <c r="HUV215" s="3"/>
      <c r="HUW215" s="3"/>
      <c r="HUX215" s="3"/>
      <c r="HUY215" s="3"/>
      <c r="HUZ215" s="3"/>
      <c r="HVA215" s="3"/>
      <c r="HVB215" s="3"/>
      <c r="HVC215" s="3"/>
      <c r="HVD215" s="3"/>
      <c r="HVE215" s="3"/>
      <c r="HVF215" s="3"/>
      <c r="HVG215" s="3"/>
      <c r="HVH215" s="3"/>
      <c r="HVI215" s="3"/>
      <c r="HVJ215" s="3"/>
      <c r="HVK215" s="3"/>
      <c r="HVL215" s="3"/>
      <c r="HVM215" s="3"/>
      <c r="HVN215" s="3"/>
      <c r="HVO215" s="3"/>
      <c r="HVP215" s="3"/>
      <c r="HVQ215" s="3"/>
      <c r="HVR215" s="3"/>
      <c r="HVS215" s="3"/>
      <c r="HVT215" s="3"/>
      <c r="HVU215" s="3"/>
      <c r="HVV215" s="3"/>
      <c r="HVW215" s="3"/>
      <c r="HVX215" s="3"/>
      <c r="HVY215" s="3"/>
      <c r="HVZ215" s="3"/>
      <c r="HWA215" s="3"/>
      <c r="HWB215" s="3"/>
      <c r="HWC215" s="3"/>
      <c r="HWD215" s="3"/>
      <c r="HWE215" s="3"/>
      <c r="HWF215" s="3"/>
      <c r="HWG215" s="3"/>
      <c r="HWH215" s="3"/>
      <c r="HWI215" s="3"/>
      <c r="HWJ215" s="3"/>
      <c r="HWK215" s="3"/>
      <c r="HWL215" s="3"/>
      <c r="HWM215" s="3"/>
      <c r="HWN215" s="3"/>
      <c r="HWO215" s="3"/>
      <c r="HWP215" s="3"/>
      <c r="HWQ215" s="3"/>
      <c r="HWR215" s="3"/>
      <c r="HWS215" s="3"/>
      <c r="HWT215" s="3"/>
      <c r="HWU215" s="3"/>
      <c r="HWV215" s="3"/>
      <c r="HWW215" s="3"/>
      <c r="HWX215" s="3"/>
      <c r="HWY215" s="3"/>
      <c r="HWZ215" s="3"/>
      <c r="HXA215" s="3"/>
      <c r="HXB215" s="3"/>
      <c r="HXC215" s="3"/>
      <c r="HXD215" s="3"/>
      <c r="HXE215" s="3"/>
      <c r="HXF215" s="3"/>
      <c r="HXG215" s="3"/>
      <c r="HXH215" s="3"/>
      <c r="HXI215" s="3"/>
      <c r="HXJ215" s="3"/>
      <c r="HXK215" s="3"/>
      <c r="HXL215" s="3"/>
      <c r="HXM215" s="3"/>
      <c r="HXN215" s="3"/>
      <c r="HXO215" s="3"/>
      <c r="HXP215" s="3"/>
      <c r="HXQ215" s="3"/>
      <c r="HXR215" s="3"/>
      <c r="HXS215" s="3"/>
      <c r="HXT215" s="3"/>
      <c r="HXU215" s="3"/>
      <c r="HXV215" s="3"/>
      <c r="HXW215" s="3"/>
      <c r="HXX215" s="3"/>
      <c r="HXY215" s="3"/>
      <c r="HXZ215" s="3"/>
      <c r="HYA215" s="3"/>
      <c r="HYB215" s="3"/>
      <c r="HYC215" s="3"/>
      <c r="HYD215" s="3"/>
      <c r="HYE215" s="3"/>
      <c r="HYF215" s="3"/>
      <c r="HYG215" s="3"/>
      <c r="HYH215" s="3"/>
      <c r="HYI215" s="3"/>
      <c r="HYJ215" s="3"/>
      <c r="HYK215" s="3"/>
      <c r="HYL215" s="3"/>
      <c r="HYM215" s="3"/>
      <c r="HYN215" s="3"/>
      <c r="HYO215" s="3"/>
      <c r="HYP215" s="3"/>
      <c r="HYQ215" s="3"/>
      <c r="HYR215" s="3"/>
      <c r="HYS215" s="3"/>
      <c r="HYT215" s="3"/>
      <c r="HYU215" s="3"/>
      <c r="HYV215" s="3"/>
      <c r="HYW215" s="3"/>
      <c r="HYX215" s="3"/>
      <c r="HYY215" s="3"/>
      <c r="HYZ215" s="3"/>
      <c r="HZA215" s="3"/>
      <c r="HZB215" s="3"/>
      <c r="HZC215" s="3"/>
      <c r="HZD215" s="3"/>
      <c r="HZE215" s="3"/>
      <c r="HZF215" s="3"/>
      <c r="HZG215" s="3"/>
      <c r="HZH215" s="3"/>
      <c r="HZI215" s="3"/>
      <c r="HZJ215" s="3"/>
      <c r="HZK215" s="3"/>
      <c r="HZL215" s="3"/>
      <c r="HZM215" s="3"/>
      <c r="HZN215" s="3"/>
      <c r="HZO215" s="3"/>
      <c r="HZP215" s="3"/>
      <c r="HZQ215" s="3"/>
      <c r="HZR215" s="3"/>
      <c r="HZS215" s="3"/>
      <c r="HZT215" s="3"/>
      <c r="HZU215" s="3"/>
      <c r="HZV215" s="3"/>
      <c r="HZW215" s="3"/>
      <c r="HZX215" s="3"/>
      <c r="HZY215" s="3"/>
      <c r="HZZ215" s="3"/>
      <c r="IAA215" s="3"/>
      <c r="IAB215" s="3"/>
      <c r="IAC215" s="3"/>
      <c r="IAD215" s="3"/>
      <c r="IAE215" s="3"/>
      <c r="IAF215" s="3"/>
      <c r="IAG215" s="3"/>
      <c r="IAH215" s="3"/>
      <c r="IAI215" s="3"/>
      <c r="IAJ215" s="3"/>
      <c r="IAK215" s="3"/>
      <c r="IAL215" s="3"/>
      <c r="IAM215" s="3"/>
      <c r="IAN215" s="3"/>
      <c r="IAO215" s="3"/>
      <c r="IAP215" s="3"/>
      <c r="IAQ215" s="3"/>
      <c r="IAR215" s="3"/>
      <c r="IAS215" s="3"/>
      <c r="IAT215" s="3"/>
      <c r="IAU215" s="3"/>
      <c r="IAV215" s="3"/>
      <c r="IAW215" s="3"/>
      <c r="IAX215" s="3"/>
      <c r="IAY215" s="3"/>
      <c r="IAZ215" s="3"/>
      <c r="IBA215" s="3"/>
      <c r="IBB215" s="3"/>
      <c r="IBC215" s="3"/>
      <c r="IBE215" s="3"/>
      <c r="IBG215" s="3"/>
      <c r="IBH215" s="3"/>
      <c r="IBI215" s="3"/>
      <c r="IBJ215" s="3"/>
      <c r="IBK215" s="3"/>
      <c r="IBL215" s="3"/>
      <c r="IBM215" s="3"/>
      <c r="IBN215" s="3"/>
      <c r="IBS215" s="3"/>
      <c r="IBT215" s="3"/>
      <c r="IBU215" s="3"/>
      <c r="IBV215" s="3"/>
      <c r="IBW215" s="3"/>
      <c r="IBX215" s="3"/>
      <c r="IBY215" s="3"/>
      <c r="IBZ215" s="3"/>
      <c r="ICA215" s="3"/>
      <c r="ICB215" s="3"/>
      <c r="ICC215" s="3"/>
      <c r="ICD215" s="3"/>
      <c r="ICE215" s="3"/>
      <c r="ICF215" s="3"/>
      <c r="ICG215" s="3"/>
      <c r="ICH215" s="3"/>
      <c r="ICI215" s="3"/>
      <c r="ICJ215" s="3"/>
      <c r="ICK215" s="3"/>
      <c r="ICL215" s="3"/>
      <c r="ICM215" s="3"/>
      <c r="ICN215" s="3"/>
      <c r="ICO215" s="3"/>
      <c r="ICP215" s="3"/>
      <c r="ICQ215" s="3"/>
      <c r="ICR215" s="3"/>
      <c r="ICS215" s="3"/>
      <c r="ICT215" s="3"/>
      <c r="ICU215" s="3"/>
      <c r="ICV215" s="3"/>
      <c r="ICW215" s="3"/>
      <c r="ICX215" s="3"/>
      <c r="ICY215" s="3"/>
      <c r="ICZ215" s="3"/>
      <c r="IDA215" s="3"/>
      <c r="IDB215" s="3"/>
      <c r="IDC215" s="3"/>
      <c r="IDD215" s="3"/>
      <c r="IDE215" s="3"/>
      <c r="IDF215" s="3"/>
      <c r="IDG215" s="3"/>
      <c r="IDH215" s="3"/>
      <c r="IDI215" s="3"/>
      <c r="IDJ215" s="3"/>
      <c r="IDK215" s="3"/>
      <c r="IDL215" s="3"/>
      <c r="IDM215" s="3"/>
      <c r="IDN215" s="3"/>
      <c r="IDO215" s="3"/>
      <c r="IDP215" s="3"/>
      <c r="IDQ215" s="3"/>
      <c r="IDR215" s="3"/>
      <c r="IDS215" s="3"/>
      <c r="IDT215" s="3"/>
      <c r="IDU215" s="3"/>
      <c r="IDV215" s="3"/>
      <c r="IDW215" s="3"/>
      <c r="IDX215" s="3"/>
      <c r="IDY215" s="3"/>
      <c r="IDZ215" s="3"/>
      <c r="IEA215" s="3"/>
      <c r="IEB215" s="3"/>
      <c r="IEC215" s="3"/>
      <c r="IED215" s="3"/>
      <c r="IEE215" s="3"/>
      <c r="IEF215" s="3"/>
      <c r="IEG215" s="3"/>
      <c r="IEH215" s="3"/>
      <c r="IEI215" s="3"/>
      <c r="IEJ215" s="3"/>
      <c r="IEK215" s="3"/>
      <c r="IEL215" s="3"/>
      <c r="IEM215" s="3"/>
      <c r="IEN215" s="3"/>
      <c r="IEO215" s="3"/>
      <c r="IEP215" s="3"/>
      <c r="IEQ215" s="3"/>
      <c r="IER215" s="3"/>
      <c r="IES215" s="3"/>
      <c r="IET215" s="3"/>
      <c r="IEU215" s="3"/>
      <c r="IEV215" s="3"/>
      <c r="IEW215" s="3"/>
      <c r="IEX215" s="3"/>
      <c r="IEY215" s="3"/>
      <c r="IEZ215" s="3"/>
      <c r="IFA215" s="3"/>
      <c r="IFB215" s="3"/>
      <c r="IFC215" s="3"/>
      <c r="IFD215" s="3"/>
      <c r="IFE215" s="3"/>
      <c r="IFF215" s="3"/>
      <c r="IFG215" s="3"/>
      <c r="IFH215" s="3"/>
      <c r="IFI215" s="3"/>
      <c r="IFJ215" s="3"/>
      <c r="IFK215" s="3"/>
      <c r="IFL215" s="3"/>
      <c r="IFM215" s="3"/>
      <c r="IFN215" s="3"/>
      <c r="IFO215" s="3"/>
      <c r="IFP215" s="3"/>
      <c r="IFQ215" s="3"/>
      <c r="IFR215" s="3"/>
      <c r="IFS215" s="3"/>
      <c r="IFT215" s="3"/>
      <c r="IFU215" s="3"/>
      <c r="IFV215" s="3"/>
      <c r="IFW215" s="3"/>
      <c r="IFX215" s="3"/>
      <c r="IFY215" s="3"/>
      <c r="IFZ215" s="3"/>
      <c r="IGA215" s="3"/>
      <c r="IGB215" s="3"/>
      <c r="IGC215" s="3"/>
      <c r="IGD215" s="3"/>
      <c r="IGE215" s="3"/>
      <c r="IGF215" s="3"/>
      <c r="IGG215" s="3"/>
      <c r="IGH215" s="3"/>
      <c r="IGI215" s="3"/>
      <c r="IGJ215" s="3"/>
      <c r="IGK215" s="3"/>
      <c r="IGL215" s="3"/>
      <c r="IGM215" s="3"/>
      <c r="IGN215" s="3"/>
      <c r="IGO215" s="3"/>
      <c r="IGP215" s="3"/>
      <c r="IGQ215" s="3"/>
      <c r="IGR215" s="3"/>
      <c r="IGS215" s="3"/>
      <c r="IGT215" s="3"/>
      <c r="IGU215" s="3"/>
      <c r="IGV215" s="3"/>
      <c r="IGW215" s="3"/>
      <c r="IGX215" s="3"/>
      <c r="IGY215" s="3"/>
      <c r="IGZ215" s="3"/>
      <c r="IHA215" s="3"/>
      <c r="IHB215" s="3"/>
      <c r="IHC215" s="3"/>
      <c r="IHD215" s="3"/>
      <c r="IHE215" s="3"/>
      <c r="IHF215" s="3"/>
      <c r="IHG215" s="3"/>
      <c r="IHH215" s="3"/>
      <c r="IHI215" s="3"/>
      <c r="IHJ215" s="3"/>
      <c r="IHK215" s="3"/>
      <c r="IHL215" s="3"/>
      <c r="IHM215" s="3"/>
      <c r="IHN215" s="3"/>
      <c r="IHO215" s="3"/>
      <c r="IHP215" s="3"/>
      <c r="IHQ215" s="3"/>
      <c r="IHR215" s="3"/>
      <c r="IHS215" s="3"/>
      <c r="IHT215" s="3"/>
      <c r="IHU215" s="3"/>
      <c r="IHV215" s="3"/>
      <c r="IHW215" s="3"/>
      <c r="IHX215" s="3"/>
      <c r="IHY215" s="3"/>
      <c r="IHZ215" s="3"/>
      <c r="IIA215" s="3"/>
      <c r="IIB215" s="3"/>
      <c r="IIC215" s="3"/>
      <c r="IID215" s="3"/>
      <c r="IIE215" s="3"/>
      <c r="IIF215" s="3"/>
      <c r="IIG215" s="3"/>
      <c r="IIH215" s="3"/>
      <c r="III215" s="3"/>
      <c r="IIJ215" s="3"/>
      <c r="IIK215" s="3"/>
      <c r="IIL215" s="3"/>
      <c r="IIM215" s="3"/>
      <c r="IIN215" s="3"/>
      <c r="IIO215" s="3"/>
      <c r="IIP215" s="3"/>
      <c r="IIQ215" s="3"/>
      <c r="IIR215" s="3"/>
      <c r="IIS215" s="3"/>
      <c r="IIT215" s="3"/>
      <c r="IIU215" s="3"/>
      <c r="IIV215" s="3"/>
      <c r="IIW215" s="3"/>
      <c r="IIX215" s="3"/>
      <c r="IIY215" s="3"/>
      <c r="IIZ215" s="3"/>
      <c r="IJA215" s="3"/>
      <c r="IJB215" s="3"/>
      <c r="IJC215" s="3"/>
      <c r="IJD215" s="3"/>
      <c r="IJE215" s="3"/>
      <c r="IJF215" s="3"/>
      <c r="IJG215" s="3"/>
      <c r="IJH215" s="3"/>
      <c r="IJI215" s="3"/>
      <c r="IJJ215" s="3"/>
      <c r="IJK215" s="3"/>
      <c r="IJL215" s="3"/>
      <c r="IJM215" s="3"/>
      <c r="IJN215" s="3"/>
      <c r="IJO215" s="3"/>
      <c r="IJP215" s="3"/>
      <c r="IJQ215" s="3"/>
      <c r="IJR215" s="3"/>
      <c r="IJS215" s="3"/>
      <c r="IJT215" s="3"/>
      <c r="IJU215" s="3"/>
      <c r="IJV215" s="3"/>
      <c r="IJW215" s="3"/>
      <c r="IJX215" s="3"/>
      <c r="IJY215" s="3"/>
      <c r="IJZ215" s="3"/>
      <c r="IKA215" s="3"/>
      <c r="IKB215" s="3"/>
      <c r="IKC215" s="3"/>
      <c r="IKD215" s="3"/>
      <c r="IKE215" s="3"/>
      <c r="IKF215" s="3"/>
      <c r="IKG215" s="3"/>
      <c r="IKH215" s="3"/>
      <c r="IKI215" s="3"/>
      <c r="IKJ215" s="3"/>
      <c r="IKK215" s="3"/>
      <c r="IKL215" s="3"/>
      <c r="IKM215" s="3"/>
      <c r="IKN215" s="3"/>
      <c r="IKO215" s="3"/>
      <c r="IKP215" s="3"/>
      <c r="IKQ215" s="3"/>
      <c r="IKR215" s="3"/>
      <c r="IKS215" s="3"/>
      <c r="IKT215" s="3"/>
      <c r="IKU215" s="3"/>
      <c r="IKV215" s="3"/>
      <c r="IKW215" s="3"/>
      <c r="IKX215" s="3"/>
      <c r="IKY215" s="3"/>
      <c r="ILA215" s="3"/>
      <c r="ILC215" s="3"/>
      <c r="ILD215" s="3"/>
      <c r="ILE215" s="3"/>
      <c r="ILF215" s="3"/>
      <c r="ILG215" s="3"/>
      <c r="ILH215" s="3"/>
      <c r="ILI215" s="3"/>
      <c r="ILJ215" s="3"/>
      <c r="ILO215" s="3"/>
      <c r="ILP215" s="3"/>
      <c r="ILQ215" s="3"/>
      <c r="ILR215" s="3"/>
      <c r="ILS215" s="3"/>
      <c r="ILT215" s="3"/>
      <c r="ILU215" s="3"/>
      <c r="ILV215" s="3"/>
      <c r="ILW215" s="3"/>
      <c r="ILX215" s="3"/>
      <c r="ILY215" s="3"/>
      <c r="ILZ215" s="3"/>
      <c r="IMA215" s="3"/>
      <c r="IMB215" s="3"/>
      <c r="IMC215" s="3"/>
      <c r="IMD215" s="3"/>
      <c r="IME215" s="3"/>
      <c r="IMF215" s="3"/>
      <c r="IMG215" s="3"/>
      <c r="IMH215" s="3"/>
      <c r="IMI215" s="3"/>
      <c r="IMJ215" s="3"/>
      <c r="IMK215" s="3"/>
      <c r="IML215" s="3"/>
      <c r="IMM215" s="3"/>
      <c r="IMN215" s="3"/>
      <c r="IMO215" s="3"/>
      <c r="IMP215" s="3"/>
      <c r="IMQ215" s="3"/>
      <c r="IMR215" s="3"/>
      <c r="IMS215" s="3"/>
      <c r="IMT215" s="3"/>
      <c r="IMU215" s="3"/>
      <c r="IMV215" s="3"/>
      <c r="IMW215" s="3"/>
      <c r="IMX215" s="3"/>
      <c r="IMY215" s="3"/>
      <c r="IMZ215" s="3"/>
      <c r="INA215" s="3"/>
      <c r="INB215" s="3"/>
      <c r="INC215" s="3"/>
      <c r="IND215" s="3"/>
      <c r="INE215" s="3"/>
      <c r="INF215" s="3"/>
      <c r="ING215" s="3"/>
      <c r="INH215" s="3"/>
      <c r="INI215" s="3"/>
      <c r="INJ215" s="3"/>
      <c r="INK215" s="3"/>
      <c r="INL215" s="3"/>
      <c r="INM215" s="3"/>
      <c r="INN215" s="3"/>
      <c r="INO215" s="3"/>
      <c r="INP215" s="3"/>
      <c r="INQ215" s="3"/>
      <c r="INR215" s="3"/>
      <c r="INS215" s="3"/>
      <c r="INT215" s="3"/>
      <c r="INU215" s="3"/>
      <c r="INV215" s="3"/>
      <c r="INW215" s="3"/>
      <c r="INX215" s="3"/>
      <c r="INY215" s="3"/>
      <c r="INZ215" s="3"/>
      <c r="IOA215" s="3"/>
      <c r="IOB215" s="3"/>
      <c r="IOC215" s="3"/>
      <c r="IOD215" s="3"/>
      <c r="IOE215" s="3"/>
      <c r="IOF215" s="3"/>
      <c r="IOG215" s="3"/>
      <c r="IOH215" s="3"/>
      <c r="IOI215" s="3"/>
      <c r="IOJ215" s="3"/>
      <c r="IOK215" s="3"/>
      <c r="IOL215" s="3"/>
      <c r="IOM215" s="3"/>
      <c r="ION215" s="3"/>
      <c r="IOO215" s="3"/>
      <c r="IOP215" s="3"/>
      <c r="IOQ215" s="3"/>
      <c r="IOR215" s="3"/>
      <c r="IOS215" s="3"/>
      <c r="IOT215" s="3"/>
      <c r="IOU215" s="3"/>
      <c r="IOV215" s="3"/>
      <c r="IOW215" s="3"/>
      <c r="IOX215" s="3"/>
      <c r="IOY215" s="3"/>
      <c r="IOZ215" s="3"/>
      <c r="IPA215" s="3"/>
      <c r="IPB215" s="3"/>
      <c r="IPC215" s="3"/>
      <c r="IPD215" s="3"/>
      <c r="IPE215" s="3"/>
      <c r="IPF215" s="3"/>
      <c r="IPG215" s="3"/>
      <c r="IPH215" s="3"/>
      <c r="IPI215" s="3"/>
      <c r="IPJ215" s="3"/>
      <c r="IPK215" s="3"/>
      <c r="IPL215" s="3"/>
      <c r="IPM215" s="3"/>
      <c r="IPN215" s="3"/>
      <c r="IPO215" s="3"/>
      <c r="IPP215" s="3"/>
      <c r="IPQ215" s="3"/>
      <c r="IPR215" s="3"/>
      <c r="IPS215" s="3"/>
      <c r="IPT215" s="3"/>
      <c r="IPU215" s="3"/>
      <c r="IPV215" s="3"/>
      <c r="IPW215" s="3"/>
      <c r="IPX215" s="3"/>
      <c r="IPY215" s="3"/>
      <c r="IPZ215" s="3"/>
      <c r="IQA215" s="3"/>
      <c r="IQB215" s="3"/>
      <c r="IQC215" s="3"/>
      <c r="IQD215" s="3"/>
      <c r="IQE215" s="3"/>
      <c r="IQF215" s="3"/>
      <c r="IQG215" s="3"/>
      <c r="IQH215" s="3"/>
      <c r="IQI215" s="3"/>
      <c r="IQJ215" s="3"/>
      <c r="IQK215" s="3"/>
      <c r="IQL215" s="3"/>
      <c r="IQM215" s="3"/>
      <c r="IQN215" s="3"/>
      <c r="IQO215" s="3"/>
      <c r="IQP215" s="3"/>
      <c r="IQQ215" s="3"/>
      <c r="IQR215" s="3"/>
      <c r="IQS215" s="3"/>
      <c r="IQT215" s="3"/>
      <c r="IQU215" s="3"/>
      <c r="IQV215" s="3"/>
      <c r="IQW215" s="3"/>
      <c r="IQX215" s="3"/>
      <c r="IQY215" s="3"/>
      <c r="IQZ215" s="3"/>
      <c r="IRA215" s="3"/>
      <c r="IRB215" s="3"/>
      <c r="IRC215" s="3"/>
      <c r="IRD215" s="3"/>
      <c r="IRE215" s="3"/>
      <c r="IRF215" s="3"/>
      <c r="IRG215" s="3"/>
      <c r="IRH215" s="3"/>
      <c r="IRI215" s="3"/>
      <c r="IRJ215" s="3"/>
      <c r="IRK215" s="3"/>
      <c r="IRL215" s="3"/>
      <c r="IRM215" s="3"/>
      <c r="IRN215" s="3"/>
      <c r="IRO215" s="3"/>
      <c r="IRP215" s="3"/>
      <c r="IRQ215" s="3"/>
      <c r="IRR215" s="3"/>
      <c r="IRS215" s="3"/>
      <c r="IRT215" s="3"/>
      <c r="IRU215" s="3"/>
      <c r="IRV215" s="3"/>
      <c r="IRW215" s="3"/>
      <c r="IRX215" s="3"/>
      <c r="IRY215" s="3"/>
      <c r="IRZ215" s="3"/>
      <c r="ISA215" s="3"/>
      <c r="ISB215" s="3"/>
      <c r="ISC215" s="3"/>
      <c r="ISD215" s="3"/>
      <c r="ISE215" s="3"/>
      <c r="ISF215" s="3"/>
      <c r="ISG215" s="3"/>
      <c r="ISH215" s="3"/>
      <c r="ISI215" s="3"/>
      <c r="ISJ215" s="3"/>
      <c r="ISK215" s="3"/>
      <c r="ISL215" s="3"/>
      <c r="ISM215" s="3"/>
      <c r="ISN215" s="3"/>
      <c r="ISO215" s="3"/>
      <c r="ISP215" s="3"/>
      <c r="ISQ215" s="3"/>
      <c r="ISR215" s="3"/>
      <c r="ISS215" s="3"/>
      <c r="IST215" s="3"/>
      <c r="ISU215" s="3"/>
      <c r="ISV215" s="3"/>
      <c r="ISW215" s="3"/>
      <c r="ISX215" s="3"/>
      <c r="ISY215" s="3"/>
      <c r="ISZ215" s="3"/>
      <c r="ITA215" s="3"/>
      <c r="ITB215" s="3"/>
      <c r="ITC215" s="3"/>
      <c r="ITD215" s="3"/>
      <c r="ITE215" s="3"/>
      <c r="ITF215" s="3"/>
      <c r="ITG215" s="3"/>
      <c r="ITH215" s="3"/>
      <c r="ITI215" s="3"/>
      <c r="ITJ215" s="3"/>
      <c r="ITK215" s="3"/>
      <c r="ITL215" s="3"/>
      <c r="ITM215" s="3"/>
      <c r="ITN215" s="3"/>
      <c r="ITO215" s="3"/>
      <c r="ITP215" s="3"/>
      <c r="ITQ215" s="3"/>
      <c r="ITR215" s="3"/>
      <c r="ITS215" s="3"/>
      <c r="ITT215" s="3"/>
      <c r="ITU215" s="3"/>
      <c r="ITV215" s="3"/>
      <c r="ITW215" s="3"/>
      <c r="ITX215" s="3"/>
      <c r="ITY215" s="3"/>
      <c r="ITZ215" s="3"/>
      <c r="IUA215" s="3"/>
      <c r="IUB215" s="3"/>
      <c r="IUC215" s="3"/>
      <c r="IUD215" s="3"/>
      <c r="IUE215" s="3"/>
      <c r="IUF215" s="3"/>
      <c r="IUG215" s="3"/>
      <c r="IUH215" s="3"/>
      <c r="IUI215" s="3"/>
      <c r="IUJ215" s="3"/>
      <c r="IUK215" s="3"/>
      <c r="IUL215" s="3"/>
      <c r="IUM215" s="3"/>
      <c r="IUN215" s="3"/>
      <c r="IUO215" s="3"/>
      <c r="IUP215" s="3"/>
      <c r="IUQ215" s="3"/>
      <c r="IUR215" s="3"/>
      <c r="IUS215" s="3"/>
      <c r="IUT215" s="3"/>
      <c r="IUU215" s="3"/>
      <c r="IUW215" s="3"/>
      <c r="IUY215" s="3"/>
      <c r="IUZ215" s="3"/>
      <c r="IVA215" s="3"/>
      <c r="IVB215" s="3"/>
      <c r="IVC215" s="3"/>
      <c r="IVD215" s="3"/>
      <c r="IVE215" s="3"/>
      <c r="IVF215" s="3"/>
      <c r="IVK215" s="3"/>
      <c r="IVL215" s="3"/>
      <c r="IVM215" s="3"/>
      <c r="IVN215" s="3"/>
      <c r="IVO215" s="3"/>
      <c r="IVP215" s="3"/>
      <c r="IVQ215" s="3"/>
      <c r="IVR215" s="3"/>
      <c r="IVS215" s="3"/>
      <c r="IVT215" s="3"/>
      <c r="IVU215" s="3"/>
      <c r="IVV215" s="3"/>
      <c r="IVW215" s="3"/>
      <c r="IVX215" s="3"/>
      <c r="IVY215" s="3"/>
      <c r="IVZ215" s="3"/>
      <c r="IWA215" s="3"/>
      <c r="IWB215" s="3"/>
      <c r="IWC215" s="3"/>
      <c r="IWD215" s="3"/>
      <c r="IWE215" s="3"/>
      <c r="IWF215" s="3"/>
      <c r="IWG215" s="3"/>
      <c r="IWH215" s="3"/>
      <c r="IWI215" s="3"/>
      <c r="IWJ215" s="3"/>
      <c r="IWK215" s="3"/>
      <c r="IWL215" s="3"/>
      <c r="IWM215" s="3"/>
      <c r="IWN215" s="3"/>
      <c r="IWO215" s="3"/>
      <c r="IWP215" s="3"/>
      <c r="IWQ215" s="3"/>
      <c r="IWR215" s="3"/>
      <c r="IWS215" s="3"/>
      <c r="IWT215" s="3"/>
      <c r="IWU215" s="3"/>
      <c r="IWV215" s="3"/>
      <c r="IWW215" s="3"/>
      <c r="IWX215" s="3"/>
      <c r="IWY215" s="3"/>
      <c r="IWZ215" s="3"/>
      <c r="IXA215" s="3"/>
      <c r="IXB215" s="3"/>
      <c r="IXC215" s="3"/>
      <c r="IXD215" s="3"/>
      <c r="IXE215" s="3"/>
      <c r="IXF215" s="3"/>
      <c r="IXG215" s="3"/>
      <c r="IXH215" s="3"/>
      <c r="IXI215" s="3"/>
      <c r="IXJ215" s="3"/>
      <c r="IXK215" s="3"/>
      <c r="IXL215" s="3"/>
      <c r="IXM215" s="3"/>
      <c r="IXN215" s="3"/>
      <c r="IXO215" s="3"/>
      <c r="IXP215" s="3"/>
      <c r="IXQ215" s="3"/>
      <c r="IXR215" s="3"/>
      <c r="IXS215" s="3"/>
      <c r="IXT215" s="3"/>
      <c r="IXU215" s="3"/>
      <c r="IXV215" s="3"/>
      <c r="IXW215" s="3"/>
      <c r="IXX215" s="3"/>
      <c r="IXY215" s="3"/>
      <c r="IXZ215" s="3"/>
      <c r="IYA215" s="3"/>
      <c r="IYB215" s="3"/>
      <c r="IYC215" s="3"/>
      <c r="IYD215" s="3"/>
      <c r="IYE215" s="3"/>
      <c r="IYF215" s="3"/>
      <c r="IYG215" s="3"/>
      <c r="IYH215" s="3"/>
      <c r="IYI215" s="3"/>
      <c r="IYJ215" s="3"/>
      <c r="IYK215" s="3"/>
      <c r="IYL215" s="3"/>
      <c r="IYM215" s="3"/>
      <c r="IYN215" s="3"/>
      <c r="IYO215" s="3"/>
      <c r="IYP215" s="3"/>
      <c r="IYQ215" s="3"/>
      <c r="IYR215" s="3"/>
      <c r="IYS215" s="3"/>
      <c r="IYT215" s="3"/>
      <c r="IYU215" s="3"/>
      <c r="IYV215" s="3"/>
      <c r="IYW215" s="3"/>
      <c r="IYX215" s="3"/>
      <c r="IYY215" s="3"/>
      <c r="IYZ215" s="3"/>
      <c r="IZA215" s="3"/>
      <c r="IZB215" s="3"/>
      <c r="IZC215" s="3"/>
      <c r="IZD215" s="3"/>
      <c r="IZE215" s="3"/>
      <c r="IZF215" s="3"/>
      <c r="IZG215" s="3"/>
      <c r="IZH215" s="3"/>
      <c r="IZI215" s="3"/>
      <c r="IZJ215" s="3"/>
      <c r="IZK215" s="3"/>
      <c r="IZL215" s="3"/>
      <c r="IZM215" s="3"/>
      <c r="IZN215" s="3"/>
      <c r="IZO215" s="3"/>
      <c r="IZP215" s="3"/>
      <c r="IZQ215" s="3"/>
      <c r="IZR215" s="3"/>
      <c r="IZS215" s="3"/>
      <c r="IZT215" s="3"/>
      <c r="IZU215" s="3"/>
      <c r="IZV215" s="3"/>
      <c r="IZW215" s="3"/>
      <c r="IZX215" s="3"/>
      <c r="IZY215" s="3"/>
      <c r="IZZ215" s="3"/>
      <c r="JAA215" s="3"/>
      <c r="JAB215" s="3"/>
      <c r="JAC215" s="3"/>
      <c r="JAD215" s="3"/>
      <c r="JAE215" s="3"/>
      <c r="JAF215" s="3"/>
      <c r="JAG215" s="3"/>
      <c r="JAH215" s="3"/>
      <c r="JAI215" s="3"/>
      <c r="JAJ215" s="3"/>
      <c r="JAK215" s="3"/>
      <c r="JAL215" s="3"/>
      <c r="JAM215" s="3"/>
      <c r="JAN215" s="3"/>
      <c r="JAO215" s="3"/>
      <c r="JAP215" s="3"/>
      <c r="JAQ215" s="3"/>
      <c r="JAR215" s="3"/>
      <c r="JAS215" s="3"/>
      <c r="JAT215" s="3"/>
      <c r="JAU215" s="3"/>
      <c r="JAV215" s="3"/>
      <c r="JAW215" s="3"/>
      <c r="JAX215" s="3"/>
      <c r="JAY215" s="3"/>
      <c r="JAZ215" s="3"/>
      <c r="JBA215" s="3"/>
      <c r="JBB215" s="3"/>
      <c r="JBC215" s="3"/>
      <c r="JBD215" s="3"/>
      <c r="JBE215" s="3"/>
      <c r="JBF215" s="3"/>
      <c r="JBG215" s="3"/>
      <c r="JBH215" s="3"/>
      <c r="JBI215" s="3"/>
      <c r="JBJ215" s="3"/>
      <c r="JBK215" s="3"/>
      <c r="JBL215" s="3"/>
      <c r="JBM215" s="3"/>
      <c r="JBN215" s="3"/>
      <c r="JBO215" s="3"/>
      <c r="JBP215" s="3"/>
      <c r="JBQ215" s="3"/>
      <c r="JBR215" s="3"/>
      <c r="JBS215" s="3"/>
      <c r="JBT215" s="3"/>
      <c r="JBU215" s="3"/>
      <c r="JBV215" s="3"/>
      <c r="JBW215" s="3"/>
      <c r="JBX215" s="3"/>
      <c r="JBY215" s="3"/>
      <c r="JBZ215" s="3"/>
      <c r="JCA215" s="3"/>
      <c r="JCB215" s="3"/>
      <c r="JCC215" s="3"/>
      <c r="JCD215" s="3"/>
      <c r="JCE215" s="3"/>
      <c r="JCF215" s="3"/>
      <c r="JCG215" s="3"/>
      <c r="JCH215" s="3"/>
      <c r="JCI215" s="3"/>
      <c r="JCJ215" s="3"/>
      <c r="JCK215" s="3"/>
      <c r="JCL215" s="3"/>
      <c r="JCM215" s="3"/>
      <c r="JCN215" s="3"/>
      <c r="JCO215" s="3"/>
      <c r="JCP215" s="3"/>
      <c r="JCQ215" s="3"/>
      <c r="JCR215" s="3"/>
      <c r="JCS215" s="3"/>
      <c r="JCT215" s="3"/>
      <c r="JCU215" s="3"/>
      <c r="JCV215" s="3"/>
      <c r="JCW215" s="3"/>
      <c r="JCX215" s="3"/>
      <c r="JCY215" s="3"/>
      <c r="JCZ215" s="3"/>
      <c r="JDA215" s="3"/>
      <c r="JDB215" s="3"/>
      <c r="JDC215" s="3"/>
      <c r="JDD215" s="3"/>
      <c r="JDE215" s="3"/>
      <c r="JDF215" s="3"/>
      <c r="JDG215" s="3"/>
      <c r="JDH215" s="3"/>
      <c r="JDI215" s="3"/>
      <c r="JDJ215" s="3"/>
      <c r="JDK215" s="3"/>
      <c r="JDL215" s="3"/>
      <c r="JDM215" s="3"/>
      <c r="JDN215" s="3"/>
      <c r="JDO215" s="3"/>
      <c r="JDP215" s="3"/>
      <c r="JDQ215" s="3"/>
      <c r="JDR215" s="3"/>
      <c r="JDS215" s="3"/>
      <c r="JDT215" s="3"/>
      <c r="JDU215" s="3"/>
      <c r="JDV215" s="3"/>
      <c r="JDW215" s="3"/>
      <c r="JDX215" s="3"/>
      <c r="JDY215" s="3"/>
      <c r="JDZ215" s="3"/>
      <c r="JEA215" s="3"/>
      <c r="JEB215" s="3"/>
      <c r="JEC215" s="3"/>
      <c r="JED215" s="3"/>
      <c r="JEE215" s="3"/>
      <c r="JEF215" s="3"/>
      <c r="JEG215" s="3"/>
      <c r="JEH215" s="3"/>
      <c r="JEI215" s="3"/>
      <c r="JEJ215" s="3"/>
      <c r="JEK215" s="3"/>
      <c r="JEL215" s="3"/>
      <c r="JEM215" s="3"/>
      <c r="JEN215" s="3"/>
      <c r="JEO215" s="3"/>
      <c r="JEP215" s="3"/>
      <c r="JEQ215" s="3"/>
      <c r="JES215" s="3"/>
      <c r="JEU215" s="3"/>
      <c r="JEV215" s="3"/>
      <c r="JEW215" s="3"/>
      <c r="JEX215" s="3"/>
      <c r="JEY215" s="3"/>
      <c r="JEZ215" s="3"/>
      <c r="JFA215" s="3"/>
      <c r="JFB215" s="3"/>
      <c r="JFG215" s="3"/>
      <c r="JFH215" s="3"/>
      <c r="JFI215" s="3"/>
      <c r="JFJ215" s="3"/>
      <c r="JFK215" s="3"/>
      <c r="JFL215" s="3"/>
      <c r="JFM215" s="3"/>
      <c r="JFN215" s="3"/>
      <c r="JFO215" s="3"/>
      <c r="JFP215" s="3"/>
      <c r="JFQ215" s="3"/>
      <c r="JFR215" s="3"/>
      <c r="JFS215" s="3"/>
      <c r="JFT215" s="3"/>
      <c r="JFU215" s="3"/>
      <c r="JFV215" s="3"/>
      <c r="JFW215" s="3"/>
      <c r="JFX215" s="3"/>
      <c r="JFY215" s="3"/>
      <c r="JFZ215" s="3"/>
      <c r="JGA215" s="3"/>
      <c r="JGB215" s="3"/>
      <c r="JGC215" s="3"/>
      <c r="JGD215" s="3"/>
      <c r="JGE215" s="3"/>
      <c r="JGF215" s="3"/>
      <c r="JGG215" s="3"/>
      <c r="JGH215" s="3"/>
      <c r="JGI215" s="3"/>
      <c r="JGJ215" s="3"/>
      <c r="JGK215" s="3"/>
      <c r="JGL215" s="3"/>
      <c r="JGM215" s="3"/>
      <c r="JGN215" s="3"/>
      <c r="JGO215" s="3"/>
      <c r="JGP215" s="3"/>
      <c r="JGQ215" s="3"/>
      <c r="JGR215" s="3"/>
      <c r="JGS215" s="3"/>
      <c r="JGT215" s="3"/>
      <c r="JGU215" s="3"/>
      <c r="JGV215" s="3"/>
      <c r="JGW215" s="3"/>
      <c r="JGX215" s="3"/>
      <c r="JGY215" s="3"/>
      <c r="JGZ215" s="3"/>
      <c r="JHA215" s="3"/>
      <c r="JHB215" s="3"/>
      <c r="JHC215" s="3"/>
      <c r="JHD215" s="3"/>
      <c r="JHE215" s="3"/>
      <c r="JHF215" s="3"/>
      <c r="JHG215" s="3"/>
      <c r="JHH215" s="3"/>
      <c r="JHI215" s="3"/>
      <c r="JHJ215" s="3"/>
      <c r="JHK215" s="3"/>
      <c r="JHL215" s="3"/>
      <c r="JHM215" s="3"/>
      <c r="JHN215" s="3"/>
      <c r="JHO215" s="3"/>
      <c r="JHP215" s="3"/>
      <c r="JHQ215" s="3"/>
      <c r="JHR215" s="3"/>
      <c r="JHS215" s="3"/>
      <c r="JHT215" s="3"/>
      <c r="JHU215" s="3"/>
      <c r="JHV215" s="3"/>
      <c r="JHW215" s="3"/>
      <c r="JHX215" s="3"/>
      <c r="JHY215" s="3"/>
      <c r="JHZ215" s="3"/>
      <c r="JIA215" s="3"/>
      <c r="JIB215" s="3"/>
      <c r="JIC215" s="3"/>
      <c r="JID215" s="3"/>
      <c r="JIE215" s="3"/>
      <c r="JIF215" s="3"/>
      <c r="JIG215" s="3"/>
      <c r="JIH215" s="3"/>
      <c r="JII215" s="3"/>
      <c r="JIJ215" s="3"/>
      <c r="JIK215" s="3"/>
      <c r="JIL215" s="3"/>
      <c r="JIM215" s="3"/>
      <c r="JIN215" s="3"/>
      <c r="JIO215" s="3"/>
      <c r="JIP215" s="3"/>
      <c r="JIQ215" s="3"/>
      <c r="JIR215" s="3"/>
      <c r="JIS215" s="3"/>
      <c r="JIT215" s="3"/>
      <c r="JIU215" s="3"/>
      <c r="JIV215" s="3"/>
      <c r="JIW215" s="3"/>
      <c r="JIX215" s="3"/>
      <c r="JIY215" s="3"/>
      <c r="JIZ215" s="3"/>
      <c r="JJA215" s="3"/>
      <c r="JJB215" s="3"/>
      <c r="JJC215" s="3"/>
      <c r="JJD215" s="3"/>
      <c r="JJE215" s="3"/>
      <c r="JJF215" s="3"/>
      <c r="JJG215" s="3"/>
      <c r="JJH215" s="3"/>
      <c r="JJI215" s="3"/>
      <c r="JJJ215" s="3"/>
      <c r="JJK215" s="3"/>
      <c r="JJL215" s="3"/>
      <c r="JJM215" s="3"/>
      <c r="JJN215" s="3"/>
      <c r="JJO215" s="3"/>
      <c r="JJP215" s="3"/>
      <c r="JJQ215" s="3"/>
      <c r="JJR215" s="3"/>
      <c r="JJS215" s="3"/>
      <c r="JJT215" s="3"/>
      <c r="JJU215" s="3"/>
      <c r="JJV215" s="3"/>
      <c r="JJW215" s="3"/>
      <c r="JJX215" s="3"/>
      <c r="JJY215" s="3"/>
      <c r="JJZ215" s="3"/>
      <c r="JKA215" s="3"/>
      <c r="JKB215" s="3"/>
      <c r="JKC215" s="3"/>
      <c r="JKD215" s="3"/>
      <c r="JKE215" s="3"/>
      <c r="JKF215" s="3"/>
      <c r="JKG215" s="3"/>
      <c r="JKH215" s="3"/>
      <c r="JKI215" s="3"/>
      <c r="JKJ215" s="3"/>
      <c r="JKK215" s="3"/>
      <c r="JKL215" s="3"/>
      <c r="JKM215" s="3"/>
      <c r="JKN215" s="3"/>
      <c r="JKO215" s="3"/>
      <c r="JKP215" s="3"/>
      <c r="JKQ215" s="3"/>
      <c r="JKR215" s="3"/>
      <c r="JKS215" s="3"/>
      <c r="JKT215" s="3"/>
      <c r="JKU215" s="3"/>
      <c r="JKV215" s="3"/>
      <c r="JKW215" s="3"/>
      <c r="JKX215" s="3"/>
      <c r="JKY215" s="3"/>
      <c r="JKZ215" s="3"/>
      <c r="JLA215" s="3"/>
      <c r="JLB215" s="3"/>
      <c r="JLC215" s="3"/>
      <c r="JLD215" s="3"/>
      <c r="JLE215" s="3"/>
      <c r="JLF215" s="3"/>
      <c r="JLG215" s="3"/>
      <c r="JLH215" s="3"/>
      <c r="JLI215" s="3"/>
      <c r="JLJ215" s="3"/>
      <c r="JLK215" s="3"/>
      <c r="JLL215" s="3"/>
      <c r="JLM215" s="3"/>
      <c r="JLN215" s="3"/>
      <c r="JLO215" s="3"/>
      <c r="JLP215" s="3"/>
      <c r="JLQ215" s="3"/>
      <c r="JLR215" s="3"/>
      <c r="JLS215" s="3"/>
      <c r="JLT215" s="3"/>
      <c r="JLU215" s="3"/>
      <c r="JLV215" s="3"/>
      <c r="JLW215" s="3"/>
      <c r="JLX215" s="3"/>
      <c r="JLY215" s="3"/>
      <c r="JLZ215" s="3"/>
      <c r="JMA215" s="3"/>
      <c r="JMB215" s="3"/>
      <c r="JMC215" s="3"/>
      <c r="JMD215" s="3"/>
      <c r="JME215" s="3"/>
      <c r="JMF215" s="3"/>
      <c r="JMG215" s="3"/>
      <c r="JMH215" s="3"/>
      <c r="JMI215" s="3"/>
      <c r="JMJ215" s="3"/>
      <c r="JMK215" s="3"/>
      <c r="JML215" s="3"/>
      <c r="JMM215" s="3"/>
      <c r="JMN215" s="3"/>
      <c r="JMO215" s="3"/>
      <c r="JMP215" s="3"/>
      <c r="JMQ215" s="3"/>
      <c r="JMR215" s="3"/>
      <c r="JMS215" s="3"/>
      <c r="JMT215" s="3"/>
      <c r="JMU215" s="3"/>
      <c r="JMV215" s="3"/>
      <c r="JMW215" s="3"/>
      <c r="JMX215" s="3"/>
      <c r="JMY215" s="3"/>
      <c r="JMZ215" s="3"/>
      <c r="JNA215" s="3"/>
      <c r="JNB215" s="3"/>
      <c r="JNC215" s="3"/>
      <c r="JND215" s="3"/>
      <c r="JNE215" s="3"/>
      <c r="JNF215" s="3"/>
      <c r="JNG215" s="3"/>
      <c r="JNH215" s="3"/>
      <c r="JNI215" s="3"/>
      <c r="JNJ215" s="3"/>
      <c r="JNK215" s="3"/>
      <c r="JNL215" s="3"/>
      <c r="JNM215" s="3"/>
      <c r="JNN215" s="3"/>
      <c r="JNO215" s="3"/>
      <c r="JNP215" s="3"/>
      <c r="JNQ215" s="3"/>
      <c r="JNR215" s="3"/>
      <c r="JNS215" s="3"/>
      <c r="JNT215" s="3"/>
      <c r="JNU215" s="3"/>
      <c r="JNV215" s="3"/>
      <c r="JNW215" s="3"/>
      <c r="JNX215" s="3"/>
      <c r="JNY215" s="3"/>
      <c r="JNZ215" s="3"/>
      <c r="JOA215" s="3"/>
      <c r="JOB215" s="3"/>
      <c r="JOC215" s="3"/>
      <c r="JOD215" s="3"/>
      <c r="JOE215" s="3"/>
      <c r="JOF215" s="3"/>
      <c r="JOG215" s="3"/>
      <c r="JOH215" s="3"/>
      <c r="JOI215" s="3"/>
      <c r="JOJ215" s="3"/>
      <c r="JOK215" s="3"/>
      <c r="JOL215" s="3"/>
      <c r="JOM215" s="3"/>
      <c r="JOO215" s="3"/>
      <c r="JOQ215" s="3"/>
      <c r="JOR215" s="3"/>
      <c r="JOS215" s="3"/>
      <c r="JOT215" s="3"/>
      <c r="JOU215" s="3"/>
      <c r="JOV215" s="3"/>
      <c r="JOW215" s="3"/>
      <c r="JOX215" s="3"/>
      <c r="JPC215" s="3"/>
      <c r="JPD215" s="3"/>
      <c r="JPE215" s="3"/>
      <c r="JPF215" s="3"/>
      <c r="JPG215" s="3"/>
      <c r="JPH215" s="3"/>
      <c r="JPI215" s="3"/>
      <c r="JPJ215" s="3"/>
      <c r="JPK215" s="3"/>
      <c r="JPL215" s="3"/>
      <c r="JPM215" s="3"/>
      <c r="JPN215" s="3"/>
      <c r="JPO215" s="3"/>
      <c r="JPP215" s="3"/>
      <c r="JPQ215" s="3"/>
      <c r="JPR215" s="3"/>
      <c r="JPS215" s="3"/>
      <c r="JPT215" s="3"/>
      <c r="JPU215" s="3"/>
      <c r="JPV215" s="3"/>
      <c r="JPW215" s="3"/>
      <c r="JPX215" s="3"/>
      <c r="JPY215" s="3"/>
      <c r="JPZ215" s="3"/>
      <c r="JQA215" s="3"/>
      <c r="JQB215" s="3"/>
      <c r="JQC215" s="3"/>
      <c r="JQD215" s="3"/>
      <c r="JQE215" s="3"/>
      <c r="JQF215" s="3"/>
      <c r="JQG215" s="3"/>
      <c r="JQH215" s="3"/>
      <c r="JQI215" s="3"/>
      <c r="JQJ215" s="3"/>
      <c r="JQK215" s="3"/>
      <c r="JQL215" s="3"/>
      <c r="JQM215" s="3"/>
      <c r="JQN215" s="3"/>
      <c r="JQO215" s="3"/>
      <c r="JQP215" s="3"/>
      <c r="JQQ215" s="3"/>
      <c r="JQR215" s="3"/>
      <c r="JQS215" s="3"/>
      <c r="JQT215" s="3"/>
      <c r="JQU215" s="3"/>
      <c r="JQV215" s="3"/>
      <c r="JQW215" s="3"/>
      <c r="JQX215" s="3"/>
      <c r="JQY215" s="3"/>
      <c r="JQZ215" s="3"/>
      <c r="JRA215" s="3"/>
      <c r="JRB215" s="3"/>
      <c r="JRC215" s="3"/>
      <c r="JRD215" s="3"/>
      <c r="JRE215" s="3"/>
      <c r="JRF215" s="3"/>
      <c r="JRG215" s="3"/>
      <c r="JRH215" s="3"/>
      <c r="JRI215" s="3"/>
      <c r="JRJ215" s="3"/>
      <c r="JRK215" s="3"/>
      <c r="JRL215" s="3"/>
      <c r="JRM215" s="3"/>
      <c r="JRN215" s="3"/>
      <c r="JRO215" s="3"/>
      <c r="JRP215" s="3"/>
      <c r="JRQ215" s="3"/>
      <c r="JRR215" s="3"/>
      <c r="JRS215" s="3"/>
      <c r="JRT215" s="3"/>
      <c r="JRU215" s="3"/>
      <c r="JRV215" s="3"/>
      <c r="JRW215" s="3"/>
      <c r="JRX215" s="3"/>
      <c r="JRY215" s="3"/>
      <c r="JRZ215" s="3"/>
      <c r="JSA215" s="3"/>
      <c r="JSB215" s="3"/>
      <c r="JSC215" s="3"/>
      <c r="JSD215" s="3"/>
      <c r="JSE215" s="3"/>
      <c r="JSF215" s="3"/>
      <c r="JSG215" s="3"/>
      <c r="JSH215" s="3"/>
      <c r="JSI215" s="3"/>
      <c r="JSJ215" s="3"/>
      <c r="JSK215" s="3"/>
      <c r="JSL215" s="3"/>
      <c r="JSM215" s="3"/>
      <c r="JSN215" s="3"/>
      <c r="JSO215" s="3"/>
      <c r="JSP215" s="3"/>
      <c r="JSQ215" s="3"/>
      <c r="JSR215" s="3"/>
      <c r="JSS215" s="3"/>
      <c r="JST215" s="3"/>
      <c r="JSU215" s="3"/>
      <c r="JSV215" s="3"/>
      <c r="JSW215" s="3"/>
      <c r="JSX215" s="3"/>
      <c r="JSY215" s="3"/>
      <c r="JSZ215" s="3"/>
      <c r="JTA215" s="3"/>
      <c r="JTB215" s="3"/>
      <c r="JTC215" s="3"/>
      <c r="JTD215" s="3"/>
      <c r="JTE215" s="3"/>
      <c r="JTF215" s="3"/>
      <c r="JTG215" s="3"/>
      <c r="JTH215" s="3"/>
      <c r="JTI215" s="3"/>
      <c r="JTJ215" s="3"/>
      <c r="JTK215" s="3"/>
      <c r="JTL215" s="3"/>
      <c r="JTM215" s="3"/>
      <c r="JTN215" s="3"/>
      <c r="JTO215" s="3"/>
      <c r="JTP215" s="3"/>
      <c r="JTQ215" s="3"/>
      <c r="JTR215" s="3"/>
      <c r="JTS215" s="3"/>
      <c r="JTT215" s="3"/>
      <c r="JTU215" s="3"/>
      <c r="JTV215" s="3"/>
      <c r="JTW215" s="3"/>
      <c r="JTX215" s="3"/>
      <c r="JTY215" s="3"/>
      <c r="JTZ215" s="3"/>
      <c r="JUA215" s="3"/>
      <c r="JUB215" s="3"/>
      <c r="JUC215" s="3"/>
      <c r="JUD215" s="3"/>
      <c r="JUE215" s="3"/>
      <c r="JUF215" s="3"/>
      <c r="JUG215" s="3"/>
      <c r="JUH215" s="3"/>
      <c r="JUI215" s="3"/>
      <c r="JUJ215" s="3"/>
      <c r="JUK215" s="3"/>
      <c r="JUL215" s="3"/>
      <c r="JUM215" s="3"/>
      <c r="JUN215" s="3"/>
      <c r="JUO215" s="3"/>
      <c r="JUP215" s="3"/>
      <c r="JUQ215" s="3"/>
      <c r="JUR215" s="3"/>
      <c r="JUS215" s="3"/>
      <c r="JUT215" s="3"/>
      <c r="JUU215" s="3"/>
      <c r="JUV215" s="3"/>
      <c r="JUW215" s="3"/>
      <c r="JUX215" s="3"/>
      <c r="JUY215" s="3"/>
      <c r="JUZ215" s="3"/>
      <c r="JVA215" s="3"/>
      <c r="JVB215" s="3"/>
      <c r="JVC215" s="3"/>
      <c r="JVD215" s="3"/>
      <c r="JVE215" s="3"/>
      <c r="JVF215" s="3"/>
      <c r="JVG215" s="3"/>
      <c r="JVH215" s="3"/>
      <c r="JVI215" s="3"/>
      <c r="JVJ215" s="3"/>
      <c r="JVK215" s="3"/>
      <c r="JVL215" s="3"/>
      <c r="JVM215" s="3"/>
      <c r="JVN215" s="3"/>
      <c r="JVO215" s="3"/>
      <c r="JVP215" s="3"/>
      <c r="JVQ215" s="3"/>
      <c r="JVR215" s="3"/>
      <c r="JVS215" s="3"/>
      <c r="JVT215" s="3"/>
      <c r="JVU215" s="3"/>
      <c r="JVV215" s="3"/>
      <c r="JVW215" s="3"/>
      <c r="JVX215" s="3"/>
      <c r="JVY215" s="3"/>
      <c r="JVZ215" s="3"/>
      <c r="JWA215" s="3"/>
      <c r="JWB215" s="3"/>
      <c r="JWC215" s="3"/>
      <c r="JWD215" s="3"/>
      <c r="JWE215" s="3"/>
      <c r="JWF215" s="3"/>
      <c r="JWG215" s="3"/>
      <c r="JWH215" s="3"/>
      <c r="JWI215" s="3"/>
      <c r="JWJ215" s="3"/>
      <c r="JWK215" s="3"/>
      <c r="JWL215" s="3"/>
      <c r="JWM215" s="3"/>
      <c r="JWN215" s="3"/>
      <c r="JWO215" s="3"/>
      <c r="JWP215" s="3"/>
      <c r="JWQ215" s="3"/>
      <c r="JWR215" s="3"/>
      <c r="JWS215" s="3"/>
      <c r="JWT215" s="3"/>
      <c r="JWU215" s="3"/>
      <c r="JWV215" s="3"/>
      <c r="JWW215" s="3"/>
      <c r="JWX215" s="3"/>
      <c r="JWY215" s="3"/>
      <c r="JWZ215" s="3"/>
      <c r="JXA215" s="3"/>
      <c r="JXB215" s="3"/>
      <c r="JXC215" s="3"/>
      <c r="JXD215" s="3"/>
      <c r="JXE215" s="3"/>
      <c r="JXF215" s="3"/>
      <c r="JXG215" s="3"/>
      <c r="JXH215" s="3"/>
      <c r="JXI215" s="3"/>
      <c r="JXJ215" s="3"/>
      <c r="JXK215" s="3"/>
      <c r="JXL215" s="3"/>
      <c r="JXM215" s="3"/>
      <c r="JXN215" s="3"/>
      <c r="JXO215" s="3"/>
      <c r="JXP215" s="3"/>
      <c r="JXQ215" s="3"/>
      <c r="JXR215" s="3"/>
      <c r="JXS215" s="3"/>
      <c r="JXT215" s="3"/>
      <c r="JXU215" s="3"/>
      <c r="JXV215" s="3"/>
      <c r="JXW215" s="3"/>
      <c r="JXX215" s="3"/>
      <c r="JXY215" s="3"/>
      <c r="JXZ215" s="3"/>
      <c r="JYA215" s="3"/>
      <c r="JYB215" s="3"/>
      <c r="JYC215" s="3"/>
      <c r="JYD215" s="3"/>
      <c r="JYE215" s="3"/>
      <c r="JYF215" s="3"/>
      <c r="JYG215" s="3"/>
      <c r="JYH215" s="3"/>
      <c r="JYI215" s="3"/>
      <c r="JYK215" s="3"/>
      <c r="JYM215" s="3"/>
      <c r="JYN215" s="3"/>
      <c r="JYO215" s="3"/>
      <c r="JYP215" s="3"/>
      <c r="JYQ215" s="3"/>
      <c r="JYR215" s="3"/>
      <c r="JYS215" s="3"/>
      <c r="JYT215" s="3"/>
      <c r="JYY215" s="3"/>
      <c r="JYZ215" s="3"/>
      <c r="JZA215" s="3"/>
      <c r="JZB215" s="3"/>
      <c r="JZC215" s="3"/>
      <c r="JZD215" s="3"/>
      <c r="JZE215" s="3"/>
      <c r="JZF215" s="3"/>
      <c r="JZG215" s="3"/>
      <c r="JZH215" s="3"/>
      <c r="JZI215" s="3"/>
      <c r="JZJ215" s="3"/>
      <c r="JZK215" s="3"/>
      <c r="JZL215" s="3"/>
      <c r="JZM215" s="3"/>
      <c r="JZN215" s="3"/>
      <c r="JZO215" s="3"/>
      <c r="JZP215" s="3"/>
      <c r="JZQ215" s="3"/>
      <c r="JZR215" s="3"/>
      <c r="JZS215" s="3"/>
      <c r="JZT215" s="3"/>
      <c r="JZU215" s="3"/>
      <c r="JZV215" s="3"/>
      <c r="JZW215" s="3"/>
      <c r="JZX215" s="3"/>
      <c r="JZY215" s="3"/>
      <c r="JZZ215" s="3"/>
      <c r="KAA215" s="3"/>
      <c r="KAB215" s="3"/>
      <c r="KAC215" s="3"/>
      <c r="KAD215" s="3"/>
      <c r="KAE215" s="3"/>
      <c r="KAF215" s="3"/>
      <c r="KAG215" s="3"/>
      <c r="KAH215" s="3"/>
      <c r="KAI215" s="3"/>
      <c r="KAJ215" s="3"/>
      <c r="KAK215" s="3"/>
      <c r="KAL215" s="3"/>
      <c r="KAM215" s="3"/>
      <c r="KAN215" s="3"/>
      <c r="KAO215" s="3"/>
      <c r="KAP215" s="3"/>
      <c r="KAQ215" s="3"/>
      <c r="KAR215" s="3"/>
      <c r="KAS215" s="3"/>
      <c r="KAT215" s="3"/>
      <c r="KAU215" s="3"/>
      <c r="KAV215" s="3"/>
      <c r="KAW215" s="3"/>
      <c r="KAX215" s="3"/>
      <c r="KAY215" s="3"/>
      <c r="KAZ215" s="3"/>
      <c r="KBA215" s="3"/>
      <c r="KBB215" s="3"/>
      <c r="KBC215" s="3"/>
      <c r="KBD215" s="3"/>
      <c r="KBE215" s="3"/>
      <c r="KBF215" s="3"/>
      <c r="KBG215" s="3"/>
      <c r="KBH215" s="3"/>
      <c r="KBI215" s="3"/>
      <c r="KBJ215" s="3"/>
      <c r="KBK215" s="3"/>
      <c r="KBL215" s="3"/>
      <c r="KBM215" s="3"/>
      <c r="KBN215" s="3"/>
      <c r="KBO215" s="3"/>
      <c r="KBP215" s="3"/>
      <c r="KBQ215" s="3"/>
      <c r="KBR215" s="3"/>
      <c r="KBS215" s="3"/>
      <c r="KBT215" s="3"/>
      <c r="KBU215" s="3"/>
      <c r="KBV215" s="3"/>
      <c r="KBW215" s="3"/>
      <c r="KBX215" s="3"/>
      <c r="KBY215" s="3"/>
      <c r="KBZ215" s="3"/>
      <c r="KCA215" s="3"/>
      <c r="KCB215" s="3"/>
      <c r="KCC215" s="3"/>
      <c r="KCD215" s="3"/>
      <c r="KCE215" s="3"/>
      <c r="KCF215" s="3"/>
      <c r="KCG215" s="3"/>
      <c r="KCH215" s="3"/>
      <c r="KCI215" s="3"/>
      <c r="KCJ215" s="3"/>
      <c r="KCK215" s="3"/>
      <c r="KCL215" s="3"/>
      <c r="KCM215" s="3"/>
      <c r="KCN215" s="3"/>
      <c r="KCO215" s="3"/>
      <c r="KCP215" s="3"/>
      <c r="KCQ215" s="3"/>
      <c r="KCR215" s="3"/>
      <c r="KCS215" s="3"/>
      <c r="KCT215" s="3"/>
      <c r="KCU215" s="3"/>
      <c r="KCV215" s="3"/>
      <c r="KCW215" s="3"/>
      <c r="KCX215" s="3"/>
      <c r="KCY215" s="3"/>
      <c r="KCZ215" s="3"/>
      <c r="KDA215" s="3"/>
      <c r="KDB215" s="3"/>
      <c r="KDC215" s="3"/>
      <c r="KDD215" s="3"/>
      <c r="KDE215" s="3"/>
      <c r="KDF215" s="3"/>
      <c r="KDG215" s="3"/>
      <c r="KDH215" s="3"/>
      <c r="KDI215" s="3"/>
      <c r="KDJ215" s="3"/>
      <c r="KDK215" s="3"/>
      <c r="KDL215" s="3"/>
      <c r="KDM215" s="3"/>
      <c r="KDN215" s="3"/>
      <c r="KDO215" s="3"/>
      <c r="KDP215" s="3"/>
      <c r="KDQ215" s="3"/>
      <c r="KDR215" s="3"/>
      <c r="KDS215" s="3"/>
      <c r="KDT215" s="3"/>
      <c r="KDU215" s="3"/>
      <c r="KDV215" s="3"/>
      <c r="KDW215" s="3"/>
      <c r="KDX215" s="3"/>
      <c r="KDY215" s="3"/>
      <c r="KDZ215" s="3"/>
      <c r="KEA215" s="3"/>
      <c r="KEB215" s="3"/>
      <c r="KEC215" s="3"/>
      <c r="KED215" s="3"/>
      <c r="KEE215" s="3"/>
      <c r="KEF215" s="3"/>
      <c r="KEG215" s="3"/>
      <c r="KEH215" s="3"/>
      <c r="KEI215" s="3"/>
      <c r="KEJ215" s="3"/>
      <c r="KEK215" s="3"/>
      <c r="KEL215" s="3"/>
      <c r="KEM215" s="3"/>
      <c r="KEN215" s="3"/>
      <c r="KEO215" s="3"/>
      <c r="KEP215" s="3"/>
      <c r="KEQ215" s="3"/>
      <c r="KER215" s="3"/>
      <c r="KES215" s="3"/>
      <c r="KET215" s="3"/>
      <c r="KEU215" s="3"/>
      <c r="KEV215" s="3"/>
      <c r="KEW215" s="3"/>
      <c r="KEX215" s="3"/>
      <c r="KEY215" s="3"/>
      <c r="KEZ215" s="3"/>
      <c r="KFA215" s="3"/>
      <c r="KFB215" s="3"/>
      <c r="KFC215" s="3"/>
      <c r="KFD215" s="3"/>
      <c r="KFE215" s="3"/>
      <c r="KFF215" s="3"/>
      <c r="KFG215" s="3"/>
      <c r="KFH215" s="3"/>
      <c r="KFI215" s="3"/>
      <c r="KFJ215" s="3"/>
      <c r="KFK215" s="3"/>
      <c r="KFL215" s="3"/>
      <c r="KFM215" s="3"/>
      <c r="KFN215" s="3"/>
      <c r="KFO215" s="3"/>
      <c r="KFP215" s="3"/>
      <c r="KFQ215" s="3"/>
      <c r="KFR215" s="3"/>
      <c r="KFS215" s="3"/>
      <c r="KFT215" s="3"/>
      <c r="KFU215" s="3"/>
      <c r="KFV215" s="3"/>
      <c r="KFW215" s="3"/>
      <c r="KFX215" s="3"/>
      <c r="KFY215" s="3"/>
      <c r="KFZ215" s="3"/>
      <c r="KGA215" s="3"/>
      <c r="KGB215" s="3"/>
      <c r="KGC215" s="3"/>
      <c r="KGD215" s="3"/>
      <c r="KGE215" s="3"/>
      <c r="KGF215" s="3"/>
      <c r="KGG215" s="3"/>
      <c r="KGH215" s="3"/>
      <c r="KGI215" s="3"/>
      <c r="KGJ215" s="3"/>
      <c r="KGK215" s="3"/>
      <c r="KGL215" s="3"/>
      <c r="KGM215" s="3"/>
      <c r="KGN215" s="3"/>
      <c r="KGO215" s="3"/>
      <c r="KGP215" s="3"/>
      <c r="KGQ215" s="3"/>
      <c r="KGR215" s="3"/>
      <c r="KGS215" s="3"/>
      <c r="KGT215" s="3"/>
      <c r="KGU215" s="3"/>
      <c r="KGV215" s="3"/>
      <c r="KGW215" s="3"/>
      <c r="KGX215" s="3"/>
      <c r="KGY215" s="3"/>
      <c r="KGZ215" s="3"/>
      <c r="KHA215" s="3"/>
      <c r="KHB215" s="3"/>
      <c r="KHC215" s="3"/>
      <c r="KHD215" s="3"/>
      <c r="KHE215" s="3"/>
      <c r="KHF215" s="3"/>
      <c r="KHG215" s="3"/>
      <c r="KHH215" s="3"/>
      <c r="KHI215" s="3"/>
      <c r="KHJ215" s="3"/>
      <c r="KHK215" s="3"/>
      <c r="KHL215" s="3"/>
      <c r="KHM215" s="3"/>
      <c r="KHN215" s="3"/>
      <c r="KHO215" s="3"/>
      <c r="KHP215" s="3"/>
      <c r="KHQ215" s="3"/>
      <c r="KHR215" s="3"/>
      <c r="KHS215" s="3"/>
      <c r="KHT215" s="3"/>
      <c r="KHU215" s="3"/>
      <c r="KHV215" s="3"/>
      <c r="KHW215" s="3"/>
      <c r="KHX215" s="3"/>
      <c r="KHY215" s="3"/>
      <c r="KHZ215" s="3"/>
      <c r="KIA215" s="3"/>
      <c r="KIB215" s="3"/>
      <c r="KIC215" s="3"/>
      <c r="KID215" s="3"/>
      <c r="KIE215" s="3"/>
      <c r="KIG215" s="3"/>
      <c r="KII215" s="3"/>
      <c r="KIJ215" s="3"/>
      <c r="KIK215" s="3"/>
      <c r="KIL215" s="3"/>
      <c r="KIM215" s="3"/>
      <c r="KIN215" s="3"/>
      <c r="KIO215" s="3"/>
      <c r="KIP215" s="3"/>
      <c r="KIU215" s="3"/>
      <c r="KIV215" s="3"/>
      <c r="KIW215" s="3"/>
      <c r="KIX215" s="3"/>
      <c r="KIY215" s="3"/>
      <c r="KIZ215" s="3"/>
      <c r="KJA215" s="3"/>
      <c r="KJB215" s="3"/>
      <c r="KJC215" s="3"/>
      <c r="KJD215" s="3"/>
      <c r="KJE215" s="3"/>
      <c r="KJF215" s="3"/>
      <c r="KJG215" s="3"/>
      <c r="KJH215" s="3"/>
      <c r="KJI215" s="3"/>
      <c r="KJJ215" s="3"/>
      <c r="KJK215" s="3"/>
      <c r="KJL215" s="3"/>
      <c r="KJM215" s="3"/>
      <c r="KJN215" s="3"/>
      <c r="KJO215" s="3"/>
      <c r="KJP215" s="3"/>
      <c r="KJQ215" s="3"/>
      <c r="KJR215" s="3"/>
      <c r="KJS215" s="3"/>
      <c r="KJT215" s="3"/>
      <c r="KJU215" s="3"/>
      <c r="KJV215" s="3"/>
      <c r="KJW215" s="3"/>
      <c r="KJX215" s="3"/>
      <c r="KJY215" s="3"/>
      <c r="KJZ215" s="3"/>
      <c r="KKA215" s="3"/>
      <c r="KKB215" s="3"/>
      <c r="KKC215" s="3"/>
      <c r="KKD215" s="3"/>
      <c r="KKE215" s="3"/>
      <c r="KKF215" s="3"/>
      <c r="KKG215" s="3"/>
      <c r="KKH215" s="3"/>
      <c r="KKI215" s="3"/>
      <c r="KKJ215" s="3"/>
      <c r="KKK215" s="3"/>
      <c r="KKL215" s="3"/>
      <c r="KKM215" s="3"/>
      <c r="KKN215" s="3"/>
      <c r="KKO215" s="3"/>
      <c r="KKP215" s="3"/>
      <c r="KKQ215" s="3"/>
      <c r="KKR215" s="3"/>
      <c r="KKS215" s="3"/>
      <c r="KKT215" s="3"/>
      <c r="KKU215" s="3"/>
      <c r="KKV215" s="3"/>
      <c r="KKW215" s="3"/>
      <c r="KKX215" s="3"/>
      <c r="KKY215" s="3"/>
      <c r="KKZ215" s="3"/>
      <c r="KLA215" s="3"/>
      <c r="KLB215" s="3"/>
      <c r="KLC215" s="3"/>
      <c r="KLD215" s="3"/>
      <c r="KLE215" s="3"/>
      <c r="KLF215" s="3"/>
      <c r="KLG215" s="3"/>
      <c r="KLH215" s="3"/>
      <c r="KLI215" s="3"/>
      <c r="KLJ215" s="3"/>
      <c r="KLK215" s="3"/>
      <c r="KLL215" s="3"/>
      <c r="KLM215" s="3"/>
      <c r="KLN215" s="3"/>
      <c r="KLO215" s="3"/>
      <c r="KLP215" s="3"/>
      <c r="KLQ215" s="3"/>
      <c r="KLR215" s="3"/>
      <c r="KLS215" s="3"/>
      <c r="KLT215" s="3"/>
      <c r="KLU215" s="3"/>
      <c r="KLV215" s="3"/>
      <c r="KLW215" s="3"/>
      <c r="KLX215" s="3"/>
      <c r="KLY215" s="3"/>
      <c r="KLZ215" s="3"/>
      <c r="KMA215" s="3"/>
      <c r="KMB215" s="3"/>
      <c r="KMC215" s="3"/>
      <c r="KMD215" s="3"/>
      <c r="KME215" s="3"/>
      <c r="KMF215" s="3"/>
      <c r="KMG215" s="3"/>
      <c r="KMH215" s="3"/>
      <c r="KMI215" s="3"/>
      <c r="KMJ215" s="3"/>
      <c r="KMK215" s="3"/>
      <c r="KML215" s="3"/>
      <c r="KMM215" s="3"/>
      <c r="KMN215" s="3"/>
      <c r="KMO215" s="3"/>
      <c r="KMP215" s="3"/>
      <c r="KMQ215" s="3"/>
      <c r="KMR215" s="3"/>
      <c r="KMS215" s="3"/>
      <c r="KMT215" s="3"/>
      <c r="KMU215" s="3"/>
      <c r="KMV215" s="3"/>
      <c r="KMW215" s="3"/>
      <c r="KMX215" s="3"/>
      <c r="KMY215" s="3"/>
      <c r="KMZ215" s="3"/>
      <c r="KNA215" s="3"/>
      <c r="KNB215" s="3"/>
      <c r="KNC215" s="3"/>
      <c r="KND215" s="3"/>
      <c r="KNE215" s="3"/>
      <c r="KNF215" s="3"/>
      <c r="KNG215" s="3"/>
      <c r="KNH215" s="3"/>
      <c r="KNI215" s="3"/>
      <c r="KNJ215" s="3"/>
      <c r="KNK215" s="3"/>
      <c r="KNL215" s="3"/>
      <c r="KNM215" s="3"/>
      <c r="KNN215" s="3"/>
      <c r="KNO215" s="3"/>
      <c r="KNP215" s="3"/>
      <c r="KNQ215" s="3"/>
      <c r="KNR215" s="3"/>
      <c r="KNS215" s="3"/>
      <c r="KNT215" s="3"/>
      <c r="KNU215" s="3"/>
      <c r="KNV215" s="3"/>
      <c r="KNW215" s="3"/>
      <c r="KNX215" s="3"/>
      <c r="KNY215" s="3"/>
      <c r="KNZ215" s="3"/>
      <c r="KOA215" s="3"/>
      <c r="KOB215" s="3"/>
      <c r="KOC215" s="3"/>
      <c r="KOD215" s="3"/>
      <c r="KOE215" s="3"/>
      <c r="KOF215" s="3"/>
      <c r="KOG215" s="3"/>
      <c r="KOH215" s="3"/>
      <c r="KOI215" s="3"/>
      <c r="KOJ215" s="3"/>
      <c r="KOK215" s="3"/>
      <c r="KOL215" s="3"/>
      <c r="KOM215" s="3"/>
      <c r="KON215" s="3"/>
      <c r="KOO215" s="3"/>
      <c r="KOP215" s="3"/>
      <c r="KOQ215" s="3"/>
      <c r="KOR215" s="3"/>
      <c r="KOS215" s="3"/>
      <c r="KOT215" s="3"/>
      <c r="KOU215" s="3"/>
      <c r="KOV215" s="3"/>
      <c r="KOW215" s="3"/>
      <c r="KOX215" s="3"/>
      <c r="KOY215" s="3"/>
      <c r="KOZ215" s="3"/>
      <c r="KPA215" s="3"/>
      <c r="KPB215" s="3"/>
      <c r="KPC215" s="3"/>
      <c r="KPD215" s="3"/>
      <c r="KPE215" s="3"/>
      <c r="KPF215" s="3"/>
      <c r="KPG215" s="3"/>
      <c r="KPH215" s="3"/>
      <c r="KPI215" s="3"/>
      <c r="KPJ215" s="3"/>
      <c r="KPK215" s="3"/>
      <c r="KPL215" s="3"/>
      <c r="KPM215" s="3"/>
      <c r="KPN215" s="3"/>
      <c r="KPO215" s="3"/>
      <c r="KPP215" s="3"/>
      <c r="KPQ215" s="3"/>
      <c r="KPR215" s="3"/>
      <c r="KPS215" s="3"/>
      <c r="KPT215" s="3"/>
      <c r="KPU215" s="3"/>
      <c r="KPV215" s="3"/>
      <c r="KPW215" s="3"/>
      <c r="KPX215" s="3"/>
      <c r="KPY215" s="3"/>
      <c r="KPZ215" s="3"/>
      <c r="KQA215" s="3"/>
      <c r="KQB215" s="3"/>
      <c r="KQC215" s="3"/>
      <c r="KQD215" s="3"/>
      <c r="KQE215" s="3"/>
      <c r="KQF215" s="3"/>
      <c r="KQG215" s="3"/>
      <c r="KQH215" s="3"/>
      <c r="KQI215" s="3"/>
      <c r="KQJ215" s="3"/>
      <c r="KQK215" s="3"/>
      <c r="KQL215" s="3"/>
      <c r="KQM215" s="3"/>
      <c r="KQN215" s="3"/>
      <c r="KQO215" s="3"/>
      <c r="KQP215" s="3"/>
      <c r="KQQ215" s="3"/>
      <c r="KQR215" s="3"/>
      <c r="KQS215" s="3"/>
      <c r="KQT215" s="3"/>
      <c r="KQU215" s="3"/>
      <c r="KQV215" s="3"/>
      <c r="KQW215" s="3"/>
      <c r="KQX215" s="3"/>
      <c r="KQY215" s="3"/>
      <c r="KQZ215" s="3"/>
      <c r="KRA215" s="3"/>
      <c r="KRB215" s="3"/>
      <c r="KRC215" s="3"/>
      <c r="KRD215" s="3"/>
      <c r="KRE215" s="3"/>
      <c r="KRF215" s="3"/>
      <c r="KRG215" s="3"/>
      <c r="KRH215" s="3"/>
      <c r="KRI215" s="3"/>
      <c r="KRJ215" s="3"/>
      <c r="KRK215" s="3"/>
      <c r="KRL215" s="3"/>
      <c r="KRM215" s="3"/>
      <c r="KRN215" s="3"/>
      <c r="KRO215" s="3"/>
      <c r="KRP215" s="3"/>
      <c r="KRQ215" s="3"/>
      <c r="KRR215" s="3"/>
      <c r="KRS215" s="3"/>
      <c r="KRT215" s="3"/>
      <c r="KRU215" s="3"/>
      <c r="KRV215" s="3"/>
      <c r="KRW215" s="3"/>
      <c r="KRX215" s="3"/>
      <c r="KRY215" s="3"/>
      <c r="KRZ215" s="3"/>
      <c r="KSA215" s="3"/>
      <c r="KSC215" s="3"/>
      <c r="KSE215" s="3"/>
      <c r="KSF215" s="3"/>
      <c r="KSG215" s="3"/>
      <c r="KSH215" s="3"/>
      <c r="KSI215" s="3"/>
      <c r="KSJ215" s="3"/>
      <c r="KSK215" s="3"/>
      <c r="KSL215" s="3"/>
      <c r="KSQ215" s="3"/>
      <c r="KSR215" s="3"/>
      <c r="KSS215" s="3"/>
      <c r="KST215" s="3"/>
      <c r="KSU215" s="3"/>
      <c r="KSV215" s="3"/>
      <c r="KSW215" s="3"/>
      <c r="KSX215" s="3"/>
      <c r="KSY215" s="3"/>
      <c r="KSZ215" s="3"/>
      <c r="KTA215" s="3"/>
      <c r="KTB215" s="3"/>
      <c r="KTC215" s="3"/>
      <c r="KTD215" s="3"/>
      <c r="KTE215" s="3"/>
      <c r="KTF215" s="3"/>
      <c r="KTG215" s="3"/>
      <c r="KTH215" s="3"/>
      <c r="KTI215" s="3"/>
      <c r="KTJ215" s="3"/>
      <c r="KTK215" s="3"/>
      <c r="KTL215" s="3"/>
      <c r="KTM215" s="3"/>
      <c r="KTN215" s="3"/>
      <c r="KTO215" s="3"/>
      <c r="KTP215" s="3"/>
      <c r="KTQ215" s="3"/>
      <c r="KTR215" s="3"/>
      <c r="KTS215" s="3"/>
      <c r="KTT215" s="3"/>
      <c r="KTU215" s="3"/>
      <c r="KTV215" s="3"/>
      <c r="KTW215" s="3"/>
      <c r="KTX215" s="3"/>
      <c r="KTY215" s="3"/>
      <c r="KTZ215" s="3"/>
      <c r="KUA215" s="3"/>
      <c r="KUB215" s="3"/>
      <c r="KUC215" s="3"/>
      <c r="KUD215" s="3"/>
      <c r="KUE215" s="3"/>
      <c r="KUF215" s="3"/>
      <c r="KUG215" s="3"/>
      <c r="KUH215" s="3"/>
      <c r="KUI215" s="3"/>
      <c r="KUJ215" s="3"/>
      <c r="KUK215" s="3"/>
      <c r="KUL215" s="3"/>
      <c r="KUM215" s="3"/>
      <c r="KUN215" s="3"/>
      <c r="KUO215" s="3"/>
      <c r="KUP215" s="3"/>
      <c r="KUQ215" s="3"/>
      <c r="KUR215" s="3"/>
      <c r="KUS215" s="3"/>
      <c r="KUT215" s="3"/>
      <c r="KUU215" s="3"/>
      <c r="KUV215" s="3"/>
      <c r="KUW215" s="3"/>
      <c r="KUX215" s="3"/>
      <c r="KUY215" s="3"/>
      <c r="KUZ215" s="3"/>
      <c r="KVA215" s="3"/>
      <c r="KVB215" s="3"/>
      <c r="KVC215" s="3"/>
      <c r="KVD215" s="3"/>
      <c r="KVE215" s="3"/>
      <c r="KVF215" s="3"/>
      <c r="KVG215" s="3"/>
      <c r="KVH215" s="3"/>
      <c r="KVI215" s="3"/>
      <c r="KVJ215" s="3"/>
      <c r="KVK215" s="3"/>
      <c r="KVL215" s="3"/>
      <c r="KVM215" s="3"/>
      <c r="KVN215" s="3"/>
      <c r="KVO215" s="3"/>
      <c r="KVP215" s="3"/>
      <c r="KVQ215" s="3"/>
      <c r="KVR215" s="3"/>
      <c r="KVS215" s="3"/>
      <c r="KVT215" s="3"/>
      <c r="KVU215" s="3"/>
      <c r="KVV215" s="3"/>
      <c r="KVW215" s="3"/>
      <c r="KVX215" s="3"/>
      <c r="KVY215" s="3"/>
      <c r="KVZ215" s="3"/>
      <c r="KWA215" s="3"/>
      <c r="KWB215" s="3"/>
      <c r="KWC215" s="3"/>
      <c r="KWD215" s="3"/>
      <c r="KWE215" s="3"/>
      <c r="KWF215" s="3"/>
      <c r="KWG215" s="3"/>
      <c r="KWH215" s="3"/>
      <c r="KWI215" s="3"/>
      <c r="KWJ215" s="3"/>
      <c r="KWK215" s="3"/>
      <c r="KWL215" s="3"/>
      <c r="KWM215" s="3"/>
      <c r="KWN215" s="3"/>
      <c r="KWO215" s="3"/>
      <c r="KWP215" s="3"/>
      <c r="KWQ215" s="3"/>
      <c r="KWR215" s="3"/>
      <c r="KWS215" s="3"/>
      <c r="KWT215" s="3"/>
      <c r="KWU215" s="3"/>
      <c r="KWV215" s="3"/>
      <c r="KWW215" s="3"/>
      <c r="KWX215" s="3"/>
      <c r="KWY215" s="3"/>
      <c r="KWZ215" s="3"/>
      <c r="KXA215" s="3"/>
      <c r="KXB215" s="3"/>
      <c r="KXC215" s="3"/>
      <c r="KXD215" s="3"/>
      <c r="KXE215" s="3"/>
      <c r="KXF215" s="3"/>
      <c r="KXG215" s="3"/>
      <c r="KXH215" s="3"/>
      <c r="KXI215" s="3"/>
      <c r="KXJ215" s="3"/>
      <c r="KXK215" s="3"/>
      <c r="KXL215" s="3"/>
      <c r="KXM215" s="3"/>
      <c r="KXN215" s="3"/>
      <c r="KXO215" s="3"/>
      <c r="KXP215" s="3"/>
      <c r="KXQ215" s="3"/>
      <c r="KXR215" s="3"/>
      <c r="KXS215" s="3"/>
      <c r="KXT215" s="3"/>
      <c r="KXU215" s="3"/>
      <c r="KXV215" s="3"/>
      <c r="KXW215" s="3"/>
      <c r="KXX215" s="3"/>
      <c r="KXY215" s="3"/>
      <c r="KXZ215" s="3"/>
      <c r="KYA215" s="3"/>
      <c r="KYB215" s="3"/>
      <c r="KYC215" s="3"/>
      <c r="KYD215" s="3"/>
      <c r="KYE215" s="3"/>
      <c r="KYF215" s="3"/>
      <c r="KYG215" s="3"/>
      <c r="KYH215" s="3"/>
      <c r="KYI215" s="3"/>
      <c r="KYJ215" s="3"/>
      <c r="KYK215" s="3"/>
      <c r="KYL215" s="3"/>
      <c r="KYM215" s="3"/>
      <c r="KYN215" s="3"/>
      <c r="KYO215" s="3"/>
      <c r="KYP215" s="3"/>
      <c r="KYQ215" s="3"/>
      <c r="KYR215" s="3"/>
      <c r="KYS215" s="3"/>
      <c r="KYT215" s="3"/>
      <c r="KYU215" s="3"/>
      <c r="KYV215" s="3"/>
      <c r="KYW215" s="3"/>
      <c r="KYX215" s="3"/>
      <c r="KYY215" s="3"/>
      <c r="KYZ215" s="3"/>
      <c r="KZA215" s="3"/>
      <c r="KZB215" s="3"/>
      <c r="KZC215" s="3"/>
      <c r="KZD215" s="3"/>
      <c r="KZE215" s="3"/>
      <c r="KZF215" s="3"/>
      <c r="KZG215" s="3"/>
      <c r="KZH215" s="3"/>
      <c r="KZI215" s="3"/>
      <c r="KZJ215" s="3"/>
      <c r="KZK215" s="3"/>
      <c r="KZL215" s="3"/>
      <c r="KZM215" s="3"/>
      <c r="KZN215" s="3"/>
      <c r="KZO215" s="3"/>
      <c r="KZP215" s="3"/>
      <c r="KZQ215" s="3"/>
      <c r="KZR215" s="3"/>
      <c r="KZS215" s="3"/>
      <c r="KZT215" s="3"/>
      <c r="KZU215" s="3"/>
      <c r="KZV215" s="3"/>
      <c r="KZW215" s="3"/>
      <c r="KZX215" s="3"/>
      <c r="KZY215" s="3"/>
      <c r="KZZ215" s="3"/>
      <c r="LAA215" s="3"/>
      <c r="LAB215" s="3"/>
      <c r="LAC215" s="3"/>
      <c r="LAD215" s="3"/>
      <c r="LAE215" s="3"/>
      <c r="LAF215" s="3"/>
      <c r="LAG215" s="3"/>
      <c r="LAH215" s="3"/>
      <c r="LAI215" s="3"/>
      <c r="LAJ215" s="3"/>
      <c r="LAK215" s="3"/>
      <c r="LAL215" s="3"/>
      <c r="LAM215" s="3"/>
      <c r="LAN215" s="3"/>
      <c r="LAO215" s="3"/>
      <c r="LAP215" s="3"/>
      <c r="LAQ215" s="3"/>
      <c r="LAR215" s="3"/>
      <c r="LAS215" s="3"/>
      <c r="LAT215" s="3"/>
      <c r="LAU215" s="3"/>
      <c r="LAV215" s="3"/>
      <c r="LAW215" s="3"/>
      <c r="LAX215" s="3"/>
      <c r="LAY215" s="3"/>
      <c r="LAZ215" s="3"/>
      <c r="LBA215" s="3"/>
      <c r="LBB215" s="3"/>
      <c r="LBC215" s="3"/>
      <c r="LBD215" s="3"/>
      <c r="LBE215" s="3"/>
      <c r="LBF215" s="3"/>
      <c r="LBG215" s="3"/>
      <c r="LBH215" s="3"/>
      <c r="LBI215" s="3"/>
      <c r="LBJ215" s="3"/>
      <c r="LBK215" s="3"/>
      <c r="LBL215" s="3"/>
      <c r="LBM215" s="3"/>
      <c r="LBN215" s="3"/>
      <c r="LBO215" s="3"/>
      <c r="LBP215" s="3"/>
      <c r="LBQ215" s="3"/>
      <c r="LBR215" s="3"/>
      <c r="LBS215" s="3"/>
      <c r="LBT215" s="3"/>
      <c r="LBU215" s="3"/>
      <c r="LBV215" s="3"/>
      <c r="LBW215" s="3"/>
      <c r="LBY215" s="3"/>
      <c r="LCA215" s="3"/>
      <c r="LCB215" s="3"/>
      <c r="LCC215" s="3"/>
      <c r="LCD215" s="3"/>
      <c r="LCE215" s="3"/>
      <c r="LCF215" s="3"/>
      <c r="LCG215" s="3"/>
      <c r="LCH215" s="3"/>
      <c r="LCM215" s="3"/>
      <c r="LCN215" s="3"/>
      <c r="LCO215" s="3"/>
      <c r="LCP215" s="3"/>
      <c r="LCQ215" s="3"/>
      <c r="LCR215" s="3"/>
      <c r="LCS215" s="3"/>
      <c r="LCT215" s="3"/>
      <c r="LCU215" s="3"/>
      <c r="LCV215" s="3"/>
      <c r="LCW215" s="3"/>
      <c r="LCX215" s="3"/>
      <c r="LCY215" s="3"/>
      <c r="LCZ215" s="3"/>
      <c r="LDA215" s="3"/>
      <c r="LDB215" s="3"/>
      <c r="LDC215" s="3"/>
      <c r="LDD215" s="3"/>
      <c r="LDE215" s="3"/>
      <c r="LDF215" s="3"/>
      <c r="LDG215" s="3"/>
      <c r="LDH215" s="3"/>
      <c r="LDI215" s="3"/>
      <c r="LDJ215" s="3"/>
      <c r="LDK215" s="3"/>
      <c r="LDL215" s="3"/>
      <c r="LDM215" s="3"/>
      <c r="LDN215" s="3"/>
      <c r="LDO215" s="3"/>
      <c r="LDP215" s="3"/>
      <c r="LDQ215" s="3"/>
      <c r="LDR215" s="3"/>
      <c r="LDS215" s="3"/>
      <c r="LDT215" s="3"/>
      <c r="LDU215" s="3"/>
      <c r="LDV215" s="3"/>
      <c r="LDW215" s="3"/>
      <c r="LDX215" s="3"/>
      <c r="LDY215" s="3"/>
      <c r="LDZ215" s="3"/>
      <c r="LEA215" s="3"/>
      <c r="LEB215" s="3"/>
      <c r="LEC215" s="3"/>
      <c r="LED215" s="3"/>
      <c r="LEE215" s="3"/>
      <c r="LEF215" s="3"/>
      <c r="LEG215" s="3"/>
      <c r="LEH215" s="3"/>
      <c r="LEI215" s="3"/>
      <c r="LEJ215" s="3"/>
      <c r="LEK215" s="3"/>
      <c r="LEL215" s="3"/>
      <c r="LEM215" s="3"/>
      <c r="LEN215" s="3"/>
      <c r="LEO215" s="3"/>
      <c r="LEP215" s="3"/>
      <c r="LEQ215" s="3"/>
      <c r="LER215" s="3"/>
      <c r="LES215" s="3"/>
      <c r="LET215" s="3"/>
      <c r="LEU215" s="3"/>
      <c r="LEV215" s="3"/>
      <c r="LEW215" s="3"/>
      <c r="LEX215" s="3"/>
      <c r="LEY215" s="3"/>
      <c r="LEZ215" s="3"/>
      <c r="LFA215" s="3"/>
      <c r="LFB215" s="3"/>
      <c r="LFC215" s="3"/>
      <c r="LFD215" s="3"/>
      <c r="LFE215" s="3"/>
      <c r="LFF215" s="3"/>
      <c r="LFG215" s="3"/>
      <c r="LFH215" s="3"/>
      <c r="LFI215" s="3"/>
      <c r="LFJ215" s="3"/>
      <c r="LFK215" s="3"/>
      <c r="LFL215" s="3"/>
      <c r="LFM215" s="3"/>
      <c r="LFN215" s="3"/>
      <c r="LFO215" s="3"/>
      <c r="LFP215" s="3"/>
      <c r="LFQ215" s="3"/>
      <c r="LFR215" s="3"/>
      <c r="LFS215" s="3"/>
      <c r="LFT215" s="3"/>
      <c r="LFU215" s="3"/>
      <c r="LFV215" s="3"/>
      <c r="LFW215" s="3"/>
      <c r="LFX215" s="3"/>
      <c r="LFY215" s="3"/>
      <c r="LFZ215" s="3"/>
      <c r="LGA215" s="3"/>
      <c r="LGB215" s="3"/>
      <c r="LGC215" s="3"/>
      <c r="LGD215" s="3"/>
      <c r="LGE215" s="3"/>
      <c r="LGF215" s="3"/>
      <c r="LGG215" s="3"/>
      <c r="LGH215" s="3"/>
      <c r="LGI215" s="3"/>
      <c r="LGJ215" s="3"/>
      <c r="LGK215" s="3"/>
      <c r="LGL215" s="3"/>
      <c r="LGM215" s="3"/>
      <c r="LGN215" s="3"/>
      <c r="LGO215" s="3"/>
      <c r="LGP215" s="3"/>
      <c r="LGQ215" s="3"/>
      <c r="LGR215" s="3"/>
      <c r="LGS215" s="3"/>
      <c r="LGT215" s="3"/>
      <c r="LGU215" s="3"/>
      <c r="LGV215" s="3"/>
      <c r="LGW215" s="3"/>
      <c r="LGX215" s="3"/>
      <c r="LGY215" s="3"/>
      <c r="LGZ215" s="3"/>
      <c r="LHA215" s="3"/>
      <c r="LHB215" s="3"/>
      <c r="LHC215" s="3"/>
      <c r="LHD215" s="3"/>
      <c r="LHE215" s="3"/>
      <c r="LHF215" s="3"/>
      <c r="LHG215" s="3"/>
      <c r="LHH215" s="3"/>
      <c r="LHI215" s="3"/>
      <c r="LHJ215" s="3"/>
      <c r="LHK215" s="3"/>
      <c r="LHL215" s="3"/>
      <c r="LHM215" s="3"/>
      <c r="LHN215" s="3"/>
      <c r="LHO215" s="3"/>
      <c r="LHP215" s="3"/>
      <c r="LHQ215" s="3"/>
      <c r="LHR215" s="3"/>
      <c r="LHS215" s="3"/>
      <c r="LHT215" s="3"/>
      <c r="LHU215" s="3"/>
      <c r="LHV215" s="3"/>
      <c r="LHW215" s="3"/>
      <c r="LHX215" s="3"/>
      <c r="LHY215" s="3"/>
      <c r="LHZ215" s="3"/>
      <c r="LIA215" s="3"/>
      <c r="LIB215" s="3"/>
      <c r="LIC215" s="3"/>
      <c r="LID215" s="3"/>
      <c r="LIE215" s="3"/>
      <c r="LIF215" s="3"/>
      <c r="LIG215" s="3"/>
      <c r="LIH215" s="3"/>
      <c r="LII215" s="3"/>
      <c r="LIJ215" s="3"/>
      <c r="LIK215" s="3"/>
      <c r="LIL215" s="3"/>
      <c r="LIM215" s="3"/>
      <c r="LIN215" s="3"/>
      <c r="LIO215" s="3"/>
      <c r="LIP215" s="3"/>
      <c r="LIQ215" s="3"/>
      <c r="LIR215" s="3"/>
      <c r="LIS215" s="3"/>
      <c r="LIT215" s="3"/>
      <c r="LIU215" s="3"/>
      <c r="LIV215" s="3"/>
      <c r="LIW215" s="3"/>
      <c r="LIX215" s="3"/>
      <c r="LIY215" s="3"/>
      <c r="LIZ215" s="3"/>
      <c r="LJA215" s="3"/>
      <c r="LJB215" s="3"/>
      <c r="LJC215" s="3"/>
      <c r="LJD215" s="3"/>
      <c r="LJE215" s="3"/>
      <c r="LJF215" s="3"/>
      <c r="LJG215" s="3"/>
      <c r="LJH215" s="3"/>
      <c r="LJI215" s="3"/>
      <c r="LJJ215" s="3"/>
      <c r="LJK215" s="3"/>
      <c r="LJL215" s="3"/>
      <c r="LJM215" s="3"/>
      <c r="LJN215" s="3"/>
      <c r="LJO215" s="3"/>
      <c r="LJP215" s="3"/>
      <c r="LJQ215" s="3"/>
      <c r="LJR215" s="3"/>
      <c r="LJS215" s="3"/>
      <c r="LJT215" s="3"/>
      <c r="LJU215" s="3"/>
      <c r="LJV215" s="3"/>
      <c r="LJW215" s="3"/>
      <c r="LJX215" s="3"/>
      <c r="LJY215" s="3"/>
      <c r="LJZ215" s="3"/>
      <c r="LKA215" s="3"/>
      <c r="LKB215" s="3"/>
      <c r="LKC215" s="3"/>
      <c r="LKD215" s="3"/>
      <c r="LKE215" s="3"/>
      <c r="LKF215" s="3"/>
      <c r="LKG215" s="3"/>
      <c r="LKH215" s="3"/>
      <c r="LKI215" s="3"/>
      <c r="LKJ215" s="3"/>
      <c r="LKK215" s="3"/>
      <c r="LKL215" s="3"/>
      <c r="LKM215" s="3"/>
      <c r="LKN215" s="3"/>
      <c r="LKO215" s="3"/>
      <c r="LKP215" s="3"/>
      <c r="LKQ215" s="3"/>
      <c r="LKR215" s="3"/>
      <c r="LKS215" s="3"/>
      <c r="LKT215" s="3"/>
      <c r="LKU215" s="3"/>
      <c r="LKV215" s="3"/>
      <c r="LKW215" s="3"/>
      <c r="LKX215" s="3"/>
      <c r="LKY215" s="3"/>
      <c r="LKZ215" s="3"/>
      <c r="LLA215" s="3"/>
      <c r="LLB215" s="3"/>
      <c r="LLC215" s="3"/>
      <c r="LLD215" s="3"/>
      <c r="LLE215" s="3"/>
      <c r="LLF215" s="3"/>
      <c r="LLG215" s="3"/>
      <c r="LLH215" s="3"/>
      <c r="LLI215" s="3"/>
      <c r="LLJ215" s="3"/>
      <c r="LLK215" s="3"/>
      <c r="LLL215" s="3"/>
      <c r="LLM215" s="3"/>
      <c r="LLN215" s="3"/>
      <c r="LLO215" s="3"/>
      <c r="LLP215" s="3"/>
      <c r="LLQ215" s="3"/>
      <c r="LLR215" s="3"/>
      <c r="LLS215" s="3"/>
      <c r="LLU215" s="3"/>
      <c r="LLW215" s="3"/>
      <c r="LLX215" s="3"/>
      <c r="LLY215" s="3"/>
      <c r="LLZ215" s="3"/>
      <c r="LMA215" s="3"/>
      <c r="LMB215" s="3"/>
      <c r="LMC215" s="3"/>
      <c r="LMD215" s="3"/>
      <c r="LMI215" s="3"/>
      <c r="LMJ215" s="3"/>
      <c r="LMK215" s="3"/>
      <c r="LML215" s="3"/>
      <c r="LMM215" s="3"/>
      <c r="LMN215" s="3"/>
      <c r="LMO215" s="3"/>
      <c r="LMP215" s="3"/>
      <c r="LMQ215" s="3"/>
      <c r="LMR215" s="3"/>
      <c r="LMS215" s="3"/>
      <c r="LMT215" s="3"/>
      <c r="LMU215" s="3"/>
      <c r="LMV215" s="3"/>
      <c r="LMW215" s="3"/>
      <c r="LMX215" s="3"/>
      <c r="LMY215" s="3"/>
      <c r="LMZ215" s="3"/>
      <c r="LNA215" s="3"/>
      <c r="LNB215" s="3"/>
      <c r="LNC215" s="3"/>
      <c r="LND215" s="3"/>
      <c r="LNE215" s="3"/>
      <c r="LNF215" s="3"/>
      <c r="LNG215" s="3"/>
      <c r="LNH215" s="3"/>
      <c r="LNI215" s="3"/>
      <c r="LNJ215" s="3"/>
      <c r="LNK215" s="3"/>
      <c r="LNL215" s="3"/>
      <c r="LNM215" s="3"/>
      <c r="LNN215" s="3"/>
      <c r="LNO215" s="3"/>
      <c r="LNP215" s="3"/>
      <c r="LNQ215" s="3"/>
      <c r="LNR215" s="3"/>
      <c r="LNS215" s="3"/>
      <c r="LNT215" s="3"/>
      <c r="LNU215" s="3"/>
      <c r="LNV215" s="3"/>
      <c r="LNW215" s="3"/>
      <c r="LNX215" s="3"/>
      <c r="LNY215" s="3"/>
      <c r="LNZ215" s="3"/>
      <c r="LOA215" s="3"/>
      <c r="LOB215" s="3"/>
      <c r="LOC215" s="3"/>
      <c r="LOD215" s="3"/>
      <c r="LOE215" s="3"/>
      <c r="LOF215" s="3"/>
      <c r="LOG215" s="3"/>
      <c r="LOH215" s="3"/>
      <c r="LOI215" s="3"/>
      <c r="LOJ215" s="3"/>
      <c r="LOK215" s="3"/>
      <c r="LOL215" s="3"/>
      <c r="LOM215" s="3"/>
      <c r="LON215" s="3"/>
      <c r="LOO215" s="3"/>
      <c r="LOP215" s="3"/>
      <c r="LOQ215" s="3"/>
      <c r="LOR215" s="3"/>
      <c r="LOS215" s="3"/>
      <c r="LOT215" s="3"/>
      <c r="LOU215" s="3"/>
      <c r="LOV215" s="3"/>
      <c r="LOW215" s="3"/>
      <c r="LOX215" s="3"/>
      <c r="LOY215" s="3"/>
      <c r="LOZ215" s="3"/>
      <c r="LPA215" s="3"/>
      <c r="LPB215" s="3"/>
      <c r="LPC215" s="3"/>
      <c r="LPD215" s="3"/>
      <c r="LPE215" s="3"/>
      <c r="LPF215" s="3"/>
      <c r="LPG215" s="3"/>
      <c r="LPH215" s="3"/>
      <c r="LPI215" s="3"/>
      <c r="LPJ215" s="3"/>
      <c r="LPK215" s="3"/>
      <c r="LPL215" s="3"/>
      <c r="LPM215" s="3"/>
      <c r="LPN215" s="3"/>
      <c r="LPO215" s="3"/>
      <c r="LPP215" s="3"/>
      <c r="LPQ215" s="3"/>
      <c r="LPR215" s="3"/>
      <c r="LPS215" s="3"/>
      <c r="LPT215" s="3"/>
      <c r="LPU215" s="3"/>
      <c r="LPV215" s="3"/>
      <c r="LPW215" s="3"/>
      <c r="LPX215" s="3"/>
      <c r="LPY215" s="3"/>
      <c r="LPZ215" s="3"/>
      <c r="LQA215" s="3"/>
      <c r="LQB215" s="3"/>
      <c r="LQC215" s="3"/>
      <c r="LQD215" s="3"/>
      <c r="LQE215" s="3"/>
      <c r="LQF215" s="3"/>
      <c r="LQG215" s="3"/>
      <c r="LQH215" s="3"/>
      <c r="LQI215" s="3"/>
      <c r="LQJ215" s="3"/>
      <c r="LQK215" s="3"/>
      <c r="LQL215" s="3"/>
      <c r="LQM215" s="3"/>
      <c r="LQN215" s="3"/>
      <c r="LQO215" s="3"/>
      <c r="LQP215" s="3"/>
      <c r="LQQ215" s="3"/>
      <c r="LQR215" s="3"/>
      <c r="LQS215" s="3"/>
      <c r="LQT215" s="3"/>
      <c r="LQU215" s="3"/>
      <c r="LQV215" s="3"/>
      <c r="LQW215" s="3"/>
      <c r="LQX215" s="3"/>
      <c r="LQY215" s="3"/>
      <c r="LQZ215" s="3"/>
      <c r="LRA215" s="3"/>
      <c r="LRB215" s="3"/>
      <c r="LRC215" s="3"/>
      <c r="LRD215" s="3"/>
      <c r="LRE215" s="3"/>
      <c r="LRF215" s="3"/>
      <c r="LRG215" s="3"/>
      <c r="LRH215" s="3"/>
      <c r="LRI215" s="3"/>
      <c r="LRJ215" s="3"/>
      <c r="LRK215" s="3"/>
      <c r="LRL215" s="3"/>
      <c r="LRM215" s="3"/>
      <c r="LRN215" s="3"/>
      <c r="LRO215" s="3"/>
      <c r="LRP215" s="3"/>
      <c r="LRQ215" s="3"/>
      <c r="LRR215" s="3"/>
      <c r="LRS215" s="3"/>
      <c r="LRT215" s="3"/>
      <c r="LRU215" s="3"/>
      <c r="LRV215" s="3"/>
      <c r="LRW215" s="3"/>
      <c r="LRX215" s="3"/>
      <c r="LRY215" s="3"/>
      <c r="LRZ215" s="3"/>
      <c r="LSA215" s="3"/>
      <c r="LSB215" s="3"/>
      <c r="LSC215" s="3"/>
      <c r="LSD215" s="3"/>
      <c r="LSE215" s="3"/>
      <c r="LSF215" s="3"/>
      <c r="LSG215" s="3"/>
      <c r="LSH215" s="3"/>
      <c r="LSI215" s="3"/>
      <c r="LSJ215" s="3"/>
      <c r="LSK215" s="3"/>
      <c r="LSL215" s="3"/>
      <c r="LSM215" s="3"/>
      <c r="LSN215" s="3"/>
      <c r="LSO215" s="3"/>
      <c r="LSP215" s="3"/>
      <c r="LSQ215" s="3"/>
      <c r="LSR215" s="3"/>
      <c r="LSS215" s="3"/>
      <c r="LST215" s="3"/>
      <c r="LSU215" s="3"/>
      <c r="LSV215" s="3"/>
      <c r="LSW215" s="3"/>
      <c r="LSX215" s="3"/>
      <c r="LSY215" s="3"/>
      <c r="LSZ215" s="3"/>
      <c r="LTA215" s="3"/>
      <c r="LTB215" s="3"/>
      <c r="LTC215" s="3"/>
      <c r="LTD215" s="3"/>
      <c r="LTE215" s="3"/>
      <c r="LTF215" s="3"/>
      <c r="LTG215" s="3"/>
      <c r="LTH215" s="3"/>
      <c r="LTI215" s="3"/>
      <c r="LTJ215" s="3"/>
      <c r="LTK215" s="3"/>
      <c r="LTL215" s="3"/>
      <c r="LTM215" s="3"/>
      <c r="LTN215" s="3"/>
      <c r="LTO215" s="3"/>
      <c r="LTP215" s="3"/>
      <c r="LTQ215" s="3"/>
      <c r="LTR215" s="3"/>
      <c r="LTS215" s="3"/>
      <c r="LTT215" s="3"/>
      <c r="LTU215" s="3"/>
      <c r="LTV215" s="3"/>
      <c r="LTW215" s="3"/>
      <c r="LTX215" s="3"/>
      <c r="LTY215" s="3"/>
      <c r="LTZ215" s="3"/>
      <c r="LUA215" s="3"/>
      <c r="LUB215" s="3"/>
      <c r="LUC215" s="3"/>
      <c r="LUD215" s="3"/>
      <c r="LUE215" s="3"/>
      <c r="LUF215" s="3"/>
      <c r="LUG215" s="3"/>
      <c r="LUH215" s="3"/>
      <c r="LUI215" s="3"/>
      <c r="LUJ215" s="3"/>
      <c r="LUK215" s="3"/>
      <c r="LUL215" s="3"/>
      <c r="LUM215" s="3"/>
      <c r="LUN215" s="3"/>
      <c r="LUO215" s="3"/>
      <c r="LUP215" s="3"/>
      <c r="LUQ215" s="3"/>
      <c r="LUR215" s="3"/>
      <c r="LUS215" s="3"/>
      <c r="LUT215" s="3"/>
      <c r="LUU215" s="3"/>
      <c r="LUV215" s="3"/>
      <c r="LUW215" s="3"/>
      <c r="LUX215" s="3"/>
      <c r="LUY215" s="3"/>
      <c r="LUZ215" s="3"/>
      <c r="LVA215" s="3"/>
      <c r="LVB215" s="3"/>
      <c r="LVC215" s="3"/>
      <c r="LVD215" s="3"/>
      <c r="LVE215" s="3"/>
      <c r="LVF215" s="3"/>
      <c r="LVG215" s="3"/>
      <c r="LVH215" s="3"/>
      <c r="LVI215" s="3"/>
      <c r="LVJ215" s="3"/>
      <c r="LVK215" s="3"/>
      <c r="LVL215" s="3"/>
      <c r="LVM215" s="3"/>
      <c r="LVN215" s="3"/>
      <c r="LVO215" s="3"/>
      <c r="LVQ215" s="3"/>
      <c r="LVS215" s="3"/>
      <c r="LVT215" s="3"/>
      <c r="LVU215" s="3"/>
      <c r="LVV215" s="3"/>
      <c r="LVW215" s="3"/>
      <c r="LVX215" s="3"/>
      <c r="LVY215" s="3"/>
      <c r="LVZ215" s="3"/>
      <c r="LWE215" s="3"/>
      <c r="LWF215" s="3"/>
      <c r="LWG215" s="3"/>
      <c r="LWH215" s="3"/>
      <c r="LWI215" s="3"/>
      <c r="LWJ215" s="3"/>
      <c r="LWK215" s="3"/>
      <c r="LWL215" s="3"/>
      <c r="LWM215" s="3"/>
      <c r="LWN215" s="3"/>
      <c r="LWO215" s="3"/>
      <c r="LWP215" s="3"/>
      <c r="LWQ215" s="3"/>
      <c r="LWR215" s="3"/>
      <c r="LWS215" s="3"/>
      <c r="LWT215" s="3"/>
      <c r="LWU215" s="3"/>
      <c r="LWV215" s="3"/>
      <c r="LWW215" s="3"/>
      <c r="LWX215" s="3"/>
      <c r="LWY215" s="3"/>
      <c r="LWZ215" s="3"/>
      <c r="LXA215" s="3"/>
      <c r="LXB215" s="3"/>
      <c r="LXC215" s="3"/>
      <c r="LXD215" s="3"/>
      <c r="LXE215" s="3"/>
      <c r="LXF215" s="3"/>
      <c r="LXG215" s="3"/>
      <c r="LXH215" s="3"/>
      <c r="LXI215" s="3"/>
      <c r="LXJ215" s="3"/>
      <c r="LXK215" s="3"/>
      <c r="LXL215" s="3"/>
      <c r="LXM215" s="3"/>
      <c r="LXN215" s="3"/>
      <c r="LXO215" s="3"/>
      <c r="LXP215" s="3"/>
      <c r="LXQ215" s="3"/>
      <c r="LXR215" s="3"/>
      <c r="LXS215" s="3"/>
      <c r="LXT215" s="3"/>
      <c r="LXU215" s="3"/>
      <c r="LXV215" s="3"/>
      <c r="LXW215" s="3"/>
      <c r="LXX215" s="3"/>
      <c r="LXY215" s="3"/>
      <c r="LXZ215" s="3"/>
      <c r="LYA215" s="3"/>
      <c r="LYB215" s="3"/>
      <c r="LYC215" s="3"/>
      <c r="LYD215" s="3"/>
      <c r="LYE215" s="3"/>
      <c r="LYF215" s="3"/>
      <c r="LYG215" s="3"/>
      <c r="LYH215" s="3"/>
      <c r="LYI215" s="3"/>
      <c r="LYJ215" s="3"/>
      <c r="LYK215" s="3"/>
      <c r="LYL215" s="3"/>
      <c r="LYM215" s="3"/>
      <c r="LYN215" s="3"/>
      <c r="LYO215" s="3"/>
      <c r="LYP215" s="3"/>
      <c r="LYQ215" s="3"/>
      <c r="LYR215" s="3"/>
      <c r="LYS215" s="3"/>
      <c r="LYT215" s="3"/>
      <c r="LYU215" s="3"/>
      <c r="LYV215" s="3"/>
      <c r="LYW215" s="3"/>
      <c r="LYX215" s="3"/>
      <c r="LYY215" s="3"/>
      <c r="LYZ215" s="3"/>
      <c r="LZA215" s="3"/>
      <c r="LZB215" s="3"/>
      <c r="LZC215" s="3"/>
      <c r="LZD215" s="3"/>
      <c r="LZE215" s="3"/>
      <c r="LZF215" s="3"/>
      <c r="LZG215" s="3"/>
      <c r="LZH215" s="3"/>
      <c r="LZI215" s="3"/>
      <c r="LZJ215" s="3"/>
      <c r="LZK215" s="3"/>
      <c r="LZL215" s="3"/>
      <c r="LZM215" s="3"/>
      <c r="LZN215" s="3"/>
      <c r="LZO215" s="3"/>
      <c r="LZP215" s="3"/>
      <c r="LZQ215" s="3"/>
      <c r="LZR215" s="3"/>
      <c r="LZS215" s="3"/>
      <c r="LZT215" s="3"/>
      <c r="LZU215" s="3"/>
      <c r="LZV215" s="3"/>
      <c r="LZW215" s="3"/>
      <c r="LZX215" s="3"/>
      <c r="LZY215" s="3"/>
      <c r="LZZ215" s="3"/>
      <c r="MAA215" s="3"/>
      <c r="MAB215" s="3"/>
      <c r="MAC215" s="3"/>
      <c r="MAD215" s="3"/>
      <c r="MAE215" s="3"/>
      <c r="MAF215" s="3"/>
      <c r="MAG215" s="3"/>
      <c r="MAH215" s="3"/>
      <c r="MAI215" s="3"/>
      <c r="MAJ215" s="3"/>
      <c r="MAK215" s="3"/>
      <c r="MAL215" s="3"/>
      <c r="MAM215" s="3"/>
      <c r="MAN215" s="3"/>
      <c r="MAO215" s="3"/>
      <c r="MAP215" s="3"/>
      <c r="MAQ215" s="3"/>
      <c r="MAR215" s="3"/>
      <c r="MAS215" s="3"/>
      <c r="MAT215" s="3"/>
      <c r="MAU215" s="3"/>
      <c r="MAV215" s="3"/>
      <c r="MAW215" s="3"/>
      <c r="MAX215" s="3"/>
      <c r="MAY215" s="3"/>
      <c r="MAZ215" s="3"/>
      <c r="MBA215" s="3"/>
      <c r="MBB215" s="3"/>
      <c r="MBC215" s="3"/>
      <c r="MBD215" s="3"/>
      <c r="MBE215" s="3"/>
      <c r="MBF215" s="3"/>
      <c r="MBG215" s="3"/>
      <c r="MBH215" s="3"/>
      <c r="MBI215" s="3"/>
      <c r="MBJ215" s="3"/>
      <c r="MBK215" s="3"/>
      <c r="MBL215" s="3"/>
      <c r="MBM215" s="3"/>
      <c r="MBN215" s="3"/>
      <c r="MBO215" s="3"/>
      <c r="MBP215" s="3"/>
      <c r="MBQ215" s="3"/>
      <c r="MBR215" s="3"/>
      <c r="MBS215" s="3"/>
      <c r="MBT215" s="3"/>
      <c r="MBU215" s="3"/>
      <c r="MBV215" s="3"/>
      <c r="MBW215" s="3"/>
      <c r="MBX215" s="3"/>
      <c r="MBY215" s="3"/>
      <c r="MBZ215" s="3"/>
      <c r="MCA215" s="3"/>
      <c r="MCB215" s="3"/>
      <c r="MCC215" s="3"/>
      <c r="MCD215" s="3"/>
      <c r="MCE215" s="3"/>
      <c r="MCF215" s="3"/>
      <c r="MCG215" s="3"/>
      <c r="MCH215" s="3"/>
      <c r="MCI215" s="3"/>
      <c r="MCJ215" s="3"/>
      <c r="MCK215" s="3"/>
      <c r="MCL215" s="3"/>
      <c r="MCM215" s="3"/>
      <c r="MCN215" s="3"/>
      <c r="MCO215" s="3"/>
      <c r="MCP215" s="3"/>
      <c r="MCQ215" s="3"/>
      <c r="MCR215" s="3"/>
      <c r="MCS215" s="3"/>
      <c r="MCT215" s="3"/>
      <c r="MCU215" s="3"/>
      <c r="MCV215" s="3"/>
      <c r="MCW215" s="3"/>
      <c r="MCX215" s="3"/>
      <c r="MCY215" s="3"/>
      <c r="MCZ215" s="3"/>
      <c r="MDA215" s="3"/>
      <c r="MDB215" s="3"/>
      <c r="MDC215" s="3"/>
      <c r="MDD215" s="3"/>
      <c r="MDE215" s="3"/>
      <c r="MDF215" s="3"/>
      <c r="MDG215" s="3"/>
      <c r="MDH215" s="3"/>
      <c r="MDI215" s="3"/>
      <c r="MDJ215" s="3"/>
      <c r="MDK215" s="3"/>
      <c r="MDL215" s="3"/>
      <c r="MDM215" s="3"/>
      <c r="MDN215" s="3"/>
      <c r="MDO215" s="3"/>
      <c r="MDP215" s="3"/>
      <c r="MDQ215" s="3"/>
      <c r="MDR215" s="3"/>
      <c r="MDS215" s="3"/>
      <c r="MDT215" s="3"/>
      <c r="MDU215" s="3"/>
      <c r="MDV215" s="3"/>
      <c r="MDW215" s="3"/>
      <c r="MDX215" s="3"/>
      <c r="MDY215" s="3"/>
      <c r="MDZ215" s="3"/>
      <c r="MEA215" s="3"/>
      <c r="MEB215" s="3"/>
      <c r="MEC215" s="3"/>
      <c r="MED215" s="3"/>
      <c r="MEE215" s="3"/>
      <c r="MEF215" s="3"/>
      <c r="MEG215" s="3"/>
      <c r="MEH215" s="3"/>
      <c r="MEI215" s="3"/>
      <c r="MEJ215" s="3"/>
      <c r="MEK215" s="3"/>
      <c r="MEL215" s="3"/>
      <c r="MEM215" s="3"/>
      <c r="MEN215" s="3"/>
      <c r="MEO215" s="3"/>
      <c r="MEP215" s="3"/>
      <c r="MEQ215" s="3"/>
      <c r="MER215" s="3"/>
      <c r="MES215" s="3"/>
      <c r="MET215" s="3"/>
      <c r="MEU215" s="3"/>
      <c r="MEV215" s="3"/>
      <c r="MEW215" s="3"/>
      <c r="MEX215" s="3"/>
      <c r="MEY215" s="3"/>
      <c r="MEZ215" s="3"/>
      <c r="MFA215" s="3"/>
      <c r="MFB215" s="3"/>
      <c r="MFC215" s="3"/>
      <c r="MFD215" s="3"/>
      <c r="MFE215" s="3"/>
      <c r="MFF215" s="3"/>
      <c r="MFG215" s="3"/>
      <c r="MFH215" s="3"/>
      <c r="MFI215" s="3"/>
      <c r="MFJ215" s="3"/>
      <c r="MFK215" s="3"/>
      <c r="MFM215" s="3"/>
      <c r="MFO215" s="3"/>
      <c r="MFP215" s="3"/>
      <c r="MFQ215" s="3"/>
      <c r="MFR215" s="3"/>
      <c r="MFS215" s="3"/>
      <c r="MFT215" s="3"/>
      <c r="MFU215" s="3"/>
      <c r="MFV215" s="3"/>
      <c r="MGA215" s="3"/>
      <c r="MGB215" s="3"/>
      <c r="MGC215" s="3"/>
      <c r="MGD215" s="3"/>
      <c r="MGE215" s="3"/>
      <c r="MGF215" s="3"/>
      <c r="MGG215" s="3"/>
      <c r="MGH215" s="3"/>
      <c r="MGI215" s="3"/>
      <c r="MGJ215" s="3"/>
      <c r="MGK215" s="3"/>
      <c r="MGL215" s="3"/>
      <c r="MGM215" s="3"/>
      <c r="MGN215" s="3"/>
      <c r="MGO215" s="3"/>
      <c r="MGP215" s="3"/>
      <c r="MGQ215" s="3"/>
      <c r="MGR215" s="3"/>
      <c r="MGS215" s="3"/>
      <c r="MGT215" s="3"/>
      <c r="MGU215" s="3"/>
      <c r="MGV215" s="3"/>
      <c r="MGW215" s="3"/>
      <c r="MGX215" s="3"/>
      <c r="MGY215" s="3"/>
      <c r="MGZ215" s="3"/>
      <c r="MHA215" s="3"/>
      <c r="MHB215" s="3"/>
      <c r="MHC215" s="3"/>
      <c r="MHD215" s="3"/>
      <c r="MHE215" s="3"/>
      <c r="MHF215" s="3"/>
      <c r="MHG215" s="3"/>
      <c r="MHH215" s="3"/>
      <c r="MHI215" s="3"/>
      <c r="MHJ215" s="3"/>
      <c r="MHK215" s="3"/>
      <c r="MHL215" s="3"/>
      <c r="MHM215" s="3"/>
      <c r="MHN215" s="3"/>
      <c r="MHO215" s="3"/>
      <c r="MHP215" s="3"/>
      <c r="MHQ215" s="3"/>
      <c r="MHR215" s="3"/>
      <c r="MHS215" s="3"/>
      <c r="MHT215" s="3"/>
      <c r="MHU215" s="3"/>
      <c r="MHV215" s="3"/>
      <c r="MHW215" s="3"/>
      <c r="MHX215" s="3"/>
      <c r="MHY215" s="3"/>
      <c r="MHZ215" s="3"/>
      <c r="MIA215" s="3"/>
      <c r="MIB215" s="3"/>
      <c r="MIC215" s="3"/>
      <c r="MID215" s="3"/>
      <c r="MIE215" s="3"/>
      <c r="MIF215" s="3"/>
      <c r="MIG215" s="3"/>
      <c r="MIH215" s="3"/>
      <c r="MII215" s="3"/>
      <c r="MIJ215" s="3"/>
      <c r="MIK215" s="3"/>
      <c r="MIL215" s="3"/>
      <c r="MIM215" s="3"/>
      <c r="MIN215" s="3"/>
      <c r="MIO215" s="3"/>
      <c r="MIP215" s="3"/>
      <c r="MIQ215" s="3"/>
      <c r="MIR215" s="3"/>
      <c r="MIS215" s="3"/>
      <c r="MIT215" s="3"/>
      <c r="MIU215" s="3"/>
      <c r="MIV215" s="3"/>
      <c r="MIW215" s="3"/>
      <c r="MIX215" s="3"/>
      <c r="MIY215" s="3"/>
      <c r="MIZ215" s="3"/>
      <c r="MJA215" s="3"/>
      <c r="MJB215" s="3"/>
      <c r="MJC215" s="3"/>
      <c r="MJD215" s="3"/>
      <c r="MJE215" s="3"/>
      <c r="MJF215" s="3"/>
      <c r="MJG215" s="3"/>
      <c r="MJH215" s="3"/>
      <c r="MJI215" s="3"/>
      <c r="MJJ215" s="3"/>
      <c r="MJK215" s="3"/>
      <c r="MJL215" s="3"/>
      <c r="MJM215" s="3"/>
      <c r="MJN215" s="3"/>
      <c r="MJO215" s="3"/>
      <c r="MJP215" s="3"/>
      <c r="MJQ215" s="3"/>
      <c r="MJR215" s="3"/>
      <c r="MJS215" s="3"/>
      <c r="MJT215" s="3"/>
      <c r="MJU215" s="3"/>
      <c r="MJV215" s="3"/>
      <c r="MJW215" s="3"/>
      <c r="MJX215" s="3"/>
      <c r="MJY215" s="3"/>
      <c r="MJZ215" s="3"/>
      <c r="MKA215" s="3"/>
      <c r="MKB215" s="3"/>
      <c r="MKC215" s="3"/>
      <c r="MKD215" s="3"/>
      <c r="MKE215" s="3"/>
      <c r="MKF215" s="3"/>
      <c r="MKG215" s="3"/>
      <c r="MKH215" s="3"/>
      <c r="MKI215" s="3"/>
      <c r="MKJ215" s="3"/>
      <c r="MKK215" s="3"/>
      <c r="MKL215" s="3"/>
      <c r="MKM215" s="3"/>
      <c r="MKN215" s="3"/>
      <c r="MKO215" s="3"/>
      <c r="MKP215" s="3"/>
      <c r="MKQ215" s="3"/>
      <c r="MKR215" s="3"/>
      <c r="MKS215" s="3"/>
      <c r="MKT215" s="3"/>
      <c r="MKU215" s="3"/>
      <c r="MKV215" s="3"/>
      <c r="MKW215" s="3"/>
      <c r="MKX215" s="3"/>
      <c r="MKY215" s="3"/>
      <c r="MKZ215" s="3"/>
      <c r="MLA215" s="3"/>
      <c r="MLB215" s="3"/>
      <c r="MLC215" s="3"/>
      <c r="MLD215" s="3"/>
      <c r="MLE215" s="3"/>
      <c r="MLF215" s="3"/>
      <c r="MLG215" s="3"/>
      <c r="MLH215" s="3"/>
      <c r="MLI215" s="3"/>
      <c r="MLJ215" s="3"/>
      <c r="MLK215" s="3"/>
      <c r="MLL215" s="3"/>
      <c r="MLM215" s="3"/>
      <c r="MLN215" s="3"/>
      <c r="MLO215" s="3"/>
      <c r="MLP215" s="3"/>
      <c r="MLQ215" s="3"/>
      <c r="MLR215" s="3"/>
      <c r="MLS215" s="3"/>
      <c r="MLT215" s="3"/>
      <c r="MLU215" s="3"/>
      <c r="MLV215" s="3"/>
      <c r="MLW215" s="3"/>
      <c r="MLX215" s="3"/>
      <c r="MLY215" s="3"/>
      <c r="MLZ215" s="3"/>
      <c r="MMA215" s="3"/>
      <c r="MMB215" s="3"/>
      <c r="MMC215" s="3"/>
      <c r="MMD215" s="3"/>
      <c r="MME215" s="3"/>
      <c r="MMF215" s="3"/>
      <c r="MMG215" s="3"/>
      <c r="MMH215" s="3"/>
      <c r="MMI215" s="3"/>
      <c r="MMJ215" s="3"/>
      <c r="MMK215" s="3"/>
      <c r="MML215" s="3"/>
      <c r="MMM215" s="3"/>
      <c r="MMN215" s="3"/>
      <c r="MMO215" s="3"/>
      <c r="MMP215" s="3"/>
      <c r="MMQ215" s="3"/>
      <c r="MMR215" s="3"/>
      <c r="MMS215" s="3"/>
      <c r="MMT215" s="3"/>
      <c r="MMU215" s="3"/>
      <c r="MMV215" s="3"/>
      <c r="MMW215" s="3"/>
      <c r="MMX215" s="3"/>
      <c r="MMY215" s="3"/>
      <c r="MMZ215" s="3"/>
      <c r="MNA215" s="3"/>
      <c r="MNB215" s="3"/>
      <c r="MNC215" s="3"/>
      <c r="MND215" s="3"/>
      <c r="MNE215" s="3"/>
      <c r="MNF215" s="3"/>
      <c r="MNG215" s="3"/>
      <c r="MNH215" s="3"/>
      <c r="MNI215" s="3"/>
      <c r="MNJ215" s="3"/>
      <c r="MNK215" s="3"/>
      <c r="MNL215" s="3"/>
      <c r="MNM215" s="3"/>
      <c r="MNN215" s="3"/>
      <c r="MNO215" s="3"/>
      <c r="MNP215" s="3"/>
      <c r="MNQ215" s="3"/>
      <c r="MNR215" s="3"/>
      <c r="MNS215" s="3"/>
      <c r="MNT215" s="3"/>
      <c r="MNU215" s="3"/>
      <c r="MNV215" s="3"/>
      <c r="MNW215" s="3"/>
      <c r="MNX215" s="3"/>
      <c r="MNY215" s="3"/>
      <c r="MNZ215" s="3"/>
      <c r="MOA215" s="3"/>
      <c r="MOB215" s="3"/>
      <c r="MOC215" s="3"/>
      <c r="MOD215" s="3"/>
      <c r="MOE215" s="3"/>
      <c r="MOF215" s="3"/>
      <c r="MOG215" s="3"/>
      <c r="MOH215" s="3"/>
      <c r="MOI215" s="3"/>
      <c r="MOJ215" s="3"/>
      <c r="MOK215" s="3"/>
      <c r="MOL215" s="3"/>
      <c r="MOM215" s="3"/>
      <c r="MON215" s="3"/>
      <c r="MOO215" s="3"/>
      <c r="MOP215" s="3"/>
      <c r="MOQ215" s="3"/>
      <c r="MOR215" s="3"/>
      <c r="MOS215" s="3"/>
      <c r="MOT215" s="3"/>
      <c r="MOU215" s="3"/>
      <c r="MOV215" s="3"/>
      <c r="MOW215" s="3"/>
      <c r="MOX215" s="3"/>
      <c r="MOY215" s="3"/>
      <c r="MOZ215" s="3"/>
      <c r="MPA215" s="3"/>
      <c r="MPB215" s="3"/>
      <c r="MPC215" s="3"/>
      <c r="MPD215" s="3"/>
      <c r="MPE215" s="3"/>
      <c r="MPF215" s="3"/>
      <c r="MPG215" s="3"/>
      <c r="MPI215" s="3"/>
      <c r="MPK215" s="3"/>
      <c r="MPL215" s="3"/>
      <c r="MPM215" s="3"/>
      <c r="MPN215" s="3"/>
      <c r="MPO215" s="3"/>
      <c r="MPP215" s="3"/>
      <c r="MPQ215" s="3"/>
      <c r="MPR215" s="3"/>
      <c r="MPW215" s="3"/>
      <c r="MPX215" s="3"/>
      <c r="MPY215" s="3"/>
      <c r="MPZ215" s="3"/>
      <c r="MQA215" s="3"/>
      <c r="MQB215" s="3"/>
      <c r="MQC215" s="3"/>
      <c r="MQD215" s="3"/>
      <c r="MQE215" s="3"/>
      <c r="MQF215" s="3"/>
      <c r="MQG215" s="3"/>
      <c r="MQH215" s="3"/>
      <c r="MQI215" s="3"/>
      <c r="MQJ215" s="3"/>
      <c r="MQK215" s="3"/>
      <c r="MQL215" s="3"/>
      <c r="MQM215" s="3"/>
      <c r="MQN215" s="3"/>
      <c r="MQO215" s="3"/>
      <c r="MQP215" s="3"/>
      <c r="MQQ215" s="3"/>
      <c r="MQR215" s="3"/>
      <c r="MQS215" s="3"/>
      <c r="MQT215" s="3"/>
      <c r="MQU215" s="3"/>
      <c r="MQV215" s="3"/>
      <c r="MQW215" s="3"/>
      <c r="MQX215" s="3"/>
      <c r="MQY215" s="3"/>
      <c r="MQZ215" s="3"/>
      <c r="MRA215" s="3"/>
      <c r="MRB215" s="3"/>
      <c r="MRC215" s="3"/>
      <c r="MRD215" s="3"/>
      <c r="MRE215" s="3"/>
      <c r="MRF215" s="3"/>
      <c r="MRG215" s="3"/>
      <c r="MRH215" s="3"/>
      <c r="MRI215" s="3"/>
      <c r="MRJ215" s="3"/>
      <c r="MRK215" s="3"/>
      <c r="MRL215" s="3"/>
      <c r="MRM215" s="3"/>
      <c r="MRN215" s="3"/>
      <c r="MRO215" s="3"/>
      <c r="MRP215" s="3"/>
      <c r="MRQ215" s="3"/>
      <c r="MRR215" s="3"/>
      <c r="MRS215" s="3"/>
      <c r="MRT215" s="3"/>
      <c r="MRU215" s="3"/>
      <c r="MRV215" s="3"/>
      <c r="MRW215" s="3"/>
      <c r="MRX215" s="3"/>
      <c r="MRY215" s="3"/>
      <c r="MRZ215" s="3"/>
      <c r="MSA215" s="3"/>
      <c r="MSB215" s="3"/>
      <c r="MSC215" s="3"/>
      <c r="MSD215" s="3"/>
      <c r="MSE215" s="3"/>
      <c r="MSF215" s="3"/>
      <c r="MSG215" s="3"/>
      <c r="MSH215" s="3"/>
      <c r="MSI215" s="3"/>
      <c r="MSJ215" s="3"/>
      <c r="MSK215" s="3"/>
      <c r="MSL215" s="3"/>
      <c r="MSM215" s="3"/>
      <c r="MSN215" s="3"/>
      <c r="MSO215" s="3"/>
      <c r="MSP215" s="3"/>
      <c r="MSQ215" s="3"/>
      <c r="MSR215" s="3"/>
      <c r="MSS215" s="3"/>
      <c r="MST215" s="3"/>
      <c r="MSU215" s="3"/>
      <c r="MSV215" s="3"/>
      <c r="MSW215" s="3"/>
      <c r="MSX215" s="3"/>
      <c r="MSY215" s="3"/>
      <c r="MSZ215" s="3"/>
      <c r="MTA215" s="3"/>
      <c r="MTB215" s="3"/>
      <c r="MTC215" s="3"/>
      <c r="MTD215" s="3"/>
      <c r="MTE215" s="3"/>
      <c r="MTF215" s="3"/>
      <c r="MTG215" s="3"/>
      <c r="MTH215" s="3"/>
      <c r="MTI215" s="3"/>
      <c r="MTJ215" s="3"/>
      <c r="MTK215" s="3"/>
      <c r="MTL215" s="3"/>
      <c r="MTM215" s="3"/>
      <c r="MTN215" s="3"/>
      <c r="MTO215" s="3"/>
      <c r="MTP215" s="3"/>
      <c r="MTQ215" s="3"/>
      <c r="MTR215" s="3"/>
      <c r="MTS215" s="3"/>
      <c r="MTT215" s="3"/>
      <c r="MTU215" s="3"/>
      <c r="MTV215" s="3"/>
      <c r="MTW215" s="3"/>
      <c r="MTX215" s="3"/>
      <c r="MTY215" s="3"/>
      <c r="MTZ215" s="3"/>
      <c r="MUA215" s="3"/>
      <c r="MUB215" s="3"/>
      <c r="MUC215" s="3"/>
      <c r="MUD215" s="3"/>
      <c r="MUE215" s="3"/>
      <c r="MUF215" s="3"/>
      <c r="MUG215" s="3"/>
      <c r="MUH215" s="3"/>
      <c r="MUI215" s="3"/>
      <c r="MUJ215" s="3"/>
      <c r="MUK215" s="3"/>
      <c r="MUL215" s="3"/>
      <c r="MUM215" s="3"/>
      <c r="MUN215" s="3"/>
      <c r="MUO215" s="3"/>
      <c r="MUP215" s="3"/>
      <c r="MUQ215" s="3"/>
      <c r="MUR215" s="3"/>
      <c r="MUS215" s="3"/>
      <c r="MUT215" s="3"/>
      <c r="MUU215" s="3"/>
      <c r="MUV215" s="3"/>
      <c r="MUW215" s="3"/>
      <c r="MUX215" s="3"/>
      <c r="MUY215" s="3"/>
      <c r="MUZ215" s="3"/>
      <c r="MVA215" s="3"/>
      <c r="MVB215" s="3"/>
      <c r="MVC215" s="3"/>
      <c r="MVD215" s="3"/>
      <c r="MVE215" s="3"/>
      <c r="MVF215" s="3"/>
      <c r="MVG215" s="3"/>
      <c r="MVH215" s="3"/>
      <c r="MVI215" s="3"/>
      <c r="MVJ215" s="3"/>
      <c r="MVK215" s="3"/>
      <c r="MVL215" s="3"/>
      <c r="MVM215" s="3"/>
      <c r="MVN215" s="3"/>
      <c r="MVO215" s="3"/>
      <c r="MVP215" s="3"/>
      <c r="MVQ215" s="3"/>
      <c r="MVR215" s="3"/>
      <c r="MVS215" s="3"/>
      <c r="MVT215" s="3"/>
      <c r="MVU215" s="3"/>
      <c r="MVV215" s="3"/>
      <c r="MVW215" s="3"/>
      <c r="MVX215" s="3"/>
      <c r="MVY215" s="3"/>
      <c r="MVZ215" s="3"/>
      <c r="MWA215" s="3"/>
      <c r="MWB215" s="3"/>
      <c r="MWC215" s="3"/>
      <c r="MWD215" s="3"/>
      <c r="MWE215" s="3"/>
      <c r="MWF215" s="3"/>
      <c r="MWG215" s="3"/>
      <c r="MWH215" s="3"/>
      <c r="MWI215" s="3"/>
      <c r="MWJ215" s="3"/>
      <c r="MWK215" s="3"/>
      <c r="MWL215" s="3"/>
      <c r="MWM215" s="3"/>
      <c r="MWN215" s="3"/>
      <c r="MWO215" s="3"/>
      <c r="MWP215" s="3"/>
      <c r="MWQ215" s="3"/>
      <c r="MWR215" s="3"/>
      <c r="MWS215" s="3"/>
      <c r="MWT215" s="3"/>
      <c r="MWU215" s="3"/>
      <c r="MWV215" s="3"/>
      <c r="MWW215" s="3"/>
      <c r="MWX215" s="3"/>
      <c r="MWY215" s="3"/>
      <c r="MWZ215" s="3"/>
      <c r="MXA215" s="3"/>
      <c r="MXB215" s="3"/>
      <c r="MXC215" s="3"/>
      <c r="MXD215" s="3"/>
      <c r="MXE215" s="3"/>
      <c r="MXF215" s="3"/>
      <c r="MXG215" s="3"/>
      <c r="MXH215" s="3"/>
      <c r="MXI215" s="3"/>
      <c r="MXJ215" s="3"/>
      <c r="MXK215" s="3"/>
      <c r="MXL215" s="3"/>
      <c r="MXM215" s="3"/>
      <c r="MXN215" s="3"/>
      <c r="MXO215" s="3"/>
      <c r="MXP215" s="3"/>
      <c r="MXQ215" s="3"/>
      <c r="MXR215" s="3"/>
      <c r="MXS215" s="3"/>
      <c r="MXT215" s="3"/>
      <c r="MXU215" s="3"/>
      <c r="MXV215" s="3"/>
      <c r="MXW215" s="3"/>
      <c r="MXX215" s="3"/>
      <c r="MXY215" s="3"/>
      <c r="MXZ215" s="3"/>
      <c r="MYA215" s="3"/>
      <c r="MYB215" s="3"/>
      <c r="MYC215" s="3"/>
      <c r="MYD215" s="3"/>
      <c r="MYE215" s="3"/>
      <c r="MYF215" s="3"/>
      <c r="MYG215" s="3"/>
      <c r="MYH215" s="3"/>
      <c r="MYI215" s="3"/>
      <c r="MYJ215" s="3"/>
      <c r="MYK215" s="3"/>
      <c r="MYL215" s="3"/>
      <c r="MYM215" s="3"/>
      <c r="MYN215" s="3"/>
      <c r="MYO215" s="3"/>
      <c r="MYP215" s="3"/>
      <c r="MYQ215" s="3"/>
      <c r="MYR215" s="3"/>
      <c r="MYS215" s="3"/>
      <c r="MYT215" s="3"/>
      <c r="MYU215" s="3"/>
      <c r="MYV215" s="3"/>
      <c r="MYW215" s="3"/>
      <c r="MYX215" s="3"/>
      <c r="MYY215" s="3"/>
      <c r="MYZ215" s="3"/>
      <c r="MZA215" s="3"/>
      <c r="MZB215" s="3"/>
      <c r="MZC215" s="3"/>
      <c r="MZE215" s="3"/>
      <c r="MZG215" s="3"/>
      <c r="MZH215" s="3"/>
      <c r="MZI215" s="3"/>
      <c r="MZJ215" s="3"/>
      <c r="MZK215" s="3"/>
      <c r="MZL215" s="3"/>
      <c r="MZM215" s="3"/>
      <c r="MZN215" s="3"/>
      <c r="MZS215" s="3"/>
      <c r="MZT215" s="3"/>
      <c r="MZU215" s="3"/>
      <c r="MZV215" s="3"/>
      <c r="MZW215" s="3"/>
      <c r="MZX215" s="3"/>
      <c r="MZY215" s="3"/>
      <c r="MZZ215" s="3"/>
      <c r="NAA215" s="3"/>
      <c r="NAB215" s="3"/>
      <c r="NAC215" s="3"/>
      <c r="NAD215" s="3"/>
      <c r="NAE215" s="3"/>
      <c r="NAF215" s="3"/>
      <c r="NAG215" s="3"/>
      <c r="NAH215" s="3"/>
      <c r="NAI215" s="3"/>
      <c r="NAJ215" s="3"/>
      <c r="NAK215" s="3"/>
      <c r="NAL215" s="3"/>
      <c r="NAM215" s="3"/>
      <c r="NAN215" s="3"/>
      <c r="NAO215" s="3"/>
      <c r="NAP215" s="3"/>
      <c r="NAQ215" s="3"/>
      <c r="NAR215" s="3"/>
      <c r="NAS215" s="3"/>
      <c r="NAT215" s="3"/>
      <c r="NAU215" s="3"/>
      <c r="NAV215" s="3"/>
      <c r="NAW215" s="3"/>
      <c r="NAX215" s="3"/>
      <c r="NAY215" s="3"/>
      <c r="NAZ215" s="3"/>
      <c r="NBA215" s="3"/>
      <c r="NBB215" s="3"/>
      <c r="NBC215" s="3"/>
      <c r="NBD215" s="3"/>
      <c r="NBE215" s="3"/>
      <c r="NBF215" s="3"/>
      <c r="NBG215" s="3"/>
      <c r="NBH215" s="3"/>
      <c r="NBI215" s="3"/>
      <c r="NBJ215" s="3"/>
      <c r="NBK215" s="3"/>
      <c r="NBL215" s="3"/>
      <c r="NBM215" s="3"/>
      <c r="NBN215" s="3"/>
      <c r="NBO215" s="3"/>
      <c r="NBP215" s="3"/>
      <c r="NBQ215" s="3"/>
      <c r="NBR215" s="3"/>
      <c r="NBS215" s="3"/>
      <c r="NBT215" s="3"/>
      <c r="NBU215" s="3"/>
      <c r="NBV215" s="3"/>
      <c r="NBW215" s="3"/>
      <c r="NBX215" s="3"/>
      <c r="NBY215" s="3"/>
      <c r="NBZ215" s="3"/>
      <c r="NCA215" s="3"/>
      <c r="NCB215" s="3"/>
      <c r="NCC215" s="3"/>
      <c r="NCD215" s="3"/>
      <c r="NCE215" s="3"/>
      <c r="NCF215" s="3"/>
      <c r="NCG215" s="3"/>
      <c r="NCH215" s="3"/>
      <c r="NCI215" s="3"/>
      <c r="NCJ215" s="3"/>
      <c r="NCK215" s="3"/>
      <c r="NCL215" s="3"/>
      <c r="NCM215" s="3"/>
      <c r="NCN215" s="3"/>
      <c r="NCO215" s="3"/>
      <c r="NCP215" s="3"/>
      <c r="NCQ215" s="3"/>
      <c r="NCR215" s="3"/>
      <c r="NCS215" s="3"/>
      <c r="NCT215" s="3"/>
      <c r="NCU215" s="3"/>
      <c r="NCV215" s="3"/>
      <c r="NCW215" s="3"/>
      <c r="NCX215" s="3"/>
      <c r="NCY215" s="3"/>
      <c r="NCZ215" s="3"/>
      <c r="NDA215" s="3"/>
      <c r="NDB215" s="3"/>
      <c r="NDC215" s="3"/>
      <c r="NDD215" s="3"/>
      <c r="NDE215" s="3"/>
      <c r="NDF215" s="3"/>
      <c r="NDG215" s="3"/>
      <c r="NDH215" s="3"/>
      <c r="NDI215" s="3"/>
      <c r="NDJ215" s="3"/>
      <c r="NDK215" s="3"/>
      <c r="NDL215" s="3"/>
      <c r="NDM215" s="3"/>
      <c r="NDN215" s="3"/>
      <c r="NDO215" s="3"/>
      <c r="NDP215" s="3"/>
      <c r="NDQ215" s="3"/>
      <c r="NDR215" s="3"/>
      <c r="NDS215" s="3"/>
      <c r="NDT215" s="3"/>
      <c r="NDU215" s="3"/>
      <c r="NDV215" s="3"/>
      <c r="NDW215" s="3"/>
      <c r="NDX215" s="3"/>
      <c r="NDY215" s="3"/>
      <c r="NDZ215" s="3"/>
      <c r="NEA215" s="3"/>
      <c r="NEB215" s="3"/>
      <c r="NEC215" s="3"/>
      <c r="NED215" s="3"/>
      <c r="NEE215" s="3"/>
      <c r="NEF215" s="3"/>
      <c r="NEG215" s="3"/>
      <c r="NEH215" s="3"/>
      <c r="NEI215" s="3"/>
      <c r="NEJ215" s="3"/>
      <c r="NEK215" s="3"/>
      <c r="NEL215" s="3"/>
      <c r="NEM215" s="3"/>
      <c r="NEN215" s="3"/>
      <c r="NEO215" s="3"/>
      <c r="NEP215" s="3"/>
      <c r="NEQ215" s="3"/>
      <c r="NER215" s="3"/>
      <c r="NES215" s="3"/>
      <c r="NET215" s="3"/>
      <c r="NEU215" s="3"/>
      <c r="NEV215" s="3"/>
      <c r="NEW215" s="3"/>
      <c r="NEX215" s="3"/>
      <c r="NEY215" s="3"/>
      <c r="NEZ215" s="3"/>
      <c r="NFA215" s="3"/>
      <c r="NFB215" s="3"/>
      <c r="NFC215" s="3"/>
      <c r="NFD215" s="3"/>
      <c r="NFE215" s="3"/>
      <c r="NFF215" s="3"/>
      <c r="NFG215" s="3"/>
      <c r="NFH215" s="3"/>
      <c r="NFI215" s="3"/>
      <c r="NFJ215" s="3"/>
      <c r="NFK215" s="3"/>
      <c r="NFL215" s="3"/>
      <c r="NFM215" s="3"/>
      <c r="NFN215" s="3"/>
      <c r="NFO215" s="3"/>
      <c r="NFP215" s="3"/>
      <c r="NFQ215" s="3"/>
      <c r="NFR215" s="3"/>
      <c r="NFS215" s="3"/>
      <c r="NFT215" s="3"/>
      <c r="NFU215" s="3"/>
      <c r="NFV215" s="3"/>
      <c r="NFW215" s="3"/>
      <c r="NFX215" s="3"/>
      <c r="NFY215" s="3"/>
      <c r="NFZ215" s="3"/>
      <c r="NGA215" s="3"/>
      <c r="NGB215" s="3"/>
      <c r="NGC215" s="3"/>
      <c r="NGD215" s="3"/>
      <c r="NGE215" s="3"/>
      <c r="NGF215" s="3"/>
      <c r="NGG215" s="3"/>
      <c r="NGH215" s="3"/>
      <c r="NGI215" s="3"/>
      <c r="NGJ215" s="3"/>
      <c r="NGK215" s="3"/>
      <c r="NGL215" s="3"/>
      <c r="NGM215" s="3"/>
      <c r="NGN215" s="3"/>
      <c r="NGO215" s="3"/>
      <c r="NGP215" s="3"/>
      <c r="NGQ215" s="3"/>
      <c r="NGR215" s="3"/>
      <c r="NGS215" s="3"/>
      <c r="NGT215" s="3"/>
      <c r="NGU215" s="3"/>
      <c r="NGV215" s="3"/>
      <c r="NGW215" s="3"/>
      <c r="NGX215" s="3"/>
      <c r="NGY215" s="3"/>
      <c r="NGZ215" s="3"/>
      <c r="NHA215" s="3"/>
      <c r="NHB215" s="3"/>
      <c r="NHC215" s="3"/>
      <c r="NHD215" s="3"/>
      <c r="NHE215" s="3"/>
      <c r="NHF215" s="3"/>
      <c r="NHG215" s="3"/>
      <c r="NHH215" s="3"/>
      <c r="NHI215" s="3"/>
      <c r="NHJ215" s="3"/>
      <c r="NHK215" s="3"/>
      <c r="NHL215" s="3"/>
      <c r="NHM215" s="3"/>
      <c r="NHN215" s="3"/>
      <c r="NHO215" s="3"/>
      <c r="NHP215" s="3"/>
      <c r="NHQ215" s="3"/>
      <c r="NHR215" s="3"/>
      <c r="NHS215" s="3"/>
      <c r="NHT215" s="3"/>
      <c r="NHU215" s="3"/>
      <c r="NHV215" s="3"/>
      <c r="NHW215" s="3"/>
      <c r="NHX215" s="3"/>
      <c r="NHY215" s="3"/>
      <c r="NHZ215" s="3"/>
      <c r="NIA215" s="3"/>
      <c r="NIB215" s="3"/>
      <c r="NIC215" s="3"/>
      <c r="NID215" s="3"/>
      <c r="NIE215" s="3"/>
      <c r="NIF215" s="3"/>
      <c r="NIG215" s="3"/>
      <c r="NIH215" s="3"/>
      <c r="NII215" s="3"/>
      <c r="NIJ215" s="3"/>
      <c r="NIK215" s="3"/>
      <c r="NIL215" s="3"/>
      <c r="NIM215" s="3"/>
      <c r="NIN215" s="3"/>
      <c r="NIO215" s="3"/>
      <c r="NIP215" s="3"/>
      <c r="NIQ215" s="3"/>
      <c r="NIR215" s="3"/>
      <c r="NIS215" s="3"/>
      <c r="NIT215" s="3"/>
      <c r="NIU215" s="3"/>
      <c r="NIV215" s="3"/>
      <c r="NIW215" s="3"/>
      <c r="NIX215" s="3"/>
      <c r="NIY215" s="3"/>
      <c r="NJA215" s="3"/>
      <c r="NJC215" s="3"/>
      <c r="NJD215" s="3"/>
      <c r="NJE215" s="3"/>
      <c r="NJF215" s="3"/>
      <c r="NJG215" s="3"/>
      <c r="NJH215" s="3"/>
      <c r="NJI215" s="3"/>
      <c r="NJJ215" s="3"/>
      <c r="NJO215" s="3"/>
      <c r="NJP215" s="3"/>
      <c r="NJQ215" s="3"/>
      <c r="NJR215" s="3"/>
      <c r="NJS215" s="3"/>
      <c r="NJT215" s="3"/>
      <c r="NJU215" s="3"/>
      <c r="NJV215" s="3"/>
      <c r="NJW215" s="3"/>
      <c r="NJX215" s="3"/>
      <c r="NJY215" s="3"/>
      <c r="NJZ215" s="3"/>
      <c r="NKA215" s="3"/>
      <c r="NKB215" s="3"/>
      <c r="NKC215" s="3"/>
      <c r="NKD215" s="3"/>
      <c r="NKE215" s="3"/>
      <c r="NKF215" s="3"/>
      <c r="NKG215" s="3"/>
      <c r="NKH215" s="3"/>
      <c r="NKI215" s="3"/>
      <c r="NKJ215" s="3"/>
      <c r="NKK215" s="3"/>
      <c r="NKL215" s="3"/>
      <c r="NKM215" s="3"/>
      <c r="NKN215" s="3"/>
      <c r="NKO215" s="3"/>
      <c r="NKP215" s="3"/>
      <c r="NKQ215" s="3"/>
      <c r="NKR215" s="3"/>
      <c r="NKS215" s="3"/>
      <c r="NKT215" s="3"/>
      <c r="NKU215" s="3"/>
      <c r="NKV215" s="3"/>
      <c r="NKW215" s="3"/>
      <c r="NKX215" s="3"/>
      <c r="NKY215" s="3"/>
      <c r="NKZ215" s="3"/>
      <c r="NLA215" s="3"/>
      <c r="NLB215" s="3"/>
      <c r="NLC215" s="3"/>
      <c r="NLD215" s="3"/>
      <c r="NLE215" s="3"/>
      <c r="NLF215" s="3"/>
      <c r="NLG215" s="3"/>
      <c r="NLH215" s="3"/>
      <c r="NLI215" s="3"/>
      <c r="NLJ215" s="3"/>
      <c r="NLK215" s="3"/>
      <c r="NLL215" s="3"/>
      <c r="NLM215" s="3"/>
      <c r="NLN215" s="3"/>
      <c r="NLO215" s="3"/>
      <c r="NLP215" s="3"/>
      <c r="NLQ215" s="3"/>
      <c r="NLR215" s="3"/>
      <c r="NLS215" s="3"/>
      <c r="NLT215" s="3"/>
      <c r="NLU215" s="3"/>
      <c r="NLV215" s="3"/>
      <c r="NLW215" s="3"/>
      <c r="NLX215" s="3"/>
      <c r="NLY215" s="3"/>
      <c r="NLZ215" s="3"/>
      <c r="NMA215" s="3"/>
      <c r="NMB215" s="3"/>
      <c r="NMC215" s="3"/>
      <c r="NMD215" s="3"/>
      <c r="NME215" s="3"/>
      <c r="NMF215" s="3"/>
      <c r="NMG215" s="3"/>
      <c r="NMH215" s="3"/>
      <c r="NMI215" s="3"/>
      <c r="NMJ215" s="3"/>
      <c r="NMK215" s="3"/>
      <c r="NML215" s="3"/>
      <c r="NMM215" s="3"/>
      <c r="NMN215" s="3"/>
      <c r="NMO215" s="3"/>
      <c r="NMP215" s="3"/>
      <c r="NMQ215" s="3"/>
      <c r="NMR215" s="3"/>
      <c r="NMS215" s="3"/>
      <c r="NMT215" s="3"/>
      <c r="NMU215" s="3"/>
      <c r="NMV215" s="3"/>
      <c r="NMW215" s="3"/>
      <c r="NMX215" s="3"/>
      <c r="NMY215" s="3"/>
      <c r="NMZ215" s="3"/>
      <c r="NNA215" s="3"/>
      <c r="NNB215" s="3"/>
      <c r="NNC215" s="3"/>
      <c r="NND215" s="3"/>
      <c r="NNE215" s="3"/>
      <c r="NNF215" s="3"/>
      <c r="NNG215" s="3"/>
      <c r="NNH215" s="3"/>
      <c r="NNI215" s="3"/>
      <c r="NNJ215" s="3"/>
      <c r="NNK215" s="3"/>
      <c r="NNL215" s="3"/>
      <c r="NNM215" s="3"/>
      <c r="NNN215" s="3"/>
      <c r="NNO215" s="3"/>
      <c r="NNP215" s="3"/>
      <c r="NNQ215" s="3"/>
      <c r="NNR215" s="3"/>
      <c r="NNS215" s="3"/>
      <c r="NNT215" s="3"/>
      <c r="NNU215" s="3"/>
      <c r="NNV215" s="3"/>
      <c r="NNW215" s="3"/>
      <c r="NNX215" s="3"/>
      <c r="NNY215" s="3"/>
      <c r="NNZ215" s="3"/>
      <c r="NOA215" s="3"/>
      <c r="NOB215" s="3"/>
      <c r="NOC215" s="3"/>
      <c r="NOD215" s="3"/>
      <c r="NOE215" s="3"/>
      <c r="NOF215" s="3"/>
      <c r="NOG215" s="3"/>
      <c r="NOH215" s="3"/>
      <c r="NOI215" s="3"/>
      <c r="NOJ215" s="3"/>
      <c r="NOK215" s="3"/>
      <c r="NOL215" s="3"/>
      <c r="NOM215" s="3"/>
      <c r="NON215" s="3"/>
      <c r="NOO215" s="3"/>
      <c r="NOP215" s="3"/>
      <c r="NOQ215" s="3"/>
      <c r="NOR215" s="3"/>
      <c r="NOS215" s="3"/>
      <c r="NOT215" s="3"/>
      <c r="NOU215" s="3"/>
      <c r="NOV215" s="3"/>
      <c r="NOW215" s="3"/>
      <c r="NOX215" s="3"/>
      <c r="NOY215" s="3"/>
      <c r="NOZ215" s="3"/>
      <c r="NPA215" s="3"/>
      <c r="NPB215" s="3"/>
      <c r="NPC215" s="3"/>
      <c r="NPD215" s="3"/>
      <c r="NPE215" s="3"/>
      <c r="NPF215" s="3"/>
      <c r="NPG215" s="3"/>
      <c r="NPH215" s="3"/>
      <c r="NPI215" s="3"/>
      <c r="NPJ215" s="3"/>
      <c r="NPK215" s="3"/>
      <c r="NPL215" s="3"/>
      <c r="NPM215" s="3"/>
      <c r="NPN215" s="3"/>
      <c r="NPO215" s="3"/>
      <c r="NPP215" s="3"/>
      <c r="NPQ215" s="3"/>
      <c r="NPR215" s="3"/>
      <c r="NPS215" s="3"/>
      <c r="NPT215" s="3"/>
      <c r="NPU215" s="3"/>
      <c r="NPV215" s="3"/>
      <c r="NPW215" s="3"/>
      <c r="NPX215" s="3"/>
      <c r="NPY215" s="3"/>
      <c r="NPZ215" s="3"/>
      <c r="NQA215" s="3"/>
      <c r="NQB215" s="3"/>
      <c r="NQC215" s="3"/>
      <c r="NQD215" s="3"/>
      <c r="NQE215" s="3"/>
      <c r="NQF215" s="3"/>
      <c r="NQG215" s="3"/>
      <c r="NQH215" s="3"/>
      <c r="NQI215" s="3"/>
      <c r="NQJ215" s="3"/>
      <c r="NQK215" s="3"/>
      <c r="NQL215" s="3"/>
      <c r="NQM215" s="3"/>
      <c r="NQN215" s="3"/>
      <c r="NQO215" s="3"/>
      <c r="NQP215" s="3"/>
      <c r="NQQ215" s="3"/>
      <c r="NQR215" s="3"/>
      <c r="NQS215" s="3"/>
      <c r="NQT215" s="3"/>
      <c r="NQU215" s="3"/>
      <c r="NQV215" s="3"/>
      <c r="NQW215" s="3"/>
      <c r="NQX215" s="3"/>
      <c r="NQY215" s="3"/>
      <c r="NQZ215" s="3"/>
      <c r="NRA215" s="3"/>
      <c r="NRB215" s="3"/>
      <c r="NRC215" s="3"/>
      <c r="NRD215" s="3"/>
      <c r="NRE215" s="3"/>
      <c r="NRF215" s="3"/>
      <c r="NRG215" s="3"/>
      <c r="NRH215" s="3"/>
      <c r="NRI215" s="3"/>
      <c r="NRJ215" s="3"/>
      <c r="NRK215" s="3"/>
      <c r="NRL215" s="3"/>
      <c r="NRM215" s="3"/>
      <c r="NRN215" s="3"/>
      <c r="NRO215" s="3"/>
      <c r="NRP215" s="3"/>
      <c r="NRQ215" s="3"/>
      <c r="NRR215" s="3"/>
      <c r="NRS215" s="3"/>
      <c r="NRT215" s="3"/>
      <c r="NRU215" s="3"/>
      <c r="NRV215" s="3"/>
      <c r="NRW215" s="3"/>
      <c r="NRX215" s="3"/>
      <c r="NRY215" s="3"/>
      <c r="NRZ215" s="3"/>
      <c r="NSA215" s="3"/>
      <c r="NSB215" s="3"/>
      <c r="NSC215" s="3"/>
      <c r="NSD215" s="3"/>
      <c r="NSE215" s="3"/>
      <c r="NSF215" s="3"/>
      <c r="NSG215" s="3"/>
      <c r="NSH215" s="3"/>
      <c r="NSI215" s="3"/>
      <c r="NSJ215" s="3"/>
      <c r="NSK215" s="3"/>
      <c r="NSL215" s="3"/>
      <c r="NSM215" s="3"/>
      <c r="NSN215" s="3"/>
      <c r="NSO215" s="3"/>
      <c r="NSP215" s="3"/>
      <c r="NSQ215" s="3"/>
      <c r="NSR215" s="3"/>
      <c r="NSS215" s="3"/>
      <c r="NST215" s="3"/>
      <c r="NSU215" s="3"/>
      <c r="NSW215" s="3"/>
      <c r="NSY215" s="3"/>
      <c r="NSZ215" s="3"/>
      <c r="NTA215" s="3"/>
      <c r="NTB215" s="3"/>
      <c r="NTC215" s="3"/>
      <c r="NTD215" s="3"/>
      <c r="NTE215" s="3"/>
      <c r="NTF215" s="3"/>
      <c r="NTK215" s="3"/>
      <c r="NTL215" s="3"/>
      <c r="NTM215" s="3"/>
      <c r="NTN215" s="3"/>
      <c r="NTO215" s="3"/>
      <c r="NTP215" s="3"/>
      <c r="NTQ215" s="3"/>
      <c r="NTR215" s="3"/>
      <c r="NTS215" s="3"/>
      <c r="NTT215" s="3"/>
      <c r="NTU215" s="3"/>
      <c r="NTV215" s="3"/>
      <c r="NTW215" s="3"/>
      <c r="NTX215" s="3"/>
      <c r="NTY215" s="3"/>
      <c r="NTZ215" s="3"/>
      <c r="NUA215" s="3"/>
      <c r="NUB215" s="3"/>
      <c r="NUC215" s="3"/>
      <c r="NUD215" s="3"/>
      <c r="NUE215" s="3"/>
      <c r="NUF215" s="3"/>
      <c r="NUG215" s="3"/>
      <c r="NUH215" s="3"/>
      <c r="NUI215" s="3"/>
      <c r="NUJ215" s="3"/>
      <c r="NUK215" s="3"/>
      <c r="NUL215" s="3"/>
      <c r="NUM215" s="3"/>
      <c r="NUN215" s="3"/>
      <c r="NUO215" s="3"/>
      <c r="NUP215" s="3"/>
      <c r="NUQ215" s="3"/>
      <c r="NUR215" s="3"/>
      <c r="NUS215" s="3"/>
      <c r="NUT215" s="3"/>
      <c r="NUU215" s="3"/>
      <c r="NUV215" s="3"/>
      <c r="NUW215" s="3"/>
      <c r="NUX215" s="3"/>
      <c r="NUY215" s="3"/>
      <c r="NUZ215" s="3"/>
      <c r="NVA215" s="3"/>
      <c r="NVB215" s="3"/>
      <c r="NVC215" s="3"/>
      <c r="NVD215" s="3"/>
      <c r="NVE215" s="3"/>
      <c r="NVF215" s="3"/>
      <c r="NVG215" s="3"/>
      <c r="NVH215" s="3"/>
      <c r="NVI215" s="3"/>
      <c r="NVJ215" s="3"/>
      <c r="NVK215" s="3"/>
      <c r="NVL215" s="3"/>
      <c r="NVM215" s="3"/>
      <c r="NVN215" s="3"/>
      <c r="NVO215" s="3"/>
      <c r="NVP215" s="3"/>
      <c r="NVQ215" s="3"/>
      <c r="NVR215" s="3"/>
      <c r="NVS215" s="3"/>
      <c r="NVT215" s="3"/>
      <c r="NVU215" s="3"/>
      <c r="NVV215" s="3"/>
      <c r="NVW215" s="3"/>
      <c r="NVX215" s="3"/>
      <c r="NVY215" s="3"/>
      <c r="NVZ215" s="3"/>
      <c r="NWA215" s="3"/>
      <c r="NWB215" s="3"/>
      <c r="NWC215" s="3"/>
      <c r="NWD215" s="3"/>
      <c r="NWE215" s="3"/>
      <c r="NWF215" s="3"/>
      <c r="NWG215" s="3"/>
      <c r="NWH215" s="3"/>
      <c r="NWI215" s="3"/>
      <c r="NWJ215" s="3"/>
      <c r="NWK215" s="3"/>
      <c r="NWL215" s="3"/>
      <c r="NWM215" s="3"/>
      <c r="NWN215" s="3"/>
      <c r="NWO215" s="3"/>
      <c r="NWP215" s="3"/>
      <c r="NWQ215" s="3"/>
      <c r="NWR215" s="3"/>
      <c r="NWS215" s="3"/>
      <c r="NWT215" s="3"/>
      <c r="NWU215" s="3"/>
      <c r="NWV215" s="3"/>
      <c r="NWW215" s="3"/>
      <c r="NWX215" s="3"/>
      <c r="NWY215" s="3"/>
      <c r="NWZ215" s="3"/>
      <c r="NXA215" s="3"/>
      <c r="NXB215" s="3"/>
      <c r="NXC215" s="3"/>
      <c r="NXD215" s="3"/>
      <c r="NXE215" s="3"/>
      <c r="NXF215" s="3"/>
      <c r="NXG215" s="3"/>
      <c r="NXH215" s="3"/>
      <c r="NXI215" s="3"/>
      <c r="NXJ215" s="3"/>
      <c r="NXK215" s="3"/>
      <c r="NXL215" s="3"/>
      <c r="NXM215" s="3"/>
      <c r="NXN215" s="3"/>
      <c r="NXO215" s="3"/>
      <c r="NXP215" s="3"/>
      <c r="NXQ215" s="3"/>
      <c r="NXR215" s="3"/>
      <c r="NXS215" s="3"/>
      <c r="NXT215" s="3"/>
      <c r="NXU215" s="3"/>
      <c r="NXV215" s="3"/>
      <c r="NXW215" s="3"/>
      <c r="NXX215" s="3"/>
      <c r="NXY215" s="3"/>
      <c r="NXZ215" s="3"/>
      <c r="NYA215" s="3"/>
      <c r="NYB215" s="3"/>
      <c r="NYC215" s="3"/>
      <c r="NYD215" s="3"/>
      <c r="NYE215" s="3"/>
      <c r="NYF215" s="3"/>
      <c r="NYG215" s="3"/>
      <c r="NYH215" s="3"/>
      <c r="NYI215" s="3"/>
      <c r="NYJ215" s="3"/>
      <c r="NYK215" s="3"/>
      <c r="NYL215" s="3"/>
      <c r="NYM215" s="3"/>
      <c r="NYN215" s="3"/>
      <c r="NYO215" s="3"/>
      <c r="NYP215" s="3"/>
      <c r="NYQ215" s="3"/>
      <c r="NYR215" s="3"/>
      <c r="NYS215" s="3"/>
      <c r="NYT215" s="3"/>
      <c r="NYU215" s="3"/>
      <c r="NYV215" s="3"/>
      <c r="NYW215" s="3"/>
      <c r="NYX215" s="3"/>
      <c r="NYY215" s="3"/>
      <c r="NYZ215" s="3"/>
      <c r="NZA215" s="3"/>
      <c r="NZB215" s="3"/>
      <c r="NZC215" s="3"/>
      <c r="NZD215" s="3"/>
      <c r="NZE215" s="3"/>
      <c r="NZF215" s="3"/>
      <c r="NZG215" s="3"/>
      <c r="NZH215" s="3"/>
      <c r="NZI215" s="3"/>
      <c r="NZJ215" s="3"/>
      <c r="NZK215" s="3"/>
      <c r="NZL215" s="3"/>
      <c r="NZM215" s="3"/>
      <c r="NZN215" s="3"/>
      <c r="NZO215" s="3"/>
      <c r="NZP215" s="3"/>
      <c r="NZQ215" s="3"/>
      <c r="NZR215" s="3"/>
      <c r="NZS215" s="3"/>
      <c r="NZT215" s="3"/>
      <c r="NZU215" s="3"/>
      <c r="NZV215" s="3"/>
      <c r="NZW215" s="3"/>
      <c r="NZX215" s="3"/>
      <c r="NZY215" s="3"/>
      <c r="NZZ215" s="3"/>
      <c r="OAA215" s="3"/>
      <c r="OAB215" s="3"/>
      <c r="OAC215" s="3"/>
      <c r="OAD215" s="3"/>
      <c r="OAE215" s="3"/>
      <c r="OAF215" s="3"/>
      <c r="OAG215" s="3"/>
      <c r="OAH215" s="3"/>
      <c r="OAI215" s="3"/>
      <c r="OAJ215" s="3"/>
      <c r="OAK215" s="3"/>
      <c r="OAL215" s="3"/>
      <c r="OAM215" s="3"/>
      <c r="OAN215" s="3"/>
      <c r="OAO215" s="3"/>
      <c r="OAP215" s="3"/>
      <c r="OAQ215" s="3"/>
      <c r="OAR215" s="3"/>
      <c r="OAS215" s="3"/>
      <c r="OAT215" s="3"/>
      <c r="OAU215" s="3"/>
      <c r="OAV215" s="3"/>
      <c r="OAW215" s="3"/>
      <c r="OAX215" s="3"/>
      <c r="OAY215" s="3"/>
      <c r="OAZ215" s="3"/>
      <c r="OBA215" s="3"/>
      <c r="OBB215" s="3"/>
      <c r="OBC215" s="3"/>
      <c r="OBD215" s="3"/>
      <c r="OBE215" s="3"/>
      <c r="OBF215" s="3"/>
      <c r="OBG215" s="3"/>
      <c r="OBH215" s="3"/>
      <c r="OBI215" s="3"/>
      <c r="OBJ215" s="3"/>
      <c r="OBK215" s="3"/>
      <c r="OBL215" s="3"/>
      <c r="OBM215" s="3"/>
      <c r="OBN215" s="3"/>
      <c r="OBO215" s="3"/>
      <c r="OBP215" s="3"/>
      <c r="OBQ215" s="3"/>
      <c r="OBR215" s="3"/>
      <c r="OBS215" s="3"/>
      <c r="OBT215" s="3"/>
      <c r="OBU215" s="3"/>
      <c r="OBV215" s="3"/>
      <c r="OBW215" s="3"/>
      <c r="OBX215" s="3"/>
      <c r="OBY215" s="3"/>
      <c r="OBZ215" s="3"/>
      <c r="OCA215" s="3"/>
      <c r="OCB215" s="3"/>
      <c r="OCC215" s="3"/>
      <c r="OCD215" s="3"/>
      <c r="OCE215" s="3"/>
      <c r="OCF215" s="3"/>
      <c r="OCG215" s="3"/>
      <c r="OCH215" s="3"/>
      <c r="OCI215" s="3"/>
      <c r="OCJ215" s="3"/>
      <c r="OCK215" s="3"/>
      <c r="OCL215" s="3"/>
      <c r="OCM215" s="3"/>
      <c r="OCN215" s="3"/>
      <c r="OCO215" s="3"/>
      <c r="OCP215" s="3"/>
      <c r="OCQ215" s="3"/>
      <c r="OCS215" s="3"/>
      <c r="OCU215" s="3"/>
      <c r="OCV215" s="3"/>
      <c r="OCW215" s="3"/>
      <c r="OCX215" s="3"/>
      <c r="OCY215" s="3"/>
      <c r="OCZ215" s="3"/>
      <c r="ODA215" s="3"/>
      <c r="ODB215" s="3"/>
      <c r="ODG215" s="3"/>
      <c r="ODH215" s="3"/>
      <c r="ODI215" s="3"/>
      <c r="ODJ215" s="3"/>
      <c r="ODK215" s="3"/>
      <c r="ODL215" s="3"/>
      <c r="ODM215" s="3"/>
      <c r="ODN215" s="3"/>
      <c r="ODO215" s="3"/>
      <c r="ODP215" s="3"/>
      <c r="ODQ215" s="3"/>
      <c r="ODR215" s="3"/>
      <c r="ODS215" s="3"/>
      <c r="ODT215" s="3"/>
      <c r="ODU215" s="3"/>
      <c r="ODV215" s="3"/>
      <c r="ODW215" s="3"/>
      <c r="ODX215" s="3"/>
      <c r="ODY215" s="3"/>
      <c r="ODZ215" s="3"/>
      <c r="OEA215" s="3"/>
      <c r="OEB215" s="3"/>
      <c r="OEC215" s="3"/>
      <c r="OED215" s="3"/>
      <c r="OEE215" s="3"/>
      <c r="OEF215" s="3"/>
      <c r="OEG215" s="3"/>
      <c r="OEH215" s="3"/>
      <c r="OEI215" s="3"/>
      <c r="OEJ215" s="3"/>
      <c r="OEK215" s="3"/>
      <c r="OEL215" s="3"/>
      <c r="OEM215" s="3"/>
      <c r="OEN215" s="3"/>
      <c r="OEO215" s="3"/>
      <c r="OEP215" s="3"/>
      <c r="OEQ215" s="3"/>
      <c r="OER215" s="3"/>
      <c r="OES215" s="3"/>
      <c r="OET215" s="3"/>
      <c r="OEU215" s="3"/>
      <c r="OEV215" s="3"/>
      <c r="OEW215" s="3"/>
      <c r="OEX215" s="3"/>
      <c r="OEY215" s="3"/>
      <c r="OEZ215" s="3"/>
      <c r="OFA215" s="3"/>
      <c r="OFB215" s="3"/>
      <c r="OFC215" s="3"/>
      <c r="OFD215" s="3"/>
      <c r="OFE215" s="3"/>
      <c r="OFF215" s="3"/>
      <c r="OFG215" s="3"/>
      <c r="OFH215" s="3"/>
      <c r="OFI215" s="3"/>
      <c r="OFJ215" s="3"/>
      <c r="OFK215" s="3"/>
      <c r="OFL215" s="3"/>
      <c r="OFM215" s="3"/>
      <c r="OFN215" s="3"/>
      <c r="OFO215" s="3"/>
      <c r="OFP215" s="3"/>
      <c r="OFQ215" s="3"/>
      <c r="OFR215" s="3"/>
      <c r="OFS215" s="3"/>
      <c r="OFT215" s="3"/>
      <c r="OFU215" s="3"/>
      <c r="OFV215" s="3"/>
      <c r="OFW215" s="3"/>
      <c r="OFX215" s="3"/>
      <c r="OFY215" s="3"/>
      <c r="OFZ215" s="3"/>
      <c r="OGA215" s="3"/>
      <c r="OGB215" s="3"/>
      <c r="OGC215" s="3"/>
      <c r="OGD215" s="3"/>
      <c r="OGE215" s="3"/>
      <c r="OGF215" s="3"/>
      <c r="OGG215" s="3"/>
      <c r="OGH215" s="3"/>
      <c r="OGI215" s="3"/>
      <c r="OGJ215" s="3"/>
      <c r="OGK215" s="3"/>
      <c r="OGL215" s="3"/>
      <c r="OGM215" s="3"/>
      <c r="OGN215" s="3"/>
      <c r="OGO215" s="3"/>
      <c r="OGP215" s="3"/>
      <c r="OGQ215" s="3"/>
      <c r="OGR215" s="3"/>
      <c r="OGS215" s="3"/>
      <c r="OGT215" s="3"/>
      <c r="OGU215" s="3"/>
      <c r="OGV215" s="3"/>
      <c r="OGW215" s="3"/>
      <c r="OGX215" s="3"/>
      <c r="OGY215" s="3"/>
      <c r="OGZ215" s="3"/>
      <c r="OHA215" s="3"/>
      <c r="OHB215" s="3"/>
      <c r="OHC215" s="3"/>
      <c r="OHD215" s="3"/>
      <c r="OHE215" s="3"/>
      <c r="OHF215" s="3"/>
      <c r="OHG215" s="3"/>
      <c r="OHH215" s="3"/>
      <c r="OHI215" s="3"/>
      <c r="OHJ215" s="3"/>
      <c r="OHK215" s="3"/>
      <c r="OHL215" s="3"/>
      <c r="OHM215" s="3"/>
      <c r="OHN215" s="3"/>
      <c r="OHO215" s="3"/>
      <c r="OHP215" s="3"/>
      <c r="OHQ215" s="3"/>
      <c r="OHR215" s="3"/>
      <c r="OHS215" s="3"/>
      <c r="OHT215" s="3"/>
      <c r="OHU215" s="3"/>
      <c r="OHV215" s="3"/>
      <c r="OHW215" s="3"/>
      <c r="OHX215" s="3"/>
      <c r="OHY215" s="3"/>
      <c r="OHZ215" s="3"/>
      <c r="OIA215" s="3"/>
      <c r="OIB215" s="3"/>
      <c r="OIC215" s="3"/>
      <c r="OID215" s="3"/>
      <c r="OIE215" s="3"/>
      <c r="OIF215" s="3"/>
      <c r="OIG215" s="3"/>
      <c r="OIH215" s="3"/>
      <c r="OII215" s="3"/>
      <c r="OIJ215" s="3"/>
      <c r="OIK215" s="3"/>
      <c r="OIL215" s="3"/>
      <c r="OIM215" s="3"/>
      <c r="OIN215" s="3"/>
      <c r="OIO215" s="3"/>
      <c r="OIP215" s="3"/>
      <c r="OIQ215" s="3"/>
      <c r="OIR215" s="3"/>
      <c r="OIS215" s="3"/>
      <c r="OIT215" s="3"/>
      <c r="OIU215" s="3"/>
      <c r="OIV215" s="3"/>
      <c r="OIW215" s="3"/>
      <c r="OIX215" s="3"/>
      <c r="OIY215" s="3"/>
      <c r="OIZ215" s="3"/>
      <c r="OJA215" s="3"/>
      <c r="OJB215" s="3"/>
      <c r="OJC215" s="3"/>
      <c r="OJD215" s="3"/>
      <c r="OJE215" s="3"/>
      <c r="OJF215" s="3"/>
      <c r="OJG215" s="3"/>
      <c r="OJH215" s="3"/>
      <c r="OJI215" s="3"/>
      <c r="OJJ215" s="3"/>
      <c r="OJK215" s="3"/>
      <c r="OJL215" s="3"/>
      <c r="OJM215" s="3"/>
      <c r="OJN215" s="3"/>
      <c r="OJO215" s="3"/>
      <c r="OJP215" s="3"/>
      <c r="OJQ215" s="3"/>
      <c r="OJR215" s="3"/>
      <c r="OJS215" s="3"/>
      <c r="OJT215" s="3"/>
      <c r="OJU215" s="3"/>
      <c r="OJV215" s="3"/>
      <c r="OJW215" s="3"/>
      <c r="OJX215" s="3"/>
      <c r="OJY215" s="3"/>
      <c r="OJZ215" s="3"/>
      <c r="OKA215" s="3"/>
      <c r="OKB215" s="3"/>
      <c r="OKC215" s="3"/>
      <c r="OKD215" s="3"/>
      <c r="OKE215" s="3"/>
      <c r="OKF215" s="3"/>
      <c r="OKG215" s="3"/>
      <c r="OKH215" s="3"/>
      <c r="OKI215" s="3"/>
      <c r="OKJ215" s="3"/>
      <c r="OKK215" s="3"/>
      <c r="OKL215" s="3"/>
      <c r="OKM215" s="3"/>
      <c r="OKN215" s="3"/>
      <c r="OKO215" s="3"/>
      <c r="OKP215" s="3"/>
      <c r="OKQ215" s="3"/>
      <c r="OKR215" s="3"/>
      <c r="OKS215" s="3"/>
      <c r="OKT215" s="3"/>
      <c r="OKU215" s="3"/>
      <c r="OKV215" s="3"/>
      <c r="OKW215" s="3"/>
      <c r="OKX215" s="3"/>
      <c r="OKY215" s="3"/>
      <c r="OKZ215" s="3"/>
      <c r="OLA215" s="3"/>
      <c r="OLB215" s="3"/>
      <c r="OLC215" s="3"/>
      <c r="OLD215" s="3"/>
      <c r="OLE215" s="3"/>
      <c r="OLF215" s="3"/>
      <c r="OLG215" s="3"/>
      <c r="OLH215" s="3"/>
      <c r="OLI215" s="3"/>
      <c r="OLJ215" s="3"/>
      <c r="OLK215" s="3"/>
      <c r="OLL215" s="3"/>
      <c r="OLM215" s="3"/>
      <c r="OLN215" s="3"/>
      <c r="OLO215" s="3"/>
      <c r="OLP215" s="3"/>
      <c r="OLQ215" s="3"/>
      <c r="OLR215" s="3"/>
      <c r="OLS215" s="3"/>
      <c r="OLT215" s="3"/>
      <c r="OLU215" s="3"/>
      <c r="OLV215" s="3"/>
      <c r="OLW215" s="3"/>
      <c r="OLX215" s="3"/>
      <c r="OLY215" s="3"/>
      <c r="OLZ215" s="3"/>
      <c r="OMA215" s="3"/>
      <c r="OMB215" s="3"/>
      <c r="OMC215" s="3"/>
      <c r="OMD215" s="3"/>
      <c r="OME215" s="3"/>
      <c r="OMF215" s="3"/>
      <c r="OMG215" s="3"/>
      <c r="OMH215" s="3"/>
      <c r="OMI215" s="3"/>
      <c r="OMJ215" s="3"/>
      <c r="OMK215" s="3"/>
      <c r="OML215" s="3"/>
      <c r="OMM215" s="3"/>
      <c r="OMO215" s="3"/>
      <c r="OMQ215" s="3"/>
      <c r="OMR215" s="3"/>
      <c r="OMS215" s="3"/>
      <c r="OMT215" s="3"/>
      <c r="OMU215" s="3"/>
      <c r="OMV215" s="3"/>
      <c r="OMW215" s="3"/>
      <c r="OMX215" s="3"/>
      <c r="ONC215" s="3"/>
      <c r="OND215" s="3"/>
      <c r="ONE215" s="3"/>
      <c r="ONF215" s="3"/>
      <c r="ONG215" s="3"/>
      <c r="ONH215" s="3"/>
      <c r="ONI215" s="3"/>
      <c r="ONJ215" s="3"/>
      <c r="ONK215" s="3"/>
      <c r="ONL215" s="3"/>
      <c r="ONM215" s="3"/>
      <c r="ONN215" s="3"/>
      <c r="ONO215" s="3"/>
      <c r="ONP215" s="3"/>
      <c r="ONQ215" s="3"/>
      <c r="ONR215" s="3"/>
      <c r="ONS215" s="3"/>
      <c r="ONT215" s="3"/>
      <c r="ONU215" s="3"/>
      <c r="ONV215" s="3"/>
      <c r="ONW215" s="3"/>
      <c r="ONX215" s="3"/>
      <c r="ONY215" s="3"/>
      <c r="ONZ215" s="3"/>
      <c r="OOA215" s="3"/>
      <c r="OOB215" s="3"/>
      <c r="OOC215" s="3"/>
      <c r="OOD215" s="3"/>
      <c r="OOE215" s="3"/>
      <c r="OOF215" s="3"/>
      <c r="OOG215" s="3"/>
      <c r="OOH215" s="3"/>
      <c r="OOI215" s="3"/>
      <c r="OOJ215" s="3"/>
      <c r="OOK215" s="3"/>
      <c r="OOL215" s="3"/>
      <c r="OOM215" s="3"/>
      <c r="OON215" s="3"/>
      <c r="OOO215" s="3"/>
      <c r="OOP215" s="3"/>
      <c r="OOQ215" s="3"/>
      <c r="OOR215" s="3"/>
      <c r="OOS215" s="3"/>
      <c r="OOT215" s="3"/>
      <c r="OOU215" s="3"/>
      <c r="OOV215" s="3"/>
      <c r="OOW215" s="3"/>
      <c r="OOX215" s="3"/>
      <c r="OOY215" s="3"/>
      <c r="OOZ215" s="3"/>
      <c r="OPA215" s="3"/>
      <c r="OPB215" s="3"/>
      <c r="OPC215" s="3"/>
      <c r="OPD215" s="3"/>
      <c r="OPE215" s="3"/>
      <c r="OPF215" s="3"/>
      <c r="OPG215" s="3"/>
      <c r="OPH215" s="3"/>
      <c r="OPI215" s="3"/>
      <c r="OPJ215" s="3"/>
      <c r="OPK215" s="3"/>
      <c r="OPL215" s="3"/>
      <c r="OPM215" s="3"/>
      <c r="OPN215" s="3"/>
      <c r="OPO215" s="3"/>
      <c r="OPP215" s="3"/>
      <c r="OPQ215" s="3"/>
      <c r="OPR215" s="3"/>
      <c r="OPS215" s="3"/>
      <c r="OPT215" s="3"/>
      <c r="OPU215" s="3"/>
      <c r="OPV215" s="3"/>
      <c r="OPW215" s="3"/>
      <c r="OPX215" s="3"/>
      <c r="OPY215" s="3"/>
      <c r="OPZ215" s="3"/>
      <c r="OQA215" s="3"/>
      <c r="OQB215" s="3"/>
      <c r="OQC215" s="3"/>
      <c r="OQD215" s="3"/>
      <c r="OQE215" s="3"/>
      <c r="OQF215" s="3"/>
      <c r="OQG215" s="3"/>
      <c r="OQH215" s="3"/>
      <c r="OQI215" s="3"/>
      <c r="OQJ215" s="3"/>
      <c r="OQK215" s="3"/>
      <c r="OQL215" s="3"/>
      <c r="OQM215" s="3"/>
      <c r="OQN215" s="3"/>
      <c r="OQO215" s="3"/>
      <c r="OQP215" s="3"/>
      <c r="OQQ215" s="3"/>
      <c r="OQR215" s="3"/>
      <c r="OQS215" s="3"/>
      <c r="OQT215" s="3"/>
      <c r="OQU215" s="3"/>
      <c r="OQV215" s="3"/>
      <c r="OQW215" s="3"/>
      <c r="OQX215" s="3"/>
      <c r="OQY215" s="3"/>
      <c r="OQZ215" s="3"/>
      <c r="ORA215" s="3"/>
      <c r="ORB215" s="3"/>
      <c r="ORC215" s="3"/>
      <c r="ORD215" s="3"/>
      <c r="ORE215" s="3"/>
      <c r="ORF215" s="3"/>
      <c r="ORG215" s="3"/>
      <c r="ORH215" s="3"/>
      <c r="ORI215" s="3"/>
      <c r="ORJ215" s="3"/>
      <c r="ORK215" s="3"/>
      <c r="ORL215" s="3"/>
      <c r="ORM215" s="3"/>
      <c r="ORN215" s="3"/>
      <c r="ORO215" s="3"/>
      <c r="ORP215" s="3"/>
      <c r="ORQ215" s="3"/>
      <c r="ORR215" s="3"/>
      <c r="ORS215" s="3"/>
      <c r="ORT215" s="3"/>
      <c r="ORU215" s="3"/>
      <c r="ORV215" s="3"/>
      <c r="ORW215" s="3"/>
      <c r="ORX215" s="3"/>
      <c r="ORY215" s="3"/>
      <c r="ORZ215" s="3"/>
      <c r="OSA215" s="3"/>
      <c r="OSB215" s="3"/>
      <c r="OSC215" s="3"/>
      <c r="OSD215" s="3"/>
      <c r="OSE215" s="3"/>
      <c r="OSF215" s="3"/>
      <c r="OSG215" s="3"/>
      <c r="OSH215" s="3"/>
      <c r="OSI215" s="3"/>
      <c r="OSJ215" s="3"/>
      <c r="OSK215" s="3"/>
      <c r="OSL215" s="3"/>
      <c r="OSM215" s="3"/>
      <c r="OSN215" s="3"/>
      <c r="OSO215" s="3"/>
      <c r="OSP215" s="3"/>
      <c r="OSQ215" s="3"/>
      <c r="OSR215" s="3"/>
      <c r="OSS215" s="3"/>
      <c r="OST215" s="3"/>
      <c r="OSU215" s="3"/>
      <c r="OSV215" s="3"/>
      <c r="OSW215" s="3"/>
      <c r="OSX215" s="3"/>
      <c r="OSY215" s="3"/>
      <c r="OSZ215" s="3"/>
      <c r="OTA215" s="3"/>
      <c r="OTB215" s="3"/>
      <c r="OTC215" s="3"/>
      <c r="OTD215" s="3"/>
      <c r="OTE215" s="3"/>
      <c r="OTF215" s="3"/>
      <c r="OTG215" s="3"/>
      <c r="OTH215" s="3"/>
      <c r="OTI215" s="3"/>
      <c r="OTJ215" s="3"/>
      <c r="OTK215" s="3"/>
      <c r="OTL215" s="3"/>
      <c r="OTM215" s="3"/>
      <c r="OTN215" s="3"/>
      <c r="OTO215" s="3"/>
      <c r="OTP215" s="3"/>
      <c r="OTQ215" s="3"/>
      <c r="OTR215" s="3"/>
      <c r="OTS215" s="3"/>
      <c r="OTT215" s="3"/>
      <c r="OTU215" s="3"/>
      <c r="OTV215" s="3"/>
      <c r="OTW215" s="3"/>
      <c r="OTX215" s="3"/>
      <c r="OTY215" s="3"/>
      <c r="OTZ215" s="3"/>
      <c r="OUA215" s="3"/>
      <c r="OUB215" s="3"/>
      <c r="OUC215" s="3"/>
      <c r="OUD215" s="3"/>
      <c r="OUE215" s="3"/>
      <c r="OUF215" s="3"/>
      <c r="OUG215" s="3"/>
      <c r="OUH215" s="3"/>
      <c r="OUI215" s="3"/>
      <c r="OUJ215" s="3"/>
      <c r="OUK215" s="3"/>
      <c r="OUL215" s="3"/>
      <c r="OUM215" s="3"/>
      <c r="OUN215" s="3"/>
      <c r="OUO215" s="3"/>
      <c r="OUP215" s="3"/>
      <c r="OUQ215" s="3"/>
      <c r="OUR215" s="3"/>
      <c r="OUS215" s="3"/>
      <c r="OUT215" s="3"/>
      <c r="OUU215" s="3"/>
      <c r="OUV215" s="3"/>
      <c r="OUW215" s="3"/>
      <c r="OUX215" s="3"/>
      <c r="OUY215" s="3"/>
      <c r="OUZ215" s="3"/>
      <c r="OVA215" s="3"/>
      <c r="OVB215" s="3"/>
      <c r="OVC215" s="3"/>
      <c r="OVD215" s="3"/>
      <c r="OVE215" s="3"/>
      <c r="OVF215" s="3"/>
      <c r="OVG215" s="3"/>
      <c r="OVH215" s="3"/>
      <c r="OVI215" s="3"/>
      <c r="OVJ215" s="3"/>
      <c r="OVK215" s="3"/>
      <c r="OVL215" s="3"/>
      <c r="OVM215" s="3"/>
      <c r="OVN215" s="3"/>
      <c r="OVO215" s="3"/>
      <c r="OVP215" s="3"/>
      <c r="OVQ215" s="3"/>
      <c r="OVR215" s="3"/>
      <c r="OVS215" s="3"/>
      <c r="OVT215" s="3"/>
      <c r="OVU215" s="3"/>
      <c r="OVV215" s="3"/>
      <c r="OVW215" s="3"/>
      <c r="OVX215" s="3"/>
      <c r="OVY215" s="3"/>
      <c r="OVZ215" s="3"/>
      <c r="OWA215" s="3"/>
      <c r="OWB215" s="3"/>
      <c r="OWC215" s="3"/>
      <c r="OWD215" s="3"/>
      <c r="OWE215" s="3"/>
      <c r="OWF215" s="3"/>
      <c r="OWG215" s="3"/>
      <c r="OWH215" s="3"/>
      <c r="OWI215" s="3"/>
      <c r="OWK215" s="3"/>
      <c r="OWM215" s="3"/>
      <c r="OWN215" s="3"/>
      <c r="OWO215" s="3"/>
      <c r="OWP215" s="3"/>
      <c r="OWQ215" s="3"/>
      <c r="OWR215" s="3"/>
      <c r="OWS215" s="3"/>
      <c r="OWT215" s="3"/>
      <c r="OWY215" s="3"/>
      <c r="OWZ215" s="3"/>
      <c r="OXA215" s="3"/>
      <c r="OXB215" s="3"/>
      <c r="OXC215" s="3"/>
      <c r="OXD215" s="3"/>
      <c r="OXE215" s="3"/>
      <c r="OXF215" s="3"/>
      <c r="OXG215" s="3"/>
      <c r="OXH215" s="3"/>
      <c r="OXI215" s="3"/>
      <c r="OXJ215" s="3"/>
      <c r="OXK215" s="3"/>
      <c r="OXL215" s="3"/>
      <c r="OXM215" s="3"/>
      <c r="OXN215" s="3"/>
      <c r="OXO215" s="3"/>
      <c r="OXP215" s="3"/>
      <c r="OXQ215" s="3"/>
      <c r="OXR215" s="3"/>
      <c r="OXS215" s="3"/>
      <c r="OXT215" s="3"/>
      <c r="OXU215" s="3"/>
      <c r="OXV215" s="3"/>
      <c r="OXW215" s="3"/>
      <c r="OXX215" s="3"/>
      <c r="OXY215" s="3"/>
      <c r="OXZ215" s="3"/>
      <c r="OYA215" s="3"/>
      <c r="OYB215" s="3"/>
      <c r="OYC215" s="3"/>
      <c r="OYD215" s="3"/>
      <c r="OYE215" s="3"/>
      <c r="OYF215" s="3"/>
      <c r="OYG215" s="3"/>
      <c r="OYH215" s="3"/>
      <c r="OYI215" s="3"/>
      <c r="OYJ215" s="3"/>
      <c r="OYK215" s="3"/>
      <c r="OYL215" s="3"/>
      <c r="OYM215" s="3"/>
      <c r="OYN215" s="3"/>
      <c r="OYO215" s="3"/>
      <c r="OYP215" s="3"/>
      <c r="OYQ215" s="3"/>
      <c r="OYR215" s="3"/>
      <c r="OYS215" s="3"/>
      <c r="OYT215" s="3"/>
      <c r="OYU215" s="3"/>
      <c r="OYV215" s="3"/>
      <c r="OYW215" s="3"/>
      <c r="OYX215" s="3"/>
      <c r="OYY215" s="3"/>
      <c r="OYZ215" s="3"/>
      <c r="OZA215" s="3"/>
      <c r="OZB215" s="3"/>
      <c r="OZC215" s="3"/>
      <c r="OZD215" s="3"/>
      <c r="OZE215" s="3"/>
      <c r="OZF215" s="3"/>
      <c r="OZG215" s="3"/>
      <c r="OZH215" s="3"/>
      <c r="OZI215" s="3"/>
      <c r="OZJ215" s="3"/>
      <c r="OZK215" s="3"/>
      <c r="OZL215" s="3"/>
      <c r="OZM215" s="3"/>
      <c r="OZN215" s="3"/>
      <c r="OZO215" s="3"/>
      <c r="OZP215" s="3"/>
      <c r="OZQ215" s="3"/>
      <c r="OZR215" s="3"/>
      <c r="OZS215" s="3"/>
      <c r="OZT215" s="3"/>
      <c r="OZU215" s="3"/>
      <c r="OZV215" s="3"/>
      <c r="OZW215" s="3"/>
      <c r="OZX215" s="3"/>
      <c r="OZY215" s="3"/>
      <c r="OZZ215" s="3"/>
      <c r="PAA215" s="3"/>
      <c r="PAB215" s="3"/>
      <c r="PAC215" s="3"/>
      <c r="PAD215" s="3"/>
      <c r="PAE215" s="3"/>
      <c r="PAF215" s="3"/>
      <c r="PAG215" s="3"/>
      <c r="PAH215" s="3"/>
      <c r="PAI215" s="3"/>
      <c r="PAJ215" s="3"/>
      <c r="PAK215" s="3"/>
      <c r="PAL215" s="3"/>
      <c r="PAM215" s="3"/>
      <c r="PAN215" s="3"/>
      <c r="PAO215" s="3"/>
      <c r="PAP215" s="3"/>
      <c r="PAQ215" s="3"/>
      <c r="PAR215" s="3"/>
      <c r="PAS215" s="3"/>
      <c r="PAT215" s="3"/>
      <c r="PAU215" s="3"/>
      <c r="PAV215" s="3"/>
      <c r="PAW215" s="3"/>
      <c r="PAX215" s="3"/>
      <c r="PAY215" s="3"/>
      <c r="PAZ215" s="3"/>
      <c r="PBA215" s="3"/>
      <c r="PBB215" s="3"/>
      <c r="PBC215" s="3"/>
      <c r="PBD215" s="3"/>
      <c r="PBE215" s="3"/>
      <c r="PBF215" s="3"/>
      <c r="PBG215" s="3"/>
      <c r="PBH215" s="3"/>
      <c r="PBI215" s="3"/>
      <c r="PBJ215" s="3"/>
      <c r="PBK215" s="3"/>
      <c r="PBL215" s="3"/>
      <c r="PBM215" s="3"/>
      <c r="PBN215" s="3"/>
      <c r="PBO215" s="3"/>
      <c r="PBP215" s="3"/>
      <c r="PBQ215" s="3"/>
      <c r="PBR215" s="3"/>
      <c r="PBS215" s="3"/>
      <c r="PBT215" s="3"/>
      <c r="PBU215" s="3"/>
      <c r="PBV215" s="3"/>
      <c r="PBW215" s="3"/>
      <c r="PBX215" s="3"/>
      <c r="PBY215" s="3"/>
      <c r="PBZ215" s="3"/>
      <c r="PCA215" s="3"/>
      <c r="PCB215" s="3"/>
      <c r="PCC215" s="3"/>
      <c r="PCD215" s="3"/>
      <c r="PCE215" s="3"/>
      <c r="PCF215" s="3"/>
      <c r="PCG215" s="3"/>
      <c r="PCH215" s="3"/>
      <c r="PCI215" s="3"/>
      <c r="PCJ215" s="3"/>
      <c r="PCK215" s="3"/>
      <c r="PCL215" s="3"/>
      <c r="PCM215" s="3"/>
      <c r="PCN215" s="3"/>
      <c r="PCO215" s="3"/>
      <c r="PCP215" s="3"/>
      <c r="PCQ215" s="3"/>
      <c r="PCR215" s="3"/>
      <c r="PCS215" s="3"/>
      <c r="PCT215" s="3"/>
      <c r="PCU215" s="3"/>
      <c r="PCV215" s="3"/>
      <c r="PCW215" s="3"/>
      <c r="PCX215" s="3"/>
      <c r="PCY215" s="3"/>
      <c r="PCZ215" s="3"/>
      <c r="PDA215" s="3"/>
      <c r="PDB215" s="3"/>
      <c r="PDC215" s="3"/>
      <c r="PDD215" s="3"/>
      <c r="PDE215" s="3"/>
      <c r="PDF215" s="3"/>
      <c r="PDG215" s="3"/>
      <c r="PDH215" s="3"/>
      <c r="PDI215" s="3"/>
      <c r="PDJ215" s="3"/>
      <c r="PDK215" s="3"/>
      <c r="PDL215" s="3"/>
      <c r="PDM215" s="3"/>
      <c r="PDN215" s="3"/>
      <c r="PDO215" s="3"/>
      <c r="PDP215" s="3"/>
      <c r="PDQ215" s="3"/>
      <c r="PDR215" s="3"/>
      <c r="PDS215" s="3"/>
      <c r="PDT215" s="3"/>
      <c r="PDU215" s="3"/>
      <c r="PDV215" s="3"/>
      <c r="PDW215" s="3"/>
      <c r="PDX215" s="3"/>
      <c r="PDY215" s="3"/>
      <c r="PDZ215" s="3"/>
      <c r="PEA215" s="3"/>
      <c r="PEB215" s="3"/>
      <c r="PEC215" s="3"/>
      <c r="PED215" s="3"/>
      <c r="PEE215" s="3"/>
      <c r="PEF215" s="3"/>
      <c r="PEG215" s="3"/>
      <c r="PEH215" s="3"/>
      <c r="PEI215" s="3"/>
      <c r="PEJ215" s="3"/>
      <c r="PEK215" s="3"/>
      <c r="PEL215" s="3"/>
      <c r="PEM215" s="3"/>
      <c r="PEN215" s="3"/>
      <c r="PEO215" s="3"/>
      <c r="PEP215" s="3"/>
      <c r="PEQ215" s="3"/>
      <c r="PER215" s="3"/>
      <c r="PES215" s="3"/>
      <c r="PET215" s="3"/>
      <c r="PEU215" s="3"/>
      <c r="PEV215" s="3"/>
      <c r="PEW215" s="3"/>
      <c r="PEX215" s="3"/>
      <c r="PEY215" s="3"/>
      <c r="PEZ215" s="3"/>
      <c r="PFA215" s="3"/>
      <c r="PFB215" s="3"/>
      <c r="PFC215" s="3"/>
      <c r="PFD215" s="3"/>
      <c r="PFE215" s="3"/>
      <c r="PFF215" s="3"/>
      <c r="PFG215" s="3"/>
      <c r="PFH215" s="3"/>
      <c r="PFI215" s="3"/>
      <c r="PFJ215" s="3"/>
      <c r="PFK215" s="3"/>
      <c r="PFL215" s="3"/>
      <c r="PFM215" s="3"/>
      <c r="PFN215" s="3"/>
      <c r="PFO215" s="3"/>
      <c r="PFP215" s="3"/>
      <c r="PFQ215" s="3"/>
      <c r="PFR215" s="3"/>
      <c r="PFS215" s="3"/>
      <c r="PFT215" s="3"/>
      <c r="PFU215" s="3"/>
      <c r="PFV215" s="3"/>
      <c r="PFW215" s="3"/>
      <c r="PFX215" s="3"/>
      <c r="PFY215" s="3"/>
      <c r="PFZ215" s="3"/>
      <c r="PGA215" s="3"/>
      <c r="PGB215" s="3"/>
      <c r="PGC215" s="3"/>
      <c r="PGD215" s="3"/>
      <c r="PGE215" s="3"/>
      <c r="PGG215" s="3"/>
      <c r="PGI215" s="3"/>
      <c r="PGJ215" s="3"/>
      <c r="PGK215" s="3"/>
      <c r="PGL215" s="3"/>
      <c r="PGM215" s="3"/>
      <c r="PGN215" s="3"/>
      <c r="PGO215" s="3"/>
      <c r="PGP215" s="3"/>
      <c r="PGU215" s="3"/>
      <c r="PGV215" s="3"/>
      <c r="PGW215" s="3"/>
      <c r="PGX215" s="3"/>
      <c r="PGY215" s="3"/>
      <c r="PGZ215" s="3"/>
      <c r="PHA215" s="3"/>
      <c r="PHB215" s="3"/>
      <c r="PHC215" s="3"/>
      <c r="PHD215" s="3"/>
      <c r="PHE215" s="3"/>
      <c r="PHF215" s="3"/>
      <c r="PHG215" s="3"/>
      <c r="PHH215" s="3"/>
      <c r="PHI215" s="3"/>
      <c r="PHJ215" s="3"/>
      <c r="PHK215" s="3"/>
      <c r="PHL215" s="3"/>
      <c r="PHM215" s="3"/>
      <c r="PHN215" s="3"/>
      <c r="PHO215" s="3"/>
      <c r="PHP215" s="3"/>
      <c r="PHQ215" s="3"/>
      <c r="PHR215" s="3"/>
      <c r="PHS215" s="3"/>
      <c r="PHT215" s="3"/>
      <c r="PHU215" s="3"/>
      <c r="PHV215" s="3"/>
      <c r="PHW215" s="3"/>
      <c r="PHX215" s="3"/>
      <c r="PHY215" s="3"/>
      <c r="PHZ215" s="3"/>
      <c r="PIA215" s="3"/>
      <c r="PIB215" s="3"/>
      <c r="PIC215" s="3"/>
      <c r="PID215" s="3"/>
      <c r="PIE215" s="3"/>
      <c r="PIF215" s="3"/>
      <c r="PIG215" s="3"/>
      <c r="PIH215" s="3"/>
      <c r="PII215" s="3"/>
      <c r="PIJ215" s="3"/>
      <c r="PIK215" s="3"/>
      <c r="PIL215" s="3"/>
      <c r="PIM215" s="3"/>
      <c r="PIN215" s="3"/>
      <c r="PIO215" s="3"/>
      <c r="PIP215" s="3"/>
      <c r="PIQ215" s="3"/>
      <c r="PIR215" s="3"/>
      <c r="PIS215" s="3"/>
      <c r="PIT215" s="3"/>
      <c r="PIU215" s="3"/>
      <c r="PIV215" s="3"/>
      <c r="PIW215" s="3"/>
      <c r="PIX215" s="3"/>
      <c r="PIY215" s="3"/>
      <c r="PIZ215" s="3"/>
      <c r="PJA215" s="3"/>
      <c r="PJB215" s="3"/>
      <c r="PJC215" s="3"/>
      <c r="PJD215" s="3"/>
      <c r="PJE215" s="3"/>
      <c r="PJF215" s="3"/>
      <c r="PJG215" s="3"/>
      <c r="PJH215" s="3"/>
      <c r="PJI215" s="3"/>
      <c r="PJJ215" s="3"/>
      <c r="PJK215" s="3"/>
      <c r="PJL215" s="3"/>
      <c r="PJM215" s="3"/>
      <c r="PJN215" s="3"/>
      <c r="PJO215" s="3"/>
      <c r="PJP215" s="3"/>
      <c r="PJQ215" s="3"/>
      <c r="PJR215" s="3"/>
      <c r="PJS215" s="3"/>
      <c r="PJT215" s="3"/>
      <c r="PJU215" s="3"/>
      <c r="PJV215" s="3"/>
      <c r="PJW215" s="3"/>
      <c r="PJX215" s="3"/>
      <c r="PJY215" s="3"/>
      <c r="PJZ215" s="3"/>
      <c r="PKA215" s="3"/>
      <c r="PKB215" s="3"/>
      <c r="PKC215" s="3"/>
      <c r="PKD215" s="3"/>
      <c r="PKE215" s="3"/>
      <c r="PKF215" s="3"/>
      <c r="PKG215" s="3"/>
      <c r="PKH215" s="3"/>
      <c r="PKI215" s="3"/>
      <c r="PKJ215" s="3"/>
      <c r="PKK215" s="3"/>
      <c r="PKL215" s="3"/>
      <c r="PKM215" s="3"/>
      <c r="PKN215" s="3"/>
      <c r="PKO215" s="3"/>
      <c r="PKP215" s="3"/>
      <c r="PKQ215" s="3"/>
      <c r="PKR215" s="3"/>
      <c r="PKS215" s="3"/>
      <c r="PKT215" s="3"/>
      <c r="PKU215" s="3"/>
      <c r="PKV215" s="3"/>
      <c r="PKW215" s="3"/>
      <c r="PKX215" s="3"/>
      <c r="PKY215" s="3"/>
      <c r="PKZ215" s="3"/>
      <c r="PLA215" s="3"/>
      <c r="PLB215" s="3"/>
      <c r="PLC215" s="3"/>
      <c r="PLD215" s="3"/>
      <c r="PLE215" s="3"/>
      <c r="PLF215" s="3"/>
      <c r="PLG215" s="3"/>
      <c r="PLH215" s="3"/>
      <c r="PLI215" s="3"/>
      <c r="PLJ215" s="3"/>
      <c r="PLK215" s="3"/>
      <c r="PLL215" s="3"/>
      <c r="PLM215" s="3"/>
      <c r="PLN215" s="3"/>
      <c r="PLO215" s="3"/>
      <c r="PLP215" s="3"/>
      <c r="PLQ215" s="3"/>
      <c r="PLR215" s="3"/>
      <c r="PLS215" s="3"/>
      <c r="PLT215" s="3"/>
      <c r="PLU215" s="3"/>
      <c r="PLV215" s="3"/>
      <c r="PLW215" s="3"/>
      <c r="PLX215" s="3"/>
      <c r="PLY215" s="3"/>
      <c r="PLZ215" s="3"/>
      <c r="PMA215" s="3"/>
      <c r="PMB215" s="3"/>
      <c r="PMC215" s="3"/>
      <c r="PMD215" s="3"/>
      <c r="PME215" s="3"/>
      <c r="PMF215" s="3"/>
      <c r="PMG215" s="3"/>
      <c r="PMH215" s="3"/>
      <c r="PMI215" s="3"/>
      <c r="PMJ215" s="3"/>
      <c r="PMK215" s="3"/>
      <c r="PML215" s="3"/>
      <c r="PMM215" s="3"/>
      <c r="PMN215" s="3"/>
      <c r="PMO215" s="3"/>
      <c r="PMP215" s="3"/>
      <c r="PMQ215" s="3"/>
      <c r="PMR215" s="3"/>
      <c r="PMS215" s="3"/>
      <c r="PMT215" s="3"/>
      <c r="PMU215" s="3"/>
      <c r="PMV215" s="3"/>
      <c r="PMW215" s="3"/>
      <c r="PMX215" s="3"/>
      <c r="PMY215" s="3"/>
      <c r="PMZ215" s="3"/>
      <c r="PNA215" s="3"/>
      <c r="PNB215" s="3"/>
      <c r="PNC215" s="3"/>
      <c r="PND215" s="3"/>
      <c r="PNE215" s="3"/>
      <c r="PNF215" s="3"/>
      <c r="PNG215" s="3"/>
      <c r="PNH215" s="3"/>
      <c r="PNI215" s="3"/>
      <c r="PNJ215" s="3"/>
      <c r="PNK215" s="3"/>
      <c r="PNL215" s="3"/>
      <c r="PNM215" s="3"/>
      <c r="PNN215" s="3"/>
      <c r="PNO215" s="3"/>
      <c r="PNP215" s="3"/>
      <c r="PNQ215" s="3"/>
      <c r="PNR215" s="3"/>
      <c r="PNS215" s="3"/>
      <c r="PNT215" s="3"/>
      <c r="PNU215" s="3"/>
      <c r="PNV215" s="3"/>
      <c r="PNW215" s="3"/>
      <c r="PNX215" s="3"/>
      <c r="PNY215" s="3"/>
      <c r="PNZ215" s="3"/>
      <c r="POA215" s="3"/>
      <c r="POB215" s="3"/>
      <c r="POC215" s="3"/>
      <c r="POD215" s="3"/>
      <c r="POE215" s="3"/>
      <c r="POF215" s="3"/>
      <c r="POG215" s="3"/>
      <c r="POH215" s="3"/>
      <c r="POI215" s="3"/>
      <c r="POJ215" s="3"/>
      <c r="POK215" s="3"/>
      <c r="POL215" s="3"/>
      <c r="POM215" s="3"/>
      <c r="PON215" s="3"/>
      <c r="POO215" s="3"/>
      <c r="POP215" s="3"/>
      <c r="POQ215" s="3"/>
      <c r="POR215" s="3"/>
      <c r="POS215" s="3"/>
      <c r="POT215" s="3"/>
      <c r="POU215" s="3"/>
      <c r="POV215" s="3"/>
      <c r="POW215" s="3"/>
      <c r="POX215" s="3"/>
      <c r="POY215" s="3"/>
      <c r="POZ215" s="3"/>
      <c r="PPA215" s="3"/>
      <c r="PPB215" s="3"/>
      <c r="PPC215" s="3"/>
      <c r="PPD215" s="3"/>
      <c r="PPE215" s="3"/>
      <c r="PPF215" s="3"/>
      <c r="PPG215" s="3"/>
      <c r="PPH215" s="3"/>
      <c r="PPI215" s="3"/>
      <c r="PPJ215" s="3"/>
      <c r="PPK215" s="3"/>
      <c r="PPL215" s="3"/>
      <c r="PPM215" s="3"/>
      <c r="PPN215" s="3"/>
      <c r="PPO215" s="3"/>
      <c r="PPP215" s="3"/>
      <c r="PPQ215" s="3"/>
      <c r="PPR215" s="3"/>
      <c r="PPS215" s="3"/>
      <c r="PPT215" s="3"/>
      <c r="PPU215" s="3"/>
      <c r="PPV215" s="3"/>
      <c r="PPW215" s="3"/>
      <c r="PPX215" s="3"/>
      <c r="PPY215" s="3"/>
      <c r="PPZ215" s="3"/>
      <c r="PQA215" s="3"/>
      <c r="PQC215" s="3"/>
      <c r="PQE215" s="3"/>
      <c r="PQF215" s="3"/>
      <c r="PQG215" s="3"/>
      <c r="PQH215" s="3"/>
      <c r="PQI215" s="3"/>
      <c r="PQJ215" s="3"/>
      <c r="PQK215" s="3"/>
      <c r="PQL215" s="3"/>
      <c r="PQQ215" s="3"/>
      <c r="PQR215" s="3"/>
      <c r="PQS215" s="3"/>
      <c r="PQT215" s="3"/>
      <c r="PQU215" s="3"/>
      <c r="PQV215" s="3"/>
      <c r="PQW215" s="3"/>
      <c r="PQX215" s="3"/>
      <c r="PQY215" s="3"/>
      <c r="PQZ215" s="3"/>
      <c r="PRA215" s="3"/>
      <c r="PRB215" s="3"/>
      <c r="PRC215" s="3"/>
      <c r="PRD215" s="3"/>
      <c r="PRE215" s="3"/>
      <c r="PRF215" s="3"/>
      <c r="PRG215" s="3"/>
      <c r="PRH215" s="3"/>
      <c r="PRI215" s="3"/>
      <c r="PRJ215" s="3"/>
      <c r="PRK215" s="3"/>
      <c r="PRL215" s="3"/>
      <c r="PRM215" s="3"/>
      <c r="PRN215" s="3"/>
      <c r="PRO215" s="3"/>
      <c r="PRP215" s="3"/>
      <c r="PRQ215" s="3"/>
      <c r="PRR215" s="3"/>
      <c r="PRS215" s="3"/>
      <c r="PRT215" s="3"/>
      <c r="PRU215" s="3"/>
      <c r="PRV215" s="3"/>
      <c r="PRW215" s="3"/>
      <c r="PRX215" s="3"/>
      <c r="PRY215" s="3"/>
      <c r="PRZ215" s="3"/>
      <c r="PSA215" s="3"/>
      <c r="PSB215" s="3"/>
      <c r="PSC215" s="3"/>
      <c r="PSD215" s="3"/>
      <c r="PSE215" s="3"/>
      <c r="PSF215" s="3"/>
      <c r="PSG215" s="3"/>
      <c r="PSH215" s="3"/>
      <c r="PSI215" s="3"/>
      <c r="PSJ215" s="3"/>
      <c r="PSK215" s="3"/>
      <c r="PSL215" s="3"/>
      <c r="PSM215" s="3"/>
      <c r="PSN215" s="3"/>
      <c r="PSO215" s="3"/>
      <c r="PSP215" s="3"/>
      <c r="PSQ215" s="3"/>
      <c r="PSR215" s="3"/>
      <c r="PSS215" s="3"/>
      <c r="PST215" s="3"/>
      <c r="PSU215" s="3"/>
      <c r="PSV215" s="3"/>
      <c r="PSW215" s="3"/>
      <c r="PSX215" s="3"/>
      <c r="PSY215" s="3"/>
      <c r="PSZ215" s="3"/>
      <c r="PTA215" s="3"/>
      <c r="PTB215" s="3"/>
      <c r="PTC215" s="3"/>
      <c r="PTD215" s="3"/>
      <c r="PTE215" s="3"/>
      <c r="PTF215" s="3"/>
      <c r="PTG215" s="3"/>
      <c r="PTH215" s="3"/>
      <c r="PTI215" s="3"/>
      <c r="PTJ215" s="3"/>
      <c r="PTK215" s="3"/>
      <c r="PTL215" s="3"/>
      <c r="PTM215" s="3"/>
      <c r="PTN215" s="3"/>
      <c r="PTO215" s="3"/>
      <c r="PTP215" s="3"/>
      <c r="PTQ215" s="3"/>
      <c r="PTR215" s="3"/>
      <c r="PTS215" s="3"/>
      <c r="PTT215" s="3"/>
      <c r="PTU215" s="3"/>
      <c r="PTV215" s="3"/>
      <c r="PTW215" s="3"/>
      <c r="PTX215" s="3"/>
      <c r="PTY215" s="3"/>
      <c r="PTZ215" s="3"/>
      <c r="PUA215" s="3"/>
      <c r="PUB215" s="3"/>
      <c r="PUC215" s="3"/>
      <c r="PUD215" s="3"/>
      <c r="PUE215" s="3"/>
      <c r="PUF215" s="3"/>
      <c r="PUG215" s="3"/>
      <c r="PUH215" s="3"/>
      <c r="PUI215" s="3"/>
      <c r="PUJ215" s="3"/>
      <c r="PUK215" s="3"/>
      <c r="PUL215" s="3"/>
      <c r="PUM215" s="3"/>
      <c r="PUN215" s="3"/>
      <c r="PUO215" s="3"/>
      <c r="PUP215" s="3"/>
      <c r="PUQ215" s="3"/>
      <c r="PUR215" s="3"/>
      <c r="PUS215" s="3"/>
      <c r="PUT215" s="3"/>
      <c r="PUU215" s="3"/>
      <c r="PUV215" s="3"/>
      <c r="PUW215" s="3"/>
      <c r="PUX215" s="3"/>
      <c r="PUY215" s="3"/>
      <c r="PUZ215" s="3"/>
      <c r="PVA215" s="3"/>
      <c r="PVB215" s="3"/>
      <c r="PVC215" s="3"/>
      <c r="PVD215" s="3"/>
      <c r="PVE215" s="3"/>
      <c r="PVF215" s="3"/>
      <c r="PVG215" s="3"/>
      <c r="PVH215" s="3"/>
      <c r="PVI215" s="3"/>
      <c r="PVJ215" s="3"/>
      <c r="PVK215" s="3"/>
      <c r="PVL215" s="3"/>
      <c r="PVM215" s="3"/>
      <c r="PVN215" s="3"/>
      <c r="PVO215" s="3"/>
      <c r="PVP215" s="3"/>
      <c r="PVQ215" s="3"/>
      <c r="PVR215" s="3"/>
      <c r="PVS215" s="3"/>
      <c r="PVT215" s="3"/>
      <c r="PVU215" s="3"/>
      <c r="PVV215" s="3"/>
      <c r="PVW215" s="3"/>
      <c r="PVX215" s="3"/>
      <c r="PVY215" s="3"/>
      <c r="PVZ215" s="3"/>
      <c r="PWA215" s="3"/>
      <c r="PWB215" s="3"/>
      <c r="PWC215" s="3"/>
      <c r="PWD215" s="3"/>
      <c r="PWE215" s="3"/>
      <c r="PWF215" s="3"/>
      <c r="PWG215" s="3"/>
      <c r="PWH215" s="3"/>
      <c r="PWI215" s="3"/>
      <c r="PWJ215" s="3"/>
      <c r="PWK215" s="3"/>
      <c r="PWL215" s="3"/>
      <c r="PWM215" s="3"/>
      <c r="PWN215" s="3"/>
      <c r="PWO215" s="3"/>
      <c r="PWP215" s="3"/>
      <c r="PWQ215" s="3"/>
      <c r="PWR215" s="3"/>
      <c r="PWS215" s="3"/>
      <c r="PWT215" s="3"/>
      <c r="PWU215" s="3"/>
      <c r="PWV215" s="3"/>
      <c r="PWW215" s="3"/>
      <c r="PWX215" s="3"/>
      <c r="PWY215" s="3"/>
      <c r="PWZ215" s="3"/>
      <c r="PXA215" s="3"/>
      <c r="PXB215" s="3"/>
      <c r="PXC215" s="3"/>
      <c r="PXD215" s="3"/>
      <c r="PXE215" s="3"/>
      <c r="PXF215" s="3"/>
      <c r="PXG215" s="3"/>
      <c r="PXH215" s="3"/>
      <c r="PXI215" s="3"/>
      <c r="PXJ215" s="3"/>
      <c r="PXK215" s="3"/>
      <c r="PXL215" s="3"/>
      <c r="PXM215" s="3"/>
      <c r="PXN215" s="3"/>
      <c r="PXO215" s="3"/>
      <c r="PXP215" s="3"/>
      <c r="PXQ215" s="3"/>
      <c r="PXR215" s="3"/>
      <c r="PXS215" s="3"/>
      <c r="PXT215" s="3"/>
      <c r="PXU215" s="3"/>
      <c r="PXV215" s="3"/>
      <c r="PXW215" s="3"/>
      <c r="PXX215" s="3"/>
      <c r="PXY215" s="3"/>
      <c r="PXZ215" s="3"/>
      <c r="PYA215" s="3"/>
      <c r="PYB215" s="3"/>
      <c r="PYC215" s="3"/>
      <c r="PYD215" s="3"/>
      <c r="PYE215" s="3"/>
      <c r="PYF215" s="3"/>
      <c r="PYG215" s="3"/>
      <c r="PYH215" s="3"/>
      <c r="PYI215" s="3"/>
      <c r="PYJ215" s="3"/>
      <c r="PYK215" s="3"/>
      <c r="PYL215" s="3"/>
      <c r="PYM215" s="3"/>
      <c r="PYN215" s="3"/>
      <c r="PYO215" s="3"/>
      <c r="PYP215" s="3"/>
      <c r="PYQ215" s="3"/>
      <c r="PYR215" s="3"/>
      <c r="PYS215" s="3"/>
      <c r="PYT215" s="3"/>
      <c r="PYU215" s="3"/>
      <c r="PYV215" s="3"/>
      <c r="PYW215" s="3"/>
      <c r="PYX215" s="3"/>
      <c r="PYY215" s="3"/>
      <c r="PYZ215" s="3"/>
      <c r="PZA215" s="3"/>
      <c r="PZB215" s="3"/>
      <c r="PZC215" s="3"/>
      <c r="PZD215" s="3"/>
      <c r="PZE215" s="3"/>
      <c r="PZF215" s="3"/>
      <c r="PZG215" s="3"/>
      <c r="PZH215" s="3"/>
      <c r="PZI215" s="3"/>
      <c r="PZJ215" s="3"/>
      <c r="PZK215" s="3"/>
      <c r="PZL215" s="3"/>
      <c r="PZM215" s="3"/>
      <c r="PZN215" s="3"/>
      <c r="PZO215" s="3"/>
      <c r="PZP215" s="3"/>
      <c r="PZQ215" s="3"/>
      <c r="PZR215" s="3"/>
      <c r="PZS215" s="3"/>
      <c r="PZT215" s="3"/>
      <c r="PZU215" s="3"/>
      <c r="PZV215" s="3"/>
      <c r="PZW215" s="3"/>
      <c r="PZY215" s="3"/>
      <c r="QAA215" s="3"/>
      <c r="QAB215" s="3"/>
      <c r="QAC215" s="3"/>
      <c r="QAD215" s="3"/>
      <c r="QAE215" s="3"/>
      <c r="QAF215" s="3"/>
      <c r="QAG215" s="3"/>
      <c r="QAH215" s="3"/>
      <c r="QAM215" s="3"/>
      <c r="QAN215" s="3"/>
      <c r="QAO215" s="3"/>
      <c r="QAP215" s="3"/>
      <c r="QAQ215" s="3"/>
      <c r="QAR215" s="3"/>
      <c r="QAS215" s="3"/>
      <c r="QAT215" s="3"/>
      <c r="QAU215" s="3"/>
      <c r="QAV215" s="3"/>
      <c r="QAW215" s="3"/>
      <c r="QAX215" s="3"/>
      <c r="QAY215" s="3"/>
      <c r="QAZ215" s="3"/>
      <c r="QBA215" s="3"/>
      <c r="QBB215" s="3"/>
      <c r="QBC215" s="3"/>
      <c r="QBD215" s="3"/>
      <c r="QBE215" s="3"/>
      <c r="QBF215" s="3"/>
      <c r="QBG215" s="3"/>
      <c r="QBH215" s="3"/>
      <c r="QBI215" s="3"/>
      <c r="QBJ215" s="3"/>
      <c r="QBK215" s="3"/>
      <c r="QBL215" s="3"/>
      <c r="QBM215" s="3"/>
      <c r="QBN215" s="3"/>
      <c r="QBO215" s="3"/>
      <c r="QBP215" s="3"/>
      <c r="QBQ215" s="3"/>
      <c r="QBR215" s="3"/>
      <c r="QBS215" s="3"/>
      <c r="QBT215" s="3"/>
      <c r="QBU215" s="3"/>
      <c r="QBV215" s="3"/>
      <c r="QBW215" s="3"/>
      <c r="QBX215" s="3"/>
      <c r="QBY215" s="3"/>
      <c r="QBZ215" s="3"/>
      <c r="QCA215" s="3"/>
      <c r="QCB215" s="3"/>
      <c r="QCC215" s="3"/>
      <c r="QCD215" s="3"/>
      <c r="QCE215" s="3"/>
      <c r="QCF215" s="3"/>
      <c r="QCG215" s="3"/>
      <c r="QCH215" s="3"/>
      <c r="QCI215" s="3"/>
      <c r="QCJ215" s="3"/>
      <c r="QCK215" s="3"/>
      <c r="QCL215" s="3"/>
      <c r="QCM215" s="3"/>
      <c r="QCN215" s="3"/>
      <c r="QCO215" s="3"/>
      <c r="QCP215" s="3"/>
      <c r="QCQ215" s="3"/>
      <c r="QCR215" s="3"/>
      <c r="QCS215" s="3"/>
      <c r="QCT215" s="3"/>
      <c r="QCU215" s="3"/>
      <c r="QCV215" s="3"/>
      <c r="QCW215" s="3"/>
      <c r="QCX215" s="3"/>
      <c r="QCY215" s="3"/>
      <c r="QCZ215" s="3"/>
      <c r="QDA215" s="3"/>
      <c r="QDB215" s="3"/>
      <c r="QDC215" s="3"/>
      <c r="QDD215" s="3"/>
      <c r="QDE215" s="3"/>
      <c r="QDF215" s="3"/>
      <c r="QDG215" s="3"/>
      <c r="QDH215" s="3"/>
      <c r="QDI215" s="3"/>
      <c r="QDJ215" s="3"/>
      <c r="QDK215" s="3"/>
      <c r="QDL215" s="3"/>
      <c r="QDM215" s="3"/>
      <c r="QDN215" s="3"/>
      <c r="QDO215" s="3"/>
      <c r="QDP215" s="3"/>
      <c r="QDQ215" s="3"/>
      <c r="QDR215" s="3"/>
      <c r="QDS215" s="3"/>
      <c r="QDT215" s="3"/>
      <c r="QDU215" s="3"/>
      <c r="QDV215" s="3"/>
      <c r="QDW215" s="3"/>
      <c r="QDX215" s="3"/>
      <c r="QDY215" s="3"/>
      <c r="QDZ215" s="3"/>
      <c r="QEA215" s="3"/>
      <c r="QEB215" s="3"/>
      <c r="QEC215" s="3"/>
      <c r="QED215" s="3"/>
      <c r="QEE215" s="3"/>
      <c r="QEF215" s="3"/>
      <c r="QEG215" s="3"/>
      <c r="QEH215" s="3"/>
      <c r="QEI215" s="3"/>
      <c r="QEJ215" s="3"/>
      <c r="QEK215" s="3"/>
      <c r="QEL215" s="3"/>
      <c r="QEM215" s="3"/>
      <c r="QEN215" s="3"/>
      <c r="QEO215" s="3"/>
      <c r="QEP215" s="3"/>
      <c r="QEQ215" s="3"/>
      <c r="QER215" s="3"/>
      <c r="QES215" s="3"/>
      <c r="QET215" s="3"/>
      <c r="QEU215" s="3"/>
      <c r="QEV215" s="3"/>
      <c r="QEW215" s="3"/>
      <c r="QEX215" s="3"/>
      <c r="QEY215" s="3"/>
      <c r="QEZ215" s="3"/>
      <c r="QFA215" s="3"/>
      <c r="QFB215" s="3"/>
      <c r="QFC215" s="3"/>
      <c r="QFD215" s="3"/>
      <c r="QFE215" s="3"/>
      <c r="QFF215" s="3"/>
      <c r="QFG215" s="3"/>
      <c r="QFH215" s="3"/>
      <c r="QFI215" s="3"/>
      <c r="QFJ215" s="3"/>
      <c r="QFK215" s="3"/>
      <c r="QFL215" s="3"/>
      <c r="QFM215" s="3"/>
      <c r="QFN215" s="3"/>
      <c r="QFO215" s="3"/>
      <c r="QFP215" s="3"/>
      <c r="QFQ215" s="3"/>
      <c r="QFR215" s="3"/>
      <c r="QFS215" s="3"/>
      <c r="QFT215" s="3"/>
      <c r="QFU215" s="3"/>
      <c r="QFV215" s="3"/>
      <c r="QFW215" s="3"/>
      <c r="QFX215" s="3"/>
      <c r="QFY215" s="3"/>
      <c r="QFZ215" s="3"/>
      <c r="QGA215" s="3"/>
      <c r="QGB215" s="3"/>
      <c r="QGC215" s="3"/>
      <c r="QGD215" s="3"/>
      <c r="QGE215" s="3"/>
      <c r="QGF215" s="3"/>
      <c r="QGG215" s="3"/>
      <c r="QGH215" s="3"/>
      <c r="QGI215" s="3"/>
      <c r="QGJ215" s="3"/>
      <c r="QGK215" s="3"/>
      <c r="QGL215" s="3"/>
      <c r="QGM215" s="3"/>
      <c r="QGN215" s="3"/>
      <c r="QGO215" s="3"/>
      <c r="QGP215" s="3"/>
      <c r="QGQ215" s="3"/>
      <c r="QGR215" s="3"/>
      <c r="QGS215" s="3"/>
      <c r="QGT215" s="3"/>
      <c r="QGU215" s="3"/>
      <c r="QGV215" s="3"/>
      <c r="QGW215" s="3"/>
      <c r="QGX215" s="3"/>
      <c r="QGY215" s="3"/>
      <c r="QGZ215" s="3"/>
      <c r="QHA215" s="3"/>
      <c r="QHB215" s="3"/>
      <c r="QHC215" s="3"/>
      <c r="QHD215" s="3"/>
      <c r="QHE215" s="3"/>
      <c r="QHF215" s="3"/>
      <c r="QHG215" s="3"/>
      <c r="QHH215" s="3"/>
      <c r="QHI215" s="3"/>
      <c r="QHJ215" s="3"/>
      <c r="QHK215" s="3"/>
      <c r="QHL215" s="3"/>
      <c r="QHM215" s="3"/>
      <c r="QHN215" s="3"/>
      <c r="QHO215" s="3"/>
      <c r="QHP215" s="3"/>
      <c r="QHQ215" s="3"/>
      <c r="QHR215" s="3"/>
      <c r="QHS215" s="3"/>
      <c r="QHT215" s="3"/>
      <c r="QHU215" s="3"/>
      <c r="QHV215" s="3"/>
      <c r="QHW215" s="3"/>
      <c r="QHX215" s="3"/>
      <c r="QHY215" s="3"/>
      <c r="QHZ215" s="3"/>
      <c r="QIA215" s="3"/>
      <c r="QIB215" s="3"/>
      <c r="QIC215" s="3"/>
      <c r="QID215" s="3"/>
      <c r="QIE215" s="3"/>
      <c r="QIF215" s="3"/>
      <c r="QIG215" s="3"/>
      <c r="QIH215" s="3"/>
      <c r="QII215" s="3"/>
      <c r="QIJ215" s="3"/>
      <c r="QIK215" s="3"/>
      <c r="QIL215" s="3"/>
      <c r="QIM215" s="3"/>
      <c r="QIN215" s="3"/>
      <c r="QIO215" s="3"/>
      <c r="QIP215" s="3"/>
      <c r="QIQ215" s="3"/>
      <c r="QIR215" s="3"/>
      <c r="QIS215" s="3"/>
      <c r="QIT215" s="3"/>
      <c r="QIU215" s="3"/>
      <c r="QIV215" s="3"/>
      <c r="QIW215" s="3"/>
      <c r="QIX215" s="3"/>
      <c r="QIY215" s="3"/>
      <c r="QIZ215" s="3"/>
      <c r="QJA215" s="3"/>
      <c r="QJB215" s="3"/>
      <c r="QJC215" s="3"/>
      <c r="QJD215" s="3"/>
      <c r="QJE215" s="3"/>
      <c r="QJF215" s="3"/>
      <c r="QJG215" s="3"/>
      <c r="QJH215" s="3"/>
      <c r="QJI215" s="3"/>
      <c r="QJJ215" s="3"/>
      <c r="QJK215" s="3"/>
      <c r="QJL215" s="3"/>
      <c r="QJM215" s="3"/>
      <c r="QJN215" s="3"/>
      <c r="QJO215" s="3"/>
      <c r="QJP215" s="3"/>
      <c r="QJQ215" s="3"/>
      <c r="QJR215" s="3"/>
      <c r="QJS215" s="3"/>
      <c r="QJU215" s="3"/>
      <c r="QJW215" s="3"/>
      <c r="QJX215" s="3"/>
      <c r="QJY215" s="3"/>
      <c r="QJZ215" s="3"/>
      <c r="QKA215" s="3"/>
      <c r="QKB215" s="3"/>
      <c r="QKC215" s="3"/>
      <c r="QKD215" s="3"/>
      <c r="QKI215" s="3"/>
      <c r="QKJ215" s="3"/>
      <c r="QKK215" s="3"/>
      <c r="QKL215" s="3"/>
      <c r="QKM215" s="3"/>
      <c r="QKN215" s="3"/>
      <c r="QKO215" s="3"/>
      <c r="QKP215" s="3"/>
      <c r="QKQ215" s="3"/>
      <c r="QKR215" s="3"/>
      <c r="QKS215" s="3"/>
      <c r="QKT215" s="3"/>
      <c r="QKU215" s="3"/>
      <c r="QKV215" s="3"/>
      <c r="QKW215" s="3"/>
      <c r="QKX215" s="3"/>
      <c r="QKY215" s="3"/>
      <c r="QKZ215" s="3"/>
      <c r="QLA215" s="3"/>
      <c r="QLB215" s="3"/>
      <c r="QLC215" s="3"/>
      <c r="QLD215" s="3"/>
      <c r="QLE215" s="3"/>
      <c r="QLF215" s="3"/>
      <c r="QLG215" s="3"/>
      <c r="QLH215" s="3"/>
      <c r="QLI215" s="3"/>
      <c r="QLJ215" s="3"/>
      <c r="QLK215" s="3"/>
      <c r="QLL215" s="3"/>
      <c r="QLM215" s="3"/>
      <c r="QLN215" s="3"/>
      <c r="QLO215" s="3"/>
      <c r="QLP215" s="3"/>
      <c r="QLQ215" s="3"/>
      <c r="QLR215" s="3"/>
      <c r="QLS215" s="3"/>
      <c r="QLT215" s="3"/>
      <c r="QLU215" s="3"/>
      <c r="QLV215" s="3"/>
      <c r="QLW215" s="3"/>
      <c r="QLX215" s="3"/>
      <c r="QLY215" s="3"/>
      <c r="QLZ215" s="3"/>
      <c r="QMA215" s="3"/>
      <c r="QMB215" s="3"/>
      <c r="QMC215" s="3"/>
      <c r="QMD215" s="3"/>
      <c r="QME215" s="3"/>
      <c r="QMF215" s="3"/>
      <c r="QMG215" s="3"/>
      <c r="QMH215" s="3"/>
      <c r="QMI215" s="3"/>
      <c r="QMJ215" s="3"/>
      <c r="QMK215" s="3"/>
      <c r="QML215" s="3"/>
      <c r="QMM215" s="3"/>
      <c r="QMN215" s="3"/>
      <c r="QMO215" s="3"/>
      <c r="QMP215" s="3"/>
      <c r="QMQ215" s="3"/>
      <c r="QMR215" s="3"/>
      <c r="QMS215" s="3"/>
      <c r="QMT215" s="3"/>
      <c r="QMU215" s="3"/>
      <c r="QMV215" s="3"/>
      <c r="QMW215" s="3"/>
      <c r="QMX215" s="3"/>
      <c r="QMY215" s="3"/>
      <c r="QMZ215" s="3"/>
      <c r="QNA215" s="3"/>
      <c r="QNB215" s="3"/>
      <c r="QNC215" s="3"/>
      <c r="QND215" s="3"/>
      <c r="QNE215" s="3"/>
      <c r="QNF215" s="3"/>
      <c r="QNG215" s="3"/>
      <c r="QNH215" s="3"/>
      <c r="QNI215" s="3"/>
      <c r="QNJ215" s="3"/>
      <c r="QNK215" s="3"/>
      <c r="QNL215" s="3"/>
      <c r="QNM215" s="3"/>
      <c r="QNN215" s="3"/>
      <c r="QNO215" s="3"/>
      <c r="QNP215" s="3"/>
      <c r="QNQ215" s="3"/>
      <c r="QNR215" s="3"/>
      <c r="QNS215" s="3"/>
      <c r="QNT215" s="3"/>
      <c r="QNU215" s="3"/>
      <c r="QNV215" s="3"/>
      <c r="QNW215" s="3"/>
      <c r="QNX215" s="3"/>
      <c r="QNY215" s="3"/>
      <c r="QNZ215" s="3"/>
      <c r="QOA215" s="3"/>
      <c r="QOB215" s="3"/>
      <c r="QOC215" s="3"/>
      <c r="QOD215" s="3"/>
      <c r="QOE215" s="3"/>
      <c r="QOF215" s="3"/>
      <c r="QOG215" s="3"/>
      <c r="QOH215" s="3"/>
      <c r="QOI215" s="3"/>
      <c r="QOJ215" s="3"/>
      <c r="QOK215" s="3"/>
      <c r="QOL215" s="3"/>
      <c r="QOM215" s="3"/>
      <c r="QON215" s="3"/>
      <c r="QOO215" s="3"/>
      <c r="QOP215" s="3"/>
      <c r="QOQ215" s="3"/>
      <c r="QOR215" s="3"/>
      <c r="QOS215" s="3"/>
      <c r="QOT215" s="3"/>
      <c r="QOU215" s="3"/>
      <c r="QOV215" s="3"/>
      <c r="QOW215" s="3"/>
      <c r="QOX215" s="3"/>
      <c r="QOY215" s="3"/>
      <c r="QOZ215" s="3"/>
      <c r="QPA215" s="3"/>
      <c r="QPB215" s="3"/>
      <c r="QPC215" s="3"/>
      <c r="QPD215" s="3"/>
      <c r="QPE215" s="3"/>
      <c r="QPF215" s="3"/>
      <c r="QPG215" s="3"/>
      <c r="QPH215" s="3"/>
      <c r="QPI215" s="3"/>
      <c r="QPJ215" s="3"/>
      <c r="QPK215" s="3"/>
      <c r="QPL215" s="3"/>
      <c r="QPM215" s="3"/>
      <c r="QPN215" s="3"/>
      <c r="QPO215" s="3"/>
      <c r="QPP215" s="3"/>
      <c r="QPQ215" s="3"/>
      <c r="QPR215" s="3"/>
      <c r="QPS215" s="3"/>
      <c r="QPT215" s="3"/>
      <c r="QPU215" s="3"/>
      <c r="QPV215" s="3"/>
      <c r="QPW215" s="3"/>
      <c r="QPX215" s="3"/>
      <c r="QPY215" s="3"/>
      <c r="QPZ215" s="3"/>
      <c r="QQA215" s="3"/>
      <c r="QQB215" s="3"/>
      <c r="QQC215" s="3"/>
      <c r="QQD215" s="3"/>
      <c r="QQE215" s="3"/>
      <c r="QQF215" s="3"/>
      <c r="QQG215" s="3"/>
      <c r="QQH215" s="3"/>
      <c r="QQI215" s="3"/>
      <c r="QQJ215" s="3"/>
      <c r="QQK215" s="3"/>
      <c r="QQL215" s="3"/>
      <c r="QQM215" s="3"/>
      <c r="QQN215" s="3"/>
      <c r="QQO215" s="3"/>
      <c r="QQP215" s="3"/>
      <c r="QQQ215" s="3"/>
      <c r="QQR215" s="3"/>
      <c r="QQS215" s="3"/>
      <c r="QQT215" s="3"/>
      <c r="QQU215" s="3"/>
      <c r="QQV215" s="3"/>
      <c r="QQW215" s="3"/>
      <c r="QQX215" s="3"/>
      <c r="QQY215" s="3"/>
      <c r="QQZ215" s="3"/>
      <c r="QRA215" s="3"/>
      <c r="QRB215" s="3"/>
      <c r="QRC215" s="3"/>
      <c r="QRD215" s="3"/>
      <c r="QRE215" s="3"/>
      <c r="QRF215" s="3"/>
      <c r="QRG215" s="3"/>
      <c r="QRH215" s="3"/>
      <c r="QRI215" s="3"/>
      <c r="QRJ215" s="3"/>
      <c r="QRK215" s="3"/>
      <c r="QRL215" s="3"/>
      <c r="QRM215" s="3"/>
      <c r="QRN215" s="3"/>
      <c r="QRO215" s="3"/>
      <c r="QRP215" s="3"/>
      <c r="QRQ215" s="3"/>
      <c r="QRR215" s="3"/>
      <c r="QRS215" s="3"/>
      <c r="QRT215" s="3"/>
      <c r="QRU215" s="3"/>
      <c r="QRV215" s="3"/>
      <c r="QRW215" s="3"/>
      <c r="QRX215" s="3"/>
      <c r="QRY215" s="3"/>
      <c r="QRZ215" s="3"/>
      <c r="QSA215" s="3"/>
      <c r="QSB215" s="3"/>
      <c r="QSC215" s="3"/>
      <c r="QSD215" s="3"/>
      <c r="QSE215" s="3"/>
      <c r="QSF215" s="3"/>
      <c r="QSG215" s="3"/>
      <c r="QSH215" s="3"/>
      <c r="QSI215" s="3"/>
      <c r="QSJ215" s="3"/>
      <c r="QSK215" s="3"/>
      <c r="QSL215" s="3"/>
      <c r="QSM215" s="3"/>
      <c r="QSN215" s="3"/>
      <c r="QSO215" s="3"/>
      <c r="QSP215" s="3"/>
      <c r="QSQ215" s="3"/>
      <c r="QSR215" s="3"/>
      <c r="QSS215" s="3"/>
      <c r="QST215" s="3"/>
      <c r="QSU215" s="3"/>
      <c r="QSV215" s="3"/>
      <c r="QSW215" s="3"/>
      <c r="QSX215" s="3"/>
      <c r="QSY215" s="3"/>
      <c r="QSZ215" s="3"/>
      <c r="QTA215" s="3"/>
      <c r="QTB215" s="3"/>
      <c r="QTC215" s="3"/>
      <c r="QTD215" s="3"/>
      <c r="QTE215" s="3"/>
      <c r="QTF215" s="3"/>
      <c r="QTG215" s="3"/>
      <c r="QTH215" s="3"/>
      <c r="QTI215" s="3"/>
      <c r="QTJ215" s="3"/>
      <c r="QTK215" s="3"/>
      <c r="QTL215" s="3"/>
      <c r="QTM215" s="3"/>
      <c r="QTN215" s="3"/>
      <c r="QTO215" s="3"/>
      <c r="QTQ215" s="3"/>
      <c r="QTS215" s="3"/>
      <c r="QTT215" s="3"/>
      <c r="QTU215" s="3"/>
      <c r="QTV215" s="3"/>
      <c r="QTW215" s="3"/>
      <c r="QTX215" s="3"/>
      <c r="QTY215" s="3"/>
      <c r="QTZ215" s="3"/>
      <c r="QUE215" s="3"/>
      <c r="QUF215" s="3"/>
      <c r="QUG215" s="3"/>
      <c r="QUH215" s="3"/>
      <c r="QUI215" s="3"/>
      <c r="QUJ215" s="3"/>
      <c r="QUK215" s="3"/>
      <c r="QUL215" s="3"/>
      <c r="QUM215" s="3"/>
      <c r="QUN215" s="3"/>
      <c r="QUO215" s="3"/>
      <c r="QUP215" s="3"/>
      <c r="QUQ215" s="3"/>
      <c r="QUR215" s="3"/>
      <c r="QUS215" s="3"/>
      <c r="QUT215" s="3"/>
      <c r="QUU215" s="3"/>
      <c r="QUV215" s="3"/>
      <c r="QUW215" s="3"/>
      <c r="QUX215" s="3"/>
      <c r="QUY215" s="3"/>
      <c r="QUZ215" s="3"/>
      <c r="QVA215" s="3"/>
      <c r="QVB215" s="3"/>
      <c r="QVC215" s="3"/>
      <c r="QVD215" s="3"/>
      <c r="QVE215" s="3"/>
      <c r="QVF215" s="3"/>
      <c r="QVG215" s="3"/>
      <c r="QVH215" s="3"/>
      <c r="QVI215" s="3"/>
      <c r="QVJ215" s="3"/>
      <c r="QVK215" s="3"/>
      <c r="QVL215" s="3"/>
      <c r="QVM215" s="3"/>
      <c r="QVN215" s="3"/>
      <c r="QVO215" s="3"/>
      <c r="QVP215" s="3"/>
      <c r="QVQ215" s="3"/>
      <c r="QVR215" s="3"/>
      <c r="QVS215" s="3"/>
      <c r="QVT215" s="3"/>
      <c r="QVU215" s="3"/>
      <c r="QVV215" s="3"/>
      <c r="QVW215" s="3"/>
      <c r="QVX215" s="3"/>
      <c r="QVY215" s="3"/>
      <c r="QVZ215" s="3"/>
      <c r="QWA215" s="3"/>
      <c r="QWB215" s="3"/>
      <c r="QWC215" s="3"/>
      <c r="QWD215" s="3"/>
      <c r="QWE215" s="3"/>
      <c r="QWF215" s="3"/>
      <c r="QWG215" s="3"/>
      <c r="QWH215" s="3"/>
      <c r="QWI215" s="3"/>
      <c r="QWJ215" s="3"/>
      <c r="QWK215" s="3"/>
      <c r="QWL215" s="3"/>
      <c r="QWM215" s="3"/>
      <c r="QWN215" s="3"/>
      <c r="QWO215" s="3"/>
      <c r="QWP215" s="3"/>
      <c r="QWQ215" s="3"/>
      <c r="QWR215" s="3"/>
      <c r="QWS215" s="3"/>
      <c r="QWT215" s="3"/>
      <c r="QWU215" s="3"/>
      <c r="QWV215" s="3"/>
      <c r="QWW215" s="3"/>
      <c r="QWX215" s="3"/>
      <c r="QWY215" s="3"/>
      <c r="QWZ215" s="3"/>
      <c r="QXA215" s="3"/>
      <c r="QXB215" s="3"/>
      <c r="QXC215" s="3"/>
      <c r="QXD215" s="3"/>
      <c r="QXE215" s="3"/>
      <c r="QXF215" s="3"/>
      <c r="QXG215" s="3"/>
      <c r="QXH215" s="3"/>
      <c r="QXI215" s="3"/>
      <c r="QXJ215" s="3"/>
      <c r="QXK215" s="3"/>
      <c r="QXL215" s="3"/>
      <c r="QXM215" s="3"/>
      <c r="QXN215" s="3"/>
      <c r="QXO215" s="3"/>
      <c r="QXP215" s="3"/>
      <c r="QXQ215" s="3"/>
      <c r="QXR215" s="3"/>
      <c r="QXS215" s="3"/>
      <c r="QXT215" s="3"/>
      <c r="QXU215" s="3"/>
      <c r="QXV215" s="3"/>
      <c r="QXW215" s="3"/>
      <c r="QXX215" s="3"/>
      <c r="QXY215" s="3"/>
      <c r="QXZ215" s="3"/>
      <c r="QYA215" s="3"/>
      <c r="QYB215" s="3"/>
      <c r="QYC215" s="3"/>
      <c r="QYD215" s="3"/>
      <c r="QYE215" s="3"/>
      <c r="QYF215" s="3"/>
      <c r="QYG215" s="3"/>
      <c r="QYH215" s="3"/>
      <c r="QYI215" s="3"/>
      <c r="QYJ215" s="3"/>
      <c r="QYK215" s="3"/>
      <c r="QYL215" s="3"/>
      <c r="QYM215" s="3"/>
      <c r="QYN215" s="3"/>
      <c r="QYO215" s="3"/>
      <c r="QYP215" s="3"/>
      <c r="QYQ215" s="3"/>
      <c r="QYR215" s="3"/>
      <c r="QYS215" s="3"/>
      <c r="QYT215" s="3"/>
      <c r="QYU215" s="3"/>
      <c r="QYV215" s="3"/>
      <c r="QYW215" s="3"/>
      <c r="QYX215" s="3"/>
      <c r="QYY215" s="3"/>
      <c r="QYZ215" s="3"/>
      <c r="QZA215" s="3"/>
      <c r="QZB215" s="3"/>
      <c r="QZC215" s="3"/>
      <c r="QZD215" s="3"/>
      <c r="QZE215" s="3"/>
      <c r="QZF215" s="3"/>
      <c r="QZG215" s="3"/>
      <c r="QZH215" s="3"/>
      <c r="QZI215" s="3"/>
      <c r="QZJ215" s="3"/>
      <c r="QZK215" s="3"/>
      <c r="QZL215" s="3"/>
      <c r="QZM215" s="3"/>
      <c r="QZN215" s="3"/>
      <c r="QZO215" s="3"/>
      <c r="QZP215" s="3"/>
      <c r="QZQ215" s="3"/>
      <c r="QZR215" s="3"/>
      <c r="QZS215" s="3"/>
      <c r="QZT215" s="3"/>
      <c r="QZU215" s="3"/>
      <c r="QZV215" s="3"/>
      <c r="QZW215" s="3"/>
      <c r="QZX215" s="3"/>
      <c r="QZY215" s="3"/>
      <c r="QZZ215" s="3"/>
      <c r="RAA215" s="3"/>
      <c r="RAB215" s="3"/>
      <c r="RAC215" s="3"/>
      <c r="RAD215" s="3"/>
      <c r="RAE215" s="3"/>
      <c r="RAF215" s="3"/>
      <c r="RAG215" s="3"/>
      <c r="RAH215" s="3"/>
      <c r="RAI215" s="3"/>
      <c r="RAJ215" s="3"/>
      <c r="RAK215" s="3"/>
      <c r="RAL215" s="3"/>
      <c r="RAM215" s="3"/>
      <c r="RAN215" s="3"/>
      <c r="RAO215" s="3"/>
      <c r="RAP215" s="3"/>
      <c r="RAQ215" s="3"/>
      <c r="RAR215" s="3"/>
      <c r="RAS215" s="3"/>
      <c r="RAT215" s="3"/>
      <c r="RAU215" s="3"/>
      <c r="RAV215" s="3"/>
      <c r="RAW215" s="3"/>
      <c r="RAX215" s="3"/>
      <c r="RAY215" s="3"/>
      <c r="RAZ215" s="3"/>
      <c r="RBA215" s="3"/>
      <c r="RBB215" s="3"/>
      <c r="RBC215" s="3"/>
      <c r="RBD215" s="3"/>
      <c r="RBE215" s="3"/>
      <c r="RBF215" s="3"/>
      <c r="RBG215" s="3"/>
      <c r="RBH215" s="3"/>
      <c r="RBI215" s="3"/>
      <c r="RBJ215" s="3"/>
      <c r="RBK215" s="3"/>
      <c r="RBL215" s="3"/>
      <c r="RBM215" s="3"/>
      <c r="RBN215" s="3"/>
      <c r="RBO215" s="3"/>
      <c r="RBP215" s="3"/>
      <c r="RBQ215" s="3"/>
      <c r="RBR215" s="3"/>
      <c r="RBS215" s="3"/>
      <c r="RBT215" s="3"/>
      <c r="RBU215" s="3"/>
      <c r="RBV215" s="3"/>
      <c r="RBW215" s="3"/>
      <c r="RBX215" s="3"/>
      <c r="RBY215" s="3"/>
      <c r="RBZ215" s="3"/>
      <c r="RCA215" s="3"/>
      <c r="RCB215" s="3"/>
      <c r="RCC215" s="3"/>
      <c r="RCD215" s="3"/>
      <c r="RCE215" s="3"/>
      <c r="RCF215" s="3"/>
      <c r="RCG215" s="3"/>
      <c r="RCH215" s="3"/>
      <c r="RCI215" s="3"/>
      <c r="RCJ215" s="3"/>
      <c r="RCK215" s="3"/>
      <c r="RCL215" s="3"/>
      <c r="RCM215" s="3"/>
      <c r="RCN215" s="3"/>
      <c r="RCO215" s="3"/>
      <c r="RCP215" s="3"/>
      <c r="RCQ215" s="3"/>
      <c r="RCR215" s="3"/>
      <c r="RCS215" s="3"/>
      <c r="RCT215" s="3"/>
      <c r="RCU215" s="3"/>
      <c r="RCV215" s="3"/>
      <c r="RCW215" s="3"/>
      <c r="RCX215" s="3"/>
      <c r="RCY215" s="3"/>
      <c r="RCZ215" s="3"/>
      <c r="RDA215" s="3"/>
      <c r="RDB215" s="3"/>
      <c r="RDC215" s="3"/>
      <c r="RDD215" s="3"/>
      <c r="RDE215" s="3"/>
      <c r="RDF215" s="3"/>
      <c r="RDG215" s="3"/>
      <c r="RDH215" s="3"/>
      <c r="RDI215" s="3"/>
      <c r="RDJ215" s="3"/>
      <c r="RDK215" s="3"/>
      <c r="RDM215" s="3"/>
      <c r="RDO215" s="3"/>
      <c r="RDP215" s="3"/>
      <c r="RDQ215" s="3"/>
      <c r="RDR215" s="3"/>
      <c r="RDS215" s="3"/>
      <c r="RDT215" s="3"/>
      <c r="RDU215" s="3"/>
      <c r="RDV215" s="3"/>
      <c r="REA215" s="3"/>
      <c r="REB215" s="3"/>
      <c r="REC215" s="3"/>
      <c r="RED215" s="3"/>
      <c r="REE215" s="3"/>
      <c r="REF215" s="3"/>
      <c r="REG215" s="3"/>
      <c r="REH215" s="3"/>
      <c r="REI215" s="3"/>
      <c r="REJ215" s="3"/>
      <c r="REK215" s="3"/>
      <c r="REL215" s="3"/>
      <c r="REM215" s="3"/>
      <c r="REN215" s="3"/>
      <c r="REO215" s="3"/>
      <c r="REP215" s="3"/>
      <c r="REQ215" s="3"/>
      <c r="RER215" s="3"/>
      <c r="RES215" s="3"/>
      <c r="RET215" s="3"/>
      <c r="REU215" s="3"/>
      <c r="REV215" s="3"/>
      <c r="REW215" s="3"/>
      <c r="REX215" s="3"/>
      <c r="REY215" s="3"/>
      <c r="REZ215" s="3"/>
      <c r="RFA215" s="3"/>
      <c r="RFB215" s="3"/>
      <c r="RFC215" s="3"/>
      <c r="RFD215" s="3"/>
      <c r="RFE215" s="3"/>
      <c r="RFF215" s="3"/>
      <c r="RFG215" s="3"/>
      <c r="RFH215" s="3"/>
      <c r="RFI215" s="3"/>
      <c r="RFJ215" s="3"/>
      <c r="RFK215" s="3"/>
      <c r="RFL215" s="3"/>
      <c r="RFM215" s="3"/>
      <c r="RFN215" s="3"/>
      <c r="RFO215" s="3"/>
      <c r="RFP215" s="3"/>
      <c r="RFQ215" s="3"/>
      <c r="RFR215" s="3"/>
      <c r="RFS215" s="3"/>
      <c r="RFT215" s="3"/>
      <c r="RFU215" s="3"/>
      <c r="RFV215" s="3"/>
      <c r="RFW215" s="3"/>
      <c r="RFX215" s="3"/>
      <c r="RFY215" s="3"/>
      <c r="RFZ215" s="3"/>
      <c r="RGA215" s="3"/>
      <c r="RGB215" s="3"/>
      <c r="RGC215" s="3"/>
      <c r="RGD215" s="3"/>
      <c r="RGE215" s="3"/>
      <c r="RGF215" s="3"/>
      <c r="RGG215" s="3"/>
      <c r="RGH215" s="3"/>
      <c r="RGI215" s="3"/>
      <c r="RGJ215" s="3"/>
      <c r="RGK215" s="3"/>
      <c r="RGL215" s="3"/>
      <c r="RGM215" s="3"/>
      <c r="RGN215" s="3"/>
      <c r="RGO215" s="3"/>
      <c r="RGP215" s="3"/>
      <c r="RGQ215" s="3"/>
      <c r="RGR215" s="3"/>
      <c r="RGS215" s="3"/>
      <c r="RGT215" s="3"/>
      <c r="RGU215" s="3"/>
      <c r="RGV215" s="3"/>
      <c r="RGW215" s="3"/>
      <c r="RGX215" s="3"/>
      <c r="RGY215" s="3"/>
      <c r="RGZ215" s="3"/>
      <c r="RHA215" s="3"/>
      <c r="RHB215" s="3"/>
      <c r="RHC215" s="3"/>
      <c r="RHD215" s="3"/>
      <c r="RHE215" s="3"/>
      <c r="RHF215" s="3"/>
      <c r="RHG215" s="3"/>
      <c r="RHH215" s="3"/>
      <c r="RHI215" s="3"/>
      <c r="RHJ215" s="3"/>
      <c r="RHK215" s="3"/>
      <c r="RHL215" s="3"/>
      <c r="RHM215" s="3"/>
      <c r="RHN215" s="3"/>
      <c r="RHO215" s="3"/>
      <c r="RHP215" s="3"/>
      <c r="RHQ215" s="3"/>
      <c r="RHR215" s="3"/>
      <c r="RHS215" s="3"/>
      <c r="RHT215" s="3"/>
      <c r="RHU215" s="3"/>
      <c r="RHV215" s="3"/>
      <c r="RHW215" s="3"/>
      <c r="RHX215" s="3"/>
      <c r="RHY215" s="3"/>
      <c r="RHZ215" s="3"/>
      <c r="RIA215" s="3"/>
      <c r="RIB215" s="3"/>
      <c r="RIC215" s="3"/>
      <c r="RID215" s="3"/>
      <c r="RIE215" s="3"/>
      <c r="RIF215" s="3"/>
      <c r="RIG215" s="3"/>
      <c r="RIH215" s="3"/>
      <c r="RII215" s="3"/>
      <c r="RIJ215" s="3"/>
      <c r="RIK215" s="3"/>
      <c r="RIL215" s="3"/>
      <c r="RIM215" s="3"/>
      <c r="RIN215" s="3"/>
      <c r="RIO215" s="3"/>
      <c r="RIP215" s="3"/>
      <c r="RIQ215" s="3"/>
      <c r="RIR215" s="3"/>
      <c r="RIS215" s="3"/>
      <c r="RIT215" s="3"/>
      <c r="RIU215" s="3"/>
      <c r="RIV215" s="3"/>
      <c r="RIW215" s="3"/>
      <c r="RIX215" s="3"/>
      <c r="RIY215" s="3"/>
      <c r="RIZ215" s="3"/>
      <c r="RJA215" s="3"/>
      <c r="RJB215" s="3"/>
      <c r="RJC215" s="3"/>
      <c r="RJD215" s="3"/>
      <c r="RJE215" s="3"/>
      <c r="RJF215" s="3"/>
      <c r="RJG215" s="3"/>
      <c r="RJH215" s="3"/>
      <c r="RJI215" s="3"/>
      <c r="RJJ215" s="3"/>
      <c r="RJK215" s="3"/>
      <c r="RJL215" s="3"/>
      <c r="RJM215" s="3"/>
      <c r="RJN215" s="3"/>
      <c r="RJO215" s="3"/>
      <c r="RJP215" s="3"/>
      <c r="RJQ215" s="3"/>
      <c r="RJR215" s="3"/>
      <c r="RJS215" s="3"/>
      <c r="RJT215" s="3"/>
      <c r="RJU215" s="3"/>
      <c r="RJV215" s="3"/>
      <c r="RJW215" s="3"/>
      <c r="RJX215" s="3"/>
      <c r="RJY215" s="3"/>
      <c r="RJZ215" s="3"/>
      <c r="RKA215" s="3"/>
      <c r="RKB215" s="3"/>
      <c r="RKC215" s="3"/>
      <c r="RKD215" s="3"/>
      <c r="RKE215" s="3"/>
      <c r="RKF215" s="3"/>
      <c r="RKG215" s="3"/>
      <c r="RKH215" s="3"/>
      <c r="RKI215" s="3"/>
      <c r="RKJ215" s="3"/>
      <c r="RKK215" s="3"/>
      <c r="RKL215" s="3"/>
      <c r="RKM215" s="3"/>
      <c r="RKN215" s="3"/>
      <c r="RKO215" s="3"/>
      <c r="RKP215" s="3"/>
      <c r="RKQ215" s="3"/>
      <c r="RKR215" s="3"/>
      <c r="RKS215" s="3"/>
      <c r="RKT215" s="3"/>
      <c r="RKU215" s="3"/>
      <c r="RKV215" s="3"/>
      <c r="RKW215" s="3"/>
      <c r="RKX215" s="3"/>
      <c r="RKY215" s="3"/>
      <c r="RKZ215" s="3"/>
      <c r="RLA215" s="3"/>
      <c r="RLB215" s="3"/>
      <c r="RLC215" s="3"/>
      <c r="RLD215" s="3"/>
      <c r="RLE215" s="3"/>
      <c r="RLF215" s="3"/>
      <c r="RLG215" s="3"/>
      <c r="RLH215" s="3"/>
      <c r="RLI215" s="3"/>
      <c r="RLJ215" s="3"/>
      <c r="RLK215" s="3"/>
      <c r="RLL215" s="3"/>
      <c r="RLM215" s="3"/>
      <c r="RLN215" s="3"/>
      <c r="RLO215" s="3"/>
      <c r="RLP215" s="3"/>
      <c r="RLQ215" s="3"/>
      <c r="RLR215" s="3"/>
      <c r="RLS215" s="3"/>
      <c r="RLT215" s="3"/>
      <c r="RLU215" s="3"/>
      <c r="RLV215" s="3"/>
      <c r="RLW215" s="3"/>
      <c r="RLX215" s="3"/>
      <c r="RLY215" s="3"/>
      <c r="RLZ215" s="3"/>
      <c r="RMA215" s="3"/>
      <c r="RMB215" s="3"/>
      <c r="RMC215" s="3"/>
      <c r="RMD215" s="3"/>
      <c r="RME215" s="3"/>
      <c r="RMF215" s="3"/>
      <c r="RMG215" s="3"/>
      <c r="RMH215" s="3"/>
      <c r="RMI215" s="3"/>
      <c r="RMJ215" s="3"/>
      <c r="RMK215" s="3"/>
      <c r="RML215" s="3"/>
      <c r="RMM215" s="3"/>
      <c r="RMN215" s="3"/>
      <c r="RMO215" s="3"/>
      <c r="RMP215" s="3"/>
      <c r="RMQ215" s="3"/>
      <c r="RMR215" s="3"/>
      <c r="RMS215" s="3"/>
      <c r="RMT215" s="3"/>
      <c r="RMU215" s="3"/>
      <c r="RMV215" s="3"/>
      <c r="RMW215" s="3"/>
      <c r="RMX215" s="3"/>
      <c r="RMY215" s="3"/>
      <c r="RMZ215" s="3"/>
      <c r="RNA215" s="3"/>
      <c r="RNB215" s="3"/>
      <c r="RNC215" s="3"/>
      <c r="RND215" s="3"/>
      <c r="RNE215" s="3"/>
      <c r="RNF215" s="3"/>
      <c r="RNG215" s="3"/>
      <c r="RNI215" s="3"/>
      <c r="RNK215" s="3"/>
      <c r="RNL215" s="3"/>
      <c r="RNM215" s="3"/>
      <c r="RNN215" s="3"/>
      <c r="RNO215" s="3"/>
      <c r="RNP215" s="3"/>
      <c r="RNQ215" s="3"/>
      <c r="RNR215" s="3"/>
      <c r="RNW215" s="3"/>
      <c r="RNX215" s="3"/>
      <c r="RNY215" s="3"/>
      <c r="RNZ215" s="3"/>
      <c r="ROA215" s="3"/>
      <c r="ROB215" s="3"/>
      <c r="ROC215" s="3"/>
      <c r="ROD215" s="3"/>
      <c r="ROE215" s="3"/>
      <c r="ROF215" s="3"/>
      <c r="ROG215" s="3"/>
      <c r="ROH215" s="3"/>
      <c r="ROI215" s="3"/>
      <c r="ROJ215" s="3"/>
      <c r="ROK215" s="3"/>
      <c r="ROL215" s="3"/>
      <c r="ROM215" s="3"/>
      <c r="RON215" s="3"/>
      <c r="ROO215" s="3"/>
      <c r="ROP215" s="3"/>
      <c r="ROQ215" s="3"/>
      <c r="ROR215" s="3"/>
      <c r="ROS215" s="3"/>
      <c r="ROT215" s="3"/>
      <c r="ROU215" s="3"/>
      <c r="ROV215" s="3"/>
      <c r="ROW215" s="3"/>
      <c r="ROX215" s="3"/>
      <c r="ROY215" s="3"/>
      <c r="ROZ215" s="3"/>
      <c r="RPA215" s="3"/>
      <c r="RPB215" s="3"/>
      <c r="RPC215" s="3"/>
      <c r="RPD215" s="3"/>
      <c r="RPE215" s="3"/>
      <c r="RPF215" s="3"/>
      <c r="RPG215" s="3"/>
      <c r="RPH215" s="3"/>
      <c r="RPI215" s="3"/>
      <c r="RPJ215" s="3"/>
      <c r="RPK215" s="3"/>
      <c r="RPL215" s="3"/>
      <c r="RPM215" s="3"/>
      <c r="RPN215" s="3"/>
      <c r="RPO215" s="3"/>
      <c r="RPP215" s="3"/>
      <c r="RPQ215" s="3"/>
      <c r="RPR215" s="3"/>
      <c r="RPS215" s="3"/>
      <c r="RPT215" s="3"/>
      <c r="RPU215" s="3"/>
      <c r="RPV215" s="3"/>
      <c r="RPW215" s="3"/>
      <c r="RPX215" s="3"/>
      <c r="RPY215" s="3"/>
      <c r="RPZ215" s="3"/>
      <c r="RQA215" s="3"/>
      <c r="RQB215" s="3"/>
      <c r="RQC215" s="3"/>
      <c r="RQD215" s="3"/>
      <c r="RQE215" s="3"/>
      <c r="RQF215" s="3"/>
      <c r="RQG215" s="3"/>
      <c r="RQH215" s="3"/>
      <c r="RQI215" s="3"/>
      <c r="RQJ215" s="3"/>
      <c r="RQK215" s="3"/>
      <c r="RQL215" s="3"/>
      <c r="RQM215" s="3"/>
      <c r="RQN215" s="3"/>
      <c r="RQO215" s="3"/>
      <c r="RQP215" s="3"/>
      <c r="RQQ215" s="3"/>
      <c r="RQR215" s="3"/>
      <c r="RQS215" s="3"/>
      <c r="RQT215" s="3"/>
      <c r="RQU215" s="3"/>
      <c r="RQV215" s="3"/>
      <c r="RQW215" s="3"/>
      <c r="RQX215" s="3"/>
      <c r="RQY215" s="3"/>
      <c r="RQZ215" s="3"/>
      <c r="RRA215" s="3"/>
      <c r="RRB215" s="3"/>
      <c r="RRC215" s="3"/>
      <c r="RRD215" s="3"/>
      <c r="RRE215" s="3"/>
      <c r="RRF215" s="3"/>
      <c r="RRG215" s="3"/>
      <c r="RRH215" s="3"/>
      <c r="RRI215" s="3"/>
      <c r="RRJ215" s="3"/>
      <c r="RRK215" s="3"/>
      <c r="RRL215" s="3"/>
      <c r="RRM215" s="3"/>
      <c r="RRN215" s="3"/>
      <c r="RRO215" s="3"/>
      <c r="RRP215" s="3"/>
      <c r="RRQ215" s="3"/>
      <c r="RRR215" s="3"/>
      <c r="RRS215" s="3"/>
      <c r="RRT215" s="3"/>
      <c r="RRU215" s="3"/>
      <c r="RRV215" s="3"/>
      <c r="RRW215" s="3"/>
      <c r="RRX215" s="3"/>
      <c r="RRY215" s="3"/>
      <c r="RRZ215" s="3"/>
      <c r="RSA215" s="3"/>
      <c r="RSB215" s="3"/>
      <c r="RSC215" s="3"/>
      <c r="RSD215" s="3"/>
      <c r="RSE215" s="3"/>
      <c r="RSF215" s="3"/>
      <c r="RSG215" s="3"/>
      <c r="RSH215" s="3"/>
      <c r="RSI215" s="3"/>
      <c r="RSJ215" s="3"/>
      <c r="RSK215" s="3"/>
      <c r="RSL215" s="3"/>
      <c r="RSM215" s="3"/>
      <c r="RSN215" s="3"/>
      <c r="RSO215" s="3"/>
      <c r="RSP215" s="3"/>
      <c r="RSQ215" s="3"/>
      <c r="RSR215" s="3"/>
      <c r="RSS215" s="3"/>
      <c r="RST215" s="3"/>
      <c r="RSU215" s="3"/>
      <c r="RSV215" s="3"/>
      <c r="RSW215" s="3"/>
      <c r="RSX215" s="3"/>
      <c r="RSY215" s="3"/>
      <c r="RSZ215" s="3"/>
      <c r="RTA215" s="3"/>
      <c r="RTB215" s="3"/>
      <c r="RTC215" s="3"/>
      <c r="RTD215" s="3"/>
      <c r="RTE215" s="3"/>
      <c r="RTF215" s="3"/>
      <c r="RTG215" s="3"/>
      <c r="RTH215" s="3"/>
      <c r="RTI215" s="3"/>
      <c r="RTJ215" s="3"/>
      <c r="RTK215" s="3"/>
      <c r="RTL215" s="3"/>
      <c r="RTM215" s="3"/>
      <c r="RTN215" s="3"/>
      <c r="RTO215" s="3"/>
      <c r="RTP215" s="3"/>
      <c r="RTQ215" s="3"/>
      <c r="RTR215" s="3"/>
      <c r="RTS215" s="3"/>
      <c r="RTT215" s="3"/>
      <c r="RTU215" s="3"/>
      <c r="RTV215" s="3"/>
      <c r="RTW215" s="3"/>
      <c r="RTX215" s="3"/>
      <c r="RTY215" s="3"/>
      <c r="RTZ215" s="3"/>
      <c r="RUA215" s="3"/>
      <c r="RUB215" s="3"/>
      <c r="RUC215" s="3"/>
      <c r="RUD215" s="3"/>
      <c r="RUE215" s="3"/>
      <c r="RUF215" s="3"/>
      <c r="RUG215" s="3"/>
      <c r="RUH215" s="3"/>
      <c r="RUI215" s="3"/>
      <c r="RUJ215" s="3"/>
      <c r="RUK215" s="3"/>
      <c r="RUL215" s="3"/>
      <c r="RUM215" s="3"/>
      <c r="RUN215" s="3"/>
      <c r="RUO215" s="3"/>
      <c r="RUP215" s="3"/>
      <c r="RUQ215" s="3"/>
      <c r="RUR215" s="3"/>
      <c r="RUS215" s="3"/>
      <c r="RUT215" s="3"/>
      <c r="RUU215" s="3"/>
      <c r="RUV215" s="3"/>
      <c r="RUW215" s="3"/>
      <c r="RUX215" s="3"/>
      <c r="RUY215" s="3"/>
      <c r="RUZ215" s="3"/>
      <c r="RVA215" s="3"/>
      <c r="RVB215" s="3"/>
      <c r="RVC215" s="3"/>
      <c r="RVD215" s="3"/>
      <c r="RVE215" s="3"/>
      <c r="RVF215" s="3"/>
      <c r="RVG215" s="3"/>
      <c r="RVH215" s="3"/>
      <c r="RVI215" s="3"/>
      <c r="RVJ215" s="3"/>
      <c r="RVK215" s="3"/>
      <c r="RVL215" s="3"/>
      <c r="RVM215" s="3"/>
      <c r="RVN215" s="3"/>
      <c r="RVO215" s="3"/>
      <c r="RVP215" s="3"/>
      <c r="RVQ215" s="3"/>
      <c r="RVR215" s="3"/>
      <c r="RVS215" s="3"/>
      <c r="RVT215" s="3"/>
      <c r="RVU215" s="3"/>
      <c r="RVV215" s="3"/>
      <c r="RVW215" s="3"/>
      <c r="RVX215" s="3"/>
      <c r="RVY215" s="3"/>
      <c r="RVZ215" s="3"/>
      <c r="RWA215" s="3"/>
      <c r="RWB215" s="3"/>
      <c r="RWC215" s="3"/>
      <c r="RWD215" s="3"/>
      <c r="RWE215" s="3"/>
      <c r="RWF215" s="3"/>
      <c r="RWG215" s="3"/>
      <c r="RWH215" s="3"/>
      <c r="RWI215" s="3"/>
      <c r="RWJ215" s="3"/>
      <c r="RWK215" s="3"/>
      <c r="RWL215" s="3"/>
      <c r="RWM215" s="3"/>
      <c r="RWN215" s="3"/>
      <c r="RWO215" s="3"/>
      <c r="RWP215" s="3"/>
      <c r="RWQ215" s="3"/>
      <c r="RWR215" s="3"/>
      <c r="RWS215" s="3"/>
      <c r="RWT215" s="3"/>
      <c r="RWU215" s="3"/>
      <c r="RWV215" s="3"/>
      <c r="RWW215" s="3"/>
      <c r="RWX215" s="3"/>
      <c r="RWY215" s="3"/>
      <c r="RWZ215" s="3"/>
      <c r="RXA215" s="3"/>
      <c r="RXB215" s="3"/>
      <c r="RXC215" s="3"/>
      <c r="RXE215" s="3"/>
      <c r="RXG215" s="3"/>
      <c r="RXH215" s="3"/>
      <c r="RXI215" s="3"/>
      <c r="RXJ215" s="3"/>
      <c r="RXK215" s="3"/>
      <c r="RXL215" s="3"/>
      <c r="RXM215" s="3"/>
      <c r="RXN215" s="3"/>
      <c r="RXS215" s="3"/>
      <c r="RXT215" s="3"/>
      <c r="RXU215" s="3"/>
      <c r="RXV215" s="3"/>
      <c r="RXW215" s="3"/>
      <c r="RXX215" s="3"/>
      <c r="RXY215" s="3"/>
      <c r="RXZ215" s="3"/>
      <c r="RYA215" s="3"/>
      <c r="RYB215" s="3"/>
      <c r="RYC215" s="3"/>
      <c r="RYD215" s="3"/>
      <c r="RYE215" s="3"/>
      <c r="RYF215" s="3"/>
      <c r="RYG215" s="3"/>
      <c r="RYH215" s="3"/>
      <c r="RYI215" s="3"/>
      <c r="RYJ215" s="3"/>
      <c r="RYK215" s="3"/>
      <c r="RYL215" s="3"/>
      <c r="RYM215" s="3"/>
      <c r="RYN215" s="3"/>
      <c r="RYO215" s="3"/>
      <c r="RYP215" s="3"/>
      <c r="RYQ215" s="3"/>
      <c r="RYR215" s="3"/>
      <c r="RYS215" s="3"/>
      <c r="RYT215" s="3"/>
      <c r="RYU215" s="3"/>
      <c r="RYV215" s="3"/>
      <c r="RYW215" s="3"/>
      <c r="RYX215" s="3"/>
      <c r="RYY215" s="3"/>
      <c r="RYZ215" s="3"/>
      <c r="RZA215" s="3"/>
      <c r="RZB215" s="3"/>
      <c r="RZC215" s="3"/>
      <c r="RZD215" s="3"/>
      <c r="RZE215" s="3"/>
      <c r="RZF215" s="3"/>
      <c r="RZG215" s="3"/>
      <c r="RZH215" s="3"/>
      <c r="RZI215" s="3"/>
      <c r="RZJ215" s="3"/>
      <c r="RZK215" s="3"/>
      <c r="RZL215" s="3"/>
      <c r="RZM215" s="3"/>
      <c r="RZN215" s="3"/>
      <c r="RZO215" s="3"/>
      <c r="RZP215" s="3"/>
      <c r="RZQ215" s="3"/>
      <c r="RZR215" s="3"/>
      <c r="RZS215" s="3"/>
      <c r="RZT215" s="3"/>
      <c r="RZU215" s="3"/>
      <c r="RZV215" s="3"/>
      <c r="RZW215" s="3"/>
      <c r="RZX215" s="3"/>
      <c r="RZY215" s="3"/>
      <c r="RZZ215" s="3"/>
      <c r="SAA215" s="3"/>
      <c r="SAB215" s="3"/>
      <c r="SAC215" s="3"/>
      <c r="SAD215" s="3"/>
      <c r="SAE215" s="3"/>
      <c r="SAF215" s="3"/>
      <c r="SAG215" s="3"/>
      <c r="SAH215" s="3"/>
      <c r="SAI215" s="3"/>
      <c r="SAJ215" s="3"/>
      <c r="SAK215" s="3"/>
      <c r="SAL215" s="3"/>
      <c r="SAM215" s="3"/>
      <c r="SAN215" s="3"/>
      <c r="SAO215" s="3"/>
      <c r="SAP215" s="3"/>
      <c r="SAQ215" s="3"/>
      <c r="SAR215" s="3"/>
      <c r="SAS215" s="3"/>
      <c r="SAT215" s="3"/>
      <c r="SAU215" s="3"/>
      <c r="SAV215" s="3"/>
      <c r="SAW215" s="3"/>
      <c r="SAX215" s="3"/>
      <c r="SAY215" s="3"/>
      <c r="SAZ215" s="3"/>
      <c r="SBA215" s="3"/>
      <c r="SBB215" s="3"/>
      <c r="SBC215" s="3"/>
      <c r="SBD215" s="3"/>
      <c r="SBE215" s="3"/>
      <c r="SBF215" s="3"/>
      <c r="SBG215" s="3"/>
      <c r="SBH215" s="3"/>
      <c r="SBI215" s="3"/>
      <c r="SBJ215" s="3"/>
      <c r="SBK215" s="3"/>
      <c r="SBL215" s="3"/>
      <c r="SBM215" s="3"/>
      <c r="SBN215" s="3"/>
      <c r="SBO215" s="3"/>
      <c r="SBP215" s="3"/>
      <c r="SBQ215" s="3"/>
      <c r="SBR215" s="3"/>
      <c r="SBS215" s="3"/>
      <c r="SBT215" s="3"/>
      <c r="SBU215" s="3"/>
      <c r="SBV215" s="3"/>
      <c r="SBW215" s="3"/>
      <c r="SBX215" s="3"/>
      <c r="SBY215" s="3"/>
      <c r="SBZ215" s="3"/>
      <c r="SCA215" s="3"/>
      <c r="SCB215" s="3"/>
      <c r="SCC215" s="3"/>
      <c r="SCD215" s="3"/>
      <c r="SCE215" s="3"/>
      <c r="SCF215" s="3"/>
      <c r="SCG215" s="3"/>
      <c r="SCH215" s="3"/>
      <c r="SCI215" s="3"/>
      <c r="SCJ215" s="3"/>
      <c r="SCK215" s="3"/>
      <c r="SCL215" s="3"/>
      <c r="SCM215" s="3"/>
      <c r="SCN215" s="3"/>
      <c r="SCO215" s="3"/>
      <c r="SCP215" s="3"/>
      <c r="SCQ215" s="3"/>
      <c r="SCR215" s="3"/>
      <c r="SCS215" s="3"/>
      <c r="SCT215" s="3"/>
      <c r="SCU215" s="3"/>
      <c r="SCV215" s="3"/>
      <c r="SCW215" s="3"/>
      <c r="SCX215" s="3"/>
      <c r="SCY215" s="3"/>
      <c r="SCZ215" s="3"/>
      <c r="SDA215" s="3"/>
      <c r="SDB215" s="3"/>
      <c r="SDC215" s="3"/>
      <c r="SDD215" s="3"/>
      <c r="SDE215" s="3"/>
      <c r="SDF215" s="3"/>
      <c r="SDG215" s="3"/>
      <c r="SDH215" s="3"/>
      <c r="SDI215" s="3"/>
      <c r="SDJ215" s="3"/>
      <c r="SDK215" s="3"/>
      <c r="SDL215" s="3"/>
      <c r="SDM215" s="3"/>
      <c r="SDN215" s="3"/>
      <c r="SDO215" s="3"/>
      <c r="SDP215" s="3"/>
      <c r="SDQ215" s="3"/>
      <c r="SDR215" s="3"/>
      <c r="SDS215" s="3"/>
      <c r="SDT215" s="3"/>
      <c r="SDU215" s="3"/>
      <c r="SDV215" s="3"/>
      <c r="SDW215" s="3"/>
      <c r="SDX215" s="3"/>
      <c r="SDY215" s="3"/>
      <c r="SDZ215" s="3"/>
      <c r="SEA215" s="3"/>
      <c r="SEB215" s="3"/>
      <c r="SEC215" s="3"/>
      <c r="SED215" s="3"/>
      <c r="SEE215" s="3"/>
      <c r="SEF215" s="3"/>
      <c r="SEG215" s="3"/>
      <c r="SEH215" s="3"/>
      <c r="SEI215" s="3"/>
      <c r="SEJ215" s="3"/>
      <c r="SEK215" s="3"/>
      <c r="SEL215" s="3"/>
      <c r="SEM215" s="3"/>
      <c r="SEN215" s="3"/>
      <c r="SEO215" s="3"/>
      <c r="SEP215" s="3"/>
      <c r="SEQ215" s="3"/>
      <c r="SER215" s="3"/>
      <c r="SES215" s="3"/>
      <c r="SET215" s="3"/>
      <c r="SEU215" s="3"/>
      <c r="SEV215" s="3"/>
      <c r="SEW215" s="3"/>
      <c r="SEX215" s="3"/>
      <c r="SEY215" s="3"/>
      <c r="SEZ215" s="3"/>
      <c r="SFA215" s="3"/>
      <c r="SFB215" s="3"/>
      <c r="SFC215" s="3"/>
      <c r="SFD215" s="3"/>
      <c r="SFE215" s="3"/>
      <c r="SFF215" s="3"/>
      <c r="SFG215" s="3"/>
      <c r="SFH215" s="3"/>
      <c r="SFI215" s="3"/>
      <c r="SFJ215" s="3"/>
      <c r="SFK215" s="3"/>
      <c r="SFL215" s="3"/>
      <c r="SFM215" s="3"/>
      <c r="SFN215" s="3"/>
      <c r="SFO215" s="3"/>
      <c r="SFP215" s="3"/>
      <c r="SFQ215" s="3"/>
      <c r="SFR215" s="3"/>
      <c r="SFS215" s="3"/>
      <c r="SFT215" s="3"/>
      <c r="SFU215" s="3"/>
      <c r="SFV215" s="3"/>
      <c r="SFW215" s="3"/>
      <c r="SFX215" s="3"/>
      <c r="SFY215" s="3"/>
      <c r="SFZ215" s="3"/>
      <c r="SGA215" s="3"/>
      <c r="SGB215" s="3"/>
      <c r="SGC215" s="3"/>
      <c r="SGD215" s="3"/>
      <c r="SGE215" s="3"/>
      <c r="SGF215" s="3"/>
      <c r="SGG215" s="3"/>
      <c r="SGH215" s="3"/>
      <c r="SGI215" s="3"/>
      <c r="SGJ215" s="3"/>
      <c r="SGK215" s="3"/>
      <c r="SGL215" s="3"/>
      <c r="SGM215" s="3"/>
      <c r="SGN215" s="3"/>
      <c r="SGO215" s="3"/>
      <c r="SGP215" s="3"/>
      <c r="SGQ215" s="3"/>
      <c r="SGR215" s="3"/>
      <c r="SGS215" s="3"/>
      <c r="SGT215" s="3"/>
      <c r="SGU215" s="3"/>
      <c r="SGV215" s="3"/>
      <c r="SGW215" s="3"/>
      <c r="SGX215" s="3"/>
      <c r="SGY215" s="3"/>
      <c r="SHA215" s="3"/>
      <c r="SHC215" s="3"/>
      <c r="SHD215" s="3"/>
      <c r="SHE215" s="3"/>
      <c r="SHF215" s="3"/>
      <c r="SHG215" s="3"/>
      <c r="SHH215" s="3"/>
      <c r="SHI215" s="3"/>
      <c r="SHJ215" s="3"/>
      <c r="SHO215" s="3"/>
      <c r="SHP215" s="3"/>
      <c r="SHQ215" s="3"/>
      <c r="SHR215" s="3"/>
      <c r="SHS215" s="3"/>
      <c r="SHT215" s="3"/>
      <c r="SHU215" s="3"/>
      <c r="SHV215" s="3"/>
      <c r="SHW215" s="3"/>
      <c r="SHX215" s="3"/>
      <c r="SHY215" s="3"/>
      <c r="SHZ215" s="3"/>
      <c r="SIA215" s="3"/>
      <c r="SIB215" s="3"/>
      <c r="SIC215" s="3"/>
      <c r="SID215" s="3"/>
      <c r="SIE215" s="3"/>
      <c r="SIF215" s="3"/>
      <c r="SIG215" s="3"/>
      <c r="SIH215" s="3"/>
      <c r="SII215" s="3"/>
      <c r="SIJ215" s="3"/>
      <c r="SIK215" s="3"/>
      <c r="SIL215" s="3"/>
      <c r="SIM215" s="3"/>
      <c r="SIN215" s="3"/>
      <c r="SIO215" s="3"/>
      <c r="SIP215" s="3"/>
      <c r="SIQ215" s="3"/>
      <c r="SIR215" s="3"/>
      <c r="SIS215" s="3"/>
      <c r="SIT215" s="3"/>
      <c r="SIU215" s="3"/>
      <c r="SIV215" s="3"/>
      <c r="SIW215" s="3"/>
      <c r="SIX215" s="3"/>
      <c r="SIY215" s="3"/>
      <c r="SIZ215" s="3"/>
      <c r="SJA215" s="3"/>
      <c r="SJB215" s="3"/>
      <c r="SJC215" s="3"/>
      <c r="SJD215" s="3"/>
      <c r="SJE215" s="3"/>
      <c r="SJF215" s="3"/>
      <c r="SJG215" s="3"/>
      <c r="SJH215" s="3"/>
      <c r="SJI215" s="3"/>
      <c r="SJJ215" s="3"/>
      <c r="SJK215" s="3"/>
      <c r="SJL215" s="3"/>
      <c r="SJM215" s="3"/>
      <c r="SJN215" s="3"/>
      <c r="SJO215" s="3"/>
      <c r="SJP215" s="3"/>
      <c r="SJQ215" s="3"/>
      <c r="SJR215" s="3"/>
      <c r="SJS215" s="3"/>
      <c r="SJT215" s="3"/>
      <c r="SJU215" s="3"/>
      <c r="SJV215" s="3"/>
      <c r="SJW215" s="3"/>
      <c r="SJX215" s="3"/>
      <c r="SJY215" s="3"/>
      <c r="SJZ215" s="3"/>
      <c r="SKA215" s="3"/>
      <c r="SKB215" s="3"/>
      <c r="SKC215" s="3"/>
      <c r="SKD215" s="3"/>
      <c r="SKE215" s="3"/>
      <c r="SKF215" s="3"/>
      <c r="SKG215" s="3"/>
      <c r="SKH215" s="3"/>
      <c r="SKI215" s="3"/>
      <c r="SKJ215" s="3"/>
      <c r="SKK215" s="3"/>
      <c r="SKL215" s="3"/>
      <c r="SKM215" s="3"/>
      <c r="SKN215" s="3"/>
      <c r="SKO215" s="3"/>
      <c r="SKP215" s="3"/>
      <c r="SKQ215" s="3"/>
      <c r="SKR215" s="3"/>
      <c r="SKS215" s="3"/>
      <c r="SKT215" s="3"/>
      <c r="SKU215" s="3"/>
      <c r="SKV215" s="3"/>
      <c r="SKW215" s="3"/>
      <c r="SKX215" s="3"/>
      <c r="SKY215" s="3"/>
      <c r="SKZ215" s="3"/>
      <c r="SLA215" s="3"/>
      <c r="SLB215" s="3"/>
      <c r="SLC215" s="3"/>
      <c r="SLD215" s="3"/>
      <c r="SLE215" s="3"/>
      <c r="SLF215" s="3"/>
      <c r="SLG215" s="3"/>
      <c r="SLH215" s="3"/>
      <c r="SLI215" s="3"/>
      <c r="SLJ215" s="3"/>
      <c r="SLK215" s="3"/>
      <c r="SLL215" s="3"/>
      <c r="SLM215" s="3"/>
      <c r="SLN215" s="3"/>
      <c r="SLO215" s="3"/>
      <c r="SLP215" s="3"/>
      <c r="SLQ215" s="3"/>
      <c r="SLR215" s="3"/>
      <c r="SLS215" s="3"/>
      <c r="SLT215" s="3"/>
      <c r="SLU215" s="3"/>
      <c r="SLV215" s="3"/>
      <c r="SLW215" s="3"/>
      <c r="SLX215" s="3"/>
      <c r="SLY215" s="3"/>
      <c r="SLZ215" s="3"/>
      <c r="SMA215" s="3"/>
      <c r="SMB215" s="3"/>
      <c r="SMC215" s="3"/>
      <c r="SMD215" s="3"/>
      <c r="SME215" s="3"/>
      <c r="SMF215" s="3"/>
      <c r="SMG215" s="3"/>
      <c r="SMH215" s="3"/>
      <c r="SMI215" s="3"/>
      <c r="SMJ215" s="3"/>
      <c r="SMK215" s="3"/>
      <c r="SML215" s="3"/>
      <c r="SMM215" s="3"/>
      <c r="SMN215" s="3"/>
      <c r="SMO215" s="3"/>
      <c r="SMP215" s="3"/>
      <c r="SMQ215" s="3"/>
      <c r="SMR215" s="3"/>
      <c r="SMS215" s="3"/>
      <c r="SMT215" s="3"/>
      <c r="SMU215" s="3"/>
      <c r="SMV215" s="3"/>
      <c r="SMW215" s="3"/>
      <c r="SMX215" s="3"/>
      <c r="SMY215" s="3"/>
      <c r="SMZ215" s="3"/>
      <c r="SNA215" s="3"/>
      <c r="SNB215" s="3"/>
      <c r="SNC215" s="3"/>
      <c r="SND215" s="3"/>
      <c r="SNE215" s="3"/>
      <c r="SNF215" s="3"/>
      <c r="SNG215" s="3"/>
      <c r="SNH215" s="3"/>
      <c r="SNI215" s="3"/>
      <c r="SNJ215" s="3"/>
      <c r="SNK215" s="3"/>
      <c r="SNL215" s="3"/>
      <c r="SNM215" s="3"/>
      <c r="SNN215" s="3"/>
      <c r="SNO215" s="3"/>
      <c r="SNP215" s="3"/>
      <c r="SNQ215" s="3"/>
      <c r="SNR215" s="3"/>
      <c r="SNS215" s="3"/>
      <c r="SNT215" s="3"/>
      <c r="SNU215" s="3"/>
      <c r="SNV215" s="3"/>
      <c r="SNW215" s="3"/>
      <c r="SNX215" s="3"/>
      <c r="SNY215" s="3"/>
      <c r="SNZ215" s="3"/>
      <c r="SOA215" s="3"/>
      <c r="SOB215" s="3"/>
      <c r="SOC215" s="3"/>
      <c r="SOD215" s="3"/>
      <c r="SOE215" s="3"/>
      <c r="SOF215" s="3"/>
      <c r="SOG215" s="3"/>
      <c r="SOH215" s="3"/>
      <c r="SOI215" s="3"/>
      <c r="SOJ215" s="3"/>
      <c r="SOK215" s="3"/>
      <c r="SOL215" s="3"/>
      <c r="SOM215" s="3"/>
      <c r="SON215" s="3"/>
      <c r="SOO215" s="3"/>
      <c r="SOP215" s="3"/>
      <c r="SOQ215" s="3"/>
      <c r="SOR215" s="3"/>
      <c r="SOS215" s="3"/>
      <c r="SOT215" s="3"/>
      <c r="SOU215" s="3"/>
      <c r="SOV215" s="3"/>
      <c r="SOW215" s="3"/>
      <c r="SOX215" s="3"/>
      <c r="SOY215" s="3"/>
      <c r="SOZ215" s="3"/>
      <c r="SPA215" s="3"/>
      <c r="SPB215" s="3"/>
      <c r="SPC215" s="3"/>
      <c r="SPD215" s="3"/>
      <c r="SPE215" s="3"/>
      <c r="SPF215" s="3"/>
      <c r="SPG215" s="3"/>
      <c r="SPH215" s="3"/>
      <c r="SPI215" s="3"/>
      <c r="SPJ215" s="3"/>
      <c r="SPK215" s="3"/>
      <c r="SPL215" s="3"/>
      <c r="SPM215" s="3"/>
      <c r="SPN215" s="3"/>
      <c r="SPO215" s="3"/>
      <c r="SPP215" s="3"/>
      <c r="SPQ215" s="3"/>
      <c r="SPR215" s="3"/>
      <c r="SPS215" s="3"/>
      <c r="SPT215" s="3"/>
      <c r="SPU215" s="3"/>
      <c r="SPV215" s="3"/>
      <c r="SPW215" s="3"/>
      <c r="SPX215" s="3"/>
      <c r="SPY215" s="3"/>
      <c r="SPZ215" s="3"/>
      <c r="SQA215" s="3"/>
      <c r="SQB215" s="3"/>
      <c r="SQC215" s="3"/>
      <c r="SQD215" s="3"/>
      <c r="SQE215" s="3"/>
      <c r="SQF215" s="3"/>
      <c r="SQG215" s="3"/>
      <c r="SQH215" s="3"/>
      <c r="SQI215" s="3"/>
      <c r="SQJ215" s="3"/>
      <c r="SQK215" s="3"/>
      <c r="SQL215" s="3"/>
      <c r="SQM215" s="3"/>
      <c r="SQN215" s="3"/>
      <c r="SQO215" s="3"/>
      <c r="SQP215" s="3"/>
      <c r="SQQ215" s="3"/>
      <c r="SQR215" s="3"/>
      <c r="SQS215" s="3"/>
      <c r="SQT215" s="3"/>
      <c r="SQU215" s="3"/>
      <c r="SQW215" s="3"/>
      <c r="SQY215" s="3"/>
      <c r="SQZ215" s="3"/>
      <c r="SRA215" s="3"/>
      <c r="SRB215" s="3"/>
      <c r="SRC215" s="3"/>
      <c r="SRD215" s="3"/>
      <c r="SRE215" s="3"/>
      <c r="SRF215" s="3"/>
      <c r="SRK215" s="3"/>
      <c r="SRL215" s="3"/>
      <c r="SRM215" s="3"/>
      <c r="SRN215" s="3"/>
      <c r="SRO215" s="3"/>
      <c r="SRP215" s="3"/>
      <c r="SRQ215" s="3"/>
      <c r="SRR215" s="3"/>
      <c r="SRS215" s="3"/>
      <c r="SRT215" s="3"/>
      <c r="SRU215" s="3"/>
      <c r="SRV215" s="3"/>
      <c r="SRW215" s="3"/>
      <c r="SRX215" s="3"/>
      <c r="SRY215" s="3"/>
      <c r="SRZ215" s="3"/>
      <c r="SSA215" s="3"/>
      <c r="SSB215" s="3"/>
      <c r="SSC215" s="3"/>
      <c r="SSD215" s="3"/>
      <c r="SSE215" s="3"/>
      <c r="SSF215" s="3"/>
      <c r="SSG215" s="3"/>
      <c r="SSH215" s="3"/>
      <c r="SSI215" s="3"/>
      <c r="SSJ215" s="3"/>
      <c r="SSK215" s="3"/>
      <c r="SSL215" s="3"/>
      <c r="SSM215" s="3"/>
      <c r="SSN215" s="3"/>
      <c r="SSO215" s="3"/>
      <c r="SSP215" s="3"/>
      <c r="SSQ215" s="3"/>
      <c r="SSR215" s="3"/>
      <c r="SSS215" s="3"/>
      <c r="SST215" s="3"/>
      <c r="SSU215" s="3"/>
      <c r="SSV215" s="3"/>
      <c r="SSW215" s="3"/>
      <c r="SSX215" s="3"/>
      <c r="SSY215" s="3"/>
      <c r="SSZ215" s="3"/>
      <c r="STA215" s="3"/>
      <c r="STB215" s="3"/>
      <c r="STC215" s="3"/>
      <c r="STD215" s="3"/>
      <c r="STE215" s="3"/>
      <c r="STF215" s="3"/>
      <c r="STG215" s="3"/>
      <c r="STH215" s="3"/>
      <c r="STI215" s="3"/>
      <c r="STJ215" s="3"/>
      <c r="STK215" s="3"/>
      <c r="STL215" s="3"/>
      <c r="STM215" s="3"/>
      <c r="STN215" s="3"/>
      <c r="STO215" s="3"/>
      <c r="STP215" s="3"/>
      <c r="STQ215" s="3"/>
      <c r="STR215" s="3"/>
      <c r="STS215" s="3"/>
      <c r="STT215" s="3"/>
      <c r="STU215" s="3"/>
      <c r="STV215" s="3"/>
      <c r="STW215" s="3"/>
      <c r="STX215" s="3"/>
      <c r="STY215" s="3"/>
      <c r="STZ215" s="3"/>
      <c r="SUA215" s="3"/>
      <c r="SUB215" s="3"/>
      <c r="SUC215" s="3"/>
      <c r="SUD215" s="3"/>
      <c r="SUE215" s="3"/>
      <c r="SUF215" s="3"/>
      <c r="SUG215" s="3"/>
      <c r="SUH215" s="3"/>
      <c r="SUI215" s="3"/>
      <c r="SUJ215" s="3"/>
      <c r="SUK215" s="3"/>
      <c r="SUL215" s="3"/>
      <c r="SUM215" s="3"/>
      <c r="SUN215" s="3"/>
      <c r="SUO215" s="3"/>
      <c r="SUP215" s="3"/>
      <c r="SUQ215" s="3"/>
      <c r="SUR215" s="3"/>
      <c r="SUS215" s="3"/>
      <c r="SUT215" s="3"/>
      <c r="SUU215" s="3"/>
      <c r="SUV215" s="3"/>
      <c r="SUW215" s="3"/>
      <c r="SUX215" s="3"/>
      <c r="SUY215" s="3"/>
      <c r="SUZ215" s="3"/>
      <c r="SVA215" s="3"/>
      <c r="SVB215" s="3"/>
      <c r="SVC215" s="3"/>
      <c r="SVD215" s="3"/>
      <c r="SVE215" s="3"/>
      <c r="SVF215" s="3"/>
      <c r="SVG215" s="3"/>
      <c r="SVH215" s="3"/>
      <c r="SVI215" s="3"/>
      <c r="SVJ215" s="3"/>
      <c r="SVK215" s="3"/>
      <c r="SVL215" s="3"/>
      <c r="SVM215" s="3"/>
      <c r="SVN215" s="3"/>
      <c r="SVO215" s="3"/>
      <c r="SVP215" s="3"/>
      <c r="SVQ215" s="3"/>
      <c r="SVR215" s="3"/>
      <c r="SVS215" s="3"/>
      <c r="SVT215" s="3"/>
      <c r="SVU215" s="3"/>
      <c r="SVV215" s="3"/>
      <c r="SVW215" s="3"/>
      <c r="SVX215" s="3"/>
      <c r="SVY215" s="3"/>
      <c r="SVZ215" s="3"/>
      <c r="SWA215" s="3"/>
      <c r="SWB215" s="3"/>
      <c r="SWC215" s="3"/>
      <c r="SWD215" s="3"/>
      <c r="SWE215" s="3"/>
      <c r="SWF215" s="3"/>
      <c r="SWG215" s="3"/>
      <c r="SWH215" s="3"/>
      <c r="SWI215" s="3"/>
      <c r="SWJ215" s="3"/>
      <c r="SWK215" s="3"/>
      <c r="SWL215" s="3"/>
      <c r="SWM215" s="3"/>
      <c r="SWN215" s="3"/>
      <c r="SWO215" s="3"/>
      <c r="SWP215" s="3"/>
      <c r="SWQ215" s="3"/>
      <c r="SWR215" s="3"/>
      <c r="SWS215" s="3"/>
      <c r="SWT215" s="3"/>
      <c r="SWU215" s="3"/>
      <c r="SWV215" s="3"/>
      <c r="SWW215" s="3"/>
      <c r="SWX215" s="3"/>
      <c r="SWY215" s="3"/>
      <c r="SWZ215" s="3"/>
      <c r="SXA215" s="3"/>
      <c r="SXB215" s="3"/>
      <c r="SXC215" s="3"/>
      <c r="SXD215" s="3"/>
      <c r="SXE215" s="3"/>
      <c r="SXF215" s="3"/>
      <c r="SXG215" s="3"/>
      <c r="SXH215" s="3"/>
      <c r="SXI215" s="3"/>
      <c r="SXJ215" s="3"/>
      <c r="SXK215" s="3"/>
      <c r="SXL215" s="3"/>
      <c r="SXM215" s="3"/>
      <c r="SXN215" s="3"/>
      <c r="SXO215" s="3"/>
      <c r="SXP215" s="3"/>
      <c r="SXQ215" s="3"/>
      <c r="SXR215" s="3"/>
      <c r="SXS215" s="3"/>
      <c r="SXT215" s="3"/>
      <c r="SXU215" s="3"/>
      <c r="SXV215" s="3"/>
      <c r="SXW215" s="3"/>
      <c r="SXX215" s="3"/>
      <c r="SXY215" s="3"/>
      <c r="SXZ215" s="3"/>
      <c r="SYA215" s="3"/>
      <c r="SYB215" s="3"/>
      <c r="SYC215" s="3"/>
      <c r="SYD215" s="3"/>
      <c r="SYE215" s="3"/>
      <c r="SYF215" s="3"/>
      <c r="SYG215" s="3"/>
      <c r="SYH215" s="3"/>
      <c r="SYI215" s="3"/>
      <c r="SYJ215" s="3"/>
      <c r="SYK215" s="3"/>
      <c r="SYL215" s="3"/>
      <c r="SYM215" s="3"/>
      <c r="SYN215" s="3"/>
      <c r="SYO215" s="3"/>
      <c r="SYP215" s="3"/>
      <c r="SYQ215" s="3"/>
      <c r="SYR215" s="3"/>
      <c r="SYS215" s="3"/>
      <c r="SYT215" s="3"/>
      <c r="SYU215" s="3"/>
      <c r="SYV215" s="3"/>
      <c r="SYW215" s="3"/>
      <c r="SYX215" s="3"/>
      <c r="SYY215" s="3"/>
      <c r="SYZ215" s="3"/>
      <c r="SZA215" s="3"/>
      <c r="SZB215" s="3"/>
      <c r="SZC215" s="3"/>
      <c r="SZD215" s="3"/>
      <c r="SZE215" s="3"/>
      <c r="SZF215" s="3"/>
      <c r="SZG215" s="3"/>
      <c r="SZH215" s="3"/>
      <c r="SZI215" s="3"/>
      <c r="SZJ215" s="3"/>
      <c r="SZK215" s="3"/>
      <c r="SZL215" s="3"/>
      <c r="SZM215" s="3"/>
      <c r="SZN215" s="3"/>
      <c r="SZO215" s="3"/>
      <c r="SZP215" s="3"/>
      <c r="SZQ215" s="3"/>
      <c r="SZR215" s="3"/>
      <c r="SZS215" s="3"/>
      <c r="SZT215" s="3"/>
      <c r="SZU215" s="3"/>
      <c r="SZV215" s="3"/>
      <c r="SZW215" s="3"/>
      <c r="SZX215" s="3"/>
      <c r="SZY215" s="3"/>
      <c r="SZZ215" s="3"/>
      <c r="TAA215" s="3"/>
      <c r="TAB215" s="3"/>
      <c r="TAC215" s="3"/>
      <c r="TAD215" s="3"/>
      <c r="TAE215" s="3"/>
      <c r="TAF215" s="3"/>
      <c r="TAG215" s="3"/>
      <c r="TAH215" s="3"/>
      <c r="TAI215" s="3"/>
      <c r="TAJ215" s="3"/>
      <c r="TAK215" s="3"/>
      <c r="TAL215" s="3"/>
      <c r="TAM215" s="3"/>
      <c r="TAN215" s="3"/>
      <c r="TAO215" s="3"/>
      <c r="TAP215" s="3"/>
      <c r="TAQ215" s="3"/>
      <c r="TAS215" s="3"/>
      <c r="TAU215" s="3"/>
      <c r="TAV215" s="3"/>
      <c r="TAW215" s="3"/>
      <c r="TAX215" s="3"/>
      <c r="TAY215" s="3"/>
      <c r="TAZ215" s="3"/>
      <c r="TBA215" s="3"/>
      <c r="TBB215" s="3"/>
      <c r="TBG215" s="3"/>
      <c r="TBH215" s="3"/>
      <c r="TBI215" s="3"/>
      <c r="TBJ215" s="3"/>
      <c r="TBK215" s="3"/>
      <c r="TBL215" s="3"/>
      <c r="TBM215" s="3"/>
      <c r="TBN215" s="3"/>
      <c r="TBO215" s="3"/>
      <c r="TBP215" s="3"/>
      <c r="TBQ215" s="3"/>
      <c r="TBR215" s="3"/>
      <c r="TBS215" s="3"/>
      <c r="TBT215" s="3"/>
      <c r="TBU215" s="3"/>
      <c r="TBV215" s="3"/>
      <c r="TBW215" s="3"/>
      <c r="TBX215" s="3"/>
      <c r="TBY215" s="3"/>
      <c r="TBZ215" s="3"/>
      <c r="TCA215" s="3"/>
      <c r="TCB215" s="3"/>
      <c r="TCC215" s="3"/>
      <c r="TCD215" s="3"/>
      <c r="TCE215" s="3"/>
      <c r="TCF215" s="3"/>
      <c r="TCG215" s="3"/>
      <c r="TCH215" s="3"/>
      <c r="TCI215" s="3"/>
      <c r="TCJ215" s="3"/>
      <c r="TCK215" s="3"/>
      <c r="TCL215" s="3"/>
      <c r="TCM215" s="3"/>
      <c r="TCN215" s="3"/>
      <c r="TCO215" s="3"/>
      <c r="TCP215" s="3"/>
      <c r="TCQ215" s="3"/>
      <c r="TCR215" s="3"/>
      <c r="TCS215" s="3"/>
      <c r="TCT215" s="3"/>
      <c r="TCU215" s="3"/>
      <c r="TCV215" s="3"/>
      <c r="TCW215" s="3"/>
      <c r="TCX215" s="3"/>
      <c r="TCY215" s="3"/>
      <c r="TCZ215" s="3"/>
      <c r="TDA215" s="3"/>
      <c r="TDB215" s="3"/>
      <c r="TDC215" s="3"/>
      <c r="TDD215" s="3"/>
      <c r="TDE215" s="3"/>
      <c r="TDF215" s="3"/>
      <c r="TDG215" s="3"/>
      <c r="TDH215" s="3"/>
      <c r="TDI215" s="3"/>
      <c r="TDJ215" s="3"/>
      <c r="TDK215" s="3"/>
      <c r="TDL215" s="3"/>
      <c r="TDM215" s="3"/>
      <c r="TDN215" s="3"/>
      <c r="TDO215" s="3"/>
      <c r="TDP215" s="3"/>
      <c r="TDQ215" s="3"/>
      <c r="TDR215" s="3"/>
      <c r="TDS215" s="3"/>
      <c r="TDT215" s="3"/>
      <c r="TDU215" s="3"/>
      <c r="TDV215" s="3"/>
      <c r="TDW215" s="3"/>
      <c r="TDX215" s="3"/>
      <c r="TDY215" s="3"/>
      <c r="TDZ215" s="3"/>
      <c r="TEA215" s="3"/>
      <c r="TEB215" s="3"/>
      <c r="TEC215" s="3"/>
      <c r="TED215" s="3"/>
      <c r="TEE215" s="3"/>
      <c r="TEF215" s="3"/>
      <c r="TEG215" s="3"/>
      <c r="TEH215" s="3"/>
      <c r="TEI215" s="3"/>
      <c r="TEJ215" s="3"/>
      <c r="TEK215" s="3"/>
      <c r="TEL215" s="3"/>
      <c r="TEM215" s="3"/>
      <c r="TEN215" s="3"/>
      <c r="TEO215" s="3"/>
      <c r="TEP215" s="3"/>
      <c r="TEQ215" s="3"/>
      <c r="TER215" s="3"/>
      <c r="TES215" s="3"/>
      <c r="TET215" s="3"/>
      <c r="TEU215" s="3"/>
      <c r="TEV215" s="3"/>
      <c r="TEW215" s="3"/>
      <c r="TEX215" s="3"/>
      <c r="TEY215" s="3"/>
      <c r="TEZ215" s="3"/>
      <c r="TFA215" s="3"/>
      <c r="TFB215" s="3"/>
      <c r="TFC215" s="3"/>
      <c r="TFD215" s="3"/>
      <c r="TFE215" s="3"/>
      <c r="TFF215" s="3"/>
      <c r="TFG215" s="3"/>
      <c r="TFH215" s="3"/>
      <c r="TFI215" s="3"/>
      <c r="TFJ215" s="3"/>
      <c r="TFK215" s="3"/>
      <c r="TFL215" s="3"/>
      <c r="TFM215" s="3"/>
      <c r="TFN215" s="3"/>
      <c r="TFO215" s="3"/>
      <c r="TFP215" s="3"/>
      <c r="TFQ215" s="3"/>
      <c r="TFR215" s="3"/>
      <c r="TFS215" s="3"/>
      <c r="TFT215" s="3"/>
      <c r="TFU215" s="3"/>
      <c r="TFV215" s="3"/>
      <c r="TFW215" s="3"/>
      <c r="TFX215" s="3"/>
      <c r="TFY215" s="3"/>
      <c r="TFZ215" s="3"/>
      <c r="TGA215" s="3"/>
      <c r="TGB215" s="3"/>
      <c r="TGC215" s="3"/>
      <c r="TGD215" s="3"/>
      <c r="TGE215" s="3"/>
      <c r="TGF215" s="3"/>
      <c r="TGG215" s="3"/>
      <c r="TGH215" s="3"/>
      <c r="TGI215" s="3"/>
      <c r="TGJ215" s="3"/>
      <c r="TGK215" s="3"/>
      <c r="TGL215" s="3"/>
      <c r="TGM215" s="3"/>
      <c r="TGN215" s="3"/>
      <c r="TGO215" s="3"/>
      <c r="TGP215" s="3"/>
      <c r="TGQ215" s="3"/>
      <c r="TGR215" s="3"/>
      <c r="TGS215" s="3"/>
      <c r="TGT215" s="3"/>
      <c r="TGU215" s="3"/>
      <c r="TGV215" s="3"/>
      <c r="TGW215" s="3"/>
      <c r="TGX215" s="3"/>
      <c r="TGY215" s="3"/>
      <c r="TGZ215" s="3"/>
      <c r="THA215" s="3"/>
      <c r="THB215" s="3"/>
      <c r="THC215" s="3"/>
      <c r="THD215" s="3"/>
      <c r="THE215" s="3"/>
      <c r="THF215" s="3"/>
      <c r="THG215" s="3"/>
      <c r="THH215" s="3"/>
      <c r="THI215" s="3"/>
      <c r="THJ215" s="3"/>
      <c r="THK215" s="3"/>
      <c r="THL215" s="3"/>
      <c r="THM215" s="3"/>
      <c r="THN215" s="3"/>
      <c r="THO215" s="3"/>
      <c r="THP215" s="3"/>
      <c r="THQ215" s="3"/>
      <c r="THR215" s="3"/>
      <c r="THS215" s="3"/>
      <c r="THT215" s="3"/>
      <c r="THU215" s="3"/>
      <c r="THV215" s="3"/>
      <c r="THW215" s="3"/>
      <c r="THX215" s="3"/>
      <c r="THY215" s="3"/>
      <c r="THZ215" s="3"/>
      <c r="TIA215" s="3"/>
      <c r="TIB215" s="3"/>
      <c r="TIC215" s="3"/>
      <c r="TID215" s="3"/>
      <c r="TIE215" s="3"/>
      <c r="TIF215" s="3"/>
      <c r="TIG215" s="3"/>
      <c r="TIH215" s="3"/>
      <c r="TII215" s="3"/>
      <c r="TIJ215" s="3"/>
      <c r="TIK215" s="3"/>
      <c r="TIL215" s="3"/>
      <c r="TIM215" s="3"/>
      <c r="TIN215" s="3"/>
      <c r="TIO215" s="3"/>
      <c r="TIP215" s="3"/>
      <c r="TIQ215" s="3"/>
      <c r="TIR215" s="3"/>
      <c r="TIS215" s="3"/>
      <c r="TIT215" s="3"/>
      <c r="TIU215" s="3"/>
      <c r="TIV215" s="3"/>
      <c r="TIW215" s="3"/>
      <c r="TIX215" s="3"/>
      <c r="TIY215" s="3"/>
      <c r="TIZ215" s="3"/>
      <c r="TJA215" s="3"/>
      <c r="TJB215" s="3"/>
      <c r="TJC215" s="3"/>
      <c r="TJD215" s="3"/>
      <c r="TJE215" s="3"/>
      <c r="TJF215" s="3"/>
      <c r="TJG215" s="3"/>
      <c r="TJH215" s="3"/>
      <c r="TJI215" s="3"/>
      <c r="TJJ215" s="3"/>
      <c r="TJK215" s="3"/>
      <c r="TJL215" s="3"/>
      <c r="TJM215" s="3"/>
      <c r="TJN215" s="3"/>
      <c r="TJO215" s="3"/>
      <c r="TJP215" s="3"/>
      <c r="TJQ215" s="3"/>
      <c r="TJR215" s="3"/>
      <c r="TJS215" s="3"/>
      <c r="TJT215" s="3"/>
      <c r="TJU215" s="3"/>
      <c r="TJV215" s="3"/>
      <c r="TJW215" s="3"/>
      <c r="TJX215" s="3"/>
      <c r="TJY215" s="3"/>
      <c r="TJZ215" s="3"/>
      <c r="TKA215" s="3"/>
      <c r="TKB215" s="3"/>
      <c r="TKC215" s="3"/>
      <c r="TKD215" s="3"/>
      <c r="TKE215" s="3"/>
      <c r="TKF215" s="3"/>
      <c r="TKG215" s="3"/>
      <c r="TKH215" s="3"/>
      <c r="TKI215" s="3"/>
      <c r="TKJ215" s="3"/>
      <c r="TKK215" s="3"/>
      <c r="TKL215" s="3"/>
      <c r="TKM215" s="3"/>
      <c r="TKO215" s="3"/>
      <c r="TKQ215" s="3"/>
      <c r="TKR215" s="3"/>
      <c r="TKS215" s="3"/>
      <c r="TKT215" s="3"/>
      <c r="TKU215" s="3"/>
      <c r="TKV215" s="3"/>
      <c r="TKW215" s="3"/>
      <c r="TKX215" s="3"/>
      <c r="TLC215" s="3"/>
      <c r="TLD215" s="3"/>
      <c r="TLE215" s="3"/>
      <c r="TLF215" s="3"/>
      <c r="TLG215" s="3"/>
      <c r="TLH215" s="3"/>
      <c r="TLI215" s="3"/>
      <c r="TLJ215" s="3"/>
      <c r="TLK215" s="3"/>
      <c r="TLL215" s="3"/>
      <c r="TLM215" s="3"/>
      <c r="TLN215" s="3"/>
      <c r="TLO215" s="3"/>
      <c r="TLP215" s="3"/>
      <c r="TLQ215" s="3"/>
      <c r="TLR215" s="3"/>
      <c r="TLS215" s="3"/>
      <c r="TLT215" s="3"/>
      <c r="TLU215" s="3"/>
      <c r="TLV215" s="3"/>
      <c r="TLW215" s="3"/>
      <c r="TLX215" s="3"/>
      <c r="TLY215" s="3"/>
      <c r="TLZ215" s="3"/>
      <c r="TMA215" s="3"/>
      <c r="TMB215" s="3"/>
      <c r="TMC215" s="3"/>
      <c r="TMD215" s="3"/>
      <c r="TME215" s="3"/>
      <c r="TMF215" s="3"/>
      <c r="TMG215" s="3"/>
      <c r="TMH215" s="3"/>
      <c r="TMI215" s="3"/>
      <c r="TMJ215" s="3"/>
      <c r="TMK215" s="3"/>
      <c r="TML215" s="3"/>
      <c r="TMM215" s="3"/>
      <c r="TMN215" s="3"/>
      <c r="TMO215" s="3"/>
      <c r="TMP215" s="3"/>
      <c r="TMQ215" s="3"/>
      <c r="TMR215" s="3"/>
      <c r="TMS215" s="3"/>
      <c r="TMT215" s="3"/>
      <c r="TMU215" s="3"/>
      <c r="TMV215" s="3"/>
      <c r="TMW215" s="3"/>
      <c r="TMX215" s="3"/>
      <c r="TMY215" s="3"/>
      <c r="TMZ215" s="3"/>
      <c r="TNA215" s="3"/>
      <c r="TNB215" s="3"/>
      <c r="TNC215" s="3"/>
      <c r="TND215" s="3"/>
      <c r="TNE215" s="3"/>
      <c r="TNF215" s="3"/>
      <c r="TNG215" s="3"/>
      <c r="TNH215" s="3"/>
      <c r="TNI215" s="3"/>
      <c r="TNJ215" s="3"/>
      <c r="TNK215" s="3"/>
      <c r="TNL215" s="3"/>
      <c r="TNM215" s="3"/>
      <c r="TNN215" s="3"/>
      <c r="TNO215" s="3"/>
      <c r="TNP215" s="3"/>
      <c r="TNQ215" s="3"/>
      <c r="TNR215" s="3"/>
      <c r="TNS215" s="3"/>
      <c r="TNT215" s="3"/>
      <c r="TNU215" s="3"/>
      <c r="TNV215" s="3"/>
      <c r="TNW215" s="3"/>
      <c r="TNX215" s="3"/>
      <c r="TNY215" s="3"/>
      <c r="TNZ215" s="3"/>
      <c r="TOA215" s="3"/>
      <c r="TOB215" s="3"/>
      <c r="TOC215" s="3"/>
      <c r="TOD215" s="3"/>
      <c r="TOE215" s="3"/>
      <c r="TOF215" s="3"/>
      <c r="TOG215" s="3"/>
      <c r="TOH215" s="3"/>
      <c r="TOI215" s="3"/>
      <c r="TOJ215" s="3"/>
      <c r="TOK215" s="3"/>
      <c r="TOL215" s="3"/>
      <c r="TOM215" s="3"/>
      <c r="TON215" s="3"/>
      <c r="TOO215" s="3"/>
      <c r="TOP215" s="3"/>
      <c r="TOQ215" s="3"/>
      <c r="TOR215" s="3"/>
      <c r="TOS215" s="3"/>
      <c r="TOT215" s="3"/>
      <c r="TOU215" s="3"/>
      <c r="TOV215" s="3"/>
      <c r="TOW215" s="3"/>
      <c r="TOX215" s="3"/>
      <c r="TOY215" s="3"/>
      <c r="TOZ215" s="3"/>
      <c r="TPA215" s="3"/>
      <c r="TPB215" s="3"/>
      <c r="TPC215" s="3"/>
      <c r="TPD215" s="3"/>
      <c r="TPE215" s="3"/>
      <c r="TPF215" s="3"/>
      <c r="TPG215" s="3"/>
      <c r="TPH215" s="3"/>
      <c r="TPI215" s="3"/>
      <c r="TPJ215" s="3"/>
      <c r="TPK215" s="3"/>
      <c r="TPL215" s="3"/>
      <c r="TPM215" s="3"/>
      <c r="TPN215" s="3"/>
      <c r="TPO215" s="3"/>
      <c r="TPP215" s="3"/>
      <c r="TPQ215" s="3"/>
      <c r="TPR215" s="3"/>
      <c r="TPS215" s="3"/>
      <c r="TPT215" s="3"/>
      <c r="TPU215" s="3"/>
      <c r="TPV215" s="3"/>
      <c r="TPW215" s="3"/>
      <c r="TPX215" s="3"/>
      <c r="TPY215" s="3"/>
      <c r="TPZ215" s="3"/>
      <c r="TQA215" s="3"/>
      <c r="TQB215" s="3"/>
      <c r="TQC215" s="3"/>
      <c r="TQD215" s="3"/>
      <c r="TQE215" s="3"/>
      <c r="TQF215" s="3"/>
      <c r="TQG215" s="3"/>
      <c r="TQH215" s="3"/>
      <c r="TQI215" s="3"/>
      <c r="TQJ215" s="3"/>
      <c r="TQK215" s="3"/>
      <c r="TQL215" s="3"/>
      <c r="TQM215" s="3"/>
      <c r="TQN215" s="3"/>
      <c r="TQO215" s="3"/>
      <c r="TQP215" s="3"/>
      <c r="TQQ215" s="3"/>
      <c r="TQR215" s="3"/>
      <c r="TQS215" s="3"/>
      <c r="TQT215" s="3"/>
      <c r="TQU215" s="3"/>
      <c r="TQV215" s="3"/>
      <c r="TQW215" s="3"/>
      <c r="TQX215" s="3"/>
      <c r="TQY215" s="3"/>
      <c r="TQZ215" s="3"/>
      <c r="TRA215" s="3"/>
      <c r="TRB215" s="3"/>
      <c r="TRC215" s="3"/>
      <c r="TRD215" s="3"/>
      <c r="TRE215" s="3"/>
      <c r="TRF215" s="3"/>
      <c r="TRG215" s="3"/>
      <c r="TRH215" s="3"/>
      <c r="TRI215" s="3"/>
      <c r="TRJ215" s="3"/>
      <c r="TRK215" s="3"/>
      <c r="TRL215" s="3"/>
      <c r="TRM215" s="3"/>
      <c r="TRN215" s="3"/>
      <c r="TRO215" s="3"/>
      <c r="TRP215" s="3"/>
      <c r="TRQ215" s="3"/>
      <c r="TRR215" s="3"/>
      <c r="TRS215" s="3"/>
      <c r="TRT215" s="3"/>
      <c r="TRU215" s="3"/>
      <c r="TRV215" s="3"/>
      <c r="TRW215" s="3"/>
      <c r="TRX215" s="3"/>
      <c r="TRY215" s="3"/>
      <c r="TRZ215" s="3"/>
      <c r="TSA215" s="3"/>
      <c r="TSB215" s="3"/>
      <c r="TSC215" s="3"/>
      <c r="TSD215" s="3"/>
      <c r="TSE215" s="3"/>
      <c r="TSF215" s="3"/>
      <c r="TSG215" s="3"/>
      <c r="TSH215" s="3"/>
      <c r="TSI215" s="3"/>
      <c r="TSJ215" s="3"/>
      <c r="TSK215" s="3"/>
      <c r="TSL215" s="3"/>
      <c r="TSM215" s="3"/>
      <c r="TSN215" s="3"/>
      <c r="TSO215" s="3"/>
      <c r="TSP215" s="3"/>
      <c r="TSQ215" s="3"/>
      <c r="TSR215" s="3"/>
      <c r="TSS215" s="3"/>
      <c r="TST215" s="3"/>
      <c r="TSU215" s="3"/>
      <c r="TSV215" s="3"/>
      <c r="TSW215" s="3"/>
      <c r="TSX215" s="3"/>
      <c r="TSY215" s="3"/>
      <c r="TSZ215" s="3"/>
      <c r="TTA215" s="3"/>
      <c r="TTB215" s="3"/>
      <c r="TTC215" s="3"/>
      <c r="TTD215" s="3"/>
      <c r="TTE215" s="3"/>
      <c r="TTF215" s="3"/>
      <c r="TTG215" s="3"/>
      <c r="TTH215" s="3"/>
      <c r="TTI215" s="3"/>
      <c r="TTJ215" s="3"/>
      <c r="TTK215" s="3"/>
      <c r="TTL215" s="3"/>
      <c r="TTM215" s="3"/>
      <c r="TTN215" s="3"/>
      <c r="TTO215" s="3"/>
      <c r="TTP215" s="3"/>
      <c r="TTQ215" s="3"/>
      <c r="TTR215" s="3"/>
      <c r="TTS215" s="3"/>
      <c r="TTT215" s="3"/>
      <c r="TTU215" s="3"/>
      <c r="TTV215" s="3"/>
      <c r="TTW215" s="3"/>
      <c r="TTX215" s="3"/>
      <c r="TTY215" s="3"/>
      <c r="TTZ215" s="3"/>
      <c r="TUA215" s="3"/>
      <c r="TUB215" s="3"/>
      <c r="TUC215" s="3"/>
      <c r="TUD215" s="3"/>
      <c r="TUE215" s="3"/>
      <c r="TUF215" s="3"/>
      <c r="TUG215" s="3"/>
      <c r="TUH215" s="3"/>
      <c r="TUI215" s="3"/>
      <c r="TUK215" s="3"/>
      <c r="TUM215" s="3"/>
      <c r="TUN215" s="3"/>
      <c r="TUO215" s="3"/>
      <c r="TUP215" s="3"/>
      <c r="TUQ215" s="3"/>
      <c r="TUR215" s="3"/>
      <c r="TUS215" s="3"/>
      <c r="TUT215" s="3"/>
      <c r="TUY215" s="3"/>
      <c r="TUZ215" s="3"/>
      <c r="TVA215" s="3"/>
      <c r="TVB215" s="3"/>
      <c r="TVC215" s="3"/>
      <c r="TVD215" s="3"/>
      <c r="TVE215" s="3"/>
      <c r="TVF215" s="3"/>
      <c r="TVG215" s="3"/>
      <c r="TVH215" s="3"/>
      <c r="TVI215" s="3"/>
      <c r="TVJ215" s="3"/>
      <c r="TVK215" s="3"/>
      <c r="TVL215" s="3"/>
      <c r="TVM215" s="3"/>
      <c r="TVN215" s="3"/>
      <c r="TVO215" s="3"/>
      <c r="TVP215" s="3"/>
      <c r="TVQ215" s="3"/>
      <c r="TVR215" s="3"/>
      <c r="TVS215" s="3"/>
      <c r="TVT215" s="3"/>
      <c r="TVU215" s="3"/>
      <c r="TVV215" s="3"/>
      <c r="TVW215" s="3"/>
      <c r="TVX215" s="3"/>
      <c r="TVY215" s="3"/>
      <c r="TVZ215" s="3"/>
      <c r="TWA215" s="3"/>
      <c r="TWB215" s="3"/>
      <c r="TWC215" s="3"/>
      <c r="TWD215" s="3"/>
      <c r="TWE215" s="3"/>
      <c r="TWF215" s="3"/>
      <c r="TWG215" s="3"/>
      <c r="TWH215" s="3"/>
      <c r="TWI215" s="3"/>
      <c r="TWJ215" s="3"/>
      <c r="TWK215" s="3"/>
      <c r="TWL215" s="3"/>
      <c r="TWM215" s="3"/>
      <c r="TWN215" s="3"/>
      <c r="TWO215" s="3"/>
      <c r="TWP215" s="3"/>
      <c r="TWQ215" s="3"/>
      <c r="TWR215" s="3"/>
      <c r="TWS215" s="3"/>
      <c r="TWT215" s="3"/>
      <c r="TWU215" s="3"/>
      <c r="TWV215" s="3"/>
      <c r="TWW215" s="3"/>
      <c r="TWX215" s="3"/>
      <c r="TWY215" s="3"/>
      <c r="TWZ215" s="3"/>
      <c r="TXA215" s="3"/>
      <c r="TXB215" s="3"/>
      <c r="TXC215" s="3"/>
      <c r="TXD215" s="3"/>
      <c r="TXE215" s="3"/>
      <c r="TXF215" s="3"/>
      <c r="TXG215" s="3"/>
      <c r="TXH215" s="3"/>
      <c r="TXI215" s="3"/>
      <c r="TXJ215" s="3"/>
      <c r="TXK215" s="3"/>
      <c r="TXL215" s="3"/>
      <c r="TXM215" s="3"/>
      <c r="TXN215" s="3"/>
      <c r="TXO215" s="3"/>
      <c r="TXP215" s="3"/>
      <c r="TXQ215" s="3"/>
      <c r="TXR215" s="3"/>
      <c r="TXS215" s="3"/>
      <c r="TXT215" s="3"/>
      <c r="TXU215" s="3"/>
      <c r="TXV215" s="3"/>
      <c r="TXW215" s="3"/>
      <c r="TXX215" s="3"/>
      <c r="TXY215" s="3"/>
      <c r="TXZ215" s="3"/>
      <c r="TYA215" s="3"/>
      <c r="TYB215" s="3"/>
      <c r="TYC215" s="3"/>
      <c r="TYD215" s="3"/>
      <c r="TYE215" s="3"/>
      <c r="TYF215" s="3"/>
      <c r="TYG215" s="3"/>
      <c r="TYH215" s="3"/>
      <c r="TYI215" s="3"/>
      <c r="TYJ215" s="3"/>
      <c r="TYK215" s="3"/>
      <c r="TYL215" s="3"/>
      <c r="TYM215" s="3"/>
      <c r="TYN215" s="3"/>
      <c r="TYO215" s="3"/>
      <c r="TYP215" s="3"/>
      <c r="TYQ215" s="3"/>
      <c r="TYR215" s="3"/>
      <c r="TYS215" s="3"/>
      <c r="TYT215" s="3"/>
      <c r="TYU215" s="3"/>
      <c r="TYV215" s="3"/>
      <c r="TYW215" s="3"/>
      <c r="TYX215" s="3"/>
      <c r="TYY215" s="3"/>
      <c r="TYZ215" s="3"/>
      <c r="TZA215" s="3"/>
      <c r="TZB215" s="3"/>
      <c r="TZC215" s="3"/>
      <c r="TZD215" s="3"/>
      <c r="TZE215" s="3"/>
      <c r="TZF215" s="3"/>
      <c r="TZG215" s="3"/>
      <c r="TZH215" s="3"/>
      <c r="TZI215" s="3"/>
      <c r="TZJ215" s="3"/>
      <c r="TZK215" s="3"/>
      <c r="TZL215" s="3"/>
      <c r="TZM215" s="3"/>
      <c r="TZN215" s="3"/>
      <c r="TZO215" s="3"/>
      <c r="TZP215" s="3"/>
      <c r="TZQ215" s="3"/>
      <c r="TZR215" s="3"/>
      <c r="TZS215" s="3"/>
      <c r="TZT215" s="3"/>
      <c r="TZU215" s="3"/>
      <c r="TZV215" s="3"/>
      <c r="TZW215" s="3"/>
      <c r="TZX215" s="3"/>
      <c r="TZY215" s="3"/>
      <c r="TZZ215" s="3"/>
      <c r="UAA215" s="3"/>
      <c r="UAB215" s="3"/>
      <c r="UAC215" s="3"/>
      <c r="UAD215" s="3"/>
      <c r="UAE215" s="3"/>
      <c r="UAF215" s="3"/>
      <c r="UAG215" s="3"/>
      <c r="UAH215" s="3"/>
      <c r="UAI215" s="3"/>
      <c r="UAJ215" s="3"/>
      <c r="UAK215" s="3"/>
      <c r="UAL215" s="3"/>
      <c r="UAM215" s="3"/>
      <c r="UAN215" s="3"/>
      <c r="UAO215" s="3"/>
      <c r="UAP215" s="3"/>
      <c r="UAQ215" s="3"/>
      <c r="UAR215" s="3"/>
      <c r="UAS215" s="3"/>
      <c r="UAT215" s="3"/>
      <c r="UAU215" s="3"/>
      <c r="UAV215" s="3"/>
      <c r="UAW215" s="3"/>
      <c r="UAX215" s="3"/>
      <c r="UAY215" s="3"/>
      <c r="UAZ215" s="3"/>
      <c r="UBA215" s="3"/>
      <c r="UBB215" s="3"/>
      <c r="UBC215" s="3"/>
      <c r="UBD215" s="3"/>
      <c r="UBE215" s="3"/>
      <c r="UBF215" s="3"/>
      <c r="UBG215" s="3"/>
      <c r="UBH215" s="3"/>
      <c r="UBI215" s="3"/>
      <c r="UBJ215" s="3"/>
      <c r="UBK215" s="3"/>
      <c r="UBL215" s="3"/>
      <c r="UBM215" s="3"/>
      <c r="UBN215" s="3"/>
      <c r="UBO215" s="3"/>
      <c r="UBP215" s="3"/>
      <c r="UBQ215" s="3"/>
      <c r="UBR215" s="3"/>
      <c r="UBS215" s="3"/>
      <c r="UBT215" s="3"/>
      <c r="UBU215" s="3"/>
      <c r="UBV215" s="3"/>
      <c r="UBW215" s="3"/>
      <c r="UBX215" s="3"/>
      <c r="UBY215" s="3"/>
      <c r="UBZ215" s="3"/>
      <c r="UCA215" s="3"/>
      <c r="UCB215" s="3"/>
      <c r="UCC215" s="3"/>
      <c r="UCD215" s="3"/>
      <c r="UCE215" s="3"/>
      <c r="UCF215" s="3"/>
      <c r="UCG215" s="3"/>
      <c r="UCH215" s="3"/>
      <c r="UCI215" s="3"/>
      <c r="UCJ215" s="3"/>
      <c r="UCK215" s="3"/>
      <c r="UCL215" s="3"/>
      <c r="UCM215" s="3"/>
      <c r="UCN215" s="3"/>
      <c r="UCO215" s="3"/>
      <c r="UCP215" s="3"/>
      <c r="UCQ215" s="3"/>
      <c r="UCR215" s="3"/>
      <c r="UCS215" s="3"/>
      <c r="UCT215" s="3"/>
      <c r="UCU215" s="3"/>
      <c r="UCV215" s="3"/>
      <c r="UCW215" s="3"/>
      <c r="UCX215" s="3"/>
      <c r="UCY215" s="3"/>
      <c r="UCZ215" s="3"/>
      <c r="UDA215" s="3"/>
      <c r="UDB215" s="3"/>
      <c r="UDC215" s="3"/>
      <c r="UDD215" s="3"/>
      <c r="UDE215" s="3"/>
      <c r="UDF215" s="3"/>
      <c r="UDG215" s="3"/>
      <c r="UDH215" s="3"/>
      <c r="UDI215" s="3"/>
      <c r="UDJ215" s="3"/>
      <c r="UDK215" s="3"/>
      <c r="UDL215" s="3"/>
      <c r="UDM215" s="3"/>
      <c r="UDN215" s="3"/>
      <c r="UDO215" s="3"/>
      <c r="UDP215" s="3"/>
      <c r="UDQ215" s="3"/>
      <c r="UDR215" s="3"/>
      <c r="UDS215" s="3"/>
      <c r="UDT215" s="3"/>
      <c r="UDU215" s="3"/>
      <c r="UDV215" s="3"/>
      <c r="UDW215" s="3"/>
      <c r="UDX215" s="3"/>
      <c r="UDY215" s="3"/>
      <c r="UDZ215" s="3"/>
      <c r="UEA215" s="3"/>
      <c r="UEB215" s="3"/>
      <c r="UEC215" s="3"/>
      <c r="UED215" s="3"/>
      <c r="UEE215" s="3"/>
      <c r="UEG215" s="3"/>
      <c r="UEI215" s="3"/>
      <c r="UEJ215" s="3"/>
      <c r="UEK215" s="3"/>
      <c r="UEL215" s="3"/>
      <c r="UEM215" s="3"/>
      <c r="UEN215" s="3"/>
      <c r="UEO215" s="3"/>
      <c r="UEP215" s="3"/>
      <c r="UEU215" s="3"/>
      <c r="UEV215" s="3"/>
      <c r="UEW215" s="3"/>
      <c r="UEX215" s="3"/>
      <c r="UEY215" s="3"/>
      <c r="UEZ215" s="3"/>
      <c r="UFA215" s="3"/>
      <c r="UFB215" s="3"/>
      <c r="UFC215" s="3"/>
      <c r="UFD215" s="3"/>
      <c r="UFE215" s="3"/>
      <c r="UFF215" s="3"/>
      <c r="UFG215" s="3"/>
      <c r="UFH215" s="3"/>
      <c r="UFI215" s="3"/>
      <c r="UFJ215" s="3"/>
      <c r="UFK215" s="3"/>
      <c r="UFL215" s="3"/>
      <c r="UFM215" s="3"/>
      <c r="UFN215" s="3"/>
      <c r="UFO215" s="3"/>
      <c r="UFP215" s="3"/>
      <c r="UFQ215" s="3"/>
      <c r="UFR215" s="3"/>
      <c r="UFS215" s="3"/>
      <c r="UFT215" s="3"/>
      <c r="UFU215" s="3"/>
      <c r="UFV215" s="3"/>
      <c r="UFW215" s="3"/>
      <c r="UFX215" s="3"/>
      <c r="UFY215" s="3"/>
      <c r="UFZ215" s="3"/>
      <c r="UGA215" s="3"/>
      <c r="UGB215" s="3"/>
      <c r="UGC215" s="3"/>
      <c r="UGD215" s="3"/>
      <c r="UGE215" s="3"/>
      <c r="UGF215" s="3"/>
      <c r="UGG215" s="3"/>
      <c r="UGH215" s="3"/>
      <c r="UGI215" s="3"/>
      <c r="UGJ215" s="3"/>
      <c r="UGK215" s="3"/>
      <c r="UGL215" s="3"/>
      <c r="UGM215" s="3"/>
      <c r="UGN215" s="3"/>
      <c r="UGO215" s="3"/>
      <c r="UGP215" s="3"/>
      <c r="UGQ215" s="3"/>
      <c r="UGR215" s="3"/>
      <c r="UGS215" s="3"/>
      <c r="UGT215" s="3"/>
      <c r="UGU215" s="3"/>
      <c r="UGV215" s="3"/>
      <c r="UGW215" s="3"/>
      <c r="UGX215" s="3"/>
      <c r="UGY215" s="3"/>
      <c r="UGZ215" s="3"/>
      <c r="UHA215" s="3"/>
      <c r="UHB215" s="3"/>
      <c r="UHC215" s="3"/>
      <c r="UHD215" s="3"/>
      <c r="UHE215" s="3"/>
      <c r="UHF215" s="3"/>
      <c r="UHG215" s="3"/>
      <c r="UHH215" s="3"/>
      <c r="UHI215" s="3"/>
      <c r="UHJ215" s="3"/>
      <c r="UHK215" s="3"/>
      <c r="UHL215" s="3"/>
      <c r="UHM215" s="3"/>
      <c r="UHN215" s="3"/>
      <c r="UHO215" s="3"/>
      <c r="UHP215" s="3"/>
      <c r="UHQ215" s="3"/>
      <c r="UHR215" s="3"/>
      <c r="UHS215" s="3"/>
      <c r="UHT215" s="3"/>
      <c r="UHU215" s="3"/>
      <c r="UHV215" s="3"/>
      <c r="UHW215" s="3"/>
      <c r="UHX215" s="3"/>
      <c r="UHY215" s="3"/>
      <c r="UHZ215" s="3"/>
      <c r="UIA215" s="3"/>
      <c r="UIB215" s="3"/>
      <c r="UIC215" s="3"/>
      <c r="UID215" s="3"/>
      <c r="UIE215" s="3"/>
      <c r="UIF215" s="3"/>
      <c r="UIG215" s="3"/>
      <c r="UIH215" s="3"/>
      <c r="UII215" s="3"/>
      <c r="UIJ215" s="3"/>
      <c r="UIK215" s="3"/>
      <c r="UIL215" s="3"/>
      <c r="UIM215" s="3"/>
      <c r="UIN215" s="3"/>
      <c r="UIO215" s="3"/>
      <c r="UIP215" s="3"/>
      <c r="UIQ215" s="3"/>
      <c r="UIR215" s="3"/>
      <c r="UIS215" s="3"/>
      <c r="UIT215" s="3"/>
      <c r="UIU215" s="3"/>
      <c r="UIV215" s="3"/>
      <c r="UIW215" s="3"/>
      <c r="UIX215" s="3"/>
      <c r="UIY215" s="3"/>
      <c r="UIZ215" s="3"/>
      <c r="UJA215" s="3"/>
      <c r="UJB215" s="3"/>
      <c r="UJC215" s="3"/>
      <c r="UJD215" s="3"/>
      <c r="UJE215" s="3"/>
      <c r="UJF215" s="3"/>
      <c r="UJG215" s="3"/>
      <c r="UJH215" s="3"/>
      <c r="UJI215" s="3"/>
      <c r="UJJ215" s="3"/>
      <c r="UJK215" s="3"/>
      <c r="UJL215" s="3"/>
      <c r="UJM215" s="3"/>
      <c r="UJN215" s="3"/>
      <c r="UJO215" s="3"/>
      <c r="UJP215" s="3"/>
      <c r="UJQ215" s="3"/>
      <c r="UJR215" s="3"/>
      <c r="UJS215" s="3"/>
      <c r="UJT215" s="3"/>
      <c r="UJU215" s="3"/>
      <c r="UJV215" s="3"/>
      <c r="UJW215" s="3"/>
      <c r="UJX215" s="3"/>
      <c r="UJY215" s="3"/>
      <c r="UJZ215" s="3"/>
      <c r="UKA215" s="3"/>
      <c r="UKB215" s="3"/>
      <c r="UKC215" s="3"/>
      <c r="UKD215" s="3"/>
      <c r="UKE215" s="3"/>
      <c r="UKF215" s="3"/>
      <c r="UKG215" s="3"/>
      <c r="UKH215" s="3"/>
      <c r="UKI215" s="3"/>
      <c r="UKJ215" s="3"/>
      <c r="UKK215" s="3"/>
      <c r="UKL215" s="3"/>
      <c r="UKM215" s="3"/>
      <c r="UKN215" s="3"/>
      <c r="UKO215" s="3"/>
      <c r="UKP215" s="3"/>
      <c r="UKQ215" s="3"/>
      <c r="UKR215" s="3"/>
      <c r="UKS215" s="3"/>
      <c r="UKT215" s="3"/>
      <c r="UKU215" s="3"/>
      <c r="UKV215" s="3"/>
      <c r="UKW215" s="3"/>
      <c r="UKX215" s="3"/>
      <c r="UKY215" s="3"/>
      <c r="UKZ215" s="3"/>
      <c r="ULA215" s="3"/>
      <c r="ULB215" s="3"/>
      <c r="ULC215" s="3"/>
      <c r="ULD215" s="3"/>
      <c r="ULE215" s="3"/>
      <c r="ULF215" s="3"/>
      <c r="ULG215" s="3"/>
      <c r="ULH215" s="3"/>
      <c r="ULI215" s="3"/>
      <c r="ULJ215" s="3"/>
      <c r="ULK215" s="3"/>
      <c r="ULL215" s="3"/>
      <c r="ULM215" s="3"/>
      <c r="ULN215" s="3"/>
      <c r="ULO215" s="3"/>
      <c r="ULP215" s="3"/>
      <c r="ULQ215" s="3"/>
      <c r="ULR215" s="3"/>
      <c r="ULS215" s="3"/>
      <c r="ULT215" s="3"/>
      <c r="ULU215" s="3"/>
      <c r="ULV215" s="3"/>
      <c r="ULW215" s="3"/>
      <c r="ULX215" s="3"/>
      <c r="ULY215" s="3"/>
      <c r="ULZ215" s="3"/>
      <c r="UMA215" s="3"/>
      <c r="UMB215" s="3"/>
      <c r="UMC215" s="3"/>
      <c r="UMD215" s="3"/>
      <c r="UME215" s="3"/>
      <c r="UMF215" s="3"/>
      <c r="UMG215" s="3"/>
      <c r="UMH215" s="3"/>
      <c r="UMI215" s="3"/>
      <c r="UMJ215" s="3"/>
      <c r="UMK215" s="3"/>
      <c r="UML215" s="3"/>
      <c r="UMM215" s="3"/>
      <c r="UMN215" s="3"/>
      <c r="UMO215" s="3"/>
      <c r="UMP215" s="3"/>
      <c r="UMQ215" s="3"/>
      <c r="UMR215" s="3"/>
      <c r="UMS215" s="3"/>
      <c r="UMT215" s="3"/>
      <c r="UMU215" s="3"/>
      <c r="UMV215" s="3"/>
      <c r="UMW215" s="3"/>
      <c r="UMX215" s="3"/>
      <c r="UMY215" s="3"/>
      <c r="UMZ215" s="3"/>
      <c r="UNA215" s="3"/>
      <c r="UNB215" s="3"/>
      <c r="UNC215" s="3"/>
      <c r="UND215" s="3"/>
      <c r="UNE215" s="3"/>
      <c r="UNF215" s="3"/>
      <c r="UNG215" s="3"/>
      <c r="UNH215" s="3"/>
      <c r="UNI215" s="3"/>
      <c r="UNJ215" s="3"/>
      <c r="UNK215" s="3"/>
      <c r="UNL215" s="3"/>
      <c r="UNM215" s="3"/>
      <c r="UNN215" s="3"/>
      <c r="UNO215" s="3"/>
      <c r="UNP215" s="3"/>
      <c r="UNQ215" s="3"/>
      <c r="UNR215" s="3"/>
      <c r="UNS215" s="3"/>
      <c r="UNT215" s="3"/>
      <c r="UNU215" s="3"/>
      <c r="UNV215" s="3"/>
      <c r="UNW215" s="3"/>
      <c r="UNX215" s="3"/>
      <c r="UNY215" s="3"/>
      <c r="UNZ215" s="3"/>
      <c r="UOA215" s="3"/>
      <c r="UOC215" s="3"/>
      <c r="UOE215" s="3"/>
      <c r="UOF215" s="3"/>
      <c r="UOG215" s="3"/>
      <c r="UOH215" s="3"/>
      <c r="UOI215" s="3"/>
      <c r="UOJ215" s="3"/>
      <c r="UOK215" s="3"/>
      <c r="UOL215" s="3"/>
      <c r="UOQ215" s="3"/>
      <c r="UOR215" s="3"/>
      <c r="UOS215" s="3"/>
      <c r="UOT215" s="3"/>
      <c r="UOU215" s="3"/>
      <c r="UOV215" s="3"/>
      <c r="UOW215" s="3"/>
      <c r="UOX215" s="3"/>
      <c r="UOY215" s="3"/>
      <c r="UOZ215" s="3"/>
      <c r="UPA215" s="3"/>
      <c r="UPB215" s="3"/>
      <c r="UPC215" s="3"/>
      <c r="UPD215" s="3"/>
      <c r="UPE215" s="3"/>
      <c r="UPF215" s="3"/>
      <c r="UPG215" s="3"/>
      <c r="UPH215" s="3"/>
      <c r="UPI215" s="3"/>
      <c r="UPJ215" s="3"/>
      <c r="UPK215" s="3"/>
      <c r="UPL215" s="3"/>
      <c r="UPM215" s="3"/>
      <c r="UPN215" s="3"/>
      <c r="UPO215" s="3"/>
      <c r="UPP215" s="3"/>
      <c r="UPQ215" s="3"/>
      <c r="UPR215" s="3"/>
      <c r="UPS215" s="3"/>
      <c r="UPT215" s="3"/>
      <c r="UPU215" s="3"/>
      <c r="UPV215" s="3"/>
      <c r="UPW215" s="3"/>
      <c r="UPX215" s="3"/>
      <c r="UPY215" s="3"/>
      <c r="UPZ215" s="3"/>
      <c r="UQA215" s="3"/>
      <c r="UQB215" s="3"/>
      <c r="UQC215" s="3"/>
      <c r="UQD215" s="3"/>
      <c r="UQE215" s="3"/>
      <c r="UQF215" s="3"/>
      <c r="UQG215" s="3"/>
      <c r="UQH215" s="3"/>
      <c r="UQI215" s="3"/>
      <c r="UQJ215" s="3"/>
      <c r="UQK215" s="3"/>
      <c r="UQL215" s="3"/>
      <c r="UQM215" s="3"/>
      <c r="UQN215" s="3"/>
      <c r="UQO215" s="3"/>
      <c r="UQP215" s="3"/>
      <c r="UQQ215" s="3"/>
      <c r="UQR215" s="3"/>
      <c r="UQS215" s="3"/>
      <c r="UQT215" s="3"/>
      <c r="UQU215" s="3"/>
      <c r="UQV215" s="3"/>
      <c r="UQW215" s="3"/>
      <c r="UQX215" s="3"/>
      <c r="UQY215" s="3"/>
      <c r="UQZ215" s="3"/>
      <c r="URA215" s="3"/>
      <c r="URB215" s="3"/>
      <c r="URC215" s="3"/>
      <c r="URD215" s="3"/>
      <c r="URE215" s="3"/>
      <c r="URF215" s="3"/>
      <c r="URG215" s="3"/>
      <c r="URH215" s="3"/>
      <c r="URI215" s="3"/>
      <c r="URJ215" s="3"/>
      <c r="URK215" s="3"/>
      <c r="URL215" s="3"/>
      <c r="URM215" s="3"/>
      <c r="URN215" s="3"/>
      <c r="URO215" s="3"/>
      <c r="URP215" s="3"/>
      <c r="URQ215" s="3"/>
      <c r="URR215" s="3"/>
      <c r="URS215" s="3"/>
      <c r="URT215" s="3"/>
      <c r="URU215" s="3"/>
      <c r="URV215" s="3"/>
      <c r="URW215" s="3"/>
      <c r="URX215" s="3"/>
      <c r="URY215" s="3"/>
      <c r="URZ215" s="3"/>
      <c r="USA215" s="3"/>
      <c r="USB215" s="3"/>
      <c r="USC215" s="3"/>
      <c r="USD215" s="3"/>
      <c r="USE215" s="3"/>
      <c r="USF215" s="3"/>
      <c r="USG215" s="3"/>
      <c r="USH215" s="3"/>
      <c r="USI215" s="3"/>
      <c r="USJ215" s="3"/>
      <c r="USK215" s="3"/>
      <c r="USL215" s="3"/>
      <c r="USM215" s="3"/>
      <c r="USN215" s="3"/>
      <c r="USO215" s="3"/>
      <c r="USP215" s="3"/>
      <c r="USQ215" s="3"/>
      <c r="USR215" s="3"/>
      <c r="USS215" s="3"/>
      <c r="UST215" s="3"/>
      <c r="USU215" s="3"/>
      <c r="USV215" s="3"/>
      <c r="USW215" s="3"/>
      <c r="USX215" s="3"/>
      <c r="USY215" s="3"/>
      <c r="USZ215" s="3"/>
      <c r="UTA215" s="3"/>
      <c r="UTB215" s="3"/>
      <c r="UTC215" s="3"/>
      <c r="UTD215" s="3"/>
      <c r="UTE215" s="3"/>
      <c r="UTF215" s="3"/>
      <c r="UTG215" s="3"/>
      <c r="UTH215" s="3"/>
      <c r="UTI215" s="3"/>
      <c r="UTJ215" s="3"/>
      <c r="UTK215" s="3"/>
      <c r="UTL215" s="3"/>
      <c r="UTM215" s="3"/>
      <c r="UTN215" s="3"/>
      <c r="UTO215" s="3"/>
      <c r="UTP215" s="3"/>
      <c r="UTQ215" s="3"/>
      <c r="UTR215" s="3"/>
      <c r="UTS215" s="3"/>
      <c r="UTT215" s="3"/>
      <c r="UTU215" s="3"/>
      <c r="UTV215" s="3"/>
      <c r="UTW215" s="3"/>
      <c r="UTX215" s="3"/>
      <c r="UTY215" s="3"/>
      <c r="UTZ215" s="3"/>
      <c r="UUA215" s="3"/>
      <c r="UUB215" s="3"/>
      <c r="UUC215" s="3"/>
      <c r="UUD215" s="3"/>
      <c r="UUE215" s="3"/>
      <c r="UUF215" s="3"/>
      <c r="UUG215" s="3"/>
      <c r="UUH215" s="3"/>
      <c r="UUI215" s="3"/>
      <c r="UUJ215" s="3"/>
      <c r="UUK215" s="3"/>
      <c r="UUL215" s="3"/>
      <c r="UUM215" s="3"/>
      <c r="UUN215" s="3"/>
      <c r="UUO215" s="3"/>
      <c r="UUP215" s="3"/>
      <c r="UUQ215" s="3"/>
      <c r="UUR215" s="3"/>
      <c r="UUS215" s="3"/>
      <c r="UUT215" s="3"/>
      <c r="UUU215" s="3"/>
      <c r="UUV215" s="3"/>
      <c r="UUW215" s="3"/>
      <c r="UUX215" s="3"/>
      <c r="UUY215" s="3"/>
      <c r="UUZ215" s="3"/>
      <c r="UVA215" s="3"/>
      <c r="UVB215" s="3"/>
      <c r="UVC215" s="3"/>
      <c r="UVD215" s="3"/>
      <c r="UVE215" s="3"/>
      <c r="UVF215" s="3"/>
      <c r="UVG215" s="3"/>
      <c r="UVH215" s="3"/>
      <c r="UVI215" s="3"/>
      <c r="UVJ215" s="3"/>
      <c r="UVK215" s="3"/>
      <c r="UVL215" s="3"/>
      <c r="UVM215" s="3"/>
      <c r="UVN215" s="3"/>
      <c r="UVO215" s="3"/>
      <c r="UVP215" s="3"/>
      <c r="UVQ215" s="3"/>
      <c r="UVR215" s="3"/>
      <c r="UVS215" s="3"/>
      <c r="UVT215" s="3"/>
      <c r="UVU215" s="3"/>
      <c r="UVV215" s="3"/>
      <c r="UVW215" s="3"/>
      <c r="UVX215" s="3"/>
      <c r="UVY215" s="3"/>
      <c r="UVZ215" s="3"/>
      <c r="UWA215" s="3"/>
      <c r="UWB215" s="3"/>
      <c r="UWC215" s="3"/>
      <c r="UWD215" s="3"/>
      <c r="UWE215" s="3"/>
      <c r="UWF215" s="3"/>
      <c r="UWG215" s="3"/>
      <c r="UWH215" s="3"/>
      <c r="UWI215" s="3"/>
      <c r="UWJ215" s="3"/>
      <c r="UWK215" s="3"/>
      <c r="UWL215" s="3"/>
      <c r="UWM215" s="3"/>
      <c r="UWN215" s="3"/>
      <c r="UWO215" s="3"/>
      <c r="UWP215" s="3"/>
      <c r="UWQ215" s="3"/>
      <c r="UWR215" s="3"/>
      <c r="UWS215" s="3"/>
      <c r="UWT215" s="3"/>
      <c r="UWU215" s="3"/>
      <c r="UWV215" s="3"/>
      <c r="UWW215" s="3"/>
      <c r="UWX215" s="3"/>
      <c r="UWY215" s="3"/>
      <c r="UWZ215" s="3"/>
      <c r="UXA215" s="3"/>
      <c r="UXB215" s="3"/>
      <c r="UXC215" s="3"/>
      <c r="UXD215" s="3"/>
      <c r="UXE215" s="3"/>
      <c r="UXF215" s="3"/>
      <c r="UXG215" s="3"/>
      <c r="UXH215" s="3"/>
      <c r="UXI215" s="3"/>
      <c r="UXJ215" s="3"/>
      <c r="UXK215" s="3"/>
      <c r="UXL215" s="3"/>
      <c r="UXM215" s="3"/>
      <c r="UXN215" s="3"/>
      <c r="UXO215" s="3"/>
      <c r="UXP215" s="3"/>
      <c r="UXQ215" s="3"/>
      <c r="UXR215" s="3"/>
      <c r="UXS215" s="3"/>
      <c r="UXT215" s="3"/>
      <c r="UXU215" s="3"/>
      <c r="UXV215" s="3"/>
      <c r="UXW215" s="3"/>
      <c r="UXY215" s="3"/>
      <c r="UYA215" s="3"/>
      <c r="UYB215" s="3"/>
      <c r="UYC215" s="3"/>
      <c r="UYD215" s="3"/>
      <c r="UYE215" s="3"/>
      <c r="UYF215" s="3"/>
      <c r="UYG215" s="3"/>
      <c r="UYH215" s="3"/>
      <c r="UYM215" s="3"/>
      <c r="UYN215" s="3"/>
      <c r="UYO215" s="3"/>
      <c r="UYP215" s="3"/>
      <c r="UYQ215" s="3"/>
      <c r="UYR215" s="3"/>
      <c r="UYS215" s="3"/>
      <c r="UYT215" s="3"/>
      <c r="UYU215" s="3"/>
      <c r="UYV215" s="3"/>
      <c r="UYW215" s="3"/>
      <c r="UYX215" s="3"/>
      <c r="UYY215" s="3"/>
      <c r="UYZ215" s="3"/>
      <c r="UZA215" s="3"/>
      <c r="UZB215" s="3"/>
      <c r="UZC215" s="3"/>
      <c r="UZD215" s="3"/>
      <c r="UZE215" s="3"/>
      <c r="UZF215" s="3"/>
      <c r="UZG215" s="3"/>
      <c r="UZH215" s="3"/>
      <c r="UZI215" s="3"/>
      <c r="UZJ215" s="3"/>
      <c r="UZK215" s="3"/>
      <c r="UZL215" s="3"/>
      <c r="UZM215" s="3"/>
      <c r="UZN215" s="3"/>
      <c r="UZO215" s="3"/>
      <c r="UZP215" s="3"/>
      <c r="UZQ215" s="3"/>
      <c r="UZR215" s="3"/>
      <c r="UZS215" s="3"/>
      <c r="UZT215" s="3"/>
      <c r="UZU215" s="3"/>
      <c r="UZV215" s="3"/>
      <c r="UZW215" s="3"/>
      <c r="UZX215" s="3"/>
      <c r="UZY215" s="3"/>
      <c r="UZZ215" s="3"/>
      <c r="VAA215" s="3"/>
      <c r="VAB215" s="3"/>
      <c r="VAC215" s="3"/>
      <c r="VAD215" s="3"/>
      <c r="VAE215" s="3"/>
      <c r="VAF215" s="3"/>
      <c r="VAG215" s="3"/>
      <c r="VAH215" s="3"/>
      <c r="VAI215" s="3"/>
      <c r="VAJ215" s="3"/>
      <c r="VAK215" s="3"/>
      <c r="VAL215" s="3"/>
      <c r="VAM215" s="3"/>
      <c r="VAN215" s="3"/>
      <c r="VAO215" s="3"/>
      <c r="VAP215" s="3"/>
      <c r="VAQ215" s="3"/>
      <c r="VAR215" s="3"/>
      <c r="VAS215" s="3"/>
      <c r="VAT215" s="3"/>
      <c r="VAU215" s="3"/>
      <c r="VAV215" s="3"/>
      <c r="VAW215" s="3"/>
      <c r="VAX215" s="3"/>
      <c r="VAY215" s="3"/>
      <c r="VAZ215" s="3"/>
      <c r="VBA215" s="3"/>
      <c r="VBB215" s="3"/>
      <c r="VBC215" s="3"/>
      <c r="VBD215" s="3"/>
      <c r="VBE215" s="3"/>
      <c r="VBF215" s="3"/>
      <c r="VBG215" s="3"/>
      <c r="VBH215" s="3"/>
      <c r="VBI215" s="3"/>
      <c r="VBJ215" s="3"/>
      <c r="VBK215" s="3"/>
      <c r="VBL215" s="3"/>
      <c r="VBM215" s="3"/>
      <c r="VBN215" s="3"/>
      <c r="VBO215" s="3"/>
      <c r="VBP215" s="3"/>
      <c r="VBQ215" s="3"/>
      <c r="VBR215" s="3"/>
      <c r="VBS215" s="3"/>
      <c r="VBT215" s="3"/>
      <c r="VBU215" s="3"/>
      <c r="VBV215" s="3"/>
      <c r="VBW215" s="3"/>
      <c r="VBX215" s="3"/>
      <c r="VBY215" s="3"/>
      <c r="VBZ215" s="3"/>
      <c r="VCA215" s="3"/>
      <c r="VCB215" s="3"/>
      <c r="VCC215" s="3"/>
      <c r="VCD215" s="3"/>
      <c r="VCE215" s="3"/>
      <c r="VCF215" s="3"/>
      <c r="VCG215" s="3"/>
      <c r="VCH215" s="3"/>
      <c r="VCI215" s="3"/>
      <c r="VCJ215" s="3"/>
      <c r="VCK215" s="3"/>
      <c r="VCL215" s="3"/>
      <c r="VCM215" s="3"/>
      <c r="VCN215" s="3"/>
      <c r="VCO215" s="3"/>
      <c r="VCP215" s="3"/>
      <c r="VCQ215" s="3"/>
      <c r="VCR215" s="3"/>
      <c r="VCS215" s="3"/>
      <c r="VCT215" s="3"/>
      <c r="VCU215" s="3"/>
      <c r="VCV215" s="3"/>
      <c r="VCW215" s="3"/>
      <c r="VCX215" s="3"/>
      <c r="VCY215" s="3"/>
      <c r="VCZ215" s="3"/>
      <c r="VDA215" s="3"/>
      <c r="VDB215" s="3"/>
      <c r="VDC215" s="3"/>
      <c r="VDD215" s="3"/>
      <c r="VDE215" s="3"/>
      <c r="VDF215" s="3"/>
      <c r="VDG215" s="3"/>
      <c r="VDH215" s="3"/>
      <c r="VDI215" s="3"/>
      <c r="VDJ215" s="3"/>
      <c r="VDK215" s="3"/>
      <c r="VDL215" s="3"/>
      <c r="VDM215" s="3"/>
      <c r="VDN215" s="3"/>
      <c r="VDO215" s="3"/>
      <c r="VDP215" s="3"/>
      <c r="VDQ215" s="3"/>
      <c r="VDR215" s="3"/>
      <c r="VDS215" s="3"/>
      <c r="VDT215" s="3"/>
      <c r="VDU215" s="3"/>
      <c r="VDV215" s="3"/>
      <c r="VDW215" s="3"/>
      <c r="VDX215" s="3"/>
      <c r="VDY215" s="3"/>
      <c r="VDZ215" s="3"/>
      <c r="VEA215" s="3"/>
      <c r="VEB215" s="3"/>
      <c r="VEC215" s="3"/>
      <c r="VED215" s="3"/>
      <c r="VEE215" s="3"/>
      <c r="VEF215" s="3"/>
      <c r="VEG215" s="3"/>
      <c r="VEH215" s="3"/>
      <c r="VEI215" s="3"/>
      <c r="VEJ215" s="3"/>
      <c r="VEK215" s="3"/>
      <c r="VEL215" s="3"/>
      <c r="VEM215" s="3"/>
      <c r="VEN215" s="3"/>
      <c r="VEO215" s="3"/>
      <c r="VEP215" s="3"/>
      <c r="VEQ215" s="3"/>
      <c r="VER215" s="3"/>
      <c r="VES215" s="3"/>
      <c r="VET215" s="3"/>
      <c r="VEU215" s="3"/>
      <c r="VEV215" s="3"/>
      <c r="VEW215" s="3"/>
      <c r="VEX215" s="3"/>
      <c r="VEY215" s="3"/>
      <c r="VEZ215" s="3"/>
      <c r="VFA215" s="3"/>
      <c r="VFB215" s="3"/>
      <c r="VFC215" s="3"/>
      <c r="VFD215" s="3"/>
      <c r="VFE215" s="3"/>
      <c r="VFF215" s="3"/>
      <c r="VFG215" s="3"/>
      <c r="VFH215" s="3"/>
      <c r="VFI215" s="3"/>
      <c r="VFJ215" s="3"/>
      <c r="VFK215" s="3"/>
      <c r="VFL215" s="3"/>
      <c r="VFM215" s="3"/>
      <c r="VFN215" s="3"/>
      <c r="VFO215" s="3"/>
      <c r="VFP215" s="3"/>
      <c r="VFQ215" s="3"/>
      <c r="VFR215" s="3"/>
      <c r="VFS215" s="3"/>
      <c r="VFT215" s="3"/>
      <c r="VFU215" s="3"/>
      <c r="VFV215" s="3"/>
      <c r="VFW215" s="3"/>
      <c r="VFX215" s="3"/>
      <c r="VFY215" s="3"/>
      <c r="VFZ215" s="3"/>
      <c r="VGA215" s="3"/>
      <c r="VGB215" s="3"/>
      <c r="VGC215" s="3"/>
      <c r="VGD215" s="3"/>
      <c r="VGE215" s="3"/>
      <c r="VGF215" s="3"/>
      <c r="VGG215" s="3"/>
      <c r="VGH215" s="3"/>
      <c r="VGI215" s="3"/>
      <c r="VGJ215" s="3"/>
      <c r="VGK215" s="3"/>
      <c r="VGL215" s="3"/>
      <c r="VGM215" s="3"/>
      <c r="VGN215" s="3"/>
      <c r="VGO215" s="3"/>
      <c r="VGP215" s="3"/>
      <c r="VGQ215" s="3"/>
      <c r="VGR215" s="3"/>
      <c r="VGS215" s="3"/>
      <c r="VGT215" s="3"/>
      <c r="VGU215" s="3"/>
      <c r="VGV215" s="3"/>
      <c r="VGW215" s="3"/>
      <c r="VGX215" s="3"/>
      <c r="VGY215" s="3"/>
      <c r="VGZ215" s="3"/>
      <c r="VHA215" s="3"/>
      <c r="VHB215" s="3"/>
      <c r="VHC215" s="3"/>
      <c r="VHD215" s="3"/>
      <c r="VHE215" s="3"/>
      <c r="VHF215" s="3"/>
      <c r="VHG215" s="3"/>
      <c r="VHH215" s="3"/>
      <c r="VHI215" s="3"/>
      <c r="VHJ215" s="3"/>
      <c r="VHK215" s="3"/>
      <c r="VHL215" s="3"/>
      <c r="VHM215" s="3"/>
      <c r="VHN215" s="3"/>
      <c r="VHO215" s="3"/>
      <c r="VHP215" s="3"/>
      <c r="VHQ215" s="3"/>
      <c r="VHR215" s="3"/>
      <c r="VHS215" s="3"/>
      <c r="VHU215" s="3"/>
      <c r="VHW215" s="3"/>
      <c r="VHX215" s="3"/>
      <c r="VHY215" s="3"/>
      <c r="VHZ215" s="3"/>
      <c r="VIA215" s="3"/>
      <c r="VIB215" s="3"/>
      <c r="VIC215" s="3"/>
      <c r="VID215" s="3"/>
      <c r="VII215" s="3"/>
      <c r="VIJ215" s="3"/>
      <c r="VIK215" s="3"/>
      <c r="VIL215" s="3"/>
      <c r="VIM215" s="3"/>
      <c r="VIN215" s="3"/>
      <c r="VIO215" s="3"/>
      <c r="VIP215" s="3"/>
      <c r="VIQ215" s="3"/>
      <c r="VIR215" s="3"/>
      <c r="VIS215" s="3"/>
      <c r="VIT215" s="3"/>
      <c r="VIU215" s="3"/>
      <c r="VIV215" s="3"/>
      <c r="VIW215" s="3"/>
      <c r="VIX215" s="3"/>
      <c r="VIY215" s="3"/>
      <c r="VIZ215" s="3"/>
      <c r="VJA215" s="3"/>
      <c r="VJB215" s="3"/>
      <c r="VJC215" s="3"/>
      <c r="VJD215" s="3"/>
      <c r="VJE215" s="3"/>
      <c r="VJF215" s="3"/>
      <c r="VJG215" s="3"/>
      <c r="VJH215" s="3"/>
      <c r="VJI215" s="3"/>
      <c r="VJJ215" s="3"/>
      <c r="VJK215" s="3"/>
      <c r="VJL215" s="3"/>
      <c r="VJM215" s="3"/>
      <c r="VJN215" s="3"/>
      <c r="VJO215" s="3"/>
      <c r="VJP215" s="3"/>
      <c r="VJQ215" s="3"/>
      <c r="VJR215" s="3"/>
      <c r="VJS215" s="3"/>
      <c r="VJT215" s="3"/>
      <c r="VJU215" s="3"/>
      <c r="VJV215" s="3"/>
      <c r="VJW215" s="3"/>
      <c r="VJX215" s="3"/>
      <c r="VJY215" s="3"/>
      <c r="VJZ215" s="3"/>
      <c r="VKA215" s="3"/>
      <c r="VKB215" s="3"/>
      <c r="VKC215" s="3"/>
      <c r="VKD215" s="3"/>
      <c r="VKE215" s="3"/>
      <c r="VKF215" s="3"/>
      <c r="VKG215" s="3"/>
      <c r="VKH215" s="3"/>
      <c r="VKI215" s="3"/>
      <c r="VKJ215" s="3"/>
      <c r="VKK215" s="3"/>
      <c r="VKL215" s="3"/>
      <c r="VKM215" s="3"/>
      <c r="VKN215" s="3"/>
      <c r="VKO215" s="3"/>
      <c r="VKP215" s="3"/>
      <c r="VKQ215" s="3"/>
      <c r="VKR215" s="3"/>
      <c r="VKS215" s="3"/>
      <c r="VKT215" s="3"/>
      <c r="VKU215" s="3"/>
      <c r="VKV215" s="3"/>
      <c r="VKW215" s="3"/>
      <c r="VKX215" s="3"/>
      <c r="VKY215" s="3"/>
      <c r="VKZ215" s="3"/>
      <c r="VLA215" s="3"/>
      <c r="VLB215" s="3"/>
      <c r="VLC215" s="3"/>
      <c r="VLD215" s="3"/>
      <c r="VLE215" s="3"/>
      <c r="VLF215" s="3"/>
      <c r="VLG215" s="3"/>
      <c r="VLH215" s="3"/>
      <c r="VLI215" s="3"/>
      <c r="VLJ215" s="3"/>
      <c r="VLK215" s="3"/>
      <c r="VLL215" s="3"/>
      <c r="VLM215" s="3"/>
      <c r="VLN215" s="3"/>
      <c r="VLO215" s="3"/>
      <c r="VLP215" s="3"/>
      <c r="VLQ215" s="3"/>
      <c r="VLR215" s="3"/>
      <c r="VLS215" s="3"/>
      <c r="VLT215" s="3"/>
      <c r="VLU215" s="3"/>
      <c r="VLV215" s="3"/>
      <c r="VLW215" s="3"/>
      <c r="VLX215" s="3"/>
      <c r="VLY215" s="3"/>
      <c r="VLZ215" s="3"/>
      <c r="VMA215" s="3"/>
      <c r="VMB215" s="3"/>
      <c r="VMC215" s="3"/>
      <c r="VMD215" s="3"/>
      <c r="VME215" s="3"/>
      <c r="VMF215" s="3"/>
      <c r="VMG215" s="3"/>
      <c r="VMH215" s="3"/>
      <c r="VMI215" s="3"/>
      <c r="VMJ215" s="3"/>
      <c r="VMK215" s="3"/>
      <c r="VML215" s="3"/>
      <c r="VMM215" s="3"/>
      <c r="VMN215" s="3"/>
      <c r="VMO215" s="3"/>
      <c r="VMP215" s="3"/>
      <c r="VMQ215" s="3"/>
      <c r="VMR215" s="3"/>
      <c r="VMS215" s="3"/>
      <c r="VMT215" s="3"/>
      <c r="VMU215" s="3"/>
      <c r="VMV215" s="3"/>
      <c r="VMW215" s="3"/>
      <c r="VMX215" s="3"/>
      <c r="VMY215" s="3"/>
      <c r="VMZ215" s="3"/>
      <c r="VNA215" s="3"/>
      <c r="VNB215" s="3"/>
      <c r="VNC215" s="3"/>
      <c r="VND215" s="3"/>
      <c r="VNE215" s="3"/>
      <c r="VNF215" s="3"/>
      <c r="VNG215" s="3"/>
      <c r="VNH215" s="3"/>
      <c r="VNI215" s="3"/>
      <c r="VNJ215" s="3"/>
      <c r="VNK215" s="3"/>
      <c r="VNL215" s="3"/>
      <c r="VNM215" s="3"/>
      <c r="VNN215" s="3"/>
      <c r="VNO215" s="3"/>
      <c r="VNP215" s="3"/>
      <c r="VNQ215" s="3"/>
      <c r="VNR215" s="3"/>
      <c r="VNS215" s="3"/>
      <c r="VNT215" s="3"/>
      <c r="VNU215" s="3"/>
      <c r="VNV215" s="3"/>
      <c r="VNW215" s="3"/>
      <c r="VNX215" s="3"/>
      <c r="VNY215" s="3"/>
      <c r="VNZ215" s="3"/>
      <c r="VOA215" s="3"/>
      <c r="VOB215" s="3"/>
      <c r="VOC215" s="3"/>
      <c r="VOD215" s="3"/>
      <c r="VOE215" s="3"/>
      <c r="VOF215" s="3"/>
      <c r="VOG215" s="3"/>
      <c r="VOH215" s="3"/>
      <c r="VOI215" s="3"/>
      <c r="VOJ215" s="3"/>
      <c r="VOK215" s="3"/>
      <c r="VOL215" s="3"/>
      <c r="VOM215" s="3"/>
      <c r="VON215" s="3"/>
      <c r="VOO215" s="3"/>
      <c r="VOP215" s="3"/>
      <c r="VOQ215" s="3"/>
      <c r="VOR215" s="3"/>
      <c r="VOS215" s="3"/>
      <c r="VOT215" s="3"/>
      <c r="VOU215" s="3"/>
      <c r="VOV215" s="3"/>
      <c r="VOW215" s="3"/>
      <c r="VOX215" s="3"/>
      <c r="VOY215" s="3"/>
      <c r="VOZ215" s="3"/>
      <c r="VPA215" s="3"/>
      <c r="VPB215" s="3"/>
      <c r="VPC215" s="3"/>
      <c r="VPD215" s="3"/>
      <c r="VPE215" s="3"/>
      <c r="VPF215" s="3"/>
      <c r="VPG215" s="3"/>
      <c r="VPH215" s="3"/>
      <c r="VPI215" s="3"/>
      <c r="VPJ215" s="3"/>
      <c r="VPK215" s="3"/>
      <c r="VPL215" s="3"/>
      <c r="VPM215" s="3"/>
      <c r="VPN215" s="3"/>
      <c r="VPO215" s="3"/>
      <c r="VPP215" s="3"/>
      <c r="VPQ215" s="3"/>
      <c r="VPR215" s="3"/>
      <c r="VPS215" s="3"/>
      <c r="VPT215" s="3"/>
      <c r="VPU215" s="3"/>
      <c r="VPV215" s="3"/>
      <c r="VPW215" s="3"/>
      <c r="VPX215" s="3"/>
      <c r="VPY215" s="3"/>
      <c r="VPZ215" s="3"/>
      <c r="VQA215" s="3"/>
      <c r="VQB215" s="3"/>
      <c r="VQC215" s="3"/>
      <c r="VQD215" s="3"/>
      <c r="VQE215" s="3"/>
      <c r="VQF215" s="3"/>
      <c r="VQG215" s="3"/>
      <c r="VQH215" s="3"/>
      <c r="VQI215" s="3"/>
      <c r="VQJ215" s="3"/>
      <c r="VQK215" s="3"/>
      <c r="VQL215" s="3"/>
      <c r="VQM215" s="3"/>
      <c r="VQN215" s="3"/>
      <c r="VQO215" s="3"/>
      <c r="VQP215" s="3"/>
      <c r="VQQ215" s="3"/>
      <c r="VQR215" s="3"/>
      <c r="VQS215" s="3"/>
      <c r="VQT215" s="3"/>
      <c r="VQU215" s="3"/>
      <c r="VQV215" s="3"/>
      <c r="VQW215" s="3"/>
      <c r="VQX215" s="3"/>
      <c r="VQY215" s="3"/>
      <c r="VQZ215" s="3"/>
      <c r="VRA215" s="3"/>
      <c r="VRB215" s="3"/>
      <c r="VRC215" s="3"/>
      <c r="VRD215" s="3"/>
      <c r="VRE215" s="3"/>
      <c r="VRF215" s="3"/>
      <c r="VRG215" s="3"/>
      <c r="VRH215" s="3"/>
      <c r="VRI215" s="3"/>
      <c r="VRJ215" s="3"/>
      <c r="VRK215" s="3"/>
      <c r="VRL215" s="3"/>
      <c r="VRM215" s="3"/>
      <c r="VRN215" s="3"/>
      <c r="VRO215" s="3"/>
      <c r="VRQ215" s="3"/>
      <c r="VRS215" s="3"/>
      <c r="VRT215" s="3"/>
      <c r="VRU215" s="3"/>
      <c r="VRV215" s="3"/>
      <c r="VRW215" s="3"/>
      <c r="VRX215" s="3"/>
      <c r="VRY215" s="3"/>
      <c r="VRZ215" s="3"/>
      <c r="VSE215" s="3"/>
      <c r="VSF215" s="3"/>
      <c r="VSG215" s="3"/>
      <c r="VSH215" s="3"/>
      <c r="VSI215" s="3"/>
      <c r="VSJ215" s="3"/>
      <c r="VSK215" s="3"/>
      <c r="VSL215" s="3"/>
      <c r="VSM215" s="3"/>
      <c r="VSN215" s="3"/>
      <c r="VSO215" s="3"/>
      <c r="VSP215" s="3"/>
      <c r="VSQ215" s="3"/>
      <c r="VSR215" s="3"/>
      <c r="VSS215" s="3"/>
      <c r="VST215" s="3"/>
      <c r="VSU215" s="3"/>
      <c r="VSV215" s="3"/>
      <c r="VSW215" s="3"/>
      <c r="VSX215" s="3"/>
      <c r="VSY215" s="3"/>
      <c r="VSZ215" s="3"/>
      <c r="VTA215" s="3"/>
      <c r="VTB215" s="3"/>
      <c r="VTC215" s="3"/>
      <c r="VTD215" s="3"/>
      <c r="VTE215" s="3"/>
      <c r="VTF215" s="3"/>
      <c r="VTG215" s="3"/>
      <c r="VTH215" s="3"/>
      <c r="VTI215" s="3"/>
      <c r="VTJ215" s="3"/>
      <c r="VTK215" s="3"/>
      <c r="VTL215" s="3"/>
      <c r="VTM215" s="3"/>
      <c r="VTN215" s="3"/>
      <c r="VTO215" s="3"/>
      <c r="VTP215" s="3"/>
      <c r="VTQ215" s="3"/>
      <c r="VTR215" s="3"/>
      <c r="VTS215" s="3"/>
      <c r="VTT215" s="3"/>
      <c r="VTU215" s="3"/>
      <c r="VTV215" s="3"/>
      <c r="VTW215" s="3"/>
      <c r="VTX215" s="3"/>
      <c r="VTY215" s="3"/>
      <c r="VTZ215" s="3"/>
      <c r="VUA215" s="3"/>
      <c r="VUB215" s="3"/>
      <c r="VUC215" s="3"/>
      <c r="VUD215" s="3"/>
      <c r="VUE215" s="3"/>
      <c r="VUF215" s="3"/>
      <c r="VUG215" s="3"/>
      <c r="VUH215" s="3"/>
      <c r="VUI215" s="3"/>
      <c r="VUJ215" s="3"/>
      <c r="VUK215" s="3"/>
      <c r="VUL215" s="3"/>
      <c r="VUM215" s="3"/>
      <c r="VUN215" s="3"/>
      <c r="VUO215" s="3"/>
      <c r="VUP215" s="3"/>
      <c r="VUQ215" s="3"/>
      <c r="VUR215" s="3"/>
      <c r="VUS215" s="3"/>
      <c r="VUT215" s="3"/>
      <c r="VUU215" s="3"/>
      <c r="VUV215" s="3"/>
      <c r="VUW215" s="3"/>
      <c r="VUX215" s="3"/>
      <c r="VUY215" s="3"/>
      <c r="VUZ215" s="3"/>
      <c r="VVA215" s="3"/>
      <c r="VVB215" s="3"/>
      <c r="VVC215" s="3"/>
      <c r="VVD215" s="3"/>
      <c r="VVE215" s="3"/>
      <c r="VVF215" s="3"/>
      <c r="VVG215" s="3"/>
      <c r="VVH215" s="3"/>
      <c r="VVI215" s="3"/>
      <c r="VVJ215" s="3"/>
      <c r="VVK215" s="3"/>
      <c r="VVL215" s="3"/>
      <c r="VVM215" s="3"/>
      <c r="VVN215" s="3"/>
      <c r="VVO215" s="3"/>
      <c r="VVP215" s="3"/>
      <c r="VVQ215" s="3"/>
      <c r="VVR215" s="3"/>
      <c r="VVS215" s="3"/>
      <c r="VVT215" s="3"/>
      <c r="VVU215" s="3"/>
      <c r="VVV215" s="3"/>
      <c r="VVW215" s="3"/>
      <c r="VVX215" s="3"/>
      <c r="VVY215" s="3"/>
      <c r="VVZ215" s="3"/>
      <c r="VWA215" s="3"/>
      <c r="VWB215" s="3"/>
      <c r="VWC215" s="3"/>
      <c r="VWD215" s="3"/>
      <c r="VWE215" s="3"/>
      <c r="VWF215" s="3"/>
      <c r="VWG215" s="3"/>
      <c r="VWH215" s="3"/>
      <c r="VWI215" s="3"/>
      <c r="VWJ215" s="3"/>
      <c r="VWK215" s="3"/>
      <c r="VWL215" s="3"/>
      <c r="VWM215" s="3"/>
      <c r="VWN215" s="3"/>
      <c r="VWO215" s="3"/>
      <c r="VWP215" s="3"/>
      <c r="VWQ215" s="3"/>
      <c r="VWR215" s="3"/>
      <c r="VWS215" s="3"/>
      <c r="VWT215" s="3"/>
      <c r="VWU215" s="3"/>
      <c r="VWV215" s="3"/>
      <c r="VWW215" s="3"/>
      <c r="VWX215" s="3"/>
      <c r="VWY215" s="3"/>
      <c r="VWZ215" s="3"/>
      <c r="VXA215" s="3"/>
      <c r="VXB215" s="3"/>
      <c r="VXC215" s="3"/>
      <c r="VXD215" s="3"/>
      <c r="VXE215" s="3"/>
      <c r="VXF215" s="3"/>
      <c r="VXG215" s="3"/>
      <c r="VXH215" s="3"/>
      <c r="VXI215" s="3"/>
      <c r="VXJ215" s="3"/>
      <c r="VXK215" s="3"/>
      <c r="VXL215" s="3"/>
      <c r="VXM215" s="3"/>
      <c r="VXN215" s="3"/>
      <c r="VXO215" s="3"/>
      <c r="VXP215" s="3"/>
      <c r="VXQ215" s="3"/>
      <c r="VXR215" s="3"/>
      <c r="VXS215" s="3"/>
      <c r="VXT215" s="3"/>
      <c r="VXU215" s="3"/>
      <c r="VXV215" s="3"/>
      <c r="VXW215" s="3"/>
      <c r="VXX215" s="3"/>
      <c r="VXY215" s="3"/>
      <c r="VXZ215" s="3"/>
      <c r="VYA215" s="3"/>
      <c r="VYB215" s="3"/>
      <c r="VYC215" s="3"/>
      <c r="VYD215" s="3"/>
      <c r="VYE215" s="3"/>
      <c r="VYF215" s="3"/>
      <c r="VYG215" s="3"/>
      <c r="VYH215" s="3"/>
      <c r="VYI215" s="3"/>
      <c r="VYJ215" s="3"/>
      <c r="VYK215" s="3"/>
      <c r="VYL215" s="3"/>
      <c r="VYM215" s="3"/>
      <c r="VYN215" s="3"/>
      <c r="VYO215" s="3"/>
      <c r="VYP215" s="3"/>
      <c r="VYQ215" s="3"/>
      <c r="VYR215" s="3"/>
      <c r="VYS215" s="3"/>
      <c r="VYT215" s="3"/>
      <c r="VYU215" s="3"/>
      <c r="VYV215" s="3"/>
      <c r="VYW215" s="3"/>
      <c r="VYX215" s="3"/>
      <c r="VYY215" s="3"/>
      <c r="VYZ215" s="3"/>
      <c r="VZA215" s="3"/>
      <c r="VZB215" s="3"/>
      <c r="VZC215" s="3"/>
      <c r="VZD215" s="3"/>
      <c r="VZE215" s="3"/>
      <c r="VZF215" s="3"/>
      <c r="VZG215" s="3"/>
      <c r="VZH215" s="3"/>
      <c r="VZI215" s="3"/>
      <c r="VZJ215" s="3"/>
      <c r="VZK215" s="3"/>
      <c r="VZL215" s="3"/>
      <c r="VZM215" s="3"/>
      <c r="VZN215" s="3"/>
      <c r="VZO215" s="3"/>
      <c r="VZP215" s="3"/>
      <c r="VZQ215" s="3"/>
      <c r="VZR215" s="3"/>
      <c r="VZS215" s="3"/>
      <c r="VZT215" s="3"/>
      <c r="VZU215" s="3"/>
      <c r="VZV215" s="3"/>
      <c r="VZW215" s="3"/>
      <c r="VZX215" s="3"/>
      <c r="VZY215" s="3"/>
      <c r="VZZ215" s="3"/>
      <c r="WAA215" s="3"/>
      <c r="WAB215" s="3"/>
      <c r="WAC215" s="3"/>
      <c r="WAD215" s="3"/>
      <c r="WAE215" s="3"/>
      <c r="WAF215" s="3"/>
      <c r="WAG215" s="3"/>
      <c r="WAH215" s="3"/>
      <c r="WAI215" s="3"/>
      <c r="WAJ215" s="3"/>
      <c r="WAK215" s="3"/>
      <c r="WAL215" s="3"/>
      <c r="WAM215" s="3"/>
      <c r="WAN215" s="3"/>
      <c r="WAO215" s="3"/>
      <c r="WAP215" s="3"/>
      <c r="WAQ215" s="3"/>
      <c r="WAR215" s="3"/>
      <c r="WAS215" s="3"/>
      <c r="WAT215" s="3"/>
      <c r="WAU215" s="3"/>
      <c r="WAV215" s="3"/>
      <c r="WAW215" s="3"/>
      <c r="WAX215" s="3"/>
      <c r="WAY215" s="3"/>
      <c r="WAZ215" s="3"/>
      <c r="WBA215" s="3"/>
      <c r="WBB215" s="3"/>
      <c r="WBC215" s="3"/>
      <c r="WBD215" s="3"/>
      <c r="WBE215" s="3"/>
      <c r="WBF215" s="3"/>
      <c r="WBG215" s="3"/>
      <c r="WBH215" s="3"/>
      <c r="WBI215" s="3"/>
      <c r="WBJ215" s="3"/>
      <c r="WBK215" s="3"/>
      <c r="WBM215" s="3"/>
      <c r="WBO215" s="3"/>
      <c r="WBP215" s="3"/>
      <c r="WBQ215" s="3"/>
      <c r="WBR215" s="3"/>
      <c r="WBS215" s="3"/>
      <c r="WBT215" s="3"/>
      <c r="WBU215" s="3"/>
      <c r="WBV215" s="3"/>
      <c r="WCA215" s="3"/>
      <c r="WCB215" s="3"/>
      <c r="WCC215" s="3"/>
      <c r="WCD215" s="3"/>
      <c r="WCE215" s="3"/>
      <c r="WCF215" s="3"/>
      <c r="WCG215" s="3"/>
      <c r="WCH215" s="3"/>
      <c r="WCI215" s="3"/>
      <c r="WCJ215" s="3"/>
      <c r="WCK215" s="3"/>
      <c r="WCL215" s="3"/>
      <c r="WCM215" s="3"/>
      <c r="WCN215" s="3"/>
      <c r="WCO215" s="3"/>
      <c r="WCP215" s="3"/>
      <c r="WCQ215" s="3"/>
      <c r="WCR215" s="3"/>
      <c r="WCS215" s="3"/>
      <c r="WCT215" s="3"/>
      <c r="WCU215" s="3"/>
      <c r="WCV215" s="3"/>
      <c r="WCW215" s="3"/>
      <c r="WCX215" s="3"/>
      <c r="WCY215" s="3"/>
      <c r="WCZ215" s="3"/>
      <c r="WDA215" s="3"/>
      <c r="WDB215" s="3"/>
      <c r="WDC215" s="3"/>
      <c r="WDD215" s="3"/>
      <c r="WDE215" s="3"/>
      <c r="WDF215" s="3"/>
      <c r="WDG215" s="3"/>
      <c r="WDH215" s="3"/>
      <c r="WDI215" s="3"/>
      <c r="WDJ215" s="3"/>
      <c r="WDK215" s="3"/>
      <c r="WDL215" s="3"/>
      <c r="WDM215" s="3"/>
      <c r="WDN215" s="3"/>
      <c r="WDO215" s="3"/>
      <c r="WDP215" s="3"/>
      <c r="WDQ215" s="3"/>
      <c r="WDR215" s="3"/>
      <c r="WDS215" s="3"/>
      <c r="WDT215" s="3"/>
      <c r="WDU215" s="3"/>
      <c r="WDV215" s="3"/>
      <c r="WDW215" s="3"/>
      <c r="WDX215" s="3"/>
      <c r="WDY215" s="3"/>
      <c r="WDZ215" s="3"/>
      <c r="WEA215" s="3"/>
      <c r="WEB215" s="3"/>
      <c r="WEC215" s="3"/>
      <c r="WED215" s="3"/>
      <c r="WEE215" s="3"/>
      <c r="WEF215" s="3"/>
      <c r="WEG215" s="3"/>
      <c r="WEH215" s="3"/>
      <c r="WEI215" s="3"/>
      <c r="WEJ215" s="3"/>
      <c r="WEK215" s="3"/>
      <c r="WEL215" s="3"/>
      <c r="WEM215" s="3"/>
      <c r="WEN215" s="3"/>
      <c r="WEO215" s="3"/>
      <c r="WEP215" s="3"/>
      <c r="WEQ215" s="3"/>
      <c r="WER215" s="3"/>
      <c r="WES215" s="3"/>
      <c r="WET215" s="3"/>
      <c r="WEU215" s="3"/>
      <c r="WEV215" s="3"/>
      <c r="WEW215" s="3"/>
      <c r="WEX215" s="3"/>
      <c r="WEY215" s="3"/>
      <c r="WEZ215" s="3"/>
      <c r="WFA215" s="3"/>
      <c r="WFB215" s="3"/>
      <c r="WFC215" s="3"/>
      <c r="WFD215" s="3"/>
      <c r="WFE215" s="3"/>
      <c r="WFF215" s="3"/>
      <c r="WFG215" s="3"/>
      <c r="WFH215" s="3"/>
      <c r="WFI215" s="3"/>
      <c r="WFJ215" s="3"/>
      <c r="WFK215" s="3"/>
      <c r="WFL215" s="3"/>
      <c r="WFM215" s="3"/>
      <c r="WFN215" s="3"/>
      <c r="WFO215" s="3"/>
      <c r="WFP215" s="3"/>
      <c r="WFQ215" s="3"/>
      <c r="WFR215" s="3"/>
      <c r="WFS215" s="3"/>
      <c r="WFT215" s="3"/>
      <c r="WFU215" s="3"/>
      <c r="WFV215" s="3"/>
      <c r="WFW215" s="3"/>
      <c r="WFX215" s="3"/>
      <c r="WFY215" s="3"/>
      <c r="WFZ215" s="3"/>
      <c r="WGA215" s="3"/>
      <c r="WGB215" s="3"/>
      <c r="WGC215" s="3"/>
      <c r="WGD215" s="3"/>
      <c r="WGE215" s="3"/>
      <c r="WGF215" s="3"/>
      <c r="WGG215" s="3"/>
      <c r="WGH215" s="3"/>
      <c r="WGI215" s="3"/>
      <c r="WGJ215" s="3"/>
      <c r="WGK215" s="3"/>
      <c r="WGL215" s="3"/>
      <c r="WGM215" s="3"/>
      <c r="WGN215" s="3"/>
      <c r="WGO215" s="3"/>
      <c r="WGP215" s="3"/>
      <c r="WGQ215" s="3"/>
      <c r="WGR215" s="3"/>
      <c r="WGS215" s="3"/>
      <c r="WGT215" s="3"/>
      <c r="WGU215" s="3"/>
      <c r="WGV215" s="3"/>
      <c r="WGW215" s="3"/>
      <c r="WGX215" s="3"/>
      <c r="WGY215" s="3"/>
      <c r="WGZ215" s="3"/>
      <c r="WHA215" s="3"/>
      <c r="WHB215" s="3"/>
      <c r="WHC215" s="3"/>
      <c r="WHD215" s="3"/>
      <c r="WHE215" s="3"/>
      <c r="WHF215" s="3"/>
      <c r="WHG215" s="3"/>
      <c r="WHH215" s="3"/>
      <c r="WHI215" s="3"/>
      <c r="WHJ215" s="3"/>
      <c r="WHK215" s="3"/>
      <c r="WHL215" s="3"/>
      <c r="WHM215" s="3"/>
      <c r="WHN215" s="3"/>
      <c r="WHO215" s="3"/>
      <c r="WHP215" s="3"/>
      <c r="WHQ215" s="3"/>
      <c r="WHR215" s="3"/>
      <c r="WHS215" s="3"/>
      <c r="WHT215" s="3"/>
      <c r="WHU215" s="3"/>
      <c r="WHV215" s="3"/>
      <c r="WHW215" s="3"/>
      <c r="WHX215" s="3"/>
      <c r="WHY215" s="3"/>
      <c r="WHZ215" s="3"/>
      <c r="WIA215" s="3"/>
      <c r="WIB215" s="3"/>
      <c r="WIC215" s="3"/>
      <c r="WID215" s="3"/>
      <c r="WIE215" s="3"/>
      <c r="WIF215" s="3"/>
      <c r="WIG215" s="3"/>
      <c r="WIH215" s="3"/>
      <c r="WII215" s="3"/>
      <c r="WIJ215" s="3"/>
      <c r="WIK215" s="3"/>
      <c r="WIL215" s="3"/>
      <c r="WIM215" s="3"/>
      <c r="WIN215" s="3"/>
      <c r="WIO215" s="3"/>
      <c r="WIP215" s="3"/>
      <c r="WIQ215" s="3"/>
      <c r="WIR215" s="3"/>
      <c r="WIS215" s="3"/>
      <c r="WIT215" s="3"/>
      <c r="WIU215" s="3"/>
      <c r="WIV215" s="3"/>
      <c r="WIW215" s="3"/>
      <c r="WIX215" s="3"/>
      <c r="WIY215" s="3"/>
      <c r="WIZ215" s="3"/>
      <c r="WJA215" s="3"/>
      <c r="WJB215" s="3"/>
      <c r="WJC215" s="3"/>
      <c r="WJD215" s="3"/>
      <c r="WJE215" s="3"/>
      <c r="WJF215" s="3"/>
      <c r="WJG215" s="3"/>
      <c r="WJH215" s="3"/>
      <c r="WJI215" s="3"/>
      <c r="WJJ215" s="3"/>
      <c r="WJK215" s="3"/>
      <c r="WJL215" s="3"/>
      <c r="WJM215" s="3"/>
      <c r="WJN215" s="3"/>
      <c r="WJO215" s="3"/>
      <c r="WJP215" s="3"/>
      <c r="WJQ215" s="3"/>
      <c r="WJR215" s="3"/>
      <c r="WJS215" s="3"/>
      <c r="WJT215" s="3"/>
      <c r="WJU215" s="3"/>
      <c r="WJV215" s="3"/>
      <c r="WJW215" s="3"/>
      <c r="WJX215" s="3"/>
      <c r="WJY215" s="3"/>
      <c r="WJZ215" s="3"/>
      <c r="WKA215" s="3"/>
      <c r="WKB215" s="3"/>
      <c r="WKC215" s="3"/>
      <c r="WKD215" s="3"/>
      <c r="WKE215" s="3"/>
      <c r="WKF215" s="3"/>
      <c r="WKG215" s="3"/>
      <c r="WKH215" s="3"/>
      <c r="WKI215" s="3"/>
      <c r="WKJ215" s="3"/>
      <c r="WKK215" s="3"/>
      <c r="WKL215" s="3"/>
      <c r="WKM215" s="3"/>
      <c r="WKN215" s="3"/>
      <c r="WKO215" s="3"/>
      <c r="WKP215" s="3"/>
      <c r="WKQ215" s="3"/>
      <c r="WKR215" s="3"/>
      <c r="WKS215" s="3"/>
      <c r="WKT215" s="3"/>
      <c r="WKU215" s="3"/>
      <c r="WKV215" s="3"/>
      <c r="WKW215" s="3"/>
      <c r="WKX215" s="3"/>
      <c r="WKY215" s="3"/>
      <c r="WKZ215" s="3"/>
      <c r="WLA215" s="3"/>
      <c r="WLB215" s="3"/>
      <c r="WLC215" s="3"/>
      <c r="WLD215" s="3"/>
      <c r="WLE215" s="3"/>
      <c r="WLF215" s="3"/>
      <c r="WLG215" s="3"/>
      <c r="WLI215" s="3"/>
      <c r="WLK215" s="3"/>
      <c r="WLL215" s="3"/>
      <c r="WLM215" s="3"/>
      <c r="WLN215" s="3"/>
      <c r="WLO215" s="3"/>
      <c r="WLP215" s="3"/>
      <c r="WLQ215" s="3"/>
      <c r="WLR215" s="3"/>
      <c r="WLW215" s="3"/>
      <c r="WLX215" s="3"/>
      <c r="WLY215" s="3"/>
      <c r="WLZ215" s="3"/>
      <c r="WMA215" s="3"/>
      <c r="WMB215" s="3"/>
      <c r="WMC215" s="3"/>
      <c r="WMD215" s="3"/>
      <c r="WME215" s="3"/>
      <c r="WMF215" s="3"/>
      <c r="WMG215" s="3"/>
      <c r="WMH215" s="3"/>
      <c r="WMI215" s="3"/>
      <c r="WMJ215" s="3"/>
      <c r="WMK215" s="3"/>
      <c r="WML215" s="3"/>
      <c r="WMM215" s="3"/>
      <c r="WMN215" s="3"/>
      <c r="WMO215" s="3"/>
      <c r="WMP215" s="3"/>
      <c r="WMQ215" s="3"/>
      <c r="WMR215" s="3"/>
      <c r="WMS215" s="3"/>
      <c r="WMT215" s="3"/>
      <c r="WMU215" s="3"/>
      <c r="WMV215" s="3"/>
      <c r="WMW215" s="3"/>
      <c r="WMX215" s="3"/>
      <c r="WMY215" s="3"/>
      <c r="WMZ215" s="3"/>
      <c r="WNA215" s="3"/>
      <c r="WNB215" s="3"/>
      <c r="WNC215" s="3"/>
      <c r="WND215" s="3"/>
      <c r="WNE215" s="3"/>
      <c r="WNF215" s="3"/>
      <c r="WNG215" s="3"/>
      <c r="WNH215" s="3"/>
      <c r="WNI215" s="3"/>
      <c r="WNJ215" s="3"/>
      <c r="WNK215" s="3"/>
      <c r="WNL215" s="3"/>
      <c r="WNM215" s="3"/>
      <c r="WNN215" s="3"/>
      <c r="WNO215" s="3"/>
      <c r="WNP215" s="3"/>
      <c r="WNQ215" s="3"/>
      <c r="WNR215" s="3"/>
      <c r="WNS215" s="3"/>
      <c r="WNT215" s="3"/>
      <c r="WNU215" s="3"/>
      <c r="WNV215" s="3"/>
      <c r="WNW215" s="3"/>
      <c r="WNX215" s="3"/>
      <c r="WNY215" s="3"/>
      <c r="WNZ215" s="3"/>
      <c r="WOA215" s="3"/>
      <c r="WOB215" s="3"/>
      <c r="WOC215" s="3"/>
      <c r="WOD215" s="3"/>
      <c r="WOE215" s="3"/>
      <c r="WOF215" s="3"/>
      <c r="WOG215" s="3"/>
      <c r="WOH215" s="3"/>
      <c r="WOI215" s="3"/>
      <c r="WOJ215" s="3"/>
      <c r="WOK215" s="3"/>
      <c r="WOL215" s="3"/>
      <c r="WOM215" s="3"/>
      <c r="WON215" s="3"/>
      <c r="WOO215" s="3"/>
      <c r="WOP215" s="3"/>
      <c r="WOQ215" s="3"/>
      <c r="WOR215" s="3"/>
      <c r="WOS215" s="3"/>
      <c r="WOT215" s="3"/>
      <c r="WOU215" s="3"/>
      <c r="WOV215" s="3"/>
      <c r="WOW215" s="3"/>
      <c r="WOX215" s="3"/>
      <c r="WOY215" s="3"/>
      <c r="WOZ215" s="3"/>
      <c r="WPA215" s="3"/>
      <c r="WPB215" s="3"/>
      <c r="WPC215" s="3"/>
      <c r="WPD215" s="3"/>
      <c r="WPE215" s="3"/>
      <c r="WPF215" s="3"/>
      <c r="WPG215" s="3"/>
      <c r="WPH215" s="3"/>
      <c r="WPI215" s="3"/>
      <c r="WPJ215" s="3"/>
      <c r="WPK215" s="3"/>
      <c r="WPL215" s="3"/>
      <c r="WPM215" s="3"/>
      <c r="WPN215" s="3"/>
      <c r="WPO215" s="3"/>
      <c r="WPP215" s="3"/>
      <c r="WPQ215" s="3"/>
      <c r="WPR215" s="3"/>
      <c r="WPS215" s="3"/>
      <c r="WPT215" s="3"/>
      <c r="WPU215" s="3"/>
      <c r="WPV215" s="3"/>
      <c r="WPW215" s="3"/>
      <c r="WPX215" s="3"/>
      <c r="WPY215" s="3"/>
      <c r="WPZ215" s="3"/>
      <c r="WQA215" s="3"/>
      <c r="WQB215" s="3"/>
      <c r="WQC215" s="3"/>
      <c r="WQD215" s="3"/>
      <c r="WQE215" s="3"/>
      <c r="WQF215" s="3"/>
      <c r="WQG215" s="3"/>
      <c r="WQH215" s="3"/>
      <c r="WQI215" s="3"/>
      <c r="WQJ215" s="3"/>
      <c r="WQK215" s="3"/>
      <c r="WQL215" s="3"/>
      <c r="WQM215" s="3"/>
      <c r="WQN215" s="3"/>
      <c r="WQO215" s="3"/>
      <c r="WQP215" s="3"/>
      <c r="WQQ215" s="3"/>
      <c r="WQR215" s="3"/>
      <c r="WQS215" s="3"/>
      <c r="WQT215" s="3"/>
      <c r="WQU215" s="3"/>
      <c r="WQV215" s="3"/>
      <c r="WQW215" s="3"/>
      <c r="WQX215" s="3"/>
      <c r="WQY215" s="3"/>
      <c r="WQZ215" s="3"/>
      <c r="WRA215" s="3"/>
      <c r="WRB215" s="3"/>
      <c r="WRC215" s="3"/>
      <c r="WRD215" s="3"/>
      <c r="WRE215" s="3"/>
      <c r="WRF215" s="3"/>
      <c r="WRG215" s="3"/>
      <c r="WRH215" s="3"/>
      <c r="WRI215" s="3"/>
      <c r="WRJ215" s="3"/>
      <c r="WRK215" s="3"/>
      <c r="WRL215" s="3"/>
      <c r="WRM215" s="3"/>
      <c r="WRN215" s="3"/>
      <c r="WRO215" s="3"/>
      <c r="WRP215" s="3"/>
      <c r="WRQ215" s="3"/>
      <c r="WRR215" s="3"/>
      <c r="WRS215" s="3"/>
      <c r="WRT215" s="3"/>
      <c r="WRU215" s="3"/>
      <c r="WRV215" s="3"/>
      <c r="WRW215" s="3"/>
      <c r="WRX215" s="3"/>
      <c r="WRY215" s="3"/>
      <c r="WRZ215" s="3"/>
      <c r="WSA215" s="3"/>
      <c r="WSB215" s="3"/>
      <c r="WSC215" s="3"/>
      <c r="WSD215" s="3"/>
      <c r="WSE215" s="3"/>
      <c r="WSF215" s="3"/>
      <c r="WSG215" s="3"/>
      <c r="WSH215" s="3"/>
      <c r="WSI215" s="3"/>
      <c r="WSJ215" s="3"/>
      <c r="WSK215" s="3"/>
      <c r="WSL215" s="3"/>
      <c r="WSM215" s="3"/>
      <c r="WSN215" s="3"/>
      <c r="WSO215" s="3"/>
      <c r="WSP215" s="3"/>
      <c r="WSQ215" s="3"/>
      <c r="WSR215" s="3"/>
      <c r="WSS215" s="3"/>
      <c r="WST215" s="3"/>
      <c r="WSU215" s="3"/>
      <c r="WSV215" s="3"/>
      <c r="WSW215" s="3"/>
      <c r="WSX215" s="3"/>
      <c r="WSY215" s="3"/>
      <c r="WSZ215" s="3"/>
      <c r="WTA215" s="3"/>
      <c r="WTB215" s="3"/>
      <c r="WTC215" s="3"/>
      <c r="WTD215" s="3"/>
      <c r="WTE215" s="3"/>
      <c r="WTF215" s="3"/>
      <c r="WTG215" s="3"/>
      <c r="WTH215" s="3"/>
      <c r="WTI215" s="3"/>
      <c r="WTJ215" s="3"/>
      <c r="WTK215" s="3"/>
      <c r="WTL215" s="3"/>
      <c r="WTM215" s="3"/>
      <c r="WTN215" s="3"/>
      <c r="WTO215" s="3"/>
      <c r="WTP215" s="3"/>
      <c r="WTQ215" s="3"/>
      <c r="WTR215" s="3"/>
      <c r="WTS215" s="3"/>
      <c r="WTT215" s="3"/>
      <c r="WTU215" s="3"/>
      <c r="WTV215" s="3"/>
      <c r="WTW215" s="3"/>
      <c r="WTX215" s="3"/>
      <c r="WTY215" s="3"/>
      <c r="WTZ215" s="3"/>
      <c r="WUA215" s="3"/>
      <c r="WUB215" s="3"/>
      <c r="WUC215" s="3"/>
      <c r="WUD215" s="3"/>
      <c r="WUE215" s="3"/>
      <c r="WUF215" s="3"/>
      <c r="WUG215" s="3"/>
      <c r="WUH215" s="3"/>
      <c r="WUI215" s="3"/>
      <c r="WUJ215" s="3"/>
      <c r="WUK215" s="3"/>
      <c r="WUL215" s="3"/>
      <c r="WUM215" s="3"/>
      <c r="WUN215" s="3"/>
      <c r="WUO215" s="3"/>
      <c r="WUP215" s="3"/>
      <c r="WUQ215" s="3"/>
      <c r="WUR215" s="3"/>
      <c r="WUS215" s="3"/>
      <c r="WUT215" s="3"/>
      <c r="WUU215" s="3"/>
      <c r="WUV215" s="3"/>
      <c r="WUW215" s="3"/>
      <c r="WUX215" s="3"/>
      <c r="WUY215" s="3"/>
      <c r="WUZ215" s="3"/>
      <c r="WVA215" s="3"/>
      <c r="WVB215" s="3"/>
      <c r="WVC215" s="3"/>
      <c r="WVE215" s="3"/>
      <c r="WVG215" s="3"/>
      <c r="WVH215" s="3"/>
      <c r="WVI215" s="3"/>
      <c r="WVJ215" s="3"/>
      <c r="WVK215" s="3"/>
      <c r="WVL215" s="3"/>
      <c r="WVM215" s="3"/>
      <c r="WVN215" s="3"/>
      <c r="WVS215" s="3"/>
      <c r="WVT215" s="3"/>
      <c r="WVU215" s="3"/>
      <c r="WVV215" s="3"/>
      <c r="WVW215" s="3"/>
      <c r="WVX215" s="3"/>
      <c r="WVY215" s="3"/>
      <c r="WVZ215" s="3"/>
      <c r="WWA215" s="3"/>
      <c r="WWB215" s="3"/>
      <c r="WWC215" s="3"/>
      <c r="WWD215" s="3"/>
      <c r="WWE215" s="3"/>
      <c r="WWF215" s="3"/>
      <c r="WWG215" s="3"/>
      <c r="WWH215" s="3"/>
      <c r="WWI215" s="3"/>
      <c r="WWJ215" s="3"/>
      <c r="WWK215" s="3"/>
      <c r="WWL215" s="3"/>
      <c r="WWM215" s="3"/>
      <c r="WWN215" s="3"/>
      <c r="WWO215" s="3"/>
      <c r="WWP215" s="3"/>
      <c r="WWQ215" s="3"/>
      <c r="WWR215" s="3"/>
      <c r="WWS215" s="3"/>
      <c r="WWT215" s="3"/>
      <c r="WWU215" s="3"/>
      <c r="WWV215" s="3"/>
      <c r="WWW215" s="3"/>
      <c r="WWX215" s="3"/>
      <c r="WWY215" s="3"/>
      <c r="WWZ215" s="3"/>
      <c r="WXA215" s="3"/>
      <c r="WXB215" s="3"/>
      <c r="WXC215" s="3"/>
      <c r="WXD215" s="3"/>
      <c r="WXE215" s="3"/>
      <c r="WXF215" s="3"/>
      <c r="WXG215" s="3"/>
      <c r="WXH215" s="3"/>
      <c r="WXI215" s="3"/>
      <c r="WXJ215" s="3"/>
      <c r="WXK215" s="3"/>
      <c r="WXL215" s="3"/>
      <c r="WXM215" s="3"/>
      <c r="WXN215" s="3"/>
      <c r="WXO215" s="3"/>
      <c r="WXP215" s="3"/>
      <c r="WXQ215" s="3"/>
      <c r="WXR215" s="3"/>
      <c r="WXS215" s="3"/>
      <c r="WXT215" s="3"/>
      <c r="WXU215" s="3"/>
      <c r="WXV215" s="3"/>
      <c r="WXW215" s="3"/>
      <c r="WXX215" s="3"/>
      <c r="WXY215" s="3"/>
      <c r="WXZ215" s="3"/>
      <c r="WYA215" s="3"/>
      <c r="WYB215" s="3"/>
      <c r="WYC215" s="3"/>
      <c r="WYD215" s="3"/>
      <c r="WYE215" s="3"/>
      <c r="WYF215" s="3"/>
      <c r="WYG215" s="3"/>
      <c r="WYH215" s="3"/>
      <c r="WYI215" s="3"/>
      <c r="WYJ215" s="3"/>
      <c r="WYK215" s="3"/>
      <c r="WYL215" s="3"/>
      <c r="WYM215" s="3"/>
      <c r="WYN215" s="3"/>
      <c r="WYO215" s="3"/>
      <c r="WYP215" s="3"/>
      <c r="WYQ215" s="3"/>
      <c r="WYR215" s="3"/>
      <c r="WYS215" s="3"/>
      <c r="WYT215" s="3"/>
      <c r="WYU215" s="3"/>
      <c r="WYV215" s="3"/>
      <c r="WYW215" s="3"/>
      <c r="WYX215" s="3"/>
      <c r="WYY215" s="3"/>
      <c r="WYZ215" s="3"/>
      <c r="WZA215" s="3"/>
      <c r="WZB215" s="3"/>
      <c r="WZC215" s="3"/>
      <c r="WZD215" s="3"/>
      <c r="WZE215" s="3"/>
      <c r="WZF215" s="3"/>
      <c r="WZG215" s="3"/>
      <c r="WZH215" s="3"/>
      <c r="WZI215" s="3"/>
      <c r="WZJ215" s="3"/>
      <c r="WZK215" s="3"/>
      <c r="WZL215" s="3"/>
      <c r="WZM215" s="3"/>
      <c r="WZN215" s="3"/>
      <c r="WZO215" s="3"/>
      <c r="WZP215" s="3"/>
      <c r="WZQ215" s="3"/>
      <c r="WZR215" s="3"/>
      <c r="WZS215" s="3"/>
      <c r="WZT215" s="3"/>
      <c r="WZU215" s="3"/>
      <c r="WZV215" s="3"/>
      <c r="WZW215" s="3"/>
      <c r="WZX215" s="3"/>
      <c r="WZY215" s="3"/>
      <c r="WZZ215" s="3"/>
      <c r="XAA215" s="3"/>
      <c r="XAB215" s="3"/>
      <c r="XAC215" s="3"/>
      <c r="XAD215" s="3"/>
      <c r="XAE215" s="3"/>
      <c r="XAF215" s="3"/>
      <c r="XAG215" s="3"/>
      <c r="XAH215" s="3"/>
      <c r="XAI215" s="3"/>
      <c r="XAJ215" s="3"/>
      <c r="XAK215" s="3"/>
      <c r="XAL215" s="3"/>
      <c r="XAM215" s="3"/>
      <c r="XAN215" s="3"/>
      <c r="XAO215" s="3"/>
      <c r="XAP215" s="3"/>
      <c r="XAQ215" s="3"/>
      <c r="XAR215" s="3"/>
      <c r="XAS215" s="3"/>
      <c r="XAT215" s="3"/>
      <c r="XAU215" s="3"/>
      <c r="XAV215" s="3"/>
      <c r="XAW215" s="3"/>
      <c r="XAX215" s="3"/>
      <c r="XAY215" s="3"/>
      <c r="XAZ215" s="3"/>
      <c r="XBA215" s="3"/>
      <c r="XBB215" s="3"/>
      <c r="XBC215" s="3"/>
      <c r="XBD215" s="3"/>
      <c r="XBE215" s="3"/>
      <c r="XBF215" s="3"/>
      <c r="XBG215" s="3"/>
      <c r="XBH215" s="3"/>
      <c r="XBI215" s="3"/>
      <c r="XBJ215" s="3"/>
      <c r="XBK215" s="3"/>
      <c r="XBL215" s="3"/>
      <c r="XBM215" s="3"/>
      <c r="XBN215" s="3"/>
      <c r="XBO215" s="3"/>
      <c r="XBP215" s="3"/>
      <c r="XBQ215" s="3"/>
      <c r="XBR215" s="3"/>
      <c r="XBS215" s="3"/>
      <c r="XBT215" s="3"/>
      <c r="XBU215" s="3"/>
      <c r="XBV215" s="3"/>
      <c r="XBW215" s="3"/>
      <c r="XBX215" s="3"/>
      <c r="XBY215" s="3"/>
      <c r="XBZ215" s="3"/>
      <c r="XCA215" s="3"/>
      <c r="XCB215" s="3"/>
      <c r="XCC215" s="3"/>
      <c r="XCD215" s="3"/>
      <c r="XCE215" s="3"/>
      <c r="XCF215" s="3"/>
      <c r="XCG215" s="3"/>
      <c r="XCH215" s="3"/>
      <c r="XCI215" s="3"/>
      <c r="XCJ215" s="3"/>
      <c r="XCK215" s="3"/>
      <c r="XCL215" s="3"/>
      <c r="XCM215" s="3"/>
      <c r="XCN215" s="3"/>
      <c r="XCO215" s="3"/>
      <c r="XCP215" s="3"/>
      <c r="XCQ215" s="3"/>
      <c r="XCR215" s="3"/>
      <c r="XCS215" s="3"/>
      <c r="XCT215" s="3"/>
      <c r="XCU215" s="3"/>
      <c r="XCV215" s="3"/>
      <c r="XCW215" s="3"/>
      <c r="XCX215" s="3"/>
      <c r="XCY215" s="3"/>
      <c r="XCZ215" s="3"/>
      <c r="XDA215" s="3"/>
      <c r="XDB215" s="3"/>
      <c r="XDC215" s="3"/>
      <c r="XDD215" s="3"/>
      <c r="XDE215" s="3"/>
      <c r="XDF215" s="3"/>
      <c r="XDG215" s="3"/>
      <c r="XDH215" s="3"/>
      <c r="XDI215" s="3"/>
      <c r="XDJ215" s="3"/>
      <c r="XDK215" s="3"/>
      <c r="XDL215" s="3"/>
      <c r="XDM215" s="3"/>
      <c r="XDN215" s="3"/>
      <c r="XDO215" s="3"/>
      <c r="XDP215" s="3"/>
      <c r="XDQ215" s="3"/>
      <c r="XDR215" s="3"/>
      <c r="XDS215" s="3"/>
      <c r="XDT215" s="3"/>
      <c r="XDU215" s="3"/>
      <c r="XDV215" s="3"/>
      <c r="XDW215" s="3"/>
      <c r="XDX215" s="3"/>
      <c r="XDY215" s="3"/>
      <c r="XDZ215" s="3"/>
      <c r="XEA215" s="3"/>
      <c r="XEB215" s="3"/>
      <c r="XEC215" s="3"/>
      <c r="XED215" s="3"/>
      <c r="XEE215" s="3"/>
      <c r="XEF215" s="3"/>
      <c r="XEG215" s="3"/>
      <c r="XEH215" s="3"/>
      <c r="XEI215" s="3"/>
      <c r="XEJ215" s="3"/>
      <c r="XEK215" s="3"/>
      <c r="XEL215" s="3"/>
      <c r="XEM215" s="3"/>
      <c r="XEN215" s="3"/>
      <c r="XEO215" s="3"/>
      <c r="XEP215" s="3"/>
      <c r="XEQ215" s="3"/>
      <c r="XER215" s="3"/>
      <c r="XES215" s="3"/>
      <c r="XET215" s="3"/>
      <c r="XEU215" s="3"/>
      <c r="XEV215" s="3"/>
      <c r="XEW215" s="3"/>
      <c r="XEX215" s="3"/>
      <c r="XEY215" s="3"/>
    </row>
    <row r="216" spans="1:16379" ht="16.5" hidden="1" customHeight="1">
      <c r="A216" s="35" t="s">
        <v>203</v>
      </c>
      <c r="B216" s="36"/>
      <c r="C216" s="36"/>
      <c r="D216" s="36"/>
      <c r="E216" s="37" t="e">
        <f t="shared" si="24"/>
        <v>#DIV/0!</v>
      </c>
      <c r="F216" s="23"/>
      <c r="G216" s="38">
        <f>D216-F216</f>
        <v>0</v>
      </c>
      <c r="H216" s="39" t="e">
        <f t="shared" si="25"/>
        <v>#DIV/0!</v>
      </c>
      <c r="I216" s="36"/>
      <c r="J216" s="38">
        <f>I216-B216</f>
        <v>0</v>
      </c>
      <c r="K216" s="37" t="e">
        <f t="shared" si="27"/>
        <v>#DIV/0!</v>
      </c>
      <c r="L216" s="3"/>
      <c r="M216" s="23"/>
      <c r="N216" s="23"/>
      <c r="O216" s="32">
        <f t="shared" si="23"/>
        <v>0</v>
      </c>
      <c r="P216" s="3"/>
      <c r="Q216" s="3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S216" s="3"/>
      <c r="IU216" s="3"/>
      <c r="IV216" s="3"/>
      <c r="IW216" s="3"/>
      <c r="IX216" s="3"/>
      <c r="IY216" s="3"/>
      <c r="IZ216" s="3"/>
      <c r="JA216" s="3"/>
      <c r="JB216" s="3"/>
      <c r="JG216" s="3"/>
      <c r="JH216" s="3"/>
      <c r="JI216" s="3"/>
      <c r="JJ216" s="3"/>
      <c r="JK216" s="3"/>
      <c r="JL216" s="3"/>
      <c r="JM216" s="3"/>
      <c r="JN216" s="3"/>
      <c r="JO216" s="3"/>
      <c r="JP216" s="3"/>
      <c r="JQ216" s="3"/>
      <c r="JR216" s="3"/>
      <c r="JS216" s="3"/>
      <c r="JT216" s="3"/>
      <c r="JU216" s="3"/>
      <c r="JV216" s="3"/>
      <c r="JW216" s="3"/>
      <c r="JX216" s="3"/>
      <c r="JY216" s="3"/>
      <c r="JZ216" s="3"/>
      <c r="KA216" s="3"/>
      <c r="KB216" s="3"/>
      <c r="KC216" s="3"/>
      <c r="KD216" s="3"/>
      <c r="KE216" s="3"/>
      <c r="KF216" s="3"/>
      <c r="KG216" s="3"/>
      <c r="KH216" s="3"/>
      <c r="KI216" s="3"/>
      <c r="KJ216" s="3"/>
      <c r="KK216" s="3"/>
      <c r="KL216" s="3"/>
      <c r="KM216" s="3"/>
      <c r="KN216" s="3"/>
      <c r="KO216" s="3"/>
      <c r="KP216" s="3"/>
      <c r="KQ216" s="3"/>
      <c r="KR216" s="3"/>
      <c r="KS216" s="3"/>
      <c r="KT216" s="3"/>
      <c r="KU216" s="3"/>
      <c r="KV216" s="3"/>
      <c r="KW216" s="3"/>
      <c r="KX216" s="3"/>
      <c r="KY216" s="3"/>
      <c r="KZ216" s="3"/>
      <c r="LA216" s="3"/>
      <c r="LB216" s="3"/>
      <c r="LC216" s="3"/>
      <c r="LD216" s="3"/>
      <c r="LE216" s="3"/>
      <c r="LF216" s="3"/>
      <c r="LG216" s="3"/>
      <c r="LH216" s="3"/>
      <c r="LI216" s="3"/>
      <c r="LJ216" s="3"/>
      <c r="LK216" s="3"/>
      <c r="LL216" s="3"/>
      <c r="LM216" s="3"/>
      <c r="LN216" s="3"/>
      <c r="LO216" s="3"/>
      <c r="LP216" s="3"/>
      <c r="LQ216" s="3"/>
      <c r="LR216" s="3"/>
      <c r="LS216" s="3"/>
      <c r="LT216" s="3"/>
      <c r="LU216" s="3"/>
      <c r="LV216" s="3"/>
      <c r="LW216" s="3"/>
      <c r="LX216" s="3"/>
      <c r="LY216" s="3"/>
      <c r="LZ216" s="3"/>
      <c r="MA216" s="3"/>
      <c r="MB216" s="3"/>
      <c r="MC216" s="3"/>
      <c r="MD216" s="3"/>
      <c r="ME216" s="3"/>
      <c r="MF216" s="3"/>
      <c r="MG216" s="3"/>
      <c r="MH216" s="3"/>
      <c r="MI216" s="3"/>
      <c r="MJ216" s="3"/>
      <c r="MK216" s="3"/>
      <c r="ML216" s="3"/>
      <c r="MM216" s="3"/>
      <c r="MN216" s="3"/>
      <c r="MO216" s="3"/>
      <c r="MP216" s="3"/>
      <c r="MQ216" s="3"/>
      <c r="MR216" s="3"/>
      <c r="MS216" s="3"/>
      <c r="MT216" s="3"/>
      <c r="MU216" s="3"/>
      <c r="MV216" s="3"/>
      <c r="MW216" s="3"/>
      <c r="MX216" s="3"/>
      <c r="MY216" s="3"/>
      <c r="MZ216" s="3"/>
      <c r="NA216" s="3"/>
      <c r="NB216" s="3"/>
      <c r="NC216" s="3"/>
      <c r="ND216" s="3"/>
      <c r="NE216" s="3"/>
      <c r="NF216" s="3"/>
      <c r="NG216" s="3"/>
      <c r="NH216" s="3"/>
      <c r="NI216" s="3"/>
      <c r="NJ216" s="3"/>
      <c r="NK216" s="3"/>
      <c r="NL216" s="3"/>
      <c r="NM216" s="3"/>
      <c r="NN216" s="3"/>
      <c r="NO216" s="3"/>
      <c r="NP216" s="3"/>
      <c r="NQ216" s="3"/>
      <c r="NR216" s="3"/>
      <c r="NS216" s="3"/>
      <c r="NT216" s="3"/>
      <c r="NU216" s="3"/>
      <c r="NV216" s="3"/>
      <c r="NW216" s="3"/>
      <c r="NX216" s="3"/>
      <c r="NY216" s="3"/>
      <c r="NZ216" s="3"/>
      <c r="OA216" s="3"/>
      <c r="OB216" s="3"/>
      <c r="OC216" s="3"/>
      <c r="OD216" s="3"/>
      <c r="OE216" s="3"/>
      <c r="OF216" s="3"/>
      <c r="OG216" s="3"/>
      <c r="OH216" s="3"/>
      <c r="OI216" s="3"/>
      <c r="OJ216" s="3"/>
      <c r="OK216" s="3"/>
      <c r="OL216" s="3"/>
      <c r="OM216" s="3"/>
      <c r="ON216" s="3"/>
      <c r="OO216" s="3"/>
      <c r="OP216" s="3"/>
      <c r="OQ216" s="3"/>
      <c r="OR216" s="3"/>
      <c r="OS216" s="3"/>
      <c r="OT216" s="3"/>
      <c r="OU216" s="3"/>
      <c r="OV216" s="3"/>
      <c r="OW216" s="3"/>
      <c r="OX216" s="3"/>
      <c r="OY216" s="3"/>
      <c r="OZ216" s="3"/>
      <c r="PA216" s="3"/>
      <c r="PB216" s="3"/>
      <c r="PC216" s="3"/>
      <c r="PD216" s="3"/>
      <c r="PE216" s="3"/>
      <c r="PF216" s="3"/>
      <c r="PG216" s="3"/>
      <c r="PH216" s="3"/>
      <c r="PI216" s="3"/>
      <c r="PJ216" s="3"/>
      <c r="PK216" s="3"/>
      <c r="PL216" s="3"/>
      <c r="PM216" s="3"/>
      <c r="PN216" s="3"/>
      <c r="PO216" s="3"/>
      <c r="PP216" s="3"/>
      <c r="PQ216" s="3"/>
      <c r="PR216" s="3"/>
      <c r="PS216" s="3"/>
      <c r="PT216" s="3"/>
      <c r="PU216" s="3"/>
      <c r="PV216" s="3"/>
      <c r="PW216" s="3"/>
      <c r="PX216" s="3"/>
      <c r="PY216" s="3"/>
      <c r="PZ216" s="3"/>
      <c r="QA216" s="3"/>
      <c r="QB216" s="3"/>
      <c r="QC216" s="3"/>
      <c r="QD216" s="3"/>
      <c r="QE216" s="3"/>
      <c r="QF216" s="3"/>
      <c r="QG216" s="3"/>
      <c r="QH216" s="3"/>
      <c r="QI216" s="3"/>
      <c r="QJ216" s="3"/>
      <c r="QK216" s="3"/>
      <c r="QL216" s="3"/>
      <c r="QM216" s="3"/>
      <c r="QN216" s="3"/>
      <c r="QO216" s="3"/>
      <c r="QP216" s="3"/>
      <c r="QQ216" s="3"/>
      <c r="QR216" s="3"/>
      <c r="QS216" s="3"/>
      <c r="QT216" s="3"/>
      <c r="QU216" s="3"/>
      <c r="QV216" s="3"/>
      <c r="QW216" s="3"/>
      <c r="QX216" s="3"/>
      <c r="QY216" s="3"/>
      <c r="QZ216" s="3"/>
      <c r="RA216" s="3"/>
      <c r="RB216" s="3"/>
      <c r="RC216" s="3"/>
      <c r="RD216" s="3"/>
      <c r="RE216" s="3"/>
      <c r="RF216" s="3"/>
      <c r="RG216" s="3"/>
      <c r="RH216" s="3"/>
      <c r="RI216" s="3"/>
      <c r="RJ216" s="3"/>
      <c r="RK216" s="3"/>
      <c r="RL216" s="3"/>
      <c r="RM216" s="3"/>
      <c r="RN216" s="3"/>
      <c r="RO216" s="3"/>
      <c r="RP216" s="3"/>
      <c r="RQ216" s="3"/>
      <c r="RR216" s="3"/>
      <c r="RS216" s="3"/>
      <c r="RT216" s="3"/>
      <c r="RU216" s="3"/>
      <c r="RV216" s="3"/>
      <c r="RW216" s="3"/>
      <c r="RX216" s="3"/>
      <c r="RY216" s="3"/>
      <c r="RZ216" s="3"/>
      <c r="SA216" s="3"/>
      <c r="SB216" s="3"/>
      <c r="SC216" s="3"/>
      <c r="SD216" s="3"/>
      <c r="SE216" s="3"/>
      <c r="SF216" s="3"/>
      <c r="SG216" s="3"/>
      <c r="SH216" s="3"/>
      <c r="SI216" s="3"/>
      <c r="SJ216" s="3"/>
      <c r="SK216" s="3"/>
      <c r="SL216" s="3"/>
      <c r="SM216" s="3"/>
      <c r="SO216" s="3"/>
      <c r="SQ216" s="3"/>
      <c r="SR216" s="3"/>
      <c r="SS216" s="3"/>
      <c r="ST216" s="3"/>
      <c r="SU216" s="3"/>
      <c r="SV216" s="3"/>
      <c r="SW216" s="3"/>
      <c r="SX216" s="3"/>
      <c r="TC216" s="3"/>
      <c r="TD216" s="3"/>
      <c r="TE216" s="3"/>
      <c r="TF216" s="3"/>
      <c r="TG216" s="3"/>
      <c r="TH216" s="3"/>
      <c r="TI216" s="3"/>
      <c r="TJ216" s="3"/>
      <c r="TK216" s="3"/>
      <c r="TL216" s="3"/>
      <c r="TM216" s="3"/>
      <c r="TN216" s="3"/>
      <c r="TO216" s="3"/>
      <c r="TP216" s="3"/>
      <c r="TQ216" s="3"/>
      <c r="TR216" s="3"/>
      <c r="TS216" s="3"/>
      <c r="TT216" s="3"/>
      <c r="TU216" s="3"/>
      <c r="TV216" s="3"/>
      <c r="TW216" s="3"/>
      <c r="TX216" s="3"/>
      <c r="TY216" s="3"/>
      <c r="TZ216" s="3"/>
      <c r="UA216" s="3"/>
      <c r="UB216" s="3"/>
      <c r="UC216" s="3"/>
      <c r="UD216" s="3"/>
      <c r="UE216" s="3"/>
      <c r="UF216" s="3"/>
      <c r="UG216" s="3"/>
      <c r="UH216" s="3"/>
      <c r="UI216" s="3"/>
      <c r="UJ216" s="3"/>
      <c r="UK216" s="3"/>
      <c r="UL216" s="3"/>
      <c r="UM216" s="3"/>
      <c r="UN216" s="3"/>
      <c r="UO216" s="3"/>
      <c r="UP216" s="3"/>
      <c r="UQ216" s="3"/>
      <c r="UR216" s="3"/>
      <c r="US216" s="3"/>
      <c r="UT216" s="3"/>
      <c r="UU216" s="3"/>
      <c r="UV216" s="3"/>
      <c r="UW216" s="3"/>
      <c r="UX216" s="3"/>
      <c r="UY216" s="3"/>
      <c r="UZ216" s="3"/>
      <c r="VA216" s="3"/>
      <c r="VB216" s="3"/>
      <c r="VC216" s="3"/>
      <c r="VD216" s="3"/>
      <c r="VE216" s="3"/>
      <c r="VF216" s="3"/>
      <c r="VG216" s="3"/>
      <c r="VH216" s="3"/>
      <c r="VI216" s="3"/>
      <c r="VJ216" s="3"/>
      <c r="VK216" s="3"/>
      <c r="VL216" s="3"/>
      <c r="VM216" s="3"/>
      <c r="VN216" s="3"/>
      <c r="VO216" s="3"/>
      <c r="VP216" s="3"/>
      <c r="VQ216" s="3"/>
      <c r="VR216" s="3"/>
      <c r="VS216" s="3"/>
      <c r="VT216" s="3"/>
      <c r="VU216" s="3"/>
      <c r="VV216" s="3"/>
      <c r="VW216" s="3"/>
      <c r="VX216" s="3"/>
      <c r="VY216" s="3"/>
      <c r="VZ216" s="3"/>
      <c r="WA216" s="3"/>
      <c r="WB216" s="3"/>
      <c r="WC216" s="3"/>
      <c r="WD216" s="3"/>
      <c r="WE216" s="3"/>
      <c r="WF216" s="3"/>
      <c r="WG216" s="3"/>
      <c r="WH216" s="3"/>
      <c r="WI216" s="3"/>
      <c r="WJ216" s="3"/>
      <c r="WK216" s="3"/>
      <c r="WL216" s="3"/>
      <c r="WM216" s="3"/>
      <c r="WN216" s="3"/>
      <c r="WO216" s="3"/>
      <c r="WP216" s="3"/>
      <c r="WQ216" s="3"/>
      <c r="WR216" s="3"/>
      <c r="WS216" s="3"/>
      <c r="WT216" s="3"/>
      <c r="WU216" s="3"/>
      <c r="WV216" s="3"/>
      <c r="WW216" s="3"/>
      <c r="WX216" s="3"/>
      <c r="WY216" s="3"/>
      <c r="WZ216" s="3"/>
      <c r="XA216" s="3"/>
      <c r="XB216" s="3"/>
      <c r="XC216" s="3"/>
      <c r="XD216" s="3"/>
      <c r="XE216" s="3"/>
      <c r="XF216" s="3"/>
      <c r="XG216" s="3"/>
      <c r="XH216" s="3"/>
      <c r="XI216" s="3"/>
      <c r="XJ216" s="3"/>
      <c r="XK216" s="3"/>
      <c r="XL216" s="3"/>
      <c r="XM216" s="3"/>
      <c r="XN216" s="3"/>
      <c r="XO216" s="3"/>
      <c r="XP216" s="3"/>
      <c r="XQ216" s="3"/>
      <c r="XR216" s="3"/>
      <c r="XS216" s="3"/>
      <c r="XT216" s="3"/>
      <c r="XU216" s="3"/>
      <c r="XV216" s="3"/>
      <c r="XW216" s="3"/>
      <c r="XX216" s="3"/>
      <c r="XY216" s="3"/>
      <c r="XZ216" s="3"/>
      <c r="YA216" s="3"/>
      <c r="YB216" s="3"/>
      <c r="YC216" s="3"/>
      <c r="YD216" s="3"/>
      <c r="YE216" s="3"/>
      <c r="YF216" s="3"/>
      <c r="YG216" s="3"/>
      <c r="YH216" s="3"/>
      <c r="YI216" s="3"/>
      <c r="YJ216" s="3"/>
      <c r="YK216" s="3"/>
      <c r="YL216" s="3"/>
      <c r="YM216" s="3"/>
      <c r="YN216" s="3"/>
      <c r="YO216" s="3"/>
      <c r="YP216" s="3"/>
      <c r="YQ216" s="3"/>
      <c r="YR216" s="3"/>
      <c r="YS216" s="3"/>
      <c r="YT216" s="3"/>
      <c r="YU216" s="3"/>
      <c r="YV216" s="3"/>
      <c r="YW216" s="3"/>
      <c r="YX216" s="3"/>
      <c r="YY216" s="3"/>
      <c r="YZ216" s="3"/>
      <c r="ZA216" s="3"/>
      <c r="ZB216" s="3"/>
      <c r="ZC216" s="3"/>
      <c r="ZD216" s="3"/>
      <c r="ZE216" s="3"/>
      <c r="ZF216" s="3"/>
      <c r="ZG216" s="3"/>
      <c r="ZH216" s="3"/>
      <c r="ZI216" s="3"/>
      <c r="ZJ216" s="3"/>
      <c r="ZK216" s="3"/>
      <c r="ZL216" s="3"/>
      <c r="ZM216" s="3"/>
      <c r="ZN216" s="3"/>
      <c r="ZO216" s="3"/>
      <c r="ZP216" s="3"/>
      <c r="ZQ216" s="3"/>
      <c r="ZR216" s="3"/>
      <c r="ZS216" s="3"/>
      <c r="ZT216" s="3"/>
      <c r="ZU216" s="3"/>
      <c r="ZV216" s="3"/>
      <c r="ZW216" s="3"/>
      <c r="ZX216" s="3"/>
      <c r="ZY216" s="3"/>
      <c r="ZZ216" s="3"/>
      <c r="AAA216" s="3"/>
      <c r="AAB216" s="3"/>
      <c r="AAC216" s="3"/>
      <c r="AAD216" s="3"/>
      <c r="AAE216" s="3"/>
      <c r="AAF216" s="3"/>
      <c r="AAG216" s="3"/>
      <c r="AAH216" s="3"/>
      <c r="AAI216" s="3"/>
      <c r="AAJ216" s="3"/>
      <c r="AAK216" s="3"/>
      <c r="AAL216" s="3"/>
      <c r="AAM216" s="3"/>
      <c r="AAN216" s="3"/>
      <c r="AAO216" s="3"/>
      <c r="AAP216" s="3"/>
      <c r="AAQ216" s="3"/>
      <c r="AAR216" s="3"/>
      <c r="AAS216" s="3"/>
      <c r="AAT216" s="3"/>
      <c r="AAU216" s="3"/>
      <c r="AAV216" s="3"/>
      <c r="AAW216" s="3"/>
      <c r="AAX216" s="3"/>
      <c r="AAY216" s="3"/>
      <c r="AAZ216" s="3"/>
      <c r="ABA216" s="3"/>
      <c r="ABB216" s="3"/>
      <c r="ABC216" s="3"/>
      <c r="ABD216" s="3"/>
      <c r="ABE216" s="3"/>
      <c r="ABF216" s="3"/>
      <c r="ABG216" s="3"/>
      <c r="ABH216" s="3"/>
      <c r="ABI216" s="3"/>
      <c r="ABJ216" s="3"/>
      <c r="ABK216" s="3"/>
      <c r="ABL216" s="3"/>
      <c r="ABM216" s="3"/>
      <c r="ABN216" s="3"/>
      <c r="ABO216" s="3"/>
      <c r="ABP216" s="3"/>
      <c r="ABQ216" s="3"/>
      <c r="ABR216" s="3"/>
      <c r="ABS216" s="3"/>
      <c r="ABT216" s="3"/>
      <c r="ABU216" s="3"/>
      <c r="ABV216" s="3"/>
      <c r="ABW216" s="3"/>
      <c r="ABX216" s="3"/>
      <c r="ABY216" s="3"/>
      <c r="ABZ216" s="3"/>
      <c r="ACA216" s="3"/>
      <c r="ACB216" s="3"/>
      <c r="ACC216" s="3"/>
      <c r="ACD216" s="3"/>
      <c r="ACE216" s="3"/>
      <c r="ACF216" s="3"/>
      <c r="ACG216" s="3"/>
      <c r="ACH216" s="3"/>
      <c r="ACI216" s="3"/>
      <c r="ACK216" s="3"/>
      <c r="ACM216" s="3"/>
      <c r="ACN216" s="3"/>
      <c r="ACO216" s="3"/>
      <c r="ACP216" s="3"/>
      <c r="ACQ216" s="3"/>
      <c r="ACR216" s="3"/>
      <c r="ACS216" s="3"/>
      <c r="ACT216" s="3"/>
      <c r="ACY216" s="3"/>
      <c r="ACZ216" s="3"/>
      <c r="ADA216" s="3"/>
      <c r="ADB216" s="3"/>
      <c r="ADC216" s="3"/>
      <c r="ADD216" s="3"/>
      <c r="ADE216" s="3"/>
      <c r="ADF216" s="3"/>
      <c r="ADG216" s="3"/>
      <c r="ADH216" s="3"/>
      <c r="ADI216" s="3"/>
      <c r="ADJ216" s="3"/>
      <c r="ADK216" s="3"/>
      <c r="ADL216" s="3"/>
      <c r="ADM216" s="3"/>
      <c r="ADN216" s="3"/>
      <c r="ADO216" s="3"/>
      <c r="ADP216" s="3"/>
      <c r="ADQ216" s="3"/>
      <c r="ADR216" s="3"/>
      <c r="ADS216" s="3"/>
      <c r="ADT216" s="3"/>
      <c r="ADU216" s="3"/>
      <c r="ADV216" s="3"/>
      <c r="ADW216" s="3"/>
      <c r="ADX216" s="3"/>
      <c r="ADY216" s="3"/>
      <c r="ADZ216" s="3"/>
      <c r="AEA216" s="3"/>
      <c r="AEB216" s="3"/>
      <c r="AEC216" s="3"/>
      <c r="AED216" s="3"/>
      <c r="AEE216" s="3"/>
      <c r="AEF216" s="3"/>
      <c r="AEG216" s="3"/>
      <c r="AEH216" s="3"/>
      <c r="AEI216" s="3"/>
      <c r="AEJ216" s="3"/>
      <c r="AEK216" s="3"/>
      <c r="AEL216" s="3"/>
      <c r="AEM216" s="3"/>
      <c r="AEN216" s="3"/>
      <c r="AEO216" s="3"/>
      <c r="AEP216" s="3"/>
      <c r="AEQ216" s="3"/>
      <c r="AER216" s="3"/>
      <c r="AES216" s="3"/>
      <c r="AET216" s="3"/>
      <c r="AEU216" s="3"/>
      <c r="AEV216" s="3"/>
      <c r="AEW216" s="3"/>
      <c r="AEX216" s="3"/>
      <c r="AEY216" s="3"/>
      <c r="AEZ216" s="3"/>
      <c r="AFA216" s="3"/>
      <c r="AFB216" s="3"/>
      <c r="AFC216" s="3"/>
      <c r="AFD216" s="3"/>
      <c r="AFE216" s="3"/>
      <c r="AFF216" s="3"/>
      <c r="AFG216" s="3"/>
      <c r="AFH216" s="3"/>
      <c r="AFI216" s="3"/>
      <c r="AFJ216" s="3"/>
      <c r="AFK216" s="3"/>
      <c r="AFL216" s="3"/>
      <c r="AFM216" s="3"/>
      <c r="AFN216" s="3"/>
      <c r="AFO216" s="3"/>
      <c r="AFP216" s="3"/>
      <c r="AFQ216" s="3"/>
      <c r="AFR216" s="3"/>
      <c r="AFS216" s="3"/>
      <c r="AFT216" s="3"/>
      <c r="AFU216" s="3"/>
      <c r="AFV216" s="3"/>
      <c r="AFW216" s="3"/>
      <c r="AFX216" s="3"/>
      <c r="AFY216" s="3"/>
      <c r="AFZ216" s="3"/>
      <c r="AGA216" s="3"/>
      <c r="AGB216" s="3"/>
      <c r="AGC216" s="3"/>
      <c r="AGD216" s="3"/>
      <c r="AGE216" s="3"/>
      <c r="AGF216" s="3"/>
      <c r="AGG216" s="3"/>
      <c r="AGH216" s="3"/>
      <c r="AGI216" s="3"/>
      <c r="AGJ216" s="3"/>
      <c r="AGK216" s="3"/>
      <c r="AGL216" s="3"/>
      <c r="AGM216" s="3"/>
      <c r="AGN216" s="3"/>
      <c r="AGO216" s="3"/>
      <c r="AGP216" s="3"/>
      <c r="AGQ216" s="3"/>
      <c r="AGR216" s="3"/>
      <c r="AGS216" s="3"/>
      <c r="AGT216" s="3"/>
      <c r="AGU216" s="3"/>
      <c r="AGV216" s="3"/>
      <c r="AGW216" s="3"/>
      <c r="AGX216" s="3"/>
      <c r="AGY216" s="3"/>
      <c r="AGZ216" s="3"/>
      <c r="AHA216" s="3"/>
      <c r="AHB216" s="3"/>
      <c r="AHC216" s="3"/>
      <c r="AHD216" s="3"/>
      <c r="AHE216" s="3"/>
      <c r="AHF216" s="3"/>
      <c r="AHG216" s="3"/>
      <c r="AHH216" s="3"/>
      <c r="AHI216" s="3"/>
      <c r="AHJ216" s="3"/>
      <c r="AHK216" s="3"/>
      <c r="AHL216" s="3"/>
      <c r="AHM216" s="3"/>
      <c r="AHN216" s="3"/>
      <c r="AHO216" s="3"/>
      <c r="AHP216" s="3"/>
      <c r="AHQ216" s="3"/>
      <c r="AHR216" s="3"/>
      <c r="AHS216" s="3"/>
      <c r="AHT216" s="3"/>
      <c r="AHU216" s="3"/>
      <c r="AHV216" s="3"/>
      <c r="AHW216" s="3"/>
      <c r="AHX216" s="3"/>
      <c r="AHY216" s="3"/>
      <c r="AHZ216" s="3"/>
      <c r="AIA216" s="3"/>
      <c r="AIB216" s="3"/>
      <c r="AIC216" s="3"/>
      <c r="AID216" s="3"/>
      <c r="AIE216" s="3"/>
      <c r="AIF216" s="3"/>
      <c r="AIG216" s="3"/>
      <c r="AIH216" s="3"/>
      <c r="AII216" s="3"/>
      <c r="AIJ216" s="3"/>
      <c r="AIK216" s="3"/>
      <c r="AIL216" s="3"/>
      <c r="AIM216" s="3"/>
      <c r="AIN216" s="3"/>
      <c r="AIO216" s="3"/>
      <c r="AIP216" s="3"/>
      <c r="AIQ216" s="3"/>
      <c r="AIR216" s="3"/>
      <c r="AIS216" s="3"/>
      <c r="AIT216" s="3"/>
      <c r="AIU216" s="3"/>
      <c r="AIV216" s="3"/>
      <c r="AIW216" s="3"/>
      <c r="AIX216" s="3"/>
      <c r="AIY216" s="3"/>
      <c r="AIZ216" s="3"/>
      <c r="AJA216" s="3"/>
      <c r="AJB216" s="3"/>
      <c r="AJC216" s="3"/>
      <c r="AJD216" s="3"/>
      <c r="AJE216" s="3"/>
      <c r="AJF216" s="3"/>
      <c r="AJG216" s="3"/>
      <c r="AJH216" s="3"/>
      <c r="AJI216" s="3"/>
      <c r="AJJ216" s="3"/>
      <c r="AJK216" s="3"/>
      <c r="AJL216" s="3"/>
      <c r="AJM216" s="3"/>
      <c r="AJN216" s="3"/>
      <c r="AJO216" s="3"/>
      <c r="AJP216" s="3"/>
      <c r="AJQ216" s="3"/>
      <c r="AJR216" s="3"/>
      <c r="AJS216" s="3"/>
      <c r="AJT216" s="3"/>
      <c r="AJU216" s="3"/>
      <c r="AJV216" s="3"/>
      <c r="AJW216" s="3"/>
      <c r="AJX216" s="3"/>
      <c r="AJY216" s="3"/>
      <c r="AJZ216" s="3"/>
      <c r="AKA216" s="3"/>
      <c r="AKB216" s="3"/>
      <c r="AKC216" s="3"/>
      <c r="AKD216" s="3"/>
      <c r="AKE216" s="3"/>
      <c r="AKF216" s="3"/>
      <c r="AKG216" s="3"/>
      <c r="AKH216" s="3"/>
      <c r="AKI216" s="3"/>
      <c r="AKJ216" s="3"/>
      <c r="AKK216" s="3"/>
      <c r="AKL216" s="3"/>
      <c r="AKM216" s="3"/>
      <c r="AKN216" s="3"/>
      <c r="AKO216" s="3"/>
      <c r="AKP216" s="3"/>
      <c r="AKQ216" s="3"/>
      <c r="AKR216" s="3"/>
      <c r="AKS216" s="3"/>
      <c r="AKT216" s="3"/>
      <c r="AKU216" s="3"/>
      <c r="AKV216" s="3"/>
      <c r="AKW216" s="3"/>
      <c r="AKX216" s="3"/>
      <c r="AKY216" s="3"/>
      <c r="AKZ216" s="3"/>
      <c r="ALA216" s="3"/>
      <c r="ALB216" s="3"/>
      <c r="ALC216" s="3"/>
      <c r="ALD216" s="3"/>
      <c r="ALE216" s="3"/>
      <c r="ALF216" s="3"/>
      <c r="ALG216" s="3"/>
      <c r="ALH216" s="3"/>
      <c r="ALI216" s="3"/>
      <c r="ALJ216" s="3"/>
      <c r="ALK216" s="3"/>
      <c r="ALL216" s="3"/>
      <c r="ALM216" s="3"/>
      <c r="ALN216" s="3"/>
      <c r="ALO216" s="3"/>
      <c r="ALP216" s="3"/>
      <c r="ALQ216" s="3"/>
      <c r="ALR216" s="3"/>
      <c r="ALS216" s="3"/>
      <c r="ALT216" s="3"/>
      <c r="ALU216" s="3"/>
      <c r="ALV216" s="3"/>
      <c r="ALW216" s="3"/>
      <c r="ALX216" s="3"/>
      <c r="ALY216" s="3"/>
      <c r="ALZ216" s="3"/>
      <c r="AMA216" s="3"/>
      <c r="AMB216" s="3"/>
      <c r="AMC216" s="3"/>
      <c r="AMD216" s="3"/>
      <c r="AME216" s="3"/>
      <c r="AMG216" s="3"/>
      <c r="AMI216" s="3"/>
      <c r="AMJ216" s="3"/>
      <c r="AMK216" s="3"/>
      <c r="AML216" s="3"/>
      <c r="AMM216" s="3"/>
      <c r="AMN216" s="3"/>
      <c r="AMO216" s="3"/>
      <c r="AMP216" s="3"/>
      <c r="AMU216" s="3"/>
      <c r="AMV216" s="3"/>
      <c r="AMW216" s="3"/>
      <c r="AMX216" s="3"/>
      <c r="AMY216" s="3"/>
      <c r="AMZ216" s="3"/>
      <c r="ANA216" s="3"/>
      <c r="ANB216" s="3"/>
      <c r="ANC216" s="3"/>
      <c r="AND216" s="3"/>
      <c r="ANE216" s="3"/>
      <c r="ANF216" s="3"/>
      <c r="ANG216" s="3"/>
      <c r="ANH216" s="3"/>
      <c r="ANI216" s="3"/>
      <c r="ANJ216" s="3"/>
      <c r="ANK216" s="3"/>
      <c r="ANL216" s="3"/>
      <c r="ANM216" s="3"/>
      <c r="ANN216" s="3"/>
      <c r="ANO216" s="3"/>
      <c r="ANP216" s="3"/>
      <c r="ANQ216" s="3"/>
      <c r="ANR216" s="3"/>
      <c r="ANS216" s="3"/>
      <c r="ANT216" s="3"/>
      <c r="ANU216" s="3"/>
      <c r="ANV216" s="3"/>
      <c r="ANW216" s="3"/>
      <c r="ANX216" s="3"/>
      <c r="ANY216" s="3"/>
      <c r="ANZ216" s="3"/>
      <c r="AOA216" s="3"/>
      <c r="AOB216" s="3"/>
      <c r="AOC216" s="3"/>
      <c r="AOD216" s="3"/>
      <c r="AOE216" s="3"/>
      <c r="AOF216" s="3"/>
      <c r="AOG216" s="3"/>
      <c r="AOH216" s="3"/>
      <c r="AOI216" s="3"/>
      <c r="AOJ216" s="3"/>
      <c r="AOK216" s="3"/>
      <c r="AOL216" s="3"/>
      <c r="AOM216" s="3"/>
      <c r="AON216" s="3"/>
      <c r="AOO216" s="3"/>
      <c r="AOP216" s="3"/>
      <c r="AOQ216" s="3"/>
      <c r="AOR216" s="3"/>
      <c r="AOS216" s="3"/>
      <c r="AOT216" s="3"/>
      <c r="AOU216" s="3"/>
      <c r="AOV216" s="3"/>
      <c r="AOW216" s="3"/>
      <c r="AOX216" s="3"/>
      <c r="AOY216" s="3"/>
      <c r="AOZ216" s="3"/>
      <c r="APA216" s="3"/>
      <c r="APB216" s="3"/>
      <c r="APC216" s="3"/>
      <c r="APD216" s="3"/>
      <c r="APE216" s="3"/>
      <c r="APF216" s="3"/>
      <c r="APG216" s="3"/>
      <c r="APH216" s="3"/>
      <c r="API216" s="3"/>
      <c r="APJ216" s="3"/>
      <c r="APK216" s="3"/>
      <c r="APL216" s="3"/>
      <c r="APM216" s="3"/>
      <c r="APN216" s="3"/>
      <c r="APO216" s="3"/>
      <c r="APP216" s="3"/>
      <c r="APQ216" s="3"/>
      <c r="APR216" s="3"/>
      <c r="APS216" s="3"/>
      <c r="APT216" s="3"/>
      <c r="APU216" s="3"/>
      <c r="APV216" s="3"/>
      <c r="APW216" s="3"/>
      <c r="APX216" s="3"/>
      <c r="APY216" s="3"/>
      <c r="APZ216" s="3"/>
      <c r="AQA216" s="3"/>
      <c r="AQB216" s="3"/>
      <c r="AQC216" s="3"/>
      <c r="AQD216" s="3"/>
      <c r="AQE216" s="3"/>
      <c r="AQF216" s="3"/>
      <c r="AQG216" s="3"/>
      <c r="AQH216" s="3"/>
      <c r="AQI216" s="3"/>
      <c r="AQJ216" s="3"/>
      <c r="AQK216" s="3"/>
      <c r="AQL216" s="3"/>
      <c r="AQM216" s="3"/>
      <c r="AQN216" s="3"/>
      <c r="AQO216" s="3"/>
      <c r="AQP216" s="3"/>
      <c r="AQQ216" s="3"/>
      <c r="AQR216" s="3"/>
      <c r="AQS216" s="3"/>
      <c r="AQT216" s="3"/>
      <c r="AQU216" s="3"/>
      <c r="AQV216" s="3"/>
      <c r="AQW216" s="3"/>
      <c r="AQX216" s="3"/>
      <c r="AQY216" s="3"/>
      <c r="AQZ216" s="3"/>
      <c r="ARA216" s="3"/>
      <c r="ARB216" s="3"/>
      <c r="ARC216" s="3"/>
      <c r="ARD216" s="3"/>
      <c r="ARE216" s="3"/>
      <c r="ARF216" s="3"/>
      <c r="ARG216" s="3"/>
      <c r="ARH216" s="3"/>
      <c r="ARI216" s="3"/>
      <c r="ARJ216" s="3"/>
      <c r="ARK216" s="3"/>
      <c r="ARL216" s="3"/>
      <c r="ARM216" s="3"/>
      <c r="ARN216" s="3"/>
      <c r="ARO216" s="3"/>
      <c r="ARP216" s="3"/>
      <c r="ARQ216" s="3"/>
      <c r="ARR216" s="3"/>
      <c r="ARS216" s="3"/>
      <c r="ART216" s="3"/>
      <c r="ARU216" s="3"/>
      <c r="ARV216" s="3"/>
      <c r="ARW216" s="3"/>
      <c r="ARX216" s="3"/>
      <c r="ARY216" s="3"/>
      <c r="ARZ216" s="3"/>
      <c r="ASA216" s="3"/>
      <c r="ASB216" s="3"/>
      <c r="ASC216" s="3"/>
      <c r="ASD216" s="3"/>
      <c r="ASE216" s="3"/>
      <c r="ASF216" s="3"/>
      <c r="ASG216" s="3"/>
      <c r="ASH216" s="3"/>
      <c r="ASI216" s="3"/>
      <c r="ASJ216" s="3"/>
      <c r="ASK216" s="3"/>
      <c r="ASL216" s="3"/>
      <c r="ASM216" s="3"/>
      <c r="ASN216" s="3"/>
      <c r="ASO216" s="3"/>
      <c r="ASP216" s="3"/>
      <c r="ASQ216" s="3"/>
      <c r="ASR216" s="3"/>
      <c r="ASS216" s="3"/>
      <c r="AST216" s="3"/>
      <c r="ASU216" s="3"/>
      <c r="ASV216" s="3"/>
      <c r="ASW216" s="3"/>
      <c r="ASX216" s="3"/>
      <c r="ASY216" s="3"/>
      <c r="ASZ216" s="3"/>
      <c r="ATA216" s="3"/>
      <c r="ATB216" s="3"/>
      <c r="ATC216" s="3"/>
      <c r="ATD216" s="3"/>
      <c r="ATE216" s="3"/>
      <c r="ATF216" s="3"/>
      <c r="ATG216" s="3"/>
      <c r="ATH216" s="3"/>
      <c r="ATI216" s="3"/>
      <c r="ATJ216" s="3"/>
      <c r="ATK216" s="3"/>
      <c r="ATL216" s="3"/>
      <c r="ATM216" s="3"/>
      <c r="ATN216" s="3"/>
      <c r="ATO216" s="3"/>
      <c r="ATP216" s="3"/>
      <c r="ATQ216" s="3"/>
      <c r="ATR216" s="3"/>
      <c r="ATS216" s="3"/>
      <c r="ATT216" s="3"/>
      <c r="ATU216" s="3"/>
      <c r="ATV216" s="3"/>
      <c r="ATW216" s="3"/>
      <c r="ATX216" s="3"/>
      <c r="ATY216" s="3"/>
      <c r="ATZ216" s="3"/>
      <c r="AUA216" s="3"/>
      <c r="AUB216" s="3"/>
      <c r="AUC216" s="3"/>
      <c r="AUD216" s="3"/>
      <c r="AUE216" s="3"/>
      <c r="AUF216" s="3"/>
      <c r="AUG216" s="3"/>
      <c r="AUH216" s="3"/>
      <c r="AUI216" s="3"/>
      <c r="AUJ216" s="3"/>
      <c r="AUK216" s="3"/>
      <c r="AUL216" s="3"/>
      <c r="AUM216" s="3"/>
      <c r="AUN216" s="3"/>
      <c r="AUO216" s="3"/>
      <c r="AUP216" s="3"/>
      <c r="AUQ216" s="3"/>
      <c r="AUR216" s="3"/>
      <c r="AUS216" s="3"/>
      <c r="AUT216" s="3"/>
      <c r="AUU216" s="3"/>
      <c r="AUV216" s="3"/>
      <c r="AUW216" s="3"/>
      <c r="AUX216" s="3"/>
      <c r="AUY216" s="3"/>
      <c r="AUZ216" s="3"/>
      <c r="AVA216" s="3"/>
      <c r="AVB216" s="3"/>
      <c r="AVC216" s="3"/>
      <c r="AVD216" s="3"/>
      <c r="AVE216" s="3"/>
      <c r="AVF216" s="3"/>
      <c r="AVG216" s="3"/>
      <c r="AVH216" s="3"/>
      <c r="AVI216" s="3"/>
      <c r="AVJ216" s="3"/>
      <c r="AVK216" s="3"/>
      <c r="AVL216" s="3"/>
      <c r="AVM216" s="3"/>
      <c r="AVN216" s="3"/>
      <c r="AVO216" s="3"/>
      <c r="AVP216" s="3"/>
      <c r="AVQ216" s="3"/>
      <c r="AVR216" s="3"/>
      <c r="AVS216" s="3"/>
      <c r="AVT216" s="3"/>
      <c r="AVU216" s="3"/>
      <c r="AVV216" s="3"/>
      <c r="AVW216" s="3"/>
      <c r="AVX216" s="3"/>
      <c r="AVY216" s="3"/>
      <c r="AVZ216" s="3"/>
      <c r="AWA216" s="3"/>
      <c r="AWC216" s="3"/>
      <c r="AWE216" s="3"/>
      <c r="AWF216" s="3"/>
      <c r="AWG216" s="3"/>
      <c r="AWH216" s="3"/>
      <c r="AWI216" s="3"/>
      <c r="AWJ216" s="3"/>
      <c r="AWK216" s="3"/>
      <c r="AWL216" s="3"/>
      <c r="AWQ216" s="3"/>
      <c r="AWR216" s="3"/>
      <c r="AWS216" s="3"/>
      <c r="AWT216" s="3"/>
      <c r="AWU216" s="3"/>
      <c r="AWV216" s="3"/>
      <c r="AWW216" s="3"/>
      <c r="AWX216" s="3"/>
      <c r="AWY216" s="3"/>
      <c r="AWZ216" s="3"/>
      <c r="AXA216" s="3"/>
      <c r="AXB216" s="3"/>
      <c r="AXC216" s="3"/>
      <c r="AXD216" s="3"/>
      <c r="AXE216" s="3"/>
      <c r="AXF216" s="3"/>
      <c r="AXG216" s="3"/>
      <c r="AXH216" s="3"/>
      <c r="AXI216" s="3"/>
      <c r="AXJ216" s="3"/>
      <c r="AXK216" s="3"/>
      <c r="AXL216" s="3"/>
      <c r="AXM216" s="3"/>
      <c r="AXN216" s="3"/>
      <c r="AXO216" s="3"/>
      <c r="AXP216" s="3"/>
      <c r="AXQ216" s="3"/>
      <c r="AXR216" s="3"/>
      <c r="AXS216" s="3"/>
      <c r="AXT216" s="3"/>
      <c r="AXU216" s="3"/>
      <c r="AXV216" s="3"/>
      <c r="AXW216" s="3"/>
      <c r="AXX216" s="3"/>
      <c r="AXY216" s="3"/>
      <c r="AXZ216" s="3"/>
      <c r="AYA216" s="3"/>
      <c r="AYB216" s="3"/>
      <c r="AYC216" s="3"/>
      <c r="AYD216" s="3"/>
      <c r="AYE216" s="3"/>
      <c r="AYF216" s="3"/>
      <c r="AYG216" s="3"/>
      <c r="AYH216" s="3"/>
      <c r="AYI216" s="3"/>
      <c r="AYJ216" s="3"/>
      <c r="AYK216" s="3"/>
      <c r="AYL216" s="3"/>
      <c r="AYM216" s="3"/>
      <c r="AYN216" s="3"/>
      <c r="AYO216" s="3"/>
      <c r="AYP216" s="3"/>
      <c r="AYQ216" s="3"/>
      <c r="AYR216" s="3"/>
      <c r="AYS216" s="3"/>
      <c r="AYT216" s="3"/>
      <c r="AYU216" s="3"/>
      <c r="AYV216" s="3"/>
      <c r="AYW216" s="3"/>
      <c r="AYX216" s="3"/>
      <c r="AYY216" s="3"/>
      <c r="AYZ216" s="3"/>
      <c r="AZA216" s="3"/>
      <c r="AZB216" s="3"/>
      <c r="AZC216" s="3"/>
      <c r="AZD216" s="3"/>
      <c r="AZE216" s="3"/>
      <c r="AZF216" s="3"/>
      <c r="AZG216" s="3"/>
      <c r="AZH216" s="3"/>
      <c r="AZI216" s="3"/>
      <c r="AZJ216" s="3"/>
      <c r="AZK216" s="3"/>
      <c r="AZL216" s="3"/>
      <c r="AZM216" s="3"/>
      <c r="AZN216" s="3"/>
      <c r="AZO216" s="3"/>
      <c r="AZP216" s="3"/>
      <c r="AZQ216" s="3"/>
      <c r="AZR216" s="3"/>
      <c r="AZS216" s="3"/>
      <c r="AZT216" s="3"/>
      <c r="AZU216" s="3"/>
      <c r="AZV216" s="3"/>
      <c r="AZW216" s="3"/>
      <c r="AZX216" s="3"/>
      <c r="AZY216" s="3"/>
      <c r="AZZ216" s="3"/>
      <c r="BAA216" s="3"/>
      <c r="BAB216" s="3"/>
      <c r="BAC216" s="3"/>
      <c r="BAD216" s="3"/>
      <c r="BAE216" s="3"/>
      <c r="BAF216" s="3"/>
      <c r="BAG216" s="3"/>
      <c r="BAH216" s="3"/>
      <c r="BAI216" s="3"/>
      <c r="BAJ216" s="3"/>
      <c r="BAK216" s="3"/>
      <c r="BAL216" s="3"/>
      <c r="BAM216" s="3"/>
      <c r="BAN216" s="3"/>
      <c r="BAO216" s="3"/>
      <c r="BAP216" s="3"/>
      <c r="BAQ216" s="3"/>
      <c r="BAR216" s="3"/>
      <c r="BAS216" s="3"/>
      <c r="BAT216" s="3"/>
      <c r="BAU216" s="3"/>
      <c r="BAV216" s="3"/>
      <c r="BAW216" s="3"/>
      <c r="BAX216" s="3"/>
      <c r="BAY216" s="3"/>
      <c r="BAZ216" s="3"/>
      <c r="BBA216" s="3"/>
      <c r="BBB216" s="3"/>
      <c r="BBC216" s="3"/>
      <c r="BBD216" s="3"/>
      <c r="BBE216" s="3"/>
      <c r="BBF216" s="3"/>
      <c r="BBG216" s="3"/>
      <c r="BBH216" s="3"/>
      <c r="BBI216" s="3"/>
      <c r="BBJ216" s="3"/>
      <c r="BBK216" s="3"/>
      <c r="BBL216" s="3"/>
      <c r="BBM216" s="3"/>
      <c r="BBN216" s="3"/>
      <c r="BBO216" s="3"/>
      <c r="BBP216" s="3"/>
      <c r="BBQ216" s="3"/>
      <c r="BBR216" s="3"/>
      <c r="BBS216" s="3"/>
      <c r="BBT216" s="3"/>
      <c r="BBU216" s="3"/>
      <c r="BBV216" s="3"/>
      <c r="BBW216" s="3"/>
      <c r="BBX216" s="3"/>
      <c r="BBY216" s="3"/>
      <c r="BBZ216" s="3"/>
      <c r="BCA216" s="3"/>
      <c r="BCB216" s="3"/>
      <c r="BCC216" s="3"/>
      <c r="BCD216" s="3"/>
      <c r="BCE216" s="3"/>
      <c r="BCF216" s="3"/>
      <c r="BCG216" s="3"/>
      <c r="BCH216" s="3"/>
      <c r="BCI216" s="3"/>
      <c r="BCJ216" s="3"/>
      <c r="BCK216" s="3"/>
      <c r="BCL216" s="3"/>
      <c r="BCM216" s="3"/>
      <c r="BCN216" s="3"/>
      <c r="BCO216" s="3"/>
      <c r="BCP216" s="3"/>
      <c r="BCQ216" s="3"/>
      <c r="BCR216" s="3"/>
      <c r="BCS216" s="3"/>
      <c r="BCT216" s="3"/>
      <c r="BCU216" s="3"/>
      <c r="BCV216" s="3"/>
      <c r="BCW216" s="3"/>
      <c r="BCX216" s="3"/>
      <c r="BCY216" s="3"/>
      <c r="BCZ216" s="3"/>
      <c r="BDA216" s="3"/>
      <c r="BDB216" s="3"/>
      <c r="BDC216" s="3"/>
      <c r="BDD216" s="3"/>
      <c r="BDE216" s="3"/>
      <c r="BDF216" s="3"/>
      <c r="BDG216" s="3"/>
      <c r="BDH216" s="3"/>
      <c r="BDI216" s="3"/>
      <c r="BDJ216" s="3"/>
      <c r="BDK216" s="3"/>
      <c r="BDL216" s="3"/>
      <c r="BDM216" s="3"/>
      <c r="BDN216" s="3"/>
      <c r="BDO216" s="3"/>
      <c r="BDP216" s="3"/>
      <c r="BDQ216" s="3"/>
      <c r="BDR216" s="3"/>
      <c r="BDS216" s="3"/>
      <c r="BDT216" s="3"/>
      <c r="BDU216" s="3"/>
      <c r="BDV216" s="3"/>
      <c r="BDW216" s="3"/>
      <c r="BDX216" s="3"/>
      <c r="BDY216" s="3"/>
      <c r="BDZ216" s="3"/>
      <c r="BEA216" s="3"/>
      <c r="BEB216" s="3"/>
      <c r="BEC216" s="3"/>
      <c r="BED216" s="3"/>
      <c r="BEE216" s="3"/>
      <c r="BEF216" s="3"/>
      <c r="BEG216" s="3"/>
      <c r="BEH216" s="3"/>
      <c r="BEI216" s="3"/>
      <c r="BEJ216" s="3"/>
      <c r="BEK216" s="3"/>
      <c r="BEL216" s="3"/>
      <c r="BEM216" s="3"/>
      <c r="BEN216" s="3"/>
      <c r="BEO216" s="3"/>
      <c r="BEP216" s="3"/>
      <c r="BEQ216" s="3"/>
      <c r="BER216" s="3"/>
      <c r="BES216" s="3"/>
      <c r="BET216" s="3"/>
      <c r="BEU216" s="3"/>
      <c r="BEV216" s="3"/>
      <c r="BEW216" s="3"/>
      <c r="BEX216" s="3"/>
      <c r="BEY216" s="3"/>
      <c r="BEZ216" s="3"/>
      <c r="BFA216" s="3"/>
      <c r="BFB216" s="3"/>
      <c r="BFC216" s="3"/>
      <c r="BFD216" s="3"/>
      <c r="BFE216" s="3"/>
      <c r="BFF216" s="3"/>
      <c r="BFG216" s="3"/>
      <c r="BFH216" s="3"/>
      <c r="BFI216" s="3"/>
      <c r="BFJ216" s="3"/>
      <c r="BFK216" s="3"/>
      <c r="BFL216" s="3"/>
      <c r="BFM216" s="3"/>
      <c r="BFN216" s="3"/>
      <c r="BFO216" s="3"/>
      <c r="BFP216" s="3"/>
      <c r="BFQ216" s="3"/>
      <c r="BFR216" s="3"/>
      <c r="BFS216" s="3"/>
      <c r="BFT216" s="3"/>
      <c r="BFU216" s="3"/>
      <c r="BFV216" s="3"/>
      <c r="BFW216" s="3"/>
      <c r="BFY216" s="3"/>
      <c r="BGA216" s="3"/>
      <c r="BGB216" s="3"/>
      <c r="BGC216" s="3"/>
      <c r="BGD216" s="3"/>
      <c r="BGE216" s="3"/>
      <c r="BGF216" s="3"/>
      <c r="BGG216" s="3"/>
      <c r="BGH216" s="3"/>
      <c r="BGM216" s="3"/>
      <c r="BGN216" s="3"/>
      <c r="BGO216" s="3"/>
      <c r="BGP216" s="3"/>
      <c r="BGQ216" s="3"/>
      <c r="BGR216" s="3"/>
      <c r="BGS216" s="3"/>
      <c r="BGT216" s="3"/>
      <c r="BGU216" s="3"/>
      <c r="BGV216" s="3"/>
      <c r="BGW216" s="3"/>
      <c r="BGX216" s="3"/>
      <c r="BGY216" s="3"/>
      <c r="BGZ216" s="3"/>
      <c r="BHA216" s="3"/>
      <c r="BHB216" s="3"/>
      <c r="BHC216" s="3"/>
      <c r="BHD216" s="3"/>
      <c r="BHE216" s="3"/>
      <c r="BHF216" s="3"/>
      <c r="BHG216" s="3"/>
      <c r="BHH216" s="3"/>
      <c r="BHI216" s="3"/>
      <c r="BHJ216" s="3"/>
      <c r="BHK216" s="3"/>
      <c r="BHL216" s="3"/>
      <c r="BHM216" s="3"/>
      <c r="BHN216" s="3"/>
      <c r="BHO216" s="3"/>
      <c r="BHP216" s="3"/>
      <c r="BHQ216" s="3"/>
      <c r="BHR216" s="3"/>
      <c r="BHS216" s="3"/>
      <c r="BHT216" s="3"/>
      <c r="BHU216" s="3"/>
      <c r="BHV216" s="3"/>
      <c r="BHW216" s="3"/>
      <c r="BHX216" s="3"/>
      <c r="BHY216" s="3"/>
      <c r="BHZ216" s="3"/>
      <c r="BIA216" s="3"/>
      <c r="BIB216" s="3"/>
      <c r="BIC216" s="3"/>
      <c r="BID216" s="3"/>
      <c r="BIE216" s="3"/>
      <c r="BIF216" s="3"/>
      <c r="BIG216" s="3"/>
      <c r="BIH216" s="3"/>
      <c r="BII216" s="3"/>
      <c r="BIJ216" s="3"/>
      <c r="BIK216" s="3"/>
      <c r="BIL216" s="3"/>
      <c r="BIM216" s="3"/>
      <c r="BIN216" s="3"/>
      <c r="BIO216" s="3"/>
      <c r="BIP216" s="3"/>
      <c r="BIQ216" s="3"/>
      <c r="BIR216" s="3"/>
      <c r="BIS216" s="3"/>
      <c r="BIT216" s="3"/>
      <c r="BIU216" s="3"/>
      <c r="BIV216" s="3"/>
      <c r="BIW216" s="3"/>
      <c r="BIX216" s="3"/>
      <c r="BIY216" s="3"/>
      <c r="BIZ216" s="3"/>
      <c r="BJA216" s="3"/>
      <c r="BJB216" s="3"/>
      <c r="BJC216" s="3"/>
      <c r="BJD216" s="3"/>
      <c r="BJE216" s="3"/>
      <c r="BJF216" s="3"/>
      <c r="BJG216" s="3"/>
      <c r="BJH216" s="3"/>
      <c r="BJI216" s="3"/>
      <c r="BJJ216" s="3"/>
      <c r="BJK216" s="3"/>
      <c r="BJL216" s="3"/>
      <c r="BJM216" s="3"/>
      <c r="BJN216" s="3"/>
      <c r="BJO216" s="3"/>
      <c r="BJP216" s="3"/>
      <c r="BJQ216" s="3"/>
      <c r="BJR216" s="3"/>
      <c r="BJS216" s="3"/>
      <c r="BJT216" s="3"/>
      <c r="BJU216" s="3"/>
      <c r="BJV216" s="3"/>
      <c r="BJW216" s="3"/>
      <c r="BJX216" s="3"/>
      <c r="BJY216" s="3"/>
      <c r="BJZ216" s="3"/>
      <c r="BKA216" s="3"/>
      <c r="BKB216" s="3"/>
      <c r="BKC216" s="3"/>
      <c r="BKD216" s="3"/>
      <c r="BKE216" s="3"/>
      <c r="BKF216" s="3"/>
      <c r="BKG216" s="3"/>
      <c r="BKH216" s="3"/>
      <c r="BKI216" s="3"/>
      <c r="BKJ216" s="3"/>
      <c r="BKK216" s="3"/>
      <c r="BKL216" s="3"/>
      <c r="BKM216" s="3"/>
      <c r="BKN216" s="3"/>
      <c r="BKO216" s="3"/>
      <c r="BKP216" s="3"/>
      <c r="BKQ216" s="3"/>
      <c r="BKR216" s="3"/>
      <c r="BKS216" s="3"/>
      <c r="BKT216" s="3"/>
      <c r="BKU216" s="3"/>
      <c r="BKV216" s="3"/>
      <c r="BKW216" s="3"/>
      <c r="BKX216" s="3"/>
      <c r="BKY216" s="3"/>
      <c r="BKZ216" s="3"/>
      <c r="BLA216" s="3"/>
      <c r="BLB216" s="3"/>
      <c r="BLC216" s="3"/>
      <c r="BLD216" s="3"/>
      <c r="BLE216" s="3"/>
      <c r="BLF216" s="3"/>
      <c r="BLG216" s="3"/>
      <c r="BLH216" s="3"/>
      <c r="BLI216" s="3"/>
      <c r="BLJ216" s="3"/>
      <c r="BLK216" s="3"/>
      <c r="BLL216" s="3"/>
      <c r="BLM216" s="3"/>
      <c r="BLN216" s="3"/>
      <c r="BLO216" s="3"/>
      <c r="BLP216" s="3"/>
      <c r="BLQ216" s="3"/>
      <c r="BLR216" s="3"/>
      <c r="BLS216" s="3"/>
      <c r="BLT216" s="3"/>
      <c r="BLU216" s="3"/>
      <c r="BLV216" s="3"/>
      <c r="BLW216" s="3"/>
      <c r="BLX216" s="3"/>
      <c r="BLY216" s="3"/>
      <c r="BLZ216" s="3"/>
      <c r="BMA216" s="3"/>
      <c r="BMB216" s="3"/>
      <c r="BMC216" s="3"/>
      <c r="BMD216" s="3"/>
      <c r="BME216" s="3"/>
      <c r="BMF216" s="3"/>
      <c r="BMG216" s="3"/>
      <c r="BMH216" s="3"/>
      <c r="BMI216" s="3"/>
      <c r="BMJ216" s="3"/>
      <c r="BMK216" s="3"/>
      <c r="BML216" s="3"/>
      <c r="BMM216" s="3"/>
      <c r="BMN216" s="3"/>
      <c r="BMO216" s="3"/>
      <c r="BMP216" s="3"/>
      <c r="BMQ216" s="3"/>
      <c r="BMR216" s="3"/>
      <c r="BMS216" s="3"/>
      <c r="BMT216" s="3"/>
      <c r="BMU216" s="3"/>
      <c r="BMV216" s="3"/>
      <c r="BMW216" s="3"/>
      <c r="BMX216" s="3"/>
      <c r="BMY216" s="3"/>
      <c r="BMZ216" s="3"/>
      <c r="BNA216" s="3"/>
      <c r="BNB216" s="3"/>
      <c r="BNC216" s="3"/>
      <c r="BND216" s="3"/>
      <c r="BNE216" s="3"/>
      <c r="BNF216" s="3"/>
      <c r="BNG216" s="3"/>
      <c r="BNH216" s="3"/>
      <c r="BNI216" s="3"/>
      <c r="BNJ216" s="3"/>
      <c r="BNK216" s="3"/>
      <c r="BNL216" s="3"/>
      <c r="BNM216" s="3"/>
      <c r="BNN216" s="3"/>
      <c r="BNO216" s="3"/>
      <c r="BNP216" s="3"/>
      <c r="BNQ216" s="3"/>
      <c r="BNR216" s="3"/>
      <c r="BNS216" s="3"/>
      <c r="BNT216" s="3"/>
      <c r="BNU216" s="3"/>
      <c r="BNV216" s="3"/>
      <c r="BNW216" s="3"/>
      <c r="BNX216" s="3"/>
      <c r="BNY216" s="3"/>
      <c r="BNZ216" s="3"/>
      <c r="BOA216" s="3"/>
      <c r="BOB216" s="3"/>
      <c r="BOC216" s="3"/>
      <c r="BOD216" s="3"/>
      <c r="BOE216" s="3"/>
      <c r="BOF216" s="3"/>
      <c r="BOG216" s="3"/>
      <c r="BOH216" s="3"/>
      <c r="BOI216" s="3"/>
      <c r="BOJ216" s="3"/>
      <c r="BOK216" s="3"/>
      <c r="BOL216" s="3"/>
      <c r="BOM216" s="3"/>
      <c r="BON216" s="3"/>
      <c r="BOO216" s="3"/>
      <c r="BOP216" s="3"/>
      <c r="BOQ216" s="3"/>
      <c r="BOR216" s="3"/>
      <c r="BOS216" s="3"/>
      <c r="BOT216" s="3"/>
      <c r="BOU216" s="3"/>
      <c r="BOV216" s="3"/>
      <c r="BOW216" s="3"/>
      <c r="BOX216" s="3"/>
      <c r="BOY216" s="3"/>
      <c r="BOZ216" s="3"/>
      <c r="BPA216" s="3"/>
      <c r="BPB216" s="3"/>
      <c r="BPC216" s="3"/>
      <c r="BPD216" s="3"/>
      <c r="BPE216" s="3"/>
      <c r="BPF216" s="3"/>
      <c r="BPG216" s="3"/>
      <c r="BPH216" s="3"/>
      <c r="BPI216" s="3"/>
      <c r="BPJ216" s="3"/>
      <c r="BPK216" s="3"/>
      <c r="BPL216" s="3"/>
      <c r="BPM216" s="3"/>
      <c r="BPN216" s="3"/>
      <c r="BPO216" s="3"/>
      <c r="BPP216" s="3"/>
      <c r="BPQ216" s="3"/>
      <c r="BPR216" s="3"/>
      <c r="BPS216" s="3"/>
      <c r="BPU216" s="3"/>
      <c r="BPW216" s="3"/>
      <c r="BPX216" s="3"/>
      <c r="BPY216" s="3"/>
      <c r="BPZ216" s="3"/>
      <c r="BQA216" s="3"/>
      <c r="BQB216" s="3"/>
      <c r="BQC216" s="3"/>
      <c r="BQD216" s="3"/>
      <c r="BQI216" s="3"/>
      <c r="BQJ216" s="3"/>
      <c r="BQK216" s="3"/>
      <c r="BQL216" s="3"/>
      <c r="BQM216" s="3"/>
      <c r="BQN216" s="3"/>
      <c r="BQO216" s="3"/>
      <c r="BQP216" s="3"/>
      <c r="BQQ216" s="3"/>
      <c r="BQR216" s="3"/>
      <c r="BQS216" s="3"/>
      <c r="BQT216" s="3"/>
      <c r="BQU216" s="3"/>
      <c r="BQV216" s="3"/>
      <c r="BQW216" s="3"/>
      <c r="BQX216" s="3"/>
      <c r="BQY216" s="3"/>
      <c r="BQZ216" s="3"/>
      <c r="BRA216" s="3"/>
      <c r="BRB216" s="3"/>
      <c r="BRC216" s="3"/>
      <c r="BRD216" s="3"/>
      <c r="BRE216" s="3"/>
      <c r="BRF216" s="3"/>
      <c r="BRG216" s="3"/>
      <c r="BRH216" s="3"/>
      <c r="BRI216" s="3"/>
      <c r="BRJ216" s="3"/>
      <c r="BRK216" s="3"/>
      <c r="BRL216" s="3"/>
      <c r="BRM216" s="3"/>
      <c r="BRN216" s="3"/>
      <c r="BRO216" s="3"/>
      <c r="BRP216" s="3"/>
      <c r="BRQ216" s="3"/>
      <c r="BRR216" s="3"/>
      <c r="BRS216" s="3"/>
      <c r="BRT216" s="3"/>
      <c r="BRU216" s="3"/>
      <c r="BRV216" s="3"/>
      <c r="BRW216" s="3"/>
      <c r="BRX216" s="3"/>
      <c r="BRY216" s="3"/>
      <c r="BRZ216" s="3"/>
      <c r="BSA216" s="3"/>
      <c r="BSB216" s="3"/>
      <c r="BSC216" s="3"/>
      <c r="BSD216" s="3"/>
      <c r="BSE216" s="3"/>
      <c r="BSF216" s="3"/>
      <c r="BSG216" s="3"/>
      <c r="BSH216" s="3"/>
      <c r="BSI216" s="3"/>
      <c r="BSJ216" s="3"/>
      <c r="BSK216" s="3"/>
      <c r="BSL216" s="3"/>
      <c r="BSM216" s="3"/>
      <c r="BSN216" s="3"/>
      <c r="BSO216" s="3"/>
      <c r="BSP216" s="3"/>
      <c r="BSQ216" s="3"/>
      <c r="BSR216" s="3"/>
      <c r="BSS216" s="3"/>
      <c r="BST216" s="3"/>
      <c r="BSU216" s="3"/>
      <c r="BSV216" s="3"/>
      <c r="BSW216" s="3"/>
      <c r="BSX216" s="3"/>
      <c r="BSY216" s="3"/>
      <c r="BSZ216" s="3"/>
      <c r="BTA216" s="3"/>
      <c r="BTB216" s="3"/>
      <c r="BTC216" s="3"/>
      <c r="BTD216" s="3"/>
      <c r="BTE216" s="3"/>
      <c r="BTF216" s="3"/>
      <c r="BTG216" s="3"/>
      <c r="BTH216" s="3"/>
      <c r="BTI216" s="3"/>
      <c r="BTJ216" s="3"/>
      <c r="BTK216" s="3"/>
      <c r="BTL216" s="3"/>
      <c r="BTM216" s="3"/>
      <c r="BTN216" s="3"/>
      <c r="BTO216" s="3"/>
      <c r="BTP216" s="3"/>
      <c r="BTQ216" s="3"/>
      <c r="BTR216" s="3"/>
      <c r="BTS216" s="3"/>
      <c r="BTT216" s="3"/>
      <c r="BTU216" s="3"/>
      <c r="BTV216" s="3"/>
      <c r="BTW216" s="3"/>
      <c r="BTX216" s="3"/>
      <c r="BTY216" s="3"/>
      <c r="BTZ216" s="3"/>
      <c r="BUA216" s="3"/>
      <c r="BUB216" s="3"/>
      <c r="BUC216" s="3"/>
      <c r="BUD216" s="3"/>
      <c r="BUE216" s="3"/>
      <c r="BUF216" s="3"/>
      <c r="BUG216" s="3"/>
      <c r="BUH216" s="3"/>
      <c r="BUI216" s="3"/>
      <c r="BUJ216" s="3"/>
      <c r="BUK216" s="3"/>
      <c r="BUL216" s="3"/>
      <c r="BUM216" s="3"/>
      <c r="BUN216" s="3"/>
      <c r="BUO216" s="3"/>
      <c r="BUP216" s="3"/>
      <c r="BUQ216" s="3"/>
      <c r="BUR216" s="3"/>
      <c r="BUS216" s="3"/>
      <c r="BUT216" s="3"/>
      <c r="BUU216" s="3"/>
      <c r="BUV216" s="3"/>
      <c r="BUW216" s="3"/>
      <c r="BUX216" s="3"/>
      <c r="BUY216" s="3"/>
      <c r="BUZ216" s="3"/>
      <c r="BVA216" s="3"/>
      <c r="BVB216" s="3"/>
      <c r="BVC216" s="3"/>
      <c r="BVD216" s="3"/>
      <c r="BVE216" s="3"/>
      <c r="BVF216" s="3"/>
      <c r="BVG216" s="3"/>
      <c r="BVH216" s="3"/>
      <c r="BVI216" s="3"/>
      <c r="BVJ216" s="3"/>
      <c r="BVK216" s="3"/>
      <c r="BVL216" s="3"/>
      <c r="BVM216" s="3"/>
      <c r="BVN216" s="3"/>
      <c r="BVO216" s="3"/>
      <c r="BVP216" s="3"/>
      <c r="BVQ216" s="3"/>
      <c r="BVR216" s="3"/>
      <c r="BVS216" s="3"/>
      <c r="BVT216" s="3"/>
      <c r="BVU216" s="3"/>
      <c r="BVV216" s="3"/>
      <c r="BVW216" s="3"/>
      <c r="BVX216" s="3"/>
      <c r="BVY216" s="3"/>
      <c r="BVZ216" s="3"/>
      <c r="BWA216" s="3"/>
      <c r="BWB216" s="3"/>
      <c r="BWC216" s="3"/>
      <c r="BWD216" s="3"/>
      <c r="BWE216" s="3"/>
      <c r="BWF216" s="3"/>
      <c r="BWG216" s="3"/>
      <c r="BWH216" s="3"/>
      <c r="BWI216" s="3"/>
      <c r="BWJ216" s="3"/>
      <c r="BWK216" s="3"/>
      <c r="BWL216" s="3"/>
      <c r="BWM216" s="3"/>
      <c r="BWN216" s="3"/>
      <c r="BWO216" s="3"/>
      <c r="BWP216" s="3"/>
      <c r="BWQ216" s="3"/>
      <c r="BWR216" s="3"/>
      <c r="BWS216" s="3"/>
      <c r="BWT216" s="3"/>
      <c r="BWU216" s="3"/>
      <c r="BWV216" s="3"/>
      <c r="BWW216" s="3"/>
      <c r="BWX216" s="3"/>
      <c r="BWY216" s="3"/>
      <c r="BWZ216" s="3"/>
      <c r="BXA216" s="3"/>
      <c r="BXB216" s="3"/>
      <c r="BXC216" s="3"/>
      <c r="BXD216" s="3"/>
      <c r="BXE216" s="3"/>
      <c r="BXF216" s="3"/>
      <c r="BXG216" s="3"/>
      <c r="BXH216" s="3"/>
      <c r="BXI216" s="3"/>
      <c r="BXJ216" s="3"/>
      <c r="BXK216" s="3"/>
      <c r="BXL216" s="3"/>
      <c r="BXM216" s="3"/>
      <c r="BXN216" s="3"/>
      <c r="BXO216" s="3"/>
      <c r="BXP216" s="3"/>
      <c r="BXQ216" s="3"/>
      <c r="BXR216" s="3"/>
      <c r="BXS216" s="3"/>
      <c r="BXT216" s="3"/>
      <c r="BXU216" s="3"/>
      <c r="BXV216" s="3"/>
      <c r="BXW216" s="3"/>
      <c r="BXX216" s="3"/>
      <c r="BXY216" s="3"/>
      <c r="BXZ216" s="3"/>
      <c r="BYA216" s="3"/>
      <c r="BYB216" s="3"/>
      <c r="BYC216" s="3"/>
      <c r="BYD216" s="3"/>
      <c r="BYE216" s="3"/>
      <c r="BYF216" s="3"/>
      <c r="BYG216" s="3"/>
      <c r="BYH216" s="3"/>
      <c r="BYI216" s="3"/>
      <c r="BYJ216" s="3"/>
      <c r="BYK216" s="3"/>
      <c r="BYL216" s="3"/>
      <c r="BYM216" s="3"/>
      <c r="BYN216" s="3"/>
      <c r="BYO216" s="3"/>
      <c r="BYP216" s="3"/>
      <c r="BYQ216" s="3"/>
      <c r="BYR216" s="3"/>
      <c r="BYS216" s="3"/>
      <c r="BYT216" s="3"/>
      <c r="BYU216" s="3"/>
      <c r="BYV216" s="3"/>
      <c r="BYW216" s="3"/>
      <c r="BYX216" s="3"/>
      <c r="BYY216" s="3"/>
      <c r="BYZ216" s="3"/>
      <c r="BZA216" s="3"/>
      <c r="BZB216" s="3"/>
      <c r="BZC216" s="3"/>
      <c r="BZD216" s="3"/>
      <c r="BZE216" s="3"/>
      <c r="BZF216" s="3"/>
      <c r="BZG216" s="3"/>
      <c r="BZH216" s="3"/>
      <c r="BZI216" s="3"/>
      <c r="BZJ216" s="3"/>
      <c r="BZK216" s="3"/>
      <c r="BZL216" s="3"/>
      <c r="BZM216" s="3"/>
      <c r="BZN216" s="3"/>
      <c r="BZO216" s="3"/>
      <c r="BZQ216" s="3"/>
      <c r="BZS216" s="3"/>
      <c r="BZT216" s="3"/>
      <c r="BZU216" s="3"/>
      <c r="BZV216" s="3"/>
      <c r="BZW216" s="3"/>
      <c r="BZX216" s="3"/>
      <c r="BZY216" s="3"/>
      <c r="BZZ216" s="3"/>
      <c r="CAE216" s="3"/>
      <c r="CAF216" s="3"/>
      <c r="CAG216" s="3"/>
      <c r="CAH216" s="3"/>
      <c r="CAI216" s="3"/>
      <c r="CAJ216" s="3"/>
      <c r="CAK216" s="3"/>
      <c r="CAL216" s="3"/>
      <c r="CAM216" s="3"/>
      <c r="CAN216" s="3"/>
      <c r="CAO216" s="3"/>
      <c r="CAP216" s="3"/>
      <c r="CAQ216" s="3"/>
      <c r="CAR216" s="3"/>
      <c r="CAS216" s="3"/>
      <c r="CAT216" s="3"/>
      <c r="CAU216" s="3"/>
      <c r="CAV216" s="3"/>
      <c r="CAW216" s="3"/>
      <c r="CAX216" s="3"/>
      <c r="CAY216" s="3"/>
      <c r="CAZ216" s="3"/>
      <c r="CBA216" s="3"/>
      <c r="CBB216" s="3"/>
      <c r="CBC216" s="3"/>
      <c r="CBD216" s="3"/>
      <c r="CBE216" s="3"/>
      <c r="CBF216" s="3"/>
      <c r="CBG216" s="3"/>
      <c r="CBH216" s="3"/>
      <c r="CBI216" s="3"/>
      <c r="CBJ216" s="3"/>
      <c r="CBK216" s="3"/>
      <c r="CBL216" s="3"/>
      <c r="CBM216" s="3"/>
      <c r="CBN216" s="3"/>
      <c r="CBO216" s="3"/>
      <c r="CBP216" s="3"/>
      <c r="CBQ216" s="3"/>
      <c r="CBR216" s="3"/>
      <c r="CBS216" s="3"/>
      <c r="CBT216" s="3"/>
      <c r="CBU216" s="3"/>
      <c r="CBV216" s="3"/>
      <c r="CBW216" s="3"/>
      <c r="CBX216" s="3"/>
      <c r="CBY216" s="3"/>
      <c r="CBZ216" s="3"/>
      <c r="CCA216" s="3"/>
      <c r="CCB216" s="3"/>
      <c r="CCC216" s="3"/>
      <c r="CCD216" s="3"/>
      <c r="CCE216" s="3"/>
      <c r="CCF216" s="3"/>
      <c r="CCG216" s="3"/>
      <c r="CCH216" s="3"/>
      <c r="CCI216" s="3"/>
      <c r="CCJ216" s="3"/>
      <c r="CCK216" s="3"/>
      <c r="CCL216" s="3"/>
      <c r="CCM216" s="3"/>
      <c r="CCN216" s="3"/>
      <c r="CCO216" s="3"/>
      <c r="CCP216" s="3"/>
      <c r="CCQ216" s="3"/>
      <c r="CCR216" s="3"/>
      <c r="CCS216" s="3"/>
      <c r="CCT216" s="3"/>
      <c r="CCU216" s="3"/>
      <c r="CCV216" s="3"/>
      <c r="CCW216" s="3"/>
      <c r="CCX216" s="3"/>
      <c r="CCY216" s="3"/>
      <c r="CCZ216" s="3"/>
      <c r="CDA216" s="3"/>
      <c r="CDB216" s="3"/>
      <c r="CDC216" s="3"/>
      <c r="CDD216" s="3"/>
      <c r="CDE216" s="3"/>
      <c r="CDF216" s="3"/>
      <c r="CDG216" s="3"/>
      <c r="CDH216" s="3"/>
      <c r="CDI216" s="3"/>
      <c r="CDJ216" s="3"/>
      <c r="CDK216" s="3"/>
      <c r="CDL216" s="3"/>
      <c r="CDM216" s="3"/>
      <c r="CDN216" s="3"/>
      <c r="CDO216" s="3"/>
      <c r="CDP216" s="3"/>
      <c r="CDQ216" s="3"/>
      <c r="CDR216" s="3"/>
      <c r="CDS216" s="3"/>
      <c r="CDT216" s="3"/>
      <c r="CDU216" s="3"/>
      <c r="CDV216" s="3"/>
      <c r="CDW216" s="3"/>
      <c r="CDX216" s="3"/>
      <c r="CDY216" s="3"/>
      <c r="CDZ216" s="3"/>
      <c r="CEA216" s="3"/>
      <c r="CEB216" s="3"/>
      <c r="CEC216" s="3"/>
      <c r="CED216" s="3"/>
      <c r="CEE216" s="3"/>
      <c r="CEF216" s="3"/>
      <c r="CEG216" s="3"/>
      <c r="CEH216" s="3"/>
      <c r="CEI216" s="3"/>
      <c r="CEJ216" s="3"/>
      <c r="CEK216" s="3"/>
      <c r="CEL216" s="3"/>
      <c r="CEM216" s="3"/>
      <c r="CEN216" s="3"/>
      <c r="CEO216" s="3"/>
      <c r="CEP216" s="3"/>
      <c r="CEQ216" s="3"/>
      <c r="CER216" s="3"/>
      <c r="CES216" s="3"/>
      <c r="CET216" s="3"/>
      <c r="CEU216" s="3"/>
      <c r="CEV216" s="3"/>
      <c r="CEW216" s="3"/>
      <c r="CEX216" s="3"/>
      <c r="CEY216" s="3"/>
      <c r="CEZ216" s="3"/>
      <c r="CFA216" s="3"/>
      <c r="CFB216" s="3"/>
      <c r="CFC216" s="3"/>
      <c r="CFD216" s="3"/>
      <c r="CFE216" s="3"/>
      <c r="CFF216" s="3"/>
      <c r="CFG216" s="3"/>
      <c r="CFH216" s="3"/>
      <c r="CFI216" s="3"/>
      <c r="CFJ216" s="3"/>
      <c r="CFK216" s="3"/>
      <c r="CFL216" s="3"/>
      <c r="CFM216" s="3"/>
      <c r="CFN216" s="3"/>
      <c r="CFO216" s="3"/>
      <c r="CFP216" s="3"/>
      <c r="CFQ216" s="3"/>
      <c r="CFR216" s="3"/>
      <c r="CFS216" s="3"/>
      <c r="CFT216" s="3"/>
      <c r="CFU216" s="3"/>
      <c r="CFV216" s="3"/>
      <c r="CFW216" s="3"/>
      <c r="CFX216" s="3"/>
      <c r="CFY216" s="3"/>
      <c r="CFZ216" s="3"/>
      <c r="CGA216" s="3"/>
      <c r="CGB216" s="3"/>
      <c r="CGC216" s="3"/>
      <c r="CGD216" s="3"/>
      <c r="CGE216" s="3"/>
      <c r="CGF216" s="3"/>
      <c r="CGG216" s="3"/>
      <c r="CGH216" s="3"/>
      <c r="CGI216" s="3"/>
      <c r="CGJ216" s="3"/>
      <c r="CGK216" s="3"/>
      <c r="CGL216" s="3"/>
      <c r="CGM216" s="3"/>
      <c r="CGN216" s="3"/>
      <c r="CGO216" s="3"/>
      <c r="CGP216" s="3"/>
      <c r="CGQ216" s="3"/>
      <c r="CGR216" s="3"/>
      <c r="CGS216" s="3"/>
      <c r="CGT216" s="3"/>
      <c r="CGU216" s="3"/>
      <c r="CGV216" s="3"/>
      <c r="CGW216" s="3"/>
      <c r="CGX216" s="3"/>
      <c r="CGY216" s="3"/>
      <c r="CGZ216" s="3"/>
      <c r="CHA216" s="3"/>
      <c r="CHB216" s="3"/>
      <c r="CHC216" s="3"/>
      <c r="CHD216" s="3"/>
      <c r="CHE216" s="3"/>
      <c r="CHF216" s="3"/>
      <c r="CHG216" s="3"/>
      <c r="CHH216" s="3"/>
      <c r="CHI216" s="3"/>
      <c r="CHJ216" s="3"/>
      <c r="CHK216" s="3"/>
      <c r="CHL216" s="3"/>
      <c r="CHM216" s="3"/>
      <c r="CHN216" s="3"/>
      <c r="CHO216" s="3"/>
      <c r="CHP216" s="3"/>
      <c r="CHQ216" s="3"/>
      <c r="CHR216" s="3"/>
      <c r="CHS216" s="3"/>
      <c r="CHT216" s="3"/>
      <c r="CHU216" s="3"/>
      <c r="CHV216" s="3"/>
      <c r="CHW216" s="3"/>
      <c r="CHX216" s="3"/>
      <c r="CHY216" s="3"/>
      <c r="CHZ216" s="3"/>
      <c r="CIA216" s="3"/>
      <c r="CIB216" s="3"/>
      <c r="CIC216" s="3"/>
      <c r="CID216" s="3"/>
      <c r="CIE216" s="3"/>
      <c r="CIF216" s="3"/>
      <c r="CIG216" s="3"/>
      <c r="CIH216" s="3"/>
      <c r="CII216" s="3"/>
      <c r="CIJ216" s="3"/>
      <c r="CIK216" s="3"/>
      <c r="CIL216" s="3"/>
      <c r="CIM216" s="3"/>
      <c r="CIN216" s="3"/>
      <c r="CIO216" s="3"/>
      <c r="CIP216" s="3"/>
      <c r="CIQ216" s="3"/>
      <c r="CIR216" s="3"/>
      <c r="CIS216" s="3"/>
      <c r="CIT216" s="3"/>
      <c r="CIU216" s="3"/>
      <c r="CIV216" s="3"/>
      <c r="CIW216" s="3"/>
      <c r="CIX216" s="3"/>
      <c r="CIY216" s="3"/>
      <c r="CIZ216" s="3"/>
      <c r="CJA216" s="3"/>
      <c r="CJB216" s="3"/>
      <c r="CJC216" s="3"/>
      <c r="CJD216" s="3"/>
      <c r="CJE216" s="3"/>
      <c r="CJF216" s="3"/>
      <c r="CJG216" s="3"/>
      <c r="CJH216" s="3"/>
      <c r="CJI216" s="3"/>
      <c r="CJJ216" s="3"/>
      <c r="CJK216" s="3"/>
      <c r="CJM216" s="3"/>
      <c r="CJO216" s="3"/>
      <c r="CJP216" s="3"/>
      <c r="CJQ216" s="3"/>
      <c r="CJR216" s="3"/>
      <c r="CJS216" s="3"/>
      <c r="CJT216" s="3"/>
      <c r="CJU216" s="3"/>
      <c r="CJV216" s="3"/>
      <c r="CKA216" s="3"/>
      <c r="CKB216" s="3"/>
      <c r="CKC216" s="3"/>
      <c r="CKD216" s="3"/>
      <c r="CKE216" s="3"/>
      <c r="CKF216" s="3"/>
      <c r="CKG216" s="3"/>
      <c r="CKH216" s="3"/>
      <c r="CKI216" s="3"/>
      <c r="CKJ216" s="3"/>
      <c r="CKK216" s="3"/>
      <c r="CKL216" s="3"/>
      <c r="CKM216" s="3"/>
      <c r="CKN216" s="3"/>
      <c r="CKO216" s="3"/>
      <c r="CKP216" s="3"/>
      <c r="CKQ216" s="3"/>
      <c r="CKR216" s="3"/>
      <c r="CKS216" s="3"/>
      <c r="CKT216" s="3"/>
      <c r="CKU216" s="3"/>
      <c r="CKV216" s="3"/>
      <c r="CKW216" s="3"/>
      <c r="CKX216" s="3"/>
      <c r="CKY216" s="3"/>
      <c r="CKZ216" s="3"/>
      <c r="CLA216" s="3"/>
      <c r="CLB216" s="3"/>
      <c r="CLC216" s="3"/>
      <c r="CLD216" s="3"/>
      <c r="CLE216" s="3"/>
      <c r="CLF216" s="3"/>
      <c r="CLG216" s="3"/>
      <c r="CLH216" s="3"/>
      <c r="CLI216" s="3"/>
      <c r="CLJ216" s="3"/>
      <c r="CLK216" s="3"/>
      <c r="CLL216" s="3"/>
      <c r="CLM216" s="3"/>
      <c r="CLN216" s="3"/>
      <c r="CLO216" s="3"/>
      <c r="CLP216" s="3"/>
      <c r="CLQ216" s="3"/>
      <c r="CLR216" s="3"/>
      <c r="CLS216" s="3"/>
      <c r="CLT216" s="3"/>
      <c r="CLU216" s="3"/>
      <c r="CLV216" s="3"/>
      <c r="CLW216" s="3"/>
      <c r="CLX216" s="3"/>
      <c r="CLY216" s="3"/>
      <c r="CLZ216" s="3"/>
      <c r="CMA216" s="3"/>
      <c r="CMB216" s="3"/>
      <c r="CMC216" s="3"/>
      <c r="CMD216" s="3"/>
      <c r="CME216" s="3"/>
      <c r="CMF216" s="3"/>
      <c r="CMG216" s="3"/>
      <c r="CMH216" s="3"/>
      <c r="CMI216" s="3"/>
      <c r="CMJ216" s="3"/>
      <c r="CMK216" s="3"/>
      <c r="CML216" s="3"/>
      <c r="CMM216" s="3"/>
      <c r="CMN216" s="3"/>
      <c r="CMO216" s="3"/>
      <c r="CMP216" s="3"/>
      <c r="CMQ216" s="3"/>
      <c r="CMR216" s="3"/>
      <c r="CMS216" s="3"/>
      <c r="CMT216" s="3"/>
      <c r="CMU216" s="3"/>
      <c r="CMV216" s="3"/>
      <c r="CMW216" s="3"/>
      <c r="CMX216" s="3"/>
      <c r="CMY216" s="3"/>
      <c r="CMZ216" s="3"/>
      <c r="CNA216" s="3"/>
      <c r="CNB216" s="3"/>
      <c r="CNC216" s="3"/>
      <c r="CND216" s="3"/>
      <c r="CNE216" s="3"/>
      <c r="CNF216" s="3"/>
      <c r="CNG216" s="3"/>
      <c r="CNH216" s="3"/>
      <c r="CNI216" s="3"/>
      <c r="CNJ216" s="3"/>
      <c r="CNK216" s="3"/>
      <c r="CNL216" s="3"/>
      <c r="CNM216" s="3"/>
      <c r="CNN216" s="3"/>
      <c r="CNO216" s="3"/>
      <c r="CNP216" s="3"/>
      <c r="CNQ216" s="3"/>
      <c r="CNR216" s="3"/>
      <c r="CNS216" s="3"/>
      <c r="CNT216" s="3"/>
      <c r="CNU216" s="3"/>
      <c r="CNV216" s="3"/>
      <c r="CNW216" s="3"/>
      <c r="CNX216" s="3"/>
      <c r="CNY216" s="3"/>
      <c r="CNZ216" s="3"/>
      <c r="COA216" s="3"/>
      <c r="COB216" s="3"/>
      <c r="COC216" s="3"/>
      <c r="COD216" s="3"/>
      <c r="COE216" s="3"/>
      <c r="COF216" s="3"/>
      <c r="COG216" s="3"/>
      <c r="COH216" s="3"/>
      <c r="COI216" s="3"/>
      <c r="COJ216" s="3"/>
      <c r="COK216" s="3"/>
      <c r="COL216" s="3"/>
      <c r="COM216" s="3"/>
      <c r="CON216" s="3"/>
      <c r="COO216" s="3"/>
      <c r="COP216" s="3"/>
      <c r="COQ216" s="3"/>
      <c r="COR216" s="3"/>
      <c r="COS216" s="3"/>
      <c r="COT216" s="3"/>
      <c r="COU216" s="3"/>
      <c r="COV216" s="3"/>
      <c r="COW216" s="3"/>
      <c r="COX216" s="3"/>
      <c r="COY216" s="3"/>
      <c r="COZ216" s="3"/>
      <c r="CPA216" s="3"/>
      <c r="CPB216" s="3"/>
      <c r="CPC216" s="3"/>
      <c r="CPD216" s="3"/>
      <c r="CPE216" s="3"/>
      <c r="CPF216" s="3"/>
      <c r="CPG216" s="3"/>
      <c r="CPH216" s="3"/>
      <c r="CPI216" s="3"/>
      <c r="CPJ216" s="3"/>
      <c r="CPK216" s="3"/>
      <c r="CPL216" s="3"/>
      <c r="CPM216" s="3"/>
      <c r="CPN216" s="3"/>
      <c r="CPO216" s="3"/>
      <c r="CPP216" s="3"/>
      <c r="CPQ216" s="3"/>
      <c r="CPR216" s="3"/>
      <c r="CPS216" s="3"/>
      <c r="CPT216" s="3"/>
      <c r="CPU216" s="3"/>
      <c r="CPV216" s="3"/>
      <c r="CPW216" s="3"/>
      <c r="CPX216" s="3"/>
      <c r="CPY216" s="3"/>
      <c r="CPZ216" s="3"/>
      <c r="CQA216" s="3"/>
      <c r="CQB216" s="3"/>
      <c r="CQC216" s="3"/>
      <c r="CQD216" s="3"/>
      <c r="CQE216" s="3"/>
      <c r="CQF216" s="3"/>
      <c r="CQG216" s="3"/>
      <c r="CQH216" s="3"/>
      <c r="CQI216" s="3"/>
      <c r="CQJ216" s="3"/>
      <c r="CQK216" s="3"/>
      <c r="CQL216" s="3"/>
      <c r="CQM216" s="3"/>
      <c r="CQN216" s="3"/>
      <c r="CQO216" s="3"/>
      <c r="CQP216" s="3"/>
      <c r="CQQ216" s="3"/>
      <c r="CQR216" s="3"/>
      <c r="CQS216" s="3"/>
      <c r="CQT216" s="3"/>
      <c r="CQU216" s="3"/>
      <c r="CQV216" s="3"/>
      <c r="CQW216" s="3"/>
      <c r="CQX216" s="3"/>
      <c r="CQY216" s="3"/>
      <c r="CQZ216" s="3"/>
      <c r="CRA216" s="3"/>
      <c r="CRB216" s="3"/>
      <c r="CRC216" s="3"/>
      <c r="CRD216" s="3"/>
      <c r="CRE216" s="3"/>
      <c r="CRF216" s="3"/>
      <c r="CRG216" s="3"/>
      <c r="CRH216" s="3"/>
      <c r="CRI216" s="3"/>
      <c r="CRJ216" s="3"/>
      <c r="CRK216" s="3"/>
      <c r="CRL216" s="3"/>
      <c r="CRM216" s="3"/>
      <c r="CRN216" s="3"/>
      <c r="CRO216" s="3"/>
      <c r="CRP216" s="3"/>
      <c r="CRQ216" s="3"/>
      <c r="CRR216" s="3"/>
      <c r="CRS216" s="3"/>
      <c r="CRT216" s="3"/>
      <c r="CRU216" s="3"/>
      <c r="CRV216" s="3"/>
      <c r="CRW216" s="3"/>
      <c r="CRX216" s="3"/>
      <c r="CRY216" s="3"/>
      <c r="CRZ216" s="3"/>
      <c r="CSA216" s="3"/>
      <c r="CSB216" s="3"/>
      <c r="CSC216" s="3"/>
      <c r="CSD216" s="3"/>
      <c r="CSE216" s="3"/>
      <c r="CSF216" s="3"/>
      <c r="CSG216" s="3"/>
      <c r="CSH216" s="3"/>
      <c r="CSI216" s="3"/>
      <c r="CSJ216" s="3"/>
      <c r="CSK216" s="3"/>
      <c r="CSL216" s="3"/>
      <c r="CSM216" s="3"/>
      <c r="CSN216" s="3"/>
      <c r="CSO216" s="3"/>
      <c r="CSP216" s="3"/>
      <c r="CSQ216" s="3"/>
      <c r="CSR216" s="3"/>
      <c r="CSS216" s="3"/>
      <c r="CST216" s="3"/>
      <c r="CSU216" s="3"/>
      <c r="CSV216" s="3"/>
      <c r="CSW216" s="3"/>
      <c r="CSX216" s="3"/>
      <c r="CSY216" s="3"/>
      <c r="CSZ216" s="3"/>
      <c r="CTA216" s="3"/>
      <c r="CTB216" s="3"/>
      <c r="CTC216" s="3"/>
      <c r="CTD216" s="3"/>
      <c r="CTE216" s="3"/>
      <c r="CTF216" s="3"/>
      <c r="CTG216" s="3"/>
      <c r="CTI216" s="3"/>
      <c r="CTK216" s="3"/>
      <c r="CTL216" s="3"/>
      <c r="CTM216" s="3"/>
      <c r="CTN216" s="3"/>
      <c r="CTO216" s="3"/>
      <c r="CTP216" s="3"/>
      <c r="CTQ216" s="3"/>
      <c r="CTR216" s="3"/>
      <c r="CTW216" s="3"/>
      <c r="CTX216" s="3"/>
      <c r="CTY216" s="3"/>
      <c r="CTZ216" s="3"/>
      <c r="CUA216" s="3"/>
      <c r="CUB216" s="3"/>
      <c r="CUC216" s="3"/>
      <c r="CUD216" s="3"/>
      <c r="CUE216" s="3"/>
      <c r="CUF216" s="3"/>
      <c r="CUG216" s="3"/>
      <c r="CUH216" s="3"/>
      <c r="CUI216" s="3"/>
      <c r="CUJ216" s="3"/>
      <c r="CUK216" s="3"/>
      <c r="CUL216" s="3"/>
      <c r="CUM216" s="3"/>
      <c r="CUN216" s="3"/>
      <c r="CUO216" s="3"/>
      <c r="CUP216" s="3"/>
      <c r="CUQ216" s="3"/>
      <c r="CUR216" s="3"/>
      <c r="CUS216" s="3"/>
      <c r="CUT216" s="3"/>
      <c r="CUU216" s="3"/>
      <c r="CUV216" s="3"/>
      <c r="CUW216" s="3"/>
      <c r="CUX216" s="3"/>
      <c r="CUY216" s="3"/>
      <c r="CUZ216" s="3"/>
      <c r="CVA216" s="3"/>
      <c r="CVB216" s="3"/>
      <c r="CVC216" s="3"/>
      <c r="CVD216" s="3"/>
      <c r="CVE216" s="3"/>
      <c r="CVF216" s="3"/>
      <c r="CVG216" s="3"/>
      <c r="CVH216" s="3"/>
      <c r="CVI216" s="3"/>
      <c r="CVJ216" s="3"/>
      <c r="CVK216" s="3"/>
      <c r="CVL216" s="3"/>
      <c r="CVM216" s="3"/>
      <c r="CVN216" s="3"/>
      <c r="CVO216" s="3"/>
      <c r="CVP216" s="3"/>
      <c r="CVQ216" s="3"/>
      <c r="CVR216" s="3"/>
      <c r="CVS216" s="3"/>
      <c r="CVT216" s="3"/>
      <c r="CVU216" s="3"/>
      <c r="CVV216" s="3"/>
      <c r="CVW216" s="3"/>
      <c r="CVX216" s="3"/>
      <c r="CVY216" s="3"/>
      <c r="CVZ216" s="3"/>
      <c r="CWA216" s="3"/>
      <c r="CWB216" s="3"/>
      <c r="CWC216" s="3"/>
      <c r="CWD216" s="3"/>
      <c r="CWE216" s="3"/>
      <c r="CWF216" s="3"/>
      <c r="CWG216" s="3"/>
      <c r="CWH216" s="3"/>
      <c r="CWI216" s="3"/>
      <c r="CWJ216" s="3"/>
      <c r="CWK216" s="3"/>
      <c r="CWL216" s="3"/>
      <c r="CWM216" s="3"/>
      <c r="CWN216" s="3"/>
      <c r="CWO216" s="3"/>
      <c r="CWP216" s="3"/>
      <c r="CWQ216" s="3"/>
      <c r="CWR216" s="3"/>
      <c r="CWS216" s="3"/>
      <c r="CWT216" s="3"/>
      <c r="CWU216" s="3"/>
      <c r="CWV216" s="3"/>
      <c r="CWW216" s="3"/>
      <c r="CWX216" s="3"/>
      <c r="CWY216" s="3"/>
      <c r="CWZ216" s="3"/>
      <c r="CXA216" s="3"/>
      <c r="CXB216" s="3"/>
      <c r="CXC216" s="3"/>
      <c r="CXD216" s="3"/>
      <c r="CXE216" s="3"/>
      <c r="CXF216" s="3"/>
      <c r="CXG216" s="3"/>
      <c r="CXH216" s="3"/>
      <c r="CXI216" s="3"/>
      <c r="CXJ216" s="3"/>
      <c r="CXK216" s="3"/>
      <c r="CXL216" s="3"/>
      <c r="CXM216" s="3"/>
      <c r="CXN216" s="3"/>
      <c r="CXO216" s="3"/>
      <c r="CXP216" s="3"/>
      <c r="CXQ216" s="3"/>
      <c r="CXR216" s="3"/>
      <c r="CXS216" s="3"/>
      <c r="CXT216" s="3"/>
      <c r="CXU216" s="3"/>
      <c r="CXV216" s="3"/>
      <c r="CXW216" s="3"/>
      <c r="CXX216" s="3"/>
      <c r="CXY216" s="3"/>
      <c r="CXZ216" s="3"/>
      <c r="CYA216" s="3"/>
      <c r="CYB216" s="3"/>
      <c r="CYC216" s="3"/>
      <c r="CYD216" s="3"/>
      <c r="CYE216" s="3"/>
      <c r="CYF216" s="3"/>
      <c r="CYG216" s="3"/>
      <c r="CYH216" s="3"/>
      <c r="CYI216" s="3"/>
      <c r="CYJ216" s="3"/>
      <c r="CYK216" s="3"/>
      <c r="CYL216" s="3"/>
      <c r="CYM216" s="3"/>
      <c r="CYN216" s="3"/>
      <c r="CYO216" s="3"/>
      <c r="CYP216" s="3"/>
      <c r="CYQ216" s="3"/>
      <c r="CYR216" s="3"/>
      <c r="CYS216" s="3"/>
      <c r="CYT216" s="3"/>
      <c r="CYU216" s="3"/>
      <c r="CYV216" s="3"/>
      <c r="CYW216" s="3"/>
      <c r="CYX216" s="3"/>
      <c r="CYY216" s="3"/>
      <c r="CYZ216" s="3"/>
      <c r="CZA216" s="3"/>
      <c r="CZB216" s="3"/>
      <c r="CZC216" s="3"/>
      <c r="CZD216" s="3"/>
      <c r="CZE216" s="3"/>
      <c r="CZF216" s="3"/>
      <c r="CZG216" s="3"/>
      <c r="CZH216" s="3"/>
      <c r="CZI216" s="3"/>
      <c r="CZJ216" s="3"/>
      <c r="CZK216" s="3"/>
      <c r="CZL216" s="3"/>
      <c r="CZM216" s="3"/>
      <c r="CZN216" s="3"/>
      <c r="CZO216" s="3"/>
      <c r="CZP216" s="3"/>
      <c r="CZQ216" s="3"/>
      <c r="CZR216" s="3"/>
      <c r="CZS216" s="3"/>
      <c r="CZT216" s="3"/>
      <c r="CZU216" s="3"/>
      <c r="CZV216" s="3"/>
      <c r="CZW216" s="3"/>
      <c r="CZX216" s="3"/>
      <c r="CZY216" s="3"/>
      <c r="CZZ216" s="3"/>
      <c r="DAA216" s="3"/>
      <c r="DAB216" s="3"/>
      <c r="DAC216" s="3"/>
      <c r="DAD216" s="3"/>
      <c r="DAE216" s="3"/>
      <c r="DAF216" s="3"/>
      <c r="DAG216" s="3"/>
      <c r="DAH216" s="3"/>
      <c r="DAI216" s="3"/>
      <c r="DAJ216" s="3"/>
      <c r="DAK216" s="3"/>
      <c r="DAL216" s="3"/>
      <c r="DAM216" s="3"/>
      <c r="DAN216" s="3"/>
      <c r="DAO216" s="3"/>
      <c r="DAP216" s="3"/>
      <c r="DAQ216" s="3"/>
      <c r="DAR216" s="3"/>
      <c r="DAS216" s="3"/>
      <c r="DAT216" s="3"/>
      <c r="DAU216" s="3"/>
      <c r="DAV216" s="3"/>
      <c r="DAW216" s="3"/>
      <c r="DAX216" s="3"/>
      <c r="DAY216" s="3"/>
      <c r="DAZ216" s="3"/>
      <c r="DBA216" s="3"/>
      <c r="DBB216" s="3"/>
      <c r="DBC216" s="3"/>
      <c r="DBD216" s="3"/>
      <c r="DBE216" s="3"/>
      <c r="DBF216" s="3"/>
      <c r="DBG216" s="3"/>
      <c r="DBH216" s="3"/>
      <c r="DBI216" s="3"/>
      <c r="DBJ216" s="3"/>
      <c r="DBK216" s="3"/>
      <c r="DBL216" s="3"/>
      <c r="DBM216" s="3"/>
      <c r="DBN216" s="3"/>
      <c r="DBO216" s="3"/>
      <c r="DBP216" s="3"/>
      <c r="DBQ216" s="3"/>
      <c r="DBR216" s="3"/>
      <c r="DBS216" s="3"/>
      <c r="DBT216" s="3"/>
      <c r="DBU216" s="3"/>
      <c r="DBV216" s="3"/>
      <c r="DBW216" s="3"/>
      <c r="DBX216" s="3"/>
      <c r="DBY216" s="3"/>
      <c r="DBZ216" s="3"/>
      <c r="DCA216" s="3"/>
      <c r="DCB216" s="3"/>
      <c r="DCC216" s="3"/>
      <c r="DCD216" s="3"/>
      <c r="DCE216" s="3"/>
      <c r="DCF216" s="3"/>
      <c r="DCG216" s="3"/>
      <c r="DCH216" s="3"/>
      <c r="DCI216" s="3"/>
      <c r="DCJ216" s="3"/>
      <c r="DCK216" s="3"/>
      <c r="DCL216" s="3"/>
      <c r="DCM216" s="3"/>
      <c r="DCN216" s="3"/>
      <c r="DCO216" s="3"/>
      <c r="DCP216" s="3"/>
      <c r="DCQ216" s="3"/>
      <c r="DCR216" s="3"/>
      <c r="DCS216" s="3"/>
      <c r="DCT216" s="3"/>
      <c r="DCU216" s="3"/>
      <c r="DCV216" s="3"/>
      <c r="DCW216" s="3"/>
      <c r="DCX216" s="3"/>
      <c r="DCY216" s="3"/>
      <c r="DCZ216" s="3"/>
      <c r="DDA216" s="3"/>
      <c r="DDB216" s="3"/>
      <c r="DDC216" s="3"/>
      <c r="DDE216" s="3"/>
      <c r="DDG216" s="3"/>
      <c r="DDH216" s="3"/>
      <c r="DDI216" s="3"/>
      <c r="DDJ216" s="3"/>
      <c r="DDK216" s="3"/>
      <c r="DDL216" s="3"/>
      <c r="DDM216" s="3"/>
      <c r="DDN216" s="3"/>
      <c r="DDS216" s="3"/>
      <c r="DDT216" s="3"/>
      <c r="DDU216" s="3"/>
      <c r="DDV216" s="3"/>
      <c r="DDW216" s="3"/>
      <c r="DDX216" s="3"/>
      <c r="DDY216" s="3"/>
      <c r="DDZ216" s="3"/>
      <c r="DEA216" s="3"/>
      <c r="DEB216" s="3"/>
      <c r="DEC216" s="3"/>
      <c r="DED216" s="3"/>
      <c r="DEE216" s="3"/>
      <c r="DEF216" s="3"/>
      <c r="DEG216" s="3"/>
      <c r="DEH216" s="3"/>
      <c r="DEI216" s="3"/>
      <c r="DEJ216" s="3"/>
      <c r="DEK216" s="3"/>
      <c r="DEL216" s="3"/>
      <c r="DEM216" s="3"/>
      <c r="DEN216" s="3"/>
      <c r="DEO216" s="3"/>
      <c r="DEP216" s="3"/>
      <c r="DEQ216" s="3"/>
      <c r="DER216" s="3"/>
      <c r="DES216" s="3"/>
      <c r="DET216" s="3"/>
      <c r="DEU216" s="3"/>
      <c r="DEV216" s="3"/>
      <c r="DEW216" s="3"/>
      <c r="DEX216" s="3"/>
      <c r="DEY216" s="3"/>
      <c r="DEZ216" s="3"/>
      <c r="DFA216" s="3"/>
      <c r="DFB216" s="3"/>
      <c r="DFC216" s="3"/>
      <c r="DFD216" s="3"/>
      <c r="DFE216" s="3"/>
      <c r="DFF216" s="3"/>
      <c r="DFG216" s="3"/>
      <c r="DFH216" s="3"/>
      <c r="DFI216" s="3"/>
      <c r="DFJ216" s="3"/>
      <c r="DFK216" s="3"/>
      <c r="DFL216" s="3"/>
      <c r="DFM216" s="3"/>
      <c r="DFN216" s="3"/>
      <c r="DFO216" s="3"/>
      <c r="DFP216" s="3"/>
      <c r="DFQ216" s="3"/>
      <c r="DFR216" s="3"/>
      <c r="DFS216" s="3"/>
      <c r="DFT216" s="3"/>
      <c r="DFU216" s="3"/>
      <c r="DFV216" s="3"/>
      <c r="DFW216" s="3"/>
      <c r="DFX216" s="3"/>
      <c r="DFY216" s="3"/>
      <c r="DFZ216" s="3"/>
      <c r="DGA216" s="3"/>
      <c r="DGB216" s="3"/>
      <c r="DGC216" s="3"/>
      <c r="DGD216" s="3"/>
      <c r="DGE216" s="3"/>
      <c r="DGF216" s="3"/>
      <c r="DGG216" s="3"/>
      <c r="DGH216" s="3"/>
      <c r="DGI216" s="3"/>
      <c r="DGJ216" s="3"/>
      <c r="DGK216" s="3"/>
      <c r="DGL216" s="3"/>
      <c r="DGM216" s="3"/>
      <c r="DGN216" s="3"/>
      <c r="DGO216" s="3"/>
      <c r="DGP216" s="3"/>
      <c r="DGQ216" s="3"/>
      <c r="DGR216" s="3"/>
      <c r="DGS216" s="3"/>
      <c r="DGT216" s="3"/>
      <c r="DGU216" s="3"/>
      <c r="DGV216" s="3"/>
      <c r="DGW216" s="3"/>
      <c r="DGX216" s="3"/>
      <c r="DGY216" s="3"/>
      <c r="DGZ216" s="3"/>
      <c r="DHA216" s="3"/>
      <c r="DHB216" s="3"/>
      <c r="DHC216" s="3"/>
      <c r="DHD216" s="3"/>
      <c r="DHE216" s="3"/>
      <c r="DHF216" s="3"/>
      <c r="DHG216" s="3"/>
      <c r="DHH216" s="3"/>
      <c r="DHI216" s="3"/>
      <c r="DHJ216" s="3"/>
      <c r="DHK216" s="3"/>
      <c r="DHL216" s="3"/>
      <c r="DHM216" s="3"/>
      <c r="DHN216" s="3"/>
      <c r="DHO216" s="3"/>
      <c r="DHP216" s="3"/>
      <c r="DHQ216" s="3"/>
      <c r="DHR216" s="3"/>
      <c r="DHS216" s="3"/>
      <c r="DHT216" s="3"/>
      <c r="DHU216" s="3"/>
      <c r="DHV216" s="3"/>
      <c r="DHW216" s="3"/>
      <c r="DHX216" s="3"/>
      <c r="DHY216" s="3"/>
      <c r="DHZ216" s="3"/>
      <c r="DIA216" s="3"/>
      <c r="DIB216" s="3"/>
      <c r="DIC216" s="3"/>
      <c r="DID216" s="3"/>
      <c r="DIE216" s="3"/>
      <c r="DIF216" s="3"/>
      <c r="DIG216" s="3"/>
      <c r="DIH216" s="3"/>
      <c r="DII216" s="3"/>
      <c r="DIJ216" s="3"/>
      <c r="DIK216" s="3"/>
      <c r="DIL216" s="3"/>
      <c r="DIM216" s="3"/>
      <c r="DIN216" s="3"/>
      <c r="DIO216" s="3"/>
      <c r="DIP216" s="3"/>
      <c r="DIQ216" s="3"/>
      <c r="DIR216" s="3"/>
      <c r="DIS216" s="3"/>
      <c r="DIT216" s="3"/>
      <c r="DIU216" s="3"/>
      <c r="DIV216" s="3"/>
      <c r="DIW216" s="3"/>
      <c r="DIX216" s="3"/>
      <c r="DIY216" s="3"/>
      <c r="DIZ216" s="3"/>
      <c r="DJA216" s="3"/>
      <c r="DJB216" s="3"/>
      <c r="DJC216" s="3"/>
      <c r="DJD216" s="3"/>
      <c r="DJE216" s="3"/>
      <c r="DJF216" s="3"/>
      <c r="DJG216" s="3"/>
      <c r="DJH216" s="3"/>
      <c r="DJI216" s="3"/>
      <c r="DJJ216" s="3"/>
      <c r="DJK216" s="3"/>
      <c r="DJL216" s="3"/>
      <c r="DJM216" s="3"/>
      <c r="DJN216" s="3"/>
      <c r="DJO216" s="3"/>
      <c r="DJP216" s="3"/>
      <c r="DJQ216" s="3"/>
      <c r="DJR216" s="3"/>
      <c r="DJS216" s="3"/>
      <c r="DJT216" s="3"/>
      <c r="DJU216" s="3"/>
      <c r="DJV216" s="3"/>
      <c r="DJW216" s="3"/>
      <c r="DJX216" s="3"/>
      <c r="DJY216" s="3"/>
      <c r="DJZ216" s="3"/>
      <c r="DKA216" s="3"/>
      <c r="DKB216" s="3"/>
      <c r="DKC216" s="3"/>
      <c r="DKD216" s="3"/>
      <c r="DKE216" s="3"/>
      <c r="DKF216" s="3"/>
      <c r="DKG216" s="3"/>
      <c r="DKH216" s="3"/>
      <c r="DKI216" s="3"/>
      <c r="DKJ216" s="3"/>
      <c r="DKK216" s="3"/>
      <c r="DKL216" s="3"/>
      <c r="DKM216" s="3"/>
      <c r="DKN216" s="3"/>
      <c r="DKO216" s="3"/>
      <c r="DKP216" s="3"/>
      <c r="DKQ216" s="3"/>
      <c r="DKR216" s="3"/>
      <c r="DKS216" s="3"/>
      <c r="DKT216" s="3"/>
      <c r="DKU216" s="3"/>
      <c r="DKV216" s="3"/>
      <c r="DKW216" s="3"/>
      <c r="DKX216" s="3"/>
      <c r="DKY216" s="3"/>
      <c r="DKZ216" s="3"/>
      <c r="DLA216" s="3"/>
      <c r="DLB216" s="3"/>
      <c r="DLC216" s="3"/>
      <c r="DLD216" s="3"/>
      <c r="DLE216" s="3"/>
      <c r="DLF216" s="3"/>
      <c r="DLG216" s="3"/>
      <c r="DLH216" s="3"/>
      <c r="DLI216" s="3"/>
      <c r="DLJ216" s="3"/>
      <c r="DLK216" s="3"/>
      <c r="DLL216" s="3"/>
      <c r="DLM216" s="3"/>
      <c r="DLN216" s="3"/>
      <c r="DLO216" s="3"/>
      <c r="DLP216" s="3"/>
      <c r="DLQ216" s="3"/>
      <c r="DLR216" s="3"/>
      <c r="DLS216" s="3"/>
      <c r="DLT216" s="3"/>
      <c r="DLU216" s="3"/>
      <c r="DLV216" s="3"/>
      <c r="DLW216" s="3"/>
      <c r="DLX216" s="3"/>
      <c r="DLY216" s="3"/>
      <c r="DLZ216" s="3"/>
      <c r="DMA216" s="3"/>
      <c r="DMB216" s="3"/>
      <c r="DMC216" s="3"/>
      <c r="DMD216" s="3"/>
      <c r="DME216" s="3"/>
      <c r="DMF216" s="3"/>
      <c r="DMG216" s="3"/>
      <c r="DMH216" s="3"/>
      <c r="DMI216" s="3"/>
      <c r="DMJ216" s="3"/>
      <c r="DMK216" s="3"/>
      <c r="DML216" s="3"/>
      <c r="DMM216" s="3"/>
      <c r="DMN216" s="3"/>
      <c r="DMO216" s="3"/>
      <c r="DMP216" s="3"/>
      <c r="DMQ216" s="3"/>
      <c r="DMR216" s="3"/>
      <c r="DMS216" s="3"/>
      <c r="DMT216" s="3"/>
      <c r="DMU216" s="3"/>
      <c r="DMV216" s="3"/>
      <c r="DMW216" s="3"/>
      <c r="DMX216" s="3"/>
      <c r="DMY216" s="3"/>
      <c r="DNA216" s="3"/>
      <c r="DNC216" s="3"/>
      <c r="DND216" s="3"/>
      <c r="DNE216" s="3"/>
      <c r="DNF216" s="3"/>
      <c r="DNG216" s="3"/>
      <c r="DNH216" s="3"/>
      <c r="DNI216" s="3"/>
      <c r="DNJ216" s="3"/>
      <c r="DNO216" s="3"/>
      <c r="DNP216" s="3"/>
      <c r="DNQ216" s="3"/>
      <c r="DNR216" s="3"/>
      <c r="DNS216" s="3"/>
      <c r="DNT216" s="3"/>
      <c r="DNU216" s="3"/>
      <c r="DNV216" s="3"/>
      <c r="DNW216" s="3"/>
      <c r="DNX216" s="3"/>
      <c r="DNY216" s="3"/>
      <c r="DNZ216" s="3"/>
      <c r="DOA216" s="3"/>
      <c r="DOB216" s="3"/>
      <c r="DOC216" s="3"/>
      <c r="DOD216" s="3"/>
      <c r="DOE216" s="3"/>
      <c r="DOF216" s="3"/>
      <c r="DOG216" s="3"/>
      <c r="DOH216" s="3"/>
      <c r="DOI216" s="3"/>
      <c r="DOJ216" s="3"/>
      <c r="DOK216" s="3"/>
      <c r="DOL216" s="3"/>
      <c r="DOM216" s="3"/>
      <c r="DON216" s="3"/>
      <c r="DOO216" s="3"/>
      <c r="DOP216" s="3"/>
      <c r="DOQ216" s="3"/>
      <c r="DOR216" s="3"/>
      <c r="DOS216" s="3"/>
      <c r="DOT216" s="3"/>
      <c r="DOU216" s="3"/>
      <c r="DOV216" s="3"/>
      <c r="DOW216" s="3"/>
      <c r="DOX216" s="3"/>
      <c r="DOY216" s="3"/>
      <c r="DOZ216" s="3"/>
      <c r="DPA216" s="3"/>
      <c r="DPB216" s="3"/>
      <c r="DPC216" s="3"/>
      <c r="DPD216" s="3"/>
      <c r="DPE216" s="3"/>
      <c r="DPF216" s="3"/>
      <c r="DPG216" s="3"/>
      <c r="DPH216" s="3"/>
      <c r="DPI216" s="3"/>
      <c r="DPJ216" s="3"/>
      <c r="DPK216" s="3"/>
      <c r="DPL216" s="3"/>
      <c r="DPM216" s="3"/>
      <c r="DPN216" s="3"/>
      <c r="DPO216" s="3"/>
      <c r="DPP216" s="3"/>
      <c r="DPQ216" s="3"/>
      <c r="DPR216" s="3"/>
      <c r="DPS216" s="3"/>
      <c r="DPT216" s="3"/>
      <c r="DPU216" s="3"/>
      <c r="DPV216" s="3"/>
      <c r="DPW216" s="3"/>
      <c r="DPX216" s="3"/>
      <c r="DPY216" s="3"/>
      <c r="DPZ216" s="3"/>
      <c r="DQA216" s="3"/>
      <c r="DQB216" s="3"/>
      <c r="DQC216" s="3"/>
      <c r="DQD216" s="3"/>
      <c r="DQE216" s="3"/>
      <c r="DQF216" s="3"/>
      <c r="DQG216" s="3"/>
      <c r="DQH216" s="3"/>
      <c r="DQI216" s="3"/>
      <c r="DQJ216" s="3"/>
      <c r="DQK216" s="3"/>
      <c r="DQL216" s="3"/>
      <c r="DQM216" s="3"/>
      <c r="DQN216" s="3"/>
      <c r="DQO216" s="3"/>
      <c r="DQP216" s="3"/>
      <c r="DQQ216" s="3"/>
      <c r="DQR216" s="3"/>
      <c r="DQS216" s="3"/>
      <c r="DQT216" s="3"/>
      <c r="DQU216" s="3"/>
      <c r="DQV216" s="3"/>
      <c r="DQW216" s="3"/>
      <c r="DQX216" s="3"/>
      <c r="DQY216" s="3"/>
      <c r="DQZ216" s="3"/>
      <c r="DRA216" s="3"/>
      <c r="DRB216" s="3"/>
      <c r="DRC216" s="3"/>
      <c r="DRD216" s="3"/>
      <c r="DRE216" s="3"/>
      <c r="DRF216" s="3"/>
      <c r="DRG216" s="3"/>
      <c r="DRH216" s="3"/>
      <c r="DRI216" s="3"/>
      <c r="DRJ216" s="3"/>
      <c r="DRK216" s="3"/>
      <c r="DRL216" s="3"/>
      <c r="DRM216" s="3"/>
      <c r="DRN216" s="3"/>
      <c r="DRO216" s="3"/>
      <c r="DRP216" s="3"/>
      <c r="DRQ216" s="3"/>
      <c r="DRR216" s="3"/>
      <c r="DRS216" s="3"/>
      <c r="DRT216" s="3"/>
      <c r="DRU216" s="3"/>
      <c r="DRV216" s="3"/>
      <c r="DRW216" s="3"/>
      <c r="DRX216" s="3"/>
      <c r="DRY216" s="3"/>
      <c r="DRZ216" s="3"/>
      <c r="DSA216" s="3"/>
      <c r="DSB216" s="3"/>
      <c r="DSC216" s="3"/>
      <c r="DSD216" s="3"/>
      <c r="DSE216" s="3"/>
      <c r="DSF216" s="3"/>
      <c r="DSG216" s="3"/>
      <c r="DSH216" s="3"/>
      <c r="DSI216" s="3"/>
      <c r="DSJ216" s="3"/>
      <c r="DSK216" s="3"/>
      <c r="DSL216" s="3"/>
      <c r="DSM216" s="3"/>
      <c r="DSN216" s="3"/>
      <c r="DSO216" s="3"/>
      <c r="DSP216" s="3"/>
      <c r="DSQ216" s="3"/>
      <c r="DSR216" s="3"/>
      <c r="DSS216" s="3"/>
      <c r="DST216" s="3"/>
      <c r="DSU216" s="3"/>
      <c r="DSV216" s="3"/>
      <c r="DSW216" s="3"/>
      <c r="DSX216" s="3"/>
      <c r="DSY216" s="3"/>
      <c r="DSZ216" s="3"/>
      <c r="DTA216" s="3"/>
      <c r="DTB216" s="3"/>
      <c r="DTC216" s="3"/>
      <c r="DTD216" s="3"/>
      <c r="DTE216" s="3"/>
      <c r="DTF216" s="3"/>
      <c r="DTG216" s="3"/>
      <c r="DTH216" s="3"/>
      <c r="DTI216" s="3"/>
      <c r="DTJ216" s="3"/>
      <c r="DTK216" s="3"/>
      <c r="DTL216" s="3"/>
      <c r="DTM216" s="3"/>
      <c r="DTN216" s="3"/>
      <c r="DTO216" s="3"/>
      <c r="DTP216" s="3"/>
      <c r="DTQ216" s="3"/>
      <c r="DTR216" s="3"/>
      <c r="DTS216" s="3"/>
      <c r="DTT216" s="3"/>
      <c r="DTU216" s="3"/>
      <c r="DTV216" s="3"/>
      <c r="DTW216" s="3"/>
      <c r="DTX216" s="3"/>
      <c r="DTY216" s="3"/>
      <c r="DTZ216" s="3"/>
      <c r="DUA216" s="3"/>
      <c r="DUB216" s="3"/>
      <c r="DUC216" s="3"/>
      <c r="DUD216" s="3"/>
      <c r="DUE216" s="3"/>
      <c r="DUF216" s="3"/>
      <c r="DUG216" s="3"/>
      <c r="DUH216" s="3"/>
      <c r="DUI216" s="3"/>
      <c r="DUJ216" s="3"/>
      <c r="DUK216" s="3"/>
      <c r="DUL216" s="3"/>
      <c r="DUM216" s="3"/>
      <c r="DUN216" s="3"/>
      <c r="DUO216" s="3"/>
      <c r="DUP216" s="3"/>
      <c r="DUQ216" s="3"/>
      <c r="DUR216" s="3"/>
      <c r="DUS216" s="3"/>
      <c r="DUT216" s="3"/>
      <c r="DUU216" s="3"/>
      <c r="DUV216" s="3"/>
      <c r="DUW216" s="3"/>
      <c r="DUX216" s="3"/>
      <c r="DUY216" s="3"/>
      <c r="DUZ216" s="3"/>
      <c r="DVA216" s="3"/>
      <c r="DVB216" s="3"/>
      <c r="DVC216" s="3"/>
      <c r="DVD216" s="3"/>
      <c r="DVE216" s="3"/>
      <c r="DVF216" s="3"/>
      <c r="DVG216" s="3"/>
      <c r="DVH216" s="3"/>
      <c r="DVI216" s="3"/>
      <c r="DVJ216" s="3"/>
      <c r="DVK216" s="3"/>
      <c r="DVL216" s="3"/>
      <c r="DVM216" s="3"/>
      <c r="DVN216" s="3"/>
      <c r="DVO216" s="3"/>
      <c r="DVP216" s="3"/>
      <c r="DVQ216" s="3"/>
      <c r="DVR216" s="3"/>
      <c r="DVS216" s="3"/>
      <c r="DVT216" s="3"/>
      <c r="DVU216" s="3"/>
      <c r="DVV216" s="3"/>
      <c r="DVW216" s="3"/>
      <c r="DVX216" s="3"/>
      <c r="DVY216" s="3"/>
      <c r="DVZ216" s="3"/>
      <c r="DWA216" s="3"/>
      <c r="DWB216" s="3"/>
      <c r="DWC216" s="3"/>
      <c r="DWD216" s="3"/>
      <c r="DWE216" s="3"/>
      <c r="DWF216" s="3"/>
      <c r="DWG216" s="3"/>
      <c r="DWH216" s="3"/>
      <c r="DWI216" s="3"/>
      <c r="DWJ216" s="3"/>
      <c r="DWK216" s="3"/>
      <c r="DWL216" s="3"/>
      <c r="DWM216" s="3"/>
      <c r="DWN216" s="3"/>
      <c r="DWO216" s="3"/>
      <c r="DWP216" s="3"/>
      <c r="DWQ216" s="3"/>
      <c r="DWR216" s="3"/>
      <c r="DWS216" s="3"/>
      <c r="DWT216" s="3"/>
      <c r="DWU216" s="3"/>
      <c r="DWW216" s="3"/>
      <c r="DWY216" s="3"/>
      <c r="DWZ216" s="3"/>
      <c r="DXA216" s="3"/>
      <c r="DXB216" s="3"/>
      <c r="DXC216" s="3"/>
      <c r="DXD216" s="3"/>
      <c r="DXE216" s="3"/>
      <c r="DXF216" s="3"/>
      <c r="DXK216" s="3"/>
      <c r="DXL216" s="3"/>
      <c r="DXM216" s="3"/>
      <c r="DXN216" s="3"/>
      <c r="DXO216" s="3"/>
      <c r="DXP216" s="3"/>
      <c r="DXQ216" s="3"/>
      <c r="DXR216" s="3"/>
      <c r="DXS216" s="3"/>
      <c r="DXT216" s="3"/>
      <c r="DXU216" s="3"/>
      <c r="DXV216" s="3"/>
      <c r="DXW216" s="3"/>
      <c r="DXX216" s="3"/>
      <c r="DXY216" s="3"/>
      <c r="DXZ216" s="3"/>
      <c r="DYA216" s="3"/>
      <c r="DYB216" s="3"/>
      <c r="DYC216" s="3"/>
      <c r="DYD216" s="3"/>
      <c r="DYE216" s="3"/>
      <c r="DYF216" s="3"/>
      <c r="DYG216" s="3"/>
      <c r="DYH216" s="3"/>
      <c r="DYI216" s="3"/>
      <c r="DYJ216" s="3"/>
      <c r="DYK216" s="3"/>
      <c r="DYL216" s="3"/>
      <c r="DYM216" s="3"/>
      <c r="DYN216" s="3"/>
      <c r="DYO216" s="3"/>
      <c r="DYP216" s="3"/>
      <c r="DYQ216" s="3"/>
      <c r="DYR216" s="3"/>
      <c r="DYS216" s="3"/>
      <c r="DYT216" s="3"/>
      <c r="DYU216" s="3"/>
      <c r="DYV216" s="3"/>
      <c r="DYW216" s="3"/>
      <c r="DYX216" s="3"/>
      <c r="DYY216" s="3"/>
      <c r="DYZ216" s="3"/>
      <c r="DZA216" s="3"/>
      <c r="DZB216" s="3"/>
      <c r="DZC216" s="3"/>
      <c r="DZD216" s="3"/>
      <c r="DZE216" s="3"/>
      <c r="DZF216" s="3"/>
      <c r="DZG216" s="3"/>
      <c r="DZH216" s="3"/>
      <c r="DZI216" s="3"/>
      <c r="DZJ216" s="3"/>
      <c r="DZK216" s="3"/>
      <c r="DZL216" s="3"/>
      <c r="DZM216" s="3"/>
      <c r="DZN216" s="3"/>
      <c r="DZO216" s="3"/>
      <c r="DZP216" s="3"/>
      <c r="DZQ216" s="3"/>
      <c r="DZR216" s="3"/>
      <c r="DZS216" s="3"/>
      <c r="DZT216" s="3"/>
      <c r="DZU216" s="3"/>
      <c r="DZV216" s="3"/>
      <c r="DZW216" s="3"/>
      <c r="DZX216" s="3"/>
      <c r="DZY216" s="3"/>
      <c r="DZZ216" s="3"/>
      <c r="EAA216" s="3"/>
      <c r="EAB216" s="3"/>
      <c r="EAC216" s="3"/>
      <c r="EAD216" s="3"/>
      <c r="EAE216" s="3"/>
      <c r="EAF216" s="3"/>
      <c r="EAG216" s="3"/>
      <c r="EAH216" s="3"/>
      <c r="EAI216" s="3"/>
      <c r="EAJ216" s="3"/>
      <c r="EAK216" s="3"/>
      <c r="EAL216" s="3"/>
      <c r="EAM216" s="3"/>
      <c r="EAN216" s="3"/>
      <c r="EAO216" s="3"/>
      <c r="EAP216" s="3"/>
      <c r="EAQ216" s="3"/>
      <c r="EAR216" s="3"/>
      <c r="EAS216" s="3"/>
      <c r="EAT216" s="3"/>
      <c r="EAU216" s="3"/>
      <c r="EAV216" s="3"/>
      <c r="EAW216" s="3"/>
      <c r="EAX216" s="3"/>
      <c r="EAY216" s="3"/>
      <c r="EAZ216" s="3"/>
      <c r="EBA216" s="3"/>
      <c r="EBB216" s="3"/>
      <c r="EBC216" s="3"/>
      <c r="EBD216" s="3"/>
      <c r="EBE216" s="3"/>
      <c r="EBF216" s="3"/>
      <c r="EBG216" s="3"/>
      <c r="EBH216" s="3"/>
      <c r="EBI216" s="3"/>
      <c r="EBJ216" s="3"/>
      <c r="EBK216" s="3"/>
      <c r="EBL216" s="3"/>
      <c r="EBM216" s="3"/>
      <c r="EBN216" s="3"/>
      <c r="EBO216" s="3"/>
      <c r="EBP216" s="3"/>
      <c r="EBQ216" s="3"/>
      <c r="EBR216" s="3"/>
      <c r="EBS216" s="3"/>
      <c r="EBT216" s="3"/>
      <c r="EBU216" s="3"/>
      <c r="EBV216" s="3"/>
      <c r="EBW216" s="3"/>
      <c r="EBX216" s="3"/>
      <c r="EBY216" s="3"/>
      <c r="EBZ216" s="3"/>
      <c r="ECA216" s="3"/>
      <c r="ECB216" s="3"/>
      <c r="ECC216" s="3"/>
      <c r="ECD216" s="3"/>
      <c r="ECE216" s="3"/>
      <c r="ECF216" s="3"/>
      <c r="ECG216" s="3"/>
      <c r="ECH216" s="3"/>
      <c r="ECI216" s="3"/>
      <c r="ECJ216" s="3"/>
      <c r="ECK216" s="3"/>
      <c r="ECL216" s="3"/>
      <c r="ECM216" s="3"/>
      <c r="ECN216" s="3"/>
      <c r="ECO216" s="3"/>
      <c r="ECP216" s="3"/>
      <c r="ECQ216" s="3"/>
      <c r="ECR216" s="3"/>
      <c r="ECS216" s="3"/>
      <c r="ECT216" s="3"/>
      <c r="ECU216" s="3"/>
      <c r="ECV216" s="3"/>
      <c r="ECW216" s="3"/>
      <c r="ECX216" s="3"/>
      <c r="ECY216" s="3"/>
      <c r="ECZ216" s="3"/>
      <c r="EDA216" s="3"/>
      <c r="EDB216" s="3"/>
      <c r="EDC216" s="3"/>
      <c r="EDD216" s="3"/>
      <c r="EDE216" s="3"/>
      <c r="EDF216" s="3"/>
      <c r="EDG216" s="3"/>
      <c r="EDH216" s="3"/>
      <c r="EDI216" s="3"/>
      <c r="EDJ216" s="3"/>
      <c r="EDK216" s="3"/>
      <c r="EDL216" s="3"/>
      <c r="EDM216" s="3"/>
      <c r="EDN216" s="3"/>
      <c r="EDO216" s="3"/>
      <c r="EDP216" s="3"/>
      <c r="EDQ216" s="3"/>
      <c r="EDR216" s="3"/>
      <c r="EDS216" s="3"/>
      <c r="EDT216" s="3"/>
      <c r="EDU216" s="3"/>
      <c r="EDV216" s="3"/>
      <c r="EDW216" s="3"/>
      <c r="EDX216" s="3"/>
      <c r="EDY216" s="3"/>
      <c r="EDZ216" s="3"/>
      <c r="EEA216" s="3"/>
      <c r="EEB216" s="3"/>
      <c r="EEC216" s="3"/>
      <c r="EED216" s="3"/>
      <c r="EEE216" s="3"/>
      <c r="EEF216" s="3"/>
      <c r="EEG216" s="3"/>
      <c r="EEH216" s="3"/>
      <c r="EEI216" s="3"/>
      <c r="EEJ216" s="3"/>
      <c r="EEK216" s="3"/>
      <c r="EEL216" s="3"/>
      <c r="EEM216" s="3"/>
      <c r="EEN216" s="3"/>
      <c r="EEO216" s="3"/>
      <c r="EEP216" s="3"/>
      <c r="EEQ216" s="3"/>
      <c r="EER216" s="3"/>
      <c r="EES216" s="3"/>
      <c r="EET216" s="3"/>
      <c r="EEU216" s="3"/>
      <c r="EEV216" s="3"/>
      <c r="EEW216" s="3"/>
      <c r="EEX216" s="3"/>
      <c r="EEY216" s="3"/>
      <c r="EEZ216" s="3"/>
      <c r="EFA216" s="3"/>
      <c r="EFB216" s="3"/>
      <c r="EFC216" s="3"/>
      <c r="EFD216" s="3"/>
      <c r="EFE216" s="3"/>
      <c r="EFF216" s="3"/>
      <c r="EFG216" s="3"/>
      <c r="EFH216" s="3"/>
      <c r="EFI216" s="3"/>
      <c r="EFJ216" s="3"/>
      <c r="EFK216" s="3"/>
      <c r="EFL216" s="3"/>
      <c r="EFM216" s="3"/>
      <c r="EFN216" s="3"/>
      <c r="EFO216" s="3"/>
      <c r="EFP216" s="3"/>
      <c r="EFQ216" s="3"/>
      <c r="EFR216" s="3"/>
      <c r="EFS216" s="3"/>
      <c r="EFT216" s="3"/>
      <c r="EFU216" s="3"/>
      <c r="EFV216" s="3"/>
      <c r="EFW216" s="3"/>
      <c r="EFX216" s="3"/>
      <c r="EFY216" s="3"/>
      <c r="EFZ216" s="3"/>
      <c r="EGA216" s="3"/>
      <c r="EGB216" s="3"/>
      <c r="EGC216" s="3"/>
      <c r="EGD216" s="3"/>
      <c r="EGE216" s="3"/>
      <c r="EGF216" s="3"/>
      <c r="EGG216" s="3"/>
      <c r="EGH216" s="3"/>
      <c r="EGI216" s="3"/>
      <c r="EGJ216" s="3"/>
      <c r="EGK216" s="3"/>
      <c r="EGL216" s="3"/>
      <c r="EGM216" s="3"/>
      <c r="EGN216" s="3"/>
      <c r="EGO216" s="3"/>
      <c r="EGP216" s="3"/>
      <c r="EGQ216" s="3"/>
      <c r="EGS216" s="3"/>
      <c r="EGU216" s="3"/>
      <c r="EGV216" s="3"/>
      <c r="EGW216" s="3"/>
      <c r="EGX216" s="3"/>
      <c r="EGY216" s="3"/>
      <c r="EGZ216" s="3"/>
      <c r="EHA216" s="3"/>
      <c r="EHB216" s="3"/>
      <c r="EHG216" s="3"/>
      <c r="EHH216" s="3"/>
      <c r="EHI216" s="3"/>
      <c r="EHJ216" s="3"/>
      <c r="EHK216" s="3"/>
      <c r="EHL216" s="3"/>
      <c r="EHM216" s="3"/>
      <c r="EHN216" s="3"/>
      <c r="EHO216" s="3"/>
      <c r="EHP216" s="3"/>
      <c r="EHQ216" s="3"/>
      <c r="EHR216" s="3"/>
      <c r="EHS216" s="3"/>
      <c r="EHT216" s="3"/>
      <c r="EHU216" s="3"/>
      <c r="EHV216" s="3"/>
      <c r="EHW216" s="3"/>
      <c r="EHX216" s="3"/>
      <c r="EHY216" s="3"/>
      <c r="EHZ216" s="3"/>
      <c r="EIA216" s="3"/>
      <c r="EIB216" s="3"/>
      <c r="EIC216" s="3"/>
      <c r="EID216" s="3"/>
      <c r="EIE216" s="3"/>
      <c r="EIF216" s="3"/>
      <c r="EIG216" s="3"/>
      <c r="EIH216" s="3"/>
      <c r="EII216" s="3"/>
      <c r="EIJ216" s="3"/>
      <c r="EIK216" s="3"/>
      <c r="EIL216" s="3"/>
      <c r="EIM216" s="3"/>
      <c r="EIN216" s="3"/>
      <c r="EIO216" s="3"/>
      <c r="EIP216" s="3"/>
      <c r="EIQ216" s="3"/>
      <c r="EIR216" s="3"/>
      <c r="EIS216" s="3"/>
      <c r="EIT216" s="3"/>
      <c r="EIU216" s="3"/>
      <c r="EIV216" s="3"/>
      <c r="EIW216" s="3"/>
      <c r="EIX216" s="3"/>
      <c r="EIY216" s="3"/>
      <c r="EIZ216" s="3"/>
      <c r="EJA216" s="3"/>
      <c r="EJB216" s="3"/>
      <c r="EJC216" s="3"/>
      <c r="EJD216" s="3"/>
      <c r="EJE216" s="3"/>
      <c r="EJF216" s="3"/>
      <c r="EJG216" s="3"/>
      <c r="EJH216" s="3"/>
      <c r="EJI216" s="3"/>
      <c r="EJJ216" s="3"/>
      <c r="EJK216" s="3"/>
      <c r="EJL216" s="3"/>
      <c r="EJM216" s="3"/>
      <c r="EJN216" s="3"/>
      <c r="EJO216" s="3"/>
      <c r="EJP216" s="3"/>
      <c r="EJQ216" s="3"/>
      <c r="EJR216" s="3"/>
      <c r="EJS216" s="3"/>
      <c r="EJT216" s="3"/>
      <c r="EJU216" s="3"/>
      <c r="EJV216" s="3"/>
      <c r="EJW216" s="3"/>
      <c r="EJX216" s="3"/>
      <c r="EJY216" s="3"/>
      <c r="EJZ216" s="3"/>
      <c r="EKA216" s="3"/>
      <c r="EKB216" s="3"/>
      <c r="EKC216" s="3"/>
      <c r="EKD216" s="3"/>
      <c r="EKE216" s="3"/>
      <c r="EKF216" s="3"/>
      <c r="EKG216" s="3"/>
      <c r="EKH216" s="3"/>
      <c r="EKI216" s="3"/>
      <c r="EKJ216" s="3"/>
      <c r="EKK216" s="3"/>
      <c r="EKL216" s="3"/>
      <c r="EKM216" s="3"/>
      <c r="EKN216" s="3"/>
      <c r="EKO216" s="3"/>
      <c r="EKP216" s="3"/>
      <c r="EKQ216" s="3"/>
      <c r="EKR216" s="3"/>
      <c r="EKS216" s="3"/>
      <c r="EKT216" s="3"/>
      <c r="EKU216" s="3"/>
      <c r="EKV216" s="3"/>
      <c r="EKW216" s="3"/>
      <c r="EKX216" s="3"/>
      <c r="EKY216" s="3"/>
      <c r="EKZ216" s="3"/>
      <c r="ELA216" s="3"/>
      <c r="ELB216" s="3"/>
      <c r="ELC216" s="3"/>
      <c r="ELD216" s="3"/>
      <c r="ELE216" s="3"/>
      <c r="ELF216" s="3"/>
      <c r="ELG216" s="3"/>
      <c r="ELH216" s="3"/>
      <c r="ELI216" s="3"/>
      <c r="ELJ216" s="3"/>
      <c r="ELK216" s="3"/>
      <c r="ELL216" s="3"/>
      <c r="ELM216" s="3"/>
      <c r="ELN216" s="3"/>
      <c r="ELO216" s="3"/>
      <c r="ELP216" s="3"/>
      <c r="ELQ216" s="3"/>
      <c r="ELR216" s="3"/>
      <c r="ELS216" s="3"/>
      <c r="ELT216" s="3"/>
      <c r="ELU216" s="3"/>
      <c r="ELV216" s="3"/>
      <c r="ELW216" s="3"/>
      <c r="ELX216" s="3"/>
      <c r="ELY216" s="3"/>
      <c r="ELZ216" s="3"/>
      <c r="EMA216" s="3"/>
      <c r="EMB216" s="3"/>
      <c r="EMC216" s="3"/>
      <c r="EMD216" s="3"/>
      <c r="EME216" s="3"/>
      <c r="EMF216" s="3"/>
      <c r="EMG216" s="3"/>
      <c r="EMH216" s="3"/>
      <c r="EMI216" s="3"/>
      <c r="EMJ216" s="3"/>
      <c r="EMK216" s="3"/>
      <c r="EML216" s="3"/>
      <c r="EMM216" s="3"/>
      <c r="EMN216" s="3"/>
      <c r="EMO216" s="3"/>
      <c r="EMP216" s="3"/>
      <c r="EMQ216" s="3"/>
      <c r="EMR216" s="3"/>
      <c r="EMS216" s="3"/>
      <c r="EMT216" s="3"/>
      <c r="EMU216" s="3"/>
      <c r="EMV216" s="3"/>
      <c r="EMW216" s="3"/>
      <c r="EMX216" s="3"/>
      <c r="EMY216" s="3"/>
      <c r="EMZ216" s="3"/>
      <c r="ENA216" s="3"/>
      <c r="ENB216" s="3"/>
      <c r="ENC216" s="3"/>
      <c r="END216" s="3"/>
      <c r="ENE216" s="3"/>
      <c r="ENF216" s="3"/>
      <c r="ENG216" s="3"/>
      <c r="ENH216" s="3"/>
      <c r="ENI216" s="3"/>
      <c r="ENJ216" s="3"/>
      <c r="ENK216" s="3"/>
      <c r="ENL216" s="3"/>
      <c r="ENM216" s="3"/>
      <c r="ENN216" s="3"/>
      <c r="ENO216" s="3"/>
      <c r="ENP216" s="3"/>
      <c r="ENQ216" s="3"/>
      <c r="ENR216" s="3"/>
      <c r="ENS216" s="3"/>
      <c r="ENT216" s="3"/>
      <c r="ENU216" s="3"/>
      <c r="ENV216" s="3"/>
      <c r="ENW216" s="3"/>
      <c r="ENX216" s="3"/>
      <c r="ENY216" s="3"/>
      <c r="ENZ216" s="3"/>
      <c r="EOA216" s="3"/>
      <c r="EOB216" s="3"/>
      <c r="EOC216" s="3"/>
      <c r="EOD216" s="3"/>
      <c r="EOE216" s="3"/>
      <c r="EOF216" s="3"/>
      <c r="EOG216" s="3"/>
      <c r="EOH216" s="3"/>
      <c r="EOI216" s="3"/>
      <c r="EOJ216" s="3"/>
      <c r="EOK216" s="3"/>
      <c r="EOL216" s="3"/>
      <c r="EOM216" s="3"/>
      <c r="EON216" s="3"/>
      <c r="EOO216" s="3"/>
      <c r="EOP216" s="3"/>
      <c r="EOQ216" s="3"/>
      <c r="EOR216" s="3"/>
      <c r="EOS216" s="3"/>
      <c r="EOT216" s="3"/>
      <c r="EOU216" s="3"/>
      <c r="EOV216" s="3"/>
      <c r="EOW216" s="3"/>
      <c r="EOX216" s="3"/>
      <c r="EOY216" s="3"/>
      <c r="EOZ216" s="3"/>
      <c r="EPA216" s="3"/>
      <c r="EPB216" s="3"/>
      <c r="EPC216" s="3"/>
      <c r="EPD216" s="3"/>
      <c r="EPE216" s="3"/>
      <c r="EPF216" s="3"/>
      <c r="EPG216" s="3"/>
      <c r="EPH216" s="3"/>
      <c r="EPI216" s="3"/>
      <c r="EPJ216" s="3"/>
      <c r="EPK216" s="3"/>
      <c r="EPL216" s="3"/>
      <c r="EPM216" s="3"/>
      <c r="EPN216" s="3"/>
      <c r="EPO216" s="3"/>
      <c r="EPP216" s="3"/>
      <c r="EPQ216" s="3"/>
      <c r="EPR216" s="3"/>
      <c r="EPS216" s="3"/>
      <c r="EPT216" s="3"/>
      <c r="EPU216" s="3"/>
      <c r="EPV216" s="3"/>
      <c r="EPW216" s="3"/>
      <c r="EPX216" s="3"/>
      <c r="EPY216" s="3"/>
      <c r="EPZ216" s="3"/>
      <c r="EQA216" s="3"/>
      <c r="EQB216" s="3"/>
      <c r="EQC216" s="3"/>
      <c r="EQD216" s="3"/>
      <c r="EQE216" s="3"/>
      <c r="EQF216" s="3"/>
      <c r="EQG216" s="3"/>
      <c r="EQH216" s="3"/>
      <c r="EQI216" s="3"/>
      <c r="EQJ216" s="3"/>
      <c r="EQK216" s="3"/>
      <c r="EQL216" s="3"/>
      <c r="EQM216" s="3"/>
      <c r="EQO216" s="3"/>
      <c r="EQQ216" s="3"/>
      <c r="EQR216" s="3"/>
      <c r="EQS216" s="3"/>
      <c r="EQT216" s="3"/>
      <c r="EQU216" s="3"/>
      <c r="EQV216" s="3"/>
      <c r="EQW216" s="3"/>
      <c r="EQX216" s="3"/>
      <c r="ERC216" s="3"/>
      <c r="ERD216" s="3"/>
      <c r="ERE216" s="3"/>
      <c r="ERF216" s="3"/>
      <c r="ERG216" s="3"/>
      <c r="ERH216" s="3"/>
      <c r="ERI216" s="3"/>
      <c r="ERJ216" s="3"/>
      <c r="ERK216" s="3"/>
      <c r="ERL216" s="3"/>
      <c r="ERM216" s="3"/>
      <c r="ERN216" s="3"/>
      <c r="ERO216" s="3"/>
      <c r="ERP216" s="3"/>
      <c r="ERQ216" s="3"/>
      <c r="ERR216" s="3"/>
      <c r="ERS216" s="3"/>
      <c r="ERT216" s="3"/>
      <c r="ERU216" s="3"/>
      <c r="ERV216" s="3"/>
      <c r="ERW216" s="3"/>
      <c r="ERX216" s="3"/>
      <c r="ERY216" s="3"/>
      <c r="ERZ216" s="3"/>
      <c r="ESA216" s="3"/>
      <c r="ESB216" s="3"/>
      <c r="ESC216" s="3"/>
      <c r="ESD216" s="3"/>
      <c r="ESE216" s="3"/>
      <c r="ESF216" s="3"/>
      <c r="ESG216" s="3"/>
      <c r="ESH216" s="3"/>
      <c r="ESI216" s="3"/>
      <c r="ESJ216" s="3"/>
      <c r="ESK216" s="3"/>
      <c r="ESL216" s="3"/>
      <c r="ESM216" s="3"/>
      <c r="ESN216" s="3"/>
      <c r="ESO216" s="3"/>
      <c r="ESP216" s="3"/>
      <c r="ESQ216" s="3"/>
      <c r="ESR216" s="3"/>
      <c r="ESS216" s="3"/>
      <c r="EST216" s="3"/>
      <c r="ESU216" s="3"/>
      <c r="ESV216" s="3"/>
      <c r="ESW216" s="3"/>
      <c r="ESX216" s="3"/>
      <c r="ESY216" s="3"/>
      <c r="ESZ216" s="3"/>
      <c r="ETA216" s="3"/>
      <c r="ETB216" s="3"/>
      <c r="ETC216" s="3"/>
      <c r="ETD216" s="3"/>
      <c r="ETE216" s="3"/>
      <c r="ETF216" s="3"/>
      <c r="ETG216" s="3"/>
      <c r="ETH216" s="3"/>
      <c r="ETI216" s="3"/>
      <c r="ETJ216" s="3"/>
      <c r="ETK216" s="3"/>
      <c r="ETL216" s="3"/>
      <c r="ETM216" s="3"/>
      <c r="ETN216" s="3"/>
      <c r="ETO216" s="3"/>
      <c r="ETP216" s="3"/>
      <c r="ETQ216" s="3"/>
      <c r="ETR216" s="3"/>
      <c r="ETS216" s="3"/>
      <c r="ETT216" s="3"/>
      <c r="ETU216" s="3"/>
      <c r="ETV216" s="3"/>
      <c r="ETW216" s="3"/>
      <c r="ETX216" s="3"/>
      <c r="ETY216" s="3"/>
      <c r="ETZ216" s="3"/>
      <c r="EUA216" s="3"/>
      <c r="EUB216" s="3"/>
      <c r="EUC216" s="3"/>
      <c r="EUD216" s="3"/>
      <c r="EUE216" s="3"/>
      <c r="EUF216" s="3"/>
      <c r="EUG216" s="3"/>
      <c r="EUH216" s="3"/>
      <c r="EUI216" s="3"/>
      <c r="EUJ216" s="3"/>
      <c r="EUK216" s="3"/>
      <c r="EUL216" s="3"/>
      <c r="EUM216" s="3"/>
      <c r="EUN216" s="3"/>
      <c r="EUO216" s="3"/>
      <c r="EUP216" s="3"/>
      <c r="EUQ216" s="3"/>
      <c r="EUR216" s="3"/>
      <c r="EUS216" s="3"/>
      <c r="EUT216" s="3"/>
      <c r="EUU216" s="3"/>
      <c r="EUV216" s="3"/>
      <c r="EUW216" s="3"/>
      <c r="EUX216" s="3"/>
      <c r="EUY216" s="3"/>
      <c r="EUZ216" s="3"/>
      <c r="EVA216" s="3"/>
      <c r="EVB216" s="3"/>
      <c r="EVC216" s="3"/>
      <c r="EVD216" s="3"/>
      <c r="EVE216" s="3"/>
      <c r="EVF216" s="3"/>
      <c r="EVG216" s="3"/>
      <c r="EVH216" s="3"/>
      <c r="EVI216" s="3"/>
      <c r="EVJ216" s="3"/>
      <c r="EVK216" s="3"/>
      <c r="EVL216" s="3"/>
      <c r="EVM216" s="3"/>
      <c r="EVN216" s="3"/>
      <c r="EVO216" s="3"/>
      <c r="EVP216" s="3"/>
      <c r="EVQ216" s="3"/>
      <c r="EVR216" s="3"/>
      <c r="EVS216" s="3"/>
      <c r="EVT216" s="3"/>
      <c r="EVU216" s="3"/>
      <c r="EVV216" s="3"/>
      <c r="EVW216" s="3"/>
      <c r="EVX216" s="3"/>
      <c r="EVY216" s="3"/>
      <c r="EVZ216" s="3"/>
      <c r="EWA216" s="3"/>
      <c r="EWB216" s="3"/>
      <c r="EWC216" s="3"/>
      <c r="EWD216" s="3"/>
      <c r="EWE216" s="3"/>
      <c r="EWF216" s="3"/>
      <c r="EWG216" s="3"/>
      <c r="EWH216" s="3"/>
      <c r="EWI216" s="3"/>
      <c r="EWJ216" s="3"/>
      <c r="EWK216" s="3"/>
      <c r="EWL216" s="3"/>
      <c r="EWM216" s="3"/>
      <c r="EWN216" s="3"/>
      <c r="EWO216" s="3"/>
      <c r="EWP216" s="3"/>
      <c r="EWQ216" s="3"/>
      <c r="EWR216" s="3"/>
      <c r="EWS216" s="3"/>
      <c r="EWT216" s="3"/>
      <c r="EWU216" s="3"/>
      <c r="EWV216" s="3"/>
      <c r="EWW216" s="3"/>
      <c r="EWX216" s="3"/>
      <c r="EWY216" s="3"/>
      <c r="EWZ216" s="3"/>
      <c r="EXA216" s="3"/>
      <c r="EXB216" s="3"/>
      <c r="EXC216" s="3"/>
      <c r="EXD216" s="3"/>
      <c r="EXE216" s="3"/>
      <c r="EXF216" s="3"/>
      <c r="EXG216" s="3"/>
      <c r="EXH216" s="3"/>
      <c r="EXI216" s="3"/>
      <c r="EXJ216" s="3"/>
      <c r="EXK216" s="3"/>
      <c r="EXL216" s="3"/>
      <c r="EXM216" s="3"/>
      <c r="EXN216" s="3"/>
      <c r="EXO216" s="3"/>
      <c r="EXP216" s="3"/>
      <c r="EXQ216" s="3"/>
      <c r="EXR216" s="3"/>
      <c r="EXS216" s="3"/>
      <c r="EXT216" s="3"/>
      <c r="EXU216" s="3"/>
      <c r="EXV216" s="3"/>
      <c r="EXW216" s="3"/>
      <c r="EXX216" s="3"/>
      <c r="EXY216" s="3"/>
      <c r="EXZ216" s="3"/>
      <c r="EYA216" s="3"/>
      <c r="EYB216" s="3"/>
      <c r="EYC216" s="3"/>
      <c r="EYD216" s="3"/>
      <c r="EYE216" s="3"/>
      <c r="EYF216" s="3"/>
      <c r="EYG216" s="3"/>
      <c r="EYH216" s="3"/>
      <c r="EYI216" s="3"/>
      <c r="EYJ216" s="3"/>
      <c r="EYK216" s="3"/>
      <c r="EYL216" s="3"/>
      <c r="EYM216" s="3"/>
      <c r="EYN216" s="3"/>
      <c r="EYO216" s="3"/>
      <c r="EYP216" s="3"/>
      <c r="EYQ216" s="3"/>
      <c r="EYR216" s="3"/>
      <c r="EYS216" s="3"/>
      <c r="EYT216" s="3"/>
      <c r="EYU216" s="3"/>
      <c r="EYV216" s="3"/>
      <c r="EYW216" s="3"/>
      <c r="EYX216" s="3"/>
      <c r="EYY216" s="3"/>
      <c r="EYZ216" s="3"/>
      <c r="EZA216" s="3"/>
      <c r="EZB216" s="3"/>
      <c r="EZC216" s="3"/>
      <c r="EZD216" s="3"/>
      <c r="EZE216" s="3"/>
      <c r="EZF216" s="3"/>
      <c r="EZG216" s="3"/>
      <c r="EZH216" s="3"/>
      <c r="EZI216" s="3"/>
      <c r="EZJ216" s="3"/>
      <c r="EZK216" s="3"/>
      <c r="EZL216" s="3"/>
      <c r="EZM216" s="3"/>
      <c r="EZN216" s="3"/>
      <c r="EZO216" s="3"/>
      <c r="EZP216" s="3"/>
      <c r="EZQ216" s="3"/>
      <c r="EZR216" s="3"/>
      <c r="EZS216" s="3"/>
      <c r="EZT216" s="3"/>
      <c r="EZU216" s="3"/>
      <c r="EZV216" s="3"/>
      <c r="EZW216" s="3"/>
      <c r="EZX216" s="3"/>
      <c r="EZY216" s="3"/>
      <c r="EZZ216" s="3"/>
      <c r="FAA216" s="3"/>
      <c r="FAB216" s="3"/>
      <c r="FAC216" s="3"/>
      <c r="FAD216" s="3"/>
      <c r="FAE216" s="3"/>
      <c r="FAF216" s="3"/>
      <c r="FAG216" s="3"/>
      <c r="FAH216" s="3"/>
      <c r="FAI216" s="3"/>
      <c r="FAK216" s="3"/>
      <c r="FAM216" s="3"/>
      <c r="FAN216" s="3"/>
      <c r="FAO216" s="3"/>
      <c r="FAP216" s="3"/>
      <c r="FAQ216" s="3"/>
      <c r="FAR216" s="3"/>
      <c r="FAS216" s="3"/>
      <c r="FAT216" s="3"/>
      <c r="FAY216" s="3"/>
      <c r="FAZ216" s="3"/>
      <c r="FBA216" s="3"/>
      <c r="FBB216" s="3"/>
      <c r="FBC216" s="3"/>
      <c r="FBD216" s="3"/>
      <c r="FBE216" s="3"/>
      <c r="FBF216" s="3"/>
      <c r="FBG216" s="3"/>
      <c r="FBH216" s="3"/>
      <c r="FBI216" s="3"/>
      <c r="FBJ216" s="3"/>
      <c r="FBK216" s="3"/>
      <c r="FBL216" s="3"/>
      <c r="FBM216" s="3"/>
      <c r="FBN216" s="3"/>
      <c r="FBO216" s="3"/>
      <c r="FBP216" s="3"/>
      <c r="FBQ216" s="3"/>
      <c r="FBR216" s="3"/>
      <c r="FBS216" s="3"/>
      <c r="FBT216" s="3"/>
      <c r="FBU216" s="3"/>
      <c r="FBV216" s="3"/>
      <c r="FBW216" s="3"/>
      <c r="FBX216" s="3"/>
      <c r="FBY216" s="3"/>
      <c r="FBZ216" s="3"/>
      <c r="FCA216" s="3"/>
      <c r="FCB216" s="3"/>
      <c r="FCC216" s="3"/>
      <c r="FCD216" s="3"/>
      <c r="FCE216" s="3"/>
      <c r="FCF216" s="3"/>
      <c r="FCG216" s="3"/>
      <c r="FCH216" s="3"/>
      <c r="FCI216" s="3"/>
      <c r="FCJ216" s="3"/>
      <c r="FCK216" s="3"/>
      <c r="FCL216" s="3"/>
      <c r="FCM216" s="3"/>
      <c r="FCN216" s="3"/>
      <c r="FCO216" s="3"/>
      <c r="FCP216" s="3"/>
      <c r="FCQ216" s="3"/>
      <c r="FCR216" s="3"/>
      <c r="FCS216" s="3"/>
      <c r="FCT216" s="3"/>
      <c r="FCU216" s="3"/>
      <c r="FCV216" s="3"/>
      <c r="FCW216" s="3"/>
      <c r="FCX216" s="3"/>
      <c r="FCY216" s="3"/>
      <c r="FCZ216" s="3"/>
      <c r="FDA216" s="3"/>
      <c r="FDB216" s="3"/>
      <c r="FDC216" s="3"/>
      <c r="FDD216" s="3"/>
      <c r="FDE216" s="3"/>
      <c r="FDF216" s="3"/>
      <c r="FDG216" s="3"/>
      <c r="FDH216" s="3"/>
      <c r="FDI216" s="3"/>
      <c r="FDJ216" s="3"/>
      <c r="FDK216" s="3"/>
      <c r="FDL216" s="3"/>
      <c r="FDM216" s="3"/>
      <c r="FDN216" s="3"/>
      <c r="FDO216" s="3"/>
      <c r="FDP216" s="3"/>
      <c r="FDQ216" s="3"/>
      <c r="FDR216" s="3"/>
      <c r="FDS216" s="3"/>
      <c r="FDT216" s="3"/>
      <c r="FDU216" s="3"/>
      <c r="FDV216" s="3"/>
      <c r="FDW216" s="3"/>
      <c r="FDX216" s="3"/>
      <c r="FDY216" s="3"/>
      <c r="FDZ216" s="3"/>
      <c r="FEA216" s="3"/>
      <c r="FEB216" s="3"/>
      <c r="FEC216" s="3"/>
      <c r="FED216" s="3"/>
      <c r="FEE216" s="3"/>
      <c r="FEF216" s="3"/>
      <c r="FEG216" s="3"/>
      <c r="FEH216" s="3"/>
      <c r="FEI216" s="3"/>
      <c r="FEJ216" s="3"/>
      <c r="FEK216" s="3"/>
      <c r="FEL216" s="3"/>
      <c r="FEM216" s="3"/>
      <c r="FEN216" s="3"/>
      <c r="FEO216" s="3"/>
      <c r="FEP216" s="3"/>
      <c r="FEQ216" s="3"/>
      <c r="FER216" s="3"/>
      <c r="FES216" s="3"/>
      <c r="FET216" s="3"/>
      <c r="FEU216" s="3"/>
      <c r="FEV216" s="3"/>
      <c r="FEW216" s="3"/>
      <c r="FEX216" s="3"/>
      <c r="FEY216" s="3"/>
      <c r="FEZ216" s="3"/>
      <c r="FFA216" s="3"/>
      <c r="FFB216" s="3"/>
      <c r="FFC216" s="3"/>
      <c r="FFD216" s="3"/>
      <c r="FFE216" s="3"/>
      <c r="FFF216" s="3"/>
      <c r="FFG216" s="3"/>
      <c r="FFH216" s="3"/>
      <c r="FFI216" s="3"/>
      <c r="FFJ216" s="3"/>
      <c r="FFK216" s="3"/>
      <c r="FFL216" s="3"/>
      <c r="FFM216" s="3"/>
      <c r="FFN216" s="3"/>
      <c r="FFO216" s="3"/>
      <c r="FFP216" s="3"/>
      <c r="FFQ216" s="3"/>
      <c r="FFR216" s="3"/>
      <c r="FFS216" s="3"/>
      <c r="FFT216" s="3"/>
      <c r="FFU216" s="3"/>
      <c r="FFV216" s="3"/>
      <c r="FFW216" s="3"/>
      <c r="FFX216" s="3"/>
      <c r="FFY216" s="3"/>
      <c r="FFZ216" s="3"/>
      <c r="FGA216" s="3"/>
      <c r="FGB216" s="3"/>
      <c r="FGC216" s="3"/>
      <c r="FGD216" s="3"/>
      <c r="FGE216" s="3"/>
      <c r="FGF216" s="3"/>
      <c r="FGG216" s="3"/>
      <c r="FGH216" s="3"/>
      <c r="FGI216" s="3"/>
      <c r="FGJ216" s="3"/>
      <c r="FGK216" s="3"/>
      <c r="FGL216" s="3"/>
      <c r="FGM216" s="3"/>
      <c r="FGN216" s="3"/>
      <c r="FGO216" s="3"/>
      <c r="FGP216" s="3"/>
      <c r="FGQ216" s="3"/>
      <c r="FGR216" s="3"/>
      <c r="FGS216" s="3"/>
      <c r="FGT216" s="3"/>
      <c r="FGU216" s="3"/>
      <c r="FGV216" s="3"/>
      <c r="FGW216" s="3"/>
      <c r="FGX216" s="3"/>
      <c r="FGY216" s="3"/>
      <c r="FGZ216" s="3"/>
      <c r="FHA216" s="3"/>
      <c r="FHB216" s="3"/>
      <c r="FHC216" s="3"/>
      <c r="FHD216" s="3"/>
      <c r="FHE216" s="3"/>
      <c r="FHF216" s="3"/>
      <c r="FHG216" s="3"/>
      <c r="FHH216" s="3"/>
      <c r="FHI216" s="3"/>
      <c r="FHJ216" s="3"/>
      <c r="FHK216" s="3"/>
      <c r="FHL216" s="3"/>
      <c r="FHM216" s="3"/>
      <c r="FHN216" s="3"/>
      <c r="FHO216" s="3"/>
      <c r="FHP216" s="3"/>
      <c r="FHQ216" s="3"/>
      <c r="FHR216" s="3"/>
      <c r="FHS216" s="3"/>
      <c r="FHT216" s="3"/>
      <c r="FHU216" s="3"/>
      <c r="FHV216" s="3"/>
      <c r="FHW216" s="3"/>
      <c r="FHX216" s="3"/>
      <c r="FHY216" s="3"/>
      <c r="FHZ216" s="3"/>
      <c r="FIA216" s="3"/>
      <c r="FIB216" s="3"/>
      <c r="FIC216" s="3"/>
      <c r="FID216" s="3"/>
      <c r="FIE216" s="3"/>
      <c r="FIF216" s="3"/>
      <c r="FIG216" s="3"/>
      <c r="FIH216" s="3"/>
      <c r="FII216" s="3"/>
      <c r="FIJ216" s="3"/>
      <c r="FIK216" s="3"/>
      <c r="FIL216" s="3"/>
      <c r="FIM216" s="3"/>
      <c r="FIN216" s="3"/>
      <c r="FIO216" s="3"/>
      <c r="FIP216" s="3"/>
      <c r="FIQ216" s="3"/>
      <c r="FIR216" s="3"/>
      <c r="FIS216" s="3"/>
      <c r="FIT216" s="3"/>
      <c r="FIU216" s="3"/>
      <c r="FIV216" s="3"/>
      <c r="FIW216" s="3"/>
      <c r="FIX216" s="3"/>
      <c r="FIY216" s="3"/>
      <c r="FIZ216" s="3"/>
      <c r="FJA216" s="3"/>
      <c r="FJB216" s="3"/>
      <c r="FJC216" s="3"/>
      <c r="FJD216" s="3"/>
      <c r="FJE216" s="3"/>
      <c r="FJF216" s="3"/>
      <c r="FJG216" s="3"/>
      <c r="FJH216" s="3"/>
      <c r="FJI216" s="3"/>
      <c r="FJJ216" s="3"/>
      <c r="FJK216" s="3"/>
      <c r="FJL216" s="3"/>
      <c r="FJM216" s="3"/>
      <c r="FJN216" s="3"/>
      <c r="FJO216" s="3"/>
      <c r="FJP216" s="3"/>
      <c r="FJQ216" s="3"/>
      <c r="FJR216" s="3"/>
      <c r="FJS216" s="3"/>
      <c r="FJT216" s="3"/>
      <c r="FJU216" s="3"/>
      <c r="FJV216" s="3"/>
      <c r="FJW216" s="3"/>
      <c r="FJX216" s="3"/>
      <c r="FJY216" s="3"/>
      <c r="FJZ216" s="3"/>
      <c r="FKA216" s="3"/>
      <c r="FKB216" s="3"/>
      <c r="FKC216" s="3"/>
      <c r="FKD216" s="3"/>
      <c r="FKE216" s="3"/>
      <c r="FKG216" s="3"/>
      <c r="FKI216" s="3"/>
      <c r="FKJ216" s="3"/>
      <c r="FKK216" s="3"/>
      <c r="FKL216" s="3"/>
      <c r="FKM216" s="3"/>
      <c r="FKN216" s="3"/>
      <c r="FKO216" s="3"/>
      <c r="FKP216" s="3"/>
      <c r="FKU216" s="3"/>
      <c r="FKV216" s="3"/>
      <c r="FKW216" s="3"/>
      <c r="FKX216" s="3"/>
      <c r="FKY216" s="3"/>
      <c r="FKZ216" s="3"/>
      <c r="FLA216" s="3"/>
      <c r="FLB216" s="3"/>
      <c r="FLC216" s="3"/>
      <c r="FLD216" s="3"/>
      <c r="FLE216" s="3"/>
      <c r="FLF216" s="3"/>
      <c r="FLG216" s="3"/>
      <c r="FLH216" s="3"/>
      <c r="FLI216" s="3"/>
      <c r="FLJ216" s="3"/>
      <c r="FLK216" s="3"/>
      <c r="FLL216" s="3"/>
      <c r="FLM216" s="3"/>
      <c r="FLN216" s="3"/>
      <c r="FLO216" s="3"/>
      <c r="FLP216" s="3"/>
      <c r="FLQ216" s="3"/>
      <c r="FLR216" s="3"/>
      <c r="FLS216" s="3"/>
      <c r="FLT216" s="3"/>
      <c r="FLU216" s="3"/>
      <c r="FLV216" s="3"/>
      <c r="FLW216" s="3"/>
      <c r="FLX216" s="3"/>
      <c r="FLY216" s="3"/>
      <c r="FLZ216" s="3"/>
      <c r="FMA216" s="3"/>
      <c r="FMB216" s="3"/>
      <c r="FMC216" s="3"/>
      <c r="FMD216" s="3"/>
      <c r="FME216" s="3"/>
      <c r="FMF216" s="3"/>
      <c r="FMG216" s="3"/>
      <c r="FMH216" s="3"/>
      <c r="FMI216" s="3"/>
      <c r="FMJ216" s="3"/>
      <c r="FMK216" s="3"/>
      <c r="FML216" s="3"/>
      <c r="FMM216" s="3"/>
      <c r="FMN216" s="3"/>
      <c r="FMO216" s="3"/>
      <c r="FMP216" s="3"/>
      <c r="FMQ216" s="3"/>
      <c r="FMR216" s="3"/>
      <c r="FMS216" s="3"/>
      <c r="FMT216" s="3"/>
      <c r="FMU216" s="3"/>
      <c r="FMV216" s="3"/>
      <c r="FMW216" s="3"/>
      <c r="FMX216" s="3"/>
      <c r="FMY216" s="3"/>
      <c r="FMZ216" s="3"/>
      <c r="FNA216" s="3"/>
      <c r="FNB216" s="3"/>
      <c r="FNC216" s="3"/>
      <c r="FND216" s="3"/>
      <c r="FNE216" s="3"/>
      <c r="FNF216" s="3"/>
      <c r="FNG216" s="3"/>
      <c r="FNH216" s="3"/>
      <c r="FNI216" s="3"/>
      <c r="FNJ216" s="3"/>
      <c r="FNK216" s="3"/>
      <c r="FNL216" s="3"/>
      <c r="FNM216" s="3"/>
      <c r="FNN216" s="3"/>
      <c r="FNO216" s="3"/>
      <c r="FNP216" s="3"/>
      <c r="FNQ216" s="3"/>
      <c r="FNR216" s="3"/>
      <c r="FNS216" s="3"/>
      <c r="FNT216" s="3"/>
      <c r="FNU216" s="3"/>
      <c r="FNV216" s="3"/>
      <c r="FNW216" s="3"/>
      <c r="FNX216" s="3"/>
      <c r="FNY216" s="3"/>
      <c r="FNZ216" s="3"/>
      <c r="FOA216" s="3"/>
      <c r="FOB216" s="3"/>
      <c r="FOC216" s="3"/>
      <c r="FOD216" s="3"/>
      <c r="FOE216" s="3"/>
      <c r="FOF216" s="3"/>
      <c r="FOG216" s="3"/>
      <c r="FOH216" s="3"/>
      <c r="FOI216" s="3"/>
      <c r="FOJ216" s="3"/>
      <c r="FOK216" s="3"/>
      <c r="FOL216" s="3"/>
      <c r="FOM216" s="3"/>
      <c r="FON216" s="3"/>
      <c r="FOO216" s="3"/>
      <c r="FOP216" s="3"/>
      <c r="FOQ216" s="3"/>
      <c r="FOR216" s="3"/>
      <c r="FOS216" s="3"/>
      <c r="FOT216" s="3"/>
      <c r="FOU216" s="3"/>
      <c r="FOV216" s="3"/>
      <c r="FOW216" s="3"/>
      <c r="FOX216" s="3"/>
      <c r="FOY216" s="3"/>
      <c r="FOZ216" s="3"/>
      <c r="FPA216" s="3"/>
      <c r="FPB216" s="3"/>
      <c r="FPC216" s="3"/>
      <c r="FPD216" s="3"/>
      <c r="FPE216" s="3"/>
      <c r="FPF216" s="3"/>
      <c r="FPG216" s="3"/>
      <c r="FPH216" s="3"/>
      <c r="FPI216" s="3"/>
      <c r="FPJ216" s="3"/>
      <c r="FPK216" s="3"/>
      <c r="FPL216" s="3"/>
      <c r="FPM216" s="3"/>
      <c r="FPN216" s="3"/>
      <c r="FPO216" s="3"/>
      <c r="FPP216" s="3"/>
      <c r="FPQ216" s="3"/>
      <c r="FPR216" s="3"/>
      <c r="FPS216" s="3"/>
      <c r="FPT216" s="3"/>
      <c r="FPU216" s="3"/>
      <c r="FPV216" s="3"/>
      <c r="FPW216" s="3"/>
      <c r="FPX216" s="3"/>
      <c r="FPY216" s="3"/>
      <c r="FPZ216" s="3"/>
      <c r="FQA216" s="3"/>
      <c r="FQB216" s="3"/>
      <c r="FQC216" s="3"/>
      <c r="FQD216" s="3"/>
      <c r="FQE216" s="3"/>
      <c r="FQF216" s="3"/>
      <c r="FQG216" s="3"/>
      <c r="FQH216" s="3"/>
      <c r="FQI216" s="3"/>
      <c r="FQJ216" s="3"/>
      <c r="FQK216" s="3"/>
      <c r="FQL216" s="3"/>
      <c r="FQM216" s="3"/>
      <c r="FQN216" s="3"/>
      <c r="FQO216" s="3"/>
      <c r="FQP216" s="3"/>
      <c r="FQQ216" s="3"/>
      <c r="FQR216" s="3"/>
      <c r="FQS216" s="3"/>
      <c r="FQT216" s="3"/>
      <c r="FQU216" s="3"/>
      <c r="FQV216" s="3"/>
      <c r="FQW216" s="3"/>
      <c r="FQX216" s="3"/>
      <c r="FQY216" s="3"/>
      <c r="FQZ216" s="3"/>
      <c r="FRA216" s="3"/>
      <c r="FRB216" s="3"/>
      <c r="FRC216" s="3"/>
      <c r="FRD216" s="3"/>
      <c r="FRE216" s="3"/>
      <c r="FRF216" s="3"/>
      <c r="FRG216" s="3"/>
      <c r="FRH216" s="3"/>
      <c r="FRI216" s="3"/>
      <c r="FRJ216" s="3"/>
      <c r="FRK216" s="3"/>
      <c r="FRL216" s="3"/>
      <c r="FRM216" s="3"/>
      <c r="FRN216" s="3"/>
      <c r="FRO216" s="3"/>
      <c r="FRP216" s="3"/>
      <c r="FRQ216" s="3"/>
      <c r="FRR216" s="3"/>
      <c r="FRS216" s="3"/>
      <c r="FRT216" s="3"/>
      <c r="FRU216" s="3"/>
      <c r="FRV216" s="3"/>
      <c r="FRW216" s="3"/>
      <c r="FRX216" s="3"/>
      <c r="FRY216" s="3"/>
      <c r="FRZ216" s="3"/>
      <c r="FSA216" s="3"/>
      <c r="FSB216" s="3"/>
      <c r="FSC216" s="3"/>
      <c r="FSD216" s="3"/>
      <c r="FSE216" s="3"/>
      <c r="FSF216" s="3"/>
      <c r="FSG216" s="3"/>
      <c r="FSH216" s="3"/>
      <c r="FSI216" s="3"/>
      <c r="FSJ216" s="3"/>
      <c r="FSK216" s="3"/>
      <c r="FSL216" s="3"/>
      <c r="FSM216" s="3"/>
      <c r="FSN216" s="3"/>
      <c r="FSO216" s="3"/>
      <c r="FSP216" s="3"/>
      <c r="FSQ216" s="3"/>
      <c r="FSR216" s="3"/>
      <c r="FSS216" s="3"/>
      <c r="FST216" s="3"/>
      <c r="FSU216" s="3"/>
      <c r="FSV216" s="3"/>
      <c r="FSW216" s="3"/>
      <c r="FSX216" s="3"/>
      <c r="FSY216" s="3"/>
      <c r="FSZ216" s="3"/>
      <c r="FTA216" s="3"/>
      <c r="FTB216" s="3"/>
      <c r="FTC216" s="3"/>
      <c r="FTD216" s="3"/>
      <c r="FTE216" s="3"/>
      <c r="FTF216" s="3"/>
      <c r="FTG216" s="3"/>
      <c r="FTH216" s="3"/>
      <c r="FTI216" s="3"/>
      <c r="FTJ216" s="3"/>
      <c r="FTK216" s="3"/>
      <c r="FTL216" s="3"/>
      <c r="FTM216" s="3"/>
      <c r="FTN216" s="3"/>
      <c r="FTO216" s="3"/>
      <c r="FTP216" s="3"/>
      <c r="FTQ216" s="3"/>
      <c r="FTR216" s="3"/>
      <c r="FTS216" s="3"/>
      <c r="FTT216" s="3"/>
      <c r="FTU216" s="3"/>
      <c r="FTV216" s="3"/>
      <c r="FTW216" s="3"/>
      <c r="FTX216" s="3"/>
      <c r="FTY216" s="3"/>
      <c r="FTZ216" s="3"/>
      <c r="FUA216" s="3"/>
      <c r="FUC216" s="3"/>
      <c r="FUE216" s="3"/>
      <c r="FUF216" s="3"/>
      <c r="FUG216" s="3"/>
      <c r="FUH216" s="3"/>
      <c r="FUI216" s="3"/>
      <c r="FUJ216" s="3"/>
      <c r="FUK216" s="3"/>
      <c r="FUL216" s="3"/>
      <c r="FUQ216" s="3"/>
      <c r="FUR216" s="3"/>
      <c r="FUS216" s="3"/>
      <c r="FUT216" s="3"/>
      <c r="FUU216" s="3"/>
      <c r="FUV216" s="3"/>
      <c r="FUW216" s="3"/>
      <c r="FUX216" s="3"/>
      <c r="FUY216" s="3"/>
      <c r="FUZ216" s="3"/>
      <c r="FVA216" s="3"/>
      <c r="FVB216" s="3"/>
      <c r="FVC216" s="3"/>
      <c r="FVD216" s="3"/>
      <c r="FVE216" s="3"/>
      <c r="FVF216" s="3"/>
      <c r="FVG216" s="3"/>
      <c r="FVH216" s="3"/>
      <c r="FVI216" s="3"/>
      <c r="FVJ216" s="3"/>
      <c r="FVK216" s="3"/>
      <c r="FVL216" s="3"/>
      <c r="FVM216" s="3"/>
      <c r="FVN216" s="3"/>
      <c r="FVO216" s="3"/>
      <c r="FVP216" s="3"/>
      <c r="FVQ216" s="3"/>
      <c r="FVR216" s="3"/>
      <c r="FVS216" s="3"/>
      <c r="FVT216" s="3"/>
      <c r="FVU216" s="3"/>
      <c r="FVV216" s="3"/>
      <c r="FVW216" s="3"/>
      <c r="FVX216" s="3"/>
      <c r="FVY216" s="3"/>
      <c r="FVZ216" s="3"/>
      <c r="FWA216" s="3"/>
      <c r="FWB216" s="3"/>
      <c r="FWC216" s="3"/>
      <c r="FWD216" s="3"/>
      <c r="FWE216" s="3"/>
      <c r="FWF216" s="3"/>
      <c r="FWG216" s="3"/>
      <c r="FWH216" s="3"/>
      <c r="FWI216" s="3"/>
      <c r="FWJ216" s="3"/>
      <c r="FWK216" s="3"/>
      <c r="FWL216" s="3"/>
      <c r="FWM216" s="3"/>
      <c r="FWN216" s="3"/>
      <c r="FWO216" s="3"/>
      <c r="FWP216" s="3"/>
      <c r="FWQ216" s="3"/>
      <c r="FWR216" s="3"/>
      <c r="FWS216" s="3"/>
      <c r="FWT216" s="3"/>
      <c r="FWU216" s="3"/>
      <c r="FWV216" s="3"/>
      <c r="FWW216" s="3"/>
      <c r="FWX216" s="3"/>
      <c r="FWY216" s="3"/>
      <c r="FWZ216" s="3"/>
      <c r="FXA216" s="3"/>
      <c r="FXB216" s="3"/>
      <c r="FXC216" s="3"/>
      <c r="FXD216" s="3"/>
      <c r="FXE216" s="3"/>
      <c r="FXF216" s="3"/>
      <c r="FXG216" s="3"/>
      <c r="FXH216" s="3"/>
      <c r="FXI216" s="3"/>
      <c r="FXJ216" s="3"/>
      <c r="FXK216" s="3"/>
      <c r="FXL216" s="3"/>
      <c r="FXM216" s="3"/>
      <c r="FXN216" s="3"/>
      <c r="FXO216" s="3"/>
      <c r="FXP216" s="3"/>
      <c r="FXQ216" s="3"/>
      <c r="FXR216" s="3"/>
      <c r="FXS216" s="3"/>
      <c r="FXT216" s="3"/>
      <c r="FXU216" s="3"/>
      <c r="FXV216" s="3"/>
      <c r="FXW216" s="3"/>
      <c r="FXX216" s="3"/>
      <c r="FXY216" s="3"/>
      <c r="FXZ216" s="3"/>
      <c r="FYA216" s="3"/>
      <c r="FYB216" s="3"/>
      <c r="FYC216" s="3"/>
      <c r="FYD216" s="3"/>
      <c r="FYE216" s="3"/>
      <c r="FYF216" s="3"/>
      <c r="FYG216" s="3"/>
      <c r="FYH216" s="3"/>
      <c r="FYI216" s="3"/>
      <c r="FYJ216" s="3"/>
      <c r="FYK216" s="3"/>
      <c r="FYL216" s="3"/>
      <c r="FYM216" s="3"/>
      <c r="FYN216" s="3"/>
      <c r="FYO216" s="3"/>
      <c r="FYP216" s="3"/>
      <c r="FYQ216" s="3"/>
      <c r="FYR216" s="3"/>
      <c r="FYS216" s="3"/>
      <c r="FYT216" s="3"/>
      <c r="FYU216" s="3"/>
      <c r="FYV216" s="3"/>
      <c r="FYW216" s="3"/>
      <c r="FYX216" s="3"/>
      <c r="FYY216" s="3"/>
      <c r="FYZ216" s="3"/>
      <c r="FZA216" s="3"/>
      <c r="FZB216" s="3"/>
      <c r="FZC216" s="3"/>
      <c r="FZD216" s="3"/>
      <c r="FZE216" s="3"/>
      <c r="FZF216" s="3"/>
      <c r="FZG216" s="3"/>
      <c r="FZH216" s="3"/>
      <c r="FZI216" s="3"/>
      <c r="FZJ216" s="3"/>
      <c r="FZK216" s="3"/>
      <c r="FZL216" s="3"/>
      <c r="FZM216" s="3"/>
      <c r="FZN216" s="3"/>
      <c r="FZO216" s="3"/>
      <c r="FZP216" s="3"/>
      <c r="FZQ216" s="3"/>
      <c r="FZR216" s="3"/>
      <c r="FZS216" s="3"/>
      <c r="FZT216" s="3"/>
      <c r="FZU216" s="3"/>
      <c r="FZV216" s="3"/>
      <c r="FZW216" s="3"/>
      <c r="FZX216" s="3"/>
      <c r="FZY216" s="3"/>
      <c r="FZZ216" s="3"/>
      <c r="GAA216" s="3"/>
      <c r="GAB216" s="3"/>
      <c r="GAC216" s="3"/>
      <c r="GAD216" s="3"/>
      <c r="GAE216" s="3"/>
      <c r="GAF216" s="3"/>
      <c r="GAG216" s="3"/>
      <c r="GAH216" s="3"/>
      <c r="GAI216" s="3"/>
      <c r="GAJ216" s="3"/>
      <c r="GAK216" s="3"/>
      <c r="GAL216" s="3"/>
      <c r="GAM216" s="3"/>
      <c r="GAN216" s="3"/>
      <c r="GAO216" s="3"/>
      <c r="GAP216" s="3"/>
      <c r="GAQ216" s="3"/>
      <c r="GAR216" s="3"/>
      <c r="GAS216" s="3"/>
      <c r="GAT216" s="3"/>
      <c r="GAU216" s="3"/>
      <c r="GAV216" s="3"/>
      <c r="GAW216" s="3"/>
      <c r="GAX216" s="3"/>
      <c r="GAY216" s="3"/>
      <c r="GAZ216" s="3"/>
      <c r="GBA216" s="3"/>
      <c r="GBB216" s="3"/>
      <c r="GBC216" s="3"/>
      <c r="GBD216" s="3"/>
      <c r="GBE216" s="3"/>
      <c r="GBF216" s="3"/>
      <c r="GBG216" s="3"/>
      <c r="GBH216" s="3"/>
      <c r="GBI216" s="3"/>
      <c r="GBJ216" s="3"/>
      <c r="GBK216" s="3"/>
      <c r="GBL216" s="3"/>
      <c r="GBM216" s="3"/>
      <c r="GBN216" s="3"/>
      <c r="GBO216" s="3"/>
      <c r="GBP216" s="3"/>
      <c r="GBQ216" s="3"/>
      <c r="GBR216" s="3"/>
      <c r="GBS216" s="3"/>
      <c r="GBT216" s="3"/>
      <c r="GBU216" s="3"/>
      <c r="GBV216" s="3"/>
      <c r="GBW216" s="3"/>
      <c r="GBX216" s="3"/>
      <c r="GBY216" s="3"/>
      <c r="GBZ216" s="3"/>
      <c r="GCA216" s="3"/>
      <c r="GCB216" s="3"/>
      <c r="GCC216" s="3"/>
      <c r="GCD216" s="3"/>
      <c r="GCE216" s="3"/>
      <c r="GCF216" s="3"/>
      <c r="GCG216" s="3"/>
      <c r="GCH216" s="3"/>
      <c r="GCI216" s="3"/>
      <c r="GCJ216" s="3"/>
      <c r="GCK216" s="3"/>
      <c r="GCL216" s="3"/>
      <c r="GCM216" s="3"/>
      <c r="GCN216" s="3"/>
      <c r="GCO216" s="3"/>
      <c r="GCP216" s="3"/>
      <c r="GCQ216" s="3"/>
      <c r="GCR216" s="3"/>
      <c r="GCS216" s="3"/>
      <c r="GCT216" s="3"/>
      <c r="GCU216" s="3"/>
      <c r="GCV216" s="3"/>
      <c r="GCW216" s="3"/>
      <c r="GCX216" s="3"/>
      <c r="GCY216" s="3"/>
      <c r="GCZ216" s="3"/>
      <c r="GDA216" s="3"/>
      <c r="GDB216" s="3"/>
      <c r="GDC216" s="3"/>
      <c r="GDD216" s="3"/>
      <c r="GDE216" s="3"/>
      <c r="GDF216" s="3"/>
      <c r="GDG216" s="3"/>
      <c r="GDH216" s="3"/>
      <c r="GDI216" s="3"/>
      <c r="GDJ216" s="3"/>
      <c r="GDK216" s="3"/>
      <c r="GDL216" s="3"/>
      <c r="GDM216" s="3"/>
      <c r="GDN216" s="3"/>
      <c r="GDO216" s="3"/>
      <c r="GDP216" s="3"/>
      <c r="GDQ216" s="3"/>
      <c r="GDR216" s="3"/>
      <c r="GDS216" s="3"/>
      <c r="GDT216" s="3"/>
      <c r="GDU216" s="3"/>
      <c r="GDV216" s="3"/>
      <c r="GDW216" s="3"/>
      <c r="GDY216" s="3"/>
      <c r="GEA216" s="3"/>
      <c r="GEB216" s="3"/>
      <c r="GEC216" s="3"/>
      <c r="GED216" s="3"/>
      <c r="GEE216" s="3"/>
      <c r="GEF216" s="3"/>
      <c r="GEG216" s="3"/>
      <c r="GEH216" s="3"/>
      <c r="GEM216" s="3"/>
      <c r="GEN216" s="3"/>
      <c r="GEO216" s="3"/>
      <c r="GEP216" s="3"/>
      <c r="GEQ216" s="3"/>
      <c r="GER216" s="3"/>
      <c r="GES216" s="3"/>
      <c r="GET216" s="3"/>
      <c r="GEU216" s="3"/>
      <c r="GEV216" s="3"/>
      <c r="GEW216" s="3"/>
      <c r="GEX216" s="3"/>
      <c r="GEY216" s="3"/>
      <c r="GEZ216" s="3"/>
      <c r="GFA216" s="3"/>
      <c r="GFB216" s="3"/>
      <c r="GFC216" s="3"/>
      <c r="GFD216" s="3"/>
      <c r="GFE216" s="3"/>
      <c r="GFF216" s="3"/>
      <c r="GFG216" s="3"/>
      <c r="GFH216" s="3"/>
      <c r="GFI216" s="3"/>
      <c r="GFJ216" s="3"/>
      <c r="GFK216" s="3"/>
      <c r="GFL216" s="3"/>
      <c r="GFM216" s="3"/>
      <c r="GFN216" s="3"/>
      <c r="GFO216" s="3"/>
      <c r="GFP216" s="3"/>
      <c r="GFQ216" s="3"/>
      <c r="GFR216" s="3"/>
      <c r="GFS216" s="3"/>
      <c r="GFT216" s="3"/>
      <c r="GFU216" s="3"/>
      <c r="GFV216" s="3"/>
      <c r="GFW216" s="3"/>
      <c r="GFX216" s="3"/>
      <c r="GFY216" s="3"/>
      <c r="GFZ216" s="3"/>
      <c r="GGA216" s="3"/>
      <c r="GGB216" s="3"/>
      <c r="GGC216" s="3"/>
      <c r="GGD216" s="3"/>
      <c r="GGE216" s="3"/>
      <c r="GGF216" s="3"/>
      <c r="GGG216" s="3"/>
      <c r="GGH216" s="3"/>
      <c r="GGI216" s="3"/>
      <c r="GGJ216" s="3"/>
      <c r="GGK216" s="3"/>
      <c r="GGL216" s="3"/>
      <c r="GGM216" s="3"/>
      <c r="GGN216" s="3"/>
      <c r="GGO216" s="3"/>
      <c r="GGP216" s="3"/>
      <c r="GGQ216" s="3"/>
      <c r="GGR216" s="3"/>
      <c r="GGS216" s="3"/>
      <c r="GGT216" s="3"/>
      <c r="GGU216" s="3"/>
      <c r="GGV216" s="3"/>
      <c r="GGW216" s="3"/>
      <c r="GGX216" s="3"/>
      <c r="GGY216" s="3"/>
      <c r="GGZ216" s="3"/>
      <c r="GHA216" s="3"/>
      <c r="GHB216" s="3"/>
      <c r="GHC216" s="3"/>
      <c r="GHD216" s="3"/>
      <c r="GHE216" s="3"/>
      <c r="GHF216" s="3"/>
      <c r="GHG216" s="3"/>
      <c r="GHH216" s="3"/>
      <c r="GHI216" s="3"/>
      <c r="GHJ216" s="3"/>
      <c r="GHK216" s="3"/>
      <c r="GHL216" s="3"/>
      <c r="GHM216" s="3"/>
      <c r="GHN216" s="3"/>
      <c r="GHO216" s="3"/>
      <c r="GHP216" s="3"/>
      <c r="GHQ216" s="3"/>
      <c r="GHR216" s="3"/>
      <c r="GHS216" s="3"/>
      <c r="GHT216" s="3"/>
      <c r="GHU216" s="3"/>
      <c r="GHV216" s="3"/>
      <c r="GHW216" s="3"/>
      <c r="GHX216" s="3"/>
      <c r="GHY216" s="3"/>
      <c r="GHZ216" s="3"/>
      <c r="GIA216" s="3"/>
      <c r="GIB216" s="3"/>
      <c r="GIC216" s="3"/>
      <c r="GID216" s="3"/>
      <c r="GIE216" s="3"/>
      <c r="GIF216" s="3"/>
      <c r="GIG216" s="3"/>
      <c r="GIH216" s="3"/>
      <c r="GII216" s="3"/>
      <c r="GIJ216" s="3"/>
      <c r="GIK216" s="3"/>
      <c r="GIL216" s="3"/>
      <c r="GIM216" s="3"/>
      <c r="GIN216" s="3"/>
      <c r="GIO216" s="3"/>
      <c r="GIP216" s="3"/>
      <c r="GIQ216" s="3"/>
      <c r="GIR216" s="3"/>
      <c r="GIS216" s="3"/>
      <c r="GIT216" s="3"/>
      <c r="GIU216" s="3"/>
      <c r="GIV216" s="3"/>
      <c r="GIW216" s="3"/>
      <c r="GIX216" s="3"/>
      <c r="GIY216" s="3"/>
      <c r="GIZ216" s="3"/>
      <c r="GJA216" s="3"/>
      <c r="GJB216" s="3"/>
      <c r="GJC216" s="3"/>
      <c r="GJD216" s="3"/>
      <c r="GJE216" s="3"/>
      <c r="GJF216" s="3"/>
      <c r="GJG216" s="3"/>
      <c r="GJH216" s="3"/>
      <c r="GJI216" s="3"/>
      <c r="GJJ216" s="3"/>
      <c r="GJK216" s="3"/>
      <c r="GJL216" s="3"/>
      <c r="GJM216" s="3"/>
      <c r="GJN216" s="3"/>
      <c r="GJO216" s="3"/>
      <c r="GJP216" s="3"/>
      <c r="GJQ216" s="3"/>
      <c r="GJR216" s="3"/>
      <c r="GJS216" s="3"/>
      <c r="GJT216" s="3"/>
      <c r="GJU216" s="3"/>
      <c r="GJV216" s="3"/>
      <c r="GJW216" s="3"/>
      <c r="GJX216" s="3"/>
      <c r="GJY216" s="3"/>
      <c r="GJZ216" s="3"/>
      <c r="GKA216" s="3"/>
      <c r="GKB216" s="3"/>
      <c r="GKC216" s="3"/>
      <c r="GKD216" s="3"/>
      <c r="GKE216" s="3"/>
      <c r="GKF216" s="3"/>
      <c r="GKG216" s="3"/>
      <c r="GKH216" s="3"/>
      <c r="GKI216" s="3"/>
      <c r="GKJ216" s="3"/>
      <c r="GKK216" s="3"/>
      <c r="GKL216" s="3"/>
      <c r="GKM216" s="3"/>
      <c r="GKN216" s="3"/>
      <c r="GKO216" s="3"/>
      <c r="GKP216" s="3"/>
      <c r="GKQ216" s="3"/>
      <c r="GKR216" s="3"/>
      <c r="GKS216" s="3"/>
      <c r="GKT216" s="3"/>
      <c r="GKU216" s="3"/>
      <c r="GKV216" s="3"/>
      <c r="GKW216" s="3"/>
      <c r="GKX216" s="3"/>
      <c r="GKY216" s="3"/>
      <c r="GKZ216" s="3"/>
      <c r="GLA216" s="3"/>
      <c r="GLB216" s="3"/>
      <c r="GLC216" s="3"/>
      <c r="GLD216" s="3"/>
      <c r="GLE216" s="3"/>
      <c r="GLF216" s="3"/>
      <c r="GLG216" s="3"/>
      <c r="GLH216" s="3"/>
      <c r="GLI216" s="3"/>
      <c r="GLJ216" s="3"/>
      <c r="GLK216" s="3"/>
      <c r="GLL216" s="3"/>
      <c r="GLM216" s="3"/>
      <c r="GLN216" s="3"/>
      <c r="GLO216" s="3"/>
      <c r="GLP216" s="3"/>
      <c r="GLQ216" s="3"/>
      <c r="GLR216" s="3"/>
      <c r="GLS216" s="3"/>
      <c r="GLT216" s="3"/>
      <c r="GLU216" s="3"/>
      <c r="GLV216" s="3"/>
      <c r="GLW216" s="3"/>
      <c r="GLX216" s="3"/>
      <c r="GLY216" s="3"/>
      <c r="GLZ216" s="3"/>
      <c r="GMA216" s="3"/>
      <c r="GMB216" s="3"/>
      <c r="GMC216" s="3"/>
      <c r="GMD216" s="3"/>
      <c r="GME216" s="3"/>
      <c r="GMF216" s="3"/>
      <c r="GMG216" s="3"/>
      <c r="GMH216" s="3"/>
      <c r="GMI216" s="3"/>
      <c r="GMJ216" s="3"/>
      <c r="GMK216" s="3"/>
      <c r="GML216" s="3"/>
      <c r="GMM216" s="3"/>
      <c r="GMN216" s="3"/>
      <c r="GMO216" s="3"/>
      <c r="GMP216" s="3"/>
      <c r="GMQ216" s="3"/>
      <c r="GMR216" s="3"/>
      <c r="GMS216" s="3"/>
      <c r="GMT216" s="3"/>
      <c r="GMU216" s="3"/>
      <c r="GMV216" s="3"/>
      <c r="GMW216" s="3"/>
      <c r="GMX216" s="3"/>
      <c r="GMY216" s="3"/>
      <c r="GMZ216" s="3"/>
      <c r="GNA216" s="3"/>
      <c r="GNB216" s="3"/>
      <c r="GNC216" s="3"/>
      <c r="GND216" s="3"/>
      <c r="GNE216" s="3"/>
      <c r="GNF216" s="3"/>
      <c r="GNG216" s="3"/>
      <c r="GNH216" s="3"/>
      <c r="GNI216" s="3"/>
      <c r="GNJ216" s="3"/>
      <c r="GNK216" s="3"/>
      <c r="GNL216" s="3"/>
      <c r="GNM216" s="3"/>
      <c r="GNN216" s="3"/>
      <c r="GNO216" s="3"/>
      <c r="GNP216" s="3"/>
      <c r="GNQ216" s="3"/>
      <c r="GNR216" s="3"/>
      <c r="GNS216" s="3"/>
      <c r="GNU216" s="3"/>
      <c r="GNW216" s="3"/>
      <c r="GNX216" s="3"/>
      <c r="GNY216" s="3"/>
      <c r="GNZ216" s="3"/>
      <c r="GOA216" s="3"/>
      <c r="GOB216" s="3"/>
      <c r="GOC216" s="3"/>
      <c r="GOD216" s="3"/>
      <c r="GOI216" s="3"/>
      <c r="GOJ216" s="3"/>
      <c r="GOK216" s="3"/>
      <c r="GOL216" s="3"/>
      <c r="GOM216" s="3"/>
      <c r="GON216" s="3"/>
      <c r="GOO216" s="3"/>
      <c r="GOP216" s="3"/>
      <c r="GOQ216" s="3"/>
      <c r="GOR216" s="3"/>
      <c r="GOS216" s="3"/>
      <c r="GOT216" s="3"/>
      <c r="GOU216" s="3"/>
      <c r="GOV216" s="3"/>
      <c r="GOW216" s="3"/>
      <c r="GOX216" s="3"/>
      <c r="GOY216" s="3"/>
      <c r="GOZ216" s="3"/>
      <c r="GPA216" s="3"/>
      <c r="GPB216" s="3"/>
      <c r="GPC216" s="3"/>
      <c r="GPD216" s="3"/>
      <c r="GPE216" s="3"/>
      <c r="GPF216" s="3"/>
      <c r="GPG216" s="3"/>
      <c r="GPH216" s="3"/>
      <c r="GPI216" s="3"/>
      <c r="GPJ216" s="3"/>
      <c r="GPK216" s="3"/>
      <c r="GPL216" s="3"/>
      <c r="GPM216" s="3"/>
      <c r="GPN216" s="3"/>
      <c r="GPO216" s="3"/>
      <c r="GPP216" s="3"/>
      <c r="GPQ216" s="3"/>
      <c r="GPR216" s="3"/>
      <c r="GPS216" s="3"/>
      <c r="GPT216" s="3"/>
      <c r="GPU216" s="3"/>
      <c r="GPV216" s="3"/>
      <c r="GPW216" s="3"/>
      <c r="GPX216" s="3"/>
      <c r="GPY216" s="3"/>
      <c r="GPZ216" s="3"/>
      <c r="GQA216" s="3"/>
      <c r="GQB216" s="3"/>
      <c r="GQC216" s="3"/>
      <c r="GQD216" s="3"/>
      <c r="GQE216" s="3"/>
      <c r="GQF216" s="3"/>
      <c r="GQG216" s="3"/>
      <c r="GQH216" s="3"/>
      <c r="GQI216" s="3"/>
      <c r="GQJ216" s="3"/>
      <c r="GQK216" s="3"/>
      <c r="GQL216" s="3"/>
      <c r="GQM216" s="3"/>
      <c r="GQN216" s="3"/>
      <c r="GQO216" s="3"/>
      <c r="GQP216" s="3"/>
      <c r="GQQ216" s="3"/>
      <c r="GQR216" s="3"/>
      <c r="GQS216" s="3"/>
      <c r="GQT216" s="3"/>
      <c r="GQU216" s="3"/>
      <c r="GQV216" s="3"/>
      <c r="GQW216" s="3"/>
      <c r="GQX216" s="3"/>
      <c r="GQY216" s="3"/>
      <c r="GQZ216" s="3"/>
      <c r="GRA216" s="3"/>
      <c r="GRB216" s="3"/>
      <c r="GRC216" s="3"/>
      <c r="GRD216" s="3"/>
      <c r="GRE216" s="3"/>
      <c r="GRF216" s="3"/>
      <c r="GRG216" s="3"/>
      <c r="GRH216" s="3"/>
      <c r="GRI216" s="3"/>
      <c r="GRJ216" s="3"/>
      <c r="GRK216" s="3"/>
      <c r="GRL216" s="3"/>
      <c r="GRM216" s="3"/>
      <c r="GRN216" s="3"/>
      <c r="GRO216" s="3"/>
      <c r="GRP216" s="3"/>
      <c r="GRQ216" s="3"/>
      <c r="GRR216" s="3"/>
      <c r="GRS216" s="3"/>
      <c r="GRT216" s="3"/>
      <c r="GRU216" s="3"/>
      <c r="GRV216" s="3"/>
      <c r="GRW216" s="3"/>
      <c r="GRX216" s="3"/>
      <c r="GRY216" s="3"/>
      <c r="GRZ216" s="3"/>
      <c r="GSA216" s="3"/>
      <c r="GSB216" s="3"/>
      <c r="GSC216" s="3"/>
      <c r="GSD216" s="3"/>
      <c r="GSE216" s="3"/>
      <c r="GSF216" s="3"/>
      <c r="GSG216" s="3"/>
      <c r="GSH216" s="3"/>
      <c r="GSI216" s="3"/>
      <c r="GSJ216" s="3"/>
      <c r="GSK216" s="3"/>
      <c r="GSL216" s="3"/>
      <c r="GSM216" s="3"/>
      <c r="GSN216" s="3"/>
      <c r="GSO216" s="3"/>
      <c r="GSP216" s="3"/>
      <c r="GSQ216" s="3"/>
      <c r="GSR216" s="3"/>
      <c r="GSS216" s="3"/>
      <c r="GST216" s="3"/>
      <c r="GSU216" s="3"/>
      <c r="GSV216" s="3"/>
      <c r="GSW216" s="3"/>
      <c r="GSX216" s="3"/>
      <c r="GSY216" s="3"/>
      <c r="GSZ216" s="3"/>
      <c r="GTA216" s="3"/>
      <c r="GTB216" s="3"/>
      <c r="GTC216" s="3"/>
      <c r="GTD216" s="3"/>
      <c r="GTE216" s="3"/>
      <c r="GTF216" s="3"/>
      <c r="GTG216" s="3"/>
      <c r="GTH216" s="3"/>
      <c r="GTI216" s="3"/>
      <c r="GTJ216" s="3"/>
      <c r="GTK216" s="3"/>
      <c r="GTL216" s="3"/>
      <c r="GTM216" s="3"/>
      <c r="GTN216" s="3"/>
      <c r="GTO216" s="3"/>
      <c r="GTP216" s="3"/>
      <c r="GTQ216" s="3"/>
      <c r="GTR216" s="3"/>
      <c r="GTS216" s="3"/>
      <c r="GTT216" s="3"/>
      <c r="GTU216" s="3"/>
      <c r="GTV216" s="3"/>
      <c r="GTW216" s="3"/>
      <c r="GTX216" s="3"/>
      <c r="GTY216" s="3"/>
      <c r="GTZ216" s="3"/>
      <c r="GUA216" s="3"/>
      <c r="GUB216" s="3"/>
      <c r="GUC216" s="3"/>
      <c r="GUD216" s="3"/>
      <c r="GUE216" s="3"/>
      <c r="GUF216" s="3"/>
      <c r="GUG216" s="3"/>
      <c r="GUH216" s="3"/>
      <c r="GUI216" s="3"/>
      <c r="GUJ216" s="3"/>
      <c r="GUK216" s="3"/>
      <c r="GUL216" s="3"/>
      <c r="GUM216" s="3"/>
      <c r="GUN216" s="3"/>
      <c r="GUO216" s="3"/>
      <c r="GUP216" s="3"/>
      <c r="GUQ216" s="3"/>
      <c r="GUR216" s="3"/>
      <c r="GUS216" s="3"/>
      <c r="GUT216" s="3"/>
      <c r="GUU216" s="3"/>
      <c r="GUV216" s="3"/>
      <c r="GUW216" s="3"/>
      <c r="GUX216" s="3"/>
      <c r="GUY216" s="3"/>
      <c r="GUZ216" s="3"/>
      <c r="GVA216" s="3"/>
      <c r="GVB216" s="3"/>
      <c r="GVC216" s="3"/>
      <c r="GVD216" s="3"/>
      <c r="GVE216" s="3"/>
      <c r="GVF216" s="3"/>
      <c r="GVG216" s="3"/>
      <c r="GVH216" s="3"/>
      <c r="GVI216" s="3"/>
      <c r="GVJ216" s="3"/>
      <c r="GVK216" s="3"/>
      <c r="GVL216" s="3"/>
      <c r="GVM216" s="3"/>
      <c r="GVN216" s="3"/>
      <c r="GVO216" s="3"/>
      <c r="GVP216" s="3"/>
      <c r="GVQ216" s="3"/>
      <c r="GVR216" s="3"/>
      <c r="GVS216" s="3"/>
      <c r="GVT216" s="3"/>
      <c r="GVU216" s="3"/>
      <c r="GVV216" s="3"/>
      <c r="GVW216" s="3"/>
      <c r="GVX216" s="3"/>
      <c r="GVY216" s="3"/>
      <c r="GVZ216" s="3"/>
      <c r="GWA216" s="3"/>
      <c r="GWB216" s="3"/>
      <c r="GWC216" s="3"/>
      <c r="GWD216" s="3"/>
      <c r="GWE216" s="3"/>
      <c r="GWF216" s="3"/>
      <c r="GWG216" s="3"/>
      <c r="GWH216" s="3"/>
      <c r="GWI216" s="3"/>
      <c r="GWJ216" s="3"/>
      <c r="GWK216" s="3"/>
      <c r="GWL216" s="3"/>
      <c r="GWM216" s="3"/>
      <c r="GWN216" s="3"/>
      <c r="GWO216" s="3"/>
      <c r="GWP216" s="3"/>
      <c r="GWQ216" s="3"/>
      <c r="GWR216" s="3"/>
      <c r="GWS216" s="3"/>
      <c r="GWT216" s="3"/>
      <c r="GWU216" s="3"/>
      <c r="GWV216" s="3"/>
      <c r="GWW216" s="3"/>
      <c r="GWX216" s="3"/>
      <c r="GWY216" s="3"/>
      <c r="GWZ216" s="3"/>
      <c r="GXA216" s="3"/>
      <c r="GXB216" s="3"/>
      <c r="GXC216" s="3"/>
      <c r="GXD216" s="3"/>
      <c r="GXE216" s="3"/>
      <c r="GXF216" s="3"/>
      <c r="GXG216" s="3"/>
      <c r="GXH216" s="3"/>
      <c r="GXI216" s="3"/>
      <c r="GXJ216" s="3"/>
      <c r="GXK216" s="3"/>
      <c r="GXL216" s="3"/>
      <c r="GXM216" s="3"/>
      <c r="GXN216" s="3"/>
      <c r="GXO216" s="3"/>
      <c r="GXQ216" s="3"/>
      <c r="GXS216" s="3"/>
      <c r="GXT216" s="3"/>
      <c r="GXU216" s="3"/>
      <c r="GXV216" s="3"/>
      <c r="GXW216" s="3"/>
      <c r="GXX216" s="3"/>
      <c r="GXY216" s="3"/>
      <c r="GXZ216" s="3"/>
      <c r="GYE216" s="3"/>
      <c r="GYF216" s="3"/>
      <c r="GYG216" s="3"/>
      <c r="GYH216" s="3"/>
      <c r="GYI216" s="3"/>
      <c r="GYJ216" s="3"/>
      <c r="GYK216" s="3"/>
      <c r="GYL216" s="3"/>
      <c r="GYM216" s="3"/>
      <c r="GYN216" s="3"/>
      <c r="GYO216" s="3"/>
      <c r="GYP216" s="3"/>
      <c r="GYQ216" s="3"/>
      <c r="GYR216" s="3"/>
      <c r="GYS216" s="3"/>
      <c r="GYT216" s="3"/>
      <c r="GYU216" s="3"/>
      <c r="GYV216" s="3"/>
      <c r="GYW216" s="3"/>
      <c r="GYX216" s="3"/>
      <c r="GYY216" s="3"/>
      <c r="GYZ216" s="3"/>
      <c r="GZA216" s="3"/>
      <c r="GZB216" s="3"/>
      <c r="GZC216" s="3"/>
      <c r="GZD216" s="3"/>
      <c r="GZE216" s="3"/>
      <c r="GZF216" s="3"/>
      <c r="GZG216" s="3"/>
      <c r="GZH216" s="3"/>
      <c r="GZI216" s="3"/>
      <c r="GZJ216" s="3"/>
      <c r="GZK216" s="3"/>
      <c r="GZL216" s="3"/>
      <c r="GZM216" s="3"/>
      <c r="GZN216" s="3"/>
      <c r="GZO216" s="3"/>
      <c r="GZP216" s="3"/>
      <c r="GZQ216" s="3"/>
      <c r="GZR216" s="3"/>
      <c r="GZS216" s="3"/>
      <c r="GZT216" s="3"/>
      <c r="GZU216" s="3"/>
      <c r="GZV216" s="3"/>
      <c r="GZW216" s="3"/>
      <c r="GZX216" s="3"/>
      <c r="GZY216" s="3"/>
      <c r="GZZ216" s="3"/>
      <c r="HAA216" s="3"/>
      <c r="HAB216" s="3"/>
      <c r="HAC216" s="3"/>
      <c r="HAD216" s="3"/>
      <c r="HAE216" s="3"/>
      <c r="HAF216" s="3"/>
      <c r="HAG216" s="3"/>
      <c r="HAH216" s="3"/>
      <c r="HAI216" s="3"/>
      <c r="HAJ216" s="3"/>
      <c r="HAK216" s="3"/>
      <c r="HAL216" s="3"/>
      <c r="HAM216" s="3"/>
      <c r="HAN216" s="3"/>
      <c r="HAO216" s="3"/>
      <c r="HAP216" s="3"/>
      <c r="HAQ216" s="3"/>
      <c r="HAR216" s="3"/>
      <c r="HAS216" s="3"/>
      <c r="HAT216" s="3"/>
      <c r="HAU216" s="3"/>
      <c r="HAV216" s="3"/>
      <c r="HAW216" s="3"/>
      <c r="HAX216" s="3"/>
      <c r="HAY216" s="3"/>
      <c r="HAZ216" s="3"/>
      <c r="HBA216" s="3"/>
      <c r="HBB216" s="3"/>
      <c r="HBC216" s="3"/>
      <c r="HBD216" s="3"/>
      <c r="HBE216" s="3"/>
      <c r="HBF216" s="3"/>
      <c r="HBG216" s="3"/>
      <c r="HBH216" s="3"/>
      <c r="HBI216" s="3"/>
      <c r="HBJ216" s="3"/>
      <c r="HBK216" s="3"/>
      <c r="HBL216" s="3"/>
      <c r="HBM216" s="3"/>
      <c r="HBN216" s="3"/>
      <c r="HBO216" s="3"/>
      <c r="HBP216" s="3"/>
      <c r="HBQ216" s="3"/>
      <c r="HBR216" s="3"/>
      <c r="HBS216" s="3"/>
      <c r="HBT216" s="3"/>
      <c r="HBU216" s="3"/>
      <c r="HBV216" s="3"/>
      <c r="HBW216" s="3"/>
      <c r="HBX216" s="3"/>
      <c r="HBY216" s="3"/>
      <c r="HBZ216" s="3"/>
      <c r="HCA216" s="3"/>
      <c r="HCB216" s="3"/>
      <c r="HCC216" s="3"/>
      <c r="HCD216" s="3"/>
      <c r="HCE216" s="3"/>
      <c r="HCF216" s="3"/>
      <c r="HCG216" s="3"/>
      <c r="HCH216" s="3"/>
      <c r="HCI216" s="3"/>
      <c r="HCJ216" s="3"/>
      <c r="HCK216" s="3"/>
      <c r="HCL216" s="3"/>
      <c r="HCM216" s="3"/>
      <c r="HCN216" s="3"/>
      <c r="HCO216" s="3"/>
      <c r="HCP216" s="3"/>
      <c r="HCQ216" s="3"/>
      <c r="HCR216" s="3"/>
      <c r="HCS216" s="3"/>
      <c r="HCT216" s="3"/>
      <c r="HCU216" s="3"/>
      <c r="HCV216" s="3"/>
      <c r="HCW216" s="3"/>
      <c r="HCX216" s="3"/>
      <c r="HCY216" s="3"/>
      <c r="HCZ216" s="3"/>
      <c r="HDA216" s="3"/>
      <c r="HDB216" s="3"/>
      <c r="HDC216" s="3"/>
      <c r="HDD216" s="3"/>
      <c r="HDE216" s="3"/>
      <c r="HDF216" s="3"/>
      <c r="HDG216" s="3"/>
      <c r="HDH216" s="3"/>
      <c r="HDI216" s="3"/>
      <c r="HDJ216" s="3"/>
      <c r="HDK216" s="3"/>
      <c r="HDL216" s="3"/>
      <c r="HDM216" s="3"/>
      <c r="HDN216" s="3"/>
      <c r="HDO216" s="3"/>
      <c r="HDP216" s="3"/>
      <c r="HDQ216" s="3"/>
      <c r="HDR216" s="3"/>
      <c r="HDS216" s="3"/>
      <c r="HDT216" s="3"/>
      <c r="HDU216" s="3"/>
      <c r="HDV216" s="3"/>
      <c r="HDW216" s="3"/>
      <c r="HDX216" s="3"/>
      <c r="HDY216" s="3"/>
      <c r="HDZ216" s="3"/>
      <c r="HEA216" s="3"/>
      <c r="HEB216" s="3"/>
      <c r="HEC216" s="3"/>
      <c r="HED216" s="3"/>
      <c r="HEE216" s="3"/>
      <c r="HEF216" s="3"/>
      <c r="HEG216" s="3"/>
      <c r="HEH216" s="3"/>
      <c r="HEI216" s="3"/>
      <c r="HEJ216" s="3"/>
      <c r="HEK216" s="3"/>
      <c r="HEL216" s="3"/>
      <c r="HEM216" s="3"/>
      <c r="HEN216" s="3"/>
      <c r="HEO216" s="3"/>
      <c r="HEP216" s="3"/>
      <c r="HEQ216" s="3"/>
      <c r="HER216" s="3"/>
      <c r="HES216" s="3"/>
      <c r="HET216" s="3"/>
      <c r="HEU216" s="3"/>
      <c r="HEV216" s="3"/>
      <c r="HEW216" s="3"/>
      <c r="HEX216" s="3"/>
      <c r="HEY216" s="3"/>
      <c r="HEZ216" s="3"/>
      <c r="HFA216" s="3"/>
      <c r="HFB216" s="3"/>
      <c r="HFC216" s="3"/>
      <c r="HFD216" s="3"/>
      <c r="HFE216" s="3"/>
      <c r="HFF216" s="3"/>
      <c r="HFG216" s="3"/>
      <c r="HFH216" s="3"/>
      <c r="HFI216" s="3"/>
      <c r="HFJ216" s="3"/>
      <c r="HFK216" s="3"/>
      <c r="HFL216" s="3"/>
      <c r="HFM216" s="3"/>
      <c r="HFN216" s="3"/>
      <c r="HFO216" s="3"/>
      <c r="HFP216" s="3"/>
      <c r="HFQ216" s="3"/>
      <c r="HFR216" s="3"/>
      <c r="HFS216" s="3"/>
      <c r="HFT216" s="3"/>
      <c r="HFU216" s="3"/>
      <c r="HFV216" s="3"/>
      <c r="HFW216" s="3"/>
      <c r="HFX216" s="3"/>
      <c r="HFY216" s="3"/>
      <c r="HFZ216" s="3"/>
      <c r="HGA216" s="3"/>
      <c r="HGB216" s="3"/>
      <c r="HGC216" s="3"/>
      <c r="HGD216" s="3"/>
      <c r="HGE216" s="3"/>
      <c r="HGF216" s="3"/>
      <c r="HGG216" s="3"/>
      <c r="HGH216" s="3"/>
      <c r="HGI216" s="3"/>
      <c r="HGJ216" s="3"/>
      <c r="HGK216" s="3"/>
      <c r="HGL216" s="3"/>
      <c r="HGM216" s="3"/>
      <c r="HGN216" s="3"/>
      <c r="HGO216" s="3"/>
      <c r="HGP216" s="3"/>
      <c r="HGQ216" s="3"/>
      <c r="HGR216" s="3"/>
      <c r="HGS216" s="3"/>
      <c r="HGT216" s="3"/>
      <c r="HGU216" s="3"/>
      <c r="HGV216" s="3"/>
      <c r="HGW216" s="3"/>
      <c r="HGX216" s="3"/>
      <c r="HGY216" s="3"/>
      <c r="HGZ216" s="3"/>
      <c r="HHA216" s="3"/>
      <c r="HHB216" s="3"/>
      <c r="HHC216" s="3"/>
      <c r="HHD216" s="3"/>
      <c r="HHE216" s="3"/>
      <c r="HHF216" s="3"/>
      <c r="HHG216" s="3"/>
      <c r="HHH216" s="3"/>
      <c r="HHI216" s="3"/>
      <c r="HHJ216" s="3"/>
      <c r="HHK216" s="3"/>
      <c r="HHM216" s="3"/>
      <c r="HHO216" s="3"/>
      <c r="HHP216" s="3"/>
      <c r="HHQ216" s="3"/>
      <c r="HHR216" s="3"/>
      <c r="HHS216" s="3"/>
      <c r="HHT216" s="3"/>
      <c r="HHU216" s="3"/>
      <c r="HHV216" s="3"/>
      <c r="HIA216" s="3"/>
      <c r="HIB216" s="3"/>
      <c r="HIC216" s="3"/>
      <c r="HID216" s="3"/>
      <c r="HIE216" s="3"/>
      <c r="HIF216" s="3"/>
      <c r="HIG216" s="3"/>
      <c r="HIH216" s="3"/>
      <c r="HII216" s="3"/>
      <c r="HIJ216" s="3"/>
      <c r="HIK216" s="3"/>
      <c r="HIL216" s="3"/>
      <c r="HIM216" s="3"/>
      <c r="HIN216" s="3"/>
      <c r="HIO216" s="3"/>
      <c r="HIP216" s="3"/>
      <c r="HIQ216" s="3"/>
      <c r="HIR216" s="3"/>
      <c r="HIS216" s="3"/>
      <c r="HIT216" s="3"/>
      <c r="HIU216" s="3"/>
      <c r="HIV216" s="3"/>
      <c r="HIW216" s="3"/>
      <c r="HIX216" s="3"/>
      <c r="HIY216" s="3"/>
      <c r="HIZ216" s="3"/>
      <c r="HJA216" s="3"/>
      <c r="HJB216" s="3"/>
      <c r="HJC216" s="3"/>
      <c r="HJD216" s="3"/>
      <c r="HJE216" s="3"/>
      <c r="HJF216" s="3"/>
      <c r="HJG216" s="3"/>
      <c r="HJH216" s="3"/>
      <c r="HJI216" s="3"/>
      <c r="HJJ216" s="3"/>
      <c r="HJK216" s="3"/>
      <c r="HJL216" s="3"/>
      <c r="HJM216" s="3"/>
      <c r="HJN216" s="3"/>
      <c r="HJO216" s="3"/>
      <c r="HJP216" s="3"/>
      <c r="HJQ216" s="3"/>
      <c r="HJR216" s="3"/>
      <c r="HJS216" s="3"/>
      <c r="HJT216" s="3"/>
      <c r="HJU216" s="3"/>
      <c r="HJV216" s="3"/>
      <c r="HJW216" s="3"/>
      <c r="HJX216" s="3"/>
      <c r="HJY216" s="3"/>
      <c r="HJZ216" s="3"/>
      <c r="HKA216" s="3"/>
      <c r="HKB216" s="3"/>
      <c r="HKC216" s="3"/>
      <c r="HKD216" s="3"/>
      <c r="HKE216" s="3"/>
      <c r="HKF216" s="3"/>
      <c r="HKG216" s="3"/>
      <c r="HKH216" s="3"/>
      <c r="HKI216" s="3"/>
      <c r="HKJ216" s="3"/>
      <c r="HKK216" s="3"/>
      <c r="HKL216" s="3"/>
      <c r="HKM216" s="3"/>
      <c r="HKN216" s="3"/>
      <c r="HKO216" s="3"/>
      <c r="HKP216" s="3"/>
      <c r="HKQ216" s="3"/>
      <c r="HKR216" s="3"/>
      <c r="HKS216" s="3"/>
      <c r="HKT216" s="3"/>
      <c r="HKU216" s="3"/>
      <c r="HKV216" s="3"/>
      <c r="HKW216" s="3"/>
      <c r="HKX216" s="3"/>
      <c r="HKY216" s="3"/>
      <c r="HKZ216" s="3"/>
      <c r="HLA216" s="3"/>
      <c r="HLB216" s="3"/>
      <c r="HLC216" s="3"/>
      <c r="HLD216" s="3"/>
      <c r="HLE216" s="3"/>
      <c r="HLF216" s="3"/>
      <c r="HLG216" s="3"/>
      <c r="HLH216" s="3"/>
      <c r="HLI216" s="3"/>
      <c r="HLJ216" s="3"/>
      <c r="HLK216" s="3"/>
      <c r="HLL216" s="3"/>
      <c r="HLM216" s="3"/>
      <c r="HLN216" s="3"/>
      <c r="HLO216" s="3"/>
      <c r="HLP216" s="3"/>
      <c r="HLQ216" s="3"/>
      <c r="HLR216" s="3"/>
      <c r="HLS216" s="3"/>
      <c r="HLT216" s="3"/>
      <c r="HLU216" s="3"/>
      <c r="HLV216" s="3"/>
      <c r="HLW216" s="3"/>
      <c r="HLX216" s="3"/>
      <c r="HLY216" s="3"/>
      <c r="HLZ216" s="3"/>
      <c r="HMA216" s="3"/>
      <c r="HMB216" s="3"/>
      <c r="HMC216" s="3"/>
      <c r="HMD216" s="3"/>
      <c r="HME216" s="3"/>
      <c r="HMF216" s="3"/>
      <c r="HMG216" s="3"/>
      <c r="HMH216" s="3"/>
      <c r="HMI216" s="3"/>
      <c r="HMJ216" s="3"/>
      <c r="HMK216" s="3"/>
      <c r="HML216" s="3"/>
      <c r="HMM216" s="3"/>
      <c r="HMN216" s="3"/>
      <c r="HMO216" s="3"/>
      <c r="HMP216" s="3"/>
      <c r="HMQ216" s="3"/>
      <c r="HMR216" s="3"/>
      <c r="HMS216" s="3"/>
      <c r="HMT216" s="3"/>
      <c r="HMU216" s="3"/>
      <c r="HMV216" s="3"/>
      <c r="HMW216" s="3"/>
      <c r="HMX216" s="3"/>
      <c r="HMY216" s="3"/>
      <c r="HMZ216" s="3"/>
      <c r="HNA216" s="3"/>
      <c r="HNB216" s="3"/>
      <c r="HNC216" s="3"/>
      <c r="HND216" s="3"/>
      <c r="HNE216" s="3"/>
      <c r="HNF216" s="3"/>
      <c r="HNG216" s="3"/>
      <c r="HNH216" s="3"/>
      <c r="HNI216" s="3"/>
      <c r="HNJ216" s="3"/>
      <c r="HNK216" s="3"/>
      <c r="HNL216" s="3"/>
      <c r="HNM216" s="3"/>
      <c r="HNN216" s="3"/>
      <c r="HNO216" s="3"/>
      <c r="HNP216" s="3"/>
      <c r="HNQ216" s="3"/>
      <c r="HNR216" s="3"/>
      <c r="HNS216" s="3"/>
      <c r="HNT216" s="3"/>
      <c r="HNU216" s="3"/>
      <c r="HNV216" s="3"/>
      <c r="HNW216" s="3"/>
      <c r="HNX216" s="3"/>
      <c r="HNY216" s="3"/>
      <c r="HNZ216" s="3"/>
      <c r="HOA216" s="3"/>
      <c r="HOB216" s="3"/>
      <c r="HOC216" s="3"/>
      <c r="HOD216" s="3"/>
      <c r="HOE216" s="3"/>
      <c r="HOF216" s="3"/>
      <c r="HOG216" s="3"/>
      <c r="HOH216" s="3"/>
      <c r="HOI216" s="3"/>
      <c r="HOJ216" s="3"/>
      <c r="HOK216" s="3"/>
      <c r="HOL216" s="3"/>
      <c r="HOM216" s="3"/>
      <c r="HON216" s="3"/>
      <c r="HOO216" s="3"/>
      <c r="HOP216" s="3"/>
      <c r="HOQ216" s="3"/>
      <c r="HOR216" s="3"/>
      <c r="HOS216" s="3"/>
      <c r="HOT216" s="3"/>
      <c r="HOU216" s="3"/>
      <c r="HOV216" s="3"/>
      <c r="HOW216" s="3"/>
      <c r="HOX216" s="3"/>
      <c r="HOY216" s="3"/>
      <c r="HOZ216" s="3"/>
      <c r="HPA216" s="3"/>
      <c r="HPB216" s="3"/>
      <c r="HPC216" s="3"/>
      <c r="HPD216" s="3"/>
      <c r="HPE216" s="3"/>
      <c r="HPF216" s="3"/>
      <c r="HPG216" s="3"/>
      <c r="HPH216" s="3"/>
      <c r="HPI216" s="3"/>
      <c r="HPJ216" s="3"/>
      <c r="HPK216" s="3"/>
      <c r="HPL216" s="3"/>
      <c r="HPM216" s="3"/>
      <c r="HPN216" s="3"/>
      <c r="HPO216" s="3"/>
      <c r="HPP216" s="3"/>
      <c r="HPQ216" s="3"/>
      <c r="HPR216" s="3"/>
      <c r="HPS216" s="3"/>
      <c r="HPT216" s="3"/>
      <c r="HPU216" s="3"/>
      <c r="HPV216" s="3"/>
      <c r="HPW216" s="3"/>
      <c r="HPX216" s="3"/>
      <c r="HPY216" s="3"/>
      <c r="HPZ216" s="3"/>
      <c r="HQA216" s="3"/>
      <c r="HQB216" s="3"/>
      <c r="HQC216" s="3"/>
      <c r="HQD216" s="3"/>
      <c r="HQE216" s="3"/>
      <c r="HQF216" s="3"/>
      <c r="HQG216" s="3"/>
      <c r="HQH216" s="3"/>
      <c r="HQI216" s="3"/>
      <c r="HQJ216" s="3"/>
      <c r="HQK216" s="3"/>
      <c r="HQL216" s="3"/>
      <c r="HQM216" s="3"/>
      <c r="HQN216" s="3"/>
      <c r="HQO216" s="3"/>
      <c r="HQP216" s="3"/>
      <c r="HQQ216" s="3"/>
      <c r="HQR216" s="3"/>
      <c r="HQS216" s="3"/>
      <c r="HQT216" s="3"/>
      <c r="HQU216" s="3"/>
      <c r="HQV216" s="3"/>
      <c r="HQW216" s="3"/>
      <c r="HQX216" s="3"/>
      <c r="HQY216" s="3"/>
      <c r="HQZ216" s="3"/>
      <c r="HRA216" s="3"/>
      <c r="HRB216" s="3"/>
      <c r="HRC216" s="3"/>
      <c r="HRD216" s="3"/>
      <c r="HRE216" s="3"/>
      <c r="HRF216" s="3"/>
      <c r="HRG216" s="3"/>
      <c r="HRI216" s="3"/>
      <c r="HRK216" s="3"/>
      <c r="HRL216" s="3"/>
      <c r="HRM216" s="3"/>
      <c r="HRN216" s="3"/>
      <c r="HRO216" s="3"/>
      <c r="HRP216" s="3"/>
      <c r="HRQ216" s="3"/>
      <c r="HRR216" s="3"/>
      <c r="HRW216" s="3"/>
      <c r="HRX216" s="3"/>
      <c r="HRY216" s="3"/>
      <c r="HRZ216" s="3"/>
      <c r="HSA216" s="3"/>
      <c r="HSB216" s="3"/>
      <c r="HSC216" s="3"/>
      <c r="HSD216" s="3"/>
      <c r="HSE216" s="3"/>
      <c r="HSF216" s="3"/>
      <c r="HSG216" s="3"/>
      <c r="HSH216" s="3"/>
      <c r="HSI216" s="3"/>
      <c r="HSJ216" s="3"/>
      <c r="HSK216" s="3"/>
      <c r="HSL216" s="3"/>
      <c r="HSM216" s="3"/>
      <c r="HSN216" s="3"/>
      <c r="HSO216" s="3"/>
      <c r="HSP216" s="3"/>
      <c r="HSQ216" s="3"/>
      <c r="HSR216" s="3"/>
      <c r="HSS216" s="3"/>
      <c r="HST216" s="3"/>
      <c r="HSU216" s="3"/>
      <c r="HSV216" s="3"/>
      <c r="HSW216" s="3"/>
      <c r="HSX216" s="3"/>
      <c r="HSY216" s="3"/>
      <c r="HSZ216" s="3"/>
      <c r="HTA216" s="3"/>
      <c r="HTB216" s="3"/>
      <c r="HTC216" s="3"/>
      <c r="HTD216" s="3"/>
      <c r="HTE216" s="3"/>
      <c r="HTF216" s="3"/>
      <c r="HTG216" s="3"/>
      <c r="HTH216" s="3"/>
      <c r="HTI216" s="3"/>
      <c r="HTJ216" s="3"/>
      <c r="HTK216" s="3"/>
      <c r="HTL216" s="3"/>
      <c r="HTM216" s="3"/>
      <c r="HTN216" s="3"/>
      <c r="HTO216" s="3"/>
      <c r="HTP216" s="3"/>
      <c r="HTQ216" s="3"/>
      <c r="HTR216" s="3"/>
      <c r="HTS216" s="3"/>
      <c r="HTT216" s="3"/>
      <c r="HTU216" s="3"/>
      <c r="HTV216" s="3"/>
      <c r="HTW216" s="3"/>
      <c r="HTX216" s="3"/>
      <c r="HTY216" s="3"/>
      <c r="HTZ216" s="3"/>
      <c r="HUA216" s="3"/>
      <c r="HUB216" s="3"/>
      <c r="HUC216" s="3"/>
      <c r="HUD216" s="3"/>
      <c r="HUE216" s="3"/>
      <c r="HUF216" s="3"/>
      <c r="HUG216" s="3"/>
      <c r="HUH216" s="3"/>
      <c r="HUI216" s="3"/>
      <c r="HUJ216" s="3"/>
      <c r="HUK216" s="3"/>
      <c r="HUL216" s="3"/>
      <c r="HUM216" s="3"/>
      <c r="HUN216" s="3"/>
      <c r="HUO216" s="3"/>
      <c r="HUP216" s="3"/>
      <c r="HUQ216" s="3"/>
      <c r="HUR216" s="3"/>
      <c r="HUS216" s="3"/>
      <c r="HUT216" s="3"/>
      <c r="HUU216" s="3"/>
      <c r="HUV216" s="3"/>
      <c r="HUW216" s="3"/>
      <c r="HUX216" s="3"/>
      <c r="HUY216" s="3"/>
      <c r="HUZ216" s="3"/>
      <c r="HVA216" s="3"/>
      <c r="HVB216" s="3"/>
      <c r="HVC216" s="3"/>
      <c r="HVD216" s="3"/>
      <c r="HVE216" s="3"/>
      <c r="HVF216" s="3"/>
      <c r="HVG216" s="3"/>
      <c r="HVH216" s="3"/>
      <c r="HVI216" s="3"/>
      <c r="HVJ216" s="3"/>
      <c r="HVK216" s="3"/>
      <c r="HVL216" s="3"/>
      <c r="HVM216" s="3"/>
      <c r="HVN216" s="3"/>
      <c r="HVO216" s="3"/>
      <c r="HVP216" s="3"/>
      <c r="HVQ216" s="3"/>
      <c r="HVR216" s="3"/>
      <c r="HVS216" s="3"/>
      <c r="HVT216" s="3"/>
      <c r="HVU216" s="3"/>
      <c r="HVV216" s="3"/>
      <c r="HVW216" s="3"/>
      <c r="HVX216" s="3"/>
      <c r="HVY216" s="3"/>
      <c r="HVZ216" s="3"/>
      <c r="HWA216" s="3"/>
      <c r="HWB216" s="3"/>
      <c r="HWC216" s="3"/>
      <c r="HWD216" s="3"/>
      <c r="HWE216" s="3"/>
      <c r="HWF216" s="3"/>
      <c r="HWG216" s="3"/>
      <c r="HWH216" s="3"/>
      <c r="HWI216" s="3"/>
      <c r="HWJ216" s="3"/>
      <c r="HWK216" s="3"/>
      <c r="HWL216" s="3"/>
      <c r="HWM216" s="3"/>
      <c r="HWN216" s="3"/>
      <c r="HWO216" s="3"/>
      <c r="HWP216" s="3"/>
      <c r="HWQ216" s="3"/>
      <c r="HWR216" s="3"/>
      <c r="HWS216" s="3"/>
      <c r="HWT216" s="3"/>
      <c r="HWU216" s="3"/>
      <c r="HWV216" s="3"/>
      <c r="HWW216" s="3"/>
      <c r="HWX216" s="3"/>
      <c r="HWY216" s="3"/>
      <c r="HWZ216" s="3"/>
      <c r="HXA216" s="3"/>
      <c r="HXB216" s="3"/>
      <c r="HXC216" s="3"/>
      <c r="HXD216" s="3"/>
      <c r="HXE216" s="3"/>
      <c r="HXF216" s="3"/>
      <c r="HXG216" s="3"/>
      <c r="HXH216" s="3"/>
      <c r="HXI216" s="3"/>
      <c r="HXJ216" s="3"/>
      <c r="HXK216" s="3"/>
      <c r="HXL216" s="3"/>
      <c r="HXM216" s="3"/>
      <c r="HXN216" s="3"/>
      <c r="HXO216" s="3"/>
      <c r="HXP216" s="3"/>
      <c r="HXQ216" s="3"/>
      <c r="HXR216" s="3"/>
      <c r="HXS216" s="3"/>
      <c r="HXT216" s="3"/>
      <c r="HXU216" s="3"/>
      <c r="HXV216" s="3"/>
      <c r="HXW216" s="3"/>
      <c r="HXX216" s="3"/>
      <c r="HXY216" s="3"/>
      <c r="HXZ216" s="3"/>
      <c r="HYA216" s="3"/>
      <c r="HYB216" s="3"/>
      <c r="HYC216" s="3"/>
      <c r="HYD216" s="3"/>
      <c r="HYE216" s="3"/>
      <c r="HYF216" s="3"/>
      <c r="HYG216" s="3"/>
      <c r="HYH216" s="3"/>
      <c r="HYI216" s="3"/>
      <c r="HYJ216" s="3"/>
      <c r="HYK216" s="3"/>
      <c r="HYL216" s="3"/>
      <c r="HYM216" s="3"/>
      <c r="HYN216" s="3"/>
      <c r="HYO216" s="3"/>
      <c r="HYP216" s="3"/>
      <c r="HYQ216" s="3"/>
      <c r="HYR216" s="3"/>
      <c r="HYS216" s="3"/>
      <c r="HYT216" s="3"/>
      <c r="HYU216" s="3"/>
      <c r="HYV216" s="3"/>
      <c r="HYW216" s="3"/>
      <c r="HYX216" s="3"/>
      <c r="HYY216" s="3"/>
      <c r="HYZ216" s="3"/>
      <c r="HZA216" s="3"/>
      <c r="HZB216" s="3"/>
      <c r="HZC216" s="3"/>
      <c r="HZD216" s="3"/>
      <c r="HZE216" s="3"/>
      <c r="HZF216" s="3"/>
      <c r="HZG216" s="3"/>
      <c r="HZH216" s="3"/>
      <c r="HZI216" s="3"/>
      <c r="HZJ216" s="3"/>
      <c r="HZK216" s="3"/>
      <c r="HZL216" s="3"/>
      <c r="HZM216" s="3"/>
      <c r="HZN216" s="3"/>
      <c r="HZO216" s="3"/>
      <c r="HZP216" s="3"/>
      <c r="HZQ216" s="3"/>
      <c r="HZR216" s="3"/>
      <c r="HZS216" s="3"/>
      <c r="HZT216" s="3"/>
      <c r="HZU216" s="3"/>
      <c r="HZV216" s="3"/>
      <c r="HZW216" s="3"/>
      <c r="HZX216" s="3"/>
      <c r="HZY216" s="3"/>
      <c r="HZZ216" s="3"/>
      <c r="IAA216" s="3"/>
      <c r="IAB216" s="3"/>
      <c r="IAC216" s="3"/>
      <c r="IAD216" s="3"/>
      <c r="IAE216" s="3"/>
      <c r="IAF216" s="3"/>
      <c r="IAG216" s="3"/>
      <c r="IAH216" s="3"/>
      <c r="IAI216" s="3"/>
      <c r="IAJ216" s="3"/>
      <c r="IAK216" s="3"/>
      <c r="IAL216" s="3"/>
      <c r="IAM216" s="3"/>
      <c r="IAN216" s="3"/>
      <c r="IAO216" s="3"/>
      <c r="IAP216" s="3"/>
      <c r="IAQ216" s="3"/>
      <c r="IAR216" s="3"/>
      <c r="IAS216" s="3"/>
      <c r="IAT216" s="3"/>
      <c r="IAU216" s="3"/>
      <c r="IAV216" s="3"/>
      <c r="IAW216" s="3"/>
      <c r="IAX216" s="3"/>
      <c r="IAY216" s="3"/>
      <c r="IAZ216" s="3"/>
      <c r="IBA216" s="3"/>
      <c r="IBB216" s="3"/>
      <c r="IBC216" s="3"/>
      <c r="IBE216" s="3"/>
      <c r="IBG216" s="3"/>
      <c r="IBH216" s="3"/>
      <c r="IBI216" s="3"/>
      <c r="IBJ216" s="3"/>
      <c r="IBK216" s="3"/>
      <c r="IBL216" s="3"/>
      <c r="IBM216" s="3"/>
      <c r="IBN216" s="3"/>
      <c r="IBS216" s="3"/>
      <c r="IBT216" s="3"/>
      <c r="IBU216" s="3"/>
      <c r="IBV216" s="3"/>
      <c r="IBW216" s="3"/>
      <c r="IBX216" s="3"/>
      <c r="IBY216" s="3"/>
      <c r="IBZ216" s="3"/>
      <c r="ICA216" s="3"/>
      <c r="ICB216" s="3"/>
      <c r="ICC216" s="3"/>
      <c r="ICD216" s="3"/>
      <c r="ICE216" s="3"/>
      <c r="ICF216" s="3"/>
      <c r="ICG216" s="3"/>
      <c r="ICH216" s="3"/>
      <c r="ICI216" s="3"/>
      <c r="ICJ216" s="3"/>
      <c r="ICK216" s="3"/>
      <c r="ICL216" s="3"/>
      <c r="ICM216" s="3"/>
      <c r="ICN216" s="3"/>
      <c r="ICO216" s="3"/>
      <c r="ICP216" s="3"/>
      <c r="ICQ216" s="3"/>
      <c r="ICR216" s="3"/>
      <c r="ICS216" s="3"/>
      <c r="ICT216" s="3"/>
      <c r="ICU216" s="3"/>
      <c r="ICV216" s="3"/>
      <c r="ICW216" s="3"/>
      <c r="ICX216" s="3"/>
      <c r="ICY216" s="3"/>
      <c r="ICZ216" s="3"/>
      <c r="IDA216" s="3"/>
      <c r="IDB216" s="3"/>
      <c r="IDC216" s="3"/>
      <c r="IDD216" s="3"/>
      <c r="IDE216" s="3"/>
      <c r="IDF216" s="3"/>
      <c r="IDG216" s="3"/>
      <c r="IDH216" s="3"/>
      <c r="IDI216" s="3"/>
      <c r="IDJ216" s="3"/>
      <c r="IDK216" s="3"/>
      <c r="IDL216" s="3"/>
      <c r="IDM216" s="3"/>
      <c r="IDN216" s="3"/>
      <c r="IDO216" s="3"/>
      <c r="IDP216" s="3"/>
      <c r="IDQ216" s="3"/>
      <c r="IDR216" s="3"/>
      <c r="IDS216" s="3"/>
      <c r="IDT216" s="3"/>
      <c r="IDU216" s="3"/>
      <c r="IDV216" s="3"/>
      <c r="IDW216" s="3"/>
      <c r="IDX216" s="3"/>
      <c r="IDY216" s="3"/>
      <c r="IDZ216" s="3"/>
      <c r="IEA216" s="3"/>
      <c r="IEB216" s="3"/>
      <c r="IEC216" s="3"/>
      <c r="IED216" s="3"/>
      <c r="IEE216" s="3"/>
      <c r="IEF216" s="3"/>
      <c r="IEG216" s="3"/>
      <c r="IEH216" s="3"/>
      <c r="IEI216" s="3"/>
      <c r="IEJ216" s="3"/>
      <c r="IEK216" s="3"/>
      <c r="IEL216" s="3"/>
      <c r="IEM216" s="3"/>
      <c r="IEN216" s="3"/>
      <c r="IEO216" s="3"/>
      <c r="IEP216" s="3"/>
      <c r="IEQ216" s="3"/>
      <c r="IER216" s="3"/>
      <c r="IES216" s="3"/>
      <c r="IET216" s="3"/>
      <c r="IEU216" s="3"/>
      <c r="IEV216" s="3"/>
      <c r="IEW216" s="3"/>
      <c r="IEX216" s="3"/>
      <c r="IEY216" s="3"/>
      <c r="IEZ216" s="3"/>
      <c r="IFA216" s="3"/>
      <c r="IFB216" s="3"/>
      <c r="IFC216" s="3"/>
      <c r="IFD216" s="3"/>
      <c r="IFE216" s="3"/>
      <c r="IFF216" s="3"/>
      <c r="IFG216" s="3"/>
      <c r="IFH216" s="3"/>
      <c r="IFI216" s="3"/>
      <c r="IFJ216" s="3"/>
      <c r="IFK216" s="3"/>
      <c r="IFL216" s="3"/>
      <c r="IFM216" s="3"/>
      <c r="IFN216" s="3"/>
      <c r="IFO216" s="3"/>
      <c r="IFP216" s="3"/>
      <c r="IFQ216" s="3"/>
      <c r="IFR216" s="3"/>
      <c r="IFS216" s="3"/>
      <c r="IFT216" s="3"/>
      <c r="IFU216" s="3"/>
      <c r="IFV216" s="3"/>
      <c r="IFW216" s="3"/>
      <c r="IFX216" s="3"/>
      <c r="IFY216" s="3"/>
      <c r="IFZ216" s="3"/>
      <c r="IGA216" s="3"/>
      <c r="IGB216" s="3"/>
      <c r="IGC216" s="3"/>
      <c r="IGD216" s="3"/>
      <c r="IGE216" s="3"/>
      <c r="IGF216" s="3"/>
      <c r="IGG216" s="3"/>
      <c r="IGH216" s="3"/>
      <c r="IGI216" s="3"/>
      <c r="IGJ216" s="3"/>
      <c r="IGK216" s="3"/>
      <c r="IGL216" s="3"/>
      <c r="IGM216" s="3"/>
      <c r="IGN216" s="3"/>
      <c r="IGO216" s="3"/>
      <c r="IGP216" s="3"/>
      <c r="IGQ216" s="3"/>
      <c r="IGR216" s="3"/>
      <c r="IGS216" s="3"/>
      <c r="IGT216" s="3"/>
      <c r="IGU216" s="3"/>
      <c r="IGV216" s="3"/>
      <c r="IGW216" s="3"/>
      <c r="IGX216" s="3"/>
      <c r="IGY216" s="3"/>
      <c r="IGZ216" s="3"/>
      <c r="IHA216" s="3"/>
      <c r="IHB216" s="3"/>
      <c r="IHC216" s="3"/>
      <c r="IHD216" s="3"/>
      <c r="IHE216" s="3"/>
      <c r="IHF216" s="3"/>
      <c r="IHG216" s="3"/>
      <c r="IHH216" s="3"/>
      <c r="IHI216" s="3"/>
      <c r="IHJ216" s="3"/>
      <c r="IHK216" s="3"/>
      <c r="IHL216" s="3"/>
      <c r="IHM216" s="3"/>
      <c r="IHN216" s="3"/>
      <c r="IHO216" s="3"/>
      <c r="IHP216" s="3"/>
      <c r="IHQ216" s="3"/>
      <c r="IHR216" s="3"/>
      <c r="IHS216" s="3"/>
      <c r="IHT216" s="3"/>
      <c r="IHU216" s="3"/>
      <c r="IHV216" s="3"/>
      <c r="IHW216" s="3"/>
      <c r="IHX216" s="3"/>
      <c r="IHY216" s="3"/>
      <c r="IHZ216" s="3"/>
      <c r="IIA216" s="3"/>
      <c r="IIB216" s="3"/>
      <c r="IIC216" s="3"/>
      <c r="IID216" s="3"/>
      <c r="IIE216" s="3"/>
      <c r="IIF216" s="3"/>
      <c r="IIG216" s="3"/>
      <c r="IIH216" s="3"/>
      <c r="III216" s="3"/>
      <c r="IIJ216" s="3"/>
      <c r="IIK216" s="3"/>
      <c r="IIL216" s="3"/>
      <c r="IIM216" s="3"/>
      <c r="IIN216" s="3"/>
      <c r="IIO216" s="3"/>
      <c r="IIP216" s="3"/>
      <c r="IIQ216" s="3"/>
      <c r="IIR216" s="3"/>
      <c r="IIS216" s="3"/>
      <c r="IIT216" s="3"/>
      <c r="IIU216" s="3"/>
      <c r="IIV216" s="3"/>
      <c r="IIW216" s="3"/>
      <c r="IIX216" s="3"/>
      <c r="IIY216" s="3"/>
      <c r="IIZ216" s="3"/>
      <c r="IJA216" s="3"/>
      <c r="IJB216" s="3"/>
      <c r="IJC216" s="3"/>
      <c r="IJD216" s="3"/>
      <c r="IJE216" s="3"/>
      <c r="IJF216" s="3"/>
      <c r="IJG216" s="3"/>
      <c r="IJH216" s="3"/>
      <c r="IJI216" s="3"/>
      <c r="IJJ216" s="3"/>
      <c r="IJK216" s="3"/>
      <c r="IJL216" s="3"/>
      <c r="IJM216" s="3"/>
      <c r="IJN216" s="3"/>
      <c r="IJO216" s="3"/>
      <c r="IJP216" s="3"/>
      <c r="IJQ216" s="3"/>
      <c r="IJR216" s="3"/>
      <c r="IJS216" s="3"/>
      <c r="IJT216" s="3"/>
      <c r="IJU216" s="3"/>
      <c r="IJV216" s="3"/>
      <c r="IJW216" s="3"/>
      <c r="IJX216" s="3"/>
      <c r="IJY216" s="3"/>
      <c r="IJZ216" s="3"/>
      <c r="IKA216" s="3"/>
      <c r="IKB216" s="3"/>
      <c r="IKC216" s="3"/>
      <c r="IKD216" s="3"/>
      <c r="IKE216" s="3"/>
      <c r="IKF216" s="3"/>
      <c r="IKG216" s="3"/>
      <c r="IKH216" s="3"/>
      <c r="IKI216" s="3"/>
      <c r="IKJ216" s="3"/>
      <c r="IKK216" s="3"/>
      <c r="IKL216" s="3"/>
      <c r="IKM216" s="3"/>
      <c r="IKN216" s="3"/>
      <c r="IKO216" s="3"/>
      <c r="IKP216" s="3"/>
      <c r="IKQ216" s="3"/>
      <c r="IKR216" s="3"/>
      <c r="IKS216" s="3"/>
      <c r="IKT216" s="3"/>
      <c r="IKU216" s="3"/>
      <c r="IKV216" s="3"/>
      <c r="IKW216" s="3"/>
      <c r="IKX216" s="3"/>
      <c r="IKY216" s="3"/>
      <c r="ILA216" s="3"/>
      <c r="ILC216" s="3"/>
      <c r="ILD216" s="3"/>
      <c r="ILE216" s="3"/>
      <c r="ILF216" s="3"/>
      <c r="ILG216" s="3"/>
      <c r="ILH216" s="3"/>
      <c r="ILI216" s="3"/>
      <c r="ILJ216" s="3"/>
      <c r="ILO216" s="3"/>
      <c r="ILP216" s="3"/>
      <c r="ILQ216" s="3"/>
      <c r="ILR216" s="3"/>
      <c r="ILS216" s="3"/>
      <c r="ILT216" s="3"/>
      <c r="ILU216" s="3"/>
      <c r="ILV216" s="3"/>
      <c r="ILW216" s="3"/>
      <c r="ILX216" s="3"/>
      <c r="ILY216" s="3"/>
      <c r="ILZ216" s="3"/>
      <c r="IMA216" s="3"/>
      <c r="IMB216" s="3"/>
      <c r="IMC216" s="3"/>
      <c r="IMD216" s="3"/>
      <c r="IME216" s="3"/>
      <c r="IMF216" s="3"/>
      <c r="IMG216" s="3"/>
      <c r="IMH216" s="3"/>
      <c r="IMI216" s="3"/>
      <c r="IMJ216" s="3"/>
      <c r="IMK216" s="3"/>
      <c r="IML216" s="3"/>
      <c r="IMM216" s="3"/>
      <c r="IMN216" s="3"/>
      <c r="IMO216" s="3"/>
      <c r="IMP216" s="3"/>
      <c r="IMQ216" s="3"/>
      <c r="IMR216" s="3"/>
      <c r="IMS216" s="3"/>
      <c r="IMT216" s="3"/>
      <c r="IMU216" s="3"/>
      <c r="IMV216" s="3"/>
      <c r="IMW216" s="3"/>
      <c r="IMX216" s="3"/>
      <c r="IMY216" s="3"/>
      <c r="IMZ216" s="3"/>
      <c r="INA216" s="3"/>
      <c r="INB216" s="3"/>
      <c r="INC216" s="3"/>
      <c r="IND216" s="3"/>
      <c r="INE216" s="3"/>
      <c r="INF216" s="3"/>
      <c r="ING216" s="3"/>
      <c r="INH216" s="3"/>
      <c r="INI216" s="3"/>
      <c r="INJ216" s="3"/>
      <c r="INK216" s="3"/>
      <c r="INL216" s="3"/>
      <c r="INM216" s="3"/>
      <c r="INN216" s="3"/>
      <c r="INO216" s="3"/>
      <c r="INP216" s="3"/>
      <c r="INQ216" s="3"/>
      <c r="INR216" s="3"/>
      <c r="INS216" s="3"/>
      <c r="INT216" s="3"/>
      <c r="INU216" s="3"/>
      <c r="INV216" s="3"/>
      <c r="INW216" s="3"/>
      <c r="INX216" s="3"/>
      <c r="INY216" s="3"/>
      <c r="INZ216" s="3"/>
      <c r="IOA216" s="3"/>
      <c r="IOB216" s="3"/>
      <c r="IOC216" s="3"/>
      <c r="IOD216" s="3"/>
      <c r="IOE216" s="3"/>
      <c r="IOF216" s="3"/>
      <c r="IOG216" s="3"/>
      <c r="IOH216" s="3"/>
      <c r="IOI216" s="3"/>
      <c r="IOJ216" s="3"/>
      <c r="IOK216" s="3"/>
      <c r="IOL216" s="3"/>
      <c r="IOM216" s="3"/>
      <c r="ION216" s="3"/>
      <c r="IOO216" s="3"/>
      <c r="IOP216" s="3"/>
      <c r="IOQ216" s="3"/>
      <c r="IOR216" s="3"/>
      <c r="IOS216" s="3"/>
      <c r="IOT216" s="3"/>
      <c r="IOU216" s="3"/>
      <c r="IOV216" s="3"/>
      <c r="IOW216" s="3"/>
      <c r="IOX216" s="3"/>
      <c r="IOY216" s="3"/>
      <c r="IOZ216" s="3"/>
      <c r="IPA216" s="3"/>
      <c r="IPB216" s="3"/>
      <c r="IPC216" s="3"/>
      <c r="IPD216" s="3"/>
      <c r="IPE216" s="3"/>
      <c r="IPF216" s="3"/>
      <c r="IPG216" s="3"/>
      <c r="IPH216" s="3"/>
      <c r="IPI216" s="3"/>
      <c r="IPJ216" s="3"/>
      <c r="IPK216" s="3"/>
      <c r="IPL216" s="3"/>
      <c r="IPM216" s="3"/>
      <c r="IPN216" s="3"/>
      <c r="IPO216" s="3"/>
      <c r="IPP216" s="3"/>
      <c r="IPQ216" s="3"/>
      <c r="IPR216" s="3"/>
      <c r="IPS216" s="3"/>
      <c r="IPT216" s="3"/>
      <c r="IPU216" s="3"/>
      <c r="IPV216" s="3"/>
      <c r="IPW216" s="3"/>
      <c r="IPX216" s="3"/>
      <c r="IPY216" s="3"/>
      <c r="IPZ216" s="3"/>
      <c r="IQA216" s="3"/>
      <c r="IQB216" s="3"/>
      <c r="IQC216" s="3"/>
      <c r="IQD216" s="3"/>
      <c r="IQE216" s="3"/>
      <c r="IQF216" s="3"/>
      <c r="IQG216" s="3"/>
      <c r="IQH216" s="3"/>
      <c r="IQI216" s="3"/>
      <c r="IQJ216" s="3"/>
      <c r="IQK216" s="3"/>
      <c r="IQL216" s="3"/>
      <c r="IQM216" s="3"/>
      <c r="IQN216" s="3"/>
      <c r="IQO216" s="3"/>
      <c r="IQP216" s="3"/>
      <c r="IQQ216" s="3"/>
      <c r="IQR216" s="3"/>
      <c r="IQS216" s="3"/>
      <c r="IQT216" s="3"/>
      <c r="IQU216" s="3"/>
      <c r="IQV216" s="3"/>
      <c r="IQW216" s="3"/>
      <c r="IQX216" s="3"/>
      <c r="IQY216" s="3"/>
      <c r="IQZ216" s="3"/>
      <c r="IRA216" s="3"/>
      <c r="IRB216" s="3"/>
      <c r="IRC216" s="3"/>
      <c r="IRD216" s="3"/>
      <c r="IRE216" s="3"/>
      <c r="IRF216" s="3"/>
      <c r="IRG216" s="3"/>
      <c r="IRH216" s="3"/>
      <c r="IRI216" s="3"/>
      <c r="IRJ216" s="3"/>
      <c r="IRK216" s="3"/>
      <c r="IRL216" s="3"/>
      <c r="IRM216" s="3"/>
      <c r="IRN216" s="3"/>
      <c r="IRO216" s="3"/>
      <c r="IRP216" s="3"/>
      <c r="IRQ216" s="3"/>
      <c r="IRR216" s="3"/>
      <c r="IRS216" s="3"/>
      <c r="IRT216" s="3"/>
      <c r="IRU216" s="3"/>
      <c r="IRV216" s="3"/>
      <c r="IRW216" s="3"/>
      <c r="IRX216" s="3"/>
      <c r="IRY216" s="3"/>
      <c r="IRZ216" s="3"/>
      <c r="ISA216" s="3"/>
      <c r="ISB216" s="3"/>
      <c r="ISC216" s="3"/>
      <c r="ISD216" s="3"/>
      <c r="ISE216" s="3"/>
      <c r="ISF216" s="3"/>
      <c r="ISG216" s="3"/>
      <c r="ISH216" s="3"/>
      <c r="ISI216" s="3"/>
      <c r="ISJ216" s="3"/>
      <c r="ISK216" s="3"/>
      <c r="ISL216" s="3"/>
      <c r="ISM216" s="3"/>
      <c r="ISN216" s="3"/>
      <c r="ISO216" s="3"/>
      <c r="ISP216" s="3"/>
      <c r="ISQ216" s="3"/>
      <c r="ISR216" s="3"/>
      <c r="ISS216" s="3"/>
      <c r="IST216" s="3"/>
      <c r="ISU216" s="3"/>
      <c r="ISV216" s="3"/>
      <c r="ISW216" s="3"/>
      <c r="ISX216" s="3"/>
      <c r="ISY216" s="3"/>
      <c r="ISZ216" s="3"/>
      <c r="ITA216" s="3"/>
      <c r="ITB216" s="3"/>
      <c r="ITC216" s="3"/>
      <c r="ITD216" s="3"/>
      <c r="ITE216" s="3"/>
      <c r="ITF216" s="3"/>
      <c r="ITG216" s="3"/>
      <c r="ITH216" s="3"/>
      <c r="ITI216" s="3"/>
      <c r="ITJ216" s="3"/>
      <c r="ITK216" s="3"/>
      <c r="ITL216" s="3"/>
      <c r="ITM216" s="3"/>
      <c r="ITN216" s="3"/>
      <c r="ITO216" s="3"/>
      <c r="ITP216" s="3"/>
      <c r="ITQ216" s="3"/>
      <c r="ITR216" s="3"/>
      <c r="ITS216" s="3"/>
      <c r="ITT216" s="3"/>
      <c r="ITU216" s="3"/>
      <c r="ITV216" s="3"/>
      <c r="ITW216" s="3"/>
      <c r="ITX216" s="3"/>
      <c r="ITY216" s="3"/>
      <c r="ITZ216" s="3"/>
      <c r="IUA216" s="3"/>
      <c r="IUB216" s="3"/>
      <c r="IUC216" s="3"/>
      <c r="IUD216" s="3"/>
      <c r="IUE216" s="3"/>
      <c r="IUF216" s="3"/>
      <c r="IUG216" s="3"/>
      <c r="IUH216" s="3"/>
      <c r="IUI216" s="3"/>
      <c r="IUJ216" s="3"/>
      <c r="IUK216" s="3"/>
      <c r="IUL216" s="3"/>
      <c r="IUM216" s="3"/>
      <c r="IUN216" s="3"/>
      <c r="IUO216" s="3"/>
      <c r="IUP216" s="3"/>
      <c r="IUQ216" s="3"/>
      <c r="IUR216" s="3"/>
      <c r="IUS216" s="3"/>
      <c r="IUT216" s="3"/>
      <c r="IUU216" s="3"/>
      <c r="IUW216" s="3"/>
      <c r="IUY216" s="3"/>
      <c r="IUZ216" s="3"/>
      <c r="IVA216" s="3"/>
      <c r="IVB216" s="3"/>
      <c r="IVC216" s="3"/>
      <c r="IVD216" s="3"/>
      <c r="IVE216" s="3"/>
      <c r="IVF216" s="3"/>
      <c r="IVK216" s="3"/>
      <c r="IVL216" s="3"/>
      <c r="IVM216" s="3"/>
      <c r="IVN216" s="3"/>
      <c r="IVO216" s="3"/>
      <c r="IVP216" s="3"/>
      <c r="IVQ216" s="3"/>
      <c r="IVR216" s="3"/>
      <c r="IVS216" s="3"/>
      <c r="IVT216" s="3"/>
      <c r="IVU216" s="3"/>
      <c r="IVV216" s="3"/>
      <c r="IVW216" s="3"/>
      <c r="IVX216" s="3"/>
      <c r="IVY216" s="3"/>
      <c r="IVZ216" s="3"/>
      <c r="IWA216" s="3"/>
      <c r="IWB216" s="3"/>
      <c r="IWC216" s="3"/>
      <c r="IWD216" s="3"/>
      <c r="IWE216" s="3"/>
      <c r="IWF216" s="3"/>
      <c r="IWG216" s="3"/>
      <c r="IWH216" s="3"/>
      <c r="IWI216" s="3"/>
      <c r="IWJ216" s="3"/>
      <c r="IWK216" s="3"/>
      <c r="IWL216" s="3"/>
      <c r="IWM216" s="3"/>
      <c r="IWN216" s="3"/>
      <c r="IWO216" s="3"/>
      <c r="IWP216" s="3"/>
      <c r="IWQ216" s="3"/>
      <c r="IWR216" s="3"/>
      <c r="IWS216" s="3"/>
      <c r="IWT216" s="3"/>
      <c r="IWU216" s="3"/>
      <c r="IWV216" s="3"/>
      <c r="IWW216" s="3"/>
      <c r="IWX216" s="3"/>
      <c r="IWY216" s="3"/>
      <c r="IWZ216" s="3"/>
      <c r="IXA216" s="3"/>
      <c r="IXB216" s="3"/>
      <c r="IXC216" s="3"/>
      <c r="IXD216" s="3"/>
      <c r="IXE216" s="3"/>
      <c r="IXF216" s="3"/>
      <c r="IXG216" s="3"/>
      <c r="IXH216" s="3"/>
      <c r="IXI216" s="3"/>
      <c r="IXJ216" s="3"/>
      <c r="IXK216" s="3"/>
      <c r="IXL216" s="3"/>
      <c r="IXM216" s="3"/>
      <c r="IXN216" s="3"/>
      <c r="IXO216" s="3"/>
      <c r="IXP216" s="3"/>
      <c r="IXQ216" s="3"/>
      <c r="IXR216" s="3"/>
      <c r="IXS216" s="3"/>
      <c r="IXT216" s="3"/>
      <c r="IXU216" s="3"/>
      <c r="IXV216" s="3"/>
      <c r="IXW216" s="3"/>
      <c r="IXX216" s="3"/>
      <c r="IXY216" s="3"/>
      <c r="IXZ216" s="3"/>
      <c r="IYA216" s="3"/>
      <c r="IYB216" s="3"/>
      <c r="IYC216" s="3"/>
      <c r="IYD216" s="3"/>
      <c r="IYE216" s="3"/>
      <c r="IYF216" s="3"/>
      <c r="IYG216" s="3"/>
      <c r="IYH216" s="3"/>
      <c r="IYI216" s="3"/>
      <c r="IYJ216" s="3"/>
      <c r="IYK216" s="3"/>
      <c r="IYL216" s="3"/>
      <c r="IYM216" s="3"/>
      <c r="IYN216" s="3"/>
      <c r="IYO216" s="3"/>
      <c r="IYP216" s="3"/>
      <c r="IYQ216" s="3"/>
      <c r="IYR216" s="3"/>
      <c r="IYS216" s="3"/>
      <c r="IYT216" s="3"/>
      <c r="IYU216" s="3"/>
      <c r="IYV216" s="3"/>
      <c r="IYW216" s="3"/>
      <c r="IYX216" s="3"/>
      <c r="IYY216" s="3"/>
      <c r="IYZ216" s="3"/>
      <c r="IZA216" s="3"/>
      <c r="IZB216" s="3"/>
      <c r="IZC216" s="3"/>
      <c r="IZD216" s="3"/>
      <c r="IZE216" s="3"/>
      <c r="IZF216" s="3"/>
      <c r="IZG216" s="3"/>
      <c r="IZH216" s="3"/>
      <c r="IZI216" s="3"/>
      <c r="IZJ216" s="3"/>
      <c r="IZK216" s="3"/>
      <c r="IZL216" s="3"/>
      <c r="IZM216" s="3"/>
      <c r="IZN216" s="3"/>
      <c r="IZO216" s="3"/>
      <c r="IZP216" s="3"/>
      <c r="IZQ216" s="3"/>
      <c r="IZR216" s="3"/>
      <c r="IZS216" s="3"/>
      <c r="IZT216" s="3"/>
      <c r="IZU216" s="3"/>
      <c r="IZV216" s="3"/>
      <c r="IZW216" s="3"/>
      <c r="IZX216" s="3"/>
      <c r="IZY216" s="3"/>
      <c r="IZZ216" s="3"/>
      <c r="JAA216" s="3"/>
      <c r="JAB216" s="3"/>
      <c r="JAC216" s="3"/>
      <c r="JAD216" s="3"/>
      <c r="JAE216" s="3"/>
      <c r="JAF216" s="3"/>
      <c r="JAG216" s="3"/>
      <c r="JAH216" s="3"/>
      <c r="JAI216" s="3"/>
      <c r="JAJ216" s="3"/>
      <c r="JAK216" s="3"/>
      <c r="JAL216" s="3"/>
      <c r="JAM216" s="3"/>
      <c r="JAN216" s="3"/>
      <c r="JAO216" s="3"/>
      <c r="JAP216" s="3"/>
      <c r="JAQ216" s="3"/>
      <c r="JAR216" s="3"/>
      <c r="JAS216" s="3"/>
      <c r="JAT216" s="3"/>
      <c r="JAU216" s="3"/>
      <c r="JAV216" s="3"/>
      <c r="JAW216" s="3"/>
      <c r="JAX216" s="3"/>
      <c r="JAY216" s="3"/>
      <c r="JAZ216" s="3"/>
      <c r="JBA216" s="3"/>
      <c r="JBB216" s="3"/>
      <c r="JBC216" s="3"/>
      <c r="JBD216" s="3"/>
      <c r="JBE216" s="3"/>
      <c r="JBF216" s="3"/>
      <c r="JBG216" s="3"/>
      <c r="JBH216" s="3"/>
      <c r="JBI216" s="3"/>
      <c r="JBJ216" s="3"/>
      <c r="JBK216" s="3"/>
      <c r="JBL216" s="3"/>
      <c r="JBM216" s="3"/>
      <c r="JBN216" s="3"/>
      <c r="JBO216" s="3"/>
      <c r="JBP216" s="3"/>
      <c r="JBQ216" s="3"/>
      <c r="JBR216" s="3"/>
      <c r="JBS216" s="3"/>
      <c r="JBT216" s="3"/>
      <c r="JBU216" s="3"/>
      <c r="JBV216" s="3"/>
      <c r="JBW216" s="3"/>
      <c r="JBX216" s="3"/>
      <c r="JBY216" s="3"/>
      <c r="JBZ216" s="3"/>
      <c r="JCA216" s="3"/>
      <c r="JCB216" s="3"/>
      <c r="JCC216" s="3"/>
      <c r="JCD216" s="3"/>
      <c r="JCE216" s="3"/>
      <c r="JCF216" s="3"/>
      <c r="JCG216" s="3"/>
      <c r="JCH216" s="3"/>
      <c r="JCI216" s="3"/>
      <c r="JCJ216" s="3"/>
      <c r="JCK216" s="3"/>
      <c r="JCL216" s="3"/>
      <c r="JCM216" s="3"/>
      <c r="JCN216" s="3"/>
      <c r="JCO216" s="3"/>
      <c r="JCP216" s="3"/>
      <c r="JCQ216" s="3"/>
      <c r="JCR216" s="3"/>
      <c r="JCS216" s="3"/>
      <c r="JCT216" s="3"/>
      <c r="JCU216" s="3"/>
      <c r="JCV216" s="3"/>
      <c r="JCW216" s="3"/>
      <c r="JCX216" s="3"/>
      <c r="JCY216" s="3"/>
      <c r="JCZ216" s="3"/>
      <c r="JDA216" s="3"/>
      <c r="JDB216" s="3"/>
      <c r="JDC216" s="3"/>
      <c r="JDD216" s="3"/>
      <c r="JDE216" s="3"/>
      <c r="JDF216" s="3"/>
      <c r="JDG216" s="3"/>
      <c r="JDH216" s="3"/>
      <c r="JDI216" s="3"/>
      <c r="JDJ216" s="3"/>
      <c r="JDK216" s="3"/>
      <c r="JDL216" s="3"/>
      <c r="JDM216" s="3"/>
      <c r="JDN216" s="3"/>
      <c r="JDO216" s="3"/>
      <c r="JDP216" s="3"/>
      <c r="JDQ216" s="3"/>
      <c r="JDR216" s="3"/>
      <c r="JDS216" s="3"/>
      <c r="JDT216" s="3"/>
      <c r="JDU216" s="3"/>
      <c r="JDV216" s="3"/>
      <c r="JDW216" s="3"/>
      <c r="JDX216" s="3"/>
      <c r="JDY216" s="3"/>
      <c r="JDZ216" s="3"/>
      <c r="JEA216" s="3"/>
      <c r="JEB216" s="3"/>
      <c r="JEC216" s="3"/>
      <c r="JED216" s="3"/>
      <c r="JEE216" s="3"/>
      <c r="JEF216" s="3"/>
      <c r="JEG216" s="3"/>
      <c r="JEH216" s="3"/>
      <c r="JEI216" s="3"/>
      <c r="JEJ216" s="3"/>
      <c r="JEK216" s="3"/>
      <c r="JEL216" s="3"/>
      <c r="JEM216" s="3"/>
      <c r="JEN216" s="3"/>
      <c r="JEO216" s="3"/>
      <c r="JEP216" s="3"/>
      <c r="JEQ216" s="3"/>
      <c r="JES216" s="3"/>
      <c r="JEU216" s="3"/>
      <c r="JEV216" s="3"/>
      <c r="JEW216" s="3"/>
      <c r="JEX216" s="3"/>
      <c r="JEY216" s="3"/>
      <c r="JEZ216" s="3"/>
      <c r="JFA216" s="3"/>
      <c r="JFB216" s="3"/>
      <c r="JFG216" s="3"/>
      <c r="JFH216" s="3"/>
      <c r="JFI216" s="3"/>
      <c r="JFJ216" s="3"/>
      <c r="JFK216" s="3"/>
      <c r="JFL216" s="3"/>
      <c r="JFM216" s="3"/>
      <c r="JFN216" s="3"/>
      <c r="JFO216" s="3"/>
      <c r="JFP216" s="3"/>
      <c r="JFQ216" s="3"/>
      <c r="JFR216" s="3"/>
      <c r="JFS216" s="3"/>
      <c r="JFT216" s="3"/>
      <c r="JFU216" s="3"/>
      <c r="JFV216" s="3"/>
      <c r="JFW216" s="3"/>
      <c r="JFX216" s="3"/>
      <c r="JFY216" s="3"/>
      <c r="JFZ216" s="3"/>
      <c r="JGA216" s="3"/>
      <c r="JGB216" s="3"/>
      <c r="JGC216" s="3"/>
      <c r="JGD216" s="3"/>
      <c r="JGE216" s="3"/>
      <c r="JGF216" s="3"/>
      <c r="JGG216" s="3"/>
      <c r="JGH216" s="3"/>
      <c r="JGI216" s="3"/>
      <c r="JGJ216" s="3"/>
      <c r="JGK216" s="3"/>
      <c r="JGL216" s="3"/>
      <c r="JGM216" s="3"/>
      <c r="JGN216" s="3"/>
      <c r="JGO216" s="3"/>
      <c r="JGP216" s="3"/>
      <c r="JGQ216" s="3"/>
      <c r="JGR216" s="3"/>
      <c r="JGS216" s="3"/>
      <c r="JGT216" s="3"/>
      <c r="JGU216" s="3"/>
      <c r="JGV216" s="3"/>
      <c r="JGW216" s="3"/>
      <c r="JGX216" s="3"/>
      <c r="JGY216" s="3"/>
      <c r="JGZ216" s="3"/>
      <c r="JHA216" s="3"/>
      <c r="JHB216" s="3"/>
      <c r="JHC216" s="3"/>
      <c r="JHD216" s="3"/>
      <c r="JHE216" s="3"/>
      <c r="JHF216" s="3"/>
      <c r="JHG216" s="3"/>
      <c r="JHH216" s="3"/>
      <c r="JHI216" s="3"/>
      <c r="JHJ216" s="3"/>
      <c r="JHK216" s="3"/>
      <c r="JHL216" s="3"/>
      <c r="JHM216" s="3"/>
      <c r="JHN216" s="3"/>
      <c r="JHO216" s="3"/>
      <c r="JHP216" s="3"/>
      <c r="JHQ216" s="3"/>
      <c r="JHR216" s="3"/>
      <c r="JHS216" s="3"/>
      <c r="JHT216" s="3"/>
      <c r="JHU216" s="3"/>
      <c r="JHV216" s="3"/>
      <c r="JHW216" s="3"/>
      <c r="JHX216" s="3"/>
      <c r="JHY216" s="3"/>
      <c r="JHZ216" s="3"/>
      <c r="JIA216" s="3"/>
      <c r="JIB216" s="3"/>
      <c r="JIC216" s="3"/>
      <c r="JID216" s="3"/>
      <c r="JIE216" s="3"/>
      <c r="JIF216" s="3"/>
      <c r="JIG216" s="3"/>
      <c r="JIH216" s="3"/>
      <c r="JII216" s="3"/>
      <c r="JIJ216" s="3"/>
      <c r="JIK216" s="3"/>
      <c r="JIL216" s="3"/>
      <c r="JIM216" s="3"/>
      <c r="JIN216" s="3"/>
      <c r="JIO216" s="3"/>
      <c r="JIP216" s="3"/>
      <c r="JIQ216" s="3"/>
      <c r="JIR216" s="3"/>
      <c r="JIS216" s="3"/>
      <c r="JIT216" s="3"/>
      <c r="JIU216" s="3"/>
      <c r="JIV216" s="3"/>
      <c r="JIW216" s="3"/>
      <c r="JIX216" s="3"/>
      <c r="JIY216" s="3"/>
      <c r="JIZ216" s="3"/>
      <c r="JJA216" s="3"/>
      <c r="JJB216" s="3"/>
      <c r="JJC216" s="3"/>
      <c r="JJD216" s="3"/>
      <c r="JJE216" s="3"/>
      <c r="JJF216" s="3"/>
      <c r="JJG216" s="3"/>
      <c r="JJH216" s="3"/>
      <c r="JJI216" s="3"/>
      <c r="JJJ216" s="3"/>
      <c r="JJK216" s="3"/>
      <c r="JJL216" s="3"/>
      <c r="JJM216" s="3"/>
      <c r="JJN216" s="3"/>
      <c r="JJO216" s="3"/>
      <c r="JJP216" s="3"/>
      <c r="JJQ216" s="3"/>
      <c r="JJR216" s="3"/>
      <c r="JJS216" s="3"/>
      <c r="JJT216" s="3"/>
      <c r="JJU216" s="3"/>
      <c r="JJV216" s="3"/>
      <c r="JJW216" s="3"/>
      <c r="JJX216" s="3"/>
      <c r="JJY216" s="3"/>
      <c r="JJZ216" s="3"/>
      <c r="JKA216" s="3"/>
      <c r="JKB216" s="3"/>
      <c r="JKC216" s="3"/>
      <c r="JKD216" s="3"/>
      <c r="JKE216" s="3"/>
      <c r="JKF216" s="3"/>
      <c r="JKG216" s="3"/>
      <c r="JKH216" s="3"/>
      <c r="JKI216" s="3"/>
      <c r="JKJ216" s="3"/>
      <c r="JKK216" s="3"/>
      <c r="JKL216" s="3"/>
      <c r="JKM216" s="3"/>
      <c r="JKN216" s="3"/>
      <c r="JKO216" s="3"/>
      <c r="JKP216" s="3"/>
      <c r="JKQ216" s="3"/>
      <c r="JKR216" s="3"/>
      <c r="JKS216" s="3"/>
      <c r="JKT216" s="3"/>
      <c r="JKU216" s="3"/>
      <c r="JKV216" s="3"/>
      <c r="JKW216" s="3"/>
      <c r="JKX216" s="3"/>
      <c r="JKY216" s="3"/>
      <c r="JKZ216" s="3"/>
      <c r="JLA216" s="3"/>
      <c r="JLB216" s="3"/>
      <c r="JLC216" s="3"/>
      <c r="JLD216" s="3"/>
      <c r="JLE216" s="3"/>
      <c r="JLF216" s="3"/>
      <c r="JLG216" s="3"/>
      <c r="JLH216" s="3"/>
      <c r="JLI216" s="3"/>
      <c r="JLJ216" s="3"/>
      <c r="JLK216" s="3"/>
      <c r="JLL216" s="3"/>
      <c r="JLM216" s="3"/>
      <c r="JLN216" s="3"/>
      <c r="JLO216" s="3"/>
      <c r="JLP216" s="3"/>
      <c r="JLQ216" s="3"/>
      <c r="JLR216" s="3"/>
      <c r="JLS216" s="3"/>
      <c r="JLT216" s="3"/>
      <c r="JLU216" s="3"/>
      <c r="JLV216" s="3"/>
      <c r="JLW216" s="3"/>
      <c r="JLX216" s="3"/>
      <c r="JLY216" s="3"/>
      <c r="JLZ216" s="3"/>
      <c r="JMA216" s="3"/>
      <c r="JMB216" s="3"/>
      <c r="JMC216" s="3"/>
      <c r="JMD216" s="3"/>
      <c r="JME216" s="3"/>
      <c r="JMF216" s="3"/>
      <c r="JMG216" s="3"/>
      <c r="JMH216" s="3"/>
      <c r="JMI216" s="3"/>
      <c r="JMJ216" s="3"/>
      <c r="JMK216" s="3"/>
      <c r="JML216" s="3"/>
      <c r="JMM216" s="3"/>
      <c r="JMN216" s="3"/>
      <c r="JMO216" s="3"/>
      <c r="JMP216" s="3"/>
      <c r="JMQ216" s="3"/>
      <c r="JMR216" s="3"/>
      <c r="JMS216" s="3"/>
      <c r="JMT216" s="3"/>
      <c r="JMU216" s="3"/>
      <c r="JMV216" s="3"/>
      <c r="JMW216" s="3"/>
      <c r="JMX216" s="3"/>
      <c r="JMY216" s="3"/>
      <c r="JMZ216" s="3"/>
      <c r="JNA216" s="3"/>
      <c r="JNB216" s="3"/>
      <c r="JNC216" s="3"/>
      <c r="JND216" s="3"/>
      <c r="JNE216" s="3"/>
      <c r="JNF216" s="3"/>
      <c r="JNG216" s="3"/>
      <c r="JNH216" s="3"/>
      <c r="JNI216" s="3"/>
      <c r="JNJ216" s="3"/>
      <c r="JNK216" s="3"/>
      <c r="JNL216" s="3"/>
      <c r="JNM216" s="3"/>
      <c r="JNN216" s="3"/>
      <c r="JNO216" s="3"/>
      <c r="JNP216" s="3"/>
      <c r="JNQ216" s="3"/>
      <c r="JNR216" s="3"/>
      <c r="JNS216" s="3"/>
      <c r="JNT216" s="3"/>
      <c r="JNU216" s="3"/>
      <c r="JNV216" s="3"/>
      <c r="JNW216" s="3"/>
      <c r="JNX216" s="3"/>
      <c r="JNY216" s="3"/>
      <c r="JNZ216" s="3"/>
      <c r="JOA216" s="3"/>
      <c r="JOB216" s="3"/>
      <c r="JOC216" s="3"/>
      <c r="JOD216" s="3"/>
      <c r="JOE216" s="3"/>
      <c r="JOF216" s="3"/>
      <c r="JOG216" s="3"/>
      <c r="JOH216" s="3"/>
      <c r="JOI216" s="3"/>
      <c r="JOJ216" s="3"/>
      <c r="JOK216" s="3"/>
      <c r="JOL216" s="3"/>
      <c r="JOM216" s="3"/>
      <c r="JOO216" s="3"/>
      <c r="JOQ216" s="3"/>
      <c r="JOR216" s="3"/>
      <c r="JOS216" s="3"/>
      <c r="JOT216" s="3"/>
      <c r="JOU216" s="3"/>
      <c r="JOV216" s="3"/>
      <c r="JOW216" s="3"/>
      <c r="JOX216" s="3"/>
      <c r="JPC216" s="3"/>
      <c r="JPD216" s="3"/>
      <c r="JPE216" s="3"/>
      <c r="JPF216" s="3"/>
      <c r="JPG216" s="3"/>
      <c r="JPH216" s="3"/>
      <c r="JPI216" s="3"/>
      <c r="JPJ216" s="3"/>
      <c r="JPK216" s="3"/>
      <c r="JPL216" s="3"/>
      <c r="JPM216" s="3"/>
      <c r="JPN216" s="3"/>
      <c r="JPO216" s="3"/>
      <c r="JPP216" s="3"/>
      <c r="JPQ216" s="3"/>
      <c r="JPR216" s="3"/>
      <c r="JPS216" s="3"/>
      <c r="JPT216" s="3"/>
      <c r="JPU216" s="3"/>
      <c r="JPV216" s="3"/>
      <c r="JPW216" s="3"/>
      <c r="JPX216" s="3"/>
      <c r="JPY216" s="3"/>
      <c r="JPZ216" s="3"/>
      <c r="JQA216" s="3"/>
      <c r="JQB216" s="3"/>
      <c r="JQC216" s="3"/>
      <c r="JQD216" s="3"/>
      <c r="JQE216" s="3"/>
      <c r="JQF216" s="3"/>
      <c r="JQG216" s="3"/>
      <c r="JQH216" s="3"/>
      <c r="JQI216" s="3"/>
      <c r="JQJ216" s="3"/>
      <c r="JQK216" s="3"/>
      <c r="JQL216" s="3"/>
      <c r="JQM216" s="3"/>
      <c r="JQN216" s="3"/>
      <c r="JQO216" s="3"/>
      <c r="JQP216" s="3"/>
      <c r="JQQ216" s="3"/>
      <c r="JQR216" s="3"/>
      <c r="JQS216" s="3"/>
      <c r="JQT216" s="3"/>
      <c r="JQU216" s="3"/>
      <c r="JQV216" s="3"/>
      <c r="JQW216" s="3"/>
      <c r="JQX216" s="3"/>
      <c r="JQY216" s="3"/>
      <c r="JQZ216" s="3"/>
      <c r="JRA216" s="3"/>
      <c r="JRB216" s="3"/>
      <c r="JRC216" s="3"/>
      <c r="JRD216" s="3"/>
      <c r="JRE216" s="3"/>
      <c r="JRF216" s="3"/>
      <c r="JRG216" s="3"/>
      <c r="JRH216" s="3"/>
      <c r="JRI216" s="3"/>
      <c r="JRJ216" s="3"/>
      <c r="JRK216" s="3"/>
      <c r="JRL216" s="3"/>
      <c r="JRM216" s="3"/>
      <c r="JRN216" s="3"/>
      <c r="JRO216" s="3"/>
      <c r="JRP216" s="3"/>
      <c r="JRQ216" s="3"/>
      <c r="JRR216" s="3"/>
      <c r="JRS216" s="3"/>
      <c r="JRT216" s="3"/>
      <c r="JRU216" s="3"/>
      <c r="JRV216" s="3"/>
      <c r="JRW216" s="3"/>
      <c r="JRX216" s="3"/>
      <c r="JRY216" s="3"/>
      <c r="JRZ216" s="3"/>
      <c r="JSA216" s="3"/>
      <c r="JSB216" s="3"/>
      <c r="JSC216" s="3"/>
      <c r="JSD216" s="3"/>
      <c r="JSE216" s="3"/>
      <c r="JSF216" s="3"/>
      <c r="JSG216" s="3"/>
      <c r="JSH216" s="3"/>
      <c r="JSI216" s="3"/>
      <c r="JSJ216" s="3"/>
      <c r="JSK216" s="3"/>
      <c r="JSL216" s="3"/>
      <c r="JSM216" s="3"/>
      <c r="JSN216" s="3"/>
      <c r="JSO216" s="3"/>
      <c r="JSP216" s="3"/>
      <c r="JSQ216" s="3"/>
      <c r="JSR216" s="3"/>
      <c r="JSS216" s="3"/>
      <c r="JST216" s="3"/>
      <c r="JSU216" s="3"/>
      <c r="JSV216" s="3"/>
      <c r="JSW216" s="3"/>
      <c r="JSX216" s="3"/>
      <c r="JSY216" s="3"/>
      <c r="JSZ216" s="3"/>
      <c r="JTA216" s="3"/>
      <c r="JTB216" s="3"/>
      <c r="JTC216" s="3"/>
      <c r="JTD216" s="3"/>
      <c r="JTE216" s="3"/>
      <c r="JTF216" s="3"/>
      <c r="JTG216" s="3"/>
      <c r="JTH216" s="3"/>
      <c r="JTI216" s="3"/>
      <c r="JTJ216" s="3"/>
      <c r="JTK216" s="3"/>
      <c r="JTL216" s="3"/>
      <c r="JTM216" s="3"/>
      <c r="JTN216" s="3"/>
      <c r="JTO216" s="3"/>
      <c r="JTP216" s="3"/>
      <c r="JTQ216" s="3"/>
      <c r="JTR216" s="3"/>
      <c r="JTS216" s="3"/>
      <c r="JTT216" s="3"/>
      <c r="JTU216" s="3"/>
      <c r="JTV216" s="3"/>
      <c r="JTW216" s="3"/>
      <c r="JTX216" s="3"/>
      <c r="JTY216" s="3"/>
      <c r="JTZ216" s="3"/>
      <c r="JUA216" s="3"/>
      <c r="JUB216" s="3"/>
      <c r="JUC216" s="3"/>
      <c r="JUD216" s="3"/>
      <c r="JUE216" s="3"/>
      <c r="JUF216" s="3"/>
      <c r="JUG216" s="3"/>
      <c r="JUH216" s="3"/>
      <c r="JUI216" s="3"/>
      <c r="JUJ216" s="3"/>
      <c r="JUK216" s="3"/>
      <c r="JUL216" s="3"/>
      <c r="JUM216" s="3"/>
      <c r="JUN216" s="3"/>
      <c r="JUO216" s="3"/>
      <c r="JUP216" s="3"/>
      <c r="JUQ216" s="3"/>
      <c r="JUR216" s="3"/>
      <c r="JUS216" s="3"/>
      <c r="JUT216" s="3"/>
      <c r="JUU216" s="3"/>
      <c r="JUV216" s="3"/>
      <c r="JUW216" s="3"/>
      <c r="JUX216" s="3"/>
      <c r="JUY216" s="3"/>
      <c r="JUZ216" s="3"/>
      <c r="JVA216" s="3"/>
      <c r="JVB216" s="3"/>
      <c r="JVC216" s="3"/>
      <c r="JVD216" s="3"/>
      <c r="JVE216" s="3"/>
      <c r="JVF216" s="3"/>
      <c r="JVG216" s="3"/>
      <c r="JVH216" s="3"/>
      <c r="JVI216" s="3"/>
      <c r="JVJ216" s="3"/>
      <c r="JVK216" s="3"/>
      <c r="JVL216" s="3"/>
      <c r="JVM216" s="3"/>
      <c r="JVN216" s="3"/>
      <c r="JVO216" s="3"/>
      <c r="JVP216" s="3"/>
      <c r="JVQ216" s="3"/>
      <c r="JVR216" s="3"/>
      <c r="JVS216" s="3"/>
      <c r="JVT216" s="3"/>
      <c r="JVU216" s="3"/>
      <c r="JVV216" s="3"/>
      <c r="JVW216" s="3"/>
      <c r="JVX216" s="3"/>
      <c r="JVY216" s="3"/>
      <c r="JVZ216" s="3"/>
      <c r="JWA216" s="3"/>
      <c r="JWB216" s="3"/>
      <c r="JWC216" s="3"/>
      <c r="JWD216" s="3"/>
      <c r="JWE216" s="3"/>
      <c r="JWF216" s="3"/>
      <c r="JWG216" s="3"/>
      <c r="JWH216" s="3"/>
      <c r="JWI216" s="3"/>
      <c r="JWJ216" s="3"/>
      <c r="JWK216" s="3"/>
      <c r="JWL216" s="3"/>
      <c r="JWM216" s="3"/>
      <c r="JWN216" s="3"/>
      <c r="JWO216" s="3"/>
      <c r="JWP216" s="3"/>
      <c r="JWQ216" s="3"/>
      <c r="JWR216" s="3"/>
      <c r="JWS216" s="3"/>
      <c r="JWT216" s="3"/>
      <c r="JWU216" s="3"/>
      <c r="JWV216" s="3"/>
      <c r="JWW216" s="3"/>
      <c r="JWX216" s="3"/>
      <c r="JWY216" s="3"/>
      <c r="JWZ216" s="3"/>
      <c r="JXA216" s="3"/>
      <c r="JXB216" s="3"/>
      <c r="JXC216" s="3"/>
      <c r="JXD216" s="3"/>
      <c r="JXE216" s="3"/>
      <c r="JXF216" s="3"/>
      <c r="JXG216" s="3"/>
      <c r="JXH216" s="3"/>
      <c r="JXI216" s="3"/>
      <c r="JXJ216" s="3"/>
      <c r="JXK216" s="3"/>
      <c r="JXL216" s="3"/>
      <c r="JXM216" s="3"/>
      <c r="JXN216" s="3"/>
      <c r="JXO216" s="3"/>
      <c r="JXP216" s="3"/>
      <c r="JXQ216" s="3"/>
      <c r="JXR216" s="3"/>
      <c r="JXS216" s="3"/>
      <c r="JXT216" s="3"/>
      <c r="JXU216" s="3"/>
      <c r="JXV216" s="3"/>
      <c r="JXW216" s="3"/>
      <c r="JXX216" s="3"/>
      <c r="JXY216" s="3"/>
      <c r="JXZ216" s="3"/>
      <c r="JYA216" s="3"/>
      <c r="JYB216" s="3"/>
      <c r="JYC216" s="3"/>
      <c r="JYD216" s="3"/>
      <c r="JYE216" s="3"/>
      <c r="JYF216" s="3"/>
      <c r="JYG216" s="3"/>
      <c r="JYH216" s="3"/>
      <c r="JYI216" s="3"/>
      <c r="JYK216" s="3"/>
      <c r="JYM216" s="3"/>
      <c r="JYN216" s="3"/>
      <c r="JYO216" s="3"/>
      <c r="JYP216" s="3"/>
      <c r="JYQ216" s="3"/>
      <c r="JYR216" s="3"/>
      <c r="JYS216" s="3"/>
      <c r="JYT216" s="3"/>
      <c r="JYY216" s="3"/>
      <c r="JYZ216" s="3"/>
      <c r="JZA216" s="3"/>
      <c r="JZB216" s="3"/>
      <c r="JZC216" s="3"/>
      <c r="JZD216" s="3"/>
      <c r="JZE216" s="3"/>
      <c r="JZF216" s="3"/>
      <c r="JZG216" s="3"/>
      <c r="JZH216" s="3"/>
      <c r="JZI216" s="3"/>
      <c r="JZJ216" s="3"/>
      <c r="JZK216" s="3"/>
      <c r="JZL216" s="3"/>
      <c r="JZM216" s="3"/>
      <c r="JZN216" s="3"/>
      <c r="JZO216" s="3"/>
      <c r="JZP216" s="3"/>
      <c r="JZQ216" s="3"/>
      <c r="JZR216" s="3"/>
      <c r="JZS216" s="3"/>
      <c r="JZT216" s="3"/>
      <c r="JZU216" s="3"/>
      <c r="JZV216" s="3"/>
      <c r="JZW216" s="3"/>
      <c r="JZX216" s="3"/>
      <c r="JZY216" s="3"/>
      <c r="JZZ216" s="3"/>
      <c r="KAA216" s="3"/>
      <c r="KAB216" s="3"/>
      <c r="KAC216" s="3"/>
      <c r="KAD216" s="3"/>
      <c r="KAE216" s="3"/>
      <c r="KAF216" s="3"/>
      <c r="KAG216" s="3"/>
      <c r="KAH216" s="3"/>
      <c r="KAI216" s="3"/>
      <c r="KAJ216" s="3"/>
      <c r="KAK216" s="3"/>
      <c r="KAL216" s="3"/>
      <c r="KAM216" s="3"/>
      <c r="KAN216" s="3"/>
      <c r="KAO216" s="3"/>
      <c r="KAP216" s="3"/>
      <c r="KAQ216" s="3"/>
      <c r="KAR216" s="3"/>
      <c r="KAS216" s="3"/>
      <c r="KAT216" s="3"/>
      <c r="KAU216" s="3"/>
      <c r="KAV216" s="3"/>
      <c r="KAW216" s="3"/>
      <c r="KAX216" s="3"/>
      <c r="KAY216" s="3"/>
      <c r="KAZ216" s="3"/>
      <c r="KBA216" s="3"/>
      <c r="KBB216" s="3"/>
      <c r="KBC216" s="3"/>
      <c r="KBD216" s="3"/>
      <c r="KBE216" s="3"/>
      <c r="KBF216" s="3"/>
      <c r="KBG216" s="3"/>
      <c r="KBH216" s="3"/>
      <c r="KBI216" s="3"/>
      <c r="KBJ216" s="3"/>
      <c r="KBK216" s="3"/>
      <c r="KBL216" s="3"/>
      <c r="KBM216" s="3"/>
      <c r="KBN216" s="3"/>
      <c r="KBO216" s="3"/>
      <c r="KBP216" s="3"/>
      <c r="KBQ216" s="3"/>
      <c r="KBR216" s="3"/>
      <c r="KBS216" s="3"/>
      <c r="KBT216" s="3"/>
      <c r="KBU216" s="3"/>
      <c r="KBV216" s="3"/>
      <c r="KBW216" s="3"/>
      <c r="KBX216" s="3"/>
      <c r="KBY216" s="3"/>
      <c r="KBZ216" s="3"/>
      <c r="KCA216" s="3"/>
      <c r="KCB216" s="3"/>
      <c r="KCC216" s="3"/>
      <c r="KCD216" s="3"/>
      <c r="KCE216" s="3"/>
      <c r="KCF216" s="3"/>
      <c r="KCG216" s="3"/>
      <c r="KCH216" s="3"/>
      <c r="KCI216" s="3"/>
      <c r="KCJ216" s="3"/>
      <c r="KCK216" s="3"/>
      <c r="KCL216" s="3"/>
      <c r="KCM216" s="3"/>
      <c r="KCN216" s="3"/>
      <c r="KCO216" s="3"/>
      <c r="KCP216" s="3"/>
      <c r="KCQ216" s="3"/>
      <c r="KCR216" s="3"/>
      <c r="KCS216" s="3"/>
      <c r="KCT216" s="3"/>
      <c r="KCU216" s="3"/>
      <c r="KCV216" s="3"/>
      <c r="KCW216" s="3"/>
      <c r="KCX216" s="3"/>
      <c r="KCY216" s="3"/>
      <c r="KCZ216" s="3"/>
      <c r="KDA216" s="3"/>
      <c r="KDB216" s="3"/>
      <c r="KDC216" s="3"/>
      <c r="KDD216" s="3"/>
      <c r="KDE216" s="3"/>
      <c r="KDF216" s="3"/>
      <c r="KDG216" s="3"/>
      <c r="KDH216" s="3"/>
      <c r="KDI216" s="3"/>
      <c r="KDJ216" s="3"/>
      <c r="KDK216" s="3"/>
      <c r="KDL216" s="3"/>
      <c r="KDM216" s="3"/>
      <c r="KDN216" s="3"/>
      <c r="KDO216" s="3"/>
      <c r="KDP216" s="3"/>
      <c r="KDQ216" s="3"/>
      <c r="KDR216" s="3"/>
      <c r="KDS216" s="3"/>
      <c r="KDT216" s="3"/>
      <c r="KDU216" s="3"/>
      <c r="KDV216" s="3"/>
      <c r="KDW216" s="3"/>
      <c r="KDX216" s="3"/>
      <c r="KDY216" s="3"/>
      <c r="KDZ216" s="3"/>
      <c r="KEA216" s="3"/>
      <c r="KEB216" s="3"/>
      <c r="KEC216" s="3"/>
      <c r="KED216" s="3"/>
      <c r="KEE216" s="3"/>
      <c r="KEF216" s="3"/>
      <c r="KEG216" s="3"/>
      <c r="KEH216" s="3"/>
      <c r="KEI216" s="3"/>
      <c r="KEJ216" s="3"/>
      <c r="KEK216" s="3"/>
      <c r="KEL216" s="3"/>
      <c r="KEM216" s="3"/>
      <c r="KEN216" s="3"/>
      <c r="KEO216" s="3"/>
      <c r="KEP216" s="3"/>
      <c r="KEQ216" s="3"/>
      <c r="KER216" s="3"/>
      <c r="KES216" s="3"/>
      <c r="KET216" s="3"/>
      <c r="KEU216" s="3"/>
      <c r="KEV216" s="3"/>
      <c r="KEW216" s="3"/>
      <c r="KEX216" s="3"/>
      <c r="KEY216" s="3"/>
      <c r="KEZ216" s="3"/>
      <c r="KFA216" s="3"/>
      <c r="KFB216" s="3"/>
      <c r="KFC216" s="3"/>
      <c r="KFD216" s="3"/>
      <c r="KFE216" s="3"/>
      <c r="KFF216" s="3"/>
      <c r="KFG216" s="3"/>
      <c r="KFH216" s="3"/>
      <c r="KFI216" s="3"/>
      <c r="KFJ216" s="3"/>
      <c r="KFK216" s="3"/>
      <c r="KFL216" s="3"/>
      <c r="KFM216" s="3"/>
      <c r="KFN216" s="3"/>
      <c r="KFO216" s="3"/>
      <c r="KFP216" s="3"/>
      <c r="KFQ216" s="3"/>
      <c r="KFR216" s="3"/>
      <c r="KFS216" s="3"/>
      <c r="KFT216" s="3"/>
      <c r="KFU216" s="3"/>
      <c r="KFV216" s="3"/>
      <c r="KFW216" s="3"/>
      <c r="KFX216" s="3"/>
      <c r="KFY216" s="3"/>
      <c r="KFZ216" s="3"/>
      <c r="KGA216" s="3"/>
      <c r="KGB216" s="3"/>
      <c r="KGC216" s="3"/>
      <c r="KGD216" s="3"/>
      <c r="KGE216" s="3"/>
      <c r="KGF216" s="3"/>
      <c r="KGG216" s="3"/>
      <c r="KGH216" s="3"/>
      <c r="KGI216" s="3"/>
      <c r="KGJ216" s="3"/>
      <c r="KGK216" s="3"/>
      <c r="KGL216" s="3"/>
      <c r="KGM216" s="3"/>
      <c r="KGN216" s="3"/>
      <c r="KGO216" s="3"/>
      <c r="KGP216" s="3"/>
      <c r="KGQ216" s="3"/>
      <c r="KGR216" s="3"/>
      <c r="KGS216" s="3"/>
      <c r="KGT216" s="3"/>
      <c r="KGU216" s="3"/>
      <c r="KGV216" s="3"/>
      <c r="KGW216" s="3"/>
      <c r="KGX216" s="3"/>
      <c r="KGY216" s="3"/>
      <c r="KGZ216" s="3"/>
      <c r="KHA216" s="3"/>
      <c r="KHB216" s="3"/>
      <c r="KHC216" s="3"/>
      <c r="KHD216" s="3"/>
      <c r="KHE216" s="3"/>
      <c r="KHF216" s="3"/>
      <c r="KHG216" s="3"/>
      <c r="KHH216" s="3"/>
      <c r="KHI216" s="3"/>
      <c r="KHJ216" s="3"/>
      <c r="KHK216" s="3"/>
      <c r="KHL216" s="3"/>
      <c r="KHM216" s="3"/>
      <c r="KHN216" s="3"/>
      <c r="KHO216" s="3"/>
      <c r="KHP216" s="3"/>
      <c r="KHQ216" s="3"/>
      <c r="KHR216" s="3"/>
      <c r="KHS216" s="3"/>
      <c r="KHT216" s="3"/>
      <c r="KHU216" s="3"/>
      <c r="KHV216" s="3"/>
      <c r="KHW216" s="3"/>
      <c r="KHX216" s="3"/>
      <c r="KHY216" s="3"/>
      <c r="KHZ216" s="3"/>
      <c r="KIA216" s="3"/>
      <c r="KIB216" s="3"/>
      <c r="KIC216" s="3"/>
      <c r="KID216" s="3"/>
      <c r="KIE216" s="3"/>
      <c r="KIG216" s="3"/>
      <c r="KII216" s="3"/>
      <c r="KIJ216" s="3"/>
      <c r="KIK216" s="3"/>
      <c r="KIL216" s="3"/>
      <c r="KIM216" s="3"/>
      <c r="KIN216" s="3"/>
      <c r="KIO216" s="3"/>
      <c r="KIP216" s="3"/>
      <c r="KIU216" s="3"/>
      <c r="KIV216" s="3"/>
      <c r="KIW216" s="3"/>
      <c r="KIX216" s="3"/>
      <c r="KIY216" s="3"/>
      <c r="KIZ216" s="3"/>
      <c r="KJA216" s="3"/>
      <c r="KJB216" s="3"/>
      <c r="KJC216" s="3"/>
      <c r="KJD216" s="3"/>
      <c r="KJE216" s="3"/>
      <c r="KJF216" s="3"/>
      <c r="KJG216" s="3"/>
      <c r="KJH216" s="3"/>
      <c r="KJI216" s="3"/>
      <c r="KJJ216" s="3"/>
      <c r="KJK216" s="3"/>
      <c r="KJL216" s="3"/>
      <c r="KJM216" s="3"/>
      <c r="KJN216" s="3"/>
      <c r="KJO216" s="3"/>
      <c r="KJP216" s="3"/>
      <c r="KJQ216" s="3"/>
      <c r="KJR216" s="3"/>
      <c r="KJS216" s="3"/>
      <c r="KJT216" s="3"/>
      <c r="KJU216" s="3"/>
      <c r="KJV216" s="3"/>
      <c r="KJW216" s="3"/>
      <c r="KJX216" s="3"/>
      <c r="KJY216" s="3"/>
      <c r="KJZ216" s="3"/>
      <c r="KKA216" s="3"/>
      <c r="KKB216" s="3"/>
      <c r="KKC216" s="3"/>
      <c r="KKD216" s="3"/>
      <c r="KKE216" s="3"/>
      <c r="KKF216" s="3"/>
      <c r="KKG216" s="3"/>
      <c r="KKH216" s="3"/>
      <c r="KKI216" s="3"/>
      <c r="KKJ216" s="3"/>
      <c r="KKK216" s="3"/>
      <c r="KKL216" s="3"/>
      <c r="KKM216" s="3"/>
      <c r="KKN216" s="3"/>
      <c r="KKO216" s="3"/>
      <c r="KKP216" s="3"/>
      <c r="KKQ216" s="3"/>
      <c r="KKR216" s="3"/>
      <c r="KKS216" s="3"/>
      <c r="KKT216" s="3"/>
      <c r="KKU216" s="3"/>
      <c r="KKV216" s="3"/>
      <c r="KKW216" s="3"/>
      <c r="KKX216" s="3"/>
      <c r="KKY216" s="3"/>
      <c r="KKZ216" s="3"/>
      <c r="KLA216" s="3"/>
      <c r="KLB216" s="3"/>
      <c r="KLC216" s="3"/>
      <c r="KLD216" s="3"/>
      <c r="KLE216" s="3"/>
      <c r="KLF216" s="3"/>
      <c r="KLG216" s="3"/>
      <c r="KLH216" s="3"/>
      <c r="KLI216" s="3"/>
      <c r="KLJ216" s="3"/>
      <c r="KLK216" s="3"/>
      <c r="KLL216" s="3"/>
      <c r="KLM216" s="3"/>
      <c r="KLN216" s="3"/>
      <c r="KLO216" s="3"/>
      <c r="KLP216" s="3"/>
      <c r="KLQ216" s="3"/>
      <c r="KLR216" s="3"/>
      <c r="KLS216" s="3"/>
      <c r="KLT216" s="3"/>
      <c r="KLU216" s="3"/>
      <c r="KLV216" s="3"/>
      <c r="KLW216" s="3"/>
      <c r="KLX216" s="3"/>
      <c r="KLY216" s="3"/>
      <c r="KLZ216" s="3"/>
      <c r="KMA216" s="3"/>
      <c r="KMB216" s="3"/>
      <c r="KMC216" s="3"/>
      <c r="KMD216" s="3"/>
      <c r="KME216" s="3"/>
      <c r="KMF216" s="3"/>
      <c r="KMG216" s="3"/>
      <c r="KMH216" s="3"/>
      <c r="KMI216" s="3"/>
      <c r="KMJ216" s="3"/>
      <c r="KMK216" s="3"/>
      <c r="KML216" s="3"/>
      <c r="KMM216" s="3"/>
      <c r="KMN216" s="3"/>
      <c r="KMO216" s="3"/>
      <c r="KMP216" s="3"/>
      <c r="KMQ216" s="3"/>
      <c r="KMR216" s="3"/>
      <c r="KMS216" s="3"/>
      <c r="KMT216" s="3"/>
      <c r="KMU216" s="3"/>
      <c r="KMV216" s="3"/>
      <c r="KMW216" s="3"/>
      <c r="KMX216" s="3"/>
      <c r="KMY216" s="3"/>
      <c r="KMZ216" s="3"/>
      <c r="KNA216" s="3"/>
      <c r="KNB216" s="3"/>
      <c r="KNC216" s="3"/>
      <c r="KND216" s="3"/>
      <c r="KNE216" s="3"/>
      <c r="KNF216" s="3"/>
      <c r="KNG216" s="3"/>
      <c r="KNH216" s="3"/>
      <c r="KNI216" s="3"/>
      <c r="KNJ216" s="3"/>
      <c r="KNK216" s="3"/>
      <c r="KNL216" s="3"/>
      <c r="KNM216" s="3"/>
      <c r="KNN216" s="3"/>
      <c r="KNO216" s="3"/>
      <c r="KNP216" s="3"/>
      <c r="KNQ216" s="3"/>
      <c r="KNR216" s="3"/>
      <c r="KNS216" s="3"/>
      <c r="KNT216" s="3"/>
      <c r="KNU216" s="3"/>
      <c r="KNV216" s="3"/>
      <c r="KNW216" s="3"/>
      <c r="KNX216" s="3"/>
      <c r="KNY216" s="3"/>
      <c r="KNZ216" s="3"/>
      <c r="KOA216" s="3"/>
      <c r="KOB216" s="3"/>
      <c r="KOC216" s="3"/>
      <c r="KOD216" s="3"/>
      <c r="KOE216" s="3"/>
      <c r="KOF216" s="3"/>
      <c r="KOG216" s="3"/>
      <c r="KOH216" s="3"/>
      <c r="KOI216" s="3"/>
      <c r="KOJ216" s="3"/>
      <c r="KOK216" s="3"/>
      <c r="KOL216" s="3"/>
      <c r="KOM216" s="3"/>
      <c r="KON216" s="3"/>
      <c r="KOO216" s="3"/>
      <c r="KOP216" s="3"/>
      <c r="KOQ216" s="3"/>
      <c r="KOR216" s="3"/>
      <c r="KOS216" s="3"/>
      <c r="KOT216" s="3"/>
      <c r="KOU216" s="3"/>
      <c r="KOV216" s="3"/>
      <c r="KOW216" s="3"/>
      <c r="KOX216" s="3"/>
      <c r="KOY216" s="3"/>
      <c r="KOZ216" s="3"/>
      <c r="KPA216" s="3"/>
      <c r="KPB216" s="3"/>
      <c r="KPC216" s="3"/>
      <c r="KPD216" s="3"/>
      <c r="KPE216" s="3"/>
      <c r="KPF216" s="3"/>
      <c r="KPG216" s="3"/>
      <c r="KPH216" s="3"/>
      <c r="KPI216" s="3"/>
      <c r="KPJ216" s="3"/>
      <c r="KPK216" s="3"/>
      <c r="KPL216" s="3"/>
      <c r="KPM216" s="3"/>
      <c r="KPN216" s="3"/>
      <c r="KPO216" s="3"/>
      <c r="KPP216" s="3"/>
      <c r="KPQ216" s="3"/>
      <c r="KPR216" s="3"/>
      <c r="KPS216" s="3"/>
      <c r="KPT216" s="3"/>
      <c r="KPU216" s="3"/>
      <c r="KPV216" s="3"/>
      <c r="KPW216" s="3"/>
      <c r="KPX216" s="3"/>
      <c r="KPY216" s="3"/>
      <c r="KPZ216" s="3"/>
      <c r="KQA216" s="3"/>
      <c r="KQB216" s="3"/>
      <c r="KQC216" s="3"/>
      <c r="KQD216" s="3"/>
      <c r="KQE216" s="3"/>
      <c r="KQF216" s="3"/>
      <c r="KQG216" s="3"/>
      <c r="KQH216" s="3"/>
      <c r="KQI216" s="3"/>
      <c r="KQJ216" s="3"/>
      <c r="KQK216" s="3"/>
      <c r="KQL216" s="3"/>
      <c r="KQM216" s="3"/>
      <c r="KQN216" s="3"/>
      <c r="KQO216" s="3"/>
      <c r="KQP216" s="3"/>
      <c r="KQQ216" s="3"/>
      <c r="KQR216" s="3"/>
      <c r="KQS216" s="3"/>
      <c r="KQT216" s="3"/>
      <c r="KQU216" s="3"/>
      <c r="KQV216" s="3"/>
      <c r="KQW216" s="3"/>
      <c r="KQX216" s="3"/>
      <c r="KQY216" s="3"/>
      <c r="KQZ216" s="3"/>
      <c r="KRA216" s="3"/>
      <c r="KRB216" s="3"/>
      <c r="KRC216" s="3"/>
      <c r="KRD216" s="3"/>
      <c r="KRE216" s="3"/>
      <c r="KRF216" s="3"/>
      <c r="KRG216" s="3"/>
      <c r="KRH216" s="3"/>
      <c r="KRI216" s="3"/>
      <c r="KRJ216" s="3"/>
      <c r="KRK216" s="3"/>
      <c r="KRL216" s="3"/>
      <c r="KRM216" s="3"/>
      <c r="KRN216" s="3"/>
      <c r="KRO216" s="3"/>
      <c r="KRP216" s="3"/>
      <c r="KRQ216" s="3"/>
      <c r="KRR216" s="3"/>
      <c r="KRS216" s="3"/>
      <c r="KRT216" s="3"/>
      <c r="KRU216" s="3"/>
      <c r="KRV216" s="3"/>
      <c r="KRW216" s="3"/>
      <c r="KRX216" s="3"/>
      <c r="KRY216" s="3"/>
      <c r="KRZ216" s="3"/>
      <c r="KSA216" s="3"/>
      <c r="KSC216" s="3"/>
      <c r="KSE216" s="3"/>
      <c r="KSF216" s="3"/>
      <c r="KSG216" s="3"/>
      <c r="KSH216" s="3"/>
      <c r="KSI216" s="3"/>
      <c r="KSJ216" s="3"/>
      <c r="KSK216" s="3"/>
      <c r="KSL216" s="3"/>
      <c r="KSQ216" s="3"/>
      <c r="KSR216" s="3"/>
      <c r="KSS216" s="3"/>
      <c r="KST216" s="3"/>
      <c r="KSU216" s="3"/>
      <c r="KSV216" s="3"/>
      <c r="KSW216" s="3"/>
      <c r="KSX216" s="3"/>
      <c r="KSY216" s="3"/>
      <c r="KSZ216" s="3"/>
      <c r="KTA216" s="3"/>
      <c r="KTB216" s="3"/>
      <c r="KTC216" s="3"/>
      <c r="KTD216" s="3"/>
      <c r="KTE216" s="3"/>
      <c r="KTF216" s="3"/>
      <c r="KTG216" s="3"/>
      <c r="KTH216" s="3"/>
      <c r="KTI216" s="3"/>
      <c r="KTJ216" s="3"/>
      <c r="KTK216" s="3"/>
      <c r="KTL216" s="3"/>
      <c r="KTM216" s="3"/>
      <c r="KTN216" s="3"/>
      <c r="KTO216" s="3"/>
      <c r="KTP216" s="3"/>
      <c r="KTQ216" s="3"/>
      <c r="KTR216" s="3"/>
      <c r="KTS216" s="3"/>
      <c r="KTT216" s="3"/>
      <c r="KTU216" s="3"/>
      <c r="KTV216" s="3"/>
      <c r="KTW216" s="3"/>
      <c r="KTX216" s="3"/>
      <c r="KTY216" s="3"/>
      <c r="KTZ216" s="3"/>
      <c r="KUA216" s="3"/>
      <c r="KUB216" s="3"/>
      <c r="KUC216" s="3"/>
      <c r="KUD216" s="3"/>
      <c r="KUE216" s="3"/>
      <c r="KUF216" s="3"/>
      <c r="KUG216" s="3"/>
      <c r="KUH216" s="3"/>
      <c r="KUI216" s="3"/>
      <c r="KUJ216" s="3"/>
      <c r="KUK216" s="3"/>
      <c r="KUL216" s="3"/>
      <c r="KUM216" s="3"/>
      <c r="KUN216" s="3"/>
      <c r="KUO216" s="3"/>
      <c r="KUP216" s="3"/>
      <c r="KUQ216" s="3"/>
      <c r="KUR216" s="3"/>
      <c r="KUS216" s="3"/>
      <c r="KUT216" s="3"/>
      <c r="KUU216" s="3"/>
      <c r="KUV216" s="3"/>
      <c r="KUW216" s="3"/>
      <c r="KUX216" s="3"/>
      <c r="KUY216" s="3"/>
      <c r="KUZ216" s="3"/>
      <c r="KVA216" s="3"/>
      <c r="KVB216" s="3"/>
      <c r="KVC216" s="3"/>
      <c r="KVD216" s="3"/>
      <c r="KVE216" s="3"/>
      <c r="KVF216" s="3"/>
      <c r="KVG216" s="3"/>
      <c r="KVH216" s="3"/>
      <c r="KVI216" s="3"/>
      <c r="KVJ216" s="3"/>
      <c r="KVK216" s="3"/>
      <c r="KVL216" s="3"/>
      <c r="KVM216" s="3"/>
      <c r="KVN216" s="3"/>
      <c r="KVO216" s="3"/>
      <c r="KVP216" s="3"/>
      <c r="KVQ216" s="3"/>
      <c r="KVR216" s="3"/>
      <c r="KVS216" s="3"/>
      <c r="KVT216" s="3"/>
      <c r="KVU216" s="3"/>
      <c r="KVV216" s="3"/>
      <c r="KVW216" s="3"/>
      <c r="KVX216" s="3"/>
      <c r="KVY216" s="3"/>
      <c r="KVZ216" s="3"/>
      <c r="KWA216" s="3"/>
      <c r="KWB216" s="3"/>
      <c r="KWC216" s="3"/>
      <c r="KWD216" s="3"/>
      <c r="KWE216" s="3"/>
      <c r="KWF216" s="3"/>
      <c r="KWG216" s="3"/>
      <c r="KWH216" s="3"/>
      <c r="KWI216" s="3"/>
      <c r="KWJ216" s="3"/>
      <c r="KWK216" s="3"/>
      <c r="KWL216" s="3"/>
      <c r="KWM216" s="3"/>
      <c r="KWN216" s="3"/>
      <c r="KWO216" s="3"/>
      <c r="KWP216" s="3"/>
      <c r="KWQ216" s="3"/>
      <c r="KWR216" s="3"/>
      <c r="KWS216" s="3"/>
      <c r="KWT216" s="3"/>
      <c r="KWU216" s="3"/>
      <c r="KWV216" s="3"/>
      <c r="KWW216" s="3"/>
      <c r="KWX216" s="3"/>
      <c r="KWY216" s="3"/>
      <c r="KWZ216" s="3"/>
      <c r="KXA216" s="3"/>
      <c r="KXB216" s="3"/>
      <c r="KXC216" s="3"/>
      <c r="KXD216" s="3"/>
      <c r="KXE216" s="3"/>
      <c r="KXF216" s="3"/>
      <c r="KXG216" s="3"/>
      <c r="KXH216" s="3"/>
      <c r="KXI216" s="3"/>
      <c r="KXJ216" s="3"/>
      <c r="KXK216" s="3"/>
      <c r="KXL216" s="3"/>
      <c r="KXM216" s="3"/>
      <c r="KXN216" s="3"/>
      <c r="KXO216" s="3"/>
      <c r="KXP216" s="3"/>
      <c r="KXQ216" s="3"/>
      <c r="KXR216" s="3"/>
      <c r="KXS216" s="3"/>
      <c r="KXT216" s="3"/>
      <c r="KXU216" s="3"/>
      <c r="KXV216" s="3"/>
      <c r="KXW216" s="3"/>
      <c r="KXX216" s="3"/>
      <c r="KXY216" s="3"/>
      <c r="KXZ216" s="3"/>
      <c r="KYA216" s="3"/>
      <c r="KYB216" s="3"/>
      <c r="KYC216" s="3"/>
      <c r="KYD216" s="3"/>
      <c r="KYE216" s="3"/>
      <c r="KYF216" s="3"/>
      <c r="KYG216" s="3"/>
      <c r="KYH216" s="3"/>
      <c r="KYI216" s="3"/>
      <c r="KYJ216" s="3"/>
      <c r="KYK216" s="3"/>
      <c r="KYL216" s="3"/>
      <c r="KYM216" s="3"/>
      <c r="KYN216" s="3"/>
      <c r="KYO216" s="3"/>
      <c r="KYP216" s="3"/>
      <c r="KYQ216" s="3"/>
      <c r="KYR216" s="3"/>
      <c r="KYS216" s="3"/>
      <c r="KYT216" s="3"/>
      <c r="KYU216" s="3"/>
      <c r="KYV216" s="3"/>
      <c r="KYW216" s="3"/>
      <c r="KYX216" s="3"/>
      <c r="KYY216" s="3"/>
      <c r="KYZ216" s="3"/>
      <c r="KZA216" s="3"/>
      <c r="KZB216" s="3"/>
      <c r="KZC216" s="3"/>
      <c r="KZD216" s="3"/>
      <c r="KZE216" s="3"/>
      <c r="KZF216" s="3"/>
      <c r="KZG216" s="3"/>
      <c r="KZH216" s="3"/>
      <c r="KZI216" s="3"/>
      <c r="KZJ216" s="3"/>
      <c r="KZK216" s="3"/>
      <c r="KZL216" s="3"/>
      <c r="KZM216" s="3"/>
      <c r="KZN216" s="3"/>
      <c r="KZO216" s="3"/>
      <c r="KZP216" s="3"/>
      <c r="KZQ216" s="3"/>
      <c r="KZR216" s="3"/>
      <c r="KZS216" s="3"/>
      <c r="KZT216" s="3"/>
      <c r="KZU216" s="3"/>
      <c r="KZV216" s="3"/>
      <c r="KZW216" s="3"/>
      <c r="KZX216" s="3"/>
      <c r="KZY216" s="3"/>
      <c r="KZZ216" s="3"/>
      <c r="LAA216" s="3"/>
      <c r="LAB216" s="3"/>
      <c r="LAC216" s="3"/>
      <c r="LAD216" s="3"/>
      <c r="LAE216" s="3"/>
      <c r="LAF216" s="3"/>
      <c r="LAG216" s="3"/>
      <c r="LAH216" s="3"/>
      <c r="LAI216" s="3"/>
      <c r="LAJ216" s="3"/>
      <c r="LAK216" s="3"/>
      <c r="LAL216" s="3"/>
      <c r="LAM216" s="3"/>
      <c r="LAN216" s="3"/>
      <c r="LAO216" s="3"/>
      <c r="LAP216" s="3"/>
      <c r="LAQ216" s="3"/>
      <c r="LAR216" s="3"/>
      <c r="LAS216" s="3"/>
      <c r="LAT216" s="3"/>
      <c r="LAU216" s="3"/>
      <c r="LAV216" s="3"/>
      <c r="LAW216" s="3"/>
      <c r="LAX216" s="3"/>
      <c r="LAY216" s="3"/>
      <c r="LAZ216" s="3"/>
      <c r="LBA216" s="3"/>
      <c r="LBB216" s="3"/>
      <c r="LBC216" s="3"/>
      <c r="LBD216" s="3"/>
      <c r="LBE216" s="3"/>
      <c r="LBF216" s="3"/>
      <c r="LBG216" s="3"/>
      <c r="LBH216" s="3"/>
      <c r="LBI216" s="3"/>
      <c r="LBJ216" s="3"/>
      <c r="LBK216" s="3"/>
      <c r="LBL216" s="3"/>
      <c r="LBM216" s="3"/>
      <c r="LBN216" s="3"/>
      <c r="LBO216" s="3"/>
      <c r="LBP216" s="3"/>
      <c r="LBQ216" s="3"/>
      <c r="LBR216" s="3"/>
      <c r="LBS216" s="3"/>
      <c r="LBT216" s="3"/>
      <c r="LBU216" s="3"/>
      <c r="LBV216" s="3"/>
      <c r="LBW216" s="3"/>
      <c r="LBY216" s="3"/>
      <c r="LCA216" s="3"/>
      <c r="LCB216" s="3"/>
      <c r="LCC216" s="3"/>
      <c r="LCD216" s="3"/>
      <c r="LCE216" s="3"/>
      <c r="LCF216" s="3"/>
      <c r="LCG216" s="3"/>
      <c r="LCH216" s="3"/>
      <c r="LCM216" s="3"/>
      <c r="LCN216" s="3"/>
      <c r="LCO216" s="3"/>
      <c r="LCP216" s="3"/>
      <c r="LCQ216" s="3"/>
      <c r="LCR216" s="3"/>
      <c r="LCS216" s="3"/>
      <c r="LCT216" s="3"/>
      <c r="LCU216" s="3"/>
      <c r="LCV216" s="3"/>
      <c r="LCW216" s="3"/>
      <c r="LCX216" s="3"/>
      <c r="LCY216" s="3"/>
      <c r="LCZ216" s="3"/>
      <c r="LDA216" s="3"/>
      <c r="LDB216" s="3"/>
      <c r="LDC216" s="3"/>
      <c r="LDD216" s="3"/>
      <c r="LDE216" s="3"/>
      <c r="LDF216" s="3"/>
      <c r="LDG216" s="3"/>
      <c r="LDH216" s="3"/>
      <c r="LDI216" s="3"/>
      <c r="LDJ216" s="3"/>
      <c r="LDK216" s="3"/>
      <c r="LDL216" s="3"/>
      <c r="LDM216" s="3"/>
      <c r="LDN216" s="3"/>
      <c r="LDO216" s="3"/>
      <c r="LDP216" s="3"/>
      <c r="LDQ216" s="3"/>
      <c r="LDR216" s="3"/>
      <c r="LDS216" s="3"/>
      <c r="LDT216" s="3"/>
      <c r="LDU216" s="3"/>
      <c r="LDV216" s="3"/>
      <c r="LDW216" s="3"/>
      <c r="LDX216" s="3"/>
      <c r="LDY216" s="3"/>
      <c r="LDZ216" s="3"/>
      <c r="LEA216" s="3"/>
      <c r="LEB216" s="3"/>
      <c r="LEC216" s="3"/>
      <c r="LED216" s="3"/>
      <c r="LEE216" s="3"/>
      <c r="LEF216" s="3"/>
      <c r="LEG216" s="3"/>
      <c r="LEH216" s="3"/>
      <c r="LEI216" s="3"/>
      <c r="LEJ216" s="3"/>
      <c r="LEK216" s="3"/>
      <c r="LEL216" s="3"/>
      <c r="LEM216" s="3"/>
      <c r="LEN216" s="3"/>
      <c r="LEO216" s="3"/>
      <c r="LEP216" s="3"/>
      <c r="LEQ216" s="3"/>
      <c r="LER216" s="3"/>
      <c r="LES216" s="3"/>
      <c r="LET216" s="3"/>
      <c r="LEU216" s="3"/>
      <c r="LEV216" s="3"/>
      <c r="LEW216" s="3"/>
      <c r="LEX216" s="3"/>
      <c r="LEY216" s="3"/>
      <c r="LEZ216" s="3"/>
      <c r="LFA216" s="3"/>
      <c r="LFB216" s="3"/>
      <c r="LFC216" s="3"/>
      <c r="LFD216" s="3"/>
      <c r="LFE216" s="3"/>
      <c r="LFF216" s="3"/>
      <c r="LFG216" s="3"/>
      <c r="LFH216" s="3"/>
      <c r="LFI216" s="3"/>
      <c r="LFJ216" s="3"/>
      <c r="LFK216" s="3"/>
      <c r="LFL216" s="3"/>
      <c r="LFM216" s="3"/>
      <c r="LFN216" s="3"/>
      <c r="LFO216" s="3"/>
      <c r="LFP216" s="3"/>
      <c r="LFQ216" s="3"/>
      <c r="LFR216" s="3"/>
      <c r="LFS216" s="3"/>
      <c r="LFT216" s="3"/>
      <c r="LFU216" s="3"/>
      <c r="LFV216" s="3"/>
      <c r="LFW216" s="3"/>
      <c r="LFX216" s="3"/>
      <c r="LFY216" s="3"/>
      <c r="LFZ216" s="3"/>
      <c r="LGA216" s="3"/>
      <c r="LGB216" s="3"/>
      <c r="LGC216" s="3"/>
      <c r="LGD216" s="3"/>
      <c r="LGE216" s="3"/>
      <c r="LGF216" s="3"/>
      <c r="LGG216" s="3"/>
      <c r="LGH216" s="3"/>
      <c r="LGI216" s="3"/>
      <c r="LGJ216" s="3"/>
      <c r="LGK216" s="3"/>
      <c r="LGL216" s="3"/>
      <c r="LGM216" s="3"/>
      <c r="LGN216" s="3"/>
      <c r="LGO216" s="3"/>
      <c r="LGP216" s="3"/>
      <c r="LGQ216" s="3"/>
      <c r="LGR216" s="3"/>
      <c r="LGS216" s="3"/>
      <c r="LGT216" s="3"/>
      <c r="LGU216" s="3"/>
      <c r="LGV216" s="3"/>
      <c r="LGW216" s="3"/>
      <c r="LGX216" s="3"/>
      <c r="LGY216" s="3"/>
      <c r="LGZ216" s="3"/>
      <c r="LHA216" s="3"/>
      <c r="LHB216" s="3"/>
      <c r="LHC216" s="3"/>
      <c r="LHD216" s="3"/>
      <c r="LHE216" s="3"/>
      <c r="LHF216" s="3"/>
      <c r="LHG216" s="3"/>
      <c r="LHH216" s="3"/>
      <c r="LHI216" s="3"/>
      <c r="LHJ216" s="3"/>
      <c r="LHK216" s="3"/>
      <c r="LHL216" s="3"/>
      <c r="LHM216" s="3"/>
      <c r="LHN216" s="3"/>
      <c r="LHO216" s="3"/>
      <c r="LHP216" s="3"/>
      <c r="LHQ216" s="3"/>
      <c r="LHR216" s="3"/>
      <c r="LHS216" s="3"/>
      <c r="LHT216" s="3"/>
      <c r="LHU216" s="3"/>
      <c r="LHV216" s="3"/>
      <c r="LHW216" s="3"/>
      <c r="LHX216" s="3"/>
      <c r="LHY216" s="3"/>
      <c r="LHZ216" s="3"/>
      <c r="LIA216" s="3"/>
      <c r="LIB216" s="3"/>
      <c r="LIC216" s="3"/>
      <c r="LID216" s="3"/>
      <c r="LIE216" s="3"/>
      <c r="LIF216" s="3"/>
      <c r="LIG216" s="3"/>
      <c r="LIH216" s="3"/>
      <c r="LII216" s="3"/>
      <c r="LIJ216" s="3"/>
      <c r="LIK216" s="3"/>
      <c r="LIL216" s="3"/>
      <c r="LIM216" s="3"/>
      <c r="LIN216" s="3"/>
      <c r="LIO216" s="3"/>
      <c r="LIP216" s="3"/>
      <c r="LIQ216" s="3"/>
      <c r="LIR216" s="3"/>
      <c r="LIS216" s="3"/>
      <c r="LIT216" s="3"/>
      <c r="LIU216" s="3"/>
      <c r="LIV216" s="3"/>
      <c r="LIW216" s="3"/>
      <c r="LIX216" s="3"/>
      <c r="LIY216" s="3"/>
      <c r="LIZ216" s="3"/>
      <c r="LJA216" s="3"/>
      <c r="LJB216" s="3"/>
      <c r="LJC216" s="3"/>
      <c r="LJD216" s="3"/>
      <c r="LJE216" s="3"/>
      <c r="LJF216" s="3"/>
      <c r="LJG216" s="3"/>
      <c r="LJH216" s="3"/>
      <c r="LJI216" s="3"/>
      <c r="LJJ216" s="3"/>
      <c r="LJK216" s="3"/>
      <c r="LJL216" s="3"/>
      <c r="LJM216" s="3"/>
      <c r="LJN216" s="3"/>
      <c r="LJO216" s="3"/>
      <c r="LJP216" s="3"/>
      <c r="LJQ216" s="3"/>
      <c r="LJR216" s="3"/>
      <c r="LJS216" s="3"/>
      <c r="LJT216" s="3"/>
      <c r="LJU216" s="3"/>
      <c r="LJV216" s="3"/>
      <c r="LJW216" s="3"/>
      <c r="LJX216" s="3"/>
      <c r="LJY216" s="3"/>
      <c r="LJZ216" s="3"/>
      <c r="LKA216" s="3"/>
      <c r="LKB216" s="3"/>
      <c r="LKC216" s="3"/>
      <c r="LKD216" s="3"/>
      <c r="LKE216" s="3"/>
      <c r="LKF216" s="3"/>
      <c r="LKG216" s="3"/>
      <c r="LKH216" s="3"/>
      <c r="LKI216" s="3"/>
      <c r="LKJ216" s="3"/>
      <c r="LKK216" s="3"/>
      <c r="LKL216" s="3"/>
      <c r="LKM216" s="3"/>
      <c r="LKN216" s="3"/>
      <c r="LKO216" s="3"/>
      <c r="LKP216" s="3"/>
      <c r="LKQ216" s="3"/>
      <c r="LKR216" s="3"/>
      <c r="LKS216" s="3"/>
      <c r="LKT216" s="3"/>
      <c r="LKU216" s="3"/>
      <c r="LKV216" s="3"/>
      <c r="LKW216" s="3"/>
      <c r="LKX216" s="3"/>
      <c r="LKY216" s="3"/>
      <c r="LKZ216" s="3"/>
      <c r="LLA216" s="3"/>
      <c r="LLB216" s="3"/>
      <c r="LLC216" s="3"/>
      <c r="LLD216" s="3"/>
      <c r="LLE216" s="3"/>
      <c r="LLF216" s="3"/>
      <c r="LLG216" s="3"/>
      <c r="LLH216" s="3"/>
      <c r="LLI216" s="3"/>
      <c r="LLJ216" s="3"/>
      <c r="LLK216" s="3"/>
      <c r="LLL216" s="3"/>
      <c r="LLM216" s="3"/>
      <c r="LLN216" s="3"/>
      <c r="LLO216" s="3"/>
      <c r="LLP216" s="3"/>
      <c r="LLQ216" s="3"/>
      <c r="LLR216" s="3"/>
      <c r="LLS216" s="3"/>
      <c r="LLU216" s="3"/>
      <c r="LLW216" s="3"/>
      <c r="LLX216" s="3"/>
      <c r="LLY216" s="3"/>
      <c r="LLZ216" s="3"/>
      <c r="LMA216" s="3"/>
      <c r="LMB216" s="3"/>
      <c r="LMC216" s="3"/>
      <c r="LMD216" s="3"/>
      <c r="LMI216" s="3"/>
      <c r="LMJ216" s="3"/>
      <c r="LMK216" s="3"/>
      <c r="LML216" s="3"/>
      <c r="LMM216" s="3"/>
      <c r="LMN216" s="3"/>
      <c r="LMO216" s="3"/>
      <c r="LMP216" s="3"/>
      <c r="LMQ216" s="3"/>
      <c r="LMR216" s="3"/>
      <c r="LMS216" s="3"/>
      <c r="LMT216" s="3"/>
      <c r="LMU216" s="3"/>
      <c r="LMV216" s="3"/>
      <c r="LMW216" s="3"/>
      <c r="LMX216" s="3"/>
      <c r="LMY216" s="3"/>
      <c r="LMZ216" s="3"/>
      <c r="LNA216" s="3"/>
      <c r="LNB216" s="3"/>
      <c r="LNC216" s="3"/>
      <c r="LND216" s="3"/>
      <c r="LNE216" s="3"/>
      <c r="LNF216" s="3"/>
      <c r="LNG216" s="3"/>
      <c r="LNH216" s="3"/>
      <c r="LNI216" s="3"/>
      <c r="LNJ216" s="3"/>
      <c r="LNK216" s="3"/>
      <c r="LNL216" s="3"/>
      <c r="LNM216" s="3"/>
      <c r="LNN216" s="3"/>
      <c r="LNO216" s="3"/>
      <c r="LNP216" s="3"/>
      <c r="LNQ216" s="3"/>
      <c r="LNR216" s="3"/>
      <c r="LNS216" s="3"/>
      <c r="LNT216" s="3"/>
      <c r="LNU216" s="3"/>
      <c r="LNV216" s="3"/>
      <c r="LNW216" s="3"/>
      <c r="LNX216" s="3"/>
      <c r="LNY216" s="3"/>
      <c r="LNZ216" s="3"/>
      <c r="LOA216" s="3"/>
      <c r="LOB216" s="3"/>
      <c r="LOC216" s="3"/>
      <c r="LOD216" s="3"/>
      <c r="LOE216" s="3"/>
      <c r="LOF216" s="3"/>
      <c r="LOG216" s="3"/>
      <c r="LOH216" s="3"/>
      <c r="LOI216" s="3"/>
      <c r="LOJ216" s="3"/>
      <c r="LOK216" s="3"/>
      <c r="LOL216" s="3"/>
      <c r="LOM216" s="3"/>
      <c r="LON216" s="3"/>
      <c r="LOO216" s="3"/>
      <c r="LOP216" s="3"/>
      <c r="LOQ216" s="3"/>
      <c r="LOR216" s="3"/>
      <c r="LOS216" s="3"/>
      <c r="LOT216" s="3"/>
      <c r="LOU216" s="3"/>
      <c r="LOV216" s="3"/>
      <c r="LOW216" s="3"/>
      <c r="LOX216" s="3"/>
      <c r="LOY216" s="3"/>
      <c r="LOZ216" s="3"/>
      <c r="LPA216" s="3"/>
      <c r="LPB216" s="3"/>
      <c r="LPC216" s="3"/>
      <c r="LPD216" s="3"/>
      <c r="LPE216" s="3"/>
      <c r="LPF216" s="3"/>
      <c r="LPG216" s="3"/>
      <c r="LPH216" s="3"/>
      <c r="LPI216" s="3"/>
      <c r="LPJ216" s="3"/>
      <c r="LPK216" s="3"/>
      <c r="LPL216" s="3"/>
      <c r="LPM216" s="3"/>
      <c r="LPN216" s="3"/>
      <c r="LPO216" s="3"/>
      <c r="LPP216" s="3"/>
      <c r="LPQ216" s="3"/>
      <c r="LPR216" s="3"/>
      <c r="LPS216" s="3"/>
      <c r="LPT216" s="3"/>
      <c r="LPU216" s="3"/>
      <c r="LPV216" s="3"/>
      <c r="LPW216" s="3"/>
      <c r="LPX216" s="3"/>
      <c r="LPY216" s="3"/>
      <c r="LPZ216" s="3"/>
      <c r="LQA216" s="3"/>
      <c r="LQB216" s="3"/>
      <c r="LQC216" s="3"/>
      <c r="LQD216" s="3"/>
      <c r="LQE216" s="3"/>
      <c r="LQF216" s="3"/>
      <c r="LQG216" s="3"/>
      <c r="LQH216" s="3"/>
      <c r="LQI216" s="3"/>
      <c r="LQJ216" s="3"/>
      <c r="LQK216" s="3"/>
      <c r="LQL216" s="3"/>
      <c r="LQM216" s="3"/>
      <c r="LQN216" s="3"/>
      <c r="LQO216" s="3"/>
      <c r="LQP216" s="3"/>
      <c r="LQQ216" s="3"/>
      <c r="LQR216" s="3"/>
      <c r="LQS216" s="3"/>
      <c r="LQT216" s="3"/>
      <c r="LQU216" s="3"/>
      <c r="LQV216" s="3"/>
      <c r="LQW216" s="3"/>
      <c r="LQX216" s="3"/>
      <c r="LQY216" s="3"/>
      <c r="LQZ216" s="3"/>
      <c r="LRA216" s="3"/>
      <c r="LRB216" s="3"/>
      <c r="LRC216" s="3"/>
      <c r="LRD216" s="3"/>
      <c r="LRE216" s="3"/>
      <c r="LRF216" s="3"/>
      <c r="LRG216" s="3"/>
      <c r="LRH216" s="3"/>
      <c r="LRI216" s="3"/>
      <c r="LRJ216" s="3"/>
      <c r="LRK216" s="3"/>
      <c r="LRL216" s="3"/>
      <c r="LRM216" s="3"/>
      <c r="LRN216" s="3"/>
      <c r="LRO216" s="3"/>
      <c r="LRP216" s="3"/>
      <c r="LRQ216" s="3"/>
      <c r="LRR216" s="3"/>
      <c r="LRS216" s="3"/>
      <c r="LRT216" s="3"/>
      <c r="LRU216" s="3"/>
      <c r="LRV216" s="3"/>
      <c r="LRW216" s="3"/>
      <c r="LRX216" s="3"/>
      <c r="LRY216" s="3"/>
      <c r="LRZ216" s="3"/>
      <c r="LSA216" s="3"/>
      <c r="LSB216" s="3"/>
      <c r="LSC216" s="3"/>
      <c r="LSD216" s="3"/>
      <c r="LSE216" s="3"/>
      <c r="LSF216" s="3"/>
      <c r="LSG216" s="3"/>
      <c r="LSH216" s="3"/>
      <c r="LSI216" s="3"/>
      <c r="LSJ216" s="3"/>
      <c r="LSK216" s="3"/>
      <c r="LSL216" s="3"/>
      <c r="LSM216" s="3"/>
      <c r="LSN216" s="3"/>
      <c r="LSO216" s="3"/>
      <c r="LSP216" s="3"/>
      <c r="LSQ216" s="3"/>
      <c r="LSR216" s="3"/>
      <c r="LSS216" s="3"/>
      <c r="LST216" s="3"/>
      <c r="LSU216" s="3"/>
      <c r="LSV216" s="3"/>
      <c r="LSW216" s="3"/>
      <c r="LSX216" s="3"/>
      <c r="LSY216" s="3"/>
      <c r="LSZ216" s="3"/>
      <c r="LTA216" s="3"/>
      <c r="LTB216" s="3"/>
      <c r="LTC216" s="3"/>
      <c r="LTD216" s="3"/>
      <c r="LTE216" s="3"/>
      <c r="LTF216" s="3"/>
      <c r="LTG216" s="3"/>
      <c r="LTH216" s="3"/>
      <c r="LTI216" s="3"/>
      <c r="LTJ216" s="3"/>
      <c r="LTK216" s="3"/>
      <c r="LTL216" s="3"/>
      <c r="LTM216" s="3"/>
      <c r="LTN216" s="3"/>
      <c r="LTO216" s="3"/>
      <c r="LTP216" s="3"/>
      <c r="LTQ216" s="3"/>
      <c r="LTR216" s="3"/>
      <c r="LTS216" s="3"/>
      <c r="LTT216" s="3"/>
      <c r="LTU216" s="3"/>
      <c r="LTV216" s="3"/>
      <c r="LTW216" s="3"/>
      <c r="LTX216" s="3"/>
      <c r="LTY216" s="3"/>
      <c r="LTZ216" s="3"/>
      <c r="LUA216" s="3"/>
      <c r="LUB216" s="3"/>
      <c r="LUC216" s="3"/>
      <c r="LUD216" s="3"/>
      <c r="LUE216" s="3"/>
      <c r="LUF216" s="3"/>
      <c r="LUG216" s="3"/>
      <c r="LUH216" s="3"/>
      <c r="LUI216" s="3"/>
      <c r="LUJ216" s="3"/>
      <c r="LUK216" s="3"/>
      <c r="LUL216" s="3"/>
      <c r="LUM216" s="3"/>
      <c r="LUN216" s="3"/>
      <c r="LUO216" s="3"/>
      <c r="LUP216" s="3"/>
      <c r="LUQ216" s="3"/>
      <c r="LUR216" s="3"/>
      <c r="LUS216" s="3"/>
      <c r="LUT216" s="3"/>
      <c r="LUU216" s="3"/>
      <c r="LUV216" s="3"/>
      <c r="LUW216" s="3"/>
      <c r="LUX216" s="3"/>
      <c r="LUY216" s="3"/>
      <c r="LUZ216" s="3"/>
      <c r="LVA216" s="3"/>
      <c r="LVB216" s="3"/>
      <c r="LVC216" s="3"/>
      <c r="LVD216" s="3"/>
      <c r="LVE216" s="3"/>
      <c r="LVF216" s="3"/>
      <c r="LVG216" s="3"/>
      <c r="LVH216" s="3"/>
      <c r="LVI216" s="3"/>
      <c r="LVJ216" s="3"/>
      <c r="LVK216" s="3"/>
      <c r="LVL216" s="3"/>
      <c r="LVM216" s="3"/>
      <c r="LVN216" s="3"/>
      <c r="LVO216" s="3"/>
      <c r="LVQ216" s="3"/>
      <c r="LVS216" s="3"/>
      <c r="LVT216" s="3"/>
      <c r="LVU216" s="3"/>
      <c r="LVV216" s="3"/>
      <c r="LVW216" s="3"/>
      <c r="LVX216" s="3"/>
      <c r="LVY216" s="3"/>
      <c r="LVZ216" s="3"/>
      <c r="LWE216" s="3"/>
      <c r="LWF216" s="3"/>
      <c r="LWG216" s="3"/>
      <c r="LWH216" s="3"/>
      <c r="LWI216" s="3"/>
      <c r="LWJ216" s="3"/>
      <c r="LWK216" s="3"/>
      <c r="LWL216" s="3"/>
      <c r="LWM216" s="3"/>
      <c r="LWN216" s="3"/>
      <c r="LWO216" s="3"/>
      <c r="LWP216" s="3"/>
      <c r="LWQ216" s="3"/>
      <c r="LWR216" s="3"/>
      <c r="LWS216" s="3"/>
      <c r="LWT216" s="3"/>
      <c r="LWU216" s="3"/>
      <c r="LWV216" s="3"/>
      <c r="LWW216" s="3"/>
      <c r="LWX216" s="3"/>
      <c r="LWY216" s="3"/>
      <c r="LWZ216" s="3"/>
      <c r="LXA216" s="3"/>
      <c r="LXB216" s="3"/>
      <c r="LXC216" s="3"/>
      <c r="LXD216" s="3"/>
      <c r="LXE216" s="3"/>
      <c r="LXF216" s="3"/>
      <c r="LXG216" s="3"/>
      <c r="LXH216" s="3"/>
      <c r="LXI216" s="3"/>
      <c r="LXJ216" s="3"/>
      <c r="LXK216" s="3"/>
      <c r="LXL216" s="3"/>
      <c r="LXM216" s="3"/>
      <c r="LXN216" s="3"/>
      <c r="LXO216" s="3"/>
      <c r="LXP216" s="3"/>
      <c r="LXQ216" s="3"/>
      <c r="LXR216" s="3"/>
      <c r="LXS216" s="3"/>
      <c r="LXT216" s="3"/>
      <c r="LXU216" s="3"/>
      <c r="LXV216" s="3"/>
      <c r="LXW216" s="3"/>
      <c r="LXX216" s="3"/>
      <c r="LXY216" s="3"/>
      <c r="LXZ216" s="3"/>
      <c r="LYA216" s="3"/>
      <c r="LYB216" s="3"/>
      <c r="LYC216" s="3"/>
      <c r="LYD216" s="3"/>
      <c r="LYE216" s="3"/>
      <c r="LYF216" s="3"/>
      <c r="LYG216" s="3"/>
      <c r="LYH216" s="3"/>
      <c r="LYI216" s="3"/>
      <c r="LYJ216" s="3"/>
      <c r="LYK216" s="3"/>
      <c r="LYL216" s="3"/>
      <c r="LYM216" s="3"/>
      <c r="LYN216" s="3"/>
      <c r="LYO216" s="3"/>
      <c r="LYP216" s="3"/>
      <c r="LYQ216" s="3"/>
      <c r="LYR216" s="3"/>
      <c r="LYS216" s="3"/>
      <c r="LYT216" s="3"/>
      <c r="LYU216" s="3"/>
      <c r="LYV216" s="3"/>
      <c r="LYW216" s="3"/>
      <c r="LYX216" s="3"/>
      <c r="LYY216" s="3"/>
      <c r="LYZ216" s="3"/>
      <c r="LZA216" s="3"/>
      <c r="LZB216" s="3"/>
      <c r="LZC216" s="3"/>
      <c r="LZD216" s="3"/>
      <c r="LZE216" s="3"/>
      <c r="LZF216" s="3"/>
      <c r="LZG216" s="3"/>
      <c r="LZH216" s="3"/>
      <c r="LZI216" s="3"/>
      <c r="LZJ216" s="3"/>
      <c r="LZK216" s="3"/>
      <c r="LZL216" s="3"/>
      <c r="LZM216" s="3"/>
      <c r="LZN216" s="3"/>
      <c r="LZO216" s="3"/>
      <c r="LZP216" s="3"/>
      <c r="LZQ216" s="3"/>
      <c r="LZR216" s="3"/>
      <c r="LZS216" s="3"/>
      <c r="LZT216" s="3"/>
      <c r="LZU216" s="3"/>
      <c r="LZV216" s="3"/>
      <c r="LZW216" s="3"/>
      <c r="LZX216" s="3"/>
      <c r="LZY216" s="3"/>
      <c r="LZZ216" s="3"/>
      <c r="MAA216" s="3"/>
      <c r="MAB216" s="3"/>
      <c r="MAC216" s="3"/>
      <c r="MAD216" s="3"/>
      <c r="MAE216" s="3"/>
      <c r="MAF216" s="3"/>
      <c r="MAG216" s="3"/>
      <c r="MAH216" s="3"/>
      <c r="MAI216" s="3"/>
      <c r="MAJ216" s="3"/>
      <c r="MAK216" s="3"/>
      <c r="MAL216" s="3"/>
      <c r="MAM216" s="3"/>
      <c r="MAN216" s="3"/>
      <c r="MAO216" s="3"/>
      <c r="MAP216" s="3"/>
      <c r="MAQ216" s="3"/>
      <c r="MAR216" s="3"/>
      <c r="MAS216" s="3"/>
      <c r="MAT216" s="3"/>
      <c r="MAU216" s="3"/>
      <c r="MAV216" s="3"/>
      <c r="MAW216" s="3"/>
      <c r="MAX216" s="3"/>
      <c r="MAY216" s="3"/>
      <c r="MAZ216" s="3"/>
      <c r="MBA216" s="3"/>
      <c r="MBB216" s="3"/>
      <c r="MBC216" s="3"/>
      <c r="MBD216" s="3"/>
      <c r="MBE216" s="3"/>
      <c r="MBF216" s="3"/>
      <c r="MBG216" s="3"/>
      <c r="MBH216" s="3"/>
      <c r="MBI216" s="3"/>
      <c r="MBJ216" s="3"/>
      <c r="MBK216" s="3"/>
      <c r="MBL216" s="3"/>
      <c r="MBM216" s="3"/>
      <c r="MBN216" s="3"/>
      <c r="MBO216" s="3"/>
      <c r="MBP216" s="3"/>
      <c r="MBQ216" s="3"/>
      <c r="MBR216" s="3"/>
      <c r="MBS216" s="3"/>
      <c r="MBT216" s="3"/>
      <c r="MBU216" s="3"/>
      <c r="MBV216" s="3"/>
      <c r="MBW216" s="3"/>
      <c r="MBX216" s="3"/>
      <c r="MBY216" s="3"/>
      <c r="MBZ216" s="3"/>
      <c r="MCA216" s="3"/>
      <c r="MCB216" s="3"/>
      <c r="MCC216" s="3"/>
      <c r="MCD216" s="3"/>
      <c r="MCE216" s="3"/>
      <c r="MCF216" s="3"/>
      <c r="MCG216" s="3"/>
      <c r="MCH216" s="3"/>
      <c r="MCI216" s="3"/>
      <c r="MCJ216" s="3"/>
      <c r="MCK216" s="3"/>
      <c r="MCL216" s="3"/>
      <c r="MCM216" s="3"/>
      <c r="MCN216" s="3"/>
      <c r="MCO216" s="3"/>
      <c r="MCP216" s="3"/>
      <c r="MCQ216" s="3"/>
      <c r="MCR216" s="3"/>
      <c r="MCS216" s="3"/>
      <c r="MCT216" s="3"/>
      <c r="MCU216" s="3"/>
      <c r="MCV216" s="3"/>
      <c r="MCW216" s="3"/>
      <c r="MCX216" s="3"/>
      <c r="MCY216" s="3"/>
      <c r="MCZ216" s="3"/>
      <c r="MDA216" s="3"/>
      <c r="MDB216" s="3"/>
      <c r="MDC216" s="3"/>
      <c r="MDD216" s="3"/>
      <c r="MDE216" s="3"/>
      <c r="MDF216" s="3"/>
      <c r="MDG216" s="3"/>
      <c r="MDH216" s="3"/>
      <c r="MDI216" s="3"/>
      <c r="MDJ216" s="3"/>
      <c r="MDK216" s="3"/>
      <c r="MDL216" s="3"/>
      <c r="MDM216" s="3"/>
      <c r="MDN216" s="3"/>
      <c r="MDO216" s="3"/>
      <c r="MDP216" s="3"/>
      <c r="MDQ216" s="3"/>
      <c r="MDR216" s="3"/>
      <c r="MDS216" s="3"/>
      <c r="MDT216" s="3"/>
      <c r="MDU216" s="3"/>
      <c r="MDV216" s="3"/>
      <c r="MDW216" s="3"/>
      <c r="MDX216" s="3"/>
      <c r="MDY216" s="3"/>
      <c r="MDZ216" s="3"/>
      <c r="MEA216" s="3"/>
      <c r="MEB216" s="3"/>
      <c r="MEC216" s="3"/>
      <c r="MED216" s="3"/>
      <c r="MEE216" s="3"/>
      <c r="MEF216" s="3"/>
      <c r="MEG216" s="3"/>
      <c r="MEH216" s="3"/>
      <c r="MEI216" s="3"/>
      <c r="MEJ216" s="3"/>
      <c r="MEK216" s="3"/>
      <c r="MEL216" s="3"/>
      <c r="MEM216" s="3"/>
      <c r="MEN216" s="3"/>
      <c r="MEO216" s="3"/>
      <c r="MEP216" s="3"/>
      <c r="MEQ216" s="3"/>
      <c r="MER216" s="3"/>
      <c r="MES216" s="3"/>
      <c r="MET216" s="3"/>
      <c r="MEU216" s="3"/>
      <c r="MEV216" s="3"/>
      <c r="MEW216" s="3"/>
      <c r="MEX216" s="3"/>
      <c r="MEY216" s="3"/>
      <c r="MEZ216" s="3"/>
      <c r="MFA216" s="3"/>
      <c r="MFB216" s="3"/>
      <c r="MFC216" s="3"/>
      <c r="MFD216" s="3"/>
      <c r="MFE216" s="3"/>
      <c r="MFF216" s="3"/>
      <c r="MFG216" s="3"/>
      <c r="MFH216" s="3"/>
      <c r="MFI216" s="3"/>
      <c r="MFJ216" s="3"/>
      <c r="MFK216" s="3"/>
      <c r="MFM216" s="3"/>
      <c r="MFO216" s="3"/>
      <c r="MFP216" s="3"/>
      <c r="MFQ216" s="3"/>
      <c r="MFR216" s="3"/>
      <c r="MFS216" s="3"/>
      <c r="MFT216" s="3"/>
      <c r="MFU216" s="3"/>
      <c r="MFV216" s="3"/>
      <c r="MGA216" s="3"/>
      <c r="MGB216" s="3"/>
      <c r="MGC216" s="3"/>
      <c r="MGD216" s="3"/>
      <c r="MGE216" s="3"/>
      <c r="MGF216" s="3"/>
      <c r="MGG216" s="3"/>
      <c r="MGH216" s="3"/>
      <c r="MGI216" s="3"/>
      <c r="MGJ216" s="3"/>
      <c r="MGK216" s="3"/>
      <c r="MGL216" s="3"/>
      <c r="MGM216" s="3"/>
      <c r="MGN216" s="3"/>
      <c r="MGO216" s="3"/>
      <c r="MGP216" s="3"/>
      <c r="MGQ216" s="3"/>
      <c r="MGR216" s="3"/>
      <c r="MGS216" s="3"/>
      <c r="MGT216" s="3"/>
      <c r="MGU216" s="3"/>
      <c r="MGV216" s="3"/>
      <c r="MGW216" s="3"/>
      <c r="MGX216" s="3"/>
      <c r="MGY216" s="3"/>
      <c r="MGZ216" s="3"/>
      <c r="MHA216" s="3"/>
      <c r="MHB216" s="3"/>
      <c r="MHC216" s="3"/>
      <c r="MHD216" s="3"/>
      <c r="MHE216" s="3"/>
      <c r="MHF216" s="3"/>
      <c r="MHG216" s="3"/>
      <c r="MHH216" s="3"/>
      <c r="MHI216" s="3"/>
      <c r="MHJ216" s="3"/>
      <c r="MHK216" s="3"/>
      <c r="MHL216" s="3"/>
      <c r="MHM216" s="3"/>
      <c r="MHN216" s="3"/>
      <c r="MHO216" s="3"/>
      <c r="MHP216" s="3"/>
      <c r="MHQ216" s="3"/>
      <c r="MHR216" s="3"/>
      <c r="MHS216" s="3"/>
      <c r="MHT216" s="3"/>
      <c r="MHU216" s="3"/>
      <c r="MHV216" s="3"/>
      <c r="MHW216" s="3"/>
      <c r="MHX216" s="3"/>
      <c r="MHY216" s="3"/>
      <c r="MHZ216" s="3"/>
      <c r="MIA216" s="3"/>
      <c r="MIB216" s="3"/>
      <c r="MIC216" s="3"/>
      <c r="MID216" s="3"/>
      <c r="MIE216" s="3"/>
      <c r="MIF216" s="3"/>
      <c r="MIG216" s="3"/>
      <c r="MIH216" s="3"/>
      <c r="MII216" s="3"/>
      <c r="MIJ216" s="3"/>
      <c r="MIK216" s="3"/>
      <c r="MIL216" s="3"/>
      <c r="MIM216" s="3"/>
      <c r="MIN216" s="3"/>
      <c r="MIO216" s="3"/>
      <c r="MIP216" s="3"/>
      <c r="MIQ216" s="3"/>
      <c r="MIR216" s="3"/>
      <c r="MIS216" s="3"/>
      <c r="MIT216" s="3"/>
      <c r="MIU216" s="3"/>
      <c r="MIV216" s="3"/>
      <c r="MIW216" s="3"/>
      <c r="MIX216" s="3"/>
      <c r="MIY216" s="3"/>
      <c r="MIZ216" s="3"/>
      <c r="MJA216" s="3"/>
      <c r="MJB216" s="3"/>
      <c r="MJC216" s="3"/>
      <c r="MJD216" s="3"/>
      <c r="MJE216" s="3"/>
      <c r="MJF216" s="3"/>
      <c r="MJG216" s="3"/>
      <c r="MJH216" s="3"/>
      <c r="MJI216" s="3"/>
      <c r="MJJ216" s="3"/>
      <c r="MJK216" s="3"/>
      <c r="MJL216" s="3"/>
      <c r="MJM216" s="3"/>
      <c r="MJN216" s="3"/>
      <c r="MJO216" s="3"/>
      <c r="MJP216" s="3"/>
      <c r="MJQ216" s="3"/>
      <c r="MJR216" s="3"/>
      <c r="MJS216" s="3"/>
      <c r="MJT216" s="3"/>
      <c r="MJU216" s="3"/>
      <c r="MJV216" s="3"/>
      <c r="MJW216" s="3"/>
      <c r="MJX216" s="3"/>
      <c r="MJY216" s="3"/>
      <c r="MJZ216" s="3"/>
      <c r="MKA216" s="3"/>
      <c r="MKB216" s="3"/>
      <c r="MKC216" s="3"/>
      <c r="MKD216" s="3"/>
      <c r="MKE216" s="3"/>
      <c r="MKF216" s="3"/>
      <c r="MKG216" s="3"/>
      <c r="MKH216" s="3"/>
      <c r="MKI216" s="3"/>
      <c r="MKJ216" s="3"/>
      <c r="MKK216" s="3"/>
      <c r="MKL216" s="3"/>
      <c r="MKM216" s="3"/>
      <c r="MKN216" s="3"/>
      <c r="MKO216" s="3"/>
      <c r="MKP216" s="3"/>
      <c r="MKQ216" s="3"/>
      <c r="MKR216" s="3"/>
      <c r="MKS216" s="3"/>
      <c r="MKT216" s="3"/>
      <c r="MKU216" s="3"/>
      <c r="MKV216" s="3"/>
      <c r="MKW216" s="3"/>
      <c r="MKX216" s="3"/>
      <c r="MKY216" s="3"/>
      <c r="MKZ216" s="3"/>
      <c r="MLA216" s="3"/>
      <c r="MLB216" s="3"/>
      <c r="MLC216" s="3"/>
      <c r="MLD216" s="3"/>
      <c r="MLE216" s="3"/>
      <c r="MLF216" s="3"/>
      <c r="MLG216" s="3"/>
      <c r="MLH216" s="3"/>
      <c r="MLI216" s="3"/>
      <c r="MLJ216" s="3"/>
      <c r="MLK216" s="3"/>
      <c r="MLL216" s="3"/>
      <c r="MLM216" s="3"/>
      <c r="MLN216" s="3"/>
      <c r="MLO216" s="3"/>
      <c r="MLP216" s="3"/>
      <c r="MLQ216" s="3"/>
      <c r="MLR216" s="3"/>
      <c r="MLS216" s="3"/>
      <c r="MLT216" s="3"/>
      <c r="MLU216" s="3"/>
      <c r="MLV216" s="3"/>
      <c r="MLW216" s="3"/>
      <c r="MLX216" s="3"/>
      <c r="MLY216" s="3"/>
      <c r="MLZ216" s="3"/>
      <c r="MMA216" s="3"/>
      <c r="MMB216" s="3"/>
      <c r="MMC216" s="3"/>
      <c r="MMD216" s="3"/>
      <c r="MME216" s="3"/>
      <c r="MMF216" s="3"/>
      <c r="MMG216" s="3"/>
      <c r="MMH216" s="3"/>
      <c r="MMI216" s="3"/>
      <c r="MMJ216" s="3"/>
      <c r="MMK216" s="3"/>
      <c r="MML216" s="3"/>
      <c r="MMM216" s="3"/>
      <c r="MMN216" s="3"/>
      <c r="MMO216" s="3"/>
      <c r="MMP216" s="3"/>
      <c r="MMQ216" s="3"/>
      <c r="MMR216" s="3"/>
      <c r="MMS216" s="3"/>
      <c r="MMT216" s="3"/>
      <c r="MMU216" s="3"/>
      <c r="MMV216" s="3"/>
      <c r="MMW216" s="3"/>
      <c r="MMX216" s="3"/>
      <c r="MMY216" s="3"/>
      <c r="MMZ216" s="3"/>
      <c r="MNA216" s="3"/>
      <c r="MNB216" s="3"/>
      <c r="MNC216" s="3"/>
      <c r="MND216" s="3"/>
      <c r="MNE216" s="3"/>
      <c r="MNF216" s="3"/>
      <c r="MNG216" s="3"/>
      <c r="MNH216" s="3"/>
      <c r="MNI216" s="3"/>
      <c r="MNJ216" s="3"/>
      <c r="MNK216" s="3"/>
      <c r="MNL216" s="3"/>
      <c r="MNM216" s="3"/>
      <c r="MNN216" s="3"/>
      <c r="MNO216" s="3"/>
      <c r="MNP216" s="3"/>
      <c r="MNQ216" s="3"/>
      <c r="MNR216" s="3"/>
      <c r="MNS216" s="3"/>
      <c r="MNT216" s="3"/>
      <c r="MNU216" s="3"/>
      <c r="MNV216" s="3"/>
      <c r="MNW216" s="3"/>
      <c r="MNX216" s="3"/>
      <c r="MNY216" s="3"/>
      <c r="MNZ216" s="3"/>
      <c r="MOA216" s="3"/>
      <c r="MOB216" s="3"/>
      <c r="MOC216" s="3"/>
      <c r="MOD216" s="3"/>
      <c r="MOE216" s="3"/>
      <c r="MOF216" s="3"/>
      <c r="MOG216" s="3"/>
      <c r="MOH216" s="3"/>
      <c r="MOI216" s="3"/>
      <c r="MOJ216" s="3"/>
      <c r="MOK216" s="3"/>
      <c r="MOL216" s="3"/>
      <c r="MOM216" s="3"/>
      <c r="MON216" s="3"/>
      <c r="MOO216" s="3"/>
      <c r="MOP216" s="3"/>
      <c r="MOQ216" s="3"/>
      <c r="MOR216" s="3"/>
      <c r="MOS216" s="3"/>
      <c r="MOT216" s="3"/>
      <c r="MOU216" s="3"/>
      <c r="MOV216" s="3"/>
      <c r="MOW216" s="3"/>
      <c r="MOX216" s="3"/>
      <c r="MOY216" s="3"/>
      <c r="MOZ216" s="3"/>
      <c r="MPA216" s="3"/>
      <c r="MPB216" s="3"/>
      <c r="MPC216" s="3"/>
      <c r="MPD216" s="3"/>
      <c r="MPE216" s="3"/>
      <c r="MPF216" s="3"/>
      <c r="MPG216" s="3"/>
      <c r="MPI216" s="3"/>
      <c r="MPK216" s="3"/>
      <c r="MPL216" s="3"/>
      <c r="MPM216" s="3"/>
      <c r="MPN216" s="3"/>
      <c r="MPO216" s="3"/>
      <c r="MPP216" s="3"/>
      <c r="MPQ216" s="3"/>
      <c r="MPR216" s="3"/>
      <c r="MPW216" s="3"/>
      <c r="MPX216" s="3"/>
      <c r="MPY216" s="3"/>
      <c r="MPZ216" s="3"/>
      <c r="MQA216" s="3"/>
      <c r="MQB216" s="3"/>
      <c r="MQC216" s="3"/>
      <c r="MQD216" s="3"/>
      <c r="MQE216" s="3"/>
      <c r="MQF216" s="3"/>
      <c r="MQG216" s="3"/>
      <c r="MQH216" s="3"/>
      <c r="MQI216" s="3"/>
      <c r="MQJ216" s="3"/>
      <c r="MQK216" s="3"/>
      <c r="MQL216" s="3"/>
      <c r="MQM216" s="3"/>
      <c r="MQN216" s="3"/>
      <c r="MQO216" s="3"/>
      <c r="MQP216" s="3"/>
      <c r="MQQ216" s="3"/>
      <c r="MQR216" s="3"/>
      <c r="MQS216" s="3"/>
      <c r="MQT216" s="3"/>
      <c r="MQU216" s="3"/>
      <c r="MQV216" s="3"/>
      <c r="MQW216" s="3"/>
      <c r="MQX216" s="3"/>
      <c r="MQY216" s="3"/>
      <c r="MQZ216" s="3"/>
      <c r="MRA216" s="3"/>
      <c r="MRB216" s="3"/>
      <c r="MRC216" s="3"/>
      <c r="MRD216" s="3"/>
      <c r="MRE216" s="3"/>
      <c r="MRF216" s="3"/>
      <c r="MRG216" s="3"/>
      <c r="MRH216" s="3"/>
      <c r="MRI216" s="3"/>
      <c r="MRJ216" s="3"/>
      <c r="MRK216" s="3"/>
      <c r="MRL216" s="3"/>
      <c r="MRM216" s="3"/>
      <c r="MRN216" s="3"/>
      <c r="MRO216" s="3"/>
      <c r="MRP216" s="3"/>
      <c r="MRQ216" s="3"/>
      <c r="MRR216" s="3"/>
      <c r="MRS216" s="3"/>
      <c r="MRT216" s="3"/>
      <c r="MRU216" s="3"/>
      <c r="MRV216" s="3"/>
      <c r="MRW216" s="3"/>
      <c r="MRX216" s="3"/>
      <c r="MRY216" s="3"/>
      <c r="MRZ216" s="3"/>
      <c r="MSA216" s="3"/>
      <c r="MSB216" s="3"/>
      <c r="MSC216" s="3"/>
      <c r="MSD216" s="3"/>
      <c r="MSE216" s="3"/>
      <c r="MSF216" s="3"/>
      <c r="MSG216" s="3"/>
      <c r="MSH216" s="3"/>
      <c r="MSI216" s="3"/>
      <c r="MSJ216" s="3"/>
      <c r="MSK216" s="3"/>
      <c r="MSL216" s="3"/>
      <c r="MSM216" s="3"/>
      <c r="MSN216" s="3"/>
      <c r="MSO216" s="3"/>
      <c r="MSP216" s="3"/>
      <c r="MSQ216" s="3"/>
      <c r="MSR216" s="3"/>
      <c r="MSS216" s="3"/>
      <c r="MST216" s="3"/>
      <c r="MSU216" s="3"/>
      <c r="MSV216" s="3"/>
      <c r="MSW216" s="3"/>
      <c r="MSX216" s="3"/>
      <c r="MSY216" s="3"/>
      <c r="MSZ216" s="3"/>
      <c r="MTA216" s="3"/>
      <c r="MTB216" s="3"/>
      <c r="MTC216" s="3"/>
      <c r="MTD216" s="3"/>
      <c r="MTE216" s="3"/>
      <c r="MTF216" s="3"/>
      <c r="MTG216" s="3"/>
      <c r="MTH216" s="3"/>
      <c r="MTI216" s="3"/>
      <c r="MTJ216" s="3"/>
      <c r="MTK216" s="3"/>
      <c r="MTL216" s="3"/>
      <c r="MTM216" s="3"/>
      <c r="MTN216" s="3"/>
      <c r="MTO216" s="3"/>
      <c r="MTP216" s="3"/>
      <c r="MTQ216" s="3"/>
      <c r="MTR216" s="3"/>
      <c r="MTS216" s="3"/>
      <c r="MTT216" s="3"/>
      <c r="MTU216" s="3"/>
      <c r="MTV216" s="3"/>
      <c r="MTW216" s="3"/>
      <c r="MTX216" s="3"/>
      <c r="MTY216" s="3"/>
      <c r="MTZ216" s="3"/>
      <c r="MUA216" s="3"/>
      <c r="MUB216" s="3"/>
      <c r="MUC216" s="3"/>
      <c r="MUD216" s="3"/>
      <c r="MUE216" s="3"/>
      <c r="MUF216" s="3"/>
      <c r="MUG216" s="3"/>
      <c r="MUH216" s="3"/>
      <c r="MUI216" s="3"/>
      <c r="MUJ216" s="3"/>
      <c r="MUK216" s="3"/>
      <c r="MUL216" s="3"/>
      <c r="MUM216" s="3"/>
      <c r="MUN216" s="3"/>
      <c r="MUO216" s="3"/>
      <c r="MUP216" s="3"/>
      <c r="MUQ216" s="3"/>
      <c r="MUR216" s="3"/>
      <c r="MUS216" s="3"/>
      <c r="MUT216" s="3"/>
      <c r="MUU216" s="3"/>
      <c r="MUV216" s="3"/>
      <c r="MUW216" s="3"/>
      <c r="MUX216" s="3"/>
      <c r="MUY216" s="3"/>
      <c r="MUZ216" s="3"/>
      <c r="MVA216" s="3"/>
      <c r="MVB216" s="3"/>
      <c r="MVC216" s="3"/>
      <c r="MVD216" s="3"/>
      <c r="MVE216" s="3"/>
      <c r="MVF216" s="3"/>
      <c r="MVG216" s="3"/>
      <c r="MVH216" s="3"/>
      <c r="MVI216" s="3"/>
      <c r="MVJ216" s="3"/>
      <c r="MVK216" s="3"/>
      <c r="MVL216" s="3"/>
      <c r="MVM216" s="3"/>
      <c r="MVN216" s="3"/>
      <c r="MVO216" s="3"/>
      <c r="MVP216" s="3"/>
      <c r="MVQ216" s="3"/>
      <c r="MVR216" s="3"/>
      <c r="MVS216" s="3"/>
      <c r="MVT216" s="3"/>
      <c r="MVU216" s="3"/>
      <c r="MVV216" s="3"/>
      <c r="MVW216" s="3"/>
      <c r="MVX216" s="3"/>
      <c r="MVY216" s="3"/>
      <c r="MVZ216" s="3"/>
      <c r="MWA216" s="3"/>
      <c r="MWB216" s="3"/>
      <c r="MWC216" s="3"/>
      <c r="MWD216" s="3"/>
      <c r="MWE216" s="3"/>
      <c r="MWF216" s="3"/>
      <c r="MWG216" s="3"/>
      <c r="MWH216" s="3"/>
      <c r="MWI216" s="3"/>
      <c r="MWJ216" s="3"/>
      <c r="MWK216" s="3"/>
      <c r="MWL216" s="3"/>
      <c r="MWM216" s="3"/>
      <c r="MWN216" s="3"/>
      <c r="MWO216" s="3"/>
      <c r="MWP216" s="3"/>
      <c r="MWQ216" s="3"/>
      <c r="MWR216" s="3"/>
      <c r="MWS216" s="3"/>
      <c r="MWT216" s="3"/>
      <c r="MWU216" s="3"/>
      <c r="MWV216" s="3"/>
      <c r="MWW216" s="3"/>
      <c r="MWX216" s="3"/>
      <c r="MWY216" s="3"/>
      <c r="MWZ216" s="3"/>
      <c r="MXA216" s="3"/>
      <c r="MXB216" s="3"/>
      <c r="MXC216" s="3"/>
      <c r="MXD216" s="3"/>
      <c r="MXE216" s="3"/>
      <c r="MXF216" s="3"/>
      <c r="MXG216" s="3"/>
      <c r="MXH216" s="3"/>
      <c r="MXI216" s="3"/>
      <c r="MXJ216" s="3"/>
      <c r="MXK216" s="3"/>
      <c r="MXL216" s="3"/>
      <c r="MXM216" s="3"/>
      <c r="MXN216" s="3"/>
      <c r="MXO216" s="3"/>
      <c r="MXP216" s="3"/>
      <c r="MXQ216" s="3"/>
      <c r="MXR216" s="3"/>
      <c r="MXS216" s="3"/>
      <c r="MXT216" s="3"/>
      <c r="MXU216" s="3"/>
      <c r="MXV216" s="3"/>
      <c r="MXW216" s="3"/>
      <c r="MXX216" s="3"/>
      <c r="MXY216" s="3"/>
      <c r="MXZ216" s="3"/>
      <c r="MYA216" s="3"/>
      <c r="MYB216" s="3"/>
      <c r="MYC216" s="3"/>
      <c r="MYD216" s="3"/>
      <c r="MYE216" s="3"/>
      <c r="MYF216" s="3"/>
      <c r="MYG216" s="3"/>
      <c r="MYH216" s="3"/>
      <c r="MYI216" s="3"/>
      <c r="MYJ216" s="3"/>
      <c r="MYK216" s="3"/>
      <c r="MYL216" s="3"/>
      <c r="MYM216" s="3"/>
      <c r="MYN216" s="3"/>
      <c r="MYO216" s="3"/>
      <c r="MYP216" s="3"/>
      <c r="MYQ216" s="3"/>
      <c r="MYR216" s="3"/>
      <c r="MYS216" s="3"/>
      <c r="MYT216" s="3"/>
      <c r="MYU216" s="3"/>
      <c r="MYV216" s="3"/>
      <c r="MYW216" s="3"/>
      <c r="MYX216" s="3"/>
      <c r="MYY216" s="3"/>
      <c r="MYZ216" s="3"/>
      <c r="MZA216" s="3"/>
      <c r="MZB216" s="3"/>
      <c r="MZC216" s="3"/>
      <c r="MZE216" s="3"/>
      <c r="MZG216" s="3"/>
      <c r="MZH216" s="3"/>
      <c r="MZI216" s="3"/>
      <c r="MZJ216" s="3"/>
      <c r="MZK216" s="3"/>
      <c r="MZL216" s="3"/>
      <c r="MZM216" s="3"/>
      <c r="MZN216" s="3"/>
      <c r="MZS216" s="3"/>
      <c r="MZT216" s="3"/>
      <c r="MZU216" s="3"/>
      <c r="MZV216" s="3"/>
      <c r="MZW216" s="3"/>
      <c r="MZX216" s="3"/>
      <c r="MZY216" s="3"/>
      <c r="MZZ216" s="3"/>
      <c r="NAA216" s="3"/>
      <c r="NAB216" s="3"/>
      <c r="NAC216" s="3"/>
      <c r="NAD216" s="3"/>
      <c r="NAE216" s="3"/>
      <c r="NAF216" s="3"/>
      <c r="NAG216" s="3"/>
      <c r="NAH216" s="3"/>
      <c r="NAI216" s="3"/>
      <c r="NAJ216" s="3"/>
      <c r="NAK216" s="3"/>
      <c r="NAL216" s="3"/>
      <c r="NAM216" s="3"/>
      <c r="NAN216" s="3"/>
      <c r="NAO216" s="3"/>
      <c r="NAP216" s="3"/>
      <c r="NAQ216" s="3"/>
      <c r="NAR216" s="3"/>
      <c r="NAS216" s="3"/>
      <c r="NAT216" s="3"/>
      <c r="NAU216" s="3"/>
      <c r="NAV216" s="3"/>
      <c r="NAW216" s="3"/>
      <c r="NAX216" s="3"/>
      <c r="NAY216" s="3"/>
      <c r="NAZ216" s="3"/>
      <c r="NBA216" s="3"/>
      <c r="NBB216" s="3"/>
      <c r="NBC216" s="3"/>
      <c r="NBD216" s="3"/>
      <c r="NBE216" s="3"/>
      <c r="NBF216" s="3"/>
      <c r="NBG216" s="3"/>
      <c r="NBH216" s="3"/>
      <c r="NBI216" s="3"/>
      <c r="NBJ216" s="3"/>
      <c r="NBK216" s="3"/>
      <c r="NBL216" s="3"/>
      <c r="NBM216" s="3"/>
      <c r="NBN216" s="3"/>
      <c r="NBO216" s="3"/>
      <c r="NBP216" s="3"/>
      <c r="NBQ216" s="3"/>
      <c r="NBR216" s="3"/>
      <c r="NBS216" s="3"/>
      <c r="NBT216" s="3"/>
      <c r="NBU216" s="3"/>
      <c r="NBV216" s="3"/>
      <c r="NBW216" s="3"/>
      <c r="NBX216" s="3"/>
      <c r="NBY216" s="3"/>
      <c r="NBZ216" s="3"/>
      <c r="NCA216" s="3"/>
      <c r="NCB216" s="3"/>
      <c r="NCC216" s="3"/>
      <c r="NCD216" s="3"/>
      <c r="NCE216" s="3"/>
      <c r="NCF216" s="3"/>
      <c r="NCG216" s="3"/>
      <c r="NCH216" s="3"/>
      <c r="NCI216" s="3"/>
      <c r="NCJ216" s="3"/>
      <c r="NCK216" s="3"/>
      <c r="NCL216" s="3"/>
      <c r="NCM216" s="3"/>
      <c r="NCN216" s="3"/>
      <c r="NCO216" s="3"/>
      <c r="NCP216" s="3"/>
      <c r="NCQ216" s="3"/>
      <c r="NCR216" s="3"/>
      <c r="NCS216" s="3"/>
      <c r="NCT216" s="3"/>
      <c r="NCU216" s="3"/>
      <c r="NCV216" s="3"/>
      <c r="NCW216" s="3"/>
      <c r="NCX216" s="3"/>
      <c r="NCY216" s="3"/>
      <c r="NCZ216" s="3"/>
      <c r="NDA216" s="3"/>
      <c r="NDB216" s="3"/>
      <c r="NDC216" s="3"/>
      <c r="NDD216" s="3"/>
      <c r="NDE216" s="3"/>
      <c r="NDF216" s="3"/>
      <c r="NDG216" s="3"/>
      <c r="NDH216" s="3"/>
      <c r="NDI216" s="3"/>
      <c r="NDJ216" s="3"/>
      <c r="NDK216" s="3"/>
      <c r="NDL216" s="3"/>
      <c r="NDM216" s="3"/>
      <c r="NDN216" s="3"/>
      <c r="NDO216" s="3"/>
      <c r="NDP216" s="3"/>
      <c r="NDQ216" s="3"/>
      <c r="NDR216" s="3"/>
      <c r="NDS216" s="3"/>
      <c r="NDT216" s="3"/>
      <c r="NDU216" s="3"/>
      <c r="NDV216" s="3"/>
      <c r="NDW216" s="3"/>
      <c r="NDX216" s="3"/>
      <c r="NDY216" s="3"/>
      <c r="NDZ216" s="3"/>
      <c r="NEA216" s="3"/>
      <c r="NEB216" s="3"/>
      <c r="NEC216" s="3"/>
      <c r="NED216" s="3"/>
      <c r="NEE216" s="3"/>
      <c r="NEF216" s="3"/>
      <c r="NEG216" s="3"/>
      <c r="NEH216" s="3"/>
      <c r="NEI216" s="3"/>
      <c r="NEJ216" s="3"/>
      <c r="NEK216" s="3"/>
      <c r="NEL216" s="3"/>
      <c r="NEM216" s="3"/>
      <c r="NEN216" s="3"/>
      <c r="NEO216" s="3"/>
      <c r="NEP216" s="3"/>
      <c r="NEQ216" s="3"/>
      <c r="NER216" s="3"/>
      <c r="NES216" s="3"/>
      <c r="NET216" s="3"/>
      <c r="NEU216" s="3"/>
      <c r="NEV216" s="3"/>
      <c r="NEW216" s="3"/>
      <c r="NEX216" s="3"/>
      <c r="NEY216" s="3"/>
      <c r="NEZ216" s="3"/>
      <c r="NFA216" s="3"/>
      <c r="NFB216" s="3"/>
      <c r="NFC216" s="3"/>
      <c r="NFD216" s="3"/>
      <c r="NFE216" s="3"/>
      <c r="NFF216" s="3"/>
      <c r="NFG216" s="3"/>
      <c r="NFH216" s="3"/>
      <c r="NFI216" s="3"/>
      <c r="NFJ216" s="3"/>
      <c r="NFK216" s="3"/>
      <c r="NFL216" s="3"/>
      <c r="NFM216" s="3"/>
      <c r="NFN216" s="3"/>
      <c r="NFO216" s="3"/>
      <c r="NFP216" s="3"/>
      <c r="NFQ216" s="3"/>
      <c r="NFR216" s="3"/>
      <c r="NFS216" s="3"/>
      <c r="NFT216" s="3"/>
      <c r="NFU216" s="3"/>
      <c r="NFV216" s="3"/>
      <c r="NFW216" s="3"/>
      <c r="NFX216" s="3"/>
      <c r="NFY216" s="3"/>
      <c r="NFZ216" s="3"/>
      <c r="NGA216" s="3"/>
      <c r="NGB216" s="3"/>
      <c r="NGC216" s="3"/>
      <c r="NGD216" s="3"/>
      <c r="NGE216" s="3"/>
      <c r="NGF216" s="3"/>
      <c r="NGG216" s="3"/>
      <c r="NGH216" s="3"/>
      <c r="NGI216" s="3"/>
      <c r="NGJ216" s="3"/>
      <c r="NGK216" s="3"/>
      <c r="NGL216" s="3"/>
      <c r="NGM216" s="3"/>
      <c r="NGN216" s="3"/>
      <c r="NGO216" s="3"/>
      <c r="NGP216" s="3"/>
      <c r="NGQ216" s="3"/>
      <c r="NGR216" s="3"/>
      <c r="NGS216" s="3"/>
      <c r="NGT216" s="3"/>
      <c r="NGU216" s="3"/>
      <c r="NGV216" s="3"/>
      <c r="NGW216" s="3"/>
      <c r="NGX216" s="3"/>
      <c r="NGY216" s="3"/>
      <c r="NGZ216" s="3"/>
      <c r="NHA216" s="3"/>
      <c r="NHB216" s="3"/>
      <c r="NHC216" s="3"/>
      <c r="NHD216" s="3"/>
      <c r="NHE216" s="3"/>
      <c r="NHF216" s="3"/>
      <c r="NHG216" s="3"/>
      <c r="NHH216" s="3"/>
      <c r="NHI216" s="3"/>
      <c r="NHJ216" s="3"/>
      <c r="NHK216" s="3"/>
      <c r="NHL216" s="3"/>
      <c r="NHM216" s="3"/>
      <c r="NHN216" s="3"/>
      <c r="NHO216" s="3"/>
      <c r="NHP216" s="3"/>
      <c r="NHQ216" s="3"/>
      <c r="NHR216" s="3"/>
      <c r="NHS216" s="3"/>
      <c r="NHT216" s="3"/>
      <c r="NHU216" s="3"/>
      <c r="NHV216" s="3"/>
      <c r="NHW216" s="3"/>
      <c r="NHX216" s="3"/>
      <c r="NHY216" s="3"/>
      <c r="NHZ216" s="3"/>
      <c r="NIA216" s="3"/>
      <c r="NIB216" s="3"/>
      <c r="NIC216" s="3"/>
      <c r="NID216" s="3"/>
      <c r="NIE216" s="3"/>
      <c r="NIF216" s="3"/>
      <c r="NIG216" s="3"/>
      <c r="NIH216" s="3"/>
      <c r="NII216" s="3"/>
      <c r="NIJ216" s="3"/>
      <c r="NIK216" s="3"/>
      <c r="NIL216" s="3"/>
      <c r="NIM216" s="3"/>
      <c r="NIN216" s="3"/>
      <c r="NIO216" s="3"/>
      <c r="NIP216" s="3"/>
      <c r="NIQ216" s="3"/>
      <c r="NIR216" s="3"/>
      <c r="NIS216" s="3"/>
      <c r="NIT216" s="3"/>
      <c r="NIU216" s="3"/>
      <c r="NIV216" s="3"/>
      <c r="NIW216" s="3"/>
      <c r="NIX216" s="3"/>
      <c r="NIY216" s="3"/>
      <c r="NJA216" s="3"/>
      <c r="NJC216" s="3"/>
      <c r="NJD216" s="3"/>
      <c r="NJE216" s="3"/>
      <c r="NJF216" s="3"/>
      <c r="NJG216" s="3"/>
      <c r="NJH216" s="3"/>
      <c r="NJI216" s="3"/>
      <c r="NJJ216" s="3"/>
      <c r="NJO216" s="3"/>
      <c r="NJP216" s="3"/>
      <c r="NJQ216" s="3"/>
      <c r="NJR216" s="3"/>
      <c r="NJS216" s="3"/>
      <c r="NJT216" s="3"/>
      <c r="NJU216" s="3"/>
      <c r="NJV216" s="3"/>
      <c r="NJW216" s="3"/>
      <c r="NJX216" s="3"/>
      <c r="NJY216" s="3"/>
      <c r="NJZ216" s="3"/>
      <c r="NKA216" s="3"/>
      <c r="NKB216" s="3"/>
      <c r="NKC216" s="3"/>
      <c r="NKD216" s="3"/>
      <c r="NKE216" s="3"/>
      <c r="NKF216" s="3"/>
      <c r="NKG216" s="3"/>
      <c r="NKH216" s="3"/>
      <c r="NKI216" s="3"/>
      <c r="NKJ216" s="3"/>
      <c r="NKK216" s="3"/>
      <c r="NKL216" s="3"/>
      <c r="NKM216" s="3"/>
      <c r="NKN216" s="3"/>
      <c r="NKO216" s="3"/>
      <c r="NKP216" s="3"/>
      <c r="NKQ216" s="3"/>
      <c r="NKR216" s="3"/>
      <c r="NKS216" s="3"/>
      <c r="NKT216" s="3"/>
      <c r="NKU216" s="3"/>
      <c r="NKV216" s="3"/>
      <c r="NKW216" s="3"/>
      <c r="NKX216" s="3"/>
      <c r="NKY216" s="3"/>
      <c r="NKZ216" s="3"/>
      <c r="NLA216" s="3"/>
      <c r="NLB216" s="3"/>
      <c r="NLC216" s="3"/>
      <c r="NLD216" s="3"/>
      <c r="NLE216" s="3"/>
      <c r="NLF216" s="3"/>
      <c r="NLG216" s="3"/>
      <c r="NLH216" s="3"/>
      <c r="NLI216" s="3"/>
      <c r="NLJ216" s="3"/>
      <c r="NLK216" s="3"/>
      <c r="NLL216" s="3"/>
      <c r="NLM216" s="3"/>
      <c r="NLN216" s="3"/>
      <c r="NLO216" s="3"/>
      <c r="NLP216" s="3"/>
      <c r="NLQ216" s="3"/>
      <c r="NLR216" s="3"/>
      <c r="NLS216" s="3"/>
      <c r="NLT216" s="3"/>
      <c r="NLU216" s="3"/>
      <c r="NLV216" s="3"/>
      <c r="NLW216" s="3"/>
      <c r="NLX216" s="3"/>
      <c r="NLY216" s="3"/>
      <c r="NLZ216" s="3"/>
      <c r="NMA216" s="3"/>
      <c r="NMB216" s="3"/>
      <c r="NMC216" s="3"/>
      <c r="NMD216" s="3"/>
      <c r="NME216" s="3"/>
      <c r="NMF216" s="3"/>
      <c r="NMG216" s="3"/>
      <c r="NMH216" s="3"/>
      <c r="NMI216" s="3"/>
      <c r="NMJ216" s="3"/>
      <c r="NMK216" s="3"/>
      <c r="NML216" s="3"/>
      <c r="NMM216" s="3"/>
      <c r="NMN216" s="3"/>
      <c r="NMO216" s="3"/>
      <c r="NMP216" s="3"/>
      <c r="NMQ216" s="3"/>
      <c r="NMR216" s="3"/>
      <c r="NMS216" s="3"/>
      <c r="NMT216" s="3"/>
      <c r="NMU216" s="3"/>
      <c r="NMV216" s="3"/>
      <c r="NMW216" s="3"/>
      <c r="NMX216" s="3"/>
      <c r="NMY216" s="3"/>
      <c r="NMZ216" s="3"/>
      <c r="NNA216" s="3"/>
      <c r="NNB216" s="3"/>
      <c r="NNC216" s="3"/>
      <c r="NND216" s="3"/>
      <c r="NNE216" s="3"/>
      <c r="NNF216" s="3"/>
      <c r="NNG216" s="3"/>
      <c r="NNH216" s="3"/>
      <c r="NNI216" s="3"/>
      <c r="NNJ216" s="3"/>
      <c r="NNK216" s="3"/>
      <c r="NNL216" s="3"/>
      <c r="NNM216" s="3"/>
      <c r="NNN216" s="3"/>
      <c r="NNO216" s="3"/>
      <c r="NNP216" s="3"/>
      <c r="NNQ216" s="3"/>
      <c r="NNR216" s="3"/>
      <c r="NNS216" s="3"/>
      <c r="NNT216" s="3"/>
      <c r="NNU216" s="3"/>
      <c r="NNV216" s="3"/>
      <c r="NNW216" s="3"/>
      <c r="NNX216" s="3"/>
      <c r="NNY216" s="3"/>
      <c r="NNZ216" s="3"/>
      <c r="NOA216" s="3"/>
      <c r="NOB216" s="3"/>
      <c r="NOC216" s="3"/>
      <c r="NOD216" s="3"/>
      <c r="NOE216" s="3"/>
      <c r="NOF216" s="3"/>
      <c r="NOG216" s="3"/>
      <c r="NOH216" s="3"/>
      <c r="NOI216" s="3"/>
      <c r="NOJ216" s="3"/>
      <c r="NOK216" s="3"/>
      <c r="NOL216" s="3"/>
      <c r="NOM216" s="3"/>
      <c r="NON216" s="3"/>
      <c r="NOO216" s="3"/>
      <c r="NOP216" s="3"/>
      <c r="NOQ216" s="3"/>
      <c r="NOR216" s="3"/>
      <c r="NOS216" s="3"/>
      <c r="NOT216" s="3"/>
      <c r="NOU216" s="3"/>
      <c r="NOV216" s="3"/>
      <c r="NOW216" s="3"/>
      <c r="NOX216" s="3"/>
      <c r="NOY216" s="3"/>
      <c r="NOZ216" s="3"/>
      <c r="NPA216" s="3"/>
      <c r="NPB216" s="3"/>
      <c r="NPC216" s="3"/>
      <c r="NPD216" s="3"/>
      <c r="NPE216" s="3"/>
      <c r="NPF216" s="3"/>
      <c r="NPG216" s="3"/>
      <c r="NPH216" s="3"/>
      <c r="NPI216" s="3"/>
      <c r="NPJ216" s="3"/>
      <c r="NPK216" s="3"/>
      <c r="NPL216" s="3"/>
      <c r="NPM216" s="3"/>
      <c r="NPN216" s="3"/>
      <c r="NPO216" s="3"/>
      <c r="NPP216" s="3"/>
      <c r="NPQ216" s="3"/>
      <c r="NPR216" s="3"/>
      <c r="NPS216" s="3"/>
      <c r="NPT216" s="3"/>
      <c r="NPU216" s="3"/>
      <c r="NPV216" s="3"/>
      <c r="NPW216" s="3"/>
      <c r="NPX216" s="3"/>
      <c r="NPY216" s="3"/>
      <c r="NPZ216" s="3"/>
      <c r="NQA216" s="3"/>
      <c r="NQB216" s="3"/>
      <c r="NQC216" s="3"/>
      <c r="NQD216" s="3"/>
      <c r="NQE216" s="3"/>
      <c r="NQF216" s="3"/>
      <c r="NQG216" s="3"/>
      <c r="NQH216" s="3"/>
      <c r="NQI216" s="3"/>
      <c r="NQJ216" s="3"/>
      <c r="NQK216" s="3"/>
      <c r="NQL216" s="3"/>
      <c r="NQM216" s="3"/>
      <c r="NQN216" s="3"/>
      <c r="NQO216" s="3"/>
      <c r="NQP216" s="3"/>
      <c r="NQQ216" s="3"/>
      <c r="NQR216" s="3"/>
      <c r="NQS216" s="3"/>
      <c r="NQT216" s="3"/>
      <c r="NQU216" s="3"/>
      <c r="NQV216" s="3"/>
      <c r="NQW216" s="3"/>
      <c r="NQX216" s="3"/>
      <c r="NQY216" s="3"/>
      <c r="NQZ216" s="3"/>
      <c r="NRA216" s="3"/>
      <c r="NRB216" s="3"/>
      <c r="NRC216" s="3"/>
      <c r="NRD216" s="3"/>
      <c r="NRE216" s="3"/>
      <c r="NRF216" s="3"/>
      <c r="NRG216" s="3"/>
      <c r="NRH216" s="3"/>
      <c r="NRI216" s="3"/>
      <c r="NRJ216" s="3"/>
      <c r="NRK216" s="3"/>
      <c r="NRL216" s="3"/>
      <c r="NRM216" s="3"/>
      <c r="NRN216" s="3"/>
      <c r="NRO216" s="3"/>
      <c r="NRP216" s="3"/>
      <c r="NRQ216" s="3"/>
      <c r="NRR216" s="3"/>
      <c r="NRS216" s="3"/>
      <c r="NRT216" s="3"/>
      <c r="NRU216" s="3"/>
      <c r="NRV216" s="3"/>
      <c r="NRW216" s="3"/>
      <c r="NRX216" s="3"/>
      <c r="NRY216" s="3"/>
      <c r="NRZ216" s="3"/>
      <c r="NSA216" s="3"/>
      <c r="NSB216" s="3"/>
      <c r="NSC216" s="3"/>
      <c r="NSD216" s="3"/>
      <c r="NSE216" s="3"/>
      <c r="NSF216" s="3"/>
      <c r="NSG216" s="3"/>
      <c r="NSH216" s="3"/>
      <c r="NSI216" s="3"/>
      <c r="NSJ216" s="3"/>
      <c r="NSK216" s="3"/>
      <c r="NSL216" s="3"/>
      <c r="NSM216" s="3"/>
      <c r="NSN216" s="3"/>
      <c r="NSO216" s="3"/>
      <c r="NSP216" s="3"/>
      <c r="NSQ216" s="3"/>
      <c r="NSR216" s="3"/>
      <c r="NSS216" s="3"/>
      <c r="NST216" s="3"/>
      <c r="NSU216" s="3"/>
      <c r="NSW216" s="3"/>
      <c r="NSY216" s="3"/>
      <c r="NSZ216" s="3"/>
      <c r="NTA216" s="3"/>
      <c r="NTB216" s="3"/>
      <c r="NTC216" s="3"/>
      <c r="NTD216" s="3"/>
      <c r="NTE216" s="3"/>
      <c r="NTF216" s="3"/>
      <c r="NTK216" s="3"/>
      <c r="NTL216" s="3"/>
      <c r="NTM216" s="3"/>
      <c r="NTN216" s="3"/>
      <c r="NTO216" s="3"/>
      <c r="NTP216" s="3"/>
      <c r="NTQ216" s="3"/>
      <c r="NTR216" s="3"/>
      <c r="NTS216" s="3"/>
      <c r="NTT216" s="3"/>
      <c r="NTU216" s="3"/>
      <c r="NTV216" s="3"/>
      <c r="NTW216" s="3"/>
      <c r="NTX216" s="3"/>
      <c r="NTY216" s="3"/>
      <c r="NTZ216" s="3"/>
      <c r="NUA216" s="3"/>
      <c r="NUB216" s="3"/>
      <c r="NUC216" s="3"/>
      <c r="NUD216" s="3"/>
      <c r="NUE216" s="3"/>
      <c r="NUF216" s="3"/>
      <c r="NUG216" s="3"/>
      <c r="NUH216" s="3"/>
      <c r="NUI216" s="3"/>
      <c r="NUJ216" s="3"/>
      <c r="NUK216" s="3"/>
      <c r="NUL216" s="3"/>
      <c r="NUM216" s="3"/>
      <c r="NUN216" s="3"/>
      <c r="NUO216" s="3"/>
      <c r="NUP216" s="3"/>
      <c r="NUQ216" s="3"/>
      <c r="NUR216" s="3"/>
      <c r="NUS216" s="3"/>
      <c r="NUT216" s="3"/>
      <c r="NUU216" s="3"/>
      <c r="NUV216" s="3"/>
      <c r="NUW216" s="3"/>
      <c r="NUX216" s="3"/>
      <c r="NUY216" s="3"/>
      <c r="NUZ216" s="3"/>
      <c r="NVA216" s="3"/>
      <c r="NVB216" s="3"/>
      <c r="NVC216" s="3"/>
      <c r="NVD216" s="3"/>
      <c r="NVE216" s="3"/>
      <c r="NVF216" s="3"/>
      <c r="NVG216" s="3"/>
      <c r="NVH216" s="3"/>
      <c r="NVI216" s="3"/>
      <c r="NVJ216" s="3"/>
      <c r="NVK216" s="3"/>
      <c r="NVL216" s="3"/>
      <c r="NVM216" s="3"/>
      <c r="NVN216" s="3"/>
      <c r="NVO216" s="3"/>
      <c r="NVP216" s="3"/>
      <c r="NVQ216" s="3"/>
      <c r="NVR216" s="3"/>
      <c r="NVS216" s="3"/>
      <c r="NVT216" s="3"/>
      <c r="NVU216" s="3"/>
      <c r="NVV216" s="3"/>
      <c r="NVW216" s="3"/>
      <c r="NVX216" s="3"/>
      <c r="NVY216" s="3"/>
      <c r="NVZ216" s="3"/>
      <c r="NWA216" s="3"/>
      <c r="NWB216" s="3"/>
      <c r="NWC216" s="3"/>
      <c r="NWD216" s="3"/>
      <c r="NWE216" s="3"/>
      <c r="NWF216" s="3"/>
      <c r="NWG216" s="3"/>
      <c r="NWH216" s="3"/>
      <c r="NWI216" s="3"/>
      <c r="NWJ216" s="3"/>
      <c r="NWK216" s="3"/>
      <c r="NWL216" s="3"/>
      <c r="NWM216" s="3"/>
      <c r="NWN216" s="3"/>
      <c r="NWO216" s="3"/>
      <c r="NWP216" s="3"/>
      <c r="NWQ216" s="3"/>
      <c r="NWR216" s="3"/>
      <c r="NWS216" s="3"/>
      <c r="NWT216" s="3"/>
      <c r="NWU216" s="3"/>
      <c r="NWV216" s="3"/>
      <c r="NWW216" s="3"/>
      <c r="NWX216" s="3"/>
      <c r="NWY216" s="3"/>
      <c r="NWZ216" s="3"/>
      <c r="NXA216" s="3"/>
      <c r="NXB216" s="3"/>
      <c r="NXC216" s="3"/>
      <c r="NXD216" s="3"/>
      <c r="NXE216" s="3"/>
      <c r="NXF216" s="3"/>
      <c r="NXG216" s="3"/>
      <c r="NXH216" s="3"/>
      <c r="NXI216" s="3"/>
      <c r="NXJ216" s="3"/>
      <c r="NXK216" s="3"/>
      <c r="NXL216" s="3"/>
      <c r="NXM216" s="3"/>
      <c r="NXN216" s="3"/>
      <c r="NXO216" s="3"/>
      <c r="NXP216" s="3"/>
      <c r="NXQ216" s="3"/>
      <c r="NXR216" s="3"/>
      <c r="NXS216" s="3"/>
      <c r="NXT216" s="3"/>
      <c r="NXU216" s="3"/>
      <c r="NXV216" s="3"/>
      <c r="NXW216" s="3"/>
      <c r="NXX216" s="3"/>
      <c r="NXY216" s="3"/>
      <c r="NXZ216" s="3"/>
      <c r="NYA216" s="3"/>
      <c r="NYB216" s="3"/>
      <c r="NYC216" s="3"/>
      <c r="NYD216" s="3"/>
      <c r="NYE216" s="3"/>
      <c r="NYF216" s="3"/>
      <c r="NYG216" s="3"/>
      <c r="NYH216" s="3"/>
      <c r="NYI216" s="3"/>
      <c r="NYJ216" s="3"/>
      <c r="NYK216" s="3"/>
      <c r="NYL216" s="3"/>
      <c r="NYM216" s="3"/>
      <c r="NYN216" s="3"/>
      <c r="NYO216" s="3"/>
      <c r="NYP216" s="3"/>
      <c r="NYQ216" s="3"/>
      <c r="NYR216" s="3"/>
      <c r="NYS216" s="3"/>
      <c r="NYT216" s="3"/>
      <c r="NYU216" s="3"/>
      <c r="NYV216" s="3"/>
      <c r="NYW216" s="3"/>
      <c r="NYX216" s="3"/>
      <c r="NYY216" s="3"/>
      <c r="NYZ216" s="3"/>
      <c r="NZA216" s="3"/>
      <c r="NZB216" s="3"/>
      <c r="NZC216" s="3"/>
      <c r="NZD216" s="3"/>
      <c r="NZE216" s="3"/>
      <c r="NZF216" s="3"/>
      <c r="NZG216" s="3"/>
      <c r="NZH216" s="3"/>
      <c r="NZI216" s="3"/>
      <c r="NZJ216" s="3"/>
      <c r="NZK216" s="3"/>
      <c r="NZL216" s="3"/>
      <c r="NZM216" s="3"/>
      <c r="NZN216" s="3"/>
      <c r="NZO216" s="3"/>
      <c r="NZP216" s="3"/>
      <c r="NZQ216" s="3"/>
      <c r="NZR216" s="3"/>
      <c r="NZS216" s="3"/>
      <c r="NZT216" s="3"/>
      <c r="NZU216" s="3"/>
      <c r="NZV216" s="3"/>
      <c r="NZW216" s="3"/>
      <c r="NZX216" s="3"/>
      <c r="NZY216" s="3"/>
      <c r="NZZ216" s="3"/>
      <c r="OAA216" s="3"/>
      <c r="OAB216" s="3"/>
      <c r="OAC216" s="3"/>
      <c r="OAD216" s="3"/>
      <c r="OAE216" s="3"/>
      <c r="OAF216" s="3"/>
      <c r="OAG216" s="3"/>
      <c r="OAH216" s="3"/>
      <c r="OAI216" s="3"/>
      <c r="OAJ216" s="3"/>
      <c r="OAK216" s="3"/>
      <c r="OAL216" s="3"/>
      <c r="OAM216" s="3"/>
      <c r="OAN216" s="3"/>
      <c r="OAO216" s="3"/>
      <c r="OAP216" s="3"/>
      <c r="OAQ216" s="3"/>
      <c r="OAR216" s="3"/>
      <c r="OAS216" s="3"/>
      <c r="OAT216" s="3"/>
      <c r="OAU216" s="3"/>
      <c r="OAV216" s="3"/>
      <c r="OAW216" s="3"/>
      <c r="OAX216" s="3"/>
      <c r="OAY216" s="3"/>
      <c r="OAZ216" s="3"/>
      <c r="OBA216" s="3"/>
      <c r="OBB216" s="3"/>
      <c r="OBC216" s="3"/>
      <c r="OBD216" s="3"/>
      <c r="OBE216" s="3"/>
      <c r="OBF216" s="3"/>
      <c r="OBG216" s="3"/>
      <c r="OBH216" s="3"/>
      <c r="OBI216" s="3"/>
      <c r="OBJ216" s="3"/>
      <c r="OBK216" s="3"/>
      <c r="OBL216" s="3"/>
      <c r="OBM216" s="3"/>
      <c r="OBN216" s="3"/>
      <c r="OBO216" s="3"/>
      <c r="OBP216" s="3"/>
      <c r="OBQ216" s="3"/>
      <c r="OBR216" s="3"/>
      <c r="OBS216" s="3"/>
      <c r="OBT216" s="3"/>
      <c r="OBU216" s="3"/>
      <c r="OBV216" s="3"/>
      <c r="OBW216" s="3"/>
      <c r="OBX216" s="3"/>
      <c r="OBY216" s="3"/>
      <c r="OBZ216" s="3"/>
      <c r="OCA216" s="3"/>
      <c r="OCB216" s="3"/>
      <c r="OCC216" s="3"/>
      <c r="OCD216" s="3"/>
      <c r="OCE216" s="3"/>
      <c r="OCF216" s="3"/>
      <c r="OCG216" s="3"/>
      <c r="OCH216" s="3"/>
      <c r="OCI216" s="3"/>
      <c r="OCJ216" s="3"/>
      <c r="OCK216" s="3"/>
      <c r="OCL216" s="3"/>
      <c r="OCM216" s="3"/>
      <c r="OCN216" s="3"/>
      <c r="OCO216" s="3"/>
      <c r="OCP216" s="3"/>
      <c r="OCQ216" s="3"/>
      <c r="OCS216" s="3"/>
      <c r="OCU216" s="3"/>
      <c r="OCV216" s="3"/>
      <c r="OCW216" s="3"/>
      <c r="OCX216" s="3"/>
      <c r="OCY216" s="3"/>
      <c r="OCZ216" s="3"/>
      <c r="ODA216" s="3"/>
      <c r="ODB216" s="3"/>
      <c r="ODG216" s="3"/>
      <c r="ODH216" s="3"/>
      <c r="ODI216" s="3"/>
      <c r="ODJ216" s="3"/>
      <c r="ODK216" s="3"/>
      <c r="ODL216" s="3"/>
      <c r="ODM216" s="3"/>
      <c r="ODN216" s="3"/>
      <c r="ODO216" s="3"/>
      <c r="ODP216" s="3"/>
      <c r="ODQ216" s="3"/>
      <c r="ODR216" s="3"/>
      <c r="ODS216" s="3"/>
      <c r="ODT216" s="3"/>
      <c r="ODU216" s="3"/>
      <c r="ODV216" s="3"/>
      <c r="ODW216" s="3"/>
      <c r="ODX216" s="3"/>
      <c r="ODY216" s="3"/>
      <c r="ODZ216" s="3"/>
      <c r="OEA216" s="3"/>
      <c r="OEB216" s="3"/>
      <c r="OEC216" s="3"/>
      <c r="OED216" s="3"/>
      <c r="OEE216" s="3"/>
      <c r="OEF216" s="3"/>
      <c r="OEG216" s="3"/>
      <c r="OEH216" s="3"/>
      <c r="OEI216" s="3"/>
      <c r="OEJ216" s="3"/>
      <c r="OEK216" s="3"/>
      <c r="OEL216" s="3"/>
      <c r="OEM216" s="3"/>
      <c r="OEN216" s="3"/>
      <c r="OEO216" s="3"/>
      <c r="OEP216" s="3"/>
      <c r="OEQ216" s="3"/>
      <c r="OER216" s="3"/>
      <c r="OES216" s="3"/>
      <c r="OET216" s="3"/>
      <c r="OEU216" s="3"/>
      <c r="OEV216" s="3"/>
      <c r="OEW216" s="3"/>
      <c r="OEX216" s="3"/>
      <c r="OEY216" s="3"/>
      <c r="OEZ216" s="3"/>
      <c r="OFA216" s="3"/>
      <c r="OFB216" s="3"/>
      <c r="OFC216" s="3"/>
      <c r="OFD216" s="3"/>
      <c r="OFE216" s="3"/>
      <c r="OFF216" s="3"/>
      <c r="OFG216" s="3"/>
      <c r="OFH216" s="3"/>
      <c r="OFI216" s="3"/>
      <c r="OFJ216" s="3"/>
      <c r="OFK216" s="3"/>
      <c r="OFL216" s="3"/>
      <c r="OFM216" s="3"/>
      <c r="OFN216" s="3"/>
      <c r="OFO216" s="3"/>
      <c r="OFP216" s="3"/>
      <c r="OFQ216" s="3"/>
      <c r="OFR216" s="3"/>
      <c r="OFS216" s="3"/>
      <c r="OFT216" s="3"/>
      <c r="OFU216" s="3"/>
      <c r="OFV216" s="3"/>
      <c r="OFW216" s="3"/>
      <c r="OFX216" s="3"/>
      <c r="OFY216" s="3"/>
      <c r="OFZ216" s="3"/>
      <c r="OGA216" s="3"/>
      <c r="OGB216" s="3"/>
      <c r="OGC216" s="3"/>
      <c r="OGD216" s="3"/>
      <c r="OGE216" s="3"/>
      <c r="OGF216" s="3"/>
      <c r="OGG216" s="3"/>
      <c r="OGH216" s="3"/>
      <c r="OGI216" s="3"/>
      <c r="OGJ216" s="3"/>
      <c r="OGK216" s="3"/>
      <c r="OGL216" s="3"/>
      <c r="OGM216" s="3"/>
      <c r="OGN216" s="3"/>
      <c r="OGO216" s="3"/>
      <c r="OGP216" s="3"/>
      <c r="OGQ216" s="3"/>
      <c r="OGR216" s="3"/>
      <c r="OGS216" s="3"/>
      <c r="OGT216" s="3"/>
      <c r="OGU216" s="3"/>
      <c r="OGV216" s="3"/>
      <c r="OGW216" s="3"/>
      <c r="OGX216" s="3"/>
      <c r="OGY216" s="3"/>
      <c r="OGZ216" s="3"/>
      <c r="OHA216" s="3"/>
      <c r="OHB216" s="3"/>
      <c r="OHC216" s="3"/>
      <c r="OHD216" s="3"/>
      <c r="OHE216" s="3"/>
      <c r="OHF216" s="3"/>
      <c r="OHG216" s="3"/>
      <c r="OHH216" s="3"/>
      <c r="OHI216" s="3"/>
      <c r="OHJ216" s="3"/>
      <c r="OHK216" s="3"/>
      <c r="OHL216" s="3"/>
      <c r="OHM216" s="3"/>
      <c r="OHN216" s="3"/>
      <c r="OHO216" s="3"/>
      <c r="OHP216" s="3"/>
      <c r="OHQ216" s="3"/>
      <c r="OHR216" s="3"/>
      <c r="OHS216" s="3"/>
      <c r="OHT216" s="3"/>
      <c r="OHU216" s="3"/>
      <c r="OHV216" s="3"/>
      <c r="OHW216" s="3"/>
      <c r="OHX216" s="3"/>
      <c r="OHY216" s="3"/>
      <c r="OHZ216" s="3"/>
      <c r="OIA216" s="3"/>
      <c r="OIB216" s="3"/>
      <c r="OIC216" s="3"/>
      <c r="OID216" s="3"/>
      <c r="OIE216" s="3"/>
      <c r="OIF216" s="3"/>
      <c r="OIG216" s="3"/>
      <c r="OIH216" s="3"/>
      <c r="OII216" s="3"/>
      <c r="OIJ216" s="3"/>
      <c r="OIK216" s="3"/>
      <c r="OIL216" s="3"/>
      <c r="OIM216" s="3"/>
      <c r="OIN216" s="3"/>
      <c r="OIO216" s="3"/>
      <c r="OIP216" s="3"/>
      <c r="OIQ216" s="3"/>
      <c r="OIR216" s="3"/>
      <c r="OIS216" s="3"/>
      <c r="OIT216" s="3"/>
      <c r="OIU216" s="3"/>
      <c r="OIV216" s="3"/>
      <c r="OIW216" s="3"/>
      <c r="OIX216" s="3"/>
      <c r="OIY216" s="3"/>
      <c r="OIZ216" s="3"/>
      <c r="OJA216" s="3"/>
      <c r="OJB216" s="3"/>
      <c r="OJC216" s="3"/>
      <c r="OJD216" s="3"/>
      <c r="OJE216" s="3"/>
      <c r="OJF216" s="3"/>
      <c r="OJG216" s="3"/>
      <c r="OJH216" s="3"/>
      <c r="OJI216" s="3"/>
      <c r="OJJ216" s="3"/>
      <c r="OJK216" s="3"/>
      <c r="OJL216" s="3"/>
      <c r="OJM216" s="3"/>
      <c r="OJN216" s="3"/>
      <c r="OJO216" s="3"/>
      <c r="OJP216" s="3"/>
      <c r="OJQ216" s="3"/>
      <c r="OJR216" s="3"/>
      <c r="OJS216" s="3"/>
      <c r="OJT216" s="3"/>
      <c r="OJU216" s="3"/>
      <c r="OJV216" s="3"/>
      <c r="OJW216" s="3"/>
      <c r="OJX216" s="3"/>
      <c r="OJY216" s="3"/>
      <c r="OJZ216" s="3"/>
      <c r="OKA216" s="3"/>
      <c r="OKB216" s="3"/>
      <c r="OKC216" s="3"/>
      <c r="OKD216" s="3"/>
      <c r="OKE216" s="3"/>
      <c r="OKF216" s="3"/>
      <c r="OKG216" s="3"/>
      <c r="OKH216" s="3"/>
      <c r="OKI216" s="3"/>
      <c r="OKJ216" s="3"/>
      <c r="OKK216" s="3"/>
      <c r="OKL216" s="3"/>
      <c r="OKM216" s="3"/>
      <c r="OKN216" s="3"/>
      <c r="OKO216" s="3"/>
      <c r="OKP216" s="3"/>
      <c r="OKQ216" s="3"/>
      <c r="OKR216" s="3"/>
      <c r="OKS216" s="3"/>
      <c r="OKT216" s="3"/>
      <c r="OKU216" s="3"/>
      <c r="OKV216" s="3"/>
      <c r="OKW216" s="3"/>
      <c r="OKX216" s="3"/>
      <c r="OKY216" s="3"/>
      <c r="OKZ216" s="3"/>
      <c r="OLA216" s="3"/>
      <c r="OLB216" s="3"/>
      <c r="OLC216" s="3"/>
      <c r="OLD216" s="3"/>
      <c r="OLE216" s="3"/>
      <c r="OLF216" s="3"/>
      <c r="OLG216" s="3"/>
      <c r="OLH216" s="3"/>
      <c r="OLI216" s="3"/>
      <c r="OLJ216" s="3"/>
      <c r="OLK216" s="3"/>
      <c r="OLL216" s="3"/>
      <c r="OLM216" s="3"/>
      <c r="OLN216" s="3"/>
      <c r="OLO216" s="3"/>
      <c r="OLP216" s="3"/>
      <c r="OLQ216" s="3"/>
      <c r="OLR216" s="3"/>
      <c r="OLS216" s="3"/>
      <c r="OLT216" s="3"/>
      <c r="OLU216" s="3"/>
      <c r="OLV216" s="3"/>
      <c r="OLW216" s="3"/>
      <c r="OLX216" s="3"/>
      <c r="OLY216" s="3"/>
      <c r="OLZ216" s="3"/>
      <c r="OMA216" s="3"/>
      <c r="OMB216" s="3"/>
      <c r="OMC216" s="3"/>
      <c r="OMD216" s="3"/>
      <c r="OME216" s="3"/>
      <c r="OMF216" s="3"/>
      <c r="OMG216" s="3"/>
      <c r="OMH216" s="3"/>
      <c r="OMI216" s="3"/>
      <c r="OMJ216" s="3"/>
      <c r="OMK216" s="3"/>
      <c r="OML216" s="3"/>
      <c r="OMM216" s="3"/>
      <c r="OMO216" s="3"/>
      <c r="OMQ216" s="3"/>
      <c r="OMR216" s="3"/>
      <c r="OMS216" s="3"/>
      <c r="OMT216" s="3"/>
      <c r="OMU216" s="3"/>
      <c r="OMV216" s="3"/>
      <c r="OMW216" s="3"/>
      <c r="OMX216" s="3"/>
      <c r="ONC216" s="3"/>
      <c r="OND216" s="3"/>
      <c r="ONE216" s="3"/>
      <c r="ONF216" s="3"/>
      <c r="ONG216" s="3"/>
      <c r="ONH216" s="3"/>
      <c r="ONI216" s="3"/>
      <c r="ONJ216" s="3"/>
      <c r="ONK216" s="3"/>
      <c r="ONL216" s="3"/>
      <c r="ONM216" s="3"/>
      <c r="ONN216" s="3"/>
      <c r="ONO216" s="3"/>
      <c r="ONP216" s="3"/>
      <c r="ONQ216" s="3"/>
      <c r="ONR216" s="3"/>
      <c r="ONS216" s="3"/>
      <c r="ONT216" s="3"/>
      <c r="ONU216" s="3"/>
      <c r="ONV216" s="3"/>
      <c r="ONW216" s="3"/>
      <c r="ONX216" s="3"/>
      <c r="ONY216" s="3"/>
      <c r="ONZ216" s="3"/>
      <c r="OOA216" s="3"/>
      <c r="OOB216" s="3"/>
      <c r="OOC216" s="3"/>
      <c r="OOD216" s="3"/>
      <c r="OOE216" s="3"/>
      <c r="OOF216" s="3"/>
      <c r="OOG216" s="3"/>
      <c r="OOH216" s="3"/>
      <c r="OOI216" s="3"/>
      <c r="OOJ216" s="3"/>
      <c r="OOK216" s="3"/>
      <c r="OOL216" s="3"/>
      <c r="OOM216" s="3"/>
      <c r="OON216" s="3"/>
      <c r="OOO216" s="3"/>
      <c r="OOP216" s="3"/>
      <c r="OOQ216" s="3"/>
      <c r="OOR216" s="3"/>
      <c r="OOS216" s="3"/>
      <c r="OOT216" s="3"/>
      <c r="OOU216" s="3"/>
      <c r="OOV216" s="3"/>
      <c r="OOW216" s="3"/>
      <c r="OOX216" s="3"/>
      <c r="OOY216" s="3"/>
      <c r="OOZ216" s="3"/>
      <c r="OPA216" s="3"/>
      <c r="OPB216" s="3"/>
      <c r="OPC216" s="3"/>
      <c r="OPD216" s="3"/>
      <c r="OPE216" s="3"/>
      <c r="OPF216" s="3"/>
      <c r="OPG216" s="3"/>
      <c r="OPH216" s="3"/>
      <c r="OPI216" s="3"/>
      <c r="OPJ216" s="3"/>
      <c r="OPK216" s="3"/>
      <c r="OPL216" s="3"/>
      <c r="OPM216" s="3"/>
      <c r="OPN216" s="3"/>
      <c r="OPO216" s="3"/>
      <c r="OPP216" s="3"/>
      <c r="OPQ216" s="3"/>
      <c r="OPR216" s="3"/>
      <c r="OPS216" s="3"/>
      <c r="OPT216" s="3"/>
      <c r="OPU216" s="3"/>
      <c r="OPV216" s="3"/>
      <c r="OPW216" s="3"/>
      <c r="OPX216" s="3"/>
      <c r="OPY216" s="3"/>
      <c r="OPZ216" s="3"/>
      <c r="OQA216" s="3"/>
      <c r="OQB216" s="3"/>
      <c r="OQC216" s="3"/>
      <c r="OQD216" s="3"/>
      <c r="OQE216" s="3"/>
      <c r="OQF216" s="3"/>
      <c r="OQG216" s="3"/>
      <c r="OQH216" s="3"/>
      <c r="OQI216" s="3"/>
      <c r="OQJ216" s="3"/>
      <c r="OQK216" s="3"/>
      <c r="OQL216" s="3"/>
      <c r="OQM216" s="3"/>
      <c r="OQN216" s="3"/>
      <c r="OQO216" s="3"/>
      <c r="OQP216" s="3"/>
      <c r="OQQ216" s="3"/>
      <c r="OQR216" s="3"/>
      <c r="OQS216" s="3"/>
      <c r="OQT216" s="3"/>
      <c r="OQU216" s="3"/>
      <c r="OQV216" s="3"/>
      <c r="OQW216" s="3"/>
      <c r="OQX216" s="3"/>
      <c r="OQY216" s="3"/>
      <c r="OQZ216" s="3"/>
      <c r="ORA216" s="3"/>
      <c r="ORB216" s="3"/>
      <c r="ORC216" s="3"/>
      <c r="ORD216" s="3"/>
      <c r="ORE216" s="3"/>
      <c r="ORF216" s="3"/>
      <c r="ORG216" s="3"/>
      <c r="ORH216" s="3"/>
      <c r="ORI216" s="3"/>
      <c r="ORJ216" s="3"/>
      <c r="ORK216" s="3"/>
      <c r="ORL216" s="3"/>
      <c r="ORM216" s="3"/>
      <c r="ORN216" s="3"/>
      <c r="ORO216" s="3"/>
      <c r="ORP216" s="3"/>
      <c r="ORQ216" s="3"/>
      <c r="ORR216" s="3"/>
      <c r="ORS216" s="3"/>
      <c r="ORT216" s="3"/>
      <c r="ORU216" s="3"/>
      <c r="ORV216" s="3"/>
      <c r="ORW216" s="3"/>
      <c r="ORX216" s="3"/>
      <c r="ORY216" s="3"/>
      <c r="ORZ216" s="3"/>
      <c r="OSA216" s="3"/>
      <c r="OSB216" s="3"/>
      <c r="OSC216" s="3"/>
      <c r="OSD216" s="3"/>
      <c r="OSE216" s="3"/>
      <c r="OSF216" s="3"/>
      <c r="OSG216" s="3"/>
      <c r="OSH216" s="3"/>
      <c r="OSI216" s="3"/>
      <c r="OSJ216" s="3"/>
      <c r="OSK216" s="3"/>
      <c r="OSL216" s="3"/>
      <c r="OSM216" s="3"/>
      <c r="OSN216" s="3"/>
      <c r="OSO216" s="3"/>
      <c r="OSP216" s="3"/>
      <c r="OSQ216" s="3"/>
      <c r="OSR216" s="3"/>
      <c r="OSS216" s="3"/>
      <c r="OST216" s="3"/>
      <c r="OSU216" s="3"/>
      <c r="OSV216" s="3"/>
      <c r="OSW216" s="3"/>
      <c r="OSX216" s="3"/>
      <c r="OSY216" s="3"/>
      <c r="OSZ216" s="3"/>
      <c r="OTA216" s="3"/>
      <c r="OTB216" s="3"/>
      <c r="OTC216" s="3"/>
      <c r="OTD216" s="3"/>
      <c r="OTE216" s="3"/>
      <c r="OTF216" s="3"/>
      <c r="OTG216" s="3"/>
      <c r="OTH216" s="3"/>
      <c r="OTI216" s="3"/>
      <c r="OTJ216" s="3"/>
      <c r="OTK216" s="3"/>
      <c r="OTL216" s="3"/>
      <c r="OTM216" s="3"/>
      <c r="OTN216" s="3"/>
      <c r="OTO216" s="3"/>
      <c r="OTP216" s="3"/>
      <c r="OTQ216" s="3"/>
      <c r="OTR216" s="3"/>
      <c r="OTS216" s="3"/>
      <c r="OTT216" s="3"/>
      <c r="OTU216" s="3"/>
      <c r="OTV216" s="3"/>
      <c r="OTW216" s="3"/>
      <c r="OTX216" s="3"/>
      <c r="OTY216" s="3"/>
      <c r="OTZ216" s="3"/>
      <c r="OUA216" s="3"/>
      <c r="OUB216" s="3"/>
      <c r="OUC216" s="3"/>
      <c r="OUD216" s="3"/>
      <c r="OUE216" s="3"/>
      <c r="OUF216" s="3"/>
      <c r="OUG216" s="3"/>
      <c r="OUH216" s="3"/>
      <c r="OUI216" s="3"/>
      <c r="OUJ216" s="3"/>
      <c r="OUK216" s="3"/>
      <c r="OUL216" s="3"/>
      <c r="OUM216" s="3"/>
      <c r="OUN216" s="3"/>
      <c r="OUO216" s="3"/>
      <c r="OUP216" s="3"/>
      <c r="OUQ216" s="3"/>
      <c r="OUR216" s="3"/>
      <c r="OUS216" s="3"/>
      <c r="OUT216" s="3"/>
      <c r="OUU216" s="3"/>
      <c r="OUV216" s="3"/>
      <c r="OUW216" s="3"/>
      <c r="OUX216" s="3"/>
      <c r="OUY216" s="3"/>
      <c r="OUZ216" s="3"/>
      <c r="OVA216" s="3"/>
      <c r="OVB216" s="3"/>
      <c r="OVC216" s="3"/>
      <c r="OVD216" s="3"/>
      <c r="OVE216" s="3"/>
      <c r="OVF216" s="3"/>
      <c r="OVG216" s="3"/>
      <c r="OVH216" s="3"/>
      <c r="OVI216" s="3"/>
      <c r="OVJ216" s="3"/>
      <c r="OVK216" s="3"/>
      <c r="OVL216" s="3"/>
      <c r="OVM216" s="3"/>
      <c r="OVN216" s="3"/>
      <c r="OVO216" s="3"/>
      <c r="OVP216" s="3"/>
      <c r="OVQ216" s="3"/>
      <c r="OVR216" s="3"/>
      <c r="OVS216" s="3"/>
      <c r="OVT216" s="3"/>
      <c r="OVU216" s="3"/>
      <c r="OVV216" s="3"/>
      <c r="OVW216" s="3"/>
      <c r="OVX216" s="3"/>
      <c r="OVY216" s="3"/>
      <c r="OVZ216" s="3"/>
      <c r="OWA216" s="3"/>
      <c r="OWB216" s="3"/>
      <c r="OWC216" s="3"/>
      <c r="OWD216" s="3"/>
      <c r="OWE216" s="3"/>
      <c r="OWF216" s="3"/>
      <c r="OWG216" s="3"/>
      <c r="OWH216" s="3"/>
      <c r="OWI216" s="3"/>
      <c r="OWK216" s="3"/>
      <c r="OWM216" s="3"/>
      <c r="OWN216" s="3"/>
      <c r="OWO216" s="3"/>
      <c r="OWP216" s="3"/>
      <c r="OWQ216" s="3"/>
      <c r="OWR216" s="3"/>
      <c r="OWS216" s="3"/>
      <c r="OWT216" s="3"/>
      <c r="OWY216" s="3"/>
      <c r="OWZ216" s="3"/>
      <c r="OXA216" s="3"/>
      <c r="OXB216" s="3"/>
      <c r="OXC216" s="3"/>
      <c r="OXD216" s="3"/>
      <c r="OXE216" s="3"/>
      <c r="OXF216" s="3"/>
      <c r="OXG216" s="3"/>
      <c r="OXH216" s="3"/>
      <c r="OXI216" s="3"/>
      <c r="OXJ216" s="3"/>
      <c r="OXK216" s="3"/>
      <c r="OXL216" s="3"/>
      <c r="OXM216" s="3"/>
      <c r="OXN216" s="3"/>
      <c r="OXO216" s="3"/>
      <c r="OXP216" s="3"/>
      <c r="OXQ216" s="3"/>
      <c r="OXR216" s="3"/>
      <c r="OXS216" s="3"/>
      <c r="OXT216" s="3"/>
      <c r="OXU216" s="3"/>
      <c r="OXV216" s="3"/>
      <c r="OXW216" s="3"/>
      <c r="OXX216" s="3"/>
      <c r="OXY216" s="3"/>
      <c r="OXZ216" s="3"/>
      <c r="OYA216" s="3"/>
      <c r="OYB216" s="3"/>
      <c r="OYC216" s="3"/>
      <c r="OYD216" s="3"/>
      <c r="OYE216" s="3"/>
      <c r="OYF216" s="3"/>
      <c r="OYG216" s="3"/>
      <c r="OYH216" s="3"/>
      <c r="OYI216" s="3"/>
      <c r="OYJ216" s="3"/>
      <c r="OYK216" s="3"/>
      <c r="OYL216" s="3"/>
      <c r="OYM216" s="3"/>
      <c r="OYN216" s="3"/>
      <c r="OYO216" s="3"/>
      <c r="OYP216" s="3"/>
      <c r="OYQ216" s="3"/>
      <c r="OYR216" s="3"/>
      <c r="OYS216" s="3"/>
      <c r="OYT216" s="3"/>
      <c r="OYU216" s="3"/>
      <c r="OYV216" s="3"/>
      <c r="OYW216" s="3"/>
      <c r="OYX216" s="3"/>
      <c r="OYY216" s="3"/>
      <c r="OYZ216" s="3"/>
      <c r="OZA216" s="3"/>
      <c r="OZB216" s="3"/>
      <c r="OZC216" s="3"/>
      <c r="OZD216" s="3"/>
      <c r="OZE216" s="3"/>
      <c r="OZF216" s="3"/>
      <c r="OZG216" s="3"/>
      <c r="OZH216" s="3"/>
      <c r="OZI216" s="3"/>
      <c r="OZJ216" s="3"/>
      <c r="OZK216" s="3"/>
      <c r="OZL216" s="3"/>
      <c r="OZM216" s="3"/>
      <c r="OZN216" s="3"/>
      <c r="OZO216" s="3"/>
      <c r="OZP216" s="3"/>
      <c r="OZQ216" s="3"/>
      <c r="OZR216" s="3"/>
      <c r="OZS216" s="3"/>
      <c r="OZT216" s="3"/>
      <c r="OZU216" s="3"/>
      <c r="OZV216" s="3"/>
      <c r="OZW216" s="3"/>
      <c r="OZX216" s="3"/>
      <c r="OZY216" s="3"/>
      <c r="OZZ216" s="3"/>
      <c r="PAA216" s="3"/>
      <c r="PAB216" s="3"/>
      <c r="PAC216" s="3"/>
      <c r="PAD216" s="3"/>
      <c r="PAE216" s="3"/>
      <c r="PAF216" s="3"/>
      <c r="PAG216" s="3"/>
      <c r="PAH216" s="3"/>
      <c r="PAI216" s="3"/>
      <c r="PAJ216" s="3"/>
      <c r="PAK216" s="3"/>
      <c r="PAL216" s="3"/>
      <c r="PAM216" s="3"/>
      <c r="PAN216" s="3"/>
      <c r="PAO216" s="3"/>
      <c r="PAP216" s="3"/>
      <c r="PAQ216" s="3"/>
      <c r="PAR216" s="3"/>
      <c r="PAS216" s="3"/>
      <c r="PAT216" s="3"/>
      <c r="PAU216" s="3"/>
      <c r="PAV216" s="3"/>
      <c r="PAW216" s="3"/>
      <c r="PAX216" s="3"/>
      <c r="PAY216" s="3"/>
      <c r="PAZ216" s="3"/>
      <c r="PBA216" s="3"/>
      <c r="PBB216" s="3"/>
      <c r="PBC216" s="3"/>
      <c r="PBD216" s="3"/>
      <c r="PBE216" s="3"/>
      <c r="PBF216" s="3"/>
      <c r="PBG216" s="3"/>
      <c r="PBH216" s="3"/>
      <c r="PBI216" s="3"/>
      <c r="PBJ216" s="3"/>
      <c r="PBK216" s="3"/>
      <c r="PBL216" s="3"/>
      <c r="PBM216" s="3"/>
      <c r="PBN216" s="3"/>
      <c r="PBO216" s="3"/>
      <c r="PBP216" s="3"/>
      <c r="PBQ216" s="3"/>
      <c r="PBR216" s="3"/>
      <c r="PBS216" s="3"/>
      <c r="PBT216" s="3"/>
      <c r="PBU216" s="3"/>
      <c r="PBV216" s="3"/>
      <c r="PBW216" s="3"/>
      <c r="PBX216" s="3"/>
      <c r="PBY216" s="3"/>
      <c r="PBZ216" s="3"/>
      <c r="PCA216" s="3"/>
      <c r="PCB216" s="3"/>
      <c r="PCC216" s="3"/>
      <c r="PCD216" s="3"/>
      <c r="PCE216" s="3"/>
      <c r="PCF216" s="3"/>
      <c r="PCG216" s="3"/>
      <c r="PCH216" s="3"/>
      <c r="PCI216" s="3"/>
      <c r="PCJ216" s="3"/>
      <c r="PCK216" s="3"/>
      <c r="PCL216" s="3"/>
      <c r="PCM216" s="3"/>
      <c r="PCN216" s="3"/>
      <c r="PCO216" s="3"/>
      <c r="PCP216" s="3"/>
      <c r="PCQ216" s="3"/>
      <c r="PCR216" s="3"/>
      <c r="PCS216" s="3"/>
      <c r="PCT216" s="3"/>
      <c r="PCU216" s="3"/>
      <c r="PCV216" s="3"/>
      <c r="PCW216" s="3"/>
      <c r="PCX216" s="3"/>
      <c r="PCY216" s="3"/>
      <c r="PCZ216" s="3"/>
      <c r="PDA216" s="3"/>
      <c r="PDB216" s="3"/>
      <c r="PDC216" s="3"/>
      <c r="PDD216" s="3"/>
      <c r="PDE216" s="3"/>
      <c r="PDF216" s="3"/>
      <c r="PDG216" s="3"/>
      <c r="PDH216" s="3"/>
      <c r="PDI216" s="3"/>
      <c r="PDJ216" s="3"/>
      <c r="PDK216" s="3"/>
      <c r="PDL216" s="3"/>
      <c r="PDM216" s="3"/>
      <c r="PDN216" s="3"/>
      <c r="PDO216" s="3"/>
      <c r="PDP216" s="3"/>
      <c r="PDQ216" s="3"/>
      <c r="PDR216" s="3"/>
      <c r="PDS216" s="3"/>
      <c r="PDT216" s="3"/>
      <c r="PDU216" s="3"/>
      <c r="PDV216" s="3"/>
      <c r="PDW216" s="3"/>
      <c r="PDX216" s="3"/>
      <c r="PDY216" s="3"/>
      <c r="PDZ216" s="3"/>
      <c r="PEA216" s="3"/>
      <c r="PEB216" s="3"/>
      <c r="PEC216" s="3"/>
      <c r="PED216" s="3"/>
      <c r="PEE216" s="3"/>
      <c r="PEF216" s="3"/>
      <c r="PEG216" s="3"/>
      <c r="PEH216" s="3"/>
      <c r="PEI216" s="3"/>
      <c r="PEJ216" s="3"/>
      <c r="PEK216" s="3"/>
      <c r="PEL216" s="3"/>
      <c r="PEM216" s="3"/>
      <c r="PEN216" s="3"/>
      <c r="PEO216" s="3"/>
      <c r="PEP216" s="3"/>
      <c r="PEQ216" s="3"/>
      <c r="PER216" s="3"/>
      <c r="PES216" s="3"/>
      <c r="PET216" s="3"/>
      <c r="PEU216" s="3"/>
      <c r="PEV216" s="3"/>
      <c r="PEW216" s="3"/>
      <c r="PEX216" s="3"/>
      <c r="PEY216" s="3"/>
      <c r="PEZ216" s="3"/>
      <c r="PFA216" s="3"/>
      <c r="PFB216" s="3"/>
      <c r="PFC216" s="3"/>
      <c r="PFD216" s="3"/>
      <c r="PFE216" s="3"/>
      <c r="PFF216" s="3"/>
      <c r="PFG216" s="3"/>
      <c r="PFH216" s="3"/>
      <c r="PFI216" s="3"/>
      <c r="PFJ216" s="3"/>
      <c r="PFK216" s="3"/>
      <c r="PFL216" s="3"/>
      <c r="PFM216" s="3"/>
      <c r="PFN216" s="3"/>
      <c r="PFO216" s="3"/>
      <c r="PFP216" s="3"/>
      <c r="PFQ216" s="3"/>
      <c r="PFR216" s="3"/>
      <c r="PFS216" s="3"/>
      <c r="PFT216" s="3"/>
      <c r="PFU216" s="3"/>
      <c r="PFV216" s="3"/>
      <c r="PFW216" s="3"/>
      <c r="PFX216" s="3"/>
      <c r="PFY216" s="3"/>
      <c r="PFZ216" s="3"/>
      <c r="PGA216" s="3"/>
      <c r="PGB216" s="3"/>
      <c r="PGC216" s="3"/>
      <c r="PGD216" s="3"/>
      <c r="PGE216" s="3"/>
      <c r="PGG216" s="3"/>
      <c r="PGI216" s="3"/>
      <c r="PGJ216" s="3"/>
      <c r="PGK216" s="3"/>
      <c r="PGL216" s="3"/>
      <c r="PGM216" s="3"/>
      <c r="PGN216" s="3"/>
      <c r="PGO216" s="3"/>
      <c r="PGP216" s="3"/>
      <c r="PGU216" s="3"/>
      <c r="PGV216" s="3"/>
      <c r="PGW216" s="3"/>
      <c r="PGX216" s="3"/>
      <c r="PGY216" s="3"/>
      <c r="PGZ216" s="3"/>
      <c r="PHA216" s="3"/>
      <c r="PHB216" s="3"/>
      <c r="PHC216" s="3"/>
      <c r="PHD216" s="3"/>
      <c r="PHE216" s="3"/>
      <c r="PHF216" s="3"/>
      <c r="PHG216" s="3"/>
      <c r="PHH216" s="3"/>
      <c r="PHI216" s="3"/>
      <c r="PHJ216" s="3"/>
      <c r="PHK216" s="3"/>
      <c r="PHL216" s="3"/>
      <c r="PHM216" s="3"/>
      <c r="PHN216" s="3"/>
      <c r="PHO216" s="3"/>
      <c r="PHP216" s="3"/>
      <c r="PHQ216" s="3"/>
      <c r="PHR216" s="3"/>
      <c r="PHS216" s="3"/>
      <c r="PHT216" s="3"/>
      <c r="PHU216" s="3"/>
      <c r="PHV216" s="3"/>
      <c r="PHW216" s="3"/>
      <c r="PHX216" s="3"/>
      <c r="PHY216" s="3"/>
      <c r="PHZ216" s="3"/>
      <c r="PIA216" s="3"/>
      <c r="PIB216" s="3"/>
      <c r="PIC216" s="3"/>
      <c r="PID216" s="3"/>
      <c r="PIE216" s="3"/>
      <c r="PIF216" s="3"/>
      <c r="PIG216" s="3"/>
      <c r="PIH216" s="3"/>
      <c r="PII216" s="3"/>
      <c r="PIJ216" s="3"/>
      <c r="PIK216" s="3"/>
      <c r="PIL216" s="3"/>
      <c r="PIM216" s="3"/>
      <c r="PIN216" s="3"/>
      <c r="PIO216" s="3"/>
      <c r="PIP216" s="3"/>
      <c r="PIQ216" s="3"/>
      <c r="PIR216" s="3"/>
      <c r="PIS216" s="3"/>
      <c r="PIT216" s="3"/>
      <c r="PIU216" s="3"/>
      <c r="PIV216" s="3"/>
      <c r="PIW216" s="3"/>
      <c r="PIX216" s="3"/>
      <c r="PIY216" s="3"/>
      <c r="PIZ216" s="3"/>
      <c r="PJA216" s="3"/>
      <c r="PJB216" s="3"/>
      <c r="PJC216" s="3"/>
      <c r="PJD216" s="3"/>
      <c r="PJE216" s="3"/>
      <c r="PJF216" s="3"/>
      <c r="PJG216" s="3"/>
      <c r="PJH216" s="3"/>
      <c r="PJI216" s="3"/>
      <c r="PJJ216" s="3"/>
      <c r="PJK216" s="3"/>
      <c r="PJL216" s="3"/>
      <c r="PJM216" s="3"/>
      <c r="PJN216" s="3"/>
      <c r="PJO216" s="3"/>
      <c r="PJP216" s="3"/>
      <c r="PJQ216" s="3"/>
      <c r="PJR216" s="3"/>
      <c r="PJS216" s="3"/>
      <c r="PJT216" s="3"/>
      <c r="PJU216" s="3"/>
      <c r="PJV216" s="3"/>
      <c r="PJW216" s="3"/>
      <c r="PJX216" s="3"/>
      <c r="PJY216" s="3"/>
      <c r="PJZ216" s="3"/>
      <c r="PKA216" s="3"/>
      <c r="PKB216" s="3"/>
      <c r="PKC216" s="3"/>
      <c r="PKD216" s="3"/>
      <c r="PKE216" s="3"/>
      <c r="PKF216" s="3"/>
      <c r="PKG216" s="3"/>
      <c r="PKH216" s="3"/>
      <c r="PKI216" s="3"/>
      <c r="PKJ216" s="3"/>
      <c r="PKK216" s="3"/>
      <c r="PKL216" s="3"/>
      <c r="PKM216" s="3"/>
      <c r="PKN216" s="3"/>
      <c r="PKO216" s="3"/>
      <c r="PKP216" s="3"/>
      <c r="PKQ216" s="3"/>
      <c r="PKR216" s="3"/>
      <c r="PKS216" s="3"/>
      <c r="PKT216" s="3"/>
      <c r="PKU216" s="3"/>
      <c r="PKV216" s="3"/>
      <c r="PKW216" s="3"/>
      <c r="PKX216" s="3"/>
      <c r="PKY216" s="3"/>
      <c r="PKZ216" s="3"/>
      <c r="PLA216" s="3"/>
      <c r="PLB216" s="3"/>
      <c r="PLC216" s="3"/>
      <c r="PLD216" s="3"/>
      <c r="PLE216" s="3"/>
      <c r="PLF216" s="3"/>
      <c r="PLG216" s="3"/>
      <c r="PLH216" s="3"/>
      <c r="PLI216" s="3"/>
      <c r="PLJ216" s="3"/>
      <c r="PLK216" s="3"/>
      <c r="PLL216" s="3"/>
      <c r="PLM216" s="3"/>
      <c r="PLN216" s="3"/>
      <c r="PLO216" s="3"/>
      <c r="PLP216" s="3"/>
      <c r="PLQ216" s="3"/>
      <c r="PLR216" s="3"/>
      <c r="PLS216" s="3"/>
      <c r="PLT216" s="3"/>
      <c r="PLU216" s="3"/>
      <c r="PLV216" s="3"/>
      <c r="PLW216" s="3"/>
      <c r="PLX216" s="3"/>
      <c r="PLY216" s="3"/>
      <c r="PLZ216" s="3"/>
      <c r="PMA216" s="3"/>
      <c r="PMB216" s="3"/>
      <c r="PMC216" s="3"/>
      <c r="PMD216" s="3"/>
      <c r="PME216" s="3"/>
      <c r="PMF216" s="3"/>
      <c r="PMG216" s="3"/>
      <c r="PMH216" s="3"/>
      <c r="PMI216" s="3"/>
      <c r="PMJ216" s="3"/>
      <c r="PMK216" s="3"/>
      <c r="PML216" s="3"/>
      <c r="PMM216" s="3"/>
      <c r="PMN216" s="3"/>
      <c r="PMO216" s="3"/>
      <c r="PMP216" s="3"/>
      <c r="PMQ216" s="3"/>
      <c r="PMR216" s="3"/>
      <c r="PMS216" s="3"/>
      <c r="PMT216" s="3"/>
      <c r="PMU216" s="3"/>
      <c r="PMV216" s="3"/>
      <c r="PMW216" s="3"/>
      <c r="PMX216" s="3"/>
      <c r="PMY216" s="3"/>
      <c r="PMZ216" s="3"/>
      <c r="PNA216" s="3"/>
      <c r="PNB216" s="3"/>
      <c r="PNC216" s="3"/>
      <c r="PND216" s="3"/>
      <c r="PNE216" s="3"/>
      <c r="PNF216" s="3"/>
      <c r="PNG216" s="3"/>
      <c r="PNH216" s="3"/>
      <c r="PNI216" s="3"/>
      <c r="PNJ216" s="3"/>
      <c r="PNK216" s="3"/>
      <c r="PNL216" s="3"/>
      <c r="PNM216" s="3"/>
      <c r="PNN216" s="3"/>
      <c r="PNO216" s="3"/>
      <c r="PNP216" s="3"/>
      <c r="PNQ216" s="3"/>
      <c r="PNR216" s="3"/>
      <c r="PNS216" s="3"/>
      <c r="PNT216" s="3"/>
      <c r="PNU216" s="3"/>
      <c r="PNV216" s="3"/>
      <c r="PNW216" s="3"/>
      <c r="PNX216" s="3"/>
      <c r="PNY216" s="3"/>
      <c r="PNZ216" s="3"/>
      <c r="POA216" s="3"/>
      <c r="POB216" s="3"/>
      <c r="POC216" s="3"/>
      <c r="POD216" s="3"/>
      <c r="POE216" s="3"/>
      <c r="POF216" s="3"/>
      <c r="POG216" s="3"/>
      <c r="POH216" s="3"/>
      <c r="POI216" s="3"/>
      <c r="POJ216" s="3"/>
      <c r="POK216" s="3"/>
      <c r="POL216" s="3"/>
      <c r="POM216" s="3"/>
      <c r="PON216" s="3"/>
      <c r="POO216" s="3"/>
      <c r="POP216" s="3"/>
      <c r="POQ216" s="3"/>
      <c r="POR216" s="3"/>
      <c r="POS216" s="3"/>
      <c r="POT216" s="3"/>
      <c r="POU216" s="3"/>
      <c r="POV216" s="3"/>
      <c r="POW216" s="3"/>
      <c r="POX216" s="3"/>
      <c r="POY216" s="3"/>
      <c r="POZ216" s="3"/>
      <c r="PPA216" s="3"/>
      <c r="PPB216" s="3"/>
      <c r="PPC216" s="3"/>
      <c r="PPD216" s="3"/>
      <c r="PPE216" s="3"/>
      <c r="PPF216" s="3"/>
      <c r="PPG216" s="3"/>
      <c r="PPH216" s="3"/>
      <c r="PPI216" s="3"/>
      <c r="PPJ216" s="3"/>
      <c r="PPK216" s="3"/>
      <c r="PPL216" s="3"/>
      <c r="PPM216" s="3"/>
      <c r="PPN216" s="3"/>
      <c r="PPO216" s="3"/>
      <c r="PPP216" s="3"/>
      <c r="PPQ216" s="3"/>
      <c r="PPR216" s="3"/>
      <c r="PPS216" s="3"/>
      <c r="PPT216" s="3"/>
      <c r="PPU216" s="3"/>
      <c r="PPV216" s="3"/>
      <c r="PPW216" s="3"/>
      <c r="PPX216" s="3"/>
      <c r="PPY216" s="3"/>
      <c r="PPZ216" s="3"/>
      <c r="PQA216" s="3"/>
      <c r="PQC216" s="3"/>
      <c r="PQE216" s="3"/>
      <c r="PQF216" s="3"/>
      <c r="PQG216" s="3"/>
      <c r="PQH216" s="3"/>
      <c r="PQI216" s="3"/>
      <c r="PQJ216" s="3"/>
      <c r="PQK216" s="3"/>
      <c r="PQL216" s="3"/>
      <c r="PQQ216" s="3"/>
      <c r="PQR216" s="3"/>
      <c r="PQS216" s="3"/>
      <c r="PQT216" s="3"/>
      <c r="PQU216" s="3"/>
      <c r="PQV216" s="3"/>
      <c r="PQW216" s="3"/>
      <c r="PQX216" s="3"/>
      <c r="PQY216" s="3"/>
      <c r="PQZ216" s="3"/>
      <c r="PRA216" s="3"/>
      <c r="PRB216" s="3"/>
      <c r="PRC216" s="3"/>
      <c r="PRD216" s="3"/>
      <c r="PRE216" s="3"/>
      <c r="PRF216" s="3"/>
      <c r="PRG216" s="3"/>
      <c r="PRH216" s="3"/>
      <c r="PRI216" s="3"/>
      <c r="PRJ216" s="3"/>
      <c r="PRK216" s="3"/>
      <c r="PRL216" s="3"/>
      <c r="PRM216" s="3"/>
      <c r="PRN216" s="3"/>
      <c r="PRO216" s="3"/>
      <c r="PRP216" s="3"/>
      <c r="PRQ216" s="3"/>
      <c r="PRR216" s="3"/>
      <c r="PRS216" s="3"/>
      <c r="PRT216" s="3"/>
      <c r="PRU216" s="3"/>
      <c r="PRV216" s="3"/>
      <c r="PRW216" s="3"/>
      <c r="PRX216" s="3"/>
      <c r="PRY216" s="3"/>
      <c r="PRZ216" s="3"/>
      <c r="PSA216" s="3"/>
      <c r="PSB216" s="3"/>
      <c r="PSC216" s="3"/>
      <c r="PSD216" s="3"/>
      <c r="PSE216" s="3"/>
      <c r="PSF216" s="3"/>
      <c r="PSG216" s="3"/>
      <c r="PSH216" s="3"/>
      <c r="PSI216" s="3"/>
      <c r="PSJ216" s="3"/>
      <c r="PSK216" s="3"/>
      <c r="PSL216" s="3"/>
      <c r="PSM216" s="3"/>
      <c r="PSN216" s="3"/>
      <c r="PSO216" s="3"/>
      <c r="PSP216" s="3"/>
      <c r="PSQ216" s="3"/>
      <c r="PSR216" s="3"/>
      <c r="PSS216" s="3"/>
      <c r="PST216" s="3"/>
      <c r="PSU216" s="3"/>
      <c r="PSV216" s="3"/>
      <c r="PSW216" s="3"/>
      <c r="PSX216" s="3"/>
      <c r="PSY216" s="3"/>
      <c r="PSZ216" s="3"/>
      <c r="PTA216" s="3"/>
      <c r="PTB216" s="3"/>
      <c r="PTC216" s="3"/>
      <c r="PTD216" s="3"/>
      <c r="PTE216" s="3"/>
      <c r="PTF216" s="3"/>
      <c r="PTG216" s="3"/>
      <c r="PTH216" s="3"/>
      <c r="PTI216" s="3"/>
      <c r="PTJ216" s="3"/>
      <c r="PTK216" s="3"/>
      <c r="PTL216" s="3"/>
      <c r="PTM216" s="3"/>
      <c r="PTN216" s="3"/>
      <c r="PTO216" s="3"/>
      <c r="PTP216" s="3"/>
      <c r="PTQ216" s="3"/>
      <c r="PTR216" s="3"/>
      <c r="PTS216" s="3"/>
      <c r="PTT216" s="3"/>
      <c r="PTU216" s="3"/>
      <c r="PTV216" s="3"/>
      <c r="PTW216" s="3"/>
      <c r="PTX216" s="3"/>
      <c r="PTY216" s="3"/>
      <c r="PTZ216" s="3"/>
      <c r="PUA216" s="3"/>
      <c r="PUB216" s="3"/>
      <c r="PUC216" s="3"/>
      <c r="PUD216" s="3"/>
      <c r="PUE216" s="3"/>
      <c r="PUF216" s="3"/>
      <c r="PUG216" s="3"/>
      <c r="PUH216" s="3"/>
      <c r="PUI216" s="3"/>
      <c r="PUJ216" s="3"/>
      <c r="PUK216" s="3"/>
      <c r="PUL216" s="3"/>
      <c r="PUM216" s="3"/>
      <c r="PUN216" s="3"/>
      <c r="PUO216" s="3"/>
      <c r="PUP216" s="3"/>
      <c r="PUQ216" s="3"/>
      <c r="PUR216" s="3"/>
      <c r="PUS216" s="3"/>
      <c r="PUT216" s="3"/>
      <c r="PUU216" s="3"/>
      <c r="PUV216" s="3"/>
      <c r="PUW216" s="3"/>
      <c r="PUX216" s="3"/>
      <c r="PUY216" s="3"/>
      <c r="PUZ216" s="3"/>
      <c r="PVA216" s="3"/>
      <c r="PVB216" s="3"/>
      <c r="PVC216" s="3"/>
      <c r="PVD216" s="3"/>
      <c r="PVE216" s="3"/>
      <c r="PVF216" s="3"/>
      <c r="PVG216" s="3"/>
      <c r="PVH216" s="3"/>
      <c r="PVI216" s="3"/>
      <c r="PVJ216" s="3"/>
      <c r="PVK216" s="3"/>
      <c r="PVL216" s="3"/>
      <c r="PVM216" s="3"/>
      <c r="PVN216" s="3"/>
      <c r="PVO216" s="3"/>
      <c r="PVP216" s="3"/>
      <c r="PVQ216" s="3"/>
      <c r="PVR216" s="3"/>
      <c r="PVS216" s="3"/>
      <c r="PVT216" s="3"/>
      <c r="PVU216" s="3"/>
      <c r="PVV216" s="3"/>
      <c r="PVW216" s="3"/>
      <c r="PVX216" s="3"/>
      <c r="PVY216" s="3"/>
      <c r="PVZ216" s="3"/>
      <c r="PWA216" s="3"/>
      <c r="PWB216" s="3"/>
      <c r="PWC216" s="3"/>
      <c r="PWD216" s="3"/>
      <c r="PWE216" s="3"/>
      <c r="PWF216" s="3"/>
      <c r="PWG216" s="3"/>
      <c r="PWH216" s="3"/>
      <c r="PWI216" s="3"/>
      <c r="PWJ216" s="3"/>
      <c r="PWK216" s="3"/>
      <c r="PWL216" s="3"/>
      <c r="PWM216" s="3"/>
      <c r="PWN216" s="3"/>
      <c r="PWO216" s="3"/>
      <c r="PWP216" s="3"/>
      <c r="PWQ216" s="3"/>
      <c r="PWR216" s="3"/>
      <c r="PWS216" s="3"/>
      <c r="PWT216" s="3"/>
      <c r="PWU216" s="3"/>
      <c r="PWV216" s="3"/>
      <c r="PWW216" s="3"/>
      <c r="PWX216" s="3"/>
      <c r="PWY216" s="3"/>
      <c r="PWZ216" s="3"/>
      <c r="PXA216" s="3"/>
      <c r="PXB216" s="3"/>
      <c r="PXC216" s="3"/>
      <c r="PXD216" s="3"/>
      <c r="PXE216" s="3"/>
      <c r="PXF216" s="3"/>
      <c r="PXG216" s="3"/>
      <c r="PXH216" s="3"/>
      <c r="PXI216" s="3"/>
      <c r="PXJ216" s="3"/>
      <c r="PXK216" s="3"/>
      <c r="PXL216" s="3"/>
      <c r="PXM216" s="3"/>
      <c r="PXN216" s="3"/>
      <c r="PXO216" s="3"/>
      <c r="PXP216" s="3"/>
      <c r="PXQ216" s="3"/>
      <c r="PXR216" s="3"/>
      <c r="PXS216" s="3"/>
      <c r="PXT216" s="3"/>
      <c r="PXU216" s="3"/>
      <c r="PXV216" s="3"/>
      <c r="PXW216" s="3"/>
      <c r="PXX216" s="3"/>
      <c r="PXY216" s="3"/>
      <c r="PXZ216" s="3"/>
      <c r="PYA216" s="3"/>
      <c r="PYB216" s="3"/>
      <c r="PYC216" s="3"/>
      <c r="PYD216" s="3"/>
      <c r="PYE216" s="3"/>
      <c r="PYF216" s="3"/>
      <c r="PYG216" s="3"/>
      <c r="PYH216" s="3"/>
      <c r="PYI216" s="3"/>
      <c r="PYJ216" s="3"/>
      <c r="PYK216" s="3"/>
      <c r="PYL216" s="3"/>
      <c r="PYM216" s="3"/>
      <c r="PYN216" s="3"/>
      <c r="PYO216" s="3"/>
      <c r="PYP216" s="3"/>
      <c r="PYQ216" s="3"/>
      <c r="PYR216" s="3"/>
      <c r="PYS216" s="3"/>
      <c r="PYT216" s="3"/>
      <c r="PYU216" s="3"/>
      <c r="PYV216" s="3"/>
      <c r="PYW216" s="3"/>
      <c r="PYX216" s="3"/>
      <c r="PYY216" s="3"/>
      <c r="PYZ216" s="3"/>
      <c r="PZA216" s="3"/>
      <c r="PZB216" s="3"/>
      <c r="PZC216" s="3"/>
      <c r="PZD216" s="3"/>
      <c r="PZE216" s="3"/>
      <c r="PZF216" s="3"/>
      <c r="PZG216" s="3"/>
      <c r="PZH216" s="3"/>
      <c r="PZI216" s="3"/>
      <c r="PZJ216" s="3"/>
      <c r="PZK216" s="3"/>
      <c r="PZL216" s="3"/>
      <c r="PZM216" s="3"/>
      <c r="PZN216" s="3"/>
      <c r="PZO216" s="3"/>
      <c r="PZP216" s="3"/>
      <c r="PZQ216" s="3"/>
      <c r="PZR216" s="3"/>
      <c r="PZS216" s="3"/>
      <c r="PZT216" s="3"/>
      <c r="PZU216" s="3"/>
      <c r="PZV216" s="3"/>
      <c r="PZW216" s="3"/>
      <c r="PZY216" s="3"/>
      <c r="QAA216" s="3"/>
      <c r="QAB216" s="3"/>
      <c r="QAC216" s="3"/>
      <c r="QAD216" s="3"/>
      <c r="QAE216" s="3"/>
      <c r="QAF216" s="3"/>
      <c r="QAG216" s="3"/>
      <c r="QAH216" s="3"/>
      <c r="QAM216" s="3"/>
      <c r="QAN216" s="3"/>
      <c r="QAO216" s="3"/>
      <c r="QAP216" s="3"/>
      <c r="QAQ216" s="3"/>
      <c r="QAR216" s="3"/>
      <c r="QAS216" s="3"/>
      <c r="QAT216" s="3"/>
      <c r="QAU216" s="3"/>
      <c r="QAV216" s="3"/>
      <c r="QAW216" s="3"/>
      <c r="QAX216" s="3"/>
      <c r="QAY216" s="3"/>
      <c r="QAZ216" s="3"/>
      <c r="QBA216" s="3"/>
      <c r="QBB216" s="3"/>
      <c r="QBC216" s="3"/>
      <c r="QBD216" s="3"/>
      <c r="QBE216" s="3"/>
      <c r="QBF216" s="3"/>
      <c r="QBG216" s="3"/>
      <c r="QBH216" s="3"/>
      <c r="QBI216" s="3"/>
      <c r="QBJ216" s="3"/>
      <c r="QBK216" s="3"/>
      <c r="QBL216" s="3"/>
      <c r="QBM216" s="3"/>
      <c r="QBN216" s="3"/>
      <c r="QBO216" s="3"/>
      <c r="QBP216" s="3"/>
      <c r="QBQ216" s="3"/>
      <c r="QBR216" s="3"/>
      <c r="QBS216" s="3"/>
      <c r="QBT216" s="3"/>
      <c r="QBU216" s="3"/>
      <c r="QBV216" s="3"/>
      <c r="QBW216" s="3"/>
      <c r="QBX216" s="3"/>
      <c r="QBY216" s="3"/>
      <c r="QBZ216" s="3"/>
      <c r="QCA216" s="3"/>
      <c r="QCB216" s="3"/>
      <c r="QCC216" s="3"/>
      <c r="QCD216" s="3"/>
      <c r="QCE216" s="3"/>
      <c r="QCF216" s="3"/>
      <c r="QCG216" s="3"/>
      <c r="QCH216" s="3"/>
      <c r="QCI216" s="3"/>
      <c r="QCJ216" s="3"/>
      <c r="QCK216" s="3"/>
      <c r="QCL216" s="3"/>
      <c r="QCM216" s="3"/>
      <c r="QCN216" s="3"/>
      <c r="QCO216" s="3"/>
      <c r="QCP216" s="3"/>
      <c r="QCQ216" s="3"/>
      <c r="QCR216" s="3"/>
      <c r="QCS216" s="3"/>
      <c r="QCT216" s="3"/>
      <c r="QCU216" s="3"/>
      <c r="QCV216" s="3"/>
      <c r="QCW216" s="3"/>
      <c r="QCX216" s="3"/>
      <c r="QCY216" s="3"/>
      <c r="QCZ216" s="3"/>
      <c r="QDA216" s="3"/>
      <c r="QDB216" s="3"/>
      <c r="QDC216" s="3"/>
      <c r="QDD216" s="3"/>
      <c r="QDE216" s="3"/>
      <c r="QDF216" s="3"/>
      <c r="QDG216" s="3"/>
      <c r="QDH216" s="3"/>
      <c r="QDI216" s="3"/>
      <c r="QDJ216" s="3"/>
      <c r="QDK216" s="3"/>
      <c r="QDL216" s="3"/>
      <c r="QDM216" s="3"/>
      <c r="QDN216" s="3"/>
      <c r="QDO216" s="3"/>
      <c r="QDP216" s="3"/>
      <c r="QDQ216" s="3"/>
      <c r="QDR216" s="3"/>
      <c r="QDS216" s="3"/>
      <c r="QDT216" s="3"/>
      <c r="QDU216" s="3"/>
      <c r="QDV216" s="3"/>
      <c r="QDW216" s="3"/>
      <c r="QDX216" s="3"/>
      <c r="QDY216" s="3"/>
      <c r="QDZ216" s="3"/>
      <c r="QEA216" s="3"/>
      <c r="QEB216" s="3"/>
      <c r="QEC216" s="3"/>
      <c r="QED216" s="3"/>
      <c r="QEE216" s="3"/>
      <c r="QEF216" s="3"/>
      <c r="QEG216" s="3"/>
      <c r="QEH216" s="3"/>
      <c r="QEI216" s="3"/>
      <c r="QEJ216" s="3"/>
      <c r="QEK216" s="3"/>
      <c r="QEL216" s="3"/>
      <c r="QEM216" s="3"/>
      <c r="QEN216" s="3"/>
      <c r="QEO216" s="3"/>
      <c r="QEP216" s="3"/>
      <c r="QEQ216" s="3"/>
      <c r="QER216" s="3"/>
      <c r="QES216" s="3"/>
      <c r="QET216" s="3"/>
      <c r="QEU216" s="3"/>
      <c r="QEV216" s="3"/>
      <c r="QEW216" s="3"/>
      <c r="QEX216" s="3"/>
      <c r="QEY216" s="3"/>
      <c r="QEZ216" s="3"/>
      <c r="QFA216" s="3"/>
      <c r="QFB216" s="3"/>
      <c r="QFC216" s="3"/>
      <c r="QFD216" s="3"/>
      <c r="QFE216" s="3"/>
      <c r="QFF216" s="3"/>
      <c r="QFG216" s="3"/>
      <c r="QFH216" s="3"/>
      <c r="QFI216" s="3"/>
      <c r="QFJ216" s="3"/>
      <c r="QFK216" s="3"/>
      <c r="QFL216" s="3"/>
      <c r="QFM216" s="3"/>
      <c r="QFN216" s="3"/>
      <c r="QFO216" s="3"/>
      <c r="QFP216" s="3"/>
      <c r="QFQ216" s="3"/>
      <c r="QFR216" s="3"/>
      <c r="QFS216" s="3"/>
      <c r="QFT216" s="3"/>
      <c r="QFU216" s="3"/>
      <c r="QFV216" s="3"/>
      <c r="QFW216" s="3"/>
      <c r="QFX216" s="3"/>
      <c r="QFY216" s="3"/>
      <c r="QFZ216" s="3"/>
      <c r="QGA216" s="3"/>
      <c r="QGB216" s="3"/>
      <c r="QGC216" s="3"/>
      <c r="QGD216" s="3"/>
      <c r="QGE216" s="3"/>
      <c r="QGF216" s="3"/>
      <c r="QGG216" s="3"/>
      <c r="QGH216" s="3"/>
      <c r="QGI216" s="3"/>
      <c r="QGJ216" s="3"/>
      <c r="QGK216" s="3"/>
      <c r="QGL216" s="3"/>
      <c r="QGM216" s="3"/>
      <c r="QGN216" s="3"/>
      <c r="QGO216" s="3"/>
      <c r="QGP216" s="3"/>
      <c r="QGQ216" s="3"/>
      <c r="QGR216" s="3"/>
      <c r="QGS216" s="3"/>
      <c r="QGT216" s="3"/>
      <c r="QGU216" s="3"/>
      <c r="QGV216" s="3"/>
      <c r="QGW216" s="3"/>
      <c r="QGX216" s="3"/>
      <c r="QGY216" s="3"/>
      <c r="QGZ216" s="3"/>
      <c r="QHA216" s="3"/>
      <c r="QHB216" s="3"/>
      <c r="QHC216" s="3"/>
      <c r="QHD216" s="3"/>
      <c r="QHE216" s="3"/>
      <c r="QHF216" s="3"/>
      <c r="QHG216" s="3"/>
      <c r="QHH216" s="3"/>
      <c r="QHI216" s="3"/>
      <c r="QHJ216" s="3"/>
      <c r="QHK216" s="3"/>
      <c r="QHL216" s="3"/>
      <c r="QHM216" s="3"/>
      <c r="QHN216" s="3"/>
      <c r="QHO216" s="3"/>
      <c r="QHP216" s="3"/>
      <c r="QHQ216" s="3"/>
      <c r="QHR216" s="3"/>
      <c r="QHS216" s="3"/>
      <c r="QHT216" s="3"/>
      <c r="QHU216" s="3"/>
      <c r="QHV216" s="3"/>
      <c r="QHW216" s="3"/>
      <c r="QHX216" s="3"/>
      <c r="QHY216" s="3"/>
      <c r="QHZ216" s="3"/>
      <c r="QIA216" s="3"/>
      <c r="QIB216" s="3"/>
      <c r="QIC216" s="3"/>
      <c r="QID216" s="3"/>
      <c r="QIE216" s="3"/>
      <c r="QIF216" s="3"/>
      <c r="QIG216" s="3"/>
      <c r="QIH216" s="3"/>
      <c r="QII216" s="3"/>
      <c r="QIJ216" s="3"/>
      <c r="QIK216" s="3"/>
      <c r="QIL216" s="3"/>
      <c r="QIM216" s="3"/>
      <c r="QIN216" s="3"/>
      <c r="QIO216" s="3"/>
      <c r="QIP216" s="3"/>
      <c r="QIQ216" s="3"/>
      <c r="QIR216" s="3"/>
      <c r="QIS216" s="3"/>
      <c r="QIT216" s="3"/>
      <c r="QIU216" s="3"/>
      <c r="QIV216" s="3"/>
      <c r="QIW216" s="3"/>
      <c r="QIX216" s="3"/>
      <c r="QIY216" s="3"/>
      <c r="QIZ216" s="3"/>
      <c r="QJA216" s="3"/>
      <c r="QJB216" s="3"/>
      <c r="QJC216" s="3"/>
      <c r="QJD216" s="3"/>
      <c r="QJE216" s="3"/>
      <c r="QJF216" s="3"/>
      <c r="QJG216" s="3"/>
      <c r="QJH216" s="3"/>
      <c r="QJI216" s="3"/>
      <c r="QJJ216" s="3"/>
      <c r="QJK216" s="3"/>
      <c r="QJL216" s="3"/>
      <c r="QJM216" s="3"/>
      <c r="QJN216" s="3"/>
      <c r="QJO216" s="3"/>
      <c r="QJP216" s="3"/>
      <c r="QJQ216" s="3"/>
      <c r="QJR216" s="3"/>
      <c r="QJS216" s="3"/>
      <c r="QJU216" s="3"/>
      <c r="QJW216" s="3"/>
      <c r="QJX216" s="3"/>
      <c r="QJY216" s="3"/>
      <c r="QJZ216" s="3"/>
      <c r="QKA216" s="3"/>
      <c r="QKB216" s="3"/>
      <c r="QKC216" s="3"/>
      <c r="QKD216" s="3"/>
      <c r="QKI216" s="3"/>
      <c r="QKJ216" s="3"/>
      <c r="QKK216" s="3"/>
      <c r="QKL216" s="3"/>
      <c r="QKM216" s="3"/>
      <c r="QKN216" s="3"/>
      <c r="QKO216" s="3"/>
      <c r="QKP216" s="3"/>
      <c r="QKQ216" s="3"/>
      <c r="QKR216" s="3"/>
      <c r="QKS216" s="3"/>
      <c r="QKT216" s="3"/>
      <c r="QKU216" s="3"/>
      <c r="QKV216" s="3"/>
      <c r="QKW216" s="3"/>
      <c r="QKX216" s="3"/>
      <c r="QKY216" s="3"/>
      <c r="QKZ216" s="3"/>
      <c r="QLA216" s="3"/>
      <c r="QLB216" s="3"/>
      <c r="QLC216" s="3"/>
      <c r="QLD216" s="3"/>
      <c r="QLE216" s="3"/>
      <c r="QLF216" s="3"/>
      <c r="QLG216" s="3"/>
      <c r="QLH216" s="3"/>
      <c r="QLI216" s="3"/>
      <c r="QLJ216" s="3"/>
      <c r="QLK216" s="3"/>
      <c r="QLL216" s="3"/>
      <c r="QLM216" s="3"/>
      <c r="QLN216" s="3"/>
      <c r="QLO216" s="3"/>
      <c r="QLP216" s="3"/>
      <c r="QLQ216" s="3"/>
      <c r="QLR216" s="3"/>
      <c r="QLS216" s="3"/>
      <c r="QLT216" s="3"/>
      <c r="QLU216" s="3"/>
      <c r="QLV216" s="3"/>
      <c r="QLW216" s="3"/>
      <c r="QLX216" s="3"/>
      <c r="QLY216" s="3"/>
      <c r="QLZ216" s="3"/>
      <c r="QMA216" s="3"/>
      <c r="QMB216" s="3"/>
      <c r="QMC216" s="3"/>
      <c r="QMD216" s="3"/>
      <c r="QME216" s="3"/>
      <c r="QMF216" s="3"/>
      <c r="QMG216" s="3"/>
      <c r="QMH216" s="3"/>
      <c r="QMI216" s="3"/>
      <c r="QMJ216" s="3"/>
      <c r="QMK216" s="3"/>
      <c r="QML216" s="3"/>
      <c r="QMM216" s="3"/>
      <c r="QMN216" s="3"/>
      <c r="QMO216" s="3"/>
      <c r="QMP216" s="3"/>
      <c r="QMQ216" s="3"/>
      <c r="QMR216" s="3"/>
      <c r="QMS216" s="3"/>
      <c r="QMT216" s="3"/>
      <c r="QMU216" s="3"/>
      <c r="QMV216" s="3"/>
      <c r="QMW216" s="3"/>
      <c r="QMX216" s="3"/>
      <c r="QMY216" s="3"/>
      <c r="QMZ216" s="3"/>
      <c r="QNA216" s="3"/>
      <c r="QNB216" s="3"/>
      <c r="QNC216" s="3"/>
      <c r="QND216" s="3"/>
      <c r="QNE216" s="3"/>
      <c r="QNF216" s="3"/>
      <c r="QNG216" s="3"/>
      <c r="QNH216" s="3"/>
      <c r="QNI216" s="3"/>
      <c r="QNJ216" s="3"/>
      <c r="QNK216" s="3"/>
      <c r="QNL216" s="3"/>
      <c r="QNM216" s="3"/>
      <c r="QNN216" s="3"/>
      <c r="QNO216" s="3"/>
      <c r="QNP216" s="3"/>
      <c r="QNQ216" s="3"/>
      <c r="QNR216" s="3"/>
      <c r="QNS216" s="3"/>
      <c r="QNT216" s="3"/>
      <c r="QNU216" s="3"/>
      <c r="QNV216" s="3"/>
      <c r="QNW216" s="3"/>
      <c r="QNX216" s="3"/>
      <c r="QNY216" s="3"/>
      <c r="QNZ216" s="3"/>
      <c r="QOA216" s="3"/>
      <c r="QOB216" s="3"/>
      <c r="QOC216" s="3"/>
      <c r="QOD216" s="3"/>
      <c r="QOE216" s="3"/>
      <c r="QOF216" s="3"/>
      <c r="QOG216" s="3"/>
      <c r="QOH216" s="3"/>
      <c r="QOI216" s="3"/>
      <c r="QOJ216" s="3"/>
      <c r="QOK216" s="3"/>
      <c r="QOL216" s="3"/>
      <c r="QOM216" s="3"/>
      <c r="QON216" s="3"/>
      <c r="QOO216" s="3"/>
      <c r="QOP216" s="3"/>
      <c r="QOQ216" s="3"/>
      <c r="QOR216" s="3"/>
      <c r="QOS216" s="3"/>
      <c r="QOT216" s="3"/>
      <c r="QOU216" s="3"/>
      <c r="QOV216" s="3"/>
      <c r="QOW216" s="3"/>
      <c r="QOX216" s="3"/>
      <c r="QOY216" s="3"/>
      <c r="QOZ216" s="3"/>
      <c r="QPA216" s="3"/>
      <c r="QPB216" s="3"/>
      <c r="QPC216" s="3"/>
      <c r="QPD216" s="3"/>
      <c r="QPE216" s="3"/>
      <c r="QPF216" s="3"/>
      <c r="QPG216" s="3"/>
      <c r="QPH216" s="3"/>
      <c r="QPI216" s="3"/>
      <c r="QPJ216" s="3"/>
      <c r="QPK216" s="3"/>
      <c r="QPL216" s="3"/>
      <c r="QPM216" s="3"/>
      <c r="QPN216" s="3"/>
      <c r="QPO216" s="3"/>
      <c r="QPP216" s="3"/>
      <c r="QPQ216" s="3"/>
      <c r="QPR216" s="3"/>
      <c r="QPS216" s="3"/>
      <c r="QPT216" s="3"/>
      <c r="QPU216" s="3"/>
      <c r="QPV216" s="3"/>
      <c r="QPW216" s="3"/>
      <c r="QPX216" s="3"/>
      <c r="QPY216" s="3"/>
      <c r="QPZ216" s="3"/>
      <c r="QQA216" s="3"/>
      <c r="QQB216" s="3"/>
      <c r="QQC216" s="3"/>
      <c r="QQD216" s="3"/>
      <c r="QQE216" s="3"/>
      <c r="QQF216" s="3"/>
      <c r="QQG216" s="3"/>
      <c r="QQH216" s="3"/>
      <c r="QQI216" s="3"/>
      <c r="QQJ216" s="3"/>
      <c r="QQK216" s="3"/>
      <c r="QQL216" s="3"/>
      <c r="QQM216" s="3"/>
      <c r="QQN216" s="3"/>
      <c r="QQO216" s="3"/>
      <c r="QQP216" s="3"/>
      <c r="QQQ216" s="3"/>
      <c r="QQR216" s="3"/>
      <c r="QQS216" s="3"/>
      <c r="QQT216" s="3"/>
      <c r="QQU216" s="3"/>
      <c r="QQV216" s="3"/>
      <c r="QQW216" s="3"/>
      <c r="QQX216" s="3"/>
      <c r="QQY216" s="3"/>
      <c r="QQZ216" s="3"/>
      <c r="QRA216" s="3"/>
      <c r="QRB216" s="3"/>
      <c r="QRC216" s="3"/>
      <c r="QRD216" s="3"/>
      <c r="QRE216" s="3"/>
      <c r="QRF216" s="3"/>
      <c r="QRG216" s="3"/>
      <c r="QRH216" s="3"/>
      <c r="QRI216" s="3"/>
      <c r="QRJ216" s="3"/>
      <c r="QRK216" s="3"/>
      <c r="QRL216" s="3"/>
      <c r="QRM216" s="3"/>
      <c r="QRN216" s="3"/>
      <c r="QRO216" s="3"/>
      <c r="QRP216" s="3"/>
      <c r="QRQ216" s="3"/>
      <c r="QRR216" s="3"/>
      <c r="QRS216" s="3"/>
      <c r="QRT216" s="3"/>
      <c r="QRU216" s="3"/>
      <c r="QRV216" s="3"/>
      <c r="QRW216" s="3"/>
      <c r="QRX216" s="3"/>
      <c r="QRY216" s="3"/>
      <c r="QRZ216" s="3"/>
      <c r="QSA216" s="3"/>
      <c r="QSB216" s="3"/>
      <c r="QSC216" s="3"/>
      <c r="QSD216" s="3"/>
      <c r="QSE216" s="3"/>
      <c r="QSF216" s="3"/>
      <c r="QSG216" s="3"/>
      <c r="QSH216" s="3"/>
      <c r="QSI216" s="3"/>
      <c r="QSJ216" s="3"/>
      <c r="QSK216" s="3"/>
      <c r="QSL216" s="3"/>
      <c r="QSM216" s="3"/>
      <c r="QSN216" s="3"/>
      <c r="QSO216" s="3"/>
      <c r="QSP216" s="3"/>
      <c r="QSQ216" s="3"/>
      <c r="QSR216" s="3"/>
      <c r="QSS216" s="3"/>
      <c r="QST216" s="3"/>
      <c r="QSU216" s="3"/>
      <c r="QSV216" s="3"/>
      <c r="QSW216" s="3"/>
      <c r="QSX216" s="3"/>
      <c r="QSY216" s="3"/>
      <c r="QSZ216" s="3"/>
      <c r="QTA216" s="3"/>
      <c r="QTB216" s="3"/>
      <c r="QTC216" s="3"/>
      <c r="QTD216" s="3"/>
      <c r="QTE216" s="3"/>
      <c r="QTF216" s="3"/>
      <c r="QTG216" s="3"/>
      <c r="QTH216" s="3"/>
      <c r="QTI216" s="3"/>
      <c r="QTJ216" s="3"/>
      <c r="QTK216" s="3"/>
      <c r="QTL216" s="3"/>
      <c r="QTM216" s="3"/>
      <c r="QTN216" s="3"/>
      <c r="QTO216" s="3"/>
      <c r="QTQ216" s="3"/>
      <c r="QTS216" s="3"/>
      <c r="QTT216" s="3"/>
      <c r="QTU216" s="3"/>
      <c r="QTV216" s="3"/>
      <c r="QTW216" s="3"/>
      <c r="QTX216" s="3"/>
      <c r="QTY216" s="3"/>
      <c r="QTZ216" s="3"/>
      <c r="QUE216" s="3"/>
      <c r="QUF216" s="3"/>
      <c r="QUG216" s="3"/>
      <c r="QUH216" s="3"/>
      <c r="QUI216" s="3"/>
      <c r="QUJ216" s="3"/>
      <c r="QUK216" s="3"/>
      <c r="QUL216" s="3"/>
      <c r="QUM216" s="3"/>
      <c r="QUN216" s="3"/>
      <c r="QUO216" s="3"/>
      <c r="QUP216" s="3"/>
      <c r="QUQ216" s="3"/>
      <c r="QUR216" s="3"/>
      <c r="QUS216" s="3"/>
      <c r="QUT216" s="3"/>
      <c r="QUU216" s="3"/>
      <c r="QUV216" s="3"/>
      <c r="QUW216" s="3"/>
      <c r="QUX216" s="3"/>
      <c r="QUY216" s="3"/>
      <c r="QUZ216" s="3"/>
      <c r="QVA216" s="3"/>
      <c r="QVB216" s="3"/>
      <c r="QVC216" s="3"/>
      <c r="QVD216" s="3"/>
      <c r="QVE216" s="3"/>
      <c r="QVF216" s="3"/>
      <c r="QVG216" s="3"/>
      <c r="QVH216" s="3"/>
      <c r="QVI216" s="3"/>
      <c r="QVJ216" s="3"/>
      <c r="QVK216" s="3"/>
      <c r="QVL216" s="3"/>
      <c r="QVM216" s="3"/>
      <c r="QVN216" s="3"/>
      <c r="QVO216" s="3"/>
      <c r="QVP216" s="3"/>
      <c r="QVQ216" s="3"/>
      <c r="QVR216" s="3"/>
      <c r="QVS216" s="3"/>
      <c r="QVT216" s="3"/>
      <c r="QVU216" s="3"/>
      <c r="QVV216" s="3"/>
      <c r="QVW216" s="3"/>
      <c r="QVX216" s="3"/>
      <c r="QVY216" s="3"/>
      <c r="QVZ216" s="3"/>
      <c r="QWA216" s="3"/>
      <c r="QWB216" s="3"/>
      <c r="QWC216" s="3"/>
      <c r="QWD216" s="3"/>
      <c r="QWE216" s="3"/>
      <c r="QWF216" s="3"/>
      <c r="QWG216" s="3"/>
      <c r="QWH216" s="3"/>
      <c r="QWI216" s="3"/>
      <c r="QWJ216" s="3"/>
      <c r="QWK216" s="3"/>
      <c r="QWL216" s="3"/>
      <c r="QWM216" s="3"/>
      <c r="QWN216" s="3"/>
      <c r="QWO216" s="3"/>
      <c r="QWP216" s="3"/>
      <c r="QWQ216" s="3"/>
      <c r="QWR216" s="3"/>
      <c r="QWS216" s="3"/>
      <c r="QWT216" s="3"/>
      <c r="QWU216" s="3"/>
      <c r="QWV216" s="3"/>
      <c r="QWW216" s="3"/>
      <c r="QWX216" s="3"/>
      <c r="QWY216" s="3"/>
      <c r="QWZ216" s="3"/>
      <c r="QXA216" s="3"/>
      <c r="QXB216" s="3"/>
      <c r="QXC216" s="3"/>
      <c r="QXD216" s="3"/>
      <c r="QXE216" s="3"/>
      <c r="QXF216" s="3"/>
      <c r="QXG216" s="3"/>
      <c r="QXH216" s="3"/>
      <c r="QXI216" s="3"/>
      <c r="QXJ216" s="3"/>
      <c r="QXK216" s="3"/>
      <c r="QXL216" s="3"/>
      <c r="QXM216" s="3"/>
      <c r="QXN216" s="3"/>
      <c r="QXO216" s="3"/>
      <c r="QXP216" s="3"/>
      <c r="QXQ216" s="3"/>
      <c r="QXR216" s="3"/>
      <c r="QXS216" s="3"/>
      <c r="QXT216" s="3"/>
      <c r="QXU216" s="3"/>
      <c r="QXV216" s="3"/>
      <c r="QXW216" s="3"/>
      <c r="QXX216" s="3"/>
      <c r="QXY216" s="3"/>
      <c r="QXZ216" s="3"/>
      <c r="QYA216" s="3"/>
      <c r="QYB216" s="3"/>
      <c r="QYC216" s="3"/>
      <c r="QYD216" s="3"/>
      <c r="QYE216" s="3"/>
      <c r="QYF216" s="3"/>
      <c r="QYG216" s="3"/>
      <c r="QYH216" s="3"/>
      <c r="QYI216" s="3"/>
      <c r="QYJ216" s="3"/>
      <c r="QYK216" s="3"/>
      <c r="QYL216" s="3"/>
      <c r="QYM216" s="3"/>
      <c r="QYN216" s="3"/>
      <c r="QYO216" s="3"/>
      <c r="QYP216" s="3"/>
      <c r="QYQ216" s="3"/>
      <c r="QYR216" s="3"/>
      <c r="QYS216" s="3"/>
      <c r="QYT216" s="3"/>
      <c r="QYU216" s="3"/>
      <c r="QYV216" s="3"/>
      <c r="QYW216" s="3"/>
      <c r="QYX216" s="3"/>
      <c r="QYY216" s="3"/>
      <c r="QYZ216" s="3"/>
      <c r="QZA216" s="3"/>
      <c r="QZB216" s="3"/>
      <c r="QZC216" s="3"/>
      <c r="QZD216" s="3"/>
      <c r="QZE216" s="3"/>
      <c r="QZF216" s="3"/>
      <c r="QZG216" s="3"/>
      <c r="QZH216" s="3"/>
      <c r="QZI216" s="3"/>
      <c r="QZJ216" s="3"/>
      <c r="QZK216" s="3"/>
      <c r="QZL216" s="3"/>
      <c r="QZM216" s="3"/>
      <c r="QZN216" s="3"/>
      <c r="QZO216" s="3"/>
      <c r="QZP216" s="3"/>
      <c r="QZQ216" s="3"/>
      <c r="QZR216" s="3"/>
      <c r="QZS216" s="3"/>
      <c r="QZT216" s="3"/>
      <c r="QZU216" s="3"/>
      <c r="QZV216" s="3"/>
      <c r="QZW216" s="3"/>
      <c r="QZX216" s="3"/>
      <c r="QZY216" s="3"/>
      <c r="QZZ216" s="3"/>
      <c r="RAA216" s="3"/>
      <c r="RAB216" s="3"/>
      <c r="RAC216" s="3"/>
      <c r="RAD216" s="3"/>
      <c r="RAE216" s="3"/>
      <c r="RAF216" s="3"/>
      <c r="RAG216" s="3"/>
      <c r="RAH216" s="3"/>
      <c r="RAI216" s="3"/>
      <c r="RAJ216" s="3"/>
      <c r="RAK216" s="3"/>
      <c r="RAL216" s="3"/>
      <c r="RAM216" s="3"/>
      <c r="RAN216" s="3"/>
      <c r="RAO216" s="3"/>
      <c r="RAP216" s="3"/>
      <c r="RAQ216" s="3"/>
      <c r="RAR216" s="3"/>
      <c r="RAS216" s="3"/>
      <c r="RAT216" s="3"/>
      <c r="RAU216" s="3"/>
      <c r="RAV216" s="3"/>
      <c r="RAW216" s="3"/>
      <c r="RAX216" s="3"/>
      <c r="RAY216" s="3"/>
      <c r="RAZ216" s="3"/>
      <c r="RBA216" s="3"/>
      <c r="RBB216" s="3"/>
      <c r="RBC216" s="3"/>
      <c r="RBD216" s="3"/>
      <c r="RBE216" s="3"/>
      <c r="RBF216" s="3"/>
      <c r="RBG216" s="3"/>
      <c r="RBH216" s="3"/>
      <c r="RBI216" s="3"/>
      <c r="RBJ216" s="3"/>
      <c r="RBK216" s="3"/>
      <c r="RBL216" s="3"/>
      <c r="RBM216" s="3"/>
      <c r="RBN216" s="3"/>
      <c r="RBO216" s="3"/>
      <c r="RBP216" s="3"/>
      <c r="RBQ216" s="3"/>
      <c r="RBR216" s="3"/>
      <c r="RBS216" s="3"/>
      <c r="RBT216" s="3"/>
      <c r="RBU216" s="3"/>
      <c r="RBV216" s="3"/>
      <c r="RBW216" s="3"/>
      <c r="RBX216" s="3"/>
      <c r="RBY216" s="3"/>
      <c r="RBZ216" s="3"/>
      <c r="RCA216" s="3"/>
      <c r="RCB216" s="3"/>
      <c r="RCC216" s="3"/>
      <c r="RCD216" s="3"/>
      <c r="RCE216" s="3"/>
      <c r="RCF216" s="3"/>
      <c r="RCG216" s="3"/>
      <c r="RCH216" s="3"/>
      <c r="RCI216" s="3"/>
      <c r="RCJ216" s="3"/>
      <c r="RCK216" s="3"/>
      <c r="RCL216" s="3"/>
      <c r="RCM216" s="3"/>
      <c r="RCN216" s="3"/>
      <c r="RCO216" s="3"/>
      <c r="RCP216" s="3"/>
      <c r="RCQ216" s="3"/>
      <c r="RCR216" s="3"/>
      <c r="RCS216" s="3"/>
      <c r="RCT216" s="3"/>
      <c r="RCU216" s="3"/>
      <c r="RCV216" s="3"/>
      <c r="RCW216" s="3"/>
      <c r="RCX216" s="3"/>
      <c r="RCY216" s="3"/>
      <c r="RCZ216" s="3"/>
      <c r="RDA216" s="3"/>
      <c r="RDB216" s="3"/>
      <c r="RDC216" s="3"/>
      <c r="RDD216" s="3"/>
      <c r="RDE216" s="3"/>
      <c r="RDF216" s="3"/>
      <c r="RDG216" s="3"/>
      <c r="RDH216" s="3"/>
      <c r="RDI216" s="3"/>
      <c r="RDJ216" s="3"/>
      <c r="RDK216" s="3"/>
      <c r="RDM216" s="3"/>
      <c r="RDO216" s="3"/>
      <c r="RDP216" s="3"/>
      <c r="RDQ216" s="3"/>
      <c r="RDR216" s="3"/>
      <c r="RDS216" s="3"/>
      <c r="RDT216" s="3"/>
      <c r="RDU216" s="3"/>
      <c r="RDV216" s="3"/>
      <c r="REA216" s="3"/>
      <c r="REB216" s="3"/>
      <c r="REC216" s="3"/>
      <c r="RED216" s="3"/>
      <c r="REE216" s="3"/>
      <c r="REF216" s="3"/>
      <c r="REG216" s="3"/>
      <c r="REH216" s="3"/>
      <c r="REI216" s="3"/>
      <c r="REJ216" s="3"/>
      <c r="REK216" s="3"/>
      <c r="REL216" s="3"/>
      <c r="REM216" s="3"/>
      <c r="REN216" s="3"/>
      <c r="REO216" s="3"/>
      <c r="REP216" s="3"/>
      <c r="REQ216" s="3"/>
      <c r="RER216" s="3"/>
      <c r="RES216" s="3"/>
      <c r="RET216" s="3"/>
      <c r="REU216" s="3"/>
      <c r="REV216" s="3"/>
      <c r="REW216" s="3"/>
      <c r="REX216" s="3"/>
      <c r="REY216" s="3"/>
      <c r="REZ216" s="3"/>
      <c r="RFA216" s="3"/>
      <c r="RFB216" s="3"/>
      <c r="RFC216" s="3"/>
      <c r="RFD216" s="3"/>
      <c r="RFE216" s="3"/>
      <c r="RFF216" s="3"/>
      <c r="RFG216" s="3"/>
      <c r="RFH216" s="3"/>
      <c r="RFI216" s="3"/>
      <c r="RFJ216" s="3"/>
      <c r="RFK216" s="3"/>
      <c r="RFL216" s="3"/>
      <c r="RFM216" s="3"/>
      <c r="RFN216" s="3"/>
      <c r="RFO216" s="3"/>
      <c r="RFP216" s="3"/>
      <c r="RFQ216" s="3"/>
      <c r="RFR216" s="3"/>
      <c r="RFS216" s="3"/>
      <c r="RFT216" s="3"/>
      <c r="RFU216" s="3"/>
      <c r="RFV216" s="3"/>
      <c r="RFW216" s="3"/>
      <c r="RFX216" s="3"/>
      <c r="RFY216" s="3"/>
      <c r="RFZ216" s="3"/>
      <c r="RGA216" s="3"/>
      <c r="RGB216" s="3"/>
      <c r="RGC216" s="3"/>
      <c r="RGD216" s="3"/>
      <c r="RGE216" s="3"/>
      <c r="RGF216" s="3"/>
      <c r="RGG216" s="3"/>
      <c r="RGH216" s="3"/>
      <c r="RGI216" s="3"/>
      <c r="RGJ216" s="3"/>
      <c r="RGK216" s="3"/>
      <c r="RGL216" s="3"/>
      <c r="RGM216" s="3"/>
      <c r="RGN216" s="3"/>
      <c r="RGO216" s="3"/>
      <c r="RGP216" s="3"/>
      <c r="RGQ216" s="3"/>
      <c r="RGR216" s="3"/>
      <c r="RGS216" s="3"/>
      <c r="RGT216" s="3"/>
      <c r="RGU216" s="3"/>
      <c r="RGV216" s="3"/>
      <c r="RGW216" s="3"/>
      <c r="RGX216" s="3"/>
      <c r="RGY216" s="3"/>
      <c r="RGZ216" s="3"/>
      <c r="RHA216" s="3"/>
      <c r="RHB216" s="3"/>
      <c r="RHC216" s="3"/>
      <c r="RHD216" s="3"/>
      <c r="RHE216" s="3"/>
      <c r="RHF216" s="3"/>
      <c r="RHG216" s="3"/>
      <c r="RHH216" s="3"/>
      <c r="RHI216" s="3"/>
      <c r="RHJ216" s="3"/>
      <c r="RHK216" s="3"/>
      <c r="RHL216" s="3"/>
      <c r="RHM216" s="3"/>
      <c r="RHN216" s="3"/>
      <c r="RHO216" s="3"/>
      <c r="RHP216" s="3"/>
      <c r="RHQ216" s="3"/>
      <c r="RHR216" s="3"/>
      <c r="RHS216" s="3"/>
      <c r="RHT216" s="3"/>
      <c r="RHU216" s="3"/>
      <c r="RHV216" s="3"/>
      <c r="RHW216" s="3"/>
      <c r="RHX216" s="3"/>
      <c r="RHY216" s="3"/>
      <c r="RHZ216" s="3"/>
      <c r="RIA216" s="3"/>
      <c r="RIB216" s="3"/>
      <c r="RIC216" s="3"/>
      <c r="RID216" s="3"/>
      <c r="RIE216" s="3"/>
      <c r="RIF216" s="3"/>
      <c r="RIG216" s="3"/>
      <c r="RIH216" s="3"/>
      <c r="RII216" s="3"/>
      <c r="RIJ216" s="3"/>
      <c r="RIK216" s="3"/>
      <c r="RIL216" s="3"/>
      <c r="RIM216" s="3"/>
      <c r="RIN216" s="3"/>
      <c r="RIO216" s="3"/>
      <c r="RIP216" s="3"/>
      <c r="RIQ216" s="3"/>
      <c r="RIR216" s="3"/>
      <c r="RIS216" s="3"/>
      <c r="RIT216" s="3"/>
      <c r="RIU216" s="3"/>
      <c r="RIV216" s="3"/>
      <c r="RIW216" s="3"/>
      <c r="RIX216" s="3"/>
      <c r="RIY216" s="3"/>
      <c r="RIZ216" s="3"/>
      <c r="RJA216" s="3"/>
      <c r="RJB216" s="3"/>
      <c r="RJC216" s="3"/>
      <c r="RJD216" s="3"/>
      <c r="RJE216" s="3"/>
      <c r="RJF216" s="3"/>
      <c r="RJG216" s="3"/>
      <c r="RJH216" s="3"/>
      <c r="RJI216" s="3"/>
      <c r="RJJ216" s="3"/>
      <c r="RJK216" s="3"/>
      <c r="RJL216" s="3"/>
      <c r="RJM216" s="3"/>
      <c r="RJN216" s="3"/>
      <c r="RJO216" s="3"/>
      <c r="RJP216" s="3"/>
      <c r="RJQ216" s="3"/>
      <c r="RJR216" s="3"/>
      <c r="RJS216" s="3"/>
      <c r="RJT216" s="3"/>
      <c r="RJU216" s="3"/>
      <c r="RJV216" s="3"/>
      <c r="RJW216" s="3"/>
      <c r="RJX216" s="3"/>
      <c r="RJY216" s="3"/>
      <c r="RJZ216" s="3"/>
      <c r="RKA216" s="3"/>
      <c r="RKB216" s="3"/>
      <c r="RKC216" s="3"/>
      <c r="RKD216" s="3"/>
      <c r="RKE216" s="3"/>
      <c r="RKF216" s="3"/>
      <c r="RKG216" s="3"/>
      <c r="RKH216" s="3"/>
      <c r="RKI216" s="3"/>
      <c r="RKJ216" s="3"/>
      <c r="RKK216" s="3"/>
      <c r="RKL216" s="3"/>
      <c r="RKM216" s="3"/>
      <c r="RKN216" s="3"/>
      <c r="RKO216" s="3"/>
      <c r="RKP216" s="3"/>
      <c r="RKQ216" s="3"/>
      <c r="RKR216" s="3"/>
      <c r="RKS216" s="3"/>
      <c r="RKT216" s="3"/>
      <c r="RKU216" s="3"/>
      <c r="RKV216" s="3"/>
      <c r="RKW216" s="3"/>
      <c r="RKX216" s="3"/>
      <c r="RKY216" s="3"/>
      <c r="RKZ216" s="3"/>
      <c r="RLA216" s="3"/>
      <c r="RLB216" s="3"/>
      <c r="RLC216" s="3"/>
      <c r="RLD216" s="3"/>
      <c r="RLE216" s="3"/>
      <c r="RLF216" s="3"/>
      <c r="RLG216" s="3"/>
      <c r="RLH216" s="3"/>
      <c r="RLI216" s="3"/>
      <c r="RLJ216" s="3"/>
      <c r="RLK216" s="3"/>
      <c r="RLL216" s="3"/>
      <c r="RLM216" s="3"/>
      <c r="RLN216" s="3"/>
      <c r="RLO216" s="3"/>
      <c r="RLP216" s="3"/>
      <c r="RLQ216" s="3"/>
      <c r="RLR216" s="3"/>
      <c r="RLS216" s="3"/>
      <c r="RLT216" s="3"/>
      <c r="RLU216" s="3"/>
      <c r="RLV216" s="3"/>
      <c r="RLW216" s="3"/>
      <c r="RLX216" s="3"/>
      <c r="RLY216" s="3"/>
      <c r="RLZ216" s="3"/>
      <c r="RMA216" s="3"/>
      <c r="RMB216" s="3"/>
      <c r="RMC216" s="3"/>
      <c r="RMD216" s="3"/>
      <c r="RME216" s="3"/>
      <c r="RMF216" s="3"/>
      <c r="RMG216" s="3"/>
      <c r="RMH216" s="3"/>
      <c r="RMI216" s="3"/>
      <c r="RMJ216" s="3"/>
      <c r="RMK216" s="3"/>
      <c r="RML216" s="3"/>
      <c r="RMM216" s="3"/>
      <c r="RMN216" s="3"/>
      <c r="RMO216" s="3"/>
      <c r="RMP216" s="3"/>
      <c r="RMQ216" s="3"/>
      <c r="RMR216" s="3"/>
      <c r="RMS216" s="3"/>
      <c r="RMT216" s="3"/>
      <c r="RMU216" s="3"/>
      <c r="RMV216" s="3"/>
      <c r="RMW216" s="3"/>
      <c r="RMX216" s="3"/>
      <c r="RMY216" s="3"/>
      <c r="RMZ216" s="3"/>
      <c r="RNA216" s="3"/>
      <c r="RNB216" s="3"/>
      <c r="RNC216" s="3"/>
      <c r="RND216" s="3"/>
      <c r="RNE216" s="3"/>
      <c r="RNF216" s="3"/>
      <c r="RNG216" s="3"/>
      <c r="RNI216" s="3"/>
      <c r="RNK216" s="3"/>
      <c r="RNL216" s="3"/>
      <c r="RNM216" s="3"/>
      <c r="RNN216" s="3"/>
      <c r="RNO216" s="3"/>
      <c r="RNP216" s="3"/>
      <c r="RNQ216" s="3"/>
      <c r="RNR216" s="3"/>
      <c r="RNW216" s="3"/>
      <c r="RNX216" s="3"/>
      <c r="RNY216" s="3"/>
      <c r="RNZ216" s="3"/>
      <c r="ROA216" s="3"/>
      <c r="ROB216" s="3"/>
      <c r="ROC216" s="3"/>
      <c r="ROD216" s="3"/>
      <c r="ROE216" s="3"/>
      <c r="ROF216" s="3"/>
      <c r="ROG216" s="3"/>
      <c r="ROH216" s="3"/>
      <c r="ROI216" s="3"/>
      <c r="ROJ216" s="3"/>
      <c r="ROK216" s="3"/>
      <c r="ROL216" s="3"/>
      <c r="ROM216" s="3"/>
      <c r="RON216" s="3"/>
      <c r="ROO216" s="3"/>
      <c r="ROP216" s="3"/>
      <c r="ROQ216" s="3"/>
      <c r="ROR216" s="3"/>
      <c r="ROS216" s="3"/>
      <c r="ROT216" s="3"/>
      <c r="ROU216" s="3"/>
      <c r="ROV216" s="3"/>
      <c r="ROW216" s="3"/>
      <c r="ROX216" s="3"/>
      <c r="ROY216" s="3"/>
      <c r="ROZ216" s="3"/>
      <c r="RPA216" s="3"/>
      <c r="RPB216" s="3"/>
      <c r="RPC216" s="3"/>
      <c r="RPD216" s="3"/>
      <c r="RPE216" s="3"/>
      <c r="RPF216" s="3"/>
      <c r="RPG216" s="3"/>
      <c r="RPH216" s="3"/>
      <c r="RPI216" s="3"/>
      <c r="RPJ216" s="3"/>
      <c r="RPK216" s="3"/>
      <c r="RPL216" s="3"/>
      <c r="RPM216" s="3"/>
      <c r="RPN216" s="3"/>
      <c r="RPO216" s="3"/>
      <c r="RPP216" s="3"/>
      <c r="RPQ216" s="3"/>
      <c r="RPR216" s="3"/>
      <c r="RPS216" s="3"/>
      <c r="RPT216" s="3"/>
      <c r="RPU216" s="3"/>
      <c r="RPV216" s="3"/>
      <c r="RPW216" s="3"/>
      <c r="RPX216" s="3"/>
      <c r="RPY216" s="3"/>
      <c r="RPZ216" s="3"/>
      <c r="RQA216" s="3"/>
      <c r="RQB216" s="3"/>
      <c r="RQC216" s="3"/>
      <c r="RQD216" s="3"/>
      <c r="RQE216" s="3"/>
      <c r="RQF216" s="3"/>
      <c r="RQG216" s="3"/>
      <c r="RQH216" s="3"/>
      <c r="RQI216" s="3"/>
      <c r="RQJ216" s="3"/>
      <c r="RQK216" s="3"/>
      <c r="RQL216" s="3"/>
      <c r="RQM216" s="3"/>
      <c r="RQN216" s="3"/>
      <c r="RQO216" s="3"/>
      <c r="RQP216" s="3"/>
      <c r="RQQ216" s="3"/>
      <c r="RQR216" s="3"/>
      <c r="RQS216" s="3"/>
      <c r="RQT216" s="3"/>
      <c r="RQU216" s="3"/>
      <c r="RQV216" s="3"/>
      <c r="RQW216" s="3"/>
      <c r="RQX216" s="3"/>
      <c r="RQY216" s="3"/>
      <c r="RQZ216" s="3"/>
      <c r="RRA216" s="3"/>
      <c r="RRB216" s="3"/>
      <c r="RRC216" s="3"/>
      <c r="RRD216" s="3"/>
      <c r="RRE216" s="3"/>
      <c r="RRF216" s="3"/>
      <c r="RRG216" s="3"/>
      <c r="RRH216" s="3"/>
      <c r="RRI216" s="3"/>
      <c r="RRJ216" s="3"/>
      <c r="RRK216" s="3"/>
      <c r="RRL216" s="3"/>
      <c r="RRM216" s="3"/>
      <c r="RRN216" s="3"/>
      <c r="RRO216" s="3"/>
      <c r="RRP216" s="3"/>
      <c r="RRQ216" s="3"/>
      <c r="RRR216" s="3"/>
      <c r="RRS216" s="3"/>
      <c r="RRT216" s="3"/>
      <c r="RRU216" s="3"/>
      <c r="RRV216" s="3"/>
      <c r="RRW216" s="3"/>
      <c r="RRX216" s="3"/>
      <c r="RRY216" s="3"/>
      <c r="RRZ216" s="3"/>
      <c r="RSA216" s="3"/>
      <c r="RSB216" s="3"/>
      <c r="RSC216" s="3"/>
      <c r="RSD216" s="3"/>
      <c r="RSE216" s="3"/>
      <c r="RSF216" s="3"/>
      <c r="RSG216" s="3"/>
      <c r="RSH216" s="3"/>
      <c r="RSI216" s="3"/>
      <c r="RSJ216" s="3"/>
      <c r="RSK216" s="3"/>
      <c r="RSL216" s="3"/>
      <c r="RSM216" s="3"/>
      <c r="RSN216" s="3"/>
      <c r="RSO216" s="3"/>
      <c r="RSP216" s="3"/>
      <c r="RSQ216" s="3"/>
      <c r="RSR216" s="3"/>
      <c r="RSS216" s="3"/>
      <c r="RST216" s="3"/>
      <c r="RSU216" s="3"/>
      <c r="RSV216" s="3"/>
      <c r="RSW216" s="3"/>
      <c r="RSX216" s="3"/>
      <c r="RSY216" s="3"/>
      <c r="RSZ216" s="3"/>
      <c r="RTA216" s="3"/>
      <c r="RTB216" s="3"/>
      <c r="RTC216" s="3"/>
      <c r="RTD216" s="3"/>
      <c r="RTE216" s="3"/>
      <c r="RTF216" s="3"/>
      <c r="RTG216" s="3"/>
      <c r="RTH216" s="3"/>
      <c r="RTI216" s="3"/>
      <c r="RTJ216" s="3"/>
      <c r="RTK216" s="3"/>
      <c r="RTL216" s="3"/>
      <c r="RTM216" s="3"/>
      <c r="RTN216" s="3"/>
      <c r="RTO216" s="3"/>
      <c r="RTP216" s="3"/>
      <c r="RTQ216" s="3"/>
      <c r="RTR216" s="3"/>
      <c r="RTS216" s="3"/>
      <c r="RTT216" s="3"/>
      <c r="RTU216" s="3"/>
      <c r="RTV216" s="3"/>
      <c r="RTW216" s="3"/>
      <c r="RTX216" s="3"/>
      <c r="RTY216" s="3"/>
      <c r="RTZ216" s="3"/>
      <c r="RUA216" s="3"/>
      <c r="RUB216" s="3"/>
      <c r="RUC216" s="3"/>
      <c r="RUD216" s="3"/>
      <c r="RUE216" s="3"/>
      <c r="RUF216" s="3"/>
      <c r="RUG216" s="3"/>
      <c r="RUH216" s="3"/>
      <c r="RUI216" s="3"/>
      <c r="RUJ216" s="3"/>
      <c r="RUK216" s="3"/>
      <c r="RUL216" s="3"/>
      <c r="RUM216" s="3"/>
      <c r="RUN216" s="3"/>
      <c r="RUO216" s="3"/>
      <c r="RUP216" s="3"/>
      <c r="RUQ216" s="3"/>
      <c r="RUR216" s="3"/>
      <c r="RUS216" s="3"/>
      <c r="RUT216" s="3"/>
      <c r="RUU216" s="3"/>
      <c r="RUV216" s="3"/>
      <c r="RUW216" s="3"/>
      <c r="RUX216" s="3"/>
      <c r="RUY216" s="3"/>
      <c r="RUZ216" s="3"/>
      <c r="RVA216" s="3"/>
      <c r="RVB216" s="3"/>
      <c r="RVC216" s="3"/>
      <c r="RVD216" s="3"/>
      <c r="RVE216" s="3"/>
      <c r="RVF216" s="3"/>
      <c r="RVG216" s="3"/>
      <c r="RVH216" s="3"/>
      <c r="RVI216" s="3"/>
      <c r="RVJ216" s="3"/>
      <c r="RVK216" s="3"/>
      <c r="RVL216" s="3"/>
      <c r="RVM216" s="3"/>
      <c r="RVN216" s="3"/>
      <c r="RVO216" s="3"/>
      <c r="RVP216" s="3"/>
      <c r="RVQ216" s="3"/>
      <c r="RVR216" s="3"/>
      <c r="RVS216" s="3"/>
      <c r="RVT216" s="3"/>
      <c r="RVU216" s="3"/>
      <c r="RVV216" s="3"/>
      <c r="RVW216" s="3"/>
      <c r="RVX216" s="3"/>
      <c r="RVY216" s="3"/>
      <c r="RVZ216" s="3"/>
      <c r="RWA216" s="3"/>
      <c r="RWB216" s="3"/>
      <c r="RWC216" s="3"/>
      <c r="RWD216" s="3"/>
      <c r="RWE216" s="3"/>
      <c r="RWF216" s="3"/>
      <c r="RWG216" s="3"/>
      <c r="RWH216" s="3"/>
      <c r="RWI216" s="3"/>
      <c r="RWJ216" s="3"/>
      <c r="RWK216" s="3"/>
      <c r="RWL216" s="3"/>
      <c r="RWM216" s="3"/>
      <c r="RWN216" s="3"/>
      <c r="RWO216" s="3"/>
      <c r="RWP216" s="3"/>
      <c r="RWQ216" s="3"/>
      <c r="RWR216" s="3"/>
      <c r="RWS216" s="3"/>
      <c r="RWT216" s="3"/>
      <c r="RWU216" s="3"/>
      <c r="RWV216" s="3"/>
      <c r="RWW216" s="3"/>
      <c r="RWX216" s="3"/>
      <c r="RWY216" s="3"/>
      <c r="RWZ216" s="3"/>
      <c r="RXA216" s="3"/>
      <c r="RXB216" s="3"/>
      <c r="RXC216" s="3"/>
      <c r="RXE216" s="3"/>
      <c r="RXG216" s="3"/>
      <c r="RXH216" s="3"/>
      <c r="RXI216" s="3"/>
      <c r="RXJ216" s="3"/>
      <c r="RXK216" s="3"/>
      <c r="RXL216" s="3"/>
      <c r="RXM216" s="3"/>
      <c r="RXN216" s="3"/>
      <c r="RXS216" s="3"/>
      <c r="RXT216" s="3"/>
      <c r="RXU216" s="3"/>
      <c r="RXV216" s="3"/>
      <c r="RXW216" s="3"/>
      <c r="RXX216" s="3"/>
      <c r="RXY216" s="3"/>
      <c r="RXZ216" s="3"/>
      <c r="RYA216" s="3"/>
      <c r="RYB216" s="3"/>
      <c r="RYC216" s="3"/>
      <c r="RYD216" s="3"/>
      <c r="RYE216" s="3"/>
      <c r="RYF216" s="3"/>
      <c r="RYG216" s="3"/>
      <c r="RYH216" s="3"/>
      <c r="RYI216" s="3"/>
      <c r="RYJ216" s="3"/>
      <c r="RYK216" s="3"/>
      <c r="RYL216" s="3"/>
      <c r="RYM216" s="3"/>
      <c r="RYN216" s="3"/>
      <c r="RYO216" s="3"/>
      <c r="RYP216" s="3"/>
      <c r="RYQ216" s="3"/>
      <c r="RYR216" s="3"/>
      <c r="RYS216" s="3"/>
      <c r="RYT216" s="3"/>
      <c r="RYU216" s="3"/>
      <c r="RYV216" s="3"/>
      <c r="RYW216" s="3"/>
      <c r="RYX216" s="3"/>
      <c r="RYY216" s="3"/>
      <c r="RYZ216" s="3"/>
      <c r="RZA216" s="3"/>
      <c r="RZB216" s="3"/>
      <c r="RZC216" s="3"/>
      <c r="RZD216" s="3"/>
      <c r="RZE216" s="3"/>
      <c r="RZF216" s="3"/>
      <c r="RZG216" s="3"/>
      <c r="RZH216" s="3"/>
      <c r="RZI216" s="3"/>
      <c r="RZJ216" s="3"/>
      <c r="RZK216" s="3"/>
      <c r="RZL216" s="3"/>
      <c r="RZM216" s="3"/>
      <c r="RZN216" s="3"/>
      <c r="RZO216" s="3"/>
      <c r="RZP216" s="3"/>
      <c r="RZQ216" s="3"/>
      <c r="RZR216" s="3"/>
      <c r="RZS216" s="3"/>
      <c r="RZT216" s="3"/>
      <c r="RZU216" s="3"/>
      <c r="RZV216" s="3"/>
      <c r="RZW216" s="3"/>
      <c r="RZX216" s="3"/>
      <c r="RZY216" s="3"/>
      <c r="RZZ216" s="3"/>
      <c r="SAA216" s="3"/>
      <c r="SAB216" s="3"/>
      <c r="SAC216" s="3"/>
      <c r="SAD216" s="3"/>
      <c r="SAE216" s="3"/>
      <c r="SAF216" s="3"/>
      <c r="SAG216" s="3"/>
      <c r="SAH216" s="3"/>
      <c r="SAI216" s="3"/>
      <c r="SAJ216" s="3"/>
      <c r="SAK216" s="3"/>
      <c r="SAL216" s="3"/>
      <c r="SAM216" s="3"/>
      <c r="SAN216" s="3"/>
      <c r="SAO216" s="3"/>
      <c r="SAP216" s="3"/>
      <c r="SAQ216" s="3"/>
      <c r="SAR216" s="3"/>
      <c r="SAS216" s="3"/>
      <c r="SAT216" s="3"/>
      <c r="SAU216" s="3"/>
      <c r="SAV216" s="3"/>
      <c r="SAW216" s="3"/>
      <c r="SAX216" s="3"/>
      <c r="SAY216" s="3"/>
      <c r="SAZ216" s="3"/>
      <c r="SBA216" s="3"/>
      <c r="SBB216" s="3"/>
      <c r="SBC216" s="3"/>
      <c r="SBD216" s="3"/>
      <c r="SBE216" s="3"/>
      <c r="SBF216" s="3"/>
      <c r="SBG216" s="3"/>
      <c r="SBH216" s="3"/>
      <c r="SBI216" s="3"/>
      <c r="SBJ216" s="3"/>
      <c r="SBK216" s="3"/>
      <c r="SBL216" s="3"/>
      <c r="SBM216" s="3"/>
      <c r="SBN216" s="3"/>
      <c r="SBO216" s="3"/>
      <c r="SBP216" s="3"/>
      <c r="SBQ216" s="3"/>
      <c r="SBR216" s="3"/>
      <c r="SBS216" s="3"/>
      <c r="SBT216" s="3"/>
      <c r="SBU216" s="3"/>
      <c r="SBV216" s="3"/>
      <c r="SBW216" s="3"/>
      <c r="SBX216" s="3"/>
      <c r="SBY216" s="3"/>
      <c r="SBZ216" s="3"/>
      <c r="SCA216" s="3"/>
      <c r="SCB216" s="3"/>
      <c r="SCC216" s="3"/>
      <c r="SCD216" s="3"/>
      <c r="SCE216" s="3"/>
      <c r="SCF216" s="3"/>
      <c r="SCG216" s="3"/>
      <c r="SCH216" s="3"/>
      <c r="SCI216" s="3"/>
      <c r="SCJ216" s="3"/>
      <c r="SCK216" s="3"/>
      <c r="SCL216" s="3"/>
      <c r="SCM216" s="3"/>
      <c r="SCN216" s="3"/>
      <c r="SCO216" s="3"/>
      <c r="SCP216" s="3"/>
      <c r="SCQ216" s="3"/>
      <c r="SCR216" s="3"/>
      <c r="SCS216" s="3"/>
      <c r="SCT216" s="3"/>
      <c r="SCU216" s="3"/>
      <c r="SCV216" s="3"/>
      <c r="SCW216" s="3"/>
      <c r="SCX216" s="3"/>
      <c r="SCY216" s="3"/>
      <c r="SCZ216" s="3"/>
      <c r="SDA216" s="3"/>
      <c r="SDB216" s="3"/>
      <c r="SDC216" s="3"/>
      <c r="SDD216" s="3"/>
      <c r="SDE216" s="3"/>
      <c r="SDF216" s="3"/>
      <c r="SDG216" s="3"/>
      <c r="SDH216" s="3"/>
      <c r="SDI216" s="3"/>
      <c r="SDJ216" s="3"/>
      <c r="SDK216" s="3"/>
      <c r="SDL216" s="3"/>
      <c r="SDM216" s="3"/>
      <c r="SDN216" s="3"/>
      <c r="SDO216" s="3"/>
      <c r="SDP216" s="3"/>
      <c r="SDQ216" s="3"/>
      <c r="SDR216" s="3"/>
      <c r="SDS216" s="3"/>
      <c r="SDT216" s="3"/>
      <c r="SDU216" s="3"/>
      <c r="SDV216" s="3"/>
      <c r="SDW216" s="3"/>
      <c r="SDX216" s="3"/>
      <c r="SDY216" s="3"/>
      <c r="SDZ216" s="3"/>
      <c r="SEA216" s="3"/>
      <c r="SEB216" s="3"/>
      <c r="SEC216" s="3"/>
      <c r="SED216" s="3"/>
      <c r="SEE216" s="3"/>
      <c r="SEF216" s="3"/>
      <c r="SEG216" s="3"/>
      <c r="SEH216" s="3"/>
      <c r="SEI216" s="3"/>
      <c r="SEJ216" s="3"/>
      <c r="SEK216" s="3"/>
      <c r="SEL216" s="3"/>
      <c r="SEM216" s="3"/>
      <c r="SEN216" s="3"/>
      <c r="SEO216" s="3"/>
      <c r="SEP216" s="3"/>
      <c r="SEQ216" s="3"/>
      <c r="SER216" s="3"/>
      <c r="SES216" s="3"/>
      <c r="SET216" s="3"/>
      <c r="SEU216" s="3"/>
      <c r="SEV216" s="3"/>
      <c r="SEW216" s="3"/>
      <c r="SEX216" s="3"/>
      <c r="SEY216" s="3"/>
      <c r="SEZ216" s="3"/>
      <c r="SFA216" s="3"/>
      <c r="SFB216" s="3"/>
      <c r="SFC216" s="3"/>
      <c r="SFD216" s="3"/>
      <c r="SFE216" s="3"/>
      <c r="SFF216" s="3"/>
      <c r="SFG216" s="3"/>
      <c r="SFH216" s="3"/>
      <c r="SFI216" s="3"/>
      <c r="SFJ216" s="3"/>
      <c r="SFK216" s="3"/>
      <c r="SFL216" s="3"/>
      <c r="SFM216" s="3"/>
      <c r="SFN216" s="3"/>
      <c r="SFO216" s="3"/>
      <c r="SFP216" s="3"/>
      <c r="SFQ216" s="3"/>
      <c r="SFR216" s="3"/>
      <c r="SFS216" s="3"/>
      <c r="SFT216" s="3"/>
      <c r="SFU216" s="3"/>
      <c r="SFV216" s="3"/>
      <c r="SFW216" s="3"/>
      <c r="SFX216" s="3"/>
      <c r="SFY216" s="3"/>
      <c r="SFZ216" s="3"/>
      <c r="SGA216" s="3"/>
      <c r="SGB216" s="3"/>
      <c r="SGC216" s="3"/>
      <c r="SGD216" s="3"/>
      <c r="SGE216" s="3"/>
      <c r="SGF216" s="3"/>
      <c r="SGG216" s="3"/>
      <c r="SGH216" s="3"/>
      <c r="SGI216" s="3"/>
      <c r="SGJ216" s="3"/>
      <c r="SGK216" s="3"/>
      <c r="SGL216" s="3"/>
      <c r="SGM216" s="3"/>
      <c r="SGN216" s="3"/>
      <c r="SGO216" s="3"/>
      <c r="SGP216" s="3"/>
      <c r="SGQ216" s="3"/>
      <c r="SGR216" s="3"/>
      <c r="SGS216" s="3"/>
      <c r="SGT216" s="3"/>
      <c r="SGU216" s="3"/>
      <c r="SGV216" s="3"/>
      <c r="SGW216" s="3"/>
      <c r="SGX216" s="3"/>
      <c r="SGY216" s="3"/>
      <c r="SHA216" s="3"/>
      <c r="SHC216" s="3"/>
      <c r="SHD216" s="3"/>
      <c r="SHE216" s="3"/>
      <c r="SHF216" s="3"/>
      <c r="SHG216" s="3"/>
      <c r="SHH216" s="3"/>
      <c r="SHI216" s="3"/>
      <c r="SHJ216" s="3"/>
      <c r="SHO216" s="3"/>
      <c r="SHP216" s="3"/>
      <c r="SHQ216" s="3"/>
      <c r="SHR216" s="3"/>
      <c r="SHS216" s="3"/>
      <c r="SHT216" s="3"/>
      <c r="SHU216" s="3"/>
      <c r="SHV216" s="3"/>
      <c r="SHW216" s="3"/>
      <c r="SHX216" s="3"/>
      <c r="SHY216" s="3"/>
      <c r="SHZ216" s="3"/>
      <c r="SIA216" s="3"/>
      <c r="SIB216" s="3"/>
      <c r="SIC216" s="3"/>
      <c r="SID216" s="3"/>
      <c r="SIE216" s="3"/>
      <c r="SIF216" s="3"/>
      <c r="SIG216" s="3"/>
      <c r="SIH216" s="3"/>
      <c r="SII216" s="3"/>
      <c r="SIJ216" s="3"/>
      <c r="SIK216" s="3"/>
      <c r="SIL216" s="3"/>
      <c r="SIM216" s="3"/>
      <c r="SIN216" s="3"/>
      <c r="SIO216" s="3"/>
      <c r="SIP216" s="3"/>
      <c r="SIQ216" s="3"/>
      <c r="SIR216" s="3"/>
      <c r="SIS216" s="3"/>
      <c r="SIT216" s="3"/>
      <c r="SIU216" s="3"/>
      <c r="SIV216" s="3"/>
      <c r="SIW216" s="3"/>
      <c r="SIX216" s="3"/>
      <c r="SIY216" s="3"/>
      <c r="SIZ216" s="3"/>
      <c r="SJA216" s="3"/>
      <c r="SJB216" s="3"/>
      <c r="SJC216" s="3"/>
      <c r="SJD216" s="3"/>
      <c r="SJE216" s="3"/>
      <c r="SJF216" s="3"/>
      <c r="SJG216" s="3"/>
      <c r="SJH216" s="3"/>
      <c r="SJI216" s="3"/>
      <c r="SJJ216" s="3"/>
      <c r="SJK216" s="3"/>
      <c r="SJL216" s="3"/>
      <c r="SJM216" s="3"/>
      <c r="SJN216" s="3"/>
      <c r="SJO216" s="3"/>
      <c r="SJP216" s="3"/>
      <c r="SJQ216" s="3"/>
      <c r="SJR216" s="3"/>
      <c r="SJS216" s="3"/>
      <c r="SJT216" s="3"/>
      <c r="SJU216" s="3"/>
      <c r="SJV216" s="3"/>
      <c r="SJW216" s="3"/>
      <c r="SJX216" s="3"/>
      <c r="SJY216" s="3"/>
      <c r="SJZ216" s="3"/>
      <c r="SKA216" s="3"/>
      <c r="SKB216" s="3"/>
      <c r="SKC216" s="3"/>
      <c r="SKD216" s="3"/>
      <c r="SKE216" s="3"/>
      <c r="SKF216" s="3"/>
      <c r="SKG216" s="3"/>
      <c r="SKH216" s="3"/>
      <c r="SKI216" s="3"/>
      <c r="SKJ216" s="3"/>
      <c r="SKK216" s="3"/>
      <c r="SKL216" s="3"/>
      <c r="SKM216" s="3"/>
      <c r="SKN216" s="3"/>
      <c r="SKO216" s="3"/>
      <c r="SKP216" s="3"/>
      <c r="SKQ216" s="3"/>
      <c r="SKR216" s="3"/>
      <c r="SKS216" s="3"/>
      <c r="SKT216" s="3"/>
      <c r="SKU216" s="3"/>
      <c r="SKV216" s="3"/>
      <c r="SKW216" s="3"/>
      <c r="SKX216" s="3"/>
      <c r="SKY216" s="3"/>
      <c r="SKZ216" s="3"/>
      <c r="SLA216" s="3"/>
      <c r="SLB216" s="3"/>
      <c r="SLC216" s="3"/>
      <c r="SLD216" s="3"/>
      <c r="SLE216" s="3"/>
      <c r="SLF216" s="3"/>
      <c r="SLG216" s="3"/>
      <c r="SLH216" s="3"/>
      <c r="SLI216" s="3"/>
      <c r="SLJ216" s="3"/>
      <c r="SLK216" s="3"/>
      <c r="SLL216" s="3"/>
      <c r="SLM216" s="3"/>
      <c r="SLN216" s="3"/>
      <c r="SLO216" s="3"/>
      <c r="SLP216" s="3"/>
      <c r="SLQ216" s="3"/>
      <c r="SLR216" s="3"/>
      <c r="SLS216" s="3"/>
      <c r="SLT216" s="3"/>
      <c r="SLU216" s="3"/>
      <c r="SLV216" s="3"/>
      <c r="SLW216" s="3"/>
      <c r="SLX216" s="3"/>
      <c r="SLY216" s="3"/>
      <c r="SLZ216" s="3"/>
      <c r="SMA216" s="3"/>
      <c r="SMB216" s="3"/>
      <c r="SMC216" s="3"/>
      <c r="SMD216" s="3"/>
      <c r="SME216" s="3"/>
      <c r="SMF216" s="3"/>
      <c r="SMG216" s="3"/>
      <c r="SMH216" s="3"/>
      <c r="SMI216" s="3"/>
      <c r="SMJ216" s="3"/>
      <c r="SMK216" s="3"/>
      <c r="SML216" s="3"/>
      <c r="SMM216" s="3"/>
      <c r="SMN216" s="3"/>
      <c r="SMO216" s="3"/>
      <c r="SMP216" s="3"/>
      <c r="SMQ216" s="3"/>
      <c r="SMR216" s="3"/>
      <c r="SMS216" s="3"/>
      <c r="SMT216" s="3"/>
      <c r="SMU216" s="3"/>
      <c r="SMV216" s="3"/>
      <c r="SMW216" s="3"/>
      <c r="SMX216" s="3"/>
      <c r="SMY216" s="3"/>
      <c r="SMZ216" s="3"/>
      <c r="SNA216" s="3"/>
      <c r="SNB216" s="3"/>
      <c r="SNC216" s="3"/>
      <c r="SND216" s="3"/>
      <c r="SNE216" s="3"/>
      <c r="SNF216" s="3"/>
      <c r="SNG216" s="3"/>
      <c r="SNH216" s="3"/>
      <c r="SNI216" s="3"/>
      <c r="SNJ216" s="3"/>
      <c r="SNK216" s="3"/>
      <c r="SNL216" s="3"/>
      <c r="SNM216" s="3"/>
      <c r="SNN216" s="3"/>
      <c r="SNO216" s="3"/>
      <c r="SNP216" s="3"/>
      <c r="SNQ216" s="3"/>
      <c r="SNR216" s="3"/>
      <c r="SNS216" s="3"/>
      <c r="SNT216" s="3"/>
      <c r="SNU216" s="3"/>
      <c r="SNV216" s="3"/>
      <c r="SNW216" s="3"/>
      <c r="SNX216" s="3"/>
      <c r="SNY216" s="3"/>
      <c r="SNZ216" s="3"/>
      <c r="SOA216" s="3"/>
      <c r="SOB216" s="3"/>
      <c r="SOC216" s="3"/>
      <c r="SOD216" s="3"/>
      <c r="SOE216" s="3"/>
      <c r="SOF216" s="3"/>
      <c r="SOG216" s="3"/>
      <c r="SOH216" s="3"/>
      <c r="SOI216" s="3"/>
      <c r="SOJ216" s="3"/>
      <c r="SOK216" s="3"/>
      <c r="SOL216" s="3"/>
      <c r="SOM216" s="3"/>
      <c r="SON216" s="3"/>
      <c r="SOO216" s="3"/>
      <c r="SOP216" s="3"/>
      <c r="SOQ216" s="3"/>
      <c r="SOR216" s="3"/>
      <c r="SOS216" s="3"/>
      <c r="SOT216" s="3"/>
      <c r="SOU216" s="3"/>
      <c r="SOV216" s="3"/>
      <c r="SOW216" s="3"/>
      <c r="SOX216" s="3"/>
      <c r="SOY216" s="3"/>
      <c r="SOZ216" s="3"/>
      <c r="SPA216" s="3"/>
      <c r="SPB216" s="3"/>
      <c r="SPC216" s="3"/>
      <c r="SPD216" s="3"/>
      <c r="SPE216" s="3"/>
      <c r="SPF216" s="3"/>
      <c r="SPG216" s="3"/>
      <c r="SPH216" s="3"/>
      <c r="SPI216" s="3"/>
      <c r="SPJ216" s="3"/>
      <c r="SPK216" s="3"/>
      <c r="SPL216" s="3"/>
      <c r="SPM216" s="3"/>
      <c r="SPN216" s="3"/>
      <c r="SPO216" s="3"/>
      <c r="SPP216" s="3"/>
      <c r="SPQ216" s="3"/>
      <c r="SPR216" s="3"/>
      <c r="SPS216" s="3"/>
      <c r="SPT216" s="3"/>
      <c r="SPU216" s="3"/>
      <c r="SPV216" s="3"/>
      <c r="SPW216" s="3"/>
      <c r="SPX216" s="3"/>
      <c r="SPY216" s="3"/>
      <c r="SPZ216" s="3"/>
      <c r="SQA216" s="3"/>
      <c r="SQB216" s="3"/>
      <c r="SQC216" s="3"/>
      <c r="SQD216" s="3"/>
      <c r="SQE216" s="3"/>
      <c r="SQF216" s="3"/>
      <c r="SQG216" s="3"/>
      <c r="SQH216" s="3"/>
      <c r="SQI216" s="3"/>
      <c r="SQJ216" s="3"/>
      <c r="SQK216" s="3"/>
      <c r="SQL216" s="3"/>
      <c r="SQM216" s="3"/>
      <c r="SQN216" s="3"/>
      <c r="SQO216" s="3"/>
      <c r="SQP216" s="3"/>
      <c r="SQQ216" s="3"/>
      <c r="SQR216" s="3"/>
      <c r="SQS216" s="3"/>
      <c r="SQT216" s="3"/>
      <c r="SQU216" s="3"/>
      <c r="SQW216" s="3"/>
      <c r="SQY216" s="3"/>
      <c r="SQZ216" s="3"/>
      <c r="SRA216" s="3"/>
      <c r="SRB216" s="3"/>
      <c r="SRC216" s="3"/>
      <c r="SRD216" s="3"/>
      <c r="SRE216" s="3"/>
      <c r="SRF216" s="3"/>
      <c r="SRK216" s="3"/>
      <c r="SRL216" s="3"/>
      <c r="SRM216" s="3"/>
      <c r="SRN216" s="3"/>
      <c r="SRO216" s="3"/>
      <c r="SRP216" s="3"/>
      <c r="SRQ216" s="3"/>
      <c r="SRR216" s="3"/>
      <c r="SRS216" s="3"/>
      <c r="SRT216" s="3"/>
      <c r="SRU216" s="3"/>
      <c r="SRV216" s="3"/>
      <c r="SRW216" s="3"/>
      <c r="SRX216" s="3"/>
      <c r="SRY216" s="3"/>
      <c r="SRZ216" s="3"/>
      <c r="SSA216" s="3"/>
      <c r="SSB216" s="3"/>
      <c r="SSC216" s="3"/>
      <c r="SSD216" s="3"/>
      <c r="SSE216" s="3"/>
      <c r="SSF216" s="3"/>
      <c r="SSG216" s="3"/>
      <c r="SSH216" s="3"/>
      <c r="SSI216" s="3"/>
      <c r="SSJ216" s="3"/>
      <c r="SSK216" s="3"/>
      <c r="SSL216" s="3"/>
      <c r="SSM216" s="3"/>
      <c r="SSN216" s="3"/>
      <c r="SSO216" s="3"/>
      <c r="SSP216" s="3"/>
      <c r="SSQ216" s="3"/>
      <c r="SSR216" s="3"/>
      <c r="SSS216" s="3"/>
      <c r="SST216" s="3"/>
      <c r="SSU216" s="3"/>
      <c r="SSV216" s="3"/>
      <c r="SSW216" s="3"/>
      <c r="SSX216" s="3"/>
      <c r="SSY216" s="3"/>
      <c r="SSZ216" s="3"/>
      <c r="STA216" s="3"/>
      <c r="STB216" s="3"/>
      <c r="STC216" s="3"/>
      <c r="STD216" s="3"/>
      <c r="STE216" s="3"/>
      <c r="STF216" s="3"/>
      <c r="STG216" s="3"/>
      <c r="STH216" s="3"/>
      <c r="STI216" s="3"/>
      <c r="STJ216" s="3"/>
      <c r="STK216" s="3"/>
      <c r="STL216" s="3"/>
      <c r="STM216" s="3"/>
      <c r="STN216" s="3"/>
      <c r="STO216" s="3"/>
      <c r="STP216" s="3"/>
      <c r="STQ216" s="3"/>
      <c r="STR216" s="3"/>
      <c r="STS216" s="3"/>
      <c r="STT216" s="3"/>
      <c r="STU216" s="3"/>
      <c r="STV216" s="3"/>
      <c r="STW216" s="3"/>
      <c r="STX216" s="3"/>
      <c r="STY216" s="3"/>
      <c r="STZ216" s="3"/>
      <c r="SUA216" s="3"/>
      <c r="SUB216" s="3"/>
      <c r="SUC216" s="3"/>
      <c r="SUD216" s="3"/>
      <c r="SUE216" s="3"/>
      <c r="SUF216" s="3"/>
      <c r="SUG216" s="3"/>
      <c r="SUH216" s="3"/>
      <c r="SUI216" s="3"/>
      <c r="SUJ216" s="3"/>
      <c r="SUK216" s="3"/>
      <c r="SUL216" s="3"/>
      <c r="SUM216" s="3"/>
      <c r="SUN216" s="3"/>
      <c r="SUO216" s="3"/>
      <c r="SUP216" s="3"/>
      <c r="SUQ216" s="3"/>
      <c r="SUR216" s="3"/>
      <c r="SUS216" s="3"/>
      <c r="SUT216" s="3"/>
      <c r="SUU216" s="3"/>
      <c r="SUV216" s="3"/>
      <c r="SUW216" s="3"/>
      <c r="SUX216" s="3"/>
      <c r="SUY216" s="3"/>
      <c r="SUZ216" s="3"/>
      <c r="SVA216" s="3"/>
      <c r="SVB216" s="3"/>
      <c r="SVC216" s="3"/>
      <c r="SVD216" s="3"/>
      <c r="SVE216" s="3"/>
      <c r="SVF216" s="3"/>
      <c r="SVG216" s="3"/>
      <c r="SVH216" s="3"/>
      <c r="SVI216" s="3"/>
      <c r="SVJ216" s="3"/>
      <c r="SVK216" s="3"/>
      <c r="SVL216" s="3"/>
      <c r="SVM216" s="3"/>
      <c r="SVN216" s="3"/>
      <c r="SVO216" s="3"/>
      <c r="SVP216" s="3"/>
      <c r="SVQ216" s="3"/>
      <c r="SVR216" s="3"/>
      <c r="SVS216" s="3"/>
      <c r="SVT216" s="3"/>
      <c r="SVU216" s="3"/>
      <c r="SVV216" s="3"/>
      <c r="SVW216" s="3"/>
      <c r="SVX216" s="3"/>
      <c r="SVY216" s="3"/>
      <c r="SVZ216" s="3"/>
      <c r="SWA216" s="3"/>
      <c r="SWB216" s="3"/>
      <c r="SWC216" s="3"/>
      <c r="SWD216" s="3"/>
      <c r="SWE216" s="3"/>
      <c r="SWF216" s="3"/>
      <c r="SWG216" s="3"/>
      <c r="SWH216" s="3"/>
      <c r="SWI216" s="3"/>
      <c r="SWJ216" s="3"/>
      <c r="SWK216" s="3"/>
      <c r="SWL216" s="3"/>
      <c r="SWM216" s="3"/>
      <c r="SWN216" s="3"/>
      <c r="SWO216" s="3"/>
      <c r="SWP216" s="3"/>
      <c r="SWQ216" s="3"/>
      <c r="SWR216" s="3"/>
      <c r="SWS216" s="3"/>
      <c r="SWT216" s="3"/>
      <c r="SWU216" s="3"/>
      <c r="SWV216" s="3"/>
      <c r="SWW216" s="3"/>
      <c r="SWX216" s="3"/>
      <c r="SWY216" s="3"/>
      <c r="SWZ216" s="3"/>
      <c r="SXA216" s="3"/>
      <c r="SXB216" s="3"/>
      <c r="SXC216" s="3"/>
      <c r="SXD216" s="3"/>
      <c r="SXE216" s="3"/>
      <c r="SXF216" s="3"/>
      <c r="SXG216" s="3"/>
      <c r="SXH216" s="3"/>
      <c r="SXI216" s="3"/>
      <c r="SXJ216" s="3"/>
      <c r="SXK216" s="3"/>
      <c r="SXL216" s="3"/>
      <c r="SXM216" s="3"/>
      <c r="SXN216" s="3"/>
      <c r="SXO216" s="3"/>
      <c r="SXP216" s="3"/>
      <c r="SXQ216" s="3"/>
      <c r="SXR216" s="3"/>
      <c r="SXS216" s="3"/>
      <c r="SXT216" s="3"/>
      <c r="SXU216" s="3"/>
      <c r="SXV216" s="3"/>
      <c r="SXW216" s="3"/>
      <c r="SXX216" s="3"/>
      <c r="SXY216" s="3"/>
      <c r="SXZ216" s="3"/>
      <c r="SYA216" s="3"/>
      <c r="SYB216" s="3"/>
      <c r="SYC216" s="3"/>
      <c r="SYD216" s="3"/>
      <c r="SYE216" s="3"/>
      <c r="SYF216" s="3"/>
      <c r="SYG216" s="3"/>
      <c r="SYH216" s="3"/>
      <c r="SYI216" s="3"/>
      <c r="SYJ216" s="3"/>
      <c r="SYK216" s="3"/>
      <c r="SYL216" s="3"/>
      <c r="SYM216" s="3"/>
      <c r="SYN216" s="3"/>
      <c r="SYO216" s="3"/>
      <c r="SYP216" s="3"/>
      <c r="SYQ216" s="3"/>
      <c r="SYR216" s="3"/>
      <c r="SYS216" s="3"/>
      <c r="SYT216" s="3"/>
      <c r="SYU216" s="3"/>
      <c r="SYV216" s="3"/>
      <c r="SYW216" s="3"/>
      <c r="SYX216" s="3"/>
      <c r="SYY216" s="3"/>
      <c r="SYZ216" s="3"/>
      <c r="SZA216" s="3"/>
      <c r="SZB216" s="3"/>
      <c r="SZC216" s="3"/>
      <c r="SZD216" s="3"/>
      <c r="SZE216" s="3"/>
      <c r="SZF216" s="3"/>
      <c r="SZG216" s="3"/>
      <c r="SZH216" s="3"/>
      <c r="SZI216" s="3"/>
      <c r="SZJ216" s="3"/>
      <c r="SZK216" s="3"/>
      <c r="SZL216" s="3"/>
      <c r="SZM216" s="3"/>
      <c r="SZN216" s="3"/>
      <c r="SZO216" s="3"/>
      <c r="SZP216" s="3"/>
      <c r="SZQ216" s="3"/>
      <c r="SZR216" s="3"/>
      <c r="SZS216" s="3"/>
      <c r="SZT216" s="3"/>
      <c r="SZU216" s="3"/>
      <c r="SZV216" s="3"/>
      <c r="SZW216" s="3"/>
      <c r="SZX216" s="3"/>
      <c r="SZY216" s="3"/>
      <c r="SZZ216" s="3"/>
      <c r="TAA216" s="3"/>
      <c r="TAB216" s="3"/>
      <c r="TAC216" s="3"/>
      <c r="TAD216" s="3"/>
      <c r="TAE216" s="3"/>
      <c r="TAF216" s="3"/>
      <c r="TAG216" s="3"/>
      <c r="TAH216" s="3"/>
      <c r="TAI216" s="3"/>
      <c r="TAJ216" s="3"/>
      <c r="TAK216" s="3"/>
      <c r="TAL216" s="3"/>
      <c r="TAM216" s="3"/>
      <c r="TAN216" s="3"/>
      <c r="TAO216" s="3"/>
      <c r="TAP216" s="3"/>
      <c r="TAQ216" s="3"/>
      <c r="TAS216" s="3"/>
      <c r="TAU216" s="3"/>
      <c r="TAV216" s="3"/>
      <c r="TAW216" s="3"/>
      <c r="TAX216" s="3"/>
      <c r="TAY216" s="3"/>
      <c r="TAZ216" s="3"/>
      <c r="TBA216" s="3"/>
      <c r="TBB216" s="3"/>
      <c r="TBG216" s="3"/>
      <c r="TBH216" s="3"/>
      <c r="TBI216" s="3"/>
      <c r="TBJ216" s="3"/>
      <c r="TBK216" s="3"/>
      <c r="TBL216" s="3"/>
      <c r="TBM216" s="3"/>
      <c r="TBN216" s="3"/>
      <c r="TBO216" s="3"/>
      <c r="TBP216" s="3"/>
      <c r="TBQ216" s="3"/>
      <c r="TBR216" s="3"/>
      <c r="TBS216" s="3"/>
      <c r="TBT216" s="3"/>
      <c r="TBU216" s="3"/>
      <c r="TBV216" s="3"/>
      <c r="TBW216" s="3"/>
      <c r="TBX216" s="3"/>
      <c r="TBY216" s="3"/>
      <c r="TBZ216" s="3"/>
      <c r="TCA216" s="3"/>
      <c r="TCB216" s="3"/>
      <c r="TCC216" s="3"/>
      <c r="TCD216" s="3"/>
      <c r="TCE216" s="3"/>
      <c r="TCF216" s="3"/>
      <c r="TCG216" s="3"/>
      <c r="TCH216" s="3"/>
      <c r="TCI216" s="3"/>
      <c r="TCJ216" s="3"/>
      <c r="TCK216" s="3"/>
      <c r="TCL216" s="3"/>
      <c r="TCM216" s="3"/>
      <c r="TCN216" s="3"/>
      <c r="TCO216" s="3"/>
      <c r="TCP216" s="3"/>
      <c r="TCQ216" s="3"/>
      <c r="TCR216" s="3"/>
      <c r="TCS216" s="3"/>
      <c r="TCT216" s="3"/>
      <c r="TCU216" s="3"/>
      <c r="TCV216" s="3"/>
      <c r="TCW216" s="3"/>
      <c r="TCX216" s="3"/>
      <c r="TCY216" s="3"/>
      <c r="TCZ216" s="3"/>
      <c r="TDA216" s="3"/>
      <c r="TDB216" s="3"/>
      <c r="TDC216" s="3"/>
      <c r="TDD216" s="3"/>
      <c r="TDE216" s="3"/>
      <c r="TDF216" s="3"/>
      <c r="TDG216" s="3"/>
      <c r="TDH216" s="3"/>
      <c r="TDI216" s="3"/>
      <c r="TDJ216" s="3"/>
      <c r="TDK216" s="3"/>
      <c r="TDL216" s="3"/>
      <c r="TDM216" s="3"/>
      <c r="TDN216" s="3"/>
      <c r="TDO216" s="3"/>
      <c r="TDP216" s="3"/>
      <c r="TDQ216" s="3"/>
      <c r="TDR216" s="3"/>
      <c r="TDS216" s="3"/>
      <c r="TDT216" s="3"/>
      <c r="TDU216" s="3"/>
      <c r="TDV216" s="3"/>
      <c r="TDW216" s="3"/>
      <c r="TDX216" s="3"/>
      <c r="TDY216" s="3"/>
      <c r="TDZ216" s="3"/>
      <c r="TEA216" s="3"/>
      <c r="TEB216" s="3"/>
      <c r="TEC216" s="3"/>
      <c r="TED216" s="3"/>
      <c r="TEE216" s="3"/>
      <c r="TEF216" s="3"/>
      <c r="TEG216" s="3"/>
      <c r="TEH216" s="3"/>
      <c r="TEI216" s="3"/>
      <c r="TEJ216" s="3"/>
      <c r="TEK216" s="3"/>
      <c r="TEL216" s="3"/>
      <c r="TEM216" s="3"/>
      <c r="TEN216" s="3"/>
      <c r="TEO216" s="3"/>
      <c r="TEP216" s="3"/>
      <c r="TEQ216" s="3"/>
      <c r="TER216" s="3"/>
      <c r="TES216" s="3"/>
      <c r="TET216" s="3"/>
      <c r="TEU216" s="3"/>
      <c r="TEV216" s="3"/>
      <c r="TEW216" s="3"/>
      <c r="TEX216" s="3"/>
      <c r="TEY216" s="3"/>
      <c r="TEZ216" s="3"/>
      <c r="TFA216" s="3"/>
      <c r="TFB216" s="3"/>
      <c r="TFC216" s="3"/>
      <c r="TFD216" s="3"/>
      <c r="TFE216" s="3"/>
      <c r="TFF216" s="3"/>
      <c r="TFG216" s="3"/>
      <c r="TFH216" s="3"/>
      <c r="TFI216" s="3"/>
      <c r="TFJ216" s="3"/>
      <c r="TFK216" s="3"/>
      <c r="TFL216" s="3"/>
      <c r="TFM216" s="3"/>
      <c r="TFN216" s="3"/>
      <c r="TFO216" s="3"/>
      <c r="TFP216" s="3"/>
      <c r="TFQ216" s="3"/>
      <c r="TFR216" s="3"/>
      <c r="TFS216" s="3"/>
      <c r="TFT216" s="3"/>
      <c r="TFU216" s="3"/>
      <c r="TFV216" s="3"/>
      <c r="TFW216" s="3"/>
      <c r="TFX216" s="3"/>
      <c r="TFY216" s="3"/>
      <c r="TFZ216" s="3"/>
      <c r="TGA216" s="3"/>
      <c r="TGB216" s="3"/>
      <c r="TGC216" s="3"/>
      <c r="TGD216" s="3"/>
      <c r="TGE216" s="3"/>
      <c r="TGF216" s="3"/>
      <c r="TGG216" s="3"/>
      <c r="TGH216" s="3"/>
      <c r="TGI216" s="3"/>
      <c r="TGJ216" s="3"/>
      <c r="TGK216" s="3"/>
      <c r="TGL216" s="3"/>
      <c r="TGM216" s="3"/>
      <c r="TGN216" s="3"/>
      <c r="TGO216" s="3"/>
      <c r="TGP216" s="3"/>
      <c r="TGQ216" s="3"/>
      <c r="TGR216" s="3"/>
      <c r="TGS216" s="3"/>
      <c r="TGT216" s="3"/>
      <c r="TGU216" s="3"/>
      <c r="TGV216" s="3"/>
      <c r="TGW216" s="3"/>
      <c r="TGX216" s="3"/>
      <c r="TGY216" s="3"/>
      <c r="TGZ216" s="3"/>
      <c r="THA216" s="3"/>
      <c r="THB216" s="3"/>
      <c r="THC216" s="3"/>
      <c r="THD216" s="3"/>
      <c r="THE216" s="3"/>
      <c r="THF216" s="3"/>
      <c r="THG216" s="3"/>
      <c r="THH216" s="3"/>
      <c r="THI216" s="3"/>
      <c r="THJ216" s="3"/>
      <c r="THK216" s="3"/>
      <c r="THL216" s="3"/>
      <c r="THM216" s="3"/>
      <c r="THN216" s="3"/>
      <c r="THO216" s="3"/>
      <c r="THP216" s="3"/>
      <c r="THQ216" s="3"/>
      <c r="THR216" s="3"/>
      <c r="THS216" s="3"/>
      <c r="THT216" s="3"/>
      <c r="THU216" s="3"/>
      <c r="THV216" s="3"/>
      <c r="THW216" s="3"/>
      <c r="THX216" s="3"/>
      <c r="THY216" s="3"/>
      <c r="THZ216" s="3"/>
      <c r="TIA216" s="3"/>
      <c r="TIB216" s="3"/>
      <c r="TIC216" s="3"/>
      <c r="TID216" s="3"/>
      <c r="TIE216" s="3"/>
      <c r="TIF216" s="3"/>
      <c r="TIG216" s="3"/>
      <c r="TIH216" s="3"/>
      <c r="TII216" s="3"/>
      <c r="TIJ216" s="3"/>
      <c r="TIK216" s="3"/>
      <c r="TIL216" s="3"/>
      <c r="TIM216" s="3"/>
      <c r="TIN216" s="3"/>
      <c r="TIO216" s="3"/>
      <c r="TIP216" s="3"/>
      <c r="TIQ216" s="3"/>
      <c r="TIR216" s="3"/>
      <c r="TIS216" s="3"/>
      <c r="TIT216" s="3"/>
      <c r="TIU216" s="3"/>
      <c r="TIV216" s="3"/>
      <c r="TIW216" s="3"/>
      <c r="TIX216" s="3"/>
      <c r="TIY216" s="3"/>
      <c r="TIZ216" s="3"/>
      <c r="TJA216" s="3"/>
      <c r="TJB216" s="3"/>
      <c r="TJC216" s="3"/>
      <c r="TJD216" s="3"/>
      <c r="TJE216" s="3"/>
      <c r="TJF216" s="3"/>
      <c r="TJG216" s="3"/>
      <c r="TJH216" s="3"/>
      <c r="TJI216" s="3"/>
      <c r="TJJ216" s="3"/>
      <c r="TJK216" s="3"/>
      <c r="TJL216" s="3"/>
      <c r="TJM216" s="3"/>
      <c r="TJN216" s="3"/>
      <c r="TJO216" s="3"/>
      <c r="TJP216" s="3"/>
      <c r="TJQ216" s="3"/>
      <c r="TJR216" s="3"/>
      <c r="TJS216" s="3"/>
      <c r="TJT216" s="3"/>
      <c r="TJU216" s="3"/>
      <c r="TJV216" s="3"/>
      <c r="TJW216" s="3"/>
      <c r="TJX216" s="3"/>
      <c r="TJY216" s="3"/>
      <c r="TJZ216" s="3"/>
      <c r="TKA216" s="3"/>
      <c r="TKB216" s="3"/>
      <c r="TKC216" s="3"/>
      <c r="TKD216" s="3"/>
      <c r="TKE216" s="3"/>
      <c r="TKF216" s="3"/>
      <c r="TKG216" s="3"/>
      <c r="TKH216" s="3"/>
      <c r="TKI216" s="3"/>
      <c r="TKJ216" s="3"/>
      <c r="TKK216" s="3"/>
      <c r="TKL216" s="3"/>
      <c r="TKM216" s="3"/>
      <c r="TKO216" s="3"/>
      <c r="TKQ216" s="3"/>
      <c r="TKR216" s="3"/>
      <c r="TKS216" s="3"/>
      <c r="TKT216" s="3"/>
      <c r="TKU216" s="3"/>
      <c r="TKV216" s="3"/>
      <c r="TKW216" s="3"/>
      <c r="TKX216" s="3"/>
      <c r="TLC216" s="3"/>
      <c r="TLD216" s="3"/>
      <c r="TLE216" s="3"/>
      <c r="TLF216" s="3"/>
      <c r="TLG216" s="3"/>
      <c r="TLH216" s="3"/>
      <c r="TLI216" s="3"/>
      <c r="TLJ216" s="3"/>
      <c r="TLK216" s="3"/>
      <c r="TLL216" s="3"/>
      <c r="TLM216" s="3"/>
      <c r="TLN216" s="3"/>
      <c r="TLO216" s="3"/>
      <c r="TLP216" s="3"/>
      <c r="TLQ216" s="3"/>
      <c r="TLR216" s="3"/>
      <c r="TLS216" s="3"/>
      <c r="TLT216" s="3"/>
      <c r="TLU216" s="3"/>
      <c r="TLV216" s="3"/>
      <c r="TLW216" s="3"/>
      <c r="TLX216" s="3"/>
      <c r="TLY216" s="3"/>
      <c r="TLZ216" s="3"/>
      <c r="TMA216" s="3"/>
      <c r="TMB216" s="3"/>
      <c r="TMC216" s="3"/>
      <c r="TMD216" s="3"/>
      <c r="TME216" s="3"/>
      <c r="TMF216" s="3"/>
      <c r="TMG216" s="3"/>
      <c r="TMH216" s="3"/>
      <c r="TMI216" s="3"/>
      <c r="TMJ216" s="3"/>
      <c r="TMK216" s="3"/>
      <c r="TML216" s="3"/>
      <c r="TMM216" s="3"/>
      <c r="TMN216" s="3"/>
      <c r="TMO216" s="3"/>
      <c r="TMP216" s="3"/>
      <c r="TMQ216" s="3"/>
      <c r="TMR216" s="3"/>
      <c r="TMS216" s="3"/>
      <c r="TMT216" s="3"/>
      <c r="TMU216" s="3"/>
      <c r="TMV216" s="3"/>
      <c r="TMW216" s="3"/>
      <c r="TMX216" s="3"/>
      <c r="TMY216" s="3"/>
      <c r="TMZ216" s="3"/>
      <c r="TNA216" s="3"/>
      <c r="TNB216" s="3"/>
      <c r="TNC216" s="3"/>
      <c r="TND216" s="3"/>
      <c r="TNE216" s="3"/>
      <c r="TNF216" s="3"/>
      <c r="TNG216" s="3"/>
      <c r="TNH216" s="3"/>
      <c r="TNI216" s="3"/>
      <c r="TNJ216" s="3"/>
      <c r="TNK216" s="3"/>
      <c r="TNL216" s="3"/>
      <c r="TNM216" s="3"/>
      <c r="TNN216" s="3"/>
      <c r="TNO216" s="3"/>
      <c r="TNP216" s="3"/>
      <c r="TNQ216" s="3"/>
      <c r="TNR216" s="3"/>
      <c r="TNS216" s="3"/>
      <c r="TNT216" s="3"/>
      <c r="TNU216" s="3"/>
      <c r="TNV216" s="3"/>
      <c r="TNW216" s="3"/>
      <c r="TNX216" s="3"/>
      <c r="TNY216" s="3"/>
      <c r="TNZ216" s="3"/>
      <c r="TOA216" s="3"/>
      <c r="TOB216" s="3"/>
      <c r="TOC216" s="3"/>
      <c r="TOD216" s="3"/>
      <c r="TOE216" s="3"/>
      <c r="TOF216" s="3"/>
      <c r="TOG216" s="3"/>
      <c r="TOH216" s="3"/>
      <c r="TOI216" s="3"/>
      <c r="TOJ216" s="3"/>
      <c r="TOK216" s="3"/>
      <c r="TOL216" s="3"/>
      <c r="TOM216" s="3"/>
      <c r="TON216" s="3"/>
      <c r="TOO216" s="3"/>
      <c r="TOP216" s="3"/>
      <c r="TOQ216" s="3"/>
      <c r="TOR216" s="3"/>
      <c r="TOS216" s="3"/>
      <c r="TOT216" s="3"/>
      <c r="TOU216" s="3"/>
      <c r="TOV216" s="3"/>
      <c r="TOW216" s="3"/>
      <c r="TOX216" s="3"/>
      <c r="TOY216" s="3"/>
      <c r="TOZ216" s="3"/>
      <c r="TPA216" s="3"/>
      <c r="TPB216" s="3"/>
      <c r="TPC216" s="3"/>
      <c r="TPD216" s="3"/>
      <c r="TPE216" s="3"/>
      <c r="TPF216" s="3"/>
      <c r="TPG216" s="3"/>
      <c r="TPH216" s="3"/>
      <c r="TPI216" s="3"/>
      <c r="TPJ216" s="3"/>
      <c r="TPK216" s="3"/>
      <c r="TPL216" s="3"/>
      <c r="TPM216" s="3"/>
      <c r="TPN216" s="3"/>
      <c r="TPO216" s="3"/>
      <c r="TPP216" s="3"/>
      <c r="TPQ216" s="3"/>
      <c r="TPR216" s="3"/>
      <c r="TPS216" s="3"/>
      <c r="TPT216" s="3"/>
      <c r="TPU216" s="3"/>
      <c r="TPV216" s="3"/>
      <c r="TPW216" s="3"/>
      <c r="TPX216" s="3"/>
      <c r="TPY216" s="3"/>
      <c r="TPZ216" s="3"/>
      <c r="TQA216" s="3"/>
      <c r="TQB216" s="3"/>
      <c r="TQC216" s="3"/>
      <c r="TQD216" s="3"/>
      <c r="TQE216" s="3"/>
      <c r="TQF216" s="3"/>
      <c r="TQG216" s="3"/>
      <c r="TQH216" s="3"/>
      <c r="TQI216" s="3"/>
      <c r="TQJ216" s="3"/>
      <c r="TQK216" s="3"/>
      <c r="TQL216" s="3"/>
      <c r="TQM216" s="3"/>
      <c r="TQN216" s="3"/>
      <c r="TQO216" s="3"/>
      <c r="TQP216" s="3"/>
      <c r="TQQ216" s="3"/>
      <c r="TQR216" s="3"/>
      <c r="TQS216" s="3"/>
      <c r="TQT216" s="3"/>
      <c r="TQU216" s="3"/>
      <c r="TQV216" s="3"/>
      <c r="TQW216" s="3"/>
      <c r="TQX216" s="3"/>
      <c r="TQY216" s="3"/>
      <c r="TQZ216" s="3"/>
      <c r="TRA216" s="3"/>
      <c r="TRB216" s="3"/>
      <c r="TRC216" s="3"/>
      <c r="TRD216" s="3"/>
      <c r="TRE216" s="3"/>
      <c r="TRF216" s="3"/>
      <c r="TRG216" s="3"/>
      <c r="TRH216" s="3"/>
      <c r="TRI216" s="3"/>
      <c r="TRJ216" s="3"/>
      <c r="TRK216" s="3"/>
      <c r="TRL216" s="3"/>
      <c r="TRM216" s="3"/>
      <c r="TRN216" s="3"/>
      <c r="TRO216" s="3"/>
      <c r="TRP216" s="3"/>
      <c r="TRQ216" s="3"/>
      <c r="TRR216" s="3"/>
      <c r="TRS216" s="3"/>
      <c r="TRT216" s="3"/>
      <c r="TRU216" s="3"/>
      <c r="TRV216" s="3"/>
      <c r="TRW216" s="3"/>
      <c r="TRX216" s="3"/>
      <c r="TRY216" s="3"/>
      <c r="TRZ216" s="3"/>
      <c r="TSA216" s="3"/>
      <c r="TSB216" s="3"/>
      <c r="TSC216" s="3"/>
      <c r="TSD216" s="3"/>
      <c r="TSE216" s="3"/>
      <c r="TSF216" s="3"/>
      <c r="TSG216" s="3"/>
      <c r="TSH216" s="3"/>
      <c r="TSI216" s="3"/>
      <c r="TSJ216" s="3"/>
      <c r="TSK216" s="3"/>
      <c r="TSL216" s="3"/>
      <c r="TSM216" s="3"/>
      <c r="TSN216" s="3"/>
      <c r="TSO216" s="3"/>
      <c r="TSP216" s="3"/>
      <c r="TSQ216" s="3"/>
      <c r="TSR216" s="3"/>
      <c r="TSS216" s="3"/>
      <c r="TST216" s="3"/>
      <c r="TSU216" s="3"/>
      <c r="TSV216" s="3"/>
      <c r="TSW216" s="3"/>
      <c r="TSX216" s="3"/>
      <c r="TSY216" s="3"/>
      <c r="TSZ216" s="3"/>
      <c r="TTA216" s="3"/>
      <c r="TTB216" s="3"/>
      <c r="TTC216" s="3"/>
      <c r="TTD216" s="3"/>
      <c r="TTE216" s="3"/>
      <c r="TTF216" s="3"/>
      <c r="TTG216" s="3"/>
      <c r="TTH216" s="3"/>
      <c r="TTI216" s="3"/>
      <c r="TTJ216" s="3"/>
      <c r="TTK216" s="3"/>
      <c r="TTL216" s="3"/>
      <c r="TTM216" s="3"/>
      <c r="TTN216" s="3"/>
      <c r="TTO216" s="3"/>
      <c r="TTP216" s="3"/>
      <c r="TTQ216" s="3"/>
      <c r="TTR216" s="3"/>
      <c r="TTS216" s="3"/>
      <c r="TTT216" s="3"/>
      <c r="TTU216" s="3"/>
      <c r="TTV216" s="3"/>
      <c r="TTW216" s="3"/>
      <c r="TTX216" s="3"/>
      <c r="TTY216" s="3"/>
      <c r="TTZ216" s="3"/>
      <c r="TUA216" s="3"/>
      <c r="TUB216" s="3"/>
      <c r="TUC216" s="3"/>
      <c r="TUD216" s="3"/>
      <c r="TUE216" s="3"/>
      <c r="TUF216" s="3"/>
      <c r="TUG216" s="3"/>
      <c r="TUH216" s="3"/>
      <c r="TUI216" s="3"/>
      <c r="TUK216" s="3"/>
      <c r="TUM216" s="3"/>
      <c r="TUN216" s="3"/>
      <c r="TUO216" s="3"/>
      <c r="TUP216" s="3"/>
      <c r="TUQ216" s="3"/>
      <c r="TUR216" s="3"/>
      <c r="TUS216" s="3"/>
      <c r="TUT216" s="3"/>
      <c r="TUY216" s="3"/>
      <c r="TUZ216" s="3"/>
      <c r="TVA216" s="3"/>
      <c r="TVB216" s="3"/>
      <c r="TVC216" s="3"/>
      <c r="TVD216" s="3"/>
      <c r="TVE216" s="3"/>
      <c r="TVF216" s="3"/>
      <c r="TVG216" s="3"/>
      <c r="TVH216" s="3"/>
      <c r="TVI216" s="3"/>
      <c r="TVJ216" s="3"/>
      <c r="TVK216" s="3"/>
      <c r="TVL216" s="3"/>
      <c r="TVM216" s="3"/>
      <c r="TVN216" s="3"/>
      <c r="TVO216" s="3"/>
      <c r="TVP216" s="3"/>
      <c r="TVQ216" s="3"/>
      <c r="TVR216" s="3"/>
      <c r="TVS216" s="3"/>
      <c r="TVT216" s="3"/>
      <c r="TVU216" s="3"/>
      <c r="TVV216" s="3"/>
      <c r="TVW216" s="3"/>
      <c r="TVX216" s="3"/>
      <c r="TVY216" s="3"/>
      <c r="TVZ216" s="3"/>
      <c r="TWA216" s="3"/>
      <c r="TWB216" s="3"/>
      <c r="TWC216" s="3"/>
      <c r="TWD216" s="3"/>
      <c r="TWE216" s="3"/>
      <c r="TWF216" s="3"/>
      <c r="TWG216" s="3"/>
      <c r="TWH216" s="3"/>
      <c r="TWI216" s="3"/>
      <c r="TWJ216" s="3"/>
      <c r="TWK216" s="3"/>
      <c r="TWL216" s="3"/>
      <c r="TWM216" s="3"/>
      <c r="TWN216" s="3"/>
      <c r="TWO216" s="3"/>
      <c r="TWP216" s="3"/>
      <c r="TWQ216" s="3"/>
      <c r="TWR216" s="3"/>
      <c r="TWS216" s="3"/>
      <c r="TWT216" s="3"/>
      <c r="TWU216" s="3"/>
      <c r="TWV216" s="3"/>
      <c r="TWW216" s="3"/>
      <c r="TWX216" s="3"/>
      <c r="TWY216" s="3"/>
      <c r="TWZ216" s="3"/>
      <c r="TXA216" s="3"/>
      <c r="TXB216" s="3"/>
      <c r="TXC216" s="3"/>
      <c r="TXD216" s="3"/>
      <c r="TXE216" s="3"/>
      <c r="TXF216" s="3"/>
      <c r="TXG216" s="3"/>
      <c r="TXH216" s="3"/>
      <c r="TXI216" s="3"/>
      <c r="TXJ216" s="3"/>
      <c r="TXK216" s="3"/>
      <c r="TXL216" s="3"/>
      <c r="TXM216" s="3"/>
      <c r="TXN216" s="3"/>
      <c r="TXO216" s="3"/>
      <c r="TXP216" s="3"/>
      <c r="TXQ216" s="3"/>
      <c r="TXR216" s="3"/>
      <c r="TXS216" s="3"/>
      <c r="TXT216" s="3"/>
      <c r="TXU216" s="3"/>
      <c r="TXV216" s="3"/>
      <c r="TXW216" s="3"/>
      <c r="TXX216" s="3"/>
      <c r="TXY216" s="3"/>
      <c r="TXZ216" s="3"/>
      <c r="TYA216" s="3"/>
      <c r="TYB216" s="3"/>
      <c r="TYC216" s="3"/>
      <c r="TYD216" s="3"/>
      <c r="TYE216" s="3"/>
      <c r="TYF216" s="3"/>
      <c r="TYG216" s="3"/>
      <c r="TYH216" s="3"/>
      <c r="TYI216" s="3"/>
      <c r="TYJ216" s="3"/>
      <c r="TYK216" s="3"/>
      <c r="TYL216" s="3"/>
      <c r="TYM216" s="3"/>
      <c r="TYN216" s="3"/>
      <c r="TYO216" s="3"/>
      <c r="TYP216" s="3"/>
      <c r="TYQ216" s="3"/>
      <c r="TYR216" s="3"/>
      <c r="TYS216" s="3"/>
      <c r="TYT216" s="3"/>
      <c r="TYU216" s="3"/>
      <c r="TYV216" s="3"/>
      <c r="TYW216" s="3"/>
      <c r="TYX216" s="3"/>
      <c r="TYY216" s="3"/>
      <c r="TYZ216" s="3"/>
      <c r="TZA216" s="3"/>
      <c r="TZB216" s="3"/>
      <c r="TZC216" s="3"/>
      <c r="TZD216" s="3"/>
      <c r="TZE216" s="3"/>
      <c r="TZF216" s="3"/>
      <c r="TZG216" s="3"/>
      <c r="TZH216" s="3"/>
      <c r="TZI216" s="3"/>
      <c r="TZJ216" s="3"/>
      <c r="TZK216" s="3"/>
      <c r="TZL216" s="3"/>
      <c r="TZM216" s="3"/>
      <c r="TZN216" s="3"/>
      <c r="TZO216" s="3"/>
      <c r="TZP216" s="3"/>
      <c r="TZQ216" s="3"/>
      <c r="TZR216" s="3"/>
      <c r="TZS216" s="3"/>
      <c r="TZT216" s="3"/>
      <c r="TZU216" s="3"/>
      <c r="TZV216" s="3"/>
      <c r="TZW216" s="3"/>
      <c r="TZX216" s="3"/>
      <c r="TZY216" s="3"/>
      <c r="TZZ216" s="3"/>
      <c r="UAA216" s="3"/>
      <c r="UAB216" s="3"/>
      <c r="UAC216" s="3"/>
      <c r="UAD216" s="3"/>
      <c r="UAE216" s="3"/>
      <c r="UAF216" s="3"/>
      <c r="UAG216" s="3"/>
      <c r="UAH216" s="3"/>
      <c r="UAI216" s="3"/>
      <c r="UAJ216" s="3"/>
      <c r="UAK216" s="3"/>
      <c r="UAL216" s="3"/>
      <c r="UAM216" s="3"/>
      <c r="UAN216" s="3"/>
      <c r="UAO216" s="3"/>
      <c r="UAP216" s="3"/>
      <c r="UAQ216" s="3"/>
      <c r="UAR216" s="3"/>
      <c r="UAS216" s="3"/>
      <c r="UAT216" s="3"/>
      <c r="UAU216" s="3"/>
      <c r="UAV216" s="3"/>
      <c r="UAW216" s="3"/>
      <c r="UAX216" s="3"/>
      <c r="UAY216" s="3"/>
      <c r="UAZ216" s="3"/>
      <c r="UBA216" s="3"/>
      <c r="UBB216" s="3"/>
      <c r="UBC216" s="3"/>
      <c r="UBD216" s="3"/>
      <c r="UBE216" s="3"/>
      <c r="UBF216" s="3"/>
      <c r="UBG216" s="3"/>
      <c r="UBH216" s="3"/>
      <c r="UBI216" s="3"/>
      <c r="UBJ216" s="3"/>
      <c r="UBK216" s="3"/>
      <c r="UBL216" s="3"/>
      <c r="UBM216" s="3"/>
      <c r="UBN216" s="3"/>
      <c r="UBO216" s="3"/>
      <c r="UBP216" s="3"/>
      <c r="UBQ216" s="3"/>
      <c r="UBR216" s="3"/>
      <c r="UBS216" s="3"/>
      <c r="UBT216" s="3"/>
      <c r="UBU216" s="3"/>
      <c r="UBV216" s="3"/>
      <c r="UBW216" s="3"/>
      <c r="UBX216" s="3"/>
      <c r="UBY216" s="3"/>
      <c r="UBZ216" s="3"/>
      <c r="UCA216" s="3"/>
      <c r="UCB216" s="3"/>
      <c r="UCC216" s="3"/>
      <c r="UCD216" s="3"/>
      <c r="UCE216" s="3"/>
      <c r="UCF216" s="3"/>
      <c r="UCG216" s="3"/>
      <c r="UCH216" s="3"/>
      <c r="UCI216" s="3"/>
      <c r="UCJ216" s="3"/>
      <c r="UCK216" s="3"/>
      <c r="UCL216" s="3"/>
      <c r="UCM216" s="3"/>
      <c r="UCN216" s="3"/>
      <c r="UCO216" s="3"/>
      <c r="UCP216" s="3"/>
      <c r="UCQ216" s="3"/>
      <c r="UCR216" s="3"/>
      <c r="UCS216" s="3"/>
      <c r="UCT216" s="3"/>
      <c r="UCU216" s="3"/>
      <c r="UCV216" s="3"/>
      <c r="UCW216" s="3"/>
      <c r="UCX216" s="3"/>
      <c r="UCY216" s="3"/>
      <c r="UCZ216" s="3"/>
      <c r="UDA216" s="3"/>
      <c r="UDB216" s="3"/>
      <c r="UDC216" s="3"/>
      <c r="UDD216" s="3"/>
      <c r="UDE216" s="3"/>
      <c r="UDF216" s="3"/>
      <c r="UDG216" s="3"/>
      <c r="UDH216" s="3"/>
      <c r="UDI216" s="3"/>
      <c r="UDJ216" s="3"/>
      <c r="UDK216" s="3"/>
      <c r="UDL216" s="3"/>
      <c r="UDM216" s="3"/>
      <c r="UDN216" s="3"/>
      <c r="UDO216" s="3"/>
      <c r="UDP216" s="3"/>
      <c r="UDQ216" s="3"/>
      <c r="UDR216" s="3"/>
      <c r="UDS216" s="3"/>
      <c r="UDT216" s="3"/>
      <c r="UDU216" s="3"/>
      <c r="UDV216" s="3"/>
      <c r="UDW216" s="3"/>
      <c r="UDX216" s="3"/>
      <c r="UDY216" s="3"/>
      <c r="UDZ216" s="3"/>
      <c r="UEA216" s="3"/>
      <c r="UEB216" s="3"/>
      <c r="UEC216" s="3"/>
      <c r="UED216" s="3"/>
      <c r="UEE216" s="3"/>
      <c r="UEG216" s="3"/>
      <c r="UEI216" s="3"/>
      <c r="UEJ216" s="3"/>
      <c r="UEK216" s="3"/>
      <c r="UEL216" s="3"/>
      <c r="UEM216" s="3"/>
      <c r="UEN216" s="3"/>
      <c r="UEO216" s="3"/>
      <c r="UEP216" s="3"/>
      <c r="UEU216" s="3"/>
      <c r="UEV216" s="3"/>
      <c r="UEW216" s="3"/>
      <c r="UEX216" s="3"/>
      <c r="UEY216" s="3"/>
      <c r="UEZ216" s="3"/>
      <c r="UFA216" s="3"/>
      <c r="UFB216" s="3"/>
      <c r="UFC216" s="3"/>
      <c r="UFD216" s="3"/>
      <c r="UFE216" s="3"/>
      <c r="UFF216" s="3"/>
      <c r="UFG216" s="3"/>
      <c r="UFH216" s="3"/>
      <c r="UFI216" s="3"/>
      <c r="UFJ216" s="3"/>
      <c r="UFK216" s="3"/>
      <c r="UFL216" s="3"/>
      <c r="UFM216" s="3"/>
      <c r="UFN216" s="3"/>
      <c r="UFO216" s="3"/>
      <c r="UFP216" s="3"/>
      <c r="UFQ216" s="3"/>
      <c r="UFR216" s="3"/>
      <c r="UFS216" s="3"/>
      <c r="UFT216" s="3"/>
      <c r="UFU216" s="3"/>
      <c r="UFV216" s="3"/>
      <c r="UFW216" s="3"/>
      <c r="UFX216" s="3"/>
      <c r="UFY216" s="3"/>
      <c r="UFZ216" s="3"/>
      <c r="UGA216" s="3"/>
      <c r="UGB216" s="3"/>
      <c r="UGC216" s="3"/>
      <c r="UGD216" s="3"/>
      <c r="UGE216" s="3"/>
      <c r="UGF216" s="3"/>
      <c r="UGG216" s="3"/>
      <c r="UGH216" s="3"/>
      <c r="UGI216" s="3"/>
      <c r="UGJ216" s="3"/>
      <c r="UGK216" s="3"/>
      <c r="UGL216" s="3"/>
      <c r="UGM216" s="3"/>
      <c r="UGN216" s="3"/>
      <c r="UGO216" s="3"/>
      <c r="UGP216" s="3"/>
      <c r="UGQ216" s="3"/>
      <c r="UGR216" s="3"/>
      <c r="UGS216" s="3"/>
      <c r="UGT216" s="3"/>
      <c r="UGU216" s="3"/>
      <c r="UGV216" s="3"/>
      <c r="UGW216" s="3"/>
      <c r="UGX216" s="3"/>
      <c r="UGY216" s="3"/>
      <c r="UGZ216" s="3"/>
      <c r="UHA216" s="3"/>
      <c r="UHB216" s="3"/>
      <c r="UHC216" s="3"/>
      <c r="UHD216" s="3"/>
      <c r="UHE216" s="3"/>
      <c r="UHF216" s="3"/>
      <c r="UHG216" s="3"/>
      <c r="UHH216" s="3"/>
      <c r="UHI216" s="3"/>
      <c r="UHJ216" s="3"/>
      <c r="UHK216" s="3"/>
      <c r="UHL216" s="3"/>
      <c r="UHM216" s="3"/>
      <c r="UHN216" s="3"/>
      <c r="UHO216" s="3"/>
      <c r="UHP216" s="3"/>
      <c r="UHQ216" s="3"/>
      <c r="UHR216" s="3"/>
      <c r="UHS216" s="3"/>
      <c r="UHT216" s="3"/>
      <c r="UHU216" s="3"/>
      <c r="UHV216" s="3"/>
      <c r="UHW216" s="3"/>
      <c r="UHX216" s="3"/>
      <c r="UHY216" s="3"/>
      <c r="UHZ216" s="3"/>
      <c r="UIA216" s="3"/>
      <c r="UIB216" s="3"/>
      <c r="UIC216" s="3"/>
      <c r="UID216" s="3"/>
      <c r="UIE216" s="3"/>
      <c r="UIF216" s="3"/>
      <c r="UIG216" s="3"/>
      <c r="UIH216" s="3"/>
      <c r="UII216" s="3"/>
      <c r="UIJ216" s="3"/>
      <c r="UIK216" s="3"/>
      <c r="UIL216" s="3"/>
      <c r="UIM216" s="3"/>
      <c r="UIN216" s="3"/>
      <c r="UIO216" s="3"/>
      <c r="UIP216" s="3"/>
      <c r="UIQ216" s="3"/>
      <c r="UIR216" s="3"/>
      <c r="UIS216" s="3"/>
      <c r="UIT216" s="3"/>
      <c r="UIU216" s="3"/>
      <c r="UIV216" s="3"/>
      <c r="UIW216" s="3"/>
      <c r="UIX216" s="3"/>
      <c r="UIY216" s="3"/>
      <c r="UIZ216" s="3"/>
      <c r="UJA216" s="3"/>
      <c r="UJB216" s="3"/>
      <c r="UJC216" s="3"/>
      <c r="UJD216" s="3"/>
      <c r="UJE216" s="3"/>
      <c r="UJF216" s="3"/>
      <c r="UJG216" s="3"/>
      <c r="UJH216" s="3"/>
      <c r="UJI216" s="3"/>
      <c r="UJJ216" s="3"/>
      <c r="UJK216" s="3"/>
      <c r="UJL216" s="3"/>
      <c r="UJM216" s="3"/>
      <c r="UJN216" s="3"/>
      <c r="UJO216" s="3"/>
      <c r="UJP216" s="3"/>
      <c r="UJQ216" s="3"/>
      <c r="UJR216" s="3"/>
      <c r="UJS216" s="3"/>
      <c r="UJT216" s="3"/>
      <c r="UJU216" s="3"/>
      <c r="UJV216" s="3"/>
      <c r="UJW216" s="3"/>
      <c r="UJX216" s="3"/>
      <c r="UJY216" s="3"/>
      <c r="UJZ216" s="3"/>
      <c r="UKA216" s="3"/>
      <c r="UKB216" s="3"/>
      <c r="UKC216" s="3"/>
      <c r="UKD216" s="3"/>
      <c r="UKE216" s="3"/>
      <c r="UKF216" s="3"/>
      <c r="UKG216" s="3"/>
      <c r="UKH216" s="3"/>
      <c r="UKI216" s="3"/>
      <c r="UKJ216" s="3"/>
      <c r="UKK216" s="3"/>
      <c r="UKL216" s="3"/>
      <c r="UKM216" s="3"/>
      <c r="UKN216" s="3"/>
      <c r="UKO216" s="3"/>
      <c r="UKP216" s="3"/>
      <c r="UKQ216" s="3"/>
      <c r="UKR216" s="3"/>
      <c r="UKS216" s="3"/>
      <c r="UKT216" s="3"/>
      <c r="UKU216" s="3"/>
      <c r="UKV216" s="3"/>
      <c r="UKW216" s="3"/>
      <c r="UKX216" s="3"/>
      <c r="UKY216" s="3"/>
      <c r="UKZ216" s="3"/>
      <c r="ULA216" s="3"/>
      <c r="ULB216" s="3"/>
      <c r="ULC216" s="3"/>
      <c r="ULD216" s="3"/>
      <c r="ULE216" s="3"/>
      <c r="ULF216" s="3"/>
      <c r="ULG216" s="3"/>
      <c r="ULH216" s="3"/>
      <c r="ULI216" s="3"/>
      <c r="ULJ216" s="3"/>
      <c r="ULK216" s="3"/>
      <c r="ULL216" s="3"/>
      <c r="ULM216" s="3"/>
      <c r="ULN216" s="3"/>
      <c r="ULO216" s="3"/>
      <c r="ULP216" s="3"/>
      <c r="ULQ216" s="3"/>
      <c r="ULR216" s="3"/>
      <c r="ULS216" s="3"/>
      <c r="ULT216" s="3"/>
      <c r="ULU216" s="3"/>
      <c r="ULV216" s="3"/>
      <c r="ULW216" s="3"/>
      <c r="ULX216" s="3"/>
      <c r="ULY216" s="3"/>
      <c r="ULZ216" s="3"/>
      <c r="UMA216" s="3"/>
      <c r="UMB216" s="3"/>
      <c r="UMC216" s="3"/>
      <c r="UMD216" s="3"/>
      <c r="UME216" s="3"/>
      <c r="UMF216" s="3"/>
      <c r="UMG216" s="3"/>
      <c r="UMH216" s="3"/>
      <c r="UMI216" s="3"/>
      <c r="UMJ216" s="3"/>
      <c r="UMK216" s="3"/>
      <c r="UML216" s="3"/>
      <c r="UMM216" s="3"/>
      <c r="UMN216" s="3"/>
      <c r="UMO216" s="3"/>
      <c r="UMP216" s="3"/>
      <c r="UMQ216" s="3"/>
      <c r="UMR216" s="3"/>
      <c r="UMS216" s="3"/>
      <c r="UMT216" s="3"/>
      <c r="UMU216" s="3"/>
      <c r="UMV216" s="3"/>
      <c r="UMW216" s="3"/>
      <c r="UMX216" s="3"/>
      <c r="UMY216" s="3"/>
      <c r="UMZ216" s="3"/>
      <c r="UNA216" s="3"/>
      <c r="UNB216" s="3"/>
      <c r="UNC216" s="3"/>
      <c r="UND216" s="3"/>
      <c r="UNE216" s="3"/>
      <c r="UNF216" s="3"/>
      <c r="UNG216" s="3"/>
      <c r="UNH216" s="3"/>
      <c r="UNI216" s="3"/>
      <c r="UNJ216" s="3"/>
      <c r="UNK216" s="3"/>
      <c r="UNL216" s="3"/>
      <c r="UNM216" s="3"/>
      <c r="UNN216" s="3"/>
      <c r="UNO216" s="3"/>
      <c r="UNP216" s="3"/>
      <c r="UNQ216" s="3"/>
      <c r="UNR216" s="3"/>
      <c r="UNS216" s="3"/>
      <c r="UNT216" s="3"/>
      <c r="UNU216" s="3"/>
      <c r="UNV216" s="3"/>
      <c r="UNW216" s="3"/>
      <c r="UNX216" s="3"/>
      <c r="UNY216" s="3"/>
      <c r="UNZ216" s="3"/>
      <c r="UOA216" s="3"/>
      <c r="UOC216" s="3"/>
      <c r="UOE216" s="3"/>
      <c r="UOF216" s="3"/>
      <c r="UOG216" s="3"/>
      <c r="UOH216" s="3"/>
      <c r="UOI216" s="3"/>
      <c r="UOJ216" s="3"/>
      <c r="UOK216" s="3"/>
      <c r="UOL216" s="3"/>
      <c r="UOQ216" s="3"/>
      <c r="UOR216" s="3"/>
      <c r="UOS216" s="3"/>
      <c r="UOT216" s="3"/>
      <c r="UOU216" s="3"/>
      <c r="UOV216" s="3"/>
      <c r="UOW216" s="3"/>
      <c r="UOX216" s="3"/>
      <c r="UOY216" s="3"/>
      <c r="UOZ216" s="3"/>
      <c r="UPA216" s="3"/>
      <c r="UPB216" s="3"/>
      <c r="UPC216" s="3"/>
      <c r="UPD216" s="3"/>
      <c r="UPE216" s="3"/>
      <c r="UPF216" s="3"/>
      <c r="UPG216" s="3"/>
      <c r="UPH216" s="3"/>
      <c r="UPI216" s="3"/>
      <c r="UPJ216" s="3"/>
      <c r="UPK216" s="3"/>
      <c r="UPL216" s="3"/>
      <c r="UPM216" s="3"/>
      <c r="UPN216" s="3"/>
      <c r="UPO216" s="3"/>
      <c r="UPP216" s="3"/>
      <c r="UPQ216" s="3"/>
      <c r="UPR216" s="3"/>
      <c r="UPS216" s="3"/>
      <c r="UPT216" s="3"/>
      <c r="UPU216" s="3"/>
      <c r="UPV216" s="3"/>
      <c r="UPW216" s="3"/>
      <c r="UPX216" s="3"/>
      <c r="UPY216" s="3"/>
      <c r="UPZ216" s="3"/>
      <c r="UQA216" s="3"/>
      <c r="UQB216" s="3"/>
      <c r="UQC216" s="3"/>
      <c r="UQD216" s="3"/>
      <c r="UQE216" s="3"/>
      <c r="UQF216" s="3"/>
      <c r="UQG216" s="3"/>
      <c r="UQH216" s="3"/>
      <c r="UQI216" s="3"/>
      <c r="UQJ216" s="3"/>
      <c r="UQK216" s="3"/>
      <c r="UQL216" s="3"/>
      <c r="UQM216" s="3"/>
      <c r="UQN216" s="3"/>
      <c r="UQO216" s="3"/>
      <c r="UQP216" s="3"/>
      <c r="UQQ216" s="3"/>
      <c r="UQR216" s="3"/>
      <c r="UQS216" s="3"/>
      <c r="UQT216" s="3"/>
      <c r="UQU216" s="3"/>
      <c r="UQV216" s="3"/>
      <c r="UQW216" s="3"/>
      <c r="UQX216" s="3"/>
      <c r="UQY216" s="3"/>
      <c r="UQZ216" s="3"/>
      <c r="URA216" s="3"/>
      <c r="URB216" s="3"/>
      <c r="URC216" s="3"/>
      <c r="URD216" s="3"/>
      <c r="URE216" s="3"/>
      <c r="URF216" s="3"/>
      <c r="URG216" s="3"/>
      <c r="URH216" s="3"/>
      <c r="URI216" s="3"/>
      <c r="URJ216" s="3"/>
      <c r="URK216" s="3"/>
      <c r="URL216" s="3"/>
      <c r="URM216" s="3"/>
      <c r="URN216" s="3"/>
      <c r="URO216" s="3"/>
      <c r="URP216" s="3"/>
      <c r="URQ216" s="3"/>
      <c r="URR216" s="3"/>
      <c r="URS216" s="3"/>
      <c r="URT216" s="3"/>
      <c r="URU216" s="3"/>
      <c r="URV216" s="3"/>
      <c r="URW216" s="3"/>
      <c r="URX216" s="3"/>
      <c r="URY216" s="3"/>
      <c r="URZ216" s="3"/>
      <c r="USA216" s="3"/>
      <c r="USB216" s="3"/>
      <c r="USC216" s="3"/>
      <c r="USD216" s="3"/>
      <c r="USE216" s="3"/>
      <c r="USF216" s="3"/>
      <c r="USG216" s="3"/>
      <c r="USH216" s="3"/>
      <c r="USI216" s="3"/>
      <c r="USJ216" s="3"/>
      <c r="USK216" s="3"/>
      <c r="USL216" s="3"/>
      <c r="USM216" s="3"/>
      <c r="USN216" s="3"/>
      <c r="USO216" s="3"/>
      <c r="USP216" s="3"/>
      <c r="USQ216" s="3"/>
      <c r="USR216" s="3"/>
      <c r="USS216" s="3"/>
      <c r="UST216" s="3"/>
      <c r="USU216" s="3"/>
      <c r="USV216" s="3"/>
      <c r="USW216" s="3"/>
      <c r="USX216" s="3"/>
      <c r="USY216" s="3"/>
      <c r="USZ216" s="3"/>
      <c r="UTA216" s="3"/>
      <c r="UTB216" s="3"/>
      <c r="UTC216" s="3"/>
      <c r="UTD216" s="3"/>
      <c r="UTE216" s="3"/>
      <c r="UTF216" s="3"/>
      <c r="UTG216" s="3"/>
      <c r="UTH216" s="3"/>
      <c r="UTI216" s="3"/>
      <c r="UTJ216" s="3"/>
      <c r="UTK216" s="3"/>
      <c r="UTL216" s="3"/>
      <c r="UTM216" s="3"/>
      <c r="UTN216" s="3"/>
      <c r="UTO216" s="3"/>
      <c r="UTP216" s="3"/>
      <c r="UTQ216" s="3"/>
      <c r="UTR216" s="3"/>
      <c r="UTS216" s="3"/>
      <c r="UTT216" s="3"/>
      <c r="UTU216" s="3"/>
      <c r="UTV216" s="3"/>
      <c r="UTW216" s="3"/>
      <c r="UTX216" s="3"/>
      <c r="UTY216" s="3"/>
      <c r="UTZ216" s="3"/>
      <c r="UUA216" s="3"/>
      <c r="UUB216" s="3"/>
      <c r="UUC216" s="3"/>
      <c r="UUD216" s="3"/>
      <c r="UUE216" s="3"/>
      <c r="UUF216" s="3"/>
      <c r="UUG216" s="3"/>
      <c r="UUH216" s="3"/>
      <c r="UUI216" s="3"/>
      <c r="UUJ216" s="3"/>
      <c r="UUK216" s="3"/>
      <c r="UUL216" s="3"/>
      <c r="UUM216" s="3"/>
      <c r="UUN216" s="3"/>
      <c r="UUO216" s="3"/>
      <c r="UUP216" s="3"/>
      <c r="UUQ216" s="3"/>
      <c r="UUR216" s="3"/>
      <c r="UUS216" s="3"/>
      <c r="UUT216" s="3"/>
      <c r="UUU216" s="3"/>
      <c r="UUV216" s="3"/>
      <c r="UUW216" s="3"/>
      <c r="UUX216" s="3"/>
      <c r="UUY216" s="3"/>
      <c r="UUZ216" s="3"/>
      <c r="UVA216" s="3"/>
      <c r="UVB216" s="3"/>
      <c r="UVC216" s="3"/>
      <c r="UVD216" s="3"/>
      <c r="UVE216" s="3"/>
      <c r="UVF216" s="3"/>
      <c r="UVG216" s="3"/>
      <c r="UVH216" s="3"/>
      <c r="UVI216" s="3"/>
      <c r="UVJ216" s="3"/>
      <c r="UVK216" s="3"/>
      <c r="UVL216" s="3"/>
      <c r="UVM216" s="3"/>
      <c r="UVN216" s="3"/>
      <c r="UVO216" s="3"/>
      <c r="UVP216" s="3"/>
      <c r="UVQ216" s="3"/>
      <c r="UVR216" s="3"/>
      <c r="UVS216" s="3"/>
      <c r="UVT216" s="3"/>
      <c r="UVU216" s="3"/>
      <c r="UVV216" s="3"/>
      <c r="UVW216" s="3"/>
      <c r="UVX216" s="3"/>
      <c r="UVY216" s="3"/>
      <c r="UVZ216" s="3"/>
      <c r="UWA216" s="3"/>
      <c r="UWB216" s="3"/>
      <c r="UWC216" s="3"/>
      <c r="UWD216" s="3"/>
      <c r="UWE216" s="3"/>
      <c r="UWF216" s="3"/>
      <c r="UWG216" s="3"/>
      <c r="UWH216" s="3"/>
      <c r="UWI216" s="3"/>
      <c r="UWJ216" s="3"/>
      <c r="UWK216" s="3"/>
      <c r="UWL216" s="3"/>
      <c r="UWM216" s="3"/>
      <c r="UWN216" s="3"/>
      <c r="UWO216" s="3"/>
      <c r="UWP216" s="3"/>
      <c r="UWQ216" s="3"/>
      <c r="UWR216" s="3"/>
      <c r="UWS216" s="3"/>
      <c r="UWT216" s="3"/>
      <c r="UWU216" s="3"/>
      <c r="UWV216" s="3"/>
      <c r="UWW216" s="3"/>
      <c r="UWX216" s="3"/>
      <c r="UWY216" s="3"/>
      <c r="UWZ216" s="3"/>
      <c r="UXA216" s="3"/>
      <c r="UXB216" s="3"/>
      <c r="UXC216" s="3"/>
      <c r="UXD216" s="3"/>
      <c r="UXE216" s="3"/>
      <c r="UXF216" s="3"/>
      <c r="UXG216" s="3"/>
      <c r="UXH216" s="3"/>
      <c r="UXI216" s="3"/>
      <c r="UXJ216" s="3"/>
      <c r="UXK216" s="3"/>
      <c r="UXL216" s="3"/>
      <c r="UXM216" s="3"/>
      <c r="UXN216" s="3"/>
      <c r="UXO216" s="3"/>
      <c r="UXP216" s="3"/>
      <c r="UXQ216" s="3"/>
      <c r="UXR216" s="3"/>
      <c r="UXS216" s="3"/>
      <c r="UXT216" s="3"/>
      <c r="UXU216" s="3"/>
      <c r="UXV216" s="3"/>
      <c r="UXW216" s="3"/>
      <c r="UXY216" s="3"/>
      <c r="UYA216" s="3"/>
      <c r="UYB216" s="3"/>
      <c r="UYC216" s="3"/>
      <c r="UYD216" s="3"/>
      <c r="UYE216" s="3"/>
      <c r="UYF216" s="3"/>
      <c r="UYG216" s="3"/>
      <c r="UYH216" s="3"/>
      <c r="UYM216" s="3"/>
      <c r="UYN216" s="3"/>
      <c r="UYO216" s="3"/>
      <c r="UYP216" s="3"/>
      <c r="UYQ216" s="3"/>
      <c r="UYR216" s="3"/>
      <c r="UYS216" s="3"/>
      <c r="UYT216" s="3"/>
      <c r="UYU216" s="3"/>
      <c r="UYV216" s="3"/>
      <c r="UYW216" s="3"/>
      <c r="UYX216" s="3"/>
      <c r="UYY216" s="3"/>
      <c r="UYZ216" s="3"/>
      <c r="UZA216" s="3"/>
      <c r="UZB216" s="3"/>
      <c r="UZC216" s="3"/>
      <c r="UZD216" s="3"/>
      <c r="UZE216" s="3"/>
      <c r="UZF216" s="3"/>
      <c r="UZG216" s="3"/>
      <c r="UZH216" s="3"/>
      <c r="UZI216" s="3"/>
      <c r="UZJ216" s="3"/>
      <c r="UZK216" s="3"/>
      <c r="UZL216" s="3"/>
      <c r="UZM216" s="3"/>
      <c r="UZN216" s="3"/>
      <c r="UZO216" s="3"/>
      <c r="UZP216" s="3"/>
      <c r="UZQ216" s="3"/>
      <c r="UZR216" s="3"/>
      <c r="UZS216" s="3"/>
      <c r="UZT216" s="3"/>
      <c r="UZU216" s="3"/>
      <c r="UZV216" s="3"/>
      <c r="UZW216" s="3"/>
      <c r="UZX216" s="3"/>
      <c r="UZY216" s="3"/>
      <c r="UZZ216" s="3"/>
      <c r="VAA216" s="3"/>
      <c r="VAB216" s="3"/>
      <c r="VAC216" s="3"/>
      <c r="VAD216" s="3"/>
      <c r="VAE216" s="3"/>
      <c r="VAF216" s="3"/>
      <c r="VAG216" s="3"/>
      <c r="VAH216" s="3"/>
      <c r="VAI216" s="3"/>
      <c r="VAJ216" s="3"/>
      <c r="VAK216" s="3"/>
      <c r="VAL216" s="3"/>
      <c r="VAM216" s="3"/>
      <c r="VAN216" s="3"/>
      <c r="VAO216" s="3"/>
      <c r="VAP216" s="3"/>
      <c r="VAQ216" s="3"/>
      <c r="VAR216" s="3"/>
      <c r="VAS216" s="3"/>
      <c r="VAT216" s="3"/>
      <c r="VAU216" s="3"/>
      <c r="VAV216" s="3"/>
      <c r="VAW216" s="3"/>
      <c r="VAX216" s="3"/>
      <c r="VAY216" s="3"/>
      <c r="VAZ216" s="3"/>
      <c r="VBA216" s="3"/>
      <c r="VBB216" s="3"/>
      <c r="VBC216" s="3"/>
      <c r="VBD216" s="3"/>
      <c r="VBE216" s="3"/>
      <c r="VBF216" s="3"/>
      <c r="VBG216" s="3"/>
      <c r="VBH216" s="3"/>
      <c r="VBI216" s="3"/>
      <c r="VBJ216" s="3"/>
      <c r="VBK216" s="3"/>
      <c r="VBL216" s="3"/>
      <c r="VBM216" s="3"/>
      <c r="VBN216" s="3"/>
      <c r="VBO216" s="3"/>
      <c r="VBP216" s="3"/>
      <c r="VBQ216" s="3"/>
      <c r="VBR216" s="3"/>
      <c r="VBS216" s="3"/>
      <c r="VBT216" s="3"/>
      <c r="VBU216" s="3"/>
      <c r="VBV216" s="3"/>
      <c r="VBW216" s="3"/>
      <c r="VBX216" s="3"/>
      <c r="VBY216" s="3"/>
      <c r="VBZ216" s="3"/>
      <c r="VCA216" s="3"/>
      <c r="VCB216" s="3"/>
      <c r="VCC216" s="3"/>
      <c r="VCD216" s="3"/>
      <c r="VCE216" s="3"/>
      <c r="VCF216" s="3"/>
      <c r="VCG216" s="3"/>
      <c r="VCH216" s="3"/>
      <c r="VCI216" s="3"/>
      <c r="VCJ216" s="3"/>
      <c r="VCK216" s="3"/>
      <c r="VCL216" s="3"/>
      <c r="VCM216" s="3"/>
      <c r="VCN216" s="3"/>
      <c r="VCO216" s="3"/>
      <c r="VCP216" s="3"/>
      <c r="VCQ216" s="3"/>
      <c r="VCR216" s="3"/>
      <c r="VCS216" s="3"/>
      <c r="VCT216" s="3"/>
      <c r="VCU216" s="3"/>
      <c r="VCV216" s="3"/>
      <c r="VCW216" s="3"/>
      <c r="VCX216" s="3"/>
      <c r="VCY216" s="3"/>
      <c r="VCZ216" s="3"/>
      <c r="VDA216" s="3"/>
      <c r="VDB216" s="3"/>
      <c r="VDC216" s="3"/>
      <c r="VDD216" s="3"/>
      <c r="VDE216" s="3"/>
      <c r="VDF216" s="3"/>
      <c r="VDG216" s="3"/>
      <c r="VDH216" s="3"/>
      <c r="VDI216" s="3"/>
      <c r="VDJ216" s="3"/>
      <c r="VDK216" s="3"/>
      <c r="VDL216" s="3"/>
      <c r="VDM216" s="3"/>
      <c r="VDN216" s="3"/>
      <c r="VDO216" s="3"/>
      <c r="VDP216" s="3"/>
      <c r="VDQ216" s="3"/>
      <c r="VDR216" s="3"/>
      <c r="VDS216" s="3"/>
      <c r="VDT216" s="3"/>
      <c r="VDU216" s="3"/>
      <c r="VDV216" s="3"/>
      <c r="VDW216" s="3"/>
      <c r="VDX216" s="3"/>
      <c r="VDY216" s="3"/>
      <c r="VDZ216" s="3"/>
      <c r="VEA216" s="3"/>
      <c r="VEB216" s="3"/>
      <c r="VEC216" s="3"/>
      <c r="VED216" s="3"/>
      <c r="VEE216" s="3"/>
      <c r="VEF216" s="3"/>
      <c r="VEG216" s="3"/>
      <c r="VEH216" s="3"/>
      <c r="VEI216" s="3"/>
      <c r="VEJ216" s="3"/>
      <c r="VEK216" s="3"/>
      <c r="VEL216" s="3"/>
      <c r="VEM216" s="3"/>
      <c r="VEN216" s="3"/>
      <c r="VEO216" s="3"/>
      <c r="VEP216" s="3"/>
      <c r="VEQ216" s="3"/>
      <c r="VER216" s="3"/>
      <c r="VES216" s="3"/>
      <c r="VET216" s="3"/>
      <c r="VEU216" s="3"/>
      <c r="VEV216" s="3"/>
      <c r="VEW216" s="3"/>
      <c r="VEX216" s="3"/>
      <c r="VEY216" s="3"/>
      <c r="VEZ216" s="3"/>
      <c r="VFA216" s="3"/>
      <c r="VFB216" s="3"/>
      <c r="VFC216" s="3"/>
      <c r="VFD216" s="3"/>
      <c r="VFE216" s="3"/>
      <c r="VFF216" s="3"/>
      <c r="VFG216" s="3"/>
      <c r="VFH216" s="3"/>
      <c r="VFI216" s="3"/>
      <c r="VFJ216" s="3"/>
      <c r="VFK216" s="3"/>
      <c r="VFL216" s="3"/>
      <c r="VFM216" s="3"/>
      <c r="VFN216" s="3"/>
      <c r="VFO216" s="3"/>
      <c r="VFP216" s="3"/>
      <c r="VFQ216" s="3"/>
      <c r="VFR216" s="3"/>
      <c r="VFS216" s="3"/>
      <c r="VFT216" s="3"/>
      <c r="VFU216" s="3"/>
      <c r="VFV216" s="3"/>
      <c r="VFW216" s="3"/>
      <c r="VFX216" s="3"/>
      <c r="VFY216" s="3"/>
      <c r="VFZ216" s="3"/>
      <c r="VGA216" s="3"/>
      <c r="VGB216" s="3"/>
      <c r="VGC216" s="3"/>
      <c r="VGD216" s="3"/>
      <c r="VGE216" s="3"/>
      <c r="VGF216" s="3"/>
      <c r="VGG216" s="3"/>
      <c r="VGH216" s="3"/>
      <c r="VGI216" s="3"/>
      <c r="VGJ216" s="3"/>
      <c r="VGK216" s="3"/>
      <c r="VGL216" s="3"/>
      <c r="VGM216" s="3"/>
      <c r="VGN216" s="3"/>
      <c r="VGO216" s="3"/>
      <c r="VGP216" s="3"/>
      <c r="VGQ216" s="3"/>
      <c r="VGR216" s="3"/>
      <c r="VGS216" s="3"/>
      <c r="VGT216" s="3"/>
      <c r="VGU216" s="3"/>
      <c r="VGV216" s="3"/>
      <c r="VGW216" s="3"/>
      <c r="VGX216" s="3"/>
      <c r="VGY216" s="3"/>
      <c r="VGZ216" s="3"/>
      <c r="VHA216" s="3"/>
      <c r="VHB216" s="3"/>
      <c r="VHC216" s="3"/>
      <c r="VHD216" s="3"/>
      <c r="VHE216" s="3"/>
      <c r="VHF216" s="3"/>
      <c r="VHG216" s="3"/>
      <c r="VHH216" s="3"/>
      <c r="VHI216" s="3"/>
      <c r="VHJ216" s="3"/>
      <c r="VHK216" s="3"/>
      <c r="VHL216" s="3"/>
      <c r="VHM216" s="3"/>
      <c r="VHN216" s="3"/>
      <c r="VHO216" s="3"/>
      <c r="VHP216" s="3"/>
      <c r="VHQ216" s="3"/>
      <c r="VHR216" s="3"/>
      <c r="VHS216" s="3"/>
      <c r="VHU216" s="3"/>
      <c r="VHW216" s="3"/>
      <c r="VHX216" s="3"/>
      <c r="VHY216" s="3"/>
      <c r="VHZ216" s="3"/>
      <c r="VIA216" s="3"/>
      <c r="VIB216" s="3"/>
      <c r="VIC216" s="3"/>
      <c r="VID216" s="3"/>
      <c r="VII216" s="3"/>
      <c r="VIJ216" s="3"/>
      <c r="VIK216" s="3"/>
      <c r="VIL216" s="3"/>
      <c r="VIM216" s="3"/>
      <c r="VIN216" s="3"/>
      <c r="VIO216" s="3"/>
      <c r="VIP216" s="3"/>
      <c r="VIQ216" s="3"/>
      <c r="VIR216" s="3"/>
      <c r="VIS216" s="3"/>
      <c r="VIT216" s="3"/>
      <c r="VIU216" s="3"/>
      <c r="VIV216" s="3"/>
      <c r="VIW216" s="3"/>
      <c r="VIX216" s="3"/>
      <c r="VIY216" s="3"/>
      <c r="VIZ216" s="3"/>
      <c r="VJA216" s="3"/>
      <c r="VJB216" s="3"/>
      <c r="VJC216" s="3"/>
      <c r="VJD216" s="3"/>
      <c r="VJE216" s="3"/>
      <c r="VJF216" s="3"/>
      <c r="VJG216" s="3"/>
      <c r="VJH216" s="3"/>
      <c r="VJI216" s="3"/>
      <c r="VJJ216" s="3"/>
      <c r="VJK216" s="3"/>
      <c r="VJL216" s="3"/>
      <c r="VJM216" s="3"/>
      <c r="VJN216" s="3"/>
      <c r="VJO216" s="3"/>
      <c r="VJP216" s="3"/>
      <c r="VJQ216" s="3"/>
      <c r="VJR216" s="3"/>
      <c r="VJS216" s="3"/>
      <c r="VJT216" s="3"/>
      <c r="VJU216" s="3"/>
      <c r="VJV216" s="3"/>
      <c r="VJW216" s="3"/>
      <c r="VJX216" s="3"/>
      <c r="VJY216" s="3"/>
      <c r="VJZ216" s="3"/>
      <c r="VKA216" s="3"/>
      <c r="VKB216" s="3"/>
      <c r="VKC216" s="3"/>
      <c r="VKD216" s="3"/>
      <c r="VKE216" s="3"/>
      <c r="VKF216" s="3"/>
      <c r="VKG216" s="3"/>
      <c r="VKH216" s="3"/>
      <c r="VKI216" s="3"/>
      <c r="VKJ216" s="3"/>
      <c r="VKK216" s="3"/>
      <c r="VKL216" s="3"/>
      <c r="VKM216" s="3"/>
      <c r="VKN216" s="3"/>
      <c r="VKO216" s="3"/>
      <c r="VKP216" s="3"/>
      <c r="VKQ216" s="3"/>
      <c r="VKR216" s="3"/>
      <c r="VKS216" s="3"/>
      <c r="VKT216" s="3"/>
      <c r="VKU216" s="3"/>
      <c r="VKV216" s="3"/>
      <c r="VKW216" s="3"/>
      <c r="VKX216" s="3"/>
      <c r="VKY216" s="3"/>
      <c r="VKZ216" s="3"/>
      <c r="VLA216" s="3"/>
      <c r="VLB216" s="3"/>
      <c r="VLC216" s="3"/>
      <c r="VLD216" s="3"/>
      <c r="VLE216" s="3"/>
      <c r="VLF216" s="3"/>
      <c r="VLG216" s="3"/>
      <c r="VLH216" s="3"/>
      <c r="VLI216" s="3"/>
      <c r="VLJ216" s="3"/>
      <c r="VLK216" s="3"/>
      <c r="VLL216" s="3"/>
      <c r="VLM216" s="3"/>
      <c r="VLN216" s="3"/>
      <c r="VLO216" s="3"/>
      <c r="VLP216" s="3"/>
      <c r="VLQ216" s="3"/>
      <c r="VLR216" s="3"/>
      <c r="VLS216" s="3"/>
      <c r="VLT216" s="3"/>
      <c r="VLU216" s="3"/>
      <c r="VLV216" s="3"/>
      <c r="VLW216" s="3"/>
      <c r="VLX216" s="3"/>
      <c r="VLY216" s="3"/>
      <c r="VLZ216" s="3"/>
      <c r="VMA216" s="3"/>
      <c r="VMB216" s="3"/>
      <c r="VMC216" s="3"/>
      <c r="VMD216" s="3"/>
      <c r="VME216" s="3"/>
      <c r="VMF216" s="3"/>
      <c r="VMG216" s="3"/>
      <c r="VMH216" s="3"/>
      <c r="VMI216" s="3"/>
      <c r="VMJ216" s="3"/>
      <c r="VMK216" s="3"/>
      <c r="VML216" s="3"/>
      <c r="VMM216" s="3"/>
      <c r="VMN216" s="3"/>
      <c r="VMO216" s="3"/>
      <c r="VMP216" s="3"/>
      <c r="VMQ216" s="3"/>
      <c r="VMR216" s="3"/>
      <c r="VMS216" s="3"/>
      <c r="VMT216" s="3"/>
      <c r="VMU216" s="3"/>
      <c r="VMV216" s="3"/>
      <c r="VMW216" s="3"/>
      <c r="VMX216" s="3"/>
      <c r="VMY216" s="3"/>
      <c r="VMZ216" s="3"/>
      <c r="VNA216" s="3"/>
      <c r="VNB216" s="3"/>
      <c r="VNC216" s="3"/>
      <c r="VND216" s="3"/>
      <c r="VNE216" s="3"/>
      <c r="VNF216" s="3"/>
      <c r="VNG216" s="3"/>
      <c r="VNH216" s="3"/>
      <c r="VNI216" s="3"/>
      <c r="VNJ216" s="3"/>
      <c r="VNK216" s="3"/>
      <c r="VNL216" s="3"/>
      <c r="VNM216" s="3"/>
      <c r="VNN216" s="3"/>
      <c r="VNO216" s="3"/>
      <c r="VNP216" s="3"/>
      <c r="VNQ216" s="3"/>
      <c r="VNR216" s="3"/>
      <c r="VNS216" s="3"/>
      <c r="VNT216" s="3"/>
      <c r="VNU216" s="3"/>
      <c r="VNV216" s="3"/>
      <c r="VNW216" s="3"/>
      <c r="VNX216" s="3"/>
      <c r="VNY216" s="3"/>
      <c r="VNZ216" s="3"/>
      <c r="VOA216" s="3"/>
      <c r="VOB216" s="3"/>
      <c r="VOC216" s="3"/>
      <c r="VOD216" s="3"/>
      <c r="VOE216" s="3"/>
      <c r="VOF216" s="3"/>
      <c r="VOG216" s="3"/>
      <c r="VOH216" s="3"/>
      <c r="VOI216" s="3"/>
      <c r="VOJ216" s="3"/>
      <c r="VOK216" s="3"/>
      <c r="VOL216" s="3"/>
      <c r="VOM216" s="3"/>
      <c r="VON216" s="3"/>
      <c r="VOO216" s="3"/>
      <c r="VOP216" s="3"/>
      <c r="VOQ216" s="3"/>
      <c r="VOR216" s="3"/>
      <c r="VOS216" s="3"/>
      <c r="VOT216" s="3"/>
      <c r="VOU216" s="3"/>
      <c r="VOV216" s="3"/>
      <c r="VOW216" s="3"/>
      <c r="VOX216" s="3"/>
      <c r="VOY216" s="3"/>
      <c r="VOZ216" s="3"/>
      <c r="VPA216" s="3"/>
      <c r="VPB216" s="3"/>
      <c r="VPC216" s="3"/>
      <c r="VPD216" s="3"/>
      <c r="VPE216" s="3"/>
      <c r="VPF216" s="3"/>
      <c r="VPG216" s="3"/>
      <c r="VPH216" s="3"/>
      <c r="VPI216" s="3"/>
      <c r="VPJ216" s="3"/>
      <c r="VPK216" s="3"/>
      <c r="VPL216" s="3"/>
      <c r="VPM216" s="3"/>
      <c r="VPN216" s="3"/>
      <c r="VPO216" s="3"/>
      <c r="VPP216" s="3"/>
      <c r="VPQ216" s="3"/>
      <c r="VPR216" s="3"/>
      <c r="VPS216" s="3"/>
      <c r="VPT216" s="3"/>
      <c r="VPU216" s="3"/>
      <c r="VPV216" s="3"/>
      <c r="VPW216" s="3"/>
      <c r="VPX216" s="3"/>
      <c r="VPY216" s="3"/>
      <c r="VPZ216" s="3"/>
      <c r="VQA216" s="3"/>
      <c r="VQB216" s="3"/>
      <c r="VQC216" s="3"/>
      <c r="VQD216" s="3"/>
      <c r="VQE216" s="3"/>
      <c r="VQF216" s="3"/>
      <c r="VQG216" s="3"/>
      <c r="VQH216" s="3"/>
      <c r="VQI216" s="3"/>
      <c r="VQJ216" s="3"/>
      <c r="VQK216" s="3"/>
      <c r="VQL216" s="3"/>
      <c r="VQM216" s="3"/>
      <c r="VQN216" s="3"/>
      <c r="VQO216" s="3"/>
      <c r="VQP216" s="3"/>
      <c r="VQQ216" s="3"/>
      <c r="VQR216" s="3"/>
      <c r="VQS216" s="3"/>
      <c r="VQT216" s="3"/>
      <c r="VQU216" s="3"/>
      <c r="VQV216" s="3"/>
      <c r="VQW216" s="3"/>
      <c r="VQX216" s="3"/>
      <c r="VQY216" s="3"/>
      <c r="VQZ216" s="3"/>
      <c r="VRA216" s="3"/>
      <c r="VRB216" s="3"/>
      <c r="VRC216" s="3"/>
      <c r="VRD216" s="3"/>
      <c r="VRE216" s="3"/>
      <c r="VRF216" s="3"/>
      <c r="VRG216" s="3"/>
      <c r="VRH216" s="3"/>
      <c r="VRI216" s="3"/>
      <c r="VRJ216" s="3"/>
      <c r="VRK216" s="3"/>
      <c r="VRL216" s="3"/>
      <c r="VRM216" s="3"/>
      <c r="VRN216" s="3"/>
      <c r="VRO216" s="3"/>
      <c r="VRQ216" s="3"/>
      <c r="VRS216" s="3"/>
      <c r="VRT216" s="3"/>
      <c r="VRU216" s="3"/>
      <c r="VRV216" s="3"/>
      <c r="VRW216" s="3"/>
      <c r="VRX216" s="3"/>
      <c r="VRY216" s="3"/>
      <c r="VRZ216" s="3"/>
      <c r="VSE216" s="3"/>
      <c r="VSF216" s="3"/>
      <c r="VSG216" s="3"/>
      <c r="VSH216" s="3"/>
      <c r="VSI216" s="3"/>
      <c r="VSJ216" s="3"/>
      <c r="VSK216" s="3"/>
      <c r="VSL216" s="3"/>
      <c r="VSM216" s="3"/>
      <c r="VSN216" s="3"/>
      <c r="VSO216" s="3"/>
      <c r="VSP216" s="3"/>
      <c r="VSQ216" s="3"/>
      <c r="VSR216" s="3"/>
      <c r="VSS216" s="3"/>
      <c r="VST216" s="3"/>
      <c r="VSU216" s="3"/>
      <c r="VSV216" s="3"/>
      <c r="VSW216" s="3"/>
      <c r="VSX216" s="3"/>
      <c r="VSY216" s="3"/>
      <c r="VSZ216" s="3"/>
      <c r="VTA216" s="3"/>
      <c r="VTB216" s="3"/>
      <c r="VTC216" s="3"/>
      <c r="VTD216" s="3"/>
      <c r="VTE216" s="3"/>
      <c r="VTF216" s="3"/>
      <c r="VTG216" s="3"/>
      <c r="VTH216" s="3"/>
      <c r="VTI216" s="3"/>
      <c r="VTJ216" s="3"/>
      <c r="VTK216" s="3"/>
      <c r="VTL216" s="3"/>
      <c r="VTM216" s="3"/>
      <c r="VTN216" s="3"/>
      <c r="VTO216" s="3"/>
      <c r="VTP216" s="3"/>
      <c r="VTQ216" s="3"/>
      <c r="VTR216" s="3"/>
      <c r="VTS216" s="3"/>
      <c r="VTT216" s="3"/>
      <c r="VTU216" s="3"/>
      <c r="VTV216" s="3"/>
      <c r="VTW216" s="3"/>
      <c r="VTX216" s="3"/>
      <c r="VTY216" s="3"/>
      <c r="VTZ216" s="3"/>
      <c r="VUA216" s="3"/>
      <c r="VUB216" s="3"/>
      <c r="VUC216" s="3"/>
      <c r="VUD216" s="3"/>
      <c r="VUE216" s="3"/>
      <c r="VUF216" s="3"/>
      <c r="VUG216" s="3"/>
      <c r="VUH216" s="3"/>
      <c r="VUI216" s="3"/>
      <c r="VUJ216" s="3"/>
      <c r="VUK216" s="3"/>
      <c r="VUL216" s="3"/>
      <c r="VUM216" s="3"/>
      <c r="VUN216" s="3"/>
      <c r="VUO216" s="3"/>
      <c r="VUP216" s="3"/>
      <c r="VUQ216" s="3"/>
      <c r="VUR216" s="3"/>
      <c r="VUS216" s="3"/>
      <c r="VUT216" s="3"/>
      <c r="VUU216" s="3"/>
      <c r="VUV216" s="3"/>
      <c r="VUW216" s="3"/>
      <c r="VUX216" s="3"/>
      <c r="VUY216" s="3"/>
      <c r="VUZ216" s="3"/>
      <c r="VVA216" s="3"/>
      <c r="VVB216" s="3"/>
      <c r="VVC216" s="3"/>
      <c r="VVD216" s="3"/>
      <c r="VVE216" s="3"/>
      <c r="VVF216" s="3"/>
      <c r="VVG216" s="3"/>
      <c r="VVH216" s="3"/>
      <c r="VVI216" s="3"/>
      <c r="VVJ216" s="3"/>
      <c r="VVK216" s="3"/>
      <c r="VVL216" s="3"/>
      <c r="VVM216" s="3"/>
      <c r="VVN216" s="3"/>
      <c r="VVO216" s="3"/>
      <c r="VVP216" s="3"/>
      <c r="VVQ216" s="3"/>
      <c r="VVR216" s="3"/>
      <c r="VVS216" s="3"/>
      <c r="VVT216" s="3"/>
      <c r="VVU216" s="3"/>
      <c r="VVV216" s="3"/>
      <c r="VVW216" s="3"/>
      <c r="VVX216" s="3"/>
      <c r="VVY216" s="3"/>
      <c r="VVZ216" s="3"/>
      <c r="VWA216" s="3"/>
      <c r="VWB216" s="3"/>
      <c r="VWC216" s="3"/>
      <c r="VWD216" s="3"/>
      <c r="VWE216" s="3"/>
      <c r="VWF216" s="3"/>
      <c r="VWG216" s="3"/>
      <c r="VWH216" s="3"/>
      <c r="VWI216" s="3"/>
      <c r="VWJ216" s="3"/>
      <c r="VWK216" s="3"/>
      <c r="VWL216" s="3"/>
      <c r="VWM216" s="3"/>
      <c r="VWN216" s="3"/>
      <c r="VWO216" s="3"/>
      <c r="VWP216" s="3"/>
      <c r="VWQ216" s="3"/>
      <c r="VWR216" s="3"/>
      <c r="VWS216" s="3"/>
      <c r="VWT216" s="3"/>
      <c r="VWU216" s="3"/>
      <c r="VWV216" s="3"/>
      <c r="VWW216" s="3"/>
      <c r="VWX216" s="3"/>
      <c r="VWY216" s="3"/>
      <c r="VWZ216" s="3"/>
      <c r="VXA216" s="3"/>
      <c r="VXB216" s="3"/>
      <c r="VXC216" s="3"/>
      <c r="VXD216" s="3"/>
      <c r="VXE216" s="3"/>
      <c r="VXF216" s="3"/>
      <c r="VXG216" s="3"/>
      <c r="VXH216" s="3"/>
      <c r="VXI216" s="3"/>
      <c r="VXJ216" s="3"/>
      <c r="VXK216" s="3"/>
      <c r="VXL216" s="3"/>
      <c r="VXM216" s="3"/>
      <c r="VXN216" s="3"/>
      <c r="VXO216" s="3"/>
      <c r="VXP216" s="3"/>
      <c r="VXQ216" s="3"/>
      <c r="VXR216" s="3"/>
      <c r="VXS216" s="3"/>
      <c r="VXT216" s="3"/>
      <c r="VXU216" s="3"/>
      <c r="VXV216" s="3"/>
      <c r="VXW216" s="3"/>
      <c r="VXX216" s="3"/>
      <c r="VXY216" s="3"/>
      <c r="VXZ216" s="3"/>
      <c r="VYA216" s="3"/>
      <c r="VYB216" s="3"/>
      <c r="VYC216" s="3"/>
      <c r="VYD216" s="3"/>
      <c r="VYE216" s="3"/>
      <c r="VYF216" s="3"/>
      <c r="VYG216" s="3"/>
      <c r="VYH216" s="3"/>
      <c r="VYI216" s="3"/>
      <c r="VYJ216" s="3"/>
      <c r="VYK216" s="3"/>
      <c r="VYL216" s="3"/>
      <c r="VYM216" s="3"/>
      <c r="VYN216" s="3"/>
      <c r="VYO216" s="3"/>
      <c r="VYP216" s="3"/>
      <c r="VYQ216" s="3"/>
      <c r="VYR216" s="3"/>
      <c r="VYS216" s="3"/>
      <c r="VYT216" s="3"/>
      <c r="VYU216" s="3"/>
      <c r="VYV216" s="3"/>
      <c r="VYW216" s="3"/>
      <c r="VYX216" s="3"/>
      <c r="VYY216" s="3"/>
      <c r="VYZ216" s="3"/>
      <c r="VZA216" s="3"/>
      <c r="VZB216" s="3"/>
      <c r="VZC216" s="3"/>
      <c r="VZD216" s="3"/>
      <c r="VZE216" s="3"/>
      <c r="VZF216" s="3"/>
      <c r="VZG216" s="3"/>
      <c r="VZH216" s="3"/>
      <c r="VZI216" s="3"/>
      <c r="VZJ216" s="3"/>
      <c r="VZK216" s="3"/>
      <c r="VZL216" s="3"/>
      <c r="VZM216" s="3"/>
      <c r="VZN216" s="3"/>
      <c r="VZO216" s="3"/>
      <c r="VZP216" s="3"/>
      <c r="VZQ216" s="3"/>
      <c r="VZR216" s="3"/>
      <c r="VZS216" s="3"/>
      <c r="VZT216" s="3"/>
      <c r="VZU216" s="3"/>
      <c r="VZV216" s="3"/>
      <c r="VZW216" s="3"/>
      <c r="VZX216" s="3"/>
      <c r="VZY216" s="3"/>
      <c r="VZZ216" s="3"/>
      <c r="WAA216" s="3"/>
      <c r="WAB216" s="3"/>
      <c r="WAC216" s="3"/>
      <c r="WAD216" s="3"/>
      <c r="WAE216" s="3"/>
      <c r="WAF216" s="3"/>
      <c r="WAG216" s="3"/>
      <c r="WAH216" s="3"/>
      <c r="WAI216" s="3"/>
      <c r="WAJ216" s="3"/>
      <c r="WAK216" s="3"/>
      <c r="WAL216" s="3"/>
      <c r="WAM216" s="3"/>
      <c r="WAN216" s="3"/>
      <c r="WAO216" s="3"/>
      <c r="WAP216" s="3"/>
      <c r="WAQ216" s="3"/>
      <c r="WAR216" s="3"/>
      <c r="WAS216" s="3"/>
      <c r="WAT216" s="3"/>
      <c r="WAU216" s="3"/>
      <c r="WAV216" s="3"/>
      <c r="WAW216" s="3"/>
      <c r="WAX216" s="3"/>
      <c r="WAY216" s="3"/>
      <c r="WAZ216" s="3"/>
      <c r="WBA216" s="3"/>
      <c r="WBB216" s="3"/>
      <c r="WBC216" s="3"/>
      <c r="WBD216" s="3"/>
      <c r="WBE216" s="3"/>
      <c r="WBF216" s="3"/>
      <c r="WBG216" s="3"/>
      <c r="WBH216" s="3"/>
      <c r="WBI216" s="3"/>
      <c r="WBJ216" s="3"/>
      <c r="WBK216" s="3"/>
      <c r="WBM216" s="3"/>
      <c r="WBO216" s="3"/>
      <c r="WBP216" s="3"/>
      <c r="WBQ216" s="3"/>
      <c r="WBR216" s="3"/>
      <c r="WBS216" s="3"/>
      <c r="WBT216" s="3"/>
      <c r="WBU216" s="3"/>
      <c r="WBV216" s="3"/>
      <c r="WCA216" s="3"/>
      <c r="WCB216" s="3"/>
      <c r="WCC216" s="3"/>
      <c r="WCD216" s="3"/>
      <c r="WCE216" s="3"/>
      <c r="WCF216" s="3"/>
      <c r="WCG216" s="3"/>
      <c r="WCH216" s="3"/>
      <c r="WCI216" s="3"/>
      <c r="WCJ216" s="3"/>
      <c r="WCK216" s="3"/>
      <c r="WCL216" s="3"/>
      <c r="WCM216" s="3"/>
      <c r="WCN216" s="3"/>
      <c r="WCO216" s="3"/>
      <c r="WCP216" s="3"/>
      <c r="WCQ216" s="3"/>
      <c r="WCR216" s="3"/>
      <c r="WCS216" s="3"/>
      <c r="WCT216" s="3"/>
      <c r="WCU216" s="3"/>
      <c r="WCV216" s="3"/>
      <c r="WCW216" s="3"/>
      <c r="WCX216" s="3"/>
      <c r="WCY216" s="3"/>
      <c r="WCZ216" s="3"/>
      <c r="WDA216" s="3"/>
      <c r="WDB216" s="3"/>
      <c r="WDC216" s="3"/>
      <c r="WDD216" s="3"/>
      <c r="WDE216" s="3"/>
      <c r="WDF216" s="3"/>
      <c r="WDG216" s="3"/>
      <c r="WDH216" s="3"/>
      <c r="WDI216" s="3"/>
      <c r="WDJ216" s="3"/>
      <c r="WDK216" s="3"/>
      <c r="WDL216" s="3"/>
      <c r="WDM216" s="3"/>
      <c r="WDN216" s="3"/>
      <c r="WDO216" s="3"/>
      <c r="WDP216" s="3"/>
      <c r="WDQ216" s="3"/>
      <c r="WDR216" s="3"/>
      <c r="WDS216" s="3"/>
      <c r="WDT216" s="3"/>
      <c r="WDU216" s="3"/>
      <c r="WDV216" s="3"/>
      <c r="WDW216" s="3"/>
      <c r="WDX216" s="3"/>
      <c r="WDY216" s="3"/>
      <c r="WDZ216" s="3"/>
      <c r="WEA216" s="3"/>
      <c r="WEB216" s="3"/>
      <c r="WEC216" s="3"/>
      <c r="WED216" s="3"/>
      <c r="WEE216" s="3"/>
      <c r="WEF216" s="3"/>
      <c r="WEG216" s="3"/>
      <c r="WEH216" s="3"/>
      <c r="WEI216" s="3"/>
      <c r="WEJ216" s="3"/>
      <c r="WEK216" s="3"/>
      <c r="WEL216" s="3"/>
      <c r="WEM216" s="3"/>
      <c r="WEN216" s="3"/>
      <c r="WEO216" s="3"/>
      <c r="WEP216" s="3"/>
      <c r="WEQ216" s="3"/>
      <c r="WER216" s="3"/>
      <c r="WES216" s="3"/>
      <c r="WET216" s="3"/>
      <c r="WEU216" s="3"/>
      <c r="WEV216" s="3"/>
      <c r="WEW216" s="3"/>
      <c r="WEX216" s="3"/>
      <c r="WEY216" s="3"/>
      <c r="WEZ216" s="3"/>
      <c r="WFA216" s="3"/>
      <c r="WFB216" s="3"/>
      <c r="WFC216" s="3"/>
      <c r="WFD216" s="3"/>
      <c r="WFE216" s="3"/>
      <c r="WFF216" s="3"/>
      <c r="WFG216" s="3"/>
      <c r="WFH216" s="3"/>
      <c r="WFI216" s="3"/>
      <c r="WFJ216" s="3"/>
      <c r="WFK216" s="3"/>
      <c r="WFL216" s="3"/>
      <c r="WFM216" s="3"/>
      <c r="WFN216" s="3"/>
      <c r="WFO216" s="3"/>
      <c r="WFP216" s="3"/>
      <c r="WFQ216" s="3"/>
      <c r="WFR216" s="3"/>
      <c r="WFS216" s="3"/>
      <c r="WFT216" s="3"/>
      <c r="WFU216" s="3"/>
      <c r="WFV216" s="3"/>
      <c r="WFW216" s="3"/>
      <c r="WFX216" s="3"/>
      <c r="WFY216" s="3"/>
      <c r="WFZ216" s="3"/>
      <c r="WGA216" s="3"/>
      <c r="WGB216" s="3"/>
      <c r="WGC216" s="3"/>
      <c r="WGD216" s="3"/>
      <c r="WGE216" s="3"/>
      <c r="WGF216" s="3"/>
      <c r="WGG216" s="3"/>
      <c r="WGH216" s="3"/>
      <c r="WGI216" s="3"/>
      <c r="WGJ216" s="3"/>
      <c r="WGK216" s="3"/>
      <c r="WGL216" s="3"/>
      <c r="WGM216" s="3"/>
      <c r="WGN216" s="3"/>
      <c r="WGO216" s="3"/>
      <c r="WGP216" s="3"/>
      <c r="WGQ216" s="3"/>
      <c r="WGR216" s="3"/>
      <c r="WGS216" s="3"/>
      <c r="WGT216" s="3"/>
      <c r="WGU216" s="3"/>
      <c r="WGV216" s="3"/>
      <c r="WGW216" s="3"/>
      <c r="WGX216" s="3"/>
      <c r="WGY216" s="3"/>
      <c r="WGZ216" s="3"/>
      <c r="WHA216" s="3"/>
      <c r="WHB216" s="3"/>
      <c r="WHC216" s="3"/>
      <c r="WHD216" s="3"/>
      <c r="WHE216" s="3"/>
      <c r="WHF216" s="3"/>
      <c r="WHG216" s="3"/>
      <c r="WHH216" s="3"/>
      <c r="WHI216" s="3"/>
      <c r="WHJ216" s="3"/>
      <c r="WHK216" s="3"/>
      <c r="WHL216" s="3"/>
      <c r="WHM216" s="3"/>
      <c r="WHN216" s="3"/>
      <c r="WHO216" s="3"/>
      <c r="WHP216" s="3"/>
      <c r="WHQ216" s="3"/>
      <c r="WHR216" s="3"/>
      <c r="WHS216" s="3"/>
      <c r="WHT216" s="3"/>
      <c r="WHU216" s="3"/>
      <c r="WHV216" s="3"/>
      <c r="WHW216" s="3"/>
      <c r="WHX216" s="3"/>
      <c r="WHY216" s="3"/>
      <c r="WHZ216" s="3"/>
      <c r="WIA216" s="3"/>
      <c r="WIB216" s="3"/>
      <c r="WIC216" s="3"/>
      <c r="WID216" s="3"/>
      <c r="WIE216" s="3"/>
      <c r="WIF216" s="3"/>
      <c r="WIG216" s="3"/>
      <c r="WIH216" s="3"/>
      <c r="WII216" s="3"/>
      <c r="WIJ216" s="3"/>
      <c r="WIK216" s="3"/>
      <c r="WIL216" s="3"/>
      <c r="WIM216" s="3"/>
      <c r="WIN216" s="3"/>
      <c r="WIO216" s="3"/>
      <c r="WIP216" s="3"/>
      <c r="WIQ216" s="3"/>
      <c r="WIR216" s="3"/>
      <c r="WIS216" s="3"/>
      <c r="WIT216" s="3"/>
      <c r="WIU216" s="3"/>
      <c r="WIV216" s="3"/>
      <c r="WIW216" s="3"/>
      <c r="WIX216" s="3"/>
      <c r="WIY216" s="3"/>
      <c r="WIZ216" s="3"/>
      <c r="WJA216" s="3"/>
      <c r="WJB216" s="3"/>
      <c r="WJC216" s="3"/>
      <c r="WJD216" s="3"/>
      <c r="WJE216" s="3"/>
      <c r="WJF216" s="3"/>
      <c r="WJG216" s="3"/>
      <c r="WJH216" s="3"/>
      <c r="WJI216" s="3"/>
      <c r="WJJ216" s="3"/>
      <c r="WJK216" s="3"/>
      <c r="WJL216" s="3"/>
      <c r="WJM216" s="3"/>
      <c r="WJN216" s="3"/>
      <c r="WJO216" s="3"/>
      <c r="WJP216" s="3"/>
      <c r="WJQ216" s="3"/>
      <c r="WJR216" s="3"/>
      <c r="WJS216" s="3"/>
      <c r="WJT216" s="3"/>
      <c r="WJU216" s="3"/>
      <c r="WJV216" s="3"/>
      <c r="WJW216" s="3"/>
      <c r="WJX216" s="3"/>
      <c r="WJY216" s="3"/>
      <c r="WJZ216" s="3"/>
      <c r="WKA216" s="3"/>
      <c r="WKB216" s="3"/>
      <c r="WKC216" s="3"/>
      <c r="WKD216" s="3"/>
      <c r="WKE216" s="3"/>
      <c r="WKF216" s="3"/>
      <c r="WKG216" s="3"/>
      <c r="WKH216" s="3"/>
      <c r="WKI216" s="3"/>
      <c r="WKJ216" s="3"/>
      <c r="WKK216" s="3"/>
      <c r="WKL216" s="3"/>
      <c r="WKM216" s="3"/>
      <c r="WKN216" s="3"/>
      <c r="WKO216" s="3"/>
      <c r="WKP216" s="3"/>
      <c r="WKQ216" s="3"/>
      <c r="WKR216" s="3"/>
      <c r="WKS216" s="3"/>
      <c r="WKT216" s="3"/>
      <c r="WKU216" s="3"/>
      <c r="WKV216" s="3"/>
      <c r="WKW216" s="3"/>
      <c r="WKX216" s="3"/>
      <c r="WKY216" s="3"/>
      <c r="WKZ216" s="3"/>
      <c r="WLA216" s="3"/>
      <c r="WLB216" s="3"/>
      <c r="WLC216" s="3"/>
      <c r="WLD216" s="3"/>
      <c r="WLE216" s="3"/>
      <c r="WLF216" s="3"/>
      <c r="WLG216" s="3"/>
      <c r="WLI216" s="3"/>
      <c r="WLK216" s="3"/>
      <c r="WLL216" s="3"/>
      <c r="WLM216" s="3"/>
      <c r="WLN216" s="3"/>
      <c r="WLO216" s="3"/>
      <c r="WLP216" s="3"/>
      <c r="WLQ216" s="3"/>
      <c r="WLR216" s="3"/>
      <c r="WLW216" s="3"/>
      <c r="WLX216" s="3"/>
      <c r="WLY216" s="3"/>
      <c r="WLZ216" s="3"/>
      <c r="WMA216" s="3"/>
      <c r="WMB216" s="3"/>
      <c r="WMC216" s="3"/>
      <c r="WMD216" s="3"/>
      <c r="WME216" s="3"/>
      <c r="WMF216" s="3"/>
      <c r="WMG216" s="3"/>
      <c r="WMH216" s="3"/>
      <c r="WMI216" s="3"/>
      <c r="WMJ216" s="3"/>
      <c r="WMK216" s="3"/>
      <c r="WML216" s="3"/>
      <c r="WMM216" s="3"/>
      <c r="WMN216" s="3"/>
      <c r="WMO216" s="3"/>
      <c r="WMP216" s="3"/>
      <c r="WMQ216" s="3"/>
      <c r="WMR216" s="3"/>
      <c r="WMS216" s="3"/>
      <c r="WMT216" s="3"/>
      <c r="WMU216" s="3"/>
      <c r="WMV216" s="3"/>
      <c r="WMW216" s="3"/>
      <c r="WMX216" s="3"/>
      <c r="WMY216" s="3"/>
      <c r="WMZ216" s="3"/>
      <c r="WNA216" s="3"/>
      <c r="WNB216" s="3"/>
      <c r="WNC216" s="3"/>
      <c r="WND216" s="3"/>
      <c r="WNE216" s="3"/>
      <c r="WNF216" s="3"/>
      <c r="WNG216" s="3"/>
      <c r="WNH216" s="3"/>
      <c r="WNI216" s="3"/>
      <c r="WNJ216" s="3"/>
      <c r="WNK216" s="3"/>
      <c r="WNL216" s="3"/>
      <c r="WNM216" s="3"/>
      <c r="WNN216" s="3"/>
      <c r="WNO216" s="3"/>
      <c r="WNP216" s="3"/>
      <c r="WNQ216" s="3"/>
      <c r="WNR216" s="3"/>
      <c r="WNS216" s="3"/>
      <c r="WNT216" s="3"/>
      <c r="WNU216" s="3"/>
      <c r="WNV216" s="3"/>
      <c r="WNW216" s="3"/>
      <c r="WNX216" s="3"/>
      <c r="WNY216" s="3"/>
      <c r="WNZ216" s="3"/>
      <c r="WOA216" s="3"/>
      <c r="WOB216" s="3"/>
      <c r="WOC216" s="3"/>
      <c r="WOD216" s="3"/>
      <c r="WOE216" s="3"/>
      <c r="WOF216" s="3"/>
      <c r="WOG216" s="3"/>
      <c r="WOH216" s="3"/>
      <c r="WOI216" s="3"/>
      <c r="WOJ216" s="3"/>
      <c r="WOK216" s="3"/>
      <c r="WOL216" s="3"/>
      <c r="WOM216" s="3"/>
      <c r="WON216" s="3"/>
      <c r="WOO216" s="3"/>
      <c r="WOP216" s="3"/>
      <c r="WOQ216" s="3"/>
      <c r="WOR216" s="3"/>
      <c r="WOS216" s="3"/>
      <c r="WOT216" s="3"/>
      <c r="WOU216" s="3"/>
      <c r="WOV216" s="3"/>
      <c r="WOW216" s="3"/>
      <c r="WOX216" s="3"/>
      <c r="WOY216" s="3"/>
      <c r="WOZ216" s="3"/>
      <c r="WPA216" s="3"/>
      <c r="WPB216" s="3"/>
      <c r="WPC216" s="3"/>
      <c r="WPD216" s="3"/>
      <c r="WPE216" s="3"/>
      <c r="WPF216" s="3"/>
      <c r="WPG216" s="3"/>
      <c r="WPH216" s="3"/>
      <c r="WPI216" s="3"/>
      <c r="WPJ216" s="3"/>
      <c r="WPK216" s="3"/>
      <c r="WPL216" s="3"/>
      <c r="WPM216" s="3"/>
      <c r="WPN216" s="3"/>
      <c r="WPO216" s="3"/>
      <c r="WPP216" s="3"/>
      <c r="WPQ216" s="3"/>
      <c r="WPR216" s="3"/>
      <c r="WPS216" s="3"/>
      <c r="WPT216" s="3"/>
      <c r="WPU216" s="3"/>
      <c r="WPV216" s="3"/>
      <c r="WPW216" s="3"/>
      <c r="WPX216" s="3"/>
      <c r="WPY216" s="3"/>
      <c r="WPZ216" s="3"/>
      <c r="WQA216" s="3"/>
      <c r="WQB216" s="3"/>
      <c r="WQC216" s="3"/>
      <c r="WQD216" s="3"/>
      <c r="WQE216" s="3"/>
      <c r="WQF216" s="3"/>
      <c r="WQG216" s="3"/>
      <c r="WQH216" s="3"/>
      <c r="WQI216" s="3"/>
      <c r="WQJ216" s="3"/>
      <c r="WQK216" s="3"/>
      <c r="WQL216" s="3"/>
      <c r="WQM216" s="3"/>
      <c r="WQN216" s="3"/>
      <c r="WQO216" s="3"/>
      <c r="WQP216" s="3"/>
      <c r="WQQ216" s="3"/>
      <c r="WQR216" s="3"/>
      <c r="WQS216" s="3"/>
      <c r="WQT216" s="3"/>
      <c r="WQU216" s="3"/>
      <c r="WQV216" s="3"/>
      <c r="WQW216" s="3"/>
      <c r="WQX216" s="3"/>
      <c r="WQY216" s="3"/>
      <c r="WQZ216" s="3"/>
      <c r="WRA216" s="3"/>
      <c r="WRB216" s="3"/>
      <c r="WRC216" s="3"/>
      <c r="WRD216" s="3"/>
      <c r="WRE216" s="3"/>
      <c r="WRF216" s="3"/>
      <c r="WRG216" s="3"/>
      <c r="WRH216" s="3"/>
      <c r="WRI216" s="3"/>
      <c r="WRJ216" s="3"/>
      <c r="WRK216" s="3"/>
      <c r="WRL216" s="3"/>
      <c r="WRM216" s="3"/>
      <c r="WRN216" s="3"/>
      <c r="WRO216" s="3"/>
      <c r="WRP216" s="3"/>
      <c r="WRQ216" s="3"/>
      <c r="WRR216" s="3"/>
      <c r="WRS216" s="3"/>
      <c r="WRT216" s="3"/>
      <c r="WRU216" s="3"/>
      <c r="WRV216" s="3"/>
      <c r="WRW216" s="3"/>
      <c r="WRX216" s="3"/>
      <c r="WRY216" s="3"/>
      <c r="WRZ216" s="3"/>
      <c r="WSA216" s="3"/>
      <c r="WSB216" s="3"/>
      <c r="WSC216" s="3"/>
      <c r="WSD216" s="3"/>
      <c r="WSE216" s="3"/>
      <c r="WSF216" s="3"/>
      <c r="WSG216" s="3"/>
      <c r="WSH216" s="3"/>
      <c r="WSI216" s="3"/>
      <c r="WSJ216" s="3"/>
      <c r="WSK216" s="3"/>
      <c r="WSL216" s="3"/>
      <c r="WSM216" s="3"/>
      <c r="WSN216" s="3"/>
      <c r="WSO216" s="3"/>
      <c r="WSP216" s="3"/>
      <c r="WSQ216" s="3"/>
      <c r="WSR216" s="3"/>
      <c r="WSS216" s="3"/>
      <c r="WST216" s="3"/>
      <c r="WSU216" s="3"/>
      <c r="WSV216" s="3"/>
      <c r="WSW216" s="3"/>
      <c r="WSX216" s="3"/>
      <c r="WSY216" s="3"/>
      <c r="WSZ216" s="3"/>
      <c r="WTA216" s="3"/>
      <c r="WTB216" s="3"/>
      <c r="WTC216" s="3"/>
      <c r="WTD216" s="3"/>
      <c r="WTE216" s="3"/>
      <c r="WTF216" s="3"/>
      <c r="WTG216" s="3"/>
      <c r="WTH216" s="3"/>
      <c r="WTI216" s="3"/>
      <c r="WTJ216" s="3"/>
      <c r="WTK216" s="3"/>
      <c r="WTL216" s="3"/>
      <c r="WTM216" s="3"/>
      <c r="WTN216" s="3"/>
      <c r="WTO216" s="3"/>
      <c r="WTP216" s="3"/>
      <c r="WTQ216" s="3"/>
      <c r="WTR216" s="3"/>
      <c r="WTS216" s="3"/>
      <c r="WTT216" s="3"/>
      <c r="WTU216" s="3"/>
      <c r="WTV216" s="3"/>
      <c r="WTW216" s="3"/>
      <c r="WTX216" s="3"/>
      <c r="WTY216" s="3"/>
      <c r="WTZ216" s="3"/>
      <c r="WUA216" s="3"/>
      <c r="WUB216" s="3"/>
      <c r="WUC216" s="3"/>
      <c r="WUD216" s="3"/>
      <c r="WUE216" s="3"/>
      <c r="WUF216" s="3"/>
      <c r="WUG216" s="3"/>
      <c r="WUH216" s="3"/>
      <c r="WUI216" s="3"/>
      <c r="WUJ216" s="3"/>
      <c r="WUK216" s="3"/>
      <c r="WUL216" s="3"/>
      <c r="WUM216" s="3"/>
      <c r="WUN216" s="3"/>
      <c r="WUO216" s="3"/>
      <c r="WUP216" s="3"/>
      <c r="WUQ216" s="3"/>
      <c r="WUR216" s="3"/>
      <c r="WUS216" s="3"/>
      <c r="WUT216" s="3"/>
      <c r="WUU216" s="3"/>
      <c r="WUV216" s="3"/>
      <c r="WUW216" s="3"/>
      <c r="WUX216" s="3"/>
      <c r="WUY216" s="3"/>
      <c r="WUZ216" s="3"/>
      <c r="WVA216" s="3"/>
      <c r="WVB216" s="3"/>
      <c r="WVC216" s="3"/>
      <c r="WVE216" s="3"/>
      <c r="WVG216" s="3"/>
      <c r="WVH216" s="3"/>
      <c r="WVI216" s="3"/>
      <c r="WVJ216" s="3"/>
      <c r="WVK216" s="3"/>
      <c r="WVL216" s="3"/>
      <c r="WVM216" s="3"/>
      <c r="WVN216" s="3"/>
      <c r="WVS216" s="3"/>
      <c r="WVT216" s="3"/>
      <c r="WVU216" s="3"/>
      <c r="WVV216" s="3"/>
      <c r="WVW216" s="3"/>
      <c r="WVX216" s="3"/>
      <c r="WVY216" s="3"/>
      <c r="WVZ216" s="3"/>
      <c r="WWA216" s="3"/>
      <c r="WWB216" s="3"/>
      <c r="WWC216" s="3"/>
      <c r="WWD216" s="3"/>
      <c r="WWE216" s="3"/>
      <c r="WWF216" s="3"/>
      <c r="WWG216" s="3"/>
      <c r="WWH216" s="3"/>
      <c r="WWI216" s="3"/>
      <c r="WWJ216" s="3"/>
      <c r="WWK216" s="3"/>
      <c r="WWL216" s="3"/>
      <c r="WWM216" s="3"/>
      <c r="WWN216" s="3"/>
      <c r="WWO216" s="3"/>
      <c r="WWP216" s="3"/>
      <c r="WWQ216" s="3"/>
      <c r="WWR216" s="3"/>
      <c r="WWS216" s="3"/>
      <c r="WWT216" s="3"/>
      <c r="WWU216" s="3"/>
      <c r="WWV216" s="3"/>
      <c r="WWW216" s="3"/>
      <c r="WWX216" s="3"/>
      <c r="WWY216" s="3"/>
      <c r="WWZ216" s="3"/>
      <c r="WXA216" s="3"/>
      <c r="WXB216" s="3"/>
      <c r="WXC216" s="3"/>
      <c r="WXD216" s="3"/>
      <c r="WXE216" s="3"/>
      <c r="WXF216" s="3"/>
      <c r="WXG216" s="3"/>
      <c r="WXH216" s="3"/>
      <c r="WXI216" s="3"/>
      <c r="WXJ216" s="3"/>
      <c r="WXK216" s="3"/>
      <c r="WXL216" s="3"/>
      <c r="WXM216" s="3"/>
      <c r="WXN216" s="3"/>
      <c r="WXO216" s="3"/>
      <c r="WXP216" s="3"/>
      <c r="WXQ216" s="3"/>
      <c r="WXR216" s="3"/>
      <c r="WXS216" s="3"/>
      <c r="WXT216" s="3"/>
      <c r="WXU216" s="3"/>
      <c r="WXV216" s="3"/>
      <c r="WXW216" s="3"/>
      <c r="WXX216" s="3"/>
      <c r="WXY216" s="3"/>
      <c r="WXZ216" s="3"/>
      <c r="WYA216" s="3"/>
      <c r="WYB216" s="3"/>
      <c r="WYC216" s="3"/>
      <c r="WYD216" s="3"/>
      <c r="WYE216" s="3"/>
      <c r="WYF216" s="3"/>
      <c r="WYG216" s="3"/>
      <c r="WYH216" s="3"/>
      <c r="WYI216" s="3"/>
      <c r="WYJ216" s="3"/>
      <c r="WYK216" s="3"/>
      <c r="WYL216" s="3"/>
      <c r="WYM216" s="3"/>
      <c r="WYN216" s="3"/>
      <c r="WYO216" s="3"/>
      <c r="WYP216" s="3"/>
      <c r="WYQ216" s="3"/>
      <c r="WYR216" s="3"/>
      <c r="WYS216" s="3"/>
      <c r="WYT216" s="3"/>
      <c r="WYU216" s="3"/>
      <c r="WYV216" s="3"/>
      <c r="WYW216" s="3"/>
      <c r="WYX216" s="3"/>
      <c r="WYY216" s="3"/>
      <c r="WYZ216" s="3"/>
      <c r="WZA216" s="3"/>
      <c r="WZB216" s="3"/>
      <c r="WZC216" s="3"/>
      <c r="WZD216" s="3"/>
      <c r="WZE216" s="3"/>
      <c r="WZF216" s="3"/>
      <c r="WZG216" s="3"/>
      <c r="WZH216" s="3"/>
      <c r="WZI216" s="3"/>
      <c r="WZJ216" s="3"/>
      <c r="WZK216" s="3"/>
      <c r="WZL216" s="3"/>
      <c r="WZM216" s="3"/>
      <c r="WZN216" s="3"/>
      <c r="WZO216" s="3"/>
      <c r="WZP216" s="3"/>
      <c r="WZQ216" s="3"/>
      <c r="WZR216" s="3"/>
      <c r="WZS216" s="3"/>
      <c r="WZT216" s="3"/>
      <c r="WZU216" s="3"/>
      <c r="WZV216" s="3"/>
      <c r="WZW216" s="3"/>
      <c r="WZX216" s="3"/>
      <c r="WZY216" s="3"/>
      <c r="WZZ216" s="3"/>
      <c r="XAA216" s="3"/>
      <c r="XAB216" s="3"/>
      <c r="XAC216" s="3"/>
      <c r="XAD216" s="3"/>
      <c r="XAE216" s="3"/>
      <c r="XAF216" s="3"/>
      <c r="XAG216" s="3"/>
      <c r="XAH216" s="3"/>
      <c r="XAI216" s="3"/>
      <c r="XAJ216" s="3"/>
      <c r="XAK216" s="3"/>
      <c r="XAL216" s="3"/>
      <c r="XAM216" s="3"/>
      <c r="XAN216" s="3"/>
      <c r="XAO216" s="3"/>
      <c r="XAP216" s="3"/>
      <c r="XAQ216" s="3"/>
      <c r="XAR216" s="3"/>
      <c r="XAS216" s="3"/>
      <c r="XAT216" s="3"/>
      <c r="XAU216" s="3"/>
      <c r="XAV216" s="3"/>
      <c r="XAW216" s="3"/>
      <c r="XAX216" s="3"/>
      <c r="XAY216" s="3"/>
      <c r="XAZ216" s="3"/>
      <c r="XBA216" s="3"/>
      <c r="XBB216" s="3"/>
      <c r="XBC216" s="3"/>
      <c r="XBD216" s="3"/>
      <c r="XBE216" s="3"/>
      <c r="XBF216" s="3"/>
      <c r="XBG216" s="3"/>
      <c r="XBH216" s="3"/>
      <c r="XBI216" s="3"/>
      <c r="XBJ216" s="3"/>
      <c r="XBK216" s="3"/>
      <c r="XBL216" s="3"/>
      <c r="XBM216" s="3"/>
      <c r="XBN216" s="3"/>
      <c r="XBO216" s="3"/>
      <c r="XBP216" s="3"/>
      <c r="XBQ216" s="3"/>
      <c r="XBR216" s="3"/>
      <c r="XBS216" s="3"/>
      <c r="XBT216" s="3"/>
      <c r="XBU216" s="3"/>
      <c r="XBV216" s="3"/>
      <c r="XBW216" s="3"/>
      <c r="XBX216" s="3"/>
      <c r="XBY216" s="3"/>
      <c r="XBZ216" s="3"/>
      <c r="XCA216" s="3"/>
      <c r="XCB216" s="3"/>
      <c r="XCC216" s="3"/>
      <c r="XCD216" s="3"/>
      <c r="XCE216" s="3"/>
      <c r="XCF216" s="3"/>
      <c r="XCG216" s="3"/>
      <c r="XCH216" s="3"/>
      <c r="XCI216" s="3"/>
      <c r="XCJ216" s="3"/>
      <c r="XCK216" s="3"/>
      <c r="XCL216" s="3"/>
      <c r="XCM216" s="3"/>
      <c r="XCN216" s="3"/>
      <c r="XCO216" s="3"/>
      <c r="XCP216" s="3"/>
      <c r="XCQ216" s="3"/>
      <c r="XCR216" s="3"/>
      <c r="XCS216" s="3"/>
      <c r="XCT216" s="3"/>
      <c r="XCU216" s="3"/>
      <c r="XCV216" s="3"/>
      <c r="XCW216" s="3"/>
      <c r="XCX216" s="3"/>
      <c r="XCY216" s="3"/>
      <c r="XCZ216" s="3"/>
      <c r="XDA216" s="3"/>
      <c r="XDB216" s="3"/>
      <c r="XDC216" s="3"/>
      <c r="XDD216" s="3"/>
      <c r="XDE216" s="3"/>
      <c r="XDF216" s="3"/>
      <c r="XDG216" s="3"/>
      <c r="XDH216" s="3"/>
      <c r="XDI216" s="3"/>
      <c r="XDJ216" s="3"/>
      <c r="XDK216" s="3"/>
      <c r="XDL216" s="3"/>
      <c r="XDM216" s="3"/>
      <c r="XDN216" s="3"/>
      <c r="XDO216" s="3"/>
      <c r="XDP216" s="3"/>
      <c r="XDQ216" s="3"/>
      <c r="XDR216" s="3"/>
      <c r="XDS216" s="3"/>
      <c r="XDT216" s="3"/>
      <c r="XDU216" s="3"/>
      <c r="XDV216" s="3"/>
      <c r="XDW216" s="3"/>
      <c r="XDX216" s="3"/>
      <c r="XDY216" s="3"/>
      <c r="XDZ216" s="3"/>
      <c r="XEA216" s="3"/>
      <c r="XEB216" s="3"/>
      <c r="XEC216" s="3"/>
      <c r="XED216" s="3"/>
      <c r="XEE216" s="3"/>
      <c r="XEF216" s="3"/>
      <c r="XEG216" s="3"/>
      <c r="XEH216" s="3"/>
      <c r="XEI216" s="3"/>
      <c r="XEJ216" s="3"/>
      <c r="XEK216" s="3"/>
      <c r="XEL216" s="3"/>
      <c r="XEM216" s="3"/>
      <c r="XEN216" s="3"/>
      <c r="XEO216" s="3"/>
      <c r="XEP216" s="3"/>
      <c r="XEQ216" s="3"/>
      <c r="XER216" s="3"/>
      <c r="XES216" s="3"/>
      <c r="XET216" s="3"/>
      <c r="XEU216" s="3"/>
      <c r="XEV216" s="3"/>
      <c r="XEW216" s="3"/>
      <c r="XEX216" s="3"/>
      <c r="XEY216" s="3"/>
    </row>
    <row r="217" spans="1:16379" ht="16.5" customHeight="1">
      <c r="A217" s="25" t="s">
        <v>204</v>
      </c>
      <c r="B217" s="23">
        <v>339</v>
      </c>
      <c r="C217" s="23">
        <f>301-27</f>
        <v>274</v>
      </c>
      <c r="D217" s="23">
        <v>273</v>
      </c>
      <c r="E217" s="24">
        <f t="shared" si="24"/>
        <v>99.635036496350367</v>
      </c>
      <c r="F217" s="23">
        <v>2484</v>
      </c>
      <c r="G217" s="20">
        <f>D217-F217</f>
        <v>-2211</v>
      </c>
      <c r="H217" s="21">
        <f t="shared" si="25"/>
        <v>-89.009661835748787</v>
      </c>
      <c r="I217" s="23">
        <v>1305.1300000000001</v>
      </c>
      <c r="J217" s="20">
        <f>I217-B217</f>
        <v>966.13000000000011</v>
      </c>
      <c r="K217" s="24">
        <f t="shared" si="27"/>
        <v>284.99410029498529</v>
      </c>
      <c r="M217" s="23">
        <v>1299.1300000000001</v>
      </c>
      <c r="N217" s="23">
        <v>6</v>
      </c>
      <c r="O217" s="32">
        <f t="shared" si="23"/>
        <v>1305.1300000000001</v>
      </c>
      <c r="Q217" s="33"/>
    </row>
    <row r="218" spans="1:16379" s="2" customFormat="1" ht="16.5" customHeight="1">
      <c r="A218" s="45" t="s">
        <v>205</v>
      </c>
      <c r="B218" s="20">
        <f>B219+B230+B234+B239+B242+B247</f>
        <v>11955</v>
      </c>
      <c r="C218" s="20">
        <f>C219+C230+C234+C239+C242+C247</f>
        <v>6688</v>
      </c>
      <c r="D218" s="20">
        <f>D219+D230+D234+D239+D242+D247</f>
        <v>6594</v>
      </c>
      <c r="E218" s="24">
        <f t="shared" si="24"/>
        <v>98.594497607655512</v>
      </c>
      <c r="F218" s="20">
        <f>F219+F230+F234+F239+F242+F247</f>
        <v>13648</v>
      </c>
      <c r="G218" s="20">
        <f>D218-F218</f>
        <v>-7054</v>
      </c>
      <c r="H218" s="21">
        <f t="shared" si="25"/>
        <v>-51.685228604923793</v>
      </c>
      <c r="I218" s="20">
        <f>I219+I230+I234+I239+I242+I247</f>
        <v>10488.829999999998</v>
      </c>
      <c r="J218" s="20">
        <f>I218-B218</f>
        <v>-1466.1700000000019</v>
      </c>
      <c r="K218" s="24">
        <f t="shared" si="27"/>
        <v>-12.264073609368481</v>
      </c>
      <c r="M218" s="20">
        <f>M219+M230+M234+M239+M242+M247</f>
        <v>10329.41</v>
      </c>
      <c r="N218" s="20">
        <f>N219+N230+N234+N239+N242+N247</f>
        <v>159</v>
      </c>
      <c r="O218" s="32">
        <f t="shared" si="23"/>
        <v>10488.41</v>
      </c>
      <c r="Q218" s="33"/>
    </row>
    <row r="219" spans="1:16379" ht="16.5" customHeight="1">
      <c r="A219" s="25" t="s">
        <v>206</v>
      </c>
      <c r="B219" s="23">
        <v>3954</v>
      </c>
      <c r="C219" s="23">
        <v>3477</v>
      </c>
      <c r="D219" s="23">
        <v>3407</v>
      </c>
      <c r="E219" s="24">
        <f t="shared" si="24"/>
        <v>97.986770204199019</v>
      </c>
      <c r="F219" s="23">
        <v>4844</v>
      </c>
      <c r="G219" s="20">
        <f>D219-F219</f>
        <v>-1437</v>
      </c>
      <c r="H219" s="21">
        <f t="shared" si="25"/>
        <v>-29.665565648224607</v>
      </c>
      <c r="I219" s="23">
        <f>SUM(I220:I229)</f>
        <v>3325.87</v>
      </c>
      <c r="J219" s="20">
        <f>I219-B219</f>
        <v>-628.13000000000011</v>
      </c>
      <c r="K219" s="24">
        <f t="shared" si="27"/>
        <v>-15.885938290338899</v>
      </c>
      <c r="M219" s="23">
        <f>SUM(M220:M229)</f>
        <v>3166.87</v>
      </c>
      <c r="N219" s="23">
        <f>SUM(N220:N229)</f>
        <v>159</v>
      </c>
      <c r="O219" s="32">
        <f t="shared" si="23"/>
        <v>3325.87</v>
      </c>
      <c r="Q219" s="33"/>
    </row>
    <row r="220" spans="1:16379" ht="16.5" customHeight="1">
      <c r="A220" s="25" t="s">
        <v>358</v>
      </c>
      <c r="B220" s="23"/>
      <c r="C220" s="23"/>
      <c r="D220" s="23"/>
      <c r="E220" s="24"/>
      <c r="F220" s="23"/>
      <c r="G220" s="20"/>
      <c r="H220" s="21"/>
      <c r="I220" s="23">
        <v>633.34</v>
      </c>
      <c r="J220" s="20"/>
      <c r="K220" s="24"/>
      <c r="M220" s="23">
        <v>633.34</v>
      </c>
      <c r="N220" s="23"/>
      <c r="O220" s="32">
        <f t="shared" si="23"/>
        <v>633.34</v>
      </c>
      <c r="Q220" s="33"/>
    </row>
    <row r="221" spans="1:16379" ht="16.5" customHeight="1">
      <c r="A221" s="25" t="s">
        <v>359</v>
      </c>
      <c r="B221" s="23"/>
      <c r="C221" s="23"/>
      <c r="D221" s="23"/>
      <c r="E221" s="24"/>
      <c r="F221" s="23"/>
      <c r="G221" s="20"/>
      <c r="H221" s="21"/>
      <c r="I221" s="23">
        <v>138</v>
      </c>
      <c r="J221" s="20"/>
      <c r="K221" s="24"/>
      <c r="M221" s="23">
        <v>138</v>
      </c>
      <c r="N221" s="23"/>
      <c r="O221" s="32">
        <f t="shared" si="23"/>
        <v>138</v>
      </c>
      <c r="Q221" s="33"/>
    </row>
    <row r="222" spans="1:16379" ht="16.5" customHeight="1">
      <c r="A222" s="25" t="s">
        <v>437</v>
      </c>
      <c r="B222" s="23"/>
      <c r="C222" s="23"/>
      <c r="D222" s="23"/>
      <c r="E222" s="24"/>
      <c r="F222" s="23"/>
      <c r="G222" s="20"/>
      <c r="H222" s="21"/>
      <c r="I222" s="23">
        <v>560.73</v>
      </c>
      <c r="J222" s="20"/>
      <c r="K222" s="24"/>
      <c r="M222" s="23">
        <v>560.73</v>
      </c>
      <c r="N222" s="23"/>
      <c r="O222" s="32">
        <f t="shared" si="23"/>
        <v>560.73</v>
      </c>
      <c r="Q222" s="33"/>
    </row>
    <row r="223" spans="1:16379" ht="16.5" customHeight="1">
      <c r="A223" s="25" t="s">
        <v>438</v>
      </c>
      <c r="B223" s="23"/>
      <c r="C223" s="23"/>
      <c r="D223" s="23"/>
      <c r="E223" s="24"/>
      <c r="F223" s="23"/>
      <c r="G223" s="20"/>
      <c r="H223" s="21"/>
      <c r="I223" s="23">
        <v>21.25</v>
      </c>
      <c r="J223" s="20"/>
      <c r="K223" s="24"/>
      <c r="M223" s="23">
        <v>21.25</v>
      </c>
      <c r="N223" s="23"/>
      <c r="O223" s="32">
        <f t="shared" si="23"/>
        <v>21.25</v>
      </c>
      <c r="Q223" s="33"/>
    </row>
    <row r="224" spans="1:16379" ht="16.5" customHeight="1">
      <c r="A224" s="25" t="s">
        <v>439</v>
      </c>
      <c r="B224" s="23"/>
      <c r="C224" s="23"/>
      <c r="D224" s="23"/>
      <c r="E224" s="24"/>
      <c r="F224" s="23"/>
      <c r="G224" s="20"/>
      <c r="H224" s="21"/>
      <c r="I224" s="23">
        <v>277.12</v>
      </c>
      <c r="J224" s="20"/>
      <c r="K224" s="24"/>
      <c r="M224" s="23">
        <v>243.12</v>
      </c>
      <c r="N224" s="23">
        <v>34</v>
      </c>
      <c r="O224" s="32">
        <f t="shared" si="23"/>
        <v>277.12</v>
      </c>
      <c r="Q224" s="33"/>
    </row>
    <row r="225" spans="1:17" ht="16.5" customHeight="1">
      <c r="A225" s="25" t="s">
        <v>440</v>
      </c>
      <c r="B225" s="23"/>
      <c r="C225" s="23"/>
      <c r="D225" s="23"/>
      <c r="E225" s="24"/>
      <c r="F225" s="23"/>
      <c r="G225" s="20"/>
      <c r="H225" s="21"/>
      <c r="I225" s="23">
        <v>222.44</v>
      </c>
      <c r="J225" s="20"/>
      <c r="K225" s="24"/>
      <c r="M225" s="23">
        <v>222.44</v>
      </c>
      <c r="N225" s="23"/>
      <c r="O225" s="32">
        <f t="shared" si="23"/>
        <v>222.44</v>
      </c>
      <c r="Q225" s="33"/>
    </row>
    <row r="226" spans="1:17" ht="16.5" customHeight="1">
      <c r="A226" s="25" t="s">
        <v>441</v>
      </c>
      <c r="B226" s="23"/>
      <c r="C226" s="23"/>
      <c r="D226" s="23"/>
      <c r="E226" s="24"/>
      <c r="F226" s="23"/>
      <c r="G226" s="20"/>
      <c r="H226" s="21"/>
      <c r="I226" s="23">
        <v>2</v>
      </c>
      <c r="J226" s="20"/>
      <c r="K226" s="24"/>
      <c r="M226" s="23">
        <v>2</v>
      </c>
      <c r="N226" s="23"/>
      <c r="O226" s="32">
        <f t="shared" si="23"/>
        <v>2</v>
      </c>
      <c r="Q226" s="33"/>
    </row>
    <row r="227" spans="1:17" ht="16.5" customHeight="1">
      <c r="A227" s="25" t="s">
        <v>442</v>
      </c>
      <c r="B227" s="23"/>
      <c r="C227" s="23"/>
      <c r="D227" s="23"/>
      <c r="E227" s="24"/>
      <c r="F227" s="23"/>
      <c r="G227" s="20"/>
      <c r="H227" s="21"/>
      <c r="I227" s="23">
        <v>760</v>
      </c>
      <c r="J227" s="20"/>
      <c r="K227" s="24"/>
      <c r="M227" s="23">
        <v>745</v>
      </c>
      <c r="N227" s="23">
        <v>15</v>
      </c>
      <c r="O227" s="32">
        <f t="shared" si="23"/>
        <v>760</v>
      </c>
      <c r="Q227" s="33"/>
    </row>
    <row r="228" spans="1:17" ht="16.5" customHeight="1">
      <c r="A228" s="25" t="s">
        <v>443</v>
      </c>
      <c r="B228" s="23"/>
      <c r="C228" s="23"/>
      <c r="D228" s="23"/>
      <c r="E228" s="24"/>
      <c r="F228" s="23"/>
      <c r="G228" s="20"/>
      <c r="H228" s="21"/>
      <c r="I228" s="23">
        <v>116.68</v>
      </c>
      <c r="J228" s="20"/>
      <c r="K228" s="24"/>
      <c r="M228" s="23">
        <v>116.68</v>
      </c>
      <c r="N228" s="23"/>
      <c r="O228" s="32">
        <f t="shared" si="23"/>
        <v>116.68</v>
      </c>
      <c r="Q228" s="33"/>
    </row>
    <row r="229" spans="1:17" ht="16.5" customHeight="1">
      <c r="A229" s="25" t="s">
        <v>444</v>
      </c>
      <c r="B229" s="23"/>
      <c r="C229" s="23"/>
      <c r="D229" s="23"/>
      <c r="E229" s="24"/>
      <c r="F229" s="23"/>
      <c r="G229" s="20"/>
      <c r="H229" s="21"/>
      <c r="I229" s="23">
        <v>594.30999999999995</v>
      </c>
      <c r="J229" s="20"/>
      <c r="K229" s="24"/>
      <c r="M229" s="23">
        <v>484.31</v>
      </c>
      <c r="N229" s="23">
        <v>110</v>
      </c>
      <c r="O229" s="32">
        <f t="shared" si="23"/>
        <v>594.30999999999995</v>
      </c>
      <c r="Q229" s="33"/>
    </row>
    <row r="230" spans="1:17" ht="16.5" customHeight="1">
      <c r="A230" s="25" t="s">
        <v>207</v>
      </c>
      <c r="B230" s="23">
        <v>484</v>
      </c>
      <c r="C230" s="23">
        <v>476</v>
      </c>
      <c r="D230" s="23">
        <v>476</v>
      </c>
      <c r="E230" s="24">
        <f t="shared" si="24"/>
        <v>100</v>
      </c>
      <c r="F230" s="23">
        <v>1072</v>
      </c>
      <c r="G230" s="20">
        <f>D230-F230</f>
        <v>-596</v>
      </c>
      <c r="H230" s="21">
        <f t="shared" si="25"/>
        <v>-55.597014925373131</v>
      </c>
      <c r="I230" s="23">
        <f>SUM(I231:I233)</f>
        <v>502.81</v>
      </c>
      <c r="J230" s="20">
        <f>I230-B230</f>
        <v>18.810000000000002</v>
      </c>
      <c r="K230" s="24">
        <f>J230/B230*100</f>
        <v>3.8863636363636371</v>
      </c>
      <c r="M230" s="23">
        <f>SUM(M231:M233)</f>
        <v>502.81</v>
      </c>
      <c r="N230" s="23">
        <f>SUM(N231:N233)</f>
        <v>0</v>
      </c>
      <c r="O230" s="32">
        <f t="shared" si="23"/>
        <v>502.81</v>
      </c>
      <c r="Q230" s="33"/>
    </row>
    <row r="231" spans="1:17" ht="16.5" customHeight="1">
      <c r="A231" s="25" t="s">
        <v>445</v>
      </c>
      <c r="B231" s="23"/>
      <c r="C231" s="23"/>
      <c r="D231" s="23"/>
      <c r="E231" s="24"/>
      <c r="F231" s="23"/>
      <c r="G231" s="20"/>
      <c r="H231" s="21"/>
      <c r="I231" s="23">
        <v>27</v>
      </c>
      <c r="J231" s="20"/>
      <c r="K231" s="24"/>
      <c r="M231" s="23">
        <v>27</v>
      </c>
      <c r="N231" s="23"/>
      <c r="O231" s="32">
        <f t="shared" si="23"/>
        <v>27</v>
      </c>
      <c r="Q231" s="33"/>
    </row>
    <row r="232" spans="1:17" ht="16.5" customHeight="1">
      <c r="A232" s="25" t="s">
        <v>446</v>
      </c>
      <c r="B232" s="23"/>
      <c r="C232" s="23"/>
      <c r="D232" s="23"/>
      <c r="E232" s="24"/>
      <c r="F232" s="23"/>
      <c r="G232" s="20"/>
      <c r="H232" s="21"/>
      <c r="I232" s="23">
        <v>458.81</v>
      </c>
      <c r="J232" s="20"/>
      <c r="K232" s="24"/>
      <c r="M232" s="23">
        <v>458.81</v>
      </c>
      <c r="N232" s="23"/>
      <c r="O232" s="32">
        <f t="shared" si="23"/>
        <v>458.81</v>
      </c>
      <c r="Q232" s="33"/>
    </row>
    <row r="233" spans="1:17" ht="16.5" customHeight="1">
      <c r="A233" s="25" t="s">
        <v>447</v>
      </c>
      <c r="B233" s="23"/>
      <c r="C233" s="23"/>
      <c r="D233" s="23"/>
      <c r="E233" s="24"/>
      <c r="F233" s="23"/>
      <c r="G233" s="20"/>
      <c r="H233" s="21"/>
      <c r="I233" s="23">
        <v>17</v>
      </c>
      <c r="J233" s="20"/>
      <c r="K233" s="24"/>
      <c r="M233" s="23">
        <v>17</v>
      </c>
      <c r="N233" s="23"/>
      <c r="O233" s="32">
        <f t="shared" si="23"/>
        <v>17</v>
      </c>
      <c r="Q233" s="33"/>
    </row>
    <row r="234" spans="1:17" ht="16.5" customHeight="1">
      <c r="A234" s="25" t="s">
        <v>208</v>
      </c>
      <c r="B234" s="23">
        <v>1986</v>
      </c>
      <c r="C234" s="23">
        <v>1397</v>
      </c>
      <c r="D234" s="23">
        <v>1397</v>
      </c>
      <c r="E234" s="24">
        <f t="shared" si="24"/>
        <v>100</v>
      </c>
      <c r="F234" s="23">
        <v>2040</v>
      </c>
      <c r="G234" s="20">
        <f>D234-F234</f>
        <v>-643</v>
      </c>
      <c r="H234" s="21">
        <f t="shared" si="25"/>
        <v>-31.519607843137255</v>
      </c>
      <c r="I234" s="23">
        <f>SUM(I235:I238)</f>
        <v>1235.51</v>
      </c>
      <c r="J234" s="20">
        <f>I234-B234</f>
        <v>-750.49</v>
      </c>
      <c r="K234" s="24">
        <f>J234/B234*100</f>
        <v>-37.789023162134946</v>
      </c>
      <c r="M234" s="23">
        <f>SUM(M235:M238)</f>
        <v>1235.51</v>
      </c>
      <c r="N234" s="23">
        <f>SUM(N235:N238)</f>
        <v>0</v>
      </c>
      <c r="O234" s="32">
        <f t="shared" si="23"/>
        <v>1235.51</v>
      </c>
      <c r="Q234" s="33"/>
    </row>
    <row r="235" spans="1:17" ht="16.5" customHeight="1">
      <c r="A235" s="25" t="s">
        <v>359</v>
      </c>
      <c r="B235" s="23"/>
      <c r="C235" s="23"/>
      <c r="D235" s="23"/>
      <c r="E235" s="24"/>
      <c r="F235" s="23"/>
      <c r="G235" s="20"/>
      <c r="H235" s="21"/>
      <c r="I235" s="23">
        <v>37</v>
      </c>
      <c r="J235" s="20"/>
      <c r="K235" s="24"/>
      <c r="M235" s="23">
        <v>37</v>
      </c>
      <c r="N235" s="23"/>
      <c r="O235" s="32">
        <f t="shared" si="23"/>
        <v>37</v>
      </c>
      <c r="Q235" s="33"/>
    </row>
    <row r="236" spans="1:17" ht="16.5" customHeight="1">
      <c r="A236" s="25" t="s">
        <v>448</v>
      </c>
      <c r="B236" s="23"/>
      <c r="C236" s="23"/>
      <c r="D236" s="23"/>
      <c r="E236" s="24"/>
      <c r="F236" s="23"/>
      <c r="G236" s="20"/>
      <c r="H236" s="21"/>
      <c r="I236" s="23">
        <v>105.5</v>
      </c>
      <c r="J236" s="20"/>
      <c r="K236" s="24"/>
      <c r="M236" s="23">
        <v>105.5</v>
      </c>
      <c r="N236" s="23"/>
      <c r="O236" s="32">
        <f t="shared" si="23"/>
        <v>105.5</v>
      </c>
      <c r="Q236" s="33"/>
    </row>
    <row r="237" spans="1:17" ht="16.5" customHeight="1">
      <c r="A237" s="25" t="s">
        <v>449</v>
      </c>
      <c r="B237" s="23"/>
      <c r="C237" s="23"/>
      <c r="D237" s="23"/>
      <c r="E237" s="24"/>
      <c r="F237" s="23"/>
      <c r="G237" s="20"/>
      <c r="H237" s="21"/>
      <c r="I237" s="23">
        <v>705.06</v>
      </c>
      <c r="J237" s="20"/>
      <c r="K237" s="24"/>
      <c r="M237" s="23">
        <v>705.06</v>
      </c>
      <c r="N237" s="23"/>
      <c r="O237" s="32">
        <f t="shared" ref="O237:O277" si="28">M237+N237</f>
        <v>705.06</v>
      </c>
      <c r="Q237" s="33"/>
    </row>
    <row r="238" spans="1:17" ht="16.5" customHeight="1">
      <c r="A238" s="25" t="s">
        <v>450</v>
      </c>
      <c r="B238" s="23"/>
      <c r="C238" s="23"/>
      <c r="D238" s="23"/>
      <c r="E238" s="24"/>
      <c r="F238" s="23"/>
      <c r="G238" s="20"/>
      <c r="H238" s="21"/>
      <c r="I238" s="23">
        <v>387.95</v>
      </c>
      <c r="J238" s="20"/>
      <c r="K238" s="24"/>
      <c r="M238" s="23">
        <v>387.95</v>
      </c>
      <c r="N238" s="23"/>
      <c r="O238" s="32">
        <f t="shared" si="28"/>
        <v>387.95</v>
      </c>
      <c r="Q238" s="33"/>
    </row>
    <row r="239" spans="1:17" ht="16.5" customHeight="1">
      <c r="A239" s="25" t="s">
        <v>209</v>
      </c>
      <c r="B239" s="23">
        <v>270</v>
      </c>
      <c r="C239" s="23">
        <v>285</v>
      </c>
      <c r="D239" s="23">
        <v>285</v>
      </c>
      <c r="E239" s="24">
        <f t="shared" ref="E239:E277" si="29">D239/C239*100</f>
        <v>100</v>
      </c>
      <c r="F239" s="23">
        <v>3900</v>
      </c>
      <c r="G239" s="20">
        <f>D239-F239</f>
        <v>-3615</v>
      </c>
      <c r="H239" s="21">
        <f t="shared" ref="H239:H277" si="30">G239/F239*100</f>
        <v>-92.692307692307693</v>
      </c>
      <c r="I239" s="23">
        <f>SUM(I240:I241)</f>
        <v>377.49</v>
      </c>
      <c r="J239" s="20">
        <f>I239-B239</f>
        <v>107.49000000000001</v>
      </c>
      <c r="K239" s="24">
        <f>J239/B239*100</f>
        <v>39.811111111111117</v>
      </c>
      <c r="M239" s="23">
        <f>M240+M241</f>
        <v>377.07</v>
      </c>
      <c r="N239" s="23">
        <f>SUM(N241:N241)</f>
        <v>0</v>
      </c>
      <c r="O239" s="32">
        <f t="shared" si="28"/>
        <v>377.07</v>
      </c>
      <c r="Q239" s="33"/>
    </row>
    <row r="240" spans="1:17" ht="16.5" customHeight="1">
      <c r="A240" s="25" t="s">
        <v>451</v>
      </c>
      <c r="B240" s="23"/>
      <c r="C240" s="23"/>
      <c r="D240" s="23"/>
      <c r="E240" s="24"/>
      <c r="F240" s="23"/>
      <c r="G240" s="20"/>
      <c r="H240" s="21"/>
      <c r="I240" s="23">
        <v>314.42</v>
      </c>
      <c r="J240" s="20"/>
      <c r="K240" s="24"/>
      <c r="M240" s="23">
        <v>314</v>
      </c>
      <c r="N240" s="23"/>
      <c r="O240" s="32">
        <f t="shared" si="28"/>
        <v>314</v>
      </c>
      <c r="Q240" s="33"/>
    </row>
    <row r="241" spans="1:17" ht="16.5" customHeight="1">
      <c r="A241" s="25" t="s">
        <v>452</v>
      </c>
      <c r="B241" s="23"/>
      <c r="C241" s="23"/>
      <c r="D241" s="23"/>
      <c r="E241" s="24"/>
      <c r="F241" s="23"/>
      <c r="G241" s="20"/>
      <c r="H241" s="21"/>
      <c r="I241" s="23">
        <v>63.07</v>
      </c>
      <c r="J241" s="20"/>
      <c r="K241" s="24"/>
      <c r="M241" s="23">
        <v>63.07</v>
      </c>
      <c r="N241" s="23"/>
      <c r="O241" s="32">
        <f t="shared" si="28"/>
        <v>63.07</v>
      </c>
      <c r="Q241" s="33"/>
    </row>
    <row r="242" spans="1:17" ht="16.5" customHeight="1">
      <c r="A242" s="25" t="s">
        <v>210</v>
      </c>
      <c r="B242" s="23">
        <v>4844</v>
      </c>
      <c r="C242" s="23">
        <v>1009</v>
      </c>
      <c r="D242" s="23">
        <v>1009</v>
      </c>
      <c r="E242" s="24">
        <f>D242/C242*100</f>
        <v>100</v>
      </c>
      <c r="F242" s="23"/>
      <c r="G242" s="20">
        <f>D242-F242</f>
        <v>1009</v>
      </c>
      <c r="H242" s="21"/>
      <c r="I242" s="23">
        <f>SUM(I243:I246)</f>
        <v>4572.8500000000004</v>
      </c>
      <c r="J242" s="20">
        <f>I242-B242</f>
        <v>-271.14999999999964</v>
      </c>
      <c r="K242" s="24">
        <f>J242/B242*100</f>
        <v>-5.5976465730800919</v>
      </c>
      <c r="M242" s="23">
        <f>SUM(M243:M246)</f>
        <v>4572.8500000000004</v>
      </c>
      <c r="N242" s="23">
        <f>SUM(N243:N246)</f>
        <v>0</v>
      </c>
      <c r="O242" s="32">
        <f t="shared" si="28"/>
        <v>4572.8500000000004</v>
      </c>
      <c r="Q242" s="33"/>
    </row>
    <row r="243" spans="1:17" ht="16.5" customHeight="1">
      <c r="A243" s="25" t="s">
        <v>359</v>
      </c>
      <c r="B243" s="23"/>
      <c r="C243" s="23"/>
      <c r="D243" s="23"/>
      <c r="E243" s="24"/>
      <c r="F243" s="23"/>
      <c r="G243" s="20"/>
      <c r="H243" s="21"/>
      <c r="I243" s="23">
        <v>10</v>
      </c>
      <c r="J243" s="20"/>
      <c r="K243" s="24"/>
      <c r="M243" s="23">
        <v>10</v>
      </c>
      <c r="N243" s="23"/>
      <c r="O243" s="32">
        <f t="shared" si="28"/>
        <v>10</v>
      </c>
      <c r="Q243" s="33"/>
    </row>
    <row r="244" spans="1:17" ht="16.5" customHeight="1">
      <c r="A244" s="25" t="s">
        <v>453</v>
      </c>
      <c r="B244" s="23"/>
      <c r="C244" s="23"/>
      <c r="D244" s="23"/>
      <c r="E244" s="24"/>
      <c r="F244" s="23"/>
      <c r="G244" s="20"/>
      <c r="H244" s="21"/>
      <c r="I244" s="23">
        <v>949.25</v>
      </c>
      <c r="J244" s="20"/>
      <c r="K244" s="24"/>
      <c r="M244" s="23">
        <v>949.25</v>
      </c>
      <c r="N244" s="23"/>
      <c r="O244" s="32">
        <f t="shared" si="28"/>
        <v>949.25</v>
      </c>
      <c r="Q244" s="33"/>
    </row>
    <row r="245" spans="1:17" ht="16.5" customHeight="1">
      <c r="A245" s="25" t="s">
        <v>454</v>
      </c>
      <c r="B245" s="23"/>
      <c r="C245" s="23"/>
      <c r="D245" s="23"/>
      <c r="E245" s="24"/>
      <c r="F245" s="23"/>
      <c r="G245" s="20"/>
      <c r="H245" s="21"/>
      <c r="I245" s="23">
        <v>3401.5</v>
      </c>
      <c r="J245" s="20"/>
      <c r="K245" s="24"/>
      <c r="M245" s="23">
        <v>3401.5</v>
      </c>
      <c r="N245" s="23"/>
      <c r="O245" s="32">
        <f t="shared" si="28"/>
        <v>3401.5</v>
      </c>
      <c r="Q245" s="33"/>
    </row>
    <row r="246" spans="1:17" ht="16.5" customHeight="1">
      <c r="A246" s="25" t="s">
        <v>455</v>
      </c>
      <c r="B246" s="23"/>
      <c r="C246" s="23"/>
      <c r="D246" s="23"/>
      <c r="E246" s="24"/>
      <c r="F246" s="23"/>
      <c r="G246" s="20"/>
      <c r="H246" s="21"/>
      <c r="I246" s="23">
        <v>212.1</v>
      </c>
      <c r="J246" s="20"/>
      <c r="K246" s="24"/>
      <c r="M246" s="23">
        <v>212.1</v>
      </c>
      <c r="N246" s="23"/>
      <c r="O246" s="32">
        <f t="shared" si="28"/>
        <v>212.1</v>
      </c>
      <c r="Q246" s="33"/>
    </row>
    <row r="247" spans="1:17" ht="16.5" customHeight="1">
      <c r="A247" s="25" t="s">
        <v>456</v>
      </c>
      <c r="B247" s="23">
        <v>417</v>
      </c>
      <c r="C247" s="23">
        <v>44</v>
      </c>
      <c r="D247" s="23">
        <v>20</v>
      </c>
      <c r="E247" s="24">
        <f t="shared" si="29"/>
        <v>45.454545454545453</v>
      </c>
      <c r="F247" s="23">
        <v>1792</v>
      </c>
      <c r="G247" s="20">
        <f>D247-F247</f>
        <v>-1772</v>
      </c>
      <c r="H247" s="21">
        <f t="shared" si="30"/>
        <v>-98.883928571428569</v>
      </c>
      <c r="I247" s="23">
        <f>SUM(I248:I249)</f>
        <v>474.3</v>
      </c>
      <c r="J247" s="20">
        <f>I247-B247</f>
        <v>57.300000000000011</v>
      </c>
      <c r="K247" s="24">
        <f>J247/B247*100</f>
        <v>13.741007194244606</v>
      </c>
      <c r="M247" s="23">
        <f>SUM(M248:M249)</f>
        <v>474.3</v>
      </c>
      <c r="N247" s="23">
        <f>SUM(N248:N249)</f>
        <v>0</v>
      </c>
      <c r="O247" s="32">
        <f t="shared" si="28"/>
        <v>474.3</v>
      </c>
      <c r="Q247" s="33"/>
    </row>
    <row r="248" spans="1:17" ht="16.5" customHeight="1">
      <c r="A248" s="34" t="s">
        <v>457</v>
      </c>
      <c r="B248" s="23"/>
      <c r="C248" s="23"/>
      <c r="D248" s="23"/>
      <c r="E248" s="24"/>
      <c r="F248" s="23"/>
      <c r="G248" s="20"/>
      <c r="H248" s="21"/>
      <c r="I248" s="23">
        <v>100</v>
      </c>
      <c r="J248" s="20"/>
      <c r="K248" s="24"/>
      <c r="M248" s="23">
        <v>100</v>
      </c>
      <c r="N248" s="23"/>
      <c r="O248" s="32">
        <f t="shared" si="28"/>
        <v>100</v>
      </c>
      <c r="Q248" s="33"/>
    </row>
    <row r="249" spans="1:17" ht="16.5" customHeight="1">
      <c r="A249" s="34" t="s">
        <v>458</v>
      </c>
      <c r="B249" s="23"/>
      <c r="C249" s="23"/>
      <c r="D249" s="23"/>
      <c r="E249" s="24"/>
      <c r="F249" s="23"/>
      <c r="G249" s="20"/>
      <c r="H249" s="21"/>
      <c r="I249" s="23">
        <v>374.3</v>
      </c>
      <c r="J249" s="20"/>
      <c r="K249" s="24"/>
      <c r="M249" s="23">
        <v>374.3</v>
      </c>
      <c r="N249" s="23"/>
      <c r="O249" s="32">
        <f t="shared" si="28"/>
        <v>374.3</v>
      </c>
      <c r="Q249" s="33"/>
    </row>
    <row r="250" spans="1:17" s="2" customFormat="1" ht="16.5" customHeight="1">
      <c r="A250" s="45" t="s">
        <v>212</v>
      </c>
      <c r="B250" s="20">
        <f>B251+B262+B268+B269+B276+B277+B279+B283+B286+B292+B300+B304+B305+B307+B308+B309+B310+B311+B312+B320+B319</f>
        <v>61441</v>
      </c>
      <c r="C250" s="20">
        <f>C251+C262+C268+C269+C276+C277+C279+C283+C286+C292+C300+C304+C305+C307+C308+C309+C310+C311+C312+C320+C319</f>
        <v>69835</v>
      </c>
      <c r="D250" s="20">
        <f>D251+D262+D268+D269+D276+D277+D279+D283+D286+D292+D300+D304+D305+D307+D308+D309+D310+D311+D312+D320+D319</f>
        <v>69737</v>
      </c>
      <c r="E250" s="24">
        <f t="shared" si="29"/>
        <v>99.859669220305008</v>
      </c>
      <c r="F250" s="20">
        <f>F251+F262+F268+F269+F276+F277+F279+F283+F286+F292+F300+F304+F305+F307+F308+F309+F310+F311+F312+F320+F319</f>
        <v>70742</v>
      </c>
      <c r="G250" s="20">
        <f>D250-F250</f>
        <v>-1005</v>
      </c>
      <c r="H250" s="21">
        <f t="shared" si="30"/>
        <v>-1.4206553391196177</v>
      </c>
      <c r="I250" s="20">
        <f>I251+I262+I268+I269+I276+I277+I279+I283+I286+I292+I300+I304+I305+I307+I308+I309+I310+I311+I312+I320+I319</f>
        <v>67150.58</v>
      </c>
      <c r="J250" s="20">
        <f>I250-B250</f>
        <v>5709.5800000000017</v>
      </c>
      <c r="K250" s="24">
        <f>J250/B250*100</f>
        <v>9.2927849481616551</v>
      </c>
      <c r="M250" s="20">
        <f>M251+M262+M268+M269+M276+M277+M279+M283+M286+M292+M300+M304+M305+M307+M308+M309+M310+M311+M312+M320+M319</f>
        <v>59283.58</v>
      </c>
      <c r="N250" s="20">
        <f>N251+N262+N268+N269+N276+N277+N279+N283+N286+N292+N300+N304+N305+N307+N308+N309+N310+N311+N312+N320+N319</f>
        <v>7867</v>
      </c>
      <c r="O250" s="32">
        <f t="shared" si="28"/>
        <v>67150.58</v>
      </c>
      <c r="Q250" s="33"/>
    </row>
    <row r="251" spans="1:17" ht="16.5" customHeight="1">
      <c r="A251" s="25" t="s">
        <v>213</v>
      </c>
      <c r="B251" s="23">
        <v>5406</v>
      </c>
      <c r="C251" s="23">
        <v>5607</v>
      </c>
      <c r="D251" s="23">
        <v>5607</v>
      </c>
      <c r="E251" s="24">
        <f t="shared" si="29"/>
        <v>100</v>
      </c>
      <c r="F251" s="23">
        <v>6197</v>
      </c>
      <c r="G251" s="20">
        <f>D251-F251</f>
        <v>-590</v>
      </c>
      <c r="H251" s="21">
        <f t="shared" si="30"/>
        <v>-9.5207358399225441</v>
      </c>
      <c r="I251" s="23">
        <f>SUM(I252:I261)</f>
        <v>5381.8499999999995</v>
      </c>
      <c r="J251" s="20">
        <f>I251-B251</f>
        <v>-24.150000000000546</v>
      </c>
      <c r="K251" s="24">
        <f>J251/B251*100</f>
        <v>-0.44672586015539301</v>
      </c>
      <c r="M251" s="23">
        <f>SUM(M252:M261)</f>
        <v>5257.85</v>
      </c>
      <c r="N251" s="23">
        <f>SUM(N252:N261)</f>
        <v>124</v>
      </c>
      <c r="O251" s="32">
        <f t="shared" si="28"/>
        <v>5381.85</v>
      </c>
      <c r="Q251" s="33"/>
    </row>
    <row r="252" spans="1:17" ht="16.5" customHeight="1">
      <c r="A252" s="34" t="s">
        <v>358</v>
      </c>
      <c r="B252" s="23"/>
      <c r="C252" s="23"/>
      <c r="D252" s="23"/>
      <c r="E252" s="24"/>
      <c r="F252" s="23"/>
      <c r="G252" s="20"/>
      <c r="H252" s="21"/>
      <c r="I252" s="23">
        <v>484.64</v>
      </c>
      <c r="J252" s="20"/>
      <c r="K252" s="24"/>
      <c r="M252" s="23">
        <v>484.64</v>
      </c>
      <c r="N252" s="23"/>
      <c r="O252" s="32">
        <f t="shared" si="28"/>
        <v>484.64</v>
      </c>
      <c r="Q252" s="33"/>
    </row>
    <row r="253" spans="1:17" ht="16.5" customHeight="1">
      <c r="A253" s="34" t="s">
        <v>459</v>
      </c>
      <c r="B253" s="23"/>
      <c r="C253" s="23"/>
      <c r="D253" s="23"/>
      <c r="E253" s="24"/>
      <c r="F253" s="23"/>
      <c r="G253" s="20"/>
      <c r="H253" s="21"/>
      <c r="I253" s="23">
        <v>605</v>
      </c>
      <c r="J253" s="20"/>
      <c r="K253" s="24"/>
      <c r="M253" s="23">
        <v>605</v>
      </c>
      <c r="N253" s="23"/>
      <c r="O253" s="32">
        <f t="shared" si="28"/>
        <v>605</v>
      </c>
      <c r="Q253" s="33"/>
    </row>
    <row r="254" spans="1:17" ht="16.5" customHeight="1">
      <c r="A254" s="34" t="s">
        <v>460</v>
      </c>
      <c r="B254" s="23"/>
      <c r="C254" s="23"/>
      <c r="D254" s="23"/>
      <c r="E254" s="24"/>
      <c r="F254" s="23"/>
      <c r="G254" s="20"/>
      <c r="H254" s="21"/>
      <c r="I254" s="23">
        <v>236.56</v>
      </c>
      <c r="J254" s="20"/>
      <c r="K254" s="24"/>
      <c r="M254" s="23">
        <v>201.56</v>
      </c>
      <c r="N254" s="23">
        <v>35</v>
      </c>
      <c r="O254" s="32">
        <f t="shared" si="28"/>
        <v>236.56</v>
      </c>
      <c r="Q254" s="33"/>
    </row>
    <row r="255" spans="1:17" ht="16.5" customHeight="1">
      <c r="A255" s="34" t="s">
        <v>461</v>
      </c>
      <c r="B255" s="23"/>
      <c r="C255" s="23"/>
      <c r="D255" s="23"/>
      <c r="E255" s="24"/>
      <c r="F255" s="23"/>
      <c r="G255" s="20"/>
      <c r="H255" s="21"/>
      <c r="I255" s="23">
        <v>189.04</v>
      </c>
      <c r="J255" s="20"/>
      <c r="K255" s="24"/>
      <c r="M255" s="23">
        <v>189.04</v>
      </c>
      <c r="N255" s="23"/>
      <c r="O255" s="32">
        <f t="shared" si="28"/>
        <v>189.04</v>
      </c>
      <c r="Q255" s="33"/>
    </row>
    <row r="256" spans="1:17" ht="16.5" customHeight="1">
      <c r="A256" s="34" t="s">
        <v>462</v>
      </c>
      <c r="B256" s="23"/>
      <c r="C256" s="23"/>
      <c r="D256" s="23"/>
      <c r="E256" s="24"/>
      <c r="F256" s="23"/>
      <c r="G256" s="20"/>
      <c r="H256" s="21"/>
      <c r="I256" s="23">
        <v>15</v>
      </c>
      <c r="J256" s="20"/>
      <c r="K256" s="24"/>
      <c r="M256" s="23"/>
      <c r="N256" s="23">
        <v>15</v>
      </c>
      <c r="O256" s="32">
        <f t="shared" si="28"/>
        <v>15</v>
      </c>
      <c r="Q256" s="33"/>
    </row>
    <row r="257" spans="1:16379" ht="16.5" customHeight="1">
      <c r="A257" s="34" t="s">
        <v>463</v>
      </c>
      <c r="B257" s="23"/>
      <c r="C257" s="23"/>
      <c r="D257" s="23"/>
      <c r="E257" s="24"/>
      <c r="F257" s="23"/>
      <c r="G257" s="20"/>
      <c r="H257" s="21"/>
      <c r="I257" s="23">
        <v>2504.4</v>
      </c>
      <c r="J257" s="20"/>
      <c r="K257" s="24"/>
      <c r="M257" s="23">
        <v>2430.4</v>
      </c>
      <c r="N257" s="23">
        <v>74</v>
      </c>
      <c r="O257" s="32">
        <f t="shared" si="28"/>
        <v>2504.4</v>
      </c>
      <c r="Q257" s="33"/>
    </row>
    <row r="258" spans="1:16379" ht="16.5" customHeight="1">
      <c r="A258" s="34" t="s">
        <v>464</v>
      </c>
      <c r="B258" s="23"/>
      <c r="C258" s="23"/>
      <c r="D258" s="23"/>
      <c r="E258" s="24"/>
      <c r="F258" s="23"/>
      <c r="G258" s="20"/>
      <c r="H258" s="21"/>
      <c r="I258" s="23">
        <v>82.59</v>
      </c>
      <c r="J258" s="20"/>
      <c r="K258" s="24"/>
      <c r="M258" s="23">
        <v>82.59</v>
      </c>
      <c r="N258" s="23"/>
      <c r="O258" s="32">
        <f t="shared" si="28"/>
        <v>82.59</v>
      </c>
      <c r="Q258" s="33"/>
    </row>
    <row r="259" spans="1:16379" ht="16.5" customHeight="1">
      <c r="A259" s="34" t="s">
        <v>465</v>
      </c>
      <c r="B259" s="23"/>
      <c r="C259" s="23"/>
      <c r="D259" s="23"/>
      <c r="E259" s="24"/>
      <c r="F259" s="23"/>
      <c r="G259" s="20"/>
      <c r="H259" s="21"/>
      <c r="I259" s="23">
        <v>201.53</v>
      </c>
      <c r="J259" s="20"/>
      <c r="K259" s="24"/>
      <c r="M259" s="23">
        <v>201.53</v>
      </c>
      <c r="N259" s="23"/>
      <c r="O259" s="32">
        <f t="shared" si="28"/>
        <v>201.53</v>
      </c>
      <c r="Q259" s="33"/>
    </row>
    <row r="260" spans="1:16379" ht="16.5" customHeight="1">
      <c r="A260" s="34" t="s">
        <v>466</v>
      </c>
      <c r="B260" s="23"/>
      <c r="C260" s="23"/>
      <c r="D260" s="23"/>
      <c r="E260" s="24"/>
      <c r="F260" s="23"/>
      <c r="G260" s="20"/>
      <c r="H260" s="21"/>
      <c r="I260" s="23">
        <v>25</v>
      </c>
      <c r="J260" s="20"/>
      <c r="K260" s="24"/>
      <c r="M260" s="23">
        <v>25</v>
      </c>
      <c r="N260" s="23"/>
      <c r="O260" s="32">
        <f t="shared" si="28"/>
        <v>25</v>
      </c>
      <c r="Q260" s="33"/>
    </row>
    <row r="261" spans="1:16379" ht="16.5" customHeight="1">
      <c r="A261" s="34" t="s">
        <v>467</v>
      </c>
      <c r="B261" s="23"/>
      <c r="C261" s="23"/>
      <c r="D261" s="23"/>
      <c r="E261" s="24"/>
      <c r="F261" s="23"/>
      <c r="G261" s="20"/>
      <c r="H261" s="21"/>
      <c r="I261" s="23">
        <v>1038.0899999999999</v>
      </c>
      <c r="J261" s="20"/>
      <c r="K261" s="24"/>
      <c r="M261" s="23">
        <v>1038.0899999999999</v>
      </c>
      <c r="N261" s="23"/>
      <c r="O261" s="32">
        <f t="shared" si="28"/>
        <v>1038.0899999999999</v>
      </c>
      <c r="Q261" s="33"/>
    </row>
    <row r="262" spans="1:16379" ht="16.5" customHeight="1">
      <c r="A262" s="25" t="s">
        <v>214</v>
      </c>
      <c r="B262" s="23">
        <v>1047</v>
      </c>
      <c r="C262" s="23">
        <f>1019-51</f>
        <v>968</v>
      </c>
      <c r="D262" s="23">
        <v>936</v>
      </c>
      <c r="E262" s="24">
        <f t="shared" si="29"/>
        <v>96.694214876033058</v>
      </c>
      <c r="F262" s="23">
        <v>1635</v>
      </c>
      <c r="G262" s="20">
        <f>D262-F262</f>
        <v>-699</v>
      </c>
      <c r="H262" s="21">
        <f t="shared" si="30"/>
        <v>-42.752293577981654</v>
      </c>
      <c r="I262" s="23">
        <f>SUM(I263:I267)</f>
        <v>747.2299999999999</v>
      </c>
      <c r="J262" s="20">
        <f>I262-B262</f>
        <v>-299.7700000000001</v>
      </c>
      <c r="K262" s="24">
        <f>J262/B262*100</f>
        <v>-28.631327602674318</v>
      </c>
      <c r="M262" s="23">
        <f>SUM(M263:M267)</f>
        <v>566.23</v>
      </c>
      <c r="N262" s="23">
        <f>SUM(N263:N267)</f>
        <v>181</v>
      </c>
      <c r="O262" s="32">
        <f t="shared" si="28"/>
        <v>747.23</v>
      </c>
      <c r="Q262" s="33"/>
    </row>
    <row r="263" spans="1:16379" ht="16.5" customHeight="1">
      <c r="A263" s="25" t="s">
        <v>358</v>
      </c>
      <c r="B263" s="23"/>
      <c r="C263" s="23"/>
      <c r="D263" s="23"/>
      <c r="E263" s="24"/>
      <c r="F263" s="23"/>
      <c r="G263" s="20"/>
      <c r="H263" s="21"/>
      <c r="I263" s="23">
        <v>279.38</v>
      </c>
      <c r="J263" s="20"/>
      <c r="K263" s="24"/>
      <c r="M263" s="23">
        <v>196.38</v>
      </c>
      <c r="N263" s="23">
        <v>83</v>
      </c>
      <c r="O263" s="32">
        <f t="shared" si="28"/>
        <v>279.38</v>
      </c>
      <c r="Q263" s="33"/>
    </row>
    <row r="264" spans="1:16379" ht="16.5" customHeight="1">
      <c r="A264" s="25" t="s">
        <v>359</v>
      </c>
      <c r="B264" s="23"/>
      <c r="C264" s="23"/>
      <c r="D264" s="23"/>
      <c r="E264" s="24"/>
      <c r="F264" s="23"/>
      <c r="G264" s="20"/>
      <c r="H264" s="21"/>
      <c r="I264" s="23">
        <v>113.95</v>
      </c>
      <c r="J264" s="20"/>
      <c r="K264" s="24"/>
      <c r="M264" s="23">
        <v>80.95</v>
      </c>
      <c r="N264" s="23">
        <v>33</v>
      </c>
      <c r="O264" s="32">
        <f t="shared" si="28"/>
        <v>113.95</v>
      </c>
      <c r="Q264" s="33"/>
    </row>
    <row r="265" spans="1:16379" ht="16.5" customHeight="1">
      <c r="A265" s="25" t="s">
        <v>468</v>
      </c>
      <c r="B265" s="23"/>
      <c r="C265" s="23"/>
      <c r="D265" s="23"/>
      <c r="E265" s="24"/>
      <c r="F265" s="23"/>
      <c r="G265" s="20"/>
      <c r="H265" s="21"/>
      <c r="I265" s="23">
        <v>97.5</v>
      </c>
      <c r="J265" s="20"/>
      <c r="K265" s="24"/>
      <c r="M265" s="23">
        <v>67.5</v>
      </c>
      <c r="N265" s="23">
        <v>30</v>
      </c>
      <c r="O265" s="32">
        <f t="shared" si="28"/>
        <v>97.5</v>
      </c>
      <c r="Q265" s="33"/>
    </row>
    <row r="266" spans="1:16379" ht="16.5" customHeight="1">
      <c r="A266" s="25" t="s">
        <v>469</v>
      </c>
      <c r="B266" s="23"/>
      <c r="C266" s="23"/>
      <c r="D266" s="23"/>
      <c r="E266" s="24"/>
      <c r="F266" s="23"/>
      <c r="G266" s="20"/>
      <c r="H266" s="21"/>
      <c r="I266" s="23">
        <v>65</v>
      </c>
      <c r="J266" s="20"/>
      <c r="K266" s="24"/>
      <c r="M266" s="23">
        <v>60</v>
      </c>
      <c r="N266" s="23">
        <v>5</v>
      </c>
      <c r="O266" s="32">
        <f t="shared" si="28"/>
        <v>65</v>
      </c>
      <c r="Q266" s="33"/>
    </row>
    <row r="267" spans="1:16379" ht="16.5" customHeight="1">
      <c r="A267" s="25" t="s">
        <v>470</v>
      </c>
      <c r="B267" s="23"/>
      <c r="C267" s="23"/>
      <c r="D267" s="23"/>
      <c r="E267" s="24"/>
      <c r="F267" s="23"/>
      <c r="G267" s="20"/>
      <c r="H267" s="21"/>
      <c r="I267" s="23">
        <v>191.4</v>
      </c>
      <c r="J267" s="20"/>
      <c r="K267" s="24"/>
      <c r="M267" s="23">
        <v>161.4</v>
      </c>
      <c r="N267" s="23">
        <v>30</v>
      </c>
      <c r="O267" s="32">
        <f t="shared" si="28"/>
        <v>191.4</v>
      </c>
      <c r="Q267" s="33"/>
    </row>
    <row r="268" spans="1:16379" ht="16.5" hidden="1" customHeight="1">
      <c r="A268" s="35" t="s">
        <v>215</v>
      </c>
      <c r="B268" s="36"/>
      <c r="C268" s="36"/>
      <c r="D268" s="36"/>
      <c r="E268" s="37" t="e">
        <f t="shared" si="29"/>
        <v>#DIV/0!</v>
      </c>
      <c r="F268" s="23"/>
      <c r="G268" s="38">
        <f>D268-F268</f>
        <v>0</v>
      </c>
      <c r="H268" s="39" t="e">
        <f t="shared" si="30"/>
        <v>#DIV/0!</v>
      </c>
      <c r="I268" s="36"/>
      <c r="J268" s="38">
        <f>I268-B268</f>
        <v>0</v>
      </c>
      <c r="K268" s="37" t="e">
        <f>J268/B268*100</f>
        <v>#DIV/0!</v>
      </c>
      <c r="L268" s="3"/>
      <c r="M268" s="23"/>
      <c r="N268" s="23"/>
      <c r="O268" s="32">
        <f t="shared" si="28"/>
        <v>0</v>
      </c>
      <c r="P268" s="3"/>
      <c r="Q268" s="3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S268" s="3"/>
      <c r="IU268" s="3"/>
      <c r="IV268" s="3"/>
      <c r="IW268" s="3"/>
      <c r="IX268" s="3"/>
      <c r="IY268" s="3"/>
      <c r="IZ268" s="3"/>
      <c r="JA268" s="3"/>
      <c r="JB268" s="3"/>
      <c r="JG268" s="3"/>
      <c r="JH268" s="3"/>
      <c r="JI268" s="3"/>
      <c r="JJ268" s="3"/>
      <c r="JK268" s="3"/>
      <c r="JL268" s="3"/>
      <c r="JM268" s="3"/>
      <c r="JN268" s="3"/>
      <c r="JO268" s="3"/>
      <c r="JP268" s="3"/>
      <c r="JQ268" s="3"/>
      <c r="JR268" s="3"/>
      <c r="JS268" s="3"/>
      <c r="JT268" s="3"/>
      <c r="JU268" s="3"/>
      <c r="JV268" s="3"/>
      <c r="JW268" s="3"/>
      <c r="JX268" s="3"/>
      <c r="JY268" s="3"/>
      <c r="JZ268" s="3"/>
      <c r="KA268" s="3"/>
      <c r="KB268" s="3"/>
      <c r="KC268" s="3"/>
      <c r="KD268" s="3"/>
      <c r="KE268" s="3"/>
      <c r="KF268" s="3"/>
      <c r="KG268" s="3"/>
      <c r="KH268" s="3"/>
      <c r="KI268" s="3"/>
      <c r="KJ268" s="3"/>
      <c r="KK268" s="3"/>
      <c r="KL268" s="3"/>
      <c r="KM268" s="3"/>
      <c r="KN268" s="3"/>
      <c r="KO268" s="3"/>
      <c r="KP268" s="3"/>
      <c r="KQ268" s="3"/>
      <c r="KR268" s="3"/>
      <c r="KS268" s="3"/>
      <c r="KT268" s="3"/>
      <c r="KU268" s="3"/>
      <c r="KV268" s="3"/>
      <c r="KW268" s="3"/>
      <c r="KX268" s="3"/>
      <c r="KY268" s="3"/>
      <c r="KZ268" s="3"/>
      <c r="LA268" s="3"/>
      <c r="LB268" s="3"/>
      <c r="LC268" s="3"/>
      <c r="LD268" s="3"/>
      <c r="LE268" s="3"/>
      <c r="LF268" s="3"/>
      <c r="LG268" s="3"/>
      <c r="LH268" s="3"/>
      <c r="LI268" s="3"/>
      <c r="LJ268" s="3"/>
      <c r="LK268" s="3"/>
      <c r="LL268" s="3"/>
      <c r="LM268" s="3"/>
      <c r="LN268" s="3"/>
      <c r="LO268" s="3"/>
      <c r="LP268" s="3"/>
      <c r="LQ268" s="3"/>
      <c r="LR268" s="3"/>
      <c r="LS268" s="3"/>
      <c r="LT268" s="3"/>
      <c r="LU268" s="3"/>
      <c r="LV268" s="3"/>
      <c r="LW268" s="3"/>
      <c r="LX268" s="3"/>
      <c r="LY268" s="3"/>
      <c r="LZ268" s="3"/>
      <c r="MA268" s="3"/>
      <c r="MB268" s="3"/>
      <c r="MC268" s="3"/>
      <c r="MD268" s="3"/>
      <c r="ME268" s="3"/>
      <c r="MF268" s="3"/>
      <c r="MG268" s="3"/>
      <c r="MH268" s="3"/>
      <c r="MI268" s="3"/>
      <c r="MJ268" s="3"/>
      <c r="MK268" s="3"/>
      <c r="ML268" s="3"/>
      <c r="MM268" s="3"/>
      <c r="MN268" s="3"/>
      <c r="MO268" s="3"/>
      <c r="MP268" s="3"/>
      <c r="MQ268" s="3"/>
      <c r="MR268" s="3"/>
      <c r="MS268" s="3"/>
      <c r="MT268" s="3"/>
      <c r="MU268" s="3"/>
      <c r="MV268" s="3"/>
      <c r="MW268" s="3"/>
      <c r="MX268" s="3"/>
      <c r="MY268" s="3"/>
      <c r="MZ268" s="3"/>
      <c r="NA268" s="3"/>
      <c r="NB268" s="3"/>
      <c r="NC268" s="3"/>
      <c r="ND268" s="3"/>
      <c r="NE268" s="3"/>
      <c r="NF268" s="3"/>
      <c r="NG268" s="3"/>
      <c r="NH268" s="3"/>
      <c r="NI268" s="3"/>
      <c r="NJ268" s="3"/>
      <c r="NK268" s="3"/>
      <c r="NL268" s="3"/>
      <c r="NM268" s="3"/>
      <c r="NN268" s="3"/>
      <c r="NO268" s="3"/>
      <c r="NP268" s="3"/>
      <c r="NQ268" s="3"/>
      <c r="NR268" s="3"/>
      <c r="NS268" s="3"/>
      <c r="NT268" s="3"/>
      <c r="NU268" s="3"/>
      <c r="NV268" s="3"/>
      <c r="NW268" s="3"/>
      <c r="NX268" s="3"/>
      <c r="NY268" s="3"/>
      <c r="NZ268" s="3"/>
      <c r="OA268" s="3"/>
      <c r="OB268" s="3"/>
      <c r="OC268" s="3"/>
      <c r="OD268" s="3"/>
      <c r="OE268" s="3"/>
      <c r="OF268" s="3"/>
      <c r="OG268" s="3"/>
      <c r="OH268" s="3"/>
      <c r="OI268" s="3"/>
      <c r="OJ268" s="3"/>
      <c r="OK268" s="3"/>
      <c r="OL268" s="3"/>
      <c r="OM268" s="3"/>
      <c r="ON268" s="3"/>
      <c r="OO268" s="3"/>
      <c r="OP268" s="3"/>
      <c r="OQ268" s="3"/>
      <c r="OR268" s="3"/>
      <c r="OS268" s="3"/>
      <c r="OT268" s="3"/>
      <c r="OU268" s="3"/>
      <c r="OV268" s="3"/>
      <c r="OW268" s="3"/>
      <c r="OX268" s="3"/>
      <c r="OY268" s="3"/>
      <c r="OZ268" s="3"/>
      <c r="PA268" s="3"/>
      <c r="PB268" s="3"/>
      <c r="PC268" s="3"/>
      <c r="PD268" s="3"/>
      <c r="PE268" s="3"/>
      <c r="PF268" s="3"/>
      <c r="PG268" s="3"/>
      <c r="PH268" s="3"/>
      <c r="PI268" s="3"/>
      <c r="PJ268" s="3"/>
      <c r="PK268" s="3"/>
      <c r="PL268" s="3"/>
      <c r="PM268" s="3"/>
      <c r="PN268" s="3"/>
      <c r="PO268" s="3"/>
      <c r="PP268" s="3"/>
      <c r="PQ268" s="3"/>
      <c r="PR268" s="3"/>
      <c r="PS268" s="3"/>
      <c r="PT268" s="3"/>
      <c r="PU268" s="3"/>
      <c r="PV268" s="3"/>
      <c r="PW268" s="3"/>
      <c r="PX268" s="3"/>
      <c r="PY268" s="3"/>
      <c r="PZ268" s="3"/>
      <c r="QA268" s="3"/>
      <c r="QB268" s="3"/>
      <c r="QC268" s="3"/>
      <c r="QD268" s="3"/>
      <c r="QE268" s="3"/>
      <c r="QF268" s="3"/>
      <c r="QG268" s="3"/>
      <c r="QH268" s="3"/>
      <c r="QI268" s="3"/>
      <c r="QJ268" s="3"/>
      <c r="QK268" s="3"/>
      <c r="QL268" s="3"/>
      <c r="QM268" s="3"/>
      <c r="QN268" s="3"/>
      <c r="QO268" s="3"/>
      <c r="QP268" s="3"/>
      <c r="QQ268" s="3"/>
      <c r="QR268" s="3"/>
      <c r="QS268" s="3"/>
      <c r="QT268" s="3"/>
      <c r="QU268" s="3"/>
      <c r="QV268" s="3"/>
      <c r="QW268" s="3"/>
      <c r="QX268" s="3"/>
      <c r="QY268" s="3"/>
      <c r="QZ268" s="3"/>
      <c r="RA268" s="3"/>
      <c r="RB268" s="3"/>
      <c r="RC268" s="3"/>
      <c r="RD268" s="3"/>
      <c r="RE268" s="3"/>
      <c r="RF268" s="3"/>
      <c r="RG268" s="3"/>
      <c r="RH268" s="3"/>
      <c r="RI268" s="3"/>
      <c r="RJ268" s="3"/>
      <c r="RK268" s="3"/>
      <c r="RL268" s="3"/>
      <c r="RM268" s="3"/>
      <c r="RN268" s="3"/>
      <c r="RO268" s="3"/>
      <c r="RP268" s="3"/>
      <c r="RQ268" s="3"/>
      <c r="RR268" s="3"/>
      <c r="RS268" s="3"/>
      <c r="RT268" s="3"/>
      <c r="RU268" s="3"/>
      <c r="RV268" s="3"/>
      <c r="RW268" s="3"/>
      <c r="RX268" s="3"/>
      <c r="RY268" s="3"/>
      <c r="RZ268" s="3"/>
      <c r="SA268" s="3"/>
      <c r="SB268" s="3"/>
      <c r="SC268" s="3"/>
      <c r="SD268" s="3"/>
      <c r="SE268" s="3"/>
      <c r="SF268" s="3"/>
      <c r="SG268" s="3"/>
      <c r="SH268" s="3"/>
      <c r="SI268" s="3"/>
      <c r="SJ268" s="3"/>
      <c r="SK268" s="3"/>
      <c r="SL268" s="3"/>
      <c r="SM268" s="3"/>
      <c r="SO268" s="3"/>
      <c r="SQ268" s="3"/>
      <c r="SR268" s="3"/>
      <c r="SS268" s="3"/>
      <c r="ST268" s="3"/>
      <c r="SU268" s="3"/>
      <c r="SV268" s="3"/>
      <c r="SW268" s="3"/>
      <c r="SX268" s="3"/>
      <c r="TC268" s="3"/>
      <c r="TD268" s="3"/>
      <c r="TE268" s="3"/>
      <c r="TF268" s="3"/>
      <c r="TG268" s="3"/>
      <c r="TH268" s="3"/>
      <c r="TI268" s="3"/>
      <c r="TJ268" s="3"/>
      <c r="TK268" s="3"/>
      <c r="TL268" s="3"/>
      <c r="TM268" s="3"/>
      <c r="TN268" s="3"/>
      <c r="TO268" s="3"/>
      <c r="TP268" s="3"/>
      <c r="TQ268" s="3"/>
      <c r="TR268" s="3"/>
      <c r="TS268" s="3"/>
      <c r="TT268" s="3"/>
      <c r="TU268" s="3"/>
      <c r="TV268" s="3"/>
      <c r="TW268" s="3"/>
      <c r="TX268" s="3"/>
      <c r="TY268" s="3"/>
      <c r="TZ268" s="3"/>
      <c r="UA268" s="3"/>
      <c r="UB268" s="3"/>
      <c r="UC268" s="3"/>
      <c r="UD268" s="3"/>
      <c r="UE268" s="3"/>
      <c r="UF268" s="3"/>
      <c r="UG268" s="3"/>
      <c r="UH268" s="3"/>
      <c r="UI268" s="3"/>
      <c r="UJ268" s="3"/>
      <c r="UK268" s="3"/>
      <c r="UL268" s="3"/>
      <c r="UM268" s="3"/>
      <c r="UN268" s="3"/>
      <c r="UO268" s="3"/>
      <c r="UP268" s="3"/>
      <c r="UQ268" s="3"/>
      <c r="UR268" s="3"/>
      <c r="US268" s="3"/>
      <c r="UT268" s="3"/>
      <c r="UU268" s="3"/>
      <c r="UV268" s="3"/>
      <c r="UW268" s="3"/>
      <c r="UX268" s="3"/>
      <c r="UY268" s="3"/>
      <c r="UZ268" s="3"/>
      <c r="VA268" s="3"/>
      <c r="VB268" s="3"/>
      <c r="VC268" s="3"/>
      <c r="VD268" s="3"/>
      <c r="VE268" s="3"/>
      <c r="VF268" s="3"/>
      <c r="VG268" s="3"/>
      <c r="VH268" s="3"/>
      <c r="VI268" s="3"/>
      <c r="VJ268" s="3"/>
      <c r="VK268" s="3"/>
      <c r="VL268" s="3"/>
      <c r="VM268" s="3"/>
      <c r="VN268" s="3"/>
      <c r="VO268" s="3"/>
      <c r="VP268" s="3"/>
      <c r="VQ268" s="3"/>
      <c r="VR268" s="3"/>
      <c r="VS268" s="3"/>
      <c r="VT268" s="3"/>
      <c r="VU268" s="3"/>
      <c r="VV268" s="3"/>
      <c r="VW268" s="3"/>
      <c r="VX268" s="3"/>
      <c r="VY268" s="3"/>
      <c r="VZ268" s="3"/>
      <c r="WA268" s="3"/>
      <c r="WB268" s="3"/>
      <c r="WC268" s="3"/>
      <c r="WD268" s="3"/>
      <c r="WE268" s="3"/>
      <c r="WF268" s="3"/>
      <c r="WG268" s="3"/>
      <c r="WH268" s="3"/>
      <c r="WI268" s="3"/>
      <c r="WJ268" s="3"/>
      <c r="WK268" s="3"/>
      <c r="WL268" s="3"/>
      <c r="WM268" s="3"/>
      <c r="WN268" s="3"/>
      <c r="WO268" s="3"/>
      <c r="WP268" s="3"/>
      <c r="WQ268" s="3"/>
      <c r="WR268" s="3"/>
      <c r="WS268" s="3"/>
      <c r="WT268" s="3"/>
      <c r="WU268" s="3"/>
      <c r="WV268" s="3"/>
      <c r="WW268" s="3"/>
      <c r="WX268" s="3"/>
      <c r="WY268" s="3"/>
      <c r="WZ268" s="3"/>
      <c r="XA268" s="3"/>
      <c r="XB268" s="3"/>
      <c r="XC268" s="3"/>
      <c r="XD268" s="3"/>
      <c r="XE268" s="3"/>
      <c r="XF268" s="3"/>
      <c r="XG268" s="3"/>
      <c r="XH268" s="3"/>
      <c r="XI268" s="3"/>
      <c r="XJ268" s="3"/>
      <c r="XK268" s="3"/>
      <c r="XL268" s="3"/>
      <c r="XM268" s="3"/>
      <c r="XN268" s="3"/>
      <c r="XO268" s="3"/>
      <c r="XP268" s="3"/>
      <c r="XQ268" s="3"/>
      <c r="XR268" s="3"/>
      <c r="XS268" s="3"/>
      <c r="XT268" s="3"/>
      <c r="XU268" s="3"/>
      <c r="XV268" s="3"/>
      <c r="XW268" s="3"/>
      <c r="XX268" s="3"/>
      <c r="XY268" s="3"/>
      <c r="XZ268" s="3"/>
      <c r="YA268" s="3"/>
      <c r="YB268" s="3"/>
      <c r="YC268" s="3"/>
      <c r="YD268" s="3"/>
      <c r="YE268" s="3"/>
      <c r="YF268" s="3"/>
      <c r="YG268" s="3"/>
      <c r="YH268" s="3"/>
      <c r="YI268" s="3"/>
      <c r="YJ268" s="3"/>
      <c r="YK268" s="3"/>
      <c r="YL268" s="3"/>
      <c r="YM268" s="3"/>
      <c r="YN268" s="3"/>
      <c r="YO268" s="3"/>
      <c r="YP268" s="3"/>
      <c r="YQ268" s="3"/>
      <c r="YR268" s="3"/>
      <c r="YS268" s="3"/>
      <c r="YT268" s="3"/>
      <c r="YU268" s="3"/>
      <c r="YV268" s="3"/>
      <c r="YW268" s="3"/>
      <c r="YX268" s="3"/>
      <c r="YY268" s="3"/>
      <c r="YZ268" s="3"/>
      <c r="ZA268" s="3"/>
      <c r="ZB268" s="3"/>
      <c r="ZC268" s="3"/>
      <c r="ZD268" s="3"/>
      <c r="ZE268" s="3"/>
      <c r="ZF268" s="3"/>
      <c r="ZG268" s="3"/>
      <c r="ZH268" s="3"/>
      <c r="ZI268" s="3"/>
      <c r="ZJ268" s="3"/>
      <c r="ZK268" s="3"/>
      <c r="ZL268" s="3"/>
      <c r="ZM268" s="3"/>
      <c r="ZN268" s="3"/>
      <c r="ZO268" s="3"/>
      <c r="ZP268" s="3"/>
      <c r="ZQ268" s="3"/>
      <c r="ZR268" s="3"/>
      <c r="ZS268" s="3"/>
      <c r="ZT268" s="3"/>
      <c r="ZU268" s="3"/>
      <c r="ZV268" s="3"/>
      <c r="ZW268" s="3"/>
      <c r="ZX268" s="3"/>
      <c r="ZY268" s="3"/>
      <c r="ZZ268" s="3"/>
      <c r="AAA268" s="3"/>
      <c r="AAB268" s="3"/>
      <c r="AAC268" s="3"/>
      <c r="AAD268" s="3"/>
      <c r="AAE268" s="3"/>
      <c r="AAF268" s="3"/>
      <c r="AAG268" s="3"/>
      <c r="AAH268" s="3"/>
      <c r="AAI268" s="3"/>
      <c r="AAJ268" s="3"/>
      <c r="AAK268" s="3"/>
      <c r="AAL268" s="3"/>
      <c r="AAM268" s="3"/>
      <c r="AAN268" s="3"/>
      <c r="AAO268" s="3"/>
      <c r="AAP268" s="3"/>
      <c r="AAQ268" s="3"/>
      <c r="AAR268" s="3"/>
      <c r="AAS268" s="3"/>
      <c r="AAT268" s="3"/>
      <c r="AAU268" s="3"/>
      <c r="AAV268" s="3"/>
      <c r="AAW268" s="3"/>
      <c r="AAX268" s="3"/>
      <c r="AAY268" s="3"/>
      <c r="AAZ268" s="3"/>
      <c r="ABA268" s="3"/>
      <c r="ABB268" s="3"/>
      <c r="ABC268" s="3"/>
      <c r="ABD268" s="3"/>
      <c r="ABE268" s="3"/>
      <c r="ABF268" s="3"/>
      <c r="ABG268" s="3"/>
      <c r="ABH268" s="3"/>
      <c r="ABI268" s="3"/>
      <c r="ABJ268" s="3"/>
      <c r="ABK268" s="3"/>
      <c r="ABL268" s="3"/>
      <c r="ABM268" s="3"/>
      <c r="ABN268" s="3"/>
      <c r="ABO268" s="3"/>
      <c r="ABP268" s="3"/>
      <c r="ABQ268" s="3"/>
      <c r="ABR268" s="3"/>
      <c r="ABS268" s="3"/>
      <c r="ABT268" s="3"/>
      <c r="ABU268" s="3"/>
      <c r="ABV268" s="3"/>
      <c r="ABW268" s="3"/>
      <c r="ABX268" s="3"/>
      <c r="ABY268" s="3"/>
      <c r="ABZ268" s="3"/>
      <c r="ACA268" s="3"/>
      <c r="ACB268" s="3"/>
      <c r="ACC268" s="3"/>
      <c r="ACD268" s="3"/>
      <c r="ACE268" s="3"/>
      <c r="ACF268" s="3"/>
      <c r="ACG268" s="3"/>
      <c r="ACH268" s="3"/>
      <c r="ACI268" s="3"/>
      <c r="ACK268" s="3"/>
      <c r="ACM268" s="3"/>
      <c r="ACN268" s="3"/>
      <c r="ACO268" s="3"/>
      <c r="ACP268" s="3"/>
      <c r="ACQ268" s="3"/>
      <c r="ACR268" s="3"/>
      <c r="ACS268" s="3"/>
      <c r="ACT268" s="3"/>
      <c r="ACY268" s="3"/>
      <c r="ACZ268" s="3"/>
      <c r="ADA268" s="3"/>
      <c r="ADB268" s="3"/>
      <c r="ADC268" s="3"/>
      <c r="ADD268" s="3"/>
      <c r="ADE268" s="3"/>
      <c r="ADF268" s="3"/>
      <c r="ADG268" s="3"/>
      <c r="ADH268" s="3"/>
      <c r="ADI268" s="3"/>
      <c r="ADJ268" s="3"/>
      <c r="ADK268" s="3"/>
      <c r="ADL268" s="3"/>
      <c r="ADM268" s="3"/>
      <c r="ADN268" s="3"/>
      <c r="ADO268" s="3"/>
      <c r="ADP268" s="3"/>
      <c r="ADQ268" s="3"/>
      <c r="ADR268" s="3"/>
      <c r="ADS268" s="3"/>
      <c r="ADT268" s="3"/>
      <c r="ADU268" s="3"/>
      <c r="ADV268" s="3"/>
      <c r="ADW268" s="3"/>
      <c r="ADX268" s="3"/>
      <c r="ADY268" s="3"/>
      <c r="ADZ268" s="3"/>
      <c r="AEA268" s="3"/>
      <c r="AEB268" s="3"/>
      <c r="AEC268" s="3"/>
      <c r="AED268" s="3"/>
      <c r="AEE268" s="3"/>
      <c r="AEF268" s="3"/>
      <c r="AEG268" s="3"/>
      <c r="AEH268" s="3"/>
      <c r="AEI268" s="3"/>
      <c r="AEJ268" s="3"/>
      <c r="AEK268" s="3"/>
      <c r="AEL268" s="3"/>
      <c r="AEM268" s="3"/>
      <c r="AEN268" s="3"/>
      <c r="AEO268" s="3"/>
      <c r="AEP268" s="3"/>
      <c r="AEQ268" s="3"/>
      <c r="AER268" s="3"/>
      <c r="AES268" s="3"/>
      <c r="AET268" s="3"/>
      <c r="AEU268" s="3"/>
      <c r="AEV268" s="3"/>
      <c r="AEW268" s="3"/>
      <c r="AEX268" s="3"/>
      <c r="AEY268" s="3"/>
      <c r="AEZ268" s="3"/>
      <c r="AFA268" s="3"/>
      <c r="AFB268" s="3"/>
      <c r="AFC268" s="3"/>
      <c r="AFD268" s="3"/>
      <c r="AFE268" s="3"/>
      <c r="AFF268" s="3"/>
      <c r="AFG268" s="3"/>
      <c r="AFH268" s="3"/>
      <c r="AFI268" s="3"/>
      <c r="AFJ268" s="3"/>
      <c r="AFK268" s="3"/>
      <c r="AFL268" s="3"/>
      <c r="AFM268" s="3"/>
      <c r="AFN268" s="3"/>
      <c r="AFO268" s="3"/>
      <c r="AFP268" s="3"/>
      <c r="AFQ268" s="3"/>
      <c r="AFR268" s="3"/>
      <c r="AFS268" s="3"/>
      <c r="AFT268" s="3"/>
      <c r="AFU268" s="3"/>
      <c r="AFV268" s="3"/>
      <c r="AFW268" s="3"/>
      <c r="AFX268" s="3"/>
      <c r="AFY268" s="3"/>
      <c r="AFZ268" s="3"/>
      <c r="AGA268" s="3"/>
      <c r="AGB268" s="3"/>
      <c r="AGC268" s="3"/>
      <c r="AGD268" s="3"/>
      <c r="AGE268" s="3"/>
      <c r="AGF268" s="3"/>
      <c r="AGG268" s="3"/>
      <c r="AGH268" s="3"/>
      <c r="AGI268" s="3"/>
      <c r="AGJ268" s="3"/>
      <c r="AGK268" s="3"/>
      <c r="AGL268" s="3"/>
      <c r="AGM268" s="3"/>
      <c r="AGN268" s="3"/>
      <c r="AGO268" s="3"/>
      <c r="AGP268" s="3"/>
      <c r="AGQ268" s="3"/>
      <c r="AGR268" s="3"/>
      <c r="AGS268" s="3"/>
      <c r="AGT268" s="3"/>
      <c r="AGU268" s="3"/>
      <c r="AGV268" s="3"/>
      <c r="AGW268" s="3"/>
      <c r="AGX268" s="3"/>
      <c r="AGY268" s="3"/>
      <c r="AGZ268" s="3"/>
      <c r="AHA268" s="3"/>
      <c r="AHB268" s="3"/>
      <c r="AHC268" s="3"/>
      <c r="AHD268" s="3"/>
      <c r="AHE268" s="3"/>
      <c r="AHF268" s="3"/>
      <c r="AHG268" s="3"/>
      <c r="AHH268" s="3"/>
      <c r="AHI268" s="3"/>
      <c r="AHJ268" s="3"/>
      <c r="AHK268" s="3"/>
      <c r="AHL268" s="3"/>
      <c r="AHM268" s="3"/>
      <c r="AHN268" s="3"/>
      <c r="AHO268" s="3"/>
      <c r="AHP268" s="3"/>
      <c r="AHQ268" s="3"/>
      <c r="AHR268" s="3"/>
      <c r="AHS268" s="3"/>
      <c r="AHT268" s="3"/>
      <c r="AHU268" s="3"/>
      <c r="AHV268" s="3"/>
      <c r="AHW268" s="3"/>
      <c r="AHX268" s="3"/>
      <c r="AHY268" s="3"/>
      <c r="AHZ268" s="3"/>
      <c r="AIA268" s="3"/>
      <c r="AIB268" s="3"/>
      <c r="AIC268" s="3"/>
      <c r="AID268" s="3"/>
      <c r="AIE268" s="3"/>
      <c r="AIF268" s="3"/>
      <c r="AIG268" s="3"/>
      <c r="AIH268" s="3"/>
      <c r="AII268" s="3"/>
      <c r="AIJ268" s="3"/>
      <c r="AIK268" s="3"/>
      <c r="AIL268" s="3"/>
      <c r="AIM268" s="3"/>
      <c r="AIN268" s="3"/>
      <c r="AIO268" s="3"/>
      <c r="AIP268" s="3"/>
      <c r="AIQ268" s="3"/>
      <c r="AIR268" s="3"/>
      <c r="AIS268" s="3"/>
      <c r="AIT268" s="3"/>
      <c r="AIU268" s="3"/>
      <c r="AIV268" s="3"/>
      <c r="AIW268" s="3"/>
      <c r="AIX268" s="3"/>
      <c r="AIY268" s="3"/>
      <c r="AIZ268" s="3"/>
      <c r="AJA268" s="3"/>
      <c r="AJB268" s="3"/>
      <c r="AJC268" s="3"/>
      <c r="AJD268" s="3"/>
      <c r="AJE268" s="3"/>
      <c r="AJF268" s="3"/>
      <c r="AJG268" s="3"/>
      <c r="AJH268" s="3"/>
      <c r="AJI268" s="3"/>
      <c r="AJJ268" s="3"/>
      <c r="AJK268" s="3"/>
      <c r="AJL268" s="3"/>
      <c r="AJM268" s="3"/>
      <c r="AJN268" s="3"/>
      <c r="AJO268" s="3"/>
      <c r="AJP268" s="3"/>
      <c r="AJQ268" s="3"/>
      <c r="AJR268" s="3"/>
      <c r="AJS268" s="3"/>
      <c r="AJT268" s="3"/>
      <c r="AJU268" s="3"/>
      <c r="AJV268" s="3"/>
      <c r="AJW268" s="3"/>
      <c r="AJX268" s="3"/>
      <c r="AJY268" s="3"/>
      <c r="AJZ268" s="3"/>
      <c r="AKA268" s="3"/>
      <c r="AKB268" s="3"/>
      <c r="AKC268" s="3"/>
      <c r="AKD268" s="3"/>
      <c r="AKE268" s="3"/>
      <c r="AKF268" s="3"/>
      <c r="AKG268" s="3"/>
      <c r="AKH268" s="3"/>
      <c r="AKI268" s="3"/>
      <c r="AKJ268" s="3"/>
      <c r="AKK268" s="3"/>
      <c r="AKL268" s="3"/>
      <c r="AKM268" s="3"/>
      <c r="AKN268" s="3"/>
      <c r="AKO268" s="3"/>
      <c r="AKP268" s="3"/>
      <c r="AKQ268" s="3"/>
      <c r="AKR268" s="3"/>
      <c r="AKS268" s="3"/>
      <c r="AKT268" s="3"/>
      <c r="AKU268" s="3"/>
      <c r="AKV268" s="3"/>
      <c r="AKW268" s="3"/>
      <c r="AKX268" s="3"/>
      <c r="AKY268" s="3"/>
      <c r="AKZ268" s="3"/>
      <c r="ALA268" s="3"/>
      <c r="ALB268" s="3"/>
      <c r="ALC268" s="3"/>
      <c r="ALD268" s="3"/>
      <c r="ALE268" s="3"/>
      <c r="ALF268" s="3"/>
      <c r="ALG268" s="3"/>
      <c r="ALH268" s="3"/>
      <c r="ALI268" s="3"/>
      <c r="ALJ268" s="3"/>
      <c r="ALK268" s="3"/>
      <c r="ALL268" s="3"/>
      <c r="ALM268" s="3"/>
      <c r="ALN268" s="3"/>
      <c r="ALO268" s="3"/>
      <c r="ALP268" s="3"/>
      <c r="ALQ268" s="3"/>
      <c r="ALR268" s="3"/>
      <c r="ALS268" s="3"/>
      <c r="ALT268" s="3"/>
      <c r="ALU268" s="3"/>
      <c r="ALV268" s="3"/>
      <c r="ALW268" s="3"/>
      <c r="ALX268" s="3"/>
      <c r="ALY268" s="3"/>
      <c r="ALZ268" s="3"/>
      <c r="AMA268" s="3"/>
      <c r="AMB268" s="3"/>
      <c r="AMC268" s="3"/>
      <c r="AMD268" s="3"/>
      <c r="AME268" s="3"/>
      <c r="AMG268" s="3"/>
      <c r="AMI268" s="3"/>
      <c r="AMJ268" s="3"/>
      <c r="AMK268" s="3"/>
      <c r="AML268" s="3"/>
      <c r="AMM268" s="3"/>
      <c r="AMN268" s="3"/>
      <c r="AMO268" s="3"/>
      <c r="AMP268" s="3"/>
      <c r="AMU268" s="3"/>
      <c r="AMV268" s="3"/>
      <c r="AMW268" s="3"/>
      <c r="AMX268" s="3"/>
      <c r="AMY268" s="3"/>
      <c r="AMZ268" s="3"/>
      <c r="ANA268" s="3"/>
      <c r="ANB268" s="3"/>
      <c r="ANC268" s="3"/>
      <c r="AND268" s="3"/>
      <c r="ANE268" s="3"/>
      <c r="ANF268" s="3"/>
      <c r="ANG268" s="3"/>
      <c r="ANH268" s="3"/>
      <c r="ANI268" s="3"/>
      <c r="ANJ268" s="3"/>
      <c r="ANK268" s="3"/>
      <c r="ANL268" s="3"/>
      <c r="ANM268" s="3"/>
      <c r="ANN268" s="3"/>
      <c r="ANO268" s="3"/>
      <c r="ANP268" s="3"/>
      <c r="ANQ268" s="3"/>
      <c r="ANR268" s="3"/>
      <c r="ANS268" s="3"/>
      <c r="ANT268" s="3"/>
      <c r="ANU268" s="3"/>
      <c r="ANV268" s="3"/>
      <c r="ANW268" s="3"/>
      <c r="ANX268" s="3"/>
      <c r="ANY268" s="3"/>
      <c r="ANZ268" s="3"/>
      <c r="AOA268" s="3"/>
      <c r="AOB268" s="3"/>
      <c r="AOC268" s="3"/>
      <c r="AOD268" s="3"/>
      <c r="AOE268" s="3"/>
      <c r="AOF268" s="3"/>
      <c r="AOG268" s="3"/>
      <c r="AOH268" s="3"/>
      <c r="AOI268" s="3"/>
      <c r="AOJ268" s="3"/>
      <c r="AOK268" s="3"/>
      <c r="AOL268" s="3"/>
      <c r="AOM268" s="3"/>
      <c r="AON268" s="3"/>
      <c r="AOO268" s="3"/>
      <c r="AOP268" s="3"/>
      <c r="AOQ268" s="3"/>
      <c r="AOR268" s="3"/>
      <c r="AOS268" s="3"/>
      <c r="AOT268" s="3"/>
      <c r="AOU268" s="3"/>
      <c r="AOV268" s="3"/>
      <c r="AOW268" s="3"/>
      <c r="AOX268" s="3"/>
      <c r="AOY268" s="3"/>
      <c r="AOZ268" s="3"/>
      <c r="APA268" s="3"/>
      <c r="APB268" s="3"/>
      <c r="APC268" s="3"/>
      <c r="APD268" s="3"/>
      <c r="APE268" s="3"/>
      <c r="APF268" s="3"/>
      <c r="APG268" s="3"/>
      <c r="APH268" s="3"/>
      <c r="API268" s="3"/>
      <c r="APJ268" s="3"/>
      <c r="APK268" s="3"/>
      <c r="APL268" s="3"/>
      <c r="APM268" s="3"/>
      <c r="APN268" s="3"/>
      <c r="APO268" s="3"/>
      <c r="APP268" s="3"/>
      <c r="APQ268" s="3"/>
      <c r="APR268" s="3"/>
      <c r="APS268" s="3"/>
      <c r="APT268" s="3"/>
      <c r="APU268" s="3"/>
      <c r="APV268" s="3"/>
      <c r="APW268" s="3"/>
      <c r="APX268" s="3"/>
      <c r="APY268" s="3"/>
      <c r="APZ268" s="3"/>
      <c r="AQA268" s="3"/>
      <c r="AQB268" s="3"/>
      <c r="AQC268" s="3"/>
      <c r="AQD268" s="3"/>
      <c r="AQE268" s="3"/>
      <c r="AQF268" s="3"/>
      <c r="AQG268" s="3"/>
      <c r="AQH268" s="3"/>
      <c r="AQI268" s="3"/>
      <c r="AQJ268" s="3"/>
      <c r="AQK268" s="3"/>
      <c r="AQL268" s="3"/>
      <c r="AQM268" s="3"/>
      <c r="AQN268" s="3"/>
      <c r="AQO268" s="3"/>
      <c r="AQP268" s="3"/>
      <c r="AQQ268" s="3"/>
      <c r="AQR268" s="3"/>
      <c r="AQS268" s="3"/>
      <c r="AQT268" s="3"/>
      <c r="AQU268" s="3"/>
      <c r="AQV268" s="3"/>
      <c r="AQW268" s="3"/>
      <c r="AQX268" s="3"/>
      <c r="AQY268" s="3"/>
      <c r="AQZ268" s="3"/>
      <c r="ARA268" s="3"/>
      <c r="ARB268" s="3"/>
      <c r="ARC268" s="3"/>
      <c r="ARD268" s="3"/>
      <c r="ARE268" s="3"/>
      <c r="ARF268" s="3"/>
      <c r="ARG268" s="3"/>
      <c r="ARH268" s="3"/>
      <c r="ARI268" s="3"/>
      <c r="ARJ268" s="3"/>
      <c r="ARK268" s="3"/>
      <c r="ARL268" s="3"/>
      <c r="ARM268" s="3"/>
      <c r="ARN268" s="3"/>
      <c r="ARO268" s="3"/>
      <c r="ARP268" s="3"/>
      <c r="ARQ268" s="3"/>
      <c r="ARR268" s="3"/>
      <c r="ARS268" s="3"/>
      <c r="ART268" s="3"/>
      <c r="ARU268" s="3"/>
      <c r="ARV268" s="3"/>
      <c r="ARW268" s="3"/>
      <c r="ARX268" s="3"/>
      <c r="ARY268" s="3"/>
      <c r="ARZ268" s="3"/>
      <c r="ASA268" s="3"/>
      <c r="ASB268" s="3"/>
      <c r="ASC268" s="3"/>
      <c r="ASD268" s="3"/>
      <c r="ASE268" s="3"/>
      <c r="ASF268" s="3"/>
      <c r="ASG268" s="3"/>
      <c r="ASH268" s="3"/>
      <c r="ASI268" s="3"/>
      <c r="ASJ268" s="3"/>
      <c r="ASK268" s="3"/>
      <c r="ASL268" s="3"/>
      <c r="ASM268" s="3"/>
      <c r="ASN268" s="3"/>
      <c r="ASO268" s="3"/>
      <c r="ASP268" s="3"/>
      <c r="ASQ268" s="3"/>
      <c r="ASR268" s="3"/>
      <c r="ASS268" s="3"/>
      <c r="AST268" s="3"/>
      <c r="ASU268" s="3"/>
      <c r="ASV268" s="3"/>
      <c r="ASW268" s="3"/>
      <c r="ASX268" s="3"/>
      <c r="ASY268" s="3"/>
      <c r="ASZ268" s="3"/>
      <c r="ATA268" s="3"/>
      <c r="ATB268" s="3"/>
      <c r="ATC268" s="3"/>
      <c r="ATD268" s="3"/>
      <c r="ATE268" s="3"/>
      <c r="ATF268" s="3"/>
      <c r="ATG268" s="3"/>
      <c r="ATH268" s="3"/>
      <c r="ATI268" s="3"/>
      <c r="ATJ268" s="3"/>
      <c r="ATK268" s="3"/>
      <c r="ATL268" s="3"/>
      <c r="ATM268" s="3"/>
      <c r="ATN268" s="3"/>
      <c r="ATO268" s="3"/>
      <c r="ATP268" s="3"/>
      <c r="ATQ268" s="3"/>
      <c r="ATR268" s="3"/>
      <c r="ATS268" s="3"/>
      <c r="ATT268" s="3"/>
      <c r="ATU268" s="3"/>
      <c r="ATV268" s="3"/>
      <c r="ATW268" s="3"/>
      <c r="ATX268" s="3"/>
      <c r="ATY268" s="3"/>
      <c r="ATZ268" s="3"/>
      <c r="AUA268" s="3"/>
      <c r="AUB268" s="3"/>
      <c r="AUC268" s="3"/>
      <c r="AUD268" s="3"/>
      <c r="AUE268" s="3"/>
      <c r="AUF268" s="3"/>
      <c r="AUG268" s="3"/>
      <c r="AUH268" s="3"/>
      <c r="AUI268" s="3"/>
      <c r="AUJ268" s="3"/>
      <c r="AUK268" s="3"/>
      <c r="AUL268" s="3"/>
      <c r="AUM268" s="3"/>
      <c r="AUN268" s="3"/>
      <c r="AUO268" s="3"/>
      <c r="AUP268" s="3"/>
      <c r="AUQ268" s="3"/>
      <c r="AUR268" s="3"/>
      <c r="AUS268" s="3"/>
      <c r="AUT268" s="3"/>
      <c r="AUU268" s="3"/>
      <c r="AUV268" s="3"/>
      <c r="AUW268" s="3"/>
      <c r="AUX268" s="3"/>
      <c r="AUY268" s="3"/>
      <c r="AUZ268" s="3"/>
      <c r="AVA268" s="3"/>
      <c r="AVB268" s="3"/>
      <c r="AVC268" s="3"/>
      <c r="AVD268" s="3"/>
      <c r="AVE268" s="3"/>
      <c r="AVF268" s="3"/>
      <c r="AVG268" s="3"/>
      <c r="AVH268" s="3"/>
      <c r="AVI268" s="3"/>
      <c r="AVJ268" s="3"/>
      <c r="AVK268" s="3"/>
      <c r="AVL268" s="3"/>
      <c r="AVM268" s="3"/>
      <c r="AVN268" s="3"/>
      <c r="AVO268" s="3"/>
      <c r="AVP268" s="3"/>
      <c r="AVQ268" s="3"/>
      <c r="AVR268" s="3"/>
      <c r="AVS268" s="3"/>
      <c r="AVT268" s="3"/>
      <c r="AVU268" s="3"/>
      <c r="AVV268" s="3"/>
      <c r="AVW268" s="3"/>
      <c r="AVX268" s="3"/>
      <c r="AVY268" s="3"/>
      <c r="AVZ268" s="3"/>
      <c r="AWA268" s="3"/>
      <c r="AWC268" s="3"/>
      <c r="AWE268" s="3"/>
      <c r="AWF268" s="3"/>
      <c r="AWG268" s="3"/>
      <c r="AWH268" s="3"/>
      <c r="AWI268" s="3"/>
      <c r="AWJ268" s="3"/>
      <c r="AWK268" s="3"/>
      <c r="AWL268" s="3"/>
      <c r="AWQ268" s="3"/>
      <c r="AWR268" s="3"/>
      <c r="AWS268" s="3"/>
      <c r="AWT268" s="3"/>
      <c r="AWU268" s="3"/>
      <c r="AWV268" s="3"/>
      <c r="AWW268" s="3"/>
      <c r="AWX268" s="3"/>
      <c r="AWY268" s="3"/>
      <c r="AWZ268" s="3"/>
      <c r="AXA268" s="3"/>
      <c r="AXB268" s="3"/>
      <c r="AXC268" s="3"/>
      <c r="AXD268" s="3"/>
      <c r="AXE268" s="3"/>
      <c r="AXF268" s="3"/>
      <c r="AXG268" s="3"/>
      <c r="AXH268" s="3"/>
      <c r="AXI268" s="3"/>
      <c r="AXJ268" s="3"/>
      <c r="AXK268" s="3"/>
      <c r="AXL268" s="3"/>
      <c r="AXM268" s="3"/>
      <c r="AXN268" s="3"/>
      <c r="AXO268" s="3"/>
      <c r="AXP268" s="3"/>
      <c r="AXQ268" s="3"/>
      <c r="AXR268" s="3"/>
      <c r="AXS268" s="3"/>
      <c r="AXT268" s="3"/>
      <c r="AXU268" s="3"/>
      <c r="AXV268" s="3"/>
      <c r="AXW268" s="3"/>
      <c r="AXX268" s="3"/>
      <c r="AXY268" s="3"/>
      <c r="AXZ268" s="3"/>
      <c r="AYA268" s="3"/>
      <c r="AYB268" s="3"/>
      <c r="AYC268" s="3"/>
      <c r="AYD268" s="3"/>
      <c r="AYE268" s="3"/>
      <c r="AYF268" s="3"/>
      <c r="AYG268" s="3"/>
      <c r="AYH268" s="3"/>
      <c r="AYI268" s="3"/>
      <c r="AYJ268" s="3"/>
      <c r="AYK268" s="3"/>
      <c r="AYL268" s="3"/>
      <c r="AYM268" s="3"/>
      <c r="AYN268" s="3"/>
      <c r="AYO268" s="3"/>
      <c r="AYP268" s="3"/>
      <c r="AYQ268" s="3"/>
      <c r="AYR268" s="3"/>
      <c r="AYS268" s="3"/>
      <c r="AYT268" s="3"/>
      <c r="AYU268" s="3"/>
      <c r="AYV268" s="3"/>
      <c r="AYW268" s="3"/>
      <c r="AYX268" s="3"/>
      <c r="AYY268" s="3"/>
      <c r="AYZ268" s="3"/>
      <c r="AZA268" s="3"/>
      <c r="AZB268" s="3"/>
      <c r="AZC268" s="3"/>
      <c r="AZD268" s="3"/>
      <c r="AZE268" s="3"/>
      <c r="AZF268" s="3"/>
      <c r="AZG268" s="3"/>
      <c r="AZH268" s="3"/>
      <c r="AZI268" s="3"/>
      <c r="AZJ268" s="3"/>
      <c r="AZK268" s="3"/>
      <c r="AZL268" s="3"/>
      <c r="AZM268" s="3"/>
      <c r="AZN268" s="3"/>
      <c r="AZO268" s="3"/>
      <c r="AZP268" s="3"/>
      <c r="AZQ268" s="3"/>
      <c r="AZR268" s="3"/>
      <c r="AZS268" s="3"/>
      <c r="AZT268" s="3"/>
      <c r="AZU268" s="3"/>
      <c r="AZV268" s="3"/>
      <c r="AZW268" s="3"/>
      <c r="AZX268" s="3"/>
      <c r="AZY268" s="3"/>
      <c r="AZZ268" s="3"/>
      <c r="BAA268" s="3"/>
      <c r="BAB268" s="3"/>
      <c r="BAC268" s="3"/>
      <c r="BAD268" s="3"/>
      <c r="BAE268" s="3"/>
      <c r="BAF268" s="3"/>
      <c r="BAG268" s="3"/>
      <c r="BAH268" s="3"/>
      <c r="BAI268" s="3"/>
      <c r="BAJ268" s="3"/>
      <c r="BAK268" s="3"/>
      <c r="BAL268" s="3"/>
      <c r="BAM268" s="3"/>
      <c r="BAN268" s="3"/>
      <c r="BAO268" s="3"/>
      <c r="BAP268" s="3"/>
      <c r="BAQ268" s="3"/>
      <c r="BAR268" s="3"/>
      <c r="BAS268" s="3"/>
      <c r="BAT268" s="3"/>
      <c r="BAU268" s="3"/>
      <c r="BAV268" s="3"/>
      <c r="BAW268" s="3"/>
      <c r="BAX268" s="3"/>
      <c r="BAY268" s="3"/>
      <c r="BAZ268" s="3"/>
      <c r="BBA268" s="3"/>
      <c r="BBB268" s="3"/>
      <c r="BBC268" s="3"/>
      <c r="BBD268" s="3"/>
      <c r="BBE268" s="3"/>
      <c r="BBF268" s="3"/>
      <c r="BBG268" s="3"/>
      <c r="BBH268" s="3"/>
      <c r="BBI268" s="3"/>
      <c r="BBJ268" s="3"/>
      <c r="BBK268" s="3"/>
      <c r="BBL268" s="3"/>
      <c r="BBM268" s="3"/>
      <c r="BBN268" s="3"/>
      <c r="BBO268" s="3"/>
      <c r="BBP268" s="3"/>
      <c r="BBQ268" s="3"/>
      <c r="BBR268" s="3"/>
      <c r="BBS268" s="3"/>
      <c r="BBT268" s="3"/>
      <c r="BBU268" s="3"/>
      <c r="BBV268" s="3"/>
      <c r="BBW268" s="3"/>
      <c r="BBX268" s="3"/>
      <c r="BBY268" s="3"/>
      <c r="BBZ268" s="3"/>
      <c r="BCA268" s="3"/>
      <c r="BCB268" s="3"/>
      <c r="BCC268" s="3"/>
      <c r="BCD268" s="3"/>
      <c r="BCE268" s="3"/>
      <c r="BCF268" s="3"/>
      <c r="BCG268" s="3"/>
      <c r="BCH268" s="3"/>
      <c r="BCI268" s="3"/>
      <c r="BCJ268" s="3"/>
      <c r="BCK268" s="3"/>
      <c r="BCL268" s="3"/>
      <c r="BCM268" s="3"/>
      <c r="BCN268" s="3"/>
      <c r="BCO268" s="3"/>
      <c r="BCP268" s="3"/>
      <c r="BCQ268" s="3"/>
      <c r="BCR268" s="3"/>
      <c r="BCS268" s="3"/>
      <c r="BCT268" s="3"/>
      <c r="BCU268" s="3"/>
      <c r="BCV268" s="3"/>
      <c r="BCW268" s="3"/>
      <c r="BCX268" s="3"/>
      <c r="BCY268" s="3"/>
      <c r="BCZ268" s="3"/>
      <c r="BDA268" s="3"/>
      <c r="BDB268" s="3"/>
      <c r="BDC268" s="3"/>
      <c r="BDD268" s="3"/>
      <c r="BDE268" s="3"/>
      <c r="BDF268" s="3"/>
      <c r="BDG268" s="3"/>
      <c r="BDH268" s="3"/>
      <c r="BDI268" s="3"/>
      <c r="BDJ268" s="3"/>
      <c r="BDK268" s="3"/>
      <c r="BDL268" s="3"/>
      <c r="BDM268" s="3"/>
      <c r="BDN268" s="3"/>
      <c r="BDO268" s="3"/>
      <c r="BDP268" s="3"/>
      <c r="BDQ268" s="3"/>
      <c r="BDR268" s="3"/>
      <c r="BDS268" s="3"/>
      <c r="BDT268" s="3"/>
      <c r="BDU268" s="3"/>
      <c r="BDV268" s="3"/>
      <c r="BDW268" s="3"/>
      <c r="BDX268" s="3"/>
      <c r="BDY268" s="3"/>
      <c r="BDZ268" s="3"/>
      <c r="BEA268" s="3"/>
      <c r="BEB268" s="3"/>
      <c r="BEC268" s="3"/>
      <c r="BED268" s="3"/>
      <c r="BEE268" s="3"/>
      <c r="BEF268" s="3"/>
      <c r="BEG268" s="3"/>
      <c r="BEH268" s="3"/>
      <c r="BEI268" s="3"/>
      <c r="BEJ268" s="3"/>
      <c r="BEK268" s="3"/>
      <c r="BEL268" s="3"/>
      <c r="BEM268" s="3"/>
      <c r="BEN268" s="3"/>
      <c r="BEO268" s="3"/>
      <c r="BEP268" s="3"/>
      <c r="BEQ268" s="3"/>
      <c r="BER268" s="3"/>
      <c r="BES268" s="3"/>
      <c r="BET268" s="3"/>
      <c r="BEU268" s="3"/>
      <c r="BEV268" s="3"/>
      <c r="BEW268" s="3"/>
      <c r="BEX268" s="3"/>
      <c r="BEY268" s="3"/>
      <c r="BEZ268" s="3"/>
      <c r="BFA268" s="3"/>
      <c r="BFB268" s="3"/>
      <c r="BFC268" s="3"/>
      <c r="BFD268" s="3"/>
      <c r="BFE268" s="3"/>
      <c r="BFF268" s="3"/>
      <c r="BFG268" s="3"/>
      <c r="BFH268" s="3"/>
      <c r="BFI268" s="3"/>
      <c r="BFJ268" s="3"/>
      <c r="BFK268" s="3"/>
      <c r="BFL268" s="3"/>
      <c r="BFM268" s="3"/>
      <c r="BFN268" s="3"/>
      <c r="BFO268" s="3"/>
      <c r="BFP268" s="3"/>
      <c r="BFQ268" s="3"/>
      <c r="BFR268" s="3"/>
      <c r="BFS268" s="3"/>
      <c r="BFT268" s="3"/>
      <c r="BFU268" s="3"/>
      <c r="BFV268" s="3"/>
      <c r="BFW268" s="3"/>
      <c r="BFY268" s="3"/>
      <c r="BGA268" s="3"/>
      <c r="BGB268" s="3"/>
      <c r="BGC268" s="3"/>
      <c r="BGD268" s="3"/>
      <c r="BGE268" s="3"/>
      <c r="BGF268" s="3"/>
      <c r="BGG268" s="3"/>
      <c r="BGH268" s="3"/>
      <c r="BGM268" s="3"/>
      <c r="BGN268" s="3"/>
      <c r="BGO268" s="3"/>
      <c r="BGP268" s="3"/>
      <c r="BGQ268" s="3"/>
      <c r="BGR268" s="3"/>
      <c r="BGS268" s="3"/>
      <c r="BGT268" s="3"/>
      <c r="BGU268" s="3"/>
      <c r="BGV268" s="3"/>
      <c r="BGW268" s="3"/>
      <c r="BGX268" s="3"/>
      <c r="BGY268" s="3"/>
      <c r="BGZ268" s="3"/>
      <c r="BHA268" s="3"/>
      <c r="BHB268" s="3"/>
      <c r="BHC268" s="3"/>
      <c r="BHD268" s="3"/>
      <c r="BHE268" s="3"/>
      <c r="BHF268" s="3"/>
      <c r="BHG268" s="3"/>
      <c r="BHH268" s="3"/>
      <c r="BHI268" s="3"/>
      <c r="BHJ268" s="3"/>
      <c r="BHK268" s="3"/>
      <c r="BHL268" s="3"/>
      <c r="BHM268" s="3"/>
      <c r="BHN268" s="3"/>
      <c r="BHO268" s="3"/>
      <c r="BHP268" s="3"/>
      <c r="BHQ268" s="3"/>
      <c r="BHR268" s="3"/>
      <c r="BHS268" s="3"/>
      <c r="BHT268" s="3"/>
      <c r="BHU268" s="3"/>
      <c r="BHV268" s="3"/>
      <c r="BHW268" s="3"/>
      <c r="BHX268" s="3"/>
      <c r="BHY268" s="3"/>
      <c r="BHZ268" s="3"/>
      <c r="BIA268" s="3"/>
      <c r="BIB268" s="3"/>
      <c r="BIC268" s="3"/>
      <c r="BID268" s="3"/>
      <c r="BIE268" s="3"/>
      <c r="BIF268" s="3"/>
      <c r="BIG268" s="3"/>
      <c r="BIH268" s="3"/>
      <c r="BII268" s="3"/>
      <c r="BIJ268" s="3"/>
      <c r="BIK268" s="3"/>
      <c r="BIL268" s="3"/>
      <c r="BIM268" s="3"/>
      <c r="BIN268" s="3"/>
      <c r="BIO268" s="3"/>
      <c r="BIP268" s="3"/>
      <c r="BIQ268" s="3"/>
      <c r="BIR268" s="3"/>
      <c r="BIS268" s="3"/>
      <c r="BIT268" s="3"/>
      <c r="BIU268" s="3"/>
      <c r="BIV268" s="3"/>
      <c r="BIW268" s="3"/>
      <c r="BIX268" s="3"/>
      <c r="BIY268" s="3"/>
      <c r="BIZ268" s="3"/>
      <c r="BJA268" s="3"/>
      <c r="BJB268" s="3"/>
      <c r="BJC268" s="3"/>
      <c r="BJD268" s="3"/>
      <c r="BJE268" s="3"/>
      <c r="BJF268" s="3"/>
      <c r="BJG268" s="3"/>
      <c r="BJH268" s="3"/>
      <c r="BJI268" s="3"/>
      <c r="BJJ268" s="3"/>
      <c r="BJK268" s="3"/>
      <c r="BJL268" s="3"/>
      <c r="BJM268" s="3"/>
      <c r="BJN268" s="3"/>
      <c r="BJO268" s="3"/>
      <c r="BJP268" s="3"/>
      <c r="BJQ268" s="3"/>
      <c r="BJR268" s="3"/>
      <c r="BJS268" s="3"/>
      <c r="BJT268" s="3"/>
      <c r="BJU268" s="3"/>
      <c r="BJV268" s="3"/>
      <c r="BJW268" s="3"/>
      <c r="BJX268" s="3"/>
      <c r="BJY268" s="3"/>
      <c r="BJZ268" s="3"/>
      <c r="BKA268" s="3"/>
      <c r="BKB268" s="3"/>
      <c r="BKC268" s="3"/>
      <c r="BKD268" s="3"/>
      <c r="BKE268" s="3"/>
      <c r="BKF268" s="3"/>
      <c r="BKG268" s="3"/>
      <c r="BKH268" s="3"/>
      <c r="BKI268" s="3"/>
      <c r="BKJ268" s="3"/>
      <c r="BKK268" s="3"/>
      <c r="BKL268" s="3"/>
      <c r="BKM268" s="3"/>
      <c r="BKN268" s="3"/>
      <c r="BKO268" s="3"/>
      <c r="BKP268" s="3"/>
      <c r="BKQ268" s="3"/>
      <c r="BKR268" s="3"/>
      <c r="BKS268" s="3"/>
      <c r="BKT268" s="3"/>
      <c r="BKU268" s="3"/>
      <c r="BKV268" s="3"/>
      <c r="BKW268" s="3"/>
      <c r="BKX268" s="3"/>
      <c r="BKY268" s="3"/>
      <c r="BKZ268" s="3"/>
      <c r="BLA268" s="3"/>
      <c r="BLB268" s="3"/>
      <c r="BLC268" s="3"/>
      <c r="BLD268" s="3"/>
      <c r="BLE268" s="3"/>
      <c r="BLF268" s="3"/>
      <c r="BLG268" s="3"/>
      <c r="BLH268" s="3"/>
      <c r="BLI268" s="3"/>
      <c r="BLJ268" s="3"/>
      <c r="BLK268" s="3"/>
      <c r="BLL268" s="3"/>
      <c r="BLM268" s="3"/>
      <c r="BLN268" s="3"/>
      <c r="BLO268" s="3"/>
      <c r="BLP268" s="3"/>
      <c r="BLQ268" s="3"/>
      <c r="BLR268" s="3"/>
      <c r="BLS268" s="3"/>
      <c r="BLT268" s="3"/>
      <c r="BLU268" s="3"/>
      <c r="BLV268" s="3"/>
      <c r="BLW268" s="3"/>
      <c r="BLX268" s="3"/>
      <c r="BLY268" s="3"/>
      <c r="BLZ268" s="3"/>
      <c r="BMA268" s="3"/>
      <c r="BMB268" s="3"/>
      <c r="BMC268" s="3"/>
      <c r="BMD268" s="3"/>
      <c r="BME268" s="3"/>
      <c r="BMF268" s="3"/>
      <c r="BMG268" s="3"/>
      <c r="BMH268" s="3"/>
      <c r="BMI268" s="3"/>
      <c r="BMJ268" s="3"/>
      <c r="BMK268" s="3"/>
      <c r="BML268" s="3"/>
      <c r="BMM268" s="3"/>
      <c r="BMN268" s="3"/>
      <c r="BMO268" s="3"/>
      <c r="BMP268" s="3"/>
      <c r="BMQ268" s="3"/>
      <c r="BMR268" s="3"/>
      <c r="BMS268" s="3"/>
      <c r="BMT268" s="3"/>
      <c r="BMU268" s="3"/>
      <c r="BMV268" s="3"/>
      <c r="BMW268" s="3"/>
      <c r="BMX268" s="3"/>
      <c r="BMY268" s="3"/>
      <c r="BMZ268" s="3"/>
      <c r="BNA268" s="3"/>
      <c r="BNB268" s="3"/>
      <c r="BNC268" s="3"/>
      <c r="BND268" s="3"/>
      <c r="BNE268" s="3"/>
      <c r="BNF268" s="3"/>
      <c r="BNG268" s="3"/>
      <c r="BNH268" s="3"/>
      <c r="BNI268" s="3"/>
      <c r="BNJ268" s="3"/>
      <c r="BNK268" s="3"/>
      <c r="BNL268" s="3"/>
      <c r="BNM268" s="3"/>
      <c r="BNN268" s="3"/>
      <c r="BNO268" s="3"/>
      <c r="BNP268" s="3"/>
      <c r="BNQ268" s="3"/>
      <c r="BNR268" s="3"/>
      <c r="BNS268" s="3"/>
      <c r="BNT268" s="3"/>
      <c r="BNU268" s="3"/>
      <c r="BNV268" s="3"/>
      <c r="BNW268" s="3"/>
      <c r="BNX268" s="3"/>
      <c r="BNY268" s="3"/>
      <c r="BNZ268" s="3"/>
      <c r="BOA268" s="3"/>
      <c r="BOB268" s="3"/>
      <c r="BOC268" s="3"/>
      <c r="BOD268" s="3"/>
      <c r="BOE268" s="3"/>
      <c r="BOF268" s="3"/>
      <c r="BOG268" s="3"/>
      <c r="BOH268" s="3"/>
      <c r="BOI268" s="3"/>
      <c r="BOJ268" s="3"/>
      <c r="BOK268" s="3"/>
      <c r="BOL268" s="3"/>
      <c r="BOM268" s="3"/>
      <c r="BON268" s="3"/>
      <c r="BOO268" s="3"/>
      <c r="BOP268" s="3"/>
      <c r="BOQ268" s="3"/>
      <c r="BOR268" s="3"/>
      <c r="BOS268" s="3"/>
      <c r="BOT268" s="3"/>
      <c r="BOU268" s="3"/>
      <c r="BOV268" s="3"/>
      <c r="BOW268" s="3"/>
      <c r="BOX268" s="3"/>
      <c r="BOY268" s="3"/>
      <c r="BOZ268" s="3"/>
      <c r="BPA268" s="3"/>
      <c r="BPB268" s="3"/>
      <c r="BPC268" s="3"/>
      <c r="BPD268" s="3"/>
      <c r="BPE268" s="3"/>
      <c r="BPF268" s="3"/>
      <c r="BPG268" s="3"/>
      <c r="BPH268" s="3"/>
      <c r="BPI268" s="3"/>
      <c r="BPJ268" s="3"/>
      <c r="BPK268" s="3"/>
      <c r="BPL268" s="3"/>
      <c r="BPM268" s="3"/>
      <c r="BPN268" s="3"/>
      <c r="BPO268" s="3"/>
      <c r="BPP268" s="3"/>
      <c r="BPQ268" s="3"/>
      <c r="BPR268" s="3"/>
      <c r="BPS268" s="3"/>
      <c r="BPU268" s="3"/>
      <c r="BPW268" s="3"/>
      <c r="BPX268" s="3"/>
      <c r="BPY268" s="3"/>
      <c r="BPZ268" s="3"/>
      <c r="BQA268" s="3"/>
      <c r="BQB268" s="3"/>
      <c r="BQC268" s="3"/>
      <c r="BQD268" s="3"/>
      <c r="BQI268" s="3"/>
      <c r="BQJ268" s="3"/>
      <c r="BQK268" s="3"/>
      <c r="BQL268" s="3"/>
      <c r="BQM268" s="3"/>
      <c r="BQN268" s="3"/>
      <c r="BQO268" s="3"/>
      <c r="BQP268" s="3"/>
      <c r="BQQ268" s="3"/>
      <c r="BQR268" s="3"/>
      <c r="BQS268" s="3"/>
      <c r="BQT268" s="3"/>
      <c r="BQU268" s="3"/>
      <c r="BQV268" s="3"/>
      <c r="BQW268" s="3"/>
      <c r="BQX268" s="3"/>
      <c r="BQY268" s="3"/>
      <c r="BQZ268" s="3"/>
      <c r="BRA268" s="3"/>
      <c r="BRB268" s="3"/>
      <c r="BRC268" s="3"/>
      <c r="BRD268" s="3"/>
      <c r="BRE268" s="3"/>
      <c r="BRF268" s="3"/>
      <c r="BRG268" s="3"/>
      <c r="BRH268" s="3"/>
      <c r="BRI268" s="3"/>
      <c r="BRJ268" s="3"/>
      <c r="BRK268" s="3"/>
      <c r="BRL268" s="3"/>
      <c r="BRM268" s="3"/>
      <c r="BRN268" s="3"/>
      <c r="BRO268" s="3"/>
      <c r="BRP268" s="3"/>
      <c r="BRQ268" s="3"/>
      <c r="BRR268" s="3"/>
      <c r="BRS268" s="3"/>
      <c r="BRT268" s="3"/>
      <c r="BRU268" s="3"/>
      <c r="BRV268" s="3"/>
      <c r="BRW268" s="3"/>
      <c r="BRX268" s="3"/>
      <c r="BRY268" s="3"/>
      <c r="BRZ268" s="3"/>
      <c r="BSA268" s="3"/>
      <c r="BSB268" s="3"/>
      <c r="BSC268" s="3"/>
      <c r="BSD268" s="3"/>
      <c r="BSE268" s="3"/>
      <c r="BSF268" s="3"/>
      <c r="BSG268" s="3"/>
      <c r="BSH268" s="3"/>
      <c r="BSI268" s="3"/>
      <c r="BSJ268" s="3"/>
      <c r="BSK268" s="3"/>
      <c r="BSL268" s="3"/>
      <c r="BSM268" s="3"/>
      <c r="BSN268" s="3"/>
      <c r="BSO268" s="3"/>
      <c r="BSP268" s="3"/>
      <c r="BSQ268" s="3"/>
      <c r="BSR268" s="3"/>
      <c r="BSS268" s="3"/>
      <c r="BST268" s="3"/>
      <c r="BSU268" s="3"/>
      <c r="BSV268" s="3"/>
      <c r="BSW268" s="3"/>
      <c r="BSX268" s="3"/>
      <c r="BSY268" s="3"/>
      <c r="BSZ268" s="3"/>
      <c r="BTA268" s="3"/>
      <c r="BTB268" s="3"/>
      <c r="BTC268" s="3"/>
      <c r="BTD268" s="3"/>
      <c r="BTE268" s="3"/>
      <c r="BTF268" s="3"/>
      <c r="BTG268" s="3"/>
      <c r="BTH268" s="3"/>
      <c r="BTI268" s="3"/>
      <c r="BTJ268" s="3"/>
      <c r="BTK268" s="3"/>
      <c r="BTL268" s="3"/>
      <c r="BTM268" s="3"/>
      <c r="BTN268" s="3"/>
      <c r="BTO268" s="3"/>
      <c r="BTP268" s="3"/>
      <c r="BTQ268" s="3"/>
      <c r="BTR268" s="3"/>
      <c r="BTS268" s="3"/>
      <c r="BTT268" s="3"/>
      <c r="BTU268" s="3"/>
      <c r="BTV268" s="3"/>
      <c r="BTW268" s="3"/>
      <c r="BTX268" s="3"/>
      <c r="BTY268" s="3"/>
      <c r="BTZ268" s="3"/>
      <c r="BUA268" s="3"/>
      <c r="BUB268" s="3"/>
      <c r="BUC268" s="3"/>
      <c r="BUD268" s="3"/>
      <c r="BUE268" s="3"/>
      <c r="BUF268" s="3"/>
      <c r="BUG268" s="3"/>
      <c r="BUH268" s="3"/>
      <c r="BUI268" s="3"/>
      <c r="BUJ268" s="3"/>
      <c r="BUK268" s="3"/>
      <c r="BUL268" s="3"/>
      <c r="BUM268" s="3"/>
      <c r="BUN268" s="3"/>
      <c r="BUO268" s="3"/>
      <c r="BUP268" s="3"/>
      <c r="BUQ268" s="3"/>
      <c r="BUR268" s="3"/>
      <c r="BUS268" s="3"/>
      <c r="BUT268" s="3"/>
      <c r="BUU268" s="3"/>
      <c r="BUV268" s="3"/>
      <c r="BUW268" s="3"/>
      <c r="BUX268" s="3"/>
      <c r="BUY268" s="3"/>
      <c r="BUZ268" s="3"/>
      <c r="BVA268" s="3"/>
      <c r="BVB268" s="3"/>
      <c r="BVC268" s="3"/>
      <c r="BVD268" s="3"/>
      <c r="BVE268" s="3"/>
      <c r="BVF268" s="3"/>
      <c r="BVG268" s="3"/>
      <c r="BVH268" s="3"/>
      <c r="BVI268" s="3"/>
      <c r="BVJ268" s="3"/>
      <c r="BVK268" s="3"/>
      <c r="BVL268" s="3"/>
      <c r="BVM268" s="3"/>
      <c r="BVN268" s="3"/>
      <c r="BVO268" s="3"/>
      <c r="BVP268" s="3"/>
      <c r="BVQ268" s="3"/>
      <c r="BVR268" s="3"/>
      <c r="BVS268" s="3"/>
      <c r="BVT268" s="3"/>
      <c r="BVU268" s="3"/>
      <c r="BVV268" s="3"/>
      <c r="BVW268" s="3"/>
      <c r="BVX268" s="3"/>
      <c r="BVY268" s="3"/>
      <c r="BVZ268" s="3"/>
      <c r="BWA268" s="3"/>
      <c r="BWB268" s="3"/>
      <c r="BWC268" s="3"/>
      <c r="BWD268" s="3"/>
      <c r="BWE268" s="3"/>
      <c r="BWF268" s="3"/>
      <c r="BWG268" s="3"/>
      <c r="BWH268" s="3"/>
      <c r="BWI268" s="3"/>
      <c r="BWJ268" s="3"/>
      <c r="BWK268" s="3"/>
      <c r="BWL268" s="3"/>
      <c r="BWM268" s="3"/>
      <c r="BWN268" s="3"/>
      <c r="BWO268" s="3"/>
      <c r="BWP268" s="3"/>
      <c r="BWQ268" s="3"/>
      <c r="BWR268" s="3"/>
      <c r="BWS268" s="3"/>
      <c r="BWT268" s="3"/>
      <c r="BWU268" s="3"/>
      <c r="BWV268" s="3"/>
      <c r="BWW268" s="3"/>
      <c r="BWX268" s="3"/>
      <c r="BWY268" s="3"/>
      <c r="BWZ268" s="3"/>
      <c r="BXA268" s="3"/>
      <c r="BXB268" s="3"/>
      <c r="BXC268" s="3"/>
      <c r="BXD268" s="3"/>
      <c r="BXE268" s="3"/>
      <c r="BXF268" s="3"/>
      <c r="BXG268" s="3"/>
      <c r="BXH268" s="3"/>
      <c r="BXI268" s="3"/>
      <c r="BXJ268" s="3"/>
      <c r="BXK268" s="3"/>
      <c r="BXL268" s="3"/>
      <c r="BXM268" s="3"/>
      <c r="BXN268" s="3"/>
      <c r="BXO268" s="3"/>
      <c r="BXP268" s="3"/>
      <c r="BXQ268" s="3"/>
      <c r="BXR268" s="3"/>
      <c r="BXS268" s="3"/>
      <c r="BXT268" s="3"/>
      <c r="BXU268" s="3"/>
      <c r="BXV268" s="3"/>
      <c r="BXW268" s="3"/>
      <c r="BXX268" s="3"/>
      <c r="BXY268" s="3"/>
      <c r="BXZ268" s="3"/>
      <c r="BYA268" s="3"/>
      <c r="BYB268" s="3"/>
      <c r="BYC268" s="3"/>
      <c r="BYD268" s="3"/>
      <c r="BYE268" s="3"/>
      <c r="BYF268" s="3"/>
      <c r="BYG268" s="3"/>
      <c r="BYH268" s="3"/>
      <c r="BYI268" s="3"/>
      <c r="BYJ268" s="3"/>
      <c r="BYK268" s="3"/>
      <c r="BYL268" s="3"/>
      <c r="BYM268" s="3"/>
      <c r="BYN268" s="3"/>
      <c r="BYO268" s="3"/>
      <c r="BYP268" s="3"/>
      <c r="BYQ268" s="3"/>
      <c r="BYR268" s="3"/>
      <c r="BYS268" s="3"/>
      <c r="BYT268" s="3"/>
      <c r="BYU268" s="3"/>
      <c r="BYV268" s="3"/>
      <c r="BYW268" s="3"/>
      <c r="BYX268" s="3"/>
      <c r="BYY268" s="3"/>
      <c r="BYZ268" s="3"/>
      <c r="BZA268" s="3"/>
      <c r="BZB268" s="3"/>
      <c r="BZC268" s="3"/>
      <c r="BZD268" s="3"/>
      <c r="BZE268" s="3"/>
      <c r="BZF268" s="3"/>
      <c r="BZG268" s="3"/>
      <c r="BZH268" s="3"/>
      <c r="BZI268" s="3"/>
      <c r="BZJ268" s="3"/>
      <c r="BZK268" s="3"/>
      <c r="BZL268" s="3"/>
      <c r="BZM268" s="3"/>
      <c r="BZN268" s="3"/>
      <c r="BZO268" s="3"/>
      <c r="BZQ268" s="3"/>
      <c r="BZS268" s="3"/>
      <c r="BZT268" s="3"/>
      <c r="BZU268" s="3"/>
      <c r="BZV268" s="3"/>
      <c r="BZW268" s="3"/>
      <c r="BZX268" s="3"/>
      <c r="BZY268" s="3"/>
      <c r="BZZ268" s="3"/>
      <c r="CAE268" s="3"/>
      <c r="CAF268" s="3"/>
      <c r="CAG268" s="3"/>
      <c r="CAH268" s="3"/>
      <c r="CAI268" s="3"/>
      <c r="CAJ268" s="3"/>
      <c r="CAK268" s="3"/>
      <c r="CAL268" s="3"/>
      <c r="CAM268" s="3"/>
      <c r="CAN268" s="3"/>
      <c r="CAO268" s="3"/>
      <c r="CAP268" s="3"/>
      <c r="CAQ268" s="3"/>
      <c r="CAR268" s="3"/>
      <c r="CAS268" s="3"/>
      <c r="CAT268" s="3"/>
      <c r="CAU268" s="3"/>
      <c r="CAV268" s="3"/>
      <c r="CAW268" s="3"/>
      <c r="CAX268" s="3"/>
      <c r="CAY268" s="3"/>
      <c r="CAZ268" s="3"/>
      <c r="CBA268" s="3"/>
      <c r="CBB268" s="3"/>
      <c r="CBC268" s="3"/>
      <c r="CBD268" s="3"/>
      <c r="CBE268" s="3"/>
      <c r="CBF268" s="3"/>
      <c r="CBG268" s="3"/>
      <c r="CBH268" s="3"/>
      <c r="CBI268" s="3"/>
      <c r="CBJ268" s="3"/>
      <c r="CBK268" s="3"/>
      <c r="CBL268" s="3"/>
      <c r="CBM268" s="3"/>
      <c r="CBN268" s="3"/>
      <c r="CBO268" s="3"/>
      <c r="CBP268" s="3"/>
      <c r="CBQ268" s="3"/>
      <c r="CBR268" s="3"/>
      <c r="CBS268" s="3"/>
      <c r="CBT268" s="3"/>
      <c r="CBU268" s="3"/>
      <c r="CBV268" s="3"/>
      <c r="CBW268" s="3"/>
      <c r="CBX268" s="3"/>
      <c r="CBY268" s="3"/>
      <c r="CBZ268" s="3"/>
      <c r="CCA268" s="3"/>
      <c r="CCB268" s="3"/>
      <c r="CCC268" s="3"/>
      <c r="CCD268" s="3"/>
      <c r="CCE268" s="3"/>
      <c r="CCF268" s="3"/>
      <c r="CCG268" s="3"/>
      <c r="CCH268" s="3"/>
      <c r="CCI268" s="3"/>
      <c r="CCJ268" s="3"/>
      <c r="CCK268" s="3"/>
      <c r="CCL268" s="3"/>
      <c r="CCM268" s="3"/>
      <c r="CCN268" s="3"/>
      <c r="CCO268" s="3"/>
      <c r="CCP268" s="3"/>
      <c r="CCQ268" s="3"/>
      <c r="CCR268" s="3"/>
      <c r="CCS268" s="3"/>
      <c r="CCT268" s="3"/>
      <c r="CCU268" s="3"/>
      <c r="CCV268" s="3"/>
      <c r="CCW268" s="3"/>
      <c r="CCX268" s="3"/>
      <c r="CCY268" s="3"/>
      <c r="CCZ268" s="3"/>
      <c r="CDA268" s="3"/>
      <c r="CDB268" s="3"/>
      <c r="CDC268" s="3"/>
      <c r="CDD268" s="3"/>
      <c r="CDE268" s="3"/>
      <c r="CDF268" s="3"/>
      <c r="CDG268" s="3"/>
      <c r="CDH268" s="3"/>
      <c r="CDI268" s="3"/>
      <c r="CDJ268" s="3"/>
      <c r="CDK268" s="3"/>
      <c r="CDL268" s="3"/>
      <c r="CDM268" s="3"/>
      <c r="CDN268" s="3"/>
      <c r="CDO268" s="3"/>
      <c r="CDP268" s="3"/>
      <c r="CDQ268" s="3"/>
      <c r="CDR268" s="3"/>
      <c r="CDS268" s="3"/>
      <c r="CDT268" s="3"/>
      <c r="CDU268" s="3"/>
      <c r="CDV268" s="3"/>
      <c r="CDW268" s="3"/>
      <c r="CDX268" s="3"/>
      <c r="CDY268" s="3"/>
      <c r="CDZ268" s="3"/>
      <c r="CEA268" s="3"/>
      <c r="CEB268" s="3"/>
      <c r="CEC268" s="3"/>
      <c r="CED268" s="3"/>
      <c r="CEE268" s="3"/>
      <c r="CEF268" s="3"/>
      <c r="CEG268" s="3"/>
      <c r="CEH268" s="3"/>
      <c r="CEI268" s="3"/>
      <c r="CEJ268" s="3"/>
      <c r="CEK268" s="3"/>
      <c r="CEL268" s="3"/>
      <c r="CEM268" s="3"/>
      <c r="CEN268" s="3"/>
      <c r="CEO268" s="3"/>
      <c r="CEP268" s="3"/>
      <c r="CEQ268" s="3"/>
      <c r="CER268" s="3"/>
      <c r="CES268" s="3"/>
      <c r="CET268" s="3"/>
      <c r="CEU268" s="3"/>
      <c r="CEV268" s="3"/>
      <c r="CEW268" s="3"/>
      <c r="CEX268" s="3"/>
      <c r="CEY268" s="3"/>
      <c r="CEZ268" s="3"/>
      <c r="CFA268" s="3"/>
      <c r="CFB268" s="3"/>
      <c r="CFC268" s="3"/>
      <c r="CFD268" s="3"/>
      <c r="CFE268" s="3"/>
      <c r="CFF268" s="3"/>
      <c r="CFG268" s="3"/>
      <c r="CFH268" s="3"/>
      <c r="CFI268" s="3"/>
      <c r="CFJ268" s="3"/>
      <c r="CFK268" s="3"/>
      <c r="CFL268" s="3"/>
      <c r="CFM268" s="3"/>
      <c r="CFN268" s="3"/>
      <c r="CFO268" s="3"/>
      <c r="CFP268" s="3"/>
      <c r="CFQ268" s="3"/>
      <c r="CFR268" s="3"/>
      <c r="CFS268" s="3"/>
      <c r="CFT268" s="3"/>
      <c r="CFU268" s="3"/>
      <c r="CFV268" s="3"/>
      <c r="CFW268" s="3"/>
      <c r="CFX268" s="3"/>
      <c r="CFY268" s="3"/>
      <c r="CFZ268" s="3"/>
      <c r="CGA268" s="3"/>
      <c r="CGB268" s="3"/>
      <c r="CGC268" s="3"/>
      <c r="CGD268" s="3"/>
      <c r="CGE268" s="3"/>
      <c r="CGF268" s="3"/>
      <c r="CGG268" s="3"/>
      <c r="CGH268" s="3"/>
      <c r="CGI268" s="3"/>
      <c r="CGJ268" s="3"/>
      <c r="CGK268" s="3"/>
      <c r="CGL268" s="3"/>
      <c r="CGM268" s="3"/>
      <c r="CGN268" s="3"/>
      <c r="CGO268" s="3"/>
      <c r="CGP268" s="3"/>
      <c r="CGQ268" s="3"/>
      <c r="CGR268" s="3"/>
      <c r="CGS268" s="3"/>
      <c r="CGT268" s="3"/>
      <c r="CGU268" s="3"/>
      <c r="CGV268" s="3"/>
      <c r="CGW268" s="3"/>
      <c r="CGX268" s="3"/>
      <c r="CGY268" s="3"/>
      <c r="CGZ268" s="3"/>
      <c r="CHA268" s="3"/>
      <c r="CHB268" s="3"/>
      <c r="CHC268" s="3"/>
      <c r="CHD268" s="3"/>
      <c r="CHE268" s="3"/>
      <c r="CHF268" s="3"/>
      <c r="CHG268" s="3"/>
      <c r="CHH268" s="3"/>
      <c r="CHI268" s="3"/>
      <c r="CHJ268" s="3"/>
      <c r="CHK268" s="3"/>
      <c r="CHL268" s="3"/>
      <c r="CHM268" s="3"/>
      <c r="CHN268" s="3"/>
      <c r="CHO268" s="3"/>
      <c r="CHP268" s="3"/>
      <c r="CHQ268" s="3"/>
      <c r="CHR268" s="3"/>
      <c r="CHS268" s="3"/>
      <c r="CHT268" s="3"/>
      <c r="CHU268" s="3"/>
      <c r="CHV268" s="3"/>
      <c r="CHW268" s="3"/>
      <c r="CHX268" s="3"/>
      <c r="CHY268" s="3"/>
      <c r="CHZ268" s="3"/>
      <c r="CIA268" s="3"/>
      <c r="CIB268" s="3"/>
      <c r="CIC268" s="3"/>
      <c r="CID268" s="3"/>
      <c r="CIE268" s="3"/>
      <c r="CIF268" s="3"/>
      <c r="CIG268" s="3"/>
      <c r="CIH268" s="3"/>
      <c r="CII268" s="3"/>
      <c r="CIJ268" s="3"/>
      <c r="CIK268" s="3"/>
      <c r="CIL268" s="3"/>
      <c r="CIM268" s="3"/>
      <c r="CIN268" s="3"/>
      <c r="CIO268" s="3"/>
      <c r="CIP268" s="3"/>
      <c r="CIQ268" s="3"/>
      <c r="CIR268" s="3"/>
      <c r="CIS268" s="3"/>
      <c r="CIT268" s="3"/>
      <c r="CIU268" s="3"/>
      <c r="CIV268" s="3"/>
      <c r="CIW268" s="3"/>
      <c r="CIX268" s="3"/>
      <c r="CIY268" s="3"/>
      <c r="CIZ268" s="3"/>
      <c r="CJA268" s="3"/>
      <c r="CJB268" s="3"/>
      <c r="CJC268" s="3"/>
      <c r="CJD268" s="3"/>
      <c r="CJE268" s="3"/>
      <c r="CJF268" s="3"/>
      <c r="CJG268" s="3"/>
      <c r="CJH268" s="3"/>
      <c r="CJI268" s="3"/>
      <c r="CJJ268" s="3"/>
      <c r="CJK268" s="3"/>
      <c r="CJM268" s="3"/>
      <c r="CJO268" s="3"/>
      <c r="CJP268" s="3"/>
      <c r="CJQ268" s="3"/>
      <c r="CJR268" s="3"/>
      <c r="CJS268" s="3"/>
      <c r="CJT268" s="3"/>
      <c r="CJU268" s="3"/>
      <c r="CJV268" s="3"/>
      <c r="CKA268" s="3"/>
      <c r="CKB268" s="3"/>
      <c r="CKC268" s="3"/>
      <c r="CKD268" s="3"/>
      <c r="CKE268" s="3"/>
      <c r="CKF268" s="3"/>
      <c r="CKG268" s="3"/>
      <c r="CKH268" s="3"/>
      <c r="CKI268" s="3"/>
      <c r="CKJ268" s="3"/>
      <c r="CKK268" s="3"/>
      <c r="CKL268" s="3"/>
      <c r="CKM268" s="3"/>
      <c r="CKN268" s="3"/>
      <c r="CKO268" s="3"/>
      <c r="CKP268" s="3"/>
      <c r="CKQ268" s="3"/>
      <c r="CKR268" s="3"/>
      <c r="CKS268" s="3"/>
      <c r="CKT268" s="3"/>
      <c r="CKU268" s="3"/>
      <c r="CKV268" s="3"/>
      <c r="CKW268" s="3"/>
      <c r="CKX268" s="3"/>
      <c r="CKY268" s="3"/>
      <c r="CKZ268" s="3"/>
      <c r="CLA268" s="3"/>
      <c r="CLB268" s="3"/>
      <c r="CLC268" s="3"/>
      <c r="CLD268" s="3"/>
      <c r="CLE268" s="3"/>
      <c r="CLF268" s="3"/>
      <c r="CLG268" s="3"/>
      <c r="CLH268" s="3"/>
      <c r="CLI268" s="3"/>
      <c r="CLJ268" s="3"/>
      <c r="CLK268" s="3"/>
      <c r="CLL268" s="3"/>
      <c r="CLM268" s="3"/>
      <c r="CLN268" s="3"/>
      <c r="CLO268" s="3"/>
      <c r="CLP268" s="3"/>
      <c r="CLQ268" s="3"/>
      <c r="CLR268" s="3"/>
      <c r="CLS268" s="3"/>
      <c r="CLT268" s="3"/>
      <c r="CLU268" s="3"/>
      <c r="CLV268" s="3"/>
      <c r="CLW268" s="3"/>
      <c r="CLX268" s="3"/>
      <c r="CLY268" s="3"/>
      <c r="CLZ268" s="3"/>
      <c r="CMA268" s="3"/>
      <c r="CMB268" s="3"/>
      <c r="CMC268" s="3"/>
      <c r="CMD268" s="3"/>
      <c r="CME268" s="3"/>
      <c r="CMF268" s="3"/>
      <c r="CMG268" s="3"/>
      <c r="CMH268" s="3"/>
      <c r="CMI268" s="3"/>
      <c r="CMJ268" s="3"/>
      <c r="CMK268" s="3"/>
      <c r="CML268" s="3"/>
      <c r="CMM268" s="3"/>
      <c r="CMN268" s="3"/>
      <c r="CMO268" s="3"/>
      <c r="CMP268" s="3"/>
      <c r="CMQ268" s="3"/>
      <c r="CMR268" s="3"/>
      <c r="CMS268" s="3"/>
      <c r="CMT268" s="3"/>
      <c r="CMU268" s="3"/>
      <c r="CMV268" s="3"/>
      <c r="CMW268" s="3"/>
      <c r="CMX268" s="3"/>
      <c r="CMY268" s="3"/>
      <c r="CMZ268" s="3"/>
      <c r="CNA268" s="3"/>
      <c r="CNB268" s="3"/>
      <c r="CNC268" s="3"/>
      <c r="CND268" s="3"/>
      <c r="CNE268" s="3"/>
      <c r="CNF268" s="3"/>
      <c r="CNG268" s="3"/>
      <c r="CNH268" s="3"/>
      <c r="CNI268" s="3"/>
      <c r="CNJ268" s="3"/>
      <c r="CNK268" s="3"/>
      <c r="CNL268" s="3"/>
      <c r="CNM268" s="3"/>
      <c r="CNN268" s="3"/>
      <c r="CNO268" s="3"/>
      <c r="CNP268" s="3"/>
      <c r="CNQ268" s="3"/>
      <c r="CNR268" s="3"/>
      <c r="CNS268" s="3"/>
      <c r="CNT268" s="3"/>
      <c r="CNU268" s="3"/>
      <c r="CNV268" s="3"/>
      <c r="CNW268" s="3"/>
      <c r="CNX268" s="3"/>
      <c r="CNY268" s="3"/>
      <c r="CNZ268" s="3"/>
      <c r="COA268" s="3"/>
      <c r="COB268" s="3"/>
      <c r="COC268" s="3"/>
      <c r="COD268" s="3"/>
      <c r="COE268" s="3"/>
      <c r="COF268" s="3"/>
      <c r="COG268" s="3"/>
      <c r="COH268" s="3"/>
      <c r="COI268" s="3"/>
      <c r="COJ268" s="3"/>
      <c r="COK268" s="3"/>
      <c r="COL268" s="3"/>
      <c r="COM268" s="3"/>
      <c r="CON268" s="3"/>
      <c r="COO268" s="3"/>
      <c r="COP268" s="3"/>
      <c r="COQ268" s="3"/>
      <c r="COR268" s="3"/>
      <c r="COS268" s="3"/>
      <c r="COT268" s="3"/>
      <c r="COU268" s="3"/>
      <c r="COV268" s="3"/>
      <c r="COW268" s="3"/>
      <c r="COX268" s="3"/>
      <c r="COY268" s="3"/>
      <c r="COZ268" s="3"/>
      <c r="CPA268" s="3"/>
      <c r="CPB268" s="3"/>
      <c r="CPC268" s="3"/>
      <c r="CPD268" s="3"/>
      <c r="CPE268" s="3"/>
      <c r="CPF268" s="3"/>
      <c r="CPG268" s="3"/>
      <c r="CPH268" s="3"/>
      <c r="CPI268" s="3"/>
      <c r="CPJ268" s="3"/>
      <c r="CPK268" s="3"/>
      <c r="CPL268" s="3"/>
      <c r="CPM268" s="3"/>
      <c r="CPN268" s="3"/>
      <c r="CPO268" s="3"/>
      <c r="CPP268" s="3"/>
      <c r="CPQ268" s="3"/>
      <c r="CPR268" s="3"/>
      <c r="CPS268" s="3"/>
      <c r="CPT268" s="3"/>
      <c r="CPU268" s="3"/>
      <c r="CPV268" s="3"/>
      <c r="CPW268" s="3"/>
      <c r="CPX268" s="3"/>
      <c r="CPY268" s="3"/>
      <c r="CPZ268" s="3"/>
      <c r="CQA268" s="3"/>
      <c r="CQB268" s="3"/>
      <c r="CQC268" s="3"/>
      <c r="CQD268" s="3"/>
      <c r="CQE268" s="3"/>
      <c r="CQF268" s="3"/>
      <c r="CQG268" s="3"/>
      <c r="CQH268" s="3"/>
      <c r="CQI268" s="3"/>
      <c r="CQJ268" s="3"/>
      <c r="CQK268" s="3"/>
      <c r="CQL268" s="3"/>
      <c r="CQM268" s="3"/>
      <c r="CQN268" s="3"/>
      <c r="CQO268" s="3"/>
      <c r="CQP268" s="3"/>
      <c r="CQQ268" s="3"/>
      <c r="CQR268" s="3"/>
      <c r="CQS268" s="3"/>
      <c r="CQT268" s="3"/>
      <c r="CQU268" s="3"/>
      <c r="CQV268" s="3"/>
      <c r="CQW268" s="3"/>
      <c r="CQX268" s="3"/>
      <c r="CQY268" s="3"/>
      <c r="CQZ268" s="3"/>
      <c r="CRA268" s="3"/>
      <c r="CRB268" s="3"/>
      <c r="CRC268" s="3"/>
      <c r="CRD268" s="3"/>
      <c r="CRE268" s="3"/>
      <c r="CRF268" s="3"/>
      <c r="CRG268" s="3"/>
      <c r="CRH268" s="3"/>
      <c r="CRI268" s="3"/>
      <c r="CRJ268" s="3"/>
      <c r="CRK268" s="3"/>
      <c r="CRL268" s="3"/>
      <c r="CRM268" s="3"/>
      <c r="CRN268" s="3"/>
      <c r="CRO268" s="3"/>
      <c r="CRP268" s="3"/>
      <c r="CRQ268" s="3"/>
      <c r="CRR268" s="3"/>
      <c r="CRS268" s="3"/>
      <c r="CRT268" s="3"/>
      <c r="CRU268" s="3"/>
      <c r="CRV268" s="3"/>
      <c r="CRW268" s="3"/>
      <c r="CRX268" s="3"/>
      <c r="CRY268" s="3"/>
      <c r="CRZ268" s="3"/>
      <c r="CSA268" s="3"/>
      <c r="CSB268" s="3"/>
      <c r="CSC268" s="3"/>
      <c r="CSD268" s="3"/>
      <c r="CSE268" s="3"/>
      <c r="CSF268" s="3"/>
      <c r="CSG268" s="3"/>
      <c r="CSH268" s="3"/>
      <c r="CSI268" s="3"/>
      <c r="CSJ268" s="3"/>
      <c r="CSK268" s="3"/>
      <c r="CSL268" s="3"/>
      <c r="CSM268" s="3"/>
      <c r="CSN268" s="3"/>
      <c r="CSO268" s="3"/>
      <c r="CSP268" s="3"/>
      <c r="CSQ268" s="3"/>
      <c r="CSR268" s="3"/>
      <c r="CSS268" s="3"/>
      <c r="CST268" s="3"/>
      <c r="CSU268" s="3"/>
      <c r="CSV268" s="3"/>
      <c r="CSW268" s="3"/>
      <c r="CSX268" s="3"/>
      <c r="CSY268" s="3"/>
      <c r="CSZ268" s="3"/>
      <c r="CTA268" s="3"/>
      <c r="CTB268" s="3"/>
      <c r="CTC268" s="3"/>
      <c r="CTD268" s="3"/>
      <c r="CTE268" s="3"/>
      <c r="CTF268" s="3"/>
      <c r="CTG268" s="3"/>
      <c r="CTI268" s="3"/>
      <c r="CTK268" s="3"/>
      <c r="CTL268" s="3"/>
      <c r="CTM268" s="3"/>
      <c r="CTN268" s="3"/>
      <c r="CTO268" s="3"/>
      <c r="CTP268" s="3"/>
      <c r="CTQ268" s="3"/>
      <c r="CTR268" s="3"/>
      <c r="CTW268" s="3"/>
      <c r="CTX268" s="3"/>
      <c r="CTY268" s="3"/>
      <c r="CTZ268" s="3"/>
      <c r="CUA268" s="3"/>
      <c r="CUB268" s="3"/>
      <c r="CUC268" s="3"/>
      <c r="CUD268" s="3"/>
      <c r="CUE268" s="3"/>
      <c r="CUF268" s="3"/>
      <c r="CUG268" s="3"/>
      <c r="CUH268" s="3"/>
      <c r="CUI268" s="3"/>
      <c r="CUJ268" s="3"/>
      <c r="CUK268" s="3"/>
      <c r="CUL268" s="3"/>
      <c r="CUM268" s="3"/>
      <c r="CUN268" s="3"/>
      <c r="CUO268" s="3"/>
      <c r="CUP268" s="3"/>
      <c r="CUQ268" s="3"/>
      <c r="CUR268" s="3"/>
      <c r="CUS268" s="3"/>
      <c r="CUT268" s="3"/>
      <c r="CUU268" s="3"/>
      <c r="CUV268" s="3"/>
      <c r="CUW268" s="3"/>
      <c r="CUX268" s="3"/>
      <c r="CUY268" s="3"/>
      <c r="CUZ268" s="3"/>
      <c r="CVA268" s="3"/>
      <c r="CVB268" s="3"/>
      <c r="CVC268" s="3"/>
      <c r="CVD268" s="3"/>
      <c r="CVE268" s="3"/>
      <c r="CVF268" s="3"/>
      <c r="CVG268" s="3"/>
      <c r="CVH268" s="3"/>
      <c r="CVI268" s="3"/>
      <c r="CVJ268" s="3"/>
      <c r="CVK268" s="3"/>
      <c r="CVL268" s="3"/>
      <c r="CVM268" s="3"/>
      <c r="CVN268" s="3"/>
      <c r="CVO268" s="3"/>
      <c r="CVP268" s="3"/>
      <c r="CVQ268" s="3"/>
      <c r="CVR268" s="3"/>
      <c r="CVS268" s="3"/>
      <c r="CVT268" s="3"/>
      <c r="CVU268" s="3"/>
      <c r="CVV268" s="3"/>
      <c r="CVW268" s="3"/>
      <c r="CVX268" s="3"/>
      <c r="CVY268" s="3"/>
      <c r="CVZ268" s="3"/>
      <c r="CWA268" s="3"/>
      <c r="CWB268" s="3"/>
      <c r="CWC268" s="3"/>
      <c r="CWD268" s="3"/>
      <c r="CWE268" s="3"/>
      <c r="CWF268" s="3"/>
      <c r="CWG268" s="3"/>
      <c r="CWH268" s="3"/>
      <c r="CWI268" s="3"/>
      <c r="CWJ268" s="3"/>
      <c r="CWK268" s="3"/>
      <c r="CWL268" s="3"/>
      <c r="CWM268" s="3"/>
      <c r="CWN268" s="3"/>
      <c r="CWO268" s="3"/>
      <c r="CWP268" s="3"/>
      <c r="CWQ268" s="3"/>
      <c r="CWR268" s="3"/>
      <c r="CWS268" s="3"/>
      <c r="CWT268" s="3"/>
      <c r="CWU268" s="3"/>
      <c r="CWV268" s="3"/>
      <c r="CWW268" s="3"/>
      <c r="CWX268" s="3"/>
      <c r="CWY268" s="3"/>
      <c r="CWZ268" s="3"/>
      <c r="CXA268" s="3"/>
      <c r="CXB268" s="3"/>
      <c r="CXC268" s="3"/>
      <c r="CXD268" s="3"/>
      <c r="CXE268" s="3"/>
      <c r="CXF268" s="3"/>
      <c r="CXG268" s="3"/>
      <c r="CXH268" s="3"/>
      <c r="CXI268" s="3"/>
      <c r="CXJ268" s="3"/>
      <c r="CXK268" s="3"/>
      <c r="CXL268" s="3"/>
      <c r="CXM268" s="3"/>
      <c r="CXN268" s="3"/>
      <c r="CXO268" s="3"/>
      <c r="CXP268" s="3"/>
      <c r="CXQ268" s="3"/>
      <c r="CXR268" s="3"/>
      <c r="CXS268" s="3"/>
      <c r="CXT268" s="3"/>
      <c r="CXU268" s="3"/>
      <c r="CXV268" s="3"/>
      <c r="CXW268" s="3"/>
      <c r="CXX268" s="3"/>
      <c r="CXY268" s="3"/>
      <c r="CXZ268" s="3"/>
      <c r="CYA268" s="3"/>
      <c r="CYB268" s="3"/>
      <c r="CYC268" s="3"/>
      <c r="CYD268" s="3"/>
      <c r="CYE268" s="3"/>
      <c r="CYF268" s="3"/>
      <c r="CYG268" s="3"/>
      <c r="CYH268" s="3"/>
      <c r="CYI268" s="3"/>
      <c r="CYJ268" s="3"/>
      <c r="CYK268" s="3"/>
      <c r="CYL268" s="3"/>
      <c r="CYM268" s="3"/>
      <c r="CYN268" s="3"/>
      <c r="CYO268" s="3"/>
      <c r="CYP268" s="3"/>
      <c r="CYQ268" s="3"/>
      <c r="CYR268" s="3"/>
      <c r="CYS268" s="3"/>
      <c r="CYT268" s="3"/>
      <c r="CYU268" s="3"/>
      <c r="CYV268" s="3"/>
      <c r="CYW268" s="3"/>
      <c r="CYX268" s="3"/>
      <c r="CYY268" s="3"/>
      <c r="CYZ268" s="3"/>
      <c r="CZA268" s="3"/>
      <c r="CZB268" s="3"/>
      <c r="CZC268" s="3"/>
      <c r="CZD268" s="3"/>
      <c r="CZE268" s="3"/>
      <c r="CZF268" s="3"/>
      <c r="CZG268" s="3"/>
      <c r="CZH268" s="3"/>
      <c r="CZI268" s="3"/>
      <c r="CZJ268" s="3"/>
      <c r="CZK268" s="3"/>
      <c r="CZL268" s="3"/>
      <c r="CZM268" s="3"/>
      <c r="CZN268" s="3"/>
      <c r="CZO268" s="3"/>
      <c r="CZP268" s="3"/>
      <c r="CZQ268" s="3"/>
      <c r="CZR268" s="3"/>
      <c r="CZS268" s="3"/>
      <c r="CZT268" s="3"/>
      <c r="CZU268" s="3"/>
      <c r="CZV268" s="3"/>
      <c r="CZW268" s="3"/>
      <c r="CZX268" s="3"/>
      <c r="CZY268" s="3"/>
      <c r="CZZ268" s="3"/>
      <c r="DAA268" s="3"/>
      <c r="DAB268" s="3"/>
      <c r="DAC268" s="3"/>
      <c r="DAD268" s="3"/>
      <c r="DAE268" s="3"/>
      <c r="DAF268" s="3"/>
      <c r="DAG268" s="3"/>
      <c r="DAH268" s="3"/>
      <c r="DAI268" s="3"/>
      <c r="DAJ268" s="3"/>
      <c r="DAK268" s="3"/>
      <c r="DAL268" s="3"/>
      <c r="DAM268" s="3"/>
      <c r="DAN268" s="3"/>
      <c r="DAO268" s="3"/>
      <c r="DAP268" s="3"/>
      <c r="DAQ268" s="3"/>
      <c r="DAR268" s="3"/>
      <c r="DAS268" s="3"/>
      <c r="DAT268" s="3"/>
      <c r="DAU268" s="3"/>
      <c r="DAV268" s="3"/>
      <c r="DAW268" s="3"/>
      <c r="DAX268" s="3"/>
      <c r="DAY268" s="3"/>
      <c r="DAZ268" s="3"/>
      <c r="DBA268" s="3"/>
      <c r="DBB268" s="3"/>
      <c r="DBC268" s="3"/>
      <c r="DBD268" s="3"/>
      <c r="DBE268" s="3"/>
      <c r="DBF268" s="3"/>
      <c r="DBG268" s="3"/>
      <c r="DBH268" s="3"/>
      <c r="DBI268" s="3"/>
      <c r="DBJ268" s="3"/>
      <c r="DBK268" s="3"/>
      <c r="DBL268" s="3"/>
      <c r="DBM268" s="3"/>
      <c r="DBN268" s="3"/>
      <c r="DBO268" s="3"/>
      <c r="DBP268" s="3"/>
      <c r="DBQ268" s="3"/>
      <c r="DBR268" s="3"/>
      <c r="DBS268" s="3"/>
      <c r="DBT268" s="3"/>
      <c r="DBU268" s="3"/>
      <c r="DBV268" s="3"/>
      <c r="DBW268" s="3"/>
      <c r="DBX268" s="3"/>
      <c r="DBY268" s="3"/>
      <c r="DBZ268" s="3"/>
      <c r="DCA268" s="3"/>
      <c r="DCB268" s="3"/>
      <c r="DCC268" s="3"/>
      <c r="DCD268" s="3"/>
      <c r="DCE268" s="3"/>
      <c r="DCF268" s="3"/>
      <c r="DCG268" s="3"/>
      <c r="DCH268" s="3"/>
      <c r="DCI268" s="3"/>
      <c r="DCJ268" s="3"/>
      <c r="DCK268" s="3"/>
      <c r="DCL268" s="3"/>
      <c r="DCM268" s="3"/>
      <c r="DCN268" s="3"/>
      <c r="DCO268" s="3"/>
      <c r="DCP268" s="3"/>
      <c r="DCQ268" s="3"/>
      <c r="DCR268" s="3"/>
      <c r="DCS268" s="3"/>
      <c r="DCT268" s="3"/>
      <c r="DCU268" s="3"/>
      <c r="DCV268" s="3"/>
      <c r="DCW268" s="3"/>
      <c r="DCX268" s="3"/>
      <c r="DCY268" s="3"/>
      <c r="DCZ268" s="3"/>
      <c r="DDA268" s="3"/>
      <c r="DDB268" s="3"/>
      <c r="DDC268" s="3"/>
      <c r="DDE268" s="3"/>
      <c r="DDG268" s="3"/>
      <c r="DDH268" s="3"/>
      <c r="DDI268" s="3"/>
      <c r="DDJ268" s="3"/>
      <c r="DDK268" s="3"/>
      <c r="DDL268" s="3"/>
      <c r="DDM268" s="3"/>
      <c r="DDN268" s="3"/>
      <c r="DDS268" s="3"/>
      <c r="DDT268" s="3"/>
      <c r="DDU268" s="3"/>
      <c r="DDV268" s="3"/>
      <c r="DDW268" s="3"/>
      <c r="DDX268" s="3"/>
      <c r="DDY268" s="3"/>
      <c r="DDZ268" s="3"/>
      <c r="DEA268" s="3"/>
      <c r="DEB268" s="3"/>
      <c r="DEC268" s="3"/>
      <c r="DED268" s="3"/>
      <c r="DEE268" s="3"/>
      <c r="DEF268" s="3"/>
      <c r="DEG268" s="3"/>
      <c r="DEH268" s="3"/>
      <c r="DEI268" s="3"/>
      <c r="DEJ268" s="3"/>
      <c r="DEK268" s="3"/>
      <c r="DEL268" s="3"/>
      <c r="DEM268" s="3"/>
      <c r="DEN268" s="3"/>
      <c r="DEO268" s="3"/>
      <c r="DEP268" s="3"/>
      <c r="DEQ268" s="3"/>
      <c r="DER268" s="3"/>
      <c r="DES268" s="3"/>
      <c r="DET268" s="3"/>
      <c r="DEU268" s="3"/>
      <c r="DEV268" s="3"/>
      <c r="DEW268" s="3"/>
      <c r="DEX268" s="3"/>
      <c r="DEY268" s="3"/>
      <c r="DEZ268" s="3"/>
      <c r="DFA268" s="3"/>
      <c r="DFB268" s="3"/>
      <c r="DFC268" s="3"/>
      <c r="DFD268" s="3"/>
      <c r="DFE268" s="3"/>
      <c r="DFF268" s="3"/>
      <c r="DFG268" s="3"/>
      <c r="DFH268" s="3"/>
      <c r="DFI268" s="3"/>
      <c r="DFJ268" s="3"/>
      <c r="DFK268" s="3"/>
      <c r="DFL268" s="3"/>
      <c r="DFM268" s="3"/>
      <c r="DFN268" s="3"/>
      <c r="DFO268" s="3"/>
      <c r="DFP268" s="3"/>
      <c r="DFQ268" s="3"/>
      <c r="DFR268" s="3"/>
      <c r="DFS268" s="3"/>
      <c r="DFT268" s="3"/>
      <c r="DFU268" s="3"/>
      <c r="DFV268" s="3"/>
      <c r="DFW268" s="3"/>
      <c r="DFX268" s="3"/>
      <c r="DFY268" s="3"/>
      <c r="DFZ268" s="3"/>
      <c r="DGA268" s="3"/>
      <c r="DGB268" s="3"/>
      <c r="DGC268" s="3"/>
      <c r="DGD268" s="3"/>
      <c r="DGE268" s="3"/>
      <c r="DGF268" s="3"/>
      <c r="DGG268" s="3"/>
      <c r="DGH268" s="3"/>
      <c r="DGI268" s="3"/>
      <c r="DGJ268" s="3"/>
      <c r="DGK268" s="3"/>
      <c r="DGL268" s="3"/>
      <c r="DGM268" s="3"/>
      <c r="DGN268" s="3"/>
      <c r="DGO268" s="3"/>
      <c r="DGP268" s="3"/>
      <c r="DGQ268" s="3"/>
      <c r="DGR268" s="3"/>
      <c r="DGS268" s="3"/>
      <c r="DGT268" s="3"/>
      <c r="DGU268" s="3"/>
      <c r="DGV268" s="3"/>
      <c r="DGW268" s="3"/>
      <c r="DGX268" s="3"/>
      <c r="DGY268" s="3"/>
      <c r="DGZ268" s="3"/>
      <c r="DHA268" s="3"/>
      <c r="DHB268" s="3"/>
      <c r="DHC268" s="3"/>
      <c r="DHD268" s="3"/>
      <c r="DHE268" s="3"/>
      <c r="DHF268" s="3"/>
      <c r="DHG268" s="3"/>
      <c r="DHH268" s="3"/>
      <c r="DHI268" s="3"/>
      <c r="DHJ268" s="3"/>
      <c r="DHK268" s="3"/>
      <c r="DHL268" s="3"/>
      <c r="DHM268" s="3"/>
      <c r="DHN268" s="3"/>
      <c r="DHO268" s="3"/>
      <c r="DHP268" s="3"/>
      <c r="DHQ268" s="3"/>
      <c r="DHR268" s="3"/>
      <c r="DHS268" s="3"/>
      <c r="DHT268" s="3"/>
      <c r="DHU268" s="3"/>
      <c r="DHV268" s="3"/>
      <c r="DHW268" s="3"/>
      <c r="DHX268" s="3"/>
      <c r="DHY268" s="3"/>
      <c r="DHZ268" s="3"/>
      <c r="DIA268" s="3"/>
      <c r="DIB268" s="3"/>
      <c r="DIC268" s="3"/>
      <c r="DID268" s="3"/>
      <c r="DIE268" s="3"/>
      <c r="DIF268" s="3"/>
      <c r="DIG268" s="3"/>
      <c r="DIH268" s="3"/>
      <c r="DII268" s="3"/>
      <c r="DIJ268" s="3"/>
      <c r="DIK268" s="3"/>
      <c r="DIL268" s="3"/>
      <c r="DIM268" s="3"/>
      <c r="DIN268" s="3"/>
      <c r="DIO268" s="3"/>
      <c r="DIP268" s="3"/>
      <c r="DIQ268" s="3"/>
      <c r="DIR268" s="3"/>
      <c r="DIS268" s="3"/>
      <c r="DIT268" s="3"/>
      <c r="DIU268" s="3"/>
      <c r="DIV268" s="3"/>
      <c r="DIW268" s="3"/>
      <c r="DIX268" s="3"/>
      <c r="DIY268" s="3"/>
      <c r="DIZ268" s="3"/>
      <c r="DJA268" s="3"/>
      <c r="DJB268" s="3"/>
      <c r="DJC268" s="3"/>
      <c r="DJD268" s="3"/>
      <c r="DJE268" s="3"/>
      <c r="DJF268" s="3"/>
      <c r="DJG268" s="3"/>
      <c r="DJH268" s="3"/>
      <c r="DJI268" s="3"/>
      <c r="DJJ268" s="3"/>
      <c r="DJK268" s="3"/>
      <c r="DJL268" s="3"/>
      <c r="DJM268" s="3"/>
      <c r="DJN268" s="3"/>
      <c r="DJO268" s="3"/>
      <c r="DJP268" s="3"/>
      <c r="DJQ268" s="3"/>
      <c r="DJR268" s="3"/>
      <c r="DJS268" s="3"/>
      <c r="DJT268" s="3"/>
      <c r="DJU268" s="3"/>
      <c r="DJV268" s="3"/>
      <c r="DJW268" s="3"/>
      <c r="DJX268" s="3"/>
      <c r="DJY268" s="3"/>
      <c r="DJZ268" s="3"/>
      <c r="DKA268" s="3"/>
      <c r="DKB268" s="3"/>
      <c r="DKC268" s="3"/>
      <c r="DKD268" s="3"/>
      <c r="DKE268" s="3"/>
      <c r="DKF268" s="3"/>
      <c r="DKG268" s="3"/>
      <c r="DKH268" s="3"/>
      <c r="DKI268" s="3"/>
      <c r="DKJ268" s="3"/>
      <c r="DKK268" s="3"/>
      <c r="DKL268" s="3"/>
      <c r="DKM268" s="3"/>
      <c r="DKN268" s="3"/>
      <c r="DKO268" s="3"/>
      <c r="DKP268" s="3"/>
      <c r="DKQ268" s="3"/>
      <c r="DKR268" s="3"/>
      <c r="DKS268" s="3"/>
      <c r="DKT268" s="3"/>
      <c r="DKU268" s="3"/>
      <c r="DKV268" s="3"/>
      <c r="DKW268" s="3"/>
      <c r="DKX268" s="3"/>
      <c r="DKY268" s="3"/>
      <c r="DKZ268" s="3"/>
      <c r="DLA268" s="3"/>
      <c r="DLB268" s="3"/>
      <c r="DLC268" s="3"/>
      <c r="DLD268" s="3"/>
      <c r="DLE268" s="3"/>
      <c r="DLF268" s="3"/>
      <c r="DLG268" s="3"/>
      <c r="DLH268" s="3"/>
      <c r="DLI268" s="3"/>
      <c r="DLJ268" s="3"/>
      <c r="DLK268" s="3"/>
      <c r="DLL268" s="3"/>
      <c r="DLM268" s="3"/>
      <c r="DLN268" s="3"/>
      <c r="DLO268" s="3"/>
      <c r="DLP268" s="3"/>
      <c r="DLQ268" s="3"/>
      <c r="DLR268" s="3"/>
      <c r="DLS268" s="3"/>
      <c r="DLT268" s="3"/>
      <c r="DLU268" s="3"/>
      <c r="DLV268" s="3"/>
      <c r="DLW268" s="3"/>
      <c r="DLX268" s="3"/>
      <c r="DLY268" s="3"/>
      <c r="DLZ268" s="3"/>
      <c r="DMA268" s="3"/>
      <c r="DMB268" s="3"/>
      <c r="DMC268" s="3"/>
      <c r="DMD268" s="3"/>
      <c r="DME268" s="3"/>
      <c r="DMF268" s="3"/>
      <c r="DMG268" s="3"/>
      <c r="DMH268" s="3"/>
      <c r="DMI268" s="3"/>
      <c r="DMJ268" s="3"/>
      <c r="DMK268" s="3"/>
      <c r="DML268" s="3"/>
      <c r="DMM268" s="3"/>
      <c r="DMN268" s="3"/>
      <c r="DMO268" s="3"/>
      <c r="DMP268" s="3"/>
      <c r="DMQ268" s="3"/>
      <c r="DMR268" s="3"/>
      <c r="DMS268" s="3"/>
      <c r="DMT268" s="3"/>
      <c r="DMU268" s="3"/>
      <c r="DMV268" s="3"/>
      <c r="DMW268" s="3"/>
      <c r="DMX268" s="3"/>
      <c r="DMY268" s="3"/>
      <c r="DNA268" s="3"/>
      <c r="DNC268" s="3"/>
      <c r="DND268" s="3"/>
      <c r="DNE268" s="3"/>
      <c r="DNF268" s="3"/>
      <c r="DNG268" s="3"/>
      <c r="DNH268" s="3"/>
      <c r="DNI268" s="3"/>
      <c r="DNJ268" s="3"/>
      <c r="DNO268" s="3"/>
      <c r="DNP268" s="3"/>
      <c r="DNQ268" s="3"/>
      <c r="DNR268" s="3"/>
      <c r="DNS268" s="3"/>
      <c r="DNT268" s="3"/>
      <c r="DNU268" s="3"/>
      <c r="DNV268" s="3"/>
      <c r="DNW268" s="3"/>
      <c r="DNX268" s="3"/>
      <c r="DNY268" s="3"/>
      <c r="DNZ268" s="3"/>
      <c r="DOA268" s="3"/>
      <c r="DOB268" s="3"/>
      <c r="DOC268" s="3"/>
      <c r="DOD268" s="3"/>
      <c r="DOE268" s="3"/>
      <c r="DOF268" s="3"/>
      <c r="DOG268" s="3"/>
      <c r="DOH268" s="3"/>
      <c r="DOI268" s="3"/>
      <c r="DOJ268" s="3"/>
      <c r="DOK268" s="3"/>
      <c r="DOL268" s="3"/>
      <c r="DOM268" s="3"/>
      <c r="DON268" s="3"/>
      <c r="DOO268" s="3"/>
      <c r="DOP268" s="3"/>
      <c r="DOQ268" s="3"/>
      <c r="DOR268" s="3"/>
      <c r="DOS268" s="3"/>
      <c r="DOT268" s="3"/>
      <c r="DOU268" s="3"/>
      <c r="DOV268" s="3"/>
      <c r="DOW268" s="3"/>
      <c r="DOX268" s="3"/>
      <c r="DOY268" s="3"/>
      <c r="DOZ268" s="3"/>
      <c r="DPA268" s="3"/>
      <c r="DPB268" s="3"/>
      <c r="DPC268" s="3"/>
      <c r="DPD268" s="3"/>
      <c r="DPE268" s="3"/>
      <c r="DPF268" s="3"/>
      <c r="DPG268" s="3"/>
      <c r="DPH268" s="3"/>
      <c r="DPI268" s="3"/>
      <c r="DPJ268" s="3"/>
      <c r="DPK268" s="3"/>
      <c r="DPL268" s="3"/>
      <c r="DPM268" s="3"/>
      <c r="DPN268" s="3"/>
      <c r="DPO268" s="3"/>
      <c r="DPP268" s="3"/>
      <c r="DPQ268" s="3"/>
      <c r="DPR268" s="3"/>
      <c r="DPS268" s="3"/>
      <c r="DPT268" s="3"/>
      <c r="DPU268" s="3"/>
      <c r="DPV268" s="3"/>
      <c r="DPW268" s="3"/>
      <c r="DPX268" s="3"/>
      <c r="DPY268" s="3"/>
      <c r="DPZ268" s="3"/>
      <c r="DQA268" s="3"/>
      <c r="DQB268" s="3"/>
      <c r="DQC268" s="3"/>
      <c r="DQD268" s="3"/>
      <c r="DQE268" s="3"/>
      <c r="DQF268" s="3"/>
      <c r="DQG268" s="3"/>
      <c r="DQH268" s="3"/>
      <c r="DQI268" s="3"/>
      <c r="DQJ268" s="3"/>
      <c r="DQK268" s="3"/>
      <c r="DQL268" s="3"/>
      <c r="DQM268" s="3"/>
      <c r="DQN268" s="3"/>
      <c r="DQO268" s="3"/>
      <c r="DQP268" s="3"/>
      <c r="DQQ268" s="3"/>
      <c r="DQR268" s="3"/>
      <c r="DQS268" s="3"/>
      <c r="DQT268" s="3"/>
      <c r="DQU268" s="3"/>
      <c r="DQV268" s="3"/>
      <c r="DQW268" s="3"/>
      <c r="DQX268" s="3"/>
      <c r="DQY268" s="3"/>
      <c r="DQZ268" s="3"/>
      <c r="DRA268" s="3"/>
      <c r="DRB268" s="3"/>
      <c r="DRC268" s="3"/>
      <c r="DRD268" s="3"/>
      <c r="DRE268" s="3"/>
      <c r="DRF268" s="3"/>
      <c r="DRG268" s="3"/>
      <c r="DRH268" s="3"/>
      <c r="DRI268" s="3"/>
      <c r="DRJ268" s="3"/>
      <c r="DRK268" s="3"/>
      <c r="DRL268" s="3"/>
      <c r="DRM268" s="3"/>
      <c r="DRN268" s="3"/>
      <c r="DRO268" s="3"/>
      <c r="DRP268" s="3"/>
      <c r="DRQ268" s="3"/>
      <c r="DRR268" s="3"/>
      <c r="DRS268" s="3"/>
      <c r="DRT268" s="3"/>
      <c r="DRU268" s="3"/>
      <c r="DRV268" s="3"/>
      <c r="DRW268" s="3"/>
      <c r="DRX268" s="3"/>
      <c r="DRY268" s="3"/>
      <c r="DRZ268" s="3"/>
      <c r="DSA268" s="3"/>
      <c r="DSB268" s="3"/>
      <c r="DSC268" s="3"/>
      <c r="DSD268" s="3"/>
      <c r="DSE268" s="3"/>
      <c r="DSF268" s="3"/>
      <c r="DSG268" s="3"/>
      <c r="DSH268" s="3"/>
      <c r="DSI268" s="3"/>
      <c r="DSJ268" s="3"/>
      <c r="DSK268" s="3"/>
      <c r="DSL268" s="3"/>
      <c r="DSM268" s="3"/>
      <c r="DSN268" s="3"/>
      <c r="DSO268" s="3"/>
      <c r="DSP268" s="3"/>
      <c r="DSQ268" s="3"/>
      <c r="DSR268" s="3"/>
      <c r="DSS268" s="3"/>
      <c r="DST268" s="3"/>
      <c r="DSU268" s="3"/>
      <c r="DSV268" s="3"/>
      <c r="DSW268" s="3"/>
      <c r="DSX268" s="3"/>
      <c r="DSY268" s="3"/>
      <c r="DSZ268" s="3"/>
      <c r="DTA268" s="3"/>
      <c r="DTB268" s="3"/>
      <c r="DTC268" s="3"/>
      <c r="DTD268" s="3"/>
      <c r="DTE268" s="3"/>
      <c r="DTF268" s="3"/>
      <c r="DTG268" s="3"/>
      <c r="DTH268" s="3"/>
      <c r="DTI268" s="3"/>
      <c r="DTJ268" s="3"/>
      <c r="DTK268" s="3"/>
      <c r="DTL268" s="3"/>
      <c r="DTM268" s="3"/>
      <c r="DTN268" s="3"/>
      <c r="DTO268" s="3"/>
      <c r="DTP268" s="3"/>
      <c r="DTQ268" s="3"/>
      <c r="DTR268" s="3"/>
      <c r="DTS268" s="3"/>
      <c r="DTT268" s="3"/>
      <c r="DTU268" s="3"/>
      <c r="DTV268" s="3"/>
      <c r="DTW268" s="3"/>
      <c r="DTX268" s="3"/>
      <c r="DTY268" s="3"/>
      <c r="DTZ268" s="3"/>
      <c r="DUA268" s="3"/>
      <c r="DUB268" s="3"/>
      <c r="DUC268" s="3"/>
      <c r="DUD268" s="3"/>
      <c r="DUE268" s="3"/>
      <c r="DUF268" s="3"/>
      <c r="DUG268" s="3"/>
      <c r="DUH268" s="3"/>
      <c r="DUI268" s="3"/>
      <c r="DUJ268" s="3"/>
      <c r="DUK268" s="3"/>
      <c r="DUL268" s="3"/>
      <c r="DUM268" s="3"/>
      <c r="DUN268" s="3"/>
      <c r="DUO268" s="3"/>
      <c r="DUP268" s="3"/>
      <c r="DUQ268" s="3"/>
      <c r="DUR268" s="3"/>
      <c r="DUS268" s="3"/>
      <c r="DUT268" s="3"/>
      <c r="DUU268" s="3"/>
      <c r="DUV268" s="3"/>
      <c r="DUW268" s="3"/>
      <c r="DUX268" s="3"/>
      <c r="DUY268" s="3"/>
      <c r="DUZ268" s="3"/>
      <c r="DVA268" s="3"/>
      <c r="DVB268" s="3"/>
      <c r="DVC268" s="3"/>
      <c r="DVD268" s="3"/>
      <c r="DVE268" s="3"/>
      <c r="DVF268" s="3"/>
      <c r="DVG268" s="3"/>
      <c r="DVH268" s="3"/>
      <c r="DVI268" s="3"/>
      <c r="DVJ268" s="3"/>
      <c r="DVK268" s="3"/>
      <c r="DVL268" s="3"/>
      <c r="DVM268" s="3"/>
      <c r="DVN268" s="3"/>
      <c r="DVO268" s="3"/>
      <c r="DVP268" s="3"/>
      <c r="DVQ268" s="3"/>
      <c r="DVR268" s="3"/>
      <c r="DVS268" s="3"/>
      <c r="DVT268" s="3"/>
      <c r="DVU268" s="3"/>
      <c r="DVV268" s="3"/>
      <c r="DVW268" s="3"/>
      <c r="DVX268" s="3"/>
      <c r="DVY268" s="3"/>
      <c r="DVZ268" s="3"/>
      <c r="DWA268" s="3"/>
      <c r="DWB268" s="3"/>
      <c r="DWC268" s="3"/>
      <c r="DWD268" s="3"/>
      <c r="DWE268" s="3"/>
      <c r="DWF268" s="3"/>
      <c r="DWG268" s="3"/>
      <c r="DWH268" s="3"/>
      <c r="DWI268" s="3"/>
      <c r="DWJ268" s="3"/>
      <c r="DWK268" s="3"/>
      <c r="DWL268" s="3"/>
      <c r="DWM268" s="3"/>
      <c r="DWN268" s="3"/>
      <c r="DWO268" s="3"/>
      <c r="DWP268" s="3"/>
      <c r="DWQ268" s="3"/>
      <c r="DWR268" s="3"/>
      <c r="DWS268" s="3"/>
      <c r="DWT268" s="3"/>
      <c r="DWU268" s="3"/>
      <c r="DWW268" s="3"/>
      <c r="DWY268" s="3"/>
      <c r="DWZ268" s="3"/>
      <c r="DXA268" s="3"/>
      <c r="DXB268" s="3"/>
      <c r="DXC268" s="3"/>
      <c r="DXD268" s="3"/>
      <c r="DXE268" s="3"/>
      <c r="DXF268" s="3"/>
      <c r="DXK268" s="3"/>
      <c r="DXL268" s="3"/>
      <c r="DXM268" s="3"/>
      <c r="DXN268" s="3"/>
      <c r="DXO268" s="3"/>
      <c r="DXP268" s="3"/>
      <c r="DXQ268" s="3"/>
      <c r="DXR268" s="3"/>
      <c r="DXS268" s="3"/>
      <c r="DXT268" s="3"/>
      <c r="DXU268" s="3"/>
      <c r="DXV268" s="3"/>
      <c r="DXW268" s="3"/>
      <c r="DXX268" s="3"/>
      <c r="DXY268" s="3"/>
      <c r="DXZ268" s="3"/>
      <c r="DYA268" s="3"/>
      <c r="DYB268" s="3"/>
      <c r="DYC268" s="3"/>
      <c r="DYD268" s="3"/>
      <c r="DYE268" s="3"/>
      <c r="DYF268" s="3"/>
      <c r="DYG268" s="3"/>
      <c r="DYH268" s="3"/>
      <c r="DYI268" s="3"/>
      <c r="DYJ268" s="3"/>
      <c r="DYK268" s="3"/>
      <c r="DYL268" s="3"/>
      <c r="DYM268" s="3"/>
      <c r="DYN268" s="3"/>
      <c r="DYO268" s="3"/>
      <c r="DYP268" s="3"/>
      <c r="DYQ268" s="3"/>
      <c r="DYR268" s="3"/>
      <c r="DYS268" s="3"/>
      <c r="DYT268" s="3"/>
      <c r="DYU268" s="3"/>
      <c r="DYV268" s="3"/>
      <c r="DYW268" s="3"/>
      <c r="DYX268" s="3"/>
      <c r="DYY268" s="3"/>
      <c r="DYZ268" s="3"/>
      <c r="DZA268" s="3"/>
      <c r="DZB268" s="3"/>
      <c r="DZC268" s="3"/>
      <c r="DZD268" s="3"/>
      <c r="DZE268" s="3"/>
      <c r="DZF268" s="3"/>
      <c r="DZG268" s="3"/>
      <c r="DZH268" s="3"/>
      <c r="DZI268" s="3"/>
      <c r="DZJ268" s="3"/>
      <c r="DZK268" s="3"/>
      <c r="DZL268" s="3"/>
      <c r="DZM268" s="3"/>
      <c r="DZN268" s="3"/>
      <c r="DZO268" s="3"/>
      <c r="DZP268" s="3"/>
      <c r="DZQ268" s="3"/>
      <c r="DZR268" s="3"/>
      <c r="DZS268" s="3"/>
      <c r="DZT268" s="3"/>
      <c r="DZU268" s="3"/>
      <c r="DZV268" s="3"/>
      <c r="DZW268" s="3"/>
      <c r="DZX268" s="3"/>
      <c r="DZY268" s="3"/>
      <c r="DZZ268" s="3"/>
      <c r="EAA268" s="3"/>
      <c r="EAB268" s="3"/>
      <c r="EAC268" s="3"/>
      <c r="EAD268" s="3"/>
      <c r="EAE268" s="3"/>
      <c r="EAF268" s="3"/>
      <c r="EAG268" s="3"/>
      <c r="EAH268" s="3"/>
      <c r="EAI268" s="3"/>
      <c r="EAJ268" s="3"/>
      <c r="EAK268" s="3"/>
      <c r="EAL268" s="3"/>
      <c r="EAM268" s="3"/>
      <c r="EAN268" s="3"/>
      <c r="EAO268" s="3"/>
      <c r="EAP268" s="3"/>
      <c r="EAQ268" s="3"/>
      <c r="EAR268" s="3"/>
      <c r="EAS268" s="3"/>
      <c r="EAT268" s="3"/>
      <c r="EAU268" s="3"/>
      <c r="EAV268" s="3"/>
      <c r="EAW268" s="3"/>
      <c r="EAX268" s="3"/>
      <c r="EAY268" s="3"/>
      <c r="EAZ268" s="3"/>
      <c r="EBA268" s="3"/>
      <c r="EBB268" s="3"/>
      <c r="EBC268" s="3"/>
      <c r="EBD268" s="3"/>
      <c r="EBE268" s="3"/>
      <c r="EBF268" s="3"/>
      <c r="EBG268" s="3"/>
      <c r="EBH268" s="3"/>
      <c r="EBI268" s="3"/>
      <c r="EBJ268" s="3"/>
      <c r="EBK268" s="3"/>
      <c r="EBL268" s="3"/>
      <c r="EBM268" s="3"/>
      <c r="EBN268" s="3"/>
      <c r="EBO268" s="3"/>
      <c r="EBP268" s="3"/>
      <c r="EBQ268" s="3"/>
      <c r="EBR268" s="3"/>
      <c r="EBS268" s="3"/>
      <c r="EBT268" s="3"/>
      <c r="EBU268" s="3"/>
      <c r="EBV268" s="3"/>
      <c r="EBW268" s="3"/>
      <c r="EBX268" s="3"/>
      <c r="EBY268" s="3"/>
      <c r="EBZ268" s="3"/>
      <c r="ECA268" s="3"/>
      <c r="ECB268" s="3"/>
      <c r="ECC268" s="3"/>
      <c r="ECD268" s="3"/>
      <c r="ECE268" s="3"/>
      <c r="ECF268" s="3"/>
      <c r="ECG268" s="3"/>
      <c r="ECH268" s="3"/>
      <c r="ECI268" s="3"/>
      <c r="ECJ268" s="3"/>
      <c r="ECK268" s="3"/>
      <c r="ECL268" s="3"/>
      <c r="ECM268" s="3"/>
      <c r="ECN268" s="3"/>
      <c r="ECO268" s="3"/>
      <c r="ECP268" s="3"/>
      <c r="ECQ268" s="3"/>
      <c r="ECR268" s="3"/>
      <c r="ECS268" s="3"/>
      <c r="ECT268" s="3"/>
      <c r="ECU268" s="3"/>
      <c r="ECV268" s="3"/>
      <c r="ECW268" s="3"/>
      <c r="ECX268" s="3"/>
      <c r="ECY268" s="3"/>
      <c r="ECZ268" s="3"/>
      <c r="EDA268" s="3"/>
      <c r="EDB268" s="3"/>
      <c r="EDC268" s="3"/>
      <c r="EDD268" s="3"/>
      <c r="EDE268" s="3"/>
      <c r="EDF268" s="3"/>
      <c r="EDG268" s="3"/>
      <c r="EDH268" s="3"/>
      <c r="EDI268" s="3"/>
      <c r="EDJ268" s="3"/>
      <c r="EDK268" s="3"/>
      <c r="EDL268" s="3"/>
      <c r="EDM268" s="3"/>
      <c r="EDN268" s="3"/>
      <c r="EDO268" s="3"/>
      <c r="EDP268" s="3"/>
      <c r="EDQ268" s="3"/>
      <c r="EDR268" s="3"/>
      <c r="EDS268" s="3"/>
      <c r="EDT268" s="3"/>
      <c r="EDU268" s="3"/>
      <c r="EDV268" s="3"/>
      <c r="EDW268" s="3"/>
      <c r="EDX268" s="3"/>
      <c r="EDY268" s="3"/>
      <c r="EDZ268" s="3"/>
      <c r="EEA268" s="3"/>
      <c r="EEB268" s="3"/>
      <c r="EEC268" s="3"/>
      <c r="EED268" s="3"/>
      <c r="EEE268" s="3"/>
      <c r="EEF268" s="3"/>
      <c r="EEG268" s="3"/>
      <c r="EEH268" s="3"/>
      <c r="EEI268" s="3"/>
      <c r="EEJ268" s="3"/>
      <c r="EEK268" s="3"/>
      <c r="EEL268" s="3"/>
      <c r="EEM268" s="3"/>
      <c r="EEN268" s="3"/>
      <c r="EEO268" s="3"/>
      <c r="EEP268" s="3"/>
      <c r="EEQ268" s="3"/>
      <c r="EER268" s="3"/>
      <c r="EES268" s="3"/>
      <c r="EET268" s="3"/>
      <c r="EEU268" s="3"/>
      <c r="EEV268" s="3"/>
      <c r="EEW268" s="3"/>
      <c r="EEX268" s="3"/>
      <c r="EEY268" s="3"/>
      <c r="EEZ268" s="3"/>
      <c r="EFA268" s="3"/>
      <c r="EFB268" s="3"/>
      <c r="EFC268" s="3"/>
      <c r="EFD268" s="3"/>
      <c r="EFE268" s="3"/>
      <c r="EFF268" s="3"/>
      <c r="EFG268" s="3"/>
      <c r="EFH268" s="3"/>
      <c r="EFI268" s="3"/>
      <c r="EFJ268" s="3"/>
      <c r="EFK268" s="3"/>
      <c r="EFL268" s="3"/>
      <c r="EFM268" s="3"/>
      <c r="EFN268" s="3"/>
      <c r="EFO268" s="3"/>
      <c r="EFP268" s="3"/>
      <c r="EFQ268" s="3"/>
      <c r="EFR268" s="3"/>
      <c r="EFS268" s="3"/>
      <c r="EFT268" s="3"/>
      <c r="EFU268" s="3"/>
      <c r="EFV268" s="3"/>
      <c r="EFW268" s="3"/>
      <c r="EFX268" s="3"/>
      <c r="EFY268" s="3"/>
      <c r="EFZ268" s="3"/>
      <c r="EGA268" s="3"/>
      <c r="EGB268" s="3"/>
      <c r="EGC268" s="3"/>
      <c r="EGD268" s="3"/>
      <c r="EGE268" s="3"/>
      <c r="EGF268" s="3"/>
      <c r="EGG268" s="3"/>
      <c r="EGH268" s="3"/>
      <c r="EGI268" s="3"/>
      <c r="EGJ268" s="3"/>
      <c r="EGK268" s="3"/>
      <c r="EGL268" s="3"/>
      <c r="EGM268" s="3"/>
      <c r="EGN268" s="3"/>
      <c r="EGO268" s="3"/>
      <c r="EGP268" s="3"/>
      <c r="EGQ268" s="3"/>
      <c r="EGS268" s="3"/>
      <c r="EGU268" s="3"/>
      <c r="EGV268" s="3"/>
      <c r="EGW268" s="3"/>
      <c r="EGX268" s="3"/>
      <c r="EGY268" s="3"/>
      <c r="EGZ268" s="3"/>
      <c r="EHA268" s="3"/>
      <c r="EHB268" s="3"/>
      <c r="EHG268" s="3"/>
      <c r="EHH268" s="3"/>
      <c r="EHI268" s="3"/>
      <c r="EHJ268" s="3"/>
      <c r="EHK268" s="3"/>
      <c r="EHL268" s="3"/>
      <c r="EHM268" s="3"/>
      <c r="EHN268" s="3"/>
      <c r="EHO268" s="3"/>
      <c r="EHP268" s="3"/>
      <c r="EHQ268" s="3"/>
      <c r="EHR268" s="3"/>
      <c r="EHS268" s="3"/>
      <c r="EHT268" s="3"/>
      <c r="EHU268" s="3"/>
      <c r="EHV268" s="3"/>
      <c r="EHW268" s="3"/>
      <c r="EHX268" s="3"/>
      <c r="EHY268" s="3"/>
      <c r="EHZ268" s="3"/>
      <c r="EIA268" s="3"/>
      <c r="EIB268" s="3"/>
      <c r="EIC268" s="3"/>
      <c r="EID268" s="3"/>
      <c r="EIE268" s="3"/>
      <c r="EIF268" s="3"/>
      <c r="EIG268" s="3"/>
      <c r="EIH268" s="3"/>
      <c r="EII268" s="3"/>
      <c r="EIJ268" s="3"/>
      <c r="EIK268" s="3"/>
      <c r="EIL268" s="3"/>
      <c r="EIM268" s="3"/>
      <c r="EIN268" s="3"/>
      <c r="EIO268" s="3"/>
      <c r="EIP268" s="3"/>
      <c r="EIQ268" s="3"/>
      <c r="EIR268" s="3"/>
      <c r="EIS268" s="3"/>
      <c r="EIT268" s="3"/>
      <c r="EIU268" s="3"/>
      <c r="EIV268" s="3"/>
      <c r="EIW268" s="3"/>
      <c r="EIX268" s="3"/>
      <c r="EIY268" s="3"/>
      <c r="EIZ268" s="3"/>
      <c r="EJA268" s="3"/>
      <c r="EJB268" s="3"/>
      <c r="EJC268" s="3"/>
      <c r="EJD268" s="3"/>
      <c r="EJE268" s="3"/>
      <c r="EJF268" s="3"/>
      <c r="EJG268" s="3"/>
      <c r="EJH268" s="3"/>
      <c r="EJI268" s="3"/>
      <c r="EJJ268" s="3"/>
      <c r="EJK268" s="3"/>
      <c r="EJL268" s="3"/>
      <c r="EJM268" s="3"/>
      <c r="EJN268" s="3"/>
      <c r="EJO268" s="3"/>
      <c r="EJP268" s="3"/>
      <c r="EJQ268" s="3"/>
      <c r="EJR268" s="3"/>
      <c r="EJS268" s="3"/>
      <c r="EJT268" s="3"/>
      <c r="EJU268" s="3"/>
      <c r="EJV268" s="3"/>
      <c r="EJW268" s="3"/>
      <c r="EJX268" s="3"/>
      <c r="EJY268" s="3"/>
      <c r="EJZ268" s="3"/>
      <c r="EKA268" s="3"/>
      <c r="EKB268" s="3"/>
      <c r="EKC268" s="3"/>
      <c r="EKD268" s="3"/>
      <c r="EKE268" s="3"/>
      <c r="EKF268" s="3"/>
      <c r="EKG268" s="3"/>
      <c r="EKH268" s="3"/>
      <c r="EKI268" s="3"/>
      <c r="EKJ268" s="3"/>
      <c r="EKK268" s="3"/>
      <c r="EKL268" s="3"/>
      <c r="EKM268" s="3"/>
      <c r="EKN268" s="3"/>
      <c r="EKO268" s="3"/>
      <c r="EKP268" s="3"/>
      <c r="EKQ268" s="3"/>
      <c r="EKR268" s="3"/>
      <c r="EKS268" s="3"/>
      <c r="EKT268" s="3"/>
      <c r="EKU268" s="3"/>
      <c r="EKV268" s="3"/>
      <c r="EKW268" s="3"/>
      <c r="EKX268" s="3"/>
      <c r="EKY268" s="3"/>
      <c r="EKZ268" s="3"/>
      <c r="ELA268" s="3"/>
      <c r="ELB268" s="3"/>
      <c r="ELC268" s="3"/>
      <c r="ELD268" s="3"/>
      <c r="ELE268" s="3"/>
      <c r="ELF268" s="3"/>
      <c r="ELG268" s="3"/>
      <c r="ELH268" s="3"/>
      <c r="ELI268" s="3"/>
      <c r="ELJ268" s="3"/>
      <c r="ELK268" s="3"/>
      <c r="ELL268" s="3"/>
      <c r="ELM268" s="3"/>
      <c r="ELN268" s="3"/>
      <c r="ELO268" s="3"/>
      <c r="ELP268" s="3"/>
      <c r="ELQ268" s="3"/>
      <c r="ELR268" s="3"/>
      <c r="ELS268" s="3"/>
      <c r="ELT268" s="3"/>
      <c r="ELU268" s="3"/>
      <c r="ELV268" s="3"/>
      <c r="ELW268" s="3"/>
      <c r="ELX268" s="3"/>
      <c r="ELY268" s="3"/>
      <c r="ELZ268" s="3"/>
      <c r="EMA268" s="3"/>
      <c r="EMB268" s="3"/>
      <c r="EMC268" s="3"/>
      <c r="EMD268" s="3"/>
      <c r="EME268" s="3"/>
      <c r="EMF268" s="3"/>
      <c r="EMG268" s="3"/>
      <c r="EMH268" s="3"/>
      <c r="EMI268" s="3"/>
      <c r="EMJ268" s="3"/>
      <c r="EMK268" s="3"/>
      <c r="EML268" s="3"/>
      <c r="EMM268" s="3"/>
      <c r="EMN268" s="3"/>
      <c r="EMO268" s="3"/>
      <c r="EMP268" s="3"/>
      <c r="EMQ268" s="3"/>
      <c r="EMR268" s="3"/>
      <c r="EMS268" s="3"/>
      <c r="EMT268" s="3"/>
      <c r="EMU268" s="3"/>
      <c r="EMV268" s="3"/>
      <c r="EMW268" s="3"/>
      <c r="EMX268" s="3"/>
      <c r="EMY268" s="3"/>
      <c r="EMZ268" s="3"/>
      <c r="ENA268" s="3"/>
      <c r="ENB268" s="3"/>
      <c r="ENC268" s="3"/>
      <c r="END268" s="3"/>
      <c r="ENE268" s="3"/>
      <c r="ENF268" s="3"/>
      <c r="ENG268" s="3"/>
      <c r="ENH268" s="3"/>
      <c r="ENI268" s="3"/>
      <c r="ENJ268" s="3"/>
      <c r="ENK268" s="3"/>
      <c r="ENL268" s="3"/>
      <c r="ENM268" s="3"/>
      <c r="ENN268" s="3"/>
      <c r="ENO268" s="3"/>
      <c r="ENP268" s="3"/>
      <c r="ENQ268" s="3"/>
      <c r="ENR268" s="3"/>
      <c r="ENS268" s="3"/>
      <c r="ENT268" s="3"/>
      <c r="ENU268" s="3"/>
      <c r="ENV268" s="3"/>
      <c r="ENW268" s="3"/>
      <c r="ENX268" s="3"/>
      <c r="ENY268" s="3"/>
      <c r="ENZ268" s="3"/>
      <c r="EOA268" s="3"/>
      <c r="EOB268" s="3"/>
      <c r="EOC268" s="3"/>
      <c r="EOD268" s="3"/>
      <c r="EOE268" s="3"/>
      <c r="EOF268" s="3"/>
      <c r="EOG268" s="3"/>
      <c r="EOH268" s="3"/>
      <c r="EOI268" s="3"/>
      <c r="EOJ268" s="3"/>
      <c r="EOK268" s="3"/>
      <c r="EOL268" s="3"/>
      <c r="EOM268" s="3"/>
      <c r="EON268" s="3"/>
      <c r="EOO268" s="3"/>
      <c r="EOP268" s="3"/>
      <c r="EOQ268" s="3"/>
      <c r="EOR268" s="3"/>
      <c r="EOS268" s="3"/>
      <c r="EOT268" s="3"/>
      <c r="EOU268" s="3"/>
      <c r="EOV268" s="3"/>
      <c r="EOW268" s="3"/>
      <c r="EOX268" s="3"/>
      <c r="EOY268" s="3"/>
      <c r="EOZ268" s="3"/>
      <c r="EPA268" s="3"/>
      <c r="EPB268" s="3"/>
      <c r="EPC268" s="3"/>
      <c r="EPD268" s="3"/>
      <c r="EPE268" s="3"/>
      <c r="EPF268" s="3"/>
      <c r="EPG268" s="3"/>
      <c r="EPH268" s="3"/>
      <c r="EPI268" s="3"/>
      <c r="EPJ268" s="3"/>
      <c r="EPK268" s="3"/>
      <c r="EPL268" s="3"/>
      <c r="EPM268" s="3"/>
      <c r="EPN268" s="3"/>
      <c r="EPO268" s="3"/>
      <c r="EPP268" s="3"/>
      <c r="EPQ268" s="3"/>
      <c r="EPR268" s="3"/>
      <c r="EPS268" s="3"/>
      <c r="EPT268" s="3"/>
      <c r="EPU268" s="3"/>
      <c r="EPV268" s="3"/>
      <c r="EPW268" s="3"/>
      <c r="EPX268" s="3"/>
      <c r="EPY268" s="3"/>
      <c r="EPZ268" s="3"/>
      <c r="EQA268" s="3"/>
      <c r="EQB268" s="3"/>
      <c r="EQC268" s="3"/>
      <c r="EQD268" s="3"/>
      <c r="EQE268" s="3"/>
      <c r="EQF268" s="3"/>
      <c r="EQG268" s="3"/>
      <c r="EQH268" s="3"/>
      <c r="EQI268" s="3"/>
      <c r="EQJ268" s="3"/>
      <c r="EQK268" s="3"/>
      <c r="EQL268" s="3"/>
      <c r="EQM268" s="3"/>
      <c r="EQO268" s="3"/>
      <c r="EQQ268" s="3"/>
      <c r="EQR268" s="3"/>
      <c r="EQS268" s="3"/>
      <c r="EQT268" s="3"/>
      <c r="EQU268" s="3"/>
      <c r="EQV268" s="3"/>
      <c r="EQW268" s="3"/>
      <c r="EQX268" s="3"/>
      <c r="ERC268" s="3"/>
      <c r="ERD268" s="3"/>
      <c r="ERE268" s="3"/>
      <c r="ERF268" s="3"/>
      <c r="ERG268" s="3"/>
      <c r="ERH268" s="3"/>
      <c r="ERI268" s="3"/>
      <c r="ERJ268" s="3"/>
      <c r="ERK268" s="3"/>
      <c r="ERL268" s="3"/>
      <c r="ERM268" s="3"/>
      <c r="ERN268" s="3"/>
      <c r="ERO268" s="3"/>
      <c r="ERP268" s="3"/>
      <c r="ERQ268" s="3"/>
      <c r="ERR268" s="3"/>
      <c r="ERS268" s="3"/>
      <c r="ERT268" s="3"/>
      <c r="ERU268" s="3"/>
      <c r="ERV268" s="3"/>
      <c r="ERW268" s="3"/>
      <c r="ERX268" s="3"/>
      <c r="ERY268" s="3"/>
      <c r="ERZ268" s="3"/>
      <c r="ESA268" s="3"/>
      <c r="ESB268" s="3"/>
      <c r="ESC268" s="3"/>
      <c r="ESD268" s="3"/>
      <c r="ESE268" s="3"/>
      <c r="ESF268" s="3"/>
      <c r="ESG268" s="3"/>
      <c r="ESH268" s="3"/>
      <c r="ESI268" s="3"/>
      <c r="ESJ268" s="3"/>
      <c r="ESK268" s="3"/>
      <c r="ESL268" s="3"/>
      <c r="ESM268" s="3"/>
      <c r="ESN268" s="3"/>
      <c r="ESO268" s="3"/>
      <c r="ESP268" s="3"/>
      <c r="ESQ268" s="3"/>
      <c r="ESR268" s="3"/>
      <c r="ESS268" s="3"/>
      <c r="EST268" s="3"/>
      <c r="ESU268" s="3"/>
      <c r="ESV268" s="3"/>
      <c r="ESW268" s="3"/>
      <c r="ESX268" s="3"/>
      <c r="ESY268" s="3"/>
      <c r="ESZ268" s="3"/>
      <c r="ETA268" s="3"/>
      <c r="ETB268" s="3"/>
      <c r="ETC268" s="3"/>
      <c r="ETD268" s="3"/>
      <c r="ETE268" s="3"/>
      <c r="ETF268" s="3"/>
      <c r="ETG268" s="3"/>
      <c r="ETH268" s="3"/>
      <c r="ETI268" s="3"/>
      <c r="ETJ268" s="3"/>
      <c r="ETK268" s="3"/>
      <c r="ETL268" s="3"/>
      <c r="ETM268" s="3"/>
      <c r="ETN268" s="3"/>
      <c r="ETO268" s="3"/>
      <c r="ETP268" s="3"/>
      <c r="ETQ268" s="3"/>
      <c r="ETR268" s="3"/>
      <c r="ETS268" s="3"/>
      <c r="ETT268" s="3"/>
      <c r="ETU268" s="3"/>
      <c r="ETV268" s="3"/>
      <c r="ETW268" s="3"/>
      <c r="ETX268" s="3"/>
      <c r="ETY268" s="3"/>
      <c r="ETZ268" s="3"/>
      <c r="EUA268" s="3"/>
      <c r="EUB268" s="3"/>
      <c r="EUC268" s="3"/>
      <c r="EUD268" s="3"/>
      <c r="EUE268" s="3"/>
      <c r="EUF268" s="3"/>
      <c r="EUG268" s="3"/>
      <c r="EUH268" s="3"/>
      <c r="EUI268" s="3"/>
      <c r="EUJ268" s="3"/>
      <c r="EUK268" s="3"/>
      <c r="EUL268" s="3"/>
      <c r="EUM268" s="3"/>
      <c r="EUN268" s="3"/>
      <c r="EUO268" s="3"/>
      <c r="EUP268" s="3"/>
      <c r="EUQ268" s="3"/>
      <c r="EUR268" s="3"/>
      <c r="EUS268" s="3"/>
      <c r="EUT268" s="3"/>
      <c r="EUU268" s="3"/>
      <c r="EUV268" s="3"/>
      <c r="EUW268" s="3"/>
      <c r="EUX268" s="3"/>
      <c r="EUY268" s="3"/>
      <c r="EUZ268" s="3"/>
      <c r="EVA268" s="3"/>
      <c r="EVB268" s="3"/>
      <c r="EVC268" s="3"/>
      <c r="EVD268" s="3"/>
      <c r="EVE268" s="3"/>
      <c r="EVF268" s="3"/>
      <c r="EVG268" s="3"/>
      <c r="EVH268" s="3"/>
      <c r="EVI268" s="3"/>
      <c r="EVJ268" s="3"/>
      <c r="EVK268" s="3"/>
      <c r="EVL268" s="3"/>
      <c r="EVM268" s="3"/>
      <c r="EVN268" s="3"/>
      <c r="EVO268" s="3"/>
      <c r="EVP268" s="3"/>
      <c r="EVQ268" s="3"/>
      <c r="EVR268" s="3"/>
      <c r="EVS268" s="3"/>
      <c r="EVT268" s="3"/>
      <c r="EVU268" s="3"/>
      <c r="EVV268" s="3"/>
      <c r="EVW268" s="3"/>
      <c r="EVX268" s="3"/>
      <c r="EVY268" s="3"/>
      <c r="EVZ268" s="3"/>
      <c r="EWA268" s="3"/>
      <c r="EWB268" s="3"/>
      <c r="EWC268" s="3"/>
      <c r="EWD268" s="3"/>
      <c r="EWE268" s="3"/>
      <c r="EWF268" s="3"/>
      <c r="EWG268" s="3"/>
      <c r="EWH268" s="3"/>
      <c r="EWI268" s="3"/>
      <c r="EWJ268" s="3"/>
      <c r="EWK268" s="3"/>
      <c r="EWL268" s="3"/>
      <c r="EWM268" s="3"/>
      <c r="EWN268" s="3"/>
      <c r="EWO268" s="3"/>
      <c r="EWP268" s="3"/>
      <c r="EWQ268" s="3"/>
      <c r="EWR268" s="3"/>
      <c r="EWS268" s="3"/>
      <c r="EWT268" s="3"/>
      <c r="EWU268" s="3"/>
      <c r="EWV268" s="3"/>
      <c r="EWW268" s="3"/>
      <c r="EWX268" s="3"/>
      <c r="EWY268" s="3"/>
      <c r="EWZ268" s="3"/>
      <c r="EXA268" s="3"/>
      <c r="EXB268" s="3"/>
      <c r="EXC268" s="3"/>
      <c r="EXD268" s="3"/>
      <c r="EXE268" s="3"/>
      <c r="EXF268" s="3"/>
      <c r="EXG268" s="3"/>
      <c r="EXH268" s="3"/>
      <c r="EXI268" s="3"/>
      <c r="EXJ268" s="3"/>
      <c r="EXK268" s="3"/>
      <c r="EXL268" s="3"/>
      <c r="EXM268" s="3"/>
      <c r="EXN268" s="3"/>
      <c r="EXO268" s="3"/>
      <c r="EXP268" s="3"/>
      <c r="EXQ268" s="3"/>
      <c r="EXR268" s="3"/>
      <c r="EXS268" s="3"/>
      <c r="EXT268" s="3"/>
      <c r="EXU268" s="3"/>
      <c r="EXV268" s="3"/>
      <c r="EXW268" s="3"/>
      <c r="EXX268" s="3"/>
      <c r="EXY268" s="3"/>
      <c r="EXZ268" s="3"/>
      <c r="EYA268" s="3"/>
      <c r="EYB268" s="3"/>
      <c r="EYC268" s="3"/>
      <c r="EYD268" s="3"/>
      <c r="EYE268" s="3"/>
      <c r="EYF268" s="3"/>
      <c r="EYG268" s="3"/>
      <c r="EYH268" s="3"/>
      <c r="EYI268" s="3"/>
      <c r="EYJ268" s="3"/>
      <c r="EYK268" s="3"/>
      <c r="EYL268" s="3"/>
      <c r="EYM268" s="3"/>
      <c r="EYN268" s="3"/>
      <c r="EYO268" s="3"/>
      <c r="EYP268" s="3"/>
      <c r="EYQ268" s="3"/>
      <c r="EYR268" s="3"/>
      <c r="EYS268" s="3"/>
      <c r="EYT268" s="3"/>
      <c r="EYU268" s="3"/>
      <c r="EYV268" s="3"/>
      <c r="EYW268" s="3"/>
      <c r="EYX268" s="3"/>
      <c r="EYY268" s="3"/>
      <c r="EYZ268" s="3"/>
      <c r="EZA268" s="3"/>
      <c r="EZB268" s="3"/>
      <c r="EZC268" s="3"/>
      <c r="EZD268" s="3"/>
      <c r="EZE268" s="3"/>
      <c r="EZF268" s="3"/>
      <c r="EZG268" s="3"/>
      <c r="EZH268" s="3"/>
      <c r="EZI268" s="3"/>
      <c r="EZJ268" s="3"/>
      <c r="EZK268" s="3"/>
      <c r="EZL268" s="3"/>
      <c r="EZM268" s="3"/>
      <c r="EZN268" s="3"/>
      <c r="EZO268" s="3"/>
      <c r="EZP268" s="3"/>
      <c r="EZQ268" s="3"/>
      <c r="EZR268" s="3"/>
      <c r="EZS268" s="3"/>
      <c r="EZT268" s="3"/>
      <c r="EZU268" s="3"/>
      <c r="EZV268" s="3"/>
      <c r="EZW268" s="3"/>
      <c r="EZX268" s="3"/>
      <c r="EZY268" s="3"/>
      <c r="EZZ268" s="3"/>
      <c r="FAA268" s="3"/>
      <c r="FAB268" s="3"/>
      <c r="FAC268" s="3"/>
      <c r="FAD268" s="3"/>
      <c r="FAE268" s="3"/>
      <c r="FAF268" s="3"/>
      <c r="FAG268" s="3"/>
      <c r="FAH268" s="3"/>
      <c r="FAI268" s="3"/>
      <c r="FAK268" s="3"/>
      <c r="FAM268" s="3"/>
      <c r="FAN268" s="3"/>
      <c r="FAO268" s="3"/>
      <c r="FAP268" s="3"/>
      <c r="FAQ268" s="3"/>
      <c r="FAR268" s="3"/>
      <c r="FAS268" s="3"/>
      <c r="FAT268" s="3"/>
      <c r="FAY268" s="3"/>
      <c r="FAZ268" s="3"/>
      <c r="FBA268" s="3"/>
      <c r="FBB268" s="3"/>
      <c r="FBC268" s="3"/>
      <c r="FBD268" s="3"/>
      <c r="FBE268" s="3"/>
      <c r="FBF268" s="3"/>
      <c r="FBG268" s="3"/>
      <c r="FBH268" s="3"/>
      <c r="FBI268" s="3"/>
      <c r="FBJ268" s="3"/>
      <c r="FBK268" s="3"/>
      <c r="FBL268" s="3"/>
      <c r="FBM268" s="3"/>
      <c r="FBN268" s="3"/>
      <c r="FBO268" s="3"/>
      <c r="FBP268" s="3"/>
      <c r="FBQ268" s="3"/>
      <c r="FBR268" s="3"/>
      <c r="FBS268" s="3"/>
      <c r="FBT268" s="3"/>
      <c r="FBU268" s="3"/>
      <c r="FBV268" s="3"/>
      <c r="FBW268" s="3"/>
      <c r="FBX268" s="3"/>
      <c r="FBY268" s="3"/>
      <c r="FBZ268" s="3"/>
      <c r="FCA268" s="3"/>
      <c r="FCB268" s="3"/>
      <c r="FCC268" s="3"/>
      <c r="FCD268" s="3"/>
      <c r="FCE268" s="3"/>
      <c r="FCF268" s="3"/>
      <c r="FCG268" s="3"/>
      <c r="FCH268" s="3"/>
      <c r="FCI268" s="3"/>
      <c r="FCJ268" s="3"/>
      <c r="FCK268" s="3"/>
      <c r="FCL268" s="3"/>
      <c r="FCM268" s="3"/>
      <c r="FCN268" s="3"/>
      <c r="FCO268" s="3"/>
      <c r="FCP268" s="3"/>
      <c r="FCQ268" s="3"/>
      <c r="FCR268" s="3"/>
      <c r="FCS268" s="3"/>
      <c r="FCT268" s="3"/>
      <c r="FCU268" s="3"/>
      <c r="FCV268" s="3"/>
      <c r="FCW268" s="3"/>
      <c r="FCX268" s="3"/>
      <c r="FCY268" s="3"/>
      <c r="FCZ268" s="3"/>
      <c r="FDA268" s="3"/>
      <c r="FDB268" s="3"/>
      <c r="FDC268" s="3"/>
      <c r="FDD268" s="3"/>
      <c r="FDE268" s="3"/>
      <c r="FDF268" s="3"/>
      <c r="FDG268" s="3"/>
      <c r="FDH268" s="3"/>
      <c r="FDI268" s="3"/>
      <c r="FDJ268" s="3"/>
      <c r="FDK268" s="3"/>
      <c r="FDL268" s="3"/>
      <c r="FDM268" s="3"/>
      <c r="FDN268" s="3"/>
      <c r="FDO268" s="3"/>
      <c r="FDP268" s="3"/>
      <c r="FDQ268" s="3"/>
      <c r="FDR268" s="3"/>
      <c r="FDS268" s="3"/>
      <c r="FDT268" s="3"/>
      <c r="FDU268" s="3"/>
      <c r="FDV268" s="3"/>
      <c r="FDW268" s="3"/>
      <c r="FDX268" s="3"/>
      <c r="FDY268" s="3"/>
      <c r="FDZ268" s="3"/>
      <c r="FEA268" s="3"/>
      <c r="FEB268" s="3"/>
      <c r="FEC268" s="3"/>
      <c r="FED268" s="3"/>
      <c r="FEE268" s="3"/>
      <c r="FEF268" s="3"/>
      <c r="FEG268" s="3"/>
      <c r="FEH268" s="3"/>
      <c r="FEI268" s="3"/>
      <c r="FEJ268" s="3"/>
      <c r="FEK268" s="3"/>
      <c r="FEL268" s="3"/>
      <c r="FEM268" s="3"/>
      <c r="FEN268" s="3"/>
      <c r="FEO268" s="3"/>
      <c r="FEP268" s="3"/>
      <c r="FEQ268" s="3"/>
      <c r="FER268" s="3"/>
      <c r="FES268" s="3"/>
      <c r="FET268" s="3"/>
      <c r="FEU268" s="3"/>
      <c r="FEV268" s="3"/>
      <c r="FEW268" s="3"/>
      <c r="FEX268" s="3"/>
      <c r="FEY268" s="3"/>
      <c r="FEZ268" s="3"/>
      <c r="FFA268" s="3"/>
      <c r="FFB268" s="3"/>
      <c r="FFC268" s="3"/>
      <c r="FFD268" s="3"/>
      <c r="FFE268" s="3"/>
      <c r="FFF268" s="3"/>
      <c r="FFG268" s="3"/>
      <c r="FFH268" s="3"/>
      <c r="FFI268" s="3"/>
      <c r="FFJ268" s="3"/>
      <c r="FFK268" s="3"/>
      <c r="FFL268" s="3"/>
      <c r="FFM268" s="3"/>
      <c r="FFN268" s="3"/>
      <c r="FFO268" s="3"/>
      <c r="FFP268" s="3"/>
      <c r="FFQ268" s="3"/>
      <c r="FFR268" s="3"/>
      <c r="FFS268" s="3"/>
      <c r="FFT268" s="3"/>
      <c r="FFU268" s="3"/>
      <c r="FFV268" s="3"/>
      <c r="FFW268" s="3"/>
      <c r="FFX268" s="3"/>
      <c r="FFY268" s="3"/>
      <c r="FFZ268" s="3"/>
      <c r="FGA268" s="3"/>
      <c r="FGB268" s="3"/>
      <c r="FGC268" s="3"/>
      <c r="FGD268" s="3"/>
      <c r="FGE268" s="3"/>
      <c r="FGF268" s="3"/>
      <c r="FGG268" s="3"/>
      <c r="FGH268" s="3"/>
      <c r="FGI268" s="3"/>
      <c r="FGJ268" s="3"/>
      <c r="FGK268" s="3"/>
      <c r="FGL268" s="3"/>
      <c r="FGM268" s="3"/>
      <c r="FGN268" s="3"/>
      <c r="FGO268" s="3"/>
      <c r="FGP268" s="3"/>
      <c r="FGQ268" s="3"/>
      <c r="FGR268" s="3"/>
      <c r="FGS268" s="3"/>
      <c r="FGT268" s="3"/>
      <c r="FGU268" s="3"/>
      <c r="FGV268" s="3"/>
      <c r="FGW268" s="3"/>
      <c r="FGX268" s="3"/>
      <c r="FGY268" s="3"/>
      <c r="FGZ268" s="3"/>
      <c r="FHA268" s="3"/>
      <c r="FHB268" s="3"/>
      <c r="FHC268" s="3"/>
      <c r="FHD268" s="3"/>
      <c r="FHE268" s="3"/>
      <c r="FHF268" s="3"/>
      <c r="FHG268" s="3"/>
      <c r="FHH268" s="3"/>
      <c r="FHI268" s="3"/>
      <c r="FHJ268" s="3"/>
      <c r="FHK268" s="3"/>
      <c r="FHL268" s="3"/>
      <c r="FHM268" s="3"/>
      <c r="FHN268" s="3"/>
      <c r="FHO268" s="3"/>
      <c r="FHP268" s="3"/>
      <c r="FHQ268" s="3"/>
      <c r="FHR268" s="3"/>
      <c r="FHS268" s="3"/>
      <c r="FHT268" s="3"/>
      <c r="FHU268" s="3"/>
      <c r="FHV268" s="3"/>
      <c r="FHW268" s="3"/>
      <c r="FHX268" s="3"/>
      <c r="FHY268" s="3"/>
      <c r="FHZ268" s="3"/>
      <c r="FIA268" s="3"/>
      <c r="FIB268" s="3"/>
      <c r="FIC268" s="3"/>
      <c r="FID268" s="3"/>
      <c r="FIE268" s="3"/>
      <c r="FIF268" s="3"/>
      <c r="FIG268" s="3"/>
      <c r="FIH268" s="3"/>
      <c r="FII268" s="3"/>
      <c r="FIJ268" s="3"/>
      <c r="FIK268" s="3"/>
      <c r="FIL268" s="3"/>
      <c r="FIM268" s="3"/>
      <c r="FIN268" s="3"/>
      <c r="FIO268" s="3"/>
      <c r="FIP268" s="3"/>
      <c r="FIQ268" s="3"/>
      <c r="FIR268" s="3"/>
      <c r="FIS268" s="3"/>
      <c r="FIT268" s="3"/>
      <c r="FIU268" s="3"/>
      <c r="FIV268" s="3"/>
      <c r="FIW268" s="3"/>
      <c r="FIX268" s="3"/>
      <c r="FIY268" s="3"/>
      <c r="FIZ268" s="3"/>
      <c r="FJA268" s="3"/>
      <c r="FJB268" s="3"/>
      <c r="FJC268" s="3"/>
      <c r="FJD268" s="3"/>
      <c r="FJE268" s="3"/>
      <c r="FJF268" s="3"/>
      <c r="FJG268" s="3"/>
      <c r="FJH268" s="3"/>
      <c r="FJI268" s="3"/>
      <c r="FJJ268" s="3"/>
      <c r="FJK268" s="3"/>
      <c r="FJL268" s="3"/>
      <c r="FJM268" s="3"/>
      <c r="FJN268" s="3"/>
      <c r="FJO268" s="3"/>
      <c r="FJP268" s="3"/>
      <c r="FJQ268" s="3"/>
      <c r="FJR268" s="3"/>
      <c r="FJS268" s="3"/>
      <c r="FJT268" s="3"/>
      <c r="FJU268" s="3"/>
      <c r="FJV268" s="3"/>
      <c r="FJW268" s="3"/>
      <c r="FJX268" s="3"/>
      <c r="FJY268" s="3"/>
      <c r="FJZ268" s="3"/>
      <c r="FKA268" s="3"/>
      <c r="FKB268" s="3"/>
      <c r="FKC268" s="3"/>
      <c r="FKD268" s="3"/>
      <c r="FKE268" s="3"/>
      <c r="FKG268" s="3"/>
      <c r="FKI268" s="3"/>
      <c r="FKJ268" s="3"/>
      <c r="FKK268" s="3"/>
      <c r="FKL268" s="3"/>
      <c r="FKM268" s="3"/>
      <c r="FKN268" s="3"/>
      <c r="FKO268" s="3"/>
      <c r="FKP268" s="3"/>
      <c r="FKU268" s="3"/>
      <c r="FKV268" s="3"/>
      <c r="FKW268" s="3"/>
      <c r="FKX268" s="3"/>
      <c r="FKY268" s="3"/>
      <c r="FKZ268" s="3"/>
      <c r="FLA268" s="3"/>
      <c r="FLB268" s="3"/>
      <c r="FLC268" s="3"/>
      <c r="FLD268" s="3"/>
      <c r="FLE268" s="3"/>
      <c r="FLF268" s="3"/>
      <c r="FLG268" s="3"/>
      <c r="FLH268" s="3"/>
      <c r="FLI268" s="3"/>
      <c r="FLJ268" s="3"/>
      <c r="FLK268" s="3"/>
      <c r="FLL268" s="3"/>
      <c r="FLM268" s="3"/>
      <c r="FLN268" s="3"/>
      <c r="FLO268" s="3"/>
      <c r="FLP268" s="3"/>
      <c r="FLQ268" s="3"/>
      <c r="FLR268" s="3"/>
      <c r="FLS268" s="3"/>
      <c r="FLT268" s="3"/>
      <c r="FLU268" s="3"/>
      <c r="FLV268" s="3"/>
      <c r="FLW268" s="3"/>
      <c r="FLX268" s="3"/>
      <c r="FLY268" s="3"/>
      <c r="FLZ268" s="3"/>
      <c r="FMA268" s="3"/>
      <c r="FMB268" s="3"/>
      <c r="FMC268" s="3"/>
      <c r="FMD268" s="3"/>
      <c r="FME268" s="3"/>
      <c r="FMF268" s="3"/>
      <c r="FMG268" s="3"/>
      <c r="FMH268" s="3"/>
      <c r="FMI268" s="3"/>
      <c r="FMJ268" s="3"/>
      <c r="FMK268" s="3"/>
      <c r="FML268" s="3"/>
      <c r="FMM268" s="3"/>
      <c r="FMN268" s="3"/>
      <c r="FMO268" s="3"/>
      <c r="FMP268" s="3"/>
      <c r="FMQ268" s="3"/>
      <c r="FMR268" s="3"/>
      <c r="FMS268" s="3"/>
      <c r="FMT268" s="3"/>
      <c r="FMU268" s="3"/>
      <c r="FMV268" s="3"/>
      <c r="FMW268" s="3"/>
      <c r="FMX268" s="3"/>
      <c r="FMY268" s="3"/>
      <c r="FMZ268" s="3"/>
      <c r="FNA268" s="3"/>
      <c r="FNB268" s="3"/>
      <c r="FNC268" s="3"/>
      <c r="FND268" s="3"/>
      <c r="FNE268" s="3"/>
      <c r="FNF268" s="3"/>
      <c r="FNG268" s="3"/>
      <c r="FNH268" s="3"/>
      <c r="FNI268" s="3"/>
      <c r="FNJ268" s="3"/>
      <c r="FNK268" s="3"/>
      <c r="FNL268" s="3"/>
      <c r="FNM268" s="3"/>
      <c r="FNN268" s="3"/>
      <c r="FNO268" s="3"/>
      <c r="FNP268" s="3"/>
      <c r="FNQ268" s="3"/>
      <c r="FNR268" s="3"/>
      <c r="FNS268" s="3"/>
      <c r="FNT268" s="3"/>
      <c r="FNU268" s="3"/>
      <c r="FNV268" s="3"/>
      <c r="FNW268" s="3"/>
      <c r="FNX268" s="3"/>
      <c r="FNY268" s="3"/>
      <c r="FNZ268" s="3"/>
      <c r="FOA268" s="3"/>
      <c r="FOB268" s="3"/>
      <c r="FOC268" s="3"/>
      <c r="FOD268" s="3"/>
      <c r="FOE268" s="3"/>
      <c r="FOF268" s="3"/>
      <c r="FOG268" s="3"/>
      <c r="FOH268" s="3"/>
      <c r="FOI268" s="3"/>
      <c r="FOJ268" s="3"/>
      <c r="FOK268" s="3"/>
      <c r="FOL268" s="3"/>
      <c r="FOM268" s="3"/>
      <c r="FON268" s="3"/>
      <c r="FOO268" s="3"/>
      <c r="FOP268" s="3"/>
      <c r="FOQ268" s="3"/>
      <c r="FOR268" s="3"/>
      <c r="FOS268" s="3"/>
      <c r="FOT268" s="3"/>
      <c r="FOU268" s="3"/>
      <c r="FOV268" s="3"/>
      <c r="FOW268" s="3"/>
      <c r="FOX268" s="3"/>
      <c r="FOY268" s="3"/>
      <c r="FOZ268" s="3"/>
      <c r="FPA268" s="3"/>
      <c r="FPB268" s="3"/>
      <c r="FPC268" s="3"/>
      <c r="FPD268" s="3"/>
      <c r="FPE268" s="3"/>
      <c r="FPF268" s="3"/>
      <c r="FPG268" s="3"/>
      <c r="FPH268" s="3"/>
      <c r="FPI268" s="3"/>
      <c r="FPJ268" s="3"/>
      <c r="FPK268" s="3"/>
      <c r="FPL268" s="3"/>
      <c r="FPM268" s="3"/>
      <c r="FPN268" s="3"/>
      <c r="FPO268" s="3"/>
      <c r="FPP268" s="3"/>
      <c r="FPQ268" s="3"/>
      <c r="FPR268" s="3"/>
      <c r="FPS268" s="3"/>
      <c r="FPT268" s="3"/>
      <c r="FPU268" s="3"/>
      <c r="FPV268" s="3"/>
      <c r="FPW268" s="3"/>
      <c r="FPX268" s="3"/>
      <c r="FPY268" s="3"/>
      <c r="FPZ268" s="3"/>
      <c r="FQA268" s="3"/>
      <c r="FQB268" s="3"/>
      <c r="FQC268" s="3"/>
      <c r="FQD268" s="3"/>
      <c r="FQE268" s="3"/>
      <c r="FQF268" s="3"/>
      <c r="FQG268" s="3"/>
      <c r="FQH268" s="3"/>
      <c r="FQI268" s="3"/>
      <c r="FQJ268" s="3"/>
      <c r="FQK268" s="3"/>
      <c r="FQL268" s="3"/>
      <c r="FQM268" s="3"/>
      <c r="FQN268" s="3"/>
      <c r="FQO268" s="3"/>
      <c r="FQP268" s="3"/>
      <c r="FQQ268" s="3"/>
      <c r="FQR268" s="3"/>
      <c r="FQS268" s="3"/>
      <c r="FQT268" s="3"/>
      <c r="FQU268" s="3"/>
      <c r="FQV268" s="3"/>
      <c r="FQW268" s="3"/>
      <c r="FQX268" s="3"/>
      <c r="FQY268" s="3"/>
      <c r="FQZ268" s="3"/>
      <c r="FRA268" s="3"/>
      <c r="FRB268" s="3"/>
      <c r="FRC268" s="3"/>
      <c r="FRD268" s="3"/>
      <c r="FRE268" s="3"/>
      <c r="FRF268" s="3"/>
      <c r="FRG268" s="3"/>
      <c r="FRH268" s="3"/>
      <c r="FRI268" s="3"/>
      <c r="FRJ268" s="3"/>
      <c r="FRK268" s="3"/>
      <c r="FRL268" s="3"/>
      <c r="FRM268" s="3"/>
      <c r="FRN268" s="3"/>
      <c r="FRO268" s="3"/>
      <c r="FRP268" s="3"/>
      <c r="FRQ268" s="3"/>
      <c r="FRR268" s="3"/>
      <c r="FRS268" s="3"/>
      <c r="FRT268" s="3"/>
      <c r="FRU268" s="3"/>
      <c r="FRV268" s="3"/>
      <c r="FRW268" s="3"/>
      <c r="FRX268" s="3"/>
      <c r="FRY268" s="3"/>
      <c r="FRZ268" s="3"/>
      <c r="FSA268" s="3"/>
      <c r="FSB268" s="3"/>
      <c r="FSC268" s="3"/>
      <c r="FSD268" s="3"/>
      <c r="FSE268" s="3"/>
      <c r="FSF268" s="3"/>
      <c r="FSG268" s="3"/>
      <c r="FSH268" s="3"/>
      <c r="FSI268" s="3"/>
      <c r="FSJ268" s="3"/>
      <c r="FSK268" s="3"/>
      <c r="FSL268" s="3"/>
      <c r="FSM268" s="3"/>
      <c r="FSN268" s="3"/>
      <c r="FSO268" s="3"/>
      <c r="FSP268" s="3"/>
      <c r="FSQ268" s="3"/>
      <c r="FSR268" s="3"/>
      <c r="FSS268" s="3"/>
      <c r="FST268" s="3"/>
      <c r="FSU268" s="3"/>
      <c r="FSV268" s="3"/>
      <c r="FSW268" s="3"/>
      <c r="FSX268" s="3"/>
      <c r="FSY268" s="3"/>
      <c r="FSZ268" s="3"/>
      <c r="FTA268" s="3"/>
      <c r="FTB268" s="3"/>
      <c r="FTC268" s="3"/>
      <c r="FTD268" s="3"/>
      <c r="FTE268" s="3"/>
      <c r="FTF268" s="3"/>
      <c r="FTG268" s="3"/>
      <c r="FTH268" s="3"/>
      <c r="FTI268" s="3"/>
      <c r="FTJ268" s="3"/>
      <c r="FTK268" s="3"/>
      <c r="FTL268" s="3"/>
      <c r="FTM268" s="3"/>
      <c r="FTN268" s="3"/>
      <c r="FTO268" s="3"/>
      <c r="FTP268" s="3"/>
      <c r="FTQ268" s="3"/>
      <c r="FTR268" s="3"/>
      <c r="FTS268" s="3"/>
      <c r="FTT268" s="3"/>
      <c r="FTU268" s="3"/>
      <c r="FTV268" s="3"/>
      <c r="FTW268" s="3"/>
      <c r="FTX268" s="3"/>
      <c r="FTY268" s="3"/>
      <c r="FTZ268" s="3"/>
      <c r="FUA268" s="3"/>
      <c r="FUC268" s="3"/>
      <c r="FUE268" s="3"/>
      <c r="FUF268" s="3"/>
      <c r="FUG268" s="3"/>
      <c r="FUH268" s="3"/>
      <c r="FUI268" s="3"/>
      <c r="FUJ268" s="3"/>
      <c r="FUK268" s="3"/>
      <c r="FUL268" s="3"/>
      <c r="FUQ268" s="3"/>
      <c r="FUR268" s="3"/>
      <c r="FUS268" s="3"/>
      <c r="FUT268" s="3"/>
      <c r="FUU268" s="3"/>
      <c r="FUV268" s="3"/>
      <c r="FUW268" s="3"/>
      <c r="FUX268" s="3"/>
      <c r="FUY268" s="3"/>
      <c r="FUZ268" s="3"/>
      <c r="FVA268" s="3"/>
      <c r="FVB268" s="3"/>
      <c r="FVC268" s="3"/>
      <c r="FVD268" s="3"/>
      <c r="FVE268" s="3"/>
      <c r="FVF268" s="3"/>
      <c r="FVG268" s="3"/>
      <c r="FVH268" s="3"/>
      <c r="FVI268" s="3"/>
      <c r="FVJ268" s="3"/>
      <c r="FVK268" s="3"/>
      <c r="FVL268" s="3"/>
      <c r="FVM268" s="3"/>
      <c r="FVN268" s="3"/>
      <c r="FVO268" s="3"/>
      <c r="FVP268" s="3"/>
      <c r="FVQ268" s="3"/>
      <c r="FVR268" s="3"/>
      <c r="FVS268" s="3"/>
      <c r="FVT268" s="3"/>
      <c r="FVU268" s="3"/>
      <c r="FVV268" s="3"/>
      <c r="FVW268" s="3"/>
      <c r="FVX268" s="3"/>
      <c r="FVY268" s="3"/>
      <c r="FVZ268" s="3"/>
      <c r="FWA268" s="3"/>
      <c r="FWB268" s="3"/>
      <c r="FWC268" s="3"/>
      <c r="FWD268" s="3"/>
      <c r="FWE268" s="3"/>
      <c r="FWF268" s="3"/>
      <c r="FWG268" s="3"/>
      <c r="FWH268" s="3"/>
      <c r="FWI268" s="3"/>
      <c r="FWJ268" s="3"/>
      <c r="FWK268" s="3"/>
      <c r="FWL268" s="3"/>
      <c r="FWM268" s="3"/>
      <c r="FWN268" s="3"/>
      <c r="FWO268" s="3"/>
      <c r="FWP268" s="3"/>
      <c r="FWQ268" s="3"/>
      <c r="FWR268" s="3"/>
      <c r="FWS268" s="3"/>
      <c r="FWT268" s="3"/>
      <c r="FWU268" s="3"/>
      <c r="FWV268" s="3"/>
      <c r="FWW268" s="3"/>
      <c r="FWX268" s="3"/>
      <c r="FWY268" s="3"/>
      <c r="FWZ268" s="3"/>
      <c r="FXA268" s="3"/>
      <c r="FXB268" s="3"/>
      <c r="FXC268" s="3"/>
      <c r="FXD268" s="3"/>
      <c r="FXE268" s="3"/>
      <c r="FXF268" s="3"/>
      <c r="FXG268" s="3"/>
      <c r="FXH268" s="3"/>
      <c r="FXI268" s="3"/>
      <c r="FXJ268" s="3"/>
      <c r="FXK268" s="3"/>
      <c r="FXL268" s="3"/>
      <c r="FXM268" s="3"/>
      <c r="FXN268" s="3"/>
      <c r="FXO268" s="3"/>
      <c r="FXP268" s="3"/>
      <c r="FXQ268" s="3"/>
      <c r="FXR268" s="3"/>
      <c r="FXS268" s="3"/>
      <c r="FXT268" s="3"/>
      <c r="FXU268" s="3"/>
      <c r="FXV268" s="3"/>
      <c r="FXW268" s="3"/>
      <c r="FXX268" s="3"/>
      <c r="FXY268" s="3"/>
      <c r="FXZ268" s="3"/>
      <c r="FYA268" s="3"/>
      <c r="FYB268" s="3"/>
      <c r="FYC268" s="3"/>
      <c r="FYD268" s="3"/>
      <c r="FYE268" s="3"/>
      <c r="FYF268" s="3"/>
      <c r="FYG268" s="3"/>
      <c r="FYH268" s="3"/>
      <c r="FYI268" s="3"/>
      <c r="FYJ268" s="3"/>
      <c r="FYK268" s="3"/>
      <c r="FYL268" s="3"/>
      <c r="FYM268" s="3"/>
      <c r="FYN268" s="3"/>
      <c r="FYO268" s="3"/>
      <c r="FYP268" s="3"/>
      <c r="FYQ268" s="3"/>
      <c r="FYR268" s="3"/>
      <c r="FYS268" s="3"/>
      <c r="FYT268" s="3"/>
      <c r="FYU268" s="3"/>
      <c r="FYV268" s="3"/>
      <c r="FYW268" s="3"/>
      <c r="FYX268" s="3"/>
      <c r="FYY268" s="3"/>
      <c r="FYZ268" s="3"/>
      <c r="FZA268" s="3"/>
      <c r="FZB268" s="3"/>
      <c r="FZC268" s="3"/>
      <c r="FZD268" s="3"/>
      <c r="FZE268" s="3"/>
      <c r="FZF268" s="3"/>
      <c r="FZG268" s="3"/>
      <c r="FZH268" s="3"/>
      <c r="FZI268" s="3"/>
      <c r="FZJ268" s="3"/>
      <c r="FZK268" s="3"/>
      <c r="FZL268" s="3"/>
      <c r="FZM268" s="3"/>
      <c r="FZN268" s="3"/>
      <c r="FZO268" s="3"/>
      <c r="FZP268" s="3"/>
      <c r="FZQ268" s="3"/>
      <c r="FZR268" s="3"/>
      <c r="FZS268" s="3"/>
      <c r="FZT268" s="3"/>
      <c r="FZU268" s="3"/>
      <c r="FZV268" s="3"/>
      <c r="FZW268" s="3"/>
      <c r="FZX268" s="3"/>
      <c r="FZY268" s="3"/>
      <c r="FZZ268" s="3"/>
      <c r="GAA268" s="3"/>
      <c r="GAB268" s="3"/>
      <c r="GAC268" s="3"/>
      <c r="GAD268" s="3"/>
      <c r="GAE268" s="3"/>
      <c r="GAF268" s="3"/>
      <c r="GAG268" s="3"/>
      <c r="GAH268" s="3"/>
      <c r="GAI268" s="3"/>
      <c r="GAJ268" s="3"/>
      <c r="GAK268" s="3"/>
      <c r="GAL268" s="3"/>
      <c r="GAM268" s="3"/>
      <c r="GAN268" s="3"/>
      <c r="GAO268" s="3"/>
      <c r="GAP268" s="3"/>
      <c r="GAQ268" s="3"/>
      <c r="GAR268" s="3"/>
      <c r="GAS268" s="3"/>
      <c r="GAT268" s="3"/>
      <c r="GAU268" s="3"/>
      <c r="GAV268" s="3"/>
      <c r="GAW268" s="3"/>
      <c r="GAX268" s="3"/>
      <c r="GAY268" s="3"/>
      <c r="GAZ268" s="3"/>
      <c r="GBA268" s="3"/>
      <c r="GBB268" s="3"/>
      <c r="GBC268" s="3"/>
      <c r="GBD268" s="3"/>
      <c r="GBE268" s="3"/>
      <c r="GBF268" s="3"/>
      <c r="GBG268" s="3"/>
      <c r="GBH268" s="3"/>
      <c r="GBI268" s="3"/>
      <c r="GBJ268" s="3"/>
      <c r="GBK268" s="3"/>
      <c r="GBL268" s="3"/>
      <c r="GBM268" s="3"/>
      <c r="GBN268" s="3"/>
      <c r="GBO268" s="3"/>
      <c r="GBP268" s="3"/>
      <c r="GBQ268" s="3"/>
      <c r="GBR268" s="3"/>
      <c r="GBS268" s="3"/>
      <c r="GBT268" s="3"/>
      <c r="GBU268" s="3"/>
      <c r="GBV268" s="3"/>
      <c r="GBW268" s="3"/>
      <c r="GBX268" s="3"/>
      <c r="GBY268" s="3"/>
      <c r="GBZ268" s="3"/>
      <c r="GCA268" s="3"/>
      <c r="GCB268" s="3"/>
      <c r="GCC268" s="3"/>
      <c r="GCD268" s="3"/>
      <c r="GCE268" s="3"/>
      <c r="GCF268" s="3"/>
      <c r="GCG268" s="3"/>
      <c r="GCH268" s="3"/>
      <c r="GCI268" s="3"/>
      <c r="GCJ268" s="3"/>
      <c r="GCK268" s="3"/>
      <c r="GCL268" s="3"/>
      <c r="GCM268" s="3"/>
      <c r="GCN268" s="3"/>
      <c r="GCO268" s="3"/>
      <c r="GCP268" s="3"/>
      <c r="GCQ268" s="3"/>
      <c r="GCR268" s="3"/>
      <c r="GCS268" s="3"/>
      <c r="GCT268" s="3"/>
      <c r="GCU268" s="3"/>
      <c r="GCV268" s="3"/>
      <c r="GCW268" s="3"/>
      <c r="GCX268" s="3"/>
      <c r="GCY268" s="3"/>
      <c r="GCZ268" s="3"/>
      <c r="GDA268" s="3"/>
      <c r="GDB268" s="3"/>
      <c r="GDC268" s="3"/>
      <c r="GDD268" s="3"/>
      <c r="GDE268" s="3"/>
      <c r="GDF268" s="3"/>
      <c r="GDG268" s="3"/>
      <c r="GDH268" s="3"/>
      <c r="GDI268" s="3"/>
      <c r="GDJ268" s="3"/>
      <c r="GDK268" s="3"/>
      <c r="GDL268" s="3"/>
      <c r="GDM268" s="3"/>
      <c r="GDN268" s="3"/>
      <c r="GDO268" s="3"/>
      <c r="GDP268" s="3"/>
      <c r="GDQ268" s="3"/>
      <c r="GDR268" s="3"/>
      <c r="GDS268" s="3"/>
      <c r="GDT268" s="3"/>
      <c r="GDU268" s="3"/>
      <c r="GDV268" s="3"/>
      <c r="GDW268" s="3"/>
      <c r="GDY268" s="3"/>
      <c r="GEA268" s="3"/>
      <c r="GEB268" s="3"/>
      <c r="GEC268" s="3"/>
      <c r="GED268" s="3"/>
      <c r="GEE268" s="3"/>
      <c r="GEF268" s="3"/>
      <c r="GEG268" s="3"/>
      <c r="GEH268" s="3"/>
      <c r="GEM268" s="3"/>
      <c r="GEN268" s="3"/>
      <c r="GEO268" s="3"/>
      <c r="GEP268" s="3"/>
      <c r="GEQ268" s="3"/>
      <c r="GER268" s="3"/>
      <c r="GES268" s="3"/>
      <c r="GET268" s="3"/>
      <c r="GEU268" s="3"/>
      <c r="GEV268" s="3"/>
      <c r="GEW268" s="3"/>
      <c r="GEX268" s="3"/>
      <c r="GEY268" s="3"/>
      <c r="GEZ268" s="3"/>
      <c r="GFA268" s="3"/>
      <c r="GFB268" s="3"/>
      <c r="GFC268" s="3"/>
      <c r="GFD268" s="3"/>
      <c r="GFE268" s="3"/>
      <c r="GFF268" s="3"/>
      <c r="GFG268" s="3"/>
      <c r="GFH268" s="3"/>
      <c r="GFI268" s="3"/>
      <c r="GFJ268" s="3"/>
      <c r="GFK268" s="3"/>
      <c r="GFL268" s="3"/>
      <c r="GFM268" s="3"/>
      <c r="GFN268" s="3"/>
      <c r="GFO268" s="3"/>
      <c r="GFP268" s="3"/>
      <c r="GFQ268" s="3"/>
      <c r="GFR268" s="3"/>
      <c r="GFS268" s="3"/>
      <c r="GFT268" s="3"/>
      <c r="GFU268" s="3"/>
      <c r="GFV268" s="3"/>
      <c r="GFW268" s="3"/>
      <c r="GFX268" s="3"/>
      <c r="GFY268" s="3"/>
      <c r="GFZ268" s="3"/>
      <c r="GGA268" s="3"/>
      <c r="GGB268" s="3"/>
      <c r="GGC268" s="3"/>
      <c r="GGD268" s="3"/>
      <c r="GGE268" s="3"/>
      <c r="GGF268" s="3"/>
      <c r="GGG268" s="3"/>
      <c r="GGH268" s="3"/>
      <c r="GGI268" s="3"/>
      <c r="GGJ268" s="3"/>
      <c r="GGK268" s="3"/>
      <c r="GGL268" s="3"/>
      <c r="GGM268" s="3"/>
      <c r="GGN268" s="3"/>
      <c r="GGO268" s="3"/>
      <c r="GGP268" s="3"/>
      <c r="GGQ268" s="3"/>
      <c r="GGR268" s="3"/>
      <c r="GGS268" s="3"/>
      <c r="GGT268" s="3"/>
      <c r="GGU268" s="3"/>
      <c r="GGV268" s="3"/>
      <c r="GGW268" s="3"/>
      <c r="GGX268" s="3"/>
      <c r="GGY268" s="3"/>
      <c r="GGZ268" s="3"/>
      <c r="GHA268" s="3"/>
      <c r="GHB268" s="3"/>
      <c r="GHC268" s="3"/>
      <c r="GHD268" s="3"/>
      <c r="GHE268" s="3"/>
      <c r="GHF268" s="3"/>
      <c r="GHG268" s="3"/>
      <c r="GHH268" s="3"/>
      <c r="GHI268" s="3"/>
      <c r="GHJ268" s="3"/>
      <c r="GHK268" s="3"/>
      <c r="GHL268" s="3"/>
      <c r="GHM268" s="3"/>
      <c r="GHN268" s="3"/>
      <c r="GHO268" s="3"/>
      <c r="GHP268" s="3"/>
      <c r="GHQ268" s="3"/>
      <c r="GHR268" s="3"/>
      <c r="GHS268" s="3"/>
      <c r="GHT268" s="3"/>
      <c r="GHU268" s="3"/>
      <c r="GHV268" s="3"/>
      <c r="GHW268" s="3"/>
      <c r="GHX268" s="3"/>
      <c r="GHY268" s="3"/>
      <c r="GHZ268" s="3"/>
      <c r="GIA268" s="3"/>
      <c r="GIB268" s="3"/>
      <c r="GIC268" s="3"/>
      <c r="GID268" s="3"/>
      <c r="GIE268" s="3"/>
      <c r="GIF268" s="3"/>
      <c r="GIG268" s="3"/>
      <c r="GIH268" s="3"/>
      <c r="GII268" s="3"/>
      <c r="GIJ268" s="3"/>
      <c r="GIK268" s="3"/>
      <c r="GIL268" s="3"/>
      <c r="GIM268" s="3"/>
      <c r="GIN268" s="3"/>
      <c r="GIO268" s="3"/>
      <c r="GIP268" s="3"/>
      <c r="GIQ268" s="3"/>
      <c r="GIR268" s="3"/>
      <c r="GIS268" s="3"/>
      <c r="GIT268" s="3"/>
      <c r="GIU268" s="3"/>
      <c r="GIV268" s="3"/>
      <c r="GIW268" s="3"/>
      <c r="GIX268" s="3"/>
      <c r="GIY268" s="3"/>
      <c r="GIZ268" s="3"/>
      <c r="GJA268" s="3"/>
      <c r="GJB268" s="3"/>
      <c r="GJC268" s="3"/>
      <c r="GJD268" s="3"/>
      <c r="GJE268" s="3"/>
      <c r="GJF268" s="3"/>
      <c r="GJG268" s="3"/>
      <c r="GJH268" s="3"/>
      <c r="GJI268" s="3"/>
      <c r="GJJ268" s="3"/>
      <c r="GJK268" s="3"/>
      <c r="GJL268" s="3"/>
      <c r="GJM268" s="3"/>
      <c r="GJN268" s="3"/>
      <c r="GJO268" s="3"/>
      <c r="GJP268" s="3"/>
      <c r="GJQ268" s="3"/>
      <c r="GJR268" s="3"/>
      <c r="GJS268" s="3"/>
      <c r="GJT268" s="3"/>
      <c r="GJU268" s="3"/>
      <c r="GJV268" s="3"/>
      <c r="GJW268" s="3"/>
      <c r="GJX268" s="3"/>
      <c r="GJY268" s="3"/>
      <c r="GJZ268" s="3"/>
      <c r="GKA268" s="3"/>
      <c r="GKB268" s="3"/>
      <c r="GKC268" s="3"/>
      <c r="GKD268" s="3"/>
      <c r="GKE268" s="3"/>
      <c r="GKF268" s="3"/>
      <c r="GKG268" s="3"/>
      <c r="GKH268" s="3"/>
      <c r="GKI268" s="3"/>
      <c r="GKJ268" s="3"/>
      <c r="GKK268" s="3"/>
      <c r="GKL268" s="3"/>
      <c r="GKM268" s="3"/>
      <c r="GKN268" s="3"/>
      <c r="GKO268" s="3"/>
      <c r="GKP268" s="3"/>
      <c r="GKQ268" s="3"/>
      <c r="GKR268" s="3"/>
      <c r="GKS268" s="3"/>
      <c r="GKT268" s="3"/>
      <c r="GKU268" s="3"/>
      <c r="GKV268" s="3"/>
      <c r="GKW268" s="3"/>
      <c r="GKX268" s="3"/>
      <c r="GKY268" s="3"/>
      <c r="GKZ268" s="3"/>
      <c r="GLA268" s="3"/>
      <c r="GLB268" s="3"/>
      <c r="GLC268" s="3"/>
      <c r="GLD268" s="3"/>
      <c r="GLE268" s="3"/>
      <c r="GLF268" s="3"/>
      <c r="GLG268" s="3"/>
      <c r="GLH268" s="3"/>
      <c r="GLI268" s="3"/>
      <c r="GLJ268" s="3"/>
      <c r="GLK268" s="3"/>
      <c r="GLL268" s="3"/>
      <c r="GLM268" s="3"/>
      <c r="GLN268" s="3"/>
      <c r="GLO268" s="3"/>
      <c r="GLP268" s="3"/>
      <c r="GLQ268" s="3"/>
      <c r="GLR268" s="3"/>
      <c r="GLS268" s="3"/>
      <c r="GLT268" s="3"/>
      <c r="GLU268" s="3"/>
      <c r="GLV268" s="3"/>
      <c r="GLW268" s="3"/>
      <c r="GLX268" s="3"/>
      <c r="GLY268" s="3"/>
      <c r="GLZ268" s="3"/>
      <c r="GMA268" s="3"/>
      <c r="GMB268" s="3"/>
      <c r="GMC268" s="3"/>
      <c r="GMD268" s="3"/>
      <c r="GME268" s="3"/>
      <c r="GMF268" s="3"/>
      <c r="GMG268" s="3"/>
      <c r="GMH268" s="3"/>
      <c r="GMI268" s="3"/>
      <c r="GMJ268" s="3"/>
      <c r="GMK268" s="3"/>
      <c r="GML268" s="3"/>
      <c r="GMM268" s="3"/>
      <c r="GMN268" s="3"/>
      <c r="GMO268" s="3"/>
      <c r="GMP268" s="3"/>
      <c r="GMQ268" s="3"/>
      <c r="GMR268" s="3"/>
      <c r="GMS268" s="3"/>
      <c r="GMT268" s="3"/>
      <c r="GMU268" s="3"/>
      <c r="GMV268" s="3"/>
      <c r="GMW268" s="3"/>
      <c r="GMX268" s="3"/>
      <c r="GMY268" s="3"/>
      <c r="GMZ268" s="3"/>
      <c r="GNA268" s="3"/>
      <c r="GNB268" s="3"/>
      <c r="GNC268" s="3"/>
      <c r="GND268" s="3"/>
      <c r="GNE268" s="3"/>
      <c r="GNF268" s="3"/>
      <c r="GNG268" s="3"/>
      <c r="GNH268" s="3"/>
      <c r="GNI268" s="3"/>
      <c r="GNJ268" s="3"/>
      <c r="GNK268" s="3"/>
      <c r="GNL268" s="3"/>
      <c r="GNM268" s="3"/>
      <c r="GNN268" s="3"/>
      <c r="GNO268" s="3"/>
      <c r="GNP268" s="3"/>
      <c r="GNQ268" s="3"/>
      <c r="GNR268" s="3"/>
      <c r="GNS268" s="3"/>
      <c r="GNU268" s="3"/>
      <c r="GNW268" s="3"/>
      <c r="GNX268" s="3"/>
      <c r="GNY268" s="3"/>
      <c r="GNZ268" s="3"/>
      <c r="GOA268" s="3"/>
      <c r="GOB268" s="3"/>
      <c r="GOC268" s="3"/>
      <c r="GOD268" s="3"/>
      <c r="GOI268" s="3"/>
      <c r="GOJ268" s="3"/>
      <c r="GOK268" s="3"/>
      <c r="GOL268" s="3"/>
      <c r="GOM268" s="3"/>
      <c r="GON268" s="3"/>
      <c r="GOO268" s="3"/>
      <c r="GOP268" s="3"/>
      <c r="GOQ268" s="3"/>
      <c r="GOR268" s="3"/>
      <c r="GOS268" s="3"/>
      <c r="GOT268" s="3"/>
      <c r="GOU268" s="3"/>
      <c r="GOV268" s="3"/>
      <c r="GOW268" s="3"/>
      <c r="GOX268" s="3"/>
      <c r="GOY268" s="3"/>
      <c r="GOZ268" s="3"/>
      <c r="GPA268" s="3"/>
      <c r="GPB268" s="3"/>
      <c r="GPC268" s="3"/>
      <c r="GPD268" s="3"/>
      <c r="GPE268" s="3"/>
      <c r="GPF268" s="3"/>
      <c r="GPG268" s="3"/>
      <c r="GPH268" s="3"/>
      <c r="GPI268" s="3"/>
      <c r="GPJ268" s="3"/>
      <c r="GPK268" s="3"/>
      <c r="GPL268" s="3"/>
      <c r="GPM268" s="3"/>
      <c r="GPN268" s="3"/>
      <c r="GPO268" s="3"/>
      <c r="GPP268" s="3"/>
      <c r="GPQ268" s="3"/>
      <c r="GPR268" s="3"/>
      <c r="GPS268" s="3"/>
      <c r="GPT268" s="3"/>
      <c r="GPU268" s="3"/>
      <c r="GPV268" s="3"/>
      <c r="GPW268" s="3"/>
      <c r="GPX268" s="3"/>
      <c r="GPY268" s="3"/>
      <c r="GPZ268" s="3"/>
      <c r="GQA268" s="3"/>
      <c r="GQB268" s="3"/>
      <c r="GQC268" s="3"/>
      <c r="GQD268" s="3"/>
      <c r="GQE268" s="3"/>
      <c r="GQF268" s="3"/>
      <c r="GQG268" s="3"/>
      <c r="GQH268" s="3"/>
      <c r="GQI268" s="3"/>
      <c r="GQJ268" s="3"/>
      <c r="GQK268" s="3"/>
      <c r="GQL268" s="3"/>
      <c r="GQM268" s="3"/>
      <c r="GQN268" s="3"/>
      <c r="GQO268" s="3"/>
      <c r="GQP268" s="3"/>
      <c r="GQQ268" s="3"/>
      <c r="GQR268" s="3"/>
      <c r="GQS268" s="3"/>
      <c r="GQT268" s="3"/>
      <c r="GQU268" s="3"/>
      <c r="GQV268" s="3"/>
      <c r="GQW268" s="3"/>
      <c r="GQX268" s="3"/>
      <c r="GQY268" s="3"/>
      <c r="GQZ268" s="3"/>
      <c r="GRA268" s="3"/>
      <c r="GRB268" s="3"/>
      <c r="GRC268" s="3"/>
      <c r="GRD268" s="3"/>
      <c r="GRE268" s="3"/>
      <c r="GRF268" s="3"/>
      <c r="GRG268" s="3"/>
      <c r="GRH268" s="3"/>
      <c r="GRI268" s="3"/>
      <c r="GRJ268" s="3"/>
      <c r="GRK268" s="3"/>
      <c r="GRL268" s="3"/>
      <c r="GRM268" s="3"/>
      <c r="GRN268" s="3"/>
      <c r="GRO268" s="3"/>
      <c r="GRP268" s="3"/>
      <c r="GRQ268" s="3"/>
      <c r="GRR268" s="3"/>
      <c r="GRS268" s="3"/>
      <c r="GRT268" s="3"/>
      <c r="GRU268" s="3"/>
      <c r="GRV268" s="3"/>
      <c r="GRW268" s="3"/>
      <c r="GRX268" s="3"/>
      <c r="GRY268" s="3"/>
      <c r="GRZ268" s="3"/>
      <c r="GSA268" s="3"/>
      <c r="GSB268" s="3"/>
      <c r="GSC268" s="3"/>
      <c r="GSD268" s="3"/>
      <c r="GSE268" s="3"/>
      <c r="GSF268" s="3"/>
      <c r="GSG268" s="3"/>
      <c r="GSH268" s="3"/>
      <c r="GSI268" s="3"/>
      <c r="GSJ268" s="3"/>
      <c r="GSK268" s="3"/>
      <c r="GSL268" s="3"/>
      <c r="GSM268" s="3"/>
      <c r="GSN268" s="3"/>
      <c r="GSO268" s="3"/>
      <c r="GSP268" s="3"/>
      <c r="GSQ268" s="3"/>
      <c r="GSR268" s="3"/>
      <c r="GSS268" s="3"/>
      <c r="GST268" s="3"/>
      <c r="GSU268" s="3"/>
      <c r="GSV268" s="3"/>
      <c r="GSW268" s="3"/>
      <c r="GSX268" s="3"/>
      <c r="GSY268" s="3"/>
      <c r="GSZ268" s="3"/>
      <c r="GTA268" s="3"/>
      <c r="GTB268" s="3"/>
      <c r="GTC268" s="3"/>
      <c r="GTD268" s="3"/>
      <c r="GTE268" s="3"/>
      <c r="GTF268" s="3"/>
      <c r="GTG268" s="3"/>
      <c r="GTH268" s="3"/>
      <c r="GTI268" s="3"/>
      <c r="GTJ268" s="3"/>
      <c r="GTK268" s="3"/>
      <c r="GTL268" s="3"/>
      <c r="GTM268" s="3"/>
      <c r="GTN268" s="3"/>
      <c r="GTO268" s="3"/>
      <c r="GTP268" s="3"/>
      <c r="GTQ268" s="3"/>
      <c r="GTR268" s="3"/>
      <c r="GTS268" s="3"/>
      <c r="GTT268" s="3"/>
      <c r="GTU268" s="3"/>
      <c r="GTV268" s="3"/>
      <c r="GTW268" s="3"/>
      <c r="GTX268" s="3"/>
      <c r="GTY268" s="3"/>
      <c r="GTZ268" s="3"/>
      <c r="GUA268" s="3"/>
      <c r="GUB268" s="3"/>
      <c r="GUC268" s="3"/>
      <c r="GUD268" s="3"/>
      <c r="GUE268" s="3"/>
      <c r="GUF268" s="3"/>
      <c r="GUG268" s="3"/>
      <c r="GUH268" s="3"/>
      <c r="GUI268" s="3"/>
      <c r="GUJ268" s="3"/>
      <c r="GUK268" s="3"/>
      <c r="GUL268" s="3"/>
      <c r="GUM268" s="3"/>
      <c r="GUN268" s="3"/>
      <c r="GUO268" s="3"/>
      <c r="GUP268" s="3"/>
      <c r="GUQ268" s="3"/>
      <c r="GUR268" s="3"/>
      <c r="GUS268" s="3"/>
      <c r="GUT268" s="3"/>
      <c r="GUU268" s="3"/>
      <c r="GUV268" s="3"/>
      <c r="GUW268" s="3"/>
      <c r="GUX268" s="3"/>
      <c r="GUY268" s="3"/>
      <c r="GUZ268" s="3"/>
      <c r="GVA268" s="3"/>
      <c r="GVB268" s="3"/>
      <c r="GVC268" s="3"/>
      <c r="GVD268" s="3"/>
      <c r="GVE268" s="3"/>
      <c r="GVF268" s="3"/>
      <c r="GVG268" s="3"/>
      <c r="GVH268" s="3"/>
      <c r="GVI268" s="3"/>
      <c r="GVJ268" s="3"/>
      <c r="GVK268" s="3"/>
      <c r="GVL268" s="3"/>
      <c r="GVM268" s="3"/>
      <c r="GVN268" s="3"/>
      <c r="GVO268" s="3"/>
      <c r="GVP268" s="3"/>
      <c r="GVQ268" s="3"/>
      <c r="GVR268" s="3"/>
      <c r="GVS268" s="3"/>
      <c r="GVT268" s="3"/>
      <c r="GVU268" s="3"/>
      <c r="GVV268" s="3"/>
      <c r="GVW268" s="3"/>
      <c r="GVX268" s="3"/>
      <c r="GVY268" s="3"/>
      <c r="GVZ268" s="3"/>
      <c r="GWA268" s="3"/>
      <c r="GWB268" s="3"/>
      <c r="GWC268" s="3"/>
      <c r="GWD268" s="3"/>
      <c r="GWE268" s="3"/>
      <c r="GWF268" s="3"/>
      <c r="GWG268" s="3"/>
      <c r="GWH268" s="3"/>
      <c r="GWI268" s="3"/>
      <c r="GWJ268" s="3"/>
      <c r="GWK268" s="3"/>
      <c r="GWL268" s="3"/>
      <c r="GWM268" s="3"/>
      <c r="GWN268" s="3"/>
      <c r="GWO268" s="3"/>
      <c r="GWP268" s="3"/>
      <c r="GWQ268" s="3"/>
      <c r="GWR268" s="3"/>
      <c r="GWS268" s="3"/>
      <c r="GWT268" s="3"/>
      <c r="GWU268" s="3"/>
      <c r="GWV268" s="3"/>
      <c r="GWW268" s="3"/>
      <c r="GWX268" s="3"/>
      <c r="GWY268" s="3"/>
      <c r="GWZ268" s="3"/>
      <c r="GXA268" s="3"/>
      <c r="GXB268" s="3"/>
      <c r="GXC268" s="3"/>
      <c r="GXD268" s="3"/>
      <c r="GXE268" s="3"/>
      <c r="GXF268" s="3"/>
      <c r="GXG268" s="3"/>
      <c r="GXH268" s="3"/>
      <c r="GXI268" s="3"/>
      <c r="GXJ268" s="3"/>
      <c r="GXK268" s="3"/>
      <c r="GXL268" s="3"/>
      <c r="GXM268" s="3"/>
      <c r="GXN268" s="3"/>
      <c r="GXO268" s="3"/>
      <c r="GXQ268" s="3"/>
      <c r="GXS268" s="3"/>
      <c r="GXT268" s="3"/>
      <c r="GXU268" s="3"/>
      <c r="GXV268" s="3"/>
      <c r="GXW268" s="3"/>
      <c r="GXX268" s="3"/>
      <c r="GXY268" s="3"/>
      <c r="GXZ268" s="3"/>
      <c r="GYE268" s="3"/>
      <c r="GYF268" s="3"/>
      <c r="GYG268" s="3"/>
      <c r="GYH268" s="3"/>
      <c r="GYI268" s="3"/>
      <c r="GYJ268" s="3"/>
      <c r="GYK268" s="3"/>
      <c r="GYL268" s="3"/>
      <c r="GYM268" s="3"/>
      <c r="GYN268" s="3"/>
      <c r="GYO268" s="3"/>
      <c r="GYP268" s="3"/>
      <c r="GYQ268" s="3"/>
      <c r="GYR268" s="3"/>
      <c r="GYS268" s="3"/>
      <c r="GYT268" s="3"/>
      <c r="GYU268" s="3"/>
      <c r="GYV268" s="3"/>
      <c r="GYW268" s="3"/>
      <c r="GYX268" s="3"/>
      <c r="GYY268" s="3"/>
      <c r="GYZ268" s="3"/>
      <c r="GZA268" s="3"/>
      <c r="GZB268" s="3"/>
      <c r="GZC268" s="3"/>
      <c r="GZD268" s="3"/>
      <c r="GZE268" s="3"/>
      <c r="GZF268" s="3"/>
      <c r="GZG268" s="3"/>
      <c r="GZH268" s="3"/>
      <c r="GZI268" s="3"/>
      <c r="GZJ268" s="3"/>
      <c r="GZK268" s="3"/>
      <c r="GZL268" s="3"/>
      <c r="GZM268" s="3"/>
      <c r="GZN268" s="3"/>
      <c r="GZO268" s="3"/>
      <c r="GZP268" s="3"/>
      <c r="GZQ268" s="3"/>
      <c r="GZR268" s="3"/>
      <c r="GZS268" s="3"/>
      <c r="GZT268" s="3"/>
      <c r="GZU268" s="3"/>
      <c r="GZV268" s="3"/>
      <c r="GZW268" s="3"/>
      <c r="GZX268" s="3"/>
      <c r="GZY268" s="3"/>
      <c r="GZZ268" s="3"/>
      <c r="HAA268" s="3"/>
      <c r="HAB268" s="3"/>
      <c r="HAC268" s="3"/>
      <c r="HAD268" s="3"/>
      <c r="HAE268" s="3"/>
      <c r="HAF268" s="3"/>
      <c r="HAG268" s="3"/>
      <c r="HAH268" s="3"/>
      <c r="HAI268" s="3"/>
      <c r="HAJ268" s="3"/>
      <c r="HAK268" s="3"/>
      <c r="HAL268" s="3"/>
      <c r="HAM268" s="3"/>
      <c r="HAN268" s="3"/>
      <c r="HAO268" s="3"/>
      <c r="HAP268" s="3"/>
      <c r="HAQ268" s="3"/>
      <c r="HAR268" s="3"/>
      <c r="HAS268" s="3"/>
      <c r="HAT268" s="3"/>
      <c r="HAU268" s="3"/>
      <c r="HAV268" s="3"/>
      <c r="HAW268" s="3"/>
      <c r="HAX268" s="3"/>
      <c r="HAY268" s="3"/>
      <c r="HAZ268" s="3"/>
      <c r="HBA268" s="3"/>
      <c r="HBB268" s="3"/>
      <c r="HBC268" s="3"/>
      <c r="HBD268" s="3"/>
      <c r="HBE268" s="3"/>
      <c r="HBF268" s="3"/>
      <c r="HBG268" s="3"/>
      <c r="HBH268" s="3"/>
      <c r="HBI268" s="3"/>
      <c r="HBJ268" s="3"/>
      <c r="HBK268" s="3"/>
      <c r="HBL268" s="3"/>
      <c r="HBM268" s="3"/>
      <c r="HBN268" s="3"/>
      <c r="HBO268" s="3"/>
      <c r="HBP268" s="3"/>
      <c r="HBQ268" s="3"/>
      <c r="HBR268" s="3"/>
      <c r="HBS268" s="3"/>
      <c r="HBT268" s="3"/>
      <c r="HBU268" s="3"/>
      <c r="HBV268" s="3"/>
      <c r="HBW268" s="3"/>
      <c r="HBX268" s="3"/>
      <c r="HBY268" s="3"/>
      <c r="HBZ268" s="3"/>
      <c r="HCA268" s="3"/>
      <c r="HCB268" s="3"/>
      <c r="HCC268" s="3"/>
      <c r="HCD268" s="3"/>
      <c r="HCE268" s="3"/>
      <c r="HCF268" s="3"/>
      <c r="HCG268" s="3"/>
      <c r="HCH268" s="3"/>
      <c r="HCI268" s="3"/>
      <c r="HCJ268" s="3"/>
      <c r="HCK268" s="3"/>
      <c r="HCL268" s="3"/>
      <c r="HCM268" s="3"/>
      <c r="HCN268" s="3"/>
      <c r="HCO268" s="3"/>
      <c r="HCP268" s="3"/>
      <c r="HCQ268" s="3"/>
      <c r="HCR268" s="3"/>
      <c r="HCS268" s="3"/>
      <c r="HCT268" s="3"/>
      <c r="HCU268" s="3"/>
      <c r="HCV268" s="3"/>
      <c r="HCW268" s="3"/>
      <c r="HCX268" s="3"/>
      <c r="HCY268" s="3"/>
      <c r="HCZ268" s="3"/>
      <c r="HDA268" s="3"/>
      <c r="HDB268" s="3"/>
      <c r="HDC268" s="3"/>
      <c r="HDD268" s="3"/>
      <c r="HDE268" s="3"/>
      <c r="HDF268" s="3"/>
      <c r="HDG268" s="3"/>
      <c r="HDH268" s="3"/>
      <c r="HDI268" s="3"/>
      <c r="HDJ268" s="3"/>
      <c r="HDK268" s="3"/>
      <c r="HDL268" s="3"/>
      <c r="HDM268" s="3"/>
      <c r="HDN268" s="3"/>
      <c r="HDO268" s="3"/>
      <c r="HDP268" s="3"/>
      <c r="HDQ268" s="3"/>
      <c r="HDR268" s="3"/>
      <c r="HDS268" s="3"/>
      <c r="HDT268" s="3"/>
      <c r="HDU268" s="3"/>
      <c r="HDV268" s="3"/>
      <c r="HDW268" s="3"/>
      <c r="HDX268" s="3"/>
      <c r="HDY268" s="3"/>
      <c r="HDZ268" s="3"/>
      <c r="HEA268" s="3"/>
      <c r="HEB268" s="3"/>
      <c r="HEC268" s="3"/>
      <c r="HED268" s="3"/>
      <c r="HEE268" s="3"/>
      <c r="HEF268" s="3"/>
      <c r="HEG268" s="3"/>
      <c r="HEH268" s="3"/>
      <c r="HEI268" s="3"/>
      <c r="HEJ268" s="3"/>
      <c r="HEK268" s="3"/>
      <c r="HEL268" s="3"/>
      <c r="HEM268" s="3"/>
      <c r="HEN268" s="3"/>
      <c r="HEO268" s="3"/>
      <c r="HEP268" s="3"/>
      <c r="HEQ268" s="3"/>
      <c r="HER268" s="3"/>
      <c r="HES268" s="3"/>
      <c r="HET268" s="3"/>
      <c r="HEU268" s="3"/>
      <c r="HEV268" s="3"/>
      <c r="HEW268" s="3"/>
      <c r="HEX268" s="3"/>
      <c r="HEY268" s="3"/>
      <c r="HEZ268" s="3"/>
      <c r="HFA268" s="3"/>
      <c r="HFB268" s="3"/>
      <c r="HFC268" s="3"/>
      <c r="HFD268" s="3"/>
      <c r="HFE268" s="3"/>
      <c r="HFF268" s="3"/>
      <c r="HFG268" s="3"/>
      <c r="HFH268" s="3"/>
      <c r="HFI268" s="3"/>
      <c r="HFJ268" s="3"/>
      <c r="HFK268" s="3"/>
      <c r="HFL268" s="3"/>
      <c r="HFM268" s="3"/>
      <c r="HFN268" s="3"/>
      <c r="HFO268" s="3"/>
      <c r="HFP268" s="3"/>
      <c r="HFQ268" s="3"/>
      <c r="HFR268" s="3"/>
      <c r="HFS268" s="3"/>
      <c r="HFT268" s="3"/>
      <c r="HFU268" s="3"/>
      <c r="HFV268" s="3"/>
      <c r="HFW268" s="3"/>
      <c r="HFX268" s="3"/>
      <c r="HFY268" s="3"/>
      <c r="HFZ268" s="3"/>
      <c r="HGA268" s="3"/>
      <c r="HGB268" s="3"/>
      <c r="HGC268" s="3"/>
      <c r="HGD268" s="3"/>
      <c r="HGE268" s="3"/>
      <c r="HGF268" s="3"/>
      <c r="HGG268" s="3"/>
      <c r="HGH268" s="3"/>
      <c r="HGI268" s="3"/>
      <c r="HGJ268" s="3"/>
      <c r="HGK268" s="3"/>
      <c r="HGL268" s="3"/>
      <c r="HGM268" s="3"/>
      <c r="HGN268" s="3"/>
      <c r="HGO268" s="3"/>
      <c r="HGP268" s="3"/>
      <c r="HGQ268" s="3"/>
      <c r="HGR268" s="3"/>
      <c r="HGS268" s="3"/>
      <c r="HGT268" s="3"/>
      <c r="HGU268" s="3"/>
      <c r="HGV268" s="3"/>
      <c r="HGW268" s="3"/>
      <c r="HGX268" s="3"/>
      <c r="HGY268" s="3"/>
      <c r="HGZ268" s="3"/>
      <c r="HHA268" s="3"/>
      <c r="HHB268" s="3"/>
      <c r="HHC268" s="3"/>
      <c r="HHD268" s="3"/>
      <c r="HHE268" s="3"/>
      <c r="HHF268" s="3"/>
      <c r="HHG268" s="3"/>
      <c r="HHH268" s="3"/>
      <c r="HHI268" s="3"/>
      <c r="HHJ268" s="3"/>
      <c r="HHK268" s="3"/>
      <c r="HHM268" s="3"/>
      <c r="HHO268" s="3"/>
      <c r="HHP268" s="3"/>
      <c r="HHQ268" s="3"/>
      <c r="HHR268" s="3"/>
      <c r="HHS268" s="3"/>
      <c r="HHT268" s="3"/>
      <c r="HHU268" s="3"/>
      <c r="HHV268" s="3"/>
      <c r="HIA268" s="3"/>
      <c r="HIB268" s="3"/>
      <c r="HIC268" s="3"/>
      <c r="HID268" s="3"/>
      <c r="HIE268" s="3"/>
      <c r="HIF268" s="3"/>
      <c r="HIG268" s="3"/>
      <c r="HIH268" s="3"/>
      <c r="HII268" s="3"/>
      <c r="HIJ268" s="3"/>
      <c r="HIK268" s="3"/>
      <c r="HIL268" s="3"/>
      <c r="HIM268" s="3"/>
      <c r="HIN268" s="3"/>
      <c r="HIO268" s="3"/>
      <c r="HIP268" s="3"/>
      <c r="HIQ268" s="3"/>
      <c r="HIR268" s="3"/>
      <c r="HIS268" s="3"/>
      <c r="HIT268" s="3"/>
      <c r="HIU268" s="3"/>
      <c r="HIV268" s="3"/>
      <c r="HIW268" s="3"/>
      <c r="HIX268" s="3"/>
      <c r="HIY268" s="3"/>
      <c r="HIZ268" s="3"/>
      <c r="HJA268" s="3"/>
      <c r="HJB268" s="3"/>
      <c r="HJC268" s="3"/>
      <c r="HJD268" s="3"/>
      <c r="HJE268" s="3"/>
      <c r="HJF268" s="3"/>
      <c r="HJG268" s="3"/>
      <c r="HJH268" s="3"/>
      <c r="HJI268" s="3"/>
      <c r="HJJ268" s="3"/>
      <c r="HJK268" s="3"/>
      <c r="HJL268" s="3"/>
      <c r="HJM268" s="3"/>
      <c r="HJN268" s="3"/>
      <c r="HJO268" s="3"/>
      <c r="HJP268" s="3"/>
      <c r="HJQ268" s="3"/>
      <c r="HJR268" s="3"/>
      <c r="HJS268" s="3"/>
      <c r="HJT268" s="3"/>
      <c r="HJU268" s="3"/>
      <c r="HJV268" s="3"/>
      <c r="HJW268" s="3"/>
      <c r="HJX268" s="3"/>
      <c r="HJY268" s="3"/>
      <c r="HJZ268" s="3"/>
      <c r="HKA268" s="3"/>
      <c r="HKB268" s="3"/>
      <c r="HKC268" s="3"/>
      <c r="HKD268" s="3"/>
      <c r="HKE268" s="3"/>
      <c r="HKF268" s="3"/>
      <c r="HKG268" s="3"/>
      <c r="HKH268" s="3"/>
      <c r="HKI268" s="3"/>
      <c r="HKJ268" s="3"/>
      <c r="HKK268" s="3"/>
      <c r="HKL268" s="3"/>
      <c r="HKM268" s="3"/>
      <c r="HKN268" s="3"/>
      <c r="HKO268" s="3"/>
      <c r="HKP268" s="3"/>
      <c r="HKQ268" s="3"/>
      <c r="HKR268" s="3"/>
      <c r="HKS268" s="3"/>
      <c r="HKT268" s="3"/>
      <c r="HKU268" s="3"/>
      <c r="HKV268" s="3"/>
      <c r="HKW268" s="3"/>
      <c r="HKX268" s="3"/>
      <c r="HKY268" s="3"/>
      <c r="HKZ268" s="3"/>
      <c r="HLA268" s="3"/>
      <c r="HLB268" s="3"/>
      <c r="HLC268" s="3"/>
      <c r="HLD268" s="3"/>
      <c r="HLE268" s="3"/>
      <c r="HLF268" s="3"/>
      <c r="HLG268" s="3"/>
      <c r="HLH268" s="3"/>
      <c r="HLI268" s="3"/>
      <c r="HLJ268" s="3"/>
      <c r="HLK268" s="3"/>
      <c r="HLL268" s="3"/>
      <c r="HLM268" s="3"/>
      <c r="HLN268" s="3"/>
      <c r="HLO268" s="3"/>
      <c r="HLP268" s="3"/>
      <c r="HLQ268" s="3"/>
      <c r="HLR268" s="3"/>
      <c r="HLS268" s="3"/>
      <c r="HLT268" s="3"/>
      <c r="HLU268" s="3"/>
      <c r="HLV268" s="3"/>
      <c r="HLW268" s="3"/>
      <c r="HLX268" s="3"/>
      <c r="HLY268" s="3"/>
      <c r="HLZ268" s="3"/>
      <c r="HMA268" s="3"/>
      <c r="HMB268" s="3"/>
      <c r="HMC268" s="3"/>
      <c r="HMD268" s="3"/>
      <c r="HME268" s="3"/>
      <c r="HMF268" s="3"/>
      <c r="HMG268" s="3"/>
      <c r="HMH268" s="3"/>
      <c r="HMI268" s="3"/>
      <c r="HMJ268" s="3"/>
      <c r="HMK268" s="3"/>
      <c r="HML268" s="3"/>
      <c r="HMM268" s="3"/>
      <c r="HMN268" s="3"/>
      <c r="HMO268" s="3"/>
      <c r="HMP268" s="3"/>
      <c r="HMQ268" s="3"/>
      <c r="HMR268" s="3"/>
      <c r="HMS268" s="3"/>
      <c r="HMT268" s="3"/>
      <c r="HMU268" s="3"/>
      <c r="HMV268" s="3"/>
      <c r="HMW268" s="3"/>
      <c r="HMX268" s="3"/>
      <c r="HMY268" s="3"/>
      <c r="HMZ268" s="3"/>
      <c r="HNA268" s="3"/>
      <c r="HNB268" s="3"/>
      <c r="HNC268" s="3"/>
      <c r="HND268" s="3"/>
      <c r="HNE268" s="3"/>
      <c r="HNF268" s="3"/>
      <c r="HNG268" s="3"/>
      <c r="HNH268" s="3"/>
      <c r="HNI268" s="3"/>
      <c r="HNJ268" s="3"/>
      <c r="HNK268" s="3"/>
      <c r="HNL268" s="3"/>
      <c r="HNM268" s="3"/>
      <c r="HNN268" s="3"/>
      <c r="HNO268" s="3"/>
      <c r="HNP268" s="3"/>
      <c r="HNQ268" s="3"/>
      <c r="HNR268" s="3"/>
      <c r="HNS268" s="3"/>
      <c r="HNT268" s="3"/>
      <c r="HNU268" s="3"/>
      <c r="HNV268" s="3"/>
      <c r="HNW268" s="3"/>
      <c r="HNX268" s="3"/>
      <c r="HNY268" s="3"/>
      <c r="HNZ268" s="3"/>
      <c r="HOA268" s="3"/>
      <c r="HOB268" s="3"/>
      <c r="HOC268" s="3"/>
      <c r="HOD268" s="3"/>
      <c r="HOE268" s="3"/>
      <c r="HOF268" s="3"/>
      <c r="HOG268" s="3"/>
      <c r="HOH268" s="3"/>
      <c r="HOI268" s="3"/>
      <c r="HOJ268" s="3"/>
      <c r="HOK268" s="3"/>
      <c r="HOL268" s="3"/>
      <c r="HOM268" s="3"/>
      <c r="HON268" s="3"/>
      <c r="HOO268" s="3"/>
      <c r="HOP268" s="3"/>
      <c r="HOQ268" s="3"/>
      <c r="HOR268" s="3"/>
      <c r="HOS268" s="3"/>
      <c r="HOT268" s="3"/>
      <c r="HOU268" s="3"/>
      <c r="HOV268" s="3"/>
      <c r="HOW268" s="3"/>
      <c r="HOX268" s="3"/>
      <c r="HOY268" s="3"/>
      <c r="HOZ268" s="3"/>
      <c r="HPA268" s="3"/>
      <c r="HPB268" s="3"/>
      <c r="HPC268" s="3"/>
      <c r="HPD268" s="3"/>
      <c r="HPE268" s="3"/>
      <c r="HPF268" s="3"/>
      <c r="HPG268" s="3"/>
      <c r="HPH268" s="3"/>
      <c r="HPI268" s="3"/>
      <c r="HPJ268" s="3"/>
      <c r="HPK268" s="3"/>
      <c r="HPL268" s="3"/>
      <c r="HPM268" s="3"/>
      <c r="HPN268" s="3"/>
      <c r="HPO268" s="3"/>
      <c r="HPP268" s="3"/>
      <c r="HPQ268" s="3"/>
      <c r="HPR268" s="3"/>
      <c r="HPS268" s="3"/>
      <c r="HPT268" s="3"/>
      <c r="HPU268" s="3"/>
      <c r="HPV268" s="3"/>
      <c r="HPW268" s="3"/>
      <c r="HPX268" s="3"/>
      <c r="HPY268" s="3"/>
      <c r="HPZ268" s="3"/>
      <c r="HQA268" s="3"/>
      <c r="HQB268" s="3"/>
      <c r="HQC268" s="3"/>
      <c r="HQD268" s="3"/>
      <c r="HQE268" s="3"/>
      <c r="HQF268" s="3"/>
      <c r="HQG268" s="3"/>
      <c r="HQH268" s="3"/>
      <c r="HQI268" s="3"/>
      <c r="HQJ268" s="3"/>
      <c r="HQK268" s="3"/>
      <c r="HQL268" s="3"/>
      <c r="HQM268" s="3"/>
      <c r="HQN268" s="3"/>
      <c r="HQO268" s="3"/>
      <c r="HQP268" s="3"/>
      <c r="HQQ268" s="3"/>
      <c r="HQR268" s="3"/>
      <c r="HQS268" s="3"/>
      <c r="HQT268" s="3"/>
      <c r="HQU268" s="3"/>
      <c r="HQV268" s="3"/>
      <c r="HQW268" s="3"/>
      <c r="HQX268" s="3"/>
      <c r="HQY268" s="3"/>
      <c r="HQZ268" s="3"/>
      <c r="HRA268" s="3"/>
      <c r="HRB268" s="3"/>
      <c r="HRC268" s="3"/>
      <c r="HRD268" s="3"/>
      <c r="HRE268" s="3"/>
      <c r="HRF268" s="3"/>
      <c r="HRG268" s="3"/>
      <c r="HRI268" s="3"/>
      <c r="HRK268" s="3"/>
      <c r="HRL268" s="3"/>
      <c r="HRM268" s="3"/>
      <c r="HRN268" s="3"/>
      <c r="HRO268" s="3"/>
      <c r="HRP268" s="3"/>
      <c r="HRQ268" s="3"/>
      <c r="HRR268" s="3"/>
      <c r="HRW268" s="3"/>
      <c r="HRX268" s="3"/>
      <c r="HRY268" s="3"/>
      <c r="HRZ268" s="3"/>
      <c r="HSA268" s="3"/>
      <c r="HSB268" s="3"/>
      <c r="HSC268" s="3"/>
      <c r="HSD268" s="3"/>
      <c r="HSE268" s="3"/>
      <c r="HSF268" s="3"/>
      <c r="HSG268" s="3"/>
      <c r="HSH268" s="3"/>
      <c r="HSI268" s="3"/>
      <c r="HSJ268" s="3"/>
      <c r="HSK268" s="3"/>
      <c r="HSL268" s="3"/>
      <c r="HSM268" s="3"/>
      <c r="HSN268" s="3"/>
      <c r="HSO268" s="3"/>
      <c r="HSP268" s="3"/>
      <c r="HSQ268" s="3"/>
      <c r="HSR268" s="3"/>
      <c r="HSS268" s="3"/>
      <c r="HST268" s="3"/>
      <c r="HSU268" s="3"/>
      <c r="HSV268" s="3"/>
      <c r="HSW268" s="3"/>
      <c r="HSX268" s="3"/>
      <c r="HSY268" s="3"/>
      <c r="HSZ268" s="3"/>
      <c r="HTA268" s="3"/>
      <c r="HTB268" s="3"/>
      <c r="HTC268" s="3"/>
      <c r="HTD268" s="3"/>
      <c r="HTE268" s="3"/>
      <c r="HTF268" s="3"/>
      <c r="HTG268" s="3"/>
      <c r="HTH268" s="3"/>
      <c r="HTI268" s="3"/>
      <c r="HTJ268" s="3"/>
      <c r="HTK268" s="3"/>
      <c r="HTL268" s="3"/>
      <c r="HTM268" s="3"/>
      <c r="HTN268" s="3"/>
      <c r="HTO268" s="3"/>
      <c r="HTP268" s="3"/>
      <c r="HTQ268" s="3"/>
      <c r="HTR268" s="3"/>
      <c r="HTS268" s="3"/>
      <c r="HTT268" s="3"/>
      <c r="HTU268" s="3"/>
      <c r="HTV268" s="3"/>
      <c r="HTW268" s="3"/>
      <c r="HTX268" s="3"/>
      <c r="HTY268" s="3"/>
      <c r="HTZ268" s="3"/>
      <c r="HUA268" s="3"/>
      <c r="HUB268" s="3"/>
      <c r="HUC268" s="3"/>
      <c r="HUD268" s="3"/>
      <c r="HUE268" s="3"/>
      <c r="HUF268" s="3"/>
      <c r="HUG268" s="3"/>
      <c r="HUH268" s="3"/>
      <c r="HUI268" s="3"/>
      <c r="HUJ268" s="3"/>
      <c r="HUK268" s="3"/>
      <c r="HUL268" s="3"/>
      <c r="HUM268" s="3"/>
      <c r="HUN268" s="3"/>
      <c r="HUO268" s="3"/>
      <c r="HUP268" s="3"/>
      <c r="HUQ268" s="3"/>
      <c r="HUR268" s="3"/>
      <c r="HUS268" s="3"/>
      <c r="HUT268" s="3"/>
      <c r="HUU268" s="3"/>
      <c r="HUV268" s="3"/>
      <c r="HUW268" s="3"/>
      <c r="HUX268" s="3"/>
      <c r="HUY268" s="3"/>
      <c r="HUZ268" s="3"/>
      <c r="HVA268" s="3"/>
      <c r="HVB268" s="3"/>
      <c r="HVC268" s="3"/>
      <c r="HVD268" s="3"/>
      <c r="HVE268" s="3"/>
      <c r="HVF268" s="3"/>
      <c r="HVG268" s="3"/>
      <c r="HVH268" s="3"/>
      <c r="HVI268" s="3"/>
      <c r="HVJ268" s="3"/>
      <c r="HVK268" s="3"/>
      <c r="HVL268" s="3"/>
      <c r="HVM268" s="3"/>
      <c r="HVN268" s="3"/>
      <c r="HVO268" s="3"/>
      <c r="HVP268" s="3"/>
      <c r="HVQ268" s="3"/>
      <c r="HVR268" s="3"/>
      <c r="HVS268" s="3"/>
      <c r="HVT268" s="3"/>
      <c r="HVU268" s="3"/>
      <c r="HVV268" s="3"/>
      <c r="HVW268" s="3"/>
      <c r="HVX268" s="3"/>
      <c r="HVY268" s="3"/>
      <c r="HVZ268" s="3"/>
      <c r="HWA268" s="3"/>
      <c r="HWB268" s="3"/>
      <c r="HWC268" s="3"/>
      <c r="HWD268" s="3"/>
      <c r="HWE268" s="3"/>
      <c r="HWF268" s="3"/>
      <c r="HWG268" s="3"/>
      <c r="HWH268" s="3"/>
      <c r="HWI268" s="3"/>
      <c r="HWJ268" s="3"/>
      <c r="HWK268" s="3"/>
      <c r="HWL268" s="3"/>
      <c r="HWM268" s="3"/>
      <c r="HWN268" s="3"/>
      <c r="HWO268" s="3"/>
      <c r="HWP268" s="3"/>
      <c r="HWQ268" s="3"/>
      <c r="HWR268" s="3"/>
      <c r="HWS268" s="3"/>
      <c r="HWT268" s="3"/>
      <c r="HWU268" s="3"/>
      <c r="HWV268" s="3"/>
      <c r="HWW268" s="3"/>
      <c r="HWX268" s="3"/>
      <c r="HWY268" s="3"/>
      <c r="HWZ268" s="3"/>
      <c r="HXA268" s="3"/>
      <c r="HXB268" s="3"/>
      <c r="HXC268" s="3"/>
      <c r="HXD268" s="3"/>
      <c r="HXE268" s="3"/>
      <c r="HXF268" s="3"/>
      <c r="HXG268" s="3"/>
      <c r="HXH268" s="3"/>
      <c r="HXI268" s="3"/>
      <c r="HXJ268" s="3"/>
      <c r="HXK268" s="3"/>
      <c r="HXL268" s="3"/>
      <c r="HXM268" s="3"/>
      <c r="HXN268" s="3"/>
      <c r="HXO268" s="3"/>
      <c r="HXP268" s="3"/>
      <c r="HXQ268" s="3"/>
      <c r="HXR268" s="3"/>
      <c r="HXS268" s="3"/>
      <c r="HXT268" s="3"/>
      <c r="HXU268" s="3"/>
      <c r="HXV268" s="3"/>
      <c r="HXW268" s="3"/>
      <c r="HXX268" s="3"/>
      <c r="HXY268" s="3"/>
      <c r="HXZ268" s="3"/>
      <c r="HYA268" s="3"/>
      <c r="HYB268" s="3"/>
      <c r="HYC268" s="3"/>
      <c r="HYD268" s="3"/>
      <c r="HYE268" s="3"/>
      <c r="HYF268" s="3"/>
      <c r="HYG268" s="3"/>
      <c r="HYH268" s="3"/>
      <c r="HYI268" s="3"/>
      <c r="HYJ268" s="3"/>
      <c r="HYK268" s="3"/>
      <c r="HYL268" s="3"/>
      <c r="HYM268" s="3"/>
      <c r="HYN268" s="3"/>
      <c r="HYO268" s="3"/>
      <c r="HYP268" s="3"/>
      <c r="HYQ268" s="3"/>
      <c r="HYR268" s="3"/>
      <c r="HYS268" s="3"/>
      <c r="HYT268" s="3"/>
      <c r="HYU268" s="3"/>
      <c r="HYV268" s="3"/>
      <c r="HYW268" s="3"/>
      <c r="HYX268" s="3"/>
      <c r="HYY268" s="3"/>
      <c r="HYZ268" s="3"/>
      <c r="HZA268" s="3"/>
      <c r="HZB268" s="3"/>
      <c r="HZC268" s="3"/>
      <c r="HZD268" s="3"/>
      <c r="HZE268" s="3"/>
      <c r="HZF268" s="3"/>
      <c r="HZG268" s="3"/>
      <c r="HZH268" s="3"/>
      <c r="HZI268" s="3"/>
      <c r="HZJ268" s="3"/>
      <c r="HZK268" s="3"/>
      <c r="HZL268" s="3"/>
      <c r="HZM268" s="3"/>
      <c r="HZN268" s="3"/>
      <c r="HZO268" s="3"/>
      <c r="HZP268" s="3"/>
      <c r="HZQ268" s="3"/>
      <c r="HZR268" s="3"/>
      <c r="HZS268" s="3"/>
      <c r="HZT268" s="3"/>
      <c r="HZU268" s="3"/>
      <c r="HZV268" s="3"/>
      <c r="HZW268" s="3"/>
      <c r="HZX268" s="3"/>
      <c r="HZY268" s="3"/>
      <c r="HZZ268" s="3"/>
      <c r="IAA268" s="3"/>
      <c r="IAB268" s="3"/>
      <c r="IAC268" s="3"/>
      <c r="IAD268" s="3"/>
      <c r="IAE268" s="3"/>
      <c r="IAF268" s="3"/>
      <c r="IAG268" s="3"/>
      <c r="IAH268" s="3"/>
      <c r="IAI268" s="3"/>
      <c r="IAJ268" s="3"/>
      <c r="IAK268" s="3"/>
      <c r="IAL268" s="3"/>
      <c r="IAM268" s="3"/>
      <c r="IAN268" s="3"/>
      <c r="IAO268" s="3"/>
      <c r="IAP268" s="3"/>
      <c r="IAQ268" s="3"/>
      <c r="IAR268" s="3"/>
      <c r="IAS268" s="3"/>
      <c r="IAT268" s="3"/>
      <c r="IAU268" s="3"/>
      <c r="IAV268" s="3"/>
      <c r="IAW268" s="3"/>
      <c r="IAX268" s="3"/>
      <c r="IAY268" s="3"/>
      <c r="IAZ268" s="3"/>
      <c r="IBA268" s="3"/>
      <c r="IBB268" s="3"/>
      <c r="IBC268" s="3"/>
      <c r="IBE268" s="3"/>
      <c r="IBG268" s="3"/>
      <c r="IBH268" s="3"/>
      <c r="IBI268" s="3"/>
      <c r="IBJ268" s="3"/>
      <c r="IBK268" s="3"/>
      <c r="IBL268" s="3"/>
      <c r="IBM268" s="3"/>
      <c r="IBN268" s="3"/>
      <c r="IBS268" s="3"/>
      <c r="IBT268" s="3"/>
      <c r="IBU268" s="3"/>
      <c r="IBV268" s="3"/>
      <c r="IBW268" s="3"/>
      <c r="IBX268" s="3"/>
      <c r="IBY268" s="3"/>
      <c r="IBZ268" s="3"/>
      <c r="ICA268" s="3"/>
      <c r="ICB268" s="3"/>
      <c r="ICC268" s="3"/>
      <c r="ICD268" s="3"/>
      <c r="ICE268" s="3"/>
      <c r="ICF268" s="3"/>
      <c r="ICG268" s="3"/>
      <c r="ICH268" s="3"/>
      <c r="ICI268" s="3"/>
      <c r="ICJ268" s="3"/>
      <c r="ICK268" s="3"/>
      <c r="ICL268" s="3"/>
      <c r="ICM268" s="3"/>
      <c r="ICN268" s="3"/>
      <c r="ICO268" s="3"/>
      <c r="ICP268" s="3"/>
      <c r="ICQ268" s="3"/>
      <c r="ICR268" s="3"/>
      <c r="ICS268" s="3"/>
      <c r="ICT268" s="3"/>
      <c r="ICU268" s="3"/>
      <c r="ICV268" s="3"/>
      <c r="ICW268" s="3"/>
      <c r="ICX268" s="3"/>
      <c r="ICY268" s="3"/>
      <c r="ICZ268" s="3"/>
      <c r="IDA268" s="3"/>
      <c r="IDB268" s="3"/>
      <c r="IDC268" s="3"/>
      <c r="IDD268" s="3"/>
      <c r="IDE268" s="3"/>
      <c r="IDF268" s="3"/>
      <c r="IDG268" s="3"/>
      <c r="IDH268" s="3"/>
      <c r="IDI268" s="3"/>
      <c r="IDJ268" s="3"/>
      <c r="IDK268" s="3"/>
      <c r="IDL268" s="3"/>
      <c r="IDM268" s="3"/>
      <c r="IDN268" s="3"/>
      <c r="IDO268" s="3"/>
      <c r="IDP268" s="3"/>
      <c r="IDQ268" s="3"/>
      <c r="IDR268" s="3"/>
      <c r="IDS268" s="3"/>
      <c r="IDT268" s="3"/>
      <c r="IDU268" s="3"/>
      <c r="IDV268" s="3"/>
      <c r="IDW268" s="3"/>
      <c r="IDX268" s="3"/>
      <c r="IDY268" s="3"/>
      <c r="IDZ268" s="3"/>
      <c r="IEA268" s="3"/>
      <c r="IEB268" s="3"/>
      <c r="IEC268" s="3"/>
      <c r="IED268" s="3"/>
      <c r="IEE268" s="3"/>
      <c r="IEF268" s="3"/>
      <c r="IEG268" s="3"/>
      <c r="IEH268" s="3"/>
      <c r="IEI268" s="3"/>
      <c r="IEJ268" s="3"/>
      <c r="IEK268" s="3"/>
      <c r="IEL268" s="3"/>
      <c r="IEM268" s="3"/>
      <c r="IEN268" s="3"/>
      <c r="IEO268" s="3"/>
      <c r="IEP268" s="3"/>
      <c r="IEQ268" s="3"/>
      <c r="IER268" s="3"/>
      <c r="IES268" s="3"/>
      <c r="IET268" s="3"/>
      <c r="IEU268" s="3"/>
      <c r="IEV268" s="3"/>
      <c r="IEW268" s="3"/>
      <c r="IEX268" s="3"/>
      <c r="IEY268" s="3"/>
      <c r="IEZ268" s="3"/>
      <c r="IFA268" s="3"/>
      <c r="IFB268" s="3"/>
      <c r="IFC268" s="3"/>
      <c r="IFD268" s="3"/>
      <c r="IFE268" s="3"/>
      <c r="IFF268" s="3"/>
      <c r="IFG268" s="3"/>
      <c r="IFH268" s="3"/>
      <c r="IFI268" s="3"/>
      <c r="IFJ268" s="3"/>
      <c r="IFK268" s="3"/>
      <c r="IFL268" s="3"/>
      <c r="IFM268" s="3"/>
      <c r="IFN268" s="3"/>
      <c r="IFO268" s="3"/>
      <c r="IFP268" s="3"/>
      <c r="IFQ268" s="3"/>
      <c r="IFR268" s="3"/>
      <c r="IFS268" s="3"/>
      <c r="IFT268" s="3"/>
      <c r="IFU268" s="3"/>
      <c r="IFV268" s="3"/>
      <c r="IFW268" s="3"/>
      <c r="IFX268" s="3"/>
      <c r="IFY268" s="3"/>
      <c r="IFZ268" s="3"/>
      <c r="IGA268" s="3"/>
      <c r="IGB268" s="3"/>
      <c r="IGC268" s="3"/>
      <c r="IGD268" s="3"/>
      <c r="IGE268" s="3"/>
      <c r="IGF268" s="3"/>
      <c r="IGG268" s="3"/>
      <c r="IGH268" s="3"/>
      <c r="IGI268" s="3"/>
      <c r="IGJ268" s="3"/>
      <c r="IGK268" s="3"/>
      <c r="IGL268" s="3"/>
      <c r="IGM268" s="3"/>
      <c r="IGN268" s="3"/>
      <c r="IGO268" s="3"/>
      <c r="IGP268" s="3"/>
      <c r="IGQ268" s="3"/>
      <c r="IGR268" s="3"/>
      <c r="IGS268" s="3"/>
      <c r="IGT268" s="3"/>
      <c r="IGU268" s="3"/>
      <c r="IGV268" s="3"/>
      <c r="IGW268" s="3"/>
      <c r="IGX268" s="3"/>
      <c r="IGY268" s="3"/>
      <c r="IGZ268" s="3"/>
      <c r="IHA268" s="3"/>
      <c r="IHB268" s="3"/>
      <c r="IHC268" s="3"/>
      <c r="IHD268" s="3"/>
      <c r="IHE268" s="3"/>
      <c r="IHF268" s="3"/>
      <c r="IHG268" s="3"/>
      <c r="IHH268" s="3"/>
      <c r="IHI268" s="3"/>
      <c r="IHJ268" s="3"/>
      <c r="IHK268" s="3"/>
      <c r="IHL268" s="3"/>
      <c r="IHM268" s="3"/>
      <c r="IHN268" s="3"/>
      <c r="IHO268" s="3"/>
      <c r="IHP268" s="3"/>
      <c r="IHQ268" s="3"/>
      <c r="IHR268" s="3"/>
      <c r="IHS268" s="3"/>
      <c r="IHT268" s="3"/>
      <c r="IHU268" s="3"/>
      <c r="IHV268" s="3"/>
      <c r="IHW268" s="3"/>
      <c r="IHX268" s="3"/>
      <c r="IHY268" s="3"/>
      <c r="IHZ268" s="3"/>
      <c r="IIA268" s="3"/>
      <c r="IIB268" s="3"/>
      <c r="IIC268" s="3"/>
      <c r="IID268" s="3"/>
      <c r="IIE268" s="3"/>
      <c r="IIF268" s="3"/>
      <c r="IIG268" s="3"/>
      <c r="IIH268" s="3"/>
      <c r="III268" s="3"/>
      <c r="IIJ268" s="3"/>
      <c r="IIK268" s="3"/>
      <c r="IIL268" s="3"/>
      <c r="IIM268" s="3"/>
      <c r="IIN268" s="3"/>
      <c r="IIO268" s="3"/>
      <c r="IIP268" s="3"/>
      <c r="IIQ268" s="3"/>
      <c r="IIR268" s="3"/>
      <c r="IIS268" s="3"/>
      <c r="IIT268" s="3"/>
      <c r="IIU268" s="3"/>
      <c r="IIV268" s="3"/>
      <c r="IIW268" s="3"/>
      <c r="IIX268" s="3"/>
      <c r="IIY268" s="3"/>
      <c r="IIZ268" s="3"/>
      <c r="IJA268" s="3"/>
      <c r="IJB268" s="3"/>
      <c r="IJC268" s="3"/>
      <c r="IJD268" s="3"/>
      <c r="IJE268" s="3"/>
      <c r="IJF268" s="3"/>
      <c r="IJG268" s="3"/>
      <c r="IJH268" s="3"/>
      <c r="IJI268" s="3"/>
      <c r="IJJ268" s="3"/>
      <c r="IJK268" s="3"/>
      <c r="IJL268" s="3"/>
      <c r="IJM268" s="3"/>
      <c r="IJN268" s="3"/>
      <c r="IJO268" s="3"/>
      <c r="IJP268" s="3"/>
      <c r="IJQ268" s="3"/>
      <c r="IJR268" s="3"/>
      <c r="IJS268" s="3"/>
      <c r="IJT268" s="3"/>
      <c r="IJU268" s="3"/>
      <c r="IJV268" s="3"/>
      <c r="IJW268" s="3"/>
      <c r="IJX268" s="3"/>
      <c r="IJY268" s="3"/>
      <c r="IJZ268" s="3"/>
      <c r="IKA268" s="3"/>
      <c r="IKB268" s="3"/>
      <c r="IKC268" s="3"/>
      <c r="IKD268" s="3"/>
      <c r="IKE268" s="3"/>
      <c r="IKF268" s="3"/>
      <c r="IKG268" s="3"/>
      <c r="IKH268" s="3"/>
      <c r="IKI268" s="3"/>
      <c r="IKJ268" s="3"/>
      <c r="IKK268" s="3"/>
      <c r="IKL268" s="3"/>
      <c r="IKM268" s="3"/>
      <c r="IKN268" s="3"/>
      <c r="IKO268" s="3"/>
      <c r="IKP268" s="3"/>
      <c r="IKQ268" s="3"/>
      <c r="IKR268" s="3"/>
      <c r="IKS268" s="3"/>
      <c r="IKT268" s="3"/>
      <c r="IKU268" s="3"/>
      <c r="IKV268" s="3"/>
      <c r="IKW268" s="3"/>
      <c r="IKX268" s="3"/>
      <c r="IKY268" s="3"/>
      <c r="ILA268" s="3"/>
      <c r="ILC268" s="3"/>
      <c r="ILD268" s="3"/>
      <c r="ILE268" s="3"/>
      <c r="ILF268" s="3"/>
      <c r="ILG268" s="3"/>
      <c r="ILH268" s="3"/>
      <c r="ILI268" s="3"/>
      <c r="ILJ268" s="3"/>
      <c r="ILO268" s="3"/>
      <c r="ILP268" s="3"/>
      <c r="ILQ268" s="3"/>
      <c r="ILR268" s="3"/>
      <c r="ILS268" s="3"/>
      <c r="ILT268" s="3"/>
      <c r="ILU268" s="3"/>
      <c r="ILV268" s="3"/>
      <c r="ILW268" s="3"/>
      <c r="ILX268" s="3"/>
      <c r="ILY268" s="3"/>
      <c r="ILZ268" s="3"/>
      <c r="IMA268" s="3"/>
      <c r="IMB268" s="3"/>
      <c r="IMC268" s="3"/>
      <c r="IMD268" s="3"/>
      <c r="IME268" s="3"/>
      <c r="IMF268" s="3"/>
      <c r="IMG268" s="3"/>
      <c r="IMH268" s="3"/>
      <c r="IMI268" s="3"/>
      <c r="IMJ268" s="3"/>
      <c r="IMK268" s="3"/>
      <c r="IML268" s="3"/>
      <c r="IMM268" s="3"/>
      <c r="IMN268" s="3"/>
      <c r="IMO268" s="3"/>
      <c r="IMP268" s="3"/>
      <c r="IMQ268" s="3"/>
      <c r="IMR268" s="3"/>
      <c r="IMS268" s="3"/>
      <c r="IMT268" s="3"/>
      <c r="IMU268" s="3"/>
      <c r="IMV268" s="3"/>
      <c r="IMW268" s="3"/>
      <c r="IMX268" s="3"/>
      <c r="IMY268" s="3"/>
      <c r="IMZ268" s="3"/>
      <c r="INA268" s="3"/>
      <c r="INB268" s="3"/>
      <c r="INC268" s="3"/>
      <c r="IND268" s="3"/>
      <c r="INE268" s="3"/>
      <c r="INF268" s="3"/>
      <c r="ING268" s="3"/>
      <c r="INH268" s="3"/>
      <c r="INI268" s="3"/>
      <c r="INJ268" s="3"/>
      <c r="INK268" s="3"/>
      <c r="INL268" s="3"/>
      <c r="INM268" s="3"/>
      <c r="INN268" s="3"/>
      <c r="INO268" s="3"/>
      <c r="INP268" s="3"/>
      <c r="INQ268" s="3"/>
      <c r="INR268" s="3"/>
      <c r="INS268" s="3"/>
      <c r="INT268" s="3"/>
      <c r="INU268" s="3"/>
      <c r="INV268" s="3"/>
      <c r="INW268" s="3"/>
      <c r="INX268" s="3"/>
      <c r="INY268" s="3"/>
      <c r="INZ268" s="3"/>
      <c r="IOA268" s="3"/>
      <c r="IOB268" s="3"/>
      <c r="IOC268" s="3"/>
      <c r="IOD268" s="3"/>
      <c r="IOE268" s="3"/>
      <c r="IOF268" s="3"/>
      <c r="IOG268" s="3"/>
      <c r="IOH268" s="3"/>
      <c r="IOI268" s="3"/>
      <c r="IOJ268" s="3"/>
      <c r="IOK268" s="3"/>
      <c r="IOL268" s="3"/>
      <c r="IOM268" s="3"/>
      <c r="ION268" s="3"/>
      <c r="IOO268" s="3"/>
      <c r="IOP268" s="3"/>
      <c r="IOQ268" s="3"/>
      <c r="IOR268" s="3"/>
      <c r="IOS268" s="3"/>
      <c r="IOT268" s="3"/>
      <c r="IOU268" s="3"/>
      <c r="IOV268" s="3"/>
      <c r="IOW268" s="3"/>
      <c r="IOX268" s="3"/>
      <c r="IOY268" s="3"/>
      <c r="IOZ268" s="3"/>
      <c r="IPA268" s="3"/>
      <c r="IPB268" s="3"/>
      <c r="IPC268" s="3"/>
      <c r="IPD268" s="3"/>
      <c r="IPE268" s="3"/>
      <c r="IPF268" s="3"/>
      <c r="IPG268" s="3"/>
      <c r="IPH268" s="3"/>
      <c r="IPI268" s="3"/>
      <c r="IPJ268" s="3"/>
      <c r="IPK268" s="3"/>
      <c r="IPL268" s="3"/>
      <c r="IPM268" s="3"/>
      <c r="IPN268" s="3"/>
      <c r="IPO268" s="3"/>
      <c r="IPP268" s="3"/>
      <c r="IPQ268" s="3"/>
      <c r="IPR268" s="3"/>
      <c r="IPS268" s="3"/>
      <c r="IPT268" s="3"/>
      <c r="IPU268" s="3"/>
      <c r="IPV268" s="3"/>
      <c r="IPW268" s="3"/>
      <c r="IPX268" s="3"/>
      <c r="IPY268" s="3"/>
      <c r="IPZ268" s="3"/>
      <c r="IQA268" s="3"/>
      <c r="IQB268" s="3"/>
      <c r="IQC268" s="3"/>
      <c r="IQD268" s="3"/>
      <c r="IQE268" s="3"/>
      <c r="IQF268" s="3"/>
      <c r="IQG268" s="3"/>
      <c r="IQH268" s="3"/>
      <c r="IQI268" s="3"/>
      <c r="IQJ268" s="3"/>
      <c r="IQK268" s="3"/>
      <c r="IQL268" s="3"/>
      <c r="IQM268" s="3"/>
      <c r="IQN268" s="3"/>
      <c r="IQO268" s="3"/>
      <c r="IQP268" s="3"/>
      <c r="IQQ268" s="3"/>
      <c r="IQR268" s="3"/>
      <c r="IQS268" s="3"/>
      <c r="IQT268" s="3"/>
      <c r="IQU268" s="3"/>
      <c r="IQV268" s="3"/>
      <c r="IQW268" s="3"/>
      <c r="IQX268" s="3"/>
      <c r="IQY268" s="3"/>
      <c r="IQZ268" s="3"/>
      <c r="IRA268" s="3"/>
      <c r="IRB268" s="3"/>
      <c r="IRC268" s="3"/>
      <c r="IRD268" s="3"/>
      <c r="IRE268" s="3"/>
      <c r="IRF268" s="3"/>
      <c r="IRG268" s="3"/>
      <c r="IRH268" s="3"/>
      <c r="IRI268" s="3"/>
      <c r="IRJ268" s="3"/>
      <c r="IRK268" s="3"/>
      <c r="IRL268" s="3"/>
      <c r="IRM268" s="3"/>
      <c r="IRN268" s="3"/>
      <c r="IRO268" s="3"/>
      <c r="IRP268" s="3"/>
      <c r="IRQ268" s="3"/>
      <c r="IRR268" s="3"/>
      <c r="IRS268" s="3"/>
      <c r="IRT268" s="3"/>
      <c r="IRU268" s="3"/>
      <c r="IRV268" s="3"/>
      <c r="IRW268" s="3"/>
      <c r="IRX268" s="3"/>
      <c r="IRY268" s="3"/>
      <c r="IRZ268" s="3"/>
      <c r="ISA268" s="3"/>
      <c r="ISB268" s="3"/>
      <c r="ISC268" s="3"/>
      <c r="ISD268" s="3"/>
      <c r="ISE268" s="3"/>
      <c r="ISF268" s="3"/>
      <c r="ISG268" s="3"/>
      <c r="ISH268" s="3"/>
      <c r="ISI268" s="3"/>
      <c r="ISJ268" s="3"/>
      <c r="ISK268" s="3"/>
      <c r="ISL268" s="3"/>
      <c r="ISM268" s="3"/>
      <c r="ISN268" s="3"/>
      <c r="ISO268" s="3"/>
      <c r="ISP268" s="3"/>
      <c r="ISQ268" s="3"/>
      <c r="ISR268" s="3"/>
      <c r="ISS268" s="3"/>
      <c r="IST268" s="3"/>
      <c r="ISU268" s="3"/>
      <c r="ISV268" s="3"/>
      <c r="ISW268" s="3"/>
      <c r="ISX268" s="3"/>
      <c r="ISY268" s="3"/>
      <c r="ISZ268" s="3"/>
      <c r="ITA268" s="3"/>
      <c r="ITB268" s="3"/>
      <c r="ITC268" s="3"/>
      <c r="ITD268" s="3"/>
      <c r="ITE268" s="3"/>
      <c r="ITF268" s="3"/>
      <c r="ITG268" s="3"/>
      <c r="ITH268" s="3"/>
      <c r="ITI268" s="3"/>
      <c r="ITJ268" s="3"/>
      <c r="ITK268" s="3"/>
      <c r="ITL268" s="3"/>
      <c r="ITM268" s="3"/>
      <c r="ITN268" s="3"/>
      <c r="ITO268" s="3"/>
      <c r="ITP268" s="3"/>
      <c r="ITQ268" s="3"/>
      <c r="ITR268" s="3"/>
      <c r="ITS268" s="3"/>
      <c r="ITT268" s="3"/>
      <c r="ITU268" s="3"/>
      <c r="ITV268" s="3"/>
      <c r="ITW268" s="3"/>
      <c r="ITX268" s="3"/>
      <c r="ITY268" s="3"/>
      <c r="ITZ268" s="3"/>
      <c r="IUA268" s="3"/>
      <c r="IUB268" s="3"/>
      <c r="IUC268" s="3"/>
      <c r="IUD268" s="3"/>
      <c r="IUE268" s="3"/>
      <c r="IUF268" s="3"/>
      <c r="IUG268" s="3"/>
      <c r="IUH268" s="3"/>
      <c r="IUI268" s="3"/>
      <c r="IUJ268" s="3"/>
      <c r="IUK268" s="3"/>
      <c r="IUL268" s="3"/>
      <c r="IUM268" s="3"/>
      <c r="IUN268" s="3"/>
      <c r="IUO268" s="3"/>
      <c r="IUP268" s="3"/>
      <c r="IUQ268" s="3"/>
      <c r="IUR268" s="3"/>
      <c r="IUS268" s="3"/>
      <c r="IUT268" s="3"/>
      <c r="IUU268" s="3"/>
      <c r="IUW268" s="3"/>
      <c r="IUY268" s="3"/>
      <c r="IUZ268" s="3"/>
      <c r="IVA268" s="3"/>
      <c r="IVB268" s="3"/>
      <c r="IVC268" s="3"/>
      <c r="IVD268" s="3"/>
      <c r="IVE268" s="3"/>
      <c r="IVF268" s="3"/>
      <c r="IVK268" s="3"/>
      <c r="IVL268" s="3"/>
      <c r="IVM268" s="3"/>
      <c r="IVN268" s="3"/>
      <c r="IVO268" s="3"/>
      <c r="IVP268" s="3"/>
      <c r="IVQ268" s="3"/>
      <c r="IVR268" s="3"/>
      <c r="IVS268" s="3"/>
      <c r="IVT268" s="3"/>
      <c r="IVU268" s="3"/>
      <c r="IVV268" s="3"/>
      <c r="IVW268" s="3"/>
      <c r="IVX268" s="3"/>
      <c r="IVY268" s="3"/>
      <c r="IVZ268" s="3"/>
      <c r="IWA268" s="3"/>
      <c r="IWB268" s="3"/>
      <c r="IWC268" s="3"/>
      <c r="IWD268" s="3"/>
      <c r="IWE268" s="3"/>
      <c r="IWF268" s="3"/>
      <c r="IWG268" s="3"/>
      <c r="IWH268" s="3"/>
      <c r="IWI268" s="3"/>
      <c r="IWJ268" s="3"/>
      <c r="IWK268" s="3"/>
      <c r="IWL268" s="3"/>
      <c r="IWM268" s="3"/>
      <c r="IWN268" s="3"/>
      <c r="IWO268" s="3"/>
      <c r="IWP268" s="3"/>
      <c r="IWQ268" s="3"/>
      <c r="IWR268" s="3"/>
      <c r="IWS268" s="3"/>
      <c r="IWT268" s="3"/>
      <c r="IWU268" s="3"/>
      <c r="IWV268" s="3"/>
      <c r="IWW268" s="3"/>
      <c r="IWX268" s="3"/>
      <c r="IWY268" s="3"/>
      <c r="IWZ268" s="3"/>
      <c r="IXA268" s="3"/>
      <c r="IXB268" s="3"/>
      <c r="IXC268" s="3"/>
      <c r="IXD268" s="3"/>
      <c r="IXE268" s="3"/>
      <c r="IXF268" s="3"/>
      <c r="IXG268" s="3"/>
      <c r="IXH268" s="3"/>
      <c r="IXI268" s="3"/>
      <c r="IXJ268" s="3"/>
      <c r="IXK268" s="3"/>
      <c r="IXL268" s="3"/>
      <c r="IXM268" s="3"/>
      <c r="IXN268" s="3"/>
      <c r="IXO268" s="3"/>
      <c r="IXP268" s="3"/>
      <c r="IXQ268" s="3"/>
      <c r="IXR268" s="3"/>
      <c r="IXS268" s="3"/>
      <c r="IXT268" s="3"/>
      <c r="IXU268" s="3"/>
      <c r="IXV268" s="3"/>
      <c r="IXW268" s="3"/>
      <c r="IXX268" s="3"/>
      <c r="IXY268" s="3"/>
      <c r="IXZ268" s="3"/>
      <c r="IYA268" s="3"/>
      <c r="IYB268" s="3"/>
      <c r="IYC268" s="3"/>
      <c r="IYD268" s="3"/>
      <c r="IYE268" s="3"/>
      <c r="IYF268" s="3"/>
      <c r="IYG268" s="3"/>
      <c r="IYH268" s="3"/>
      <c r="IYI268" s="3"/>
      <c r="IYJ268" s="3"/>
      <c r="IYK268" s="3"/>
      <c r="IYL268" s="3"/>
      <c r="IYM268" s="3"/>
      <c r="IYN268" s="3"/>
      <c r="IYO268" s="3"/>
      <c r="IYP268" s="3"/>
      <c r="IYQ268" s="3"/>
      <c r="IYR268" s="3"/>
      <c r="IYS268" s="3"/>
      <c r="IYT268" s="3"/>
      <c r="IYU268" s="3"/>
      <c r="IYV268" s="3"/>
      <c r="IYW268" s="3"/>
      <c r="IYX268" s="3"/>
      <c r="IYY268" s="3"/>
      <c r="IYZ268" s="3"/>
      <c r="IZA268" s="3"/>
      <c r="IZB268" s="3"/>
      <c r="IZC268" s="3"/>
      <c r="IZD268" s="3"/>
      <c r="IZE268" s="3"/>
      <c r="IZF268" s="3"/>
      <c r="IZG268" s="3"/>
      <c r="IZH268" s="3"/>
      <c r="IZI268" s="3"/>
      <c r="IZJ268" s="3"/>
      <c r="IZK268" s="3"/>
      <c r="IZL268" s="3"/>
      <c r="IZM268" s="3"/>
      <c r="IZN268" s="3"/>
      <c r="IZO268" s="3"/>
      <c r="IZP268" s="3"/>
      <c r="IZQ268" s="3"/>
      <c r="IZR268" s="3"/>
      <c r="IZS268" s="3"/>
      <c r="IZT268" s="3"/>
      <c r="IZU268" s="3"/>
      <c r="IZV268" s="3"/>
      <c r="IZW268" s="3"/>
      <c r="IZX268" s="3"/>
      <c r="IZY268" s="3"/>
      <c r="IZZ268" s="3"/>
      <c r="JAA268" s="3"/>
      <c r="JAB268" s="3"/>
      <c r="JAC268" s="3"/>
      <c r="JAD268" s="3"/>
      <c r="JAE268" s="3"/>
      <c r="JAF268" s="3"/>
      <c r="JAG268" s="3"/>
      <c r="JAH268" s="3"/>
      <c r="JAI268" s="3"/>
      <c r="JAJ268" s="3"/>
      <c r="JAK268" s="3"/>
      <c r="JAL268" s="3"/>
      <c r="JAM268" s="3"/>
      <c r="JAN268" s="3"/>
      <c r="JAO268" s="3"/>
      <c r="JAP268" s="3"/>
      <c r="JAQ268" s="3"/>
      <c r="JAR268" s="3"/>
      <c r="JAS268" s="3"/>
      <c r="JAT268" s="3"/>
      <c r="JAU268" s="3"/>
      <c r="JAV268" s="3"/>
      <c r="JAW268" s="3"/>
      <c r="JAX268" s="3"/>
      <c r="JAY268" s="3"/>
      <c r="JAZ268" s="3"/>
      <c r="JBA268" s="3"/>
      <c r="JBB268" s="3"/>
      <c r="JBC268" s="3"/>
      <c r="JBD268" s="3"/>
      <c r="JBE268" s="3"/>
      <c r="JBF268" s="3"/>
      <c r="JBG268" s="3"/>
      <c r="JBH268" s="3"/>
      <c r="JBI268" s="3"/>
      <c r="JBJ268" s="3"/>
      <c r="JBK268" s="3"/>
      <c r="JBL268" s="3"/>
      <c r="JBM268" s="3"/>
      <c r="JBN268" s="3"/>
      <c r="JBO268" s="3"/>
      <c r="JBP268" s="3"/>
      <c r="JBQ268" s="3"/>
      <c r="JBR268" s="3"/>
      <c r="JBS268" s="3"/>
      <c r="JBT268" s="3"/>
      <c r="JBU268" s="3"/>
      <c r="JBV268" s="3"/>
      <c r="JBW268" s="3"/>
      <c r="JBX268" s="3"/>
      <c r="JBY268" s="3"/>
      <c r="JBZ268" s="3"/>
      <c r="JCA268" s="3"/>
      <c r="JCB268" s="3"/>
      <c r="JCC268" s="3"/>
      <c r="JCD268" s="3"/>
      <c r="JCE268" s="3"/>
      <c r="JCF268" s="3"/>
      <c r="JCG268" s="3"/>
      <c r="JCH268" s="3"/>
      <c r="JCI268" s="3"/>
      <c r="JCJ268" s="3"/>
      <c r="JCK268" s="3"/>
      <c r="JCL268" s="3"/>
      <c r="JCM268" s="3"/>
      <c r="JCN268" s="3"/>
      <c r="JCO268" s="3"/>
      <c r="JCP268" s="3"/>
      <c r="JCQ268" s="3"/>
      <c r="JCR268" s="3"/>
      <c r="JCS268" s="3"/>
      <c r="JCT268" s="3"/>
      <c r="JCU268" s="3"/>
      <c r="JCV268" s="3"/>
      <c r="JCW268" s="3"/>
      <c r="JCX268" s="3"/>
      <c r="JCY268" s="3"/>
      <c r="JCZ268" s="3"/>
      <c r="JDA268" s="3"/>
      <c r="JDB268" s="3"/>
      <c r="JDC268" s="3"/>
      <c r="JDD268" s="3"/>
      <c r="JDE268" s="3"/>
      <c r="JDF268" s="3"/>
      <c r="JDG268" s="3"/>
      <c r="JDH268" s="3"/>
      <c r="JDI268" s="3"/>
      <c r="JDJ268" s="3"/>
      <c r="JDK268" s="3"/>
      <c r="JDL268" s="3"/>
      <c r="JDM268" s="3"/>
      <c r="JDN268" s="3"/>
      <c r="JDO268" s="3"/>
      <c r="JDP268" s="3"/>
      <c r="JDQ268" s="3"/>
      <c r="JDR268" s="3"/>
      <c r="JDS268" s="3"/>
      <c r="JDT268" s="3"/>
      <c r="JDU268" s="3"/>
      <c r="JDV268" s="3"/>
      <c r="JDW268" s="3"/>
      <c r="JDX268" s="3"/>
      <c r="JDY268" s="3"/>
      <c r="JDZ268" s="3"/>
      <c r="JEA268" s="3"/>
      <c r="JEB268" s="3"/>
      <c r="JEC268" s="3"/>
      <c r="JED268" s="3"/>
      <c r="JEE268" s="3"/>
      <c r="JEF268" s="3"/>
      <c r="JEG268" s="3"/>
      <c r="JEH268" s="3"/>
      <c r="JEI268" s="3"/>
      <c r="JEJ268" s="3"/>
      <c r="JEK268" s="3"/>
      <c r="JEL268" s="3"/>
      <c r="JEM268" s="3"/>
      <c r="JEN268" s="3"/>
      <c r="JEO268" s="3"/>
      <c r="JEP268" s="3"/>
      <c r="JEQ268" s="3"/>
      <c r="JES268" s="3"/>
      <c r="JEU268" s="3"/>
      <c r="JEV268" s="3"/>
      <c r="JEW268" s="3"/>
      <c r="JEX268" s="3"/>
      <c r="JEY268" s="3"/>
      <c r="JEZ268" s="3"/>
      <c r="JFA268" s="3"/>
      <c r="JFB268" s="3"/>
      <c r="JFG268" s="3"/>
      <c r="JFH268" s="3"/>
      <c r="JFI268" s="3"/>
      <c r="JFJ268" s="3"/>
      <c r="JFK268" s="3"/>
      <c r="JFL268" s="3"/>
      <c r="JFM268" s="3"/>
      <c r="JFN268" s="3"/>
      <c r="JFO268" s="3"/>
      <c r="JFP268" s="3"/>
      <c r="JFQ268" s="3"/>
      <c r="JFR268" s="3"/>
      <c r="JFS268" s="3"/>
      <c r="JFT268" s="3"/>
      <c r="JFU268" s="3"/>
      <c r="JFV268" s="3"/>
      <c r="JFW268" s="3"/>
      <c r="JFX268" s="3"/>
      <c r="JFY268" s="3"/>
      <c r="JFZ268" s="3"/>
      <c r="JGA268" s="3"/>
      <c r="JGB268" s="3"/>
      <c r="JGC268" s="3"/>
      <c r="JGD268" s="3"/>
      <c r="JGE268" s="3"/>
      <c r="JGF268" s="3"/>
      <c r="JGG268" s="3"/>
      <c r="JGH268" s="3"/>
      <c r="JGI268" s="3"/>
      <c r="JGJ268" s="3"/>
      <c r="JGK268" s="3"/>
      <c r="JGL268" s="3"/>
      <c r="JGM268" s="3"/>
      <c r="JGN268" s="3"/>
      <c r="JGO268" s="3"/>
      <c r="JGP268" s="3"/>
      <c r="JGQ268" s="3"/>
      <c r="JGR268" s="3"/>
      <c r="JGS268" s="3"/>
      <c r="JGT268" s="3"/>
      <c r="JGU268" s="3"/>
      <c r="JGV268" s="3"/>
      <c r="JGW268" s="3"/>
      <c r="JGX268" s="3"/>
      <c r="JGY268" s="3"/>
      <c r="JGZ268" s="3"/>
      <c r="JHA268" s="3"/>
      <c r="JHB268" s="3"/>
      <c r="JHC268" s="3"/>
      <c r="JHD268" s="3"/>
      <c r="JHE268" s="3"/>
      <c r="JHF268" s="3"/>
      <c r="JHG268" s="3"/>
      <c r="JHH268" s="3"/>
      <c r="JHI268" s="3"/>
      <c r="JHJ268" s="3"/>
      <c r="JHK268" s="3"/>
      <c r="JHL268" s="3"/>
      <c r="JHM268" s="3"/>
      <c r="JHN268" s="3"/>
      <c r="JHO268" s="3"/>
      <c r="JHP268" s="3"/>
      <c r="JHQ268" s="3"/>
      <c r="JHR268" s="3"/>
      <c r="JHS268" s="3"/>
      <c r="JHT268" s="3"/>
      <c r="JHU268" s="3"/>
      <c r="JHV268" s="3"/>
      <c r="JHW268" s="3"/>
      <c r="JHX268" s="3"/>
      <c r="JHY268" s="3"/>
      <c r="JHZ268" s="3"/>
      <c r="JIA268" s="3"/>
      <c r="JIB268" s="3"/>
      <c r="JIC268" s="3"/>
      <c r="JID268" s="3"/>
      <c r="JIE268" s="3"/>
      <c r="JIF268" s="3"/>
      <c r="JIG268" s="3"/>
      <c r="JIH268" s="3"/>
      <c r="JII268" s="3"/>
      <c r="JIJ268" s="3"/>
      <c r="JIK268" s="3"/>
      <c r="JIL268" s="3"/>
      <c r="JIM268" s="3"/>
      <c r="JIN268" s="3"/>
      <c r="JIO268" s="3"/>
      <c r="JIP268" s="3"/>
      <c r="JIQ268" s="3"/>
      <c r="JIR268" s="3"/>
      <c r="JIS268" s="3"/>
      <c r="JIT268" s="3"/>
      <c r="JIU268" s="3"/>
      <c r="JIV268" s="3"/>
      <c r="JIW268" s="3"/>
      <c r="JIX268" s="3"/>
      <c r="JIY268" s="3"/>
      <c r="JIZ268" s="3"/>
      <c r="JJA268" s="3"/>
      <c r="JJB268" s="3"/>
      <c r="JJC268" s="3"/>
      <c r="JJD268" s="3"/>
      <c r="JJE268" s="3"/>
      <c r="JJF268" s="3"/>
      <c r="JJG268" s="3"/>
      <c r="JJH268" s="3"/>
      <c r="JJI268" s="3"/>
      <c r="JJJ268" s="3"/>
      <c r="JJK268" s="3"/>
      <c r="JJL268" s="3"/>
      <c r="JJM268" s="3"/>
      <c r="JJN268" s="3"/>
      <c r="JJO268" s="3"/>
      <c r="JJP268" s="3"/>
      <c r="JJQ268" s="3"/>
      <c r="JJR268" s="3"/>
      <c r="JJS268" s="3"/>
      <c r="JJT268" s="3"/>
      <c r="JJU268" s="3"/>
      <c r="JJV268" s="3"/>
      <c r="JJW268" s="3"/>
      <c r="JJX268" s="3"/>
      <c r="JJY268" s="3"/>
      <c r="JJZ268" s="3"/>
      <c r="JKA268" s="3"/>
      <c r="JKB268" s="3"/>
      <c r="JKC268" s="3"/>
      <c r="JKD268" s="3"/>
      <c r="JKE268" s="3"/>
      <c r="JKF268" s="3"/>
      <c r="JKG268" s="3"/>
      <c r="JKH268" s="3"/>
      <c r="JKI268" s="3"/>
      <c r="JKJ268" s="3"/>
      <c r="JKK268" s="3"/>
      <c r="JKL268" s="3"/>
      <c r="JKM268" s="3"/>
      <c r="JKN268" s="3"/>
      <c r="JKO268" s="3"/>
      <c r="JKP268" s="3"/>
      <c r="JKQ268" s="3"/>
      <c r="JKR268" s="3"/>
      <c r="JKS268" s="3"/>
      <c r="JKT268" s="3"/>
      <c r="JKU268" s="3"/>
      <c r="JKV268" s="3"/>
      <c r="JKW268" s="3"/>
      <c r="JKX268" s="3"/>
      <c r="JKY268" s="3"/>
      <c r="JKZ268" s="3"/>
      <c r="JLA268" s="3"/>
      <c r="JLB268" s="3"/>
      <c r="JLC268" s="3"/>
      <c r="JLD268" s="3"/>
      <c r="JLE268" s="3"/>
      <c r="JLF268" s="3"/>
      <c r="JLG268" s="3"/>
      <c r="JLH268" s="3"/>
      <c r="JLI268" s="3"/>
      <c r="JLJ268" s="3"/>
      <c r="JLK268" s="3"/>
      <c r="JLL268" s="3"/>
      <c r="JLM268" s="3"/>
      <c r="JLN268" s="3"/>
      <c r="JLO268" s="3"/>
      <c r="JLP268" s="3"/>
      <c r="JLQ268" s="3"/>
      <c r="JLR268" s="3"/>
      <c r="JLS268" s="3"/>
      <c r="JLT268" s="3"/>
      <c r="JLU268" s="3"/>
      <c r="JLV268" s="3"/>
      <c r="JLW268" s="3"/>
      <c r="JLX268" s="3"/>
      <c r="JLY268" s="3"/>
      <c r="JLZ268" s="3"/>
      <c r="JMA268" s="3"/>
      <c r="JMB268" s="3"/>
      <c r="JMC268" s="3"/>
      <c r="JMD268" s="3"/>
      <c r="JME268" s="3"/>
      <c r="JMF268" s="3"/>
      <c r="JMG268" s="3"/>
      <c r="JMH268" s="3"/>
      <c r="JMI268" s="3"/>
      <c r="JMJ268" s="3"/>
      <c r="JMK268" s="3"/>
      <c r="JML268" s="3"/>
      <c r="JMM268" s="3"/>
      <c r="JMN268" s="3"/>
      <c r="JMO268" s="3"/>
      <c r="JMP268" s="3"/>
      <c r="JMQ268" s="3"/>
      <c r="JMR268" s="3"/>
      <c r="JMS268" s="3"/>
      <c r="JMT268" s="3"/>
      <c r="JMU268" s="3"/>
      <c r="JMV268" s="3"/>
      <c r="JMW268" s="3"/>
      <c r="JMX268" s="3"/>
      <c r="JMY268" s="3"/>
      <c r="JMZ268" s="3"/>
      <c r="JNA268" s="3"/>
      <c r="JNB268" s="3"/>
      <c r="JNC268" s="3"/>
      <c r="JND268" s="3"/>
      <c r="JNE268" s="3"/>
      <c r="JNF268" s="3"/>
      <c r="JNG268" s="3"/>
      <c r="JNH268" s="3"/>
      <c r="JNI268" s="3"/>
      <c r="JNJ268" s="3"/>
      <c r="JNK268" s="3"/>
      <c r="JNL268" s="3"/>
      <c r="JNM268" s="3"/>
      <c r="JNN268" s="3"/>
      <c r="JNO268" s="3"/>
      <c r="JNP268" s="3"/>
      <c r="JNQ268" s="3"/>
      <c r="JNR268" s="3"/>
      <c r="JNS268" s="3"/>
      <c r="JNT268" s="3"/>
      <c r="JNU268" s="3"/>
      <c r="JNV268" s="3"/>
      <c r="JNW268" s="3"/>
      <c r="JNX268" s="3"/>
      <c r="JNY268" s="3"/>
      <c r="JNZ268" s="3"/>
      <c r="JOA268" s="3"/>
      <c r="JOB268" s="3"/>
      <c r="JOC268" s="3"/>
      <c r="JOD268" s="3"/>
      <c r="JOE268" s="3"/>
      <c r="JOF268" s="3"/>
      <c r="JOG268" s="3"/>
      <c r="JOH268" s="3"/>
      <c r="JOI268" s="3"/>
      <c r="JOJ268" s="3"/>
      <c r="JOK268" s="3"/>
      <c r="JOL268" s="3"/>
      <c r="JOM268" s="3"/>
      <c r="JOO268" s="3"/>
      <c r="JOQ268" s="3"/>
      <c r="JOR268" s="3"/>
      <c r="JOS268" s="3"/>
      <c r="JOT268" s="3"/>
      <c r="JOU268" s="3"/>
      <c r="JOV268" s="3"/>
      <c r="JOW268" s="3"/>
      <c r="JOX268" s="3"/>
      <c r="JPC268" s="3"/>
      <c r="JPD268" s="3"/>
      <c r="JPE268" s="3"/>
      <c r="JPF268" s="3"/>
      <c r="JPG268" s="3"/>
      <c r="JPH268" s="3"/>
      <c r="JPI268" s="3"/>
      <c r="JPJ268" s="3"/>
      <c r="JPK268" s="3"/>
      <c r="JPL268" s="3"/>
      <c r="JPM268" s="3"/>
      <c r="JPN268" s="3"/>
      <c r="JPO268" s="3"/>
      <c r="JPP268" s="3"/>
      <c r="JPQ268" s="3"/>
      <c r="JPR268" s="3"/>
      <c r="JPS268" s="3"/>
      <c r="JPT268" s="3"/>
      <c r="JPU268" s="3"/>
      <c r="JPV268" s="3"/>
      <c r="JPW268" s="3"/>
      <c r="JPX268" s="3"/>
      <c r="JPY268" s="3"/>
      <c r="JPZ268" s="3"/>
      <c r="JQA268" s="3"/>
      <c r="JQB268" s="3"/>
      <c r="JQC268" s="3"/>
      <c r="JQD268" s="3"/>
      <c r="JQE268" s="3"/>
      <c r="JQF268" s="3"/>
      <c r="JQG268" s="3"/>
      <c r="JQH268" s="3"/>
      <c r="JQI268" s="3"/>
      <c r="JQJ268" s="3"/>
      <c r="JQK268" s="3"/>
      <c r="JQL268" s="3"/>
      <c r="JQM268" s="3"/>
      <c r="JQN268" s="3"/>
      <c r="JQO268" s="3"/>
      <c r="JQP268" s="3"/>
      <c r="JQQ268" s="3"/>
      <c r="JQR268" s="3"/>
      <c r="JQS268" s="3"/>
      <c r="JQT268" s="3"/>
      <c r="JQU268" s="3"/>
      <c r="JQV268" s="3"/>
      <c r="JQW268" s="3"/>
      <c r="JQX268" s="3"/>
      <c r="JQY268" s="3"/>
      <c r="JQZ268" s="3"/>
      <c r="JRA268" s="3"/>
      <c r="JRB268" s="3"/>
      <c r="JRC268" s="3"/>
      <c r="JRD268" s="3"/>
      <c r="JRE268" s="3"/>
      <c r="JRF268" s="3"/>
      <c r="JRG268" s="3"/>
      <c r="JRH268" s="3"/>
      <c r="JRI268" s="3"/>
      <c r="JRJ268" s="3"/>
      <c r="JRK268" s="3"/>
      <c r="JRL268" s="3"/>
      <c r="JRM268" s="3"/>
      <c r="JRN268" s="3"/>
      <c r="JRO268" s="3"/>
      <c r="JRP268" s="3"/>
      <c r="JRQ268" s="3"/>
      <c r="JRR268" s="3"/>
      <c r="JRS268" s="3"/>
      <c r="JRT268" s="3"/>
      <c r="JRU268" s="3"/>
      <c r="JRV268" s="3"/>
      <c r="JRW268" s="3"/>
      <c r="JRX268" s="3"/>
      <c r="JRY268" s="3"/>
      <c r="JRZ268" s="3"/>
      <c r="JSA268" s="3"/>
      <c r="JSB268" s="3"/>
      <c r="JSC268" s="3"/>
      <c r="JSD268" s="3"/>
      <c r="JSE268" s="3"/>
      <c r="JSF268" s="3"/>
      <c r="JSG268" s="3"/>
      <c r="JSH268" s="3"/>
      <c r="JSI268" s="3"/>
      <c r="JSJ268" s="3"/>
      <c r="JSK268" s="3"/>
      <c r="JSL268" s="3"/>
      <c r="JSM268" s="3"/>
      <c r="JSN268" s="3"/>
      <c r="JSO268" s="3"/>
      <c r="JSP268" s="3"/>
      <c r="JSQ268" s="3"/>
      <c r="JSR268" s="3"/>
      <c r="JSS268" s="3"/>
      <c r="JST268" s="3"/>
      <c r="JSU268" s="3"/>
      <c r="JSV268" s="3"/>
      <c r="JSW268" s="3"/>
      <c r="JSX268" s="3"/>
      <c r="JSY268" s="3"/>
      <c r="JSZ268" s="3"/>
      <c r="JTA268" s="3"/>
      <c r="JTB268" s="3"/>
      <c r="JTC268" s="3"/>
      <c r="JTD268" s="3"/>
      <c r="JTE268" s="3"/>
      <c r="JTF268" s="3"/>
      <c r="JTG268" s="3"/>
      <c r="JTH268" s="3"/>
      <c r="JTI268" s="3"/>
      <c r="JTJ268" s="3"/>
      <c r="JTK268" s="3"/>
      <c r="JTL268" s="3"/>
      <c r="JTM268" s="3"/>
      <c r="JTN268" s="3"/>
      <c r="JTO268" s="3"/>
      <c r="JTP268" s="3"/>
      <c r="JTQ268" s="3"/>
      <c r="JTR268" s="3"/>
      <c r="JTS268" s="3"/>
      <c r="JTT268" s="3"/>
      <c r="JTU268" s="3"/>
      <c r="JTV268" s="3"/>
      <c r="JTW268" s="3"/>
      <c r="JTX268" s="3"/>
      <c r="JTY268" s="3"/>
      <c r="JTZ268" s="3"/>
      <c r="JUA268" s="3"/>
      <c r="JUB268" s="3"/>
      <c r="JUC268" s="3"/>
      <c r="JUD268" s="3"/>
      <c r="JUE268" s="3"/>
      <c r="JUF268" s="3"/>
      <c r="JUG268" s="3"/>
      <c r="JUH268" s="3"/>
      <c r="JUI268" s="3"/>
      <c r="JUJ268" s="3"/>
      <c r="JUK268" s="3"/>
      <c r="JUL268" s="3"/>
      <c r="JUM268" s="3"/>
      <c r="JUN268" s="3"/>
      <c r="JUO268" s="3"/>
      <c r="JUP268" s="3"/>
      <c r="JUQ268" s="3"/>
      <c r="JUR268" s="3"/>
      <c r="JUS268" s="3"/>
      <c r="JUT268" s="3"/>
      <c r="JUU268" s="3"/>
      <c r="JUV268" s="3"/>
      <c r="JUW268" s="3"/>
      <c r="JUX268" s="3"/>
      <c r="JUY268" s="3"/>
      <c r="JUZ268" s="3"/>
      <c r="JVA268" s="3"/>
      <c r="JVB268" s="3"/>
      <c r="JVC268" s="3"/>
      <c r="JVD268" s="3"/>
      <c r="JVE268" s="3"/>
      <c r="JVF268" s="3"/>
      <c r="JVG268" s="3"/>
      <c r="JVH268" s="3"/>
      <c r="JVI268" s="3"/>
      <c r="JVJ268" s="3"/>
      <c r="JVK268" s="3"/>
      <c r="JVL268" s="3"/>
      <c r="JVM268" s="3"/>
      <c r="JVN268" s="3"/>
      <c r="JVO268" s="3"/>
      <c r="JVP268" s="3"/>
      <c r="JVQ268" s="3"/>
      <c r="JVR268" s="3"/>
      <c r="JVS268" s="3"/>
      <c r="JVT268" s="3"/>
      <c r="JVU268" s="3"/>
      <c r="JVV268" s="3"/>
      <c r="JVW268" s="3"/>
      <c r="JVX268" s="3"/>
      <c r="JVY268" s="3"/>
      <c r="JVZ268" s="3"/>
      <c r="JWA268" s="3"/>
      <c r="JWB268" s="3"/>
      <c r="JWC268" s="3"/>
      <c r="JWD268" s="3"/>
      <c r="JWE268" s="3"/>
      <c r="JWF268" s="3"/>
      <c r="JWG268" s="3"/>
      <c r="JWH268" s="3"/>
      <c r="JWI268" s="3"/>
      <c r="JWJ268" s="3"/>
      <c r="JWK268" s="3"/>
      <c r="JWL268" s="3"/>
      <c r="JWM268" s="3"/>
      <c r="JWN268" s="3"/>
      <c r="JWO268" s="3"/>
      <c r="JWP268" s="3"/>
      <c r="JWQ268" s="3"/>
      <c r="JWR268" s="3"/>
      <c r="JWS268" s="3"/>
      <c r="JWT268" s="3"/>
      <c r="JWU268" s="3"/>
      <c r="JWV268" s="3"/>
      <c r="JWW268" s="3"/>
      <c r="JWX268" s="3"/>
      <c r="JWY268" s="3"/>
      <c r="JWZ268" s="3"/>
      <c r="JXA268" s="3"/>
      <c r="JXB268" s="3"/>
      <c r="JXC268" s="3"/>
      <c r="JXD268" s="3"/>
      <c r="JXE268" s="3"/>
      <c r="JXF268" s="3"/>
      <c r="JXG268" s="3"/>
      <c r="JXH268" s="3"/>
      <c r="JXI268" s="3"/>
      <c r="JXJ268" s="3"/>
      <c r="JXK268" s="3"/>
      <c r="JXL268" s="3"/>
      <c r="JXM268" s="3"/>
      <c r="JXN268" s="3"/>
      <c r="JXO268" s="3"/>
      <c r="JXP268" s="3"/>
      <c r="JXQ268" s="3"/>
      <c r="JXR268" s="3"/>
      <c r="JXS268" s="3"/>
      <c r="JXT268" s="3"/>
      <c r="JXU268" s="3"/>
      <c r="JXV268" s="3"/>
      <c r="JXW268" s="3"/>
      <c r="JXX268" s="3"/>
      <c r="JXY268" s="3"/>
      <c r="JXZ268" s="3"/>
      <c r="JYA268" s="3"/>
      <c r="JYB268" s="3"/>
      <c r="JYC268" s="3"/>
      <c r="JYD268" s="3"/>
      <c r="JYE268" s="3"/>
      <c r="JYF268" s="3"/>
      <c r="JYG268" s="3"/>
      <c r="JYH268" s="3"/>
      <c r="JYI268" s="3"/>
      <c r="JYK268" s="3"/>
      <c r="JYM268" s="3"/>
      <c r="JYN268" s="3"/>
      <c r="JYO268" s="3"/>
      <c r="JYP268" s="3"/>
      <c r="JYQ268" s="3"/>
      <c r="JYR268" s="3"/>
      <c r="JYS268" s="3"/>
      <c r="JYT268" s="3"/>
      <c r="JYY268" s="3"/>
      <c r="JYZ268" s="3"/>
      <c r="JZA268" s="3"/>
      <c r="JZB268" s="3"/>
      <c r="JZC268" s="3"/>
      <c r="JZD268" s="3"/>
      <c r="JZE268" s="3"/>
      <c r="JZF268" s="3"/>
      <c r="JZG268" s="3"/>
      <c r="JZH268" s="3"/>
      <c r="JZI268" s="3"/>
      <c r="JZJ268" s="3"/>
      <c r="JZK268" s="3"/>
      <c r="JZL268" s="3"/>
      <c r="JZM268" s="3"/>
      <c r="JZN268" s="3"/>
      <c r="JZO268" s="3"/>
      <c r="JZP268" s="3"/>
      <c r="JZQ268" s="3"/>
      <c r="JZR268" s="3"/>
      <c r="JZS268" s="3"/>
      <c r="JZT268" s="3"/>
      <c r="JZU268" s="3"/>
      <c r="JZV268" s="3"/>
      <c r="JZW268" s="3"/>
      <c r="JZX268" s="3"/>
      <c r="JZY268" s="3"/>
      <c r="JZZ268" s="3"/>
      <c r="KAA268" s="3"/>
      <c r="KAB268" s="3"/>
      <c r="KAC268" s="3"/>
      <c r="KAD268" s="3"/>
      <c r="KAE268" s="3"/>
      <c r="KAF268" s="3"/>
      <c r="KAG268" s="3"/>
      <c r="KAH268" s="3"/>
      <c r="KAI268" s="3"/>
      <c r="KAJ268" s="3"/>
      <c r="KAK268" s="3"/>
      <c r="KAL268" s="3"/>
      <c r="KAM268" s="3"/>
      <c r="KAN268" s="3"/>
      <c r="KAO268" s="3"/>
      <c r="KAP268" s="3"/>
      <c r="KAQ268" s="3"/>
      <c r="KAR268" s="3"/>
      <c r="KAS268" s="3"/>
      <c r="KAT268" s="3"/>
      <c r="KAU268" s="3"/>
      <c r="KAV268" s="3"/>
      <c r="KAW268" s="3"/>
      <c r="KAX268" s="3"/>
      <c r="KAY268" s="3"/>
      <c r="KAZ268" s="3"/>
      <c r="KBA268" s="3"/>
      <c r="KBB268" s="3"/>
      <c r="KBC268" s="3"/>
      <c r="KBD268" s="3"/>
      <c r="KBE268" s="3"/>
      <c r="KBF268" s="3"/>
      <c r="KBG268" s="3"/>
      <c r="KBH268" s="3"/>
      <c r="KBI268" s="3"/>
      <c r="KBJ268" s="3"/>
      <c r="KBK268" s="3"/>
      <c r="KBL268" s="3"/>
      <c r="KBM268" s="3"/>
      <c r="KBN268" s="3"/>
      <c r="KBO268" s="3"/>
      <c r="KBP268" s="3"/>
      <c r="KBQ268" s="3"/>
      <c r="KBR268" s="3"/>
      <c r="KBS268" s="3"/>
      <c r="KBT268" s="3"/>
      <c r="KBU268" s="3"/>
      <c r="KBV268" s="3"/>
      <c r="KBW268" s="3"/>
      <c r="KBX268" s="3"/>
      <c r="KBY268" s="3"/>
      <c r="KBZ268" s="3"/>
      <c r="KCA268" s="3"/>
      <c r="KCB268" s="3"/>
      <c r="KCC268" s="3"/>
      <c r="KCD268" s="3"/>
      <c r="KCE268" s="3"/>
      <c r="KCF268" s="3"/>
      <c r="KCG268" s="3"/>
      <c r="KCH268" s="3"/>
      <c r="KCI268" s="3"/>
      <c r="KCJ268" s="3"/>
      <c r="KCK268" s="3"/>
      <c r="KCL268" s="3"/>
      <c r="KCM268" s="3"/>
      <c r="KCN268" s="3"/>
      <c r="KCO268" s="3"/>
      <c r="KCP268" s="3"/>
      <c r="KCQ268" s="3"/>
      <c r="KCR268" s="3"/>
      <c r="KCS268" s="3"/>
      <c r="KCT268" s="3"/>
      <c r="KCU268" s="3"/>
      <c r="KCV268" s="3"/>
      <c r="KCW268" s="3"/>
      <c r="KCX268" s="3"/>
      <c r="KCY268" s="3"/>
      <c r="KCZ268" s="3"/>
      <c r="KDA268" s="3"/>
      <c r="KDB268" s="3"/>
      <c r="KDC268" s="3"/>
      <c r="KDD268" s="3"/>
      <c r="KDE268" s="3"/>
      <c r="KDF268" s="3"/>
      <c r="KDG268" s="3"/>
      <c r="KDH268" s="3"/>
      <c r="KDI268" s="3"/>
      <c r="KDJ268" s="3"/>
      <c r="KDK268" s="3"/>
      <c r="KDL268" s="3"/>
      <c r="KDM268" s="3"/>
      <c r="KDN268" s="3"/>
      <c r="KDO268" s="3"/>
      <c r="KDP268" s="3"/>
      <c r="KDQ268" s="3"/>
      <c r="KDR268" s="3"/>
      <c r="KDS268" s="3"/>
      <c r="KDT268" s="3"/>
      <c r="KDU268" s="3"/>
      <c r="KDV268" s="3"/>
      <c r="KDW268" s="3"/>
      <c r="KDX268" s="3"/>
      <c r="KDY268" s="3"/>
      <c r="KDZ268" s="3"/>
      <c r="KEA268" s="3"/>
      <c r="KEB268" s="3"/>
      <c r="KEC268" s="3"/>
      <c r="KED268" s="3"/>
      <c r="KEE268" s="3"/>
      <c r="KEF268" s="3"/>
      <c r="KEG268" s="3"/>
      <c r="KEH268" s="3"/>
      <c r="KEI268" s="3"/>
      <c r="KEJ268" s="3"/>
      <c r="KEK268" s="3"/>
      <c r="KEL268" s="3"/>
      <c r="KEM268" s="3"/>
      <c r="KEN268" s="3"/>
      <c r="KEO268" s="3"/>
      <c r="KEP268" s="3"/>
      <c r="KEQ268" s="3"/>
      <c r="KER268" s="3"/>
      <c r="KES268" s="3"/>
      <c r="KET268" s="3"/>
      <c r="KEU268" s="3"/>
      <c r="KEV268" s="3"/>
      <c r="KEW268" s="3"/>
      <c r="KEX268" s="3"/>
      <c r="KEY268" s="3"/>
      <c r="KEZ268" s="3"/>
      <c r="KFA268" s="3"/>
      <c r="KFB268" s="3"/>
      <c r="KFC268" s="3"/>
      <c r="KFD268" s="3"/>
      <c r="KFE268" s="3"/>
      <c r="KFF268" s="3"/>
      <c r="KFG268" s="3"/>
      <c r="KFH268" s="3"/>
      <c r="KFI268" s="3"/>
      <c r="KFJ268" s="3"/>
      <c r="KFK268" s="3"/>
      <c r="KFL268" s="3"/>
      <c r="KFM268" s="3"/>
      <c r="KFN268" s="3"/>
      <c r="KFO268" s="3"/>
      <c r="KFP268" s="3"/>
      <c r="KFQ268" s="3"/>
      <c r="KFR268" s="3"/>
      <c r="KFS268" s="3"/>
      <c r="KFT268" s="3"/>
      <c r="KFU268" s="3"/>
      <c r="KFV268" s="3"/>
      <c r="KFW268" s="3"/>
      <c r="KFX268" s="3"/>
      <c r="KFY268" s="3"/>
      <c r="KFZ268" s="3"/>
      <c r="KGA268" s="3"/>
      <c r="KGB268" s="3"/>
      <c r="KGC268" s="3"/>
      <c r="KGD268" s="3"/>
      <c r="KGE268" s="3"/>
      <c r="KGF268" s="3"/>
      <c r="KGG268" s="3"/>
      <c r="KGH268" s="3"/>
      <c r="KGI268" s="3"/>
      <c r="KGJ268" s="3"/>
      <c r="KGK268" s="3"/>
      <c r="KGL268" s="3"/>
      <c r="KGM268" s="3"/>
      <c r="KGN268" s="3"/>
      <c r="KGO268" s="3"/>
      <c r="KGP268" s="3"/>
      <c r="KGQ268" s="3"/>
      <c r="KGR268" s="3"/>
      <c r="KGS268" s="3"/>
      <c r="KGT268" s="3"/>
      <c r="KGU268" s="3"/>
      <c r="KGV268" s="3"/>
      <c r="KGW268" s="3"/>
      <c r="KGX268" s="3"/>
      <c r="KGY268" s="3"/>
      <c r="KGZ268" s="3"/>
      <c r="KHA268" s="3"/>
      <c r="KHB268" s="3"/>
      <c r="KHC268" s="3"/>
      <c r="KHD268" s="3"/>
      <c r="KHE268" s="3"/>
      <c r="KHF268" s="3"/>
      <c r="KHG268" s="3"/>
      <c r="KHH268" s="3"/>
      <c r="KHI268" s="3"/>
      <c r="KHJ268" s="3"/>
      <c r="KHK268" s="3"/>
      <c r="KHL268" s="3"/>
      <c r="KHM268" s="3"/>
      <c r="KHN268" s="3"/>
      <c r="KHO268" s="3"/>
      <c r="KHP268" s="3"/>
      <c r="KHQ268" s="3"/>
      <c r="KHR268" s="3"/>
      <c r="KHS268" s="3"/>
      <c r="KHT268" s="3"/>
      <c r="KHU268" s="3"/>
      <c r="KHV268" s="3"/>
      <c r="KHW268" s="3"/>
      <c r="KHX268" s="3"/>
      <c r="KHY268" s="3"/>
      <c r="KHZ268" s="3"/>
      <c r="KIA268" s="3"/>
      <c r="KIB268" s="3"/>
      <c r="KIC268" s="3"/>
      <c r="KID268" s="3"/>
      <c r="KIE268" s="3"/>
      <c r="KIG268" s="3"/>
      <c r="KII268" s="3"/>
      <c r="KIJ268" s="3"/>
      <c r="KIK268" s="3"/>
      <c r="KIL268" s="3"/>
      <c r="KIM268" s="3"/>
      <c r="KIN268" s="3"/>
      <c r="KIO268" s="3"/>
      <c r="KIP268" s="3"/>
      <c r="KIU268" s="3"/>
      <c r="KIV268" s="3"/>
      <c r="KIW268" s="3"/>
      <c r="KIX268" s="3"/>
      <c r="KIY268" s="3"/>
      <c r="KIZ268" s="3"/>
      <c r="KJA268" s="3"/>
      <c r="KJB268" s="3"/>
      <c r="KJC268" s="3"/>
      <c r="KJD268" s="3"/>
      <c r="KJE268" s="3"/>
      <c r="KJF268" s="3"/>
      <c r="KJG268" s="3"/>
      <c r="KJH268" s="3"/>
      <c r="KJI268" s="3"/>
      <c r="KJJ268" s="3"/>
      <c r="KJK268" s="3"/>
      <c r="KJL268" s="3"/>
      <c r="KJM268" s="3"/>
      <c r="KJN268" s="3"/>
      <c r="KJO268" s="3"/>
      <c r="KJP268" s="3"/>
      <c r="KJQ268" s="3"/>
      <c r="KJR268" s="3"/>
      <c r="KJS268" s="3"/>
      <c r="KJT268" s="3"/>
      <c r="KJU268" s="3"/>
      <c r="KJV268" s="3"/>
      <c r="KJW268" s="3"/>
      <c r="KJX268" s="3"/>
      <c r="KJY268" s="3"/>
      <c r="KJZ268" s="3"/>
      <c r="KKA268" s="3"/>
      <c r="KKB268" s="3"/>
      <c r="KKC268" s="3"/>
      <c r="KKD268" s="3"/>
      <c r="KKE268" s="3"/>
      <c r="KKF268" s="3"/>
      <c r="KKG268" s="3"/>
      <c r="KKH268" s="3"/>
      <c r="KKI268" s="3"/>
      <c r="KKJ268" s="3"/>
      <c r="KKK268" s="3"/>
      <c r="KKL268" s="3"/>
      <c r="KKM268" s="3"/>
      <c r="KKN268" s="3"/>
      <c r="KKO268" s="3"/>
      <c r="KKP268" s="3"/>
      <c r="KKQ268" s="3"/>
      <c r="KKR268" s="3"/>
      <c r="KKS268" s="3"/>
      <c r="KKT268" s="3"/>
      <c r="KKU268" s="3"/>
      <c r="KKV268" s="3"/>
      <c r="KKW268" s="3"/>
      <c r="KKX268" s="3"/>
      <c r="KKY268" s="3"/>
      <c r="KKZ268" s="3"/>
      <c r="KLA268" s="3"/>
      <c r="KLB268" s="3"/>
      <c r="KLC268" s="3"/>
      <c r="KLD268" s="3"/>
      <c r="KLE268" s="3"/>
      <c r="KLF268" s="3"/>
      <c r="KLG268" s="3"/>
      <c r="KLH268" s="3"/>
      <c r="KLI268" s="3"/>
      <c r="KLJ268" s="3"/>
      <c r="KLK268" s="3"/>
      <c r="KLL268" s="3"/>
      <c r="KLM268" s="3"/>
      <c r="KLN268" s="3"/>
      <c r="KLO268" s="3"/>
      <c r="KLP268" s="3"/>
      <c r="KLQ268" s="3"/>
      <c r="KLR268" s="3"/>
      <c r="KLS268" s="3"/>
      <c r="KLT268" s="3"/>
      <c r="KLU268" s="3"/>
      <c r="KLV268" s="3"/>
      <c r="KLW268" s="3"/>
      <c r="KLX268" s="3"/>
      <c r="KLY268" s="3"/>
      <c r="KLZ268" s="3"/>
      <c r="KMA268" s="3"/>
      <c r="KMB268" s="3"/>
      <c r="KMC268" s="3"/>
      <c r="KMD268" s="3"/>
      <c r="KME268" s="3"/>
      <c r="KMF268" s="3"/>
      <c r="KMG268" s="3"/>
      <c r="KMH268" s="3"/>
      <c r="KMI268" s="3"/>
      <c r="KMJ268" s="3"/>
      <c r="KMK268" s="3"/>
      <c r="KML268" s="3"/>
      <c r="KMM268" s="3"/>
      <c r="KMN268" s="3"/>
      <c r="KMO268" s="3"/>
      <c r="KMP268" s="3"/>
      <c r="KMQ268" s="3"/>
      <c r="KMR268" s="3"/>
      <c r="KMS268" s="3"/>
      <c r="KMT268" s="3"/>
      <c r="KMU268" s="3"/>
      <c r="KMV268" s="3"/>
      <c r="KMW268" s="3"/>
      <c r="KMX268" s="3"/>
      <c r="KMY268" s="3"/>
      <c r="KMZ268" s="3"/>
      <c r="KNA268" s="3"/>
      <c r="KNB268" s="3"/>
      <c r="KNC268" s="3"/>
      <c r="KND268" s="3"/>
      <c r="KNE268" s="3"/>
      <c r="KNF268" s="3"/>
      <c r="KNG268" s="3"/>
      <c r="KNH268" s="3"/>
      <c r="KNI268" s="3"/>
      <c r="KNJ268" s="3"/>
      <c r="KNK268" s="3"/>
      <c r="KNL268" s="3"/>
      <c r="KNM268" s="3"/>
      <c r="KNN268" s="3"/>
      <c r="KNO268" s="3"/>
      <c r="KNP268" s="3"/>
      <c r="KNQ268" s="3"/>
      <c r="KNR268" s="3"/>
      <c r="KNS268" s="3"/>
      <c r="KNT268" s="3"/>
      <c r="KNU268" s="3"/>
      <c r="KNV268" s="3"/>
      <c r="KNW268" s="3"/>
      <c r="KNX268" s="3"/>
      <c r="KNY268" s="3"/>
      <c r="KNZ268" s="3"/>
      <c r="KOA268" s="3"/>
      <c r="KOB268" s="3"/>
      <c r="KOC268" s="3"/>
      <c r="KOD268" s="3"/>
      <c r="KOE268" s="3"/>
      <c r="KOF268" s="3"/>
      <c r="KOG268" s="3"/>
      <c r="KOH268" s="3"/>
      <c r="KOI268" s="3"/>
      <c r="KOJ268" s="3"/>
      <c r="KOK268" s="3"/>
      <c r="KOL268" s="3"/>
      <c r="KOM268" s="3"/>
      <c r="KON268" s="3"/>
      <c r="KOO268" s="3"/>
      <c r="KOP268" s="3"/>
      <c r="KOQ268" s="3"/>
      <c r="KOR268" s="3"/>
      <c r="KOS268" s="3"/>
      <c r="KOT268" s="3"/>
      <c r="KOU268" s="3"/>
      <c r="KOV268" s="3"/>
      <c r="KOW268" s="3"/>
      <c r="KOX268" s="3"/>
      <c r="KOY268" s="3"/>
      <c r="KOZ268" s="3"/>
      <c r="KPA268" s="3"/>
      <c r="KPB268" s="3"/>
      <c r="KPC268" s="3"/>
      <c r="KPD268" s="3"/>
      <c r="KPE268" s="3"/>
      <c r="KPF268" s="3"/>
      <c r="KPG268" s="3"/>
      <c r="KPH268" s="3"/>
      <c r="KPI268" s="3"/>
      <c r="KPJ268" s="3"/>
      <c r="KPK268" s="3"/>
      <c r="KPL268" s="3"/>
      <c r="KPM268" s="3"/>
      <c r="KPN268" s="3"/>
      <c r="KPO268" s="3"/>
      <c r="KPP268" s="3"/>
      <c r="KPQ268" s="3"/>
      <c r="KPR268" s="3"/>
      <c r="KPS268" s="3"/>
      <c r="KPT268" s="3"/>
      <c r="KPU268" s="3"/>
      <c r="KPV268" s="3"/>
      <c r="KPW268" s="3"/>
      <c r="KPX268" s="3"/>
      <c r="KPY268" s="3"/>
      <c r="KPZ268" s="3"/>
      <c r="KQA268" s="3"/>
      <c r="KQB268" s="3"/>
      <c r="KQC268" s="3"/>
      <c r="KQD268" s="3"/>
      <c r="KQE268" s="3"/>
      <c r="KQF268" s="3"/>
      <c r="KQG268" s="3"/>
      <c r="KQH268" s="3"/>
      <c r="KQI268" s="3"/>
      <c r="KQJ268" s="3"/>
      <c r="KQK268" s="3"/>
      <c r="KQL268" s="3"/>
      <c r="KQM268" s="3"/>
      <c r="KQN268" s="3"/>
      <c r="KQO268" s="3"/>
      <c r="KQP268" s="3"/>
      <c r="KQQ268" s="3"/>
      <c r="KQR268" s="3"/>
      <c r="KQS268" s="3"/>
      <c r="KQT268" s="3"/>
      <c r="KQU268" s="3"/>
      <c r="KQV268" s="3"/>
      <c r="KQW268" s="3"/>
      <c r="KQX268" s="3"/>
      <c r="KQY268" s="3"/>
      <c r="KQZ268" s="3"/>
      <c r="KRA268" s="3"/>
      <c r="KRB268" s="3"/>
      <c r="KRC268" s="3"/>
      <c r="KRD268" s="3"/>
      <c r="KRE268" s="3"/>
      <c r="KRF268" s="3"/>
      <c r="KRG268" s="3"/>
      <c r="KRH268" s="3"/>
      <c r="KRI268" s="3"/>
      <c r="KRJ268" s="3"/>
      <c r="KRK268" s="3"/>
      <c r="KRL268" s="3"/>
      <c r="KRM268" s="3"/>
      <c r="KRN268" s="3"/>
      <c r="KRO268" s="3"/>
      <c r="KRP268" s="3"/>
      <c r="KRQ268" s="3"/>
      <c r="KRR268" s="3"/>
      <c r="KRS268" s="3"/>
      <c r="KRT268" s="3"/>
      <c r="KRU268" s="3"/>
      <c r="KRV268" s="3"/>
      <c r="KRW268" s="3"/>
      <c r="KRX268" s="3"/>
      <c r="KRY268" s="3"/>
      <c r="KRZ268" s="3"/>
      <c r="KSA268" s="3"/>
      <c r="KSC268" s="3"/>
      <c r="KSE268" s="3"/>
      <c r="KSF268" s="3"/>
      <c r="KSG268" s="3"/>
      <c r="KSH268" s="3"/>
      <c r="KSI268" s="3"/>
      <c r="KSJ268" s="3"/>
      <c r="KSK268" s="3"/>
      <c r="KSL268" s="3"/>
      <c r="KSQ268" s="3"/>
      <c r="KSR268" s="3"/>
      <c r="KSS268" s="3"/>
      <c r="KST268" s="3"/>
      <c r="KSU268" s="3"/>
      <c r="KSV268" s="3"/>
      <c r="KSW268" s="3"/>
      <c r="KSX268" s="3"/>
      <c r="KSY268" s="3"/>
      <c r="KSZ268" s="3"/>
      <c r="KTA268" s="3"/>
      <c r="KTB268" s="3"/>
      <c r="KTC268" s="3"/>
      <c r="KTD268" s="3"/>
      <c r="KTE268" s="3"/>
      <c r="KTF268" s="3"/>
      <c r="KTG268" s="3"/>
      <c r="KTH268" s="3"/>
      <c r="KTI268" s="3"/>
      <c r="KTJ268" s="3"/>
      <c r="KTK268" s="3"/>
      <c r="KTL268" s="3"/>
      <c r="KTM268" s="3"/>
      <c r="KTN268" s="3"/>
      <c r="KTO268" s="3"/>
      <c r="KTP268" s="3"/>
      <c r="KTQ268" s="3"/>
      <c r="KTR268" s="3"/>
      <c r="KTS268" s="3"/>
      <c r="KTT268" s="3"/>
      <c r="KTU268" s="3"/>
      <c r="KTV268" s="3"/>
      <c r="KTW268" s="3"/>
      <c r="KTX268" s="3"/>
      <c r="KTY268" s="3"/>
      <c r="KTZ268" s="3"/>
      <c r="KUA268" s="3"/>
      <c r="KUB268" s="3"/>
      <c r="KUC268" s="3"/>
      <c r="KUD268" s="3"/>
      <c r="KUE268" s="3"/>
      <c r="KUF268" s="3"/>
      <c r="KUG268" s="3"/>
      <c r="KUH268" s="3"/>
      <c r="KUI268" s="3"/>
      <c r="KUJ268" s="3"/>
      <c r="KUK268" s="3"/>
      <c r="KUL268" s="3"/>
      <c r="KUM268" s="3"/>
      <c r="KUN268" s="3"/>
      <c r="KUO268" s="3"/>
      <c r="KUP268" s="3"/>
      <c r="KUQ268" s="3"/>
      <c r="KUR268" s="3"/>
      <c r="KUS268" s="3"/>
      <c r="KUT268" s="3"/>
      <c r="KUU268" s="3"/>
      <c r="KUV268" s="3"/>
      <c r="KUW268" s="3"/>
      <c r="KUX268" s="3"/>
      <c r="KUY268" s="3"/>
      <c r="KUZ268" s="3"/>
      <c r="KVA268" s="3"/>
      <c r="KVB268" s="3"/>
      <c r="KVC268" s="3"/>
      <c r="KVD268" s="3"/>
      <c r="KVE268" s="3"/>
      <c r="KVF268" s="3"/>
      <c r="KVG268" s="3"/>
      <c r="KVH268" s="3"/>
      <c r="KVI268" s="3"/>
      <c r="KVJ268" s="3"/>
      <c r="KVK268" s="3"/>
      <c r="KVL268" s="3"/>
      <c r="KVM268" s="3"/>
      <c r="KVN268" s="3"/>
      <c r="KVO268" s="3"/>
      <c r="KVP268" s="3"/>
      <c r="KVQ268" s="3"/>
      <c r="KVR268" s="3"/>
      <c r="KVS268" s="3"/>
      <c r="KVT268" s="3"/>
      <c r="KVU268" s="3"/>
      <c r="KVV268" s="3"/>
      <c r="KVW268" s="3"/>
      <c r="KVX268" s="3"/>
      <c r="KVY268" s="3"/>
      <c r="KVZ268" s="3"/>
      <c r="KWA268" s="3"/>
      <c r="KWB268" s="3"/>
      <c r="KWC268" s="3"/>
      <c r="KWD268" s="3"/>
      <c r="KWE268" s="3"/>
      <c r="KWF268" s="3"/>
      <c r="KWG268" s="3"/>
      <c r="KWH268" s="3"/>
      <c r="KWI268" s="3"/>
      <c r="KWJ268" s="3"/>
      <c r="KWK268" s="3"/>
      <c r="KWL268" s="3"/>
      <c r="KWM268" s="3"/>
      <c r="KWN268" s="3"/>
      <c r="KWO268" s="3"/>
      <c r="KWP268" s="3"/>
      <c r="KWQ268" s="3"/>
      <c r="KWR268" s="3"/>
      <c r="KWS268" s="3"/>
      <c r="KWT268" s="3"/>
      <c r="KWU268" s="3"/>
      <c r="KWV268" s="3"/>
      <c r="KWW268" s="3"/>
      <c r="KWX268" s="3"/>
      <c r="KWY268" s="3"/>
      <c r="KWZ268" s="3"/>
      <c r="KXA268" s="3"/>
      <c r="KXB268" s="3"/>
      <c r="KXC268" s="3"/>
      <c r="KXD268" s="3"/>
      <c r="KXE268" s="3"/>
      <c r="KXF268" s="3"/>
      <c r="KXG268" s="3"/>
      <c r="KXH268" s="3"/>
      <c r="KXI268" s="3"/>
      <c r="KXJ268" s="3"/>
      <c r="KXK268" s="3"/>
      <c r="KXL268" s="3"/>
      <c r="KXM268" s="3"/>
      <c r="KXN268" s="3"/>
      <c r="KXO268" s="3"/>
      <c r="KXP268" s="3"/>
      <c r="KXQ268" s="3"/>
      <c r="KXR268" s="3"/>
      <c r="KXS268" s="3"/>
      <c r="KXT268" s="3"/>
      <c r="KXU268" s="3"/>
      <c r="KXV268" s="3"/>
      <c r="KXW268" s="3"/>
      <c r="KXX268" s="3"/>
      <c r="KXY268" s="3"/>
      <c r="KXZ268" s="3"/>
      <c r="KYA268" s="3"/>
      <c r="KYB268" s="3"/>
      <c r="KYC268" s="3"/>
      <c r="KYD268" s="3"/>
      <c r="KYE268" s="3"/>
      <c r="KYF268" s="3"/>
      <c r="KYG268" s="3"/>
      <c r="KYH268" s="3"/>
      <c r="KYI268" s="3"/>
      <c r="KYJ268" s="3"/>
      <c r="KYK268" s="3"/>
      <c r="KYL268" s="3"/>
      <c r="KYM268" s="3"/>
      <c r="KYN268" s="3"/>
      <c r="KYO268" s="3"/>
      <c r="KYP268" s="3"/>
      <c r="KYQ268" s="3"/>
      <c r="KYR268" s="3"/>
      <c r="KYS268" s="3"/>
      <c r="KYT268" s="3"/>
      <c r="KYU268" s="3"/>
      <c r="KYV268" s="3"/>
      <c r="KYW268" s="3"/>
      <c r="KYX268" s="3"/>
      <c r="KYY268" s="3"/>
      <c r="KYZ268" s="3"/>
      <c r="KZA268" s="3"/>
      <c r="KZB268" s="3"/>
      <c r="KZC268" s="3"/>
      <c r="KZD268" s="3"/>
      <c r="KZE268" s="3"/>
      <c r="KZF268" s="3"/>
      <c r="KZG268" s="3"/>
      <c r="KZH268" s="3"/>
      <c r="KZI268" s="3"/>
      <c r="KZJ268" s="3"/>
      <c r="KZK268" s="3"/>
      <c r="KZL268" s="3"/>
      <c r="KZM268" s="3"/>
      <c r="KZN268" s="3"/>
      <c r="KZO268" s="3"/>
      <c r="KZP268" s="3"/>
      <c r="KZQ268" s="3"/>
      <c r="KZR268" s="3"/>
      <c r="KZS268" s="3"/>
      <c r="KZT268" s="3"/>
      <c r="KZU268" s="3"/>
      <c r="KZV268" s="3"/>
      <c r="KZW268" s="3"/>
      <c r="KZX268" s="3"/>
      <c r="KZY268" s="3"/>
      <c r="KZZ268" s="3"/>
      <c r="LAA268" s="3"/>
      <c r="LAB268" s="3"/>
      <c r="LAC268" s="3"/>
      <c r="LAD268" s="3"/>
      <c r="LAE268" s="3"/>
      <c r="LAF268" s="3"/>
      <c r="LAG268" s="3"/>
      <c r="LAH268" s="3"/>
      <c r="LAI268" s="3"/>
      <c r="LAJ268" s="3"/>
      <c r="LAK268" s="3"/>
      <c r="LAL268" s="3"/>
      <c r="LAM268" s="3"/>
      <c r="LAN268" s="3"/>
      <c r="LAO268" s="3"/>
      <c r="LAP268" s="3"/>
      <c r="LAQ268" s="3"/>
      <c r="LAR268" s="3"/>
      <c r="LAS268" s="3"/>
      <c r="LAT268" s="3"/>
      <c r="LAU268" s="3"/>
      <c r="LAV268" s="3"/>
      <c r="LAW268" s="3"/>
      <c r="LAX268" s="3"/>
      <c r="LAY268" s="3"/>
      <c r="LAZ268" s="3"/>
      <c r="LBA268" s="3"/>
      <c r="LBB268" s="3"/>
      <c r="LBC268" s="3"/>
      <c r="LBD268" s="3"/>
      <c r="LBE268" s="3"/>
      <c r="LBF268" s="3"/>
      <c r="LBG268" s="3"/>
      <c r="LBH268" s="3"/>
      <c r="LBI268" s="3"/>
      <c r="LBJ268" s="3"/>
      <c r="LBK268" s="3"/>
      <c r="LBL268" s="3"/>
      <c r="LBM268" s="3"/>
      <c r="LBN268" s="3"/>
      <c r="LBO268" s="3"/>
      <c r="LBP268" s="3"/>
      <c r="LBQ268" s="3"/>
      <c r="LBR268" s="3"/>
      <c r="LBS268" s="3"/>
      <c r="LBT268" s="3"/>
      <c r="LBU268" s="3"/>
      <c r="LBV268" s="3"/>
      <c r="LBW268" s="3"/>
      <c r="LBY268" s="3"/>
      <c r="LCA268" s="3"/>
      <c r="LCB268" s="3"/>
      <c r="LCC268" s="3"/>
      <c r="LCD268" s="3"/>
      <c r="LCE268" s="3"/>
      <c r="LCF268" s="3"/>
      <c r="LCG268" s="3"/>
      <c r="LCH268" s="3"/>
      <c r="LCM268" s="3"/>
      <c r="LCN268" s="3"/>
      <c r="LCO268" s="3"/>
      <c r="LCP268" s="3"/>
      <c r="LCQ268" s="3"/>
      <c r="LCR268" s="3"/>
      <c r="LCS268" s="3"/>
      <c r="LCT268" s="3"/>
      <c r="LCU268" s="3"/>
      <c r="LCV268" s="3"/>
      <c r="LCW268" s="3"/>
      <c r="LCX268" s="3"/>
      <c r="LCY268" s="3"/>
      <c r="LCZ268" s="3"/>
      <c r="LDA268" s="3"/>
      <c r="LDB268" s="3"/>
      <c r="LDC268" s="3"/>
      <c r="LDD268" s="3"/>
      <c r="LDE268" s="3"/>
      <c r="LDF268" s="3"/>
      <c r="LDG268" s="3"/>
      <c r="LDH268" s="3"/>
      <c r="LDI268" s="3"/>
      <c r="LDJ268" s="3"/>
      <c r="LDK268" s="3"/>
      <c r="LDL268" s="3"/>
      <c r="LDM268" s="3"/>
      <c r="LDN268" s="3"/>
      <c r="LDO268" s="3"/>
      <c r="LDP268" s="3"/>
      <c r="LDQ268" s="3"/>
      <c r="LDR268" s="3"/>
      <c r="LDS268" s="3"/>
      <c r="LDT268" s="3"/>
      <c r="LDU268" s="3"/>
      <c r="LDV268" s="3"/>
      <c r="LDW268" s="3"/>
      <c r="LDX268" s="3"/>
      <c r="LDY268" s="3"/>
      <c r="LDZ268" s="3"/>
      <c r="LEA268" s="3"/>
      <c r="LEB268" s="3"/>
      <c r="LEC268" s="3"/>
      <c r="LED268" s="3"/>
      <c r="LEE268" s="3"/>
      <c r="LEF268" s="3"/>
      <c r="LEG268" s="3"/>
      <c r="LEH268" s="3"/>
      <c r="LEI268" s="3"/>
      <c r="LEJ268" s="3"/>
      <c r="LEK268" s="3"/>
      <c r="LEL268" s="3"/>
      <c r="LEM268" s="3"/>
      <c r="LEN268" s="3"/>
      <c r="LEO268" s="3"/>
      <c r="LEP268" s="3"/>
      <c r="LEQ268" s="3"/>
      <c r="LER268" s="3"/>
      <c r="LES268" s="3"/>
      <c r="LET268" s="3"/>
      <c r="LEU268" s="3"/>
      <c r="LEV268" s="3"/>
      <c r="LEW268" s="3"/>
      <c r="LEX268" s="3"/>
      <c r="LEY268" s="3"/>
      <c r="LEZ268" s="3"/>
      <c r="LFA268" s="3"/>
      <c r="LFB268" s="3"/>
      <c r="LFC268" s="3"/>
      <c r="LFD268" s="3"/>
      <c r="LFE268" s="3"/>
      <c r="LFF268" s="3"/>
      <c r="LFG268" s="3"/>
      <c r="LFH268" s="3"/>
      <c r="LFI268" s="3"/>
      <c r="LFJ268" s="3"/>
      <c r="LFK268" s="3"/>
      <c r="LFL268" s="3"/>
      <c r="LFM268" s="3"/>
      <c r="LFN268" s="3"/>
      <c r="LFO268" s="3"/>
      <c r="LFP268" s="3"/>
      <c r="LFQ268" s="3"/>
      <c r="LFR268" s="3"/>
      <c r="LFS268" s="3"/>
      <c r="LFT268" s="3"/>
      <c r="LFU268" s="3"/>
      <c r="LFV268" s="3"/>
      <c r="LFW268" s="3"/>
      <c r="LFX268" s="3"/>
      <c r="LFY268" s="3"/>
      <c r="LFZ268" s="3"/>
      <c r="LGA268" s="3"/>
      <c r="LGB268" s="3"/>
      <c r="LGC268" s="3"/>
      <c r="LGD268" s="3"/>
      <c r="LGE268" s="3"/>
      <c r="LGF268" s="3"/>
      <c r="LGG268" s="3"/>
      <c r="LGH268" s="3"/>
      <c r="LGI268" s="3"/>
      <c r="LGJ268" s="3"/>
      <c r="LGK268" s="3"/>
      <c r="LGL268" s="3"/>
      <c r="LGM268" s="3"/>
      <c r="LGN268" s="3"/>
      <c r="LGO268" s="3"/>
      <c r="LGP268" s="3"/>
      <c r="LGQ268" s="3"/>
      <c r="LGR268" s="3"/>
      <c r="LGS268" s="3"/>
      <c r="LGT268" s="3"/>
      <c r="LGU268" s="3"/>
      <c r="LGV268" s="3"/>
      <c r="LGW268" s="3"/>
      <c r="LGX268" s="3"/>
      <c r="LGY268" s="3"/>
      <c r="LGZ268" s="3"/>
      <c r="LHA268" s="3"/>
      <c r="LHB268" s="3"/>
      <c r="LHC268" s="3"/>
      <c r="LHD268" s="3"/>
      <c r="LHE268" s="3"/>
      <c r="LHF268" s="3"/>
      <c r="LHG268" s="3"/>
      <c r="LHH268" s="3"/>
      <c r="LHI268" s="3"/>
      <c r="LHJ268" s="3"/>
      <c r="LHK268" s="3"/>
      <c r="LHL268" s="3"/>
      <c r="LHM268" s="3"/>
      <c r="LHN268" s="3"/>
      <c r="LHO268" s="3"/>
      <c r="LHP268" s="3"/>
      <c r="LHQ268" s="3"/>
      <c r="LHR268" s="3"/>
      <c r="LHS268" s="3"/>
      <c r="LHT268" s="3"/>
      <c r="LHU268" s="3"/>
      <c r="LHV268" s="3"/>
      <c r="LHW268" s="3"/>
      <c r="LHX268" s="3"/>
      <c r="LHY268" s="3"/>
      <c r="LHZ268" s="3"/>
      <c r="LIA268" s="3"/>
      <c r="LIB268" s="3"/>
      <c r="LIC268" s="3"/>
      <c r="LID268" s="3"/>
      <c r="LIE268" s="3"/>
      <c r="LIF268" s="3"/>
      <c r="LIG268" s="3"/>
      <c r="LIH268" s="3"/>
      <c r="LII268" s="3"/>
      <c r="LIJ268" s="3"/>
      <c r="LIK268" s="3"/>
      <c r="LIL268" s="3"/>
      <c r="LIM268" s="3"/>
      <c r="LIN268" s="3"/>
      <c r="LIO268" s="3"/>
      <c r="LIP268" s="3"/>
      <c r="LIQ268" s="3"/>
      <c r="LIR268" s="3"/>
      <c r="LIS268" s="3"/>
      <c r="LIT268" s="3"/>
      <c r="LIU268" s="3"/>
      <c r="LIV268" s="3"/>
      <c r="LIW268" s="3"/>
      <c r="LIX268" s="3"/>
      <c r="LIY268" s="3"/>
      <c r="LIZ268" s="3"/>
      <c r="LJA268" s="3"/>
      <c r="LJB268" s="3"/>
      <c r="LJC268" s="3"/>
      <c r="LJD268" s="3"/>
      <c r="LJE268" s="3"/>
      <c r="LJF268" s="3"/>
      <c r="LJG268" s="3"/>
      <c r="LJH268" s="3"/>
      <c r="LJI268" s="3"/>
      <c r="LJJ268" s="3"/>
      <c r="LJK268" s="3"/>
      <c r="LJL268" s="3"/>
      <c r="LJM268" s="3"/>
      <c r="LJN268" s="3"/>
      <c r="LJO268" s="3"/>
      <c r="LJP268" s="3"/>
      <c r="LJQ268" s="3"/>
      <c r="LJR268" s="3"/>
      <c r="LJS268" s="3"/>
      <c r="LJT268" s="3"/>
      <c r="LJU268" s="3"/>
      <c r="LJV268" s="3"/>
      <c r="LJW268" s="3"/>
      <c r="LJX268" s="3"/>
      <c r="LJY268" s="3"/>
      <c r="LJZ268" s="3"/>
      <c r="LKA268" s="3"/>
      <c r="LKB268" s="3"/>
      <c r="LKC268" s="3"/>
      <c r="LKD268" s="3"/>
      <c r="LKE268" s="3"/>
      <c r="LKF268" s="3"/>
      <c r="LKG268" s="3"/>
      <c r="LKH268" s="3"/>
      <c r="LKI268" s="3"/>
      <c r="LKJ268" s="3"/>
      <c r="LKK268" s="3"/>
      <c r="LKL268" s="3"/>
      <c r="LKM268" s="3"/>
      <c r="LKN268" s="3"/>
      <c r="LKO268" s="3"/>
      <c r="LKP268" s="3"/>
      <c r="LKQ268" s="3"/>
      <c r="LKR268" s="3"/>
      <c r="LKS268" s="3"/>
      <c r="LKT268" s="3"/>
      <c r="LKU268" s="3"/>
      <c r="LKV268" s="3"/>
      <c r="LKW268" s="3"/>
      <c r="LKX268" s="3"/>
      <c r="LKY268" s="3"/>
      <c r="LKZ268" s="3"/>
      <c r="LLA268" s="3"/>
      <c r="LLB268" s="3"/>
      <c r="LLC268" s="3"/>
      <c r="LLD268" s="3"/>
      <c r="LLE268" s="3"/>
      <c r="LLF268" s="3"/>
      <c r="LLG268" s="3"/>
      <c r="LLH268" s="3"/>
      <c r="LLI268" s="3"/>
      <c r="LLJ268" s="3"/>
      <c r="LLK268" s="3"/>
      <c r="LLL268" s="3"/>
      <c r="LLM268" s="3"/>
      <c r="LLN268" s="3"/>
      <c r="LLO268" s="3"/>
      <c r="LLP268" s="3"/>
      <c r="LLQ268" s="3"/>
      <c r="LLR268" s="3"/>
      <c r="LLS268" s="3"/>
      <c r="LLU268" s="3"/>
      <c r="LLW268" s="3"/>
      <c r="LLX268" s="3"/>
      <c r="LLY268" s="3"/>
      <c r="LLZ268" s="3"/>
      <c r="LMA268" s="3"/>
      <c r="LMB268" s="3"/>
      <c r="LMC268" s="3"/>
      <c r="LMD268" s="3"/>
      <c r="LMI268" s="3"/>
      <c r="LMJ268" s="3"/>
      <c r="LMK268" s="3"/>
      <c r="LML268" s="3"/>
      <c r="LMM268" s="3"/>
      <c r="LMN268" s="3"/>
      <c r="LMO268" s="3"/>
      <c r="LMP268" s="3"/>
      <c r="LMQ268" s="3"/>
      <c r="LMR268" s="3"/>
      <c r="LMS268" s="3"/>
      <c r="LMT268" s="3"/>
      <c r="LMU268" s="3"/>
      <c r="LMV268" s="3"/>
      <c r="LMW268" s="3"/>
      <c r="LMX268" s="3"/>
      <c r="LMY268" s="3"/>
      <c r="LMZ268" s="3"/>
      <c r="LNA268" s="3"/>
      <c r="LNB268" s="3"/>
      <c r="LNC268" s="3"/>
      <c r="LND268" s="3"/>
      <c r="LNE268" s="3"/>
      <c r="LNF268" s="3"/>
      <c r="LNG268" s="3"/>
      <c r="LNH268" s="3"/>
      <c r="LNI268" s="3"/>
      <c r="LNJ268" s="3"/>
      <c r="LNK268" s="3"/>
      <c r="LNL268" s="3"/>
      <c r="LNM268" s="3"/>
      <c r="LNN268" s="3"/>
      <c r="LNO268" s="3"/>
      <c r="LNP268" s="3"/>
      <c r="LNQ268" s="3"/>
      <c r="LNR268" s="3"/>
      <c r="LNS268" s="3"/>
      <c r="LNT268" s="3"/>
      <c r="LNU268" s="3"/>
      <c r="LNV268" s="3"/>
      <c r="LNW268" s="3"/>
      <c r="LNX268" s="3"/>
      <c r="LNY268" s="3"/>
      <c r="LNZ268" s="3"/>
      <c r="LOA268" s="3"/>
      <c r="LOB268" s="3"/>
      <c r="LOC268" s="3"/>
      <c r="LOD268" s="3"/>
      <c r="LOE268" s="3"/>
      <c r="LOF268" s="3"/>
      <c r="LOG268" s="3"/>
      <c r="LOH268" s="3"/>
      <c r="LOI268" s="3"/>
      <c r="LOJ268" s="3"/>
      <c r="LOK268" s="3"/>
      <c r="LOL268" s="3"/>
      <c r="LOM268" s="3"/>
      <c r="LON268" s="3"/>
      <c r="LOO268" s="3"/>
      <c r="LOP268" s="3"/>
      <c r="LOQ268" s="3"/>
      <c r="LOR268" s="3"/>
      <c r="LOS268" s="3"/>
      <c r="LOT268" s="3"/>
      <c r="LOU268" s="3"/>
      <c r="LOV268" s="3"/>
      <c r="LOW268" s="3"/>
      <c r="LOX268" s="3"/>
      <c r="LOY268" s="3"/>
      <c r="LOZ268" s="3"/>
      <c r="LPA268" s="3"/>
      <c r="LPB268" s="3"/>
      <c r="LPC268" s="3"/>
      <c r="LPD268" s="3"/>
      <c r="LPE268" s="3"/>
      <c r="LPF268" s="3"/>
      <c r="LPG268" s="3"/>
      <c r="LPH268" s="3"/>
      <c r="LPI268" s="3"/>
      <c r="LPJ268" s="3"/>
      <c r="LPK268" s="3"/>
      <c r="LPL268" s="3"/>
      <c r="LPM268" s="3"/>
      <c r="LPN268" s="3"/>
      <c r="LPO268" s="3"/>
      <c r="LPP268" s="3"/>
      <c r="LPQ268" s="3"/>
      <c r="LPR268" s="3"/>
      <c r="LPS268" s="3"/>
      <c r="LPT268" s="3"/>
      <c r="LPU268" s="3"/>
      <c r="LPV268" s="3"/>
      <c r="LPW268" s="3"/>
      <c r="LPX268" s="3"/>
      <c r="LPY268" s="3"/>
      <c r="LPZ268" s="3"/>
      <c r="LQA268" s="3"/>
      <c r="LQB268" s="3"/>
      <c r="LQC268" s="3"/>
      <c r="LQD268" s="3"/>
      <c r="LQE268" s="3"/>
      <c r="LQF268" s="3"/>
      <c r="LQG268" s="3"/>
      <c r="LQH268" s="3"/>
      <c r="LQI268" s="3"/>
      <c r="LQJ268" s="3"/>
      <c r="LQK268" s="3"/>
      <c r="LQL268" s="3"/>
      <c r="LQM268" s="3"/>
      <c r="LQN268" s="3"/>
      <c r="LQO268" s="3"/>
      <c r="LQP268" s="3"/>
      <c r="LQQ268" s="3"/>
      <c r="LQR268" s="3"/>
      <c r="LQS268" s="3"/>
      <c r="LQT268" s="3"/>
      <c r="LQU268" s="3"/>
      <c r="LQV268" s="3"/>
      <c r="LQW268" s="3"/>
      <c r="LQX268" s="3"/>
      <c r="LQY268" s="3"/>
      <c r="LQZ268" s="3"/>
      <c r="LRA268" s="3"/>
      <c r="LRB268" s="3"/>
      <c r="LRC268" s="3"/>
      <c r="LRD268" s="3"/>
      <c r="LRE268" s="3"/>
      <c r="LRF268" s="3"/>
      <c r="LRG268" s="3"/>
      <c r="LRH268" s="3"/>
      <c r="LRI268" s="3"/>
      <c r="LRJ268" s="3"/>
      <c r="LRK268" s="3"/>
      <c r="LRL268" s="3"/>
      <c r="LRM268" s="3"/>
      <c r="LRN268" s="3"/>
      <c r="LRO268" s="3"/>
      <c r="LRP268" s="3"/>
      <c r="LRQ268" s="3"/>
      <c r="LRR268" s="3"/>
      <c r="LRS268" s="3"/>
      <c r="LRT268" s="3"/>
      <c r="LRU268" s="3"/>
      <c r="LRV268" s="3"/>
      <c r="LRW268" s="3"/>
      <c r="LRX268" s="3"/>
      <c r="LRY268" s="3"/>
      <c r="LRZ268" s="3"/>
      <c r="LSA268" s="3"/>
      <c r="LSB268" s="3"/>
      <c r="LSC268" s="3"/>
      <c r="LSD268" s="3"/>
      <c r="LSE268" s="3"/>
      <c r="LSF268" s="3"/>
      <c r="LSG268" s="3"/>
      <c r="LSH268" s="3"/>
      <c r="LSI268" s="3"/>
      <c r="LSJ268" s="3"/>
      <c r="LSK268" s="3"/>
      <c r="LSL268" s="3"/>
      <c r="LSM268" s="3"/>
      <c r="LSN268" s="3"/>
      <c r="LSO268" s="3"/>
      <c r="LSP268" s="3"/>
      <c r="LSQ268" s="3"/>
      <c r="LSR268" s="3"/>
      <c r="LSS268" s="3"/>
      <c r="LST268" s="3"/>
      <c r="LSU268" s="3"/>
      <c r="LSV268" s="3"/>
      <c r="LSW268" s="3"/>
      <c r="LSX268" s="3"/>
      <c r="LSY268" s="3"/>
      <c r="LSZ268" s="3"/>
      <c r="LTA268" s="3"/>
      <c r="LTB268" s="3"/>
      <c r="LTC268" s="3"/>
      <c r="LTD268" s="3"/>
      <c r="LTE268" s="3"/>
      <c r="LTF268" s="3"/>
      <c r="LTG268" s="3"/>
      <c r="LTH268" s="3"/>
      <c r="LTI268" s="3"/>
      <c r="LTJ268" s="3"/>
      <c r="LTK268" s="3"/>
      <c r="LTL268" s="3"/>
      <c r="LTM268" s="3"/>
      <c r="LTN268" s="3"/>
      <c r="LTO268" s="3"/>
      <c r="LTP268" s="3"/>
      <c r="LTQ268" s="3"/>
      <c r="LTR268" s="3"/>
      <c r="LTS268" s="3"/>
      <c r="LTT268" s="3"/>
      <c r="LTU268" s="3"/>
      <c r="LTV268" s="3"/>
      <c r="LTW268" s="3"/>
      <c r="LTX268" s="3"/>
      <c r="LTY268" s="3"/>
      <c r="LTZ268" s="3"/>
      <c r="LUA268" s="3"/>
      <c r="LUB268" s="3"/>
      <c r="LUC268" s="3"/>
      <c r="LUD268" s="3"/>
      <c r="LUE268" s="3"/>
      <c r="LUF268" s="3"/>
      <c r="LUG268" s="3"/>
      <c r="LUH268" s="3"/>
      <c r="LUI268" s="3"/>
      <c r="LUJ268" s="3"/>
      <c r="LUK268" s="3"/>
      <c r="LUL268" s="3"/>
      <c r="LUM268" s="3"/>
      <c r="LUN268" s="3"/>
      <c r="LUO268" s="3"/>
      <c r="LUP268" s="3"/>
      <c r="LUQ268" s="3"/>
      <c r="LUR268" s="3"/>
      <c r="LUS268" s="3"/>
      <c r="LUT268" s="3"/>
      <c r="LUU268" s="3"/>
      <c r="LUV268" s="3"/>
      <c r="LUW268" s="3"/>
      <c r="LUX268" s="3"/>
      <c r="LUY268" s="3"/>
      <c r="LUZ268" s="3"/>
      <c r="LVA268" s="3"/>
      <c r="LVB268" s="3"/>
      <c r="LVC268" s="3"/>
      <c r="LVD268" s="3"/>
      <c r="LVE268" s="3"/>
      <c r="LVF268" s="3"/>
      <c r="LVG268" s="3"/>
      <c r="LVH268" s="3"/>
      <c r="LVI268" s="3"/>
      <c r="LVJ268" s="3"/>
      <c r="LVK268" s="3"/>
      <c r="LVL268" s="3"/>
      <c r="LVM268" s="3"/>
      <c r="LVN268" s="3"/>
      <c r="LVO268" s="3"/>
      <c r="LVQ268" s="3"/>
      <c r="LVS268" s="3"/>
      <c r="LVT268" s="3"/>
      <c r="LVU268" s="3"/>
      <c r="LVV268" s="3"/>
      <c r="LVW268" s="3"/>
      <c r="LVX268" s="3"/>
      <c r="LVY268" s="3"/>
      <c r="LVZ268" s="3"/>
      <c r="LWE268" s="3"/>
      <c r="LWF268" s="3"/>
      <c r="LWG268" s="3"/>
      <c r="LWH268" s="3"/>
      <c r="LWI268" s="3"/>
      <c r="LWJ268" s="3"/>
      <c r="LWK268" s="3"/>
      <c r="LWL268" s="3"/>
      <c r="LWM268" s="3"/>
      <c r="LWN268" s="3"/>
      <c r="LWO268" s="3"/>
      <c r="LWP268" s="3"/>
      <c r="LWQ268" s="3"/>
      <c r="LWR268" s="3"/>
      <c r="LWS268" s="3"/>
      <c r="LWT268" s="3"/>
      <c r="LWU268" s="3"/>
      <c r="LWV268" s="3"/>
      <c r="LWW268" s="3"/>
      <c r="LWX268" s="3"/>
      <c r="LWY268" s="3"/>
      <c r="LWZ268" s="3"/>
      <c r="LXA268" s="3"/>
      <c r="LXB268" s="3"/>
      <c r="LXC268" s="3"/>
      <c r="LXD268" s="3"/>
      <c r="LXE268" s="3"/>
      <c r="LXF268" s="3"/>
      <c r="LXG268" s="3"/>
      <c r="LXH268" s="3"/>
      <c r="LXI268" s="3"/>
      <c r="LXJ268" s="3"/>
      <c r="LXK268" s="3"/>
      <c r="LXL268" s="3"/>
      <c r="LXM268" s="3"/>
      <c r="LXN268" s="3"/>
      <c r="LXO268" s="3"/>
      <c r="LXP268" s="3"/>
      <c r="LXQ268" s="3"/>
      <c r="LXR268" s="3"/>
      <c r="LXS268" s="3"/>
      <c r="LXT268" s="3"/>
      <c r="LXU268" s="3"/>
      <c r="LXV268" s="3"/>
      <c r="LXW268" s="3"/>
      <c r="LXX268" s="3"/>
      <c r="LXY268" s="3"/>
      <c r="LXZ268" s="3"/>
      <c r="LYA268" s="3"/>
      <c r="LYB268" s="3"/>
      <c r="LYC268" s="3"/>
      <c r="LYD268" s="3"/>
      <c r="LYE268" s="3"/>
      <c r="LYF268" s="3"/>
      <c r="LYG268" s="3"/>
      <c r="LYH268" s="3"/>
      <c r="LYI268" s="3"/>
      <c r="LYJ268" s="3"/>
      <c r="LYK268" s="3"/>
      <c r="LYL268" s="3"/>
      <c r="LYM268" s="3"/>
      <c r="LYN268" s="3"/>
      <c r="LYO268" s="3"/>
      <c r="LYP268" s="3"/>
      <c r="LYQ268" s="3"/>
      <c r="LYR268" s="3"/>
      <c r="LYS268" s="3"/>
      <c r="LYT268" s="3"/>
      <c r="LYU268" s="3"/>
      <c r="LYV268" s="3"/>
      <c r="LYW268" s="3"/>
      <c r="LYX268" s="3"/>
      <c r="LYY268" s="3"/>
      <c r="LYZ268" s="3"/>
      <c r="LZA268" s="3"/>
      <c r="LZB268" s="3"/>
      <c r="LZC268" s="3"/>
      <c r="LZD268" s="3"/>
      <c r="LZE268" s="3"/>
      <c r="LZF268" s="3"/>
      <c r="LZG268" s="3"/>
      <c r="LZH268" s="3"/>
      <c r="LZI268" s="3"/>
      <c r="LZJ268" s="3"/>
      <c r="LZK268" s="3"/>
      <c r="LZL268" s="3"/>
      <c r="LZM268" s="3"/>
      <c r="LZN268" s="3"/>
      <c r="LZO268" s="3"/>
      <c r="LZP268" s="3"/>
      <c r="LZQ268" s="3"/>
      <c r="LZR268" s="3"/>
      <c r="LZS268" s="3"/>
      <c r="LZT268" s="3"/>
      <c r="LZU268" s="3"/>
      <c r="LZV268" s="3"/>
      <c r="LZW268" s="3"/>
      <c r="LZX268" s="3"/>
      <c r="LZY268" s="3"/>
      <c r="LZZ268" s="3"/>
      <c r="MAA268" s="3"/>
      <c r="MAB268" s="3"/>
      <c r="MAC268" s="3"/>
      <c r="MAD268" s="3"/>
      <c r="MAE268" s="3"/>
      <c r="MAF268" s="3"/>
      <c r="MAG268" s="3"/>
      <c r="MAH268" s="3"/>
      <c r="MAI268" s="3"/>
      <c r="MAJ268" s="3"/>
      <c r="MAK268" s="3"/>
      <c r="MAL268" s="3"/>
      <c r="MAM268" s="3"/>
      <c r="MAN268" s="3"/>
      <c r="MAO268" s="3"/>
      <c r="MAP268" s="3"/>
      <c r="MAQ268" s="3"/>
      <c r="MAR268" s="3"/>
      <c r="MAS268" s="3"/>
      <c r="MAT268" s="3"/>
      <c r="MAU268" s="3"/>
      <c r="MAV268" s="3"/>
      <c r="MAW268" s="3"/>
      <c r="MAX268" s="3"/>
      <c r="MAY268" s="3"/>
      <c r="MAZ268" s="3"/>
      <c r="MBA268" s="3"/>
      <c r="MBB268" s="3"/>
      <c r="MBC268" s="3"/>
      <c r="MBD268" s="3"/>
      <c r="MBE268" s="3"/>
      <c r="MBF268" s="3"/>
      <c r="MBG268" s="3"/>
      <c r="MBH268" s="3"/>
      <c r="MBI268" s="3"/>
      <c r="MBJ268" s="3"/>
      <c r="MBK268" s="3"/>
      <c r="MBL268" s="3"/>
      <c r="MBM268" s="3"/>
      <c r="MBN268" s="3"/>
      <c r="MBO268" s="3"/>
      <c r="MBP268" s="3"/>
      <c r="MBQ268" s="3"/>
      <c r="MBR268" s="3"/>
      <c r="MBS268" s="3"/>
      <c r="MBT268" s="3"/>
      <c r="MBU268" s="3"/>
      <c r="MBV268" s="3"/>
      <c r="MBW268" s="3"/>
      <c r="MBX268" s="3"/>
      <c r="MBY268" s="3"/>
      <c r="MBZ268" s="3"/>
      <c r="MCA268" s="3"/>
      <c r="MCB268" s="3"/>
      <c r="MCC268" s="3"/>
      <c r="MCD268" s="3"/>
      <c r="MCE268" s="3"/>
      <c r="MCF268" s="3"/>
      <c r="MCG268" s="3"/>
      <c r="MCH268" s="3"/>
      <c r="MCI268" s="3"/>
      <c r="MCJ268" s="3"/>
      <c r="MCK268" s="3"/>
      <c r="MCL268" s="3"/>
      <c r="MCM268" s="3"/>
      <c r="MCN268" s="3"/>
      <c r="MCO268" s="3"/>
      <c r="MCP268" s="3"/>
      <c r="MCQ268" s="3"/>
      <c r="MCR268" s="3"/>
      <c r="MCS268" s="3"/>
      <c r="MCT268" s="3"/>
      <c r="MCU268" s="3"/>
      <c r="MCV268" s="3"/>
      <c r="MCW268" s="3"/>
      <c r="MCX268" s="3"/>
      <c r="MCY268" s="3"/>
      <c r="MCZ268" s="3"/>
      <c r="MDA268" s="3"/>
      <c r="MDB268" s="3"/>
      <c r="MDC268" s="3"/>
      <c r="MDD268" s="3"/>
      <c r="MDE268" s="3"/>
      <c r="MDF268" s="3"/>
      <c r="MDG268" s="3"/>
      <c r="MDH268" s="3"/>
      <c r="MDI268" s="3"/>
      <c r="MDJ268" s="3"/>
      <c r="MDK268" s="3"/>
      <c r="MDL268" s="3"/>
      <c r="MDM268" s="3"/>
      <c r="MDN268" s="3"/>
      <c r="MDO268" s="3"/>
      <c r="MDP268" s="3"/>
      <c r="MDQ268" s="3"/>
      <c r="MDR268" s="3"/>
      <c r="MDS268" s="3"/>
      <c r="MDT268" s="3"/>
      <c r="MDU268" s="3"/>
      <c r="MDV268" s="3"/>
      <c r="MDW268" s="3"/>
      <c r="MDX268" s="3"/>
      <c r="MDY268" s="3"/>
      <c r="MDZ268" s="3"/>
      <c r="MEA268" s="3"/>
      <c r="MEB268" s="3"/>
      <c r="MEC268" s="3"/>
      <c r="MED268" s="3"/>
      <c r="MEE268" s="3"/>
      <c r="MEF268" s="3"/>
      <c r="MEG268" s="3"/>
      <c r="MEH268" s="3"/>
      <c r="MEI268" s="3"/>
      <c r="MEJ268" s="3"/>
      <c r="MEK268" s="3"/>
      <c r="MEL268" s="3"/>
      <c r="MEM268" s="3"/>
      <c r="MEN268" s="3"/>
      <c r="MEO268" s="3"/>
      <c r="MEP268" s="3"/>
      <c r="MEQ268" s="3"/>
      <c r="MER268" s="3"/>
      <c r="MES268" s="3"/>
      <c r="MET268" s="3"/>
      <c r="MEU268" s="3"/>
      <c r="MEV268" s="3"/>
      <c r="MEW268" s="3"/>
      <c r="MEX268" s="3"/>
      <c r="MEY268" s="3"/>
      <c r="MEZ268" s="3"/>
      <c r="MFA268" s="3"/>
      <c r="MFB268" s="3"/>
      <c r="MFC268" s="3"/>
      <c r="MFD268" s="3"/>
      <c r="MFE268" s="3"/>
      <c r="MFF268" s="3"/>
      <c r="MFG268" s="3"/>
      <c r="MFH268" s="3"/>
      <c r="MFI268" s="3"/>
      <c r="MFJ268" s="3"/>
      <c r="MFK268" s="3"/>
      <c r="MFM268" s="3"/>
      <c r="MFO268" s="3"/>
      <c r="MFP268" s="3"/>
      <c r="MFQ268" s="3"/>
      <c r="MFR268" s="3"/>
      <c r="MFS268" s="3"/>
      <c r="MFT268" s="3"/>
      <c r="MFU268" s="3"/>
      <c r="MFV268" s="3"/>
      <c r="MGA268" s="3"/>
      <c r="MGB268" s="3"/>
      <c r="MGC268" s="3"/>
      <c r="MGD268" s="3"/>
      <c r="MGE268" s="3"/>
      <c r="MGF268" s="3"/>
      <c r="MGG268" s="3"/>
      <c r="MGH268" s="3"/>
      <c r="MGI268" s="3"/>
      <c r="MGJ268" s="3"/>
      <c r="MGK268" s="3"/>
      <c r="MGL268" s="3"/>
      <c r="MGM268" s="3"/>
      <c r="MGN268" s="3"/>
      <c r="MGO268" s="3"/>
      <c r="MGP268" s="3"/>
      <c r="MGQ268" s="3"/>
      <c r="MGR268" s="3"/>
      <c r="MGS268" s="3"/>
      <c r="MGT268" s="3"/>
      <c r="MGU268" s="3"/>
      <c r="MGV268" s="3"/>
      <c r="MGW268" s="3"/>
      <c r="MGX268" s="3"/>
      <c r="MGY268" s="3"/>
      <c r="MGZ268" s="3"/>
      <c r="MHA268" s="3"/>
      <c r="MHB268" s="3"/>
      <c r="MHC268" s="3"/>
      <c r="MHD268" s="3"/>
      <c r="MHE268" s="3"/>
      <c r="MHF268" s="3"/>
      <c r="MHG268" s="3"/>
      <c r="MHH268" s="3"/>
      <c r="MHI268" s="3"/>
      <c r="MHJ268" s="3"/>
      <c r="MHK268" s="3"/>
      <c r="MHL268" s="3"/>
      <c r="MHM268" s="3"/>
      <c r="MHN268" s="3"/>
      <c r="MHO268" s="3"/>
      <c r="MHP268" s="3"/>
      <c r="MHQ268" s="3"/>
      <c r="MHR268" s="3"/>
      <c r="MHS268" s="3"/>
      <c r="MHT268" s="3"/>
      <c r="MHU268" s="3"/>
      <c r="MHV268" s="3"/>
      <c r="MHW268" s="3"/>
      <c r="MHX268" s="3"/>
      <c r="MHY268" s="3"/>
      <c r="MHZ268" s="3"/>
      <c r="MIA268" s="3"/>
      <c r="MIB268" s="3"/>
      <c r="MIC268" s="3"/>
      <c r="MID268" s="3"/>
      <c r="MIE268" s="3"/>
      <c r="MIF268" s="3"/>
      <c r="MIG268" s="3"/>
      <c r="MIH268" s="3"/>
      <c r="MII268" s="3"/>
      <c r="MIJ268" s="3"/>
      <c r="MIK268" s="3"/>
      <c r="MIL268" s="3"/>
      <c r="MIM268" s="3"/>
      <c r="MIN268" s="3"/>
      <c r="MIO268" s="3"/>
      <c r="MIP268" s="3"/>
      <c r="MIQ268" s="3"/>
      <c r="MIR268" s="3"/>
      <c r="MIS268" s="3"/>
      <c r="MIT268" s="3"/>
      <c r="MIU268" s="3"/>
      <c r="MIV268" s="3"/>
      <c r="MIW268" s="3"/>
      <c r="MIX268" s="3"/>
      <c r="MIY268" s="3"/>
      <c r="MIZ268" s="3"/>
      <c r="MJA268" s="3"/>
      <c r="MJB268" s="3"/>
      <c r="MJC268" s="3"/>
      <c r="MJD268" s="3"/>
      <c r="MJE268" s="3"/>
      <c r="MJF268" s="3"/>
      <c r="MJG268" s="3"/>
      <c r="MJH268" s="3"/>
      <c r="MJI268" s="3"/>
      <c r="MJJ268" s="3"/>
      <c r="MJK268" s="3"/>
      <c r="MJL268" s="3"/>
      <c r="MJM268" s="3"/>
      <c r="MJN268" s="3"/>
      <c r="MJO268" s="3"/>
      <c r="MJP268" s="3"/>
      <c r="MJQ268" s="3"/>
      <c r="MJR268" s="3"/>
      <c r="MJS268" s="3"/>
      <c r="MJT268" s="3"/>
      <c r="MJU268" s="3"/>
      <c r="MJV268" s="3"/>
      <c r="MJW268" s="3"/>
      <c r="MJX268" s="3"/>
      <c r="MJY268" s="3"/>
      <c r="MJZ268" s="3"/>
      <c r="MKA268" s="3"/>
      <c r="MKB268" s="3"/>
      <c r="MKC268" s="3"/>
      <c r="MKD268" s="3"/>
      <c r="MKE268" s="3"/>
      <c r="MKF268" s="3"/>
      <c r="MKG268" s="3"/>
      <c r="MKH268" s="3"/>
      <c r="MKI268" s="3"/>
      <c r="MKJ268" s="3"/>
      <c r="MKK268" s="3"/>
      <c r="MKL268" s="3"/>
      <c r="MKM268" s="3"/>
      <c r="MKN268" s="3"/>
      <c r="MKO268" s="3"/>
      <c r="MKP268" s="3"/>
      <c r="MKQ268" s="3"/>
      <c r="MKR268" s="3"/>
      <c r="MKS268" s="3"/>
      <c r="MKT268" s="3"/>
      <c r="MKU268" s="3"/>
      <c r="MKV268" s="3"/>
      <c r="MKW268" s="3"/>
      <c r="MKX268" s="3"/>
      <c r="MKY268" s="3"/>
      <c r="MKZ268" s="3"/>
      <c r="MLA268" s="3"/>
      <c r="MLB268" s="3"/>
      <c r="MLC268" s="3"/>
      <c r="MLD268" s="3"/>
      <c r="MLE268" s="3"/>
      <c r="MLF268" s="3"/>
      <c r="MLG268" s="3"/>
      <c r="MLH268" s="3"/>
      <c r="MLI268" s="3"/>
      <c r="MLJ268" s="3"/>
      <c r="MLK268" s="3"/>
      <c r="MLL268" s="3"/>
      <c r="MLM268" s="3"/>
      <c r="MLN268" s="3"/>
      <c r="MLO268" s="3"/>
      <c r="MLP268" s="3"/>
      <c r="MLQ268" s="3"/>
      <c r="MLR268" s="3"/>
      <c r="MLS268" s="3"/>
      <c r="MLT268" s="3"/>
      <c r="MLU268" s="3"/>
      <c r="MLV268" s="3"/>
      <c r="MLW268" s="3"/>
      <c r="MLX268" s="3"/>
      <c r="MLY268" s="3"/>
      <c r="MLZ268" s="3"/>
      <c r="MMA268" s="3"/>
      <c r="MMB268" s="3"/>
      <c r="MMC268" s="3"/>
      <c r="MMD268" s="3"/>
      <c r="MME268" s="3"/>
      <c r="MMF268" s="3"/>
      <c r="MMG268" s="3"/>
      <c r="MMH268" s="3"/>
      <c r="MMI268" s="3"/>
      <c r="MMJ268" s="3"/>
      <c r="MMK268" s="3"/>
      <c r="MML268" s="3"/>
      <c r="MMM268" s="3"/>
      <c r="MMN268" s="3"/>
      <c r="MMO268" s="3"/>
      <c r="MMP268" s="3"/>
      <c r="MMQ268" s="3"/>
      <c r="MMR268" s="3"/>
      <c r="MMS268" s="3"/>
      <c r="MMT268" s="3"/>
      <c r="MMU268" s="3"/>
      <c r="MMV268" s="3"/>
      <c r="MMW268" s="3"/>
      <c r="MMX268" s="3"/>
      <c r="MMY268" s="3"/>
      <c r="MMZ268" s="3"/>
      <c r="MNA268" s="3"/>
      <c r="MNB268" s="3"/>
      <c r="MNC268" s="3"/>
      <c r="MND268" s="3"/>
      <c r="MNE268" s="3"/>
      <c r="MNF268" s="3"/>
      <c r="MNG268" s="3"/>
      <c r="MNH268" s="3"/>
      <c r="MNI268" s="3"/>
      <c r="MNJ268" s="3"/>
      <c r="MNK268" s="3"/>
      <c r="MNL268" s="3"/>
      <c r="MNM268" s="3"/>
      <c r="MNN268" s="3"/>
      <c r="MNO268" s="3"/>
      <c r="MNP268" s="3"/>
      <c r="MNQ268" s="3"/>
      <c r="MNR268" s="3"/>
      <c r="MNS268" s="3"/>
      <c r="MNT268" s="3"/>
      <c r="MNU268" s="3"/>
      <c r="MNV268" s="3"/>
      <c r="MNW268" s="3"/>
      <c r="MNX268" s="3"/>
      <c r="MNY268" s="3"/>
      <c r="MNZ268" s="3"/>
      <c r="MOA268" s="3"/>
      <c r="MOB268" s="3"/>
      <c r="MOC268" s="3"/>
      <c r="MOD268" s="3"/>
      <c r="MOE268" s="3"/>
      <c r="MOF268" s="3"/>
      <c r="MOG268" s="3"/>
      <c r="MOH268" s="3"/>
      <c r="MOI268" s="3"/>
      <c r="MOJ268" s="3"/>
      <c r="MOK268" s="3"/>
      <c r="MOL268" s="3"/>
      <c r="MOM268" s="3"/>
      <c r="MON268" s="3"/>
      <c r="MOO268" s="3"/>
      <c r="MOP268" s="3"/>
      <c r="MOQ268" s="3"/>
      <c r="MOR268" s="3"/>
      <c r="MOS268" s="3"/>
      <c r="MOT268" s="3"/>
      <c r="MOU268" s="3"/>
      <c r="MOV268" s="3"/>
      <c r="MOW268" s="3"/>
      <c r="MOX268" s="3"/>
      <c r="MOY268" s="3"/>
      <c r="MOZ268" s="3"/>
      <c r="MPA268" s="3"/>
      <c r="MPB268" s="3"/>
      <c r="MPC268" s="3"/>
      <c r="MPD268" s="3"/>
      <c r="MPE268" s="3"/>
      <c r="MPF268" s="3"/>
      <c r="MPG268" s="3"/>
      <c r="MPI268" s="3"/>
      <c r="MPK268" s="3"/>
      <c r="MPL268" s="3"/>
      <c r="MPM268" s="3"/>
      <c r="MPN268" s="3"/>
      <c r="MPO268" s="3"/>
      <c r="MPP268" s="3"/>
      <c r="MPQ268" s="3"/>
      <c r="MPR268" s="3"/>
      <c r="MPW268" s="3"/>
      <c r="MPX268" s="3"/>
      <c r="MPY268" s="3"/>
      <c r="MPZ268" s="3"/>
      <c r="MQA268" s="3"/>
      <c r="MQB268" s="3"/>
      <c r="MQC268" s="3"/>
      <c r="MQD268" s="3"/>
      <c r="MQE268" s="3"/>
      <c r="MQF268" s="3"/>
      <c r="MQG268" s="3"/>
      <c r="MQH268" s="3"/>
      <c r="MQI268" s="3"/>
      <c r="MQJ268" s="3"/>
      <c r="MQK268" s="3"/>
      <c r="MQL268" s="3"/>
      <c r="MQM268" s="3"/>
      <c r="MQN268" s="3"/>
      <c r="MQO268" s="3"/>
      <c r="MQP268" s="3"/>
      <c r="MQQ268" s="3"/>
      <c r="MQR268" s="3"/>
      <c r="MQS268" s="3"/>
      <c r="MQT268" s="3"/>
      <c r="MQU268" s="3"/>
      <c r="MQV268" s="3"/>
      <c r="MQW268" s="3"/>
      <c r="MQX268" s="3"/>
      <c r="MQY268" s="3"/>
      <c r="MQZ268" s="3"/>
      <c r="MRA268" s="3"/>
      <c r="MRB268" s="3"/>
      <c r="MRC268" s="3"/>
      <c r="MRD268" s="3"/>
      <c r="MRE268" s="3"/>
      <c r="MRF268" s="3"/>
      <c r="MRG268" s="3"/>
      <c r="MRH268" s="3"/>
      <c r="MRI268" s="3"/>
      <c r="MRJ268" s="3"/>
      <c r="MRK268" s="3"/>
      <c r="MRL268" s="3"/>
      <c r="MRM268" s="3"/>
      <c r="MRN268" s="3"/>
      <c r="MRO268" s="3"/>
      <c r="MRP268" s="3"/>
      <c r="MRQ268" s="3"/>
      <c r="MRR268" s="3"/>
      <c r="MRS268" s="3"/>
      <c r="MRT268" s="3"/>
      <c r="MRU268" s="3"/>
      <c r="MRV268" s="3"/>
      <c r="MRW268" s="3"/>
      <c r="MRX268" s="3"/>
      <c r="MRY268" s="3"/>
      <c r="MRZ268" s="3"/>
      <c r="MSA268" s="3"/>
      <c r="MSB268" s="3"/>
      <c r="MSC268" s="3"/>
      <c r="MSD268" s="3"/>
      <c r="MSE268" s="3"/>
      <c r="MSF268" s="3"/>
      <c r="MSG268" s="3"/>
      <c r="MSH268" s="3"/>
      <c r="MSI268" s="3"/>
      <c r="MSJ268" s="3"/>
      <c r="MSK268" s="3"/>
      <c r="MSL268" s="3"/>
      <c r="MSM268" s="3"/>
      <c r="MSN268" s="3"/>
      <c r="MSO268" s="3"/>
      <c r="MSP268" s="3"/>
      <c r="MSQ268" s="3"/>
      <c r="MSR268" s="3"/>
      <c r="MSS268" s="3"/>
      <c r="MST268" s="3"/>
      <c r="MSU268" s="3"/>
      <c r="MSV268" s="3"/>
      <c r="MSW268" s="3"/>
      <c r="MSX268" s="3"/>
      <c r="MSY268" s="3"/>
      <c r="MSZ268" s="3"/>
      <c r="MTA268" s="3"/>
      <c r="MTB268" s="3"/>
      <c r="MTC268" s="3"/>
      <c r="MTD268" s="3"/>
      <c r="MTE268" s="3"/>
      <c r="MTF268" s="3"/>
      <c r="MTG268" s="3"/>
      <c r="MTH268" s="3"/>
      <c r="MTI268" s="3"/>
      <c r="MTJ268" s="3"/>
      <c r="MTK268" s="3"/>
      <c r="MTL268" s="3"/>
      <c r="MTM268" s="3"/>
      <c r="MTN268" s="3"/>
      <c r="MTO268" s="3"/>
      <c r="MTP268" s="3"/>
      <c r="MTQ268" s="3"/>
      <c r="MTR268" s="3"/>
      <c r="MTS268" s="3"/>
      <c r="MTT268" s="3"/>
      <c r="MTU268" s="3"/>
      <c r="MTV268" s="3"/>
      <c r="MTW268" s="3"/>
      <c r="MTX268" s="3"/>
      <c r="MTY268" s="3"/>
      <c r="MTZ268" s="3"/>
      <c r="MUA268" s="3"/>
      <c r="MUB268" s="3"/>
      <c r="MUC268" s="3"/>
      <c r="MUD268" s="3"/>
      <c r="MUE268" s="3"/>
      <c r="MUF268" s="3"/>
      <c r="MUG268" s="3"/>
      <c r="MUH268" s="3"/>
      <c r="MUI268" s="3"/>
      <c r="MUJ268" s="3"/>
      <c r="MUK268" s="3"/>
      <c r="MUL268" s="3"/>
      <c r="MUM268" s="3"/>
      <c r="MUN268" s="3"/>
      <c r="MUO268" s="3"/>
      <c r="MUP268" s="3"/>
      <c r="MUQ268" s="3"/>
      <c r="MUR268" s="3"/>
      <c r="MUS268" s="3"/>
      <c r="MUT268" s="3"/>
      <c r="MUU268" s="3"/>
      <c r="MUV268" s="3"/>
      <c r="MUW268" s="3"/>
      <c r="MUX268" s="3"/>
      <c r="MUY268" s="3"/>
      <c r="MUZ268" s="3"/>
      <c r="MVA268" s="3"/>
      <c r="MVB268" s="3"/>
      <c r="MVC268" s="3"/>
      <c r="MVD268" s="3"/>
      <c r="MVE268" s="3"/>
      <c r="MVF268" s="3"/>
      <c r="MVG268" s="3"/>
      <c r="MVH268" s="3"/>
      <c r="MVI268" s="3"/>
      <c r="MVJ268" s="3"/>
      <c r="MVK268" s="3"/>
      <c r="MVL268" s="3"/>
      <c r="MVM268" s="3"/>
      <c r="MVN268" s="3"/>
      <c r="MVO268" s="3"/>
      <c r="MVP268" s="3"/>
      <c r="MVQ268" s="3"/>
      <c r="MVR268" s="3"/>
      <c r="MVS268" s="3"/>
      <c r="MVT268" s="3"/>
      <c r="MVU268" s="3"/>
      <c r="MVV268" s="3"/>
      <c r="MVW268" s="3"/>
      <c r="MVX268" s="3"/>
      <c r="MVY268" s="3"/>
      <c r="MVZ268" s="3"/>
      <c r="MWA268" s="3"/>
      <c r="MWB268" s="3"/>
      <c r="MWC268" s="3"/>
      <c r="MWD268" s="3"/>
      <c r="MWE268" s="3"/>
      <c r="MWF268" s="3"/>
      <c r="MWG268" s="3"/>
      <c r="MWH268" s="3"/>
      <c r="MWI268" s="3"/>
      <c r="MWJ268" s="3"/>
      <c r="MWK268" s="3"/>
      <c r="MWL268" s="3"/>
      <c r="MWM268" s="3"/>
      <c r="MWN268" s="3"/>
      <c r="MWO268" s="3"/>
      <c r="MWP268" s="3"/>
      <c r="MWQ268" s="3"/>
      <c r="MWR268" s="3"/>
      <c r="MWS268" s="3"/>
      <c r="MWT268" s="3"/>
      <c r="MWU268" s="3"/>
      <c r="MWV268" s="3"/>
      <c r="MWW268" s="3"/>
      <c r="MWX268" s="3"/>
      <c r="MWY268" s="3"/>
      <c r="MWZ268" s="3"/>
      <c r="MXA268" s="3"/>
      <c r="MXB268" s="3"/>
      <c r="MXC268" s="3"/>
      <c r="MXD268" s="3"/>
      <c r="MXE268" s="3"/>
      <c r="MXF268" s="3"/>
      <c r="MXG268" s="3"/>
      <c r="MXH268" s="3"/>
      <c r="MXI268" s="3"/>
      <c r="MXJ268" s="3"/>
      <c r="MXK268" s="3"/>
      <c r="MXL268" s="3"/>
      <c r="MXM268" s="3"/>
      <c r="MXN268" s="3"/>
      <c r="MXO268" s="3"/>
      <c r="MXP268" s="3"/>
      <c r="MXQ268" s="3"/>
      <c r="MXR268" s="3"/>
      <c r="MXS268" s="3"/>
      <c r="MXT268" s="3"/>
      <c r="MXU268" s="3"/>
      <c r="MXV268" s="3"/>
      <c r="MXW268" s="3"/>
      <c r="MXX268" s="3"/>
      <c r="MXY268" s="3"/>
      <c r="MXZ268" s="3"/>
      <c r="MYA268" s="3"/>
      <c r="MYB268" s="3"/>
      <c r="MYC268" s="3"/>
      <c r="MYD268" s="3"/>
      <c r="MYE268" s="3"/>
      <c r="MYF268" s="3"/>
      <c r="MYG268" s="3"/>
      <c r="MYH268" s="3"/>
      <c r="MYI268" s="3"/>
      <c r="MYJ268" s="3"/>
      <c r="MYK268" s="3"/>
      <c r="MYL268" s="3"/>
      <c r="MYM268" s="3"/>
      <c r="MYN268" s="3"/>
      <c r="MYO268" s="3"/>
      <c r="MYP268" s="3"/>
      <c r="MYQ268" s="3"/>
      <c r="MYR268" s="3"/>
      <c r="MYS268" s="3"/>
      <c r="MYT268" s="3"/>
      <c r="MYU268" s="3"/>
      <c r="MYV268" s="3"/>
      <c r="MYW268" s="3"/>
      <c r="MYX268" s="3"/>
      <c r="MYY268" s="3"/>
      <c r="MYZ268" s="3"/>
      <c r="MZA268" s="3"/>
      <c r="MZB268" s="3"/>
      <c r="MZC268" s="3"/>
      <c r="MZE268" s="3"/>
      <c r="MZG268" s="3"/>
      <c r="MZH268" s="3"/>
      <c r="MZI268" s="3"/>
      <c r="MZJ268" s="3"/>
      <c r="MZK268" s="3"/>
      <c r="MZL268" s="3"/>
      <c r="MZM268" s="3"/>
      <c r="MZN268" s="3"/>
      <c r="MZS268" s="3"/>
      <c r="MZT268" s="3"/>
      <c r="MZU268" s="3"/>
      <c r="MZV268" s="3"/>
      <c r="MZW268" s="3"/>
      <c r="MZX268" s="3"/>
      <c r="MZY268" s="3"/>
      <c r="MZZ268" s="3"/>
      <c r="NAA268" s="3"/>
      <c r="NAB268" s="3"/>
      <c r="NAC268" s="3"/>
      <c r="NAD268" s="3"/>
      <c r="NAE268" s="3"/>
      <c r="NAF268" s="3"/>
      <c r="NAG268" s="3"/>
      <c r="NAH268" s="3"/>
      <c r="NAI268" s="3"/>
      <c r="NAJ268" s="3"/>
      <c r="NAK268" s="3"/>
      <c r="NAL268" s="3"/>
      <c r="NAM268" s="3"/>
      <c r="NAN268" s="3"/>
      <c r="NAO268" s="3"/>
      <c r="NAP268" s="3"/>
      <c r="NAQ268" s="3"/>
      <c r="NAR268" s="3"/>
      <c r="NAS268" s="3"/>
      <c r="NAT268" s="3"/>
      <c r="NAU268" s="3"/>
      <c r="NAV268" s="3"/>
      <c r="NAW268" s="3"/>
      <c r="NAX268" s="3"/>
      <c r="NAY268" s="3"/>
      <c r="NAZ268" s="3"/>
      <c r="NBA268" s="3"/>
      <c r="NBB268" s="3"/>
      <c r="NBC268" s="3"/>
      <c r="NBD268" s="3"/>
      <c r="NBE268" s="3"/>
      <c r="NBF268" s="3"/>
      <c r="NBG268" s="3"/>
      <c r="NBH268" s="3"/>
      <c r="NBI268" s="3"/>
      <c r="NBJ268" s="3"/>
      <c r="NBK268" s="3"/>
      <c r="NBL268" s="3"/>
      <c r="NBM268" s="3"/>
      <c r="NBN268" s="3"/>
      <c r="NBO268" s="3"/>
      <c r="NBP268" s="3"/>
      <c r="NBQ268" s="3"/>
      <c r="NBR268" s="3"/>
      <c r="NBS268" s="3"/>
      <c r="NBT268" s="3"/>
      <c r="NBU268" s="3"/>
      <c r="NBV268" s="3"/>
      <c r="NBW268" s="3"/>
      <c r="NBX268" s="3"/>
      <c r="NBY268" s="3"/>
      <c r="NBZ268" s="3"/>
      <c r="NCA268" s="3"/>
      <c r="NCB268" s="3"/>
      <c r="NCC268" s="3"/>
      <c r="NCD268" s="3"/>
      <c r="NCE268" s="3"/>
      <c r="NCF268" s="3"/>
      <c r="NCG268" s="3"/>
      <c r="NCH268" s="3"/>
      <c r="NCI268" s="3"/>
      <c r="NCJ268" s="3"/>
      <c r="NCK268" s="3"/>
      <c r="NCL268" s="3"/>
      <c r="NCM268" s="3"/>
      <c r="NCN268" s="3"/>
      <c r="NCO268" s="3"/>
      <c r="NCP268" s="3"/>
      <c r="NCQ268" s="3"/>
      <c r="NCR268" s="3"/>
      <c r="NCS268" s="3"/>
      <c r="NCT268" s="3"/>
      <c r="NCU268" s="3"/>
      <c r="NCV268" s="3"/>
      <c r="NCW268" s="3"/>
      <c r="NCX268" s="3"/>
      <c r="NCY268" s="3"/>
      <c r="NCZ268" s="3"/>
      <c r="NDA268" s="3"/>
      <c r="NDB268" s="3"/>
      <c r="NDC268" s="3"/>
      <c r="NDD268" s="3"/>
      <c r="NDE268" s="3"/>
      <c r="NDF268" s="3"/>
      <c r="NDG268" s="3"/>
      <c r="NDH268" s="3"/>
      <c r="NDI268" s="3"/>
      <c r="NDJ268" s="3"/>
      <c r="NDK268" s="3"/>
      <c r="NDL268" s="3"/>
      <c r="NDM268" s="3"/>
      <c r="NDN268" s="3"/>
      <c r="NDO268" s="3"/>
      <c r="NDP268" s="3"/>
      <c r="NDQ268" s="3"/>
      <c r="NDR268" s="3"/>
      <c r="NDS268" s="3"/>
      <c r="NDT268" s="3"/>
      <c r="NDU268" s="3"/>
      <c r="NDV268" s="3"/>
      <c r="NDW268" s="3"/>
      <c r="NDX268" s="3"/>
      <c r="NDY268" s="3"/>
      <c r="NDZ268" s="3"/>
      <c r="NEA268" s="3"/>
      <c r="NEB268" s="3"/>
      <c r="NEC268" s="3"/>
      <c r="NED268" s="3"/>
      <c r="NEE268" s="3"/>
      <c r="NEF268" s="3"/>
      <c r="NEG268" s="3"/>
      <c r="NEH268" s="3"/>
      <c r="NEI268" s="3"/>
      <c r="NEJ268" s="3"/>
      <c r="NEK268" s="3"/>
      <c r="NEL268" s="3"/>
      <c r="NEM268" s="3"/>
      <c r="NEN268" s="3"/>
      <c r="NEO268" s="3"/>
      <c r="NEP268" s="3"/>
      <c r="NEQ268" s="3"/>
      <c r="NER268" s="3"/>
      <c r="NES268" s="3"/>
      <c r="NET268" s="3"/>
      <c r="NEU268" s="3"/>
      <c r="NEV268" s="3"/>
      <c r="NEW268" s="3"/>
      <c r="NEX268" s="3"/>
      <c r="NEY268" s="3"/>
      <c r="NEZ268" s="3"/>
      <c r="NFA268" s="3"/>
      <c r="NFB268" s="3"/>
      <c r="NFC268" s="3"/>
      <c r="NFD268" s="3"/>
      <c r="NFE268" s="3"/>
      <c r="NFF268" s="3"/>
      <c r="NFG268" s="3"/>
      <c r="NFH268" s="3"/>
      <c r="NFI268" s="3"/>
      <c r="NFJ268" s="3"/>
      <c r="NFK268" s="3"/>
      <c r="NFL268" s="3"/>
      <c r="NFM268" s="3"/>
      <c r="NFN268" s="3"/>
      <c r="NFO268" s="3"/>
      <c r="NFP268" s="3"/>
      <c r="NFQ268" s="3"/>
      <c r="NFR268" s="3"/>
      <c r="NFS268" s="3"/>
      <c r="NFT268" s="3"/>
      <c r="NFU268" s="3"/>
      <c r="NFV268" s="3"/>
      <c r="NFW268" s="3"/>
      <c r="NFX268" s="3"/>
      <c r="NFY268" s="3"/>
      <c r="NFZ268" s="3"/>
      <c r="NGA268" s="3"/>
      <c r="NGB268" s="3"/>
      <c r="NGC268" s="3"/>
      <c r="NGD268" s="3"/>
      <c r="NGE268" s="3"/>
      <c r="NGF268" s="3"/>
      <c r="NGG268" s="3"/>
      <c r="NGH268" s="3"/>
      <c r="NGI268" s="3"/>
      <c r="NGJ268" s="3"/>
      <c r="NGK268" s="3"/>
      <c r="NGL268" s="3"/>
      <c r="NGM268" s="3"/>
      <c r="NGN268" s="3"/>
      <c r="NGO268" s="3"/>
      <c r="NGP268" s="3"/>
      <c r="NGQ268" s="3"/>
      <c r="NGR268" s="3"/>
      <c r="NGS268" s="3"/>
      <c r="NGT268" s="3"/>
      <c r="NGU268" s="3"/>
      <c r="NGV268" s="3"/>
      <c r="NGW268" s="3"/>
      <c r="NGX268" s="3"/>
      <c r="NGY268" s="3"/>
      <c r="NGZ268" s="3"/>
      <c r="NHA268" s="3"/>
      <c r="NHB268" s="3"/>
      <c r="NHC268" s="3"/>
      <c r="NHD268" s="3"/>
      <c r="NHE268" s="3"/>
      <c r="NHF268" s="3"/>
      <c r="NHG268" s="3"/>
      <c r="NHH268" s="3"/>
      <c r="NHI268" s="3"/>
      <c r="NHJ268" s="3"/>
      <c r="NHK268" s="3"/>
      <c r="NHL268" s="3"/>
      <c r="NHM268" s="3"/>
      <c r="NHN268" s="3"/>
      <c r="NHO268" s="3"/>
      <c r="NHP268" s="3"/>
      <c r="NHQ268" s="3"/>
      <c r="NHR268" s="3"/>
      <c r="NHS268" s="3"/>
      <c r="NHT268" s="3"/>
      <c r="NHU268" s="3"/>
      <c r="NHV268" s="3"/>
      <c r="NHW268" s="3"/>
      <c r="NHX268" s="3"/>
      <c r="NHY268" s="3"/>
      <c r="NHZ268" s="3"/>
      <c r="NIA268" s="3"/>
      <c r="NIB268" s="3"/>
      <c r="NIC268" s="3"/>
      <c r="NID268" s="3"/>
      <c r="NIE268" s="3"/>
      <c r="NIF268" s="3"/>
      <c r="NIG268" s="3"/>
      <c r="NIH268" s="3"/>
      <c r="NII268" s="3"/>
      <c r="NIJ268" s="3"/>
      <c r="NIK268" s="3"/>
      <c r="NIL268" s="3"/>
      <c r="NIM268" s="3"/>
      <c r="NIN268" s="3"/>
      <c r="NIO268" s="3"/>
      <c r="NIP268" s="3"/>
      <c r="NIQ268" s="3"/>
      <c r="NIR268" s="3"/>
      <c r="NIS268" s="3"/>
      <c r="NIT268" s="3"/>
      <c r="NIU268" s="3"/>
      <c r="NIV268" s="3"/>
      <c r="NIW268" s="3"/>
      <c r="NIX268" s="3"/>
      <c r="NIY268" s="3"/>
      <c r="NJA268" s="3"/>
      <c r="NJC268" s="3"/>
      <c r="NJD268" s="3"/>
      <c r="NJE268" s="3"/>
      <c r="NJF268" s="3"/>
      <c r="NJG268" s="3"/>
      <c r="NJH268" s="3"/>
      <c r="NJI268" s="3"/>
      <c r="NJJ268" s="3"/>
      <c r="NJO268" s="3"/>
      <c r="NJP268" s="3"/>
      <c r="NJQ268" s="3"/>
      <c r="NJR268" s="3"/>
      <c r="NJS268" s="3"/>
      <c r="NJT268" s="3"/>
      <c r="NJU268" s="3"/>
      <c r="NJV268" s="3"/>
      <c r="NJW268" s="3"/>
      <c r="NJX268" s="3"/>
      <c r="NJY268" s="3"/>
      <c r="NJZ268" s="3"/>
      <c r="NKA268" s="3"/>
      <c r="NKB268" s="3"/>
      <c r="NKC268" s="3"/>
      <c r="NKD268" s="3"/>
      <c r="NKE268" s="3"/>
      <c r="NKF268" s="3"/>
      <c r="NKG268" s="3"/>
      <c r="NKH268" s="3"/>
      <c r="NKI268" s="3"/>
      <c r="NKJ268" s="3"/>
      <c r="NKK268" s="3"/>
      <c r="NKL268" s="3"/>
      <c r="NKM268" s="3"/>
      <c r="NKN268" s="3"/>
      <c r="NKO268" s="3"/>
      <c r="NKP268" s="3"/>
      <c r="NKQ268" s="3"/>
      <c r="NKR268" s="3"/>
      <c r="NKS268" s="3"/>
      <c r="NKT268" s="3"/>
      <c r="NKU268" s="3"/>
      <c r="NKV268" s="3"/>
      <c r="NKW268" s="3"/>
      <c r="NKX268" s="3"/>
      <c r="NKY268" s="3"/>
      <c r="NKZ268" s="3"/>
      <c r="NLA268" s="3"/>
      <c r="NLB268" s="3"/>
      <c r="NLC268" s="3"/>
      <c r="NLD268" s="3"/>
      <c r="NLE268" s="3"/>
      <c r="NLF268" s="3"/>
      <c r="NLG268" s="3"/>
      <c r="NLH268" s="3"/>
      <c r="NLI268" s="3"/>
      <c r="NLJ268" s="3"/>
      <c r="NLK268" s="3"/>
      <c r="NLL268" s="3"/>
      <c r="NLM268" s="3"/>
      <c r="NLN268" s="3"/>
      <c r="NLO268" s="3"/>
      <c r="NLP268" s="3"/>
      <c r="NLQ268" s="3"/>
      <c r="NLR268" s="3"/>
      <c r="NLS268" s="3"/>
      <c r="NLT268" s="3"/>
      <c r="NLU268" s="3"/>
      <c r="NLV268" s="3"/>
      <c r="NLW268" s="3"/>
      <c r="NLX268" s="3"/>
      <c r="NLY268" s="3"/>
      <c r="NLZ268" s="3"/>
      <c r="NMA268" s="3"/>
      <c r="NMB268" s="3"/>
      <c r="NMC268" s="3"/>
      <c r="NMD268" s="3"/>
      <c r="NME268" s="3"/>
      <c r="NMF268" s="3"/>
      <c r="NMG268" s="3"/>
      <c r="NMH268" s="3"/>
      <c r="NMI268" s="3"/>
      <c r="NMJ268" s="3"/>
      <c r="NMK268" s="3"/>
      <c r="NML268" s="3"/>
      <c r="NMM268" s="3"/>
      <c r="NMN268" s="3"/>
      <c r="NMO268" s="3"/>
      <c r="NMP268" s="3"/>
      <c r="NMQ268" s="3"/>
      <c r="NMR268" s="3"/>
      <c r="NMS268" s="3"/>
      <c r="NMT268" s="3"/>
      <c r="NMU268" s="3"/>
      <c r="NMV268" s="3"/>
      <c r="NMW268" s="3"/>
      <c r="NMX268" s="3"/>
      <c r="NMY268" s="3"/>
      <c r="NMZ268" s="3"/>
      <c r="NNA268" s="3"/>
      <c r="NNB268" s="3"/>
      <c r="NNC268" s="3"/>
      <c r="NND268" s="3"/>
      <c r="NNE268" s="3"/>
      <c r="NNF268" s="3"/>
      <c r="NNG268" s="3"/>
      <c r="NNH268" s="3"/>
      <c r="NNI268" s="3"/>
      <c r="NNJ268" s="3"/>
      <c r="NNK268" s="3"/>
      <c r="NNL268" s="3"/>
      <c r="NNM268" s="3"/>
      <c r="NNN268" s="3"/>
      <c r="NNO268" s="3"/>
      <c r="NNP268" s="3"/>
      <c r="NNQ268" s="3"/>
      <c r="NNR268" s="3"/>
      <c r="NNS268" s="3"/>
      <c r="NNT268" s="3"/>
      <c r="NNU268" s="3"/>
      <c r="NNV268" s="3"/>
      <c r="NNW268" s="3"/>
      <c r="NNX268" s="3"/>
      <c r="NNY268" s="3"/>
      <c r="NNZ268" s="3"/>
      <c r="NOA268" s="3"/>
      <c r="NOB268" s="3"/>
      <c r="NOC268" s="3"/>
      <c r="NOD268" s="3"/>
      <c r="NOE268" s="3"/>
      <c r="NOF268" s="3"/>
      <c r="NOG268" s="3"/>
      <c r="NOH268" s="3"/>
      <c r="NOI268" s="3"/>
      <c r="NOJ268" s="3"/>
      <c r="NOK268" s="3"/>
      <c r="NOL268" s="3"/>
      <c r="NOM268" s="3"/>
      <c r="NON268" s="3"/>
      <c r="NOO268" s="3"/>
      <c r="NOP268" s="3"/>
      <c r="NOQ268" s="3"/>
      <c r="NOR268" s="3"/>
      <c r="NOS268" s="3"/>
      <c r="NOT268" s="3"/>
      <c r="NOU268" s="3"/>
      <c r="NOV268" s="3"/>
      <c r="NOW268" s="3"/>
      <c r="NOX268" s="3"/>
      <c r="NOY268" s="3"/>
      <c r="NOZ268" s="3"/>
      <c r="NPA268" s="3"/>
      <c r="NPB268" s="3"/>
      <c r="NPC268" s="3"/>
      <c r="NPD268" s="3"/>
      <c r="NPE268" s="3"/>
      <c r="NPF268" s="3"/>
      <c r="NPG268" s="3"/>
      <c r="NPH268" s="3"/>
      <c r="NPI268" s="3"/>
      <c r="NPJ268" s="3"/>
      <c r="NPK268" s="3"/>
      <c r="NPL268" s="3"/>
      <c r="NPM268" s="3"/>
      <c r="NPN268" s="3"/>
      <c r="NPO268" s="3"/>
      <c r="NPP268" s="3"/>
      <c r="NPQ268" s="3"/>
      <c r="NPR268" s="3"/>
      <c r="NPS268" s="3"/>
      <c r="NPT268" s="3"/>
      <c r="NPU268" s="3"/>
      <c r="NPV268" s="3"/>
      <c r="NPW268" s="3"/>
      <c r="NPX268" s="3"/>
      <c r="NPY268" s="3"/>
      <c r="NPZ268" s="3"/>
      <c r="NQA268" s="3"/>
      <c r="NQB268" s="3"/>
      <c r="NQC268" s="3"/>
      <c r="NQD268" s="3"/>
      <c r="NQE268" s="3"/>
      <c r="NQF268" s="3"/>
      <c r="NQG268" s="3"/>
      <c r="NQH268" s="3"/>
      <c r="NQI268" s="3"/>
      <c r="NQJ268" s="3"/>
      <c r="NQK268" s="3"/>
      <c r="NQL268" s="3"/>
      <c r="NQM268" s="3"/>
      <c r="NQN268" s="3"/>
      <c r="NQO268" s="3"/>
      <c r="NQP268" s="3"/>
      <c r="NQQ268" s="3"/>
      <c r="NQR268" s="3"/>
      <c r="NQS268" s="3"/>
      <c r="NQT268" s="3"/>
      <c r="NQU268" s="3"/>
      <c r="NQV268" s="3"/>
      <c r="NQW268" s="3"/>
      <c r="NQX268" s="3"/>
      <c r="NQY268" s="3"/>
      <c r="NQZ268" s="3"/>
      <c r="NRA268" s="3"/>
      <c r="NRB268" s="3"/>
      <c r="NRC268" s="3"/>
      <c r="NRD268" s="3"/>
      <c r="NRE268" s="3"/>
      <c r="NRF268" s="3"/>
      <c r="NRG268" s="3"/>
      <c r="NRH268" s="3"/>
      <c r="NRI268" s="3"/>
      <c r="NRJ268" s="3"/>
      <c r="NRK268" s="3"/>
      <c r="NRL268" s="3"/>
      <c r="NRM268" s="3"/>
      <c r="NRN268" s="3"/>
      <c r="NRO268" s="3"/>
      <c r="NRP268" s="3"/>
      <c r="NRQ268" s="3"/>
      <c r="NRR268" s="3"/>
      <c r="NRS268" s="3"/>
      <c r="NRT268" s="3"/>
      <c r="NRU268" s="3"/>
      <c r="NRV268" s="3"/>
      <c r="NRW268" s="3"/>
      <c r="NRX268" s="3"/>
      <c r="NRY268" s="3"/>
      <c r="NRZ268" s="3"/>
      <c r="NSA268" s="3"/>
      <c r="NSB268" s="3"/>
      <c r="NSC268" s="3"/>
      <c r="NSD268" s="3"/>
      <c r="NSE268" s="3"/>
      <c r="NSF268" s="3"/>
      <c r="NSG268" s="3"/>
      <c r="NSH268" s="3"/>
      <c r="NSI268" s="3"/>
      <c r="NSJ268" s="3"/>
      <c r="NSK268" s="3"/>
      <c r="NSL268" s="3"/>
      <c r="NSM268" s="3"/>
      <c r="NSN268" s="3"/>
      <c r="NSO268" s="3"/>
      <c r="NSP268" s="3"/>
      <c r="NSQ268" s="3"/>
      <c r="NSR268" s="3"/>
      <c r="NSS268" s="3"/>
      <c r="NST268" s="3"/>
      <c r="NSU268" s="3"/>
      <c r="NSW268" s="3"/>
      <c r="NSY268" s="3"/>
      <c r="NSZ268" s="3"/>
      <c r="NTA268" s="3"/>
      <c r="NTB268" s="3"/>
      <c r="NTC268" s="3"/>
      <c r="NTD268" s="3"/>
      <c r="NTE268" s="3"/>
      <c r="NTF268" s="3"/>
      <c r="NTK268" s="3"/>
      <c r="NTL268" s="3"/>
      <c r="NTM268" s="3"/>
      <c r="NTN268" s="3"/>
      <c r="NTO268" s="3"/>
      <c r="NTP268" s="3"/>
      <c r="NTQ268" s="3"/>
      <c r="NTR268" s="3"/>
      <c r="NTS268" s="3"/>
      <c r="NTT268" s="3"/>
      <c r="NTU268" s="3"/>
      <c r="NTV268" s="3"/>
      <c r="NTW268" s="3"/>
      <c r="NTX268" s="3"/>
      <c r="NTY268" s="3"/>
      <c r="NTZ268" s="3"/>
      <c r="NUA268" s="3"/>
      <c r="NUB268" s="3"/>
      <c r="NUC268" s="3"/>
      <c r="NUD268" s="3"/>
      <c r="NUE268" s="3"/>
      <c r="NUF268" s="3"/>
      <c r="NUG268" s="3"/>
      <c r="NUH268" s="3"/>
      <c r="NUI268" s="3"/>
      <c r="NUJ268" s="3"/>
      <c r="NUK268" s="3"/>
      <c r="NUL268" s="3"/>
      <c r="NUM268" s="3"/>
      <c r="NUN268" s="3"/>
      <c r="NUO268" s="3"/>
      <c r="NUP268" s="3"/>
      <c r="NUQ268" s="3"/>
      <c r="NUR268" s="3"/>
      <c r="NUS268" s="3"/>
      <c r="NUT268" s="3"/>
      <c r="NUU268" s="3"/>
      <c r="NUV268" s="3"/>
      <c r="NUW268" s="3"/>
      <c r="NUX268" s="3"/>
      <c r="NUY268" s="3"/>
      <c r="NUZ268" s="3"/>
      <c r="NVA268" s="3"/>
      <c r="NVB268" s="3"/>
      <c r="NVC268" s="3"/>
      <c r="NVD268" s="3"/>
      <c r="NVE268" s="3"/>
      <c r="NVF268" s="3"/>
      <c r="NVG268" s="3"/>
      <c r="NVH268" s="3"/>
      <c r="NVI268" s="3"/>
      <c r="NVJ268" s="3"/>
      <c r="NVK268" s="3"/>
      <c r="NVL268" s="3"/>
      <c r="NVM268" s="3"/>
      <c r="NVN268" s="3"/>
      <c r="NVO268" s="3"/>
      <c r="NVP268" s="3"/>
      <c r="NVQ268" s="3"/>
      <c r="NVR268" s="3"/>
      <c r="NVS268" s="3"/>
      <c r="NVT268" s="3"/>
      <c r="NVU268" s="3"/>
      <c r="NVV268" s="3"/>
      <c r="NVW268" s="3"/>
      <c r="NVX268" s="3"/>
      <c r="NVY268" s="3"/>
      <c r="NVZ268" s="3"/>
      <c r="NWA268" s="3"/>
      <c r="NWB268" s="3"/>
      <c r="NWC268" s="3"/>
      <c r="NWD268" s="3"/>
      <c r="NWE268" s="3"/>
      <c r="NWF268" s="3"/>
      <c r="NWG268" s="3"/>
      <c r="NWH268" s="3"/>
      <c r="NWI268" s="3"/>
      <c r="NWJ268" s="3"/>
      <c r="NWK268" s="3"/>
      <c r="NWL268" s="3"/>
      <c r="NWM268" s="3"/>
      <c r="NWN268" s="3"/>
      <c r="NWO268" s="3"/>
      <c r="NWP268" s="3"/>
      <c r="NWQ268" s="3"/>
      <c r="NWR268" s="3"/>
      <c r="NWS268" s="3"/>
      <c r="NWT268" s="3"/>
      <c r="NWU268" s="3"/>
      <c r="NWV268" s="3"/>
      <c r="NWW268" s="3"/>
      <c r="NWX268" s="3"/>
      <c r="NWY268" s="3"/>
      <c r="NWZ268" s="3"/>
      <c r="NXA268" s="3"/>
      <c r="NXB268" s="3"/>
      <c r="NXC268" s="3"/>
      <c r="NXD268" s="3"/>
      <c r="NXE268" s="3"/>
      <c r="NXF268" s="3"/>
      <c r="NXG268" s="3"/>
      <c r="NXH268" s="3"/>
      <c r="NXI268" s="3"/>
      <c r="NXJ268" s="3"/>
      <c r="NXK268" s="3"/>
      <c r="NXL268" s="3"/>
      <c r="NXM268" s="3"/>
      <c r="NXN268" s="3"/>
      <c r="NXO268" s="3"/>
      <c r="NXP268" s="3"/>
      <c r="NXQ268" s="3"/>
      <c r="NXR268" s="3"/>
      <c r="NXS268" s="3"/>
      <c r="NXT268" s="3"/>
      <c r="NXU268" s="3"/>
      <c r="NXV268" s="3"/>
      <c r="NXW268" s="3"/>
      <c r="NXX268" s="3"/>
      <c r="NXY268" s="3"/>
      <c r="NXZ268" s="3"/>
      <c r="NYA268" s="3"/>
      <c r="NYB268" s="3"/>
      <c r="NYC268" s="3"/>
      <c r="NYD268" s="3"/>
      <c r="NYE268" s="3"/>
      <c r="NYF268" s="3"/>
      <c r="NYG268" s="3"/>
      <c r="NYH268" s="3"/>
      <c r="NYI268" s="3"/>
      <c r="NYJ268" s="3"/>
      <c r="NYK268" s="3"/>
      <c r="NYL268" s="3"/>
      <c r="NYM268" s="3"/>
      <c r="NYN268" s="3"/>
      <c r="NYO268" s="3"/>
      <c r="NYP268" s="3"/>
      <c r="NYQ268" s="3"/>
      <c r="NYR268" s="3"/>
      <c r="NYS268" s="3"/>
      <c r="NYT268" s="3"/>
      <c r="NYU268" s="3"/>
      <c r="NYV268" s="3"/>
      <c r="NYW268" s="3"/>
      <c r="NYX268" s="3"/>
      <c r="NYY268" s="3"/>
      <c r="NYZ268" s="3"/>
      <c r="NZA268" s="3"/>
      <c r="NZB268" s="3"/>
      <c r="NZC268" s="3"/>
      <c r="NZD268" s="3"/>
      <c r="NZE268" s="3"/>
      <c r="NZF268" s="3"/>
      <c r="NZG268" s="3"/>
      <c r="NZH268" s="3"/>
      <c r="NZI268" s="3"/>
      <c r="NZJ268" s="3"/>
      <c r="NZK268" s="3"/>
      <c r="NZL268" s="3"/>
      <c r="NZM268" s="3"/>
      <c r="NZN268" s="3"/>
      <c r="NZO268" s="3"/>
      <c r="NZP268" s="3"/>
      <c r="NZQ268" s="3"/>
      <c r="NZR268" s="3"/>
      <c r="NZS268" s="3"/>
      <c r="NZT268" s="3"/>
      <c r="NZU268" s="3"/>
      <c r="NZV268" s="3"/>
      <c r="NZW268" s="3"/>
      <c r="NZX268" s="3"/>
      <c r="NZY268" s="3"/>
      <c r="NZZ268" s="3"/>
      <c r="OAA268" s="3"/>
      <c r="OAB268" s="3"/>
      <c r="OAC268" s="3"/>
      <c r="OAD268" s="3"/>
      <c r="OAE268" s="3"/>
      <c r="OAF268" s="3"/>
      <c r="OAG268" s="3"/>
      <c r="OAH268" s="3"/>
      <c r="OAI268" s="3"/>
      <c r="OAJ268" s="3"/>
      <c r="OAK268" s="3"/>
      <c r="OAL268" s="3"/>
      <c r="OAM268" s="3"/>
      <c r="OAN268" s="3"/>
      <c r="OAO268" s="3"/>
      <c r="OAP268" s="3"/>
      <c r="OAQ268" s="3"/>
      <c r="OAR268" s="3"/>
      <c r="OAS268" s="3"/>
      <c r="OAT268" s="3"/>
      <c r="OAU268" s="3"/>
      <c r="OAV268" s="3"/>
      <c r="OAW268" s="3"/>
      <c r="OAX268" s="3"/>
      <c r="OAY268" s="3"/>
      <c r="OAZ268" s="3"/>
      <c r="OBA268" s="3"/>
      <c r="OBB268" s="3"/>
      <c r="OBC268" s="3"/>
      <c r="OBD268" s="3"/>
      <c r="OBE268" s="3"/>
      <c r="OBF268" s="3"/>
      <c r="OBG268" s="3"/>
      <c r="OBH268" s="3"/>
      <c r="OBI268" s="3"/>
      <c r="OBJ268" s="3"/>
      <c r="OBK268" s="3"/>
      <c r="OBL268" s="3"/>
      <c r="OBM268" s="3"/>
      <c r="OBN268" s="3"/>
      <c r="OBO268" s="3"/>
      <c r="OBP268" s="3"/>
      <c r="OBQ268" s="3"/>
      <c r="OBR268" s="3"/>
      <c r="OBS268" s="3"/>
      <c r="OBT268" s="3"/>
      <c r="OBU268" s="3"/>
      <c r="OBV268" s="3"/>
      <c r="OBW268" s="3"/>
      <c r="OBX268" s="3"/>
      <c r="OBY268" s="3"/>
      <c r="OBZ268" s="3"/>
      <c r="OCA268" s="3"/>
      <c r="OCB268" s="3"/>
      <c r="OCC268" s="3"/>
      <c r="OCD268" s="3"/>
      <c r="OCE268" s="3"/>
      <c r="OCF268" s="3"/>
      <c r="OCG268" s="3"/>
      <c r="OCH268" s="3"/>
      <c r="OCI268" s="3"/>
      <c r="OCJ268" s="3"/>
      <c r="OCK268" s="3"/>
      <c r="OCL268" s="3"/>
      <c r="OCM268" s="3"/>
      <c r="OCN268" s="3"/>
      <c r="OCO268" s="3"/>
      <c r="OCP268" s="3"/>
      <c r="OCQ268" s="3"/>
      <c r="OCS268" s="3"/>
      <c r="OCU268" s="3"/>
      <c r="OCV268" s="3"/>
      <c r="OCW268" s="3"/>
      <c r="OCX268" s="3"/>
      <c r="OCY268" s="3"/>
      <c r="OCZ268" s="3"/>
      <c r="ODA268" s="3"/>
      <c r="ODB268" s="3"/>
      <c r="ODG268" s="3"/>
      <c r="ODH268" s="3"/>
      <c r="ODI268" s="3"/>
      <c r="ODJ268" s="3"/>
      <c r="ODK268" s="3"/>
      <c r="ODL268" s="3"/>
      <c r="ODM268" s="3"/>
      <c r="ODN268" s="3"/>
      <c r="ODO268" s="3"/>
      <c r="ODP268" s="3"/>
      <c r="ODQ268" s="3"/>
      <c r="ODR268" s="3"/>
      <c r="ODS268" s="3"/>
      <c r="ODT268" s="3"/>
      <c r="ODU268" s="3"/>
      <c r="ODV268" s="3"/>
      <c r="ODW268" s="3"/>
      <c r="ODX268" s="3"/>
      <c r="ODY268" s="3"/>
      <c r="ODZ268" s="3"/>
      <c r="OEA268" s="3"/>
      <c r="OEB268" s="3"/>
      <c r="OEC268" s="3"/>
      <c r="OED268" s="3"/>
      <c r="OEE268" s="3"/>
      <c r="OEF268" s="3"/>
      <c r="OEG268" s="3"/>
      <c r="OEH268" s="3"/>
      <c r="OEI268" s="3"/>
      <c r="OEJ268" s="3"/>
      <c r="OEK268" s="3"/>
      <c r="OEL268" s="3"/>
      <c r="OEM268" s="3"/>
      <c r="OEN268" s="3"/>
      <c r="OEO268" s="3"/>
      <c r="OEP268" s="3"/>
      <c r="OEQ268" s="3"/>
      <c r="OER268" s="3"/>
      <c r="OES268" s="3"/>
      <c r="OET268" s="3"/>
      <c r="OEU268" s="3"/>
      <c r="OEV268" s="3"/>
      <c r="OEW268" s="3"/>
      <c r="OEX268" s="3"/>
      <c r="OEY268" s="3"/>
      <c r="OEZ268" s="3"/>
      <c r="OFA268" s="3"/>
      <c r="OFB268" s="3"/>
      <c r="OFC268" s="3"/>
      <c r="OFD268" s="3"/>
      <c r="OFE268" s="3"/>
      <c r="OFF268" s="3"/>
      <c r="OFG268" s="3"/>
      <c r="OFH268" s="3"/>
      <c r="OFI268" s="3"/>
      <c r="OFJ268" s="3"/>
      <c r="OFK268" s="3"/>
      <c r="OFL268" s="3"/>
      <c r="OFM268" s="3"/>
      <c r="OFN268" s="3"/>
      <c r="OFO268" s="3"/>
      <c r="OFP268" s="3"/>
      <c r="OFQ268" s="3"/>
      <c r="OFR268" s="3"/>
      <c r="OFS268" s="3"/>
      <c r="OFT268" s="3"/>
      <c r="OFU268" s="3"/>
      <c r="OFV268" s="3"/>
      <c r="OFW268" s="3"/>
      <c r="OFX268" s="3"/>
      <c r="OFY268" s="3"/>
      <c r="OFZ268" s="3"/>
      <c r="OGA268" s="3"/>
      <c r="OGB268" s="3"/>
      <c r="OGC268" s="3"/>
      <c r="OGD268" s="3"/>
      <c r="OGE268" s="3"/>
      <c r="OGF268" s="3"/>
      <c r="OGG268" s="3"/>
      <c r="OGH268" s="3"/>
      <c r="OGI268" s="3"/>
      <c r="OGJ268" s="3"/>
      <c r="OGK268" s="3"/>
      <c r="OGL268" s="3"/>
      <c r="OGM268" s="3"/>
      <c r="OGN268" s="3"/>
      <c r="OGO268" s="3"/>
      <c r="OGP268" s="3"/>
      <c r="OGQ268" s="3"/>
      <c r="OGR268" s="3"/>
      <c r="OGS268" s="3"/>
      <c r="OGT268" s="3"/>
      <c r="OGU268" s="3"/>
      <c r="OGV268" s="3"/>
      <c r="OGW268" s="3"/>
      <c r="OGX268" s="3"/>
      <c r="OGY268" s="3"/>
      <c r="OGZ268" s="3"/>
      <c r="OHA268" s="3"/>
      <c r="OHB268" s="3"/>
      <c r="OHC268" s="3"/>
      <c r="OHD268" s="3"/>
      <c r="OHE268" s="3"/>
      <c r="OHF268" s="3"/>
      <c r="OHG268" s="3"/>
      <c r="OHH268" s="3"/>
      <c r="OHI268" s="3"/>
      <c r="OHJ268" s="3"/>
      <c r="OHK268" s="3"/>
      <c r="OHL268" s="3"/>
      <c r="OHM268" s="3"/>
      <c r="OHN268" s="3"/>
      <c r="OHO268" s="3"/>
      <c r="OHP268" s="3"/>
      <c r="OHQ268" s="3"/>
      <c r="OHR268" s="3"/>
      <c r="OHS268" s="3"/>
      <c r="OHT268" s="3"/>
      <c r="OHU268" s="3"/>
      <c r="OHV268" s="3"/>
      <c r="OHW268" s="3"/>
      <c r="OHX268" s="3"/>
      <c r="OHY268" s="3"/>
      <c r="OHZ268" s="3"/>
      <c r="OIA268" s="3"/>
      <c r="OIB268" s="3"/>
      <c r="OIC268" s="3"/>
      <c r="OID268" s="3"/>
      <c r="OIE268" s="3"/>
      <c r="OIF268" s="3"/>
      <c r="OIG268" s="3"/>
      <c r="OIH268" s="3"/>
      <c r="OII268" s="3"/>
      <c r="OIJ268" s="3"/>
      <c r="OIK268" s="3"/>
      <c r="OIL268" s="3"/>
      <c r="OIM268" s="3"/>
      <c r="OIN268" s="3"/>
      <c r="OIO268" s="3"/>
      <c r="OIP268" s="3"/>
      <c r="OIQ268" s="3"/>
      <c r="OIR268" s="3"/>
      <c r="OIS268" s="3"/>
      <c r="OIT268" s="3"/>
      <c r="OIU268" s="3"/>
      <c r="OIV268" s="3"/>
      <c r="OIW268" s="3"/>
      <c r="OIX268" s="3"/>
      <c r="OIY268" s="3"/>
      <c r="OIZ268" s="3"/>
      <c r="OJA268" s="3"/>
      <c r="OJB268" s="3"/>
      <c r="OJC268" s="3"/>
      <c r="OJD268" s="3"/>
      <c r="OJE268" s="3"/>
      <c r="OJF268" s="3"/>
      <c r="OJG268" s="3"/>
      <c r="OJH268" s="3"/>
      <c r="OJI268" s="3"/>
      <c r="OJJ268" s="3"/>
      <c r="OJK268" s="3"/>
      <c r="OJL268" s="3"/>
      <c r="OJM268" s="3"/>
      <c r="OJN268" s="3"/>
      <c r="OJO268" s="3"/>
      <c r="OJP268" s="3"/>
      <c r="OJQ268" s="3"/>
      <c r="OJR268" s="3"/>
      <c r="OJS268" s="3"/>
      <c r="OJT268" s="3"/>
      <c r="OJU268" s="3"/>
      <c r="OJV268" s="3"/>
      <c r="OJW268" s="3"/>
      <c r="OJX268" s="3"/>
      <c r="OJY268" s="3"/>
      <c r="OJZ268" s="3"/>
      <c r="OKA268" s="3"/>
      <c r="OKB268" s="3"/>
      <c r="OKC268" s="3"/>
      <c r="OKD268" s="3"/>
      <c r="OKE268" s="3"/>
      <c r="OKF268" s="3"/>
      <c r="OKG268" s="3"/>
      <c r="OKH268" s="3"/>
      <c r="OKI268" s="3"/>
      <c r="OKJ268" s="3"/>
      <c r="OKK268" s="3"/>
      <c r="OKL268" s="3"/>
      <c r="OKM268" s="3"/>
      <c r="OKN268" s="3"/>
      <c r="OKO268" s="3"/>
      <c r="OKP268" s="3"/>
      <c r="OKQ268" s="3"/>
      <c r="OKR268" s="3"/>
      <c r="OKS268" s="3"/>
      <c r="OKT268" s="3"/>
      <c r="OKU268" s="3"/>
      <c r="OKV268" s="3"/>
      <c r="OKW268" s="3"/>
      <c r="OKX268" s="3"/>
      <c r="OKY268" s="3"/>
      <c r="OKZ268" s="3"/>
      <c r="OLA268" s="3"/>
      <c r="OLB268" s="3"/>
      <c r="OLC268" s="3"/>
      <c r="OLD268" s="3"/>
      <c r="OLE268" s="3"/>
      <c r="OLF268" s="3"/>
      <c r="OLG268" s="3"/>
      <c r="OLH268" s="3"/>
      <c r="OLI268" s="3"/>
      <c r="OLJ268" s="3"/>
      <c r="OLK268" s="3"/>
      <c r="OLL268" s="3"/>
      <c r="OLM268" s="3"/>
      <c r="OLN268" s="3"/>
      <c r="OLO268" s="3"/>
      <c r="OLP268" s="3"/>
      <c r="OLQ268" s="3"/>
      <c r="OLR268" s="3"/>
      <c r="OLS268" s="3"/>
      <c r="OLT268" s="3"/>
      <c r="OLU268" s="3"/>
      <c r="OLV268" s="3"/>
      <c r="OLW268" s="3"/>
      <c r="OLX268" s="3"/>
      <c r="OLY268" s="3"/>
      <c r="OLZ268" s="3"/>
      <c r="OMA268" s="3"/>
      <c r="OMB268" s="3"/>
      <c r="OMC268" s="3"/>
      <c r="OMD268" s="3"/>
      <c r="OME268" s="3"/>
      <c r="OMF268" s="3"/>
      <c r="OMG268" s="3"/>
      <c r="OMH268" s="3"/>
      <c r="OMI268" s="3"/>
      <c r="OMJ268" s="3"/>
      <c r="OMK268" s="3"/>
      <c r="OML268" s="3"/>
      <c r="OMM268" s="3"/>
      <c r="OMO268" s="3"/>
      <c r="OMQ268" s="3"/>
      <c r="OMR268" s="3"/>
      <c r="OMS268" s="3"/>
      <c r="OMT268" s="3"/>
      <c r="OMU268" s="3"/>
      <c r="OMV268" s="3"/>
      <c r="OMW268" s="3"/>
      <c r="OMX268" s="3"/>
      <c r="ONC268" s="3"/>
      <c r="OND268" s="3"/>
      <c r="ONE268" s="3"/>
      <c r="ONF268" s="3"/>
      <c r="ONG268" s="3"/>
      <c r="ONH268" s="3"/>
      <c r="ONI268" s="3"/>
      <c r="ONJ268" s="3"/>
      <c r="ONK268" s="3"/>
      <c r="ONL268" s="3"/>
      <c r="ONM268" s="3"/>
      <c r="ONN268" s="3"/>
      <c r="ONO268" s="3"/>
      <c r="ONP268" s="3"/>
      <c r="ONQ268" s="3"/>
      <c r="ONR268" s="3"/>
      <c r="ONS268" s="3"/>
      <c r="ONT268" s="3"/>
      <c r="ONU268" s="3"/>
      <c r="ONV268" s="3"/>
      <c r="ONW268" s="3"/>
      <c r="ONX268" s="3"/>
      <c r="ONY268" s="3"/>
      <c r="ONZ268" s="3"/>
      <c r="OOA268" s="3"/>
      <c r="OOB268" s="3"/>
      <c r="OOC268" s="3"/>
      <c r="OOD268" s="3"/>
      <c r="OOE268" s="3"/>
      <c r="OOF268" s="3"/>
      <c r="OOG268" s="3"/>
      <c r="OOH268" s="3"/>
      <c r="OOI268" s="3"/>
      <c r="OOJ268" s="3"/>
      <c r="OOK268" s="3"/>
      <c r="OOL268" s="3"/>
      <c r="OOM268" s="3"/>
      <c r="OON268" s="3"/>
      <c r="OOO268" s="3"/>
      <c r="OOP268" s="3"/>
      <c r="OOQ268" s="3"/>
      <c r="OOR268" s="3"/>
      <c r="OOS268" s="3"/>
      <c r="OOT268" s="3"/>
      <c r="OOU268" s="3"/>
      <c r="OOV268" s="3"/>
      <c r="OOW268" s="3"/>
      <c r="OOX268" s="3"/>
      <c r="OOY268" s="3"/>
      <c r="OOZ268" s="3"/>
      <c r="OPA268" s="3"/>
      <c r="OPB268" s="3"/>
      <c r="OPC268" s="3"/>
      <c r="OPD268" s="3"/>
      <c r="OPE268" s="3"/>
      <c r="OPF268" s="3"/>
      <c r="OPG268" s="3"/>
      <c r="OPH268" s="3"/>
      <c r="OPI268" s="3"/>
      <c r="OPJ268" s="3"/>
      <c r="OPK268" s="3"/>
      <c r="OPL268" s="3"/>
      <c r="OPM268" s="3"/>
      <c r="OPN268" s="3"/>
      <c r="OPO268" s="3"/>
      <c r="OPP268" s="3"/>
      <c r="OPQ268" s="3"/>
      <c r="OPR268" s="3"/>
      <c r="OPS268" s="3"/>
      <c r="OPT268" s="3"/>
      <c r="OPU268" s="3"/>
      <c r="OPV268" s="3"/>
      <c r="OPW268" s="3"/>
      <c r="OPX268" s="3"/>
      <c r="OPY268" s="3"/>
      <c r="OPZ268" s="3"/>
      <c r="OQA268" s="3"/>
      <c r="OQB268" s="3"/>
      <c r="OQC268" s="3"/>
      <c r="OQD268" s="3"/>
      <c r="OQE268" s="3"/>
      <c r="OQF268" s="3"/>
      <c r="OQG268" s="3"/>
      <c r="OQH268" s="3"/>
      <c r="OQI268" s="3"/>
      <c r="OQJ268" s="3"/>
      <c r="OQK268" s="3"/>
      <c r="OQL268" s="3"/>
      <c r="OQM268" s="3"/>
      <c r="OQN268" s="3"/>
      <c r="OQO268" s="3"/>
      <c r="OQP268" s="3"/>
      <c r="OQQ268" s="3"/>
      <c r="OQR268" s="3"/>
      <c r="OQS268" s="3"/>
      <c r="OQT268" s="3"/>
      <c r="OQU268" s="3"/>
      <c r="OQV268" s="3"/>
      <c r="OQW268" s="3"/>
      <c r="OQX268" s="3"/>
      <c r="OQY268" s="3"/>
      <c r="OQZ268" s="3"/>
      <c r="ORA268" s="3"/>
      <c r="ORB268" s="3"/>
      <c r="ORC268" s="3"/>
      <c r="ORD268" s="3"/>
      <c r="ORE268" s="3"/>
      <c r="ORF268" s="3"/>
      <c r="ORG268" s="3"/>
      <c r="ORH268" s="3"/>
      <c r="ORI268" s="3"/>
      <c r="ORJ268" s="3"/>
      <c r="ORK268" s="3"/>
      <c r="ORL268" s="3"/>
      <c r="ORM268" s="3"/>
      <c r="ORN268" s="3"/>
      <c r="ORO268" s="3"/>
      <c r="ORP268" s="3"/>
      <c r="ORQ268" s="3"/>
      <c r="ORR268" s="3"/>
      <c r="ORS268" s="3"/>
      <c r="ORT268" s="3"/>
      <c r="ORU268" s="3"/>
      <c r="ORV268" s="3"/>
      <c r="ORW268" s="3"/>
      <c r="ORX268" s="3"/>
      <c r="ORY268" s="3"/>
      <c r="ORZ268" s="3"/>
      <c r="OSA268" s="3"/>
      <c r="OSB268" s="3"/>
      <c r="OSC268" s="3"/>
      <c r="OSD268" s="3"/>
      <c r="OSE268" s="3"/>
      <c r="OSF268" s="3"/>
      <c r="OSG268" s="3"/>
      <c r="OSH268" s="3"/>
      <c r="OSI268" s="3"/>
      <c r="OSJ268" s="3"/>
      <c r="OSK268" s="3"/>
      <c r="OSL268" s="3"/>
      <c r="OSM268" s="3"/>
      <c r="OSN268" s="3"/>
      <c r="OSO268" s="3"/>
      <c r="OSP268" s="3"/>
      <c r="OSQ268" s="3"/>
      <c r="OSR268" s="3"/>
      <c r="OSS268" s="3"/>
      <c r="OST268" s="3"/>
      <c r="OSU268" s="3"/>
      <c r="OSV268" s="3"/>
      <c r="OSW268" s="3"/>
      <c r="OSX268" s="3"/>
      <c r="OSY268" s="3"/>
      <c r="OSZ268" s="3"/>
      <c r="OTA268" s="3"/>
      <c r="OTB268" s="3"/>
      <c r="OTC268" s="3"/>
      <c r="OTD268" s="3"/>
      <c r="OTE268" s="3"/>
      <c r="OTF268" s="3"/>
      <c r="OTG268" s="3"/>
      <c r="OTH268" s="3"/>
      <c r="OTI268" s="3"/>
      <c r="OTJ268" s="3"/>
      <c r="OTK268" s="3"/>
      <c r="OTL268" s="3"/>
      <c r="OTM268" s="3"/>
      <c r="OTN268" s="3"/>
      <c r="OTO268" s="3"/>
      <c r="OTP268" s="3"/>
      <c r="OTQ268" s="3"/>
      <c r="OTR268" s="3"/>
      <c r="OTS268" s="3"/>
      <c r="OTT268" s="3"/>
      <c r="OTU268" s="3"/>
      <c r="OTV268" s="3"/>
      <c r="OTW268" s="3"/>
      <c r="OTX268" s="3"/>
      <c r="OTY268" s="3"/>
      <c r="OTZ268" s="3"/>
      <c r="OUA268" s="3"/>
      <c r="OUB268" s="3"/>
      <c r="OUC268" s="3"/>
      <c r="OUD268" s="3"/>
      <c r="OUE268" s="3"/>
      <c r="OUF268" s="3"/>
      <c r="OUG268" s="3"/>
      <c r="OUH268" s="3"/>
      <c r="OUI268" s="3"/>
      <c r="OUJ268" s="3"/>
      <c r="OUK268" s="3"/>
      <c r="OUL268" s="3"/>
      <c r="OUM268" s="3"/>
      <c r="OUN268" s="3"/>
      <c r="OUO268" s="3"/>
      <c r="OUP268" s="3"/>
      <c r="OUQ268" s="3"/>
      <c r="OUR268" s="3"/>
      <c r="OUS268" s="3"/>
      <c r="OUT268" s="3"/>
      <c r="OUU268" s="3"/>
      <c r="OUV268" s="3"/>
      <c r="OUW268" s="3"/>
      <c r="OUX268" s="3"/>
      <c r="OUY268" s="3"/>
      <c r="OUZ268" s="3"/>
      <c r="OVA268" s="3"/>
      <c r="OVB268" s="3"/>
      <c r="OVC268" s="3"/>
      <c r="OVD268" s="3"/>
      <c r="OVE268" s="3"/>
      <c r="OVF268" s="3"/>
      <c r="OVG268" s="3"/>
      <c r="OVH268" s="3"/>
      <c r="OVI268" s="3"/>
      <c r="OVJ268" s="3"/>
      <c r="OVK268" s="3"/>
      <c r="OVL268" s="3"/>
      <c r="OVM268" s="3"/>
      <c r="OVN268" s="3"/>
      <c r="OVO268" s="3"/>
      <c r="OVP268" s="3"/>
      <c r="OVQ268" s="3"/>
      <c r="OVR268" s="3"/>
      <c r="OVS268" s="3"/>
      <c r="OVT268" s="3"/>
      <c r="OVU268" s="3"/>
      <c r="OVV268" s="3"/>
      <c r="OVW268" s="3"/>
      <c r="OVX268" s="3"/>
      <c r="OVY268" s="3"/>
      <c r="OVZ268" s="3"/>
      <c r="OWA268" s="3"/>
      <c r="OWB268" s="3"/>
      <c r="OWC268" s="3"/>
      <c r="OWD268" s="3"/>
      <c r="OWE268" s="3"/>
      <c r="OWF268" s="3"/>
      <c r="OWG268" s="3"/>
      <c r="OWH268" s="3"/>
      <c r="OWI268" s="3"/>
      <c r="OWK268" s="3"/>
      <c r="OWM268" s="3"/>
      <c r="OWN268" s="3"/>
      <c r="OWO268" s="3"/>
      <c r="OWP268" s="3"/>
      <c r="OWQ268" s="3"/>
      <c r="OWR268" s="3"/>
      <c r="OWS268" s="3"/>
      <c r="OWT268" s="3"/>
      <c r="OWY268" s="3"/>
      <c r="OWZ268" s="3"/>
      <c r="OXA268" s="3"/>
      <c r="OXB268" s="3"/>
      <c r="OXC268" s="3"/>
      <c r="OXD268" s="3"/>
      <c r="OXE268" s="3"/>
      <c r="OXF268" s="3"/>
      <c r="OXG268" s="3"/>
      <c r="OXH268" s="3"/>
      <c r="OXI268" s="3"/>
      <c r="OXJ268" s="3"/>
      <c r="OXK268" s="3"/>
      <c r="OXL268" s="3"/>
      <c r="OXM268" s="3"/>
      <c r="OXN268" s="3"/>
      <c r="OXO268" s="3"/>
      <c r="OXP268" s="3"/>
      <c r="OXQ268" s="3"/>
      <c r="OXR268" s="3"/>
      <c r="OXS268" s="3"/>
      <c r="OXT268" s="3"/>
      <c r="OXU268" s="3"/>
      <c r="OXV268" s="3"/>
      <c r="OXW268" s="3"/>
      <c r="OXX268" s="3"/>
      <c r="OXY268" s="3"/>
      <c r="OXZ268" s="3"/>
      <c r="OYA268" s="3"/>
      <c r="OYB268" s="3"/>
      <c r="OYC268" s="3"/>
      <c r="OYD268" s="3"/>
      <c r="OYE268" s="3"/>
      <c r="OYF268" s="3"/>
      <c r="OYG268" s="3"/>
      <c r="OYH268" s="3"/>
      <c r="OYI268" s="3"/>
      <c r="OYJ268" s="3"/>
      <c r="OYK268" s="3"/>
      <c r="OYL268" s="3"/>
      <c r="OYM268" s="3"/>
      <c r="OYN268" s="3"/>
      <c r="OYO268" s="3"/>
      <c r="OYP268" s="3"/>
      <c r="OYQ268" s="3"/>
      <c r="OYR268" s="3"/>
      <c r="OYS268" s="3"/>
      <c r="OYT268" s="3"/>
      <c r="OYU268" s="3"/>
      <c r="OYV268" s="3"/>
      <c r="OYW268" s="3"/>
      <c r="OYX268" s="3"/>
      <c r="OYY268" s="3"/>
      <c r="OYZ268" s="3"/>
      <c r="OZA268" s="3"/>
      <c r="OZB268" s="3"/>
      <c r="OZC268" s="3"/>
      <c r="OZD268" s="3"/>
      <c r="OZE268" s="3"/>
      <c r="OZF268" s="3"/>
      <c r="OZG268" s="3"/>
      <c r="OZH268" s="3"/>
      <c r="OZI268" s="3"/>
      <c r="OZJ268" s="3"/>
      <c r="OZK268" s="3"/>
      <c r="OZL268" s="3"/>
      <c r="OZM268" s="3"/>
      <c r="OZN268" s="3"/>
      <c r="OZO268" s="3"/>
      <c r="OZP268" s="3"/>
      <c r="OZQ268" s="3"/>
      <c r="OZR268" s="3"/>
      <c r="OZS268" s="3"/>
      <c r="OZT268" s="3"/>
      <c r="OZU268" s="3"/>
      <c r="OZV268" s="3"/>
      <c r="OZW268" s="3"/>
      <c r="OZX268" s="3"/>
      <c r="OZY268" s="3"/>
      <c r="OZZ268" s="3"/>
      <c r="PAA268" s="3"/>
      <c r="PAB268" s="3"/>
      <c r="PAC268" s="3"/>
      <c r="PAD268" s="3"/>
      <c r="PAE268" s="3"/>
      <c r="PAF268" s="3"/>
      <c r="PAG268" s="3"/>
      <c r="PAH268" s="3"/>
      <c r="PAI268" s="3"/>
      <c r="PAJ268" s="3"/>
      <c r="PAK268" s="3"/>
      <c r="PAL268" s="3"/>
      <c r="PAM268" s="3"/>
      <c r="PAN268" s="3"/>
      <c r="PAO268" s="3"/>
      <c r="PAP268" s="3"/>
      <c r="PAQ268" s="3"/>
      <c r="PAR268" s="3"/>
      <c r="PAS268" s="3"/>
      <c r="PAT268" s="3"/>
      <c r="PAU268" s="3"/>
      <c r="PAV268" s="3"/>
      <c r="PAW268" s="3"/>
      <c r="PAX268" s="3"/>
      <c r="PAY268" s="3"/>
      <c r="PAZ268" s="3"/>
      <c r="PBA268" s="3"/>
      <c r="PBB268" s="3"/>
      <c r="PBC268" s="3"/>
      <c r="PBD268" s="3"/>
      <c r="PBE268" s="3"/>
      <c r="PBF268" s="3"/>
      <c r="PBG268" s="3"/>
      <c r="PBH268" s="3"/>
      <c r="PBI268" s="3"/>
      <c r="PBJ268" s="3"/>
      <c r="PBK268" s="3"/>
      <c r="PBL268" s="3"/>
      <c r="PBM268" s="3"/>
      <c r="PBN268" s="3"/>
      <c r="PBO268" s="3"/>
      <c r="PBP268" s="3"/>
      <c r="PBQ268" s="3"/>
      <c r="PBR268" s="3"/>
      <c r="PBS268" s="3"/>
      <c r="PBT268" s="3"/>
      <c r="PBU268" s="3"/>
      <c r="PBV268" s="3"/>
      <c r="PBW268" s="3"/>
      <c r="PBX268" s="3"/>
      <c r="PBY268" s="3"/>
      <c r="PBZ268" s="3"/>
      <c r="PCA268" s="3"/>
      <c r="PCB268" s="3"/>
      <c r="PCC268" s="3"/>
      <c r="PCD268" s="3"/>
      <c r="PCE268" s="3"/>
      <c r="PCF268" s="3"/>
      <c r="PCG268" s="3"/>
      <c r="PCH268" s="3"/>
      <c r="PCI268" s="3"/>
      <c r="PCJ268" s="3"/>
      <c r="PCK268" s="3"/>
      <c r="PCL268" s="3"/>
      <c r="PCM268" s="3"/>
      <c r="PCN268" s="3"/>
      <c r="PCO268" s="3"/>
      <c r="PCP268" s="3"/>
      <c r="PCQ268" s="3"/>
      <c r="PCR268" s="3"/>
      <c r="PCS268" s="3"/>
      <c r="PCT268" s="3"/>
      <c r="PCU268" s="3"/>
      <c r="PCV268" s="3"/>
      <c r="PCW268" s="3"/>
      <c r="PCX268" s="3"/>
      <c r="PCY268" s="3"/>
      <c r="PCZ268" s="3"/>
      <c r="PDA268" s="3"/>
      <c r="PDB268" s="3"/>
      <c r="PDC268" s="3"/>
      <c r="PDD268" s="3"/>
      <c r="PDE268" s="3"/>
      <c r="PDF268" s="3"/>
      <c r="PDG268" s="3"/>
      <c r="PDH268" s="3"/>
      <c r="PDI268" s="3"/>
      <c r="PDJ268" s="3"/>
      <c r="PDK268" s="3"/>
      <c r="PDL268" s="3"/>
      <c r="PDM268" s="3"/>
      <c r="PDN268" s="3"/>
      <c r="PDO268" s="3"/>
      <c r="PDP268" s="3"/>
      <c r="PDQ268" s="3"/>
      <c r="PDR268" s="3"/>
      <c r="PDS268" s="3"/>
      <c r="PDT268" s="3"/>
      <c r="PDU268" s="3"/>
      <c r="PDV268" s="3"/>
      <c r="PDW268" s="3"/>
      <c r="PDX268" s="3"/>
      <c r="PDY268" s="3"/>
      <c r="PDZ268" s="3"/>
      <c r="PEA268" s="3"/>
      <c r="PEB268" s="3"/>
      <c r="PEC268" s="3"/>
      <c r="PED268" s="3"/>
      <c r="PEE268" s="3"/>
      <c r="PEF268" s="3"/>
      <c r="PEG268" s="3"/>
      <c r="PEH268" s="3"/>
      <c r="PEI268" s="3"/>
      <c r="PEJ268" s="3"/>
      <c r="PEK268" s="3"/>
      <c r="PEL268" s="3"/>
      <c r="PEM268" s="3"/>
      <c r="PEN268" s="3"/>
      <c r="PEO268" s="3"/>
      <c r="PEP268" s="3"/>
      <c r="PEQ268" s="3"/>
      <c r="PER268" s="3"/>
      <c r="PES268" s="3"/>
      <c r="PET268" s="3"/>
      <c r="PEU268" s="3"/>
      <c r="PEV268" s="3"/>
      <c r="PEW268" s="3"/>
      <c r="PEX268" s="3"/>
      <c r="PEY268" s="3"/>
      <c r="PEZ268" s="3"/>
      <c r="PFA268" s="3"/>
      <c r="PFB268" s="3"/>
      <c r="PFC268" s="3"/>
      <c r="PFD268" s="3"/>
      <c r="PFE268" s="3"/>
      <c r="PFF268" s="3"/>
      <c r="PFG268" s="3"/>
      <c r="PFH268" s="3"/>
      <c r="PFI268" s="3"/>
      <c r="PFJ268" s="3"/>
      <c r="PFK268" s="3"/>
      <c r="PFL268" s="3"/>
      <c r="PFM268" s="3"/>
      <c r="PFN268" s="3"/>
      <c r="PFO268" s="3"/>
      <c r="PFP268" s="3"/>
      <c r="PFQ268" s="3"/>
      <c r="PFR268" s="3"/>
      <c r="PFS268" s="3"/>
      <c r="PFT268" s="3"/>
      <c r="PFU268" s="3"/>
      <c r="PFV268" s="3"/>
      <c r="PFW268" s="3"/>
      <c r="PFX268" s="3"/>
      <c r="PFY268" s="3"/>
      <c r="PFZ268" s="3"/>
      <c r="PGA268" s="3"/>
      <c r="PGB268" s="3"/>
      <c r="PGC268" s="3"/>
      <c r="PGD268" s="3"/>
      <c r="PGE268" s="3"/>
      <c r="PGG268" s="3"/>
      <c r="PGI268" s="3"/>
      <c r="PGJ268" s="3"/>
      <c r="PGK268" s="3"/>
      <c r="PGL268" s="3"/>
      <c r="PGM268" s="3"/>
      <c r="PGN268" s="3"/>
      <c r="PGO268" s="3"/>
      <c r="PGP268" s="3"/>
      <c r="PGU268" s="3"/>
      <c r="PGV268" s="3"/>
      <c r="PGW268" s="3"/>
      <c r="PGX268" s="3"/>
      <c r="PGY268" s="3"/>
      <c r="PGZ268" s="3"/>
      <c r="PHA268" s="3"/>
      <c r="PHB268" s="3"/>
      <c r="PHC268" s="3"/>
      <c r="PHD268" s="3"/>
      <c r="PHE268" s="3"/>
      <c r="PHF268" s="3"/>
      <c r="PHG268" s="3"/>
      <c r="PHH268" s="3"/>
      <c r="PHI268" s="3"/>
      <c r="PHJ268" s="3"/>
      <c r="PHK268" s="3"/>
      <c r="PHL268" s="3"/>
      <c r="PHM268" s="3"/>
      <c r="PHN268" s="3"/>
      <c r="PHO268" s="3"/>
      <c r="PHP268" s="3"/>
      <c r="PHQ268" s="3"/>
      <c r="PHR268" s="3"/>
      <c r="PHS268" s="3"/>
      <c r="PHT268" s="3"/>
      <c r="PHU268" s="3"/>
      <c r="PHV268" s="3"/>
      <c r="PHW268" s="3"/>
      <c r="PHX268" s="3"/>
      <c r="PHY268" s="3"/>
      <c r="PHZ268" s="3"/>
      <c r="PIA268" s="3"/>
      <c r="PIB268" s="3"/>
      <c r="PIC268" s="3"/>
      <c r="PID268" s="3"/>
      <c r="PIE268" s="3"/>
      <c r="PIF268" s="3"/>
      <c r="PIG268" s="3"/>
      <c r="PIH268" s="3"/>
      <c r="PII268" s="3"/>
      <c r="PIJ268" s="3"/>
      <c r="PIK268" s="3"/>
      <c r="PIL268" s="3"/>
      <c r="PIM268" s="3"/>
      <c r="PIN268" s="3"/>
      <c r="PIO268" s="3"/>
      <c r="PIP268" s="3"/>
      <c r="PIQ268" s="3"/>
      <c r="PIR268" s="3"/>
      <c r="PIS268" s="3"/>
      <c r="PIT268" s="3"/>
      <c r="PIU268" s="3"/>
      <c r="PIV268" s="3"/>
      <c r="PIW268" s="3"/>
      <c r="PIX268" s="3"/>
      <c r="PIY268" s="3"/>
      <c r="PIZ268" s="3"/>
      <c r="PJA268" s="3"/>
      <c r="PJB268" s="3"/>
      <c r="PJC268" s="3"/>
      <c r="PJD268" s="3"/>
      <c r="PJE268" s="3"/>
      <c r="PJF268" s="3"/>
      <c r="PJG268" s="3"/>
      <c r="PJH268" s="3"/>
      <c r="PJI268" s="3"/>
      <c r="PJJ268" s="3"/>
      <c r="PJK268" s="3"/>
      <c r="PJL268" s="3"/>
      <c r="PJM268" s="3"/>
      <c r="PJN268" s="3"/>
      <c r="PJO268" s="3"/>
      <c r="PJP268" s="3"/>
      <c r="PJQ268" s="3"/>
      <c r="PJR268" s="3"/>
      <c r="PJS268" s="3"/>
      <c r="PJT268" s="3"/>
      <c r="PJU268" s="3"/>
      <c r="PJV268" s="3"/>
      <c r="PJW268" s="3"/>
      <c r="PJX268" s="3"/>
      <c r="PJY268" s="3"/>
      <c r="PJZ268" s="3"/>
      <c r="PKA268" s="3"/>
      <c r="PKB268" s="3"/>
      <c r="PKC268" s="3"/>
      <c r="PKD268" s="3"/>
      <c r="PKE268" s="3"/>
      <c r="PKF268" s="3"/>
      <c r="PKG268" s="3"/>
      <c r="PKH268" s="3"/>
      <c r="PKI268" s="3"/>
      <c r="PKJ268" s="3"/>
      <c r="PKK268" s="3"/>
      <c r="PKL268" s="3"/>
      <c r="PKM268" s="3"/>
      <c r="PKN268" s="3"/>
      <c r="PKO268" s="3"/>
      <c r="PKP268" s="3"/>
      <c r="PKQ268" s="3"/>
      <c r="PKR268" s="3"/>
      <c r="PKS268" s="3"/>
      <c r="PKT268" s="3"/>
      <c r="PKU268" s="3"/>
      <c r="PKV268" s="3"/>
      <c r="PKW268" s="3"/>
      <c r="PKX268" s="3"/>
      <c r="PKY268" s="3"/>
      <c r="PKZ268" s="3"/>
      <c r="PLA268" s="3"/>
      <c r="PLB268" s="3"/>
      <c r="PLC268" s="3"/>
      <c r="PLD268" s="3"/>
      <c r="PLE268" s="3"/>
      <c r="PLF268" s="3"/>
      <c r="PLG268" s="3"/>
      <c r="PLH268" s="3"/>
      <c r="PLI268" s="3"/>
      <c r="PLJ268" s="3"/>
      <c r="PLK268" s="3"/>
      <c r="PLL268" s="3"/>
      <c r="PLM268" s="3"/>
      <c r="PLN268" s="3"/>
      <c r="PLO268" s="3"/>
      <c r="PLP268" s="3"/>
      <c r="PLQ268" s="3"/>
      <c r="PLR268" s="3"/>
      <c r="PLS268" s="3"/>
      <c r="PLT268" s="3"/>
      <c r="PLU268" s="3"/>
      <c r="PLV268" s="3"/>
      <c r="PLW268" s="3"/>
      <c r="PLX268" s="3"/>
      <c r="PLY268" s="3"/>
      <c r="PLZ268" s="3"/>
      <c r="PMA268" s="3"/>
      <c r="PMB268" s="3"/>
      <c r="PMC268" s="3"/>
      <c r="PMD268" s="3"/>
      <c r="PME268" s="3"/>
      <c r="PMF268" s="3"/>
      <c r="PMG268" s="3"/>
      <c r="PMH268" s="3"/>
      <c r="PMI268" s="3"/>
      <c r="PMJ268" s="3"/>
      <c r="PMK268" s="3"/>
      <c r="PML268" s="3"/>
      <c r="PMM268" s="3"/>
      <c r="PMN268" s="3"/>
      <c r="PMO268" s="3"/>
      <c r="PMP268" s="3"/>
      <c r="PMQ268" s="3"/>
      <c r="PMR268" s="3"/>
      <c r="PMS268" s="3"/>
      <c r="PMT268" s="3"/>
      <c r="PMU268" s="3"/>
      <c r="PMV268" s="3"/>
      <c r="PMW268" s="3"/>
      <c r="PMX268" s="3"/>
      <c r="PMY268" s="3"/>
      <c r="PMZ268" s="3"/>
      <c r="PNA268" s="3"/>
      <c r="PNB268" s="3"/>
      <c r="PNC268" s="3"/>
      <c r="PND268" s="3"/>
      <c r="PNE268" s="3"/>
      <c r="PNF268" s="3"/>
      <c r="PNG268" s="3"/>
      <c r="PNH268" s="3"/>
      <c r="PNI268" s="3"/>
      <c r="PNJ268" s="3"/>
      <c r="PNK268" s="3"/>
      <c r="PNL268" s="3"/>
      <c r="PNM268" s="3"/>
      <c r="PNN268" s="3"/>
      <c r="PNO268" s="3"/>
      <c r="PNP268" s="3"/>
      <c r="PNQ268" s="3"/>
      <c r="PNR268" s="3"/>
      <c r="PNS268" s="3"/>
      <c r="PNT268" s="3"/>
      <c r="PNU268" s="3"/>
      <c r="PNV268" s="3"/>
      <c r="PNW268" s="3"/>
      <c r="PNX268" s="3"/>
      <c r="PNY268" s="3"/>
      <c r="PNZ268" s="3"/>
      <c r="POA268" s="3"/>
      <c r="POB268" s="3"/>
      <c r="POC268" s="3"/>
      <c r="POD268" s="3"/>
      <c r="POE268" s="3"/>
      <c r="POF268" s="3"/>
      <c r="POG268" s="3"/>
      <c r="POH268" s="3"/>
      <c r="POI268" s="3"/>
      <c r="POJ268" s="3"/>
      <c r="POK268" s="3"/>
      <c r="POL268" s="3"/>
      <c r="POM268" s="3"/>
      <c r="PON268" s="3"/>
      <c r="POO268" s="3"/>
      <c r="POP268" s="3"/>
      <c r="POQ268" s="3"/>
      <c r="POR268" s="3"/>
      <c r="POS268" s="3"/>
      <c r="POT268" s="3"/>
      <c r="POU268" s="3"/>
      <c r="POV268" s="3"/>
      <c r="POW268" s="3"/>
      <c r="POX268" s="3"/>
      <c r="POY268" s="3"/>
      <c r="POZ268" s="3"/>
      <c r="PPA268" s="3"/>
      <c r="PPB268" s="3"/>
      <c r="PPC268" s="3"/>
      <c r="PPD268" s="3"/>
      <c r="PPE268" s="3"/>
      <c r="PPF268" s="3"/>
      <c r="PPG268" s="3"/>
      <c r="PPH268" s="3"/>
      <c r="PPI268" s="3"/>
      <c r="PPJ268" s="3"/>
      <c r="PPK268" s="3"/>
      <c r="PPL268" s="3"/>
      <c r="PPM268" s="3"/>
      <c r="PPN268" s="3"/>
      <c r="PPO268" s="3"/>
      <c r="PPP268" s="3"/>
      <c r="PPQ268" s="3"/>
      <c r="PPR268" s="3"/>
      <c r="PPS268" s="3"/>
      <c r="PPT268" s="3"/>
      <c r="PPU268" s="3"/>
      <c r="PPV268" s="3"/>
      <c r="PPW268" s="3"/>
      <c r="PPX268" s="3"/>
      <c r="PPY268" s="3"/>
      <c r="PPZ268" s="3"/>
      <c r="PQA268" s="3"/>
      <c r="PQC268" s="3"/>
      <c r="PQE268" s="3"/>
      <c r="PQF268" s="3"/>
      <c r="PQG268" s="3"/>
      <c r="PQH268" s="3"/>
      <c r="PQI268" s="3"/>
      <c r="PQJ268" s="3"/>
      <c r="PQK268" s="3"/>
      <c r="PQL268" s="3"/>
      <c r="PQQ268" s="3"/>
      <c r="PQR268" s="3"/>
      <c r="PQS268" s="3"/>
      <c r="PQT268" s="3"/>
      <c r="PQU268" s="3"/>
      <c r="PQV268" s="3"/>
      <c r="PQW268" s="3"/>
      <c r="PQX268" s="3"/>
      <c r="PQY268" s="3"/>
      <c r="PQZ268" s="3"/>
      <c r="PRA268" s="3"/>
      <c r="PRB268" s="3"/>
      <c r="PRC268" s="3"/>
      <c r="PRD268" s="3"/>
      <c r="PRE268" s="3"/>
      <c r="PRF268" s="3"/>
      <c r="PRG268" s="3"/>
      <c r="PRH268" s="3"/>
      <c r="PRI268" s="3"/>
      <c r="PRJ268" s="3"/>
      <c r="PRK268" s="3"/>
      <c r="PRL268" s="3"/>
      <c r="PRM268" s="3"/>
      <c r="PRN268" s="3"/>
      <c r="PRO268" s="3"/>
      <c r="PRP268" s="3"/>
      <c r="PRQ268" s="3"/>
      <c r="PRR268" s="3"/>
      <c r="PRS268" s="3"/>
      <c r="PRT268" s="3"/>
      <c r="PRU268" s="3"/>
      <c r="PRV268" s="3"/>
      <c r="PRW268" s="3"/>
      <c r="PRX268" s="3"/>
      <c r="PRY268" s="3"/>
      <c r="PRZ268" s="3"/>
      <c r="PSA268" s="3"/>
      <c r="PSB268" s="3"/>
      <c r="PSC268" s="3"/>
      <c r="PSD268" s="3"/>
      <c r="PSE268" s="3"/>
      <c r="PSF268" s="3"/>
      <c r="PSG268" s="3"/>
      <c r="PSH268" s="3"/>
      <c r="PSI268" s="3"/>
      <c r="PSJ268" s="3"/>
      <c r="PSK268" s="3"/>
      <c r="PSL268" s="3"/>
      <c r="PSM268" s="3"/>
      <c r="PSN268" s="3"/>
      <c r="PSO268" s="3"/>
      <c r="PSP268" s="3"/>
      <c r="PSQ268" s="3"/>
      <c r="PSR268" s="3"/>
      <c r="PSS268" s="3"/>
      <c r="PST268" s="3"/>
      <c r="PSU268" s="3"/>
      <c r="PSV268" s="3"/>
      <c r="PSW268" s="3"/>
      <c r="PSX268" s="3"/>
      <c r="PSY268" s="3"/>
      <c r="PSZ268" s="3"/>
      <c r="PTA268" s="3"/>
      <c r="PTB268" s="3"/>
      <c r="PTC268" s="3"/>
      <c r="PTD268" s="3"/>
      <c r="PTE268" s="3"/>
      <c r="PTF268" s="3"/>
      <c r="PTG268" s="3"/>
      <c r="PTH268" s="3"/>
      <c r="PTI268" s="3"/>
      <c r="PTJ268" s="3"/>
      <c r="PTK268" s="3"/>
      <c r="PTL268" s="3"/>
      <c r="PTM268" s="3"/>
      <c r="PTN268" s="3"/>
      <c r="PTO268" s="3"/>
      <c r="PTP268" s="3"/>
      <c r="PTQ268" s="3"/>
      <c r="PTR268" s="3"/>
      <c r="PTS268" s="3"/>
      <c r="PTT268" s="3"/>
      <c r="PTU268" s="3"/>
      <c r="PTV268" s="3"/>
      <c r="PTW268" s="3"/>
      <c r="PTX268" s="3"/>
      <c r="PTY268" s="3"/>
      <c r="PTZ268" s="3"/>
      <c r="PUA268" s="3"/>
      <c r="PUB268" s="3"/>
      <c r="PUC268" s="3"/>
      <c r="PUD268" s="3"/>
      <c r="PUE268" s="3"/>
      <c r="PUF268" s="3"/>
      <c r="PUG268" s="3"/>
      <c r="PUH268" s="3"/>
      <c r="PUI268" s="3"/>
      <c r="PUJ268" s="3"/>
      <c r="PUK268" s="3"/>
      <c r="PUL268" s="3"/>
      <c r="PUM268" s="3"/>
      <c r="PUN268" s="3"/>
      <c r="PUO268" s="3"/>
      <c r="PUP268" s="3"/>
      <c r="PUQ268" s="3"/>
      <c r="PUR268" s="3"/>
      <c r="PUS268" s="3"/>
      <c r="PUT268" s="3"/>
      <c r="PUU268" s="3"/>
      <c r="PUV268" s="3"/>
      <c r="PUW268" s="3"/>
      <c r="PUX268" s="3"/>
      <c r="PUY268" s="3"/>
      <c r="PUZ268" s="3"/>
      <c r="PVA268" s="3"/>
      <c r="PVB268" s="3"/>
      <c r="PVC268" s="3"/>
      <c r="PVD268" s="3"/>
      <c r="PVE268" s="3"/>
      <c r="PVF268" s="3"/>
      <c r="PVG268" s="3"/>
      <c r="PVH268" s="3"/>
      <c r="PVI268" s="3"/>
      <c r="PVJ268" s="3"/>
      <c r="PVK268" s="3"/>
      <c r="PVL268" s="3"/>
      <c r="PVM268" s="3"/>
      <c r="PVN268" s="3"/>
      <c r="PVO268" s="3"/>
      <c r="PVP268" s="3"/>
      <c r="PVQ268" s="3"/>
      <c r="PVR268" s="3"/>
      <c r="PVS268" s="3"/>
      <c r="PVT268" s="3"/>
      <c r="PVU268" s="3"/>
      <c r="PVV268" s="3"/>
      <c r="PVW268" s="3"/>
      <c r="PVX268" s="3"/>
      <c r="PVY268" s="3"/>
      <c r="PVZ268" s="3"/>
      <c r="PWA268" s="3"/>
      <c r="PWB268" s="3"/>
      <c r="PWC268" s="3"/>
      <c r="PWD268" s="3"/>
      <c r="PWE268" s="3"/>
      <c r="PWF268" s="3"/>
      <c r="PWG268" s="3"/>
      <c r="PWH268" s="3"/>
      <c r="PWI268" s="3"/>
      <c r="PWJ268" s="3"/>
      <c r="PWK268" s="3"/>
      <c r="PWL268" s="3"/>
      <c r="PWM268" s="3"/>
      <c r="PWN268" s="3"/>
      <c r="PWO268" s="3"/>
      <c r="PWP268" s="3"/>
      <c r="PWQ268" s="3"/>
      <c r="PWR268" s="3"/>
      <c r="PWS268" s="3"/>
      <c r="PWT268" s="3"/>
      <c r="PWU268" s="3"/>
      <c r="PWV268" s="3"/>
      <c r="PWW268" s="3"/>
      <c r="PWX268" s="3"/>
      <c r="PWY268" s="3"/>
      <c r="PWZ268" s="3"/>
      <c r="PXA268" s="3"/>
      <c r="PXB268" s="3"/>
      <c r="PXC268" s="3"/>
      <c r="PXD268" s="3"/>
      <c r="PXE268" s="3"/>
      <c r="PXF268" s="3"/>
      <c r="PXG268" s="3"/>
      <c r="PXH268" s="3"/>
      <c r="PXI268" s="3"/>
      <c r="PXJ268" s="3"/>
      <c r="PXK268" s="3"/>
      <c r="PXL268" s="3"/>
      <c r="PXM268" s="3"/>
      <c r="PXN268" s="3"/>
      <c r="PXO268" s="3"/>
      <c r="PXP268" s="3"/>
      <c r="PXQ268" s="3"/>
      <c r="PXR268" s="3"/>
      <c r="PXS268" s="3"/>
      <c r="PXT268" s="3"/>
      <c r="PXU268" s="3"/>
      <c r="PXV268" s="3"/>
      <c r="PXW268" s="3"/>
      <c r="PXX268" s="3"/>
      <c r="PXY268" s="3"/>
      <c r="PXZ268" s="3"/>
      <c r="PYA268" s="3"/>
      <c r="PYB268" s="3"/>
      <c r="PYC268" s="3"/>
      <c r="PYD268" s="3"/>
      <c r="PYE268" s="3"/>
      <c r="PYF268" s="3"/>
      <c r="PYG268" s="3"/>
      <c r="PYH268" s="3"/>
      <c r="PYI268" s="3"/>
      <c r="PYJ268" s="3"/>
      <c r="PYK268" s="3"/>
      <c r="PYL268" s="3"/>
      <c r="PYM268" s="3"/>
      <c r="PYN268" s="3"/>
      <c r="PYO268" s="3"/>
      <c r="PYP268" s="3"/>
      <c r="PYQ268" s="3"/>
      <c r="PYR268" s="3"/>
      <c r="PYS268" s="3"/>
      <c r="PYT268" s="3"/>
      <c r="PYU268" s="3"/>
      <c r="PYV268" s="3"/>
      <c r="PYW268" s="3"/>
      <c r="PYX268" s="3"/>
      <c r="PYY268" s="3"/>
      <c r="PYZ268" s="3"/>
      <c r="PZA268" s="3"/>
      <c r="PZB268" s="3"/>
      <c r="PZC268" s="3"/>
      <c r="PZD268" s="3"/>
      <c r="PZE268" s="3"/>
      <c r="PZF268" s="3"/>
      <c r="PZG268" s="3"/>
      <c r="PZH268" s="3"/>
      <c r="PZI268" s="3"/>
      <c r="PZJ268" s="3"/>
      <c r="PZK268" s="3"/>
      <c r="PZL268" s="3"/>
      <c r="PZM268" s="3"/>
      <c r="PZN268" s="3"/>
      <c r="PZO268" s="3"/>
      <c r="PZP268" s="3"/>
      <c r="PZQ268" s="3"/>
      <c r="PZR268" s="3"/>
      <c r="PZS268" s="3"/>
      <c r="PZT268" s="3"/>
      <c r="PZU268" s="3"/>
      <c r="PZV268" s="3"/>
      <c r="PZW268" s="3"/>
      <c r="PZY268" s="3"/>
      <c r="QAA268" s="3"/>
      <c r="QAB268" s="3"/>
      <c r="QAC268" s="3"/>
      <c r="QAD268" s="3"/>
      <c r="QAE268" s="3"/>
      <c r="QAF268" s="3"/>
      <c r="QAG268" s="3"/>
      <c r="QAH268" s="3"/>
      <c r="QAM268" s="3"/>
      <c r="QAN268" s="3"/>
      <c r="QAO268" s="3"/>
      <c r="QAP268" s="3"/>
      <c r="QAQ268" s="3"/>
      <c r="QAR268" s="3"/>
      <c r="QAS268" s="3"/>
      <c r="QAT268" s="3"/>
      <c r="QAU268" s="3"/>
      <c r="QAV268" s="3"/>
      <c r="QAW268" s="3"/>
      <c r="QAX268" s="3"/>
      <c r="QAY268" s="3"/>
      <c r="QAZ268" s="3"/>
      <c r="QBA268" s="3"/>
      <c r="QBB268" s="3"/>
      <c r="QBC268" s="3"/>
      <c r="QBD268" s="3"/>
      <c r="QBE268" s="3"/>
      <c r="QBF268" s="3"/>
      <c r="QBG268" s="3"/>
      <c r="QBH268" s="3"/>
      <c r="QBI268" s="3"/>
      <c r="QBJ268" s="3"/>
      <c r="QBK268" s="3"/>
      <c r="QBL268" s="3"/>
      <c r="QBM268" s="3"/>
      <c r="QBN268" s="3"/>
      <c r="QBO268" s="3"/>
      <c r="QBP268" s="3"/>
      <c r="QBQ268" s="3"/>
      <c r="QBR268" s="3"/>
      <c r="QBS268" s="3"/>
      <c r="QBT268" s="3"/>
      <c r="QBU268" s="3"/>
      <c r="QBV268" s="3"/>
      <c r="QBW268" s="3"/>
      <c r="QBX268" s="3"/>
      <c r="QBY268" s="3"/>
      <c r="QBZ268" s="3"/>
      <c r="QCA268" s="3"/>
      <c r="QCB268" s="3"/>
      <c r="QCC268" s="3"/>
      <c r="QCD268" s="3"/>
      <c r="QCE268" s="3"/>
      <c r="QCF268" s="3"/>
      <c r="QCG268" s="3"/>
      <c r="QCH268" s="3"/>
      <c r="QCI268" s="3"/>
      <c r="QCJ268" s="3"/>
      <c r="QCK268" s="3"/>
      <c r="QCL268" s="3"/>
      <c r="QCM268" s="3"/>
      <c r="QCN268" s="3"/>
      <c r="QCO268" s="3"/>
      <c r="QCP268" s="3"/>
      <c r="QCQ268" s="3"/>
      <c r="QCR268" s="3"/>
      <c r="QCS268" s="3"/>
      <c r="QCT268" s="3"/>
      <c r="QCU268" s="3"/>
      <c r="QCV268" s="3"/>
      <c r="QCW268" s="3"/>
      <c r="QCX268" s="3"/>
      <c r="QCY268" s="3"/>
      <c r="QCZ268" s="3"/>
      <c r="QDA268" s="3"/>
      <c r="QDB268" s="3"/>
      <c r="QDC268" s="3"/>
      <c r="QDD268" s="3"/>
      <c r="QDE268" s="3"/>
      <c r="QDF268" s="3"/>
      <c r="QDG268" s="3"/>
      <c r="QDH268" s="3"/>
      <c r="QDI268" s="3"/>
      <c r="QDJ268" s="3"/>
      <c r="QDK268" s="3"/>
      <c r="QDL268" s="3"/>
      <c r="QDM268" s="3"/>
      <c r="QDN268" s="3"/>
      <c r="QDO268" s="3"/>
      <c r="QDP268" s="3"/>
      <c r="QDQ268" s="3"/>
      <c r="QDR268" s="3"/>
      <c r="QDS268" s="3"/>
      <c r="QDT268" s="3"/>
      <c r="QDU268" s="3"/>
      <c r="QDV268" s="3"/>
      <c r="QDW268" s="3"/>
      <c r="QDX268" s="3"/>
      <c r="QDY268" s="3"/>
      <c r="QDZ268" s="3"/>
      <c r="QEA268" s="3"/>
      <c r="QEB268" s="3"/>
      <c r="QEC268" s="3"/>
      <c r="QED268" s="3"/>
      <c r="QEE268" s="3"/>
      <c r="QEF268" s="3"/>
      <c r="QEG268" s="3"/>
      <c r="QEH268" s="3"/>
      <c r="QEI268" s="3"/>
      <c r="QEJ268" s="3"/>
      <c r="QEK268" s="3"/>
      <c r="QEL268" s="3"/>
      <c r="QEM268" s="3"/>
      <c r="QEN268" s="3"/>
      <c r="QEO268" s="3"/>
      <c r="QEP268" s="3"/>
      <c r="QEQ268" s="3"/>
      <c r="QER268" s="3"/>
      <c r="QES268" s="3"/>
      <c r="QET268" s="3"/>
      <c r="QEU268" s="3"/>
      <c r="QEV268" s="3"/>
      <c r="QEW268" s="3"/>
      <c r="QEX268" s="3"/>
      <c r="QEY268" s="3"/>
      <c r="QEZ268" s="3"/>
      <c r="QFA268" s="3"/>
      <c r="QFB268" s="3"/>
      <c r="QFC268" s="3"/>
      <c r="QFD268" s="3"/>
      <c r="QFE268" s="3"/>
      <c r="QFF268" s="3"/>
      <c r="QFG268" s="3"/>
      <c r="QFH268" s="3"/>
      <c r="QFI268" s="3"/>
      <c r="QFJ268" s="3"/>
      <c r="QFK268" s="3"/>
      <c r="QFL268" s="3"/>
      <c r="QFM268" s="3"/>
      <c r="QFN268" s="3"/>
      <c r="QFO268" s="3"/>
      <c r="QFP268" s="3"/>
      <c r="QFQ268" s="3"/>
      <c r="QFR268" s="3"/>
      <c r="QFS268" s="3"/>
      <c r="QFT268" s="3"/>
      <c r="QFU268" s="3"/>
      <c r="QFV268" s="3"/>
      <c r="QFW268" s="3"/>
      <c r="QFX268" s="3"/>
      <c r="QFY268" s="3"/>
      <c r="QFZ268" s="3"/>
      <c r="QGA268" s="3"/>
      <c r="QGB268" s="3"/>
      <c r="QGC268" s="3"/>
      <c r="QGD268" s="3"/>
      <c r="QGE268" s="3"/>
      <c r="QGF268" s="3"/>
      <c r="QGG268" s="3"/>
      <c r="QGH268" s="3"/>
      <c r="QGI268" s="3"/>
      <c r="QGJ268" s="3"/>
      <c r="QGK268" s="3"/>
      <c r="QGL268" s="3"/>
      <c r="QGM268" s="3"/>
      <c r="QGN268" s="3"/>
      <c r="QGO268" s="3"/>
      <c r="QGP268" s="3"/>
      <c r="QGQ268" s="3"/>
      <c r="QGR268" s="3"/>
      <c r="QGS268" s="3"/>
      <c r="QGT268" s="3"/>
      <c r="QGU268" s="3"/>
      <c r="QGV268" s="3"/>
      <c r="QGW268" s="3"/>
      <c r="QGX268" s="3"/>
      <c r="QGY268" s="3"/>
      <c r="QGZ268" s="3"/>
      <c r="QHA268" s="3"/>
      <c r="QHB268" s="3"/>
      <c r="QHC268" s="3"/>
      <c r="QHD268" s="3"/>
      <c r="QHE268" s="3"/>
      <c r="QHF268" s="3"/>
      <c r="QHG268" s="3"/>
      <c r="QHH268" s="3"/>
      <c r="QHI268" s="3"/>
      <c r="QHJ268" s="3"/>
      <c r="QHK268" s="3"/>
      <c r="QHL268" s="3"/>
      <c r="QHM268" s="3"/>
      <c r="QHN268" s="3"/>
      <c r="QHO268" s="3"/>
      <c r="QHP268" s="3"/>
      <c r="QHQ268" s="3"/>
      <c r="QHR268" s="3"/>
      <c r="QHS268" s="3"/>
      <c r="QHT268" s="3"/>
      <c r="QHU268" s="3"/>
      <c r="QHV268" s="3"/>
      <c r="QHW268" s="3"/>
      <c r="QHX268" s="3"/>
      <c r="QHY268" s="3"/>
      <c r="QHZ268" s="3"/>
      <c r="QIA268" s="3"/>
      <c r="QIB268" s="3"/>
      <c r="QIC268" s="3"/>
      <c r="QID268" s="3"/>
      <c r="QIE268" s="3"/>
      <c r="QIF268" s="3"/>
      <c r="QIG268" s="3"/>
      <c r="QIH268" s="3"/>
      <c r="QII268" s="3"/>
      <c r="QIJ268" s="3"/>
      <c r="QIK268" s="3"/>
      <c r="QIL268" s="3"/>
      <c r="QIM268" s="3"/>
      <c r="QIN268" s="3"/>
      <c r="QIO268" s="3"/>
      <c r="QIP268" s="3"/>
      <c r="QIQ268" s="3"/>
      <c r="QIR268" s="3"/>
      <c r="QIS268" s="3"/>
      <c r="QIT268" s="3"/>
      <c r="QIU268" s="3"/>
      <c r="QIV268" s="3"/>
      <c r="QIW268" s="3"/>
      <c r="QIX268" s="3"/>
      <c r="QIY268" s="3"/>
      <c r="QIZ268" s="3"/>
      <c r="QJA268" s="3"/>
      <c r="QJB268" s="3"/>
      <c r="QJC268" s="3"/>
      <c r="QJD268" s="3"/>
      <c r="QJE268" s="3"/>
      <c r="QJF268" s="3"/>
      <c r="QJG268" s="3"/>
      <c r="QJH268" s="3"/>
      <c r="QJI268" s="3"/>
      <c r="QJJ268" s="3"/>
      <c r="QJK268" s="3"/>
      <c r="QJL268" s="3"/>
      <c r="QJM268" s="3"/>
      <c r="QJN268" s="3"/>
      <c r="QJO268" s="3"/>
      <c r="QJP268" s="3"/>
      <c r="QJQ268" s="3"/>
      <c r="QJR268" s="3"/>
      <c r="QJS268" s="3"/>
      <c r="QJU268" s="3"/>
      <c r="QJW268" s="3"/>
      <c r="QJX268" s="3"/>
      <c r="QJY268" s="3"/>
      <c r="QJZ268" s="3"/>
      <c r="QKA268" s="3"/>
      <c r="QKB268" s="3"/>
      <c r="QKC268" s="3"/>
      <c r="QKD268" s="3"/>
      <c r="QKI268" s="3"/>
      <c r="QKJ268" s="3"/>
      <c r="QKK268" s="3"/>
      <c r="QKL268" s="3"/>
      <c r="QKM268" s="3"/>
      <c r="QKN268" s="3"/>
      <c r="QKO268" s="3"/>
      <c r="QKP268" s="3"/>
      <c r="QKQ268" s="3"/>
      <c r="QKR268" s="3"/>
      <c r="QKS268" s="3"/>
      <c r="QKT268" s="3"/>
      <c r="QKU268" s="3"/>
      <c r="QKV268" s="3"/>
      <c r="QKW268" s="3"/>
      <c r="QKX268" s="3"/>
      <c r="QKY268" s="3"/>
      <c r="QKZ268" s="3"/>
      <c r="QLA268" s="3"/>
      <c r="QLB268" s="3"/>
      <c r="QLC268" s="3"/>
      <c r="QLD268" s="3"/>
      <c r="QLE268" s="3"/>
      <c r="QLF268" s="3"/>
      <c r="QLG268" s="3"/>
      <c r="QLH268" s="3"/>
      <c r="QLI268" s="3"/>
      <c r="QLJ268" s="3"/>
      <c r="QLK268" s="3"/>
      <c r="QLL268" s="3"/>
      <c r="QLM268" s="3"/>
      <c r="QLN268" s="3"/>
      <c r="QLO268" s="3"/>
      <c r="QLP268" s="3"/>
      <c r="QLQ268" s="3"/>
      <c r="QLR268" s="3"/>
      <c r="QLS268" s="3"/>
      <c r="QLT268" s="3"/>
      <c r="QLU268" s="3"/>
      <c r="QLV268" s="3"/>
      <c r="QLW268" s="3"/>
      <c r="QLX268" s="3"/>
      <c r="QLY268" s="3"/>
      <c r="QLZ268" s="3"/>
      <c r="QMA268" s="3"/>
      <c r="QMB268" s="3"/>
      <c r="QMC268" s="3"/>
      <c r="QMD268" s="3"/>
      <c r="QME268" s="3"/>
      <c r="QMF268" s="3"/>
      <c r="QMG268" s="3"/>
      <c r="QMH268" s="3"/>
      <c r="QMI268" s="3"/>
      <c r="QMJ268" s="3"/>
      <c r="QMK268" s="3"/>
      <c r="QML268" s="3"/>
      <c r="QMM268" s="3"/>
      <c r="QMN268" s="3"/>
      <c r="QMO268" s="3"/>
      <c r="QMP268" s="3"/>
      <c r="QMQ268" s="3"/>
      <c r="QMR268" s="3"/>
      <c r="QMS268" s="3"/>
      <c r="QMT268" s="3"/>
      <c r="QMU268" s="3"/>
      <c r="QMV268" s="3"/>
      <c r="QMW268" s="3"/>
      <c r="QMX268" s="3"/>
      <c r="QMY268" s="3"/>
      <c r="QMZ268" s="3"/>
      <c r="QNA268" s="3"/>
      <c r="QNB268" s="3"/>
      <c r="QNC268" s="3"/>
      <c r="QND268" s="3"/>
      <c r="QNE268" s="3"/>
      <c r="QNF268" s="3"/>
      <c r="QNG268" s="3"/>
      <c r="QNH268" s="3"/>
      <c r="QNI268" s="3"/>
      <c r="QNJ268" s="3"/>
      <c r="QNK268" s="3"/>
      <c r="QNL268" s="3"/>
      <c r="QNM268" s="3"/>
      <c r="QNN268" s="3"/>
      <c r="QNO268" s="3"/>
      <c r="QNP268" s="3"/>
      <c r="QNQ268" s="3"/>
      <c r="QNR268" s="3"/>
      <c r="QNS268" s="3"/>
      <c r="QNT268" s="3"/>
      <c r="QNU268" s="3"/>
      <c r="QNV268" s="3"/>
      <c r="QNW268" s="3"/>
      <c r="QNX268" s="3"/>
      <c r="QNY268" s="3"/>
      <c r="QNZ268" s="3"/>
      <c r="QOA268" s="3"/>
      <c r="QOB268" s="3"/>
      <c r="QOC268" s="3"/>
      <c r="QOD268" s="3"/>
      <c r="QOE268" s="3"/>
      <c r="QOF268" s="3"/>
      <c r="QOG268" s="3"/>
      <c r="QOH268" s="3"/>
      <c r="QOI268" s="3"/>
      <c r="QOJ268" s="3"/>
      <c r="QOK268" s="3"/>
      <c r="QOL268" s="3"/>
      <c r="QOM268" s="3"/>
      <c r="QON268" s="3"/>
      <c r="QOO268" s="3"/>
      <c r="QOP268" s="3"/>
      <c r="QOQ268" s="3"/>
      <c r="QOR268" s="3"/>
      <c r="QOS268" s="3"/>
      <c r="QOT268" s="3"/>
      <c r="QOU268" s="3"/>
      <c r="QOV268" s="3"/>
      <c r="QOW268" s="3"/>
      <c r="QOX268" s="3"/>
      <c r="QOY268" s="3"/>
      <c r="QOZ268" s="3"/>
      <c r="QPA268" s="3"/>
      <c r="QPB268" s="3"/>
      <c r="QPC268" s="3"/>
      <c r="QPD268" s="3"/>
      <c r="QPE268" s="3"/>
      <c r="QPF268" s="3"/>
      <c r="QPG268" s="3"/>
      <c r="QPH268" s="3"/>
      <c r="QPI268" s="3"/>
      <c r="QPJ268" s="3"/>
      <c r="QPK268" s="3"/>
      <c r="QPL268" s="3"/>
      <c r="QPM268" s="3"/>
      <c r="QPN268" s="3"/>
      <c r="QPO268" s="3"/>
      <c r="QPP268" s="3"/>
      <c r="QPQ268" s="3"/>
      <c r="QPR268" s="3"/>
      <c r="QPS268" s="3"/>
      <c r="QPT268" s="3"/>
      <c r="QPU268" s="3"/>
      <c r="QPV268" s="3"/>
      <c r="QPW268" s="3"/>
      <c r="QPX268" s="3"/>
      <c r="QPY268" s="3"/>
      <c r="QPZ268" s="3"/>
      <c r="QQA268" s="3"/>
      <c r="QQB268" s="3"/>
      <c r="QQC268" s="3"/>
      <c r="QQD268" s="3"/>
      <c r="QQE268" s="3"/>
      <c r="QQF268" s="3"/>
      <c r="QQG268" s="3"/>
      <c r="QQH268" s="3"/>
      <c r="QQI268" s="3"/>
      <c r="QQJ268" s="3"/>
      <c r="QQK268" s="3"/>
      <c r="QQL268" s="3"/>
      <c r="QQM268" s="3"/>
      <c r="QQN268" s="3"/>
      <c r="QQO268" s="3"/>
      <c r="QQP268" s="3"/>
      <c r="QQQ268" s="3"/>
      <c r="QQR268" s="3"/>
      <c r="QQS268" s="3"/>
      <c r="QQT268" s="3"/>
      <c r="QQU268" s="3"/>
      <c r="QQV268" s="3"/>
      <c r="QQW268" s="3"/>
      <c r="QQX268" s="3"/>
      <c r="QQY268" s="3"/>
      <c r="QQZ268" s="3"/>
      <c r="QRA268" s="3"/>
      <c r="QRB268" s="3"/>
      <c r="QRC268" s="3"/>
      <c r="QRD268" s="3"/>
      <c r="QRE268" s="3"/>
      <c r="QRF268" s="3"/>
      <c r="QRG268" s="3"/>
      <c r="QRH268" s="3"/>
      <c r="QRI268" s="3"/>
      <c r="QRJ268" s="3"/>
      <c r="QRK268" s="3"/>
      <c r="QRL268" s="3"/>
      <c r="QRM268" s="3"/>
      <c r="QRN268" s="3"/>
      <c r="QRO268" s="3"/>
      <c r="QRP268" s="3"/>
      <c r="QRQ268" s="3"/>
      <c r="QRR268" s="3"/>
      <c r="QRS268" s="3"/>
      <c r="QRT268" s="3"/>
      <c r="QRU268" s="3"/>
      <c r="QRV268" s="3"/>
      <c r="QRW268" s="3"/>
      <c r="QRX268" s="3"/>
      <c r="QRY268" s="3"/>
      <c r="QRZ268" s="3"/>
      <c r="QSA268" s="3"/>
      <c r="QSB268" s="3"/>
      <c r="QSC268" s="3"/>
      <c r="QSD268" s="3"/>
      <c r="QSE268" s="3"/>
      <c r="QSF268" s="3"/>
      <c r="QSG268" s="3"/>
      <c r="QSH268" s="3"/>
      <c r="QSI268" s="3"/>
      <c r="QSJ268" s="3"/>
      <c r="QSK268" s="3"/>
      <c r="QSL268" s="3"/>
      <c r="QSM268" s="3"/>
      <c r="QSN268" s="3"/>
      <c r="QSO268" s="3"/>
      <c r="QSP268" s="3"/>
      <c r="QSQ268" s="3"/>
      <c r="QSR268" s="3"/>
      <c r="QSS268" s="3"/>
      <c r="QST268" s="3"/>
      <c r="QSU268" s="3"/>
      <c r="QSV268" s="3"/>
      <c r="QSW268" s="3"/>
      <c r="QSX268" s="3"/>
      <c r="QSY268" s="3"/>
      <c r="QSZ268" s="3"/>
      <c r="QTA268" s="3"/>
      <c r="QTB268" s="3"/>
      <c r="QTC268" s="3"/>
      <c r="QTD268" s="3"/>
      <c r="QTE268" s="3"/>
      <c r="QTF268" s="3"/>
      <c r="QTG268" s="3"/>
      <c r="QTH268" s="3"/>
      <c r="QTI268" s="3"/>
      <c r="QTJ268" s="3"/>
      <c r="QTK268" s="3"/>
      <c r="QTL268" s="3"/>
      <c r="QTM268" s="3"/>
      <c r="QTN268" s="3"/>
      <c r="QTO268" s="3"/>
      <c r="QTQ268" s="3"/>
      <c r="QTS268" s="3"/>
      <c r="QTT268" s="3"/>
      <c r="QTU268" s="3"/>
      <c r="QTV268" s="3"/>
      <c r="QTW268" s="3"/>
      <c r="QTX268" s="3"/>
      <c r="QTY268" s="3"/>
      <c r="QTZ268" s="3"/>
      <c r="QUE268" s="3"/>
      <c r="QUF268" s="3"/>
      <c r="QUG268" s="3"/>
      <c r="QUH268" s="3"/>
      <c r="QUI268" s="3"/>
      <c r="QUJ268" s="3"/>
      <c r="QUK268" s="3"/>
      <c r="QUL268" s="3"/>
      <c r="QUM268" s="3"/>
      <c r="QUN268" s="3"/>
      <c r="QUO268" s="3"/>
      <c r="QUP268" s="3"/>
      <c r="QUQ268" s="3"/>
      <c r="QUR268" s="3"/>
      <c r="QUS268" s="3"/>
      <c r="QUT268" s="3"/>
      <c r="QUU268" s="3"/>
      <c r="QUV268" s="3"/>
      <c r="QUW268" s="3"/>
      <c r="QUX268" s="3"/>
      <c r="QUY268" s="3"/>
      <c r="QUZ268" s="3"/>
      <c r="QVA268" s="3"/>
      <c r="QVB268" s="3"/>
      <c r="QVC268" s="3"/>
      <c r="QVD268" s="3"/>
      <c r="QVE268" s="3"/>
      <c r="QVF268" s="3"/>
      <c r="QVG268" s="3"/>
      <c r="QVH268" s="3"/>
      <c r="QVI268" s="3"/>
      <c r="QVJ268" s="3"/>
      <c r="QVK268" s="3"/>
      <c r="QVL268" s="3"/>
      <c r="QVM268" s="3"/>
      <c r="QVN268" s="3"/>
      <c r="QVO268" s="3"/>
      <c r="QVP268" s="3"/>
      <c r="QVQ268" s="3"/>
      <c r="QVR268" s="3"/>
      <c r="QVS268" s="3"/>
      <c r="QVT268" s="3"/>
      <c r="QVU268" s="3"/>
      <c r="QVV268" s="3"/>
      <c r="QVW268" s="3"/>
      <c r="QVX268" s="3"/>
      <c r="QVY268" s="3"/>
      <c r="QVZ268" s="3"/>
      <c r="QWA268" s="3"/>
      <c r="QWB268" s="3"/>
      <c r="QWC268" s="3"/>
      <c r="QWD268" s="3"/>
      <c r="QWE268" s="3"/>
      <c r="QWF268" s="3"/>
      <c r="QWG268" s="3"/>
      <c r="QWH268" s="3"/>
      <c r="QWI268" s="3"/>
      <c r="QWJ268" s="3"/>
      <c r="QWK268" s="3"/>
      <c r="QWL268" s="3"/>
      <c r="QWM268" s="3"/>
      <c r="QWN268" s="3"/>
      <c r="QWO268" s="3"/>
      <c r="QWP268" s="3"/>
      <c r="QWQ268" s="3"/>
      <c r="QWR268" s="3"/>
      <c r="QWS268" s="3"/>
      <c r="QWT268" s="3"/>
      <c r="QWU268" s="3"/>
      <c r="QWV268" s="3"/>
      <c r="QWW268" s="3"/>
      <c r="QWX268" s="3"/>
      <c r="QWY268" s="3"/>
      <c r="QWZ268" s="3"/>
      <c r="QXA268" s="3"/>
      <c r="QXB268" s="3"/>
      <c r="QXC268" s="3"/>
      <c r="QXD268" s="3"/>
      <c r="QXE268" s="3"/>
      <c r="QXF268" s="3"/>
      <c r="QXG268" s="3"/>
      <c r="QXH268" s="3"/>
      <c r="QXI268" s="3"/>
      <c r="QXJ268" s="3"/>
      <c r="QXK268" s="3"/>
      <c r="QXL268" s="3"/>
      <c r="QXM268" s="3"/>
      <c r="QXN268" s="3"/>
      <c r="QXO268" s="3"/>
      <c r="QXP268" s="3"/>
      <c r="QXQ268" s="3"/>
      <c r="QXR268" s="3"/>
      <c r="QXS268" s="3"/>
      <c r="QXT268" s="3"/>
      <c r="QXU268" s="3"/>
      <c r="QXV268" s="3"/>
      <c r="QXW268" s="3"/>
      <c r="QXX268" s="3"/>
      <c r="QXY268" s="3"/>
      <c r="QXZ268" s="3"/>
      <c r="QYA268" s="3"/>
      <c r="QYB268" s="3"/>
      <c r="QYC268" s="3"/>
      <c r="QYD268" s="3"/>
      <c r="QYE268" s="3"/>
      <c r="QYF268" s="3"/>
      <c r="QYG268" s="3"/>
      <c r="QYH268" s="3"/>
      <c r="QYI268" s="3"/>
      <c r="QYJ268" s="3"/>
      <c r="QYK268" s="3"/>
      <c r="QYL268" s="3"/>
      <c r="QYM268" s="3"/>
      <c r="QYN268" s="3"/>
      <c r="QYO268" s="3"/>
      <c r="QYP268" s="3"/>
      <c r="QYQ268" s="3"/>
      <c r="QYR268" s="3"/>
      <c r="QYS268" s="3"/>
      <c r="QYT268" s="3"/>
      <c r="QYU268" s="3"/>
      <c r="QYV268" s="3"/>
      <c r="QYW268" s="3"/>
      <c r="QYX268" s="3"/>
      <c r="QYY268" s="3"/>
      <c r="QYZ268" s="3"/>
      <c r="QZA268" s="3"/>
      <c r="QZB268" s="3"/>
      <c r="QZC268" s="3"/>
      <c r="QZD268" s="3"/>
      <c r="QZE268" s="3"/>
      <c r="QZF268" s="3"/>
      <c r="QZG268" s="3"/>
      <c r="QZH268" s="3"/>
      <c r="QZI268" s="3"/>
      <c r="QZJ268" s="3"/>
      <c r="QZK268" s="3"/>
      <c r="QZL268" s="3"/>
      <c r="QZM268" s="3"/>
      <c r="QZN268" s="3"/>
      <c r="QZO268" s="3"/>
      <c r="QZP268" s="3"/>
      <c r="QZQ268" s="3"/>
      <c r="QZR268" s="3"/>
      <c r="QZS268" s="3"/>
      <c r="QZT268" s="3"/>
      <c r="QZU268" s="3"/>
      <c r="QZV268" s="3"/>
      <c r="QZW268" s="3"/>
      <c r="QZX268" s="3"/>
      <c r="QZY268" s="3"/>
      <c r="QZZ268" s="3"/>
      <c r="RAA268" s="3"/>
      <c r="RAB268" s="3"/>
      <c r="RAC268" s="3"/>
      <c r="RAD268" s="3"/>
      <c r="RAE268" s="3"/>
      <c r="RAF268" s="3"/>
      <c r="RAG268" s="3"/>
      <c r="RAH268" s="3"/>
      <c r="RAI268" s="3"/>
      <c r="RAJ268" s="3"/>
      <c r="RAK268" s="3"/>
      <c r="RAL268" s="3"/>
      <c r="RAM268" s="3"/>
      <c r="RAN268" s="3"/>
      <c r="RAO268" s="3"/>
      <c r="RAP268" s="3"/>
      <c r="RAQ268" s="3"/>
      <c r="RAR268" s="3"/>
      <c r="RAS268" s="3"/>
      <c r="RAT268" s="3"/>
      <c r="RAU268" s="3"/>
      <c r="RAV268" s="3"/>
      <c r="RAW268" s="3"/>
      <c r="RAX268" s="3"/>
      <c r="RAY268" s="3"/>
      <c r="RAZ268" s="3"/>
      <c r="RBA268" s="3"/>
      <c r="RBB268" s="3"/>
      <c r="RBC268" s="3"/>
      <c r="RBD268" s="3"/>
      <c r="RBE268" s="3"/>
      <c r="RBF268" s="3"/>
      <c r="RBG268" s="3"/>
      <c r="RBH268" s="3"/>
      <c r="RBI268" s="3"/>
      <c r="RBJ268" s="3"/>
      <c r="RBK268" s="3"/>
      <c r="RBL268" s="3"/>
      <c r="RBM268" s="3"/>
      <c r="RBN268" s="3"/>
      <c r="RBO268" s="3"/>
      <c r="RBP268" s="3"/>
      <c r="RBQ268" s="3"/>
      <c r="RBR268" s="3"/>
      <c r="RBS268" s="3"/>
      <c r="RBT268" s="3"/>
      <c r="RBU268" s="3"/>
      <c r="RBV268" s="3"/>
      <c r="RBW268" s="3"/>
      <c r="RBX268" s="3"/>
      <c r="RBY268" s="3"/>
      <c r="RBZ268" s="3"/>
      <c r="RCA268" s="3"/>
      <c r="RCB268" s="3"/>
      <c r="RCC268" s="3"/>
      <c r="RCD268" s="3"/>
      <c r="RCE268" s="3"/>
      <c r="RCF268" s="3"/>
      <c r="RCG268" s="3"/>
      <c r="RCH268" s="3"/>
      <c r="RCI268" s="3"/>
      <c r="RCJ268" s="3"/>
      <c r="RCK268" s="3"/>
      <c r="RCL268" s="3"/>
      <c r="RCM268" s="3"/>
      <c r="RCN268" s="3"/>
      <c r="RCO268" s="3"/>
      <c r="RCP268" s="3"/>
      <c r="RCQ268" s="3"/>
      <c r="RCR268" s="3"/>
      <c r="RCS268" s="3"/>
      <c r="RCT268" s="3"/>
      <c r="RCU268" s="3"/>
      <c r="RCV268" s="3"/>
      <c r="RCW268" s="3"/>
      <c r="RCX268" s="3"/>
      <c r="RCY268" s="3"/>
      <c r="RCZ268" s="3"/>
      <c r="RDA268" s="3"/>
      <c r="RDB268" s="3"/>
      <c r="RDC268" s="3"/>
      <c r="RDD268" s="3"/>
      <c r="RDE268" s="3"/>
      <c r="RDF268" s="3"/>
      <c r="RDG268" s="3"/>
      <c r="RDH268" s="3"/>
      <c r="RDI268" s="3"/>
      <c r="RDJ268" s="3"/>
      <c r="RDK268" s="3"/>
      <c r="RDM268" s="3"/>
      <c r="RDO268" s="3"/>
      <c r="RDP268" s="3"/>
      <c r="RDQ268" s="3"/>
      <c r="RDR268" s="3"/>
      <c r="RDS268" s="3"/>
      <c r="RDT268" s="3"/>
      <c r="RDU268" s="3"/>
      <c r="RDV268" s="3"/>
      <c r="REA268" s="3"/>
      <c r="REB268" s="3"/>
      <c r="REC268" s="3"/>
      <c r="RED268" s="3"/>
      <c r="REE268" s="3"/>
      <c r="REF268" s="3"/>
      <c r="REG268" s="3"/>
      <c r="REH268" s="3"/>
      <c r="REI268" s="3"/>
      <c r="REJ268" s="3"/>
      <c r="REK268" s="3"/>
      <c r="REL268" s="3"/>
      <c r="REM268" s="3"/>
      <c r="REN268" s="3"/>
      <c r="REO268" s="3"/>
      <c r="REP268" s="3"/>
      <c r="REQ268" s="3"/>
      <c r="RER268" s="3"/>
      <c r="RES268" s="3"/>
      <c r="RET268" s="3"/>
      <c r="REU268" s="3"/>
      <c r="REV268" s="3"/>
      <c r="REW268" s="3"/>
      <c r="REX268" s="3"/>
      <c r="REY268" s="3"/>
      <c r="REZ268" s="3"/>
      <c r="RFA268" s="3"/>
      <c r="RFB268" s="3"/>
      <c r="RFC268" s="3"/>
      <c r="RFD268" s="3"/>
      <c r="RFE268" s="3"/>
      <c r="RFF268" s="3"/>
      <c r="RFG268" s="3"/>
      <c r="RFH268" s="3"/>
      <c r="RFI268" s="3"/>
      <c r="RFJ268" s="3"/>
      <c r="RFK268" s="3"/>
      <c r="RFL268" s="3"/>
      <c r="RFM268" s="3"/>
      <c r="RFN268" s="3"/>
      <c r="RFO268" s="3"/>
      <c r="RFP268" s="3"/>
      <c r="RFQ268" s="3"/>
      <c r="RFR268" s="3"/>
      <c r="RFS268" s="3"/>
      <c r="RFT268" s="3"/>
      <c r="RFU268" s="3"/>
      <c r="RFV268" s="3"/>
      <c r="RFW268" s="3"/>
      <c r="RFX268" s="3"/>
      <c r="RFY268" s="3"/>
      <c r="RFZ268" s="3"/>
      <c r="RGA268" s="3"/>
      <c r="RGB268" s="3"/>
      <c r="RGC268" s="3"/>
      <c r="RGD268" s="3"/>
      <c r="RGE268" s="3"/>
      <c r="RGF268" s="3"/>
      <c r="RGG268" s="3"/>
      <c r="RGH268" s="3"/>
      <c r="RGI268" s="3"/>
      <c r="RGJ268" s="3"/>
      <c r="RGK268" s="3"/>
      <c r="RGL268" s="3"/>
      <c r="RGM268" s="3"/>
      <c r="RGN268" s="3"/>
      <c r="RGO268" s="3"/>
      <c r="RGP268" s="3"/>
      <c r="RGQ268" s="3"/>
      <c r="RGR268" s="3"/>
      <c r="RGS268" s="3"/>
      <c r="RGT268" s="3"/>
      <c r="RGU268" s="3"/>
      <c r="RGV268" s="3"/>
      <c r="RGW268" s="3"/>
      <c r="RGX268" s="3"/>
      <c r="RGY268" s="3"/>
      <c r="RGZ268" s="3"/>
      <c r="RHA268" s="3"/>
      <c r="RHB268" s="3"/>
      <c r="RHC268" s="3"/>
      <c r="RHD268" s="3"/>
      <c r="RHE268" s="3"/>
      <c r="RHF268" s="3"/>
      <c r="RHG268" s="3"/>
      <c r="RHH268" s="3"/>
      <c r="RHI268" s="3"/>
      <c r="RHJ268" s="3"/>
      <c r="RHK268" s="3"/>
      <c r="RHL268" s="3"/>
      <c r="RHM268" s="3"/>
      <c r="RHN268" s="3"/>
      <c r="RHO268" s="3"/>
      <c r="RHP268" s="3"/>
      <c r="RHQ268" s="3"/>
      <c r="RHR268" s="3"/>
      <c r="RHS268" s="3"/>
      <c r="RHT268" s="3"/>
      <c r="RHU268" s="3"/>
      <c r="RHV268" s="3"/>
      <c r="RHW268" s="3"/>
      <c r="RHX268" s="3"/>
      <c r="RHY268" s="3"/>
      <c r="RHZ268" s="3"/>
      <c r="RIA268" s="3"/>
      <c r="RIB268" s="3"/>
      <c r="RIC268" s="3"/>
      <c r="RID268" s="3"/>
      <c r="RIE268" s="3"/>
      <c r="RIF268" s="3"/>
      <c r="RIG268" s="3"/>
      <c r="RIH268" s="3"/>
      <c r="RII268" s="3"/>
      <c r="RIJ268" s="3"/>
      <c r="RIK268" s="3"/>
      <c r="RIL268" s="3"/>
      <c r="RIM268" s="3"/>
      <c r="RIN268" s="3"/>
      <c r="RIO268" s="3"/>
      <c r="RIP268" s="3"/>
      <c r="RIQ268" s="3"/>
      <c r="RIR268" s="3"/>
      <c r="RIS268" s="3"/>
      <c r="RIT268" s="3"/>
      <c r="RIU268" s="3"/>
      <c r="RIV268" s="3"/>
      <c r="RIW268" s="3"/>
      <c r="RIX268" s="3"/>
      <c r="RIY268" s="3"/>
      <c r="RIZ268" s="3"/>
      <c r="RJA268" s="3"/>
      <c r="RJB268" s="3"/>
      <c r="RJC268" s="3"/>
      <c r="RJD268" s="3"/>
      <c r="RJE268" s="3"/>
      <c r="RJF268" s="3"/>
      <c r="RJG268" s="3"/>
      <c r="RJH268" s="3"/>
      <c r="RJI268" s="3"/>
      <c r="RJJ268" s="3"/>
      <c r="RJK268" s="3"/>
      <c r="RJL268" s="3"/>
      <c r="RJM268" s="3"/>
      <c r="RJN268" s="3"/>
      <c r="RJO268" s="3"/>
      <c r="RJP268" s="3"/>
      <c r="RJQ268" s="3"/>
      <c r="RJR268" s="3"/>
      <c r="RJS268" s="3"/>
      <c r="RJT268" s="3"/>
      <c r="RJU268" s="3"/>
      <c r="RJV268" s="3"/>
      <c r="RJW268" s="3"/>
      <c r="RJX268" s="3"/>
      <c r="RJY268" s="3"/>
      <c r="RJZ268" s="3"/>
      <c r="RKA268" s="3"/>
      <c r="RKB268" s="3"/>
      <c r="RKC268" s="3"/>
      <c r="RKD268" s="3"/>
      <c r="RKE268" s="3"/>
      <c r="RKF268" s="3"/>
      <c r="RKG268" s="3"/>
      <c r="RKH268" s="3"/>
      <c r="RKI268" s="3"/>
      <c r="RKJ268" s="3"/>
      <c r="RKK268" s="3"/>
      <c r="RKL268" s="3"/>
      <c r="RKM268" s="3"/>
      <c r="RKN268" s="3"/>
      <c r="RKO268" s="3"/>
      <c r="RKP268" s="3"/>
      <c r="RKQ268" s="3"/>
      <c r="RKR268" s="3"/>
      <c r="RKS268" s="3"/>
      <c r="RKT268" s="3"/>
      <c r="RKU268" s="3"/>
      <c r="RKV268" s="3"/>
      <c r="RKW268" s="3"/>
      <c r="RKX268" s="3"/>
      <c r="RKY268" s="3"/>
      <c r="RKZ268" s="3"/>
      <c r="RLA268" s="3"/>
      <c r="RLB268" s="3"/>
      <c r="RLC268" s="3"/>
      <c r="RLD268" s="3"/>
      <c r="RLE268" s="3"/>
      <c r="RLF268" s="3"/>
      <c r="RLG268" s="3"/>
      <c r="RLH268" s="3"/>
      <c r="RLI268" s="3"/>
      <c r="RLJ268" s="3"/>
      <c r="RLK268" s="3"/>
      <c r="RLL268" s="3"/>
      <c r="RLM268" s="3"/>
      <c r="RLN268" s="3"/>
      <c r="RLO268" s="3"/>
      <c r="RLP268" s="3"/>
      <c r="RLQ268" s="3"/>
      <c r="RLR268" s="3"/>
      <c r="RLS268" s="3"/>
      <c r="RLT268" s="3"/>
      <c r="RLU268" s="3"/>
      <c r="RLV268" s="3"/>
      <c r="RLW268" s="3"/>
      <c r="RLX268" s="3"/>
      <c r="RLY268" s="3"/>
      <c r="RLZ268" s="3"/>
      <c r="RMA268" s="3"/>
      <c r="RMB268" s="3"/>
      <c r="RMC268" s="3"/>
      <c r="RMD268" s="3"/>
      <c r="RME268" s="3"/>
      <c r="RMF268" s="3"/>
      <c r="RMG268" s="3"/>
      <c r="RMH268" s="3"/>
      <c r="RMI268" s="3"/>
      <c r="RMJ268" s="3"/>
      <c r="RMK268" s="3"/>
      <c r="RML268" s="3"/>
      <c r="RMM268" s="3"/>
      <c r="RMN268" s="3"/>
      <c r="RMO268" s="3"/>
      <c r="RMP268" s="3"/>
      <c r="RMQ268" s="3"/>
      <c r="RMR268" s="3"/>
      <c r="RMS268" s="3"/>
      <c r="RMT268" s="3"/>
      <c r="RMU268" s="3"/>
      <c r="RMV268" s="3"/>
      <c r="RMW268" s="3"/>
      <c r="RMX268" s="3"/>
      <c r="RMY268" s="3"/>
      <c r="RMZ268" s="3"/>
      <c r="RNA268" s="3"/>
      <c r="RNB268" s="3"/>
      <c r="RNC268" s="3"/>
      <c r="RND268" s="3"/>
      <c r="RNE268" s="3"/>
      <c r="RNF268" s="3"/>
      <c r="RNG268" s="3"/>
      <c r="RNI268" s="3"/>
      <c r="RNK268" s="3"/>
      <c r="RNL268" s="3"/>
      <c r="RNM268" s="3"/>
      <c r="RNN268" s="3"/>
      <c r="RNO268" s="3"/>
      <c r="RNP268" s="3"/>
      <c r="RNQ268" s="3"/>
      <c r="RNR268" s="3"/>
      <c r="RNW268" s="3"/>
      <c r="RNX268" s="3"/>
      <c r="RNY268" s="3"/>
      <c r="RNZ268" s="3"/>
      <c r="ROA268" s="3"/>
      <c r="ROB268" s="3"/>
      <c r="ROC268" s="3"/>
      <c r="ROD268" s="3"/>
      <c r="ROE268" s="3"/>
      <c r="ROF268" s="3"/>
      <c r="ROG268" s="3"/>
      <c r="ROH268" s="3"/>
      <c r="ROI268" s="3"/>
      <c r="ROJ268" s="3"/>
      <c r="ROK268" s="3"/>
      <c r="ROL268" s="3"/>
      <c r="ROM268" s="3"/>
      <c r="RON268" s="3"/>
      <c r="ROO268" s="3"/>
      <c r="ROP268" s="3"/>
      <c r="ROQ268" s="3"/>
      <c r="ROR268" s="3"/>
      <c r="ROS268" s="3"/>
      <c r="ROT268" s="3"/>
      <c r="ROU268" s="3"/>
      <c r="ROV268" s="3"/>
      <c r="ROW268" s="3"/>
      <c r="ROX268" s="3"/>
      <c r="ROY268" s="3"/>
      <c r="ROZ268" s="3"/>
      <c r="RPA268" s="3"/>
      <c r="RPB268" s="3"/>
      <c r="RPC268" s="3"/>
      <c r="RPD268" s="3"/>
      <c r="RPE268" s="3"/>
      <c r="RPF268" s="3"/>
      <c r="RPG268" s="3"/>
      <c r="RPH268" s="3"/>
      <c r="RPI268" s="3"/>
      <c r="RPJ268" s="3"/>
      <c r="RPK268" s="3"/>
      <c r="RPL268" s="3"/>
      <c r="RPM268" s="3"/>
      <c r="RPN268" s="3"/>
      <c r="RPO268" s="3"/>
      <c r="RPP268" s="3"/>
      <c r="RPQ268" s="3"/>
      <c r="RPR268" s="3"/>
      <c r="RPS268" s="3"/>
      <c r="RPT268" s="3"/>
      <c r="RPU268" s="3"/>
      <c r="RPV268" s="3"/>
      <c r="RPW268" s="3"/>
      <c r="RPX268" s="3"/>
      <c r="RPY268" s="3"/>
      <c r="RPZ268" s="3"/>
      <c r="RQA268" s="3"/>
      <c r="RQB268" s="3"/>
      <c r="RQC268" s="3"/>
      <c r="RQD268" s="3"/>
      <c r="RQE268" s="3"/>
      <c r="RQF268" s="3"/>
      <c r="RQG268" s="3"/>
      <c r="RQH268" s="3"/>
      <c r="RQI268" s="3"/>
      <c r="RQJ268" s="3"/>
      <c r="RQK268" s="3"/>
      <c r="RQL268" s="3"/>
      <c r="RQM268" s="3"/>
      <c r="RQN268" s="3"/>
      <c r="RQO268" s="3"/>
      <c r="RQP268" s="3"/>
      <c r="RQQ268" s="3"/>
      <c r="RQR268" s="3"/>
      <c r="RQS268" s="3"/>
      <c r="RQT268" s="3"/>
      <c r="RQU268" s="3"/>
      <c r="RQV268" s="3"/>
      <c r="RQW268" s="3"/>
      <c r="RQX268" s="3"/>
      <c r="RQY268" s="3"/>
      <c r="RQZ268" s="3"/>
      <c r="RRA268" s="3"/>
      <c r="RRB268" s="3"/>
      <c r="RRC268" s="3"/>
      <c r="RRD268" s="3"/>
      <c r="RRE268" s="3"/>
      <c r="RRF268" s="3"/>
      <c r="RRG268" s="3"/>
      <c r="RRH268" s="3"/>
      <c r="RRI268" s="3"/>
      <c r="RRJ268" s="3"/>
      <c r="RRK268" s="3"/>
      <c r="RRL268" s="3"/>
      <c r="RRM268" s="3"/>
      <c r="RRN268" s="3"/>
      <c r="RRO268" s="3"/>
      <c r="RRP268" s="3"/>
      <c r="RRQ268" s="3"/>
      <c r="RRR268" s="3"/>
      <c r="RRS268" s="3"/>
      <c r="RRT268" s="3"/>
      <c r="RRU268" s="3"/>
      <c r="RRV268" s="3"/>
      <c r="RRW268" s="3"/>
      <c r="RRX268" s="3"/>
      <c r="RRY268" s="3"/>
      <c r="RRZ268" s="3"/>
      <c r="RSA268" s="3"/>
      <c r="RSB268" s="3"/>
      <c r="RSC268" s="3"/>
      <c r="RSD268" s="3"/>
      <c r="RSE268" s="3"/>
      <c r="RSF268" s="3"/>
      <c r="RSG268" s="3"/>
      <c r="RSH268" s="3"/>
      <c r="RSI268" s="3"/>
      <c r="RSJ268" s="3"/>
      <c r="RSK268" s="3"/>
      <c r="RSL268" s="3"/>
      <c r="RSM268" s="3"/>
      <c r="RSN268" s="3"/>
      <c r="RSO268" s="3"/>
      <c r="RSP268" s="3"/>
      <c r="RSQ268" s="3"/>
      <c r="RSR268" s="3"/>
      <c r="RSS268" s="3"/>
      <c r="RST268" s="3"/>
      <c r="RSU268" s="3"/>
      <c r="RSV268" s="3"/>
      <c r="RSW268" s="3"/>
      <c r="RSX268" s="3"/>
      <c r="RSY268" s="3"/>
      <c r="RSZ268" s="3"/>
      <c r="RTA268" s="3"/>
      <c r="RTB268" s="3"/>
      <c r="RTC268" s="3"/>
      <c r="RTD268" s="3"/>
      <c r="RTE268" s="3"/>
      <c r="RTF268" s="3"/>
      <c r="RTG268" s="3"/>
      <c r="RTH268" s="3"/>
      <c r="RTI268" s="3"/>
      <c r="RTJ268" s="3"/>
      <c r="RTK268" s="3"/>
      <c r="RTL268" s="3"/>
      <c r="RTM268" s="3"/>
      <c r="RTN268" s="3"/>
      <c r="RTO268" s="3"/>
      <c r="RTP268" s="3"/>
      <c r="RTQ268" s="3"/>
      <c r="RTR268" s="3"/>
      <c r="RTS268" s="3"/>
      <c r="RTT268" s="3"/>
      <c r="RTU268" s="3"/>
      <c r="RTV268" s="3"/>
      <c r="RTW268" s="3"/>
      <c r="RTX268" s="3"/>
      <c r="RTY268" s="3"/>
      <c r="RTZ268" s="3"/>
      <c r="RUA268" s="3"/>
      <c r="RUB268" s="3"/>
      <c r="RUC268" s="3"/>
      <c r="RUD268" s="3"/>
      <c r="RUE268" s="3"/>
      <c r="RUF268" s="3"/>
      <c r="RUG268" s="3"/>
      <c r="RUH268" s="3"/>
      <c r="RUI268" s="3"/>
      <c r="RUJ268" s="3"/>
      <c r="RUK268" s="3"/>
      <c r="RUL268" s="3"/>
      <c r="RUM268" s="3"/>
      <c r="RUN268" s="3"/>
      <c r="RUO268" s="3"/>
      <c r="RUP268" s="3"/>
      <c r="RUQ268" s="3"/>
      <c r="RUR268" s="3"/>
      <c r="RUS268" s="3"/>
      <c r="RUT268" s="3"/>
      <c r="RUU268" s="3"/>
      <c r="RUV268" s="3"/>
      <c r="RUW268" s="3"/>
      <c r="RUX268" s="3"/>
      <c r="RUY268" s="3"/>
      <c r="RUZ268" s="3"/>
      <c r="RVA268" s="3"/>
      <c r="RVB268" s="3"/>
      <c r="RVC268" s="3"/>
      <c r="RVD268" s="3"/>
      <c r="RVE268" s="3"/>
      <c r="RVF268" s="3"/>
      <c r="RVG268" s="3"/>
      <c r="RVH268" s="3"/>
      <c r="RVI268" s="3"/>
      <c r="RVJ268" s="3"/>
      <c r="RVK268" s="3"/>
      <c r="RVL268" s="3"/>
      <c r="RVM268" s="3"/>
      <c r="RVN268" s="3"/>
      <c r="RVO268" s="3"/>
      <c r="RVP268" s="3"/>
      <c r="RVQ268" s="3"/>
      <c r="RVR268" s="3"/>
      <c r="RVS268" s="3"/>
      <c r="RVT268" s="3"/>
      <c r="RVU268" s="3"/>
      <c r="RVV268" s="3"/>
      <c r="RVW268" s="3"/>
      <c r="RVX268" s="3"/>
      <c r="RVY268" s="3"/>
      <c r="RVZ268" s="3"/>
      <c r="RWA268" s="3"/>
      <c r="RWB268" s="3"/>
      <c r="RWC268" s="3"/>
      <c r="RWD268" s="3"/>
      <c r="RWE268" s="3"/>
      <c r="RWF268" s="3"/>
      <c r="RWG268" s="3"/>
      <c r="RWH268" s="3"/>
      <c r="RWI268" s="3"/>
      <c r="RWJ268" s="3"/>
      <c r="RWK268" s="3"/>
      <c r="RWL268" s="3"/>
      <c r="RWM268" s="3"/>
      <c r="RWN268" s="3"/>
      <c r="RWO268" s="3"/>
      <c r="RWP268" s="3"/>
      <c r="RWQ268" s="3"/>
      <c r="RWR268" s="3"/>
      <c r="RWS268" s="3"/>
      <c r="RWT268" s="3"/>
      <c r="RWU268" s="3"/>
      <c r="RWV268" s="3"/>
      <c r="RWW268" s="3"/>
      <c r="RWX268" s="3"/>
      <c r="RWY268" s="3"/>
      <c r="RWZ268" s="3"/>
      <c r="RXA268" s="3"/>
      <c r="RXB268" s="3"/>
      <c r="RXC268" s="3"/>
      <c r="RXE268" s="3"/>
      <c r="RXG268" s="3"/>
      <c r="RXH268" s="3"/>
      <c r="RXI268" s="3"/>
      <c r="RXJ268" s="3"/>
      <c r="RXK268" s="3"/>
      <c r="RXL268" s="3"/>
      <c r="RXM268" s="3"/>
      <c r="RXN268" s="3"/>
      <c r="RXS268" s="3"/>
      <c r="RXT268" s="3"/>
      <c r="RXU268" s="3"/>
      <c r="RXV268" s="3"/>
      <c r="RXW268" s="3"/>
      <c r="RXX268" s="3"/>
      <c r="RXY268" s="3"/>
      <c r="RXZ268" s="3"/>
      <c r="RYA268" s="3"/>
      <c r="RYB268" s="3"/>
      <c r="RYC268" s="3"/>
      <c r="RYD268" s="3"/>
      <c r="RYE268" s="3"/>
      <c r="RYF268" s="3"/>
      <c r="RYG268" s="3"/>
      <c r="RYH268" s="3"/>
      <c r="RYI268" s="3"/>
      <c r="RYJ268" s="3"/>
      <c r="RYK268" s="3"/>
      <c r="RYL268" s="3"/>
      <c r="RYM268" s="3"/>
      <c r="RYN268" s="3"/>
      <c r="RYO268" s="3"/>
      <c r="RYP268" s="3"/>
      <c r="RYQ268" s="3"/>
      <c r="RYR268" s="3"/>
      <c r="RYS268" s="3"/>
      <c r="RYT268" s="3"/>
      <c r="RYU268" s="3"/>
      <c r="RYV268" s="3"/>
      <c r="RYW268" s="3"/>
      <c r="RYX268" s="3"/>
      <c r="RYY268" s="3"/>
      <c r="RYZ268" s="3"/>
      <c r="RZA268" s="3"/>
      <c r="RZB268" s="3"/>
      <c r="RZC268" s="3"/>
      <c r="RZD268" s="3"/>
      <c r="RZE268" s="3"/>
      <c r="RZF268" s="3"/>
      <c r="RZG268" s="3"/>
      <c r="RZH268" s="3"/>
      <c r="RZI268" s="3"/>
      <c r="RZJ268" s="3"/>
      <c r="RZK268" s="3"/>
      <c r="RZL268" s="3"/>
      <c r="RZM268" s="3"/>
      <c r="RZN268" s="3"/>
      <c r="RZO268" s="3"/>
      <c r="RZP268" s="3"/>
      <c r="RZQ268" s="3"/>
      <c r="RZR268" s="3"/>
      <c r="RZS268" s="3"/>
      <c r="RZT268" s="3"/>
      <c r="RZU268" s="3"/>
      <c r="RZV268" s="3"/>
      <c r="RZW268" s="3"/>
      <c r="RZX268" s="3"/>
      <c r="RZY268" s="3"/>
      <c r="RZZ268" s="3"/>
      <c r="SAA268" s="3"/>
      <c r="SAB268" s="3"/>
      <c r="SAC268" s="3"/>
      <c r="SAD268" s="3"/>
      <c r="SAE268" s="3"/>
      <c r="SAF268" s="3"/>
      <c r="SAG268" s="3"/>
      <c r="SAH268" s="3"/>
      <c r="SAI268" s="3"/>
      <c r="SAJ268" s="3"/>
      <c r="SAK268" s="3"/>
      <c r="SAL268" s="3"/>
      <c r="SAM268" s="3"/>
      <c r="SAN268" s="3"/>
      <c r="SAO268" s="3"/>
      <c r="SAP268" s="3"/>
      <c r="SAQ268" s="3"/>
      <c r="SAR268" s="3"/>
      <c r="SAS268" s="3"/>
      <c r="SAT268" s="3"/>
      <c r="SAU268" s="3"/>
      <c r="SAV268" s="3"/>
      <c r="SAW268" s="3"/>
      <c r="SAX268" s="3"/>
      <c r="SAY268" s="3"/>
      <c r="SAZ268" s="3"/>
      <c r="SBA268" s="3"/>
      <c r="SBB268" s="3"/>
      <c r="SBC268" s="3"/>
      <c r="SBD268" s="3"/>
      <c r="SBE268" s="3"/>
      <c r="SBF268" s="3"/>
      <c r="SBG268" s="3"/>
      <c r="SBH268" s="3"/>
      <c r="SBI268" s="3"/>
      <c r="SBJ268" s="3"/>
      <c r="SBK268" s="3"/>
      <c r="SBL268" s="3"/>
      <c r="SBM268" s="3"/>
      <c r="SBN268" s="3"/>
      <c r="SBO268" s="3"/>
      <c r="SBP268" s="3"/>
      <c r="SBQ268" s="3"/>
      <c r="SBR268" s="3"/>
      <c r="SBS268" s="3"/>
      <c r="SBT268" s="3"/>
      <c r="SBU268" s="3"/>
      <c r="SBV268" s="3"/>
      <c r="SBW268" s="3"/>
      <c r="SBX268" s="3"/>
      <c r="SBY268" s="3"/>
      <c r="SBZ268" s="3"/>
      <c r="SCA268" s="3"/>
      <c r="SCB268" s="3"/>
      <c r="SCC268" s="3"/>
      <c r="SCD268" s="3"/>
      <c r="SCE268" s="3"/>
      <c r="SCF268" s="3"/>
      <c r="SCG268" s="3"/>
      <c r="SCH268" s="3"/>
      <c r="SCI268" s="3"/>
      <c r="SCJ268" s="3"/>
      <c r="SCK268" s="3"/>
      <c r="SCL268" s="3"/>
      <c r="SCM268" s="3"/>
      <c r="SCN268" s="3"/>
      <c r="SCO268" s="3"/>
      <c r="SCP268" s="3"/>
      <c r="SCQ268" s="3"/>
      <c r="SCR268" s="3"/>
      <c r="SCS268" s="3"/>
      <c r="SCT268" s="3"/>
      <c r="SCU268" s="3"/>
      <c r="SCV268" s="3"/>
      <c r="SCW268" s="3"/>
      <c r="SCX268" s="3"/>
      <c r="SCY268" s="3"/>
      <c r="SCZ268" s="3"/>
      <c r="SDA268" s="3"/>
      <c r="SDB268" s="3"/>
      <c r="SDC268" s="3"/>
      <c r="SDD268" s="3"/>
      <c r="SDE268" s="3"/>
      <c r="SDF268" s="3"/>
      <c r="SDG268" s="3"/>
      <c r="SDH268" s="3"/>
      <c r="SDI268" s="3"/>
      <c r="SDJ268" s="3"/>
      <c r="SDK268" s="3"/>
      <c r="SDL268" s="3"/>
      <c r="SDM268" s="3"/>
      <c r="SDN268" s="3"/>
      <c r="SDO268" s="3"/>
      <c r="SDP268" s="3"/>
      <c r="SDQ268" s="3"/>
      <c r="SDR268" s="3"/>
      <c r="SDS268" s="3"/>
      <c r="SDT268" s="3"/>
      <c r="SDU268" s="3"/>
      <c r="SDV268" s="3"/>
      <c r="SDW268" s="3"/>
      <c r="SDX268" s="3"/>
      <c r="SDY268" s="3"/>
      <c r="SDZ268" s="3"/>
      <c r="SEA268" s="3"/>
      <c r="SEB268" s="3"/>
      <c r="SEC268" s="3"/>
      <c r="SED268" s="3"/>
      <c r="SEE268" s="3"/>
      <c r="SEF268" s="3"/>
      <c r="SEG268" s="3"/>
      <c r="SEH268" s="3"/>
      <c r="SEI268" s="3"/>
      <c r="SEJ268" s="3"/>
      <c r="SEK268" s="3"/>
      <c r="SEL268" s="3"/>
      <c r="SEM268" s="3"/>
      <c r="SEN268" s="3"/>
      <c r="SEO268" s="3"/>
      <c r="SEP268" s="3"/>
      <c r="SEQ268" s="3"/>
      <c r="SER268" s="3"/>
      <c r="SES268" s="3"/>
      <c r="SET268" s="3"/>
      <c r="SEU268" s="3"/>
      <c r="SEV268" s="3"/>
      <c r="SEW268" s="3"/>
      <c r="SEX268" s="3"/>
      <c r="SEY268" s="3"/>
      <c r="SEZ268" s="3"/>
      <c r="SFA268" s="3"/>
      <c r="SFB268" s="3"/>
      <c r="SFC268" s="3"/>
      <c r="SFD268" s="3"/>
      <c r="SFE268" s="3"/>
      <c r="SFF268" s="3"/>
      <c r="SFG268" s="3"/>
      <c r="SFH268" s="3"/>
      <c r="SFI268" s="3"/>
      <c r="SFJ268" s="3"/>
      <c r="SFK268" s="3"/>
      <c r="SFL268" s="3"/>
      <c r="SFM268" s="3"/>
      <c r="SFN268" s="3"/>
      <c r="SFO268" s="3"/>
      <c r="SFP268" s="3"/>
      <c r="SFQ268" s="3"/>
      <c r="SFR268" s="3"/>
      <c r="SFS268" s="3"/>
      <c r="SFT268" s="3"/>
      <c r="SFU268" s="3"/>
      <c r="SFV268" s="3"/>
      <c r="SFW268" s="3"/>
      <c r="SFX268" s="3"/>
      <c r="SFY268" s="3"/>
      <c r="SFZ268" s="3"/>
      <c r="SGA268" s="3"/>
      <c r="SGB268" s="3"/>
      <c r="SGC268" s="3"/>
      <c r="SGD268" s="3"/>
      <c r="SGE268" s="3"/>
      <c r="SGF268" s="3"/>
      <c r="SGG268" s="3"/>
      <c r="SGH268" s="3"/>
      <c r="SGI268" s="3"/>
      <c r="SGJ268" s="3"/>
      <c r="SGK268" s="3"/>
      <c r="SGL268" s="3"/>
      <c r="SGM268" s="3"/>
      <c r="SGN268" s="3"/>
      <c r="SGO268" s="3"/>
      <c r="SGP268" s="3"/>
      <c r="SGQ268" s="3"/>
      <c r="SGR268" s="3"/>
      <c r="SGS268" s="3"/>
      <c r="SGT268" s="3"/>
      <c r="SGU268" s="3"/>
      <c r="SGV268" s="3"/>
      <c r="SGW268" s="3"/>
      <c r="SGX268" s="3"/>
      <c r="SGY268" s="3"/>
      <c r="SHA268" s="3"/>
      <c r="SHC268" s="3"/>
      <c r="SHD268" s="3"/>
      <c r="SHE268" s="3"/>
      <c r="SHF268" s="3"/>
      <c r="SHG268" s="3"/>
      <c r="SHH268" s="3"/>
      <c r="SHI268" s="3"/>
      <c r="SHJ268" s="3"/>
      <c r="SHO268" s="3"/>
      <c r="SHP268" s="3"/>
      <c r="SHQ268" s="3"/>
      <c r="SHR268" s="3"/>
      <c r="SHS268" s="3"/>
      <c r="SHT268" s="3"/>
      <c r="SHU268" s="3"/>
      <c r="SHV268" s="3"/>
      <c r="SHW268" s="3"/>
      <c r="SHX268" s="3"/>
      <c r="SHY268" s="3"/>
      <c r="SHZ268" s="3"/>
      <c r="SIA268" s="3"/>
      <c r="SIB268" s="3"/>
      <c r="SIC268" s="3"/>
      <c r="SID268" s="3"/>
      <c r="SIE268" s="3"/>
      <c r="SIF268" s="3"/>
      <c r="SIG268" s="3"/>
      <c r="SIH268" s="3"/>
      <c r="SII268" s="3"/>
      <c r="SIJ268" s="3"/>
      <c r="SIK268" s="3"/>
      <c r="SIL268" s="3"/>
      <c r="SIM268" s="3"/>
      <c r="SIN268" s="3"/>
      <c r="SIO268" s="3"/>
      <c r="SIP268" s="3"/>
      <c r="SIQ268" s="3"/>
      <c r="SIR268" s="3"/>
      <c r="SIS268" s="3"/>
      <c r="SIT268" s="3"/>
      <c r="SIU268" s="3"/>
      <c r="SIV268" s="3"/>
      <c r="SIW268" s="3"/>
      <c r="SIX268" s="3"/>
      <c r="SIY268" s="3"/>
      <c r="SIZ268" s="3"/>
      <c r="SJA268" s="3"/>
      <c r="SJB268" s="3"/>
      <c r="SJC268" s="3"/>
      <c r="SJD268" s="3"/>
      <c r="SJE268" s="3"/>
      <c r="SJF268" s="3"/>
      <c r="SJG268" s="3"/>
      <c r="SJH268" s="3"/>
      <c r="SJI268" s="3"/>
      <c r="SJJ268" s="3"/>
      <c r="SJK268" s="3"/>
      <c r="SJL268" s="3"/>
      <c r="SJM268" s="3"/>
      <c r="SJN268" s="3"/>
      <c r="SJO268" s="3"/>
      <c r="SJP268" s="3"/>
      <c r="SJQ268" s="3"/>
      <c r="SJR268" s="3"/>
      <c r="SJS268" s="3"/>
      <c r="SJT268" s="3"/>
      <c r="SJU268" s="3"/>
      <c r="SJV268" s="3"/>
      <c r="SJW268" s="3"/>
      <c r="SJX268" s="3"/>
      <c r="SJY268" s="3"/>
      <c r="SJZ268" s="3"/>
      <c r="SKA268" s="3"/>
      <c r="SKB268" s="3"/>
      <c r="SKC268" s="3"/>
      <c r="SKD268" s="3"/>
      <c r="SKE268" s="3"/>
      <c r="SKF268" s="3"/>
      <c r="SKG268" s="3"/>
      <c r="SKH268" s="3"/>
      <c r="SKI268" s="3"/>
      <c r="SKJ268" s="3"/>
      <c r="SKK268" s="3"/>
      <c r="SKL268" s="3"/>
      <c r="SKM268" s="3"/>
      <c r="SKN268" s="3"/>
      <c r="SKO268" s="3"/>
      <c r="SKP268" s="3"/>
      <c r="SKQ268" s="3"/>
      <c r="SKR268" s="3"/>
      <c r="SKS268" s="3"/>
      <c r="SKT268" s="3"/>
      <c r="SKU268" s="3"/>
      <c r="SKV268" s="3"/>
      <c r="SKW268" s="3"/>
      <c r="SKX268" s="3"/>
      <c r="SKY268" s="3"/>
      <c r="SKZ268" s="3"/>
      <c r="SLA268" s="3"/>
      <c r="SLB268" s="3"/>
      <c r="SLC268" s="3"/>
      <c r="SLD268" s="3"/>
      <c r="SLE268" s="3"/>
      <c r="SLF268" s="3"/>
      <c r="SLG268" s="3"/>
      <c r="SLH268" s="3"/>
      <c r="SLI268" s="3"/>
      <c r="SLJ268" s="3"/>
      <c r="SLK268" s="3"/>
      <c r="SLL268" s="3"/>
      <c r="SLM268" s="3"/>
      <c r="SLN268" s="3"/>
      <c r="SLO268" s="3"/>
      <c r="SLP268" s="3"/>
      <c r="SLQ268" s="3"/>
      <c r="SLR268" s="3"/>
      <c r="SLS268" s="3"/>
      <c r="SLT268" s="3"/>
      <c r="SLU268" s="3"/>
      <c r="SLV268" s="3"/>
      <c r="SLW268" s="3"/>
      <c r="SLX268" s="3"/>
      <c r="SLY268" s="3"/>
      <c r="SLZ268" s="3"/>
      <c r="SMA268" s="3"/>
      <c r="SMB268" s="3"/>
      <c r="SMC268" s="3"/>
      <c r="SMD268" s="3"/>
      <c r="SME268" s="3"/>
      <c r="SMF268" s="3"/>
      <c r="SMG268" s="3"/>
      <c r="SMH268" s="3"/>
      <c r="SMI268" s="3"/>
      <c r="SMJ268" s="3"/>
      <c r="SMK268" s="3"/>
      <c r="SML268" s="3"/>
      <c r="SMM268" s="3"/>
      <c r="SMN268" s="3"/>
      <c r="SMO268" s="3"/>
      <c r="SMP268" s="3"/>
      <c r="SMQ268" s="3"/>
      <c r="SMR268" s="3"/>
      <c r="SMS268" s="3"/>
      <c r="SMT268" s="3"/>
      <c r="SMU268" s="3"/>
      <c r="SMV268" s="3"/>
      <c r="SMW268" s="3"/>
      <c r="SMX268" s="3"/>
      <c r="SMY268" s="3"/>
      <c r="SMZ268" s="3"/>
      <c r="SNA268" s="3"/>
      <c r="SNB268" s="3"/>
      <c r="SNC268" s="3"/>
      <c r="SND268" s="3"/>
      <c r="SNE268" s="3"/>
      <c r="SNF268" s="3"/>
      <c r="SNG268" s="3"/>
      <c r="SNH268" s="3"/>
      <c r="SNI268" s="3"/>
      <c r="SNJ268" s="3"/>
      <c r="SNK268" s="3"/>
      <c r="SNL268" s="3"/>
      <c r="SNM268" s="3"/>
      <c r="SNN268" s="3"/>
      <c r="SNO268" s="3"/>
      <c r="SNP268" s="3"/>
      <c r="SNQ268" s="3"/>
      <c r="SNR268" s="3"/>
      <c r="SNS268" s="3"/>
      <c r="SNT268" s="3"/>
      <c r="SNU268" s="3"/>
      <c r="SNV268" s="3"/>
      <c r="SNW268" s="3"/>
      <c r="SNX268" s="3"/>
      <c r="SNY268" s="3"/>
      <c r="SNZ268" s="3"/>
      <c r="SOA268" s="3"/>
      <c r="SOB268" s="3"/>
      <c r="SOC268" s="3"/>
      <c r="SOD268" s="3"/>
      <c r="SOE268" s="3"/>
      <c r="SOF268" s="3"/>
      <c r="SOG268" s="3"/>
      <c r="SOH268" s="3"/>
      <c r="SOI268" s="3"/>
      <c r="SOJ268" s="3"/>
      <c r="SOK268" s="3"/>
      <c r="SOL268" s="3"/>
      <c r="SOM268" s="3"/>
      <c r="SON268" s="3"/>
      <c r="SOO268" s="3"/>
      <c r="SOP268" s="3"/>
      <c r="SOQ268" s="3"/>
      <c r="SOR268" s="3"/>
      <c r="SOS268" s="3"/>
      <c r="SOT268" s="3"/>
      <c r="SOU268" s="3"/>
      <c r="SOV268" s="3"/>
      <c r="SOW268" s="3"/>
      <c r="SOX268" s="3"/>
      <c r="SOY268" s="3"/>
      <c r="SOZ268" s="3"/>
      <c r="SPA268" s="3"/>
      <c r="SPB268" s="3"/>
      <c r="SPC268" s="3"/>
      <c r="SPD268" s="3"/>
      <c r="SPE268" s="3"/>
      <c r="SPF268" s="3"/>
      <c r="SPG268" s="3"/>
      <c r="SPH268" s="3"/>
      <c r="SPI268" s="3"/>
      <c r="SPJ268" s="3"/>
      <c r="SPK268" s="3"/>
      <c r="SPL268" s="3"/>
      <c r="SPM268" s="3"/>
      <c r="SPN268" s="3"/>
      <c r="SPO268" s="3"/>
      <c r="SPP268" s="3"/>
      <c r="SPQ268" s="3"/>
      <c r="SPR268" s="3"/>
      <c r="SPS268" s="3"/>
      <c r="SPT268" s="3"/>
      <c r="SPU268" s="3"/>
      <c r="SPV268" s="3"/>
      <c r="SPW268" s="3"/>
      <c r="SPX268" s="3"/>
      <c r="SPY268" s="3"/>
      <c r="SPZ268" s="3"/>
      <c r="SQA268" s="3"/>
      <c r="SQB268" s="3"/>
      <c r="SQC268" s="3"/>
      <c r="SQD268" s="3"/>
      <c r="SQE268" s="3"/>
      <c r="SQF268" s="3"/>
      <c r="SQG268" s="3"/>
      <c r="SQH268" s="3"/>
      <c r="SQI268" s="3"/>
      <c r="SQJ268" s="3"/>
      <c r="SQK268" s="3"/>
      <c r="SQL268" s="3"/>
      <c r="SQM268" s="3"/>
      <c r="SQN268" s="3"/>
      <c r="SQO268" s="3"/>
      <c r="SQP268" s="3"/>
      <c r="SQQ268" s="3"/>
      <c r="SQR268" s="3"/>
      <c r="SQS268" s="3"/>
      <c r="SQT268" s="3"/>
      <c r="SQU268" s="3"/>
      <c r="SQW268" s="3"/>
      <c r="SQY268" s="3"/>
      <c r="SQZ268" s="3"/>
      <c r="SRA268" s="3"/>
      <c r="SRB268" s="3"/>
      <c r="SRC268" s="3"/>
      <c r="SRD268" s="3"/>
      <c r="SRE268" s="3"/>
      <c r="SRF268" s="3"/>
      <c r="SRK268" s="3"/>
      <c r="SRL268" s="3"/>
      <c r="SRM268" s="3"/>
      <c r="SRN268" s="3"/>
      <c r="SRO268" s="3"/>
      <c r="SRP268" s="3"/>
      <c r="SRQ268" s="3"/>
      <c r="SRR268" s="3"/>
      <c r="SRS268" s="3"/>
      <c r="SRT268" s="3"/>
      <c r="SRU268" s="3"/>
      <c r="SRV268" s="3"/>
      <c r="SRW268" s="3"/>
      <c r="SRX268" s="3"/>
      <c r="SRY268" s="3"/>
      <c r="SRZ268" s="3"/>
      <c r="SSA268" s="3"/>
      <c r="SSB268" s="3"/>
      <c r="SSC268" s="3"/>
      <c r="SSD268" s="3"/>
      <c r="SSE268" s="3"/>
      <c r="SSF268" s="3"/>
      <c r="SSG268" s="3"/>
      <c r="SSH268" s="3"/>
      <c r="SSI268" s="3"/>
      <c r="SSJ268" s="3"/>
      <c r="SSK268" s="3"/>
      <c r="SSL268" s="3"/>
      <c r="SSM268" s="3"/>
      <c r="SSN268" s="3"/>
      <c r="SSO268" s="3"/>
      <c r="SSP268" s="3"/>
      <c r="SSQ268" s="3"/>
      <c r="SSR268" s="3"/>
      <c r="SSS268" s="3"/>
      <c r="SST268" s="3"/>
      <c r="SSU268" s="3"/>
      <c r="SSV268" s="3"/>
      <c r="SSW268" s="3"/>
      <c r="SSX268" s="3"/>
      <c r="SSY268" s="3"/>
      <c r="SSZ268" s="3"/>
      <c r="STA268" s="3"/>
      <c r="STB268" s="3"/>
      <c r="STC268" s="3"/>
      <c r="STD268" s="3"/>
      <c r="STE268" s="3"/>
      <c r="STF268" s="3"/>
      <c r="STG268" s="3"/>
      <c r="STH268" s="3"/>
      <c r="STI268" s="3"/>
      <c r="STJ268" s="3"/>
      <c r="STK268" s="3"/>
      <c r="STL268" s="3"/>
      <c r="STM268" s="3"/>
      <c r="STN268" s="3"/>
      <c r="STO268" s="3"/>
      <c r="STP268" s="3"/>
      <c r="STQ268" s="3"/>
      <c r="STR268" s="3"/>
      <c r="STS268" s="3"/>
      <c r="STT268" s="3"/>
      <c r="STU268" s="3"/>
      <c r="STV268" s="3"/>
      <c r="STW268" s="3"/>
      <c r="STX268" s="3"/>
      <c r="STY268" s="3"/>
      <c r="STZ268" s="3"/>
      <c r="SUA268" s="3"/>
      <c r="SUB268" s="3"/>
      <c r="SUC268" s="3"/>
      <c r="SUD268" s="3"/>
      <c r="SUE268" s="3"/>
      <c r="SUF268" s="3"/>
      <c r="SUG268" s="3"/>
      <c r="SUH268" s="3"/>
      <c r="SUI268" s="3"/>
      <c r="SUJ268" s="3"/>
      <c r="SUK268" s="3"/>
      <c r="SUL268" s="3"/>
      <c r="SUM268" s="3"/>
      <c r="SUN268" s="3"/>
      <c r="SUO268" s="3"/>
      <c r="SUP268" s="3"/>
      <c r="SUQ268" s="3"/>
      <c r="SUR268" s="3"/>
      <c r="SUS268" s="3"/>
      <c r="SUT268" s="3"/>
      <c r="SUU268" s="3"/>
      <c r="SUV268" s="3"/>
      <c r="SUW268" s="3"/>
      <c r="SUX268" s="3"/>
      <c r="SUY268" s="3"/>
      <c r="SUZ268" s="3"/>
      <c r="SVA268" s="3"/>
      <c r="SVB268" s="3"/>
      <c r="SVC268" s="3"/>
      <c r="SVD268" s="3"/>
      <c r="SVE268" s="3"/>
      <c r="SVF268" s="3"/>
      <c r="SVG268" s="3"/>
      <c r="SVH268" s="3"/>
      <c r="SVI268" s="3"/>
      <c r="SVJ268" s="3"/>
      <c r="SVK268" s="3"/>
      <c r="SVL268" s="3"/>
      <c r="SVM268" s="3"/>
      <c r="SVN268" s="3"/>
      <c r="SVO268" s="3"/>
      <c r="SVP268" s="3"/>
      <c r="SVQ268" s="3"/>
      <c r="SVR268" s="3"/>
      <c r="SVS268" s="3"/>
      <c r="SVT268" s="3"/>
      <c r="SVU268" s="3"/>
      <c r="SVV268" s="3"/>
      <c r="SVW268" s="3"/>
      <c r="SVX268" s="3"/>
      <c r="SVY268" s="3"/>
      <c r="SVZ268" s="3"/>
      <c r="SWA268" s="3"/>
      <c r="SWB268" s="3"/>
      <c r="SWC268" s="3"/>
      <c r="SWD268" s="3"/>
      <c r="SWE268" s="3"/>
      <c r="SWF268" s="3"/>
      <c r="SWG268" s="3"/>
      <c r="SWH268" s="3"/>
      <c r="SWI268" s="3"/>
      <c r="SWJ268" s="3"/>
      <c r="SWK268" s="3"/>
      <c r="SWL268" s="3"/>
      <c r="SWM268" s="3"/>
      <c r="SWN268" s="3"/>
      <c r="SWO268" s="3"/>
      <c r="SWP268" s="3"/>
      <c r="SWQ268" s="3"/>
      <c r="SWR268" s="3"/>
      <c r="SWS268" s="3"/>
      <c r="SWT268" s="3"/>
      <c r="SWU268" s="3"/>
      <c r="SWV268" s="3"/>
      <c r="SWW268" s="3"/>
      <c r="SWX268" s="3"/>
      <c r="SWY268" s="3"/>
      <c r="SWZ268" s="3"/>
      <c r="SXA268" s="3"/>
      <c r="SXB268" s="3"/>
      <c r="SXC268" s="3"/>
      <c r="SXD268" s="3"/>
      <c r="SXE268" s="3"/>
      <c r="SXF268" s="3"/>
      <c r="SXG268" s="3"/>
      <c r="SXH268" s="3"/>
      <c r="SXI268" s="3"/>
      <c r="SXJ268" s="3"/>
      <c r="SXK268" s="3"/>
      <c r="SXL268" s="3"/>
      <c r="SXM268" s="3"/>
      <c r="SXN268" s="3"/>
      <c r="SXO268" s="3"/>
      <c r="SXP268" s="3"/>
      <c r="SXQ268" s="3"/>
      <c r="SXR268" s="3"/>
      <c r="SXS268" s="3"/>
      <c r="SXT268" s="3"/>
      <c r="SXU268" s="3"/>
      <c r="SXV268" s="3"/>
      <c r="SXW268" s="3"/>
      <c r="SXX268" s="3"/>
      <c r="SXY268" s="3"/>
      <c r="SXZ268" s="3"/>
      <c r="SYA268" s="3"/>
      <c r="SYB268" s="3"/>
      <c r="SYC268" s="3"/>
      <c r="SYD268" s="3"/>
      <c r="SYE268" s="3"/>
      <c r="SYF268" s="3"/>
      <c r="SYG268" s="3"/>
      <c r="SYH268" s="3"/>
      <c r="SYI268" s="3"/>
      <c r="SYJ268" s="3"/>
      <c r="SYK268" s="3"/>
      <c r="SYL268" s="3"/>
      <c r="SYM268" s="3"/>
      <c r="SYN268" s="3"/>
      <c r="SYO268" s="3"/>
      <c r="SYP268" s="3"/>
      <c r="SYQ268" s="3"/>
      <c r="SYR268" s="3"/>
      <c r="SYS268" s="3"/>
      <c r="SYT268" s="3"/>
      <c r="SYU268" s="3"/>
      <c r="SYV268" s="3"/>
      <c r="SYW268" s="3"/>
      <c r="SYX268" s="3"/>
      <c r="SYY268" s="3"/>
      <c r="SYZ268" s="3"/>
      <c r="SZA268" s="3"/>
      <c r="SZB268" s="3"/>
      <c r="SZC268" s="3"/>
      <c r="SZD268" s="3"/>
      <c r="SZE268" s="3"/>
      <c r="SZF268" s="3"/>
      <c r="SZG268" s="3"/>
      <c r="SZH268" s="3"/>
      <c r="SZI268" s="3"/>
      <c r="SZJ268" s="3"/>
      <c r="SZK268" s="3"/>
      <c r="SZL268" s="3"/>
      <c r="SZM268" s="3"/>
      <c r="SZN268" s="3"/>
      <c r="SZO268" s="3"/>
      <c r="SZP268" s="3"/>
      <c r="SZQ268" s="3"/>
      <c r="SZR268" s="3"/>
      <c r="SZS268" s="3"/>
      <c r="SZT268" s="3"/>
      <c r="SZU268" s="3"/>
      <c r="SZV268" s="3"/>
      <c r="SZW268" s="3"/>
      <c r="SZX268" s="3"/>
      <c r="SZY268" s="3"/>
      <c r="SZZ268" s="3"/>
      <c r="TAA268" s="3"/>
      <c r="TAB268" s="3"/>
      <c r="TAC268" s="3"/>
      <c r="TAD268" s="3"/>
      <c r="TAE268" s="3"/>
      <c r="TAF268" s="3"/>
      <c r="TAG268" s="3"/>
      <c r="TAH268" s="3"/>
      <c r="TAI268" s="3"/>
      <c r="TAJ268" s="3"/>
      <c r="TAK268" s="3"/>
      <c r="TAL268" s="3"/>
      <c r="TAM268" s="3"/>
      <c r="TAN268" s="3"/>
      <c r="TAO268" s="3"/>
      <c r="TAP268" s="3"/>
      <c r="TAQ268" s="3"/>
      <c r="TAS268" s="3"/>
      <c r="TAU268" s="3"/>
      <c r="TAV268" s="3"/>
      <c r="TAW268" s="3"/>
      <c r="TAX268" s="3"/>
      <c r="TAY268" s="3"/>
      <c r="TAZ268" s="3"/>
      <c r="TBA268" s="3"/>
      <c r="TBB268" s="3"/>
      <c r="TBG268" s="3"/>
      <c r="TBH268" s="3"/>
      <c r="TBI268" s="3"/>
      <c r="TBJ268" s="3"/>
      <c r="TBK268" s="3"/>
      <c r="TBL268" s="3"/>
      <c r="TBM268" s="3"/>
      <c r="TBN268" s="3"/>
      <c r="TBO268" s="3"/>
      <c r="TBP268" s="3"/>
      <c r="TBQ268" s="3"/>
      <c r="TBR268" s="3"/>
      <c r="TBS268" s="3"/>
      <c r="TBT268" s="3"/>
      <c r="TBU268" s="3"/>
      <c r="TBV268" s="3"/>
      <c r="TBW268" s="3"/>
      <c r="TBX268" s="3"/>
      <c r="TBY268" s="3"/>
      <c r="TBZ268" s="3"/>
      <c r="TCA268" s="3"/>
      <c r="TCB268" s="3"/>
      <c r="TCC268" s="3"/>
      <c r="TCD268" s="3"/>
      <c r="TCE268" s="3"/>
      <c r="TCF268" s="3"/>
      <c r="TCG268" s="3"/>
      <c r="TCH268" s="3"/>
      <c r="TCI268" s="3"/>
      <c r="TCJ268" s="3"/>
      <c r="TCK268" s="3"/>
      <c r="TCL268" s="3"/>
      <c r="TCM268" s="3"/>
      <c r="TCN268" s="3"/>
      <c r="TCO268" s="3"/>
      <c r="TCP268" s="3"/>
      <c r="TCQ268" s="3"/>
      <c r="TCR268" s="3"/>
      <c r="TCS268" s="3"/>
      <c r="TCT268" s="3"/>
      <c r="TCU268" s="3"/>
      <c r="TCV268" s="3"/>
      <c r="TCW268" s="3"/>
      <c r="TCX268" s="3"/>
      <c r="TCY268" s="3"/>
      <c r="TCZ268" s="3"/>
      <c r="TDA268" s="3"/>
      <c r="TDB268" s="3"/>
      <c r="TDC268" s="3"/>
      <c r="TDD268" s="3"/>
      <c r="TDE268" s="3"/>
      <c r="TDF268" s="3"/>
      <c r="TDG268" s="3"/>
      <c r="TDH268" s="3"/>
      <c r="TDI268" s="3"/>
      <c r="TDJ268" s="3"/>
      <c r="TDK268" s="3"/>
      <c r="TDL268" s="3"/>
      <c r="TDM268" s="3"/>
      <c r="TDN268" s="3"/>
      <c r="TDO268" s="3"/>
      <c r="TDP268" s="3"/>
      <c r="TDQ268" s="3"/>
      <c r="TDR268" s="3"/>
      <c r="TDS268" s="3"/>
      <c r="TDT268" s="3"/>
      <c r="TDU268" s="3"/>
      <c r="TDV268" s="3"/>
      <c r="TDW268" s="3"/>
      <c r="TDX268" s="3"/>
      <c r="TDY268" s="3"/>
      <c r="TDZ268" s="3"/>
      <c r="TEA268" s="3"/>
      <c r="TEB268" s="3"/>
      <c r="TEC268" s="3"/>
      <c r="TED268" s="3"/>
      <c r="TEE268" s="3"/>
      <c r="TEF268" s="3"/>
      <c r="TEG268" s="3"/>
      <c r="TEH268" s="3"/>
      <c r="TEI268" s="3"/>
      <c r="TEJ268" s="3"/>
      <c r="TEK268" s="3"/>
      <c r="TEL268" s="3"/>
      <c r="TEM268" s="3"/>
      <c r="TEN268" s="3"/>
      <c r="TEO268" s="3"/>
      <c r="TEP268" s="3"/>
      <c r="TEQ268" s="3"/>
      <c r="TER268" s="3"/>
      <c r="TES268" s="3"/>
      <c r="TET268" s="3"/>
      <c r="TEU268" s="3"/>
      <c r="TEV268" s="3"/>
      <c r="TEW268" s="3"/>
      <c r="TEX268" s="3"/>
      <c r="TEY268" s="3"/>
      <c r="TEZ268" s="3"/>
      <c r="TFA268" s="3"/>
      <c r="TFB268" s="3"/>
      <c r="TFC268" s="3"/>
      <c r="TFD268" s="3"/>
      <c r="TFE268" s="3"/>
      <c r="TFF268" s="3"/>
      <c r="TFG268" s="3"/>
      <c r="TFH268" s="3"/>
      <c r="TFI268" s="3"/>
      <c r="TFJ268" s="3"/>
      <c r="TFK268" s="3"/>
      <c r="TFL268" s="3"/>
      <c r="TFM268" s="3"/>
      <c r="TFN268" s="3"/>
      <c r="TFO268" s="3"/>
      <c r="TFP268" s="3"/>
      <c r="TFQ268" s="3"/>
      <c r="TFR268" s="3"/>
      <c r="TFS268" s="3"/>
      <c r="TFT268" s="3"/>
      <c r="TFU268" s="3"/>
      <c r="TFV268" s="3"/>
      <c r="TFW268" s="3"/>
      <c r="TFX268" s="3"/>
      <c r="TFY268" s="3"/>
      <c r="TFZ268" s="3"/>
      <c r="TGA268" s="3"/>
      <c r="TGB268" s="3"/>
      <c r="TGC268" s="3"/>
      <c r="TGD268" s="3"/>
      <c r="TGE268" s="3"/>
      <c r="TGF268" s="3"/>
      <c r="TGG268" s="3"/>
      <c r="TGH268" s="3"/>
      <c r="TGI268" s="3"/>
      <c r="TGJ268" s="3"/>
      <c r="TGK268" s="3"/>
      <c r="TGL268" s="3"/>
      <c r="TGM268" s="3"/>
      <c r="TGN268" s="3"/>
      <c r="TGO268" s="3"/>
      <c r="TGP268" s="3"/>
      <c r="TGQ268" s="3"/>
      <c r="TGR268" s="3"/>
      <c r="TGS268" s="3"/>
      <c r="TGT268" s="3"/>
      <c r="TGU268" s="3"/>
      <c r="TGV268" s="3"/>
      <c r="TGW268" s="3"/>
      <c r="TGX268" s="3"/>
      <c r="TGY268" s="3"/>
      <c r="TGZ268" s="3"/>
      <c r="THA268" s="3"/>
      <c r="THB268" s="3"/>
      <c r="THC268" s="3"/>
      <c r="THD268" s="3"/>
      <c r="THE268" s="3"/>
      <c r="THF268" s="3"/>
      <c r="THG268" s="3"/>
      <c r="THH268" s="3"/>
      <c r="THI268" s="3"/>
      <c r="THJ268" s="3"/>
      <c r="THK268" s="3"/>
      <c r="THL268" s="3"/>
      <c r="THM268" s="3"/>
      <c r="THN268" s="3"/>
      <c r="THO268" s="3"/>
      <c r="THP268" s="3"/>
      <c r="THQ268" s="3"/>
      <c r="THR268" s="3"/>
      <c r="THS268" s="3"/>
      <c r="THT268" s="3"/>
      <c r="THU268" s="3"/>
      <c r="THV268" s="3"/>
      <c r="THW268" s="3"/>
      <c r="THX268" s="3"/>
      <c r="THY268" s="3"/>
      <c r="THZ268" s="3"/>
      <c r="TIA268" s="3"/>
      <c r="TIB268" s="3"/>
      <c r="TIC268" s="3"/>
      <c r="TID268" s="3"/>
      <c r="TIE268" s="3"/>
      <c r="TIF268" s="3"/>
      <c r="TIG268" s="3"/>
      <c r="TIH268" s="3"/>
      <c r="TII268" s="3"/>
      <c r="TIJ268" s="3"/>
      <c r="TIK268" s="3"/>
      <c r="TIL268" s="3"/>
      <c r="TIM268" s="3"/>
      <c r="TIN268" s="3"/>
      <c r="TIO268" s="3"/>
      <c r="TIP268" s="3"/>
      <c r="TIQ268" s="3"/>
      <c r="TIR268" s="3"/>
      <c r="TIS268" s="3"/>
      <c r="TIT268" s="3"/>
      <c r="TIU268" s="3"/>
      <c r="TIV268" s="3"/>
      <c r="TIW268" s="3"/>
      <c r="TIX268" s="3"/>
      <c r="TIY268" s="3"/>
      <c r="TIZ268" s="3"/>
      <c r="TJA268" s="3"/>
      <c r="TJB268" s="3"/>
      <c r="TJC268" s="3"/>
      <c r="TJD268" s="3"/>
      <c r="TJE268" s="3"/>
      <c r="TJF268" s="3"/>
      <c r="TJG268" s="3"/>
      <c r="TJH268" s="3"/>
      <c r="TJI268" s="3"/>
      <c r="TJJ268" s="3"/>
      <c r="TJK268" s="3"/>
      <c r="TJL268" s="3"/>
      <c r="TJM268" s="3"/>
      <c r="TJN268" s="3"/>
      <c r="TJO268" s="3"/>
      <c r="TJP268" s="3"/>
      <c r="TJQ268" s="3"/>
      <c r="TJR268" s="3"/>
      <c r="TJS268" s="3"/>
      <c r="TJT268" s="3"/>
      <c r="TJU268" s="3"/>
      <c r="TJV268" s="3"/>
      <c r="TJW268" s="3"/>
      <c r="TJX268" s="3"/>
      <c r="TJY268" s="3"/>
      <c r="TJZ268" s="3"/>
      <c r="TKA268" s="3"/>
      <c r="TKB268" s="3"/>
      <c r="TKC268" s="3"/>
      <c r="TKD268" s="3"/>
      <c r="TKE268" s="3"/>
      <c r="TKF268" s="3"/>
      <c r="TKG268" s="3"/>
      <c r="TKH268" s="3"/>
      <c r="TKI268" s="3"/>
      <c r="TKJ268" s="3"/>
      <c r="TKK268" s="3"/>
      <c r="TKL268" s="3"/>
      <c r="TKM268" s="3"/>
      <c r="TKO268" s="3"/>
      <c r="TKQ268" s="3"/>
      <c r="TKR268" s="3"/>
      <c r="TKS268" s="3"/>
      <c r="TKT268" s="3"/>
      <c r="TKU268" s="3"/>
      <c r="TKV268" s="3"/>
      <c r="TKW268" s="3"/>
      <c r="TKX268" s="3"/>
      <c r="TLC268" s="3"/>
      <c r="TLD268" s="3"/>
      <c r="TLE268" s="3"/>
      <c r="TLF268" s="3"/>
      <c r="TLG268" s="3"/>
      <c r="TLH268" s="3"/>
      <c r="TLI268" s="3"/>
      <c r="TLJ268" s="3"/>
      <c r="TLK268" s="3"/>
      <c r="TLL268" s="3"/>
      <c r="TLM268" s="3"/>
      <c r="TLN268" s="3"/>
      <c r="TLO268" s="3"/>
      <c r="TLP268" s="3"/>
      <c r="TLQ268" s="3"/>
      <c r="TLR268" s="3"/>
      <c r="TLS268" s="3"/>
      <c r="TLT268" s="3"/>
      <c r="TLU268" s="3"/>
      <c r="TLV268" s="3"/>
      <c r="TLW268" s="3"/>
      <c r="TLX268" s="3"/>
      <c r="TLY268" s="3"/>
      <c r="TLZ268" s="3"/>
      <c r="TMA268" s="3"/>
      <c r="TMB268" s="3"/>
      <c r="TMC268" s="3"/>
      <c r="TMD268" s="3"/>
      <c r="TME268" s="3"/>
      <c r="TMF268" s="3"/>
      <c r="TMG268" s="3"/>
      <c r="TMH268" s="3"/>
      <c r="TMI268" s="3"/>
      <c r="TMJ268" s="3"/>
      <c r="TMK268" s="3"/>
      <c r="TML268" s="3"/>
      <c r="TMM268" s="3"/>
      <c r="TMN268" s="3"/>
      <c r="TMO268" s="3"/>
      <c r="TMP268" s="3"/>
      <c r="TMQ268" s="3"/>
      <c r="TMR268" s="3"/>
      <c r="TMS268" s="3"/>
      <c r="TMT268" s="3"/>
      <c r="TMU268" s="3"/>
      <c r="TMV268" s="3"/>
      <c r="TMW268" s="3"/>
      <c r="TMX268" s="3"/>
      <c r="TMY268" s="3"/>
      <c r="TMZ268" s="3"/>
      <c r="TNA268" s="3"/>
      <c r="TNB268" s="3"/>
      <c r="TNC268" s="3"/>
      <c r="TND268" s="3"/>
      <c r="TNE268" s="3"/>
      <c r="TNF268" s="3"/>
      <c r="TNG268" s="3"/>
      <c r="TNH268" s="3"/>
      <c r="TNI268" s="3"/>
      <c r="TNJ268" s="3"/>
      <c r="TNK268" s="3"/>
      <c r="TNL268" s="3"/>
      <c r="TNM268" s="3"/>
      <c r="TNN268" s="3"/>
      <c r="TNO268" s="3"/>
      <c r="TNP268" s="3"/>
      <c r="TNQ268" s="3"/>
      <c r="TNR268" s="3"/>
      <c r="TNS268" s="3"/>
      <c r="TNT268" s="3"/>
      <c r="TNU268" s="3"/>
      <c r="TNV268" s="3"/>
      <c r="TNW268" s="3"/>
      <c r="TNX268" s="3"/>
      <c r="TNY268" s="3"/>
      <c r="TNZ268" s="3"/>
      <c r="TOA268" s="3"/>
      <c r="TOB268" s="3"/>
      <c r="TOC268" s="3"/>
      <c r="TOD268" s="3"/>
      <c r="TOE268" s="3"/>
      <c r="TOF268" s="3"/>
      <c r="TOG268" s="3"/>
      <c r="TOH268" s="3"/>
      <c r="TOI268" s="3"/>
      <c r="TOJ268" s="3"/>
      <c r="TOK268" s="3"/>
      <c r="TOL268" s="3"/>
      <c r="TOM268" s="3"/>
      <c r="TON268" s="3"/>
      <c r="TOO268" s="3"/>
      <c r="TOP268" s="3"/>
      <c r="TOQ268" s="3"/>
      <c r="TOR268" s="3"/>
      <c r="TOS268" s="3"/>
      <c r="TOT268" s="3"/>
      <c r="TOU268" s="3"/>
      <c r="TOV268" s="3"/>
      <c r="TOW268" s="3"/>
      <c r="TOX268" s="3"/>
      <c r="TOY268" s="3"/>
      <c r="TOZ268" s="3"/>
      <c r="TPA268" s="3"/>
      <c r="TPB268" s="3"/>
      <c r="TPC268" s="3"/>
      <c r="TPD268" s="3"/>
      <c r="TPE268" s="3"/>
      <c r="TPF268" s="3"/>
      <c r="TPG268" s="3"/>
      <c r="TPH268" s="3"/>
      <c r="TPI268" s="3"/>
      <c r="TPJ268" s="3"/>
      <c r="TPK268" s="3"/>
      <c r="TPL268" s="3"/>
      <c r="TPM268" s="3"/>
      <c r="TPN268" s="3"/>
      <c r="TPO268" s="3"/>
      <c r="TPP268" s="3"/>
      <c r="TPQ268" s="3"/>
      <c r="TPR268" s="3"/>
      <c r="TPS268" s="3"/>
      <c r="TPT268" s="3"/>
      <c r="TPU268" s="3"/>
      <c r="TPV268" s="3"/>
      <c r="TPW268" s="3"/>
      <c r="TPX268" s="3"/>
      <c r="TPY268" s="3"/>
      <c r="TPZ268" s="3"/>
      <c r="TQA268" s="3"/>
      <c r="TQB268" s="3"/>
      <c r="TQC268" s="3"/>
      <c r="TQD268" s="3"/>
      <c r="TQE268" s="3"/>
      <c r="TQF268" s="3"/>
      <c r="TQG268" s="3"/>
      <c r="TQH268" s="3"/>
      <c r="TQI268" s="3"/>
      <c r="TQJ268" s="3"/>
      <c r="TQK268" s="3"/>
      <c r="TQL268" s="3"/>
      <c r="TQM268" s="3"/>
      <c r="TQN268" s="3"/>
      <c r="TQO268" s="3"/>
      <c r="TQP268" s="3"/>
      <c r="TQQ268" s="3"/>
      <c r="TQR268" s="3"/>
      <c r="TQS268" s="3"/>
      <c r="TQT268" s="3"/>
      <c r="TQU268" s="3"/>
      <c r="TQV268" s="3"/>
      <c r="TQW268" s="3"/>
      <c r="TQX268" s="3"/>
      <c r="TQY268" s="3"/>
      <c r="TQZ268" s="3"/>
      <c r="TRA268" s="3"/>
      <c r="TRB268" s="3"/>
      <c r="TRC268" s="3"/>
      <c r="TRD268" s="3"/>
      <c r="TRE268" s="3"/>
      <c r="TRF268" s="3"/>
      <c r="TRG268" s="3"/>
      <c r="TRH268" s="3"/>
      <c r="TRI268" s="3"/>
      <c r="TRJ268" s="3"/>
      <c r="TRK268" s="3"/>
      <c r="TRL268" s="3"/>
      <c r="TRM268" s="3"/>
      <c r="TRN268" s="3"/>
      <c r="TRO268" s="3"/>
      <c r="TRP268" s="3"/>
      <c r="TRQ268" s="3"/>
      <c r="TRR268" s="3"/>
      <c r="TRS268" s="3"/>
      <c r="TRT268" s="3"/>
      <c r="TRU268" s="3"/>
      <c r="TRV268" s="3"/>
      <c r="TRW268" s="3"/>
      <c r="TRX268" s="3"/>
      <c r="TRY268" s="3"/>
      <c r="TRZ268" s="3"/>
      <c r="TSA268" s="3"/>
      <c r="TSB268" s="3"/>
      <c r="TSC268" s="3"/>
      <c r="TSD268" s="3"/>
      <c r="TSE268" s="3"/>
      <c r="TSF268" s="3"/>
      <c r="TSG268" s="3"/>
      <c r="TSH268" s="3"/>
      <c r="TSI268" s="3"/>
      <c r="TSJ268" s="3"/>
      <c r="TSK268" s="3"/>
      <c r="TSL268" s="3"/>
      <c r="TSM268" s="3"/>
      <c r="TSN268" s="3"/>
      <c r="TSO268" s="3"/>
      <c r="TSP268" s="3"/>
      <c r="TSQ268" s="3"/>
      <c r="TSR268" s="3"/>
      <c r="TSS268" s="3"/>
      <c r="TST268" s="3"/>
      <c r="TSU268" s="3"/>
      <c r="TSV268" s="3"/>
      <c r="TSW268" s="3"/>
      <c r="TSX268" s="3"/>
      <c r="TSY268" s="3"/>
      <c r="TSZ268" s="3"/>
      <c r="TTA268" s="3"/>
      <c r="TTB268" s="3"/>
      <c r="TTC268" s="3"/>
      <c r="TTD268" s="3"/>
      <c r="TTE268" s="3"/>
      <c r="TTF268" s="3"/>
      <c r="TTG268" s="3"/>
      <c r="TTH268" s="3"/>
      <c r="TTI268" s="3"/>
      <c r="TTJ268" s="3"/>
      <c r="TTK268" s="3"/>
      <c r="TTL268" s="3"/>
      <c r="TTM268" s="3"/>
      <c r="TTN268" s="3"/>
      <c r="TTO268" s="3"/>
      <c r="TTP268" s="3"/>
      <c r="TTQ268" s="3"/>
      <c r="TTR268" s="3"/>
      <c r="TTS268" s="3"/>
      <c r="TTT268" s="3"/>
      <c r="TTU268" s="3"/>
      <c r="TTV268" s="3"/>
      <c r="TTW268" s="3"/>
      <c r="TTX268" s="3"/>
      <c r="TTY268" s="3"/>
      <c r="TTZ268" s="3"/>
      <c r="TUA268" s="3"/>
      <c r="TUB268" s="3"/>
      <c r="TUC268" s="3"/>
      <c r="TUD268" s="3"/>
      <c r="TUE268" s="3"/>
      <c r="TUF268" s="3"/>
      <c r="TUG268" s="3"/>
      <c r="TUH268" s="3"/>
      <c r="TUI268" s="3"/>
      <c r="TUK268" s="3"/>
      <c r="TUM268" s="3"/>
      <c r="TUN268" s="3"/>
      <c r="TUO268" s="3"/>
      <c r="TUP268" s="3"/>
      <c r="TUQ268" s="3"/>
      <c r="TUR268" s="3"/>
      <c r="TUS268" s="3"/>
      <c r="TUT268" s="3"/>
      <c r="TUY268" s="3"/>
      <c r="TUZ268" s="3"/>
      <c r="TVA268" s="3"/>
      <c r="TVB268" s="3"/>
      <c r="TVC268" s="3"/>
      <c r="TVD268" s="3"/>
      <c r="TVE268" s="3"/>
      <c r="TVF268" s="3"/>
      <c r="TVG268" s="3"/>
      <c r="TVH268" s="3"/>
      <c r="TVI268" s="3"/>
      <c r="TVJ268" s="3"/>
      <c r="TVK268" s="3"/>
      <c r="TVL268" s="3"/>
      <c r="TVM268" s="3"/>
      <c r="TVN268" s="3"/>
      <c r="TVO268" s="3"/>
      <c r="TVP268" s="3"/>
      <c r="TVQ268" s="3"/>
      <c r="TVR268" s="3"/>
      <c r="TVS268" s="3"/>
      <c r="TVT268" s="3"/>
      <c r="TVU268" s="3"/>
      <c r="TVV268" s="3"/>
      <c r="TVW268" s="3"/>
      <c r="TVX268" s="3"/>
      <c r="TVY268" s="3"/>
      <c r="TVZ268" s="3"/>
      <c r="TWA268" s="3"/>
      <c r="TWB268" s="3"/>
      <c r="TWC268" s="3"/>
      <c r="TWD268" s="3"/>
      <c r="TWE268" s="3"/>
      <c r="TWF268" s="3"/>
      <c r="TWG268" s="3"/>
      <c r="TWH268" s="3"/>
      <c r="TWI268" s="3"/>
      <c r="TWJ268" s="3"/>
      <c r="TWK268" s="3"/>
      <c r="TWL268" s="3"/>
      <c r="TWM268" s="3"/>
      <c r="TWN268" s="3"/>
      <c r="TWO268" s="3"/>
      <c r="TWP268" s="3"/>
      <c r="TWQ268" s="3"/>
      <c r="TWR268" s="3"/>
      <c r="TWS268" s="3"/>
      <c r="TWT268" s="3"/>
      <c r="TWU268" s="3"/>
      <c r="TWV268" s="3"/>
      <c r="TWW268" s="3"/>
      <c r="TWX268" s="3"/>
      <c r="TWY268" s="3"/>
      <c r="TWZ268" s="3"/>
      <c r="TXA268" s="3"/>
      <c r="TXB268" s="3"/>
      <c r="TXC268" s="3"/>
      <c r="TXD268" s="3"/>
      <c r="TXE268" s="3"/>
      <c r="TXF268" s="3"/>
      <c r="TXG268" s="3"/>
      <c r="TXH268" s="3"/>
      <c r="TXI268" s="3"/>
      <c r="TXJ268" s="3"/>
      <c r="TXK268" s="3"/>
      <c r="TXL268" s="3"/>
      <c r="TXM268" s="3"/>
      <c r="TXN268" s="3"/>
      <c r="TXO268" s="3"/>
      <c r="TXP268" s="3"/>
      <c r="TXQ268" s="3"/>
      <c r="TXR268" s="3"/>
      <c r="TXS268" s="3"/>
      <c r="TXT268" s="3"/>
      <c r="TXU268" s="3"/>
      <c r="TXV268" s="3"/>
      <c r="TXW268" s="3"/>
      <c r="TXX268" s="3"/>
      <c r="TXY268" s="3"/>
      <c r="TXZ268" s="3"/>
      <c r="TYA268" s="3"/>
      <c r="TYB268" s="3"/>
      <c r="TYC268" s="3"/>
      <c r="TYD268" s="3"/>
      <c r="TYE268" s="3"/>
      <c r="TYF268" s="3"/>
      <c r="TYG268" s="3"/>
      <c r="TYH268" s="3"/>
      <c r="TYI268" s="3"/>
      <c r="TYJ268" s="3"/>
      <c r="TYK268" s="3"/>
      <c r="TYL268" s="3"/>
      <c r="TYM268" s="3"/>
      <c r="TYN268" s="3"/>
      <c r="TYO268" s="3"/>
      <c r="TYP268" s="3"/>
      <c r="TYQ268" s="3"/>
      <c r="TYR268" s="3"/>
      <c r="TYS268" s="3"/>
      <c r="TYT268" s="3"/>
      <c r="TYU268" s="3"/>
      <c r="TYV268" s="3"/>
      <c r="TYW268" s="3"/>
      <c r="TYX268" s="3"/>
      <c r="TYY268" s="3"/>
      <c r="TYZ268" s="3"/>
      <c r="TZA268" s="3"/>
      <c r="TZB268" s="3"/>
      <c r="TZC268" s="3"/>
      <c r="TZD268" s="3"/>
      <c r="TZE268" s="3"/>
      <c r="TZF268" s="3"/>
      <c r="TZG268" s="3"/>
      <c r="TZH268" s="3"/>
      <c r="TZI268" s="3"/>
      <c r="TZJ268" s="3"/>
      <c r="TZK268" s="3"/>
      <c r="TZL268" s="3"/>
      <c r="TZM268" s="3"/>
      <c r="TZN268" s="3"/>
      <c r="TZO268" s="3"/>
      <c r="TZP268" s="3"/>
      <c r="TZQ268" s="3"/>
      <c r="TZR268" s="3"/>
      <c r="TZS268" s="3"/>
      <c r="TZT268" s="3"/>
      <c r="TZU268" s="3"/>
      <c r="TZV268" s="3"/>
      <c r="TZW268" s="3"/>
      <c r="TZX268" s="3"/>
      <c r="TZY268" s="3"/>
      <c r="TZZ268" s="3"/>
      <c r="UAA268" s="3"/>
      <c r="UAB268" s="3"/>
      <c r="UAC268" s="3"/>
      <c r="UAD268" s="3"/>
      <c r="UAE268" s="3"/>
      <c r="UAF268" s="3"/>
      <c r="UAG268" s="3"/>
      <c r="UAH268" s="3"/>
      <c r="UAI268" s="3"/>
      <c r="UAJ268" s="3"/>
      <c r="UAK268" s="3"/>
      <c r="UAL268" s="3"/>
      <c r="UAM268" s="3"/>
      <c r="UAN268" s="3"/>
      <c r="UAO268" s="3"/>
      <c r="UAP268" s="3"/>
      <c r="UAQ268" s="3"/>
      <c r="UAR268" s="3"/>
      <c r="UAS268" s="3"/>
      <c r="UAT268" s="3"/>
      <c r="UAU268" s="3"/>
      <c r="UAV268" s="3"/>
      <c r="UAW268" s="3"/>
      <c r="UAX268" s="3"/>
      <c r="UAY268" s="3"/>
      <c r="UAZ268" s="3"/>
      <c r="UBA268" s="3"/>
      <c r="UBB268" s="3"/>
      <c r="UBC268" s="3"/>
      <c r="UBD268" s="3"/>
      <c r="UBE268" s="3"/>
      <c r="UBF268" s="3"/>
      <c r="UBG268" s="3"/>
      <c r="UBH268" s="3"/>
      <c r="UBI268" s="3"/>
      <c r="UBJ268" s="3"/>
      <c r="UBK268" s="3"/>
      <c r="UBL268" s="3"/>
      <c r="UBM268" s="3"/>
      <c r="UBN268" s="3"/>
      <c r="UBO268" s="3"/>
      <c r="UBP268" s="3"/>
      <c r="UBQ268" s="3"/>
      <c r="UBR268" s="3"/>
      <c r="UBS268" s="3"/>
      <c r="UBT268" s="3"/>
      <c r="UBU268" s="3"/>
      <c r="UBV268" s="3"/>
      <c r="UBW268" s="3"/>
      <c r="UBX268" s="3"/>
      <c r="UBY268" s="3"/>
      <c r="UBZ268" s="3"/>
      <c r="UCA268" s="3"/>
      <c r="UCB268" s="3"/>
      <c r="UCC268" s="3"/>
      <c r="UCD268" s="3"/>
      <c r="UCE268" s="3"/>
      <c r="UCF268" s="3"/>
      <c r="UCG268" s="3"/>
      <c r="UCH268" s="3"/>
      <c r="UCI268" s="3"/>
      <c r="UCJ268" s="3"/>
      <c r="UCK268" s="3"/>
      <c r="UCL268" s="3"/>
      <c r="UCM268" s="3"/>
      <c r="UCN268" s="3"/>
      <c r="UCO268" s="3"/>
      <c r="UCP268" s="3"/>
      <c r="UCQ268" s="3"/>
      <c r="UCR268" s="3"/>
      <c r="UCS268" s="3"/>
      <c r="UCT268" s="3"/>
      <c r="UCU268" s="3"/>
      <c r="UCV268" s="3"/>
      <c r="UCW268" s="3"/>
      <c r="UCX268" s="3"/>
      <c r="UCY268" s="3"/>
      <c r="UCZ268" s="3"/>
      <c r="UDA268" s="3"/>
      <c r="UDB268" s="3"/>
      <c r="UDC268" s="3"/>
      <c r="UDD268" s="3"/>
      <c r="UDE268" s="3"/>
      <c r="UDF268" s="3"/>
      <c r="UDG268" s="3"/>
      <c r="UDH268" s="3"/>
      <c r="UDI268" s="3"/>
      <c r="UDJ268" s="3"/>
      <c r="UDK268" s="3"/>
      <c r="UDL268" s="3"/>
      <c r="UDM268" s="3"/>
      <c r="UDN268" s="3"/>
      <c r="UDO268" s="3"/>
      <c r="UDP268" s="3"/>
      <c r="UDQ268" s="3"/>
      <c r="UDR268" s="3"/>
      <c r="UDS268" s="3"/>
      <c r="UDT268" s="3"/>
      <c r="UDU268" s="3"/>
      <c r="UDV268" s="3"/>
      <c r="UDW268" s="3"/>
      <c r="UDX268" s="3"/>
      <c r="UDY268" s="3"/>
      <c r="UDZ268" s="3"/>
      <c r="UEA268" s="3"/>
      <c r="UEB268" s="3"/>
      <c r="UEC268" s="3"/>
      <c r="UED268" s="3"/>
      <c r="UEE268" s="3"/>
      <c r="UEG268" s="3"/>
      <c r="UEI268" s="3"/>
      <c r="UEJ268" s="3"/>
      <c r="UEK268" s="3"/>
      <c r="UEL268" s="3"/>
      <c r="UEM268" s="3"/>
      <c r="UEN268" s="3"/>
      <c r="UEO268" s="3"/>
      <c r="UEP268" s="3"/>
      <c r="UEU268" s="3"/>
      <c r="UEV268" s="3"/>
      <c r="UEW268" s="3"/>
      <c r="UEX268" s="3"/>
      <c r="UEY268" s="3"/>
      <c r="UEZ268" s="3"/>
      <c r="UFA268" s="3"/>
      <c r="UFB268" s="3"/>
      <c r="UFC268" s="3"/>
      <c r="UFD268" s="3"/>
      <c r="UFE268" s="3"/>
      <c r="UFF268" s="3"/>
      <c r="UFG268" s="3"/>
      <c r="UFH268" s="3"/>
      <c r="UFI268" s="3"/>
      <c r="UFJ268" s="3"/>
      <c r="UFK268" s="3"/>
      <c r="UFL268" s="3"/>
      <c r="UFM268" s="3"/>
      <c r="UFN268" s="3"/>
      <c r="UFO268" s="3"/>
      <c r="UFP268" s="3"/>
      <c r="UFQ268" s="3"/>
      <c r="UFR268" s="3"/>
      <c r="UFS268" s="3"/>
      <c r="UFT268" s="3"/>
      <c r="UFU268" s="3"/>
      <c r="UFV268" s="3"/>
      <c r="UFW268" s="3"/>
      <c r="UFX268" s="3"/>
      <c r="UFY268" s="3"/>
      <c r="UFZ268" s="3"/>
      <c r="UGA268" s="3"/>
      <c r="UGB268" s="3"/>
      <c r="UGC268" s="3"/>
      <c r="UGD268" s="3"/>
      <c r="UGE268" s="3"/>
      <c r="UGF268" s="3"/>
      <c r="UGG268" s="3"/>
      <c r="UGH268" s="3"/>
      <c r="UGI268" s="3"/>
      <c r="UGJ268" s="3"/>
      <c r="UGK268" s="3"/>
      <c r="UGL268" s="3"/>
      <c r="UGM268" s="3"/>
      <c r="UGN268" s="3"/>
      <c r="UGO268" s="3"/>
      <c r="UGP268" s="3"/>
      <c r="UGQ268" s="3"/>
      <c r="UGR268" s="3"/>
      <c r="UGS268" s="3"/>
      <c r="UGT268" s="3"/>
      <c r="UGU268" s="3"/>
      <c r="UGV268" s="3"/>
      <c r="UGW268" s="3"/>
      <c r="UGX268" s="3"/>
      <c r="UGY268" s="3"/>
      <c r="UGZ268" s="3"/>
      <c r="UHA268" s="3"/>
      <c r="UHB268" s="3"/>
      <c r="UHC268" s="3"/>
      <c r="UHD268" s="3"/>
      <c r="UHE268" s="3"/>
      <c r="UHF268" s="3"/>
      <c r="UHG268" s="3"/>
      <c r="UHH268" s="3"/>
      <c r="UHI268" s="3"/>
      <c r="UHJ268" s="3"/>
      <c r="UHK268" s="3"/>
      <c r="UHL268" s="3"/>
      <c r="UHM268" s="3"/>
      <c r="UHN268" s="3"/>
      <c r="UHO268" s="3"/>
      <c r="UHP268" s="3"/>
      <c r="UHQ268" s="3"/>
      <c r="UHR268" s="3"/>
      <c r="UHS268" s="3"/>
      <c r="UHT268" s="3"/>
      <c r="UHU268" s="3"/>
      <c r="UHV268" s="3"/>
      <c r="UHW268" s="3"/>
      <c r="UHX268" s="3"/>
      <c r="UHY268" s="3"/>
      <c r="UHZ268" s="3"/>
      <c r="UIA268" s="3"/>
      <c r="UIB268" s="3"/>
      <c r="UIC268" s="3"/>
      <c r="UID268" s="3"/>
      <c r="UIE268" s="3"/>
      <c r="UIF268" s="3"/>
      <c r="UIG268" s="3"/>
      <c r="UIH268" s="3"/>
      <c r="UII268" s="3"/>
      <c r="UIJ268" s="3"/>
      <c r="UIK268" s="3"/>
      <c r="UIL268" s="3"/>
      <c r="UIM268" s="3"/>
      <c r="UIN268" s="3"/>
      <c r="UIO268" s="3"/>
      <c r="UIP268" s="3"/>
      <c r="UIQ268" s="3"/>
      <c r="UIR268" s="3"/>
      <c r="UIS268" s="3"/>
      <c r="UIT268" s="3"/>
      <c r="UIU268" s="3"/>
      <c r="UIV268" s="3"/>
      <c r="UIW268" s="3"/>
      <c r="UIX268" s="3"/>
      <c r="UIY268" s="3"/>
      <c r="UIZ268" s="3"/>
      <c r="UJA268" s="3"/>
      <c r="UJB268" s="3"/>
      <c r="UJC268" s="3"/>
      <c r="UJD268" s="3"/>
      <c r="UJE268" s="3"/>
      <c r="UJF268" s="3"/>
      <c r="UJG268" s="3"/>
      <c r="UJH268" s="3"/>
      <c r="UJI268" s="3"/>
      <c r="UJJ268" s="3"/>
      <c r="UJK268" s="3"/>
      <c r="UJL268" s="3"/>
      <c r="UJM268" s="3"/>
      <c r="UJN268" s="3"/>
      <c r="UJO268" s="3"/>
      <c r="UJP268" s="3"/>
      <c r="UJQ268" s="3"/>
      <c r="UJR268" s="3"/>
      <c r="UJS268" s="3"/>
      <c r="UJT268" s="3"/>
      <c r="UJU268" s="3"/>
      <c r="UJV268" s="3"/>
      <c r="UJW268" s="3"/>
      <c r="UJX268" s="3"/>
      <c r="UJY268" s="3"/>
      <c r="UJZ268" s="3"/>
      <c r="UKA268" s="3"/>
      <c r="UKB268" s="3"/>
      <c r="UKC268" s="3"/>
      <c r="UKD268" s="3"/>
      <c r="UKE268" s="3"/>
      <c r="UKF268" s="3"/>
      <c r="UKG268" s="3"/>
      <c r="UKH268" s="3"/>
      <c r="UKI268" s="3"/>
      <c r="UKJ268" s="3"/>
      <c r="UKK268" s="3"/>
      <c r="UKL268" s="3"/>
      <c r="UKM268" s="3"/>
      <c r="UKN268" s="3"/>
      <c r="UKO268" s="3"/>
      <c r="UKP268" s="3"/>
      <c r="UKQ268" s="3"/>
      <c r="UKR268" s="3"/>
      <c r="UKS268" s="3"/>
      <c r="UKT268" s="3"/>
      <c r="UKU268" s="3"/>
      <c r="UKV268" s="3"/>
      <c r="UKW268" s="3"/>
      <c r="UKX268" s="3"/>
      <c r="UKY268" s="3"/>
      <c r="UKZ268" s="3"/>
      <c r="ULA268" s="3"/>
      <c r="ULB268" s="3"/>
      <c r="ULC268" s="3"/>
      <c r="ULD268" s="3"/>
      <c r="ULE268" s="3"/>
      <c r="ULF268" s="3"/>
      <c r="ULG268" s="3"/>
      <c r="ULH268" s="3"/>
      <c r="ULI268" s="3"/>
      <c r="ULJ268" s="3"/>
      <c r="ULK268" s="3"/>
      <c r="ULL268" s="3"/>
      <c r="ULM268" s="3"/>
      <c r="ULN268" s="3"/>
      <c r="ULO268" s="3"/>
      <c r="ULP268" s="3"/>
      <c r="ULQ268" s="3"/>
      <c r="ULR268" s="3"/>
      <c r="ULS268" s="3"/>
      <c r="ULT268" s="3"/>
      <c r="ULU268" s="3"/>
      <c r="ULV268" s="3"/>
      <c r="ULW268" s="3"/>
      <c r="ULX268" s="3"/>
      <c r="ULY268" s="3"/>
      <c r="ULZ268" s="3"/>
      <c r="UMA268" s="3"/>
      <c r="UMB268" s="3"/>
      <c r="UMC268" s="3"/>
      <c r="UMD268" s="3"/>
      <c r="UME268" s="3"/>
      <c r="UMF268" s="3"/>
      <c r="UMG268" s="3"/>
      <c r="UMH268" s="3"/>
      <c r="UMI268" s="3"/>
      <c r="UMJ268" s="3"/>
      <c r="UMK268" s="3"/>
      <c r="UML268" s="3"/>
      <c r="UMM268" s="3"/>
      <c r="UMN268" s="3"/>
      <c r="UMO268" s="3"/>
      <c r="UMP268" s="3"/>
      <c r="UMQ268" s="3"/>
      <c r="UMR268" s="3"/>
      <c r="UMS268" s="3"/>
      <c r="UMT268" s="3"/>
      <c r="UMU268" s="3"/>
      <c r="UMV268" s="3"/>
      <c r="UMW268" s="3"/>
      <c r="UMX268" s="3"/>
      <c r="UMY268" s="3"/>
      <c r="UMZ268" s="3"/>
      <c r="UNA268" s="3"/>
      <c r="UNB268" s="3"/>
      <c r="UNC268" s="3"/>
      <c r="UND268" s="3"/>
      <c r="UNE268" s="3"/>
      <c r="UNF268" s="3"/>
      <c r="UNG268" s="3"/>
      <c r="UNH268" s="3"/>
      <c r="UNI268" s="3"/>
      <c r="UNJ268" s="3"/>
      <c r="UNK268" s="3"/>
      <c r="UNL268" s="3"/>
      <c r="UNM268" s="3"/>
      <c r="UNN268" s="3"/>
      <c r="UNO268" s="3"/>
      <c r="UNP268" s="3"/>
      <c r="UNQ268" s="3"/>
      <c r="UNR268" s="3"/>
      <c r="UNS268" s="3"/>
      <c r="UNT268" s="3"/>
      <c r="UNU268" s="3"/>
      <c r="UNV268" s="3"/>
      <c r="UNW268" s="3"/>
      <c r="UNX268" s="3"/>
      <c r="UNY268" s="3"/>
      <c r="UNZ268" s="3"/>
      <c r="UOA268" s="3"/>
      <c r="UOC268" s="3"/>
      <c r="UOE268" s="3"/>
      <c r="UOF268" s="3"/>
      <c r="UOG268" s="3"/>
      <c r="UOH268" s="3"/>
      <c r="UOI268" s="3"/>
      <c r="UOJ268" s="3"/>
      <c r="UOK268" s="3"/>
      <c r="UOL268" s="3"/>
      <c r="UOQ268" s="3"/>
      <c r="UOR268" s="3"/>
      <c r="UOS268" s="3"/>
      <c r="UOT268" s="3"/>
      <c r="UOU268" s="3"/>
      <c r="UOV268" s="3"/>
      <c r="UOW268" s="3"/>
      <c r="UOX268" s="3"/>
      <c r="UOY268" s="3"/>
      <c r="UOZ268" s="3"/>
      <c r="UPA268" s="3"/>
      <c r="UPB268" s="3"/>
      <c r="UPC268" s="3"/>
      <c r="UPD268" s="3"/>
      <c r="UPE268" s="3"/>
      <c r="UPF268" s="3"/>
      <c r="UPG268" s="3"/>
      <c r="UPH268" s="3"/>
      <c r="UPI268" s="3"/>
      <c r="UPJ268" s="3"/>
      <c r="UPK268" s="3"/>
      <c r="UPL268" s="3"/>
      <c r="UPM268" s="3"/>
      <c r="UPN268" s="3"/>
      <c r="UPO268" s="3"/>
      <c r="UPP268" s="3"/>
      <c r="UPQ268" s="3"/>
      <c r="UPR268" s="3"/>
      <c r="UPS268" s="3"/>
      <c r="UPT268" s="3"/>
      <c r="UPU268" s="3"/>
      <c r="UPV268" s="3"/>
      <c r="UPW268" s="3"/>
      <c r="UPX268" s="3"/>
      <c r="UPY268" s="3"/>
      <c r="UPZ268" s="3"/>
      <c r="UQA268" s="3"/>
      <c r="UQB268" s="3"/>
      <c r="UQC268" s="3"/>
      <c r="UQD268" s="3"/>
      <c r="UQE268" s="3"/>
      <c r="UQF268" s="3"/>
      <c r="UQG268" s="3"/>
      <c r="UQH268" s="3"/>
      <c r="UQI268" s="3"/>
      <c r="UQJ268" s="3"/>
      <c r="UQK268" s="3"/>
      <c r="UQL268" s="3"/>
      <c r="UQM268" s="3"/>
      <c r="UQN268" s="3"/>
      <c r="UQO268" s="3"/>
      <c r="UQP268" s="3"/>
      <c r="UQQ268" s="3"/>
      <c r="UQR268" s="3"/>
      <c r="UQS268" s="3"/>
      <c r="UQT268" s="3"/>
      <c r="UQU268" s="3"/>
      <c r="UQV268" s="3"/>
      <c r="UQW268" s="3"/>
      <c r="UQX268" s="3"/>
      <c r="UQY268" s="3"/>
      <c r="UQZ268" s="3"/>
      <c r="URA268" s="3"/>
      <c r="URB268" s="3"/>
      <c r="URC268" s="3"/>
      <c r="URD268" s="3"/>
      <c r="URE268" s="3"/>
      <c r="URF268" s="3"/>
      <c r="URG268" s="3"/>
      <c r="URH268" s="3"/>
      <c r="URI268" s="3"/>
      <c r="URJ268" s="3"/>
      <c r="URK268" s="3"/>
      <c r="URL268" s="3"/>
      <c r="URM268" s="3"/>
      <c r="URN268" s="3"/>
      <c r="URO268" s="3"/>
      <c r="URP268" s="3"/>
      <c r="URQ268" s="3"/>
      <c r="URR268" s="3"/>
      <c r="URS268" s="3"/>
      <c r="URT268" s="3"/>
      <c r="URU268" s="3"/>
      <c r="URV268" s="3"/>
      <c r="URW268" s="3"/>
      <c r="URX268" s="3"/>
      <c r="URY268" s="3"/>
      <c r="URZ268" s="3"/>
      <c r="USA268" s="3"/>
      <c r="USB268" s="3"/>
      <c r="USC268" s="3"/>
      <c r="USD268" s="3"/>
      <c r="USE268" s="3"/>
      <c r="USF268" s="3"/>
      <c r="USG268" s="3"/>
      <c r="USH268" s="3"/>
      <c r="USI268" s="3"/>
      <c r="USJ268" s="3"/>
      <c r="USK268" s="3"/>
      <c r="USL268" s="3"/>
      <c r="USM268" s="3"/>
      <c r="USN268" s="3"/>
      <c r="USO268" s="3"/>
      <c r="USP268" s="3"/>
      <c r="USQ268" s="3"/>
      <c r="USR268" s="3"/>
      <c r="USS268" s="3"/>
      <c r="UST268" s="3"/>
      <c r="USU268" s="3"/>
      <c r="USV268" s="3"/>
      <c r="USW268" s="3"/>
      <c r="USX268" s="3"/>
      <c r="USY268" s="3"/>
      <c r="USZ268" s="3"/>
      <c r="UTA268" s="3"/>
      <c r="UTB268" s="3"/>
      <c r="UTC268" s="3"/>
      <c r="UTD268" s="3"/>
      <c r="UTE268" s="3"/>
      <c r="UTF268" s="3"/>
      <c r="UTG268" s="3"/>
      <c r="UTH268" s="3"/>
      <c r="UTI268" s="3"/>
      <c r="UTJ268" s="3"/>
      <c r="UTK268" s="3"/>
      <c r="UTL268" s="3"/>
      <c r="UTM268" s="3"/>
      <c r="UTN268" s="3"/>
      <c r="UTO268" s="3"/>
      <c r="UTP268" s="3"/>
      <c r="UTQ268" s="3"/>
      <c r="UTR268" s="3"/>
      <c r="UTS268" s="3"/>
      <c r="UTT268" s="3"/>
      <c r="UTU268" s="3"/>
      <c r="UTV268" s="3"/>
      <c r="UTW268" s="3"/>
      <c r="UTX268" s="3"/>
      <c r="UTY268" s="3"/>
      <c r="UTZ268" s="3"/>
      <c r="UUA268" s="3"/>
      <c r="UUB268" s="3"/>
      <c r="UUC268" s="3"/>
      <c r="UUD268" s="3"/>
      <c r="UUE268" s="3"/>
      <c r="UUF268" s="3"/>
      <c r="UUG268" s="3"/>
      <c r="UUH268" s="3"/>
      <c r="UUI268" s="3"/>
      <c r="UUJ268" s="3"/>
      <c r="UUK268" s="3"/>
      <c r="UUL268" s="3"/>
      <c r="UUM268" s="3"/>
      <c r="UUN268" s="3"/>
      <c r="UUO268" s="3"/>
      <c r="UUP268" s="3"/>
      <c r="UUQ268" s="3"/>
      <c r="UUR268" s="3"/>
      <c r="UUS268" s="3"/>
      <c r="UUT268" s="3"/>
      <c r="UUU268" s="3"/>
      <c r="UUV268" s="3"/>
      <c r="UUW268" s="3"/>
      <c r="UUX268" s="3"/>
      <c r="UUY268" s="3"/>
      <c r="UUZ268" s="3"/>
      <c r="UVA268" s="3"/>
      <c r="UVB268" s="3"/>
      <c r="UVC268" s="3"/>
      <c r="UVD268" s="3"/>
      <c r="UVE268" s="3"/>
      <c r="UVF268" s="3"/>
      <c r="UVG268" s="3"/>
      <c r="UVH268" s="3"/>
      <c r="UVI268" s="3"/>
      <c r="UVJ268" s="3"/>
      <c r="UVK268" s="3"/>
      <c r="UVL268" s="3"/>
      <c r="UVM268" s="3"/>
      <c r="UVN268" s="3"/>
      <c r="UVO268" s="3"/>
      <c r="UVP268" s="3"/>
      <c r="UVQ268" s="3"/>
      <c r="UVR268" s="3"/>
      <c r="UVS268" s="3"/>
      <c r="UVT268" s="3"/>
      <c r="UVU268" s="3"/>
      <c r="UVV268" s="3"/>
      <c r="UVW268" s="3"/>
      <c r="UVX268" s="3"/>
      <c r="UVY268" s="3"/>
      <c r="UVZ268" s="3"/>
      <c r="UWA268" s="3"/>
      <c r="UWB268" s="3"/>
      <c r="UWC268" s="3"/>
      <c r="UWD268" s="3"/>
      <c r="UWE268" s="3"/>
      <c r="UWF268" s="3"/>
      <c r="UWG268" s="3"/>
      <c r="UWH268" s="3"/>
      <c r="UWI268" s="3"/>
      <c r="UWJ268" s="3"/>
      <c r="UWK268" s="3"/>
      <c r="UWL268" s="3"/>
      <c r="UWM268" s="3"/>
      <c r="UWN268" s="3"/>
      <c r="UWO268" s="3"/>
      <c r="UWP268" s="3"/>
      <c r="UWQ268" s="3"/>
      <c r="UWR268" s="3"/>
      <c r="UWS268" s="3"/>
      <c r="UWT268" s="3"/>
      <c r="UWU268" s="3"/>
      <c r="UWV268" s="3"/>
      <c r="UWW268" s="3"/>
      <c r="UWX268" s="3"/>
      <c r="UWY268" s="3"/>
      <c r="UWZ268" s="3"/>
      <c r="UXA268" s="3"/>
      <c r="UXB268" s="3"/>
      <c r="UXC268" s="3"/>
      <c r="UXD268" s="3"/>
      <c r="UXE268" s="3"/>
      <c r="UXF268" s="3"/>
      <c r="UXG268" s="3"/>
      <c r="UXH268" s="3"/>
      <c r="UXI268" s="3"/>
      <c r="UXJ268" s="3"/>
      <c r="UXK268" s="3"/>
      <c r="UXL268" s="3"/>
      <c r="UXM268" s="3"/>
      <c r="UXN268" s="3"/>
      <c r="UXO268" s="3"/>
      <c r="UXP268" s="3"/>
      <c r="UXQ268" s="3"/>
      <c r="UXR268" s="3"/>
      <c r="UXS268" s="3"/>
      <c r="UXT268" s="3"/>
      <c r="UXU268" s="3"/>
      <c r="UXV268" s="3"/>
      <c r="UXW268" s="3"/>
      <c r="UXY268" s="3"/>
      <c r="UYA268" s="3"/>
      <c r="UYB268" s="3"/>
      <c r="UYC268" s="3"/>
      <c r="UYD268" s="3"/>
      <c r="UYE268" s="3"/>
      <c r="UYF268" s="3"/>
      <c r="UYG268" s="3"/>
      <c r="UYH268" s="3"/>
      <c r="UYM268" s="3"/>
      <c r="UYN268" s="3"/>
      <c r="UYO268" s="3"/>
      <c r="UYP268" s="3"/>
      <c r="UYQ268" s="3"/>
      <c r="UYR268" s="3"/>
      <c r="UYS268" s="3"/>
      <c r="UYT268" s="3"/>
      <c r="UYU268" s="3"/>
      <c r="UYV268" s="3"/>
      <c r="UYW268" s="3"/>
      <c r="UYX268" s="3"/>
      <c r="UYY268" s="3"/>
      <c r="UYZ268" s="3"/>
      <c r="UZA268" s="3"/>
      <c r="UZB268" s="3"/>
      <c r="UZC268" s="3"/>
      <c r="UZD268" s="3"/>
      <c r="UZE268" s="3"/>
      <c r="UZF268" s="3"/>
      <c r="UZG268" s="3"/>
      <c r="UZH268" s="3"/>
      <c r="UZI268" s="3"/>
      <c r="UZJ268" s="3"/>
      <c r="UZK268" s="3"/>
      <c r="UZL268" s="3"/>
      <c r="UZM268" s="3"/>
      <c r="UZN268" s="3"/>
      <c r="UZO268" s="3"/>
      <c r="UZP268" s="3"/>
      <c r="UZQ268" s="3"/>
      <c r="UZR268" s="3"/>
      <c r="UZS268" s="3"/>
      <c r="UZT268" s="3"/>
      <c r="UZU268" s="3"/>
      <c r="UZV268" s="3"/>
      <c r="UZW268" s="3"/>
      <c r="UZX268" s="3"/>
      <c r="UZY268" s="3"/>
      <c r="UZZ268" s="3"/>
      <c r="VAA268" s="3"/>
      <c r="VAB268" s="3"/>
      <c r="VAC268" s="3"/>
      <c r="VAD268" s="3"/>
      <c r="VAE268" s="3"/>
      <c r="VAF268" s="3"/>
      <c r="VAG268" s="3"/>
      <c r="VAH268" s="3"/>
      <c r="VAI268" s="3"/>
      <c r="VAJ268" s="3"/>
      <c r="VAK268" s="3"/>
      <c r="VAL268" s="3"/>
      <c r="VAM268" s="3"/>
      <c r="VAN268" s="3"/>
      <c r="VAO268" s="3"/>
      <c r="VAP268" s="3"/>
      <c r="VAQ268" s="3"/>
      <c r="VAR268" s="3"/>
      <c r="VAS268" s="3"/>
      <c r="VAT268" s="3"/>
      <c r="VAU268" s="3"/>
      <c r="VAV268" s="3"/>
      <c r="VAW268" s="3"/>
      <c r="VAX268" s="3"/>
      <c r="VAY268" s="3"/>
      <c r="VAZ268" s="3"/>
      <c r="VBA268" s="3"/>
      <c r="VBB268" s="3"/>
      <c r="VBC268" s="3"/>
      <c r="VBD268" s="3"/>
      <c r="VBE268" s="3"/>
      <c r="VBF268" s="3"/>
      <c r="VBG268" s="3"/>
      <c r="VBH268" s="3"/>
      <c r="VBI268" s="3"/>
      <c r="VBJ268" s="3"/>
      <c r="VBK268" s="3"/>
      <c r="VBL268" s="3"/>
      <c r="VBM268" s="3"/>
      <c r="VBN268" s="3"/>
      <c r="VBO268" s="3"/>
      <c r="VBP268" s="3"/>
      <c r="VBQ268" s="3"/>
      <c r="VBR268" s="3"/>
      <c r="VBS268" s="3"/>
      <c r="VBT268" s="3"/>
      <c r="VBU268" s="3"/>
      <c r="VBV268" s="3"/>
      <c r="VBW268" s="3"/>
      <c r="VBX268" s="3"/>
      <c r="VBY268" s="3"/>
      <c r="VBZ268" s="3"/>
      <c r="VCA268" s="3"/>
      <c r="VCB268" s="3"/>
      <c r="VCC268" s="3"/>
      <c r="VCD268" s="3"/>
      <c r="VCE268" s="3"/>
      <c r="VCF268" s="3"/>
      <c r="VCG268" s="3"/>
      <c r="VCH268" s="3"/>
      <c r="VCI268" s="3"/>
      <c r="VCJ268" s="3"/>
      <c r="VCK268" s="3"/>
      <c r="VCL268" s="3"/>
      <c r="VCM268" s="3"/>
      <c r="VCN268" s="3"/>
      <c r="VCO268" s="3"/>
      <c r="VCP268" s="3"/>
      <c r="VCQ268" s="3"/>
      <c r="VCR268" s="3"/>
      <c r="VCS268" s="3"/>
      <c r="VCT268" s="3"/>
      <c r="VCU268" s="3"/>
      <c r="VCV268" s="3"/>
      <c r="VCW268" s="3"/>
      <c r="VCX268" s="3"/>
      <c r="VCY268" s="3"/>
      <c r="VCZ268" s="3"/>
      <c r="VDA268" s="3"/>
      <c r="VDB268" s="3"/>
      <c r="VDC268" s="3"/>
      <c r="VDD268" s="3"/>
      <c r="VDE268" s="3"/>
      <c r="VDF268" s="3"/>
      <c r="VDG268" s="3"/>
      <c r="VDH268" s="3"/>
      <c r="VDI268" s="3"/>
      <c r="VDJ268" s="3"/>
      <c r="VDK268" s="3"/>
      <c r="VDL268" s="3"/>
      <c r="VDM268" s="3"/>
      <c r="VDN268" s="3"/>
      <c r="VDO268" s="3"/>
      <c r="VDP268" s="3"/>
      <c r="VDQ268" s="3"/>
      <c r="VDR268" s="3"/>
      <c r="VDS268" s="3"/>
      <c r="VDT268" s="3"/>
      <c r="VDU268" s="3"/>
      <c r="VDV268" s="3"/>
      <c r="VDW268" s="3"/>
      <c r="VDX268" s="3"/>
      <c r="VDY268" s="3"/>
      <c r="VDZ268" s="3"/>
      <c r="VEA268" s="3"/>
      <c r="VEB268" s="3"/>
      <c r="VEC268" s="3"/>
      <c r="VED268" s="3"/>
      <c r="VEE268" s="3"/>
      <c r="VEF268" s="3"/>
      <c r="VEG268" s="3"/>
      <c r="VEH268" s="3"/>
      <c r="VEI268" s="3"/>
      <c r="VEJ268" s="3"/>
      <c r="VEK268" s="3"/>
      <c r="VEL268" s="3"/>
      <c r="VEM268" s="3"/>
      <c r="VEN268" s="3"/>
      <c r="VEO268" s="3"/>
      <c r="VEP268" s="3"/>
      <c r="VEQ268" s="3"/>
      <c r="VER268" s="3"/>
      <c r="VES268" s="3"/>
      <c r="VET268" s="3"/>
      <c r="VEU268" s="3"/>
      <c r="VEV268" s="3"/>
      <c r="VEW268" s="3"/>
      <c r="VEX268" s="3"/>
      <c r="VEY268" s="3"/>
      <c r="VEZ268" s="3"/>
      <c r="VFA268" s="3"/>
      <c r="VFB268" s="3"/>
      <c r="VFC268" s="3"/>
      <c r="VFD268" s="3"/>
      <c r="VFE268" s="3"/>
      <c r="VFF268" s="3"/>
      <c r="VFG268" s="3"/>
      <c r="VFH268" s="3"/>
      <c r="VFI268" s="3"/>
      <c r="VFJ268" s="3"/>
      <c r="VFK268" s="3"/>
      <c r="VFL268" s="3"/>
      <c r="VFM268" s="3"/>
      <c r="VFN268" s="3"/>
      <c r="VFO268" s="3"/>
      <c r="VFP268" s="3"/>
      <c r="VFQ268" s="3"/>
      <c r="VFR268" s="3"/>
      <c r="VFS268" s="3"/>
      <c r="VFT268" s="3"/>
      <c r="VFU268" s="3"/>
      <c r="VFV268" s="3"/>
      <c r="VFW268" s="3"/>
      <c r="VFX268" s="3"/>
      <c r="VFY268" s="3"/>
      <c r="VFZ268" s="3"/>
      <c r="VGA268" s="3"/>
      <c r="VGB268" s="3"/>
      <c r="VGC268" s="3"/>
      <c r="VGD268" s="3"/>
      <c r="VGE268" s="3"/>
      <c r="VGF268" s="3"/>
      <c r="VGG268" s="3"/>
      <c r="VGH268" s="3"/>
      <c r="VGI268" s="3"/>
      <c r="VGJ268" s="3"/>
      <c r="VGK268" s="3"/>
      <c r="VGL268" s="3"/>
      <c r="VGM268" s="3"/>
      <c r="VGN268" s="3"/>
      <c r="VGO268" s="3"/>
      <c r="VGP268" s="3"/>
      <c r="VGQ268" s="3"/>
      <c r="VGR268" s="3"/>
      <c r="VGS268" s="3"/>
      <c r="VGT268" s="3"/>
      <c r="VGU268" s="3"/>
      <c r="VGV268" s="3"/>
      <c r="VGW268" s="3"/>
      <c r="VGX268" s="3"/>
      <c r="VGY268" s="3"/>
      <c r="VGZ268" s="3"/>
      <c r="VHA268" s="3"/>
      <c r="VHB268" s="3"/>
      <c r="VHC268" s="3"/>
      <c r="VHD268" s="3"/>
      <c r="VHE268" s="3"/>
      <c r="VHF268" s="3"/>
      <c r="VHG268" s="3"/>
      <c r="VHH268" s="3"/>
      <c r="VHI268" s="3"/>
      <c r="VHJ268" s="3"/>
      <c r="VHK268" s="3"/>
      <c r="VHL268" s="3"/>
      <c r="VHM268" s="3"/>
      <c r="VHN268" s="3"/>
      <c r="VHO268" s="3"/>
      <c r="VHP268" s="3"/>
      <c r="VHQ268" s="3"/>
      <c r="VHR268" s="3"/>
      <c r="VHS268" s="3"/>
      <c r="VHU268" s="3"/>
      <c r="VHW268" s="3"/>
      <c r="VHX268" s="3"/>
      <c r="VHY268" s="3"/>
      <c r="VHZ268" s="3"/>
      <c r="VIA268" s="3"/>
      <c r="VIB268" s="3"/>
      <c r="VIC268" s="3"/>
      <c r="VID268" s="3"/>
      <c r="VII268" s="3"/>
      <c r="VIJ268" s="3"/>
      <c r="VIK268" s="3"/>
      <c r="VIL268" s="3"/>
      <c r="VIM268" s="3"/>
      <c r="VIN268" s="3"/>
      <c r="VIO268" s="3"/>
      <c r="VIP268" s="3"/>
      <c r="VIQ268" s="3"/>
      <c r="VIR268" s="3"/>
      <c r="VIS268" s="3"/>
      <c r="VIT268" s="3"/>
      <c r="VIU268" s="3"/>
      <c r="VIV268" s="3"/>
      <c r="VIW268" s="3"/>
      <c r="VIX268" s="3"/>
      <c r="VIY268" s="3"/>
      <c r="VIZ268" s="3"/>
      <c r="VJA268" s="3"/>
      <c r="VJB268" s="3"/>
      <c r="VJC268" s="3"/>
      <c r="VJD268" s="3"/>
      <c r="VJE268" s="3"/>
      <c r="VJF268" s="3"/>
      <c r="VJG268" s="3"/>
      <c r="VJH268" s="3"/>
      <c r="VJI268" s="3"/>
      <c r="VJJ268" s="3"/>
      <c r="VJK268" s="3"/>
      <c r="VJL268" s="3"/>
      <c r="VJM268" s="3"/>
      <c r="VJN268" s="3"/>
      <c r="VJO268" s="3"/>
      <c r="VJP268" s="3"/>
      <c r="VJQ268" s="3"/>
      <c r="VJR268" s="3"/>
      <c r="VJS268" s="3"/>
      <c r="VJT268" s="3"/>
      <c r="VJU268" s="3"/>
      <c r="VJV268" s="3"/>
      <c r="VJW268" s="3"/>
      <c r="VJX268" s="3"/>
      <c r="VJY268" s="3"/>
      <c r="VJZ268" s="3"/>
      <c r="VKA268" s="3"/>
      <c r="VKB268" s="3"/>
      <c r="VKC268" s="3"/>
      <c r="VKD268" s="3"/>
      <c r="VKE268" s="3"/>
      <c r="VKF268" s="3"/>
      <c r="VKG268" s="3"/>
      <c r="VKH268" s="3"/>
      <c r="VKI268" s="3"/>
      <c r="VKJ268" s="3"/>
      <c r="VKK268" s="3"/>
      <c r="VKL268" s="3"/>
      <c r="VKM268" s="3"/>
      <c r="VKN268" s="3"/>
      <c r="VKO268" s="3"/>
      <c r="VKP268" s="3"/>
      <c r="VKQ268" s="3"/>
      <c r="VKR268" s="3"/>
      <c r="VKS268" s="3"/>
      <c r="VKT268" s="3"/>
      <c r="VKU268" s="3"/>
      <c r="VKV268" s="3"/>
      <c r="VKW268" s="3"/>
      <c r="VKX268" s="3"/>
      <c r="VKY268" s="3"/>
      <c r="VKZ268" s="3"/>
      <c r="VLA268" s="3"/>
      <c r="VLB268" s="3"/>
      <c r="VLC268" s="3"/>
      <c r="VLD268" s="3"/>
      <c r="VLE268" s="3"/>
      <c r="VLF268" s="3"/>
      <c r="VLG268" s="3"/>
      <c r="VLH268" s="3"/>
      <c r="VLI268" s="3"/>
      <c r="VLJ268" s="3"/>
      <c r="VLK268" s="3"/>
      <c r="VLL268" s="3"/>
      <c r="VLM268" s="3"/>
      <c r="VLN268" s="3"/>
      <c r="VLO268" s="3"/>
      <c r="VLP268" s="3"/>
      <c r="VLQ268" s="3"/>
      <c r="VLR268" s="3"/>
      <c r="VLS268" s="3"/>
      <c r="VLT268" s="3"/>
      <c r="VLU268" s="3"/>
      <c r="VLV268" s="3"/>
      <c r="VLW268" s="3"/>
      <c r="VLX268" s="3"/>
      <c r="VLY268" s="3"/>
      <c r="VLZ268" s="3"/>
      <c r="VMA268" s="3"/>
      <c r="VMB268" s="3"/>
      <c r="VMC268" s="3"/>
      <c r="VMD268" s="3"/>
      <c r="VME268" s="3"/>
      <c r="VMF268" s="3"/>
      <c r="VMG268" s="3"/>
      <c r="VMH268" s="3"/>
      <c r="VMI268" s="3"/>
      <c r="VMJ268" s="3"/>
      <c r="VMK268" s="3"/>
      <c r="VML268" s="3"/>
      <c r="VMM268" s="3"/>
      <c r="VMN268" s="3"/>
      <c r="VMO268" s="3"/>
      <c r="VMP268" s="3"/>
      <c r="VMQ268" s="3"/>
      <c r="VMR268" s="3"/>
      <c r="VMS268" s="3"/>
      <c r="VMT268" s="3"/>
      <c r="VMU268" s="3"/>
      <c r="VMV268" s="3"/>
      <c r="VMW268" s="3"/>
      <c r="VMX268" s="3"/>
      <c r="VMY268" s="3"/>
      <c r="VMZ268" s="3"/>
      <c r="VNA268" s="3"/>
      <c r="VNB268" s="3"/>
      <c r="VNC268" s="3"/>
      <c r="VND268" s="3"/>
      <c r="VNE268" s="3"/>
      <c r="VNF268" s="3"/>
      <c r="VNG268" s="3"/>
      <c r="VNH268" s="3"/>
      <c r="VNI268" s="3"/>
      <c r="VNJ268" s="3"/>
      <c r="VNK268" s="3"/>
      <c r="VNL268" s="3"/>
      <c r="VNM268" s="3"/>
      <c r="VNN268" s="3"/>
      <c r="VNO268" s="3"/>
      <c r="VNP268" s="3"/>
      <c r="VNQ268" s="3"/>
      <c r="VNR268" s="3"/>
      <c r="VNS268" s="3"/>
      <c r="VNT268" s="3"/>
      <c r="VNU268" s="3"/>
      <c r="VNV268" s="3"/>
      <c r="VNW268" s="3"/>
      <c r="VNX268" s="3"/>
      <c r="VNY268" s="3"/>
      <c r="VNZ268" s="3"/>
      <c r="VOA268" s="3"/>
      <c r="VOB268" s="3"/>
      <c r="VOC268" s="3"/>
      <c r="VOD268" s="3"/>
      <c r="VOE268" s="3"/>
      <c r="VOF268" s="3"/>
      <c r="VOG268" s="3"/>
      <c r="VOH268" s="3"/>
      <c r="VOI268" s="3"/>
      <c r="VOJ268" s="3"/>
      <c r="VOK268" s="3"/>
      <c r="VOL268" s="3"/>
      <c r="VOM268" s="3"/>
      <c r="VON268" s="3"/>
      <c r="VOO268" s="3"/>
      <c r="VOP268" s="3"/>
      <c r="VOQ268" s="3"/>
      <c r="VOR268" s="3"/>
      <c r="VOS268" s="3"/>
      <c r="VOT268" s="3"/>
      <c r="VOU268" s="3"/>
      <c r="VOV268" s="3"/>
      <c r="VOW268" s="3"/>
      <c r="VOX268" s="3"/>
      <c r="VOY268" s="3"/>
      <c r="VOZ268" s="3"/>
      <c r="VPA268" s="3"/>
      <c r="VPB268" s="3"/>
      <c r="VPC268" s="3"/>
      <c r="VPD268" s="3"/>
      <c r="VPE268" s="3"/>
      <c r="VPF268" s="3"/>
      <c r="VPG268" s="3"/>
      <c r="VPH268" s="3"/>
      <c r="VPI268" s="3"/>
      <c r="VPJ268" s="3"/>
      <c r="VPK268" s="3"/>
      <c r="VPL268" s="3"/>
      <c r="VPM268" s="3"/>
      <c r="VPN268" s="3"/>
      <c r="VPO268" s="3"/>
      <c r="VPP268" s="3"/>
      <c r="VPQ268" s="3"/>
      <c r="VPR268" s="3"/>
      <c r="VPS268" s="3"/>
      <c r="VPT268" s="3"/>
      <c r="VPU268" s="3"/>
      <c r="VPV268" s="3"/>
      <c r="VPW268" s="3"/>
      <c r="VPX268" s="3"/>
      <c r="VPY268" s="3"/>
      <c r="VPZ268" s="3"/>
      <c r="VQA268" s="3"/>
      <c r="VQB268" s="3"/>
      <c r="VQC268" s="3"/>
      <c r="VQD268" s="3"/>
      <c r="VQE268" s="3"/>
      <c r="VQF268" s="3"/>
      <c r="VQG268" s="3"/>
      <c r="VQH268" s="3"/>
      <c r="VQI268" s="3"/>
      <c r="VQJ268" s="3"/>
      <c r="VQK268" s="3"/>
      <c r="VQL268" s="3"/>
      <c r="VQM268" s="3"/>
      <c r="VQN268" s="3"/>
      <c r="VQO268" s="3"/>
      <c r="VQP268" s="3"/>
      <c r="VQQ268" s="3"/>
      <c r="VQR268" s="3"/>
      <c r="VQS268" s="3"/>
      <c r="VQT268" s="3"/>
      <c r="VQU268" s="3"/>
      <c r="VQV268" s="3"/>
      <c r="VQW268" s="3"/>
      <c r="VQX268" s="3"/>
      <c r="VQY268" s="3"/>
      <c r="VQZ268" s="3"/>
      <c r="VRA268" s="3"/>
      <c r="VRB268" s="3"/>
      <c r="VRC268" s="3"/>
      <c r="VRD268" s="3"/>
      <c r="VRE268" s="3"/>
      <c r="VRF268" s="3"/>
      <c r="VRG268" s="3"/>
      <c r="VRH268" s="3"/>
      <c r="VRI268" s="3"/>
      <c r="VRJ268" s="3"/>
      <c r="VRK268" s="3"/>
      <c r="VRL268" s="3"/>
      <c r="VRM268" s="3"/>
      <c r="VRN268" s="3"/>
      <c r="VRO268" s="3"/>
      <c r="VRQ268" s="3"/>
      <c r="VRS268" s="3"/>
      <c r="VRT268" s="3"/>
      <c r="VRU268" s="3"/>
      <c r="VRV268" s="3"/>
      <c r="VRW268" s="3"/>
      <c r="VRX268" s="3"/>
      <c r="VRY268" s="3"/>
      <c r="VRZ268" s="3"/>
      <c r="VSE268" s="3"/>
      <c r="VSF268" s="3"/>
      <c r="VSG268" s="3"/>
      <c r="VSH268" s="3"/>
      <c r="VSI268" s="3"/>
      <c r="VSJ268" s="3"/>
      <c r="VSK268" s="3"/>
      <c r="VSL268" s="3"/>
      <c r="VSM268" s="3"/>
      <c r="VSN268" s="3"/>
      <c r="VSO268" s="3"/>
      <c r="VSP268" s="3"/>
      <c r="VSQ268" s="3"/>
      <c r="VSR268" s="3"/>
      <c r="VSS268" s="3"/>
      <c r="VST268" s="3"/>
      <c r="VSU268" s="3"/>
      <c r="VSV268" s="3"/>
      <c r="VSW268" s="3"/>
      <c r="VSX268" s="3"/>
      <c r="VSY268" s="3"/>
      <c r="VSZ268" s="3"/>
      <c r="VTA268" s="3"/>
      <c r="VTB268" s="3"/>
      <c r="VTC268" s="3"/>
      <c r="VTD268" s="3"/>
      <c r="VTE268" s="3"/>
      <c r="VTF268" s="3"/>
      <c r="VTG268" s="3"/>
      <c r="VTH268" s="3"/>
      <c r="VTI268" s="3"/>
      <c r="VTJ268" s="3"/>
      <c r="VTK268" s="3"/>
      <c r="VTL268" s="3"/>
      <c r="VTM268" s="3"/>
      <c r="VTN268" s="3"/>
      <c r="VTO268" s="3"/>
      <c r="VTP268" s="3"/>
      <c r="VTQ268" s="3"/>
      <c r="VTR268" s="3"/>
      <c r="VTS268" s="3"/>
      <c r="VTT268" s="3"/>
      <c r="VTU268" s="3"/>
      <c r="VTV268" s="3"/>
      <c r="VTW268" s="3"/>
      <c r="VTX268" s="3"/>
      <c r="VTY268" s="3"/>
      <c r="VTZ268" s="3"/>
      <c r="VUA268" s="3"/>
      <c r="VUB268" s="3"/>
      <c r="VUC268" s="3"/>
      <c r="VUD268" s="3"/>
      <c r="VUE268" s="3"/>
      <c r="VUF268" s="3"/>
      <c r="VUG268" s="3"/>
      <c r="VUH268" s="3"/>
      <c r="VUI268" s="3"/>
      <c r="VUJ268" s="3"/>
      <c r="VUK268" s="3"/>
      <c r="VUL268" s="3"/>
      <c r="VUM268" s="3"/>
      <c r="VUN268" s="3"/>
      <c r="VUO268" s="3"/>
      <c r="VUP268" s="3"/>
      <c r="VUQ268" s="3"/>
      <c r="VUR268" s="3"/>
      <c r="VUS268" s="3"/>
      <c r="VUT268" s="3"/>
      <c r="VUU268" s="3"/>
      <c r="VUV268" s="3"/>
      <c r="VUW268" s="3"/>
      <c r="VUX268" s="3"/>
      <c r="VUY268" s="3"/>
      <c r="VUZ268" s="3"/>
      <c r="VVA268" s="3"/>
      <c r="VVB268" s="3"/>
      <c r="VVC268" s="3"/>
      <c r="VVD268" s="3"/>
      <c r="VVE268" s="3"/>
      <c r="VVF268" s="3"/>
      <c r="VVG268" s="3"/>
      <c r="VVH268" s="3"/>
      <c r="VVI268" s="3"/>
      <c r="VVJ268" s="3"/>
      <c r="VVK268" s="3"/>
      <c r="VVL268" s="3"/>
      <c r="VVM268" s="3"/>
      <c r="VVN268" s="3"/>
      <c r="VVO268" s="3"/>
      <c r="VVP268" s="3"/>
      <c r="VVQ268" s="3"/>
      <c r="VVR268" s="3"/>
      <c r="VVS268" s="3"/>
      <c r="VVT268" s="3"/>
      <c r="VVU268" s="3"/>
      <c r="VVV268" s="3"/>
      <c r="VVW268" s="3"/>
      <c r="VVX268" s="3"/>
      <c r="VVY268" s="3"/>
      <c r="VVZ268" s="3"/>
      <c r="VWA268" s="3"/>
      <c r="VWB268" s="3"/>
      <c r="VWC268" s="3"/>
      <c r="VWD268" s="3"/>
      <c r="VWE268" s="3"/>
      <c r="VWF268" s="3"/>
      <c r="VWG268" s="3"/>
      <c r="VWH268" s="3"/>
      <c r="VWI268" s="3"/>
      <c r="VWJ268" s="3"/>
      <c r="VWK268" s="3"/>
      <c r="VWL268" s="3"/>
      <c r="VWM268" s="3"/>
      <c r="VWN268" s="3"/>
      <c r="VWO268" s="3"/>
      <c r="VWP268" s="3"/>
      <c r="VWQ268" s="3"/>
      <c r="VWR268" s="3"/>
      <c r="VWS268" s="3"/>
      <c r="VWT268" s="3"/>
      <c r="VWU268" s="3"/>
      <c r="VWV268" s="3"/>
      <c r="VWW268" s="3"/>
      <c r="VWX268" s="3"/>
      <c r="VWY268" s="3"/>
      <c r="VWZ268" s="3"/>
      <c r="VXA268" s="3"/>
      <c r="VXB268" s="3"/>
      <c r="VXC268" s="3"/>
      <c r="VXD268" s="3"/>
      <c r="VXE268" s="3"/>
      <c r="VXF268" s="3"/>
      <c r="VXG268" s="3"/>
      <c r="VXH268" s="3"/>
      <c r="VXI268" s="3"/>
      <c r="VXJ268" s="3"/>
      <c r="VXK268" s="3"/>
      <c r="VXL268" s="3"/>
      <c r="VXM268" s="3"/>
      <c r="VXN268" s="3"/>
      <c r="VXO268" s="3"/>
      <c r="VXP268" s="3"/>
      <c r="VXQ268" s="3"/>
      <c r="VXR268" s="3"/>
      <c r="VXS268" s="3"/>
      <c r="VXT268" s="3"/>
      <c r="VXU268" s="3"/>
      <c r="VXV268" s="3"/>
      <c r="VXW268" s="3"/>
      <c r="VXX268" s="3"/>
      <c r="VXY268" s="3"/>
      <c r="VXZ268" s="3"/>
      <c r="VYA268" s="3"/>
      <c r="VYB268" s="3"/>
      <c r="VYC268" s="3"/>
      <c r="VYD268" s="3"/>
      <c r="VYE268" s="3"/>
      <c r="VYF268" s="3"/>
      <c r="VYG268" s="3"/>
      <c r="VYH268" s="3"/>
      <c r="VYI268" s="3"/>
      <c r="VYJ268" s="3"/>
      <c r="VYK268" s="3"/>
      <c r="VYL268" s="3"/>
      <c r="VYM268" s="3"/>
      <c r="VYN268" s="3"/>
      <c r="VYO268" s="3"/>
      <c r="VYP268" s="3"/>
      <c r="VYQ268" s="3"/>
      <c r="VYR268" s="3"/>
      <c r="VYS268" s="3"/>
      <c r="VYT268" s="3"/>
      <c r="VYU268" s="3"/>
      <c r="VYV268" s="3"/>
      <c r="VYW268" s="3"/>
      <c r="VYX268" s="3"/>
      <c r="VYY268" s="3"/>
      <c r="VYZ268" s="3"/>
      <c r="VZA268" s="3"/>
      <c r="VZB268" s="3"/>
      <c r="VZC268" s="3"/>
      <c r="VZD268" s="3"/>
      <c r="VZE268" s="3"/>
      <c r="VZF268" s="3"/>
      <c r="VZG268" s="3"/>
      <c r="VZH268" s="3"/>
      <c r="VZI268" s="3"/>
      <c r="VZJ268" s="3"/>
      <c r="VZK268" s="3"/>
      <c r="VZL268" s="3"/>
      <c r="VZM268" s="3"/>
      <c r="VZN268" s="3"/>
      <c r="VZO268" s="3"/>
      <c r="VZP268" s="3"/>
      <c r="VZQ268" s="3"/>
      <c r="VZR268" s="3"/>
      <c r="VZS268" s="3"/>
      <c r="VZT268" s="3"/>
      <c r="VZU268" s="3"/>
      <c r="VZV268" s="3"/>
      <c r="VZW268" s="3"/>
      <c r="VZX268" s="3"/>
      <c r="VZY268" s="3"/>
      <c r="VZZ268" s="3"/>
      <c r="WAA268" s="3"/>
      <c r="WAB268" s="3"/>
      <c r="WAC268" s="3"/>
      <c r="WAD268" s="3"/>
      <c r="WAE268" s="3"/>
      <c r="WAF268" s="3"/>
      <c r="WAG268" s="3"/>
      <c r="WAH268" s="3"/>
      <c r="WAI268" s="3"/>
      <c r="WAJ268" s="3"/>
      <c r="WAK268" s="3"/>
      <c r="WAL268" s="3"/>
      <c r="WAM268" s="3"/>
      <c r="WAN268" s="3"/>
      <c r="WAO268" s="3"/>
      <c r="WAP268" s="3"/>
      <c r="WAQ268" s="3"/>
      <c r="WAR268" s="3"/>
      <c r="WAS268" s="3"/>
      <c r="WAT268" s="3"/>
      <c r="WAU268" s="3"/>
      <c r="WAV268" s="3"/>
      <c r="WAW268" s="3"/>
      <c r="WAX268" s="3"/>
      <c r="WAY268" s="3"/>
      <c r="WAZ268" s="3"/>
      <c r="WBA268" s="3"/>
      <c r="WBB268" s="3"/>
      <c r="WBC268" s="3"/>
      <c r="WBD268" s="3"/>
      <c r="WBE268" s="3"/>
      <c r="WBF268" s="3"/>
      <c r="WBG268" s="3"/>
      <c r="WBH268" s="3"/>
      <c r="WBI268" s="3"/>
      <c r="WBJ268" s="3"/>
      <c r="WBK268" s="3"/>
      <c r="WBM268" s="3"/>
      <c r="WBO268" s="3"/>
      <c r="WBP268" s="3"/>
      <c r="WBQ268" s="3"/>
      <c r="WBR268" s="3"/>
      <c r="WBS268" s="3"/>
      <c r="WBT268" s="3"/>
      <c r="WBU268" s="3"/>
      <c r="WBV268" s="3"/>
      <c r="WCA268" s="3"/>
      <c r="WCB268" s="3"/>
      <c r="WCC268" s="3"/>
      <c r="WCD268" s="3"/>
      <c r="WCE268" s="3"/>
      <c r="WCF268" s="3"/>
      <c r="WCG268" s="3"/>
      <c r="WCH268" s="3"/>
      <c r="WCI268" s="3"/>
      <c r="WCJ268" s="3"/>
      <c r="WCK268" s="3"/>
      <c r="WCL268" s="3"/>
      <c r="WCM268" s="3"/>
      <c r="WCN268" s="3"/>
      <c r="WCO268" s="3"/>
      <c r="WCP268" s="3"/>
      <c r="WCQ268" s="3"/>
      <c r="WCR268" s="3"/>
      <c r="WCS268" s="3"/>
      <c r="WCT268" s="3"/>
      <c r="WCU268" s="3"/>
      <c r="WCV268" s="3"/>
      <c r="WCW268" s="3"/>
      <c r="WCX268" s="3"/>
      <c r="WCY268" s="3"/>
      <c r="WCZ268" s="3"/>
      <c r="WDA268" s="3"/>
      <c r="WDB268" s="3"/>
      <c r="WDC268" s="3"/>
      <c r="WDD268" s="3"/>
      <c r="WDE268" s="3"/>
      <c r="WDF268" s="3"/>
      <c r="WDG268" s="3"/>
      <c r="WDH268" s="3"/>
      <c r="WDI268" s="3"/>
      <c r="WDJ268" s="3"/>
      <c r="WDK268" s="3"/>
      <c r="WDL268" s="3"/>
      <c r="WDM268" s="3"/>
      <c r="WDN268" s="3"/>
      <c r="WDO268" s="3"/>
      <c r="WDP268" s="3"/>
      <c r="WDQ268" s="3"/>
      <c r="WDR268" s="3"/>
      <c r="WDS268" s="3"/>
      <c r="WDT268" s="3"/>
      <c r="WDU268" s="3"/>
      <c r="WDV268" s="3"/>
      <c r="WDW268" s="3"/>
      <c r="WDX268" s="3"/>
      <c r="WDY268" s="3"/>
      <c r="WDZ268" s="3"/>
      <c r="WEA268" s="3"/>
      <c r="WEB268" s="3"/>
      <c r="WEC268" s="3"/>
      <c r="WED268" s="3"/>
      <c r="WEE268" s="3"/>
      <c r="WEF268" s="3"/>
      <c r="WEG268" s="3"/>
      <c r="WEH268" s="3"/>
      <c r="WEI268" s="3"/>
      <c r="WEJ268" s="3"/>
      <c r="WEK268" s="3"/>
      <c r="WEL268" s="3"/>
      <c r="WEM268" s="3"/>
      <c r="WEN268" s="3"/>
      <c r="WEO268" s="3"/>
      <c r="WEP268" s="3"/>
      <c r="WEQ268" s="3"/>
      <c r="WER268" s="3"/>
      <c r="WES268" s="3"/>
      <c r="WET268" s="3"/>
      <c r="WEU268" s="3"/>
      <c r="WEV268" s="3"/>
      <c r="WEW268" s="3"/>
      <c r="WEX268" s="3"/>
      <c r="WEY268" s="3"/>
      <c r="WEZ268" s="3"/>
      <c r="WFA268" s="3"/>
      <c r="WFB268" s="3"/>
      <c r="WFC268" s="3"/>
      <c r="WFD268" s="3"/>
      <c r="WFE268" s="3"/>
      <c r="WFF268" s="3"/>
      <c r="WFG268" s="3"/>
      <c r="WFH268" s="3"/>
      <c r="WFI268" s="3"/>
      <c r="WFJ268" s="3"/>
      <c r="WFK268" s="3"/>
      <c r="WFL268" s="3"/>
      <c r="WFM268" s="3"/>
      <c r="WFN268" s="3"/>
      <c r="WFO268" s="3"/>
      <c r="WFP268" s="3"/>
      <c r="WFQ268" s="3"/>
      <c r="WFR268" s="3"/>
      <c r="WFS268" s="3"/>
      <c r="WFT268" s="3"/>
      <c r="WFU268" s="3"/>
      <c r="WFV268" s="3"/>
      <c r="WFW268" s="3"/>
      <c r="WFX268" s="3"/>
      <c r="WFY268" s="3"/>
      <c r="WFZ268" s="3"/>
      <c r="WGA268" s="3"/>
      <c r="WGB268" s="3"/>
      <c r="WGC268" s="3"/>
      <c r="WGD268" s="3"/>
      <c r="WGE268" s="3"/>
      <c r="WGF268" s="3"/>
      <c r="WGG268" s="3"/>
      <c r="WGH268" s="3"/>
      <c r="WGI268" s="3"/>
      <c r="WGJ268" s="3"/>
      <c r="WGK268" s="3"/>
      <c r="WGL268" s="3"/>
      <c r="WGM268" s="3"/>
      <c r="WGN268" s="3"/>
      <c r="WGO268" s="3"/>
      <c r="WGP268" s="3"/>
      <c r="WGQ268" s="3"/>
      <c r="WGR268" s="3"/>
      <c r="WGS268" s="3"/>
      <c r="WGT268" s="3"/>
      <c r="WGU268" s="3"/>
      <c r="WGV268" s="3"/>
      <c r="WGW268" s="3"/>
      <c r="WGX268" s="3"/>
      <c r="WGY268" s="3"/>
      <c r="WGZ268" s="3"/>
      <c r="WHA268" s="3"/>
      <c r="WHB268" s="3"/>
      <c r="WHC268" s="3"/>
      <c r="WHD268" s="3"/>
      <c r="WHE268" s="3"/>
      <c r="WHF268" s="3"/>
      <c r="WHG268" s="3"/>
      <c r="WHH268" s="3"/>
      <c r="WHI268" s="3"/>
      <c r="WHJ268" s="3"/>
      <c r="WHK268" s="3"/>
      <c r="WHL268" s="3"/>
      <c r="WHM268" s="3"/>
      <c r="WHN268" s="3"/>
      <c r="WHO268" s="3"/>
      <c r="WHP268" s="3"/>
      <c r="WHQ268" s="3"/>
      <c r="WHR268" s="3"/>
      <c r="WHS268" s="3"/>
      <c r="WHT268" s="3"/>
      <c r="WHU268" s="3"/>
      <c r="WHV268" s="3"/>
      <c r="WHW268" s="3"/>
      <c r="WHX268" s="3"/>
      <c r="WHY268" s="3"/>
      <c r="WHZ268" s="3"/>
      <c r="WIA268" s="3"/>
      <c r="WIB268" s="3"/>
      <c r="WIC268" s="3"/>
      <c r="WID268" s="3"/>
      <c r="WIE268" s="3"/>
      <c r="WIF268" s="3"/>
      <c r="WIG268" s="3"/>
      <c r="WIH268" s="3"/>
      <c r="WII268" s="3"/>
      <c r="WIJ268" s="3"/>
      <c r="WIK268" s="3"/>
      <c r="WIL268" s="3"/>
      <c r="WIM268" s="3"/>
      <c r="WIN268" s="3"/>
      <c r="WIO268" s="3"/>
      <c r="WIP268" s="3"/>
      <c r="WIQ268" s="3"/>
      <c r="WIR268" s="3"/>
      <c r="WIS268" s="3"/>
      <c r="WIT268" s="3"/>
      <c r="WIU268" s="3"/>
      <c r="WIV268" s="3"/>
      <c r="WIW268" s="3"/>
      <c r="WIX268" s="3"/>
      <c r="WIY268" s="3"/>
      <c r="WIZ268" s="3"/>
      <c r="WJA268" s="3"/>
      <c r="WJB268" s="3"/>
      <c r="WJC268" s="3"/>
      <c r="WJD268" s="3"/>
      <c r="WJE268" s="3"/>
      <c r="WJF268" s="3"/>
      <c r="WJG268" s="3"/>
      <c r="WJH268" s="3"/>
      <c r="WJI268" s="3"/>
      <c r="WJJ268" s="3"/>
      <c r="WJK268" s="3"/>
      <c r="WJL268" s="3"/>
      <c r="WJM268" s="3"/>
      <c r="WJN268" s="3"/>
      <c r="WJO268" s="3"/>
      <c r="WJP268" s="3"/>
      <c r="WJQ268" s="3"/>
      <c r="WJR268" s="3"/>
      <c r="WJS268" s="3"/>
      <c r="WJT268" s="3"/>
      <c r="WJU268" s="3"/>
      <c r="WJV268" s="3"/>
      <c r="WJW268" s="3"/>
      <c r="WJX268" s="3"/>
      <c r="WJY268" s="3"/>
      <c r="WJZ268" s="3"/>
      <c r="WKA268" s="3"/>
      <c r="WKB268" s="3"/>
      <c r="WKC268" s="3"/>
      <c r="WKD268" s="3"/>
      <c r="WKE268" s="3"/>
      <c r="WKF268" s="3"/>
      <c r="WKG268" s="3"/>
      <c r="WKH268" s="3"/>
      <c r="WKI268" s="3"/>
      <c r="WKJ268" s="3"/>
      <c r="WKK268" s="3"/>
      <c r="WKL268" s="3"/>
      <c r="WKM268" s="3"/>
      <c r="WKN268" s="3"/>
      <c r="WKO268" s="3"/>
      <c r="WKP268" s="3"/>
      <c r="WKQ268" s="3"/>
      <c r="WKR268" s="3"/>
      <c r="WKS268" s="3"/>
      <c r="WKT268" s="3"/>
      <c r="WKU268" s="3"/>
      <c r="WKV268" s="3"/>
      <c r="WKW268" s="3"/>
      <c r="WKX268" s="3"/>
      <c r="WKY268" s="3"/>
      <c r="WKZ268" s="3"/>
      <c r="WLA268" s="3"/>
      <c r="WLB268" s="3"/>
      <c r="WLC268" s="3"/>
      <c r="WLD268" s="3"/>
      <c r="WLE268" s="3"/>
      <c r="WLF268" s="3"/>
      <c r="WLG268" s="3"/>
      <c r="WLI268" s="3"/>
      <c r="WLK268" s="3"/>
      <c r="WLL268" s="3"/>
      <c r="WLM268" s="3"/>
      <c r="WLN268" s="3"/>
      <c r="WLO268" s="3"/>
      <c r="WLP268" s="3"/>
      <c r="WLQ268" s="3"/>
      <c r="WLR268" s="3"/>
      <c r="WLW268" s="3"/>
      <c r="WLX268" s="3"/>
      <c r="WLY268" s="3"/>
      <c r="WLZ268" s="3"/>
      <c r="WMA268" s="3"/>
      <c r="WMB268" s="3"/>
      <c r="WMC268" s="3"/>
      <c r="WMD268" s="3"/>
      <c r="WME268" s="3"/>
      <c r="WMF268" s="3"/>
      <c r="WMG268" s="3"/>
      <c r="WMH268" s="3"/>
      <c r="WMI268" s="3"/>
      <c r="WMJ268" s="3"/>
      <c r="WMK268" s="3"/>
      <c r="WML268" s="3"/>
      <c r="WMM268" s="3"/>
      <c r="WMN268" s="3"/>
      <c r="WMO268" s="3"/>
      <c r="WMP268" s="3"/>
      <c r="WMQ268" s="3"/>
      <c r="WMR268" s="3"/>
      <c r="WMS268" s="3"/>
      <c r="WMT268" s="3"/>
      <c r="WMU268" s="3"/>
      <c r="WMV268" s="3"/>
      <c r="WMW268" s="3"/>
      <c r="WMX268" s="3"/>
      <c r="WMY268" s="3"/>
      <c r="WMZ268" s="3"/>
      <c r="WNA268" s="3"/>
      <c r="WNB268" s="3"/>
      <c r="WNC268" s="3"/>
      <c r="WND268" s="3"/>
      <c r="WNE268" s="3"/>
      <c r="WNF268" s="3"/>
      <c r="WNG268" s="3"/>
      <c r="WNH268" s="3"/>
      <c r="WNI268" s="3"/>
      <c r="WNJ268" s="3"/>
      <c r="WNK268" s="3"/>
      <c r="WNL268" s="3"/>
      <c r="WNM268" s="3"/>
      <c r="WNN268" s="3"/>
      <c r="WNO268" s="3"/>
      <c r="WNP268" s="3"/>
      <c r="WNQ268" s="3"/>
      <c r="WNR268" s="3"/>
      <c r="WNS268" s="3"/>
      <c r="WNT268" s="3"/>
      <c r="WNU268" s="3"/>
      <c r="WNV268" s="3"/>
      <c r="WNW268" s="3"/>
      <c r="WNX268" s="3"/>
      <c r="WNY268" s="3"/>
      <c r="WNZ268" s="3"/>
      <c r="WOA268" s="3"/>
      <c r="WOB268" s="3"/>
      <c r="WOC268" s="3"/>
      <c r="WOD268" s="3"/>
      <c r="WOE268" s="3"/>
      <c r="WOF268" s="3"/>
      <c r="WOG268" s="3"/>
      <c r="WOH268" s="3"/>
      <c r="WOI268" s="3"/>
      <c r="WOJ268" s="3"/>
      <c r="WOK268" s="3"/>
      <c r="WOL268" s="3"/>
      <c r="WOM268" s="3"/>
      <c r="WON268" s="3"/>
      <c r="WOO268" s="3"/>
      <c r="WOP268" s="3"/>
      <c r="WOQ268" s="3"/>
      <c r="WOR268" s="3"/>
      <c r="WOS268" s="3"/>
      <c r="WOT268" s="3"/>
      <c r="WOU268" s="3"/>
      <c r="WOV268" s="3"/>
      <c r="WOW268" s="3"/>
      <c r="WOX268" s="3"/>
      <c r="WOY268" s="3"/>
      <c r="WOZ268" s="3"/>
      <c r="WPA268" s="3"/>
      <c r="WPB268" s="3"/>
      <c r="WPC268" s="3"/>
      <c r="WPD268" s="3"/>
      <c r="WPE268" s="3"/>
      <c r="WPF268" s="3"/>
      <c r="WPG268" s="3"/>
      <c r="WPH268" s="3"/>
      <c r="WPI268" s="3"/>
      <c r="WPJ268" s="3"/>
      <c r="WPK268" s="3"/>
      <c r="WPL268" s="3"/>
      <c r="WPM268" s="3"/>
      <c r="WPN268" s="3"/>
      <c r="WPO268" s="3"/>
      <c r="WPP268" s="3"/>
      <c r="WPQ268" s="3"/>
      <c r="WPR268" s="3"/>
      <c r="WPS268" s="3"/>
      <c r="WPT268" s="3"/>
      <c r="WPU268" s="3"/>
      <c r="WPV268" s="3"/>
      <c r="WPW268" s="3"/>
      <c r="WPX268" s="3"/>
      <c r="WPY268" s="3"/>
      <c r="WPZ268" s="3"/>
      <c r="WQA268" s="3"/>
      <c r="WQB268" s="3"/>
      <c r="WQC268" s="3"/>
      <c r="WQD268" s="3"/>
      <c r="WQE268" s="3"/>
      <c r="WQF268" s="3"/>
      <c r="WQG268" s="3"/>
      <c r="WQH268" s="3"/>
      <c r="WQI268" s="3"/>
      <c r="WQJ268" s="3"/>
      <c r="WQK268" s="3"/>
      <c r="WQL268" s="3"/>
      <c r="WQM268" s="3"/>
      <c r="WQN268" s="3"/>
      <c r="WQO268" s="3"/>
      <c r="WQP268" s="3"/>
      <c r="WQQ268" s="3"/>
      <c r="WQR268" s="3"/>
      <c r="WQS268" s="3"/>
      <c r="WQT268" s="3"/>
      <c r="WQU268" s="3"/>
      <c r="WQV268" s="3"/>
      <c r="WQW268" s="3"/>
      <c r="WQX268" s="3"/>
      <c r="WQY268" s="3"/>
      <c r="WQZ268" s="3"/>
      <c r="WRA268" s="3"/>
      <c r="WRB268" s="3"/>
      <c r="WRC268" s="3"/>
      <c r="WRD268" s="3"/>
      <c r="WRE268" s="3"/>
      <c r="WRF268" s="3"/>
      <c r="WRG268" s="3"/>
      <c r="WRH268" s="3"/>
      <c r="WRI268" s="3"/>
      <c r="WRJ268" s="3"/>
      <c r="WRK268" s="3"/>
      <c r="WRL268" s="3"/>
      <c r="WRM268" s="3"/>
      <c r="WRN268" s="3"/>
      <c r="WRO268" s="3"/>
      <c r="WRP268" s="3"/>
      <c r="WRQ268" s="3"/>
      <c r="WRR268" s="3"/>
      <c r="WRS268" s="3"/>
      <c r="WRT268" s="3"/>
      <c r="WRU268" s="3"/>
      <c r="WRV268" s="3"/>
      <c r="WRW268" s="3"/>
      <c r="WRX268" s="3"/>
      <c r="WRY268" s="3"/>
      <c r="WRZ268" s="3"/>
      <c r="WSA268" s="3"/>
      <c r="WSB268" s="3"/>
      <c r="WSC268" s="3"/>
      <c r="WSD268" s="3"/>
      <c r="WSE268" s="3"/>
      <c r="WSF268" s="3"/>
      <c r="WSG268" s="3"/>
      <c r="WSH268" s="3"/>
      <c r="WSI268" s="3"/>
      <c r="WSJ268" s="3"/>
      <c r="WSK268" s="3"/>
      <c r="WSL268" s="3"/>
      <c r="WSM268" s="3"/>
      <c r="WSN268" s="3"/>
      <c r="WSO268" s="3"/>
      <c r="WSP268" s="3"/>
      <c r="WSQ268" s="3"/>
      <c r="WSR268" s="3"/>
      <c r="WSS268" s="3"/>
      <c r="WST268" s="3"/>
      <c r="WSU268" s="3"/>
      <c r="WSV268" s="3"/>
      <c r="WSW268" s="3"/>
      <c r="WSX268" s="3"/>
      <c r="WSY268" s="3"/>
      <c r="WSZ268" s="3"/>
      <c r="WTA268" s="3"/>
      <c r="WTB268" s="3"/>
      <c r="WTC268" s="3"/>
      <c r="WTD268" s="3"/>
      <c r="WTE268" s="3"/>
      <c r="WTF268" s="3"/>
      <c r="WTG268" s="3"/>
      <c r="WTH268" s="3"/>
      <c r="WTI268" s="3"/>
      <c r="WTJ268" s="3"/>
      <c r="WTK268" s="3"/>
      <c r="WTL268" s="3"/>
      <c r="WTM268" s="3"/>
      <c r="WTN268" s="3"/>
      <c r="WTO268" s="3"/>
      <c r="WTP268" s="3"/>
      <c r="WTQ268" s="3"/>
      <c r="WTR268" s="3"/>
      <c r="WTS268" s="3"/>
      <c r="WTT268" s="3"/>
      <c r="WTU268" s="3"/>
      <c r="WTV268" s="3"/>
      <c r="WTW268" s="3"/>
      <c r="WTX268" s="3"/>
      <c r="WTY268" s="3"/>
      <c r="WTZ268" s="3"/>
      <c r="WUA268" s="3"/>
      <c r="WUB268" s="3"/>
      <c r="WUC268" s="3"/>
      <c r="WUD268" s="3"/>
      <c r="WUE268" s="3"/>
      <c r="WUF268" s="3"/>
      <c r="WUG268" s="3"/>
      <c r="WUH268" s="3"/>
      <c r="WUI268" s="3"/>
      <c r="WUJ268" s="3"/>
      <c r="WUK268" s="3"/>
      <c r="WUL268" s="3"/>
      <c r="WUM268" s="3"/>
      <c r="WUN268" s="3"/>
      <c r="WUO268" s="3"/>
      <c r="WUP268" s="3"/>
      <c r="WUQ268" s="3"/>
      <c r="WUR268" s="3"/>
      <c r="WUS268" s="3"/>
      <c r="WUT268" s="3"/>
      <c r="WUU268" s="3"/>
      <c r="WUV268" s="3"/>
      <c r="WUW268" s="3"/>
      <c r="WUX268" s="3"/>
      <c r="WUY268" s="3"/>
      <c r="WUZ268" s="3"/>
      <c r="WVA268" s="3"/>
      <c r="WVB268" s="3"/>
      <c r="WVC268" s="3"/>
      <c r="WVE268" s="3"/>
      <c r="WVG268" s="3"/>
      <c r="WVH268" s="3"/>
      <c r="WVI268" s="3"/>
      <c r="WVJ268" s="3"/>
      <c r="WVK268" s="3"/>
      <c r="WVL268" s="3"/>
      <c r="WVM268" s="3"/>
      <c r="WVN268" s="3"/>
      <c r="WVS268" s="3"/>
      <c r="WVT268" s="3"/>
      <c r="WVU268" s="3"/>
      <c r="WVV268" s="3"/>
      <c r="WVW268" s="3"/>
      <c r="WVX268" s="3"/>
      <c r="WVY268" s="3"/>
      <c r="WVZ268" s="3"/>
      <c r="WWA268" s="3"/>
      <c r="WWB268" s="3"/>
      <c r="WWC268" s="3"/>
      <c r="WWD268" s="3"/>
      <c r="WWE268" s="3"/>
      <c r="WWF268" s="3"/>
      <c r="WWG268" s="3"/>
      <c r="WWH268" s="3"/>
      <c r="WWI268" s="3"/>
      <c r="WWJ268" s="3"/>
      <c r="WWK268" s="3"/>
      <c r="WWL268" s="3"/>
      <c r="WWM268" s="3"/>
      <c r="WWN268" s="3"/>
      <c r="WWO268" s="3"/>
      <c r="WWP268" s="3"/>
      <c r="WWQ268" s="3"/>
      <c r="WWR268" s="3"/>
      <c r="WWS268" s="3"/>
      <c r="WWT268" s="3"/>
      <c r="WWU268" s="3"/>
      <c r="WWV268" s="3"/>
      <c r="WWW268" s="3"/>
      <c r="WWX268" s="3"/>
      <c r="WWY268" s="3"/>
      <c r="WWZ268" s="3"/>
      <c r="WXA268" s="3"/>
      <c r="WXB268" s="3"/>
      <c r="WXC268" s="3"/>
      <c r="WXD268" s="3"/>
      <c r="WXE268" s="3"/>
      <c r="WXF268" s="3"/>
      <c r="WXG268" s="3"/>
      <c r="WXH268" s="3"/>
      <c r="WXI268" s="3"/>
      <c r="WXJ268" s="3"/>
      <c r="WXK268" s="3"/>
      <c r="WXL268" s="3"/>
      <c r="WXM268" s="3"/>
      <c r="WXN268" s="3"/>
      <c r="WXO268" s="3"/>
      <c r="WXP268" s="3"/>
      <c r="WXQ268" s="3"/>
      <c r="WXR268" s="3"/>
      <c r="WXS268" s="3"/>
      <c r="WXT268" s="3"/>
      <c r="WXU268" s="3"/>
      <c r="WXV268" s="3"/>
      <c r="WXW268" s="3"/>
      <c r="WXX268" s="3"/>
      <c r="WXY268" s="3"/>
      <c r="WXZ268" s="3"/>
      <c r="WYA268" s="3"/>
      <c r="WYB268" s="3"/>
      <c r="WYC268" s="3"/>
      <c r="WYD268" s="3"/>
      <c r="WYE268" s="3"/>
      <c r="WYF268" s="3"/>
      <c r="WYG268" s="3"/>
      <c r="WYH268" s="3"/>
      <c r="WYI268" s="3"/>
      <c r="WYJ268" s="3"/>
      <c r="WYK268" s="3"/>
      <c r="WYL268" s="3"/>
      <c r="WYM268" s="3"/>
      <c r="WYN268" s="3"/>
      <c r="WYO268" s="3"/>
      <c r="WYP268" s="3"/>
      <c r="WYQ268" s="3"/>
      <c r="WYR268" s="3"/>
      <c r="WYS268" s="3"/>
      <c r="WYT268" s="3"/>
      <c r="WYU268" s="3"/>
      <c r="WYV268" s="3"/>
      <c r="WYW268" s="3"/>
      <c r="WYX268" s="3"/>
      <c r="WYY268" s="3"/>
      <c r="WYZ268" s="3"/>
      <c r="WZA268" s="3"/>
      <c r="WZB268" s="3"/>
      <c r="WZC268" s="3"/>
      <c r="WZD268" s="3"/>
      <c r="WZE268" s="3"/>
      <c r="WZF268" s="3"/>
      <c r="WZG268" s="3"/>
      <c r="WZH268" s="3"/>
      <c r="WZI268" s="3"/>
      <c r="WZJ268" s="3"/>
      <c r="WZK268" s="3"/>
      <c r="WZL268" s="3"/>
      <c r="WZM268" s="3"/>
      <c r="WZN268" s="3"/>
      <c r="WZO268" s="3"/>
      <c r="WZP268" s="3"/>
      <c r="WZQ268" s="3"/>
      <c r="WZR268" s="3"/>
      <c r="WZS268" s="3"/>
      <c r="WZT268" s="3"/>
      <c r="WZU268" s="3"/>
      <c r="WZV268" s="3"/>
      <c r="WZW268" s="3"/>
      <c r="WZX268" s="3"/>
      <c r="WZY268" s="3"/>
      <c r="WZZ268" s="3"/>
      <c r="XAA268" s="3"/>
      <c r="XAB268" s="3"/>
      <c r="XAC268" s="3"/>
      <c r="XAD268" s="3"/>
      <c r="XAE268" s="3"/>
      <c r="XAF268" s="3"/>
      <c r="XAG268" s="3"/>
      <c r="XAH268" s="3"/>
      <c r="XAI268" s="3"/>
      <c r="XAJ268" s="3"/>
      <c r="XAK268" s="3"/>
      <c r="XAL268" s="3"/>
      <c r="XAM268" s="3"/>
      <c r="XAN268" s="3"/>
      <c r="XAO268" s="3"/>
      <c r="XAP268" s="3"/>
      <c r="XAQ268" s="3"/>
      <c r="XAR268" s="3"/>
      <c r="XAS268" s="3"/>
      <c r="XAT268" s="3"/>
      <c r="XAU268" s="3"/>
      <c r="XAV268" s="3"/>
      <c r="XAW268" s="3"/>
      <c r="XAX268" s="3"/>
      <c r="XAY268" s="3"/>
      <c r="XAZ268" s="3"/>
      <c r="XBA268" s="3"/>
      <c r="XBB268" s="3"/>
      <c r="XBC268" s="3"/>
      <c r="XBD268" s="3"/>
      <c r="XBE268" s="3"/>
      <c r="XBF268" s="3"/>
      <c r="XBG268" s="3"/>
      <c r="XBH268" s="3"/>
      <c r="XBI268" s="3"/>
      <c r="XBJ268" s="3"/>
      <c r="XBK268" s="3"/>
      <c r="XBL268" s="3"/>
      <c r="XBM268" s="3"/>
      <c r="XBN268" s="3"/>
      <c r="XBO268" s="3"/>
      <c r="XBP268" s="3"/>
      <c r="XBQ268" s="3"/>
      <c r="XBR268" s="3"/>
      <c r="XBS268" s="3"/>
      <c r="XBT268" s="3"/>
      <c r="XBU268" s="3"/>
      <c r="XBV268" s="3"/>
      <c r="XBW268" s="3"/>
      <c r="XBX268" s="3"/>
      <c r="XBY268" s="3"/>
      <c r="XBZ268" s="3"/>
      <c r="XCA268" s="3"/>
      <c r="XCB268" s="3"/>
      <c r="XCC268" s="3"/>
      <c r="XCD268" s="3"/>
      <c r="XCE268" s="3"/>
      <c r="XCF268" s="3"/>
      <c r="XCG268" s="3"/>
      <c r="XCH268" s="3"/>
      <c r="XCI268" s="3"/>
      <c r="XCJ268" s="3"/>
      <c r="XCK268" s="3"/>
      <c r="XCL268" s="3"/>
      <c r="XCM268" s="3"/>
      <c r="XCN268" s="3"/>
      <c r="XCO268" s="3"/>
      <c r="XCP268" s="3"/>
      <c r="XCQ268" s="3"/>
      <c r="XCR268" s="3"/>
      <c r="XCS268" s="3"/>
      <c r="XCT268" s="3"/>
      <c r="XCU268" s="3"/>
      <c r="XCV268" s="3"/>
      <c r="XCW268" s="3"/>
      <c r="XCX268" s="3"/>
      <c r="XCY268" s="3"/>
      <c r="XCZ268" s="3"/>
      <c r="XDA268" s="3"/>
      <c r="XDB268" s="3"/>
      <c r="XDC268" s="3"/>
      <c r="XDD268" s="3"/>
      <c r="XDE268" s="3"/>
      <c r="XDF268" s="3"/>
      <c r="XDG268" s="3"/>
      <c r="XDH268" s="3"/>
      <c r="XDI268" s="3"/>
      <c r="XDJ268" s="3"/>
      <c r="XDK268" s="3"/>
      <c r="XDL268" s="3"/>
      <c r="XDM268" s="3"/>
      <c r="XDN268" s="3"/>
      <c r="XDO268" s="3"/>
      <c r="XDP268" s="3"/>
      <c r="XDQ268" s="3"/>
      <c r="XDR268" s="3"/>
      <c r="XDS268" s="3"/>
      <c r="XDT268" s="3"/>
      <c r="XDU268" s="3"/>
      <c r="XDV268" s="3"/>
      <c r="XDW268" s="3"/>
      <c r="XDX268" s="3"/>
      <c r="XDY268" s="3"/>
      <c r="XDZ268" s="3"/>
      <c r="XEA268" s="3"/>
      <c r="XEB268" s="3"/>
      <c r="XEC268" s="3"/>
      <c r="XED268" s="3"/>
      <c r="XEE268" s="3"/>
      <c r="XEF268" s="3"/>
      <c r="XEG268" s="3"/>
      <c r="XEH268" s="3"/>
      <c r="XEI268" s="3"/>
      <c r="XEJ268" s="3"/>
      <c r="XEK268" s="3"/>
      <c r="XEL268" s="3"/>
      <c r="XEM268" s="3"/>
      <c r="XEN268" s="3"/>
      <c r="XEO268" s="3"/>
      <c r="XEP268" s="3"/>
      <c r="XEQ268" s="3"/>
      <c r="XER268" s="3"/>
      <c r="XES268" s="3"/>
      <c r="XET268" s="3"/>
      <c r="XEU268" s="3"/>
      <c r="XEV268" s="3"/>
      <c r="XEW268" s="3"/>
      <c r="XEX268" s="3"/>
      <c r="XEY268" s="3"/>
    </row>
    <row r="269" spans="1:16379" ht="16.5" customHeight="1">
      <c r="A269" s="25" t="s">
        <v>216</v>
      </c>
      <c r="B269" s="23">
        <v>34345</v>
      </c>
      <c r="C269" s="23">
        <v>42897</v>
      </c>
      <c r="D269" s="23">
        <v>42897</v>
      </c>
      <c r="E269" s="24">
        <f t="shared" si="29"/>
        <v>100</v>
      </c>
      <c r="F269" s="23">
        <v>39032</v>
      </c>
      <c r="G269" s="20">
        <f>D269-F269</f>
        <v>3865</v>
      </c>
      <c r="H269" s="21">
        <f t="shared" si="30"/>
        <v>9.9021315843410527</v>
      </c>
      <c r="I269" s="23">
        <f>SUM(I270:I275)</f>
        <v>40539.949999999997</v>
      </c>
      <c r="J269" s="20">
        <f>I269-B269</f>
        <v>6194.9499999999971</v>
      </c>
      <c r="K269" s="24">
        <f>J269/B269*100</f>
        <v>18.03741447081088</v>
      </c>
      <c r="M269" s="23">
        <f>SUM(M270:M275)</f>
        <v>36203.949999999997</v>
      </c>
      <c r="N269" s="23">
        <f>SUM(N270:N275)</f>
        <v>4336</v>
      </c>
      <c r="O269" s="32">
        <f t="shared" si="28"/>
        <v>40539.949999999997</v>
      </c>
      <c r="Q269" s="33"/>
    </row>
    <row r="270" spans="1:16379" ht="16.5" customHeight="1">
      <c r="A270" s="34" t="s">
        <v>471</v>
      </c>
      <c r="B270" s="23"/>
      <c r="C270" s="23"/>
      <c r="D270" s="23"/>
      <c r="E270" s="24"/>
      <c r="F270" s="23"/>
      <c r="G270" s="20"/>
      <c r="H270" s="21"/>
      <c r="I270" s="23">
        <v>1892.58</v>
      </c>
      <c r="J270" s="20"/>
      <c r="K270" s="24"/>
      <c r="M270" s="23">
        <v>1892.58</v>
      </c>
      <c r="N270" s="23"/>
      <c r="O270" s="32">
        <f t="shared" si="28"/>
        <v>1892.58</v>
      </c>
      <c r="Q270" s="33"/>
    </row>
    <row r="271" spans="1:16379" ht="16.5" customHeight="1">
      <c r="A271" s="34" t="s">
        <v>472</v>
      </c>
      <c r="B271" s="23"/>
      <c r="C271" s="23"/>
      <c r="D271" s="23"/>
      <c r="E271" s="24"/>
      <c r="F271" s="23"/>
      <c r="G271" s="20"/>
      <c r="H271" s="21"/>
      <c r="I271" s="23">
        <v>1200.94</v>
      </c>
      <c r="J271" s="20"/>
      <c r="K271" s="24"/>
      <c r="M271" s="23">
        <v>1200.94</v>
      </c>
      <c r="N271" s="23"/>
      <c r="O271" s="32">
        <f t="shared" si="28"/>
        <v>1200.94</v>
      </c>
      <c r="Q271" s="33"/>
    </row>
    <row r="272" spans="1:16379" ht="16.5" customHeight="1">
      <c r="A272" s="34" t="s">
        <v>473</v>
      </c>
      <c r="B272" s="23"/>
      <c r="C272" s="23"/>
      <c r="D272" s="23"/>
      <c r="E272" s="24"/>
      <c r="F272" s="23"/>
      <c r="G272" s="20"/>
      <c r="H272" s="21"/>
      <c r="I272" s="23">
        <v>15530.53</v>
      </c>
      <c r="J272" s="20"/>
      <c r="K272" s="24"/>
      <c r="M272" s="23">
        <v>14032.53</v>
      </c>
      <c r="N272" s="23">
        <v>1498</v>
      </c>
      <c r="O272" s="32">
        <f t="shared" si="28"/>
        <v>15530.53</v>
      </c>
      <c r="Q272" s="33"/>
    </row>
    <row r="273" spans="1:16379" ht="16.5" customHeight="1">
      <c r="A273" s="34" t="s">
        <v>474</v>
      </c>
      <c r="B273" s="23"/>
      <c r="C273" s="23"/>
      <c r="D273" s="23"/>
      <c r="E273" s="24"/>
      <c r="F273" s="23"/>
      <c r="G273" s="20"/>
      <c r="H273" s="21"/>
      <c r="I273" s="23">
        <v>9312.89</v>
      </c>
      <c r="J273" s="20"/>
      <c r="K273" s="24"/>
      <c r="M273" s="23">
        <v>6474.89</v>
      </c>
      <c r="N273" s="23">
        <v>2838</v>
      </c>
      <c r="O273" s="32">
        <f t="shared" si="28"/>
        <v>9312.89</v>
      </c>
      <c r="Q273" s="33"/>
    </row>
    <row r="274" spans="1:16379" ht="16.5" customHeight="1">
      <c r="A274" s="34" t="s">
        <v>475</v>
      </c>
      <c r="B274" s="23"/>
      <c r="C274" s="23"/>
      <c r="D274" s="23"/>
      <c r="E274" s="24"/>
      <c r="F274" s="23"/>
      <c r="G274" s="20"/>
      <c r="H274" s="21"/>
      <c r="I274" s="23">
        <v>12571.22</v>
      </c>
      <c r="J274" s="20"/>
      <c r="K274" s="24"/>
      <c r="M274" s="23">
        <v>12571.22</v>
      </c>
      <c r="N274" s="23"/>
      <c r="O274" s="32">
        <f t="shared" si="28"/>
        <v>12571.22</v>
      </c>
      <c r="Q274" s="33"/>
    </row>
    <row r="275" spans="1:16379" ht="16.5" customHeight="1">
      <c r="A275" s="34" t="s">
        <v>476</v>
      </c>
      <c r="B275" s="23"/>
      <c r="C275" s="23"/>
      <c r="D275" s="23"/>
      <c r="E275" s="24"/>
      <c r="F275" s="23"/>
      <c r="G275" s="20"/>
      <c r="H275" s="21"/>
      <c r="I275" s="23">
        <v>31.79</v>
      </c>
      <c r="J275" s="20"/>
      <c r="K275" s="24"/>
      <c r="M275" s="23">
        <v>31.79</v>
      </c>
      <c r="N275" s="23"/>
      <c r="O275" s="32">
        <f t="shared" si="28"/>
        <v>31.79</v>
      </c>
      <c r="Q275" s="33"/>
    </row>
    <row r="276" spans="1:16379" ht="16.5" hidden="1" customHeight="1">
      <c r="A276" s="35" t="s">
        <v>217</v>
      </c>
      <c r="B276" s="36"/>
      <c r="C276" s="36"/>
      <c r="D276" s="36"/>
      <c r="E276" s="37" t="e">
        <f t="shared" si="29"/>
        <v>#DIV/0!</v>
      </c>
      <c r="F276" s="23"/>
      <c r="G276" s="38">
        <f>D276-F276</f>
        <v>0</v>
      </c>
      <c r="H276" s="39" t="e">
        <f t="shared" si="30"/>
        <v>#DIV/0!</v>
      </c>
      <c r="I276" s="36"/>
      <c r="J276" s="38">
        <f>I276-B276</f>
        <v>0</v>
      </c>
      <c r="K276" s="37" t="e">
        <f>J276/B276*100</f>
        <v>#DIV/0!</v>
      </c>
      <c r="L276" s="3"/>
      <c r="M276" s="23"/>
      <c r="N276" s="23"/>
      <c r="O276" s="32">
        <f t="shared" si="28"/>
        <v>0</v>
      </c>
      <c r="P276" s="3"/>
      <c r="Q276" s="3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S276" s="3"/>
      <c r="IU276" s="3"/>
      <c r="IV276" s="3"/>
      <c r="IW276" s="3"/>
      <c r="IX276" s="3"/>
      <c r="IY276" s="3"/>
      <c r="IZ276" s="3"/>
      <c r="JA276" s="3"/>
      <c r="JB276" s="3"/>
      <c r="JG276" s="3"/>
      <c r="JH276" s="3"/>
      <c r="JI276" s="3"/>
      <c r="JJ276" s="3"/>
      <c r="JK276" s="3"/>
      <c r="JL276" s="3"/>
      <c r="JM276" s="3"/>
      <c r="JN276" s="3"/>
      <c r="JO276" s="3"/>
      <c r="JP276" s="3"/>
      <c r="JQ276" s="3"/>
      <c r="JR276" s="3"/>
      <c r="JS276" s="3"/>
      <c r="JT276" s="3"/>
      <c r="JU276" s="3"/>
      <c r="JV276" s="3"/>
      <c r="JW276" s="3"/>
      <c r="JX276" s="3"/>
      <c r="JY276" s="3"/>
      <c r="JZ276" s="3"/>
      <c r="KA276" s="3"/>
      <c r="KB276" s="3"/>
      <c r="KC276" s="3"/>
      <c r="KD276" s="3"/>
      <c r="KE276" s="3"/>
      <c r="KF276" s="3"/>
      <c r="KG276" s="3"/>
      <c r="KH276" s="3"/>
      <c r="KI276" s="3"/>
      <c r="KJ276" s="3"/>
      <c r="KK276" s="3"/>
      <c r="KL276" s="3"/>
      <c r="KM276" s="3"/>
      <c r="KN276" s="3"/>
      <c r="KO276" s="3"/>
      <c r="KP276" s="3"/>
      <c r="KQ276" s="3"/>
      <c r="KR276" s="3"/>
      <c r="KS276" s="3"/>
      <c r="KT276" s="3"/>
      <c r="KU276" s="3"/>
      <c r="KV276" s="3"/>
      <c r="KW276" s="3"/>
      <c r="KX276" s="3"/>
      <c r="KY276" s="3"/>
      <c r="KZ276" s="3"/>
      <c r="LA276" s="3"/>
      <c r="LB276" s="3"/>
      <c r="LC276" s="3"/>
      <c r="LD276" s="3"/>
      <c r="LE276" s="3"/>
      <c r="LF276" s="3"/>
      <c r="LG276" s="3"/>
      <c r="LH276" s="3"/>
      <c r="LI276" s="3"/>
      <c r="LJ276" s="3"/>
      <c r="LK276" s="3"/>
      <c r="LL276" s="3"/>
      <c r="LM276" s="3"/>
      <c r="LN276" s="3"/>
      <c r="LO276" s="3"/>
      <c r="LP276" s="3"/>
      <c r="LQ276" s="3"/>
      <c r="LR276" s="3"/>
      <c r="LS276" s="3"/>
      <c r="LT276" s="3"/>
      <c r="LU276" s="3"/>
      <c r="LV276" s="3"/>
      <c r="LW276" s="3"/>
      <c r="LX276" s="3"/>
      <c r="LY276" s="3"/>
      <c r="LZ276" s="3"/>
      <c r="MA276" s="3"/>
      <c r="MB276" s="3"/>
      <c r="MC276" s="3"/>
      <c r="MD276" s="3"/>
      <c r="ME276" s="3"/>
      <c r="MF276" s="3"/>
      <c r="MG276" s="3"/>
      <c r="MH276" s="3"/>
      <c r="MI276" s="3"/>
      <c r="MJ276" s="3"/>
      <c r="MK276" s="3"/>
      <c r="ML276" s="3"/>
      <c r="MM276" s="3"/>
      <c r="MN276" s="3"/>
      <c r="MO276" s="3"/>
      <c r="MP276" s="3"/>
      <c r="MQ276" s="3"/>
      <c r="MR276" s="3"/>
      <c r="MS276" s="3"/>
      <c r="MT276" s="3"/>
      <c r="MU276" s="3"/>
      <c r="MV276" s="3"/>
      <c r="MW276" s="3"/>
      <c r="MX276" s="3"/>
      <c r="MY276" s="3"/>
      <c r="MZ276" s="3"/>
      <c r="NA276" s="3"/>
      <c r="NB276" s="3"/>
      <c r="NC276" s="3"/>
      <c r="ND276" s="3"/>
      <c r="NE276" s="3"/>
      <c r="NF276" s="3"/>
      <c r="NG276" s="3"/>
      <c r="NH276" s="3"/>
      <c r="NI276" s="3"/>
      <c r="NJ276" s="3"/>
      <c r="NK276" s="3"/>
      <c r="NL276" s="3"/>
      <c r="NM276" s="3"/>
      <c r="NN276" s="3"/>
      <c r="NO276" s="3"/>
      <c r="NP276" s="3"/>
      <c r="NQ276" s="3"/>
      <c r="NR276" s="3"/>
      <c r="NS276" s="3"/>
      <c r="NT276" s="3"/>
      <c r="NU276" s="3"/>
      <c r="NV276" s="3"/>
      <c r="NW276" s="3"/>
      <c r="NX276" s="3"/>
      <c r="NY276" s="3"/>
      <c r="NZ276" s="3"/>
      <c r="OA276" s="3"/>
      <c r="OB276" s="3"/>
      <c r="OC276" s="3"/>
      <c r="OD276" s="3"/>
      <c r="OE276" s="3"/>
      <c r="OF276" s="3"/>
      <c r="OG276" s="3"/>
      <c r="OH276" s="3"/>
      <c r="OI276" s="3"/>
      <c r="OJ276" s="3"/>
      <c r="OK276" s="3"/>
      <c r="OL276" s="3"/>
      <c r="OM276" s="3"/>
      <c r="ON276" s="3"/>
      <c r="OO276" s="3"/>
      <c r="OP276" s="3"/>
      <c r="OQ276" s="3"/>
      <c r="OR276" s="3"/>
      <c r="OS276" s="3"/>
      <c r="OT276" s="3"/>
      <c r="OU276" s="3"/>
      <c r="OV276" s="3"/>
      <c r="OW276" s="3"/>
      <c r="OX276" s="3"/>
      <c r="OY276" s="3"/>
      <c r="OZ276" s="3"/>
      <c r="PA276" s="3"/>
      <c r="PB276" s="3"/>
      <c r="PC276" s="3"/>
      <c r="PD276" s="3"/>
      <c r="PE276" s="3"/>
      <c r="PF276" s="3"/>
      <c r="PG276" s="3"/>
      <c r="PH276" s="3"/>
      <c r="PI276" s="3"/>
      <c r="PJ276" s="3"/>
      <c r="PK276" s="3"/>
      <c r="PL276" s="3"/>
      <c r="PM276" s="3"/>
      <c r="PN276" s="3"/>
      <c r="PO276" s="3"/>
      <c r="PP276" s="3"/>
      <c r="PQ276" s="3"/>
      <c r="PR276" s="3"/>
      <c r="PS276" s="3"/>
      <c r="PT276" s="3"/>
      <c r="PU276" s="3"/>
      <c r="PV276" s="3"/>
      <c r="PW276" s="3"/>
      <c r="PX276" s="3"/>
      <c r="PY276" s="3"/>
      <c r="PZ276" s="3"/>
      <c r="QA276" s="3"/>
      <c r="QB276" s="3"/>
      <c r="QC276" s="3"/>
      <c r="QD276" s="3"/>
      <c r="QE276" s="3"/>
      <c r="QF276" s="3"/>
      <c r="QG276" s="3"/>
      <c r="QH276" s="3"/>
      <c r="QI276" s="3"/>
      <c r="QJ276" s="3"/>
      <c r="QK276" s="3"/>
      <c r="QL276" s="3"/>
      <c r="QM276" s="3"/>
      <c r="QN276" s="3"/>
      <c r="QO276" s="3"/>
      <c r="QP276" s="3"/>
      <c r="QQ276" s="3"/>
      <c r="QR276" s="3"/>
      <c r="QS276" s="3"/>
      <c r="QT276" s="3"/>
      <c r="QU276" s="3"/>
      <c r="QV276" s="3"/>
      <c r="QW276" s="3"/>
      <c r="QX276" s="3"/>
      <c r="QY276" s="3"/>
      <c r="QZ276" s="3"/>
      <c r="RA276" s="3"/>
      <c r="RB276" s="3"/>
      <c r="RC276" s="3"/>
      <c r="RD276" s="3"/>
      <c r="RE276" s="3"/>
      <c r="RF276" s="3"/>
      <c r="RG276" s="3"/>
      <c r="RH276" s="3"/>
      <c r="RI276" s="3"/>
      <c r="RJ276" s="3"/>
      <c r="RK276" s="3"/>
      <c r="RL276" s="3"/>
      <c r="RM276" s="3"/>
      <c r="RN276" s="3"/>
      <c r="RO276" s="3"/>
      <c r="RP276" s="3"/>
      <c r="RQ276" s="3"/>
      <c r="RR276" s="3"/>
      <c r="RS276" s="3"/>
      <c r="RT276" s="3"/>
      <c r="RU276" s="3"/>
      <c r="RV276" s="3"/>
      <c r="RW276" s="3"/>
      <c r="RX276" s="3"/>
      <c r="RY276" s="3"/>
      <c r="RZ276" s="3"/>
      <c r="SA276" s="3"/>
      <c r="SB276" s="3"/>
      <c r="SC276" s="3"/>
      <c r="SD276" s="3"/>
      <c r="SE276" s="3"/>
      <c r="SF276" s="3"/>
      <c r="SG276" s="3"/>
      <c r="SH276" s="3"/>
      <c r="SI276" s="3"/>
      <c r="SJ276" s="3"/>
      <c r="SK276" s="3"/>
      <c r="SL276" s="3"/>
      <c r="SM276" s="3"/>
      <c r="SO276" s="3"/>
      <c r="SQ276" s="3"/>
      <c r="SR276" s="3"/>
      <c r="SS276" s="3"/>
      <c r="ST276" s="3"/>
      <c r="SU276" s="3"/>
      <c r="SV276" s="3"/>
      <c r="SW276" s="3"/>
      <c r="SX276" s="3"/>
      <c r="TC276" s="3"/>
      <c r="TD276" s="3"/>
      <c r="TE276" s="3"/>
      <c r="TF276" s="3"/>
      <c r="TG276" s="3"/>
      <c r="TH276" s="3"/>
      <c r="TI276" s="3"/>
      <c r="TJ276" s="3"/>
      <c r="TK276" s="3"/>
      <c r="TL276" s="3"/>
      <c r="TM276" s="3"/>
      <c r="TN276" s="3"/>
      <c r="TO276" s="3"/>
      <c r="TP276" s="3"/>
      <c r="TQ276" s="3"/>
      <c r="TR276" s="3"/>
      <c r="TS276" s="3"/>
      <c r="TT276" s="3"/>
      <c r="TU276" s="3"/>
      <c r="TV276" s="3"/>
      <c r="TW276" s="3"/>
      <c r="TX276" s="3"/>
      <c r="TY276" s="3"/>
      <c r="TZ276" s="3"/>
      <c r="UA276" s="3"/>
      <c r="UB276" s="3"/>
      <c r="UC276" s="3"/>
      <c r="UD276" s="3"/>
      <c r="UE276" s="3"/>
      <c r="UF276" s="3"/>
      <c r="UG276" s="3"/>
      <c r="UH276" s="3"/>
      <c r="UI276" s="3"/>
      <c r="UJ276" s="3"/>
      <c r="UK276" s="3"/>
      <c r="UL276" s="3"/>
      <c r="UM276" s="3"/>
      <c r="UN276" s="3"/>
      <c r="UO276" s="3"/>
      <c r="UP276" s="3"/>
      <c r="UQ276" s="3"/>
      <c r="UR276" s="3"/>
      <c r="US276" s="3"/>
      <c r="UT276" s="3"/>
      <c r="UU276" s="3"/>
      <c r="UV276" s="3"/>
      <c r="UW276" s="3"/>
      <c r="UX276" s="3"/>
      <c r="UY276" s="3"/>
      <c r="UZ276" s="3"/>
      <c r="VA276" s="3"/>
      <c r="VB276" s="3"/>
      <c r="VC276" s="3"/>
      <c r="VD276" s="3"/>
      <c r="VE276" s="3"/>
      <c r="VF276" s="3"/>
      <c r="VG276" s="3"/>
      <c r="VH276" s="3"/>
      <c r="VI276" s="3"/>
      <c r="VJ276" s="3"/>
      <c r="VK276" s="3"/>
      <c r="VL276" s="3"/>
      <c r="VM276" s="3"/>
      <c r="VN276" s="3"/>
      <c r="VO276" s="3"/>
      <c r="VP276" s="3"/>
      <c r="VQ276" s="3"/>
      <c r="VR276" s="3"/>
      <c r="VS276" s="3"/>
      <c r="VT276" s="3"/>
      <c r="VU276" s="3"/>
      <c r="VV276" s="3"/>
      <c r="VW276" s="3"/>
      <c r="VX276" s="3"/>
      <c r="VY276" s="3"/>
      <c r="VZ276" s="3"/>
      <c r="WA276" s="3"/>
      <c r="WB276" s="3"/>
      <c r="WC276" s="3"/>
      <c r="WD276" s="3"/>
      <c r="WE276" s="3"/>
      <c r="WF276" s="3"/>
      <c r="WG276" s="3"/>
      <c r="WH276" s="3"/>
      <c r="WI276" s="3"/>
      <c r="WJ276" s="3"/>
      <c r="WK276" s="3"/>
      <c r="WL276" s="3"/>
      <c r="WM276" s="3"/>
      <c r="WN276" s="3"/>
      <c r="WO276" s="3"/>
      <c r="WP276" s="3"/>
      <c r="WQ276" s="3"/>
      <c r="WR276" s="3"/>
      <c r="WS276" s="3"/>
      <c r="WT276" s="3"/>
      <c r="WU276" s="3"/>
      <c r="WV276" s="3"/>
      <c r="WW276" s="3"/>
      <c r="WX276" s="3"/>
      <c r="WY276" s="3"/>
      <c r="WZ276" s="3"/>
      <c r="XA276" s="3"/>
      <c r="XB276" s="3"/>
      <c r="XC276" s="3"/>
      <c r="XD276" s="3"/>
      <c r="XE276" s="3"/>
      <c r="XF276" s="3"/>
      <c r="XG276" s="3"/>
      <c r="XH276" s="3"/>
      <c r="XI276" s="3"/>
      <c r="XJ276" s="3"/>
      <c r="XK276" s="3"/>
      <c r="XL276" s="3"/>
      <c r="XM276" s="3"/>
      <c r="XN276" s="3"/>
      <c r="XO276" s="3"/>
      <c r="XP276" s="3"/>
      <c r="XQ276" s="3"/>
      <c r="XR276" s="3"/>
      <c r="XS276" s="3"/>
      <c r="XT276" s="3"/>
      <c r="XU276" s="3"/>
      <c r="XV276" s="3"/>
      <c r="XW276" s="3"/>
      <c r="XX276" s="3"/>
      <c r="XY276" s="3"/>
      <c r="XZ276" s="3"/>
      <c r="YA276" s="3"/>
      <c r="YB276" s="3"/>
      <c r="YC276" s="3"/>
      <c r="YD276" s="3"/>
      <c r="YE276" s="3"/>
      <c r="YF276" s="3"/>
      <c r="YG276" s="3"/>
      <c r="YH276" s="3"/>
      <c r="YI276" s="3"/>
      <c r="YJ276" s="3"/>
      <c r="YK276" s="3"/>
      <c r="YL276" s="3"/>
      <c r="YM276" s="3"/>
      <c r="YN276" s="3"/>
      <c r="YO276" s="3"/>
      <c r="YP276" s="3"/>
      <c r="YQ276" s="3"/>
      <c r="YR276" s="3"/>
      <c r="YS276" s="3"/>
      <c r="YT276" s="3"/>
      <c r="YU276" s="3"/>
      <c r="YV276" s="3"/>
      <c r="YW276" s="3"/>
      <c r="YX276" s="3"/>
      <c r="YY276" s="3"/>
      <c r="YZ276" s="3"/>
      <c r="ZA276" s="3"/>
      <c r="ZB276" s="3"/>
      <c r="ZC276" s="3"/>
      <c r="ZD276" s="3"/>
      <c r="ZE276" s="3"/>
      <c r="ZF276" s="3"/>
      <c r="ZG276" s="3"/>
      <c r="ZH276" s="3"/>
      <c r="ZI276" s="3"/>
      <c r="ZJ276" s="3"/>
      <c r="ZK276" s="3"/>
      <c r="ZL276" s="3"/>
      <c r="ZM276" s="3"/>
      <c r="ZN276" s="3"/>
      <c r="ZO276" s="3"/>
      <c r="ZP276" s="3"/>
      <c r="ZQ276" s="3"/>
      <c r="ZR276" s="3"/>
      <c r="ZS276" s="3"/>
      <c r="ZT276" s="3"/>
      <c r="ZU276" s="3"/>
      <c r="ZV276" s="3"/>
      <c r="ZW276" s="3"/>
      <c r="ZX276" s="3"/>
      <c r="ZY276" s="3"/>
      <c r="ZZ276" s="3"/>
      <c r="AAA276" s="3"/>
      <c r="AAB276" s="3"/>
      <c r="AAC276" s="3"/>
      <c r="AAD276" s="3"/>
      <c r="AAE276" s="3"/>
      <c r="AAF276" s="3"/>
      <c r="AAG276" s="3"/>
      <c r="AAH276" s="3"/>
      <c r="AAI276" s="3"/>
      <c r="AAJ276" s="3"/>
      <c r="AAK276" s="3"/>
      <c r="AAL276" s="3"/>
      <c r="AAM276" s="3"/>
      <c r="AAN276" s="3"/>
      <c r="AAO276" s="3"/>
      <c r="AAP276" s="3"/>
      <c r="AAQ276" s="3"/>
      <c r="AAR276" s="3"/>
      <c r="AAS276" s="3"/>
      <c r="AAT276" s="3"/>
      <c r="AAU276" s="3"/>
      <c r="AAV276" s="3"/>
      <c r="AAW276" s="3"/>
      <c r="AAX276" s="3"/>
      <c r="AAY276" s="3"/>
      <c r="AAZ276" s="3"/>
      <c r="ABA276" s="3"/>
      <c r="ABB276" s="3"/>
      <c r="ABC276" s="3"/>
      <c r="ABD276" s="3"/>
      <c r="ABE276" s="3"/>
      <c r="ABF276" s="3"/>
      <c r="ABG276" s="3"/>
      <c r="ABH276" s="3"/>
      <c r="ABI276" s="3"/>
      <c r="ABJ276" s="3"/>
      <c r="ABK276" s="3"/>
      <c r="ABL276" s="3"/>
      <c r="ABM276" s="3"/>
      <c r="ABN276" s="3"/>
      <c r="ABO276" s="3"/>
      <c r="ABP276" s="3"/>
      <c r="ABQ276" s="3"/>
      <c r="ABR276" s="3"/>
      <c r="ABS276" s="3"/>
      <c r="ABT276" s="3"/>
      <c r="ABU276" s="3"/>
      <c r="ABV276" s="3"/>
      <c r="ABW276" s="3"/>
      <c r="ABX276" s="3"/>
      <c r="ABY276" s="3"/>
      <c r="ABZ276" s="3"/>
      <c r="ACA276" s="3"/>
      <c r="ACB276" s="3"/>
      <c r="ACC276" s="3"/>
      <c r="ACD276" s="3"/>
      <c r="ACE276" s="3"/>
      <c r="ACF276" s="3"/>
      <c r="ACG276" s="3"/>
      <c r="ACH276" s="3"/>
      <c r="ACI276" s="3"/>
      <c r="ACK276" s="3"/>
      <c r="ACM276" s="3"/>
      <c r="ACN276" s="3"/>
      <c r="ACO276" s="3"/>
      <c r="ACP276" s="3"/>
      <c r="ACQ276" s="3"/>
      <c r="ACR276" s="3"/>
      <c r="ACS276" s="3"/>
      <c r="ACT276" s="3"/>
      <c r="ACY276" s="3"/>
      <c r="ACZ276" s="3"/>
      <c r="ADA276" s="3"/>
      <c r="ADB276" s="3"/>
      <c r="ADC276" s="3"/>
      <c r="ADD276" s="3"/>
      <c r="ADE276" s="3"/>
      <c r="ADF276" s="3"/>
      <c r="ADG276" s="3"/>
      <c r="ADH276" s="3"/>
      <c r="ADI276" s="3"/>
      <c r="ADJ276" s="3"/>
      <c r="ADK276" s="3"/>
      <c r="ADL276" s="3"/>
      <c r="ADM276" s="3"/>
      <c r="ADN276" s="3"/>
      <c r="ADO276" s="3"/>
      <c r="ADP276" s="3"/>
      <c r="ADQ276" s="3"/>
      <c r="ADR276" s="3"/>
      <c r="ADS276" s="3"/>
      <c r="ADT276" s="3"/>
      <c r="ADU276" s="3"/>
      <c r="ADV276" s="3"/>
      <c r="ADW276" s="3"/>
      <c r="ADX276" s="3"/>
      <c r="ADY276" s="3"/>
      <c r="ADZ276" s="3"/>
      <c r="AEA276" s="3"/>
      <c r="AEB276" s="3"/>
      <c r="AEC276" s="3"/>
      <c r="AED276" s="3"/>
      <c r="AEE276" s="3"/>
      <c r="AEF276" s="3"/>
      <c r="AEG276" s="3"/>
      <c r="AEH276" s="3"/>
      <c r="AEI276" s="3"/>
      <c r="AEJ276" s="3"/>
      <c r="AEK276" s="3"/>
      <c r="AEL276" s="3"/>
      <c r="AEM276" s="3"/>
      <c r="AEN276" s="3"/>
      <c r="AEO276" s="3"/>
      <c r="AEP276" s="3"/>
      <c r="AEQ276" s="3"/>
      <c r="AER276" s="3"/>
      <c r="AES276" s="3"/>
      <c r="AET276" s="3"/>
      <c r="AEU276" s="3"/>
      <c r="AEV276" s="3"/>
      <c r="AEW276" s="3"/>
      <c r="AEX276" s="3"/>
      <c r="AEY276" s="3"/>
      <c r="AEZ276" s="3"/>
      <c r="AFA276" s="3"/>
      <c r="AFB276" s="3"/>
      <c r="AFC276" s="3"/>
      <c r="AFD276" s="3"/>
      <c r="AFE276" s="3"/>
      <c r="AFF276" s="3"/>
      <c r="AFG276" s="3"/>
      <c r="AFH276" s="3"/>
      <c r="AFI276" s="3"/>
      <c r="AFJ276" s="3"/>
      <c r="AFK276" s="3"/>
      <c r="AFL276" s="3"/>
      <c r="AFM276" s="3"/>
      <c r="AFN276" s="3"/>
      <c r="AFO276" s="3"/>
      <c r="AFP276" s="3"/>
      <c r="AFQ276" s="3"/>
      <c r="AFR276" s="3"/>
      <c r="AFS276" s="3"/>
      <c r="AFT276" s="3"/>
      <c r="AFU276" s="3"/>
      <c r="AFV276" s="3"/>
      <c r="AFW276" s="3"/>
      <c r="AFX276" s="3"/>
      <c r="AFY276" s="3"/>
      <c r="AFZ276" s="3"/>
      <c r="AGA276" s="3"/>
      <c r="AGB276" s="3"/>
      <c r="AGC276" s="3"/>
      <c r="AGD276" s="3"/>
      <c r="AGE276" s="3"/>
      <c r="AGF276" s="3"/>
      <c r="AGG276" s="3"/>
      <c r="AGH276" s="3"/>
      <c r="AGI276" s="3"/>
      <c r="AGJ276" s="3"/>
      <c r="AGK276" s="3"/>
      <c r="AGL276" s="3"/>
      <c r="AGM276" s="3"/>
      <c r="AGN276" s="3"/>
      <c r="AGO276" s="3"/>
      <c r="AGP276" s="3"/>
      <c r="AGQ276" s="3"/>
      <c r="AGR276" s="3"/>
      <c r="AGS276" s="3"/>
      <c r="AGT276" s="3"/>
      <c r="AGU276" s="3"/>
      <c r="AGV276" s="3"/>
      <c r="AGW276" s="3"/>
      <c r="AGX276" s="3"/>
      <c r="AGY276" s="3"/>
      <c r="AGZ276" s="3"/>
      <c r="AHA276" s="3"/>
      <c r="AHB276" s="3"/>
      <c r="AHC276" s="3"/>
      <c r="AHD276" s="3"/>
      <c r="AHE276" s="3"/>
      <c r="AHF276" s="3"/>
      <c r="AHG276" s="3"/>
      <c r="AHH276" s="3"/>
      <c r="AHI276" s="3"/>
      <c r="AHJ276" s="3"/>
      <c r="AHK276" s="3"/>
      <c r="AHL276" s="3"/>
      <c r="AHM276" s="3"/>
      <c r="AHN276" s="3"/>
      <c r="AHO276" s="3"/>
      <c r="AHP276" s="3"/>
      <c r="AHQ276" s="3"/>
      <c r="AHR276" s="3"/>
      <c r="AHS276" s="3"/>
      <c r="AHT276" s="3"/>
      <c r="AHU276" s="3"/>
      <c r="AHV276" s="3"/>
      <c r="AHW276" s="3"/>
      <c r="AHX276" s="3"/>
      <c r="AHY276" s="3"/>
      <c r="AHZ276" s="3"/>
      <c r="AIA276" s="3"/>
      <c r="AIB276" s="3"/>
      <c r="AIC276" s="3"/>
      <c r="AID276" s="3"/>
      <c r="AIE276" s="3"/>
      <c r="AIF276" s="3"/>
      <c r="AIG276" s="3"/>
      <c r="AIH276" s="3"/>
      <c r="AII276" s="3"/>
      <c r="AIJ276" s="3"/>
      <c r="AIK276" s="3"/>
      <c r="AIL276" s="3"/>
      <c r="AIM276" s="3"/>
      <c r="AIN276" s="3"/>
      <c r="AIO276" s="3"/>
      <c r="AIP276" s="3"/>
      <c r="AIQ276" s="3"/>
      <c r="AIR276" s="3"/>
      <c r="AIS276" s="3"/>
      <c r="AIT276" s="3"/>
      <c r="AIU276" s="3"/>
      <c r="AIV276" s="3"/>
      <c r="AIW276" s="3"/>
      <c r="AIX276" s="3"/>
      <c r="AIY276" s="3"/>
      <c r="AIZ276" s="3"/>
      <c r="AJA276" s="3"/>
      <c r="AJB276" s="3"/>
      <c r="AJC276" s="3"/>
      <c r="AJD276" s="3"/>
      <c r="AJE276" s="3"/>
      <c r="AJF276" s="3"/>
      <c r="AJG276" s="3"/>
      <c r="AJH276" s="3"/>
      <c r="AJI276" s="3"/>
      <c r="AJJ276" s="3"/>
      <c r="AJK276" s="3"/>
      <c r="AJL276" s="3"/>
      <c r="AJM276" s="3"/>
      <c r="AJN276" s="3"/>
      <c r="AJO276" s="3"/>
      <c r="AJP276" s="3"/>
      <c r="AJQ276" s="3"/>
      <c r="AJR276" s="3"/>
      <c r="AJS276" s="3"/>
      <c r="AJT276" s="3"/>
      <c r="AJU276" s="3"/>
      <c r="AJV276" s="3"/>
      <c r="AJW276" s="3"/>
      <c r="AJX276" s="3"/>
      <c r="AJY276" s="3"/>
      <c r="AJZ276" s="3"/>
      <c r="AKA276" s="3"/>
      <c r="AKB276" s="3"/>
      <c r="AKC276" s="3"/>
      <c r="AKD276" s="3"/>
      <c r="AKE276" s="3"/>
      <c r="AKF276" s="3"/>
      <c r="AKG276" s="3"/>
      <c r="AKH276" s="3"/>
      <c r="AKI276" s="3"/>
      <c r="AKJ276" s="3"/>
      <c r="AKK276" s="3"/>
      <c r="AKL276" s="3"/>
      <c r="AKM276" s="3"/>
      <c r="AKN276" s="3"/>
      <c r="AKO276" s="3"/>
      <c r="AKP276" s="3"/>
      <c r="AKQ276" s="3"/>
      <c r="AKR276" s="3"/>
      <c r="AKS276" s="3"/>
      <c r="AKT276" s="3"/>
      <c r="AKU276" s="3"/>
      <c r="AKV276" s="3"/>
      <c r="AKW276" s="3"/>
      <c r="AKX276" s="3"/>
      <c r="AKY276" s="3"/>
      <c r="AKZ276" s="3"/>
      <c r="ALA276" s="3"/>
      <c r="ALB276" s="3"/>
      <c r="ALC276" s="3"/>
      <c r="ALD276" s="3"/>
      <c r="ALE276" s="3"/>
      <c r="ALF276" s="3"/>
      <c r="ALG276" s="3"/>
      <c r="ALH276" s="3"/>
      <c r="ALI276" s="3"/>
      <c r="ALJ276" s="3"/>
      <c r="ALK276" s="3"/>
      <c r="ALL276" s="3"/>
      <c r="ALM276" s="3"/>
      <c r="ALN276" s="3"/>
      <c r="ALO276" s="3"/>
      <c r="ALP276" s="3"/>
      <c r="ALQ276" s="3"/>
      <c r="ALR276" s="3"/>
      <c r="ALS276" s="3"/>
      <c r="ALT276" s="3"/>
      <c r="ALU276" s="3"/>
      <c r="ALV276" s="3"/>
      <c r="ALW276" s="3"/>
      <c r="ALX276" s="3"/>
      <c r="ALY276" s="3"/>
      <c r="ALZ276" s="3"/>
      <c r="AMA276" s="3"/>
      <c r="AMB276" s="3"/>
      <c r="AMC276" s="3"/>
      <c r="AMD276" s="3"/>
      <c r="AME276" s="3"/>
      <c r="AMG276" s="3"/>
      <c r="AMI276" s="3"/>
      <c r="AMJ276" s="3"/>
      <c r="AMK276" s="3"/>
      <c r="AML276" s="3"/>
      <c r="AMM276" s="3"/>
      <c r="AMN276" s="3"/>
      <c r="AMO276" s="3"/>
      <c r="AMP276" s="3"/>
      <c r="AMU276" s="3"/>
      <c r="AMV276" s="3"/>
      <c r="AMW276" s="3"/>
      <c r="AMX276" s="3"/>
      <c r="AMY276" s="3"/>
      <c r="AMZ276" s="3"/>
      <c r="ANA276" s="3"/>
      <c r="ANB276" s="3"/>
      <c r="ANC276" s="3"/>
      <c r="AND276" s="3"/>
      <c r="ANE276" s="3"/>
      <c r="ANF276" s="3"/>
      <c r="ANG276" s="3"/>
      <c r="ANH276" s="3"/>
      <c r="ANI276" s="3"/>
      <c r="ANJ276" s="3"/>
      <c r="ANK276" s="3"/>
      <c r="ANL276" s="3"/>
      <c r="ANM276" s="3"/>
      <c r="ANN276" s="3"/>
      <c r="ANO276" s="3"/>
      <c r="ANP276" s="3"/>
      <c r="ANQ276" s="3"/>
      <c r="ANR276" s="3"/>
      <c r="ANS276" s="3"/>
      <c r="ANT276" s="3"/>
      <c r="ANU276" s="3"/>
      <c r="ANV276" s="3"/>
      <c r="ANW276" s="3"/>
      <c r="ANX276" s="3"/>
      <c r="ANY276" s="3"/>
      <c r="ANZ276" s="3"/>
      <c r="AOA276" s="3"/>
      <c r="AOB276" s="3"/>
      <c r="AOC276" s="3"/>
      <c r="AOD276" s="3"/>
      <c r="AOE276" s="3"/>
      <c r="AOF276" s="3"/>
      <c r="AOG276" s="3"/>
      <c r="AOH276" s="3"/>
      <c r="AOI276" s="3"/>
      <c r="AOJ276" s="3"/>
      <c r="AOK276" s="3"/>
      <c r="AOL276" s="3"/>
      <c r="AOM276" s="3"/>
      <c r="AON276" s="3"/>
      <c r="AOO276" s="3"/>
      <c r="AOP276" s="3"/>
      <c r="AOQ276" s="3"/>
      <c r="AOR276" s="3"/>
      <c r="AOS276" s="3"/>
      <c r="AOT276" s="3"/>
      <c r="AOU276" s="3"/>
      <c r="AOV276" s="3"/>
      <c r="AOW276" s="3"/>
      <c r="AOX276" s="3"/>
      <c r="AOY276" s="3"/>
      <c r="AOZ276" s="3"/>
      <c r="APA276" s="3"/>
      <c r="APB276" s="3"/>
      <c r="APC276" s="3"/>
      <c r="APD276" s="3"/>
      <c r="APE276" s="3"/>
      <c r="APF276" s="3"/>
      <c r="APG276" s="3"/>
      <c r="APH276" s="3"/>
      <c r="API276" s="3"/>
      <c r="APJ276" s="3"/>
      <c r="APK276" s="3"/>
      <c r="APL276" s="3"/>
      <c r="APM276" s="3"/>
      <c r="APN276" s="3"/>
      <c r="APO276" s="3"/>
      <c r="APP276" s="3"/>
      <c r="APQ276" s="3"/>
      <c r="APR276" s="3"/>
      <c r="APS276" s="3"/>
      <c r="APT276" s="3"/>
      <c r="APU276" s="3"/>
      <c r="APV276" s="3"/>
      <c r="APW276" s="3"/>
      <c r="APX276" s="3"/>
      <c r="APY276" s="3"/>
      <c r="APZ276" s="3"/>
      <c r="AQA276" s="3"/>
      <c r="AQB276" s="3"/>
      <c r="AQC276" s="3"/>
      <c r="AQD276" s="3"/>
      <c r="AQE276" s="3"/>
      <c r="AQF276" s="3"/>
      <c r="AQG276" s="3"/>
      <c r="AQH276" s="3"/>
      <c r="AQI276" s="3"/>
      <c r="AQJ276" s="3"/>
      <c r="AQK276" s="3"/>
      <c r="AQL276" s="3"/>
      <c r="AQM276" s="3"/>
      <c r="AQN276" s="3"/>
      <c r="AQO276" s="3"/>
      <c r="AQP276" s="3"/>
      <c r="AQQ276" s="3"/>
      <c r="AQR276" s="3"/>
      <c r="AQS276" s="3"/>
      <c r="AQT276" s="3"/>
      <c r="AQU276" s="3"/>
      <c r="AQV276" s="3"/>
      <c r="AQW276" s="3"/>
      <c r="AQX276" s="3"/>
      <c r="AQY276" s="3"/>
      <c r="AQZ276" s="3"/>
      <c r="ARA276" s="3"/>
      <c r="ARB276" s="3"/>
      <c r="ARC276" s="3"/>
      <c r="ARD276" s="3"/>
      <c r="ARE276" s="3"/>
      <c r="ARF276" s="3"/>
      <c r="ARG276" s="3"/>
      <c r="ARH276" s="3"/>
      <c r="ARI276" s="3"/>
      <c r="ARJ276" s="3"/>
      <c r="ARK276" s="3"/>
      <c r="ARL276" s="3"/>
      <c r="ARM276" s="3"/>
      <c r="ARN276" s="3"/>
      <c r="ARO276" s="3"/>
      <c r="ARP276" s="3"/>
      <c r="ARQ276" s="3"/>
      <c r="ARR276" s="3"/>
      <c r="ARS276" s="3"/>
      <c r="ART276" s="3"/>
      <c r="ARU276" s="3"/>
      <c r="ARV276" s="3"/>
      <c r="ARW276" s="3"/>
      <c r="ARX276" s="3"/>
      <c r="ARY276" s="3"/>
      <c r="ARZ276" s="3"/>
      <c r="ASA276" s="3"/>
      <c r="ASB276" s="3"/>
      <c r="ASC276" s="3"/>
      <c r="ASD276" s="3"/>
      <c r="ASE276" s="3"/>
      <c r="ASF276" s="3"/>
      <c r="ASG276" s="3"/>
      <c r="ASH276" s="3"/>
      <c r="ASI276" s="3"/>
      <c r="ASJ276" s="3"/>
      <c r="ASK276" s="3"/>
      <c r="ASL276" s="3"/>
      <c r="ASM276" s="3"/>
      <c r="ASN276" s="3"/>
      <c r="ASO276" s="3"/>
      <c r="ASP276" s="3"/>
      <c r="ASQ276" s="3"/>
      <c r="ASR276" s="3"/>
      <c r="ASS276" s="3"/>
      <c r="AST276" s="3"/>
      <c r="ASU276" s="3"/>
      <c r="ASV276" s="3"/>
      <c r="ASW276" s="3"/>
      <c r="ASX276" s="3"/>
      <c r="ASY276" s="3"/>
      <c r="ASZ276" s="3"/>
      <c r="ATA276" s="3"/>
      <c r="ATB276" s="3"/>
      <c r="ATC276" s="3"/>
      <c r="ATD276" s="3"/>
      <c r="ATE276" s="3"/>
      <c r="ATF276" s="3"/>
      <c r="ATG276" s="3"/>
      <c r="ATH276" s="3"/>
      <c r="ATI276" s="3"/>
      <c r="ATJ276" s="3"/>
      <c r="ATK276" s="3"/>
      <c r="ATL276" s="3"/>
      <c r="ATM276" s="3"/>
      <c r="ATN276" s="3"/>
      <c r="ATO276" s="3"/>
      <c r="ATP276" s="3"/>
      <c r="ATQ276" s="3"/>
      <c r="ATR276" s="3"/>
      <c r="ATS276" s="3"/>
      <c r="ATT276" s="3"/>
      <c r="ATU276" s="3"/>
      <c r="ATV276" s="3"/>
      <c r="ATW276" s="3"/>
      <c r="ATX276" s="3"/>
      <c r="ATY276" s="3"/>
      <c r="ATZ276" s="3"/>
      <c r="AUA276" s="3"/>
      <c r="AUB276" s="3"/>
      <c r="AUC276" s="3"/>
      <c r="AUD276" s="3"/>
      <c r="AUE276" s="3"/>
      <c r="AUF276" s="3"/>
      <c r="AUG276" s="3"/>
      <c r="AUH276" s="3"/>
      <c r="AUI276" s="3"/>
      <c r="AUJ276" s="3"/>
      <c r="AUK276" s="3"/>
      <c r="AUL276" s="3"/>
      <c r="AUM276" s="3"/>
      <c r="AUN276" s="3"/>
      <c r="AUO276" s="3"/>
      <c r="AUP276" s="3"/>
      <c r="AUQ276" s="3"/>
      <c r="AUR276" s="3"/>
      <c r="AUS276" s="3"/>
      <c r="AUT276" s="3"/>
      <c r="AUU276" s="3"/>
      <c r="AUV276" s="3"/>
      <c r="AUW276" s="3"/>
      <c r="AUX276" s="3"/>
      <c r="AUY276" s="3"/>
      <c r="AUZ276" s="3"/>
      <c r="AVA276" s="3"/>
      <c r="AVB276" s="3"/>
      <c r="AVC276" s="3"/>
      <c r="AVD276" s="3"/>
      <c r="AVE276" s="3"/>
      <c r="AVF276" s="3"/>
      <c r="AVG276" s="3"/>
      <c r="AVH276" s="3"/>
      <c r="AVI276" s="3"/>
      <c r="AVJ276" s="3"/>
      <c r="AVK276" s="3"/>
      <c r="AVL276" s="3"/>
      <c r="AVM276" s="3"/>
      <c r="AVN276" s="3"/>
      <c r="AVO276" s="3"/>
      <c r="AVP276" s="3"/>
      <c r="AVQ276" s="3"/>
      <c r="AVR276" s="3"/>
      <c r="AVS276" s="3"/>
      <c r="AVT276" s="3"/>
      <c r="AVU276" s="3"/>
      <c r="AVV276" s="3"/>
      <c r="AVW276" s="3"/>
      <c r="AVX276" s="3"/>
      <c r="AVY276" s="3"/>
      <c r="AVZ276" s="3"/>
      <c r="AWA276" s="3"/>
      <c r="AWC276" s="3"/>
      <c r="AWE276" s="3"/>
      <c r="AWF276" s="3"/>
      <c r="AWG276" s="3"/>
      <c r="AWH276" s="3"/>
      <c r="AWI276" s="3"/>
      <c r="AWJ276" s="3"/>
      <c r="AWK276" s="3"/>
      <c r="AWL276" s="3"/>
      <c r="AWQ276" s="3"/>
      <c r="AWR276" s="3"/>
      <c r="AWS276" s="3"/>
      <c r="AWT276" s="3"/>
      <c r="AWU276" s="3"/>
      <c r="AWV276" s="3"/>
      <c r="AWW276" s="3"/>
      <c r="AWX276" s="3"/>
      <c r="AWY276" s="3"/>
      <c r="AWZ276" s="3"/>
      <c r="AXA276" s="3"/>
      <c r="AXB276" s="3"/>
      <c r="AXC276" s="3"/>
      <c r="AXD276" s="3"/>
      <c r="AXE276" s="3"/>
      <c r="AXF276" s="3"/>
      <c r="AXG276" s="3"/>
      <c r="AXH276" s="3"/>
      <c r="AXI276" s="3"/>
      <c r="AXJ276" s="3"/>
      <c r="AXK276" s="3"/>
      <c r="AXL276" s="3"/>
      <c r="AXM276" s="3"/>
      <c r="AXN276" s="3"/>
      <c r="AXO276" s="3"/>
      <c r="AXP276" s="3"/>
      <c r="AXQ276" s="3"/>
      <c r="AXR276" s="3"/>
      <c r="AXS276" s="3"/>
      <c r="AXT276" s="3"/>
      <c r="AXU276" s="3"/>
      <c r="AXV276" s="3"/>
      <c r="AXW276" s="3"/>
      <c r="AXX276" s="3"/>
      <c r="AXY276" s="3"/>
      <c r="AXZ276" s="3"/>
      <c r="AYA276" s="3"/>
      <c r="AYB276" s="3"/>
      <c r="AYC276" s="3"/>
      <c r="AYD276" s="3"/>
      <c r="AYE276" s="3"/>
      <c r="AYF276" s="3"/>
      <c r="AYG276" s="3"/>
      <c r="AYH276" s="3"/>
      <c r="AYI276" s="3"/>
      <c r="AYJ276" s="3"/>
      <c r="AYK276" s="3"/>
      <c r="AYL276" s="3"/>
      <c r="AYM276" s="3"/>
      <c r="AYN276" s="3"/>
      <c r="AYO276" s="3"/>
      <c r="AYP276" s="3"/>
      <c r="AYQ276" s="3"/>
      <c r="AYR276" s="3"/>
      <c r="AYS276" s="3"/>
      <c r="AYT276" s="3"/>
      <c r="AYU276" s="3"/>
      <c r="AYV276" s="3"/>
      <c r="AYW276" s="3"/>
      <c r="AYX276" s="3"/>
      <c r="AYY276" s="3"/>
      <c r="AYZ276" s="3"/>
      <c r="AZA276" s="3"/>
      <c r="AZB276" s="3"/>
      <c r="AZC276" s="3"/>
      <c r="AZD276" s="3"/>
      <c r="AZE276" s="3"/>
      <c r="AZF276" s="3"/>
      <c r="AZG276" s="3"/>
      <c r="AZH276" s="3"/>
      <c r="AZI276" s="3"/>
      <c r="AZJ276" s="3"/>
      <c r="AZK276" s="3"/>
      <c r="AZL276" s="3"/>
      <c r="AZM276" s="3"/>
      <c r="AZN276" s="3"/>
      <c r="AZO276" s="3"/>
      <c r="AZP276" s="3"/>
      <c r="AZQ276" s="3"/>
      <c r="AZR276" s="3"/>
      <c r="AZS276" s="3"/>
      <c r="AZT276" s="3"/>
      <c r="AZU276" s="3"/>
      <c r="AZV276" s="3"/>
      <c r="AZW276" s="3"/>
      <c r="AZX276" s="3"/>
      <c r="AZY276" s="3"/>
      <c r="AZZ276" s="3"/>
      <c r="BAA276" s="3"/>
      <c r="BAB276" s="3"/>
      <c r="BAC276" s="3"/>
      <c r="BAD276" s="3"/>
      <c r="BAE276" s="3"/>
      <c r="BAF276" s="3"/>
      <c r="BAG276" s="3"/>
      <c r="BAH276" s="3"/>
      <c r="BAI276" s="3"/>
      <c r="BAJ276" s="3"/>
      <c r="BAK276" s="3"/>
      <c r="BAL276" s="3"/>
      <c r="BAM276" s="3"/>
      <c r="BAN276" s="3"/>
      <c r="BAO276" s="3"/>
      <c r="BAP276" s="3"/>
      <c r="BAQ276" s="3"/>
      <c r="BAR276" s="3"/>
      <c r="BAS276" s="3"/>
      <c r="BAT276" s="3"/>
      <c r="BAU276" s="3"/>
      <c r="BAV276" s="3"/>
      <c r="BAW276" s="3"/>
      <c r="BAX276" s="3"/>
      <c r="BAY276" s="3"/>
      <c r="BAZ276" s="3"/>
      <c r="BBA276" s="3"/>
      <c r="BBB276" s="3"/>
      <c r="BBC276" s="3"/>
      <c r="BBD276" s="3"/>
      <c r="BBE276" s="3"/>
      <c r="BBF276" s="3"/>
      <c r="BBG276" s="3"/>
      <c r="BBH276" s="3"/>
      <c r="BBI276" s="3"/>
      <c r="BBJ276" s="3"/>
      <c r="BBK276" s="3"/>
      <c r="BBL276" s="3"/>
      <c r="BBM276" s="3"/>
      <c r="BBN276" s="3"/>
      <c r="BBO276" s="3"/>
      <c r="BBP276" s="3"/>
      <c r="BBQ276" s="3"/>
      <c r="BBR276" s="3"/>
      <c r="BBS276" s="3"/>
      <c r="BBT276" s="3"/>
      <c r="BBU276" s="3"/>
      <c r="BBV276" s="3"/>
      <c r="BBW276" s="3"/>
      <c r="BBX276" s="3"/>
      <c r="BBY276" s="3"/>
      <c r="BBZ276" s="3"/>
      <c r="BCA276" s="3"/>
      <c r="BCB276" s="3"/>
      <c r="BCC276" s="3"/>
      <c r="BCD276" s="3"/>
      <c r="BCE276" s="3"/>
      <c r="BCF276" s="3"/>
      <c r="BCG276" s="3"/>
      <c r="BCH276" s="3"/>
      <c r="BCI276" s="3"/>
      <c r="BCJ276" s="3"/>
      <c r="BCK276" s="3"/>
      <c r="BCL276" s="3"/>
      <c r="BCM276" s="3"/>
      <c r="BCN276" s="3"/>
      <c r="BCO276" s="3"/>
      <c r="BCP276" s="3"/>
      <c r="BCQ276" s="3"/>
      <c r="BCR276" s="3"/>
      <c r="BCS276" s="3"/>
      <c r="BCT276" s="3"/>
      <c r="BCU276" s="3"/>
      <c r="BCV276" s="3"/>
      <c r="BCW276" s="3"/>
      <c r="BCX276" s="3"/>
      <c r="BCY276" s="3"/>
      <c r="BCZ276" s="3"/>
      <c r="BDA276" s="3"/>
      <c r="BDB276" s="3"/>
      <c r="BDC276" s="3"/>
      <c r="BDD276" s="3"/>
      <c r="BDE276" s="3"/>
      <c r="BDF276" s="3"/>
      <c r="BDG276" s="3"/>
      <c r="BDH276" s="3"/>
      <c r="BDI276" s="3"/>
      <c r="BDJ276" s="3"/>
      <c r="BDK276" s="3"/>
      <c r="BDL276" s="3"/>
      <c r="BDM276" s="3"/>
      <c r="BDN276" s="3"/>
      <c r="BDO276" s="3"/>
      <c r="BDP276" s="3"/>
      <c r="BDQ276" s="3"/>
      <c r="BDR276" s="3"/>
      <c r="BDS276" s="3"/>
      <c r="BDT276" s="3"/>
      <c r="BDU276" s="3"/>
      <c r="BDV276" s="3"/>
      <c r="BDW276" s="3"/>
      <c r="BDX276" s="3"/>
      <c r="BDY276" s="3"/>
      <c r="BDZ276" s="3"/>
      <c r="BEA276" s="3"/>
      <c r="BEB276" s="3"/>
      <c r="BEC276" s="3"/>
      <c r="BED276" s="3"/>
      <c r="BEE276" s="3"/>
      <c r="BEF276" s="3"/>
      <c r="BEG276" s="3"/>
      <c r="BEH276" s="3"/>
      <c r="BEI276" s="3"/>
      <c r="BEJ276" s="3"/>
      <c r="BEK276" s="3"/>
      <c r="BEL276" s="3"/>
      <c r="BEM276" s="3"/>
      <c r="BEN276" s="3"/>
      <c r="BEO276" s="3"/>
      <c r="BEP276" s="3"/>
      <c r="BEQ276" s="3"/>
      <c r="BER276" s="3"/>
      <c r="BES276" s="3"/>
      <c r="BET276" s="3"/>
      <c r="BEU276" s="3"/>
      <c r="BEV276" s="3"/>
      <c r="BEW276" s="3"/>
      <c r="BEX276" s="3"/>
      <c r="BEY276" s="3"/>
      <c r="BEZ276" s="3"/>
      <c r="BFA276" s="3"/>
      <c r="BFB276" s="3"/>
      <c r="BFC276" s="3"/>
      <c r="BFD276" s="3"/>
      <c r="BFE276" s="3"/>
      <c r="BFF276" s="3"/>
      <c r="BFG276" s="3"/>
      <c r="BFH276" s="3"/>
      <c r="BFI276" s="3"/>
      <c r="BFJ276" s="3"/>
      <c r="BFK276" s="3"/>
      <c r="BFL276" s="3"/>
      <c r="BFM276" s="3"/>
      <c r="BFN276" s="3"/>
      <c r="BFO276" s="3"/>
      <c r="BFP276" s="3"/>
      <c r="BFQ276" s="3"/>
      <c r="BFR276" s="3"/>
      <c r="BFS276" s="3"/>
      <c r="BFT276" s="3"/>
      <c r="BFU276" s="3"/>
      <c r="BFV276" s="3"/>
      <c r="BFW276" s="3"/>
      <c r="BFY276" s="3"/>
      <c r="BGA276" s="3"/>
      <c r="BGB276" s="3"/>
      <c r="BGC276" s="3"/>
      <c r="BGD276" s="3"/>
      <c r="BGE276" s="3"/>
      <c r="BGF276" s="3"/>
      <c r="BGG276" s="3"/>
      <c r="BGH276" s="3"/>
      <c r="BGM276" s="3"/>
      <c r="BGN276" s="3"/>
      <c r="BGO276" s="3"/>
      <c r="BGP276" s="3"/>
      <c r="BGQ276" s="3"/>
      <c r="BGR276" s="3"/>
      <c r="BGS276" s="3"/>
      <c r="BGT276" s="3"/>
      <c r="BGU276" s="3"/>
      <c r="BGV276" s="3"/>
      <c r="BGW276" s="3"/>
      <c r="BGX276" s="3"/>
      <c r="BGY276" s="3"/>
      <c r="BGZ276" s="3"/>
      <c r="BHA276" s="3"/>
      <c r="BHB276" s="3"/>
      <c r="BHC276" s="3"/>
      <c r="BHD276" s="3"/>
      <c r="BHE276" s="3"/>
      <c r="BHF276" s="3"/>
      <c r="BHG276" s="3"/>
      <c r="BHH276" s="3"/>
      <c r="BHI276" s="3"/>
      <c r="BHJ276" s="3"/>
      <c r="BHK276" s="3"/>
      <c r="BHL276" s="3"/>
      <c r="BHM276" s="3"/>
      <c r="BHN276" s="3"/>
      <c r="BHO276" s="3"/>
      <c r="BHP276" s="3"/>
      <c r="BHQ276" s="3"/>
      <c r="BHR276" s="3"/>
      <c r="BHS276" s="3"/>
      <c r="BHT276" s="3"/>
      <c r="BHU276" s="3"/>
      <c r="BHV276" s="3"/>
      <c r="BHW276" s="3"/>
      <c r="BHX276" s="3"/>
      <c r="BHY276" s="3"/>
      <c r="BHZ276" s="3"/>
      <c r="BIA276" s="3"/>
      <c r="BIB276" s="3"/>
      <c r="BIC276" s="3"/>
      <c r="BID276" s="3"/>
      <c r="BIE276" s="3"/>
      <c r="BIF276" s="3"/>
      <c r="BIG276" s="3"/>
      <c r="BIH276" s="3"/>
      <c r="BII276" s="3"/>
      <c r="BIJ276" s="3"/>
      <c r="BIK276" s="3"/>
      <c r="BIL276" s="3"/>
      <c r="BIM276" s="3"/>
      <c r="BIN276" s="3"/>
      <c r="BIO276" s="3"/>
      <c r="BIP276" s="3"/>
      <c r="BIQ276" s="3"/>
      <c r="BIR276" s="3"/>
      <c r="BIS276" s="3"/>
      <c r="BIT276" s="3"/>
      <c r="BIU276" s="3"/>
      <c r="BIV276" s="3"/>
      <c r="BIW276" s="3"/>
      <c r="BIX276" s="3"/>
      <c r="BIY276" s="3"/>
      <c r="BIZ276" s="3"/>
      <c r="BJA276" s="3"/>
      <c r="BJB276" s="3"/>
      <c r="BJC276" s="3"/>
      <c r="BJD276" s="3"/>
      <c r="BJE276" s="3"/>
      <c r="BJF276" s="3"/>
      <c r="BJG276" s="3"/>
      <c r="BJH276" s="3"/>
      <c r="BJI276" s="3"/>
      <c r="BJJ276" s="3"/>
      <c r="BJK276" s="3"/>
      <c r="BJL276" s="3"/>
      <c r="BJM276" s="3"/>
      <c r="BJN276" s="3"/>
      <c r="BJO276" s="3"/>
      <c r="BJP276" s="3"/>
      <c r="BJQ276" s="3"/>
      <c r="BJR276" s="3"/>
      <c r="BJS276" s="3"/>
      <c r="BJT276" s="3"/>
      <c r="BJU276" s="3"/>
      <c r="BJV276" s="3"/>
      <c r="BJW276" s="3"/>
      <c r="BJX276" s="3"/>
      <c r="BJY276" s="3"/>
      <c r="BJZ276" s="3"/>
      <c r="BKA276" s="3"/>
      <c r="BKB276" s="3"/>
      <c r="BKC276" s="3"/>
      <c r="BKD276" s="3"/>
      <c r="BKE276" s="3"/>
      <c r="BKF276" s="3"/>
      <c r="BKG276" s="3"/>
      <c r="BKH276" s="3"/>
      <c r="BKI276" s="3"/>
      <c r="BKJ276" s="3"/>
      <c r="BKK276" s="3"/>
      <c r="BKL276" s="3"/>
      <c r="BKM276" s="3"/>
      <c r="BKN276" s="3"/>
      <c r="BKO276" s="3"/>
      <c r="BKP276" s="3"/>
      <c r="BKQ276" s="3"/>
      <c r="BKR276" s="3"/>
      <c r="BKS276" s="3"/>
      <c r="BKT276" s="3"/>
      <c r="BKU276" s="3"/>
      <c r="BKV276" s="3"/>
      <c r="BKW276" s="3"/>
      <c r="BKX276" s="3"/>
      <c r="BKY276" s="3"/>
      <c r="BKZ276" s="3"/>
      <c r="BLA276" s="3"/>
      <c r="BLB276" s="3"/>
      <c r="BLC276" s="3"/>
      <c r="BLD276" s="3"/>
      <c r="BLE276" s="3"/>
      <c r="BLF276" s="3"/>
      <c r="BLG276" s="3"/>
      <c r="BLH276" s="3"/>
      <c r="BLI276" s="3"/>
      <c r="BLJ276" s="3"/>
      <c r="BLK276" s="3"/>
      <c r="BLL276" s="3"/>
      <c r="BLM276" s="3"/>
      <c r="BLN276" s="3"/>
      <c r="BLO276" s="3"/>
      <c r="BLP276" s="3"/>
      <c r="BLQ276" s="3"/>
      <c r="BLR276" s="3"/>
      <c r="BLS276" s="3"/>
      <c r="BLT276" s="3"/>
      <c r="BLU276" s="3"/>
      <c r="BLV276" s="3"/>
      <c r="BLW276" s="3"/>
      <c r="BLX276" s="3"/>
      <c r="BLY276" s="3"/>
      <c r="BLZ276" s="3"/>
      <c r="BMA276" s="3"/>
      <c r="BMB276" s="3"/>
      <c r="BMC276" s="3"/>
      <c r="BMD276" s="3"/>
      <c r="BME276" s="3"/>
      <c r="BMF276" s="3"/>
      <c r="BMG276" s="3"/>
      <c r="BMH276" s="3"/>
      <c r="BMI276" s="3"/>
      <c r="BMJ276" s="3"/>
      <c r="BMK276" s="3"/>
      <c r="BML276" s="3"/>
      <c r="BMM276" s="3"/>
      <c r="BMN276" s="3"/>
      <c r="BMO276" s="3"/>
      <c r="BMP276" s="3"/>
      <c r="BMQ276" s="3"/>
      <c r="BMR276" s="3"/>
      <c r="BMS276" s="3"/>
      <c r="BMT276" s="3"/>
      <c r="BMU276" s="3"/>
      <c r="BMV276" s="3"/>
      <c r="BMW276" s="3"/>
      <c r="BMX276" s="3"/>
      <c r="BMY276" s="3"/>
      <c r="BMZ276" s="3"/>
      <c r="BNA276" s="3"/>
      <c r="BNB276" s="3"/>
      <c r="BNC276" s="3"/>
      <c r="BND276" s="3"/>
      <c r="BNE276" s="3"/>
      <c r="BNF276" s="3"/>
      <c r="BNG276" s="3"/>
      <c r="BNH276" s="3"/>
      <c r="BNI276" s="3"/>
      <c r="BNJ276" s="3"/>
      <c r="BNK276" s="3"/>
      <c r="BNL276" s="3"/>
      <c r="BNM276" s="3"/>
      <c r="BNN276" s="3"/>
      <c r="BNO276" s="3"/>
      <c r="BNP276" s="3"/>
      <c r="BNQ276" s="3"/>
      <c r="BNR276" s="3"/>
      <c r="BNS276" s="3"/>
      <c r="BNT276" s="3"/>
      <c r="BNU276" s="3"/>
      <c r="BNV276" s="3"/>
      <c r="BNW276" s="3"/>
      <c r="BNX276" s="3"/>
      <c r="BNY276" s="3"/>
      <c r="BNZ276" s="3"/>
      <c r="BOA276" s="3"/>
      <c r="BOB276" s="3"/>
      <c r="BOC276" s="3"/>
      <c r="BOD276" s="3"/>
      <c r="BOE276" s="3"/>
      <c r="BOF276" s="3"/>
      <c r="BOG276" s="3"/>
      <c r="BOH276" s="3"/>
      <c r="BOI276" s="3"/>
      <c r="BOJ276" s="3"/>
      <c r="BOK276" s="3"/>
      <c r="BOL276" s="3"/>
      <c r="BOM276" s="3"/>
      <c r="BON276" s="3"/>
      <c r="BOO276" s="3"/>
      <c r="BOP276" s="3"/>
      <c r="BOQ276" s="3"/>
      <c r="BOR276" s="3"/>
      <c r="BOS276" s="3"/>
      <c r="BOT276" s="3"/>
      <c r="BOU276" s="3"/>
      <c r="BOV276" s="3"/>
      <c r="BOW276" s="3"/>
      <c r="BOX276" s="3"/>
      <c r="BOY276" s="3"/>
      <c r="BOZ276" s="3"/>
      <c r="BPA276" s="3"/>
      <c r="BPB276" s="3"/>
      <c r="BPC276" s="3"/>
      <c r="BPD276" s="3"/>
      <c r="BPE276" s="3"/>
      <c r="BPF276" s="3"/>
      <c r="BPG276" s="3"/>
      <c r="BPH276" s="3"/>
      <c r="BPI276" s="3"/>
      <c r="BPJ276" s="3"/>
      <c r="BPK276" s="3"/>
      <c r="BPL276" s="3"/>
      <c r="BPM276" s="3"/>
      <c r="BPN276" s="3"/>
      <c r="BPO276" s="3"/>
      <c r="BPP276" s="3"/>
      <c r="BPQ276" s="3"/>
      <c r="BPR276" s="3"/>
      <c r="BPS276" s="3"/>
      <c r="BPU276" s="3"/>
      <c r="BPW276" s="3"/>
      <c r="BPX276" s="3"/>
      <c r="BPY276" s="3"/>
      <c r="BPZ276" s="3"/>
      <c r="BQA276" s="3"/>
      <c r="BQB276" s="3"/>
      <c r="BQC276" s="3"/>
      <c r="BQD276" s="3"/>
      <c r="BQI276" s="3"/>
      <c r="BQJ276" s="3"/>
      <c r="BQK276" s="3"/>
      <c r="BQL276" s="3"/>
      <c r="BQM276" s="3"/>
      <c r="BQN276" s="3"/>
      <c r="BQO276" s="3"/>
      <c r="BQP276" s="3"/>
      <c r="BQQ276" s="3"/>
      <c r="BQR276" s="3"/>
      <c r="BQS276" s="3"/>
      <c r="BQT276" s="3"/>
      <c r="BQU276" s="3"/>
      <c r="BQV276" s="3"/>
      <c r="BQW276" s="3"/>
      <c r="BQX276" s="3"/>
      <c r="BQY276" s="3"/>
      <c r="BQZ276" s="3"/>
      <c r="BRA276" s="3"/>
      <c r="BRB276" s="3"/>
      <c r="BRC276" s="3"/>
      <c r="BRD276" s="3"/>
      <c r="BRE276" s="3"/>
      <c r="BRF276" s="3"/>
      <c r="BRG276" s="3"/>
      <c r="BRH276" s="3"/>
      <c r="BRI276" s="3"/>
      <c r="BRJ276" s="3"/>
      <c r="BRK276" s="3"/>
      <c r="BRL276" s="3"/>
      <c r="BRM276" s="3"/>
      <c r="BRN276" s="3"/>
      <c r="BRO276" s="3"/>
      <c r="BRP276" s="3"/>
      <c r="BRQ276" s="3"/>
      <c r="BRR276" s="3"/>
      <c r="BRS276" s="3"/>
      <c r="BRT276" s="3"/>
      <c r="BRU276" s="3"/>
      <c r="BRV276" s="3"/>
      <c r="BRW276" s="3"/>
      <c r="BRX276" s="3"/>
      <c r="BRY276" s="3"/>
      <c r="BRZ276" s="3"/>
      <c r="BSA276" s="3"/>
      <c r="BSB276" s="3"/>
      <c r="BSC276" s="3"/>
      <c r="BSD276" s="3"/>
      <c r="BSE276" s="3"/>
      <c r="BSF276" s="3"/>
      <c r="BSG276" s="3"/>
      <c r="BSH276" s="3"/>
      <c r="BSI276" s="3"/>
      <c r="BSJ276" s="3"/>
      <c r="BSK276" s="3"/>
      <c r="BSL276" s="3"/>
      <c r="BSM276" s="3"/>
      <c r="BSN276" s="3"/>
      <c r="BSO276" s="3"/>
      <c r="BSP276" s="3"/>
      <c r="BSQ276" s="3"/>
      <c r="BSR276" s="3"/>
      <c r="BSS276" s="3"/>
      <c r="BST276" s="3"/>
      <c r="BSU276" s="3"/>
      <c r="BSV276" s="3"/>
      <c r="BSW276" s="3"/>
      <c r="BSX276" s="3"/>
      <c r="BSY276" s="3"/>
      <c r="BSZ276" s="3"/>
      <c r="BTA276" s="3"/>
      <c r="BTB276" s="3"/>
      <c r="BTC276" s="3"/>
      <c r="BTD276" s="3"/>
      <c r="BTE276" s="3"/>
      <c r="BTF276" s="3"/>
      <c r="BTG276" s="3"/>
      <c r="BTH276" s="3"/>
      <c r="BTI276" s="3"/>
      <c r="BTJ276" s="3"/>
      <c r="BTK276" s="3"/>
      <c r="BTL276" s="3"/>
      <c r="BTM276" s="3"/>
      <c r="BTN276" s="3"/>
      <c r="BTO276" s="3"/>
      <c r="BTP276" s="3"/>
      <c r="BTQ276" s="3"/>
      <c r="BTR276" s="3"/>
      <c r="BTS276" s="3"/>
      <c r="BTT276" s="3"/>
      <c r="BTU276" s="3"/>
      <c r="BTV276" s="3"/>
      <c r="BTW276" s="3"/>
      <c r="BTX276" s="3"/>
      <c r="BTY276" s="3"/>
      <c r="BTZ276" s="3"/>
      <c r="BUA276" s="3"/>
      <c r="BUB276" s="3"/>
      <c r="BUC276" s="3"/>
      <c r="BUD276" s="3"/>
      <c r="BUE276" s="3"/>
      <c r="BUF276" s="3"/>
      <c r="BUG276" s="3"/>
      <c r="BUH276" s="3"/>
      <c r="BUI276" s="3"/>
      <c r="BUJ276" s="3"/>
      <c r="BUK276" s="3"/>
      <c r="BUL276" s="3"/>
      <c r="BUM276" s="3"/>
      <c r="BUN276" s="3"/>
      <c r="BUO276" s="3"/>
      <c r="BUP276" s="3"/>
      <c r="BUQ276" s="3"/>
      <c r="BUR276" s="3"/>
      <c r="BUS276" s="3"/>
      <c r="BUT276" s="3"/>
      <c r="BUU276" s="3"/>
      <c r="BUV276" s="3"/>
      <c r="BUW276" s="3"/>
      <c r="BUX276" s="3"/>
      <c r="BUY276" s="3"/>
      <c r="BUZ276" s="3"/>
      <c r="BVA276" s="3"/>
      <c r="BVB276" s="3"/>
      <c r="BVC276" s="3"/>
      <c r="BVD276" s="3"/>
      <c r="BVE276" s="3"/>
      <c r="BVF276" s="3"/>
      <c r="BVG276" s="3"/>
      <c r="BVH276" s="3"/>
      <c r="BVI276" s="3"/>
      <c r="BVJ276" s="3"/>
      <c r="BVK276" s="3"/>
      <c r="BVL276" s="3"/>
      <c r="BVM276" s="3"/>
      <c r="BVN276" s="3"/>
      <c r="BVO276" s="3"/>
      <c r="BVP276" s="3"/>
      <c r="BVQ276" s="3"/>
      <c r="BVR276" s="3"/>
      <c r="BVS276" s="3"/>
      <c r="BVT276" s="3"/>
      <c r="BVU276" s="3"/>
      <c r="BVV276" s="3"/>
      <c r="BVW276" s="3"/>
      <c r="BVX276" s="3"/>
      <c r="BVY276" s="3"/>
      <c r="BVZ276" s="3"/>
      <c r="BWA276" s="3"/>
      <c r="BWB276" s="3"/>
      <c r="BWC276" s="3"/>
      <c r="BWD276" s="3"/>
      <c r="BWE276" s="3"/>
      <c r="BWF276" s="3"/>
      <c r="BWG276" s="3"/>
      <c r="BWH276" s="3"/>
      <c r="BWI276" s="3"/>
      <c r="BWJ276" s="3"/>
      <c r="BWK276" s="3"/>
      <c r="BWL276" s="3"/>
      <c r="BWM276" s="3"/>
      <c r="BWN276" s="3"/>
      <c r="BWO276" s="3"/>
      <c r="BWP276" s="3"/>
      <c r="BWQ276" s="3"/>
      <c r="BWR276" s="3"/>
      <c r="BWS276" s="3"/>
      <c r="BWT276" s="3"/>
      <c r="BWU276" s="3"/>
      <c r="BWV276" s="3"/>
      <c r="BWW276" s="3"/>
      <c r="BWX276" s="3"/>
      <c r="BWY276" s="3"/>
      <c r="BWZ276" s="3"/>
      <c r="BXA276" s="3"/>
      <c r="BXB276" s="3"/>
      <c r="BXC276" s="3"/>
      <c r="BXD276" s="3"/>
      <c r="BXE276" s="3"/>
      <c r="BXF276" s="3"/>
      <c r="BXG276" s="3"/>
      <c r="BXH276" s="3"/>
      <c r="BXI276" s="3"/>
      <c r="BXJ276" s="3"/>
      <c r="BXK276" s="3"/>
      <c r="BXL276" s="3"/>
      <c r="BXM276" s="3"/>
      <c r="BXN276" s="3"/>
      <c r="BXO276" s="3"/>
      <c r="BXP276" s="3"/>
      <c r="BXQ276" s="3"/>
      <c r="BXR276" s="3"/>
      <c r="BXS276" s="3"/>
      <c r="BXT276" s="3"/>
      <c r="BXU276" s="3"/>
      <c r="BXV276" s="3"/>
      <c r="BXW276" s="3"/>
      <c r="BXX276" s="3"/>
      <c r="BXY276" s="3"/>
      <c r="BXZ276" s="3"/>
      <c r="BYA276" s="3"/>
      <c r="BYB276" s="3"/>
      <c r="BYC276" s="3"/>
      <c r="BYD276" s="3"/>
      <c r="BYE276" s="3"/>
      <c r="BYF276" s="3"/>
      <c r="BYG276" s="3"/>
      <c r="BYH276" s="3"/>
      <c r="BYI276" s="3"/>
      <c r="BYJ276" s="3"/>
      <c r="BYK276" s="3"/>
      <c r="BYL276" s="3"/>
      <c r="BYM276" s="3"/>
      <c r="BYN276" s="3"/>
      <c r="BYO276" s="3"/>
      <c r="BYP276" s="3"/>
      <c r="BYQ276" s="3"/>
      <c r="BYR276" s="3"/>
      <c r="BYS276" s="3"/>
      <c r="BYT276" s="3"/>
      <c r="BYU276" s="3"/>
      <c r="BYV276" s="3"/>
      <c r="BYW276" s="3"/>
      <c r="BYX276" s="3"/>
      <c r="BYY276" s="3"/>
      <c r="BYZ276" s="3"/>
      <c r="BZA276" s="3"/>
      <c r="BZB276" s="3"/>
      <c r="BZC276" s="3"/>
      <c r="BZD276" s="3"/>
      <c r="BZE276" s="3"/>
      <c r="BZF276" s="3"/>
      <c r="BZG276" s="3"/>
      <c r="BZH276" s="3"/>
      <c r="BZI276" s="3"/>
      <c r="BZJ276" s="3"/>
      <c r="BZK276" s="3"/>
      <c r="BZL276" s="3"/>
      <c r="BZM276" s="3"/>
      <c r="BZN276" s="3"/>
      <c r="BZO276" s="3"/>
      <c r="BZQ276" s="3"/>
      <c r="BZS276" s="3"/>
      <c r="BZT276" s="3"/>
      <c r="BZU276" s="3"/>
      <c r="BZV276" s="3"/>
      <c r="BZW276" s="3"/>
      <c r="BZX276" s="3"/>
      <c r="BZY276" s="3"/>
      <c r="BZZ276" s="3"/>
      <c r="CAE276" s="3"/>
      <c r="CAF276" s="3"/>
      <c r="CAG276" s="3"/>
      <c r="CAH276" s="3"/>
      <c r="CAI276" s="3"/>
      <c r="CAJ276" s="3"/>
      <c r="CAK276" s="3"/>
      <c r="CAL276" s="3"/>
      <c r="CAM276" s="3"/>
      <c r="CAN276" s="3"/>
      <c r="CAO276" s="3"/>
      <c r="CAP276" s="3"/>
      <c r="CAQ276" s="3"/>
      <c r="CAR276" s="3"/>
      <c r="CAS276" s="3"/>
      <c r="CAT276" s="3"/>
      <c r="CAU276" s="3"/>
      <c r="CAV276" s="3"/>
      <c r="CAW276" s="3"/>
      <c r="CAX276" s="3"/>
      <c r="CAY276" s="3"/>
      <c r="CAZ276" s="3"/>
      <c r="CBA276" s="3"/>
      <c r="CBB276" s="3"/>
      <c r="CBC276" s="3"/>
      <c r="CBD276" s="3"/>
      <c r="CBE276" s="3"/>
      <c r="CBF276" s="3"/>
      <c r="CBG276" s="3"/>
      <c r="CBH276" s="3"/>
      <c r="CBI276" s="3"/>
      <c r="CBJ276" s="3"/>
      <c r="CBK276" s="3"/>
      <c r="CBL276" s="3"/>
      <c r="CBM276" s="3"/>
      <c r="CBN276" s="3"/>
      <c r="CBO276" s="3"/>
      <c r="CBP276" s="3"/>
      <c r="CBQ276" s="3"/>
      <c r="CBR276" s="3"/>
      <c r="CBS276" s="3"/>
      <c r="CBT276" s="3"/>
      <c r="CBU276" s="3"/>
      <c r="CBV276" s="3"/>
      <c r="CBW276" s="3"/>
      <c r="CBX276" s="3"/>
      <c r="CBY276" s="3"/>
      <c r="CBZ276" s="3"/>
      <c r="CCA276" s="3"/>
      <c r="CCB276" s="3"/>
      <c r="CCC276" s="3"/>
      <c r="CCD276" s="3"/>
      <c r="CCE276" s="3"/>
      <c r="CCF276" s="3"/>
      <c r="CCG276" s="3"/>
      <c r="CCH276" s="3"/>
      <c r="CCI276" s="3"/>
      <c r="CCJ276" s="3"/>
      <c r="CCK276" s="3"/>
      <c r="CCL276" s="3"/>
      <c r="CCM276" s="3"/>
      <c r="CCN276" s="3"/>
      <c r="CCO276" s="3"/>
      <c r="CCP276" s="3"/>
      <c r="CCQ276" s="3"/>
      <c r="CCR276" s="3"/>
      <c r="CCS276" s="3"/>
      <c r="CCT276" s="3"/>
      <c r="CCU276" s="3"/>
      <c r="CCV276" s="3"/>
      <c r="CCW276" s="3"/>
      <c r="CCX276" s="3"/>
      <c r="CCY276" s="3"/>
      <c r="CCZ276" s="3"/>
      <c r="CDA276" s="3"/>
      <c r="CDB276" s="3"/>
      <c r="CDC276" s="3"/>
      <c r="CDD276" s="3"/>
      <c r="CDE276" s="3"/>
      <c r="CDF276" s="3"/>
      <c r="CDG276" s="3"/>
      <c r="CDH276" s="3"/>
      <c r="CDI276" s="3"/>
      <c r="CDJ276" s="3"/>
      <c r="CDK276" s="3"/>
      <c r="CDL276" s="3"/>
      <c r="CDM276" s="3"/>
      <c r="CDN276" s="3"/>
      <c r="CDO276" s="3"/>
      <c r="CDP276" s="3"/>
      <c r="CDQ276" s="3"/>
      <c r="CDR276" s="3"/>
      <c r="CDS276" s="3"/>
      <c r="CDT276" s="3"/>
      <c r="CDU276" s="3"/>
      <c r="CDV276" s="3"/>
      <c r="CDW276" s="3"/>
      <c r="CDX276" s="3"/>
      <c r="CDY276" s="3"/>
      <c r="CDZ276" s="3"/>
      <c r="CEA276" s="3"/>
      <c r="CEB276" s="3"/>
      <c r="CEC276" s="3"/>
      <c r="CED276" s="3"/>
      <c r="CEE276" s="3"/>
      <c r="CEF276" s="3"/>
      <c r="CEG276" s="3"/>
      <c r="CEH276" s="3"/>
      <c r="CEI276" s="3"/>
      <c r="CEJ276" s="3"/>
      <c r="CEK276" s="3"/>
      <c r="CEL276" s="3"/>
      <c r="CEM276" s="3"/>
      <c r="CEN276" s="3"/>
      <c r="CEO276" s="3"/>
      <c r="CEP276" s="3"/>
      <c r="CEQ276" s="3"/>
      <c r="CER276" s="3"/>
      <c r="CES276" s="3"/>
      <c r="CET276" s="3"/>
      <c r="CEU276" s="3"/>
      <c r="CEV276" s="3"/>
      <c r="CEW276" s="3"/>
      <c r="CEX276" s="3"/>
      <c r="CEY276" s="3"/>
      <c r="CEZ276" s="3"/>
      <c r="CFA276" s="3"/>
      <c r="CFB276" s="3"/>
      <c r="CFC276" s="3"/>
      <c r="CFD276" s="3"/>
      <c r="CFE276" s="3"/>
      <c r="CFF276" s="3"/>
      <c r="CFG276" s="3"/>
      <c r="CFH276" s="3"/>
      <c r="CFI276" s="3"/>
      <c r="CFJ276" s="3"/>
      <c r="CFK276" s="3"/>
      <c r="CFL276" s="3"/>
      <c r="CFM276" s="3"/>
      <c r="CFN276" s="3"/>
      <c r="CFO276" s="3"/>
      <c r="CFP276" s="3"/>
      <c r="CFQ276" s="3"/>
      <c r="CFR276" s="3"/>
      <c r="CFS276" s="3"/>
      <c r="CFT276" s="3"/>
      <c r="CFU276" s="3"/>
      <c r="CFV276" s="3"/>
      <c r="CFW276" s="3"/>
      <c r="CFX276" s="3"/>
      <c r="CFY276" s="3"/>
      <c r="CFZ276" s="3"/>
      <c r="CGA276" s="3"/>
      <c r="CGB276" s="3"/>
      <c r="CGC276" s="3"/>
      <c r="CGD276" s="3"/>
      <c r="CGE276" s="3"/>
      <c r="CGF276" s="3"/>
      <c r="CGG276" s="3"/>
      <c r="CGH276" s="3"/>
      <c r="CGI276" s="3"/>
      <c r="CGJ276" s="3"/>
      <c r="CGK276" s="3"/>
      <c r="CGL276" s="3"/>
      <c r="CGM276" s="3"/>
      <c r="CGN276" s="3"/>
      <c r="CGO276" s="3"/>
      <c r="CGP276" s="3"/>
      <c r="CGQ276" s="3"/>
      <c r="CGR276" s="3"/>
      <c r="CGS276" s="3"/>
      <c r="CGT276" s="3"/>
      <c r="CGU276" s="3"/>
      <c r="CGV276" s="3"/>
      <c r="CGW276" s="3"/>
      <c r="CGX276" s="3"/>
      <c r="CGY276" s="3"/>
      <c r="CGZ276" s="3"/>
      <c r="CHA276" s="3"/>
      <c r="CHB276" s="3"/>
      <c r="CHC276" s="3"/>
      <c r="CHD276" s="3"/>
      <c r="CHE276" s="3"/>
      <c r="CHF276" s="3"/>
      <c r="CHG276" s="3"/>
      <c r="CHH276" s="3"/>
      <c r="CHI276" s="3"/>
      <c r="CHJ276" s="3"/>
      <c r="CHK276" s="3"/>
      <c r="CHL276" s="3"/>
      <c r="CHM276" s="3"/>
      <c r="CHN276" s="3"/>
      <c r="CHO276" s="3"/>
      <c r="CHP276" s="3"/>
      <c r="CHQ276" s="3"/>
      <c r="CHR276" s="3"/>
      <c r="CHS276" s="3"/>
      <c r="CHT276" s="3"/>
      <c r="CHU276" s="3"/>
      <c r="CHV276" s="3"/>
      <c r="CHW276" s="3"/>
      <c r="CHX276" s="3"/>
      <c r="CHY276" s="3"/>
      <c r="CHZ276" s="3"/>
      <c r="CIA276" s="3"/>
      <c r="CIB276" s="3"/>
      <c r="CIC276" s="3"/>
      <c r="CID276" s="3"/>
      <c r="CIE276" s="3"/>
      <c r="CIF276" s="3"/>
      <c r="CIG276" s="3"/>
      <c r="CIH276" s="3"/>
      <c r="CII276" s="3"/>
      <c r="CIJ276" s="3"/>
      <c r="CIK276" s="3"/>
      <c r="CIL276" s="3"/>
      <c r="CIM276" s="3"/>
      <c r="CIN276" s="3"/>
      <c r="CIO276" s="3"/>
      <c r="CIP276" s="3"/>
      <c r="CIQ276" s="3"/>
      <c r="CIR276" s="3"/>
      <c r="CIS276" s="3"/>
      <c r="CIT276" s="3"/>
      <c r="CIU276" s="3"/>
      <c r="CIV276" s="3"/>
      <c r="CIW276" s="3"/>
      <c r="CIX276" s="3"/>
      <c r="CIY276" s="3"/>
      <c r="CIZ276" s="3"/>
      <c r="CJA276" s="3"/>
      <c r="CJB276" s="3"/>
      <c r="CJC276" s="3"/>
      <c r="CJD276" s="3"/>
      <c r="CJE276" s="3"/>
      <c r="CJF276" s="3"/>
      <c r="CJG276" s="3"/>
      <c r="CJH276" s="3"/>
      <c r="CJI276" s="3"/>
      <c r="CJJ276" s="3"/>
      <c r="CJK276" s="3"/>
      <c r="CJM276" s="3"/>
      <c r="CJO276" s="3"/>
      <c r="CJP276" s="3"/>
      <c r="CJQ276" s="3"/>
      <c r="CJR276" s="3"/>
      <c r="CJS276" s="3"/>
      <c r="CJT276" s="3"/>
      <c r="CJU276" s="3"/>
      <c r="CJV276" s="3"/>
      <c r="CKA276" s="3"/>
      <c r="CKB276" s="3"/>
      <c r="CKC276" s="3"/>
      <c r="CKD276" s="3"/>
      <c r="CKE276" s="3"/>
      <c r="CKF276" s="3"/>
      <c r="CKG276" s="3"/>
      <c r="CKH276" s="3"/>
      <c r="CKI276" s="3"/>
      <c r="CKJ276" s="3"/>
      <c r="CKK276" s="3"/>
      <c r="CKL276" s="3"/>
      <c r="CKM276" s="3"/>
      <c r="CKN276" s="3"/>
      <c r="CKO276" s="3"/>
      <c r="CKP276" s="3"/>
      <c r="CKQ276" s="3"/>
      <c r="CKR276" s="3"/>
      <c r="CKS276" s="3"/>
      <c r="CKT276" s="3"/>
      <c r="CKU276" s="3"/>
      <c r="CKV276" s="3"/>
      <c r="CKW276" s="3"/>
      <c r="CKX276" s="3"/>
      <c r="CKY276" s="3"/>
      <c r="CKZ276" s="3"/>
      <c r="CLA276" s="3"/>
      <c r="CLB276" s="3"/>
      <c r="CLC276" s="3"/>
      <c r="CLD276" s="3"/>
      <c r="CLE276" s="3"/>
      <c r="CLF276" s="3"/>
      <c r="CLG276" s="3"/>
      <c r="CLH276" s="3"/>
      <c r="CLI276" s="3"/>
      <c r="CLJ276" s="3"/>
      <c r="CLK276" s="3"/>
      <c r="CLL276" s="3"/>
      <c r="CLM276" s="3"/>
      <c r="CLN276" s="3"/>
      <c r="CLO276" s="3"/>
      <c r="CLP276" s="3"/>
      <c r="CLQ276" s="3"/>
      <c r="CLR276" s="3"/>
      <c r="CLS276" s="3"/>
      <c r="CLT276" s="3"/>
      <c r="CLU276" s="3"/>
      <c r="CLV276" s="3"/>
      <c r="CLW276" s="3"/>
      <c r="CLX276" s="3"/>
      <c r="CLY276" s="3"/>
      <c r="CLZ276" s="3"/>
      <c r="CMA276" s="3"/>
      <c r="CMB276" s="3"/>
      <c r="CMC276" s="3"/>
      <c r="CMD276" s="3"/>
      <c r="CME276" s="3"/>
      <c r="CMF276" s="3"/>
      <c r="CMG276" s="3"/>
      <c r="CMH276" s="3"/>
      <c r="CMI276" s="3"/>
      <c r="CMJ276" s="3"/>
      <c r="CMK276" s="3"/>
      <c r="CML276" s="3"/>
      <c r="CMM276" s="3"/>
      <c r="CMN276" s="3"/>
      <c r="CMO276" s="3"/>
      <c r="CMP276" s="3"/>
      <c r="CMQ276" s="3"/>
      <c r="CMR276" s="3"/>
      <c r="CMS276" s="3"/>
      <c r="CMT276" s="3"/>
      <c r="CMU276" s="3"/>
      <c r="CMV276" s="3"/>
      <c r="CMW276" s="3"/>
      <c r="CMX276" s="3"/>
      <c r="CMY276" s="3"/>
      <c r="CMZ276" s="3"/>
      <c r="CNA276" s="3"/>
      <c r="CNB276" s="3"/>
      <c r="CNC276" s="3"/>
      <c r="CND276" s="3"/>
      <c r="CNE276" s="3"/>
      <c r="CNF276" s="3"/>
      <c r="CNG276" s="3"/>
      <c r="CNH276" s="3"/>
      <c r="CNI276" s="3"/>
      <c r="CNJ276" s="3"/>
      <c r="CNK276" s="3"/>
      <c r="CNL276" s="3"/>
      <c r="CNM276" s="3"/>
      <c r="CNN276" s="3"/>
      <c r="CNO276" s="3"/>
      <c r="CNP276" s="3"/>
      <c r="CNQ276" s="3"/>
      <c r="CNR276" s="3"/>
      <c r="CNS276" s="3"/>
      <c r="CNT276" s="3"/>
      <c r="CNU276" s="3"/>
      <c r="CNV276" s="3"/>
      <c r="CNW276" s="3"/>
      <c r="CNX276" s="3"/>
      <c r="CNY276" s="3"/>
      <c r="CNZ276" s="3"/>
      <c r="COA276" s="3"/>
      <c r="COB276" s="3"/>
      <c r="COC276" s="3"/>
      <c r="COD276" s="3"/>
      <c r="COE276" s="3"/>
      <c r="COF276" s="3"/>
      <c r="COG276" s="3"/>
      <c r="COH276" s="3"/>
      <c r="COI276" s="3"/>
      <c r="COJ276" s="3"/>
      <c r="COK276" s="3"/>
      <c r="COL276" s="3"/>
      <c r="COM276" s="3"/>
      <c r="CON276" s="3"/>
      <c r="COO276" s="3"/>
      <c r="COP276" s="3"/>
      <c r="COQ276" s="3"/>
      <c r="COR276" s="3"/>
      <c r="COS276" s="3"/>
      <c r="COT276" s="3"/>
      <c r="COU276" s="3"/>
      <c r="COV276" s="3"/>
      <c r="COW276" s="3"/>
      <c r="COX276" s="3"/>
      <c r="COY276" s="3"/>
      <c r="COZ276" s="3"/>
      <c r="CPA276" s="3"/>
      <c r="CPB276" s="3"/>
      <c r="CPC276" s="3"/>
      <c r="CPD276" s="3"/>
      <c r="CPE276" s="3"/>
      <c r="CPF276" s="3"/>
      <c r="CPG276" s="3"/>
      <c r="CPH276" s="3"/>
      <c r="CPI276" s="3"/>
      <c r="CPJ276" s="3"/>
      <c r="CPK276" s="3"/>
      <c r="CPL276" s="3"/>
      <c r="CPM276" s="3"/>
      <c r="CPN276" s="3"/>
      <c r="CPO276" s="3"/>
      <c r="CPP276" s="3"/>
      <c r="CPQ276" s="3"/>
      <c r="CPR276" s="3"/>
      <c r="CPS276" s="3"/>
      <c r="CPT276" s="3"/>
      <c r="CPU276" s="3"/>
      <c r="CPV276" s="3"/>
      <c r="CPW276" s="3"/>
      <c r="CPX276" s="3"/>
      <c r="CPY276" s="3"/>
      <c r="CPZ276" s="3"/>
      <c r="CQA276" s="3"/>
      <c r="CQB276" s="3"/>
      <c r="CQC276" s="3"/>
      <c r="CQD276" s="3"/>
      <c r="CQE276" s="3"/>
      <c r="CQF276" s="3"/>
      <c r="CQG276" s="3"/>
      <c r="CQH276" s="3"/>
      <c r="CQI276" s="3"/>
      <c r="CQJ276" s="3"/>
      <c r="CQK276" s="3"/>
      <c r="CQL276" s="3"/>
      <c r="CQM276" s="3"/>
      <c r="CQN276" s="3"/>
      <c r="CQO276" s="3"/>
      <c r="CQP276" s="3"/>
      <c r="CQQ276" s="3"/>
      <c r="CQR276" s="3"/>
      <c r="CQS276" s="3"/>
      <c r="CQT276" s="3"/>
      <c r="CQU276" s="3"/>
      <c r="CQV276" s="3"/>
      <c r="CQW276" s="3"/>
      <c r="CQX276" s="3"/>
      <c r="CQY276" s="3"/>
      <c r="CQZ276" s="3"/>
      <c r="CRA276" s="3"/>
      <c r="CRB276" s="3"/>
      <c r="CRC276" s="3"/>
      <c r="CRD276" s="3"/>
      <c r="CRE276" s="3"/>
      <c r="CRF276" s="3"/>
      <c r="CRG276" s="3"/>
      <c r="CRH276" s="3"/>
      <c r="CRI276" s="3"/>
      <c r="CRJ276" s="3"/>
      <c r="CRK276" s="3"/>
      <c r="CRL276" s="3"/>
      <c r="CRM276" s="3"/>
      <c r="CRN276" s="3"/>
      <c r="CRO276" s="3"/>
      <c r="CRP276" s="3"/>
      <c r="CRQ276" s="3"/>
      <c r="CRR276" s="3"/>
      <c r="CRS276" s="3"/>
      <c r="CRT276" s="3"/>
      <c r="CRU276" s="3"/>
      <c r="CRV276" s="3"/>
      <c r="CRW276" s="3"/>
      <c r="CRX276" s="3"/>
      <c r="CRY276" s="3"/>
      <c r="CRZ276" s="3"/>
      <c r="CSA276" s="3"/>
      <c r="CSB276" s="3"/>
      <c r="CSC276" s="3"/>
      <c r="CSD276" s="3"/>
      <c r="CSE276" s="3"/>
      <c r="CSF276" s="3"/>
      <c r="CSG276" s="3"/>
      <c r="CSH276" s="3"/>
      <c r="CSI276" s="3"/>
      <c r="CSJ276" s="3"/>
      <c r="CSK276" s="3"/>
      <c r="CSL276" s="3"/>
      <c r="CSM276" s="3"/>
      <c r="CSN276" s="3"/>
      <c r="CSO276" s="3"/>
      <c r="CSP276" s="3"/>
      <c r="CSQ276" s="3"/>
      <c r="CSR276" s="3"/>
      <c r="CSS276" s="3"/>
      <c r="CST276" s="3"/>
      <c r="CSU276" s="3"/>
      <c r="CSV276" s="3"/>
      <c r="CSW276" s="3"/>
      <c r="CSX276" s="3"/>
      <c r="CSY276" s="3"/>
      <c r="CSZ276" s="3"/>
      <c r="CTA276" s="3"/>
      <c r="CTB276" s="3"/>
      <c r="CTC276" s="3"/>
      <c r="CTD276" s="3"/>
      <c r="CTE276" s="3"/>
      <c r="CTF276" s="3"/>
      <c r="CTG276" s="3"/>
      <c r="CTI276" s="3"/>
      <c r="CTK276" s="3"/>
      <c r="CTL276" s="3"/>
      <c r="CTM276" s="3"/>
      <c r="CTN276" s="3"/>
      <c r="CTO276" s="3"/>
      <c r="CTP276" s="3"/>
      <c r="CTQ276" s="3"/>
      <c r="CTR276" s="3"/>
      <c r="CTW276" s="3"/>
      <c r="CTX276" s="3"/>
      <c r="CTY276" s="3"/>
      <c r="CTZ276" s="3"/>
      <c r="CUA276" s="3"/>
      <c r="CUB276" s="3"/>
      <c r="CUC276" s="3"/>
      <c r="CUD276" s="3"/>
      <c r="CUE276" s="3"/>
      <c r="CUF276" s="3"/>
      <c r="CUG276" s="3"/>
      <c r="CUH276" s="3"/>
      <c r="CUI276" s="3"/>
      <c r="CUJ276" s="3"/>
      <c r="CUK276" s="3"/>
      <c r="CUL276" s="3"/>
      <c r="CUM276" s="3"/>
      <c r="CUN276" s="3"/>
      <c r="CUO276" s="3"/>
      <c r="CUP276" s="3"/>
      <c r="CUQ276" s="3"/>
      <c r="CUR276" s="3"/>
      <c r="CUS276" s="3"/>
      <c r="CUT276" s="3"/>
      <c r="CUU276" s="3"/>
      <c r="CUV276" s="3"/>
      <c r="CUW276" s="3"/>
      <c r="CUX276" s="3"/>
      <c r="CUY276" s="3"/>
      <c r="CUZ276" s="3"/>
      <c r="CVA276" s="3"/>
      <c r="CVB276" s="3"/>
      <c r="CVC276" s="3"/>
      <c r="CVD276" s="3"/>
      <c r="CVE276" s="3"/>
      <c r="CVF276" s="3"/>
      <c r="CVG276" s="3"/>
      <c r="CVH276" s="3"/>
      <c r="CVI276" s="3"/>
      <c r="CVJ276" s="3"/>
      <c r="CVK276" s="3"/>
      <c r="CVL276" s="3"/>
      <c r="CVM276" s="3"/>
      <c r="CVN276" s="3"/>
      <c r="CVO276" s="3"/>
      <c r="CVP276" s="3"/>
      <c r="CVQ276" s="3"/>
      <c r="CVR276" s="3"/>
      <c r="CVS276" s="3"/>
      <c r="CVT276" s="3"/>
      <c r="CVU276" s="3"/>
      <c r="CVV276" s="3"/>
      <c r="CVW276" s="3"/>
      <c r="CVX276" s="3"/>
      <c r="CVY276" s="3"/>
      <c r="CVZ276" s="3"/>
      <c r="CWA276" s="3"/>
      <c r="CWB276" s="3"/>
      <c r="CWC276" s="3"/>
      <c r="CWD276" s="3"/>
      <c r="CWE276" s="3"/>
      <c r="CWF276" s="3"/>
      <c r="CWG276" s="3"/>
      <c r="CWH276" s="3"/>
      <c r="CWI276" s="3"/>
      <c r="CWJ276" s="3"/>
      <c r="CWK276" s="3"/>
      <c r="CWL276" s="3"/>
      <c r="CWM276" s="3"/>
      <c r="CWN276" s="3"/>
      <c r="CWO276" s="3"/>
      <c r="CWP276" s="3"/>
      <c r="CWQ276" s="3"/>
      <c r="CWR276" s="3"/>
      <c r="CWS276" s="3"/>
      <c r="CWT276" s="3"/>
      <c r="CWU276" s="3"/>
      <c r="CWV276" s="3"/>
      <c r="CWW276" s="3"/>
      <c r="CWX276" s="3"/>
      <c r="CWY276" s="3"/>
      <c r="CWZ276" s="3"/>
      <c r="CXA276" s="3"/>
      <c r="CXB276" s="3"/>
      <c r="CXC276" s="3"/>
      <c r="CXD276" s="3"/>
      <c r="CXE276" s="3"/>
      <c r="CXF276" s="3"/>
      <c r="CXG276" s="3"/>
      <c r="CXH276" s="3"/>
      <c r="CXI276" s="3"/>
      <c r="CXJ276" s="3"/>
      <c r="CXK276" s="3"/>
      <c r="CXL276" s="3"/>
      <c r="CXM276" s="3"/>
      <c r="CXN276" s="3"/>
      <c r="CXO276" s="3"/>
      <c r="CXP276" s="3"/>
      <c r="CXQ276" s="3"/>
      <c r="CXR276" s="3"/>
      <c r="CXS276" s="3"/>
      <c r="CXT276" s="3"/>
      <c r="CXU276" s="3"/>
      <c r="CXV276" s="3"/>
      <c r="CXW276" s="3"/>
      <c r="CXX276" s="3"/>
      <c r="CXY276" s="3"/>
      <c r="CXZ276" s="3"/>
      <c r="CYA276" s="3"/>
      <c r="CYB276" s="3"/>
      <c r="CYC276" s="3"/>
      <c r="CYD276" s="3"/>
      <c r="CYE276" s="3"/>
      <c r="CYF276" s="3"/>
      <c r="CYG276" s="3"/>
      <c r="CYH276" s="3"/>
      <c r="CYI276" s="3"/>
      <c r="CYJ276" s="3"/>
      <c r="CYK276" s="3"/>
      <c r="CYL276" s="3"/>
      <c r="CYM276" s="3"/>
      <c r="CYN276" s="3"/>
      <c r="CYO276" s="3"/>
      <c r="CYP276" s="3"/>
      <c r="CYQ276" s="3"/>
      <c r="CYR276" s="3"/>
      <c r="CYS276" s="3"/>
      <c r="CYT276" s="3"/>
      <c r="CYU276" s="3"/>
      <c r="CYV276" s="3"/>
      <c r="CYW276" s="3"/>
      <c r="CYX276" s="3"/>
      <c r="CYY276" s="3"/>
      <c r="CYZ276" s="3"/>
      <c r="CZA276" s="3"/>
      <c r="CZB276" s="3"/>
      <c r="CZC276" s="3"/>
      <c r="CZD276" s="3"/>
      <c r="CZE276" s="3"/>
      <c r="CZF276" s="3"/>
      <c r="CZG276" s="3"/>
      <c r="CZH276" s="3"/>
      <c r="CZI276" s="3"/>
      <c r="CZJ276" s="3"/>
      <c r="CZK276" s="3"/>
      <c r="CZL276" s="3"/>
      <c r="CZM276" s="3"/>
      <c r="CZN276" s="3"/>
      <c r="CZO276" s="3"/>
      <c r="CZP276" s="3"/>
      <c r="CZQ276" s="3"/>
      <c r="CZR276" s="3"/>
      <c r="CZS276" s="3"/>
      <c r="CZT276" s="3"/>
      <c r="CZU276" s="3"/>
      <c r="CZV276" s="3"/>
      <c r="CZW276" s="3"/>
      <c r="CZX276" s="3"/>
      <c r="CZY276" s="3"/>
      <c r="CZZ276" s="3"/>
      <c r="DAA276" s="3"/>
      <c r="DAB276" s="3"/>
      <c r="DAC276" s="3"/>
      <c r="DAD276" s="3"/>
      <c r="DAE276" s="3"/>
      <c r="DAF276" s="3"/>
      <c r="DAG276" s="3"/>
      <c r="DAH276" s="3"/>
      <c r="DAI276" s="3"/>
      <c r="DAJ276" s="3"/>
      <c r="DAK276" s="3"/>
      <c r="DAL276" s="3"/>
      <c r="DAM276" s="3"/>
      <c r="DAN276" s="3"/>
      <c r="DAO276" s="3"/>
      <c r="DAP276" s="3"/>
      <c r="DAQ276" s="3"/>
      <c r="DAR276" s="3"/>
      <c r="DAS276" s="3"/>
      <c r="DAT276" s="3"/>
      <c r="DAU276" s="3"/>
      <c r="DAV276" s="3"/>
      <c r="DAW276" s="3"/>
      <c r="DAX276" s="3"/>
      <c r="DAY276" s="3"/>
      <c r="DAZ276" s="3"/>
      <c r="DBA276" s="3"/>
      <c r="DBB276" s="3"/>
      <c r="DBC276" s="3"/>
      <c r="DBD276" s="3"/>
      <c r="DBE276" s="3"/>
      <c r="DBF276" s="3"/>
      <c r="DBG276" s="3"/>
      <c r="DBH276" s="3"/>
      <c r="DBI276" s="3"/>
      <c r="DBJ276" s="3"/>
      <c r="DBK276" s="3"/>
      <c r="DBL276" s="3"/>
      <c r="DBM276" s="3"/>
      <c r="DBN276" s="3"/>
      <c r="DBO276" s="3"/>
      <c r="DBP276" s="3"/>
      <c r="DBQ276" s="3"/>
      <c r="DBR276" s="3"/>
      <c r="DBS276" s="3"/>
      <c r="DBT276" s="3"/>
      <c r="DBU276" s="3"/>
      <c r="DBV276" s="3"/>
      <c r="DBW276" s="3"/>
      <c r="DBX276" s="3"/>
      <c r="DBY276" s="3"/>
      <c r="DBZ276" s="3"/>
      <c r="DCA276" s="3"/>
      <c r="DCB276" s="3"/>
      <c r="DCC276" s="3"/>
      <c r="DCD276" s="3"/>
      <c r="DCE276" s="3"/>
      <c r="DCF276" s="3"/>
      <c r="DCG276" s="3"/>
      <c r="DCH276" s="3"/>
      <c r="DCI276" s="3"/>
      <c r="DCJ276" s="3"/>
      <c r="DCK276" s="3"/>
      <c r="DCL276" s="3"/>
      <c r="DCM276" s="3"/>
      <c r="DCN276" s="3"/>
      <c r="DCO276" s="3"/>
      <c r="DCP276" s="3"/>
      <c r="DCQ276" s="3"/>
      <c r="DCR276" s="3"/>
      <c r="DCS276" s="3"/>
      <c r="DCT276" s="3"/>
      <c r="DCU276" s="3"/>
      <c r="DCV276" s="3"/>
      <c r="DCW276" s="3"/>
      <c r="DCX276" s="3"/>
      <c r="DCY276" s="3"/>
      <c r="DCZ276" s="3"/>
      <c r="DDA276" s="3"/>
      <c r="DDB276" s="3"/>
      <c r="DDC276" s="3"/>
      <c r="DDE276" s="3"/>
      <c r="DDG276" s="3"/>
      <c r="DDH276" s="3"/>
      <c r="DDI276" s="3"/>
      <c r="DDJ276" s="3"/>
      <c r="DDK276" s="3"/>
      <c r="DDL276" s="3"/>
      <c r="DDM276" s="3"/>
      <c r="DDN276" s="3"/>
      <c r="DDS276" s="3"/>
      <c r="DDT276" s="3"/>
      <c r="DDU276" s="3"/>
      <c r="DDV276" s="3"/>
      <c r="DDW276" s="3"/>
      <c r="DDX276" s="3"/>
      <c r="DDY276" s="3"/>
      <c r="DDZ276" s="3"/>
      <c r="DEA276" s="3"/>
      <c r="DEB276" s="3"/>
      <c r="DEC276" s="3"/>
      <c r="DED276" s="3"/>
      <c r="DEE276" s="3"/>
      <c r="DEF276" s="3"/>
      <c r="DEG276" s="3"/>
      <c r="DEH276" s="3"/>
      <c r="DEI276" s="3"/>
      <c r="DEJ276" s="3"/>
      <c r="DEK276" s="3"/>
      <c r="DEL276" s="3"/>
      <c r="DEM276" s="3"/>
      <c r="DEN276" s="3"/>
      <c r="DEO276" s="3"/>
      <c r="DEP276" s="3"/>
      <c r="DEQ276" s="3"/>
      <c r="DER276" s="3"/>
      <c r="DES276" s="3"/>
      <c r="DET276" s="3"/>
      <c r="DEU276" s="3"/>
      <c r="DEV276" s="3"/>
      <c r="DEW276" s="3"/>
      <c r="DEX276" s="3"/>
      <c r="DEY276" s="3"/>
      <c r="DEZ276" s="3"/>
      <c r="DFA276" s="3"/>
      <c r="DFB276" s="3"/>
      <c r="DFC276" s="3"/>
      <c r="DFD276" s="3"/>
      <c r="DFE276" s="3"/>
      <c r="DFF276" s="3"/>
      <c r="DFG276" s="3"/>
      <c r="DFH276" s="3"/>
      <c r="DFI276" s="3"/>
      <c r="DFJ276" s="3"/>
      <c r="DFK276" s="3"/>
      <c r="DFL276" s="3"/>
      <c r="DFM276" s="3"/>
      <c r="DFN276" s="3"/>
      <c r="DFO276" s="3"/>
      <c r="DFP276" s="3"/>
      <c r="DFQ276" s="3"/>
      <c r="DFR276" s="3"/>
      <c r="DFS276" s="3"/>
      <c r="DFT276" s="3"/>
      <c r="DFU276" s="3"/>
      <c r="DFV276" s="3"/>
      <c r="DFW276" s="3"/>
      <c r="DFX276" s="3"/>
      <c r="DFY276" s="3"/>
      <c r="DFZ276" s="3"/>
      <c r="DGA276" s="3"/>
      <c r="DGB276" s="3"/>
      <c r="DGC276" s="3"/>
      <c r="DGD276" s="3"/>
      <c r="DGE276" s="3"/>
      <c r="DGF276" s="3"/>
      <c r="DGG276" s="3"/>
      <c r="DGH276" s="3"/>
      <c r="DGI276" s="3"/>
      <c r="DGJ276" s="3"/>
      <c r="DGK276" s="3"/>
      <c r="DGL276" s="3"/>
      <c r="DGM276" s="3"/>
      <c r="DGN276" s="3"/>
      <c r="DGO276" s="3"/>
      <c r="DGP276" s="3"/>
      <c r="DGQ276" s="3"/>
      <c r="DGR276" s="3"/>
      <c r="DGS276" s="3"/>
      <c r="DGT276" s="3"/>
      <c r="DGU276" s="3"/>
      <c r="DGV276" s="3"/>
      <c r="DGW276" s="3"/>
      <c r="DGX276" s="3"/>
      <c r="DGY276" s="3"/>
      <c r="DGZ276" s="3"/>
      <c r="DHA276" s="3"/>
      <c r="DHB276" s="3"/>
      <c r="DHC276" s="3"/>
      <c r="DHD276" s="3"/>
      <c r="DHE276" s="3"/>
      <c r="DHF276" s="3"/>
      <c r="DHG276" s="3"/>
      <c r="DHH276" s="3"/>
      <c r="DHI276" s="3"/>
      <c r="DHJ276" s="3"/>
      <c r="DHK276" s="3"/>
      <c r="DHL276" s="3"/>
      <c r="DHM276" s="3"/>
      <c r="DHN276" s="3"/>
      <c r="DHO276" s="3"/>
      <c r="DHP276" s="3"/>
      <c r="DHQ276" s="3"/>
      <c r="DHR276" s="3"/>
      <c r="DHS276" s="3"/>
      <c r="DHT276" s="3"/>
      <c r="DHU276" s="3"/>
      <c r="DHV276" s="3"/>
      <c r="DHW276" s="3"/>
      <c r="DHX276" s="3"/>
      <c r="DHY276" s="3"/>
      <c r="DHZ276" s="3"/>
      <c r="DIA276" s="3"/>
      <c r="DIB276" s="3"/>
      <c r="DIC276" s="3"/>
      <c r="DID276" s="3"/>
      <c r="DIE276" s="3"/>
      <c r="DIF276" s="3"/>
      <c r="DIG276" s="3"/>
      <c r="DIH276" s="3"/>
      <c r="DII276" s="3"/>
      <c r="DIJ276" s="3"/>
      <c r="DIK276" s="3"/>
      <c r="DIL276" s="3"/>
      <c r="DIM276" s="3"/>
      <c r="DIN276" s="3"/>
      <c r="DIO276" s="3"/>
      <c r="DIP276" s="3"/>
      <c r="DIQ276" s="3"/>
      <c r="DIR276" s="3"/>
      <c r="DIS276" s="3"/>
      <c r="DIT276" s="3"/>
      <c r="DIU276" s="3"/>
      <c r="DIV276" s="3"/>
      <c r="DIW276" s="3"/>
      <c r="DIX276" s="3"/>
      <c r="DIY276" s="3"/>
      <c r="DIZ276" s="3"/>
      <c r="DJA276" s="3"/>
      <c r="DJB276" s="3"/>
      <c r="DJC276" s="3"/>
      <c r="DJD276" s="3"/>
      <c r="DJE276" s="3"/>
      <c r="DJF276" s="3"/>
      <c r="DJG276" s="3"/>
      <c r="DJH276" s="3"/>
      <c r="DJI276" s="3"/>
      <c r="DJJ276" s="3"/>
      <c r="DJK276" s="3"/>
      <c r="DJL276" s="3"/>
      <c r="DJM276" s="3"/>
      <c r="DJN276" s="3"/>
      <c r="DJO276" s="3"/>
      <c r="DJP276" s="3"/>
      <c r="DJQ276" s="3"/>
      <c r="DJR276" s="3"/>
      <c r="DJS276" s="3"/>
      <c r="DJT276" s="3"/>
      <c r="DJU276" s="3"/>
      <c r="DJV276" s="3"/>
      <c r="DJW276" s="3"/>
      <c r="DJX276" s="3"/>
      <c r="DJY276" s="3"/>
      <c r="DJZ276" s="3"/>
      <c r="DKA276" s="3"/>
      <c r="DKB276" s="3"/>
      <c r="DKC276" s="3"/>
      <c r="DKD276" s="3"/>
      <c r="DKE276" s="3"/>
      <c r="DKF276" s="3"/>
      <c r="DKG276" s="3"/>
      <c r="DKH276" s="3"/>
      <c r="DKI276" s="3"/>
      <c r="DKJ276" s="3"/>
      <c r="DKK276" s="3"/>
      <c r="DKL276" s="3"/>
      <c r="DKM276" s="3"/>
      <c r="DKN276" s="3"/>
      <c r="DKO276" s="3"/>
      <c r="DKP276" s="3"/>
      <c r="DKQ276" s="3"/>
      <c r="DKR276" s="3"/>
      <c r="DKS276" s="3"/>
      <c r="DKT276" s="3"/>
      <c r="DKU276" s="3"/>
      <c r="DKV276" s="3"/>
      <c r="DKW276" s="3"/>
      <c r="DKX276" s="3"/>
      <c r="DKY276" s="3"/>
      <c r="DKZ276" s="3"/>
      <c r="DLA276" s="3"/>
      <c r="DLB276" s="3"/>
      <c r="DLC276" s="3"/>
      <c r="DLD276" s="3"/>
      <c r="DLE276" s="3"/>
      <c r="DLF276" s="3"/>
      <c r="DLG276" s="3"/>
      <c r="DLH276" s="3"/>
      <c r="DLI276" s="3"/>
      <c r="DLJ276" s="3"/>
      <c r="DLK276" s="3"/>
      <c r="DLL276" s="3"/>
      <c r="DLM276" s="3"/>
      <c r="DLN276" s="3"/>
      <c r="DLO276" s="3"/>
      <c r="DLP276" s="3"/>
      <c r="DLQ276" s="3"/>
      <c r="DLR276" s="3"/>
      <c r="DLS276" s="3"/>
      <c r="DLT276" s="3"/>
      <c r="DLU276" s="3"/>
      <c r="DLV276" s="3"/>
      <c r="DLW276" s="3"/>
      <c r="DLX276" s="3"/>
      <c r="DLY276" s="3"/>
      <c r="DLZ276" s="3"/>
      <c r="DMA276" s="3"/>
      <c r="DMB276" s="3"/>
      <c r="DMC276" s="3"/>
      <c r="DMD276" s="3"/>
      <c r="DME276" s="3"/>
      <c r="DMF276" s="3"/>
      <c r="DMG276" s="3"/>
      <c r="DMH276" s="3"/>
      <c r="DMI276" s="3"/>
      <c r="DMJ276" s="3"/>
      <c r="DMK276" s="3"/>
      <c r="DML276" s="3"/>
      <c r="DMM276" s="3"/>
      <c r="DMN276" s="3"/>
      <c r="DMO276" s="3"/>
      <c r="DMP276" s="3"/>
      <c r="DMQ276" s="3"/>
      <c r="DMR276" s="3"/>
      <c r="DMS276" s="3"/>
      <c r="DMT276" s="3"/>
      <c r="DMU276" s="3"/>
      <c r="DMV276" s="3"/>
      <c r="DMW276" s="3"/>
      <c r="DMX276" s="3"/>
      <c r="DMY276" s="3"/>
      <c r="DNA276" s="3"/>
      <c r="DNC276" s="3"/>
      <c r="DND276" s="3"/>
      <c r="DNE276" s="3"/>
      <c r="DNF276" s="3"/>
      <c r="DNG276" s="3"/>
      <c r="DNH276" s="3"/>
      <c r="DNI276" s="3"/>
      <c r="DNJ276" s="3"/>
      <c r="DNO276" s="3"/>
      <c r="DNP276" s="3"/>
      <c r="DNQ276" s="3"/>
      <c r="DNR276" s="3"/>
      <c r="DNS276" s="3"/>
      <c r="DNT276" s="3"/>
      <c r="DNU276" s="3"/>
      <c r="DNV276" s="3"/>
      <c r="DNW276" s="3"/>
      <c r="DNX276" s="3"/>
      <c r="DNY276" s="3"/>
      <c r="DNZ276" s="3"/>
      <c r="DOA276" s="3"/>
      <c r="DOB276" s="3"/>
      <c r="DOC276" s="3"/>
      <c r="DOD276" s="3"/>
      <c r="DOE276" s="3"/>
      <c r="DOF276" s="3"/>
      <c r="DOG276" s="3"/>
      <c r="DOH276" s="3"/>
      <c r="DOI276" s="3"/>
      <c r="DOJ276" s="3"/>
      <c r="DOK276" s="3"/>
      <c r="DOL276" s="3"/>
      <c r="DOM276" s="3"/>
      <c r="DON276" s="3"/>
      <c r="DOO276" s="3"/>
      <c r="DOP276" s="3"/>
      <c r="DOQ276" s="3"/>
      <c r="DOR276" s="3"/>
      <c r="DOS276" s="3"/>
      <c r="DOT276" s="3"/>
      <c r="DOU276" s="3"/>
      <c r="DOV276" s="3"/>
      <c r="DOW276" s="3"/>
      <c r="DOX276" s="3"/>
      <c r="DOY276" s="3"/>
      <c r="DOZ276" s="3"/>
      <c r="DPA276" s="3"/>
      <c r="DPB276" s="3"/>
      <c r="DPC276" s="3"/>
      <c r="DPD276" s="3"/>
      <c r="DPE276" s="3"/>
      <c r="DPF276" s="3"/>
      <c r="DPG276" s="3"/>
      <c r="DPH276" s="3"/>
      <c r="DPI276" s="3"/>
      <c r="DPJ276" s="3"/>
      <c r="DPK276" s="3"/>
      <c r="DPL276" s="3"/>
      <c r="DPM276" s="3"/>
      <c r="DPN276" s="3"/>
      <c r="DPO276" s="3"/>
      <c r="DPP276" s="3"/>
      <c r="DPQ276" s="3"/>
      <c r="DPR276" s="3"/>
      <c r="DPS276" s="3"/>
      <c r="DPT276" s="3"/>
      <c r="DPU276" s="3"/>
      <c r="DPV276" s="3"/>
      <c r="DPW276" s="3"/>
      <c r="DPX276" s="3"/>
      <c r="DPY276" s="3"/>
      <c r="DPZ276" s="3"/>
      <c r="DQA276" s="3"/>
      <c r="DQB276" s="3"/>
      <c r="DQC276" s="3"/>
      <c r="DQD276" s="3"/>
      <c r="DQE276" s="3"/>
      <c r="DQF276" s="3"/>
      <c r="DQG276" s="3"/>
      <c r="DQH276" s="3"/>
      <c r="DQI276" s="3"/>
      <c r="DQJ276" s="3"/>
      <c r="DQK276" s="3"/>
      <c r="DQL276" s="3"/>
      <c r="DQM276" s="3"/>
      <c r="DQN276" s="3"/>
      <c r="DQO276" s="3"/>
      <c r="DQP276" s="3"/>
      <c r="DQQ276" s="3"/>
      <c r="DQR276" s="3"/>
      <c r="DQS276" s="3"/>
      <c r="DQT276" s="3"/>
      <c r="DQU276" s="3"/>
      <c r="DQV276" s="3"/>
      <c r="DQW276" s="3"/>
      <c r="DQX276" s="3"/>
      <c r="DQY276" s="3"/>
      <c r="DQZ276" s="3"/>
      <c r="DRA276" s="3"/>
      <c r="DRB276" s="3"/>
      <c r="DRC276" s="3"/>
      <c r="DRD276" s="3"/>
      <c r="DRE276" s="3"/>
      <c r="DRF276" s="3"/>
      <c r="DRG276" s="3"/>
      <c r="DRH276" s="3"/>
      <c r="DRI276" s="3"/>
      <c r="DRJ276" s="3"/>
      <c r="DRK276" s="3"/>
      <c r="DRL276" s="3"/>
      <c r="DRM276" s="3"/>
      <c r="DRN276" s="3"/>
      <c r="DRO276" s="3"/>
      <c r="DRP276" s="3"/>
      <c r="DRQ276" s="3"/>
      <c r="DRR276" s="3"/>
      <c r="DRS276" s="3"/>
      <c r="DRT276" s="3"/>
      <c r="DRU276" s="3"/>
      <c r="DRV276" s="3"/>
      <c r="DRW276" s="3"/>
      <c r="DRX276" s="3"/>
      <c r="DRY276" s="3"/>
      <c r="DRZ276" s="3"/>
      <c r="DSA276" s="3"/>
      <c r="DSB276" s="3"/>
      <c r="DSC276" s="3"/>
      <c r="DSD276" s="3"/>
      <c r="DSE276" s="3"/>
      <c r="DSF276" s="3"/>
      <c r="DSG276" s="3"/>
      <c r="DSH276" s="3"/>
      <c r="DSI276" s="3"/>
      <c r="DSJ276" s="3"/>
      <c r="DSK276" s="3"/>
      <c r="DSL276" s="3"/>
      <c r="DSM276" s="3"/>
      <c r="DSN276" s="3"/>
      <c r="DSO276" s="3"/>
      <c r="DSP276" s="3"/>
      <c r="DSQ276" s="3"/>
      <c r="DSR276" s="3"/>
      <c r="DSS276" s="3"/>
      <c r="DST276" s="3"/>
      <c r="DSU276" s="3"/>
      <c r="DSV276" s="3"/>
      <c r="DSW276" s="3"/>
      <c r="DSX276" s="3"/>
      <c r="DSY276" s="3"/>
      <c r="DSZ276" s="3"/>
      <c r="DTA276" s="3"/>
      <c r="DTB276" s="3"/>
      <c r="DTC276" s="3"/>
      <c r="DTD276" s="3"/>
      <c r="DTE276" s="3"/>
      <c r="DTF276" s="3"/>
      <c r="DTG276" s="3"/>
      <c r="DTH276" s="3"/>
      <c r="DTI276" s="3"/>
      <c r="DTJ276" s="3"/>
      <c r="DTK276" s="3"/>
      <c r="DTL276" s="3"/>
      <c r="DTM276" s="3"/>
      <c r="DTN276" s="3"/>
      <c r="DTO276" s="3"/>
      <c r="DTP276" s="3"/>
      <c r="DTQ276" s="3"/>
      <c r="DTR276" s="3"/>
      <c r="DTS276" s="3"/>
      <c r="DTT276" s="3"/>
      <c r="DTU276" s="3"/>
      <c r="DTV276" s="3"/>
      <c r="DTW276" s="3"/>
      <c r="DTX276" s="3"/>
      <c r="DTY276" s="3"/>
      <c r="DTZ276" s="3"/>
      <c r="DUA276" s="3"/>
      <c r="DUB276" s="3"/>
      <c r="DUC276" s="3"/>
      <c r="DUD276" s="3"/>
      <c r="DUE276" s="3"/>
      <c r="DUF276" s="3"/>
      <c r="DUG276" s="3"/>
      <c r="DUH276" s="3"/>
      <c r="DUI276" s="3"/>
      <c r="DUJ276" s="3"/>
      <c r="DUK276" s="3"/>
      <c r="DUL276" s="3"/>
      <c r="DUM276" s="3"/>
      <c r="DUN276" s="3"/>
      <c r="DUO276" s="3"/>
      <c r="DUP276" s="3"/>
      <c r="DUQ276" s="3"/>
      <c r="DUR276" s="3"/>
      <c r="DUS276" s="3"/>
      <c r="DUT276" s="3"/>
      <c r="DUU276" s="3"/>
      <c r="DUV276" s="3"/>
      <c r="DUW276" s="3"/>
      <c r="DUX276" s="3"/>
      <c r="DUY276" s="3"/>
      <c r="DUZ276" s="3"/>
      <c r="DVA276" s="3"/>
      <c r="DVB276" s="3"/>
      <c r="DVC276" s="3"/>
      <c r="DVD276" s="3"/>
      <c r="DVE276" s="3"/>
      <c r="DVF276" s="3"/>
      <c r="DVG276" s="3"/>
      <c r="DVH276" s="3"/>
      <c r="DVI276" s="3"/>
      <c r="DVJ276" s="3"/>
      <c r="DVK276" s="3"/>
      <c r="DVL276" s="3"/>
      <c r="DVM276" s="3"/>
      <c r="DVN276" s="3"/>
      <c r="DVO276" s="3"/>
      <c r="DVP276" s="3"/>
      <c r="DVQ276" s="3"/>
      <c r="DVR276" s="3"/>
      <c r="DVS276" s="3"/>
      <c r="DVT276" s="3"/>
      <c r="DVU276" s="3"/>
      <c r="DVV276" s="3"/>
      <c r="DVW276" s="3"/>
      <c r="DVX276" s="3"/>
      <c r="DVY276" s="3"/>
      <c r="DVZ276" s="3"/>
      <c r="DWA276" s="3"/>
      <c r="DWB276" s="3"/>
      <c r="DWC276" s="3"/>
      <c r="DWD276" s="3"/>
      <c r="DWE276" s="3"/>
      <c r="DWF276" s="3"/>
      <c r="DWG276" s="3"/>
      <c r="DWH276" s="3"/>
      <c r="DWI276" s="3"/>
      <c r="DWJ276" s="3"/>
      <c r="DWK276" s="3"/>
      <c r="DWL276" s="3"/>
      <c r="DWM276" s="3"/>
      <c r="DWN276" s="3"/>
      <c r="DWO276" s="3"/>
      <c r="DWP276" s="3"/>
      <c r="DWQ276" s="3"/>
      <c r="DWR276" s="3"/>
      <c r="DWS276" s="3"/>
      <c r="DWT276" s="3"/>
      <c r="DWU276" s="3"/>
      <c r="DWW276" s="3"/>
      <c r="DWY276" s="3"/>
      <c r="DWZ276" s="3"/>
      <c r="DXA276" s="3"/>
      <c r="DXB276" s="3"/>
      <c r="DXC276" s="3"/>
      <c r="DXD276" s="3"/>
      <c r="DXE276" s="3"/>
      <c r="DXF276" s="3"/>
      <c r="DXK276" s="3"/>
      <c r="DXL276" s="3"/>
      <c r="DXM276" s="3"/>
      <c r="DXN276" s="3"/>
      <c r="DXO276" s="3"/>
      <c r="DXP276" s="3"/>
      <c r="DXQ276" s="3"/>
      <c r="DXR276" s="3"/>
      <c r="DXS276" s="3"/>
      <c r="DXT276" s="3"/>
      <c r="DXU276" s="3"/>
      <c r="DXV276" s="3"/>
      <c r="DXW276" s="3"/>
      <c r="DXX276" s="3"/>
      <c r="DXY276" s="3"/>
      <c r="DXZ276" s="3"/>
      <c r="DYA276" s="3"/>
      <c r="DYB276" s="3"/>
      <c r="DYC276" s="3"/>
      <c r="DYD276" s="3"/>
      <c r="DYE276" s="3"/>
      <c r="DYF276" s="3"/>
      <c r="DYG276" s="3"/>
      <c r="DYH276" s="3"/>
      <c r="DYI276" s="3"/>
      <c r="DYJ276" s="3"/>
      <c r="DYK276" s="3"/>
      <c r="DYL276" s="3"/>
      <c r="DYM276" s="3"/>
      <c r="DYN276" s="3"/>
      <c r="DYO276" s="3"/>
      <c r="DYP276" s="3"/>
      <c r="DYQ276" s="3"/>
      <c r="DYR276" s="3"/>
      <c r="DYS276" s="3"/>
      <c r="DYT276" s="3"/>
      <c r="DYU276" s="3"/>
      <c r="DYV276" s="3"/>
      <c r="DYW276" s="3"/>
      <c r="DYX276" s="3"/>
      <c r="DYY276" s="3"/>
      <c r="DYZ276" s="3"/>
      <c r="DZA276" s="3"/>
      <c r="DZB276" s="3"/>
      <c r="DZC276" s="3"/>
      <c r="DZD276" s="3"/>
      <c r="DZE276" s="3"/>
      <c r="DZF276" s="3"/>
      <c r="DZG276" s="3"/>
      <c r="DZH276" s="3"/>
      <c r="DZI276" s="3"/>
      <c r="DZJ276" s="3"/>
      <c r="DZK276" s="3"/>
      <c r="DZL276" s="3"/>
      <c r="DZM276" s="3"/>
      <c r="DZN276" s="3"/>
      <c r="DZO276" s="3"/>
      <c r="DZP276" s="3"/>
      <c r="DZQ276" s="3"/>
      <c r="DZR276" s="3"/>
      <c r="DZS276" s="3"/>
      <c r="DZT276" s="3"/>
      <c r="DZU276" s="3"/>
      <c r="DZV276" s="3"/>
      <c r="DZW276" s="3"/>
      <c r="DZX276" s="3"/>
      <c r="DZY276" s="3"/>
      <c r="DZZ276" s="3"/>
      <c r="EAA276" s="3"/>
      <c r="EAB276" s="3"/>
      <c r="EAC276" s="3"/>
      <c r="EAD276" s="3"/>
      <c r="EAE276" s="3"/>
      <c r="EAF276" s="3"/>
      <c r="EAG276" s="3"/>
      <c r="EAH276" s="3"/>
      <c r="EAI276" s="3"/>
      <c r="EAJ276" s="3"/>
      <c r="EAK276" s="3"/>
      <c r="EAL276" s="3"/>
      <c r="EAM276" s="3"/>
      <c r="EAN276" s="3"/>
      <c r="EAO276" s="3"/>
      <c r="EAP276" s="3"/>
      <c r="EAQ276" s="3"/>
      <c r="EAR276" s="3"/>
      <c r="EAS276" s="3"/>
      <c r="EAT276" s="3"/>
      <c r="EAU276" s="3"/>
      <c r="EAV276" s="3"/>
      <c r="EAW276" s="3"/>
      <c r="EAX276" s="3"/>
      <c r="EAY276" s="3"/>
      <c r="EAZ276" s="3"/>
      <c r="EBA276" s="3"/>
      <c r="EBB276" s="3"/>
      <c r="EBC276" s="3"/>
      <c r="EBD276" s="3"/>
      <c r="EBE276" s="3"/>
      <c r="EBF276" s="3"/>
      <c r="EBG276" s="3"/>
      <c r="EBH276" s="3"/>
      <c r="EBI276" s="3"/>
      <c r="EBJ276" s="3"/>
      <c r="EBK276" s="3"/>
      <c r="EBL276" s="3"/>
      <c r="EBM276" s="3"/>
      <c r="EBN276" s="3"/>
      <c r="EBO276" s="3"/>
      <c r="EBP276" s="3"/>
      <c r="EBQ276" s="3"/>
      <c r="EBR276" s="3"/>
      <c r="EBS276" s="3"/>
      <c r="EBT276" s="3"/>
      <c r="EBU276" s="3"/>
      <c r="EBV276" s="3"/>
      <c r="EBW276" s="3"/>
      <c r="EBX276" s="3"/>
      <c r="EBY276" s="3"/>
      <c r="EBZ276" s="3"/>
      <c r="ECA276" s="3"/>
      <c r="ECB276" s="3"/>
      <c r="ECC276" s="3"/>
      <c r="ECD276" s="3"/>
      <c r="ECE276" s="3"/>
      <c r="ECF276" s="3"/>
      <c r="ECG276" s="3"/>
      <c r="ECH276" s="3"/>
      <c r="ECI276" s="3"/>
      <c r="ECJ276" s="3"/>
      <c r="ECK276" s="3"/>
      <c r="ECL276" s="3"/>
      <c r="ECM276" s="3"/>
      <c r="ECN276" s="3"/>
      <c r="ECO276" s="3"/>
      <c r="ECP276" s="3"/>
      <c r="ECQ276" s="3"/>
      <c r="ECR276" s="3"/>
      <c r="ECS276" s="3"/>
      <c r="ECT276" s="3"/>
      <c r="ECU276" s="3"/>
      <c r="ECV276" s="3"/>
      <c r="ECW276" s="3"/>
      <c r="ECX276" s="3"/>
      <c r="ECY276" s="3"/>
      <c r="ECZ276" s="3"/>
      <c r="EDA276" s="3"/>
      <c r="EDB276" s="3"/>
      <c r="EDC276" s="3"/>
      <c r="EDD276" s="3"/>
      <c r="EDE276" s="3"/>
      <c r="EDF276" s="3"/>
      <c r="EDG276" s="3"/>
      <c r="EDH276" s="3"/>
      <c r="EDI276" s="3"/>
      <c r="EDJ276" s="3"/>
      <c r="EDK276" s="3"/>
      <c r="EDL276" s="3"/>
      <c r="EDM276" s="3"/>
      <c r="EDN276" s="3"/>
      <c r="EDO276" s="3"/>
      <c r="EDP276" s="3"/>
      <c r="EDQ276" s="3"/>
      <c r="EDR276" s="3"/>
      <c r="EDS276" s="3"/>
      <c r="EDT276" s="3"/>
      <c r="EDU276" s="3"/>
      <c r="EDV276" s="3"/>
      <c r="EDW276" s="3"/>
      <c r="EDX276" s="3"/>
      <c r="EDY276" s="3"/>
      <c r="EDZ276" s="3"/>
      <c r="EEA276" s="3"/>
      <c r="EEB276" s="3"/>
      <c r="EEC276" s="3"/>
      <c r="EED276" s="3"/>
      <c r="EEE276" s="3"/>
      <c r="EEF276" s="3"/>
      <c r="EEG276" s="3"/>
      <c r="EEH276" s="3"/>
      <c r="EEI276" s="3"/>
      <c r="EEJ276" s="3"/>
      <c r="EEK276" s="3"/>
      <c r="EEL276" s="3"/>
      <c r="EEM276" s="3"/>
      <c r="EEN276" s="3"/>
      <c r="EEO276" s="3"/>
      <c r="EEP276" s="3"/>
      <c r="EEQ276" s="3"/>
      <c r="EER276" s="3"/>
      <c r="EES276" s="3"/>
      <c r="EET276" s="3"/>
      <c r="EEU276" s="3"/>
      <c r="EEV276" s="3"/>
      <c r="EEW276" s="3"/>
      <c r="EEX276" s="3"/>
      <c r="EEY276" s="3"/>
      <c r="EEZ276" s="3"/>
      <c r="EFA276" s="3"/>
      <c r="EFB276" s="3"/>
      <c r="EFC276" s="3"/>
      <c r="EFD276" s="3"/>
      <c r="EFE276" s="3"/>
      <c r="EFF276" s="3"/>
      <c r="EFG276" s="3"/>
      <c r="EFH276" s="3"/>
      <c r="EFI276" s="3"/>
      <c r="EFJ276" s="3"/>
      <c r="EFK276" s="3"/>
      <c r="EFL276" s="3"/>
      <c r="EFM276" s="3"/>
      <c r="EFN276" s="3"/>
      <c r="EFO276" s="3"/>
      <c r="EFP276" s="3"/>
      <c r="EFQ276" s="3"/>
      <c r="EFR276" s="3"/>
      <c r="EFS276" s="3"/>
      <c r="EFT276" s="3"/>
      <c r="EFU276" s="3"/>
      <c r="EFV276" s="3"/>
      <c r="EFW276" s="3"/>
      <c r="EFX276" s="3"/>
      <c r="EFY276" s="3"/>
      <c r="EFZ276" s="3"/>
      <c r="EGA276" s="3"/>
      <c r="EGB276" s="3"/>
      <c r="EGC276" s="3"/>
      <c r="EGD276" s="3"/>
      <c r="EGE276" s="3"/>
      <c r="EGF276" s="3"/>
      <c r="EGG276" s="3"/>
      <c r="EGH276" s="3"/>
      <c r="EGI276" s="3"/>
      <c r="EGJ276" s="3"/>
      <c r="EGK276" s="3"/>
      <c r="EGL276" s="3"/>
      <c r="EGM276" s="3"/>
      <c r="EGN276" s="3"/>
      <c r="EGO276" s="3"/>
      <c r="EGP276" s="3"/>
      <c r="EGQ276" s="3"/>
      <c r="EGS276" s="3"/>
      <c r="EGU276" s="3"/>
      <c r="EGV276" s="3"/>
      <c r="EGW276" s="3"/>
      <c r="EGX276" s="3"/>
      <c r="EGY276" s="3"/>
      <c r="EGZ276" s="3"/>
      <c r="EHA276" s="3"/>
      <c r="EHB276" s="3"/>
      <c r="EHG276" s="3"/>
      <c r="EHH276" s="3"/>
      <c r="EHI276" s="3"/>
      <c r="EHJ276" s="3"/>
      <c r="EHK276" s="3"/>
      <c r="EHL276" s="3"/>
      <c r="EHM276" s="3"/>
      <c r="EHN276" s="3"/>
      <c r="EHO276" s="3"/>
      <c r="EHP276" s="3"/>
      <c r="EHQ276" s="3"/>
      <c r="EHR276" s="3"/>
      <c r="EHS276" s="3"/>
      <c r="EHT276" s="3"/>
      <c r="EHU276" s="3"/>
      <c r="EHV276" s="3"/>
      <c r="EHW276" s="3"/>
      <c r="EHX276" s="3"/>
      <c r="EHY276" s="3"/>
      <c r="EHZ276" s="3"/>
      <c r="EIA276" s="3"/>
      <c r="EIB276" s="3"/>
      <c r="EIC276" s="3"/>
      <c r="EID276" s="3"/>
      <c r="EIE276" s="3"/>
      <c r="EIF276" s="3"/>
      <c r="EIG276" s="3"/>
      <c r="EIH276" s="3"/>
      <c r="EII276" s="3"/>
      <c r="EIJ276" s="3"/>
      <c r="EIK276" s="3"/>
      <c r="EIL276" s="3"/>
      <c r="EIM276" s="3"/>
      <c r="EIN276" s="3"/>
      <c r="EIO276" s="3"/>
      <c r="EIP276" s="3"/>
      <c r="EIQ276" s="3"/>
      <c r="EIR276" s="3"/>
      <c r="EIS276" s="3"/>
      <c r="EIT276" s="3"/>
      <c r="EIU276" s="3"/>
      <c r="EIV276" s="3"/>
      <c r="EIW276" s="3"/>
      <c r="EIX276" s="3"/>
      <c r="EIY276" s="3"/>
      <c r="EIZ276" s="3"/>
      <c r="EJA276" s="3"/>
      <c r="EJB276" s="3"/>
      <c r="EJC276" s="3"/>
      <c r="EJD276" s="3"/>
      <c r="EJE276" s="3"/>
      <c r="EJF276" s="3"/>
      <c r="EJG276" s="3"/>
      <c r="EJH276" s="3"/>
      <c r="EJI276" s="3"/>
      <c r="EJJ276" s="3"/>
      <c r="EJK276" s="3"/>
      <c r="EJL276" s="3"/>
      <c r="EJM276" s="3"/>
      <c r="EJN276" s="3"/>
      <c r="EJO276" s="3"/>
      <c r="EJP276" s="3"/>
      <c r="EJQ276" s="3"/>
      <c r="EJR276" s="3"/>
      <c r="EJS276" s="3"/>
      <c r="EJT276" s="3"/>
      <c r="EJU276" s="3"/>
      <c r="EJV276" s="3"/>
      <c r="EJW276" s="3"/>
      <c r="EJX276" s="3"/>
      <c r="EJY276" s="3"/>
      <c r="EJZ276" s="3"/>
      <c r="EKA276" s="3"/>
      <c r="EKB276" s="3"/>
      <c r="EKC276" s="3"/>
      <c r="EKD276" s="3"/>
      <c r="EKE276" s="3"/>
      <c r="EKF276" s="3"/>
      <c r="EKG276" s="3"/>
      <c r="EKH276" s="3"/>
      <c r="EKI276" s="3"/>
      <c r="EKJ276" s="3"/>
      <c r="EKK276" s="3"/>
      <c r="EKL276" s="3"/>
      <c r="EKM276" s="3"/>
      <c r="EKN276" s="3"/>
      <c r="EKO276" s="3"/>
      <c r="EKP276" s="3"/>
      <c r="EKQ276" s="3"/>
      <c r="EKR276" s="3"/>
      <c r="EKS276" s="3"/>
      <c r="EKT276" s="3"/>
      <c r="EKU276" s="3"/>
      <c r="EKV276" s="3"/>
      <c r="EKW276" s="3"/>
      <c r="EKX276" s="3"/>
      <c r="EKY276" s="3"/>
      <c r="EKZ276" s="3"/>
      <c r="ELA276" s="3"/>
      <c r="ELB276" s="3"/>
      <c r="ELC276" s="3"/>
      <c r="ELD276" s="3"/>
      <c r="ELE276" s="3"/>
      <c r="ELF276" s="3"/>
      <c r="ELG276" s="3"/>
      <c r="ELH276" s="3"/>
      <c r="ELI276" s="3"/>
      <c r="ELJ276" s="3"/>
      <c r="ELK276" s="3"/>
      <c r="ELL276" s="3"/>
      <c r="ELM276" s="3"/>
      <c r="ELN276" s="3"/>
      <c r="ELO276" s="3"/>
      <c r="ELP276" s="3"/>
      <c r="ELQ276" s="3"/>
      <c r="ELR276" s="3"/>
      <c r="ELS276" s="3"/>
      <c r="ELT276" s="3"/>
      <c r="ELU276" s="3"/>
      <c r="ELV276" s="3"/>
      <c r="ELW276" s="3"/>
      <c r="ELX276" s="3"/>
      <c r="ELY276" s="3"/>
      <c r="ELZ276" s="3"/>
      <c r="EMA276" s="3"/>
      <c r="EMB276" s="3"/>
      <c r="EMC276" s="3"/>
      <c r="EMD276" s="3"/>
      <c r="EME276" s="3"/>
      <c r="EMF276" s="3"/>
      <c r="EMG276" s="3"/>
      <c r="EMH276" s="3"/>
      <c r="EMI276" s="3"/>
      <c r="EMJ276" s="3"/>
      <c r="EMK276" s="3"/>
      <c r="EML276" s="3"/>
      <c r="EMM276" s="3"/>
      <c r="EMN276" s="3"/>
      <c r="EMO276" s="3"/>
      <c r="EMP276" s="3"/>
      <c r="EMQ276" s="3"/>
      <c r="EMR276" s="3"/>
      <c r="EMS276" s="3"/>
      <c r="EMT276" s="3"/>
      <c r="EMU276" s="3"/>
      <c r="EMV276" s="3"/>
      <c r="EMW276" s="3"/>
      <c r="EMX276" s="3"/>
      <c r="EMY276" s="3"/>
      <c r="EMZ276" s="3"/>
      <c r="ENA276" s="3"/>
      <c r="ENB276" s="3"/>
      <c r="ENC276" s="3"/>
      <c r="END276" s="3"/>
      <c r="ENE276" s="3"/>
      <c r="ENF276" s="3"/>
      <c r="ENG276" s="3"/>
      <c r="ENH276" s="3"/>
      <c r="ENI276" s="3"/>
      <c r="ENJ276" s="3"/>
      <c r="ENK276" s="3"/>
      <c r="ENL276" s="3"/>
      <c r="ENM276" s="3"/>
      <c r="ENN276" s="3"/>
      <c r="ENO276" s="3"/>
      <c r="ENP276" s="3"/>
      <c r="ENQ276" s="3"/>
      <c r="ENR276" s="3"/>
      <c r="ENS276" s="3"/>
      <c r="ENT276" s="3"/>
      <c r="ENU276" s="3"/>
      <c r="ENV276" s="3"/>
      <c r="ENW276" s="3"/>
      <c r="ENX276" s="3"/>
      <c r="ENY276" s="3"/>
      <c r="ENZ276" s="3"/>
      <c r="EOA276" s="3"/>
      <c r="EOB276" s="3"/>
      <c r="EOC276" s="3"/>
      <c r="EOD276" s="3"/>
      <c r="EOE276" s="3"/>
      <c r="EOF276" s="3"/>
      <c r="EOG276" s="3"/>
      <c r="EOH276" s="3"/>
      <c r="EOI276" s="3"/>
      <c r="EOJ276" s="3"/>
      <c r="EOK276" s="3"/>
      <c r="EOL276" s="3"/>
      <c r="EOM276" s="3"/>
      <c r="EON276" s="3"/>
      <c r="EOO276" s="3"/>
      <c r="EOP276" s="3"/>
      <c r="EOQ276" s="3"/>
      <c r="EOR276" s="3"/>
      <c r="EOS276" s="3"/>
      <c r="EOT276" s="3"/>
      <c r="EOU276" s="3"/>
      <c r="EOV276" s="3"/>
      <c r="EOW276" s="3"/>
      <c r="EOX276" s="3"/>
      <c r="EOY276" s="3"/>
      <c r="EOZ276" s="3"/>
      <c r="EPA276" s="3"/>
      <c r="EPB276" s="3"/>
      <c r="EPC276" s="3"/>
      <c r="EPD276" s="3"/>
      <c r="EPE276" s="3"/>
      <c r="EPF276" s="3"/>
      <c r="EPG276" s="3"/>
      <c r="EPH276" s="3"/>
      <c r="EPI276" s="3"/>
      <c r="EPJ276" s="3"/>
      <c r="EPK276" s="3"/>
      <c r="EPL276" s="3"/>
      <c r="EPM276" s="3"/>
      <c r="EPN276" s="3"/>
      <c r="EPO276" s="3"/>
      <c r="EPP276" s="3"/>
      <c r="EPQ276" s="3"/>
      <c r="EPR276" s="3"/>
      <c r="EPS276" s="3"/>
      <c r="EPT276" s="3"/>
      <c r="EPU276" s="3"/>
      <c r="EPV276" s="3"/>
      <c r="EPW276" s="3"/>
      <c r="EPX276" s="3"/>
      <c r="EPY276" s="3"/>
      <c r="EPZ276" s="3"/>
      <c r="EQA276" s="3"/>
      <c r="EQB276" s="3"/>
      <c r="EQC276" s="3"/>
      <c r="EQD276" s="3"/>
      <c r="EQE276" s="3"/>
      <c r="EQF276" s="3"/>
      <c r="EQG276" s="3"/>
      <c r="EQH276" s="3"/>
      <c r="EQI276" s="3"/>
      <c r="EQJ276" s="3"/>
      <c r="EQK276" s="3"/>
      <c r="EQL276" s="3"/>
      <c r="EQM276" s="3"/>
      <c r="EQO276" s="3"/>
      <c r="EQQ276" s="3"/>
      <c r="EQR276" s="3"/>
      <c r="EQS276" s="3"/>
      <c r="EQT276" s="3"/>
      <c r="EQU276" s="3"/>
      <c r="EQV276" s="3"/>
      <c r="EQW276" s="3"/>
      <c r="EQX276" s="3"/>
      <c r="ERC276" s="3"/>
      <c r="ERD276" s="3"/>
      <c r="ERE276" s="3"/>
      <c r="ERF276" s="3"/>
      <c r="ERG276" s="3"/>
      <c r="ERH276" s="3"/>
      <c r="ERI276" s="3"/>
      <c r="ERJ276" s="3"/>
      <c r="ERK276" s="3"/>
      <c r="ERL276" s="3"/>
      <c r="ERM276" s="3"/>
      <c r="ERN276" s="3"/>
      <c r="ERO276" s="3"/>
      <c r="ERP276" s="3"/>
      <c r="ERQ276" s="3"/>
      <c r="ERR276" s="3"/>
      <c r="ERS276" s="3"/>
      <c r="ERT276" s="3"/>
      <c r="ERU276" s="3"/>
      <c r="ERV276" s="3"/>
      <c r="ERW276" s="3"/>
      <c r="ERX276" s="3"/>
      <c r="ERY276" s="3"/>
      <c r="ERZ276" s="3"/>
      <c r="ESA276" s="3"/>
      <c r="ESB276" s="3"/>
      <c r="ESC276" s="3"/>
      <c r="ESD276" s="3"/>
      <c r="ESE276" s="3"/>
      <c r="ESF276" s="3"/>
      <c r="ESG276" s="3"/>
      <c r="ESH276" s="3"/>
      <c r="ESI276" s="3"/>
      <c r="ESJ276" s="3"/>
      <c r="ESK276" s="3"/>
      <c r="ESL276" s="3"/>
      <c r="ESM276" s="3"/>
      <c r="ESN276" s="3"/>
      <c r="ESO276" s="3"/>
      <c r="ESP276" s="3"/>
      <c r="ESQ276" s="3"/>
      <c r="ESR276" s="3"/>
      <c r="ESS276" s="3"/>
      <c r="EST276" s="3"/>
      <c r="ESU276" s="3"/>
      <c r="ESV276" s="3"/>
      <c r="ESW276" s="3"/>
      <c r="ESX276" s="3"/>
      <c r="ESY276" s="3"/>
      <c r="ESZ276" s="3"/>
      <c r="ETA276" s="3"/>
      <c r="ETB276" s="3"/>
      <c r="ETC276" s="3"/>
      <c r="ETD276" s="3"/>
      <c r="ETE276" s="3"/>
      <c r="ETF276" s="3"/>
      <c r="ETG276" s="3"/>
      <c r="ETH276" s="3"/>
      <c r="ETI276" s="3"/>
      <c r="ETJ276" s="3"/>
      <c r="ETK276" s="3"/>
      <c r="ETL276" s="3"/>
      <c r="ETM276" s="3"/>
      <c r="ETN276" s="3"/>
      <c r="ETO276" s="3"/>
      <c r="ETP276" s="3"/>
      <c r="ETQ276" s="3"/>
      <c r="ETR276" s="3"/>
      <c r="ETS276" s="3"/>
      <c r="ETT276" s="3"/>
      <c r="ETU276" s="3"/>
      <c r="ETV276" s="3"/>
      <c r="ETW276" s="3"/>
      <c r="ETX276" s="3"/>
      <c r="ETY276" s="3"/>
      <c r="ETZ276" s="3"/>
      <c r="EUA276" s="3"/>
      <c r="EUB276" s="3"/>
      <c r="EUC276" s="3"/>
      <c r="EUD276" s="3"/>
      <c r="EUE276" s="3"/>
      <c r="EUF276" s="3"/>
      <c r="EUG276" s="3"/>
      <c r="EUH276" s="3"/>
      <c r="EUI276" s="3"/>
      <c r="EUJ276" s="3"/>
      <c r="EUK276" s="3"/>
      <c r="EUL276" s="3"/>
      <c r="EUM276" s="3"/>
      <c r="EUN276" s="3"/>
      <c r="EUO276" s="3"/>
      <c r="EUP276" s="3"/>
      <c r="EUQ276" s="3"/>
      <c r="EUR276" s="3"/>
      <c r="EUS276" s="3"/>
      <c r="EUT276" s="3"/>
      <c r="EUU276" s="3"/>
      <c r="EUV276" s="3"/>
      <c r="EUW276" s="3"/>
      <c r="EUX276" s="3"/>
      <c r="EUY276" s="3"/>
      <c r="EUZ276" s="3"/>
      <c r="EVA276" s="3"/>
      <c r="EVB276" s="3"/>
      <c r="EVC276" s="3"/>
      <c r="EVD276" s="3"/>
      <c r="EVE276" s="3"/>
      <c r="EVF276" s="3"/>
      <c r="EVG276" s="3"/>
      <c r="EVH276" s="3"/>
      <c r="EVI276" s="3"/>
      <c r="EVJ276" s="3"/>
      <c r="EVK276" s="3"/>
      <c r="EVL276" s="3"/>
      <c r="EVM276" s="3"/>
      <c r="EVN276" s="3"/>
      <c r="EVO276" s="3"/>
      <c r="EVP276" s="3"/>
      <c r="EVQ276" s="3"/>
      <c r="EVR276" s="3"/>
      <c r="EVS276" s="3"/>
      <c r="EVT276" s="3"/>
      <c r="EVU276" s="3"/>
      <c r="EVV276" s="3"/>
      <c r="EVW276" s="3"/>
      <c r="EVX276" s="3"/>
      <c r="EVY276" s="3"/>
      <c r="EVZ276" s="3"/>
      <c r="EWA276" s="3"/>
      <c r="EWB276" s="3"/>
      <c r="EWC276" s="3"/>
      <c r="EWD276" s="3"/>
      <c r="EWE276" s="3"/>
      <c r="EWF276" s="3"/>
      <c r="EWG276" s="3"/>
      <c r="EWH276" s="3"/>
      <c r="EWI276" s="3"/>
      <c r="EWJ276" s="3"/>
      <c r="EWK276" s="3"/>
      <c r="EWL276" s="3"/>
      <c r="EWM276" s="3"/>
      <c r="EWN276" s="3"/>
      <c r="EWO276" s="3"/>
      <c r="EWP276" s="3"/>
      <c r="EWQ276" s="3"/>
      <c r="EWR276" s="3"/>
      <c r="EWS276" s="3"/>
      <c r="EWT276" s="3"/>
      <c r="EWU276" s="3"/>
      <c r="EWV276" s="3"/>
      <c r="EWW276" s="3"/>
      <c r="EWX276" s="3"/>
      <c r="EWY276" s="3"/>
      <c r="EWZ276" s="3"/>
      <c r="EXA276" s="3"/>
      <c r="EXB276" s="3"/>
      <c r="EXC276" s="3"/>
      <c r="EXD276" s="3"/>
      <c r="EXE276" s="3"/>
      <c r="EXF276" s="3"/>
      <c r="EXG276" s="3"/>
      <c r="EXH276" s="3"/>
      <c r="EXI276" s="3"/>
      <c r="EXJ276" s="3"/>
      <c r="EXK276" s="3"/>
      <c r="EXL276" s="3"/>
      <c r="EXM276" s="3"/>
      <c r="EXN276" s="3"/>
      <c r="EXO276" s="3"/>
      <c r="EXP276" s="3"/>
      <c r="EXQ276" s="3"/>
      <c r="EXR276" s="3"/>
      <c r="EXS276" s="3"/>
      <c r="EXT276" s="3"/>
      <c r="EXU276" s="3"/>
      <c r="EXV276" s="3"/>
      <c r="EXW276" s="3"/>
      <c r="EXX276" s="3"/>
      <c r="EXY276" s="3"/>
      <c r="EXZ276" s="3"/>
      <c r="EYA276" s="3"/>
      <c r="EYB276" s="3"/>
      <c r="EYC276" s="3"/>
      <c r="EYD276" s="3"/>
      <c r="EYE276" s="3"/>
      <c r="EYF276" s="3"/>
      <c r="EYG276" s="3"/>
      <c r="EYH276" s="3"/>
      <c r="EYI276" s="3"/>
      <c r="EYJ276" s="3"/>
      <c r="EYK276" s="3"/>
      <c r="EYL276" s="3"/>
      <c r="EYM276" s="3"/>
      <c r="EYN276" s="3"/>
      <c r="EYO276" s="3"/>
      <c r="EYP276" s="3"/>
      <c r="EYQ276" s="3"/>
      <c r="EYR276" s="3"/>
      <c r="EYS276" s="3"/>
      <c r="EYT276" s="3"/>
      <c r="EYU276" s="3"/>
      <c r="EYV276" s="3"/>
      <c r="EYW276" s="3"/>
      <c r="EYX276" s="3"/>
      <c r="EYY276" s="3"/>
      <c r="EYZ276" s="3"/>
      <c r="EZA276" s="3"/>
      <c r="EZB276" s="3"/>
      <c r="EZC276" s="3"/>
      <c r="EZD276" s="3"/>
      <c r="EZE276" s="3"/>
      <c r="EZF276" s="3"/>
      <c r="EZG276" s="3"/>
      <c r="EZH276" s="3"/>
      <c r="EZI276" s="3"/>
      <c r="EZJ276" s="3"/>
      <c r="EZK276" s="3"/>
      <c r="EZL276" s="3"/>
      <c r="EZM276" s="3"/>
      <c r="EZN276" s="3"/>
      <c r="EZO276" s="3"/>
      <c r="EZP276" s="3"/>
      <c r="EZQ276" s="3"/>
      <c r="EZR276" s="3"/>
      <c r="EZS276" s="3"/>
      <c r="EZT276" s="3"/>
      <c r="EZU276" s="3"/>
      <c r="EZV276" s="3"/>
      <c r="EZW276" s="3"/>
      <c r="EZX276" s="3"/>
      <c r="EZY276" s="3"/>
      <c r="EZZ276" s="3"/>
      <c r="FAA276" s="3"/>
      <c r="FAB276" s="3"/>
      <c r="FAC276" s="3"/>
      <c r="FAD276" s="3"/>
      <c r="FAE276" s="3"/>
      <c r="FAF276" s="3"/>
      <c r="FAG276" s="3"/>
      <c r="FAH276" s="3"/>
      <c r="FAI276" s="3"/>
      <c r="FAK276" s="3"/>
      <c r="FAM276" s="3"/>
      <c r="FAN276" s="3"/>
      <c r="FAO276" s="3"/>
      <c r="FAP276" s="3"/>
      <c r="FAQ276" s="3"/>
      <c r="FAR276" s="3"/>
      <c r="FAS276" s="3"/>
      <c r="FAT276" s="3"/>
      <c r="FAY276" s="3"/>
      <c r="FAZ276" s="3"/>
      <c r="FBA276" s="3"/>
      <c r="FBB276" s="3"/>
      <c r="FBC276" s="3"/>
      <c r="FBD276" s="3"/>
      <c r="FBE276" s="3"/>
      <c r="FBF276" s="3"/>
      <c r="FBG276" s="3"/>
      <c r="FBH276" s="3"/>
      <c r="FBI276" s="3"/>
      <c r="FBJ276" s="3"/>
      <c r="FBK276" s="3"/>
      <c r="FBL276" s="3"/>
      <c r="FBM276" s="3"/>
      <c r="FBN276" s="3"/>
      <c r="FBO276" s="3"/>
      <c r="FBP276" s="3"/>
      <c r="FBQ276" s="3"/>
      <c r="FBR276" s="3"/>
      <c r="FBS276" s="3"/>
      <c r="FBT276" s="3"/>
      <c r="FBU276" s="3"/>
      <c r="FBV276" s="3"/>
      <c r="FBW276" s="3"/>
      <c r="FBX276" s="3"/>
      <c r="FBY276" s="3"/>
      <c r="FBZ276" s="3"/>
      <c r="FCA276" s="3"/>
      <c r="FCB276" s="3"/>
      <c r="FCC276" s="3"/>
      <c r="FCD276" s="3"/>
      <c r="FCE276" s="3"/>
      <c r="FCF276" s="3"/>
      <c r="FCG276" s="3"/>
      <c r="FCH276" s="3"/>
      <c r="FCI276" s="3"/>
      <c r="FCJ276" s="3"/>
      <c r="FCK276" s="3"/>
      <c r="FCL276" s="3"/>
      <c r="FCM276" s="3"/>
      <c r="FCN276" s="3"/>
      <c r="FCO276" s="3"/>
      <c r="FCP276" s="3"/>
      <c r="FCQ276" s="3"/>
      <c r="FCR276" s="3"/>
      <c r="FCS276" s="3"/>
      <c r="FCT276" s="3"/>
      <c r="FCU276" s="3"/>
      <c r="FCV276" s="3"/>
      <c r="FCW276" s="3"/>
      <c r="FCX276" s="3"/>
      <c r="FCY276" s="3"/>
      <c r="FCZ276" s="3"/>
      <c r="FDA276" s="3"/>
      <c r="FDB276" s="3"/>
      <c r="FDC276" s="3"/>
      <c r="FDD276" s="3"/>
      <c r="FDE276" s="3"/>
      <c r="FDF276" s="3"/>
      <c r="FDG276" s="3"/>
      <c r="FDH276" s="3"/>
      <c r="FDI276" s="3"/>
      <c r="FDJ276" s="3"/>
      <c r="FDK276" s="3"/>
      <c r="FDL276" s="3"/>
      <c r="FDM276" s="3"/>
      <c r="FDN276" s="3"/>
      <c r="FDO276" s="3"/>
      <c r="FDP276" s="3"/>
      <c r="FDQ276" s="3"/>
      <c r="FDR276" s="3"/>
      <c r="FDS276" s="3"/>
      <c r="FDT276" s="3"/>
      <c r="FDU276" s="3"/>
      <c r="FDV276" s="3"/>
      <c r="FDW276" s="3"/>
      <c r="FDX276" s="3"/>
      <c r="FDY276" s="3"/>
      <c r="FDZ276" s="3"/>
      <c r="FEA276" s="3"/>
      <c r="FEB276" s="3"/>
      <c r="FEC276" s="3"/>
      <c r="FED276" s="3"/>
      <c r="FEE276" s="3"/>
      <c r="FEF276" s="3"/>
      <c r="FEG276" s="3"/>
      <c r="FEH276" s="3"/>
      <c r="FEI276" s="3"/>
      <c r="FEJ276" s="3"/>
      <c r="FEK276" s="3"/>
      <c r="FEL276" s="3"/>
      <c r="FEM276" s="3"/>
      <c r="FEN276" s="3"/>
      <c r="FEO276" s="3"/>
      <c r="FEP276" s="3"/>
      <c r="FEQ276" s="3"/>
      <c r="FER276" s="3"/>
      <c r="FES276" s="3"/>
      <c r="FET276" s="3"/>
      <c r="FEU276" s="3"/>
      <c r="FEV276" s="3"/>
      <c r="FEW276" s="3"/>
      <c r="FEX276" s="3"/>
      <c r="FEY276" s="3"/>
      <c r="FEZ276" s="3"/>
      <c r="FFA276" s="3"/>
      <c r="FFB276" s="3"/>
      <c r="FFC276" s="3"/>
      <c r="FFD276" s="3"/>
      <c r="FFE276" s="3"/>
      <c r="FFF276" s="3"/>
      <c r="FFG276" s="3"/>
      <c r="FFH276" s="3"/>
      <c r="FFI276" s="3"/>
      <c r="FFJ276" s="3"/>
      <c r="FFK276" s="3"/>
      <c r="FFL276" s="3"/>
      <c r="FFM276" s="3"/>
      <c r="FFN276" s="3"/>
      <c r="FFO276" s="3"/>
      <c r="FFP276" s="3"/>
      <c r="FFQ276" s="3"/>
      <c r="FFR276" s="3"/>
      <c r="FFS276" s="3"/>
      <c r="FFT276" s="3"/>
      <c r="FFU276" s="3"/>
      <c r="FFV276" s="3"/>
      <c r="FFW276" s="3"/>
      <c r="FFX276" s="3"/>
      <c r="FFY276" s="3"/>
      <c r="FFZ276" s="3"/>
      <c r="FGA276" s="3"/>
      <c r="FGB276" s="3"/>
      <c r="FGC276" s="3"/>
      <c r="FGD276" s="3"/>
      <c r="FGE276" s="3"/>
      <c r="FGF276" s="3"/>
      <c r="FGG276" s="3"/>
      <c r="FGH276" s="3"/>
      <c r="FGI276" s="3"/>
      <c r="FGJ276" s="3"/>
      <c r="FGK276" s="3"/>
      <c r="FGL276" s="3"/>
      <c r="FGM276" s="3"/>
      <c r="FGN276" s="3"/>
      <c r="FGO276" s="3"/>
      <c r="FGP276" s="3"/>
      <c r="FGQ276" s="3"/>
      <c r="FGR276" s="3"/>
      <c r="FGS276" s="3"/>
      <c r="FGT276" s="3"/>
      <c r="FGU276" s="3"/>
      <c r="FGV276" s="3"/>
      <c r="FGW276" s="3"/>
      <c r="FGX276" s="3"/>
      <c r="FGY276" s="3"/>
      <c r="FGZ276" s="3"/>
      <c r="FHA276" s="3"/>
      <c r="FHB276" s="3"/>
      <c r="FHC276" s="3"/>
      <c r="FHD276" s="3"/>
      <c r="FHE276" s="3"/>
      <c r="FHF276" s="3"/>
      <c r="FHG276" s="3"/>
      <c r="FHH276" s="3"/>
      <c r="FHI276" s="3"/>
      <c r="FHJ276" s="3"/>
      <c r="FHK276" s="3"/>
      <c r="FHL276" s="3"/>
      <c r="FHM276" s="3"/>
      <c r="FHN276" s="3"/>
      <c r="FHO276" s="3"/>
      <c r="FHP276" s="3"/>
      <c r="FHQ276" s="3"/>
      <c r="FHR276" s="3"/>
      <c r="FHS276" s="3"/>
      <c r="FHT276" s="3"/>
      <c r="FHU276" s="3"/>
      <c r="FHV276" s="3"/>
      <c r="FHW276" s="3"/>
      <c r="FHX276" s="3"/>
      <c r="FHY276" s="3"/>
      <c r="FHZ276" s="3"/>
      <c r="FIA276" s="3"/>
      <c r="FIB276" s="3"/>
      <c r="FIC276" s="3"/>
      <c r="FID276" s="3"/>
      <c r="FIE276" s="3"/>
      <c r="FIF276" s="3"/>
      <c r="FIG276" s="3"/>
      <c r="FIH276" s="3"/>
      <c r="FII276" s="3"/>
      <c r="FIJ276" s="3"/>
      <c r="FIK276" s="3"/>
      <c r="FIL276" s="3"/>
      <c r="FIM276" s="3"/>
      <c r="FIN276" s="3"/>
      <c r="FIO276" s="3"/>
      <c r="FIP276" s="3"/>
      <c r="FIQ276" s="3"/>
      <c r="FIR276" s="3"/>
      <c r="FIS276" s="3"/>
      <c r="FIT276" s="3"/>
      <c r="FIU276" s="3"/>
      <c r="FIV276" s="3"/>
      <c r="FIW276" s="3"/>
      <c r="FIX276" s="3"/>
      <c r="FIY276" s="3"/>
      <c r="FIZ276" s="3"/>
      <c r="FJA276" s="3"/>
      <c r="FJB276" s="3"/>
      <c r="FJC276" s="3"/>
      <c r="FJD276" s="3"/>
      <c r="FJE276" s="3"/>
      <c r="FJF276" s="3"/>
      <c r="FJG276" s="3"/>
      <c r="FJH276" s="3"/>
      <c r="FJI276" s="3"/>
      <c r="FJJ276" s="3"/>
      <c r="FJK276" s="3"/>
      <c r="FJL276" s="3"/>
      <c r="FJM276" s="3"/>
      <c r="FJN276" s="3"/>
      <c r="FJO276" s="3"/>
      <c r="FJP276" s="3"/>
      <c r="FJQ276" s="3"/>
      <c r="FJR276" s="3"/>
      <c r="FJS276" s="3"/>
      <c r="FJT276" s="3"/>
      <c r="FJU276" s="3"/>
      <c r="FJV276" s="3"/>
      <c r="FJW276" s="3"/>
      <c r="FJX276" s="3"/>
      <c r="FJY276" s="3"/>
      <c r="FJZ276" s="3"/>
      <c r="FKA276" s="3"/>
      <c r="FKB276" s="3"/>
      <c r="FKC276" s="3"/>
      <c r="FKD276" s="3"/>
      <c r="FKE276" s="3"/>
      <c r="FKG276" s="3"/>
      <c r="FKI276" s="3"/>
      <c r="FKJ276" s="3"/>
      <c r="FKK276" s="3"/>
      <c r="FKL276" s="3"/>
      <c r="FKM276" s="3"/>
      <c r="FKN276" s="3"/>
      <c r="FKO276" s="3"/>
      <c r="FKP276" s="3"/>
      <c r="FKU276" s="3"/>
      <c r="FKV276" s="3"/>
      <c r="FKW276" s="3"/>
      <c r="FKX276" s="3"/>
      <c r="FKY276" s="3"/>
      <c r="FKZ276" s="3"/>
      <c r="FLA276" s="3"/>
      <c r="FLB276" s="3"/>
      <c r="FLC276" s="3"/>
      <c r="FLD276" s="3"/>
      <c r="FLE276" s="3"/>
      <c r="FLF276" s="3"/>
      <c r="FLG276" s="3"/>
      <c r="FLH276" s="3"/>
      <c r="FLI276" s="3"/>
      <c r="FLJ276" s="3"/>
      <c r="FLK276" s="3"/>
      <c r="FLL276" s="3"/>
      <c r="FLM276" s="3"/>
      <c r="FLN276" s="3"/>
      <c r="FLO276" s="3"/>
      <c r="FLP276" s="3"/>
      <c r="FLQ276" s="3"/>
      <c r="FLR276" s="3"/>
      <c r="FLS276" s="3"/>
      <c r="FLT276" s="3"/>
      <c r="FLU276" s="3"/>
      <c r="FLV276" s="3"/>
      <c r="FLW276" s="3"/>
      <c r="FLX276" s="3"/>
      <c r="FLY276" s="3"/>
      <c r="FLZ276" s="3"/>
      <c r="FMA276" s="3"/>
      <c r="FMB276" s="3"/>
      <c r="FMC276" s="3"/>
      <c r="FMD276" s="3"/>
      <c r="FME276" s="3"/>
      <c r="FMF276" s="3"/>
      <c r="FMG276" s="3"/>
      <c r="FMH276" s="3"/>
      <c r="FMI276" s="3"/>
      <c r="FMJ276" s="3"/>
      <c r="FMK276" s="3"/>
      <c r="FML276" s="3"/>
      <c r="FMM276" s="3"/>
      <c r="FMN276" s="3"/>
      <c r="FMO276" s="3"/>
      <c r="FMP276" s="3"/>
      <c r="FMQ276" s="3"/>
      <c r="FMR276" s="3"/>
      <c r="FMS276" s="3"/>
      <c r="FMT276" s="3"/>
      <c r="FMU276" s="3"/>
      <c r="FMV276" s="3"/>
      <c r="FMW276" s="3"/>
      <c r="FMX276" s="3"/>
      <c r="FMY276" s="3"/>
      <c r="FMZ276" s="3"/>
      <c r="FNA276" s="3"/>
      <c r="FNB276" s="3"/>
      <c r="FNC276" s="3"/>
      <c r="FND276" s="3"/>
      <c r="FNE276" s="3"/>
      <c r="FNF276" s="3"/>
      <c r="FNG276" s="3"/>
      <c r="FNH276" s="3"/>
      <c r="FNI276" s="3"/>
      <c r="FNJ276" s="3"/>
      <c r="FNK276" s="3"/>
      <c r="FNL276" s="3"/>
      <c r="FNM276" s="3"/>
      <c r="FNN276" s="3"/>
      <c r="FNO276" s="3"/>
      <c r="FNP276" s="3"/>
      <c r="FNQ276" s="3"/>
      <c r="FNR276" s="3"/>
      <c r="FNS276" s="3"/>
      <c r="FNT276" s="3"/>
      <c r="FNU276" s="3"/>
      <c r="FNV276" s="3"/>
      <c r="FNW276" s="3"/>
      <c r="FNX276" s="3"/>
      <c r="FNY276" s="3"/>
      <c r="FNZ276" s="3"/>
      <c r="FOA276" s="3"/>
      <c r="FOB276" s="3"/>
      <c r="FOC276" s="3"/>
      <c r="FOD276" s="3"/>
      <c r="FOE276" s="3"/>
      <c r="FOF276" s="3"/>
      <c r="FOG276" s="3"/>
      <c r="FOH276" s="3"/>
      <c r="FOI276" s="3"/>
      <c r="FOJ276" s="3"/>
      <c r="FOK276" s="3"/>
      <c r="FOL276" s="3"/>
      <c r="FOM276" s="3"/>
      <c r="FON276" s="3"/>
      <c r="FOO276" s="3"/>
      <c r="FOP276" s="3"/>
      <c r="FOQ276" s="3"/>
      <c r="FOR276" s="3"/>
      <c r="FOS276" s="3"/>
      <c r="FOT276" s="3"/>
      <c r="FOU276" s="3"/>
      <c r="FOV276" s="3"/>
      <c r="FOW276" s="3"/>
      <c r="FOX276" s="3"/>
      <c r="FOY276" s="3"/>
      <c r="FOZ276" s="3"/>
      <c r="FPA276" s="3"/>
      <c r="FPB276" s="3"/>
      <c r="FPC276" s="3"/>
      <c r="FPD276" s="3"/>
      <c r="FPE276" s="3"/>
      <c r="FPF276" s="3"/>
      <c r="FPG276" s="3"/>
      <c r="FPH276" s="3"/>
      <c r="FPI276" s="3"/>
      <c r="FPJ276" s="3"/>
      <c r="FPK276" s="3"/>
      <c r="FPL276" s="3"/>
      <c r="FPM276" s="3"/>
      <c r="FPN276" s="3"/>
      <c r="FPO276" s="3"/>
      <c r="FPP276" s="3"/>
      <c r="FPQ276" s="3"/>
      <c r="FPR276" s="3"/>
      <c r="FPS276" s="3"/>
      <c r="FPT276" s="3"/>
      <c r="FPU276" s="3"/>
      <c r="FPV276" s="3"/>
      <c r="FPW276" s="3"/>
      <c r="FPX276" s="3"/>
      <c r="FPY276" s="3"/>
      <c r="FPZ276" s="3"/>
      <c r="FQA276" s="3"/>
      <c r="FQB276" s="3"/>
      <c r="FQC276" s="3"/>
      <c r="FQD276" s="3"/>
      <c r="FQE276" s="3"/>
      <c r="FQF276" s="3"/>
      <c r="FQG276" s="3"/>
      <c r="FQH276" s="3"/>
      <c r="FQI276" s="3"/>
      <c r="FQJ276" s="3"/>
      <c r="FQK276" s="3"/>
      <c r="FQL276" s="3"/>
      <c r="FQM276" s="3"/>
      <c r="FQN276" s="3"/>
      <c r="FQO276" s="3"/>
      <c r="FQP276" s="3"/>
      <c r="FQQ276" s="3"/>
      <c r="FQR276" s="3"/>
      <c r="FQS276" s="3"/>
      <c r="FQT276" s="3"/>
      <c r="FQU276" s="3"/>
      <c r="FQV276" s="3"/>
      <c r="FQW276" s="3"/>
      <c r="FQX276" s="3"/>
      <c r="FQY276" s="3"/>
      <c r="FQZ276" s="3"/>
      <c r="FRA276" s="3"/>
      <c r="FRB276" s="3"/>
      <c r="FRC276" s="3"/>
      <c r="FRD276" s="3"/>
      <c r="FRE276" s="3"/>
      <c r="FRF276" s="3"/>
      <c r="FRG276" s="3"/>
      <c r="FRH276" s="3"/>
      <c r="FRI276" s="3"/>
      <c r="FRJ276" s="3"/>
      <c r="FRK276" s="3"/>
      <c r="FRL276" s="3"/>
      <c r="FRM276" s="3"/>
      <c r="FRN276" s="3"/>
      <c r="FRO276" s="3"/>
      <c r="FRP276" s="3"/>
      <c r="FRQ276" s="3"/>
      <c r="FRR276" s="3"/>
      <c r="FRS276" s="3"/>
      <c r="FRT276" s="3"/>
      <c r="FRU276" s="3"/>
      <c r="FRV276" s="3"/>
      <c r="FRW276" s="3"/>
      <c r="FRX276" s="3"/>
      <c r="FRY276" s="3"/>
      <c r="FRZ276" s="3"/>
      <c r="FSA276" s="3"/>
      <c r="FSB276" s="3"/>
      <c r="FSC276" s="3"/>
      <c r="FSD276" s="3"/>
      <c r="FSE276" s="3"/>
      <c r="FSF276" s="3"/>
      <c r="FSG276" s="3"/>
      <c r="FSH276" s="3"/>
      <c r="FSI276" s="3"/>
      <c r="FSJ276" s="3"/>
      <c r="FSK276" s="3"/>
      <c r="FSL276" s="3"/>
      <c r="FSM276" s="3"/>
      <c r="FSN276" s="3"/>
      <c r="FSO276" s="3"/>
      <c r="FSP276" s="3"/>
      <c r="FSQ276" s="3"/>
      <c r="FSR276" s="3"/>
      <c r="FSS276" s="3"/>
      <c r="FST276" s="3"/>
      <c r="FSU276" s="3"/>
      <c r="FSV276" s="3"/>
      <c r="FSW276" s="3"/>
      <c r="FSX276" s="3"/>
      <c r="FSY276" s="3"/>
      <c r="FSZ276" s="3"/>
      <c r="FTA276" s="3"/>
      <c r="FTB276" s="3"/>
      <c r="FTC276" s="3"/>
      <c r="FTD276" s="3"/>
      <c r="FTE276" s="3"/>
      <c r="FTF276" s="3"/>
      <c r="FTG276" s="3"/>
      <c r="FTH276" s="3"/>
      <c r="FTI276" s="3"/>
      <c r="FTJ276" s="3"/>
      <c r="FTK276" s="3"/>
      <c r="FTL276" s="3"/>
      <c r="FTM276" s="3"/>
      <c r="FTN276" s="3"/>
      <c r="FTO276" s="3"/>
      <c r="FTP276" s="3"/>
      <c r="FTQ276" s="3"/>
      <c r="FTR276" s="3"/>
      <c r="FTS276" s="3"/>
      <c r="FTT276" s="3"/>
      <c r="FTU276" s="3"/>
      <c r="FTV276" s="3"/>
      <c r="FTW276" s="3"/>
      <c r="FTX276" s="3"/>
      <c r="FTY276" s="3"/>
      <c r="FTZ276" s="3"/>
      <c r="FUA276" s="3"/>
      <c r="FUC276" s="3"/>
      <c r="FUE276" s="3"/>
      <c r="FUF276" s="3"/>
      <c r="FUG276" s="3"/>
      <c r="FUH276" s="3"/>
      <c r="FUI276" s="3"/>
      <c r="FUJ276" s="3"/>
      <c r="FUK276" s="3"/>
      <c r="FUL276" s="3"/>
      <c r="FUQ276" s="3"/>
      <c r="FUR276" s="3"/>
      <c r="FUS276" s="3"/>
      <c r="FUT276" s="3"/>
      <c r="FUU276" s="3"/>
      <c r="FUV276" s="3"/>
      <c r="FUW276" s="3"/>
      <c r="FUX276" s="3"/>
      <c r="FUY276" s="3"/>
      <c r="FUZ276" s="3"/>
      <c r="FVA276" s="3"/>
      <c r="FVB276" s="3"/>
      <c r="FVC276" s="3"/>
      <c r="FVD276" s="3"/>
      <c r="FVE276" s="3"/>
      <c r="FVF276" s="3"/>
      <c r="FVG276" s="3"/>
      <c r="FVH276" s="3"/>
      <c r="FVI276" s="3"/>
      <c r="FVJ276" s="3"/>
      <c r="FVK276" s="3"/>
      <c r="FVL276" s="3"/>
      <c r="FVM276" s="3"/>
      <c r="FVN276" s="3"/>
      <c r="FVO276" s="3"/>
      <c r="FVP276" s="3"/>
      <c r="FVQ276" s="3"/>
      <c r="FVR276" s="3"/>
      <c r="FVS276" s="3"/>
      <c r="FVT276" s="3"/>
      <c r="FVU276" s="3"/>
      <c r="FVV276" s="3"/>
      <c r="FVW276" s="3"/>
      <c r="FVX276" s="3"/>
      <c r="FVY276" s="3"/>
      <c r="FVZ276" s="3"/>
      <c r="FWA276" s="3"/>
      <c r="FWB276" s="3"/>
      <c r="FWC276" s="3"/>
      <c r="FWD276" s="3"/>
      <c r="FWE276" s="3"/>
      <c r="FWF276" s="3"/>
      <c r="FWG276" s="3"/>
      <c r="FWH276" s="3"/>
      <c r="FWI276" s="3"/>
      <c r="FWJ276" s="3"/>
      <c r="FWK276" s="3"/>
      <c r="FWL276" s="3"/>
      <c r="FWM276" s="3"/>
      <c r="FWN276" s="3"/>
      <c r="FWO276" s="3"/>
      <c r="FWP276" s="3"/>
      <c r="FWQ276" s="3"/>
      <c r="FWR276" s="3"/>
      <c r="FWS276" s="3"/>
      <c r="FWT276" s="3"/>
      <c r="FWU276" s="3"/>
      <c r="FWV276" s="3"/>
      <c r="FWW276" s="3"/>
      <c r="FWX276" s="3"/>
      <c r="FWY276" s="3"/>
      <c r="FWZ276" s="3"/>
      <c r="FXA276" s="3"/>
      <c r="FXB276" s="3"/>
      <c r="FXC276" s="3"/>
      <c r="FXD276" s="3"/>
      <c r="FXE276" s="3"/>
      <c r="FXF276" s="3"/>
      <c r="FXG276" s="3"/>
      <c r="FXH276" s="3"/>
      <c r="FXI276" s="3"/>
      <c r="FXJ276" s="3"/>
      <c r="FXK276" s="3"/>
      <c r="FXL276" s="3"/>
      <c r="FXM276" s="3"/>
      <c r="FXN276" s="3"/>
      <c r="FXO276" s="3"/>
      <c r="FXP276" s="3"/>
      <c r="FXQ276" s="3"/>
      <c r="FXR276" s="3"/>
      <c r="FXS276" s="3"/>
      <c r="FXT276" s="3"/>
      <c r="FXU276" s="3"/>
      <c r="FXV276" s="3"/>
      <c r="FXW276" s="3"/>
      <c r="FXX276" s="3"/>
      <c r="FXY276" s="3"/>
      <c r="FXZ276" s="3"/>
      <c r="FYA276" s="3"/>
      <c r="FYB276" s="3"/>
      <c r="FYC276" s="3"/>
      <c r="FYD276" s="3"/>
      <c r="FYE276" s="3"/>
      <c r="FYF276" s="3"/>
      <c r="FYG276" s="3"/>
      <c r="FYH276" s="3"/>
      <c r="FYI276" s="3"/>
      <c r="FYJ276" s="3"/>
      <c r="FYK276" s="3"/>
      <c r="FYL276" s="3"/>
      <c r="FYM276" s="3"/>
      <c r="FYN276" s="3"/>
      <c r="FYO276" s="3"/>
      <c r="FYP276" s="3"/>
      <c r="FYQ276" s="3"/>
      <c r="FYR276" s="3"/>
      <c r="FYS276" s="3"/>
      <c r="FYT276" s="3"/>
      <c r="FYU276" s="3"/>
      <c r="FYV276" s="3"/>
      <c r="FYW276" s="3"/>
      <c r="FYX276" s="3"/>
      <c r="FYY276" s="3"/>
      <c r="FYZ276" s="3"/>
      <c r="FZA276" s="3"/>
      <c r="FZB276" s="3"/>
      <c r="FZC276" s="3"/>
      <c r="FZD276" s="3"/>
      <c r="FZE276" s="3"/>
      <c r="FZF276" s="3"/>
      <c r="FZG276" s="3"/>
      <c r="FZH276" s="3"/>
      <c r="FZI276" s="3"/>
      <c r="FZJ276" s="3"/>
      <c r="FZK276" s="3"/>
      <c r="FZL276" s="3"/>
      <c r="FZM276" s="3"/>
      <c r="FZN276" s="3"/>
      <c r="FZO276" s="3"/>
      <c r="FZP276" s="3"/>
      <c r="FZQ276" s="3"/>
      <c r="FZR276" s="3"/>
      <c r="FZS276" s="3"/>
      <c r="FZT276" s="3"/>
      <c r="FZU276" s="3"/>
      <c r="FZV276" s="3"/>
      <c r="FZW276" s="3"/>
      <c r="FZX276" s="3"/>
      <c r="FZY276" s="3"/>
      <c r="FZZ276" s="3"/>
      <c r="GAA276" s="3"/>
      <c r="GAB276" s="3"/>
      <c r="GAC276" s="3"/>
      <c r="GAD276" s="3"/>
      <c r="GAE276" s="3"/>
      <c r="GAF276" s="3"/>
      <c r="GAG276" s="3"/>
      <c r="GAH276" s="3"/>
      <c r="GAI276" s="3"/>
      <c r="GAJ276" s="3"/>
      <c r="GAK276" s="3"/>
      <c r="GAL276" s="3"/>
      <c r="GAM276" s="3"/>
      <c r="GAN276" s="3"/>
      <c r="GAO276" s="3"/>
      <c r="GAP276" s="3"/>
      <c r="GAQ276" s="3"/>
      <c r="GAR276" s="3"/>
      <c r="GAS276" s="3"/>
      <c r="GAT276" s="3"/>
      <c r="GAU276" s="3"/>
      <c r="GAV276" s="3"/>
      <c r="GAW276" s="3"/>
      <c r="GAX276" s="3"/>
      <c r="GAY276" s="3"/>
      <c r="GAZ276" s="3"/>
      <c r="GBA276" s="3"/>
      <c r="GBB276" s="3"/>
      <c r="GBC276" s="3"/>
      <c r="GBD276" s="3"/>
      <c r="GBE276" s="3"/>
      <c r="GBF276" s="3"/>
      <c r="GBG276" s="3"/>
      <c r="GBH276" s="3"/>
      <c r="GBI276" s="3"/>
      <c r="GBJ276" s="3"/>
      <c r="GBK276" s="3"/>
      <c r="GBL276" s="3"/>
      <c r="GBM276" s="3"/>
      <c r="GBN276" s="3"/>
      <c r="GBO276" s="3"/>
      <c r="GBP276" s="3"/>
      <c r="GBQ276" s="3"/>
      <c r="GBR276" s="3"/>
      <c r="GBS276" s="3"/>
      <c r="GBT276" s="3"/>
      <c r="GBU276" s="3"/>
      <c r="GBV276" s="3"/>
      <c r="GBW276" s="3"/>
      <c r="GBX276" s="3"/>
      <c r="GBY276" s="3"/>
      <c r="GBZ276" s="3"/>
      <c r="GCA276" s="3"/>
      <c r="GCB276" s="3"/>
      <c r="GCC276" s="3"/>
      <c r="GCD276" s="3"/>
      <c r="GCE276" s="3"/>
      <c r="GCF276" s="3"/>
      <c r="GCG276" s="3"/>
      <c r="GCH276" s="3"/>
      <c r="GCI276" s="3"/>
      <c r="GCJ276" s="3"/>
      <c r="GCK276" s="3"/>
      <c r="GCL276" s="3"/>
      <c r="GCM276" s="3"/>
      <c r="GCN276" s="3"/>
      <c r="GCO276" s="3"/>
      <c r="GCP276" s="3"/>
      <c r="GCQ276" s="3"/>
      <c r="GCR276" s="3"/>
      <c r="GCS276" s="3"/>
      <c r="GCT276" s="3"/>
      <c r="GCU276" s="3"/>
      <c r="GCV276" s="3"/>
      <c r="GCW276" s="3"/>
      <c r="GCX276" s="3"/>
      <c r="GCY276" s="3"/>
      <c r="GCZ276" s="3"/>
      <c r="GDA276" s="3"/>
      <c r="GDB276" s="3"/>
      <c r="GDC276" s="3"/>
      <c r="GDD276" s="3"/>
      <c r="GDE276" s="3"/>
      <c r="GDF276" s="3"/>
      <c r="GDG276" s="3"/>
      <c r="GDH276" s="3"/>
      <c r="GDI276" s="3"/>
      <c r="GDJ276" s="3"/>
      <c r="GDK276" s="3"/>
      <c r="GDL276" s="3"/>
      <c r="GDM276" s="3"/>
      <c r="GDN276" s="3"/>
      <c r="GDO276" s="3"/>
      <c r="GDP276" s="3"/>
      <c r="GDQ276" s="3"/>
      <c r="GDR276" s="3"/>
      <c r="GDS276" s="3"/>
      <c r="GDT276" s="3"/>
      <c r="GDU276" s="3"/>
      <c r="GDV276" s="3"/>
      <c r="GDW276" s="3"/>
      <c r="GDY276" s="3"/>
      <c r="GEA276" s="3"/>
      <c r="GEB276" s="3"/>
      <c r="GEC276" s="3"/>
      <c r="GED276" s="3"/>
      <c r="GEE276" s="3"/>
      <c r="GEF276" s="3"/>
      <c r="GEG276" s="3"/>
      <c r="GEH276" s="3"/>
      <c r="GEM276" s="3"/>
      <c r="GEN276" s="3"/>
      <c r="GEO276" s="3"/>
      <c r="GEP276" s="3"/>
      <c r="GEQ276" s="3"/>
      <c r="GER276" s="3"/>
      <c r="GES276" s="3"/>
      <c r="GET276" s="3"/>
      <c r="GEU276" s="3"/>
      <c r="GEV276" s="3"/>
      <c r="GEW276" s="3"/>
      <c r="GEX276" s="3"/>
      <c r="GEY276" s="3"/>
      <c r="GEZ276" s="3"/>
      <c r="GFA276" s="3"/>
      <c r="GFB276" s="3"/>
      <c r="GFC276" s="3"/>
      <c r="GFD276" s="3"/>
      <c r="GFE276" s="3"/>
      <c r="GFF276" s="3"/>
      <c r="GFG276" s="3"/>
      <c r="GFH276" s="3"/>
      <c r="GFI276" s="3"/>
      <c r="GFJ276" s="3"/>
      <c r="GFK276" s="3"/>
      <c r="GFL276" s="3"/>
      <c r="GFM276" s="3"/>
      <c r="GFN276" s="3"/>
      <c r="GFO276" s="3"/>
      <c r="GFP276" s="3"/>
      <c r="GFQ276" s="3"/>
      <c r="GFR276" s="3"/>
      <c r="GFS276" s="3"/>
      <c r="GFT276" s="3"/>
      <c r="GFU276" s="3"/>
      <c r="GFV276" s="3"/>
      <c r="GFW276" s="3"/>
      <c r="GFX276" s="3"/>
      <c r="GFY276" s="3"/>
      <c r="GFZ276" s="3"/>
      <c r="GGA276" s="3"/>
      <c r="GGB276" s="3"/>
      <c r="GGC276" s="3"/>
      <c r="GGD276" s="3"/>
      <c r="GGE276" s="3"/>
      <c r="GGF276" s="3"/>
      <c r="GGG276" s="3"/>
      <c r="GGH276" s="3"/>
      <c r="GGI276" s="3"/>
      <c r="GGJ276" s="3"/>
      <c r="GGK276" s="3"/>
      <c r="GGL276" s="3"/>
      <c r="GGM276" s="3"/>
      <c r="GGN276" s="3"/>
      <c r="GGO276" s="3"/>
      <c r="GGP276" s="3"/>
      <c r="GGQ276" s="3"/>
      <c r="GGR276" s="3"/>
      <c r="GGS276" s="3"/>
      <c r="GGT276" s="3"/>
      <c r="GGU276" s="3"/>
      <c r="GGV276" s="3"/>
      <c r="GGW276" s="3"/>
      <c r="GGX276" s="3"/>
      <c r="GGY276" s="3"/>
      <c r="GGZ276" s="3"/>
      <c r="GHA276" s="3"/>
      <c r="GHB276" s="3"/>
      <c r="GHC276" s="3"/>
      <c r="GHD276" s="3"/>
      <c r="GHE276" s="3"/>
      <c r="GHF276" s="3"/>
      <c r="GHG276" s="3"/>
      <c r="GHH276" s="3"/>
      <c r="GHI276" s="3"/>
      <c r="GHJ276" s="3"/>
      <c r="GHK276" s="3"/>
      <c r="GHL276" s="3"/>
      <c r="GHM276" s="3"/>
      <c r="GHN276" s="3"/>
      <c r="GHO276" s="3"/>
      <c r="GHP276" s="3"/>
      <c r="GHQ276" s="3"/>
      <c r="GHR276" s="3"/>
      <c r="GHS276" s="3"/>
      <c r="GHT276" s="3"/>
      <c r="GHU276" s="3"/>
      <c r="GHV276" s="3"/>
      <c r="GHW276" s="3"/>
      <c r="GHX276" s="3"/>
      <c r="GHY276" s="3"/>
      <c r="GHZ276" s="3"/>
      <c r="GIA276" s="3"/>
      <c r="GIB276" s="3"/>
      <c r="GIC276" s="3"/>
      <c r="GID276" s="3"/>
      <c r="GIE276" s="3"/>
      <c r="GIF276" s="3"/>
      <c r="GIG276" s="3"/>
      <c r="GIH276" s="3"/>
      <c r="GII276" s="3"/>
      <c r="GIJ276" s="3"/>
      <c r="GIK276" s="3"/>
      <c r="GIL276" s="3"/>
      <c r="GIM276" s="3"/>
      <c r="GIN276" s="3"/>
      <c r="GIO276" s="3"/>
      <c r="GIP276" s="3"/>
      <c r="GIQ276" s="3"/>
      <c r="GIR276" s="3"/>
      <c r="GIS276" s="3"/>
      <c r="GIT276" s="3"/>
      <c r="GIU276" s="3"/>
      <c r="GIV276" s="3"/>
      <c r="GIW276" s="3"/>
      <c r="GIX276" s="3"/>
      <c r="GIY276" s="3"/>
      <c r="GIZ276" s="3"/>
      <c r="GJA276" s="3"/>
      <c r="GJB276" s="3"/>
      <c r="GJC276" s="3"/>
      <c r="GJD276" s="3"/>
      <c r="GJE276" s="3"/>
      <c r="GJF276" s="3"/>
      <c r="GJG276" s="3"/>
      <c r="GJH276" s="3"/>
      <c r="GJI276" s="3"/>
      <c r="GJJ276" s="3"/>
      <c r="GJK276" s="3"/>
      <c r="GJL276" s="3"/>
      <c r="GJM276" s="3"/>
      <c r="GJN276" s="3"/>
      <c r="GJO276" s="3"/>
      <c r="GJP276" s="3"/>
      <c r="GJQ276" s="3"/>
      <c r="GJR276" s="3"/>
      <c r="GJS276" s="3"/>
      <c r="GJT276" s="3"/>
      <c r="GJU276" s="3"/>
      <c r="GJV276" s="3"/>
      <c r="GJW276" s="3"/>
      <c r="GJX276" s="3"/>
      <c r="GJY276" s="3"/>
      <c r="GJZ276" s="3"/>
      <c r="GKA276" s="3"/>
      <c r="GKB276" s="3"/>
      <c r="GKC276" s="3"/>
      <c r="GKD276" s="3"/>
      <c r="GKE276" s="3"/>
      <c r="GKF276" s="3"/>
      <c r="GKG276" s="3"/>
      <c r="GKH276" s="3"/>
      <c r="GKI276" s="3"/>
      <c r="GKJ276" s="3"/>
      <c r="GKK276" s="3"/>
      <c r="GKL276" s="3"/>
      <c r="GKM276" s="3"/>
      <c r="GKN276" s="3"/>
      <c r="GKO276" s="3"/>
      <c r="GKP276" s="3"/>
      <c r="GKQ276" s="3"/>
      <c r="GKR276" s="3"/>
      <c r="GKS276" s="3"/>
      <c r="GKT276" s="3"/>
      <c r="GKU276" s="3"/>
      <c r="GKV276" s="3"/>
      <c r="GKW276" s="3"/>
      <c r="GKX276" s="3"/>
      <c r="GKY276" s="3"/>
      <c r="GKZ276" s="3"/>
      <c r="GLA276" s="3"/>
      <c r="GLB276" s="3"/>
      <c r="GLC276" s="3"/>
      <c r="GLD276" s="3"/>
      <c r="GLE276" s="3"/>
      <c r="GLF276" s="3"/>
      <c r="GLG276" s="3"/>
      <c r="GLH276" s="3"/>
      <c r="GLI276" s="3"/>
      <c r="GLJ276" s="3"/>
      <c r="GLK276" s="3"/>
      <c r="GLL276" s="3"/>
      <c r="GLM276" s="3"/>
      <c r="GLN276" s="3"/>
      <c r="GLO276" s="3"/>
      <c r="GLP276" s="3"/>
      <c r="GLQ276" s="3"/>
      <c r="GLR276" s="3"/>
      <c r="GLS276" s="3"/>
      <c r="GLT276" s="3"/>
      <c r="GLU276" s="3"/>
      <c r="GLV276" s="3"/>
      <c r="GLW276" s="3"/>
      <c r="GLX276" s="3"/>
      <c r="GLY276" s="3"/>
      <c r="GLZ276" s="3"/>
      <c r="GMA276" s="3"/>
      <c r="GMB276" s="3"/>
      <c r="GMC276" s="3"/>
      <c r="GMD276" s="3"/>
      <c r="GME276" s="3"/>
      <c r="GMF276" s="3"/>
      <c r="GMG276" s="3"/>
      <c r="GMH276" s="3"/>
      <c r="GMI276" s="3"/>
      <c r="GMJ276" s="3"/>
      <c r="GMK276" s="3"/>
      <c r="GML276" s="3"/>
      <c r="GMM276" s="3"/>
      <c r="GMN276" s="3"/>
      <c r="GMO276" s="3"/>
      <c r="GMP276" s="3"/>
      <c r="GMQ276" s="3"/>
      <c r="GMR276" s="3"/>
      <c r="GMS276" s="3"/>
      <c r="GMT276" s="3"/>
      <c r="GMU276" s="3"/>
      <c r="GMV276" s="3"/>
      <c r="GMW276" s="3"/>
      <c r="GMX276" s="3"/>
      <c r="GMY276" s="3"/>
      <c r="GMZ276" s="3"/>
      <c r="GNA276" s="3"/>
      <c r="GNB276" s="3"/>
      <c r="GNC276" s="3"/>
      <c r="GND276" s="3"/>
      <c r="GNE276" s="3"/>
      <c r="GNF276" s="3"/>
      <c r="GNG276" s="3"/>
      <c r="GNH276" s="3"/>
      <c r="GNI276" s="3"/>
      <c r="GNJ276" s="3"/>
      <c r="GNK276" s="3"/>
      <c r="GNL276" s="3"/>
      <c r="GNM276" s="3"/>
      <c r="GNN276" s="3"/>
      <c r="GNO276" s="3"/>
      <c r="GNP276" s="3"/>
      <c r="GNQ276" s="3"/>
      <c r="GNR276" s="3"/>
      <c r="GNS276" s="3"/>
      <c r="GNU276" s="3"/>
      <c r="GNW276" s="3"/>
      <c r="GNX276" s="3"/>
      <c r="GNY276" s="3"/>
      <c r="GNZ276" s="3"/>
      <c r="GOA276" s="3"/>
      <c r="GOB276" s="3"/>
      <c r="GOC276" s="3"/>
      <c r="GOD276" s="3"/>
      <c r="GOI276" s="3"/>
      <c r="GOJ276" s="3"/>
      <c r="GOK276" s="3"/>
      <c r="GOL276" s="3"/>
      <c r="GOM276" s="3"/>
      <c r="GON276" s="3"/>
      <c r="GOO276" s="3"/>
      <c r="GOP276" s="3"/>
      <c r="GOQ276" s="3"/>
      <c r="GOR276" s="3"/>
      <c r="GOS276" s="3"/>
      <c r="GOT276" s="3"/>
      <c r="GOU276" s="3"/>
      <c r="GOV276" s="3"/>
      <c r="GOW276" s="3"/>
      <c r="GOX276" s="3"/>
      <c r="GOY276" s="3"/>
      <c r="GOZ276" s="3"/>
      <c r="GPA276" s="3"/>
      <c r="GPB276" s="3"/>
      <c r="GPC276" s="3"/>
      <c r="GPD276" s="3"/>
      <c r="GPE276" s="3"/>
      <c r="GPF276" s="3"/>
      <c r="GPG276" s="3"/>
      <c r="GPH276" s="3"/>
      <c r="GPI276" s="3"/>
      <c r="GPJ276" s="3"/>
      <c r="GPK276" s="3"/>
      <c r="GPL276" s="3"/>
      <c r="GPM276" s="3"/>
      <c r="GPN276" s="3"/>
      <c r="GPO276" s="3"/>
      <c r="GPP276" s="3"/>
      <c r="GPQ276" s="3"/>
      <c r="GPR276" s="3"/>
      <c r="GPS276" s="3"/>
      <c r="GPT276" s="3"/>
      <c r="GPU276" s="3"/>
      <c r="GPV276" s="3"/>
      <c r="GPW276" s="3"/>
      <c r="GPX276" s="3"/>
      <c r="GPY276" s="3"/>
      <c r="GPZ276" s="3"/>
      <c r="GQA276" s="3"/>
      <c r="GQB276" s="3"/>
      <c r="GQC276" s="3"/>
      <c r="GQD276" s="3"/>
      <c r="GQE276" s="3"/>
      <c r="GQF276" s="3"/>
      <c r="GQG276" s="3"/>
      <c r="GQH276" s="3"/>
      <c r="GQI276" s="3"/>
      <c r="GQJ276" s="3"/>
      <c r="GQK276" s="3"/>
      <c r="GQL276" s="3"/>
      <c r="GQM276" s="3"/>
      <c r="GQN276" s="3"/>
      <c r="GQO276" s="3"/>
      <c r="GQP276" s="3"/>
      <c r="GQQ276" s="3"/>
      <c r="GQR276" s="3"/>
      <c r="GQS276" s="3"/>
      <c r="GQT276" s="3"/>
      <c r="GQU276" s="3"/>
      <c r="GQV276" s="3"/>
      <c r="GQW276" s="3"/>
      <c r="GQX276" s="3"/>
      <c r="GQY276" s="3"/>
      <c r="GQZ276" s="3"/>
      <c r="GRA276" s="3"/>
      <c r="GRB276" s="3"/>
      <c r="GRC276" s="3"/>
      <c r="GRD276" s="3"/>
      <c r="GRE276" s="3"/>
      <c r="GRF276" s="3"/>
      <c r="GRG276" s="3"/>
      <c r="GRH276" s="3"/>
      <c r="GRI276" s="3"/>
      <c r="GRJ276" s="3"/>
      <c r="GRK276" s="3"/>
      <c r="GRL276" s="3"/>
      <c r="GRM276" s="3"/>
      <c r="GRN276" s="3"/>
      <c r="GRO276" s="3"/>
      <c r="GRP276" s="3"/>
      <c r="GRQ276" s="3"/>
      <c r="GRR276" s="3"/>
      <c r="GRS276" s="3"/>
      <c r="GRT276" s="3"/>
      <c r="GRU276" s="3"/>
      <c r="GRV276" s="3"/>
      <c r="GRW276" s="3"/>
      <c r="GRX276" s="3"/>
      <c r="GRY276" s="3"/>
      <c r="GRZ276" s="3"/>
      <c r="GSA276" s="3"/>
      <c r="GSB276" s="3"/>
      <c r="GSC276" s="3"/>
      <c r="GSD276" s="3"/>
      <c r="GSE276" s="3"/>
      <c r="GSF276" s="3"/>
      <c r="GSG276" s="3"/>
      <c r="GSH276" s="3"/>
      <c r="GSI276" s="3"/>
      <c r="GSJ276" s="3"/>
      <c r="GSK276" s="3"/>
      <c r="GSL276" s="3"/>
      <c r="GSM276" s="3"/>
      <c r="GSN276" s="3"/>
      <c r="GSO276" s="3"/>
      <c r="GSP276" s="3"/>
      <c r="GSQ276" s="3"/>
      <c r="GSR276" s="3"/>
      <c r="GSS276" s="3"/>
      <c r="GST276" s="3"/>
      <c r="GSU276" s="3"/>
      <c r="GSV276" s="3"/>
      <c r="GSW276" s="3"/>
      <c r="GSX276" s="3"/>
      <c r="GSY276" s="3"/>
      <c r="GSZ276" s="3"/>
      <c r="GTA276" s="3"/>
      <c r="GTB276" s="3"/>
      <c r="GTC276" s="3"/>
      <c r="GTD276" s="3"/>
      <c r="GTE276" s="3"/>
      <c r="GTF276" s="3"/>
      <c r="GTG276" s="3"/>
      <c r="GTH276" s="3"/>
      <c r="GTI276" s="3"/>
      <c r="GTJ276" s="3"/>
      <c r="GTK276" s="3"/>
      <c r="GTL276" s="3"/>
      <c r="GTM276" s="3"/>
      <c r="GTN276" s="3"/>
      <c r="GTO276" s="3"/>
      <c r="GTP276" s="3"/>
      <c r="GTQ276" s="3"/>
      <c r="GTR276" s="3"/>
      <c r="GTS276" s="3"/>
      <c r="GTT276" s="3"/>
      <c r="GTU276" s="3"/>
      <c r="GTV276" s="3"/>
      <c r="GTW276" s="3"/>
      <c r="GTX276" s="3"/>
      <c r="GTY276" s="3"/>
      <c r="GTZ276" s="3"/>
      <c r="GUA276" s="3"/>
      <c r="GUB276" s="3"/>
      <c r="GUC276" s="3"/>
      <c r="GUD276" s="3"/>
      <c r="GUE276" s="3"/>
      <c r="GUF276" s="3"/>
      <c r="GUG276" s="3"/>
      <c r="GUH276" s="3"/>
      <c r="GUI276" s="3"/>
      <c r="GUJ276" s="3"/>
      <c r="GUK276" s="3"/>
      <c r="GUL276" s="3"/>
      <c r="GUM276" s="3"/>
      <c r="GUN276" s="3"/>
      <c r="GUO276" s="3"/>
      <c r="GUP276" s="3"/>
      <c r="GUQ276" s="3"/>
      <c r="GUR276" s="3"/>
      <c r="GUS276" s="3"/>
      <c r="GUT276" s="3"/>
      <c r="GUU276" s="3"/>
      <c r="GUV276" s="3"/>
      <c r="GUW276" s="3"/>
      <c r="GUX276" s="3"/>
      <c r="GUY276" s="3"/>
      <c r="GUZ276" s="3"/>
      <c r="GVA276" s="3"/>
      <c r="GVB276" s="3"/>
      <c r="GVC276" s="3"/>
      <c r="GVD276" s="3"/>
      <c r="GVE276" s="3"/>
      <c r="GVF276" s="3"/>
      <c r="GVG276" s="3"/>
      <c r="GVH276" s="3"/>
      <c r="GVI276" s="3"/>
      <c r="GVJ276" s="3"/>
      <c r="GVK276" s="3"/>
      <c r="GVL276" s="3"/>
      <c r="GVM276" s="3"/>
      <c r="GVN276" s="3"/>
      <c r="GVO276" s="3"/>
      <c r="GVP276" s="3"/>
      <c r="GVQ276" s="3"/>
      <c r="GVR276" s="3"/>
      <c r="GVS276" s="3"/>
      <c r="GVT276" s="3"/>
      <c r="GVU276" s="3"/>
      <c r="GVV276" s="3"/>
      <c r="GVW276" s="3"/>
      <c r="GVX276" s="3"/>
      <c r="GVY276" s="3"/>
      <c r="GVZ276" s="3"/>
      <c r="GWA276" s="3"/>
      <c r="GWB276" s="3"/>
      <c r="GWC276" s="3"/>
      <c r="GWD276" s="3"/>
      <c r="GWE276" s="3"/>
      <c r="GWF276" s="3"/>
      <c r="GWG276" s="3"/>
      <c r="GWH276" s="3"/>
      <c r="GWI276" s="3"/>
      <c r="GWJ276" s="3"/>
      <c r="GWK276" s="3"/>
      <c r="GWL276" s="3"/>
      <c r="GWM276" s="3"/>
      <c r="GWN276" s="3"/>
      <c r="GWO276" s="3"/>
      <c r="GWP276" s="3"/>
      <c r="GWQ276" s="3"/>
      <c r="GWR276" s="3"/>
      <c r="GWS276" s="3"/>
      <c r="GWT276" s="3"/>
      <c r="GWU276" s="3"/>
      <c r="GWV276" s="3"/>
      <c r="GWW276" s="3"/>
      <c r="GWX276" s="3"/>
      <c r="GWY276" s="3"/>
      <c r="GWZ276" s="3"/>
      <c r="GXA276" s="3"/>
      <c r="GXB276" s="3"/>
      <c r="GXC276" s="3"/>
      <c r="GXD276" s="3"/>
      <c r="GXE276" s="3"/>
      <c r="GXF276" s="3"/>
      <c r="GXG276" s="3"/>
      <c r="GXH276" s="3"/>
      <c r="GXI276" s="3"/>
      <c r="GXJ276" s="3"/>
      <c r="GXK276" s="3"/>
      <c r="GXL276" s="3"/>
      <c r="GXM276" s="3"/>
      <c r="GXN276" s="3"/>
      <c r="GXO276" s="3"/>
      <c r="GXQ276" s="3"/>
      <c r="GXS276" s="3"/>
      <c r="GXT276" s="3"/>
      <c r="GXU276" s="3"/>
      <c r="GXV276" s="3"/>
      <c r="GXW276" s="3"/>
      <c r="GXX276" s="3"/>
      <c r="GXY276" s="3"/>
      <c r="GXZ276" s="3"/>
      <c r="GYE276" s="3"/>
      <c r="GYF276" s="3"/>
      <c r="GYG276" s="3"/>
      <c r="GYH276" s="3"/>
      <c r="GYI276" s="3"/>
      <c r="GYJ276" s="3"/>
      <c r="GYK276" s="3"/>
      <c r="GYL276" s="3"/>
      <c r="GYM276" s="3"/>
      <c r="GYN276" s="3"/>
      <c r="GYO276" s="3"/>
      <c r="GYP276" s="3"/>
      <c r="GYQ276" s="3"/>
      <c r="GYR276" s="3"/>
      <c r="GYS276" s="3"/>
      <c r="GYT276" s="3"/>
      <c r="GYU276" s="3"/>
      <c r="GYV276" s="3"/>
      <c r="GYW276" s="3"/>
      <c r="GYX276" s="3"/>
      <c r="GYY276" s="3"/>
      <c r="GYZ276" s="3"/>
      <c r="GZA276" s="3"/>
      <c r="GZB276" s="3"/>
      <c r="GZC276" s="3"/>
      <c r="GZD276" s="3"/>
      <c r="GZE276" s="3"/>
      <c r="GZF276" s="3"/>
      <c r="GZG276" s="3"/>
      <c r="GZH276" s="3"/>
      <c r="GZI276" s="3"/>
      <c r="GZJ276" s="3"/>
      <c r="GZK276" s="3"/>
      <c r="GZL276" s="3"/>
      <c r="GZM276" s="3"/>
      <c r="GZN276" s="3"/>
      <c r="GZO276" s="3"/>
      <c r="GZP276" s="3"/>
      <c r="GZQ276" s="3"/>
      <c r="GZR276" s="3"/>
      <c r="GZS276" s="3"/>
      <c r="GZT276" s="3"/>
      <c r="GZU276" s="3"/>
      <c r="GZV276" s="3"/>
      <c r="GZW276" s="3"/>
      <c r="GZX276" s="3"/>
      <c r="GZY276" s="3"/>
      <c r="GZZ276" s="3"/>
      <c r="HAA276" s="3"/>
      <c r="HAB276" s="3"/>
      <c r="HAC276" s="3"/>
      <c r="HAD276" s="3"/>
      <c r="HAE276" s="3"/>
      <c r="HAF276" s="3"/>
      <c r="HAG276" s="3"/>
      <c r="HAH276" s="3"/>
      <c r="HAI276" s="3"/>
      <c r="HAJ276" s="3"/>
      <c r="HAK276" s="3"/>
      <c r="HAL276" s="3"/>
      <c r="HAM276" s="3"/>
      <c r="HAN276" s="3"/>
      <c r="HAO276" s="3"/>
      <c r="HAP276" s="3"/>
      <c r="HAQ276" s="3"/>
      <c r="HAR276" s="3"/>
      <c r="HAS276" s="3"/>
      <c r="HAT276" s="3"/>
      <c r="HAU276" s="3"/>
      <c r="HAV276" s="3"/>
      <c r="HAW276" s="3"/>
      <c r="HAX276" s="3"/>
      <c r="HAY276" s="3"/>
      <c r="HAZ276" s="3"/>
      <c r="HBA276" s="3"/>
      <c r="HBB276" s="3"/>
      <c r="HBC276" s="3"/>
      <c r="HBD276" s="3"/>
      <c r="HBE276" s="3"/>
      <c r="HBF276" s="3"/>
      <c r="HBG276" s="3"/>
      <c r="HBH276" s="3"/>
      <c r="HBI276" s="3"/>
      <c r="HBJ276" s="3"/>
      <c r="HBK276" s="3"/>
      <c r="HBL276" s="3"/>
      <c r="HBM276" s="3"/>
      <c r="HBN276" s="3"/>
      <c r="HBO276" s="3"/>
      <c r="HBP276" s="3"/>
      <c r="HBQ276" s="3"/>
      <c r="HBR276" s="3"/>
      <c r="HBS276" s="3"/>
      <c r="HBT276" s="3"/>
      <c r="HBU276" s="3"/>
      <c r="HBV276" s="3"/>
      <c r="HBW276" s="3"/>
      <c r="HBX276" s="3"/>
      <c r="HBY276" s="3"/>
      <c r="HBZ276" s="3"/>
      <c r="HCA276" s="3"/>
      <c r="HCB276" s="3"/>
      <c r="HCC276" s="3"/>
      <c r="HCD276" s="3"/>
      <c r="HCE276" s="3"/>
      <c r="HCF276" s="3"/>
      <c r="HCG276" s="3"/>
      <c r="HCH276" s="3"/>
      <c r="HCI276" s="3"/>
      <c r="HCJ276" s="3"/>
      <c r="HCK276" s="3"/>
      <c r="HCL276" s="3"/>
      <c r="HCM276" s="3"/>
      <c r="HCN276" s="3"/>
      <c r="HCO276" s="3"/>
      <c r="HCP276" s="3"/>
      <c r="HCQ276" s="3"/>
      <c r="HCR276" s="3"/>
      <c r="HCS276" s="3"/>
      <c r="HCT276" s="3"/>
      <c r="HCU276" s="3"/>
      <c r="HCV276" s="3"/>
      <c r="HCW276" s="3"/>
      <c r="HCX276" s="3"/>
      <c r="HCY276" s="3"/>
      <c r="HCZ276" s="3"/>
      <c r="HDA276" s="3"/>
      <c r="HDB276" s="3"/>
      <c r="HDC276" s="3"/>
      <c r="HDD276" s="3"/>
      <c r="HDE276" s="3"/>
      <c r="HDF276" s="3"/>
      <c r="HDG276" s="3"/>
      <c r="HDH276" s="3"/>
      <c r="HDI276" s="3"/>
      <c r="HDJ276" s="3"/>
      <c r="HDK276" s="3"/>
      <c r="HDL276" s="3"/>
      <c r="HDM276" s="3"/>
      <c r="HDN276" s="3"/>
      <c r="HDO276" s="3"/>
      <c r="HDP276" s="3"/>
      <c r="HDQ276" s="3"/>
      <c r="HDR276" s="3"/>
      <c r="HDS276" s="3"/>
      <c r="HDT276" s="3"/>
      <c r="HDU276" s="3"/>
      <c r="HDV276" s="3"/>
      <c r="HDW276" s="3"/>
      <c r="HDX276" s="3"/>
      <c r="HDY276" s="3"/>
      <c r="HDZ276" s="3"/>
      <c r="HEA276" s="3"/>
      <c r="HEB276" s="3"/>
      <c r="HEC276" s="3"/>
      <c r="HED276" s="3"/>
      <c r="HEE276" s="3"/>
      <c r="HEF276" s="3"/>
      <c r="HEG276" s="3"/>
      <c r="HEH276" s="3"/>
      <c r="HEI276" s="3"/>
      <c r="HEJ276" s="3"/>
      <c r="HEK276" s="3"/>
      <c r="HEL276" s="3"/>
      <c r="HEM276" s="3"/>
      <c r="HEN276" s="3"/>
      <c r="HEO276" s="3"/>
      <c r="HEP276" s="3"/>
      <c r="HEQ276" s="3"/>
      <c r="HER276" s="3"/>
      <c r="HES276" s="3"/>
      <c r="HET276" s="3"/>
      <c r="HEU276" s="3"/>
      <c r="HEV276" s="3"/>
      <c r="HEW276" s="3"/>
      <c r="HEX276" s="3"/>
      <c r="HEY276" s="3"/>
      <c r="HEZ276" s="3"/>
      <c r="HFA276" s="3"/>
      <c r="HFB276" s="3"/>
      <c r="HFC276" s="3"/>
      <c r="HFD276" s="3"/>
      <c r="HFE276" s="3"/>
      <c r="HFF276" s="3"/>
      <c r="HFG276" s="3"/>
      <c r="HFH276" s="3"/>
      <c r="HFI276" s="3"/>
      <c r="HFJ276" s="3"/>
      <c r="HFK276" s="3"/>
      <c r="HFL276" s="3"/>
      <c r="HFM276" s="3"/>
      <c r="HFN276" s="3"/>
      <c r="HFO276" s="3"/>
      <c r="HFP276" s="3"/>
      <c r="HFQ276" s="3"/>
      <c r="HFR276" s="3"/>
      <c r="HFS276" s="3"/>
      <c r="HFT276" s="3"/>
      <c r="HFU276" s="3"/>
      <c r="HFV276" s="3"/>
      <c r="HFW276" s="3"/>
      <c r="HFX276" s="3"/>
      <c r="HFY276" s="3"/>
      <c r="HFZ276" s="3"/>
      <c r="HGA276" s="3"/>
      <c r="HGB276" s="3"/>
      <c r="HGC276" s="3"/>
      <c r="HGD276" s="3"/>
      <c r="HGE276" s="3"/>
      <c r="HGF276" s="3"/>
      <c r="HGG276" s="3"/>
      <c r="HGH276" s="3"/>
      <c r="HGI276" s="3"/>
      <c r="HGJ276" s="3"/>
      <c r="HGK276" s="3"/>
      <c r="HGL276" s="3"/>
      <c r="HGM276" s="3"/>
      <c r="HGN276" s="3"/>
      <c r="HGO276" s="3"/>
      <c r="HGP276" s="3"/>
      <c r="HGQ276" s="3"/>
      <c r="HGR276" s="3"/>
      <c r="HGS276" s="3"/>
      <c r="HGT276" s="3"/>
      <c r="HGU276" s="3"/>
      <c r="HGV276" s="3"/>
      <c r="HGW276" s="3"/>
      <c r="HGX276" s="3"/>
      <c r="HGY276" s="3"/>
      <c r="HGZ276" s="3"/>
      <c r="HHA276" s="3"/>
      <c r="HHB276" s="3"/>
      <c r="HHC276" s="3"/>
      <c r="HHD276" s="3"/>
      <c r="HHE276" s="3"/>
      <c r="HHF276" s="3"/>
      <c r="HHG276" s="3"/>
      <c r="HHH276" s="3"/>
      <c r="HHI276" s="3"/>
      <c r="HHJ276" s="3"/>
      <c r="HHK276" s="3"/>
      <c r="HHM276" s="3"/>
      <c r="HHO276" s="3"/>
      <c r="HHP276" s="3"/>
      <c r="HHQ276" s="3"/>
      <c r="HHR276" s="3"/>
      <c r="HHS276" s="3"/>
      <c r="HHT276" s="3"/>
      <c r="HHU276" s="3"/>
      <c r="HHV276" s="3"/>
      <c r="HIA276" s="3"/>
      <c r="HIB276" s="3"/>
      <c r="HIC276" s="3"/>
      <c r="HID276" s="3"/>
      <c r="HIE276" s="3"/>
      <c r="HIF276" s="3"/>
      <c r="HIG276" s="3"/>
      <c r="HIH276" s="3"/>
      <c r="HII276" s="3"/>
      <c r="HIJ276" s="3"/>
      <c r="HIK276" s="3"/>
      <c r="HIL276" s="3"/>
      <c r="HIM276" s="3"/>
      <c r="HIN276" s="3"/>
      <c r="HIO276" s="3"/>
      <c r="HIP276" s="3"/>
      <c r="HIQ276" s="3"/>
      <c r="HIR276" s="3"/>
      <c r="HIS276" s="3"/>
      <c r="HIT276" s="3"/>
      <c r="HIU276" s="3"/>
      <c r="HIV276" s="3"/>
      <c r="HIW276" s="3"/>
      <c r="HIX276" s="3"/>
      <c r="HIY276" s="3"/>
      <c r="HIZ276" s="3"/>
      <c r="HJA276" s="3"/>
      <c r="HJB276" s="3"/>
      <c r="HJC276" s="3"/>
      <c r="HJD276" s="3"/>
      <c r="HJE276" s="3"/>
      <c r="HJF276" s="3"/>
      <c r="HJG276" s="3"/>
      <c r="HJH276" s="3"/>
      <c r="HJI276" s="3"/>
      <c r="HJJ276" s="3"/>
      <c r="HJK276" s="3"/>
      <c r="HJL276" s="3"/>
      <c r="HJM276" s="3"/>
      <c r="HJN276" s="3"/>
      <c r="HJO276" s="3"/>
      <c r="HJP276" s="3"/>
      <c r="HJQ276" s="3"/>
      <c r="HJR276" s="3"/>
      <c r="HJS276" s="3"/>
      <c r="HJT276" s="3"/>
      <c r="HJU276" s="3"/>
      <c r="HJV276" s="3"/>
      <c r="HJW276" s="3"/>
      <c r="HJX276" s="3"/>
      <c r="HJY276" s="3"/>
      <c r="HJZ276" s="3"/>
      <c r="HKA276" s="3"/>
      <c r="HKB276" s="3"/>
      <c r="HKC276" s="3"/>
      <c r="HKD276" s="3"/>
      <c r="HKE276" s="3"/>
      <c r="HKF276" s="3"/>
      <c r="HKG276" s="3"/>
      <c r="HKH276" s="3"/>
      <c r="HKI276" s="3"/>
      <c r="HKJ276" s="3"/>
      <c r="HKK276" s="3"/>
      <c r="HKL276" s="3"/>
      <c r="HKM276" s="3"/>
      <c r="HKN276" s="3"/>
      <c r="HKO276" s="3"/>
      <c r="HKP276" s="3"/>
      <c r="HKQ276" s="3"/>
      <c r="HKR276" s="3"/>
      <c r="HKS276" s="3"/>
      <c r="HKT276" s="3"/>
      <c r="HKU276" s="3"/>
      <c r="HKV276" s="3"/>
      <c r="HKW276" s="3"/>
      <c r="HKX276" s="3"/>
      <c r="HKY276" s="3"/>
      <c r="HKZ276" s="3"/>
      <c r="HLA276" s="3"/>
      <c r="HLB276" s="3"/>
      <c r="HLC276" s="3"/>
      <c r="HLD276" s="3"/>
      <c r="HLE276" s="3"/>
      <c r="HLF276" s="3"/>
      <c r="HLG276" s="3"/>
      <c r="HLH276" s="3"/>
      <c r="HLI276" s="3"/>
      <c r="HLJ276" s="3"/>
      <c r="HLK276" s="3"/>
      <c r="HLL276" s="3"/>
      <c r="HLM276" s="3"/>
      <c r="HLN276" s="3"/>
      <c r="HLO276" s="3"/>
      <c r="HLP276" s="3"/>
      <c r="HLQ276" s="3"/>
      <c r="HLR276" s="3"/>
      <c r="HLS276" s="3"/>
      <c r="HLT276" s="3"/>
      <c r="HLU276" s="3"/>
      <c r="HLV276" s="3"/>
      <c r="HLW276" s="3"/>
      <c r="HLX276" s="3"/>
      <c r="HLY276" s="3"/>
      <c r="HLZ276" s="3"/>
      <c r="HMA276" s="3"/>
      <c r="HMB276" s="3"/>
      <c r="HMC276" s="3"/>
      <c r="HMD276" s="3"/>
      <c r="HME276" s="3"/>
      <c r="HMF276" s="3"/>
      <c r="HMG276" s="3"/>
      <c r="HMH276" s="3"/>
      <c r="HMI276" s="3"/>
      <c r="HMJ276" s="3"/>
      <c r="HMK276" s="3"/>
      <c r="HML276" s="3"/>
      <c r="HMM276" s="3"/>
      <c r="HMN276" s="3"/>
      <c r="HMO276" s="3"/>
      <c r="HMP276" s="3"/>
      <c r="HMQ276" s="3"/>
      <c r="HMR276" s="3"/>
      <c r="HMS276" s="3"/>
      <c r="HMT276" s="3"/>
      <c r="HMU276" s="3"/>
      <c r="HMV276" s="3"/>
      <c r="HMW276" s="3"/>
      <c r="HMX276" s="3"/>
      <c r="HMY276" s="3"/>
      <c r="HMZ276" s="3"/>
      <c r="HNA276" s="3"/>
      <c r="HNB276" s="3"/>
      <c r="HNC276" s="3"/>
      <c r="HND276" s="3"/>
      <c r="HNE276" s="3"/>
      <c r="HNF276" s="3"/>
      <c r="HNG276" s="3"/>
      <c r="HNH276" s="3"/>
      <c r="HNI276" s="3"/>
      <c r="HNJ276" s="3"/>
      <c r="HNK276" s="3"/>
      <c r="HNL276" s="3"/>
      <c r="HNM276" s="3"/>
      <c r="HNN276" s="3"/>
      <c r="HNO276" s="3"/>
      <c r="HNP276" s="3"/>
      <c r="HNQ276" s="3"/>
      <c r="HNR276" s="3"/>
      <c r="HNS276" s="3"/>
      <c r="HNT276" s="3"/>
      <c r="HNU276" s="3"/>
      <c r="HNV276" s="3"/>
      <c r="HNW276" s="3"/>
      <c r="HNX276" s="3"/>
      <c r="HNY276" s="3"/>
      <c r="HNZ276" s="3"/>
      <c r="HOA276" s="3"/>
      <c r="HOB276" s="3"/>
      <c r="HOC276" s="3"/>
      <c r="HOD276" s="3"/>
      <c r="HOE276" s="3"/>
      <c r="HOF276" s="3"/>
      <c r="HOG276" s="3"/>
      <c r="HOH276" s="3"/>
      <c r="HOI276" s="3"/>
      <c r="HOJ276" s="3"/>
      <c r="HOK276" s="3"/>
      <c r="HOL276" s="3"/>
      <c r="HOM276" s="3"/>
      <c r="HON276" s="3"/>
      <c r="HOO276" s="3"/>
      <c r="HOP276" s="3"/>
      <c r="HOQ276" s="3"/>
      <c r="HOR276" s="3"/>
      <c r="HOS276" s="3"/>
      <c r="HOT276" s="3"/>
      <c r="HOU276" s="3"/>
      <c r="HOV276" s="3"/>
      <c r="HOW276" s="3"/>
      <c r="HOX276" s="3"/>
      <c r="HOY276" s="3"/>
      <c r="HOZ276" s="3"/>
      <c r="HPA276" s="3"/>
      <c r="HPB276" s="3"/>
      <c r="HPC276" s="3"/>
      <c r="HPD276" s="3"/>
      <c r="HPE276" s="3"/>
      <c r="HPF276" s="3"/>
      <c r="HPG276" s="3"/>
      <c r="HPH276" s="3"/>
      <c r="HPI276" s="3"/>
      <c r="HPJ276" s="3"/>
      <c r="HPK276" s="3"/>
      <c r="HPL276" s="3"/>
      <c r="HPM276" s="3"/>
      <c r="HPN276" s="3"/>
      <c r="HPO276" s="3"/>
      <c r="HPP276" s="3"/>
      <c r="HPQ276" s="3"/>
      <c r="HPR276" s="3"/>
      <c r="HPS276" s="3"/>
      <c r="HPT276" s="3"/>
      <c r="HPU276" s="3"/>
      <c r="HPV276" s="3"/>
      <c r="HPW276" s="3"/>
      <c r="HPX276" s="3"/>
      <c r="HPY276" s="3"/>
      <c r="HPZ276" s="3"/>
      <c r="HQA276" s="3"/>
      <c r="HQB276" s="3"/>
      <c r="HQC276" s="3"/>
      <c r="HQD276" s="3"/>
      <c r="HQE276" s="3"/>
      <c r="HQF276" s="3"/>
      <c r="HQG276" s="3"/>
      <c r="HQH276" s="3"/>
      <c r="HQI276" s="3"/>
      <c r="HQJ276" s="3"/>
      <c r="HQK276" s="3"/>
      <c r="HQL276" s="3"/>
      <c r="HQM276" s="3"/>
      <c r="HQN276" s="3"/>
      <c r="HQO276" s="3"/>
      <c r="HQP276" s="3"/>
      <c r="HQQ276" s="3"/>
      <c r="HQR276" s="3"/>
      <c r="HQS276" s="3"/>
      <c r="HQT276" s="3"/>
      <c r="HQU276" s="3"/>
      <c r="HQV276" s="3"/>
      <c r="HQW276" s="3"/>
      <c r="HQX276" s="3"/>
      <c r="HQY276" s="3"/>
      <c r="HQZ276" s="3"/>
      <c r="HRA276" s="3"/>
      <c r="HRB276" s="3"/>
      <c r="HRC276" s="3"/>
      <c r="HRD276" s="3"/>
      <c r="HRE276" s="3"/>
      <c r="HRF276" s="3"/>
      <c r="HRG276" s="3"/>
      <c r="HRI276" s="3"/>
      <c r="HRK276" s="3"/>
      <c r="HRL276" s="3"/>
      <c r="HRM276" s="3"/>
      <c r="HRN276" s="3"/>
      <c r="HRO276" s="3"/>
      <c r="HRP276" s="3"/>
      <c r="HRQ276" s="3"/>
      <c r="HRR276" s="3"/>
      <c r="HRW276" s="3"/>
      <c r="HRX276" s="3"/>
      <c r="HRY276" s="3"/>
      <c r="HRZ276" s="3"/>
      <c r="HSA276" s="3"/>
      <c r="HSB276" s="3"/>
      <c r="HSC276" s="3"/>
      <c r="HSD276" s="3"/>
      <c r="HSE276" s="3"/>
      <c r="HSF276" s="3"/>
      <c r="HSG276" s="3"/>
      <c r="HSH276" s="3"/>
      <c r="HSI276" s="3"/>
      <c r="HSJ276" s="3"/>
      <c r="HSK276" s="3"/>
      <c r="HSL276" s="3"/>
      <c r="HSM276" s="3"/>
      <c r="HSN276" s="3"/>
      <c r="HSO276" s="3"/>
      <c r="HSP276" s="3"/>
      <c r="HSQ276" s="3"/>
      <c r="HSR276" s="3"/>
      <c r="HSS276" s="3"/>
      <c r="HST276" s="3"/>
      <c r="HSU276" s="3"/>
      <c r="HSV276" s="3"/>
      <c r="HSW276" s="3"/>
      <c r="HSX276" s="3"/>
      <c r="HSY276" s="3"/>
      <c r="HSZ276" s="3"/>
      <c r="HTA276" s="3"/>
      <c r="HTB276" s="3"/>
      <c r="HTC276" s="3"/>
      <c r="HTD276" s="3"/>
      <c r="HTE276" s="3"/>
      <c r="HTF276" s="3"/>
      <c r="HTG276" s="3"/>
      <c r="HTH276" s="3"/>
      <c r="HTI276" s="3"/>
      <c r="HTJ276" s="3"/>
      <c r="HTK276" s="3"/>
      <c r="HTL276" s="3"/>
      <c r="HTM276" s="3"/>
      <c r="HTN276" s="3"/>
      <c r="HTO276" s="3"/>
      <c r="HTP276" s="3"/>
      <c r="HTQ276" s="3"/>
      <c r="HTR276" s="3"/>
      <c r="HTS276" s="3"/>
      <c r="HTT276" s="3"/>
      <c r="HTU276" s="3"/>
      <c r="HTV276" s="3"/>
      <c r="HTW276" s="3"/>
      <c r="HTX276" s="3"/>
      <c r="HTY276" s="3"/>
      <c r="HTZ276" s="3"/>
      <c r="HUA276" s="3"/>
      <c r="HUB276" s="3"/>
      <c r="HUC276" s="3"/>
      <c r="HUD276" s="3"/>
      <c r="HUE276" s="3"/>
      <c r="HUF276" s="3"/>
      <c r="HUG276" s="3"/>
      <c r="HUH276" s="3"/>
      <c r="HUI276" s="3"/>
      <c r="HUJ276" s="3"/>
      <c r="HUK276" s="3"/>
      <c r="HUL276" s="3"/>
      <c r="HUM276" s="3"/>
      <c r="HUN276" s="3"/>
      <c r="HUO276" s="3"/>
      <c r="HUP276" s="3"/>
      <c r="HUQ276" s="3"/>
      <c r="HUR276" s="3"/>
      <c r="HUS276" s="3"/>
      <c r="HUT276" s="3"/>
      <c r="HUU276" s="3"/>
      <c r="HUV276" s="3"/>
      <c r="HUW276" s="3"/>
      <c r="HUX276" s="3"/>
      <c r="HUY276" s="3"/>
      <c r="HUZ276" s="3"/>
      <c r="HVA276" s="3"/>
      <c r="HVB276" s="3"/>
      <c r="HVC276" s="3"/>
      <c r="HVD276" s="3"/>
      <c r="HVE276" s="3"/>
      <c r="HVF276" s="3"/>
      <c r="HVG276" s="3"/>
      <c r="HVH276" s="3"/>
      <c r="HVI276" s="3"/>
      <c r="HVJ276" s="3"/>
      <c r="HVK276" s="3"/>
      <c r="HVL276" s="3"/>
      <c r="HVM276" s="3"/>
      <c r="HVN276" s="3"/>
      <c r="HVO276" s="3"/>
      <c r="HVP276" s="3"/>
      <c r="HVQ276" s="3"/>
      <c r="HVR276" s="3"/>
      <c r="HVS276" s="3"/>
      <c r="HVT276" s="3"/>
      <c r="HVU276" s="3"/>
      <c r="HVV276" s="3"/>
      <c r="HVW276" s="3"/>
      <c r="HVX276" s="3"/>
      <c r="HVY276" s="3"/>
      <c r="HVZ276" s="3"/>
      <c r="HWA276" s="3"/>
      <c r="HWB276" s="3"/>
      <c r="HWC276" s="3"/>
      <c r="HWD276" s="3"/>
      <c r="HWE276" s="3"/>
      <c r="HWF276" s="3"/>
      <c r="HWG276" s="3"/>
      <c r="HWH276" s="3"/>
      <c r="HWI276" s="3"/>
      <c r="HWJ276" s="3"/>
      <c r="HWK276" s="3"/>
      <c r="HWL276" s="3"/>
      <c r="HWM276" s="3"/>
      <c r="HWN276" s="3"/>
      <c r="HWO276" s="3"/>
      <c r="HWP276" s="3"/>
      <c r="HWQ276" s="3"/>
      <c r="HWR276" s="3"/>
      <c r="HWS276" s="3"/>
      <c r="HWT276" s="3"/>
      <c r="HWU276" s="3"/>
      <c r="HWV276" s="3"/>
      <c r="HWW276" s="3"/>
      <c r="HWX276" s="3"/>
      <c r="HWY276" s="3"/>
      <c r="HWZ276" s="3"/>
      <c r="HXA276" s="3"/>
      <c r="HXB276" s="3"/>
      <c r="HXC276" s="3"/>
      <c r="HXD276" s="3"/>
      <c r="HXE276" s="3"/>
      <c r="HXF276" s="3"/>
      <c r="HXG276" s="3"/>
      <c r="HXH276" s="3"/>
      <c r="HXI276" s="3"/>
      <c r="HXJ276" s="3"/>
      <c r="HXK276" s="3"/>
      <c r="HXL276" s="3"/>
      <c r="HXM276" s="3"/>
      <c r="HXN276" s="3"/>
      <c r="HXO276" s="3"/>
      <c r="HXP276" s="3"/>
      <c r="HXQ276" s="3"/>
      <c r="HXR276" s="3"/>
      <c r="HXS276" s="3"/>
      <c r="HXT276" s="3"/>
      <c r="HXU276" s="3"/>
      <c r="HXV276" s="3"/>
      <c r="HXW276" s="3"/>
      <c r="HXX276" s="3"/>
      <c r="HXY276" s="3"/>
      <c r="HXZ276" s="3"/>
      <c r="HYA276" s="3"/>
      <c r="HYB276" s="3"/>
      <c r="HYC276" s="3"/>
      <c r="HYD276" s="3"/>
      <c r="HYE276" s="3"/>
      <c r="HYF276" s="3"/>
      <c r="HYG276" s="3"/>
      <c r="HYH276" s="3"/>
      <c r="HYI276" s="3"/>
      <c r="HYJ276" s="3"/>
      <c r="HYK276" s="3"/>
      <c r="HYL276" s="3"/>
      <c r="HYM276" s="3"/>
      <c r="HYN276" s="3"/>
      <c r="HYO276" s="3"/>
      <c r="HYP276" s="3"/>
      <c r="HYQ276" s="3"/>
      <c r="HYR276" s="3"/>
      <c r="HYS276" s="3"/>
      <c r="HYT276" s="3"/>
      <c r="HYU276" s="3"/>
      <c r="HYV276" s="3"/>
      <c r="HYW276" s="3"/>
      <c r="HYX276" s="3"/>
      <c r="HYY276" s="3"/>
      <c r="HYZ276" s="3"/>
      <c r="HZA276" s="3"/>
      <c r="HZB276" s="3"/>
      <c r="HZC276" s="3"/>
      <c r="HZD276" s="3"/>
      <c r="HZE276" s="3"/>
      <c r="HZF276" s="3"/>
      <c r="HZG276" s="3"/>
      <c r="HZH276" s="3"/>
      <c r="HZI276" s="3"/>
      <c r="HZJ276" s="3"/>
      <c r="HZK276" s="3"/>
      <c r="HZL276" s="3"/>
      <c r="HZM276" s="3"/>
      <c r="HZN276" s="3"/>
      <c r="HZO276" s="3"/>
      <c r="HZP276" s="3"/>
      <c r="HZQ276" s="3"/>
      <c r="HZR276" s="3"/>
      <c r="HZS276" s="3"/>
      <c r="HZT276" s="3"/>
      <c r="HZU276" s="3"/>
      <c r="HZV276" s="3"/>
      <c r="HZW276" s="3"/>
      <c r="HZX276" s="3"/>
      <c r="HZY276" s="3"/>
      <c r="HZZ276" s="3"/>
      <c r="IAA276" s="3"/>
      <c r="IAB276" s="3"/>
      <c r="IAC276" s="3"/>
      <c r="IAD276" s="3"/>
      <c r="IAE276" s="3"/>
      <c r="IAF276" s="3"/>
      <c r="IAG276" s="3"/>
      <c r="IAH276" s="3"/>
      <c r="IAI276" s="3"/>
      <c r="IAJ276" s="3"/>
      <c r="IAK276" s="3"/>
      <c r="IAL276" s="3"/>
      <c r="IAM276" s="3"/>
      <c r="IAN276" s="3"/>
      <c r="IAO276" s="3"/>
      <c r="IAP276" s="3"/>
      <c r="IAQ276" s="3"/>
      <c r="IAR276" s="3"/>
      <c r="IAS276" s="3"/>
      <c r="IAT276" s="3"/>
      <c r="IAU276" s="3"/>
      <c r="IAV276" s="3"/>
      <c r="IAW276" s="3"/>
      <c r="IAX276" s="3"/>
      <c r="IAY276" s="3"/>
      <c r="IAZ276" s="3"/>
      <c r="IBA276" s="3"/>
      <c r="IBB276" s="3"/>
      <c r="IBC276" s="3"/>
      <c r="IBE276" s="3"/>
      <c r="IBG276" s="3"/>
      <c r="IBH276" s="3"/>
      <c r="IBI276" s="3"/>
      <c r="IBJ276" s="3"/>
      <c r="IBK276" s="3"/>
      <c r="IBL276" s="3"/>
      <c r="IBM276" s="3"/>
      <c r="IBN276" s="3"/>
      <c r="IBS276" s="3"/>
      <c r="IBT276" s="3"/>
      <c r="IBU276" s="3"/>
      <c r="IBV276" s="3"/>
      <c r="IBW276" s="3"/>
      <c r="IBX276" s="3"/>
      <c r="IBY276" s="3"/>
      <c r="IBZ276" s="3"/>
      <c r="ICA276" s="3"/>
      <c r="ICB276" s="3"/>
      <c r="ICC276" s="3"/>
      <c r="ICD276" s="3"/>
      <c r="ICE276" s="3"/>
      <c r="ICF276" s="3"/>
      <c r="ICG276" s="3"/>
      <c r="ICH276" s="3"/>
      <c r="ICI276" s="3"/>
      <c r="ICJ276" s="3"/>
      <c r="ICK276" s="3"/>
      <c r="ICL276" s="3"/>
      <c r="ICM276" s="3"/>
      <c r="ICN276" s="3"/>
      <c r="ICO276" s="3"/>
      <c r="ICP276" s="3"/>
      <c r="ICQ276" s="3"/>
      <c r="ICR276" s="3"/>
      <c r="ICS276" s="3"/>
      <c r="ICT276" s="3"/>
      <c r="ICU276" s="3"/>
      <c r="ICV276" s="3"/>
      <c r="ICW276" s="3"/>
      <c r="ICX276" s="3"/>
      <c r="ICY276" s="3"/>
      <c r="ICZ276" s="3"/>
      <c r="IDA276" s="3"/>
      <c r="IDB276" s="3"/>
      <c r="IDC276" s="3"/>
      <c r="IDD276" s="3"/>
      <c r="IDE276" s="3"/>
      <c r="IDF276" s="3"/>
      <c r="IDG276" s="3"/>
      <c r="IDH276" s="3"/>
      <c r="IDI276" s="3"/>
      <c r="IDJ276" s="3"/>
      <c r="IDK276" s="3"/>
      <c r="IDL276" s="3"/>
      <c r="IDM276" s="3"/>
      <c r="IDN276" s="3"/>
      <c r="IDO276" s="3"/>
      <c r="IDP276" s="3"/>
      <c r="IDQ276" s="3"/>
      <c r="IDR276" s="3"/>
      <c r="IDS276" s="3"/>
      <c r="IDT276" s="3"/>
      <c r="IDU276" s="3"/>
      <c r="IDV276" s="3"/>
      <c r="IDW276" s="3"/>
      <c r="IDX276" s="3"/>
      <c r="IDY276" s="3"/>
      <c r="IDZ276" s="3"/>
      <c r="IEA276" s="3"/>
      <c r="IEB276" s="3"/>
      <c r="IEC276" s="3"/>
      <c r="IED276" s="3"/>
      <c r="IEE276" s="3"/>
      <c r="IEF276" s="3"/>
      <c r="IEG276" s="3"/>
      <c r="IEH276" s="3"/>
      <c r="IEI276" s="3"/>
      <c r="IEJ276" s="3"/>
      <c r="IEK276" s="3"/>
      <c r="IEL276" s="3"/>
      <c r="IEM276" s="3"/>
      <c r="IEN276" s="3"/>
      <c r="IEO276" s="3"/>
      <c r="IEP276" s="3"/>
      <c r="IEQ276" s="3"/>
      <c r="IER276" s="3"/>
      <c r="IES276" s="3"/>
      <c r="IET276" s="3"/>
      <c r="IEU276" s="3"/>
      <c r="IEV276" s="3"/>
      <c r="IEW276" s="3"/>
      <c r="IEX276" s="3"/>
      <c r="IEY276" s="3"/>
      <c r="IEZ276" s="3"/>
      <c r="IFA276" s="3"/>
      <c r="IFB276" s="3"/>
      <c r="IFC276" s="3"/>
      <c r="IFD276" s="3"/>
      <c r="IFE276" s="3"/>
      <c r="IFF276" s="3"/>
      <c r="IFG276" s="3"/>
      <c r="IFH276" s="3"/>
      <c r="IFI276" s="3"/>
      <c r="IFJ276" s="3"/>
      <c r="IFK276" s="3"/>
      <c r="IFL276" s="3"/>
      <c r="IFM276" s="3"/>
      <c r="IFN276" s="3"/>
      <c r="IFO276" s="3"/>
      <c r="IFP276" s="3"/>
      <c r="IFQ276" s="3"/>
      <c r="IFR276" s="3"/>
      <c r="IFS276" s="3"/>
      <c r="IFT276" s="3"/>
      <c r="IFU276" s="3"/>
      <c r="IFV276" s="3"/>
      <c r="IFW276" s="3"/>
      <c r="IFX276" s="3"/>
      <c r="IFY276" s="3"/>
      <c r="IFZ276" s="3"/>
      <c r="IGA276" s="3"/>
      <c r="IGB276" s="3"/>
      <c r="IGC276" s="3"/>
      <c r="IGD276" s="3"/>
      <c r="IGE276" s="3"/>
      <c r="IGF276" s="3"/>
      <c r="IGG276" s="3"/>
      <c r="IGH276" s="3"/>
      <c r="IGI276" s="3"/>
      <c r="IGJ276" s="3"/>
      <c r="IGK276" s="3"/>
      <c r="IGL276" s="3"/>
      <c r="IGM276" s="3"/>
      <c r="IGN276" s="3"/>
      <c r="IGO276" s="3"/>
      <c r="IGP276" s="3"/>
      <c r="IGQ276" s="3"/>
      <c r="IGR276" s="3"/>
      <c r="IGS276" s="3"/>
      <c r="IGT276" s="3"/>
      <c r="IGU276" s="3"/>
      <c r="IGV276" s="3"/>
      <c r="IGW276" s="3"/>
      <c r="IGX276" s="3"/>
      <c r="IGY276" s="3"/>
      <c r="IGZ276" s="3"/>
      <c r="IHA276" s="3"/>
      <c r="IHB276" s="3"/>
      <c r="IHC276" s="3"/>
      <c r="IHD276" s="3"/>
      <c r="IHE276" s="3"/>
      <c r="IHF276" s="3"/>
      <c r="IHG276" s="3"/>
      <c r="IHH276" s="3"/>
      <c r="IHI276" s="3"/>
      <c r="IHJ276" s="3"/>
      <c r="IHK276" s="3"/>
      <c r="IHL276" s="3"/>
      <c r="IHM276" s="3"/>
      <c r="IHN276" s="3"/>
      <c r="IHO276" s="3"/>
      <c r="IHP276" s="3"/>
      <c r="IHQ276" s="3"/>
      <c r="IHR276" s="3"/>
      <c r="IHS276" s="3"/>
      <c r="IHT276" s="3"/>
      <c r="IHU276" s="3"/>
      <c r="IHV276" s="3"/>
      <c r="IHW276" s="3"/>
      <c r="IHX276" s="3"/>
      <c r="IHY276" s="3"/>
      <c r="IHZ276" s="3"/>
      <c r="IIA276" s="3"/>
      <c r="IIB276" s="3"/>
      <c r="IIC276" s="3"/>
      <c r="IID276" s="3"/>
      <c r="IIE276" s="3"/>
      <c r="IIF276" s="3"/>
      <c r="IIG276" s="3"/>
      <c r="IIH276" s="3"/>
      <c r="III276" s="3"/>
      <c r="IIJ276" s="3"/>
      <c r="IIK276" s="3"/>
      <c r="IIL276" s="3"/>
      <c r="IIM276" s="3"/>
      <c r="IIN276" s="3"/>
      <c r="IIO276" s="3"/>
      <c r="IIP276" s="3"/>
      <c r="IIQ276" s="3"/>
      <c r="IIR276" s="3"/>
      <c r="IIS276" s="3"/>
      <c r="IIT276" s="3"/>
      <c r="IIU276" s="3"/>
      <c r="IIV276" s="3"/>
      <c r="IIW276" s="3"/>
      <c r="IIX276" s="3"/>
      <c r="IIY276" s="3"/>
      <c r="IIZ276" s="3"/>
      <c r="IJA276" s="3"/>
      <c r="IJB276" s="3"/>
      <c r="IJC276" s="3"/>
      <c r="IJD276" s="3"/>
      <c r="IJE276" s="3"/>
      <c r="IJF276" s="3"/>
      <c r="IJG276" s="3"/>
      <c r="IJH276" s="3"/>
      <c r="IJI276" s="3"/>
      <c r="IJJ276" s="3"/>
      <c r="IJK276" s="3"/>
      <c r="IJL276" s="3"/>
      <c r="IJM276" s="3"/>
      <c r="IJN276" s="3"/>
      <c r="IJO276" s="3"/>
      <c r="IJP276" s="3"/>
      <c r="IJQ276" s="3"/>
      <c r="IJR276" s="3"/>
      <c r="IJS276" s="3"/>
      <c r="IJT276" s="3"/>
      <c r="IJU276" s="3"/>
      <c r="IJV276" s="3"/>
      <c r="IJW276" s="3"/>
      <c r="IJX276" s="3"/>
      <c r="IJY276" s="3"/>
      <c r="IJZ276" s="3"/>
      <c r="IKA276" s="3"/>
      <c r="IKB276" s="3"/>
      <c r="IKC276" s="3"/>
      <c r="IKD276" s="3"/>
      <c r="IKE276" s="3"/>
      <c r="IKF276" s="3"/>
      <c r="IKG276" s="3"/>
      <c r="IKH276" s="3"/>
      <c r="IKI276" s="3"/>
      <c r="IKJ276" s="3"/>
      <c r="IKK276" s="3"/>
      <c r="IKL276" s="3"/>
      <c r="IKM276" s="3"/>
      <c r="IKN276" s="3"/>
      <c r="IKO276" s="3"/>
      <c r="IKP276" s="3"/>
      <c r="IKQ276" s="3"/>
      <c r="IKR276" s="3"/>
      <c r="IKS276" s="3"/>
      <c r="IKT276" s="3"/>
      <c r="IKU276" s="3"/>
      <c r="IKV276" s="3"/>
      <c r="IKW276" s="3"/>
      <c r="IKX276" s="3"/>
      <c r="IKY276" s="3"/>
      <c r="ILA276" s="3"/>
      <c r="ILC276" s="3"/>
      <c r="ILD276" s="3"/>
      <c r="ILE276" s="3"/>
      <c r="ILF276" s="3"/>
      <c r="ILG276" s="3"/>
      <c r="ILH276" s="3"/>
      <c r="ILI276" s="3"/>
      <c r="ILJ276" s="3"/>
      <c r="ILO276" s="3"/>
      <c r="ILP276" s="3"/>
      <c r="ILQ276" s="3"/>
      <c r="ILR276" s="3"/>
      <c r="ILS276" s="3"/>
      <c r="ILT276" s="3"/>
      <c r="ILU276" s="3"/>
      <c r="ILV276" s="3"/>
      <c r="ILW276" s="3"/>
      <c r="ILX276" s="3"/>
      <c r="ILY276" s="3"/>
      <c r="ILZ276" s="3"/>
      <c r="IMA276" s="3"/>
      <c r="IMB276" s="3"/>
      <c r="IMC276" s="3"/>
      <c r="IMD276" s="3"/>
      <c r="IME276" s="3"/>
      <c r="IMF276" s="3"/>
      <c r="IMG276" s="3"/>
      <c r="IMH276" s="3"/>
      <c r="IMI276" s="3"/>
      <c r="IMJ276" s="3"/>
      <c r="IMK276" s="3"/>
      <c r="IML276" s="3"/>
      <c r="IMM276" s="3"/>
      <c r="IMN276" s="3"/>
      <c r="IMO276" s="3"/>
      <c r="IMP276" s="3"/>
      <c r="IMQ276" s="3"/>
      <c r="IMR276" s="3"/>
      <c r="IMS276" s="3"/>
      <c r="IMT276" s="3"/>
      <c r="IMU276" s="3"/>
      <c r="IMV276" s="3"/>
      <c r="IMW276" s="3"/>
      <c r="IMX276" s="3"/>
      <c r="IMY276" s="3"/>
      <c r="IMZ276" s="3"/>
      <c r="INA276" s="3"/>
      <c r="INB276" s="3"/>
      <c r="INC276" s="3"/>
      <c r="IND276" s="3"/>
      <c r="INE276" s="3"/>
      <c r="INF276" s="3"/>
      <c r="ING276" s="3"/>
      <c r="INH276" s="3"/>
      <c r="INI276" s="3"/>
      <c r="INJ276" s="3"/>
      <c r="INK276" s="3"/>
      <c r="INL276" s="3"/>
      <c r="INM276" s="3"/>
      <c r="INN276" s="3"/>
      <c r="INO276" s="3"/>
      <c r="INP276" s="3"/>
      <c r="INQ276" s="3"/>
      <c r="INR276" s="3"/>
      <c r="INS276" s="3"/>
      <c r="INT276" s="3"/>
      <c r="INU276" s="3"/>
      <c r="INV276" s="3"/>
      <c r="INW276" s="3"/>
      <c r="INX276" s="3"/>
      <c r="INY276" s="3"/>
      <c r="INZ276" s="3"/>
      <c r="IOA276" s="3"/>
      <c r="IOB276" s="3"/>
      <c r="IOC276" s="3"/>
      <c r="IOD276" s="3"/>
      <c r="IOE276" s="3"/>
      <c r="IOF276" s="3"/>
      <c r="IOG276" s="3"/>
      <c r="IOH276" s="3"/>
      <c r="IOI276" s="3"/>
      <c r="IOJ276" s="3"/>
      <c r="IOK276" s="3"/>
      <c r="IOL276" s="3"/>
      <c r="IOM276" s="3"/>
      <c r="ION276" s="3"/>
      <c r="IOO276" s="3"/>
      <c r="IOP276" s="3"/>
      <c r="IOQ276" s="3"/>
      <c r="IOR276" s="3"/>
      <c r="IOS276" s="3"/>
      <c r="IOT276" s="3"/>
      <c r="IOU276" s="3"/>
      <c r="IOV276" s="3"/>
      <c r="IOW276" s="3"/>
      <c r="IOX276" s="3"/>
      <c r="IOY276" s="3"/>
      <c r="IOZ276" s="3"/>
      <c r="IPA276" s="3"/>
      <c r="IPB276" s="3"/>
      <c r="IPC276" s="3"/>
      <c r="IPD276" s="3"/>
      <c r="IPE276" s="3"/>
      <c r="IPF276" s="3"/>
      <c r="IPG276" s="3"/>
      <c r="IPH276" s="3"/>
      <c r="IPI276" s="3"/>
      <c r="IPJ276" s="3"/>
      <c r="IPK276" s="3"/>
      <c r="IPL276" s="3"/>
      <c r="IPM276" s="3"/>
      <c r="IPN276" s="3"/>
      <c r="IPO276" s="3"/>
      <c r="IPP276" s="3"/>
      <c r="IPQ276" s="3"/>
      <c r="IPR276" s="3"/>
      <c r="IPS276" s="3"/>
      <c r="IPT276" s="3"/>
      <c r="IPU276" s="3"/>
      <c r="IPV276" s="3"/>
      <c r="IPW276" s="3"/>
      <c r="IPX276" s="3"/>
      <c r="IPY276" s="3"/>
      <c r="IPZ276" s="3"/>
      <c r="IQA276" s="3"/>
      <c r="IQB276" s="3"/>
      <c r="IQC276" s="3"/>
      <c r="IQD276" s="3"/>
      <c r="IQE276" s="3"/>
      <c r="IQF276" s="3"/>
      <c r="IQG276" s="3"/>
      <c r="IQH276" s="3"/>
      <c r="IQI276" s="3"/>
      <c r="IQJ276" s="3"/>
      <c r="IQK276" s="3"/>
      <c r="IQL276" s="3"/>
      <c r="IQM276" s="3"/>
      <c r="IQN276" s="3"/>
      <c r="IQO276" s="3"/>
      <c r="IQP276" s="3"/>
      <c r="IQQ276" s="3"/>
      <c r="IQR276" s="3"/>
      <c r="IQS276" s="3"/>
      <c r="IQT276" s="3"/>
      <c r="IQU276" s="3"/>
      <c r="IQV276" s="3"/>
      <c r="IQW276" s="3"/>
      <c r="IQX276" s="3"/>
      <c r="IQY276" s="3"/>
      <c r="IQZ276" s="3"/>
      <c r="IRA276" s="3"/>
      <c r="IRB276" s="3"/>
      <c r="IRC276" s="3"/>
      <c r="IRD276" s="3"/>
      <c r="IRE276" s="3"/>
      <c r="IRF276" s="3"/>
      <c r="IRG276" s="3"/>
      <c r="IRH276" s="3"/>
      <c r="IRI276" s="3"/>
      <c r="IRJ276" s="3"/>
      <c r="IRK276" s="3"/>
      <c r="IRL276" s="3"/>
      <c r="IRM276" s="3"/>
      <c r="IRN276" s="3"/>
      <c r="IRO276" s="3"/>
      <c r="IRP276" s="3"/>
      <c r="IRQ276" s="3"/>
      <c r="IRR276" s="3"/>
      <c r="IRS276" s="3"/>
      <c r="IRT276" s="3"/>
      <c r="IRU276" s="3"/>
      <c r="IRV276" s="3"/>
      <c r="IRW276" s="3"/>
      <c r="IRX276" s="3"/>
      <c r="IRY276" s="3"/>
      <c r="IRZ276" s="3"/>
      <c r="ISA276" s="3"/>
      <c r="ISB276" s="3"/>
      <c r="ISC276" s="3"/>
      <c r="ISD276" s="3"/>
      <c r="ISE276" s="3"/>
      <c r="ISF276" s="3"/>
      <c r="ISG276" s="3"/>
      <c r="ISH276" s="3"/>
      <c r="ISI276" s="3"/>
      <c r="ISJ276" s="3"/>
      <c r="ISK276" s="3"/>
      <c r="ISL276" s="3"/>
      <c r="ISM276" s="3"/>
      <c r="ISN276" s="3"/>
      <c r="ISO276" s="3"/>
      <c r="ISP276" s="3"/>
      <c r="ISQ276" s="3"/>
      <c r="ISR276" s="3"/>
      <c r="ISS276" s="3"/>
      <c r="IST276" s="3"/>
      <c r="ISU276" s="3"/>
      <c r="ISV276" s="3"/>
      <c r="ISW276" s="3"/>
      <c r="ISX276" s="3"/>
      <c r="ISY276" s="3"/>
      <c r="ISZ276" s="3"/>
      <c r="ITA276" s="3"/>
      <c r="ITB276" s="3"/>
      <c r="ITC276" s="3"/>
      <c r="ITD276" s="3"/>
      <c r="ITE276" s="3"/>
      <c r="ITF276" s="3"/>
      <c r="ITG276" s="3"/>
      <c r="ITH276" s="3"/>
      <c r="ITI276" s="3"/>
      <c r="ITJ276" s="3"/>
      <c r="ITK276" s="3"/>
      <c r="ITL276" s="3"/>
      <c r="ITM276" s="3"/>
      <c r="ITN276" s="3"/>
      <c r="ITO276" s="3"/>
      <c r="ITP276" s="3"/>
      <c r="ITQ276" s="3"/>
      <c r="ITR276" s="3"/>
      <c r="ITS276" s="3"/>
      <c r="ITT276" s="3"/>
      <c r="ITU276" s="3"/>
      <c r="ITV276" s="3"/>
      <c r="ITW276" s="3"/>
      <c r="ITX276" s="3"/>
      <c r="ITY276" s="3"/>
      <c r="ITZ276" s="3"/>
      <c r="IUA276" s="3"/>
      <c r="IUB276" s="3"/>
      <c r="IUC276" s="3"/>
      <c r="IUD276" s="3"/>
      <c r="IUE276" s="3"/>
      <c r="IUF276" s="3"/>
      <c r="IUG276" s="3"/>
      <c r="IUH276" s="3"/>
      <c r="IUI276" s="3"/>
      <c r="IUJ276" s="3"/>
      <c r="IUK276" s="3"/>
      <c r="IUL276" s="3"/>
      <c r="IUM276" s="3"/>
      <c r="IUN276" s="3"/>
      <c r="IUO276" s="3"/>
      <c r="IUP276" s="3"/>
      <c r="IUQ276" s="3"/>
      <c r="IUR276" s="3"/>
      <c r="IUS276" s="3"/>
      <c r="IUT276" s="3"/>
      <c r="IUU276" s="3"/>
      <c r="IUW276" s="3"/>
      <c r="IUY276" s="3"/>
      <c r="IUZ276" s="3"/>
      <c r="IVA276" s="3"/>
      <c r="IVB276" s="3"/>
      <c r="IVC276" s="3"/>
      <c r="IVD276" s="3"/>
      <c r="IVE276" s="3"/>
      <c r="IVF276" s="3"/>
      <c r="IVK276" s="3"/>
      <c r="IVL276" s="3"/>
      <c r="IVM276" s="3"/>
      <c r="IVN276" s="3"/>
      <c r="IVO276" s="3"/>
      <c r="IVP276" s="3"/>
      <c r="IVQ276" s="3"/>
      <c r="IVR276" s="3"/>
      <c r="IVS276" s="3"/>
      <c r="IVT276" s="3"/>
      <c r="IVU276" s="3"/>
      <c r="IVV276" s="3"/>
      <c r="IVW276" s="3"/>
      <c r="IVX276" s="3"/>
      <c r="IVY276" s="3"/>
      <c r="IVZ276" s="3"/>
      <c r="IWA276" s="3"/>
      <c r="IWB276" s="3"/>
      <c r="IWC276" s="3"/>
      <c r="IWD276" s="3"/>
      <c r="IWE276" s="3"/>
      <c r="IWF276" s="3"/>
      <c r="IWG276" s="3"/>
      <c r="IWH276" s="3"/>
      <c r="IWI276" s="3"/>
      <c r="IWJ276" s="3"/>
      <c r="IWK276" s="3"/>
      <c r="IWL276" s="3"/>
      <c r="IWM276" s="3"/>
      <c r="IWN276" s="3"/>
      <c r="IWO276" s="3"/>
      <c r="IWP276" s="3"/>
      <c r="IWQ276" s="3"/>
      <c r="IWR276" s="3"/>
      <c r="IWS276" s="3"/>
      <c r="IWT276" s="3"/>
      <c r="IWU276" s="3"/>
      <c r="IWV276" s="3"/>
      <c r="IWW276" s="3"/>
      <c r="IWX276" s="3"/>
      <c r="IWY276" s="3"/>
      <c r="IWZ276" s="3"/>
      <c r="IXA276" s="3"/>
      <c r="IXB276" s="3"/>
      <c r="IXC276" s="3"/>
      <c r="IXD276" s="3"/>
      <c r="IXE276" s="3"/>
      <c r="IXF276" s="3"/>
      <c r="IXG276" s="3"/>
      <c r="IXH276" s="3"/>
      <c r="IXI276" s="3"/>
      <c r="IXJ276" s="3"/>
      <c r="IXK276" s="3"/>
      <c r="IXL276" s="3"/>
      <c r="IXM276" s="3"/>
      <c r="IXN276" s="3"/>
      <c r="IXO276" s="3"/>
      <c r="IXP276" s="3"/>
      <c r="IXQ276" s="3"/>
      <c r="IXR276" s="3"/>
      <c r="IXS276" s="3"/>
      <c r="IXT276" s="3"/>
      <c r="IXU276" s="3"/>
      <c r="IXV276" s="3"/>
      <c r="IXW276" s="3"/>
      <c r="IXX276" s="3"/>
      <c r="IXY276" s="3"/>
      <c r="IXZ276" s="3"/>
      <c r="IYA276" s="3"/>
      <c r="IYB276" s="3"/>
      <c r="IYC276" s="3"/>
      <c r="IYD276" s="3"/>
      <c r="IYE276" s="3"/>
      <c r="IYF276" s="3"/>
      <c r="IYG276" s="3"/>
      <c r="IYH276" s="3"/>
      <c r="IYI276" s="3"/>
      <c r="IYJ276" s="3"/>
      <c r="IYK276" s="3"/>
      <c r="IYL276" s="3"/>
      <c r="IYM276" s="3"/>
      <c r="IYN276" s="3"/>
      <c r="IYO276" s="3"/>
      <c r="IYP276" s="3"/>
      <c r="IYQ276" s="3"/>
      <c r="IYR276" s="3"/>
      <c r="IYS276" s="3"/>
      <c r="IYT276" s="3"/>
      <c r="IYU276" s="3"/>
      <c r="IYV276" s="3"/>
      <c r="IYW276" s="3"/>
      <c r="IYX276" s="3"/>
      <c r="IYY276" s="3"/>
      <c r="IYZ276" s="3"/>
      <c r="IZA276" s="3"/>
      <c r="IZB276" s="3"/>
      <c r="IZC276" s="3"/>
      <c r="IZD276" s="3"/>
      <c r="IZE276" s="3"/>
      <c r="IZF276" s="3"/>
      <c r="IZG276" s="3"/>
      <c r="IZH276" s="3"/>
      <c r="IZI276" s="3"/>
      <c r="IZJ276" s="3"/>
      <c r="IZK276" s="3"/>
      <c r="IZL276" s="3"/>
      <c r="IZM276" s="3"/>
      <c r="IZN276" s="3"/>
      <c r="IZO276" s="3"/>
      <c r="IZP276" s="3"/>
      <c r="IZQ276" s="3"/>
      <c r="IZR276" s="3"/>
      <c r="IZS276" s="3"/>
      <c r="IZT276" s="3"/>
      <c r="IZU276" s="3"/>
      <c r="IZV276" s="3"/>
      <c r="IZW276" s="3"/>
      <c r="IZX276" s="3"/>
      <c r="IZY276" s="3"/>
      <c r="IZZ276" s="3"/>
      <c r="JAA276" s="3"/>
      <c r="JAB276" s="3"/>
      <c r="JAC276" s="3"/>
      <c r="JAD276" s="3"/>
      <c r="JAE276" s="3"/>
      <c r="JAF276" s="3"/>
      <c r="JAG276" s="3"/>
      <c r="JAH276" s="3"/>
      <c r="JAI276" s="3"/>
      <c r="JAJ276" s="3"/>
      <c r="JAK276" s="3"/>
      <c r="JAL276" s="3"/>
      <c r="JAM276" s="3"/>
      <c r="JAN276" s="3"/>
      <c r="JAO276" s="3"/>
      <c r="JAP276" s="3"/>
      <c r="JAQ276" s="3"/>
      <c r="JAR276" s="3"/>
      <c r="JAS276" s="3"/>
      <c r="JAT276" s="3"/>
      <c r="JAU276" s="3"/>
      <c r="JAV276" s="3"/>
      <c r="JAW276" s="3"/>
      <c r="JAX276" s="3"/>
      <c r="JAY276" s="3"/>
      <c r="JAZ276" s="3"/>
      <c r="JBA276" s="3"/>
      <c r="JBB276" s="3"/>
      <c r="JBC276" s="3"/>
      <c r="JBD276" s="3"/>
      <c r="JBE276" s="3"/>
      <c r="JBF276" s="3"/>
      <c r="JBG276" s="3"/>
      <c r="JBH276" s="3"/>
      <c r="JBI276" s="3"/>
      <c r="JBJ276" s="3"/>
      <c r="JBK276" s="3"/>
      <c r="JBL276" s="3"/>
      <c r="JBM276" s="3"/>
      <c r="JBN276" s="3"/>
      <c r="JBO276" s="3"/>
      <c r="JBP276" s="3"/>
      <c r="JBQ276" s="3"/>
      <c r="JBR276" s="3"/>
      <c r="JBS276" s="3"/>
      <c r="JBT276" s="3"/>
      <c r="JBU276" s="3"/>
      <c r="JBV276" s="3"/>
      <c r="JBW276" s="3"/>
      <c r="JBX276" s="3"/>
      <c r="JBY276" s="3"/>
      <c r="JBZ276" s="3"/>
      <c r="JCA276" s="3"/>
      <c r="JCB276" s="3"/>
      <c r="JCC276" s="3"/>
      <c r="JCD276" s="3"/>
      <c r="JCE276" s="3"/>
      <c r="JCF276" s="3"/>
      <c r="JCG276" s="3"/>
      <c r="JCH276" s="3"/>
      <c r="JCI276" s="3"/>
      <c r="JCJ276" s="3"/>
      <c r="JCK276" s="3"/>
      <c r="JCL276" s="3"/>
      <c r="JCM276" s="3"/>
      <c r="JCN276" s="3"/>
      <c r="JCO276" s="3"/>
      <c r="JCP276" s="3"/>
      <c r="JCQ276" s="3"/>
      <c r="JCR276" s="3"/>
      <c r="JCS276" s="3"/>
      <c r="JCT276" s="3"/>
      <c r="JCU276" s="3"/>
      <c r="JCV276" s="3"/>
      <c r="JCW276" s="3"/>
      <c r="JCX276" s="3"/>
      <c r="JCY276" s="3"/>
      <c r="JCZ276" s="3"/>
      <c r="JDA276" s="3"/>
      <c r="JDB276" s="3"/>
      <c r="JDC276" s="3"/>
      <c r="JDD276" s="3"/>
      <c r="JDE276" s="3"/>
      <c r="JDF276" s="3"/>
      <c r="JDG276" s="3"/>
      <c r="JDH276" s="3"/>
      <c r="JDI276" s="3"/>
      <c r="JDJ276" s="3"/>
      <c r="JDK276" s="3"/>
      <c r="JDL276" s="3"/>
      <c r="JDM276" s="3"/>
      <c r="JDN276" s="3"/>
      <c r="JDO276" s="3"/>
      <c r="JDP276" s="3"/>
      <c r="JDQ276" s="3"/>
      <c r="JDR276" s="3"/>
      <c r="JDS276" s="3"/>
      <c r="JDT276" s="3"/>
      <c r="JDU276" s="3"/>
      <c r="JDV276" s="3"/>
      <c r="JDW276" s="3"/>
      <c r="JDX276" s="3"/>
      <c r="JDY276" s="3"/>
      <c r="JDZ276" s="3"/>
      <c r="JEA276" s="3"/>
      <c r="JEB276" s="3"/>
      <c r="JEC276" s="3"/>
      <c r="JED276" s="3"/>
      <c r="JEE276" s="3"/>
      <c r="JEF276" s="3"/>
      <c r="JEG276" s="3"/>
      <c r="JEH276" s="3"/>
      <c r="JEI276" s="3"/>
      <c r="JEJ276" s="3"/>
      <c r="JEK276" s="3"/>
      <c r="JEL276" s="3"/>
      <c r="JEM276" s="3"/>
      <c r="JEN276" s="3"/>
      <c r="JEO276" s="3"/>
      <c r="JEP276" s="3"/>
      <c r="JEQ276" s="3"/>
      <c r="JES276" s="3"/>
      <c r="JEU276" s="3"/>
      <c r="JEV276" s="3"/>
      <c r="JEW276" s="3"/>
      <c r="JEX276" s="3"/>
      <c r="JEY276" s="3"/>
      <c r="JEZ276" s="3"/>
      <c r="JFA276" s="3"/>
      <c r="JFB276" s="3"/>
      <c r="JFG276" s="3"/>
      <c r="JFH276" s="3"/>
      <c r="JFI276" s="3"/>
      <c r="JFJ276" s="3"/>
      <c r="JFK276" s="3"/>
      <c r="JFL276" s="3"/>
      <c r="JFM276" s="3"/>
      <c r="JFN276" s="3"/>
      <c r="JFO276" s="3"/>
      <c r="JFP276" s="3"/>
      <c r="JFQ276" s="3"/>
      <c r="JFR276" s="3"/>
      <c r="JFS276" s="3"/>
      <c r="JFT276" s="3"/>
      <c r="JFU276" s="3"/>
      <c r="JFV276" s="3"/>
      <c r="JFW276" s="3"/>
      <c r="JFX276" s="3"/>
      <c r="JFY276" s="3"/>
      <c r="JFZ276" s="3"/>
      <c r="JGA276" s="3"/>
      <c r="JGB276" s="3"/>
      <c r="JGC276" s="3"/>
      <c r="JGD276" s="3"/>
      <c r="JGE276" s="3"/>
      <c r="JGF276" s="3"/>
      <c r="JGG276" s="3"/>
      <c r="JGH276" s="3"/>
      <c r="JGI276" s="3"/>
      <c r="JGJ276" s="3"/>
      <c r="JGK276" s="3"/>
      <c r="JGL276" s="3"/>
      <c r="JGM276" s="3"/>
      <c r="JGN276" s="3"/>
      <c r="JGO276" s="3"/>
      <c r="JGP276" s="3"/>
      <c r="JGQ276" s="3"/>
      <c r="JGR276" s="3"/>
      <c r="JGS276" s="3"/>
      <c r="JGT276" s="3"/>
      <c r="JGU276" s="3"/>
      <c r="JGV276" s="3"/>
      <c r="JGW276" s="3"/>
      <c r="JGX276" s="3"/>
      <c r="JGY276" s="3"/>
      <c r="JGZ276" s="3"/>
      <c r="JHA276" s="3"/>
      <c r="JHB276" s="3"/>
      <c r="JHC276" s="3"/>
      <c r="JHD276" s="3"/>
      <c r="JHE276" s="3"/>
      <c r="JHF276" s="3"/>
      <c r="JHG276" s="3"/>
      <c r="JHH276" s="3"/>
      <c r="JHI276" s="3"/>
      <c r="JHJ276" s="3"/>
      <c r="JHK276" s="3"/>
      <c r="JHL276" s="3"/>
      <c r="JHM276" s="3"/>
      <c r="JHN276" s="3"/>
      <c r="JHO276" s="3"/>
      <c r="JHP276" s="3"/>
      <c r="JHQ276" s="3"/>
      <c r="JHR276" s="3"/>
      <c r="JHS276" s="3"/>
      <c r="JHT276" s="3"/>
      <c r="JHU276" s="3"/>
      <c r="JHV276" s="3"/>
      <c r="JHW276" s="3"/>
      <c r="JHX276" s="3"/>
      <c r="JHY276" s="3"/>
      <c r="JHZ276" s="3"/>
      <c r="JIA276" s="3"/>
      <c r="JIB276" s="3"/>
      <c r="JIC276" s="3"/>
      <c r="JID276" s="3"/>
      <c r="JIE276" s="3"/>
      <c r="JIF276" s="3"/>
      <c r="JIG276" s="3"/>
      <c r="JIH276" s="3"/>
      <c r="JII276" s="3"/>
      <c r="JIJ276" s="3"/>
      <c r="JIK276" s="3"/>
      <c r="JIL276" s="3"/>
      <c r="JIM276" s="3"/>
      <c r="JIN276" s="3"/>
      <c r="JIO276" s="3"/>
      <c r="JIP276" s="3"/>
      <c r="JIQ276" s="3"/>
      <c r="JIR276" s="3"/>
      <c r="JIS276" s="3"/>
      <c r="JIT276" s="3"/>
      <c r="JIU276" s="3"/>
      <c r="JIV276" s="3"/>
      <c r="JIW276" s="3"/>
      <c r="JIX276" s="3"/>
      <c r="JIY276" s="3"/>
      <c r="JIZ276" s="3"/>
      <c r="JJA276" s="3"/>
      <c r="JJB276" s="3"/>
      <c r="JJC276" s="3"/>
      <c r="JJD276" s="3"/>
      <c r="JJE276" s="3"/>
      <c r="JJF276" s="3"/>
      <c r="JJG276" s="3"/>
      <c r="JJH276" s="3"/>
      <c r="JJI276" s="3"/>
      <c r="JJJ276" s="3"/>
      <c r="JJK276" s="3"/>
      <c r="JJL276" s="3"/>
      <c r="JJM276" s="3"/>
      <c r="JJN276" s="3"/>
      <c r="JJO276" s="3"/>
      <c r="JJP276" s="3"/>
      <c r="JJQ276" s="3"/>
      <c r="JJR276" s="3"/>
      <c r="JJS276" s="3"/>
      <c r="JJT276" s="3"/>
      <c r="JJU276" s="3"/>
      <c r="JJV276" s="3"/>
      <c r="JJW276" s="3"/>
      <c r="JJX276" s="3"/>
      <c r="JJY276" s="3"/>
      <c r="JJZ276" s="3"/>
      <c r="JKA276" s="3"/>
      <c r="JKB276" s="3"/>
      <c r="JKC276" s="3"/>
      <c r="JKD276" s="3"/>
      <c r="JKE276" s="3"/>
      <c r="JKF276" s="3"/>
      <c r="JKG276" s="3"/>
      <c r="JKH276" s="3"/>
      <c r="JKI276" s="3"/>
      <c r="JKJ276" s="3"/>
      <c r="JKK276" s="3"/>
      <c r="JKL276" s="3"/>
      <c r="JKM276" s="3"/>
      <c r="JKN276" s="3"/>
      <c r="JKO276" s="3"/>
      <c r="JKP276" s="3"/>
      <c r="JKQ276" s="3"/>
      <c r="JKR276" s="3"/>
      <c r="JKS276" s="3"/>
      <c r="JKT276" s="3"/>
      <c r="JKU276" s="3"/>
      <c r="JKV276" s="3"/>
      <c r="JKW276" s="3"/>
      <c r="JKX276" s="3"/>
      <c r="JKY276" s="3"/>
      <c r="JKZ276" s="3"/>
      <c r="JLA276" s="3"/>
      <c r="JLB276" s="3"/>
      <c r="JLC276" s="3"/>
      <c r="JLD276" s="3"/>
      <c r="JLE276" s="3"/>
      <c r="JLF276" s="3"/>
      <c r="JLG276" s="3"/>
      <c r="JLH276" s="3"/>
      <c r="JLI276" s="3"/>
      <c r="JLJ276" s="3"/>
      <c r="JLK276" s="3"/>
      <c r="JLL276" s="3"/>
      <c r="JLM276" s="3"/>
      <c r="JLN276" s="3"/>
      <c r="JLO276" s="3"/>
      <c r="JLP276" s="3"/>
      <c r="JLQ276" s="3"/>
      <c r="JLR276" s="3"/>
      <c r="JLS276" s="3"/>
      <c r="JLT276" s="3"/>
      <c r="JLU276" s="3"/>
      <c r="JLV276" s="3"/>
      <c r="JLW276" s="3"/>
      <c r="JLX276" s="3"/>
      <c r="JLY276" s="3"/>
      <c r="JLZ276" s="3"/>
      <c r="JMA276" s="3"/>
      <c r="JMB276" s="3"/>
      <c r="JMC276" s="3"/>
      <c r="JMD276" s="3"/>
      <c r="JME276" s="3"/>
      <c r="JMF276" s="3"/>
      <c r="JMG276" s="3"/>
      <c r="JMH276" s="3"/>
      <c r="JMI276" s="3"/>
      <c r="JMJ276" s="3"/>
      <c r="JMK276" s="3"/>
      <c r="JML276" s="3"/>
      <c r="JMM276" s="3"/>
      <c r="JMN276" s="3"/>
      <c r="JMO276" s="3"/>
      <c r="JMP276" s="3"/>
      <c r="JMQ276" s="3"/>
      <c r="JMR276" s="3"/>
      <c r="JMS276" s="3"/>
      <c r="JMT276" s="3"/>
      <c r="JMU276" s="3"/>
      <c r="JMV276" s="3"/>
      <c r="JMW276" s="3"/>
      <c r="JMX276" s="3"/>
      <c r="JMY276" s="3"/>
      <c r="JMZ276" s="3"/>
      <c r="JNA276" s="3"/>
      <c r="JNB276" s="3"/>
      <c r="JNC276" s="3"/>
      <c r="JND276" s="3"/>
      <c r="JNE276" s="3"/>
      <c r="JNF276" s="3"/>
      <c r="JNG276" s="3"/>
      <c r="JNH276" s="3"/>
      <c r="JNI276" s="3"/>
      <c r="JNJ276" s="3"/>
      <c r="JNK276" s="3"/>
      <c r="JNL276" s="3"/>
      <c r="JNM276" s="3"/>
      <c r="JNN276" s="3"/>
      <c r="JNO276" s="3"/>
      <c r="JNP276" s="3"/>
      <c r="JNQ276" s="3"/>
      <c r="JNR276" s="3"/>
      <c r="JNS276" s="3"/>
      <c r="JNT276" s="3"/>
      <c r="JNU276" s="3"/>
      <c r="JNV276" s="3"/>
      <c r="JNW276" s="3"/>
      <c r="JNX276" s="3"/>
      <c r="JNY276" s="3"/>
      <c r="JNZ276" s="3"/>
      <c r="JOA276" s="3"/>
      <c r="JOB276" s="3"/>
      <c r="JOC276" s="3"/>
      <c r="JOD276" s="3"/>
      <c r="JOE276" s="3"/>
      <c r="JOF276" s="3"/>
      <c r="JOG276" s="3"/>
      <c r="JOH276" s="3"/>
      <c r="JOI276" s="3"/>
      <c r="JOJ276" s="3"/>
      <c r="JOK276" s="3"/>
      <c r="JOL276" s="3"/>
      <c r="JOM276" s="3"/>
      <c r="JOO276" s="3"/>
      <c r="JOQ276" s="3"/>
      <c r="JOR276" s="3"/>
      <c r="JOS276" s="3"/>
      <c r="JOT276" s="3"/>
      <c r="JOU276" s="3"/>
      <c r="JOV276" s="3"/>
      <c r="JOW276" s="3"/>
      <c r="JOX276" s="3"/>
      <c r="JPC276" s="3"/>
      <c r="JPD276" s="3"/>
      <c r="JPE276" s="3"/>
      <c r="JPF276" s="3"/>
      <c r="JPG276" s="3"/>
      <c r="JPH276" s="3"/>
      <c r="JPI276" s="3"/>
      <c r="JPJ276" s="3"/>
      <c r="JPK276" s="3"/>
      <c r="JPL276" s="3"/>
      <c r="JPM276" s="3"/>
      <c r="JPN276" s="3"/>
      <c r="JPO276" s="3"/>
      <c r="JPP276" s="3"/>
      <c r="JPQ276" s="3"/>
      <c r="JPR276" s="3"/>
      <c r="JPS276" s="3"/>
      <c r="JPT276" s="3"/>
      <c r="JPU276" s="3"/>
      <c r="JPV276" s="3"/>
      <c r="JPW276" s="3"/>
      <c r="JPX276" s="3"/>
      <c r="JPY276" s="3"/>
      <c r="JPZ276" s="3"/>
      <c r="JQA276" s="3"/>
      <c r="JQB276" s="3"/>
      <c r="JQC276" s="3"/>
      <c r="JQD276" s="3"/>
      <c r="JQE276" s="3"/>
      <c r="JQF276" s="3"/>
      <c r="JQG276" s="3"/>
      <c r="JQH276" s="3"/>
      <c r="JQI276" s="3"/>
      <c r="JQJ276" s="3"/>
      <c r="JQK276" s="3"/>
      <c r="JQL276" s="3"/>
      <c r="JQM276" s="3"/>
      <c r="JQN276" s="3"/>
      <c r="JQO276" s="3"/>
      <c r="JQP276" s="3"/>
      <c r="JQQ276" s="3"/>
      <c r="JQR276" s="3"/>
      <c r="JQS276" s="3"/>
      <c r="JQT276" s="3"/>
      <c r="JQU276" s="3"/>
      <c r="JQV276" s="3"/>
      <c r="JQW276" s="3"/>
      <c r="JQX276" s="3"/>
      <c r="JQY276" s="3"/>
      <c r="JQZ276" s="3"/>
      <c r="JRA276" s="3"/>
      <c r="JRB276" s="3"/>
      <c r="JRC276" s="3"/>
      <c r="JRD276" s="3"/>
      <c r="JRE276" s="3"/>
      <c r="JRF276" s="3"/>
      <c r="JRG276" s="3"/>
      <c r="JRH276" s="3"/>
      <c r="JRI276" s="3"/>
      <c r="JRJ276" s="3"/>
      <c r="JRK276" s="3"/>
      <c r="JRL276" s="3"/>
      <c r="JRM276" s="3"/>
      <c r="JRN276" s="3"/>
      <c r="JRO276" s="3"/>
      <c r="JRP276" s="3"/>
      <c r="JRQ276" s="3"/>
      <c r="JRR276" s="3"/>
      <c r="JRS276" s="3"/>
      <c r="JRT276" s="3"/>
      <c r="JRU276" s="3"/>
      <c r="JRV276" s="3"/>
      <c r="JRW276" s="3"/>
      <c r="JRX276" s="3"/>
      <c r="JRY276" s="3"/>
      <c r="JRZ276" s="3"/>
      <c r="JSA276" s="3"/>
      <c r="JSB276" s="3"/>
      <c r="JSC276" s="3"/>
      <c r="JSD276" s="3"/>
      <c r="JSE276" s="3"/>
      <c r="JSF276" s="3"/>
      <c r="JSG276" s="3"/>
      <c r="JSH276" s="3"/>
      <c r="JSI276" s="3"/>
      <c r="JSJ276" s="3"/>
      <c r="JSK276" s="3"/>
      <c r="JSL276" s="3"/>
      <c r="JSM276" s="3"/>
      <c r="JSN276" s="3"/>
      <c r="JSO276" s="3"/>
      <c r="JSP276" s="3"/>
      <c r="JSQ276" s="3"/>
      <c r="JSR276" s="3"/>
      <c r="JSS276" s="3"/>
      <c r="JST276" s="3"/>
      <c r="JSU276" s="3"/>
      <c r="JSV276" s="3"/>
      <c r="JSW276" s="3"/>
      <c r="JSX276" s="3"/>
      <c r="JSY276" s="3"/>
      <c r="JSZ276" s="3"/>
      <c r="JTA276" s="3"/>
      <c r="JTB276" s="3"/>
      <c r="JTC276" s="3"/>
      <c r="JTD276" s="3"/>
      <c r="JTE276" s="3"/>
      <c r="JTF276" s="3"/>
      <c r="JTG276" s="3"/>
      <c r="JTH276" s="3"/>
      <c r="JTI276" s="3"/>
      <c r="JTJ276" s="3"/>
      <c r="JTK276" s="3"/>
      <c r="JTL276" s="3"/>
      <c r="JTM276" s="3"/>
      <c r="JTN276" s="3"/>
      <c r="JTO276" s="3"/>
      <c r="JTP276" s="3"/>
      <c r="JTQ276" s="3"/>
      <c r="JTR276" s="3"/>
      <c r="JTS276" s="3"/>
      <c r="JTT276" s="3"/>
      <c r="JTU276" s="3"/>
      <c r="JTV276" s="3"/>
      <c r="JTW276" s="3"/>
      <c r="JTX276" s="3"/>
      <c r="JTY276" s="3"/>
      <c r="JTZ276" s="3"/>
      <c r="JUA276" s="3"/>
      <c r="JUB276" s="3"/>
      <c r="JUC276" s="3"/>
      <c r="JUD276" s="3"/>
      <c r="JUE276" s="3"/>
      <c r="JUF276" s="3"/>
      <c r="JUG276" s="3"/>
      <c r="JUH276" s="3"/>
      <c r="JUI276" s="3"/>
      <c r="JUJ276" s="3"/>
      <c r="JUK276" s="3"/>
      <c r="JUL276" s="3"/>
      <c r="JUM276" s="3"/>
      <c r="JUN276" s="3"/>
      <c r="JUO276" s="3"/>
      <c r="JUP276" s="3"/>
      <c r="JUQ276" s="3"/>
      <c r="JUR276" s="3"/>
      <c r="JUS276" s="3"/>
      <c r="JUT276" s="3"/>
      <c r="JUU276" s="3"/>
      <c r="JUV276" s="3"/>
      <c r="JUW276" s="3"/>
      <c r="JUX276" s="3"/>
      <c r="JUY276" s="3"/>
      <c r="JUZ276" s="3"/>
      <c r="JVA276" s="3"/>
      <c r="JVB276" s="3"/>
      <c r="JVC276" s="3"/>
      <c r="JVD276" s="3"/>
      <c r="JVE276" s="3"/>
      <c r="JVF276" s="3"/>
      <c r="JVG276" s="3"/>
      <c r="JVH276" s="3"/>
      <c r="JVI276" s="3"/>
      <c r="JVJ276" s="3"/>
      <c r="JVK276" s="3"/>
      <c r="JVL276" s="3"/>
      <c r="JVM276" s="3"/>
      <c r="JVN276" s="3"/>
      <c r="JVO276" s="3"/>
      <c r="JVP276" s="3"/>
      <c r="JVQ276" s="3"/>
      <c r="JVR276" s="3"/>
      <c r="JVS276" s="3"/>
      <c r="JVT276" s="3"/>
      <c r="JVU276" s="3"/>
      <c r="JVV276" s="3"/>
      <c r="JVW276" s="3"/>
      <c r="JVX276" s="3"/>
      <c r="JVY276" s="3"/>
      <c r="JVZ276" s="3"/>
      <c r="JWA276" s="3"/>
      <c r="JWB276" s="3"/>
      <c r="JWC276" s="3"/>
      <c r="JWD276" s="3"/>
      <c r="JWE276" s="3"/>
      <c r="JWF276" s="3"/>
      <c r="JWG276" s="3"/>
      <c r="JWH276" s="3"/>
      <c r="JWI276" s="3"/>
      <c r="JWJ276" s="3"/>
      <c r="JWK276" s="3"/>
      <c r="JWL276" s="3"/>
      <c r="JWM276" s="3"/>
      <c r="JWN276" s="3"/>
      <c r="JWO276" s="3"/>
      <c r="JWP276" s="3"/>
      <c r="JWQ276" s="3"/>
      <c r="JWR276" s="3"/>
      <c r="JWS276" s="3"/>
      <c r="JWT276" s="3"/>
      <c r="JWU276" s="3"/>
      <c r="JWV276" s="3"/>
      <c r="JWW276" s="3"/>
      <c r="JWX276" s="3"/>
      <c r="JWY276" s="3"/>
      <c r="JWZ276" s="3"/>
      <c r="JXA276" s="3"/>
      <c r="JXB276" s="3"/>
      <c r="JXC276" s="3"/>
      <c r="JXD276" s="3"/>
      <c r="JXE276" s="3"/>
      <c r="JXF276" s="3"/>
      <c r="JXG276" s="3"/>
      <c r="JXH276" s="3"/>
      <c r="JXI276" s="3"/>
      <c r="JXJ276" s="3"/>
      <c r="JXK276" s="3"/>
      <c r="JXL276" s="3"/>
      <c r="JXM276" s="3"/>
      <c r="JXN276" s="3"/>
      <c r="JXO276" s="3"/>
      <c r="JXP276" s="3"/>
      <c r="JXQ276" s="3"/>
      <c r="JXR276" s="3"/>
      <c r="JXS276" s="3"/>
      <c r="JXT276" s="3"/>
      <c r="JXU276" s="3"/>
      <c r="JXV276" s="3"/>
      <c r="JXW276" s="3"/>
      <c r="JXX276" s="3"/>
      <c r="JXY276" s="3"/>
      <c r="JXZ276" s="3"/>
      <c r="JYA276" s="3"/>
      <c r="JYB276" s="3"/>
      <c r="JYC276" s="3"/>
      <c r="JYD276" s="3"/>
      <c r="JYE276" s="3"/>
      <c r="JYF276" s="3"/>
      <c r="JYG276" s="3"/>
      <c r="JYH276" s="3"/>
      <c r="JYI276" s="3"/>
      <c r="JYK276" s="3"/>
      <c r="JYM276" s="3"/>
      <c r="JYN276" s="3"/>
      <c r="JYO276" s="3"/>
      <c r="JYP276" s="3"/>
      <c r="JYQ276" s="3"/>
      <c r="JYR276" s="3"/>
      <c r="JYS276" s="3"/>
      <c r="JYT276" s="3"/>
      <c r="JYY276" s="3"/>
      <c r="JYZ276" s="3"/>
      <c r="JZA276" s="3"/>
      <c r="JZB276" s="3"/>
      <c r="JZC276" s="3"/>
      <c r="JZD276" s="3"/>
      <c r="JZE276" s="3"/>
      <c r="JZF276" s="3"/>
      <c r="JZG276" s="3"/>
      <c r="JZH276" s="3"/>
      <c r="JZI276" s="3"/>
      <c r="JZJ276" s="3"/>
      <c r="JZK276" s="3"/>
      <c r="JZL276" s="3"/>
      <c r="JZM276" s="3"/>
      <c r="JZN276" s="3"/>
      <c r="JZO276" s="3"/>
      <c r="JZP276" s="3"/>
      <c r="JZQ276" s="3"/>
      <c r="JZR276" s="3"/>
      <c r="JZS276" s="3"/>
      <c r="JZT276" s="3"/>
      <c r="JZU276" s="3"/>
      <c r="JZV276" s="3"/>
      <c r="JZW276" s="3"/>
      <c r="JZX276" s="3"/>
      <c r="JZY276" s="3"/>
      <c r="JZZ276" s="3"/>
      <c r="KAA276" s="3"/>
      <c r="KAB276" s="3"/>
      <c r="KAC276" s="3"/>
      <c r="KAD276" s="3"/>
      <c r="KAE276" s="3"/>
      <c r="KAF276" s="3"/>
      <c r="KAG276" s="3"/>
      <c r="KAH276" s="3"/>
      <c r="KAI276" s="3"/>
      <c r="KAJ276" s="3"/>
      <c r="KAK276" s="3"/>
      <c r="KAL276" s="3"/>
      <c r="KAM276" s="3"/>
      <c r="KAN276" s="3"/>
      <c r="KAO276" s="3"/>
      <c r="KAP276" s="3"/>
      <c r="KAQ276" s="3"/>
      <c r="KAR276" s="3"/>
      <c r="KAS276" s="3"/>
      <c r="KAT276" s="3"/>
      <c r="KAU276" s="3"/>
      <c r="KAV276" s="3"/>
      <c r="KAW276" s="3"/>
      <c r="KAX276" s="3"/>
      <c r="KAY276" s="3"/>
      <c r="KAZ276" s="3"/>
      <c r="KBA276" s="3"/>
      <c r="KBB276" s="3"/>
      <c r="KBC276" s="3"/>
      <c r="KBD276" s="3"/>
      <c r="KBE276" s="3"/>
      <c r="KBF276" s="3"/>
      <c r="KBG276" s="3"/>
      <c r="KBH276" s="3"/>
      <c r="KBI276" s="3"/>
      <c r="KBJ276" s="3"/>
      <c r="KBK276" s="3"/>
      <c r="KBL276" s="3"/>
      <c r="KBM276" s="3"/>
      <c r="KBN276" s="3"/>
      <c r="KBO276" s="3"/>
      <c r="KBP276" s="3"/>
      <c r="KBQ276" s="3"/>
      <c r="KBR276" s="3"/>
      <c r="KBS276" s="3"/>
      <c r="KBT276" s="3"/>
      <c r="KBU276" s="3"/>
      <c r="KBV276" s="3"/>
      <c r="KBW276" s="3"/>
      <c r="KBX276" s="3"/>
      <c r="KBY276" s="3"/>
      <c r="KBZ276" s="3"/>
      <c r="KCA276" s="3"/>
      <c r="KCB276" s="3"/>
      <c r="KCC276" s="3"/>
      <c r="KCD276" s="3"/>
      <c r="KCE276" s="3"/>
      <c r="KCF276" s="3"/>
      <c r="KCG276" s="3"/>
      <c r="KCH276" s="3"/>
      <c r="KCI276" s="3"/>
      <c r="KCJ276" s="3"/>
      <c r="KCK276" s="3"/>
      <c r="KCL276" s="3"/>
      <c r="KCM276" s="3"/>
      <c r="KCN276" s="3"/>
      <c r="KCO276" s="3"/>
      <c r="KCP276" s="3"/>
      <c r="KCQ276" s="3"/>
      <c r="KCR276" s="3"/>
      <c r="KCS276" s="3"/>
      <c r="KCT276" s="3"/>
      <c r="KCU276" s="3"/>
      <c r="KCV276" s="3"/>
      <c r="KCW276" s="3"/>
      <c r="KCX276" s="3"/>
      <c r="KCY276" s="3"/>
      <c r="KCZ276" s="3"/>
      <c r="KDA276" s="3"/>
      <c r="KDB276" s="3"/>
      <c r="KDC276" s="3"/>
      <c r="KDD276" s="3"/>
      <c r="KDE276" s="3"/>
      <c r="KDF276" s="3"/>
      <c r="KDG276" s="3"/>
      <c r="KDH276" s="3"/>
      <c r="KDI276" s="3"/>
      <c r="KDJ276" s="3"/>
      <c r="KDK276" s="3"/>
      <c r="KDL276" s="3"/>
      <c r="KDM276" s="3"/>
      <c r="KDN276" s="3"/>
      <c r="KDO276" s="3"/>
      <c r="KDP276" s="3"/>
      <c r="KDQ276" s="3"/>
      <c r="KDR276" s="3"/>
      <c r="KDS276" s="3"/>
      <c r="KDT276" s="3"/>
      <c r="KDU276" s="3"/>
      <c r="KDV276" s="3"/>
      <c r="KDW276" s="3"/>
      <c r="KDX276" s="3"/>
      <c r="KDY276" s="3"/>
      <c r="KDZ276" s="3"/>
      <c r="KEA276" s="3"/>
      <c r="KEB276" s="3"/>
      <c r="KEC276" s="3"/>
      <c r="KED276" s="3"/>
      <c r="KEE276" s="3"/>
      <c r="KEF276" s="3"/>
      <c r="KEG276" s="3"/>
      <c r="KEH276" s="3"/>
      <c r="KEI276" s="3"/>
      <c r="KEJ276" s="3"/>
      <c r="KEK276" s="3"/>
      <c r="KEL276" s="3"/>
      <c r="KEM276" s="3"/>
      <c r="KEN276" s="3"/>
      <c r="KEO276" s="3"/>
      <c r="KEP276" s="3"/>
      <c r="KEQ276" s="3"/>
      <c r="KER276" s="3"/>
      <c r="KES276" s="3"/>
      <c r="KET276" s="3"/>
      <c r="KEU276" s="3"/>
      <c r="KEV276" s="3"/>
      <c r="KEW276" s="3"/>
      <c r="KEX276" s="3"/>
      <c r="KEY276" s="3"/>
      <c r="KEZ276" s="3"/>
      <c r="KFA276" s="3"/>
      <c r="KFB276" s="3"/>
      <c r="KFC276" s="3"/>
      <c r="KFD276" s="3"/>
      <c r="KFE276" s="3"/>
      <c r="KFF276" s="3"/>
      <c r="KFG276" s="3"/>
      <c r="KFH276" s="3"/>
      <c r="KFI276" s="3"/>
      <c r="KFJ276" s="3"/>
      <c r="KFK276" s="3"/>
      <c r="KFL276" s="3"/>
      <c r="KFM276" s="3"/>
      <c r="KFN276" s="3"/>
      <c r="KFO276" s="3"/>
      <c r="KFP276" s="3"/>
      <c r="KFQ276" s="3"/>
      <c r="KFR276" s="3"/>
      <c r="KFS276" s="3"/>
      <c r="KFT276" s="3"/>
      <c r="KFU276" s="3"/>
      <c r="KFV276" s="3"/>
      <c r="KFW276" s="3"/>
      <c r="KFX276" s="3"/>
      <c r="KFY276" s="3"/>
      <c r="KFZ276" s="3"/>
      <c r="KGA276" s="3"/>
      <c r="KGB276" s="3"/>
      <c r="KGC276" s="3"/>
      <c r="KGD276" s="3"/>
      <c r="KGE276" s="3"/>
      <c r="KGF276" s="3"/>
      <c r="KGG276" s="3"/>
      <c r="KGH276" s="3"/>
      <c r="KGI276" s="3"/>
      <c r="KGJ276" s="3"/>
      <c r="KGK276" s="3"/>
      <c r="KGL276" s="3"/>
      <c r="KGM276" s="3"/>
      <c r="KGN276" s="3"/>
      <c r="KGO276" s="3"/>
      <c r="KGP276" s="3"/>
      <c r="KGQ276" s="3"/>
      <c r="KGR276" s="3"/>
      <c r="KGS276" s="3"/>
      <c r="KGT276" s="3"/>
      <c r="KGU276" s="3"/>
      <c r="KGV276" s="3"/>
      <c r="KGW276" s="3"/>
      <c r="KGX276" s="3"/>
      <c r="KGY276" s="3"/>
      <c r="KGZ276" s="3"/>
      <c r="KHA276" s="3"/>
      <c r="KHB276" s="3"/>
      <c r="KHC276" s="3"/>
      <c r="KHD276" s="3"/>
      <c r="KHE276" s="3"/>
      <c r="KHF276" s="3"/>
      <c r="KHG276" s="3"/>
      <c r="KHH276" s="3"/>
      <c r="KHI276" s="3"/>
      <c r="KHJ276" s="3"/>
      <c r="KHK276" s="3"/>
      <c r="KHL276" s="3"/>
      <c r="KHM276" s="3"/>
      <c r="KHN276" s="3"/>
      <c r="KHO276" s="3"/>
      <c r="KHP276" s="3"/>
      <c r="KHQ276" s="3"/>
      <c r="KHR276" s="3"/>
      <c r="KHS276" s="3"/>
      <c r="KHT276" s="3"/>
      <c r="KHU276" s="3"/>
      <c r="KHV276" s="3"/>
      <c r="KHW276" s="3"/>
      <c r="KHX276" s="3"/>
      <c r="KHY276" s="3"/>
      <c r="KHZ276" s="3"/>
      <c r="KIA276" s="3"/>
      <c r="KIB276" s="3"/>
      <c r="KIC276" s="3"/>
      <c r="KID276" s="3"/>
      <c r="KIE276" s="3"/>
      <c r="KIG276" s="3"/>
      <c r="KII276" s="3"/>
      <c r="KIJ276" s="3"/>
      <c r="KIK276" s="3"/>
      <c r="KIL276" s="3"/>
      <c r="KIM276" s="3"/>
      <c r="KIN276" s="3"/>
      <c r="KIO276" s="3"/>
      <c r="KIP276" s="3"/>
      <c r="KIU276" s="3"/>
      <c r="KIV276" s="3"/>
      <c r="KIW276" s="3"/>
      <c r="KIX276" s="3"/>
      <c r="KIY276" s="3"/>
      <c r="KIZ276" s="3"/>
      <c r="KJA276" s="3"/>
      <c r="KJB276" s="3"/>
      <c r="KJC276" s="3"/>
      <c r="KJD276" s="3"/>
      <c r="KJE276" s="3"/>
      <c r="KJF276" s="3"/>
      <c r="KJG276" s="3"/>
      <c r="KJH276" s="3"/>
      <c r="KJI276" s="3"/>
      <c r="KJJ276" s="3"/>
      <c r="KJK276" s="3"/>
      <c r="KJL276" s="3"/>
      <c r="KJM276" s="3"/>
      <c r="KJN276" s="3"/>
      <c r="KJO276" s="3"/>
      <c r="KJP276" s="3"/>
      <c r="KJQ276" s="3"/>
      <c r="KJR276" s="3"/>
      <c r="KJS276" s="3"/>
      <c r="KJT276" s="3"/>
      <c r="KJU276" s="3"/>
      <c r="KJV276" s="3"/>
      <c r="KJW276" s="3"/>
      <c r="KJX276" s="3"/>
      <c r="KJY276" s="3"/>
      <c r="KJZ276" s="3"/>
      <c r="KKA276" s="3"/>
      <c r="KKB276" s="3"/>
      <c r="KKC276" s="3"/>
      <c r="KKD276" s="3"/>
      <c r="KKE276" s="3"/>
      <c r="KKF276" s="3"/>
      <c r="KKG276" s="3"/>
      <c r="KKH276" s="3"/>
      <c r="KKI276" s="3"/>
      <c r="KKJ276" s="3"/>
      <c r="KKK276" s="3"/>
      <c r="KKL276" s="3"/>
      <c r="KKM276" s="3"/>
      <c r="KKN276" s="3"/>
      <c r="KKO276" s="3"/>
      <c r="KKP276" s="3"/>
      <c r="KKQ276" s="3"/>
      <c r="KKR276" s="3"/>
      <c r="KKS276" s="3"/>
      <c r="KKT276" s="3"/>
      <c r="KKU276" s="3"/>
      <c r="KKV276" s="3"/>
      <c r="KKW276" s="3"/>
      <c r="KKX276" s="3"/>
      <c r="KKY276" s="3"/>
      <c r="KKZ276" s="3"/>
      <c r="KLA276" s="3"/>
      <c r="KLB276" s="3"/>
      <c r="KLC276" s="3"/>
      <c r="KLD276" s="3"/>
      <c r="KLE276" s="3"/>
      <c r="KLF276" s="3"/>
      <c r="KLG276" s="3"/>
      <c r="KLH276" s="3"/>
      <c r="KLI276" s="3"/>
      <c r="KLJ276" s="3"/>
      <c r="KLK276" s="3"/>
      <c r="KLL276" s="3"/>
      <c r="KLM276" s="3"/>
      <c r="KLN276" s="3"/>
      <c r="KLO276" s="3"/>
      <c r="KLP276" s="3"/>
      <c r="KLQ276" s="3"/>
      <c r="KLR276" s="3"/>
      <c r="KLS276" s="3"/>
      <c r="KLT276" s="3"/>
      <c r="KLU276" s="3"/>
      <c r="KLV276" s="3"/>
      <c r="KLW276" s="3"/>
      <c r="KLX276" s="3"/>
      <c r="KLY276" s="3"/>
      <c r="KLZ276" s="3"/>
      <c r="KMA276" s="3"/>
      <c r="KMB276" s="3"/>
      <c r="KMC276" s="3"/>
      <c r="KMD276" s="3"/>
      <c r="KME276" s="3"/>
      <c r="KMF276" s="3"/>
      <c r="KMG276" s="3"/>
      <c r="KMH276" s="3"/>
      <c r="KMI276" s="3"/>
      <c r="KMJ276" s="3"/>
      <c r="KMK276" s="3"/>
      <c r="KML276" s="3"/>
      <c r="KMM276" s="3"/>
      <c r="KMN276" s="3"/>
      <c r="KMO276" s="3"/>
      <c r="KMP276" s="3"/>
      <c r="KMQ276" s="3"/>
      <c r="KMR276" s="3"/>
      <c r="KMS276" s="3"/>
      <c r="KMT276" s="3"/>
      <c r="KMU276" s="3"/>
      <c r="KMV276" s="3"/>
      <c r="KMW276" s="3"/>
      <c r="KMX276" s="3"/>
      <c r="KMY276" s="3"/>
      <c r="KMZ276" s="3"/>
      <c r="KNA276" s="3"/>
      <c r="KNB276" s="3"/>
      <c r="KNC276" s="3"/>
      <c r="KND276" s="3"/>
      <c r="KNE276" s="3"/>
      <c r="KNF276" s="3"/>
      <c r="KNG276" s="3"/>
      <c r="KNH276" s="3"/>
      <c r="KNI276" s="3"/>
      <c r="KNJ276" s="3"/>
      <c r="KNK276" s="3"/>
      <c r="KNL276" s="3"/>
      <c r="KNM276" s="3"/>
      <c r="KNN276" s="3"/>
      <c r="KNO276" s="3"/>
      <c r="KNP276" s="3"/>
      <c r="KNQ276" s="3"/>
      <c r="KNR276" s="3"/>
      <c r="KNS276" s="3"/>
      <c r="KNT276" s="3"/>
      <c r="KNU276" s="3"/>
      <c r="KNV276" s="3"/>
      <c r="KNW276" s="3"/>
      <c r="KNX276" s="3"/>
      <c r="KNY276" s="3"/>
      <c r="KNZ276" s="3"/>
      <c r="KOA276" s="3"/>
      <c r="KOB276" s="3"/>
      <c r="KOC276" s="3"/>
      <c r="KOD276" s="3"/>
      <c r="KOE276" s="3"/>
      <c r="KOF276" s="3"/>
      <c r="KOG276" s="3"/>
      <c r="KOH276" s="3"/>
      <c r="KOI276" s="3"/>
      <c r="KOJ276" s="3"/>
      <c r="KOK276" s="3"/>
      <c r="KOL276" s="3"/>
      <c r="KOM276" s="3"/>
      <c r="KON276" s="3"/>
      <c r="KOO276" s="3"/>
      <c r="KOP276" s="3"/>
      <c r="KOQ276" s="3"/>
      <c r="KOR276" s="3"/>
      <c r="KOS276" s="3"/>
      <c r="KOT276" s="3"/>
      <c r="KOU276" s="3"/>
      <c r="KOV276" s="3"/>
      <c r="KOW276" s="3"/>
      <c r="KOX276" s="3"/>
      <c r="KOY276" s="3"/>
      <c r="KOZ276" s="3"/>
      <c r="KPA276" s="3"/>
      <c r="KPB276" s="3"/>
      <c r="KPC276" s="3"/>
      <c r="KPD276" s="3"/>
      <c r="KPE276" s="3"/>
      <c r="KPF276" s="3"/>
      <c r="KPG276" s="3"/>
      <c r="KPH276" s="3"/>
      <c r="KPI276" s="3"/>
      <c r="KPJ276" s="3"/>
      <c r="KPK276" s="3"/>
      <c r="KPL276" s="3"/>
      <c r="KPM276" s="3"/>
      <c r="KPN276" s="3"/>
      <c r="KPO276" s="3"/>
      <c r="KPP276" s="3"/>
      <c r="KPQ276" s="3"/>
      <c r="KPR276" s="3"/>
      <c r="KPS276" s="3"/>
      <c r="KPT276" s="3"/>
      <c r="KPU276" s="3"/>
      <c r="KPV276" s="3"/>
      <c r="KPW276" s="3"/>
      <c r="KPX276" s="3"/>
      <c r="KPY276" s="3"/>
      <c r="KPZ276" s="3"/>
      <c r="KQA276" s="3"/>
      <c r="KQB276" s="3"/>
      <c r="KQC276" s="3"/>
      <c r="KQD276" s="3"/>
      <c r="KQE276" s="3"/>
      <c r="KQF276" s="3"/>
      <c r="KQG276" s="3"/>
      <c r="KQH276" s="3"/>
      <c r="KQI276" s="3"/>
      <c r="KQJ276" s="3"/>
      <c r="KQK276" s="3"/>
      <c r="KQL276" s="3"/>
      <c r="KQM276" s="3"/>
      <c r="KQN276" s="3"/>
      <c r="KQO276" s="3"/>
      <c r="KQP276" s="3"/>
      <c r="KQQ276" s="3"/>
      <c r="KQR276" s="3"/>
      <c r="KQS276" s="3"/>
      <c r="KQT276" s="3"/>
      <c r="KQU276" s="3"/>
      <c r="KQV276" s="3"/>
      <c r="KQW276" s="3"/>
      <c r="KQX276" s="3"/>
      <c r="KQY276" s="3"/>
      <c r="KQZ276" s="3"/>
      <c r="KRA276" s="3"/>
      <c r="KRB276" s="3"/>
      <c r="KRC276" s="3"/>
      <c r="KRD276" s="3"/>
      <c r="KRE276" s="3"/>
      <c r="KRF276" s="3"/>
      <c r="KRG276" s="3"/>
      <c r="KRH276" s="3"/>
      <c r="KRI276" s="3"/>
      <c r="KRJ276" s="3"/>
      <c r="KRK276" s="3"/>
      <c r="KRL276" s="3"/>
      <c r="KRM276" s="3"/>
      <c r="KRN276" s="3"/>
      <c r="KRO276" s="3"/>
      <c r="KRP276" s="3"/>
      <c r="KRQ276" s="3"/>
      <c r="KRR276" s="3"/>
      <c r="KRS276" s="3"/>
      <c r="KRT276" s="3"/>
      <c r="KRU276" s="3"/>
      <c r="KRV276" s="3"/>
      <c r="KRW276" s="3"/>
      <c r="KRX276" s="3"/>
      <c r="KRY276" s="3"/>
      <c r="KRZ276" s="3"/>
      <c r="KSA276" s="3"/>
      <c r="KSC276" s="3"/>
      <c r="KSE276" s="3"/>
      <c r="KSF276" s="3"/>
      <c r="KSG276" s="3"/>
      <c r="KSH276" s="3"/>
      <c r="KSI276" s="3"/>
      <c r="KSJ276" s="3"/>
      <c r="KSK276" s="3"/>
      <c r="KSL276" s="3"/>
      <c r="KSQ276" s="3"/>
      <c r="KSR276" s="3"/>
      <c r="KSS276" s="3"/>
      <c r="KST276" s="3"/>
      <c r="KSU276" s="3"/>
      <c r="KSV276" s="3"/>
      <c r="KSW276" s="3"/>
      <c r="KSX276" s="3"/>
      <c r="KSY276" s="3"/>
      <c r="KSZ276" s="3"/>
      <c r="KTA276" s="3"/>
      <c r="KTB276" s="3"/>
      <c r="KTC276" s="3"/>
      <c r="KTD276" s="3"/>
      <c r="KTE276" s="3"/>
      <c r="KTF276" s="3"/>
      <c r="KTG276" s="3"/>
      <c r="KTH276" s="3"/>
      <c r="KTI276" s="3"/>
      <c r="KTJ276" s="3"/>
      <c r="KTK276" s="3"/>
      <c r="KTL276" s="3"/>
      <c r="KTM276" s="3"/>
      <c r="KTN276" s="3"/>
      <c r="KTO276" s="3"/>
      <c r="KTP276" s="3"/>
      <c r="KTQ276" s="3"/>
      <c r="KTR276" s="3"/>
      <c r="KTS276" s="3"/>
      <c r="KTT276" s="3"/>
      <c r="KTU276" s="3"/>
      <c r="KTV276" s="3"/>
      <c r="KTW276" s="3"/>
      <c r="KTX276" s="3"/>
      <c r="KTY276" s="3"/>
      <c r="KTZ276" s="3"/>
      <c r="KUA276" s="3"/>
      <c r="KUB276" s="3"/>
      <c r="KUC276" s="3"/>
      <c r="KUD276" s="3"/>
      <c r="KUE276" s="3"/>
      <c r="KUF276" s="3"/>
      <c r="KUG276" s="3"/>
      <c r="KUH276" s="3"/>
      <c r="KUI276" s="3"/>
      <c r="KUJ276" s="3"/>
      <c r="KUK276" s="3"/>
      <c r="KUL276" s="3"/>
      <c r="KUM276" s="3"/>
      <c r="KUN276" s="3"/>
      <c r="KUO276" s="3"/>
      <c r="KUP276" s="3"/>
      <c r="KUQ276" s="3"/>
      <c r="KUR276" s="3"/>
      <c r="KUS276" s="3"/>
      <c r="KUT276" s="3"/>
      <c r="KUU276" s="3"/>
      <c r="KUV276" s="3"/>
      <c r="KUW276" s="3"/>
      <c r="KUX276" s="3"/>
      <c r="KUY276" s="3"/>
      <c r="KUZ276" s="3"/>
      <c r="KVA276" s="3"/>
      <c r="KVB276" s="3"/>
      <c r="KVC276" s="3"/>
      <c r="KVD276" s="3"/>
      <c r="KVE276" s="3"/>
      <c r="KVF276" s="3"/>
      <c r="KVG276" s="3"/>
      <c r="KVH276" s="3"/>
      <c r="KVI276" s="3"/>
      <c r="KVJ276" s="3"/>
      <c r="KVK276" s="3"/>
      <c r="KVL276" s="3"/>
      <c r="KVM276" s="3"/>
      <c r="KVN276" s="3"/>
      <c r="KVO276" s="3"/>
      <c r="KVP276" s="3"/>
      <c r="KVQ276" s="3"/>
      <c r="KVR276" s="3"/>
      <c r="KVS276" s="3"/>
      <c r="KVT276" s="3"/>
      <c r="KVU276" s="3"/>
      <c r="KVV276" s="3"/>
      <c r="KVW276" s="3"/>
      <c r="KVX276" s="3"/>
      <c r="KVY276" s="3"/>
      <c r="KVZ276" s="3"/>
      <c r="KWA276" s="3"/>
      <c r="KWB276" s="3"/>
      <c r="KWC276" s="3"/>
      <c r="KWD276" s="3"/>
      <c r="KWE276" s="3"/>
      <c r="KWF276" s="3"/>
      <c r="KWG276" s="3"/>
      <c r="KWH276" s="3"/>
      <c r="KWI276" s="3"/>
      <c r="KWJ276" s="3"/>
      <c r="KWK276" s="3"/>
      <c r="KWL276" s="3"/>
      <c r="KWM276" s="3"/>
      <c r="KWN276" s="3"/>
      <c r="KWO276" s="3"/>
      <c r="KWP276" s="3"/>
      <c r="KWQ276" s="3"/>
      <c r="KWR276" s="3"/>
      <c r="KWS276" s="3"/>
      <c r="KWT276" s="3"/>
      <c r="KWU276" s="3"/>
      <c r="KWV276" s="3"/>
      <c r="KWW276" s="3"/>
      <c r="KWX276" s="3"/>
      <c r="KWY276" s="3"/>
      <c r="KWZ276" s="3"/>
      <c r="KXA276" s="3"/>
      <c r="KXB276" s="3"/>
      <c r="KXC276" s="3"/>
      <c r="KXD276" s="3"/>
      <c r="KXE276" s="3"/>
      <c r="KXF276" s="3"/>
      <c r="KXG276" s="3"/>
      <c r="KXH276" s="3"/>
      <c r="KXI276" s="3"/>
      <c r="KXJ276" s="3"/>
      <c r="KXK276" s="3"/>
      <c r="KXL276" s="3"/>
      <c r="KXM276" s="3"/>
      <c r="KXN276" s="3"/>
      <c r="KXO276" s="3"/>
      <c r="KXP276" s="3"/>
      <c r="KXQ276" s="3"/>
      <c r="KXR276" s="3"/>
      <c r="KXS276" s="3"/>
      <c r="KXT276" s="3"/>
      <c r="KXU276" s="3"/>
      <c r="KXV276" s="3"/>
      <c r="KXW276" s="3"/>
      <c r="KXX276" s="3"/>
      <c r="KXY276" s="3"/>
      <c r="KXZ276" s="3"/>
      <c r="KYA276" s="3"/>
      <c r="KYB276" s="3"/>
      <c r="KYC276" s="3"/>
      <c r="KYD276" s="3"/>
      <c r="KYE276" s="3"/>
      <c r="KYF276" s="3"/>
      <c r="KYG276" s="3"/>
      <c r="KYH276" s="3"/>
      <c r="KYI276" s="3"/>
      <c r="KYJ276" s="3"/>
      <c r="KYK276" s="3"/>
      <c r="KYL276" s="3"/>
      <c r="KYM276" s="3"/>
      <c r="KYN276" s="3"/>
      <c r="KYO276" s="3"/>
      <c r="KYP276" s="3"/>
      <c r="KYQ276" s="3"/>
      <c r="KYR276" s="3"/>
      <c r="KYS276" s="3"/>
      <c r="KYT276" s="3"/>
      <c r="KYU276" s="3"/>
      <c r="KYV276" s="3"/>
      <c r="KYW276" s="3"/>
      <c r="KYX276" s="3"/>
      <c r="KYY276" s="3"/>
      <c r="KYZ276" s="3"/>
      <c r="KZA276" s="3"/>
      <c r="KZB276" s="3"/>
      <c r="KZC276" s="3"/>
      <c r="KZD276" s="3"/>
      <c r="KZE276" s="3"/>
      <c r="KZF276" s="3"/>
      <c r="KZG276" s="3"/>
      <c r="KZH276" s="3"/>
      <c r="KZI276" s="3"/>
      <c r="KZJ276" s="3"/>
      <c r="KZK276" s="3"/>
      <c r="KZL276" s="3"/>
      <c r="KZM276" s="3"/>
      <c r="KZN276" s="3"/>
      <c r="KZO276" s="3"/>
      <c r="KZP276" s="3"/>
      <c r="KZQ276" s="3"/>
      <c r="KZR276" s="3"/>
      <c r="KZS276" s="3"/>
      <c r="KZT276" s="3"/>
      <c r="KZU276" s="3"/>
      <c r="KZV276" s="3"/>
      <c r="KZW276" s="3"/>
      <c r="KZX276" s="3"/>
      <c r="KZY276" s="3"/>
      <c r="KZZ276" s="3"/>
      <c r="LAA276" s="3"/>
      <c r="LAB276" s="3"/>
      <c r="LAC276" s="3"/>
      <c r="LAD276" s="3"/>
      <c r="LAE276" s="3"/>
      <c r="LAF276" s="3"/>
      <c r="LAG276" s="3"/>
      <c r="LAH276" s="3"/>
      <c r="LAI276" s="3"/>
      <c r="LAJ276" s="3"/>
      <c r="LAK276" s="3"/>
      <c r="LAL276" s="3"/>
      <c r="LAM276" s="3"/>
      <c r="LAN276" s="3"/>
      <c r="LAO276" s="3"/>
      <c r="LAP276" s="3"/>
      <c r="LAQ276" s="3"/>
      <c r="LAR276" s="3"/>
      <c r="LAS276" s="3"/>
      <c r="LAT276" s="3"/>
      <c r="LAU276" s="3"/>
      <c r="LAV276" s="3"/>
      <c r="LAW276" s="3"/>
      <c r="LAX276" s="3"/>
      <c r="LAY276" s="3"/>
      <c r="LAZ276" s="3"/>
      <c r="LBA276" s="3"/>
      <c r="LBB276" s="3"/>
      <c r="LBC276" s="3"/>
      <c r="LBD276" s="3"/>
      <c r="LBE276" s="3"/>
      <c r="LBF276" s="3"/>
      <c r="LBG276" s="3"/>
      <c r="LBH276" s="3"/>
      <c r="LBI276" s="3"/>
      <c r="LBJ276" s="3"/>
      <c r="LBK276" s="3"/>
      <c r="LBL276" s="3"/>
      <c r="LBM276" s="3"/>
      <c r="LBN276" s="3"/>
      <c r="LBO276" s="3"/>
      <c r="LBP276" s="3"/>
      <c r="LBQ276" s="3"/>
      <c r="LBR276" s="3"/>
      <c r="LBS276" s="3"/>
      <c r="LBT276" s="3"/>
      <c r="LBU276" s="3"/>
      <c r="LBV276" s="3"/>
      <c r="LBW276" s="3"/>
      <c r="LBY276" s="3"/>
      <c r="LCA276" s="3"/>
      <c r="LCB276" s="3"/>
      <c r="LCC276" s="3"/>
      <c r="LCD276" s="3"/>
      <c r="LCE276" s="3"/>
      <c r="LCF276" s="3"/>
      <c r="LCG276" s="3"/>
      <c r="LCH276" s="3"/>
      <c r="LCM276" s="3"/>
      <c r="LCN276" s="3"/>
      <c r="LCO276" s="3"/>
      <c r="LCP276" s="3"/>
      <c r="LCQ276" s="3"/>
      <c r="LCR276" s="3"/>
      <c r="LCS276" s="3"/>
      <c r="LCT276" s="3"/>
      <c r="LCU276" s="3"/>
      <c r="LCV276" s="3"/>
      <c r="LCW276" s="3"/>
      <c r="LCX276" s="3"/>
      <c r="LCY276" s="3"/>
      <c r="LCZ276" s="3"/>
      <c r="LDA276" s="3"/>
      <c r="LDB276" s="3"/>
      <c r="LDC276" s="3"/>
      <c r="LDD276" s="3"/>
      <c r="LDE276" s="3"/>
      <c r="LDF276" s="3"/>
      <c r="LDG276" s="3"/>
      <c r="LDH276" s="3"/>
      <c r="LDI276" s="3"/>
      <c r="LDJ276" s="3"/>
      <c r="LDK276" s="3"/>
      <c r="LDL276" s="3"/>
      <c r="LDM276" s="3"/>
      <c r="LDN276" s="3"/>
      <c r="LDO276" s="3"/>
      <c r="LDP276" s="3"/>
      <c r="LDQ276" s="3"/>
      <c r="LDR276" s="3"/>
      <c r="LDS276" s="3"/>
      <c r="LDT276" s="3"/>
      <c r="LDU276" s="3"/>
      <c r="LDV276" s="3"/>
      <c r="LDW276" s="3"/>
      <c r="LDX276" s="3"/>
      <c r="LDY276" s="3"/>
      <c r="LDZ276" s="3"/>
      <c r="LEA276" s="3"/>
      <c r="LEB276" s="3"/>
      <c r="LEC276" s="3"/>
      <c r="LED276" s="3"/>
      <c r="LEE276" s="3"/>
      <c r="LEF276" s="3"/>
      <c r="LEG276" s="3"/>
      <c r="LEH276" s="3"/>
      <c r="LEI276" s="3"/>
      <c r="LEJ276" s="3"/>
      <c r="LEK276" s="3"/>
      <c r="LEL276" s="3"/>
      <c r="LEM276" s="3"/>
      <c r="LEN276" s="3"/>
      <c r="LEO276" s="3"/>
      <c r="LEP276" s="3"/>
      <c r="LEQ276" s="3"/>
      <c r="LER276" s="3"/>
      <c r="LES276" s="3"/>
      <c r="LET276" s="3"/>
      <c r="LEU276" s="3"/>
      <c r="LEV276" s="3"/>
      <c r="LEW276" s="3"/>
      <c r="LEX276" s="3"/>
      <c r="LEY276" s="3"/>
      <c r="LEZ276" s="3"/>
      <c r="LFA276" s="3"/>
      <c r="LFB276" s="3"/>
      <c r="LFC276" s="3"/>
      <c r="LFD276" s="3"/>
      <c r="LFE276" s="3"/>
      <c r="LFF276" s="3"/>
      <c r="LFG276" s="3"/>
      <c r="LFH276" s="3"/>
      <c r="LFI276" s="3"/>
      <c r="LFJ276" s="3"/>
      <c r="LFK276" s="3"/>
      <c r="LFL276" s="3"/>
      <c r="LFM276" s="3"/>
      <c r="LFN276" s="3"/>
      <c r="LFO276" s="3"/>
      <c r="LFP276" s="3"/>
      <c r="LFQ276" s="3"/>
      <c r="LFR276" s="3"/>
      <c r="LFS276" s="3"/>
      <c r="LFT276" s="3"/>
      <c r="LFU276" s="3"/>
      <c r="LFV276" s="3"/>
      <c r="LFW276" s="3"/>
      <c r="LFX276" s="3"/>
      <c r="LFY276" s="3"/>
      <c r="LFZ276" s="3"/>
      <c r="LGA276" s="3"/>
      <c r="LGB276" s="3"/>
      <c r="LGC276" s="3"/>
      <c r="LGD276" s="3"/>
      <c r="LGE276" s="3"/>
      <c r="LGF276" s="3"/>
      <c r="LGG276" s="3"/>
      <c r="LGH276" s="3"/>
      <c r="LGI276" s="3"/>
      <c r="LGJ276" s="3"/>
      <c r="LGK276" s="3"/>
      <c r="LGL276" s="3"/>
      <c r="LGM276" s="3"/>
      <c r="LGN276" s="3"/>
      <c r="LGO276" s="3"/>
      <c r="LGP276" s="3"/>
      <c r="LGQ276" s="3"/>
      <c r="LGR276" s="3"/>
      <c r="LGS276" s="3"/>
      <c r="LGT276" s="3"/>
      <c r="LGU276" s="3"/>
      <c r="LGV276" s="3"/>
      <c r="LGW276" s="3"/>
      <c r="LGX276" s="3"/>
      <c r="LGY276" s="3"/>
      <c r="LGZ276" s="3"/>
      <c r="LHA276" s="3"/>
      <c r="LHB276" s="3"/>
      <c r="LHC276" s="3"/>
      <c r="LHD276" s="3"/>
      <c r="LHE276" s="3"/>
      <c r="LHF276" s="3"/>
      <c r="LHG276" s="3"/>
      <c r="LHH276" s="3"/>
      <c r="LHI276" s="3"/>
      <c r="LHJ276" s="3"/>
      <c r="LHK276" s="3"/>
      <c r="LHL276" s="3"/>
      <c r="LHM276" s="3"/>
      <c r="LHN276" s="3"/>
      <c r="LHO276" s="3"/>
      <c r="LHP276" s="3"/>
      <c r="LHQ276" s="3"/>
      <c r="LHR276" s="3"/>
      <c r="LHS276" s="3"/>
      <c r="LHT276" s="3"/>
      <c r="LHU276" s="3"/>
      <c r="LHV276" s="3"/>
      <c r="LHW276" s="3"/>
      <c r="LHX276" s="3"/>
      <c r="LHY276" s="3"/>
      <c r="LHZ276" s="3"/>
      <c r="LIA276" s="3"/>
      <c r="LIB276" s="3"/>
      <c r="LIC276" s="3"/>
      <c r="LID276" s="3"/>
      <c r="LIE276" s="3"/>
      <c r="LIF276" s="3"/>
      <c r="LIG276" s="3"/>
      <c r="LIH276" s="3"/>
      <c r="LII276" s="3"/>
      <c r="LIJ276" s="3"/>
      <c r="LIK276" s="3"/>
      <c r="LIL276" s="3"/>
      <c r="LIM276" s="3"/>
      <c r="LIN276" s="3"/>
      <c r="LIO276" s="3"/>
      <c r="LIP276" s="3"/>
      <c r="LIQ276" s="3"/>
      <c r="LIR276" s="3"/>
      <c r="LIS276" s="3"/>
      <c r="LIT276" s="3"/>
      <c r="LIU276" s="3"/>
      <c r="LIV276" s="3"/>
      <c r="LIW276" s="3"/>
      <c r="LIX276" s="3"/>
      <c r="LIY276" s="3"/>
      <c r="LIZ276" s="3"/>
      <c r="LJA276" s="3"/>
      <c r="LJB276" s="3"/>
      <c r="LJC276" s="3"/>
      <c r="LJD276" s="3"/>
      <c r="LJE276" s="3"/>
      <c r="LJF276" s="3"/>
      <c r="LJG276" s="3"/>
      <c r="LJH276" s="3"/>
      <c r="LJI276" s="3"/>
      <c r="LJJ276" s="3"/>
      <c r="LJK276" s="3"/>
      <c r="LJL276" s="3"/>
      <c r="LJM276" s="3"/>
      <c r="LJN276" s="3"/>
      <c r="LJO276" s="3"/>
      <c r="LJP276" s="3"/>
      <c r="LJQ276" s="3"/>
      <c r="LJR276" s="3"/>
      <c r="LJS276" s="3"/>
      <c r="LJT276" s="3"/>
      <c r="LJU276" s="3"/>
      <c r="LJV276" s="3"/>
      <c r="LJW276" s="3"/>
      <c r="LJX276" s="3"/>
      <c r="LJY276" s="3"/>
      <c r="LJZ276" s="3"/>
      <c r="LKA276" s="3"/>
      <c r="LKB276" s="3"/>
      <c r="LKC276" s="3"/>
      <c r="LKD276" s="3"/>
      <c r="LKE276" s="3"/>
      <c r="LKF276" s="3"/>
      <c r="LKG276" s="3"/>
      <c r="LKH276" s="3"/>
      <c r="LKI276" s="3"/>
      <c r="LKJ276" s="3"/>
      <c r="LKK276" s="3"/>
      <c r="LKL276" s="3"/>
      <c r="LKM276" s="3"/>
      <c r="LKN276" s="3"/>
      <c r="LKO276" s="3"/>
      <c r="LKP276" s="3"/>
      <c r="LKQ276" s="3"/>
      <c r="LKR276" s="3"/>
      <c r="LKS276" s="3"/>
      <c r="LKT276" s="3"/>
      <c r="LKU276" s="3"/>
      <c r="LKV276" s="3"/>
      <c r="LKW276" s="3"/>
      <c r="LKX276" s="3"/>
      <c r="LKY276" s="3"/>
      <c r="LKZ276" s="3"/>
      <c r="LLA276" s="3"/>
      <c r="LLB276" s="3"/>
      <c r="LLC276" s="3"/>
      <c r="LLD276" s="3"/>
      <c r="LLE276" s="3"/>
      <c r="LLF276" s="3"/>
      <c r="LLG276" s="3"/>
      <c r="LLH276" s="3"/>
      <c r="LLI276" s="3"/>
      <c r="LLJ276" s="3"/>
      <c r="LLK276" s="3"/>
      <c r="LLL276" s="3"/>
      <c r="LLM276" s="3"/>
      <c r="LLN276" s="3"/>
      <c r="LLO276" s="3"/>
      <c r="LLP276" s="3"/>
      <c r="LLQ276" s="3"/>
      <c r="LLR276" s="3"/>
      <c r="LLS276" s="3"/>
      <c r="LLU276" s="3"/>
      <c r="LLW276" s="3"/>
      <c r="LLX276" s="3"/>
      <c r="LLY276" s="3"/>
      <c r="LLZ276" s="3"/>
      <c r="LMA276" s="3"/>
      <c r="LMB276" s="3"/>
      <c r="LMC276" s="3"/>
      <c r="LMD276" s="3"/>
      <c r="LMI276" s="3"/>
      <c r="LMJ276" s="3"/>
      <c r="LMK276" s="3"/>
      <c r="LML276" s="3"/>
      <c r="LMM276" s="3"/>
      <c r="LMN276" s="3"/>
      <c r="LMO276" s="3"/>
      <c r="LMP276" s="3"/>
      <c r="LMQ276" s="3"/>
      <c r="LMR276" s="3"/>
      <c r="LMS276" s="3"/>
      <c r="LMT276" s="3"/>
      <c r="LMU276" s="3"/>
      <c r="LMV276" s="3"/>
      <c r="LMW276" s="3"/>
      <c r="LMX276" s="3"/>
      <c r="LMY276" s="3"/>
      <c r="LMZ276" s="3"/>
      <c r="LNA276" s="3"/>
      <c r="LNB276" s="3"/>
      <c r="LNC276" s="3"/>
      <c r="LND276" s="3"/>
      <c r="LNE276" s="3"/>
      <c r="LNF276" s="3"/>
      <c r="LNG276" s="3"/>
      <c r="LNH276" s="3"/>
      <c r="LNI276" s="3"/>
      <c r="LNJ276" s="3"/>
      <c r="LNK276" s="3"/>
      <c r="LNL276" s="3"/>
      <c r="LNM276" s="3"/>
      <c r="LNN276" s="3"/>
      <c r="LNO276" s="3"/>
      <c r="LNP276" s="3"/>
      <c r="LNQ276" s="3"/>
      <c r="LNR276" s="3"/>
      <c r="LNS276" s="3"/>
      <c r="LNT276" s="3"/>
      <c r="LNU276" s="3"/>
      <c r="LNV276" s="3"/>
      <c r="LNW276" s="3"/>
      <c r="LNX276" s="3"/>
      <c r="LNY276" s="3"/>
      <c r="LNZ276" s="3"/>
      <c r="LOA276" s="3"/>
      <c r="LOB276" s="3"/>
      <c r="LOC276" s="3"/>
      <c r="LOD276" s="3"/>
      <c r="LOE276" s="3"/>
      <c r="LOF276" s="3"/>
      <c r="LOG276" s="3"/>
      <c r="LOH276" s="3"/>
      <c r="LOI276" s="3"/>
      <c r="LOJ276" s="3"/>
      <c r="LOK276" s="3"/>
      <c r="LOL276" s="3"/>
      <c r="LOM276" s="3"/>
      <c r="LON276" s="3"/>
      <c r="LOO276" s="3"/>
      <c r="LOP276" s="3"/>
      <c r="LOQ276" s="3"/>
      <c r="LOR276" s="3"/>
      <c r="LOS276" s="3"/>
      <c r="LOT276" s="3"/>
      <c r="LOU276" s="3"/>
      <c r="LOV276" s="3"/>
      <c r="LOW276" s="3"/>
      <c r="LOX276" s="3"/>
      <c r="LOY276" s="3"/>
      <c r="LOZ276" s="3"/>
      <c r="LPA276" s="3"/>
      <c r="LPB276" s="3"/>
      <c r="LPC276" s="3"/>
      <c r="LPD276" s="3"/>
      <c r="LPE276" s="3"/>
      <c r="LPF276" s="3"/>
      <c r="LPG276" s="3"/>
      <c r="LPH276" s="3"/>
      <c r="LPI276" s="3"/>
      <c r="LPJ276" s="3"/>
      <c r="LPK276" s="3"/>
      <c r="LPL276" s="3"/>
      <c r="LPM276" s="3"/>
      <c r="LPN276" s="3"/>
      <c r="LPO276" s="3"/>
      <c r="LPP276" s="3"/>
      <c r="LPQ276" s="3"/>
      <c r="LPR276" s="3"/>
      <c r="LPS276" s="3"/>
      <c r="LPT276" s="3"/>
      <c r="LPU276" s="3"/>
      <c r="LPV276" s="3"/>
      <c r="LPW276" s="3"/>
      <c r="LPX276" s="3"/>
      <c r="LPY276" s="3"/>
      <c r="LPZ276" s="3"/>
      <c r="LQA276" s="3"/>
      <c r="LQB276" s="3"/>
      <c r="LQC276" s="3"/>
      <c r="LQD276" s="3"/>
      <c r="LQE276" s="3"/>
      <c r="LQF276" s="3"/>
      <c r="LQG276" s="3"/>
      <c r="LQH276" s="3"/>
      <c r="LQI276" s="3"/>
      <c r="LQJ276" s="3"/>
      <c r="LQK276" s="3"/>
      <c r="LQL276" s="3"/>
      <c r="LQM276" s="3"/>
      <c r="LQN276" s="3"/>
      <c r="LQO276" s="3"/>
      <c r="LQP276" s="3"/>
      <c r="LQQ276" s="3"/>
      <c r="LQR276" s="3"/>
      <c r="LQS276" s="3"/>
      <c r="LQT276" s="3"/>
      <c r="LQU276" s="3"/>
      <c r="LQV276" s="3"/>
      <c r="LQW276" s="3"/>
      <c r="LQX276" s="3"/>
      <c r="LQY276" s="3"/>
      <c r="LQZ276" s="3"/>
      <c r="LRA276" s="3"/>
      <c r="LRB276" s="3"/>
      <c r="LRC276" s="3"/>
      <c r="LRD276" s="3"/>
      <c r="LRE276" s="3"/>
      <c r="LRF276" s="3"/>
      <c r="LRG276" s="3"/>
      <c r="LRH276" s="3"/>
      <c r="LRI276" s="3"/>
      <c r="LRJ276" s="3"/>
      <c r="LRK276" s="3"/>
      <c r="LRL276" s="3"/>
      <c r="LRM276" s="3"/>
      <c r="LRN276" s="3"/>
      <c r="LRO276" s="3"/>
      <c r="LRP276" s="3"/>
      <c r="LRQ276" s="3"/>
      <c r="LRR276" s="3"/>
      <c r="LRS276" s="3"/>
      <c r="LRT276" s="3"/>
      <c r="LRU276" s="3"/>
      <c r="LRV276" s="3"/>
      <c r="LRW276" s="3"/>
      <c r="LRX276" s="3"/>
      <c r="LRY276" s="3"/>
      <c r="LRZ276" s="3"/>
      <c r="LSA276" s="3"/>
      <c r="LSB276" s="3"/>
      <c r="LSC276" s="3"/>
      <c r="LSD276" s="3"/>
      <c r="LSE276" s="3"/>
      <c r="LSF276" s="3"/>
      <c r="LSG276" s="3"/>
      <c r="LSH276" s="3"/>
      <c r="LSI276" s="3"/>
      <c r="LSJ276" s="3"/>
      <c r="LSK276" s="3"/>
      <c r="LSL276" s="3"/>
      <c r="LSM276" s="3"/>
      <c r="LSN276" s="3"/>
      <c r="LSO276" s="3"/>
      <c r="LSP276" s="3"/>
      <c r="LSQ276" s="3"/>
      <c r="LSR276" s="3"/>
      <c r="LSS276" s="3"/>
      <c r="LST276" s="3"/>
      <c r="LSU276" s="3"/>
      <c r="LSV276" s="3"/>
      <c r="LSW276" s="3"/>
      <c r="LSX276" s="3"/>
      <c r="LSY276" s="3"/>
      <c r="LSZ276" s="3"/>
      <c r="LTA276" s="3"/>
      <c r="LTB276" s="3"/>
      <c r="LTC276" s="3"/>
      <c r="LTD276" s="3"/>
      <c r="LTE276" s="3"/>
      <c r="LTF276" s="3"/>
      <c r="LTG276" s="3"/>
      <c r="LTH276" s="3"/>
      <c r="LTI276" s="3"/>
      <c r="LTJ276" s="3"/>
      <c r="LTK276" s="3"/>
      <c r="LTL276" s="3"/>
      <c r="LTM276" s="3"/>
      <c r="LTN276" s="3"/>
      <c r="LTO276" s="3"/>
      <c r="LTP276" s="3"/>
      <c r="LTQ276" s="3"/>
      <c r="LTR276" s="3"/>
      <c r="LTS276" s="3"/>
      <c r="LTT276" s="3"/>
      <c r="LTU276" s="3"/>
      <c r="LTV276" s="3"/>
      <c r="LTW276" s="3"/>
      <c r="LTX276" s="3"/>
      <c r="LTY276" s="3"/>
      <c r="LTZ276" s="3"/>
      <c r="LUA276" s="3"/>
      <c r="LUB276" s="3"/>
      <c r="LUC276" s="3"/>
      <c r="LUD276" s="3"/>
      <c r="LUE276" s="3"/>
      <c r="LUF276" s="3"/>
      <c r="LUG276" s="3"/>
      <c r="LUH276" s="3"/>
      <c r="LUI276" s="3"/>
      <c r="LUJ276" s="3"/>
      <c r="LUK276" s="3"/>
      <c r="LUL276" s="3"/>
      <c r="LUM276" s="3"/>
      <c r="LUN276" s="3"/>
      <c r="LUO276" s="3"/>
      <c r="LUP276" s="3"/>
      <c r="LUQ276" s="3"/>
      <c r="LUR276" s="3"/>
      <c r="LUS276" s="3"/>
      <c r="LUT276" s="3"/>
      <c r="LUU276" s="3"/>
      <c r="LUV276" s="3"/>
      <c r="LUW276" s="3"/>
      <c r="LUX276" s="3"/>
      <c r="LUY276" s="3"/>
      <c r="LUZ276" s="3"/>
      <c r="LVA276" s="3"/>
      <c r="LVB276" s="3"/>
      <c r="LVC276" s="3"/>
      <c r="LVD276" s="3"/>
      <c r="LVE276" s="3"/>
      <c r="LVF276" s="3"/>
      <c r="LVG276" s="3"/>
      <c r="LVH276" s="3"/>
      <c r="LVI276" s="3"/>
      <c r="LVJ276" s="3"/>
      <c r="LVK276" s="3"/>
      <c r="LVL276" s="3"/>
      <c r="LVM276" s="3"/>
      <c r="LVN276" s="3"/>
      <c r="LVO276" s="3"/>
      <c r="LVQ276" s="3"/>
      <c r="LVS276" s="3"/>
      <c r="LVT276" s="3"/>
      <c r="LVU276" s="3"/>
      <c r="LVV276" s="3"/>
      <c r="LVW276" s="3"/>
      <c r="LVX276" s="3"/>
      <c r="LVY276" s="3"/>
      <c r="LVZ276" s="3"/>
      <c r="LWE276" s="3"/>
      <c r="LWF276" s="3"/>
      <c r="LWG276" s="3"/>
      <c r="LWH276" s="3"/>
      <c r="LWI276" s="3"/>
      <c r="LWJ276" s="3"/>
      <c r="LWK276" s="3"/>
      <c r="LWL276" s="3"/>
      <c r="LWM276" s="3"/>
      <c r="LWN276" s="3"/>
      <c r="LWO276" s="3"/>
      <c r="LWP276" s="3"/>
      <c r="LWQ276" s="3"/>
      <c r="LWR276" s="3"/>
      <c r="LWS276" s="3"/>
      <c r="LWT276" s="3"/>
      <c r="LWU276" s="3"/>
      <c r="LWV276" s="3"/>
      <c r="LWW276" s="3"/>
      <c r="LWX276" s="3"/>
      <c r="LWY276" s="3"/>
      <c r="LWZ276" s="3"/>
      <c r="LXA276" s="3"/>
      <c r="LXB276" s="3"/>
      <c r="LXC276" s="3"/>
      <c r="LXD276" s="3"/>
      <c r="LXE276" s="3"/>
      <c r="LXF276" s="3"/>
      <c r="LXG276" s="3"/>
      <c r="LXH276" s="3"/>
      <c r="LXI276" s="3"/>
      <c r="LXJ276" s="3"/>
      <c r="LXK276" s="3"/>
      <c r="LXL276" s="3"/>
      <c r="LXM276" s="3"/>
      <c r="LXN276" s="3"/>
      <c r="LXO276" s="3"/>
      <c r="LXP276" s="3"/>
      <c r="LXQ276" s="3"/>
      <c r="LXR276" s="3"/>
      <c r="LXS276" s="3"/>
      <c r="LXT276" s="3"/>
      <c r="LXU276" s="3"/>
      <c r="LXV276" s="3"/>
      <c r="LXW276" s="3"/>
      <c r="LXX276" s="3"/>
      <c r="LXY276" s="3"/>
      <c r="LXZ276" s="3"/>
      <c r="LYA276" s="3"/>
      <c r="LYB276" s="3"/>
      <c r="LYC276" s="3"/>
      <c r="LYD276" s="3"/>
      <c r="LYE276" s="3"/>
      <c r="LYF276" s="3"/>
      <c r="LYG276" s="3"/>
      <c r="LYH276" s="3"/>
      <c r="LYI276" s="3"/>
      <c r="LYJ276" s="3"/>
      <c r="LYK276" s="3"/>
      <c r="LYL276" s="3"/>
      <c r="LYM276" s="3"/>
      <c r="LYN276" s="3"/>
      <c r="LYO276" s="3"/>
      <c r="LYP276" s="3"/>
      <c r="LYQ276" s="3"/>
      <c r="LYR276" s="3"/>
      <c r="LYS276" s="3"/>
      <c r="LYT276" s="3"/>
      <c r="LYU276" s="3"/>
      <c r="LYV276" s="3"/>
      <c r="LYW276" s="3"/>
      <c r="LYX276" s="3"/>
      <c r="LYY276" s="3"/>
      <c r="LYZ276" s="3"/>
      <c r="LZA276" s="3"/>
      <c r="LZB276" s="3"/>
      <c r="LZC276" s="3"/>
      <c r="LZD276" s="3"/>
      <c r="LZE276" s="3"/>
      <c r="LZF276" s="3"/>
      <c r="LZG276" s="3"/>
      <c r="LZH276" s="3"/>
      <c r="LZI276" s="3"/>
      <c r="LZJ276" s="3"/>
      <c r="LZK276" s="3"/>
      <c r="LZL276" s="3"/>
      <c r="LZM276" s="3"/>
      <c r="LZN276" s="3"/>
      <c r="LZO276" s="3"/>
      <c r="LZP276" s="3"/>
      <c r="LZQ276" s="3"/>
      <c r="LZR276" s="3"/>
      <c r="LZS276" s="3"/>
      <c r="LZT276" s="3"/>
      <c r="LZU276" s="3"/>
      <c r="LZV276" s="3"/>
      <c r="LZW276" s="3"/>
      <c r="LZX276" s="3"/>
      <c r="LZY276" s="3"/>
      <c r="LZZ276" s="3"/>
      <c r="MAA276" s="3"/>
      <c r="MAB276" s="3"/>
      <c r="MAC276" s="3"/>
      <c r="MAD276" s="3"/>
      <c r="MAE276" s="3"/>
      <c r="MAF276" s="3"/>
      <c r="MAG276" s="3"/>
      <c r="MAH276" s="3"/>
      <c r="MAI276" s="3"/>
      <c r="MAJ276" s="3"/>
      <c r="MAK276" s="3"/>
      <c r="MAL276" s="3"/>
      <c r="MAM276" s="3"/>
      <c r="MAN276" s="3"/>
      <c r="MAO276" s="3"/>
      <c r="MAP276" s="3"/>
      <c r="MAQ276" s="3"/>
      <c r="MAR276" s="3"/>
      <c r="MAS276" s="3"/>
      <c r="MAT276" s="3"/>
      <c r="MAU276" s="3"/>
      <c r="MAV276" s="3"/>
      <c r="MAW276" s="3"/>
      <c r="MAX276" s="3"/>
      <c r="MAY276" s="3"/>
      <c r="MAZ276" s="3"/>
      <c r="MBA276" s="3"/>
      <c r="MBB276" s="3"/>
      <c r="MBC276" s="3"/>
      <c r="MBD276" s="3"/>
      <c r="MBE276" s="3"/>
      <c r="MBF276" s="3"/>
      <c r="MBG276" s="3"/>
      <c r="MBH276" s="3"/>
      <c r="MBI276" s="3"/>
      <c r="MBJ276" s="3"/>
      <c r="MBK276" s="3"/>
      <c r="MBL276" s="3"/>
      <c r="MBM276" s="3"/>
      <c r="MBN276" s="3"/>
      <c r="MBO276" s="3"/>
      <c r="MBP276" s="3"/>
      <c r="MBQ276" s="3"/>
      <c r="MBR276" s="3"/>
      <c r="MBS276" s="3"/>
      <c r="MBT276" s="3"/>
      <c r="MBU276" s="3"/>
      <c r="MBV276" s="3"/>
      <c r="MBW276" s="3"/>
      <c r="MBX276" s="3"/>
      <c r="MBY276" s="3"/>
      <c r="MBZ276" s="3"/>
      <c r="MCA276" s="3"/>
      <c r="MCB276" s="3"/>
      <c r="MCC276" s="3"/>
      <c r="MCD276" s="3"/>
      <c r="MCE276" s="3"/>
      <c r="MCF276" s="3"/>
      <c r="MCG276" s="3"/>
      <c r="MCH276" s="3"/>
      <c r="MCI276" s="3"/>
      <c r="MCJ276" s="3"/>
      <c r="MCK276" s="3"/>
      <c r="MCL276" s="3"/>
      <c r="MCM276" s="3"/>
      <c r="MCN276" s="3"/>
      <c r="MCO276" s="3"/>
      <c r="MCP276" s="3"/>
      <c r="MCQ276" s="3"/>
      <c r="MCR276" s="3"/>
      <c r="MCS276" s="3"/>
      <c r="MCT276" s="3"/>
      <c r="MCU276" s="3"/>
      <c r="MCV276" s="3"/>
      <c r="MCW276" s="3"/>
      <c r="MCX276" s="3"/>
      <c r="MCY276" s="3"/>
      <c r="MCZ276" s="3"/>
      <c r="MDA276" s="3"/>
      <c r="MDB276" s="3"/>
      <c r="MDC276" s="3"/>
      <c r="MDD276" s="3"/>
      <c r="MDE276" s="3"/>
      <c r="MDF276" s="3"/>
      <c r="MDG276" s="3"/>
      <c r="MDH276" s="3"/>
      <c r="MDI276" s="3"/>
      <c r="MDJ276" s="3"/>
      <c r="MDK276" s="3"/>
      <c r="MDL276" s="3"/>
      <c r="MDM276" s="3"/>
      <c r="MDN276" s="3"/>
      <c r="MDO276" s="3"/>
      <c r="MDP276" s="3"/>
      <c r="MDQ276" s="3"/>
      <c r="MDR276" s="3"/>
      <c r="MDS276" s="3"/>
      <c r="MDT276" s="3"/>
      <c r="MDU276" s="3"/>
      <c r="MDV276" s="3"/>
      <c r="MDW276" s="3"/>
      <c r="MDX276" s="3"/>
      <c r="MDY276" s="3"/>
      <c r="MDZ276" s="3"/>
      <c r="MEA276" s="3"/>
      <c r="MEB276" s="3"/>
      <c r="MEC276" s="3"/>
      <c r="MED276" s="3"/>
      <c r="MEE276" s="3"/>
      <c r="MEF276" s="3"/>
      <c r="MEG276" s="3"/>
      <c r="MEH276" s="3"/>
      <c r="MEI276" s="3"/>
      <c r="MEJ276" s="3"/>
      <c r="MEK276" s="3"/>
      <c r="MEL276" s="3"/>
      <c r="MEM276" s="3"/>
      <c r="MEN276" s="3"/>
      <c r="MEO276" s="3"/>
      <c r="MEP276" s="3"/>
      <c r="MEQ276" s="3"/>
      <c r="MER276" s="3"/>
      <c r="MES276" s="3"/>
      <c r="MET276" s="3"/>
      <c r="MEU276" s="3"/>
      <c r="MEV276" s="3"/>
      <c r="MEW276" s="3"/>
      <c r="MEX276" s="3"/>
      <c r="MEY276" s="3"/>
      <c r="MEZ276" s="3"/>
      <c r="MFA276" s="3"/>
      <c r="MFB276" s="3"/>
      <c r="MFC276" s="3"/>
      <c r="MFD276" s="3"/>
      <c r="MFE276" s="3"/>
      <c r="MFF276" s="3"/>
      <c r="MFG276" s="3"/>
      <c r="MFH276" s="3"/>
      <c r="MFI276" s="3"/>
      <c r="MFJ276" s="3"/>
      <c r="MFK276" s="3"/>
      <c r="MFM276" s="3"/>
      <c r="MFO276" s="3"/>
      <c r="MFP276" s="3"/>
      <c r="MFQ276" s="3"/>
      <c r="MFR276" s="3"/>
      <c r="MFS276" s="3"/>
      <c r="MFT276" s="3"/>
      <c r="MFU276" s="3"/>
      <c r="MFV276" s="3"/>
      <c r="MGA276" s="3"/>
      <c r="MGB276" s="3"/>
      <c r="MGC276" s="3"/>
      <c r="MGD276" s="3"/>
      <c r="MGE276" s="3"/>
      <c r="MGF276" s="3"/>
      <c r="MGG276" s="3"/>
      <c r="MGH276" s="3"/>
      <c r="MGI276" s="3"/>
      <c r="MGJ276" s="3"/>
      <c r="MGK276" s="3"/>
      <c r="MGL276" s="3"/>
      <c r="MGM276" s="3"/>
      <c r="MGN276" s="3"/>
      <c r="MGO276" s="3"/>
      <c r="MGP276" s="3"/>
      <c r="MGQ276" s="3"/>
      <c r="MGR276" s="3"/>
      <c r="MGS276" s="3"/>
      <c r="MGT276" s="3"/>
      <c r="MGU276" s="3"/>
      <c r="MGV276" s="3"/>
      <c r="MGW276" s="3"/>
      <c r="MGX276" s="3"/>
      <c r="MGY276" s="3"/>
      <c r="MGZ276" s="3"/>
      <c r="MHA276" s="3"/>
      <c r="MHB276" s="3"/>
      <c r="MHC276" s="3"/>
      <c r="MHD276" s="3"/>
      <c r="MHE276" s="3"/>
      <c r="MHF276" s="3"/>
      <c r="MHG276" s="3"/>
      <c r="MHH276" s="3"/>
      <c r="MHI276" s="3"/>
      <c r="MHJ276" s="3"/>
      <c r="MHK276" s="3"/>
      <c r="MHL276" s="3"/>
      <c r="MHM276" s="3"/>
      <c r="MHN276" s="3"/>
      <c r="MHO276" s="3"/>
      <c r="MHP276" s="3"/>
      <c r="MHQ276" s="3"/>
      <c r="MHR276" s="3"/>
      <c r="MHS276" s="3"/>
      <c r="MHT276" s="3"/>
      <c r="MHU276" s="3"/>
      <c r="MHV276" s="3"/>
      <c r="MHW276" s="3"/>
      <c r="MHX276" s="3"/>
      <c r="MHY276" s="3"/>
      <c r="MHZ276" s="3"/>
      <c r="MIA276" s="3"/>
      <c r="MIB276" s="3"/>
      <c r="MIC276" s="3"/>
      <c r="MID276" s="3"/>
      <c r="MIE276" s="3"/>
      <c r="MIF276" s="3"/>
      <c r="MIG276" s="3"/>
      <c r="MIH276" s="3"/>
      <c r="MII276" s="3"/>
      <c r="MIJ276" s="3"/>
      <c r="MIK276" s="3"/>
      <c r="MIL276" s="3"/>
      <c r="MIM276" s="3"/>
      <c r="MIN276" s="3"/>
      <c r="MIO276" s="3"/>
      <c r="MIP276" s="3"/>
      <c r="MIQ276" s="3"/>
      <c r="MIR276" s="3"/>
      <c r="MIS276" s="3"/>
      <c r="MIT276" s="3"/>
      <c r="MIU276" s="3"/>
      <c r="MIV276" s="3"/>
      <c r="MIW276" s="3"/>
      <c r="MIX276" s="3"/>
      <c r="MIY276" s="3"/>
      <c r="MIZ276" s="3"/>
      <c r="MJA276" s="3"/>
      <c r="MJB276" s="3"/>
      <c r="MJC276" s="3"/>
      <c r="MJD276" s="3"/>
      <c r="MJE276" s="3"/>
      <c r="MJF276" s="3"/>
      <c r="MJG276" s="3"/>
      <c r="MJH276" s="3"/>
      <c r="MJI276" s="3"/>
      <c r="MJJ276" s="3"/>
      <c r="MJK276" s="3"/>
      <c r="MJL276" s="3"/>
      <c r="MJM276" s="3"/>
      <c r="MJN276" s="3"/>
      <c r="MJO276" s="3"/>
      <c r="MJP276" s="3"/>
      <c r="MJQ276" s="3"/>
      <c r="MJR276" s="3"/>
      <c r="MJS276" s="3"/>
      <c r="MJT276" s="3"/>
      <c r="MJU276" s="3"/>
      <c r="MJV276" s="3"/>
      <c r="MJW276" s="3"/>
      <c r="MJX276" s="3"/>
      <c r="MJY276" s="3"/>
      <c r="MJZ276" s="3"/>
      <c r="MKA276" s="3"/>
      <c r="MKB276" s="3"/>
      <c r="MKC276" s="3"/>
      <c r="MKD276" s="3"/>
      <c r="MKE276" s="3"/>
      <c r="MKF276" s="3"/>
      <c r="MKG276" s="3"/>
      <c r="MKH276" s="3"/>
      <c r="MKI276" s="3"/>
      <c r="MKJ276" s="3"/>
      <c r="MKK276" s="3"/>
      <c r="MKL276" s="3"/>
      <c r="MKM276" s="3"/>
      <c r="MKN276" s="3"/>
      <c r="MKO276" s="3"/>
      <c r="MKP276" s="3"/>
      <c r="MKQ276" s="3"/>
      <c r="MKR276" s="3"/>
      <c r="MKS276" s="3"/>
      <c r="MKT276" s="3"/>
      <c r="MKU276" s="3"/>
      <c r="MKV276" s="3"/>
      <c r="MKW276" s="3"/>
      <c r="MKX276" s="3"/>
      <c r="MKY276" s="3"/>
      <c r="MKZ276" s="3"/>
      <c r="MLA276" s="3"/>
      <c r="MLB276" s="3"/>
      <c r="MLC276" s="3"/>
      <c r="MLD276" s="3"/>
      <c r="MLE276" s="3"/>
      <c r="MLF276" s="3"/>
      <c r="MLG276" s="3"/>
      <c r="MLH276" s="3"/>
      <c r="MLI276" s="3"/>
      <c r="MLJ276" s="3"/>
      <c r="MLK276" s="3"/>
      <c r="MLL276" s="3"/>
      <c r="MLM276" s="3"/>
      <c r="MLN276" s="3"/>
      <c r="MLO276" s="3"/>
      <c r="MLP276" s="3"/>
      <c r="MLQ276" s="3"/>
      <c r="MLR276" s="3"/>
      <c r="MLS276" s="3"/>
      <c r="MLT276" s="3"/>
      <c r="MLU276" s="3"/>
      <c r="MLV276" s="3"/>
      <c r="MLW276" s="3"/>
      <c r="MLX276" s="3"/>
      <c r="MLY276" s="3"/>
      <c r="MLZ276" s="3"/>
      <c r="MMA276" s="3"/>
      <c r="MMB276" s="3"/>
      <c r="MMC276" s="3"/>
      <c r="MMD276" s="3"/>
      <c r="MME276" s="3"/>
      <c r="MMF276" s="3"/>
      <c r="MMG276" s="3"/>
      <c r="MMH276" s="3"/>
      <c r="MMI276" s="3"/>
      <c r="MMJ276" s="3"/>
      <c r="MMK276" s="3"/>
      <c r="MML276" s="3"/>
      <c r="MMM276" s="3"/>
      <c r="MMN276" s="3"/>
      <c r="MMO276" s="3"/>
      <c r="MMP276" s="3"/>
      <c r="MMQ276" s="3"/>
      <c r="MMR276" s="3"/>
      <c r="MMS276" s="3"/>
      <c r="MMT276" s="3"/>
      <c r="MMU276" s="3"/>
      <c r="MMV276" s="3"/>
      <c r="MMW276" s="3"/>
      <c r="MMX276" s="3"/>
      <c r="MMY276" s="3"/>
      <c r="MMZ276" s="3"/>
      <c r="MNA276" s="3"/>
      <c r="MNB276" s="3"/>
      <c r="MNC276" s="3"/>
      <c r="MND276" s="3"/>
      <c r="MNE276" s="3"/>
      <c r="MNF276" s="3"/>
      <c r="MNG276" s="3"/>
      <c r="MNH276" s="3"/>
      <c r="MNI276" s="3"/>
      <c r="MNJ276" s="3"/>
      <c r="MNK276" s="3"/>
      <c r="MNL276" s="3"/>
      <c r="MNM276" s="3"/>
      <c r="MNN276" s="3"/>
      <c r="MNO276" s="3"/>
      <c r="MNP276" s="3"/>
      <c r="MNQ276" s="3"/>
      <c r="MNR276" s="3"/>
      <c r="MNS276" s="3"/>
      <c r="MNT276" s="3"/>
      <c r="MNU276" s="3"/>
      <c r="MNV276" s="3"/>
      <c r="MNW276" s="3"/>
      <c r="MNX276" s="3"/>
      <c r="MNY276" s="3"/>
      <c r="MNZ276" s="3"/>
      <c r="MOA276" s="3"/>
      <c r="MOB276" s="3"/>
      <c r="MOC276" s="3"/>
      <c r="MOD276" s="3"/>
      <c r="MOE276" s="3"/>
      <c r="MOF276" s="3"/>
      <c r="MOG276" s="3"/>
      <c r="MOH276" s="3"/>
      <c r="MOI276" s="3"/>
      <c r="MOJ276" s="3"/>
      <c r="MOK276" s="3"/>
      <c r="MOL276" s="3"/>
      <c r="MOM276" s="3"/>
      <c r="MON276" s="3"/>
      <c r="MOO276" s="3"/>
      <c r="MOP276" s="3"/>
      <c r="MOQ276" s="3"/>
      <c r="MOR276" s="3"/>
      <c r="MOS276" s="3"/>
      <c r="MOT276" s="3"/>
      <c r="MOU276" s="3"/>
      <c r="MOV276" s="3"/>
      <c r="MOW276" s="3"/>
      <c r="MOX276" s="3"/>
      <c r="MOY276" s="3"/>
      <c r="MOZ276" s="3"/>
      <c r="MPA276" s="3"/>
      <c r="MPB276" s="3"/>
      <c r="MPC276" s="3"/>
      <c r="MPD276" s="3"/>
      <c r="MPE276" s="3"/>
      <c r="MPF276" s="3"/>
      <c r="MPG276" s="3"/>
      <c r="MPI276" s="3"/>
      <c r="MPK276" s="3"/>
      <c r="MPL276" s="3"/>
      <c r="MPM276" s="3"/>
      <c r="MPN276" s="3"/>
      <c r="MPO276" s="3"/>
      <c r="MPP276" s="3"/>
      <c r="MPQ276" s="3"/>
      <c r="MPR276" s="3"/>
      <c r="MPW276" s="3"/>
      <c r="MPX276" s="3"/>
      <c r="MPY276" s="3"/>
      <c r="MPZ276" s="3"/>
      <c r="MQA276" s="3"/>
      <c r="MQB276" s="3"/>
      <c r="MQC276" s="3"/>
      <c r="MQD276" s="3"/>
      <c r="MQE276" s="3"/>
      <c r="MQF276" s="3"/>
      <c r="MQG276" s="3"/>
      <c r="MQH276" s="3"/>
      <c r="MQI276" s="3"/>
      <c r="MQJ276" s="3"/>
      <c r="MQK276" s="3"/>
      <c r="MQL276" s="3"/>
      <c r="MQM276" s="3"/>
      <c r="MQN276" s="3"/>
      <c r="MQO276" s="3"/>
      <c r="MQP276" s="3"/>
      <c r="MQQ276" s="3"/>
      <c r="MQR276" s="3"/>
      <c r="MQS276" s="3"/>
      <c r="MQT276" s="3"/>
      <c r="MQU276" s="3"/>
      <c r="MQV276" s="3"/>
      <c r="MQW276" s="3"/>
      <c r="MQX276" s="3"/>
      <c r="MQY276" s="3"/>
      <c r="MQZ276" s="3"/>
      <c r="MRA276" s="3"/>
      <c r="MRB276" s="3"/>
      <c r="MRC276" s="3"/>
      <c r="MRD276" s="3"/>
      <c r="MRE276" s="3"/>
      <c r="MRF276" s="3"/>
      <c r="MRG276" s="3"/>
      <c r="MRH276" s="3"/>
      <c r="MRI276" s="3"/>
      <c r="MRJ276" s="3"/>
      <c r="MRK276" s="3"/>
      <c r="MRL276" s="3"/>
      <c r="MRM276" s="3"/>
      <c r="MRN276" s="3"/>
      <c r="MRO276" s="3"/>
      <c r="MRP276" s="3"/>
      <c r="MRQ276" s="3"/>
      <c r="MRR276" s="3"/>
      <c r="MRS276" s="3"/>
      <c r="MRT276" s="3"/>
      <c r="MRU276" s="3"/>
      <c r="MRV276" s="3"/>
      <c r="MRW276" s="3"/>
      <c r="MRX276" s="3"/>
      <c r="MRY276" s="3"/>
      <c r="MRZ276" s="3"/>
      <c r="MSA276" s="3"/>
      <c r="MSB276" s="3"/>
      <c r="MSC276" s="3"/>
      <c r="MSD276" s="3"/>
      <c r="MSE276" s="3"/>
      <c r="MSF276" s="3"/>
      <c r="MSG276" s="3"/>
      <c r="MSH276" s="3"/>
      <c r="MSI276" s="3"/>
      <c r="MSJ276" s="3"/>
      <c r="MSK276" s="3"/>
      <c r="MSL276" s="3"/>
      <c r="MSM276" s="3"/>
      <c r="MSN276" s="3"/>
      <c r="MSO276" s="3"/>
      <c r="MSP276" s="3"/>
      <c r="MSQ276" s="3"/>
      <c r="MSR276" s="3"/>
      <c r="MSS276" s="3"/>
      <c r="MST276" s="3"/>
      <c r="MSU276" s="3"/>
      <c r="MSV276" s="3"/>
      <c r="MSW276" s="3"/>
      <c r="MSX276" s="3"/>
      <c r="MSY276" s="3"/>
      <c r="MSZ276" s="3"/>
      <c r="MTA276" s="3"/>
      <c r="MTB276" s="3"/>
      <c r="MTC276" s="3"/>
      <c r="MTD276" s="3"/>
      <c r="MTE276" s="3"/>
      <c r="MTF276" s="3"/>
      <c r="MTG276" s="3"/>
      <c r="MTH276" s="3"/>
      <c r="MTI276" s="3"/>
      <c r="MTJ276" s="3"/>
      <c r="MTK276" s="3"/>
      <c r="MTL276" s="3"/>
      <c r="MTM276" s="3"/>
      <c r="MTN276" s="3"/>
      <c r="MTO276" s="3"/>
      <c r="MTP276" s="3"/>
      <c r="MTQ276" s="3"/>
      <c r="MTR276" s="3"/>
      <c r="MTS276" s="3"/>
      <c r="MTT276" s="3"/>
      <c r="MTU276" s="3"/>
      <c r="MTV276" s="3"/>
      <c r="MTW276" s="3"/>
      <c r="MTX276" s="3"/>
      <c r="MTY276" s="3"/>
      <c r="MTZ276" s="3"/>
      <c r="MUA276" s="3"/>
      <c r="MUB276" s="3"/>
      <c r="MUC276" s="3"/>
      <c r="MUD276" s="3"/>
      <c r="MUE276" s="3"/>
      <c r="MUF276" s="3"/>
      <c r="MUG276" s="3"/>
      <c r="MUH276" s="3"/>
      <c r="MUI276" s="3"/>
      <c r="MUJ276" s="3"/>
      <c r="MUK276" s="3"/>
      <c r="MUL276" s="3"/>
      <c r="MUM276" s="3"/>
      <c r="MUN276" s="3"/>
      <c r="MUO276" s="3"/>
      <c r="MUP276" s="3"/>
      <c r="MUQ276" s="3"/>
      <c r="MUR276" s="3"/>
      <c r="MUS276" s="3"/>
      <c r="MUT276" s="3"/>
      <c r="MUU276" s="3"/>
      <c r="MUV276" s="3"/>
      <c r="MUW276" s="3"/>
      <c r="MUX276" s="3"/>
      <c r="MUY276" s="3"/>
      <c r="MUZ276" s="3"/>
      <c r="MVA276" s="3"/>
      <c r="MVB276" s="3"/>
      <c r="MVC276" s="3"/>
      <c r="MVD276" s="3"/>
      <c r="MVE276" s="3"/>
      <c r="MVF276" s="3"/>
      <c r="MVG276" s="3"/>
      <c r="MVH276" s="3"/>
      <c r="MVI276" s="3"/>
      <c r="MVJ276" s="3"/>
      <c r="MVK276" s="3"/>
      <c r="MVL276" s="3"/>
      <c r="MVM276" s="3"/>
      <c r="MVN276" s="3"/>
      <c r="MVO276" s="3"/>
      <c r="MVP276" s="3"/>
      <c r="MVQ276" s="3"/>
      <c r="MVR276" s="3"/>
      <c r="MVS276" s="3"/>
      <c r="MVT276" s="3"/>
      <c r="MVU276" s="3"/>
      <c r="MVV276" s="3"/>
      <c r="MVW276" s="3"/>
      <c r="MVX276" s="3"/>
      <c r="MVY276" s="3"/>
      <c r="MVZ276" s="3"/>
      <c r="MWA276" s="3"/>
      <c r="MWB276" s="3"/>
      <c r="MWC276" s="3"/>
      <c r="MWD276" s="3"/>
      <c r="MWE276" s="3"/>
      <c r="MWF276" s="3"/>
      <c r="MWG276" s="3"/>
      <c r="MWH276" s="3"/>
      <c r="MWI276" s="3"/>
      <c r="MWJ276" s="3"/>
      <c r="MWK276" s="3"/>
      <c r="MWL276" s="3"/>
      <c r="MWM276" s="3"/>
      <c r="MWN276" s="3"/>
      <c r="MWO276" s="3"/>
      <c r="MWP276" s="3"/>
      <c r="MWQ276" s="3"/>
      <c r="MWR276" s="3"/>
      <c r="MWS276" s="3"/>
      <c r="MWT276" s="3"/>
      <c r="MWU276" s="3"/>
      <c r="MWV276" s="3"/>
      <c r="MWW276" s="3"/>
      <c r="MWX276" s="3"/>
      <c r="MWY276" s="3"/>
      <c r="MWZ276" s="3"/>
      <c r="MXA276" s="3"/>
      <c r="MXB276" s="3"/>
      <c r="MXC276" s="3"/>
      <c r="MXD276" s="3"/>
      <c r="MXE276" s="3"/>
      <c r="MXF276" s="3"/>
      <c r="MXG276" s="3"/>
      <c r="MXH276" s="3"/>
      <c r="MXI276" s="3"/>
      <c r="MXJ276" s="3"/>
      <c r="MXK276" s="3"/>
      <c r="MXL276" s="3"/>
      <c r="MXM276" s="3"/>
      <c r="MXN276" s="3"/>
      <c r="MXO276" s="3"/>
      <c r="MXP276" s="3"/>
      <c r="MXQ276" s="3"/>
      <c r="MXR276" s="3"/>
      <c r="MXS276" s="3"/>
      <c r="MXT276" s="3"/>
      <c r="MXU276" s="3"/>
      <c r="MXV276" s="3"/>
      <c r="MXW276" s="3"/>
      <c r="MXX276" s="3"/>
      <c r="MXY276" s="3"/>
      <c r="MXZ276" s="3"/>
      <c r="MYA276" s="3"/>
      <c r="MYB276" s="3"/>
      <c r="MYC276" s="3"/>
      <c r="MYD276" s="3"/>
      <c r="MYE276" s="3"/>
      <c r="MYF276" s="3"/>
      <c r="MYG276" s="3"/>
      <c r="MYH276" s="3"/>
      <c r="MYI276" s="3"/>
      <c r="MYJ276" s="3"/>
      <c r="MYK276" s="3"/>
      <c r="MYL276" s="3"/>
      <c r="MYM276" s="3"/>
      <c r="MYN276" s="3"/>
      <c r="MYO276" s="3"/>
      <c r="MYP276" s="3"/>
      <c r="MYQ276" s="3"/>
      <c r="MYR276" s="3"/>
      <c r="MYS276" s="3"/>
      <c r="MYT276" s="3"/>
      <c r="MYU276" s="3"/>
      <c r="MYV276" s="3"/>
      <c r="MYW276" s="3"/>
      <c r="MYX276" s="3"/>
      <c r="MYY276" s="3"/>
      <c r="MYZ276" s="3"/>
      <c r="MZA276" s="3"/>
      <c r="MZB276" s="3"/>
      <c r="MZC276" s="3"/>
      <c r="MZE276" s="3"/>
      <c r="MZG276" s="3"/>
      <c r="MZH276" s="3"/>
      <c r="MZI276" s="3"/>
      <c r="MZJ276" s="3"/>
      <c r="MZK276" s="3"/>
      <c r="MZL276" s="3"/>
      <c r="MZM276" s="3"/>
      <c r="MZN276" s="3"/>
      <c r="MZS276" s="3"/>
      <c r="MZT276" s="3"/>
      <c r="MZU276" s="3"/>
      <c r="MZV276" s="3"/>
      <c r="MZW276" s="3"/>
      <c r="MZX276" s="3"/>
      <c r="MZY276" s="3"/>
      <c r="MZZ276" s="3"/>
      <c r="NAA276" s="3"/>
      <c r="NAB276" s="3"/>
      <c r="NAC276" s="3"/>
      <c r="NAD276" s="3"/>
      <c r="NAE276" s="3"/>
      <c r="NAF276" s="3"/>
      <c r="NAG276" s="3"/>
      <c r="NAH276" s="3"/>
      <c r="NAI276" s="3"/>
      <c r="NAJ276" s="3"/>
      <c r="NAK276" s="3"/>
      <c r="NAL276" s="3"/>
      <c r="NAM276" s="3"/>
      <c r="NAN276" s="3"/>
      <c r="NAO276" s="3"/>
      <c r="NAP276" s="3"/>
      <c r="NAQ276" s="3"/>
      <c r="NAR276" s="3"/>
      <c r="NAS276" s="3"/>
      <c r="NAT276" s="3"/>
      <c r="NAU276" s="3"/>
      <c r="NAV276" s="3"/>
      <c r="NAW276" s="3"/>
      <c r="NAX276" s="3"/>
      <c r="NAY276" s="3"/>
      <c r="NAZ276" s="3"/>
      <c r="NBA276" s="3"/>
      <c r="NBB276" s="3"/>
      <c r="NBC276" s="3"/>
      <c r="NBD276" s="3"/>
      <c r="NBE276" s="3"/>
      <c r="NBF276" s="3"/>
      <c r="NBG276" s="3"/>
      <c r="NBH276" s="3"/>
      <c r="NBI276" s="3"/>
      <c r="NBJ276" s="3"/>
      <c r="NBK276" s="3"/>
      <c r="NBL276" s="3"/>
      <c r="NBM276" s="3"/>
      <c r="NBN276" s="3"/>
      <c r="NBO276" s="3"/>
      <c r="NBP276" s="3"/>
      <c r="NBQ276" s="3"/>
      <c r="NBR276" s="3"/>
      <c r="NBS276" s="3"/>
      <c r="NBT276" s="3"/>
      <c r="NBU276" s="3"/>
      <c r="NBV276" s="3"/>
      <c r="NBW276" s="3"/>
      <c r="NBX276" s="3"/>
      <c r="NBY276" s="3"/>
      <c r="NBZ276" s="3"/>
      <c r="NCA276" s="3"/>
      <c r="NCB276" s="3"/>
      <c r="NCC276" s="3"/>
      <c r="NCD276" s="3"/>
      <c r="NCE276" s="3"/>
      <c r="NCF276" s="3"/>
      <c r="NCG276" s="3"/>
      <c r="NCH276" s="3"/>
      <c r="NCI276" s="3"/>
      <c r="NCJ276" s="3"/>
      <c r="NCK276" s="3"/>
      <c r="NCL276" s="3"/>
      <c r="NCM276" s="3"/>
      <c r="NCN276" s="3"/>
      <c r="NCO276" s="3"/>
      <c r="NCP276" s="3"/>
      <c r="NCQ276" s="3"/>
      <c r="NCR276" s="3"/>
      <c r="NCS276" s="3"/>
      <c r="NCT276" s="3"/>
      <c r="NCU276" s="3"/>
      <c r="NCV276" s="3"/>
      <c r="NCW276" s="3"/>
      <c r="NCX276" s="3"/>
      <c r="NCY276" s="3"/>
      <c r="NCZ276" s="3"/>
      <c r="NDA276" s="3"/>
      <c r="NDB276" s="3"/>
      <c r="NDC276" s="3"/>
      <c r="NDD276" s="3"/>
      <c r="NDE276" s="3"/>
      <c r="NDF276" s="3"/>
      <c r="NDG276" s="3"/>
      <c r="NDH276" s="3"/>
      <c r="NDI276" s="3"/>
      <c r="NDJ276" s="3"/>
      <c r="NDK276" s="3"/>
      <c r="NDL276" s="3"/>
      <c r="NDM276" s="3"/>
      <c r="NDN276" s="3"/>
      <c r="NDO276" s="3"/>
      <c r="NDP276" s="3"/>
      <c r="NDQ276" s="3"/>
      <c r="NDR276" s="3"/>
      <c r="NDS276" s="3"/>
      <c r="NDT276" s="3"/>
      <c r="NDU276" s="3"/>
      <c r="NDV276" s="3"/>
      <c r="NDW276" s="3"/>
      <c r="NDX276" s="3"/>
      <c r="NDY276" s="3"/>
      <c r="NDZ276" s="3"/>
      <c r="NEA276" s="3"/>
      <c r="NEB276" s="3"/>
      <c r="NEC276" s="3"/>
      <c r="NED276" s="3"/>
      <c r="NEE276" s="3"/>
      <c r="NEF276" s="3"/>
      <c r="NEG276" s="3"/>
      <c r="NEH276" s="3"/>
      <c r="NEI276" s="3"/>
      <c r="NEJ276" s="3"/>
      <c r="NEK276" s="3"/>
      <c r="NEL276" s="3"/>
      <c r="NEM276" s="3"/>
      <c r="NEN276" s="3"/>
      <c r="NEO276" s="3"/>
      <c r="NEP276" s="3"/>
      <c r="NEQ276" s="3"/>
      <c r="NER276" s="3"/>
      <c r="NES276" s="3"/>
      <c r="NET276" s="3"/>
      <c r="NEU276" s="3"/>
      <c r="NEV276" s="3"/>
      <c r="NEW276" s="3"/>
      <c r="NEX276" s="3"/>
      <c r="NEY276" s="3"/>
      <c r="NEZ276" s="3"/>
      <c r="NFA276" s="3"/>
      <c r="NFB276" s="3"/>
      <c r="NFC276" s="3"/>
      <c r="NFD276" s="3"/>
      <c r="NFE276" s="3"/>
      <c r="NFF276" s="3"/>
      <c r="NFG276" s="3"/>
      <c r="NFH276" s="3"/>
      <c r="NFI276" s="3"/>
      <c r="NFJ276" s="3"/>
      <c r="NFK276" s="3"/>
      <c r="NFL276" s="3"/>
      <c r="NFM276" s="3"/>
      <c r="NFN276" s="3"/>
      <c r="NFO276" s="3"/>
      <c r="NFP276" s="3"/>
      <c r="NFQ276" s="3"/>
      <c r="NFR276" s="3"/>
      <c r="NFS276" s="3"/>
      <c r="NFT276" s="3"/>
      <c r="NFU276" s="3"/>
      <c r="NFV276" s="3"/>
      <c r="NFW276" s="3"/>
      <c r="NFX276" s="3"/>
      <c r="NFY276" s="3"/>
      <c r="NFZ276" s="3"/>
      <c r="NGA276" s="3"/>
      <c r="NGB276" s="3"/>
      <c r="NGC276" s="3"/>
      <c r="NGD276" s="3"/>
      <c r="NGE276" s="3"/>
      <c r="NGF276" s="3"/>
      <c r="NGG276" s="3"/>
      <c r="NGH276" s="3"/>
      <c r="NGI276" s="3"/>
      <c r="NGJ276" s="3"/>
      <c r="NGK276" s="3"/>
      <c r="NGL276" s="3"/>
      <c r="NGM276" s="3"/>
      <c r="NGN276" s="3"/>
      <c r="NGO276" s="3"/>
      <c r="NGP276" s="3"/>
      <c r="NGQ276" s="3"/>
      <c r="NGR276" s="3"/>
      <c r="NGS276" s="3"/>
      <c r="NGT276" s="3"/>
      <c r="NGU276" s="3"/>
      <c r="NGV276" s="3"/>
      <c r="NGW276" s="3"/>
      <c r="NGX276" s="3"/>
      <c r="NGY276" s="3"/>
      <c r="NGZ276" s="3"/>
      <c r="NHA276" s="3"/>
      <c r="NHB276" s="3"/>
      <c r="NHC276" s="3"/>
      <c r="NHD276" s="3"/>
      <c r="NHE276" s="3"/>
      <c r="NHF276" s="3"/>
      <c r="NHG276" s="3"/>
      <c r="NHH276" s="3"/>
      <c r="NHI276" s="3"/>
      <c r="NHJ276" s="3"/>
      <c r="NHK276" s="3"/>
      <c r="NHL276" s="3"/>
      <c r="NHM276" s="3"/>
      <c r="NHN276" s="3"/>
      <c r="NHO276" s="3"/>
      <c r="NHP276" s="3"/>
      <c r="NHQ276" s="3"/>
      <c r="NHR276" s="3"/>
      <c r="NHS276" s="3"/>
      <c r="NHT276" s="3"/>
      <c r="NHU276" s="3"/>
      <c r="NHV276" s="3"/>
      <c r="NHW276" s="3"/>
      <c r="NHX276" s="3"/>
      <c r="NHY276" s="3"/>
      <c r="NHZ276" s="3"/>
      <c r="NIA276" s="3"/>
      <c r="NIB276" s="3"/>
      <c r="NIC276" s="3"/>
      <c r="NID276" s="3"/>
      <c r="NIE276" s="3"/>
      <c r="NIF276" s="3"/>
      <c r="NIG276" s="3"/>
      <c r="NIH276" s="3"/>
      <c r="NII276" s="3"/>
      <c r="NIJ276" s="3"/>
      <c r="NIK276" s="3"/>
      <c r="NIL276" s="3"/>
      <c r="NIM276" s="3"/>
      <c r="NIN276" s="3"/>
      <c r="NIO276" s="3"/>
      <c r="NIP276" s="3"/>
      <c r="NIQ276" s="3"/>
      <c r="NIR276" s="3"/>
      <c r="NIS276" s="3"/>
      <c r="NIT276" s="3"/>
      <c r="NIU276" s="3"/>
      <c r="NIV276" s="3"/>
      <c r="NIW276" s="3"/>
      <c r="NIX276" s="3"/>
      <c r="NIY276" s="3"/>
      <c r="NJA276" s="3"/>
      <c r="NJC276" s="3"/>
      <c r="NJD276" s="3"/>
      <c r="NJE276" s="3"/>
      <c r="NJF276" s="3"/>
      <c r="NJG276" s="3"/>
      <c r="NJH276" s="3"/>
      <c r="NJI276" s="3"/>
      <c r="NJJ276" s="3"/>
      <c r="NJO276" s="3"/>
      <c r="NJP276" s="3"/>
      <c r="NJQ276" s="3"/>
      <c r="NJR276" s="3"/>
      <c r="NJS276" s="3"/>
      <c r="NJT276" s="3"/>
      <c r="NJU276" s="3"/>
      <c r="NJV276" s="3"/>
      <c r="NJW276" s="3"/>
      <c r="NJX276" s="3"/>
      <c r="NJY276" s="3"/>
      <c r="NJZ276" s="3"/>
      <c r="NKA276" s="3"/>
      <c r="NKB276" s="3"/>
      <c r="NKC276" s="3"/>
      <c r="NKD276" s="3"/>
      <c r="NKE276" s="3"/>
      <c r="NKF276" s="3"/>
      <c r="NKG276" s="3"/>
      <c r="NKH276" s="3"/>
      <c r="NKI276" s="3"/>
      <c r="NKJ276" s="3"/>
      <c r="NKK276" s="3"/>
      <c r="NKL276" s="3"/>
      <c r="NKM276" s="3"/>
      <c r="NKN276" s="3"/>
      <c r="NKO276" s="3"/>
      <c r="NKP276" s="3"/>
      <c r="NKQ276" s="3"/>
      <c r="NKR276" s="3"/>
      <c r="NKS276" s="3"/>
      <c r="NKT276" s="3"/>
      <c r="NKU276" s="3"/>
      <c r="NKV276" s="3"/>
      <c r="NKW276" s="3"/>
      <c r="NKX276" s="3"/>
      <c r="NKY276" s="3"/>
      <c r="NKZ276" s="3"/>
      <c r="NLA276" s="3"/>
      <c r="NLB276" s="3"/>
      <c r="NLC276" s="3"/>
      <c r="NLD276" s="3"/>
      <c r="NLE276" s="3"/>
      <c r="NLF276" s="3"/>
      <c r="NLG276" s="3"/>
      <c r="NLH276" s="3"/>
      <c r="NLI276" s="3"/>
      <c r="NLJ276" s="3"/>
      <c r="NLK276" s="3"/>
      <c r="NLL276" s="3"/>
      <c r="NLM276" s="3"/>
      <c r="NLN276" s="3"/>
      <c r="NLO276" s="3"/>
      <c r="NLP276" s="3"/>
      <c r="NLQ276" s="3"/>
      <c r="NLR276" s="3"/>
      <c r="NLS276" s="3"/>
      <c r="NLT276" s="3"/>
      <c r="NLU276" s="3"/>
      <c r="NLV276" s="3"/>
      <c r="NLW276" s="3"/>
      <c r="NLX276" s="3"/>
      <c r="NLY276" s="3"/>
      <c r="NLZ276" s="3"/>
      <c r="NMA276" s="3"/>
      <c r="NMB276" s="3"/>
      <c r="NMC276" s="3"/>
      <c r="NMD276" s="3"/>
      <c r="NME276" s="3"/>
      <c r="NMF276" s="3"/>
      <c r="NMG276" s="3"/>
      <c r="NMH276" s="3"/>
      <c r="NMI276" s="3"/>
      <c r="NMJ276" s="3"/>
      <c r="NMK276" s="3"/>
      <c r="NML276" s="3"/>
      <c r="NMM276" s="3"/>
      <c r="NMN276" s="3"/>
      <c r="NMO276" s="3"/>
      <c r="NMP276" s="3"/>
      <c r="NMQ276" s="3"/>
      <c r="NMR276" s="3"/>
      <c r="NMS276" s="3"/>
      <c r="NMT276" s="3"/>
      <c r="NMU276" s="3"/>
      <c r="NMV276" s="3"/>
      <c r="NMW276" s="3"/>
      <c r="NMX276" s="3"/>
      <c r="NMY276" s="3"/>
      <c r="NMZ276" s="3"/>
      <c r="NNA276" s="3"/>
      <c r="NNB276" s="3"/>
      <c r="NNC276" s="3"/>
      <c r="NND276" s="3"/>
      <c r="NNE276" s="3"/>
      <c r="NNF276" s="3"/>
      <c r="NNG276" s="3"/>
      <c r="NNH276" s="3"/>
      <c r="NNI276" s="3"/>
      <c r="NNJ276" s="3"/>
      <c r="NNK276" s="3"/>
      <c r="NNL276" s="3"/>
      <c r="NNM276" s="3"/>
      <c r="NNN276" s="3"/>
      <c r="NNO276" s="3"/>
      <c r="NNP276" s="3"/>
      <c r="NNQ276" s="3"/>
      <c r="NNR276" s="3"/>
      <c r="NNS276" s="3"/>
      <c r="NNT276" s="3"/>
      <c r="NNU276" s="3"/>
      <c r="NNV276" s="3"/>
      <c r="NNW276" s="3"/>
      <c r="NNX276" s="3"/>
      <c r="NNY276" s="3"/>
      <c r="NNZ276" s="3"/>
      <c r="NOA276" s="3"/>
      <c r="NOB276" s="3"/>
      <c r="NOC276" s="3"/>
      <c r="NOD276" s="3"/>
      <c r="NOE276" s="3"/>
      <c r="NOF276" s="3"/>
      <c r="NOG276" s="3"/>
      <c r="NOH276" s="3"/>
      <c r="NOI276" s="3"/>
      <c r="NOJ276" s="3"/>
      <c r="NOK276" s="3"/>
      <c r="NOL276" s="3"/>
      <c r="NOM276" s="3"/>
      <c r="NON276" s="3"/>
      <c r="NOO276" s="3"/>
      <c r="NOP276" s="3"/>
      <c r="NOQ276" s="3"/>
      <c r="NOR276" s="3"/>
      <c r="NOS276" s="3"/>
      <c r="NOT276" s="3"/>
      <c r="NOU276" s="3"/>
      <c r="NOV276" s="3"/>
      <c r="NOW276" s="3"/>
      <c r="NOX276" s="3"/>
      <c r="NOY276" s="3"/>
      <c r="NOZ276" s="3"/>
      <c r="NPA276" s="3"/>
      <c r="NPB276" s="3"/>
      <c r="NPC276" s="3"/>
      <c r="NPD276" s="3"/>
      <c r="NPE276" s="3"/>
      <c r="NPF276" s="3"/>
      <c r="NPG276" s="3"/>
      <c r="NPH276" s="3"/>
      <c r="NPI276" s="3"/>
      <c r="NPJ276" s="3"/>
      <c r="NPK276" s="3"/>
      <c r="NPL276" s="3"/>
      <c r="NPM276" s="3"/>
      <c r="NPN276" s="3"/>
      <c r="NPO276" s="3"/>
      <c r="NPP276" s="3"/>
      <c r="NPQ276" s="3"/>
      <c r="NPR276" s="3"/>
      <c r="NPS276" s="3"/>
      <c r="NPT276" s="3"/>
      <c r="NPU276" s="3"/>
      <c r="NPV276" s="3"/>
      <c r="NPW276" s="3"/>
      <c r="NPX276" s="3"/>
      <c r="NPY276" s="3"/>
      <c r="NPZ276" s="3"/>
      <c r="NQA276" s="3"/>
      <c r="NQB276" s="3"/>
      <c r="NQC276" s="3"/>
      <c r="NQD276" s="3"/>
      <c r="NQE276" s="3"/>
      <c r="NQF276" s="3"/>
      <c r="NQG276" s="3"/>
      <c r="NQH276" s="3"/>
      <c r="NQI276" s="3"/>
      <c r="NQJ276" s="3"/>
      <c r="NQK276" s="3"/>
      <c r="NQL276" s="3"/>
      <c r="NQM276" s="3"/>
      <c r="NQN276" s="3"/>
      <c r="NQO276" s="3"/>
      <c r="NQP276" s="3"/>
      <c r="NQQ276" s="3"/>
      <c r="NQR276" s="3"/>
      <c r="NQS276" s="3"/>
      <c r="NQT276" s="3"/>
      <c r="NQU276" s="3"/>
      <c r="NQV276" s="3"/>
      <c r="NQW276" s="3"/>
      <c r="NQX276" s="3"/>
      <c r="NQY276" s="3"/>
      <c r="NQZ276" s="3"/>
      <c r="NRA276" s="3"/>
      <c r="NRB276" s="3"/>
      <c r="NRC276" s="3"/>
      <c r="NRD276" s="3"/>
      <c r="NRE276" s="3"/>
      <c r="NRF276" s="3"/>
      <c r="NRG276" s="3"/>
      <c r="NRH276" s="3"/>
      <c r="NRI276" s="3"/>
      <c r="NRJ276" s="3"/>
      <c r="NRK276" s="3"/>
      <c r="NRL276" s="3"/>
      <c r="NRM276" s="3"/>
      <c r="NRN276" s="3"/>
      <c r="NRO276" s="3"/>
      <c r="NRP276" s="3"/>
      <c r="NRQ276" s="3"/>
      <c r="NRR276" s="3"/>
      <c r="NRS276" s="3"/>
      <c r="NRT276" s="3"/>
      <c r="NRU276" s="3"/>
      <c r="NRV276" s="3"/>
      <c r="NRW276" s="3"/>
      <c r="NRX276" s="3"/>
      <c r="NRY276" s="3"/>
      <c r="NRZ276" s="3"/>
      <c r="NSA276" s="3"/>
      <c r="NSB276" s="3"/>
      <c r="NSC276" s="3"/>
      <c r="NSD276" s="3"/>
      <c r="NSE276" s="3"/>
      <c r="NSF276" s="3"/>
      <c r="NSG276" s="3"/>
      <c r="NSH276" s="3"/>
      <c r="NSI276" s="3"/>
      <c r="NSJ276" s="3"/>
      <c r="NSK276" s="3"/>
      <c r="NSL276" s="3"/>
      <c r="NSM276" s="3"/>
      <c r="NSN276" s="3"/>
      <c r="NSO276" s="3"/>
      <c r="NSP276" s="3"/>
      <c r="NSQ276" s="3"/>
      <c r="NSR276" s="3"/>
      <c r="NSS276" s="3"/>
      <c r="NST276" s="3"/>
      <c r="NSU276" s="3"/>
      <c r="NSW276" s="3"/>
      <c r="NSY276" s="3"/>
      <c r="NSZ276" s="3"/>
      <c r="NTA276" s="3"/>
      <c r="NTB276" s="3"/>
      <c r="NTC276" s="3"/>
      <c r="NTD276" s="3"/>
      <c r="NTE276" s="3"/>
      <c r="NTF276" s="3"/>
      <c r="NTK276" s="3"/>
      <c r="NTL276" s="3"/>
      <c r="NTM276" s="3"/>
      <c r="NTN276" s="3"/>
      <c r="NTO276" s="3"/>
      <c r="NTP276" s="3"/>
      <c r="NTQ276" s="3"/>
      <c r="NTR276" s="3"/>
      <c r="NTS276" s="3"/>
      <c r="NTT276" s="3"/>
      <c r="NTU276" s="3"/>
      <c r="NTV276" s="3"/>
      <c r="NTW276" s="3"/>
      <c r="NTX276" s="3"/>
      <c r="NTY276" s="3"/>
      <c r="NTZ276" s="3"/>
      <c r="NUA276" s="3"/>
      <c r="NUB276" s="3"/>
      <c r="NUC276" s="3"/>
      <c r="NUD276" s="3"/>
      <c r="NUE276" s="3"/>
      <c r="NUF276" s="3"/>
      <c r="NUG276" s="3"/>
      <c r="NUH276" s="3"/>
      <c r="NUI276" s="3"/>
      <c r="NUJ276" s="3"/>
      <c r="NUK276" s="3"/>
      <c r="NUL276" s="3"/>
      <c r="NUM276" s="3"/>
      <c r="NUN276" s="3"/>
      <c r="NUO276" s="3"/>
      <c r="NUP276" s="3"/>
      <c r="NUQ276" s="3"/>
      <c r="NUR276" s="3"/>
      <c r="NUS276" s="3"/>
      <c r="NUT276" s="3"/>
      <c r="NUU276" s="3"/>
      <c r="NUV276" s="3"/>
      <c r="NUW276" s="3"/>
      <c r="NUX276" s="3"/>
      <c r="NUY276" s="3"/>
      <c r="NUZ276" s="3"/>
      <c r="NVA276" s="3"/>
      <c r="NVB276" s="3"/>
      <c r="NVC276" s="3"/>
      <c r="NVD276" s="3"/>
      <c r="NVE276" s="3"/>
      <c r="NVF276" s="3"/>
      <c r="NVG276" s="3"/>
      <c r="NVH276" s="3"/>
      <c r="NVI276" s="3"/>
      <c r="NVJ276" s="3"/>
      <c r="NVK276" s="3"/>
      <c r="NVL276" s="3"/>
      <c r="NVM276" s="3"/>
      <c r="NVN276" s="3"/>
      <c r="NVO276" s="3"/>
      <c r="NVP276" s="3"/>
      <c r="NVQ276" s="3"/>
      <c r="NVR276" s="3"/>
      <c r="NVS276" s="3"/>
      <c r="NVT276" s="3"/>
      <c r="NVU276" s="3"/>
      <c r="NVV276" s="3"/>
      <c r="NVW276" s="3"/>
      <c r="NVX276" s="3"/>
      <c r="NVY276" s="3"/>
      <c r="NVZ276" s="3"/>
      <c r="NWA276" s="3"/>
      <c r="NWB276" s="3"/>
      <c r="NWC276" s="3"/>
      <c r="NWD276" s="3"/>
      <c r="NWE276" s="3"/>
      <c r="NWF276" s="3"/>
      <c r="NWG276" s="3"/>
      <c r="NWH276" s="3"/>
      <c r="NWI276" s="3"/>
      <c r="NWJ276" s="3"/>
      <c r="NWK276" s="3"/>
      <c r="NWL276" s="3"/>
      <c r="NWM276" s="3"/>
      <c r="NWN276" s="3"/>
      <c r="NWO276" s="3"/>
      <c r="NWP276" s="3"/>
      <c r="NWQ276" s="3"/>
      <c r="NWR276" s="3"/>
      <c r="NWS276" s="3"/>
      <c r="NWT276" s="3"/>
      <c r="NWU276" s="3"/>
      <c r="NWV276" s="3"/>
      <c r="NWW276" s="3"/>
      <c r="NWX276" s="3"/>
      <c r="NWY276" s="3"/>
      <c r="NWZ276" s="3"/>
      <c r="NXA276" s="3"/>
      <c r="NXB276" s="3"/>
      <c r="NXC276" s="3"/>
      <c r="NXD276" s="3"/>
      <c r="NXE276" s="3"/>
      <c r="NXF276" s="3"/>
      <c r="NXG276" s="3"/>
      <c r="NXH276" s="3"/>
      <c r="NXI276" s="3"/>
      <c r="NXJ276" s="3"/>
      <c r="NXK276" s="3"/>
      <c r="NXL276" s="3"/>
      <c r="NXM276" s="3"/>
      <c r="NXN276" s="3"/>
      <c r="NXO276" s="3"/>
      <c r="NXP276" s="3"/>
      <c r="NXQ276" s="3"/>
      <c r="NXR276" s="3"/>
      <c r="NXS276" s="3"/>
      <c r="NXT276" s="3"/>
      <c r="NXU276" s="3"/>
      <c r="NXV276" s="3"/>
      <c r="NXW276" s="3"/>
      <c r="NXX276" s="3"/>
      <c r="NXY276" s="3"/>
      <c r="NXZ276" s="3"/>
      <c r="NYA276" s="3"/>
      <c r="NYB276" s="3"/>
      <c r="NYC276" s="3"/>
      <c r="NYD276" s="3"/>
      <c r="NYE276" s="3"/>
      <c r="NYF276" s="3"/>
      <c r="NYG276" s="3"/>
      <c r="NYH276" s="3"/>
      <c r="NYI276" s="3"/>
      <c r="NYJ276" s="3"/>
      <c r="NYK276" s="3"/>
      <c r="NYL276" s="3"/>
      <c r="NYM276" s="3"/>
      <c r="NYN276" s="3"/>
      <c r="NYO276" s="3"/>
      <c r="NYP276" s="3"/>
      <c r="NYQ276" s="3"/>
      <c r="NYR276" s="3"/>
      <c r="NYS276" s="3"/>
      <c r="NYT276" s="3"/>
      <c r="NYU276" s="3"/>
      <c r="NYV276" s="3"/>
      <c r="NYW276" s="3"/>
      <c r="NYX276" s="3"/>
      <c r="NYY276" s="3"/>
      <c r="NYZ276" s="3"/>
      <c r="NZA276" s="3"/>
      <c r="NZB276" s="3"/>
      <c r="NZC276" s="3"/>
      <c r="NZD276" s="3"/>
      <c r="NZE276" s="3"/>
      <c r="NZF276" s="3"/>
      <c r="NZG276" s="3"/>
      <c r="NZH276" s="3"/>
      <c r="NZI276" s="3"/>
      <c r="NZJ276" s="3"/>
      <c r="NZK276" s="3"/>
      <c r="NZL276" s="3"/>
      <c r="NZM276" s="3"/>
      <c r="NZN276" s="3"/>
      <c r="NZO276" s="3"/>
      <c r="NZP276" s="3"/>
      <c r="NZQ276" s="3"/>
      <c r="NZR276" s="3"/>
      <c r="NZS276" s="3"/>
      <c r="NZT276" s="3"/>
      <c r="NZU276" s="3"/>
      <c r="NZV276" s="3"/>
      <c r="NZW276" s="3"/>
      <c r="NZX276" s="3"/>
      <c r="NZY276" s="3"/>
      <c r="NZZ276" s="3"/>
      <c r="OAA276" s="3"/>
      <c r="OAB276" s="3"/>
      <c r="OAC276" s="3"/>
      <c r="OAD276" s="3"/>
      <c r="OAE276" s="3"/>
      <c r="OAF276" s="3"/>
      <c r="OAG276" s="3"/>
      <c r="OAH276" s="3"/>
      <c r="OAI276" s="3"/>
      <c r="OAJ276" s="3"/>
      <c r="OAK276" s="3"/>
      <c r="OAL276" s="3"/>
      <c r="OAM276" s="3"/>
      <c r="OAN276" s="3"/>
      <c r="OAO276" s="3"/>
      <c r="OAP276" s="3"/>
      <c r="OAQ276" s="3"/>
      <c r="OAR276" s="3"/>
      <c r="OAS276" s="3"/>
      <c r="OAT276" s="3"/>
      <c r="OAU276" s="3"/>
      <c r="OAV276" s="3"/>
      <c r="OAW276" s="3"/>
      <c r="OAX276" s="3"/>
      <c r="OAY276" s="3"/>
      <c r="OAZ276" s="3"/>
      <c r="OBA276" s="3"/>
      <c r="OBB276" s="3"/>
      <c r="OBC276" s="3"/>
      <c r="OBD276" s="3"/>
      <c r="OBE276" s="3"/>
      <c r="OBF276" s="3"/>
      <c r="OBG276" s="3"/>
      <c r="OBH276" s="3"/>
      <c r="OBI276" s="3"/>
      <c r="OBJ276" s="3"/>
      <c r="OBK276" s="3"/>
      <c r="OBL276" s="3"/>
      <c r="OBM276" s="3"/>
      <c r="OBN276" s="3"/>
      <c r="OBO276" s="3"/>
      <c r="OBP276" s="3"/>
      <c r="OBQ276" s="3"/>
      <c r="OBR276" s="3"/>
      <c r="OBS276" s="3"/>
      <c r="OBT276" s="3"/>
      <c r="OBU276" s="3"/>
      <c r="OBV276" s="3"/>
      <c r="OBW276" s="3"/>
      <c r="OBX276" s="3"/>
      <c r="OBY276" s="3"/>
      <c r="OBZ276" s="3"/>
      <c r="OCA276" s="3"/>
      <c r="OCB276" s="3"/>
      <c r="OCC276" s="3"/>
      <c r="OCD276" s="3"/>
      <c r="OCE276" s="3"/>
      <c r="OCF276" s="3"/>
      <c r="OCG276" s="3"/>
      <c r="OCH276" s="3"/>
      <c r="OCI276" s="3"/>
      <c r="OCJ276" s="3"/>
      <c r="OCK276" s="3"/>
      <c r="OCL276" s="3"/>
      <c r="OCM276" s="3"/>
      <c r="OCN276" s="3"/>
      <c r="OCO276" s="3"/>
      <c r="OCP276" s="3"/>
      <c r="OCQ276" s="3"/>
      <c r="OCS276" s="3"/>
      <c r="OCU276" s="3"/>
      <c r="OCV276" s="3"/>
      <c r="OCW276" s="3"/>
      <c r="OCX276" s="3"/>
      <c r="OCY276" s="3"/>
      <c r="OCZ276" s="3"/>
      <c r="ODA276" s="3"/>
      <c r="ODB276" s="3"/>
      <c r="ODG276" s="3"/>
      <c r="ODH276" s="3"/>
      <c r="ODI276" s="3"/>
      <c r="ODJ276" s="3"/>
      <c r="ODK276" s="3"/>
      <c r="ODL276" s="3"/>
      <c r="ODM276" s="3"/>
      <c r="ODN276" s="3"/>
      <c r="ODO276" s="3"/>
      <c r="ODP276" s="3"/>
      <c r="ODQ276" s="3"/>
      <c r="ODR276" s="3"/>
      <c r="ODS276" s="3"/>
      <c r="ODT276" s="3"/>
      <c r="ODU276" s="3"/>
      <c r="ODV276" s="3"/>
      <c r="ODW276" s="3"/>
      <c r="ODX276" s="3"/>
      <c r="ODY276" s="3"/>
      <c r="ODZ276" s="3"/>
      <c r="OEA276" s="3"/>
      <c r="OEB276" s="3"/>
      <c r="OEC276" s="3"/>
      <c r="OED276" s="3"/>
      <c r="OEE276" s="3"/>
      <c r="OEF276" s="3"/>
      <c r="OEG276" s="3"/>
      <c r="OEH276" s="3"/>
      <c r="OEI276" s="3"/>
      <c r="OEJ276" s="3"/>
      <c r="OEK276" s="3"/>
      <c r="OEL276" s="3"/>
      <c r="OEM276" s="3"/>
      <c r="OEN276" s="3"/>
      <c r="OEO276" s="3"/>
      <c r="OEP276" s="3"/>
      <c r="OEQ276" s="3"/>
      <c r="OER276" s="3"/>
      <c r="OES276" s="3"/>
      <c r="OET276" s="3"/>
      <c r="OEU276" s="3"/>
      <c r="OEV276" s="3"/>
      <c r="OEW276" s="3"/>
      <c r="OEX276" s="3"/>
      <c r="OEY276" s="3"/>
      <c r="OEZ276" s="3"/>
      <c r="OFA276" s="3"/>
      <c r="OFB276" s="3"/>
      <c r="OFC276" s="3"/>
      <c r="OFD276" s="3"/>
      <c r="OFE276" s="3"/>
      <c r="OFF276" s="3"/>
      <c r="OFG276" s="3"/>
      <c r="OFH276" s="3"/>
      <c r="OFI276" s="3"/>
      <c r="OFJ276" s="3"/>
      <c r="OFK276" s="3"/>
      <c r="OFL276" s="3"/>
      <c r="OFM276" s="3"/>
      <c r="OFN276" s="3"/>
      <c r="OFO276" s="3"/>
      <c r="OFP276" s="3"/>
      <c r="OFQ276" s="3"/>
      <c r="OFR276" s="3"/>
      <c r="OFS276" s="3"/>
      <c r="OFT276" s="3"/>
      <c r="OFU276" s="3"/>
      <c r="OFV276" s="3"/>
      <c r="OFW276" s="3"/>
      <c r="OFX276" s="3"/>
      <c r="OFY276" s="3"/>
      <c r="OFZ276" s="3"/>
      <c r="OGA276" s="3"/>
      <c r="OGB276" s="3"/>
      <c r="OGC276" s="3"/>
      <c r="OGD276" s="3"/>
      <c r="OGE276" s="3"/>
      <c r="OGF276" s="3"/>
      <c r="OGG276" s="3"/>
      <c r="OGH276" s="3"/>
      <c r="OGI276" s="3"/>
      <c r="OGJ276" s="3"/>
      <c r="OGK276" s="3"/>
      <c r="OGL276" s="3"/>
      <c r="OGM276" s="3"/>
      <c r="OGN276" s="3"/>
      <c r="OGO276" s="3"/>
      <c r="OGP276" s="3"/>
      <c r="OGQ276" s="3"/>
      <c r="OGR276" s="3"/>
      <c r="OGS276" s="3"/>
      <c r="OGT276" s="3"/>
      <c r="OGU276" s="3"/>
      <c r="OGV276" s="3"/>
      <c r="OGW276" s="3"/>
      <c r="OGX276" s="3"/>
      <c r="OGY276" s="3"/>
      <c r="OGZ276" s="3"/>
      <c r="OHA276" s="3"/>
      <c r="OHB276" s="3"/>
      <c r="OHC276" s="3"/>
      <c r="OHD276" s="3"/>
      <c r="OHE276" s="3"/>
      <c r="OHF276" s="3"/>
      <c r="OHG276" s="3"/>
      <c r="OHH276" s="3"/>
      <c r="OHI276" s="3"/>
      <c r="OHJ276" s="3"/>
      <c r="OHK276" s="3"/>
      <c r="OHL276" s="3"/>
      <c r="OHM276" s="3"/>
      <c r="OHN276" s="3"/>
      <c r="OHO276" s="3"/>
      <c r="OHP276" s="3"/>
      <c r="OHQ276" s="3"/>
      <c r="OHR276" s="3"/>
      <c r="OHS276" s="3"/>
      <c r="OHT276" s="3"/>
      <c r="OHU276" s="3"/>
      <c r="OHV276" s="3"/>
      <c r="OHW276" s="3"/>
      <c r="OHX276" s="3"/>
      <c r="OHY276" s="3"/>
      <c r="OHZ276" s="3"/>
      <c r="OIA276" s="3"/>
      <c r="OIB276" s="3"/>
      <c r="OIC276" s="3"/>
      <c r="OID276" s="3"/>
      <c r="OIE276" s="3"/>
      <c r="OIF276" s="3"/>
      <c r="OIG276" s="3"/>
      <c r="OIH276" s="3"/>
      <c r="OII276" s="3"/>
      <c r="OIJ276" s="3"/>
      <c r="OIK276" s="3"/>
      <c r="OIL276" s="3"/>
      <c r="OIM276" s="3"/>
      <c r="OIN276" s="3"/>
      <c r="OIO276" s="3"/>
      <c r="OIP276" s="3"/>
      <c r="OIQ276" s="3"/>
      <c r="OIR276" s="3"/>
      <c r="OIS276" s="3"/>
      <c r="OIT276" s="3"/>
      <c r="OIU276" s="3"/>
      <c r="OIV276" s="3"/>
      <c r="OIW276" s="3"/>
      <c r="OIX276" s="3"/>
      <c r="OIY276" s="3"/>
      <c r="OIZ276" s="3"/>
      <c r="OJA276" s="3"/>
      <c r="OJB276" s="3"/>
      <c r="OJC276" s="3"/>
      <c r="OJD276" s="3"/>
      <c r="OJE276" s="3"/>
      <c r="OJF276" s="3"/>
      <c r="OJG276" s="3"/>
      <c r="OJH276" s="3"/>
      <c r="OJI276" s="3"/>
      <c r="OJJ276" s="3"/>
      <c r="OJK276" s="3"/>
      <c r="OJL276" s="3"/>
      <c r="OJM276" s="3"/>
      <c r="OJN276" s="3"/>
      <c r="OJO276" s="3"/>
      <c r="OJP276" s="3"/>
      <c r="OJQ276" s="3"/>
      <c r="OJR276" s="3"/>
      <c r="OJS276" s="3"/>
      <c r="OJT276" s="3"/>
      <c r="OJU276" s="3"/>
      <c r="OJV276" s="3"/>
      <c r="OJW276" s="3"/>
      <c r="OJX276" s="3"/>
      <c r="OJY276" s="3"/>
      <c r="OJZ276" s="3"/>
      <c r="OKA276" s="3"/>
      <c r="OKB276" s="3"/>
      <c r="OKC276" s="3"/>
      <c r="OKD276" s="3"/>
      <c r="OKE276" s="3"/>
      <c r="OKF276" s="3"/>
      <c r="OKG276" s="3"/>
      <c r="OKH276" s="3"/>
      <c r="OKI276" s="3"/>
      <c r="OKJ276" s="3"/>
      <c r="OKK276" s="3"/>
      <c r="OKL276" s="3"/>
      <c r="OKM276" s="3"/>
      <c r="OKN276" s="3"/>
      <c r="OKO276" s="3"/>
      <c r="OKP276" s="3"/>
      <c r="OKQ276" s="3"/>
      <c r="OKR276" s="3"/>
      <c r="OKS276" s="3"/>
      <c r="OKT276" s="3"/>
      <c r="OKU276" s="3"/>
      <c r="OKV276" s="3"/>
      <c r="OKW276" s="3"/>
      <c r="OKX276" s="3"/>
      <c r="OKY276" s="3"/>
      <c r="OKZ276" s="3"/>
      <c r="OLA276" s="3"/>
      <c r="OLB276" s="3"/>
      <c r="OLC276" s="3"/>
      <c r="OLD276" s="3"/>
      <c r="OLE276" s="3"/>
      <c r="OLF276" s="3"/>
      <c r="OLG276" s="3"/>
      <c r="OLH276" s="3"/>
      <c r="OLI276" s="3"/>
      <c r="OLJ276" s="3"/>
      <c r="OLK276" s="3"/>
      <c r="OLL276" s="3"/>
      <c r="OLM276" s="3"/>
      <c r="OLN276" s="3"/>
      <c r="OLO276" s="3"/>
      <c r="OLP276" s="3"/>
      <c r="OLQ276" s="3"/>
      <c r="OLR276" s="3"/>
      <c r="OLS276" s="3"/>
      <c r="OLT276" s="3"/>
      <c r="OLU276" s="3"/>
      <c r="OLV276" s="3"/>
      <c r="OLW276" s="3"/>
      <c r="OLX276" s="3"/>
      <c r="OLY276" s="3"/>
      <c r="OLZ276" s="3"/>
      <c r="OMA276" s="3"/>
      <c r="OMB276" s="3"/>
      <c r="OMC276" s="3"/>
      <c r="OMD276" s="3"/>
      <c r="OME276" s="3"/>
      <c r="OMF276" s="3"/>
      <c r="OMG276" s="3"/>
      <c r="OMH276" s="3"/>
      <c r="OMI276" s="3"/>
      <c r="OMJ276" s="3"/>
      <c r="OMK276" s="3"/>
      <c r="OML276" s="3"/>
      <c r="OMM276" s="3"/>
      <c r="OMO276" s="3"/>
      <c r="OMQ276" s="3"/>
      <c r="OMR276" s="3"/>
      <c r="OMS276" s="3"/>
      <c r="OMT276" s="3"/>
      <c r="OMU276" s="3"/>
      <c r="OMV276" s="3"/>
      <c r="OMW276" s="3"/>
      <c r="OMX276" s="3"/>
      <c r="ONC276" s="3"/>
      <c r="OND276" s="3"/>
      <c r="ONE276" s="3"/>
      <c r="ONF276" s="3"/>
      <c r="ONG276" s="3"/>
      <c r="ONH276" s="3"/>
      <c r="ONI276" s="3"/>
      <c r="ONJ276" s="3"/>
      <c r="ONK276" s="3"/>
      <c r="ONL276" s="3"/>
      <c r="ONM276" s="3"/>
      <c r="ONN276" s="3"/>
      <c r="ONO276" s="3"/>
      <c r="ONP276" s="3"/>
      <c r="ONQ276" s="3"/>
      <c r="ONR276" s="3"/>
      <c r="ONS276" s="3"/>
      <c r="ONT276" s="3"/>
      <c r="ONU276" s="3"/>
      <c r="ONV276" s="3"/>
      <c r="ONW276" s="3"/>
      <c r="ONX276" s="3"/>
      <c r="ONY276" s="3"/>
      <c r="ONZ276" s="3"/>
      <c r="OOA276" s="3"/>
      <c r="OOB276" s="3"/>
      <c r="OOC276" s="3"/>
      <c r="OOD276" s="3"/>
      <c r="OOE276" s="3"/>
      <c r="OOF276" s="3"/>
      <c r="OOG276" s="3"/>
      <c r="OOH276" s="3"/>
      <c r="OOI276" s="3"/>
      <c r="OOJ276" s="3"/>
      <c r="OOK276" s="3"/>
      <c r="OOL276" s="3"/>
      <c r="OOM276" s="3"/>
      <c r="OON276" s="3"/>
      <c r="OOO276" s="3"/>
      <c r="OOP276" s="3"/>
      <c r="OOQ276" s="3"/>
      <c r="OOR276" s="3"/>
      <c r="OOS276" s="3"/>
      <c r="OOT276" s="3"/>
      <c r="OOU276" s="3"/>
      <c r="OOV276" s="3"/>
      <c r="OOW276" s="3"/>
      <c r="OOX276" s="3"/>
      <c r="OOY276" s="3"/>
      <c r="OOZ276" s="3"/>
      <c r="OPA276" s="3"/>
      <c r="OPB276" s="3"/>
      <c r="OPC276" s="3"/>
      <c r="OPD276" s="3"/>
      <c r="OPE276" s="3"/>
      <c r="OPF276" s="3"/>
      <c r="OPG276" s="3"/>
      <c r="OPH276" s="3"/>
      <c r="OPI276" s="3"/>
      <c r="OPJ276" s="3"/>
      <c r="OPK276" s="3"/>
      <c r="OPL276" s="3"/>
      <c r="OPM276" s="3"/>
      <c r="OPN276" s="3"/>
      <c r="OPO276" s="3"/>
      <c r="OPP276" s="3"/>
      <c r="OPQ276" s="3"/>
      <c r="OPR276" s="3"/>
      <c r="OPS276" s="3"/>
      <c r="OPT276" s="3"/>
      <c r="OPU276" s="3"/>
      <c r="OPV276" s="3"/>
      <c r="OPW276" s="3"/>
      <c r="OPX276" s="3"/>
      <c r="OPY276" s="3"/>
      <c r="OPZ276" s="3"/>
      <c r="OQA276" s="3"/>
      <c r="OQB276" s="3"/>
      <c r="OQC276" s="3"/>
      <c r="OQD276" s="3"/>
      <c r="OQE276" s="3"/>
      <c r="OQF276" s="3"/>
      <c r="OQG276" s="3"/>
      <c r="OQH276" s="3"/>
      <c r="OQI276" s="3"/>
      <c r="OQJ276" s="3"/>
      <c r="OQK276" s="3"/>
      <c r="OQL276" s="3"/>
      <c r="OQM276" s="3"/>
      <c r="OQN276" s="3"/>
      <c r="OQO276" s="3"/>
      <c r="OQP276" s="3"/>
      <c r="OQQ276" s="3"/>
      <c r="OQR276" s="3"/>
      <c r="OQS276" s="3"/>
      <c r="OQT276" s="3"/>
      <c r="OQU276" s="3"/>
      <c r="OQV276" s="3"/>
      <c r="OQW276" s="3"/>
      <c r="OQX276" s="3"/>
      <c r="OQY276" s="3"/>
      <c r="OQZ276" s="3"/>
      <c r="ORA276" s="3"/>
      <c r="ORB276" s="3"/>
      <c r="ORC276" s="3"/>
      <c r="ORD276" s="3"/>
      <c r="ORE276" s="3"/>
      <c r="ORF276" s="3"/>
      <c r="ORG276" s="3"/>
      <c r="ORH276" s="3"/>
      <c r="ORI276" s="3"/>
      <c r="ORJ276" s="3"/>
      <c r="ORK276" s="3"/>
      <c r="ORL276" s="3"/>
      <c r="ORM276" s="3"/>
      <c r="ORN276" s="3"/>
      <c r="ORO276" s="3"/>
      <c r="ORP276" s="3"/>
      <c r="ORQ276" s="3"/>
      <c r="ORR276" s="3"/>
      <c r="ORS276" s="3"/>
      <c r="ORT276" s="3"/>
      <c r="ORU276" s="3"/>
      <c r="ORV276" s="3"/>
      <c r="ORW276" s="3"/>
      <c r="ORX276" s="3"/>
      <c r="ORY276" s="3"/>
      <c r="ORZ276" s="3"/>
      <c r="OSA276" s="3"/>
      <c r="OSB276" s="3"/>
      <c r="OSC276" s="3"/>
      <c r="OSD276" s="3"/>
      <c r="OSE276" s="3"/>
      <c r="OSF276" s="3"/>
      <c r="OSG276" s="3"/>
      <c r="OSH276" s="3"/>
      <c r="OSI276" s="3"/>
      <c r="OSJ276" s="3"/>
      <c r="OSK276" s="3"/>
      <c r="OSL276" s="3"/>
      <c r="OSM276" s="3"/>
      <c r="OSN276" s="3"/>
      <c r="OSO276" s="3"/>
      <c r="OSP276" s="3"/>
      <c r="OSQ276" s="3"/>
      <c r="OSR276" s="3"/>
      <c r="OSS276" s="3"/>
      <c r="OST276" s="3"/>
      <c r="OSU276" s="3"/>
      <c r="OSV276" s="3"/>
      <c r="OSW276" s="3"/>
      <c r="OSX276" s="3"/>
      <c r="OSY276" s="3"/>
      <c r="OSZ276" s="3"/>
      <c r="OTA276" s="3"/>
      <c r="OTB276" s="3"/>
      <c r="OTC276" s="3"/>
      <c r="OTD276" s="3"/>
      <c r="OTE276" s="3"/>
      <c r="OTF276" s="3"/>
      <c r="OTG276" s="3"/>
      <c r="OTH276" s="3"/>
      <c r="OTI276" s="3"/>
      <c r="OTJ276" s="3"/>
      <c r="OTK276" s="3"/>
      <c r="OTL276" s="3"/>
      <c r="OTM276" s="3"/>
      <c r="OTN276" s="3"/>
      <c r="OTO276" s="3"/>
      <c r="OTP276" s="3"/>
      <c r="OTQ276" s="3"/>
      <c r="OTR276" s="3"/>
      <c r="OTS276" s="3"/>
      <c r="OTT276" s="3"/>
      <c r="OTU276" s="3"/>
      <c r="OTV276" s="3"/>
      <c r="OTW276" s="3"/>
      <c r="OTX276" s="3"/>
      <c r="OTY276" s="3"/>
      <c r="OTZ276" s="3"/>
      <c r="OUA276" s="3"/>
      <c r="OUB276" s="3"/>
      <c r="OUC276" s="3"/>
      <c r="OUD276" s="3"/>
      <c r="OUE276" s="3"/>
      <c r="OUF276" s="3"/>
      <c r="OUG276" s="3"/>
      <c r="OUH276" s="3"/>
      <c r="OUI276" s="3"/>
      <c r="OUJ276" s="3"/>
      <c r="OUK276" s="3"/>
      <c r="OUL276" s="3"/>
      <c r="OUM276" s="3"/>
      <c r="OUN276" s="3"/>
      <c r="OUO276" s="3"/>
      <c r="OUP276" s="3"/>
      <c r="OUQ276" s="3"/>
      <c r="OUR276" s="3"/>
      <c r="OUS276" s="3"/>
      <c r="OUT276" s="3"/>
      <c r="OUU276" s="3"/>
      <c r="OUV276" s="3"/>
      <c r="OUW276" s="3"/>
      <c r="OUX276" s="3"/>
      <c r="OUY276" s="3"/>
      <c r="OUZ276" s="3"/>
      <c r="OVA276" s="3"/>
      <c r="OVB276" s="3"/>
      <c r="OVC276" s="3"/>
      <c r="OVD276" s="3"/>
      <c r="OVE276" s="3"/>
      <c r="OVF276" s="3"/>
      <c r="OVG276" s="3"/>
      <c r="OVH276" s="3"/>
      <c r="OVI276" s="3"/>
      <c r="OVJ276" s="3"/>
      <c r="OVK276" s="3"/>
      <c r="OVL276" s="3"/>
      <c r="OVM276" s="3"/>
      <c r="OVN276" s="3"/>
      <c r="OVO276" s="3"/>
      <c r="OVP276" s="3"/>
      <c r="OVQ276" s="3"/>
      <c r="OVR276" s="3"/>
      <c r="OVS276" s="3"/>
      <c r="OVT276" s="3"/>
      <c r="OVU276" s="3"/>
      <c r="OVV276" s="3"/>
      <c r="OVW276" s="3"/>
      <c r="OVX276" s="3"/>
      <c r="OVY276" s="3"/>
      <c r="OVZ276" s="3"/>
      <c r="OWA276" s="3"/>
      <c r="OWB276" s="3"/>
      <c r="OWC276" s="3"/>
      <c r="OWD276" s="3"/>
      <c r="OWE276" s="3"/>
      <c r="OWF276" s="3"/>
      <c r="OWG276" s="3"/>
      <c r="OWH276" s="3"/>
      <c r="OWI276" s="3"/>
      <c r="OWK276" s="3"/>
      <c r="OWM276" s="3"/>
      <c r="OWN276" s="3"/>
      <c r="OWO276" s="3"/>
      <c r="OWP276" s="3"/>
      <c r="OWQ276" s="3"/>
      <c r="OWR276" s="3"/>
      <c r="OWS276" s="3"/>
      <c r="OWT276" s="3"/>
      <c r="OWY276" s="3"/>
      <c r="OWZ276" s="3"/>
      <c r="OXA276" s="3"/>
      <c r="OXB276" s="3"/>
      <c r="OXC276" s="3"/>
      <c r="OXD276" s="3"/>
      <c r="OXE276" s="3"/>
      <c r="OXF276" s="3"/>
      <c r="OXG276" s="3"/>
      <c r="OXH276" s="3"/>
      <c r="OXI276" s="3"/>
      <c r="OXJ276" s="3"/>
      <c r="OXK276" s="3"/>
      <c r="OXL276" s="3"/>
      <c r="OXM276" s="3"/>
      <c r="OXN276" s="3"/>
      <c r="OXO276" s="3"/>
      <c r="OXP276" s="3"/>
      <c r="OXQ276" s="3"/>
      <c r="OXR276" s="3"/>
      <c r="OXS276" s="3"/>
      <c r="OXT276" s="3"/>
      <c r="OXU276" s="3"/>
      <c r="OXV276" s="3"/>
      <c r="OXW276" s="3"/>
      <c r="OXX276" s="3"/>
      <c r="OXY276" s="3"/>
      <c r="OXZ276" s="3"/>
      <c r="OYA276" s="3"/>
      <c r="OYB276" s="3"/>
      <c r="OYC276" s="3"/>
      <c r="OYD276" s="3"/>
      <c r="OYE276" s="3"/>
      <c r="OYF276" s="3"/>
      <c r="OYG276" s="3"/>
      <c r="OYH276" s="3"/>
      <c r="OYI276" s="3"/>
      <c r="OYJ276" s="3"/>
      <c r="OYK276" s="3"/>
      <c r="OYL276" s="3"/>
      <c r="OYM276" s="3"/>
      <c r="OYN276" s="3"/>
      <c r="OYO276" s="3"/>
      <c r="OYP276" s="3"/>
      <c r="OYQ276" s="3"/>
      <c r="OYR276" s="3"/>
      <c r="OYS276" s="3"/>
      <c r="OYT276" s="3"/>
      <c r="OYU276" s="3"/>
      <c r="OYV276" s="3"/>
      <c r="OYW276" s="3"/>
      <c r="OYX276" s="3"/>
      <c r="OYY276" s="3"/>
      <c r="OYZ276" s="3"/>
      <c r="OZA276" s="3"/>
      <c r="OZB276" s="3"/>
      <c r="OZC276" s="3"/>
      <c r="OZD276" s="3"/>
      <c r="OZE276" s="3"/>
      <c r="OZF276" s="3"/>
      <c r="OZG276" s="3"/>
      <c r="OZH276" s="3"/>
      <c r="OZI276" s="3"/>
      <c r="OZJ276" s="3"/>
      <c r="OZK276" s="3"/>
      <c r="OZL276" s="3"/>
      <c r="OZM276" s="3"/>
      <c r="OZN276" s="3"/>
      <c r="OZO276" s="3"/>
      <c r="OZP276" s="3"/>
      <c r="OZQ276" s="3"/>
      <c r="OZR276" s="3"/>
      <c r="OZS276" s="3"/>
      <c r="OZT276" s="3"/>
      <c r="OZU276" s="3"/>
      <c r="OZV276" s="3"/>
      <c r="OZW276" s="3"/>
      <c r="OZX276" s="3"/>
      <c r="OZY276" s="3"/>
      <c r="OZZ276" s="3"/>
      <c r="PAA276" s="3"/>
      <c r="PAB276" s="3"/>
      <c r="PAC276" s="3"/>
      <c r="PAD276" s="3"/>
      <c r="PAE276" s="3"/>
      <c r="PAF276" s="3"/>
      <c r="PAG276" s="3"/>
      <c r="PAH276" s="3"/>
      <c r="PAI276" s="3"/>
      <c r="PAJ276" s="3"/>
      <c r="PAK276" s="3"/>
      <c r="PAL276" s="3"/>
      <c r="PAM276" s="3"/>
      <c r="PAN276" s="3"/>
      <c r="PAO276" s="3"/>
      <c r="PAP276" s="3"/>
      <c r="PAQ276" s="3"/>
      <c r="PAR276" s="3"/>
      <c r="PAS276" s="3"/>
      <c r="PAT276" s="3"/>
      <c r="PAU276" s="3"/>
      <c r="PAV276" s="3"/>
      <c r="PAW276" s="3"/>
      <c r="PAX276" s="3"/>
      <c r="PAY276" s="3"/>
      <c r="PAZ276" s="3"/>
      <c r="PBA276" s="3"/>
      <c r="PBB276" s="3"/>
      <c r="PBC276" s="3"/>
      <c r="PBD276" s="3"/>
      <c r="PBE276" s="3"/>
      <c r="PBF276" s="3"/>
      <c r="PBG276" s="3"/>
      <c r="PBH276" s="3"/>
      <c r="PBI276" s="3"/>
      <c r="PBJ276" s="3"/>
      <c r="PBK276" s="3"/>
      <c r="PBL276" s="3"/>
      <c r="PBM276" s="3"/>
      <c r="PBN276" s="3"/>
      <c r="PBO276" s="3"/>
      <c r="PBP276" s="3"/>
      <c r="PBQ276" s="3"/>
      <c r="PBR276" s="3"/>
      <c r="PBS276" s="3"/>
      <c r="PBT276" s="3"/>
      <c r="PBU276" s="3"/>
      <c r="PBV276" s="3"/>
      <c r="PBW276" s="3"/>
      <c r="PBX276" s="3"/>
      <c r="PBY276" s="3"/>
      <c r="PBZ276" s="3"/>
      <c r="PCA276" s="3"/>
      <c r="PCB276" s="3"/>
      <c r="PCC276" s="3"/>
      <c r="PCD276" s="3"/>
      <c r="PCE276" s="3"/>
      <c r="PCF276" s="3"/>
      <c r="PCG276" s="3"/>
      <c r="PCH276" s="3"/>
      <c r="PCI276" s="3"/>
      <c r="PCJ276" s="3"/>
      <c r="PCK276" s="3"/>
      <c r="PCL276" s="3"/>
      <c r="PCM276" s="3"/>
      <c r="PCN276" s="3"/>
      <c r="PCO276" s="3"/>
      <c r="PCP276" s="3"/>
      <c r="PCQ276" s="3"/>
      <c r="PCR276" s="3"/>
      <c r="PCS276" s="3"/>
      <c r="PCT276" s="3"/>
      <c r="PCU276" s="3"/>
      <c r="PCV276" s="3"/>
      <c r="PCW276" s="3"/>
      <c r="PCX276" s="3"/>
      <c r="PCY276" s="3"/>
      <c r="PCZ276" s="3"/>
      <c r="PDA276" s="3"/>
      <c r="PDB276" s="3"/>
      <c r="PDC276" s="3"/>
      <c r="PDD276" s="3"/>
      <c r="PDE276" s="3"/>
      <c r="PDF276" s="3"/>
      <c r="PDG276" s="3"/>
      <c r="PDH276" s="3"/>
      <c r="PDI276" s="3"/>
      <c r="PDJ276" s="3"/>
      <c r="PDK276" s="3"/>
      <c r="PDL276" s="3"/>
      <c r="PDM276" s="3"/>
      <c r="PDN276" s="3"/>
      <c r="PDO276" s="3"/>
      <c r="PDP276" s="3"/>
      <c r="PDQ276" s="3"/>
      <c r="PDR276" s="3"/>
      <c r="PDS276" s="3"/>
      <c r="PDT276" s="3"/>
      <c r="PDU276" s="3"/>
      <c r="PDV276" s="3"/>
      <c r="PDW276" s="3"/>
      <c r="PDX276" s="3"/>
      <c r="PDY276" s="3"/>
      <c r="PDZ276" s="3"/>
      <c r="PEA276" s="3"/>
      <c r="PEB276" s="3"/>
      <c r="PEC276" s="3"/>
      <c r="PED276" s="3"/>
      <c r="PEE276" s="3"/>
      <c r="PEF276" s="3"/>
      <c r="PEG276" s="3"/>
      <c r="PEH276" s="3"/>
      <c r="PEI276" s="3"/>
      <c r="PEJ276" s="3"/>
      <c r="PEK276" s="3"/>
      <c r="PEL276" s="3"/>
      <c r="PEM276" s="3"/>
      <c r="PEN276" s="3"/>
      <c r="PEO276" s="3"/>
      <c r="PEP276" s="3"/>
      <c r="PEQ276" s="3"/>
      <c r="PER276" s="3"/>
      <c r="PES276" s="3"/>
      <c r="PET276" s="3"/>
      <c r="PEU276" s="3"/>
      <c r="PEV276" s="3"/>
      <c r="PEW276" s="3"/>
      <c r="PEX276" s="3"/>
      <c r="PEY276" s="3"/>
      <c r="PEZ276" s="3"/>
      <c r="PFA276" s="3"/>
      <c r="PFB276" s="3"/>
      <c r="PFC276" s="3"/>
      <c r="PFD276" s="3"/>
      <c r="PFE276" s="3"/>
      <c r="PFF276" s="3"/>
      <c r="PFG276" s="3"/>
      <c r="PFH276" s="3"/>
      <c r="PFI276" s="3"/>
      <c r="PFJ276" s="3"/>
      <c r="PFK276" s="3"/>
      <c r="PFL276" s="3"/>
      <c r="PFM276" s="3"/>
      <c r="PFN276" s="3"/>
      <c r="PFO276" s="3"/>
      <c r="PFP276" s="3"/>
      <c r="PFQ276" s="3"/>
      <c r="PFR276" s="3"/>
      <c r="PFS276" s="3"/>
      <c r="PFT276" s="3"/>
      <c r="PFU276" s="3"/>
      <c r="PFV276" s="3"/>
      <c r="PFW276" s="3"/>
      <c r="PFX276" s="3"/>
      <c r="PFY276" s="3"/>
      <c r="PFZ276" s="3"/>
      <c r="PGA276" s="3"/>
      <c r="PGB276" s="3"/>
      <c r="PGC276" s="3"/>
      <c r="PGD276" s="3"/>
      <c r="PGE276" s="3"/>
      <c r="PGG276" s="3"/>
      <c r="PGI276" s="3"/>
      <c r="PGJ276" s="3"/>
      <c r="PGK276" s="3"/>
      <c r="PGL276" s="3"/>
      <c r="PGM276" s="3"/>
      <c r="PGN276" s="3"/>
      <c r="PGO276" s="3"/>
      <c r="PGP276" s="3"/>
      <c r="PGU276" s="3"/>
      <c r="PGV276" s="3"/>
      <c r="PGW276" s="3"/>
      <c r="PGX276" s="3"/>
      <c r="PGY276" s="3"/>
      <c r="PGZ276" s="3"/>
      <c r="PHA276" s="3"/>
      <c r="PHB276" s="3"/>
      <c r="PHC276" s="3"/>
      <c r="PHD276" s="3"/>
      <c r="PHE276" s="3"/>
      <c r="PHF276" s="3"/>
      <c r="PHG276" s="3"/>
      <c r="PHH276" s="3"/>
      <c r="PHI276" s="3"/>
      <c r="PHJ276" s="3"/>
      <c r="PHK276" s="3"/>
      <c r="PHL276" s="3"/>
      <c r="PHM276" s="3"/>
      <c r="PHN276" s="3"/>
      <c r="PHO276" s="3"/>
      <c r="PHP276" s="3"/>
      <c r="PHQ276" s="3"/>
      <c r="PHR276" s="3"/>
      <c r="PHS276" s="3"/>
      <c r="PHT276" s="3"/>
      <c r="PHU276" s="3"/>
      <c r="PHV276" s="3"/>
      <c r="PHW276" s="3"/>
      <c r="PHX276" s="3"/>
      <c r="PHY276" s="3"/>
      <c r="PHZ276" s="3"/>
      <c r="PIA276" s="3"/>
      <c r="PIB276" s="3"/>
      <c r="PIC276" s="3"/>
      <c r="PID276" s="3"/>
      <c r="PIE276" s="3"/>
      <c r="PIF276" s="3"/>
      <c r="PIG276" s="3"/>
      <c r="PIH276" s="3"/>
      <c r="PII276" s="3"/>
      <c r="PIJ276" s="3"/>
      <c r="PIK276" s="3"/>
      <c r="PIL276" s="3"/>
      <c r="PIM276" s="3"/>
      <c r="PIN276" s="3"/>
      <c r="PIO276" s="3"/>
      <c r="PIP276" s="3"/>
      <c r="PIQ276" s="3"/>
      <c r="PIR276" s="3"/>
      <c r="PIS276" s="3"/>
      <c r="PIT276" s="3"/>
      <c r="PIU276" s="3"/>
      <c r="PIV276" s="3"/>
      <c r="PIW276" s="3"/>
      <c r="PIX276" s="3"/>
      <c r="PIY276" s="3"/>
      <c r="PIZ276" s="3"/>
      <c r="PJA276" s="3"/>
      <c r="PJB276" s="3"/>
      <c r="PJC276" s="3"/>
      <c r="PJD276" s="3"/>
      <c r="PJE276" s="3"/>
      <c r="PJF276" s="3"/>
      <c r="PJG276" s="3"/>
      <c r="PJH276" s="3"/>
      <c r="PJI276" s="3"/>
      <c r="PJJ276" s="3"/>
      <c r="PJK276" s="3"/>
      <c r="PJL276" s="3"/>
      <c r="PJM276" s="3"/>
      <c r="PJN276" s="3"/>
      <c r="PJO276" s="3"/>
      <c r="PJP276" s="3"/>
      <c r="PJQ276" s="3"/>
      <c r="PJR276" s="3"/>
      <c r="PJS276" s="3"/>
      <c r="PJT276" s="3"/>
      <c r="PJU276" s="3"/>
      <c r="PJV276" s="3"/>
      <c r="PJW276" s="3"/>
      <c r="PJX276" s="3"/>
      <c r="PJY276" s="3"/>
      <c r="PJZ276" s="3"/>
      <c r="PKA276" s="3"/>
      <c r="PKB276" s="3"/>
      <c r="PKC276" s="3"/>
      <c r="PKD276" s="3"/>
      <c r="PKE276" s="3"/>
      <c r="PKF276" s="3"/>
      <c r="PKG276" s="3"/>
      <c r="PKH276" s="3"/>
      <c r="PKI276" s="3"/>
      <c r="PKJ276" s="3"/>
      <c r="PKK276" s="3"/>
      <c r="PKL276" s="3"/>
      <c r="PKM276" s="3"/>
      <c r="PKN276" s="3"/>
      <c r="PKO276" s="3"/>
      <c r="PKP276" s="3"/>
      <c r="PKQ276" s="3"/>
      <c r="PKR276" s="3"/>
      <c r="PKS276" s="3"/>
      <c r="PKT276" s="3"/>
      <c r="PKU276" s="3"/>
      <c r="PKV276" s="3"/>
      <c r="PKW276" s="3"/>
      <c r="PKX276" s="3"/>
      <c r="PKY276" s="3"/>
      <c r="PKZ276" s="3"/>
      <c r="PLA276" s="3"/>
      <c r="PLB276" s="3"/>
      <c r="PLC276" s="3"/>
      <c r="PLD276" s="3"/>
      <c r="PLE276" s="3"/>
      <c r="PLF276" s="3"/>
      <c r="PLG276" s="3"/>
      <c r="PLH276" s="3"/>
      <c r="PLI276" s="3"/>
      <c r="PLJ276" s="3"/>
      <c r="PLK276" s="3"/>
      <c r="PLL276" s="3"/>
      <c r="PLM276" s="3"/>
      <c r="PLN276" s="3"/>
      <c r="PLO276" s="3"/>
      <c r="PLP276" s="3"/>
      <c r="PLQ276" s="3"/>
      <c r="PLR276" s="3"/>
      <c r="PLS276" s="3"/>
      <c r="PLT276" s="3"/>
      <c r="PLU276" s="3"/>
      <c r="PLV276" s="3"/>
      <c r="PLW276" s="3"/>
      <c r="PLX276" s="3"/>
      <c r="PLY276" s="3"/>
      <c r="PLZ276" s="3"/>
      <c r="PMA276" s="3"/>
      <c r="PMB276" s="3"/>
      <c r="PMC276" s="3"/>
      <c r="PMD276" s="3"/>
      <c r="PME276" s="3"/>
      <c r="PMF276" s="3"/>
      <c r="PMG276" s="3"/>
      <c r="PMH276" s="3"/>
      <c r="PMI276" s="3"/>
      <c r="PMJ276" s="3"/>
      <c r="PMK276" s="3"/>
      <c r="PML276" s="3"/>
      <c r="PMM276" s="3"/>
      <c r="PMN276" s="3"/>
      <c r="PMO276" s="3"/>
      <c r="PMP276" s="3"/>
      <c r="PMQ276" s="3"/>
      <c r="PMR276" s="3"/>
      <c r="PMS276" s="3"/>
      <c r="PMT276" s="3"/>
      <c r="PMU276" s="3"/>
      <c r="PMV276" s="3"/>
      <c r="PMW276" s="3"/>
      <c r="PMX276" s="3"/>
      <c r="PMY276" s="3"/>
      <c r="PMZ276" s="3"/>
      <c r="PNA276" s="3"/>
      <c r="PNB276" s="3"/>
      <c r="PNC276" s="3"/>
      <c r="PND276" s="3"/>
      <c r="PNE276" s="3"/>
      <c r="PNF276" s="3"/>
      <c r="PNG276" s="3"/>
      <c r="PNH276" s="3"/>
      <c r="PNI276" s="3"/>
      <c r="PNJ276" s="3"/>
      <c r="PNK276" s="3"/>
      <c r="PNL276" s="3"/>
      <c r="PNM276" s="3"/>
      <c r="PNN276" s="3"/>
      <c r="PNO276" s="3"/>
      <c r="PNP276" s="3"/>
      <c r="PNQ276" s="3"/>
      <c r="PNR276" s="3"/>
      <c r="PNS276" s="3"/>
      <c r="PNT276" s="3"/>
      <c r="PNU276" s="3"/>
      <c r="PNV276" s="3"/>
      <c r="PNW276" s="3"/>
      <c r="PNX276" s="3"/>
      <c r="PNY276" s="3"/>
      <c r="PNZ276" s="3"/>
      <c r="POA276" s="3"/>
      <c r="POB276" s="3"/>
      <c r="POC276" s="3"/>
      <c r="POD276" s="3"/>
      <c r="POE276" s="3"/>
      <c r="POF276" s="3"/>
      <c r="POG276" s="3"/>
      <c r="POH276" s="3"/>
      <c r="POI276" s="3"/>
      <c r="POJ276" s="3"/>
      <c r="POK276" s="3"/>
      <c r="POL276" s="3"/>
      <c r="POM276" s="3"/>
      <c r="PON276" s="3"/>
      <c r="POO276" s="3"/>
      <c r="POP276" s="3"/>
      <c r="POQ276" s="3"/>
      <c r="POR276" s="3"/>
      <c r="POS276" s="3"/>
      <c r="POT276" s="3"/>
      <c r="POU276" s="3"/>
      <c r="POV276" s="3"/>
      <c r="POW276" s="3"/>
      <c r="POX276" s="3"/>
      <c r="POY276" s="3"/>
      <c r="POZ276" s="3"/>
      <c r="PPA276" s="3"/>
      <c r="PPB276" s="3"/>
      <c r="PPC276" s="3"/>
      <c r="PPD276" s="3"/>
      <c r="PPE276" s="3"/>
      <c r="PPF276" s="3"/>
      <c r="PPG276" s="3"/>
      <c r="PPH276" s="3"/>
      <c r="PPI276" s="3"/>
      <c r="PPJ276" s="3"/>
      <c r="PPK276" s="3"/>
      <c r="PPL276" s="3"/>
      <c r="PPM276" s="3"/>
      <c r="PPN276" s="3"/>
      <c r="PPO276" s="3"/>
      <c r="PPP276" s="3"/>
      <c r="PPQ276" s="3"/>
      <c r="PPR276" s="3"/>
      <c r="PPS276" s="3"/>
      <c r="PPT276" s="3"/>
      <c r="PPU276" s="3"/>
      <c r="PPV276" s="3"/>
      <c r="PPW276" s="3"/>
      <c r="PPX276" s="3"/>
      <c r="PPY276" s="3"/>
      <c r="PPZ276" s="3"/>
      <c r="PQA276" s="3"/>
      <c r="PQC276" s="3"/>
      <c r="PQE276" s="3"/>
      <c r="PQF276" s="3"/>
      <c r="PQG276" s="3"/>
      <c r="PQH276" s="3"/>
      <c r="PQI276" s="3"/>
      <c r="PQJ276" s="3"/>
      <c r="PQK276" s="3"/>
      <c r="PQL276" s="3"/>
      <c r="PQQ276" s="3"/>
      <c r="PQR276" s="3"/>
      <c r="PQS276" s="3"/>
      <c r="PQT276" s="3"/>
      <c r="PQU276" s="3"/>
      <c r="PQV276" s="3"/>
      <c r="PQW276" s="3"/>
      <c r="PQX276" s="3"/>
      <c r="PQY276" s="3"/>
      <c r="PQZ276" s="3"/>
      <c r="PRA276" s="3"/>
      <c r="PRB276" s="3"/>
      <c r="PRC276" s="3"/>
      <c r="PRD276" s="3"/>
      <c r="PRE276" s="3"/>
      <c r="PRF276" s="3"/>
      <c r="PRG276" s="3"/>
      <c r="PRH276" s="3"/>
      <c r="PRI276" s="3"/>
      <c r="PRJ276" s="3"/>
      <c r="PRK276" s="3"/>
      <c r="PRL276" s="3"/>
      <c r="PRM276" s="3"/>
      <c r="PRN276" s="3"/>
      <c r="PRO276" s="3"/>
      <c r="PRP276" s="3"/>
      <c r="PRQ276" s="3"/>
      <c r="PRR276" s="3"/>
      <c r="PRS276" s="3"/>
      <c r="PRT276" s="3"/>
      <c r="PRU276" s="3"/>
      <c r="PRV276" s="3"/>
      <c r="PRW276" s="3"/>
      <c r="PRX276" s="3"/>
      <c r="PRY276" s="3"/>
      <c r="PRZ276" s="3"/>
      <c r="PSA276" s="3"/>
      <c r="PSB276" s="3"/>
      <c r="PSC276" s="3"/>
      <c r="PSD276" s="3"/>
      <c r="PSE276" s="3"/>
      <c r="PSF276" s="3"/>
      <c r="PSG276" s="3"/>
      <c r="PSH276" s="3"/>
      <c r="PSI276" s="3"/>
      <c r="PSJ276" s="3"/>
      <c r="PSK276" s="3"/>
      <c r="PSL276" s="3"/>
      <c r="PSM276" s="3"/>
      <c r="PSN276" s="3"/>
      <c r="PSO276" s="3"/>
      <c r="PSP276" s="3"/>
      <c r="PSQ276" s="3"/>
      <c r="PSR276" s="3"/>
      <c r="PSS276" s="3"/>
      <c r="PST276" s="3"/>
      <c r="PSU276" s="3"/>
      <c r="PSV276" s="3"/>
      <c r="PSW276" s="3"/>
      <c r="PSX276" s="3"/>
      <c r="PSY276" s="3"/>
      <c r="PSZ276" s="3"/>
      <c r="PTA276" s="3"/>
      <c r="PTB276" s="3"/>
      <c r="PTC276" s="3"/>
      <c r="PTD276" s="3"/>
      <c r="PTE276" s="3"/>
      <c r="PTF276" s="3"/>
      <c r="PTG276" s="3"/>
      <c r="PTH276" s="3"/>
      <c r="PTI276" s="3"/>
      <c r="PTJ276" s="3"/>
      <c r="PTK276" s="3"/>
      <c r="PTL276" s="3"/>
      <c r="PTM276" s="3"/>
      <c r="PTN276" s="3"/>
      <c r="PTO276" s="3"/>
      <c r="PTP276" s="3"/>
      <c r="PTQ276" s="3"/>
      <c r="PTR276" s="3"/>
      <c r="PTS276" s="3"/>
      <c r="PTT276" s="3"/>
      <c r="PTU276" s="3"/>
      <c r="PTV276" s="3"/>
      <c r="PTW276" s="3"/>
      <c r="PTX276" s="3"/>
      <c r="PTY276" s="3"/>
      <c r="PTZ276" s="3"/>
      <c r="PUA276" s="3"/>
      <c r="PUB276" s="3"/>
      <c r="PUC276" s="3"/>
      <c r="PUD276" s="3"/>
      <c r="PUE276" s="3"/>
      <c r="PUF276" s="3"/>
      <c r="PUG276" s="3"/>
      <c r="PUH276" s="3"/>
      <c r="PUI276" s="3"/>
      <c r="PUJ276" s="3"/>
      <c r="PUK276" s="3"/>
      <c r="PUL276" s="3"/>
      <c r="PUM276" s="3"/>
      <c r="PUN276" s="3"/>
      <c r="PUO276" s="3"/>
      <c r="PUP276" s="3"/>
      <c r="PUQ276" s="3"/>
      <c r="PUR276" s="3"/>
      <c r="PUS276" s="3"/>
      <c r="PUT276" s="3"/>
      <c r="PUU276" s="3"/>
      <c r="PUV276" s="3"/>
      <c r="PUW276" s="3"/>
      <c r="PUX276" s="3"/>
      <c r="PUY276" s="3"/>
      <c r="PUZ276" s="3"/>
      <c r="PVA276" s="3"/>
      <c r="PVB276" s="3"/>
      <c r="PVC276" s="3"/>
      <c r="PVD276" s="3"/>
      <c r="PVE276" s="3"/>
      <c r="PVF276" s="3"/>
      <c r="PVG276" s="3"/>
      <c r="PVH276" s="3"/>
      <c r="PVI276" s="3"/>
      <c r="PVJ276" s="3"/>
      <c r="PVK276" s="3"/>
      <c r="PVL276" s="3"/>
      <c r="PVM276" s="3"/>
      <c r="PVN276" s="3"/>
      <c r="PVO276" s="3"/>
      <c r="PVP276" s="3"/>
      <c r="PVQ276" s="3"/>
      <c r="PVR276" s="3"/>
      <c r="PVS276" s="3"/>
      <c r="PVT276" s="3"/>
      <c r="PVU276" s="3"/>
      <c r="PVV276" s="3"/>
      <c r="PVW276" s="3"/>
      <c r="PVX276" s="3"/>
      <c r="PVY276" s="3"/>
      <c r="PVZ276" s="3"/>
      <c r="PWA276" s="3"/>
      <c r="PWB276" s="3"/>
      <c r="PWC276" s="3"/>
      <c r="PWD276" s="3"/>
      <c r="PWE276" s="3"/>
      <c r="PWF276" s="3"/>
      <c r="PWG276" s="3"/>
      <c r="PWH276" s="3"/>
      <c r="PWI276" s="3"/>
      <c r="PWJ276" s="3"/>
      <c r="PWK276" s="3"/>
      <c r="PWL276" s="3"/>
      <c r="PWM276" s="3"/>
      <c r="PWN276" s="3"/>
      <c r="PWO276" s="3"/>
      <c r="PWP276" s="3"/>
      <c r="PWQ276" s="3"/>
      <c r="PWR276" s="3"/>
      <c r="PWS276" s="3"/>
      <c r="PWT276" s="3"/>
      <c r="PWU276" s="3"/>
      <c r="PWV276" s="3"/>
      <c r="PWW276" s="3"/>
      <c r="PWX276" s="3"/>
      <c r="PWY276" s="3"/>
      <c r="PWZ276" s="3"/>
      <c r="PXA276" s="3"/>
      <c r="PXB276" s="3"/>
      <c r="PXC276" s="3"/>
      <c r="PXD276" s="3"/>
      <c r="PXE276" s="3"/>
      <c r="PXF276" s="3"/>
      <c r="PXG276" s="3"/>
      <c r="PXH276" s="3"/>
      <c r="PXI276" s="3"/>
      <c r="PXJ276" s="3"/>
      <c r="PXK276" s="3"/>
      <c r="PXL276" s="3"/>
      <c r="PXM276" s="3"/>
      <c r="PXN276" s="3"/>
      <c r="PXO276" s="3"/>
      <c r="PXP276" s="3"/>
      <c r="PXQ276" s="3"/>
      <c r="PXR276" s="3"/>
      <c r="PXS276" s="3"/>
      <c r="PXT276" s="3"/>
      <c r="PXU276" s="3"/>
      <c r="PXV276" s="3"/>
      <c r="PXW276" s="3"/>
      <c r="PXX276" s="3"/>
      <c r="PXY276" s="3"/>
      <c r="PXZ276" s="3"/>
      <c r="PYA276" s="3"/>
      <c r="PYB276" s="3"/>
      <c r="PYC276" s="3"/>
      <c r="PYD276" s="3"/>
      <c r="PYE276" s="3"/>
      <c r="PYF276" s="3"/>
      <c r="PYG276" s="3"/>
      <c r="PYH276" s="3"/>
      <c r="PYI276" s="3"/>
      <c r="PYJ276" s="3"/>
      <c r="PYK276" s="3"/>
      <c r="PYL276" s="3"/>
      <c r="PYM276" s="3"/>
      <c r="PYN276" s="3"/>
      <c r="PYO276" s="3"/>
      <c r="PYP276" s="3"/>
      <c r="PYQ276" s="3"/>
      <c r="PYR276" s="3"/>
      <c r="PYS276" s="3"/>
      <c r="PYT276" s="3"/>
      <c r="PYU276" s="3"/>
      <c r="PYV276" s="3"/>
      <c r="PYW276" s="3"/>
      <c r="PYX276" s="3"/>
      <c r="PYY276" s="3"/>
      <c r="PYZ276" s="3"/>
      <c r="PZA276" s="3"/>
      <c r="PZB276" s="3"/>
      <c r="PZC276" s="3"/>
      <c r="PZD276" s="3"/>
      <c r="PZE276" s="3"/>
      <c r="PZF276" s="3"/>
      <c r="PZG276" s="3"/>
      <c r="PZH276" s="3"/>
      <c r="PZI276" s="3"/>
      <c r="PZJ276" s="3"/>
      <c r="PZK276" s="3"/>
      <c r="PZL276" s="3"/>
      <c r="PZM276" s="3"/>
      <c r="PZN276" s="3"/>
      <c r="PZO276" s="3"/>
      <c r="PZP276" s="3"/>
      <c r="PZQ276" s="3"/>
      <c r="PZR276" s="3"/>
      <c r="PZS276" s="3"/>
      <c r="PZT276" s="3"/>
      <c r="PZU276" s="3"/>
      <c r="PZV276" s="3"/>
      <c r="PZW276" s="3"/>
      <c r="PZY276" s="3"/>
      <c r="QAA276" s="3"/>
      <c r="QAB276" s="3"/>
      <c r="QAC276" s="3"/>
      <c r="QAD276" s="3"/>
      <c r="QAE276" s="3"/>
      <c r="QAF276" s="3"/>
      <c r="QAG276" s="3"/>
      <c r="QAH276" s="3"/>
      <c r="QAM276" s="3"/>
      <c r="QAN276" s="3"/>
      <c r="QAO276" s="3"/>
      <c r="QAP276" s="3"/>
      <c r="QAQ276" s="3"/>
      <c r="QAR276" s="3"/>
      <c r="QAS276" s="3"/>
      <c r="QAT276" s="3"/>
      <c r="QAU276" s="3"/>
      <c r="QAV276" s="3"/>
      <c r="QAW276" s="3"/>
      <c r="QAX276" s="3"/>
      <c r="QAY276" s="3"/>
      <c r="QAZ276" s="3"/>
      <c r="QBA276" s="3"/>
      <c r="QBB276" s="3"/>
      <c r="QBC276" s="3"/>
      <c r="QBD276" s="3"/>
      <c r="QBE276" s="3"/>
      <c r="QBF276" s="3"/>
      <c r="QBG276" s="3"/>
      <c r="QBH276" s="3"/>
      <c r="QBI276" s="3"/>
      <c r="QBJ276" s="3"/>
      <c r="QBK276" s="3"/>
      <c r="QBL276" s="3"/>
      <c r="QBM276" s="3"/>
      <c r="QBN276" s="3"/>
      <c r="QBO276" s="3"/>
      <c r="QBP276" s="3"/>
      <c r="QBQ276" s="3"/>
      <c r="QBR276" s="3"/>
      <c r="QBS276" s="3"/>
      <c r="QBT276" s="3"/>
      <c r="QBU276" s="3"/>
      <c r="QBV276" s="3"/>
      <c r="QBW276" s="3"/>
      <c r="QBX276" s="3"/>
      <c r="QBY276" s="3"/>
      <c r="QBZ276" s="3"/>
      <c r="QCA276" s="3"/>
      <c r="QCB276" s="3"/>
      <c r="QCC276" s="3"/>
      <c r="QCD276" s="3"/>
      <c r="QCE276" s="3"/>
      <c r="QCF276" s="3"/>
      <c r="QCG276" s="3"/>
      <c r="QCH276" s="3"/>
      <c r="QCI276" s="3"/>
      <c r="QCJ276" s="3"/>
      <c r="QCK276" s="3"/>
      <c r="QCL276" s="3"/>
      <c r="QCM276" s="3"/>
      <c r="QCN276" s="3"/>
      <c r="QCO276" s="3"/>
      <c r="QCP276" s="3"/>
      <c r="QCQ276" s="3"/>
      <c r="QCR276" s="3"/>
      <c r="QCS276" s="3"/>
      <c r="QCT276" s="3"/>
      <c r="QCU276" s="3"/>
      <c r="QCV276" s="3"/>
      <c r="QCW276" s="3"/>
      <c r="QCX276" s="3"/>
      <c r="QCY276" s="3"/>
      <c r="QCZ276" s="3"/>
      <c r="QDA276" s="3"/>
      <c r="QDB276" s="3"/>
      <c r="QDC276" s="3"/>
      <c r="QDD276" s="3"/>
      <c r="QDE276" s="3"/>
      <c r="QDF276" s="3"/>
      <c r="QDG276" s="3"/>
      <c r="QDH276" s="3"/>
      <c r="QDI276" s="3"/>
      <c r="QDJ276" s="3"/>
      <c r="QDK276" s="3"/>
      <c r="QDL276" s="3"/>
      <c r="QDM276" s="3"/>
      <c r="QDN276" s="3"/>
      <c r="QDO276" s="3"/>
      <c r="QDP276" s="3"/>
      <c r="QDQ276" s="3"/>
      <c r="QDR276" s="3"/>
      <c r="QDS276" s="3"/>
      <c r="QDT276" s="3"/>
      <c r="QDU276" s="3"/>
      <c r="QDV276" s="3"/>
      <c r="QDW276" s="3"/>
      <c r="QDX276" s="3"/>
      <c r="QDY276" s="3"/>
      <c r="QDZ276" s="3"/>
      <c r="QEA276" s="3"/>
      <c r="QEB276" s="3"/>
      <c r="QEC276" s="3"/>
      <c r="QED276" s="3"/>
      <c r="QEE276" s="3"/>
      <c r="QEF276" s="3"/>
      <c r="QEG276" s="3"/>
      <c r="QEH276" s="3"/>
      <c r="QEI276" s="3"/>
      <c r="QEJ276" s="3"/>
      <c r="QEK276" s="3"/>
      <c r="QEL276" s="3"/>
      <c r="QEM276" s="3"/>
      <c r="QEN276" s="3"/>
      <c r="QEO276" s="3"/>
      <c r="QEP276" s="3"/>
      <c r="QEQ276" s="3"/>
      <c r="QER276" s="3"/>
      <c r="QES276" s="3"/>
      <c r="QET276" s="3"/>
      <c r="QEU276" s="3"/>
      <c r="QEV276" s="3"/>
      <c r="QEW276" s="3"/>
      <c r="QEX276" s="3"/>
      <c r="QEY276" s="3"/>
      <c r="QEZ276" s="3"/>
      <c r="QFA276" s="3"/>
      <c r="QFB276" s="3"/>
      <c r="QFC276" s="3"/>
      <c r="QFD276" s="3"/>
      <c r="QFE276" s="3"/>
      <c r="QFF276" s="3"/>
      <c r="QFG276" s="3"/>
      <c r="QFH276" s="3"/>
      <c r="QFI276" s="3"/>
      <c r="QFJ276" s="3"/>
      <c r="QFK276" s="3"/>
      <c r="QFL276" s="3"/>
      <c r="QFM276" s="3"/>
      <c r="QFN276" s="3"/>
      <c r="QFO276" s="3"/>
      <c r="QFP276" s="3"/>
      <c r="QFQ276" s="3"/>
      <c r="QFR276" s="3"/>
      <c r="QFS276" s="3"/>
      <c r="QFT276" s="3"/>
      <c r="QFU276" s="3"/>
      <c r="QFV276" s="3"/>
      <c r="QFW276" s="3"/>
      <c r="QFX276" s="3"/>
      <c r="QFY276" s="3"/>
      <c r="QFZ276" s="3"/>
      <c r="QGA276" s="3"/>
      <c r="QGB276" s="3"/>
      <c r="QGC276" s="3"/>
      <c r="QGD276" s="3"/>
      <c r="QGE276" s="3"/>
      <c r="QGF276" s="3"/>
      <c r="QGG276" s="3"/>
      <c r="QGH276" s="3"/>
      <c r="QGI276" s="3"/>
      <c r="QGJ276" s="3"/>
      <c r="QGK276" s="3"/>
      <c r="QGL276" s="3"/>
      <c r="QGM276" s="3"/>
      <c r="QGN276" s="3"/>
      <c r="QGO276" s="3"/>
      <c r="QGP276" s="3"/>
      <c r="QGQ276" s="3"/>
      <c r="QGR276" s="3"/>
      <c r="QGS276" s="3"/>
      <c r="QGT276" s="3"/>
      <c r="QGU276" s="3"/>
      <c r="QGV276" s="3"/>
      <c r="QGW276" s="3"/>
      <c r="QGX276" s="3"/>
      <c r="QGY276" s="3"/>
      <c r="QGZ276" s="3"/>
      <c r="QHA276" s="3"/>
      <c r="QHB276" s="3"/>
      <c r="QHC276" s="3"/>
      <c r="QHD276" s="3"/>
      <c r="QHE276" s="3"/>
      <c r="QHF276" s="3"/>
      <c r="QHG276" s="3"/>
      <c r="QHH276" s="3"/>
      <c r="QHI276" s="3"/>
      <c r="QHJ276" s="3"/>
      <c r="QHK276" s="3"/>
      <c r="QHL276" s="3"/>
      <c r="QHM276" s="3"/>
      <c r="QHN276" s="3"/>
      <c r="QHO276" s="3"/>
      <c r="QHP276" s="3"/>
      <c r="QHQ276" s="3"/>
      <c r="QHR276" s="3"/>
      <c r="QHS276" s="3"/>
      <c r="QHT276" s="3"/>
      <c r="QHU276" s="3"/>
      <c r="QHV276" s="3"/>
      <c r="QHW276" s="3"/>
      <c r="QHX276" s="3"/>
      <c r="QHY276" s="3"/>
      <c r="QHZ276" s="3"/>
      <c r="QIA276" s="3"/>
      <c r="QIB276" s="3"/>
      <c r="QIC276" s="3"/>
      <c r="QID276" s="3"/>
      <c r="QIE276" s="3"/>
      <c r="QIF276" s="3"/>
      <c r="QIG276" s="3"/>
      <c r="QIH276" s="3"/>
      <c r="QII276" s="3"/>
      <c r="QIJ276" s="3"/>
      <c r="QIK276" s="3"/>
      <c r="QIL276" s="3"/>
      <c r="QIM276" s="3"/>
      <c r="QIN276" s="3"/>
      <c r="QIO276" s="3"/>
      <c r="QIP276" s="3"/>
      <c r="QIQ276" s="3"/>
      <c r="QIR276" s="3"/>
      <c r="QIS276" s="3"/>
      <c r="QIT276" s="3"/>
      <c r="QIU276" s="3"/>
      <c r="QIV276" s="3"/>
      <c r="QIW276" s="3"/>
      <c r="QIX276" s="3"/>
      <c r="QIY276" s="3"/>
      <c r="QIZ276" s="3"/>
      <c r="QJA276" s="3"/>
      <c r="QJB276" s="3"/>
      <c r="QJC276" s="3"/>
      <c r="QJD276" s="3"/>
      <c r="QJE276" s="3"/>
      <c r="QJF276" s="3"/>
      <c r="QJG276" s="3"/>
      <c r="QJH276" s="3"/>
      <c r="QJI276" s="3"/>
      <c r="QJJ276" s="3"/>
      <c r="QJK276" s="3"/>
      <c r="QJL276" s="3"/>
      <c r="QJM276" s="3"/>
      <c r="QJN276" s="3"/>
      <c r="QJO276" s="3"/>
      <c r="QJP276" s="3"/>
      <c r="QJQ276" s="3"/>
      <c r="QJR276" s="3"/>
      <c r="QJS276" s="3"/>
      <c r="QJU276" s="3"/>
      <c r="QJW276" s="3"/>
      <c r="QJX276" s="3"/>
      <c r="QJY276" s="3"/>
      <c r="QJZ276" s="3"/>
      <c r="QKA276" s="3"/>
      <c r="QKB276" s="3"/>
      <c r="QKC276" s="3"/>
      <c r="QKD276" s="3"/>
      <c r="QKI276" s="3"/>
      <c r="QKJ276" s="3"/>
      <c r="QKK276" s="3"/>
      <c r="QKL276" s="3"/>
      <c r="QKM276" s="3"/>
      <c r="QKN276" s="3"/>
      <c r="QKO276" s="3"/>
      <c r="QKP276" s="3"/>
      <c r="QKQ276" s="3"/>
      <c r="QKR276" s="3"/>
      <c r="QKS276" s="3"/>
      <c r="QKT276" s="3"/>
      <c r="QKU276" s="3"/>
      <c r="QKV276" s="3"/>
      <c r="QKW276" s="3"/>
      <c r="QKX276" s="3"/>
      <c r="QKY276" s="3"/>
      <c r="QKZ276" s="3"/>
      <c r="QLA276" s="3"/>
      <c r="QLB276" s="3"/>
      <c r="QLC276" s="3"/>
      <c r="QLD276" s="3"/>
      <c r="QLE276" s="3"/>
      <c r="QLF276" s="3"/>
      <c r="QLG276" s="3"/>
      <c r="QLH276" s="3"/>
      <c r="QLI276" s="3"/>
      <c r="QLJ276" s="3"/>
      <c r="QLK276" s="3"/>
      <c r="QLL276" s="3"/>
      <c r="QLM276" s="3"/>
      <c r="QLN276" s="3"/>
      <c r="QLO276" s="3"/>
      <c r="QLP276" s="3"/>
      <c r="QLQ276" s="3"/>
      <c r="QLR276" s="3"/>
      <c r="QLS276" s="3"/>
      <c r="QLT276" s="3"/>
      <c r="QLU276" s="3"/>
      <c r="QLV276" s="3"/>
      <c r="QLW276" s="3"/>
      <c r="QLX276" s="3"/>
      <c r="QLY276" s="3"/>
      <c r="QLZ276" s="3"/>
      <c r="QMA276" s="3"/>
      <c r="QMB276" s="3"/>
      <c r="QMC276" s="3"/>
      <c r="QMD276" s="3"/>
      <c r="QME276" s="3"/>
      <c r="QMF276" s="3"/>
      <c r="QMG276" s="3"/>
      <c r="QMH276" s="3"/>
      <c r="QMI276" s="3"/>
      <c r="QMJ276" s="3"/>
      <c r="QMK276" s="3"/>
      <c r="QML276" s="3"/>
      <c r="QMM276" s="3"/>
      <c r="QMN276" s="3"/>
      <c r="QMO276" s="3"/>
      <c r="QMP276" s="3"/>
      <c r="QMQ276" s="3"/>
      <c r="QMR276" s="3"/>
      <c r="QMS276" s="3"/>
      <c r="QMT276" s="3"/>
      <c r="QMU276" s="3"/>
      <c r="QMV276" s="3"/>
      <c r="QMW276" s="3"/>
      <c r="QMX276" s="3"/>
      <c r="QMY276" s="3"/>
      <c r="QMZ276" s="3"/>
      <c r="QNA276" s="3"/>
      <c r="QNB276" s="3"/>
      <c r="QNC276" s="3"/>
      <c r="QND276" s="3"/>
      <c r="QNE276" s="3"/>
      <c r="QNF276" s="3"/>
      <c r="QNG276" s="3"/>
      <c r="QNH276" s="3"/>
      <c r="QNI276" s="3"/>
      <c r="QNJ276" s="3"/>
      <c r="QNK276" s="3"/>
      <c r="QNL276" s="3"/>
      <c r="QNM276" s="3"/>
      <c r="QNN276" s="3"/>
      <c r="QNO276" s="3"/>
      <c r="QNP276" s="3"/>
      <c r="QNQ276" s="3"/>
      <c r="QNR276" s="3"/>
      <c r="QNS276" s="3"/>
      <c r="QNT276" s="3"/>
      <c r="QNU276" s="3"/>
      <c r="QNV276" s="3"/>
      <c r="QNW276" s="3"/>
      <c r="QNX276" s="3"/>
      <c r="QNY276" s="3"/>
      <c r="QNZ276" s="3"/>
      <c r="QOA276" s="3"/>
      <c r="QOB276" s="3"/>
      <c r="QOC276" s="3"/>
      <c r="QOD276" s="3"/>
      <c r="QOE276" s="3"/>
      <c r="QOF276" s="3"/>
      <c r="QOG276" s="3"/>
      <c r="QOH276" s="3"/>
      <c r="QOI276" s="3"/>
      <c r="QOJ276" s="3"/>
      <c r="QOK276" s="3"/>
      <c r="QOL276" s="3"/>
      <c r="QOM276" s="3"/>
      <c r="QON276" s="3"/>
      <c r="QOO276" s="3"/>
      <c r="QOP276" s="3"/>
      <c r="QOQ276" s="3"/>
      <c r="QOR276" s="3"/>
      <c r="QOS276" s="3"/>
      <c r="QOT276" s="3"/>
      <c r="QOU276" s="3"/>
      <c r="QOV276" s="3"/>
      <c r="QOW276" s="3"/>
      <c r="QOX276" s="3"/>
      <c r="QOY276" s="3"/>
      <c r="QOZ276" s="3"/>
      <c r="QPA276" s="3"/>
      <c r="QPB276" s="3"/>
      <c r="QPC276" s="3"/>
      <c r="QPD276" s="3"/>
      <c r="QPE276" s="3"/>
      <c r="QPF276" s="3"/>
      <c r="QPG276" s="3"/>
      <c r="QPH276" s="3"/>
      <c r="QPI276" s="3"/>
      <c r="QPJ276" s="3"/>
      <c r="QPK276" s="3"/>
      <c r="QPL276" s="3"/>
      <c r="QPM276" s="3"/>
      <c r="QPN276" s="3"/>
      <c r="QPO276" s="3"/>
      <c r="QPP276" s="3"/>
      <c r="QPQ276" s="3"/>
      <c r="QPR276" s="3"/>
      <c r="QPS276" s="3"/>
      <c r="QPT276" s="3"/>
      <c r="QPU276" s="3"/>
      <c r="QPV276" s="3"/>
      <c r="QPW276" s="3"/>
      <c r="QPX276" s="3"/>
      <c r="QPY276" s="3"/>
      <c r="QPZ276" s="3"/>
      <c r="QQA276" s="3"/>
      <c r="QQB276" s="3"/>
      <c r="QQC276" s="3"/>
      <c r="QQD276" s="3"/>
      <c r="QQE276" s="3"/>
      <c r="QQF276" s="3"/>
      <c r="QQG276" s="3"/>
      <c r="QQH276" s="3"/>
      <c r="QQI276" s="3"/>
      <c r="QQJ276" s="3"/>
      <c r="QQK276" s="3"/>
      <c r="QQL276" s="3"/>
      <c r="QQM276" s="3"/>
      <c r="QQN276" s="3"/>
      <c r="QQO276" s="3"/>
      <c r="QQP276" s="3"/>
      <c r="QQQ276" s="3"/>
      <c r="QQR276" s="3"/>
      <c r="QQS276" s="3"/>
      <c r="QQT276" s="3"/>
      <c r="QQU276" s="3"/>
      <c r="QQV276" s="3"/>
      <c r="QQW276" s="3"/>
      <c r="QQX276" s="3"/>
      <c r="QQY276" s="3"/>
      <c r="QQZ276" s="3"/>
      <c r="QRA276" s="3"/>
      <c r="QRB276" s="3"/>
      <c r="QRC276" s="3"/>
      <c r="QRD276" s="3"/>
      <c r="QRE276" s="3"/>
      <c r="QRF276" s="3"/>
      <c r="QRG276" s="3"/>
      <c r="QRH276" s="3"/>
      <c r="QRI276" s="3"/>
      <c r="QRJ276" s="3"/>
      <c r="QRK276" s="3"/>
      <c r="QRL276" s="3"/>
      <c r="QRM276" s="3"/>
      <c r="QRN276" s="3"/>
      <c r="QRO276" s="3"/>
      <c r="QRP276" s="3"/>
      <c r="QRQ276" s="3"/>
      <c r="QRR276" s="3"/>
      <c r="QRS276" s="3"/>
      <c r="QRT276" s="3"/>
      <c r="QRU276" s="3"/>
      <c r="QRV276" s="3"/>
      <c r="QRW276" s="3"/>
      <c r="QRX276" s="3"/>
      <c r="QRY276" s="3"/>
      <c r="QRZ276" s="3"/>
      <c r="QSA276" s="3"/>
      <c r="QSB276" s="3"/>
      <c r="QSC276" s="3"/>
      <c r="QSD276" s="3"/>
      <c r="QSE276" s="3"/>
      <c r="QSF276" s="3"/>
      <c r="QSG276" s="3"/>
      <c r="QSH276" s="3"/>
      <c r="QSI276" s="3"/>
      <c r="QSJ276" s="3"/>
      <c r="QSK276" s="3"/>
      <c r="QSL276" s="3"/>
      <c r="QSM276" s="3"/>
      <c r="QSN276" s="3"/>
      <c r="QSO276" s="3"/>
      <c r="QSP276" s="3"/>
      <c r="QSQ276" s="3"/>
      <c r="QSR276" s="3"/>
      <c r="QSS276" s="3"/>
      <c r="QST276" s="3"/>
      <c r="QSU276" s="3"/>
      <c r="QSV276" s="3"/>
      <c r="QSW276" s="3"/>
      <c r="QSX276" s="3"/>
      <c r="QSY276" s="3"/>
      <c r="QSZ276" s="3"/>
      <c r="QTA276" s="3"/>
      <c r="QTB276" s="3"/>
      <c r="QTC276" s="3"/>
      <c r="QTD276" s="3"/>
      <c r="QTE276" s="3"/>
      <c r="QTF276" s="3"/>
      <c r="QTG276" s="3"/>
      <c r="QTH276" s="3"/>
      <c r="QTI276" s="3"/>
      <c r="QTJ276" s="3"/>
      <c r="QTK276" s="3"/>
      <c r="QTL276" s="3"/>
      <c r="QTM276" s="3"/>
      <c r="QTN276" s="3"/>
      <c r="QTO276" s="3"/>
      <c r="QTQ276" s="3"/>
      <c r="QTS276" s="3"/>
      <c r="QTT276" s="3"/>
      <c r="QTU276" s="3"/>
      <c r="QTV276" s="3"/>
      <c r="QTW276" s="3"/>
      <c r="QTX276" s="3"/>
      <c r="QTY276" s="3"/>
      <c r="QTZ276" s="3"/>
      <c r="QUE276" s="3"/>
      <c r="QUF276" s="3"/>
      <c r="QUG276" s="3"/>
      <c r="QUH276" s="3"/>
      <c r="QUI276" s="3"/>
      <c r="QUJ276" s="3"/>
      <c r="QUK276" s="3"/>
      <c r="QUL276" s="3"/>
      <c r="QUM276" s="3"/>
      <c r="QUN276" s="3"/>
      <c r="QUO276" s="3"/>
      <c r="QUP276" s="3"/>
      <c r="QUQ276" s="3"/>
      <c r="QUR276" s="3"/>
      <c r="QUS276" s="3"/>
      <c r="QUT276" s="3"/>
      <c r="QUU276" s="3"/>
      <c r="QUV276" s="3"/>
      <c r="QUW276" s="3"/>
      <c r="QUX276" s="3"/>
      <c r="QUY276" s="3"/>
      <c r="QUZ276" s="3"/>
      <c r="QVA276" s="3"/>
      <c r="QVB276" s="3"/>
      <c r="QVC276" s="3"/>
      <c r="QVD276" s="3"/>
      <c r="QVE276" s="3"/>
      <c r="QVF276" s="3"/>
      <c r="QVG276" s="3"/>
      <c r="QVH276" s="3"/>
      <c r="QVI276" s="3"/>
      <c r="QVJ276" s="3"/>
      <c r="QVK276" s="3"/>
      <c r="QVL276" s="3"/>
      <c r="QVM276" s="3"/>
      <c r="QVN276" s="3"/>
      <c r="QVO276" s="3"/>
      <c r="QVP276" s="3"/>
      <c r="QVQ276" s="3"/>
      <c r="QVR276" s="3"/>
      <c r="QVS276" s="3"/>
      <c r="QVT276" s="3"/>
      <c r="QVU276" s="3"/>
      <c r="QVV276" s="3"/>
      <c r="QVW276" s="3"/>
      <c r="QVX276" s="3"/>
      <c r="QVY276" s="3"/>
      <c r="QVZ276" s="3"/>
      <c r="QWA276" s="3"/>
      <c r="QWB276" s="3"/>
      <c r="QWC276" s="3"/>
      <c r="QWD276" s="3"/>
      <c r="QWE276" s="3"/>
      <c r="QWF276" s="3"/>
      <c r="QWG276" s="3"/>
      <c r="QWH276" s="3"/>
      <c r="QWI276" s="3"/>
      <c r="QWJ276" s="3"/>
      <c r="QWK276" s="3"/>
      <c r="QWL276" s="3"/>
      <c r="QWM276" s="3"/>
      <c r="QWN276" s="3"/>
      <c r="QWO276" s="3"/>
      <c r="QWP276" s="3"/>
      <c r="QWQ276" s="3"/>
      <c r="QWR276" s="3"/>
      <c r="QWS276" s="3"/>
      <c r="QWT276" s="3"/>
      <c r="QWU276" s="3"/>
      <c r="QWV276" s="3"/>
      <c r="QWW276" s="3"/>
      <c r="QWX276" s="3"/>
      <c r="QWY276" s="3"/>
      <c r="QWZ276" s="3"/>
      <c r="QXA276" s="3"/>
      <c r="QXB276" s="3"/>
      <c r="QXC276" s="3"/>
      <c r="QXD276" s="3"/>
      <c r="QXE276" s="3"/>
      <c r="QXF276" s="3"/>
      <c r="QXG276" s="3"/>
      <c r="QXH276" s="3"/>
      <c r="QXI276" s="3"/>
      <c r="QXJ276" s="3"/>
      <c r="QXK276" s="3"/>
      <c r="QXL276" s="3"/>
      <c r="QXM276" s="3"/>
      <c r="QXN276" s="3"/>
      <c r="QXO276" s="3"/>
      <c r="QXP276" s="3"/>
      <c r="QXQ276" s="3"/>
      <c r="QXR276" s="3"/>
      <c r="QXS276" s="3"/>
      <c r="QXT276" s="3"/>
      <c r="QXU276" s="3"/>
      <c r="QXV276" s="3"/>
      <c r="QXW276" s="3"/>
      <c r="QXX276" s="3"/>
      <c r="QXY276" s="3"/>
      <c r="QXZ276" s="3"/>
      <c r="QYA276" s="3"/>
      <c r="QYB276" s="3"/>
      <c r="QYC276" s="3"/>
      <c r="QYD276" s="3"/>
      <c r="QYE276" s="3"/>
      <c r="QYF276" s="3"/>
      <c r="QYG276" s="3"/>
      <c r="QYH276" s="3"/>
      <c r="QYI276" s="3"/>
      <c r="QYJ276" s="3"/>
      <c r="QYK276" s="3"/>
      <c r="QYL276" s="3"/>
      <c r="QYM276" s="3"/>
      <c r="QYN276" s="3"/>
      <c r="QYO276" s="3"/>
      <c r="QYP276" s="3"/>
      <c r="QYQ276" s="3"/>
      <c r="QYR276" s="3"/>
      <c r="QYS276" s="3"/>
      <c r="QYT276" s="3"/>
      <c r="QYU276" s="3"/>
      <c r="QYV276" s="3"/>
      <c r="QYW276" s="3"/>
      <c r="QYX276" s="3"/>
      <c r="QYY276" s="3"/>
      <c r="QYZ276" s="3"/>
      <c r="QZA276" s="3"/>
      <c r="QZB276" s="3"/>
      <c r="QZC276" s="3"/>
      <c r="QZD276" s="3"/>
      <c r="QZE276" s="3"/>
      <c r="QZF276" s="3"/>
      <c r="QZG276" s="3"/>
      <c r="QZH276" s="3"/>
      <c r="QZI276" s="3"/>
      <c r="QZJ276" s="3"/>
      <c r="QZK276" s="3"/>
      <c r="QZL276" s="3"/>
      <c r="QZM276" s="3"/>
      <c r="QZN276" s="3"/>
      <c r="QZO276" s="3"/>
      <c r="QZP276" s="3"/>
      <c r="QZQ276" s="3"/>
      <c r="QZR276" s="3"/>
      <c r="QZS276" s="3"/>
      <c r="QZT276" s="3"/>
      <c r="QZU276" s="3"/>
      <c r="QZV276" s="3"/>
      <c r="QZW276" s="3"/>
      <c r="QZX276" s="3"/>
      <c r="QZY276" s="3"/>
      <c r="QZZ276" s="3"/>
      <c r="RAA276" s="3"/>
      <c r="RAB276" s="3"/>
      <c r="RAC276" s="3"/>
      <c r="RAD276" s="3"/>
      <c r="RAE276" s="3"/>
      <c r="RAF276" s="3"/>
      <c r="RAG276" s="3"/>
      <c r="RAH276" s="3"/>
      <c r="RAI276" s="3"/>
      <c r="RAJ276" s="3"/>
      <c r="RAK276" s="3"/>
      <c r="RAL276" s="3"/>
      <c r="RAM276" s="3"/>
      <c r="RAN276" s="3"/>
      <c r="RAO276" s="3"/>
      <c r="RAP276" s="3"/>
      <c r="RAQ276" s="3"/>
      <c r="RAR276" s="3"/>
      <c r="RAS276" s="3"/>
      <c r="RAT276" s="3"/>
      <c r="RAU276" s="3"/>
      <c r="RAV276" s="3"/>
      <c r="RAW276" s="3"/>
      <c r="RAX276" s="3"/>
      <c r="RAY276" s="3"/>
      <c r="RAZ276" s="3"/>
      <c r="RBA276" s="3"/>
      <c r="RBB276" s="3"/>
      <c r="RBC276" s="3"/>
      <c r="RBD276" s="3"/>
      <c r="RBE276" s="3"/>
      <c r="RBF276" s="3"/>
      <c r="RBG276" s="3"/>
      <c r="RBH276" s="3"/>
      <c r="RBI276" s="3"/>
      <c r="RBJ276" s="3"/>
      <c r="RBK276" s="3"/>
      <c r="RBL276" s="3"/>
      <c r="RBM276" s="3"/>
      <c r="RBN276" s="3"/>
      <c r="RBO276" s="3"/>
      <c r="RBP276" s="3"/>
      <c r="RBQ276" s="3"/>
      <c r="RBR276" s="3"/>
      <c r="RBS276" s="3"/>
      <c r="RBT276" s="3"/>
      <c r="RBU276" s="3"/>
      <c r="RBV276" s="3"/>
      <c r="RBW276" s="3"/>
      <c r="RBX276" s="3"/>
      <c r="RBY276" s="3"/>
      <c r="RBZ276" s="3"/>
      <c r="RCA276" s="3"/>
      <c r="RCB276" s="3"/>
      <c r="RCC276" s="3"/>
      <c r="RCD276" s="3"/>
      <c r="RCE276" s="3"/>
      <c r="RCF276" s="3"/>
      <c r="RCG276" s="3"/>
      <c r="RCH276" s="3"/>
      <c r="RCI276" s="3"/>
      <c r="RCJ276" s="3"/>
      <c r="RCK276" s="3"/>
      <c r="RCL276" s="3"/>
      <c r="RCM276" s="3"/>
      <c r="RCN276" s="3"/>
      <c r="RCO276" s="3"/>
      <c r="RCP276" s="3"/>
      <c r="RCQ276" s="3"/>
      <c r="RCR276" s="3"/>
      <c r="RCS276" s="3"/>
      <c r="RCT276" s="3"/>
      <c r="RCU276" s="3"/>
      <c r="RCV276" s="3"/>
      <c r="RCW276" s="3"/>
      <c r="RCX276" s="3"/>
      <c r="RCY276" s="3"/>
      <c r="RCZ276" s="3"/>
      <c r="RDA276" s="3"/>
      <c r="RDB276" s="3"/>
      <c r="RDC276" s="3"/>
      <c r="RDD276" s="3"/>
      <c r="RDE276" s="3"/>
      <c r="RDF276" s="3"/>
      <c r="RDG276" s="3"/>
      <c r="RDH276" s="3"/>
      <c r="RDI276" s="3"/>
      <c r="RDJ276" s="3"/>
      <c r="RDK276" s="3"/>
      <c r="RDM276" s="3"/>
      <c r="RDO276" s="3"/>
      <c r="RDP276" s="3"/>
      <c r="RDQ276" s="3"/>
      <c r="RDR276" s="3"/>
      <c r="RDS276" s="3"/>
      <c r="RDT276" s="3"/>
      <c r="RDU276" s="3"/>
      <c r="RDV276" s="3"/>
      <c r="REA276" s="3"/>
      <c r="REB276" s="3"/>
      <c r="REC276" s="3"/>
      <c r="RED276" s="3"/>
      <c r="REE276" s="3"/>
      <c r="REF276" s="3"/>
      <c r="REG276" s="3"/>
      <c r="REH276" s="3"/>
      <c r="REI276" s="3"/>
      <c r="REJ276" s="3"/>
      <c r="REK276" s="3"/>
      <c r="REL276" s="3"/>
      <c r="REM276" s="3"/>
      <c r="REN276" s="3"/>
      <c r="REO276" s="3"/>
      <c r="REP276" s="3"/>
      <c r="REQ276" s="3"/>
      <c r="RER276" s="3"/>
      <c r="RES276" s="3"/>
      <c r="RET276" s="3"/>
      <c r="REU276" s="3"/>
      <c r="REV276" s="3"/>
      <c r="REW276" s="3"/>
      <c r="REX276" s="3"/>
      <c r="REY276" s="3"/>
      <c r="REZ276" s="3"/>
      <c r="RFA276" s="3"/>
      <c r="RFB276" s="3"/>
      <c r="RFC276" s="3"/>
      <c r="RFD276" s="3"/>
      <c r="RFE276" s="3"/>
      <c r="RFF276" s="3"/>
      <c r="RFG276" s="3"/>
      <c r="RFH276" s="3"/>
      <c r="RFI276" s="3"/>
      <c r="RFJ276" s="3"/>
      <c r="RFK276" s="3"/>
      <c r="RFL276" s="3"/>
      <c r="RFM276" s="3"/>
      <c r="RFN276" s="3"/>
      <c r="RFO276" s="3"/>
      <c r="RFP276" s="3"/>
      <c r="RFQ276" s="3"/>
      <c r="RFR276" s="3"/>
      <c r="RFS276" s="3"/>
      <c r="RFT276" s="3"/>
      <c r="RFU276" s="3"/>
      <c r="RFV276" s="3"/>
      <c r="RFW276" s="3"/>
      <c r="RFX276" s="3"/>
      <c r="RFY276" s="3"/>
      <c r="RFZ276" s="3"/>
      <c r="RGA276" s="3"/>
      <c r="RGB276" s="3"/>
      <c r="RGC276" s="3"/>
      <c r="RGD276" s="3"/>
      <c r="RGE276" s="3"/>
      <c r="RGF276" s="3"/>
      <c r="RGG276" s="3"/>
      <c r="RGH276" s="3"/>
      <c r="RGI276" s="3"/>
      <c r="RGJ276" s="3"/>
      <c r="RGK276" s="3"/>
      <c r="RGL276" s="3"/>
      <c r="RGM276" s="3"/>
      <c r="RGN276" s="3"/>
      <c r="RGO276" s="3"/>
      <c r="RGP276" s="3"/>
      <c r="RGQ276" s="3"/>
      <c r="RGR276" s="3"/>
      <c r="RGS276" s="3"/>
      <c r="RGT276" s="3"/>
      <c r="RGU276" s="3"/>
      <c r="RGV276" s="3"/>
      <c r="RGW276" s="3"/>
      <c r="RGX276" s="3"/>
      <c r="RGY276" s="3"/>
      <c r="RGZ276" s="3"/>
      <c r="RHA276" s="3"/>
      <c r="RHB276" s="3"/>
      <c r="RHC276" s="3"/>
      <c r="RHD276" s="3"/>
      <c r="RHE276" s="3"/>
      <c r="RHF276" s="3"/>
      <c r="RHG276" s="3"/>
      <c r="RHH276" s="3"/>
      <c r="RHI276" s="3"/>
      <c r="RHJ276" s="3"/>
      <c r="RHK276" s="3"/>
      <c r="RHL276" s="3"/>
      <c r="RHM276" s="3"/>
      <c r="RHN276" s="3"/>
      <c r="RHO276" s="3"/>
      <c r="RHP276" s="3"/>
      <c r="RHQ276" s="3"/>
      <c r="RHR276" s="3"/>
      <c r="RHS276" s="3"/>
      <c r="RHT276" s="3"/>
      <c r="RHU276" s="3"/>
      <c r="RHV276" s="3"/>
      <c r="RHW276" s="3"/>
      <c r="RHX276" s="3"/>
      <c r="RHY276" s="3"/>
      <c r="RHZ276" s="3"/>
      <c r="RIA276" s="3"/>
      <c r="RIB276" s="3"/>
      <c r="RIC276" s="3"/>
      <c r="RID276" s="3"/>
      <c r="RIE276" s="3"/>
      <c r="RIF276" s="3"/>
      <c r="RIG276" s="3"/>
      <c r="RIH276" s="3"/>
      <c r="RII276" s="3"/>
      <c r="RIJ276" s="3"/>
      <c r="RIK276" s="3"/>
      <c r="RIL276" s="3"/>
      <c r="RIM276" s="3"/>
      <c r="RIN276" s="3"/>
      <c r="RIO276" s="3"/>
      <c r="RIP276" s="3"/>
      <c r="RIQ276" s="3"/>
      <c r="RIR276" s="3"/>
      <c r="RIS276" s="3"/>
      <c r="RIT276" s="3"/>
      <c r="RIU276" s="3"/>
      <c r="RIV276" s="3"/>
      <c r="RIW276" s="3"/>
      <c r="RIX276" s="3"/>
      <c r="RIY276" s="3"/>
      <c r="RIZ276" s="3"/>
      <c r="RJA276" s="3"/>
      <c r="RJB276" s="3"/>
      <c r="RJC276" s="3"/>
      <c r="RJD276" s="3"/>
      <c r="RJE276" s="3"/>
      <c r="RJF276" s="3"/>
      <c r="RJG276" s="3"/>
      <c r="RJH276" s="3"/>
      <c r="RJI276" s="3"/>
      <c r="RJJ276" s="3"/>
      <c r="RJK276" s="3"/>
      <c r="RJL276" s="3"/>
      <c r="RJM276" s="3"/>
      <c r="RJN276" s="3"/>
      <c r="RJO276" s="3"/>
      <c r="RJP276" s="3"/>
      <c r="RJQ276" s="3"/>
      <c r="RJR276" s="3"/>
      <c r="RJS276" s="3"/>
      <c r="RJT276" s="3"/>
      <c r="RJU276" s="3"/>
      <c r="RJV276" s="3"/>
      <c r="RJW276" s="3"/>
      <c r="RJX276" s="3"/>
      <c r="RJY276" s="3"/>
      <c r="RJZ276" s="3"/>
      <c r="RKA276" s="3"/>
      <c r="RKB276" s="3"/>
      <c r="RKC276" s="3"/>
      <c r="RKD276" s="3"/>
      <c r="RKE276" s="3"/>
      <c r="RKF276" s="3"/>
      <c r="RKG276" s="3"/>
      <c r="RKH276" s="3"/>
      <c r="RKI276" s="3"/>
      <c r="RKJ276" s="3"/>
      <c r="RKK276" s="3"/>
      <c r="RKL276" s="3"/>
      <c r="RKM276" s="3"/>
      <c r="RKN276" s="3"/>
      <c r="RKO276" s="3"/>
      <c r="RKP276" s="3"/>
      <c r="RKQ276" s="3"/>
      <c r="RKR276" s="3"/>
      <c r="RKS276" s="3"/>
      <c r="RKT276" s="3"/>
      <c r="RKU276" s="3"/>
      <c r="RKV276" s="3"/>
      <c r="RKW276" s="3"/>
      <c r="RKX276" s="3"/>
      <c r="RKY276" s="3"/>
      <c r="RKZ276" s="3"/>
      <c r="RLA276" s="3"/>
      <c r="RLB276" s="3"/>
      <c r="RLC276" s="3"/>
      <c r="RLD276" s="3"/>
      <c r="RLE276" s="3"/>
      <c r="RLF276" s="3"/>
      <c r="RLG276" s="3"/>
      <c r="RLH276" s="3"/>
      <c r="RLI276" s="3"/>
      <c r="RLJ276" s="3"/>
      <c r="RLK276" s="3"/>
      <c r="RLL276" s="3"/>
      <c r="RLM276" s="3"/>
      <c r="RLN276" s="3"/>
      <c r="RLO276" s="3"/>
      <c r="RLP276" s="3"/>
      <c r="RLQ276" s="3"/>
      <c r="RLR276" s="3"/>
      <c r="RLS276" s="3"/>
      <c r="RLT276" s="3"/>
      <c r="RLU276" s="3"/>
      <c r="RLV276" s="3"/>
      <c r="RLW276" s="3"/>
      <c r="RLX276" s="3"/>
      <c r="RLY276" s="3"/>
      <c r="RLZ276" s="3"/>
      <c r="RMA276" s="3"/>
      <c r="RMB276" s="3"/>
      <c r="RMC276" s="3"/>
      <c r="RMD276" s="3"/>
      <c r="RME276" s="3"/>
      <c r="RMF276" s="3"/>
      <c r="RMG276" s="3"/>
      <c r="RMH276" s="3"/>
      <c r="RMI276" s="3"/>
      <c r="RMJ276" s="3"/>
      <c r="RMK276" s="3"/>
      <c r="RML276" s="3"/>
      <c r="RMM276" s="3"/>
      <c r="RMN276" s="3"/>
      <c r="RMO276" s="3"/>
      <c r="RMP276" s="3"/>
      <c r="RMQ276" s="3"/>
      <c r="RMR276" s="3"/>
      <c r="RMS276" s="3"/>
      <c r="RMT276" s="3"/>
      <c r="RMU276" s="3"/>
      <c r="RMV276" s="3"/>
      <c r="RMW276" s="3"/>
      <c r="RMX276" s="3"/>
      <c r="RMY276" s="3"/>
      <c r="RMZ276" s="3"/>
      <c r="RNA276" s="3"/>
      <c r="RNB276" s="3"/>
      <c r="RNC276" s="3"/>
      <c r="RND276" s="3"/>
      <c r="RNE276" s="3"/>
      <c r="RNF276" s="3"/>
      <c r="RNG276" s="3"/>
      <c r="RNI276" s="3"/>
      <c r="RNK276" s="3"/>
      <c r="RNL276" s="3"/>
      <c r="RNM276" s="3"/>
      <c r="RNN276" s="3"/>
      <c r="RNO276" s="3"/>
      <c r="RNP276" s="3"/>
      <c r="RNQ276" s="3"/>
      <c r="RNR276" s="3"/>
      <c r="RNW276" s="3"/>
      <c r="RNX276" s="3"/>
      <c r="RNY276" s="3"/>
      <c r="RNZ276" s="3"/>
      <c r="ROA276" s="3"/>
      <c r="ROB276" s="3"/>
      <c r="ROC276" s="3"/>
      <c r="ROD276" s="3"/>
      <c r="ROE276" s="3"/>
      <c r="ROF276" s="3"/>
      <c r="ROG276" s="3"/>
      <c r="ROH276" s="3"/>
      <c r="ROI276" s="3"/>
      <c r="ROJ276" s="3"/>
      <c r="ROK276" s="3"/>
      <c r="ROL276" s="3"/>
      <c r="ROM276" s="3"/>
      <c r="RON276" s="3"/>
      <c r="ROO276" s="3"/>
      <c r="ROP276" s="3"/>
      <c r="ROQ276" s="3"/>
      <c r="ROR276" s="3"/>
      <c r="ROS276" s="3"/>
      <c r="ROT276" s="3"/>
      <c r="ROU276" s="3"/>
      <c r="ROV276" s="3"/>
      <c r="ROW276" s="3"/>
      <c r="ROX276" s="3"/>
      <c r="ROY276" s="3"/>
      <c r="ROZ276" s="3"/>
      <c r="RPA276" s="3"/>
      <c r="RPB276" s="3"/>
      <c r="RPC276" s="3"/>
      <c r="RPD276" s="3"/>
      <c r="RPE276" s="3"/>
      <c r="RPF276" s="3"/>
      <c r="RPG276" s="3"/>
      <c r="RPH276" s="3"/>
      <c r="RPI276" s="3"/>
      <c r="RPJ276" s="3"/>
      <c r="RPK276" s="3"/>
      <c r="RPL276" s="3"/>
      <c r="RPM276" s="3"/>
      <c r="RPN276" s="3"/>
      <c r="RPO276" s="3"/>
      <c r="RPP276" s="3"/>
      <c r="RPQ276" s="3"/>
      <c r="RPR276" s="3"/>
      <c r="RPS276" s="3"/>
      <c r="RPT276" s="3"/>
      <c r="RPU276" s="3"/>
      <c r="RPV276" s="3"/>
      <c r="RPW276" s="3"/>
      <c r="RPX276" s="3"/>
      <c r="RPY276" s="3"/>
      <c r="RPZ276" s="3"/>
      <c r="RQA276" s="3"/>
      <c r="RQB276" s="3"/>
      <c r="RQC276" s="3"/>
      <c r="RQD276" s="3"/>
      <c r="RQE276" s="3"/>
      <c r="RQF276" s="3"/>
      <c r="RQG276" s="3"/>
      <c r="RQH276" s="3"/>
      <c r="RQI276" s="3"/>
      <c r="RQJ276" s="3"/>
      <c r="RQK276" s="3"/>
      <c r="RQL276" s="3"/>
      <c r="RQM276" s="3"/>
      <c r="RQN276" s="3"/>
      <c r="RQO276" s="3"/>
      <c r="RQP276" s="3"/>
      <c r="RQQ276" s="3"/>
      <c r="RQR276" s="3"/>
      <c r="RQS276" s="3"/>
      <c r="RQT276" s="3"/>
      <c r="RQU276" s="3"/>
      <c r="RQV276" s="3"/>
      <c r="RQW276" s="3"/>
      <c r="RQX276" s="3"/>
      <c r="RQY276" s="3"/>
      <c r="RQZ276" s="3"/>
      <c r="RRA276" s="3"/>
      <c r="RRB276" s="3"/>
      <c r="RRC276" s="3"/>
      <c r="RRD276" s="3"/>
      <c r="RRE276" s="3"/>
      <c r="RRF276" s="3"/>
      <c r="RRG276" s="3"/>
      <c r="RRH276" s="3"/>
      <c r="RRI276" s="3"/>
      <c r="RRJ276" s="3"/>
      <c r="RRK276" s="3"/>
      <c r="RRL276" s="3"/>
      <c r="RRM276" s="3"/>
      <c r="RRN276" s="3"/>
      <c r="RRO276" s="3"/>
      <c r="RRP276" s="3"/>
      <c r="RRQ276" s="3"/>
      <c r="RRR276" s="3"/>
      <c r="RRS276" s="3"/>
      <c r="RRT276" s="3"/>
      <c r="RRU276" s="3"/>
      <c r="RRV276" s="3"/>
      <c r="RRW276" s="3"/>
      <c r="RRX276" s="3"/>
      <c r="RRY276" s="3"/>
      <c r="RRZ276" s="3"/>
      <c r="RSA276" s="3"/>
      <c r="RSB276" s="3"/>
      <c r="RSC276" s="3"/>
      <c r="RSD276" s="3"/>
      <c r="RSE276" s="3"/>
      <c r="RSF276" s="3"/>
      <c r="RSG276" s="3"/>
      <c r="RSH276" s="3"/>
      <c r="RSI276" s="3"/>
      <c r="RSJ276" s="3"/>
      <c r="RSK276" s="3"/>
      <c r="RSL276" s="3"/>
      <c r="RSM276" s="3"/>
      <c r="RSN276" s="3"/>
      <c r="RSO276" s="3"/>
      <c r="RSP276" s="3"/>
      <c r="RSQ276" s="3"/>
      <c r="RSR276" s="3"/>
      <c r="RSS276" s="3"/>
      <c r="RST276" s="3"/>
      <c r="RSU276" s="3"/>
      <c r="RSV276" s="3"/>
      <c r="RSW276" s="3"/>
      <c r="RSX276" s="3"/>
      <c r="RSY276" s="3"/>
      <c r="RSZ276" s="3"/>
      <c r="RTA276" s="3"/>
      <c r="RTB276" s="3"/>
      <c r="RTC276" s="3"/>
      <c r="RTD276" s="3"/>
      <c r="RTE276" s="3"/>
      <c r="RTF276" s="3"/>
      <c r="RTG276" s="3"/>
      <c r="RTH276" s="3"/>
      <c r="RTI276" s="3"/>
      <c r="RTJ276" s="3"/>
      <c r="RTK276" s="3"/>
      <c r="RTL276" s="3"/>
      <c r="RTM276" s="3"/>
      <c r="RTN276" s="3"/>
      <c r="RTO276" s="3"/>
      <c r="RTP276" s="3"/>
      <c r="RTQ276" s="3"/>
      <c r="RTR276" s="3"/>
      <c r="RTS276" s="3"/>
      <c r="RTT276" s="3"/>
      <c r="RTU276" s="3"/>
      <c r="RTV276" s="3"/>
      <c r="RTW276" s="3"/>
      <c r="RTX276" s="3"/>
      <c r="RTY276" s="3"/>
      <c r="RTZ276" s="3"/>
      <c r="RUA276" s="3"/>
      <c r="RUB276" s="3"/>
      <c r="RUC276" s="3"/>
      <c r="RUD276" s="3"/>
      <c r="RUE276" s="3"/>
      <c r="RUF276" s="3"/>
      <c r="RUG276" s="3"/>
      <c r="RUH276" s="3"/>
      <c r="RUI276" s="3"/>
      <c r="RUJ276" s="3"/>
      <c r="RUK276" s="3"/>
      <c r="RUL276" s="3"/>
      <c r="RUM276" s="3"/>
      <c r="RUN276" s="3"/>
      <c r="RUO276" s="3"/>
      <c r="RUP276" s="3"/>
      <c r="RUQ276" s="3"/>
      <c r="RUR276" s="3"/>
      <c r="RUS276" s="3"/>
      <c r="RUT276" s="3"/>
      <c r="RUU276" s="3"/>
      <c r="RUV276" s="3"/>
      <c r="RUW276" s="3"/>
      <c r="RUX276" s="3"/>
      <c r="RUY276" s="3"/>
      <c r="RUZ276" s="3"/>
      <c r="RVA276" s="3"/>
      <c r="RVB276" s="3"/>
      <c r="RVC276" s="3"/>
      <c r="RVD276" s="3"/>
      <c r="RVE276" s="3"/>
      <c r="RVF276" s="3"/>
      <c r="RVG276" s="3"/>
      <c r="RVH276" s="3"/>
      <c r="RVI276" s="3"/>
      <c r="RVJ276" s="3"/>
      <c r="RVK276" s="3"/>
      <c r="RVL276" s="3"/>
      <c r="RVM276" s="3"/>
      <c r="RVN276" s="3"/>
      <c r="RVO276" s="3"/>
      <c r="RVP276" s="3"/>
      <c r="RVQ276" s="3"/>
      <c r="RVR276" s="3"/>
      <c r="RVS276" s="3"/>
      <c r="RVT276" s="3"/>
      <c r="RVU276" s="3"/>
      <c r="RVV276" s="3"/>
      <c r="RVW276" s="3"/>
      <c r="RVX276" s="3"/>
      <c r="RVY276" s="3"/>
      <c r="RVZ276" s="3"/>
      <c r="RWA276" s="3"/>
      <c r="RWB276" s="3"/>
      <c r="RWC276" s="3"/>
      <c r="RWD276" s="3"/>
      <c r="RWE276" s="3"/>
      <c r="RWF276" s="3"/>
      <c r="RWG276" s="3"/>
      <c r="RWH276" s="3"/>
      <c r="RWI276" s="3"/>
      <c r="RWJ276" s="3"/>
      <c r="RWK276" s="3"/>
      <c r="RWL276" s="3"/>
      <c r="RWM276" s="3"/>
      <c r="RWN276" s="3"/>
      <c r="RWO276" s="3"/>
      <c r="RWP276" s="3"/>
      <c r="RWQ276" s="3"/>
      <c r="RWR276" s="3"/>
      <c r="RWS276" s="3"/>
      <c r="RWT276" s="3"/>
      <c r="RWU276" s="3"/>
      <c r="RWV276" s="3"/>
      <c r="RWW276" s="3"/>
      <c r="RWX276" s="3"/>
      <c r="RWY276" s="3"/>
      <c r="RWZ276" s="3"/>
      <c r="RXA276" s="3"/>
      <c r="RXB276" s="3"/>
      <c r="RXC276" s="3"/>
      <c r="RXE276" s="3"/>
      <c r="RXG276" s="3"/>
      <c r="RXH276" s="3"/>
      <c r="RXI276" s="3"/>
      <c r="RXJ276" s="3"/>
      <c r="RXK276" s="3"/>
      <c r="RXL276" s="3"/>
      <c r="RXM276" s="3"/>
      <c r="RXN276" s="3"/>
      <c r="RXS276" s="3"/>
      <c r="RXT276" s="3"/>
      <c r="RXU276" s="3"/>
      <c r="RXV276" s="3"/>
      <c r="RXW276" s="3"/>
      <c r="RXX276" s="3"/>
      <c r="RXY276" s="3"/>
      <c r="RXZ276" s="3"/>
      <c r="RYA276" s="3"/>
      <c r="RYB276" s="3"/>
      <c r="RYC276" s="3"/>
      <c r="RYD276" s="3"/>
      <c r="RYE276" s="3"/>
      <c r="RYF276" s="3"/>
      <c r="RYG276" s="3"/>
      <c r="RYH276" s="3"/>
      <c r="RYI276" s="3"/>
      <c r="RYJ276" s="3"/>
      <c r="RYK276" s="3"/>
      <c r="RYL276" s="3"/>
      <c r="RYM276" s="3"/>
      <c r="RYN276" s="3"/>
      <c r="RYO276" s="3"/>
      <c r="RYP276" s="3"/>
      <c r="RYQ276" s="3"/>
      <c r="RYR276" s="3"/>
      <c r="RYS276" s="3"/>
      <c r="RYT276" s="3"/>
      <c r="RYU276" s="3"/>
      <c r="RYV276" s="3"/>
      <c r="RYW276" s="3"/>
      <c r="RYX276" s="3"/>
      <c r="RYY276" s="3"/>
      <c r="RYZ276" s="3"/>
      <c r="RZA276" s="3"/>
      <c r="RZB276" s="3"/>
      <c r="RZC276" s="3"/>
      <c r="RZD276" s="3"/>
      <c r="RZE276" s="3"/>
      <c r="RZF276" s="3"/>
      <c r="RZG276" s="3"/>
      <c r="RZH276" s="3"/>
      <c r="RZI276" s="3"/>
      <c r="RZJ276" s="3"/>
      <c r="RZK276" s="3"/>
      <c r="RZL276" s="3"/>
      <c r="RZM276" s="3"/>
      <c r="RZN276" s="3"/>
      <c r="RZO276" s="3"/>
      <c r="RZP276" s="3"/>
      <c r="RZQ276" s="3"/>
      <c r="RZR276" s="3"/>
      <c r="RZS276" s="3"/>
      <c r="RZT276" s="3"/>
      <c r="RZU276" s="3"/>
      <c r="RZV276" s="3"/>
      <c r="RZW276" s="3"/>
      <c r="RZX276" s="3"/>
      <c r="RZY276" s="3"/>
      <c r="RZZ276" s="3"/>
      <c r="SAA276" s="3"/>
      <c r="SAB276" s="3"/>
      <c r="SAC276" s="3"/>
      <c r="SAD276" s="3"/>
      <c r="SAE276" s="3"/>
      <c r="SAF276" s="3"/>
      <c r="SAG276" s="3"/>
      <c r="SAH276" s="3"/>
      <c r="SAI276" s="3"/>
      <c r="SAJ276" s="3"/>
      <c r="SAK276" s="3"/>
      <c r="SAL276" s="3"/>
      <c r="SAM276" s="3"/>
      <c r="SAN276" s="3"/>
      <c r="SAO276" s="3"/>
      <c r="SAP276" s="3"/>
      <c r="SAQ276" s="3"/>
      <c r="SAR276" s="3"/>
      <c r="SAS276" s="3"/>
      <c r="SAT276" s="3"/>
      <c r="SAU276" s="3"/>
      <c r="SAV276" s="3"/>
      <c r="SAW276" s="3"/>
      <c r="SAX276" s="3"/>
      <c r="SAY276" s="3"/>
      <c r="SAZ276" s="3"/>
      <c r="SBA276" s="3"/>
      <c r="SBB276" s="3"/>
      <c r="SBC276" s="3"/>
      <c r="SBD276" s="3"/>
      <c r="SBE276" s="3"/>
      <c r="SBF276" s="3"/>
      <c r="SBG276" s="3"/>
      <c r="SBH276" s="3"/>
      <c r="SBI276" s="3"/>
      <c r="SBJ276" s="3"/>
      <c r="SBK276" s="3"/>
      <c r="SBL276" s="3"/>
      <c r="SBM276" s="3"/>
      <c r="SBN276" s="3"/>
      <c r="SBO276" s="3"/>
      <c r="SBP276" s="3"/>
      <c r="SBQ276" s="3"/>
      <c r="SBR276" s="3"/>
      <c r="SBS276" s="3"/>
      <c r="SBT276" s="3"/>
      <c r="SBU276" s="3"/>
      <c r="SBV276" s="3"/>
      <c r="SBW276" s="3"/>
      <c r="SBX276" s="3"/>
      <c r="SBY276" s="3"/>
      <c r="SBZ276" s="3"/>
      <c r="SCA276" s="3"/>
      <c r="SCB276" s="3"/>
      <c r="SCC276" s="3"/>
      <c r="SCD276" s="3"/>
      <c r="SCE276" s="3"/>
      <c r="SCF276" s="3"/>
      <c r="SCG276" s="3"/>
      <c r="SCH276" s="3"/>
      <c r="SCI276" s="3"/>
      <c r="SCJ276" s="3"/>
      <c r="SCK276" s="3"/>
      <c r="SCL276" s="3"/>
      <c r="SCM276" s="3"/>
      <c r="SCN276" s="3"/>
      <c r="SCO276" s="3"/>
      <c r="SCP276" s="3"/>
      <c r="SCQ276" s="3"/>
      <c r="SCR276" s="3"/>
      <c r="SCS276" s="3"/>
      <c r="SCT276" s="3"/>
      <c r="SCU276" s="3"/>
      <c r="SCV276" s="3"/>
      <c r="SCW276" s="3"/>
      <c r="SCX276" s="3"/>
      <c r="SCY276" s="3"/>
      <c r="SCZ276" s="3"/>
      <c r="SDA276" s="3"/>
      <c r="SDB276" s="3"/>
      <c r="SDC276" s="3"/>
      <c r="SDD276" s="3"/>
      <c r="SDE276" s="3"/>
      <c r="SDF276" s="3"/>
      <c r="SDG276" s="3"/>
      <c r="SDH276" s="3"/>
      <c r="SDI276" s="3"/>
      <c r="SDJ276" s="3"/>
      <c r="SDK276" s="3"/>
      <c r="SDL276" s="3"/>
      <c r="SDM276" s="3"/>
      <c r="SDN276" s="3"/>
      <c r="SDO276" s="3"/>
      <c r="SDP276" s="3"/>
      <c r="SDQ276" s="3"/>
      <c r="SDR276" s="3"/>
      <c r="SDS276" s="3"/>
      <c r="SDT276" s="3"/>
      <c r="SDU276" s="3"/>
      <c r="SDV276" s="3"/>
      <c r="SDW276" s="3"/>
      <c r="SDX276" s="3"/>
      <c r="SDY276" s="3"/>
      <c r="SDZ276" s="3"/>
      <c r="SEA276" s="3"/>
      <c r="SEB276" s="3"/>
      <c r="SEC276" s="3"/>
      <c r="SED276" s="3"/>
      <c r="SEE276" s="3"/>
      <c r="SEF276" s="3"/>
      <c r="SEG276" s="3"/>
      <c r="SEH276" s="3"/>
      <c r="SEI276" s="3"/>
      <c r="SEJ276" s="3"/>
      <c r="SEK276" s="3"/>
      <c r="SEL276" s="3"/>
      <c r="SEM276" s="3"/>
      <c r="SEN276" s="3"/>
      <c r="SEO276" s="3"/>
      <c r="SEP276" s="3"/>
      <c r="SEQ276" s="3"/>
      <c r="SER276" s="3"/>
      <c r="SES276" s="3"/>
      <c r="SET276" s="3"/>
      <c r="SEU276" s="3"/>
      <c r="SEV276" s="3"/>
      <c r="SEW276" s="3"/>
      <c r="SEX276" s="3"/>
      <c r="SEY276" s="3"/>
      <c r="SEZ276" s="3"/>
      <c r="SFA276" s="3"/>
      <c r="SFB276" s="3"/>
      <c r="SFC276" s="3"/>
      <c r="SFD276" s="3"/>
      <c r="SFE276" s="3"/>
      <c r="SFF276" s="3"/>
      <c r="SFG276" s="3"/>
      <c r="SFH276" s="3"/>
      <c r="SFI276" s="3"/>
      <c r="SFJ276" s="3"/>
      <c r="SFK276" s="3"/>
      <c r="SFL276" s="3"/>
      <c r="SFM276" s="3"/>
      <c r="SFN276" s="3"/>
      <c r="SFO276" s="3"/>
      <c r="SFP276" s="3"/>
      <c r="SFQ276" s="3"/>
      <c r="SFR276" s="3"/>
      <c r="SFS276" s="3"/>
      <c r="SFT276" s="3"/>
      <c r="SFU276" s="3"/>
      <c r="SFV276" s="3"/>
      <c r="SFW276" s="3"/>
      <c r="SFX276" s="3"/>
      <c r="SFY276" s="3"/>
      <c r="SFZ276" s="3"/>
      <c r="SGA276" s="3"/>
      <c r="SGB276" s="3"/>
      <c r="SGC276" s="3"/>
      <c r="SGD276" s="3"/>
      <c r="SGE276" s="3"/>
      <c r="SGF276" s="3"/>
      <c r="SGG276" s="3"/>
      <c r="SGH276" s="3"/>
      <c r="SGI276" s="3"/>
      <c r="SGJ276" s="3"/>
      <c r="SGK276" s="3"/>
      <c r="SGL276" s="3"/>
      <c r="SGM276" s="3"/>
      <c r="SGN276" s="3"/>
      <c r="SGO276" s="3"/>
      <c r="SGP276" s="3"/>
      <c r="SGQ276" s="3"/>
      <c r="SGR276" s="3"/>
      <c r="SGS276" s="3"/>
      <c r="SGT276" s="3"/>
      <c r="SGU276" s="3"/>
      <c r="SGV276" s="3"/>
      <c r="SGW276" s="3"/>
      <c r="SGX276" s="3"/>
      <c r="SGY276" s="3"/>
      <c r="SHA276" s="3"/>
      <c r="SHC276" s="3"/>
      <c r="SHD276" s="3"/>
      <c r="SHE276" s="3"/>
      <c r="SHF276" s="3"/>
      <c r="SHG276" s="3"/>
      <c r="SHH276" s="3"/>
      <c r="SHI276" s="3"/>
      <c r="SHJ276" s="3"/>
      <c r="SHO276" s="3"/>
      <c r="SHP276" s="3"/>
      <c r="SHQ276" s="3"/>
      <c r="SHR276" s="3"/>
      <c r="SHS276" s="3"/>
      <c r="SHT276" s="3"/>
      <c r="SHU276" s="3"/>
      <c r="SHV276" s="3"/>
      <c r="SHW276" s="3"/>
      <c r="SHX276" s="3"/>
      <c r="SHY276" s="3"/>
      <c r="SHZ276" s="3"/>
      <c r="SIA276" s="3"/>
      <c r="SIB276" s="3"/>
      <c r="SIC276" s="3"/>
      <c r="SID276" s="3"/>
      <c r="SIE276" s="3"/>
      <c r="SIF276" s="3"/>
      <c r="SIG276" s="3"/>
      <c r="SIH276" s="3"/>
      <c r="SII276" s="3"/>
      <c r="SIJ276" s="3"/>
      <c r="SIK276" s="3"/>
      <c r="SIL276" s="3"/>
      <c r="SIM276" s="3"/>
      <c r="SIN276" s="3"/>
      <c r="SIO276" s="3"/>
      <c r="SIP276" s="3"/>
      <c r="SIQ276" s="3"/>
      <c r="SIR276" s="3"/>
      <c r="SIS276" s="3"/>
      <c r="SIT276" s="3"/>
      <c r="SIU276" s="3"/>
      <c r="SIV276" s="3"/>
      <c r="SIW276" s="3"/>
      <c r="SIX276" s="3"/>
      <c r="SIY276" s="3"/>
      <c r="SIZ276" s="3"/>
      <c r="SJA276" s="3"/>
      <c r="SJB276" s="3"/>
      <c r="SJC276" s="3"/>
      <c r="SJD276" s="3"/>
      <c r="SJE276" s="3"/>
      <c r="SJF276" s="3"/>
      <c r="SJG276" s="3"/>
      <c r="SJH276" s="3"/>
      <c r="SJI276" s="3"/>
      <c r="SJJ276" s="3"/>
      <c r="SJK276" s="3"/>
      <c r="SJL276" s="3"/>
      <c r="SJM276" s="3"/>
      <c r="SJN276" s="3"/>
      <c r="SJO276" s="3"/>
      <c r="SJP276" s="3"/>
      <c r="SJQ276" s="3"/>
      <c r="SJR276" s="3"/>
      <c r="SJS276" s="3"/>
      <c r="SJT276" s="3"/>
      <c r="SJU276" s="3"/>
      <c r="SJV276" s="3"/>
      <c r="SJW276" s="3"/>
      <c r="SJX276" s="3"/>
      <c r="SJY276" s="3"/>
      <c r="SJZ276" s="3"/>
      <c r="SKA276" s="3"/>
      <c r="SKB276" s="3"/>
      <c r="SKC276" s="3"/>
      <c r="SKD276" s="3"/>
      <c r="SKE276" s="3"/>
      <c r="SKF276" s="3"/>
      <c r="SKG276" s="3"/>
      <c r="SKH276" s="3"/>
      <c r="SKI276" s="3"/>
      <c r="SKJ276" s="3"/>
      <c r="SKK276" s="3"/>
      <c r="SKL276" s="3"/>
      <c r="SKM276" s="3"/>
      <c r="SKN276" s="3"/>
      <c r="SKO276" s="3"/>
      <c r="SKP276" s="3"/>
      <c r="SKQ276" s="3"/>
      <c r="SKR276" s="3"/>
      <c r="SKS276" s="3"/>
      <c r="SKT276" s="3"/>
      <c r="SKU276" s="3"/>
      <c r="SKV276" s="3"/>
      <c r="SKW276" s="3"/>
      <c r="SKX276" s="3"/>
      <c r="SKY276" s="3"/>
      <c r="SKZ276" s="3"/>
      <c r="SLA276" s="3"/>
      <c r="SLB276" s="3"/>
      <c r="SLC276" s="3"/>
      <c r="SLD276" s="3"/>
      <c r="SLE276" s="3"/>
      <c r="SLF276" s="3"/>
      <c r="SLG276" s="3"/>
      <c r="SLH276" s="3"/>
      <c r="SLI276" s="3"/>
      <c r="SLJ276" s="3"/>
      <c r="SLK276" s="3"/>
      <c r="SLL276" s="3"/>
      <c r="SLM276" s="3"/>
      <c r="SLN276" s="3"/>
      <c r="SLO276" s="3"/>
      <c r="SLP276" s="3"/>
      <c r="SLQ276" s="3"/>
      <c r="SLR276" s="3"/>
      <c r="SLS276" s="3"/>
      <c r="SLT276" s="3"/>
      <c r="SLU276" s="3"/>
      <c r="SLV276" s="3"/>
      <c r="SLW276" s="3"/>
      <c r="SLX276" s="3"/>
      <c r="SLY276" s="3"/>
      <c r="SLZ276" s="3"/>
      <c r="SMA276" s="3"/>
      <c r="SMB276" s="3"/>
      <c r="SMC276" s="3"/>
      <c r="SMD276" s="3"/>
      <c r="SME276" s="3"/>
      <c r="SMF276" s="3"/>
      <c r="SMG276" s="3"/>
      <c r="SMH276" s="3"/>
      <c r="SMI276" s="3"/>
      <c r="SMJ276" s="3"/>
      <c r="SMK276" s="3"/>
      <c r="SML276" s="3"/>
      <c r="SMM276" s="3"/>
      <c r="SMN276" s="3"/>
      <c r="SMO276" s="3"/>
      <c r="SMP276" s="3"/>
      <c r="SMQ276" s="3"/>
      <c r="SMR276" s="3"/>
      <c r="SMS276" s="3"/>
      <c r="SMT276" s="3"/>
      <c r="SMU276" s="3"/>
      <c r="SMV276" s="3"/>
      <c r="SMW276" s="3"/>
      <c r="SMX276" s="3"/>
      <c r="SMY276" s="3"/>
      <c r="SMZ276" s="3"/>
      <c r="SNA276" s="3"/>
      <c r="SNB276" s="3"/>
      <c r="SNC276" s="3"/>
      <c r="SND276" s="3"/>
      <c r="SNE276" s="3"/>
      <c r="SNF276" s="3"/>
      <c r="SNG276" s="3"/>
      <c r="SNH276" s="3"/>
      <c r="SNI276" s="3"/>
      <c r="SNJ276" s="3"/>
      <c r="SNK276" s="3"/>
      <c r="SNL276" s="3"/>
      <c r="SNM276" s="3"/>
      <c r="SNN276" s="3"/>
      <c r="SNO276" s="3"/>
      <c r="SNP276" s="3"/>
      <c r="SNQ276" s="3"/>
      <c r="SNR276" s="3"/>
      <c r="SNS276" s="3"/>
      <c r="SNT276" s="3"/>
      <c r="SNU276" s="3"/>
      <c r="SNV276" s="3"/>
      <c r="SNW276" s="3"/>
      <c r="SNX276" s="3"/>
      <c r="SNY276" s="3"/>
      <c r="SNZ276" s="3"/>
      <c r="SOA276" s="3"/>
      <c r="SOB276" s="3"/>
      <c r="SOC276" s="3"/>
      <c r="SOD276" s="3"/>
      <c r="SOE276" s="3"/>
      <c r="SOF276" s="3"/>
      <c r="SOG276" s="3"/>
      <c r="SOH276" s="3"/>
      <c r="SOI276" s="3"/>
      <c r="SOJ276" s="3"/>
      <c r="SOK276" s="3"/>
      <c r="SOL276" s="3"/>
      <c r="SOM276" s="3"/>
      <c r="SON276" s="3"/>
      <c r="SOO276" s="3"/>
      <c r="SOP276" s="3"/>
      <c r="SOQ276" s="3"/>
      <c r="SOR276" s="3"/>
      <c r="SOS276" s="3"/>
      <c r="SOT276" s="3"/>
      <c r="SOU276" s="3"/>
      <c r="SOV276" s="3"/>
      <c r="SOW276" s="3"/>
      <c r="SOX276" s="3"/>
      <c r="SOY276" s="3"/>
      <c r="SOZ276" s="3"/>
      <c r="SPA276" s="3"/>
      <c r="SPB276" s="3"/>
      <c r="SPC276" s="3"/>
      <c r="SPD276" s="3"/>
      <c r="SPE276" s="3"/>
      <c r="SPF276" s="3"/>
      <c r="SPG276" s="3"/>
      <c r="SPH276" s="3"/>
      <c r="SPI276" s="3"/>
      <c r="SPJ276" s="3"/>
      <c r="SPK276" s="3"/>
      <c r="SPL276" s="3"/>
      <c r="SPM276" s="3"/>
      <c r="SPN276" s="3"/>
      <c r="SPO276" s="3"/>
      <c r="SPP276" s="3"/>
      <c r="SPQ276" s="3"/>
      <c r="SPR276" s="3"/>
      <c r="SPS276" s="3"/>
      <c r="SPT276" s="3"/>
      <c r="SPU276" s="3"/>
      <c r="SPV276" s="3"/>
      <c r="SPW276" s="3"/>
      <c r="SPX276" s="3"/>
      <c r="SPY276" s="3"/>
      <c r="SPZ276" s="3"/>
      <c r="SQA276" s="3"/>
      <c r="SQB276" s="3"/>
      <c r="SQC276" s="3"/>
      <c r="SQD276" s="3"/>
      <c r="SQE276" s="3"/>
      <c r="SQF276" s="3"/>
      <c r="SQG276" s="3"/>
      <c r="SQH276" s="3"/>
      <c r="SQI276" s="3"/>
      <c r="SQJ276" s="3"/>
      <c r="SQK276" s="3"/>
      <c r="SQL276" s="3"/>
      <c r="SQM276" s="3"/>
      <c r="SQN276" s="3"/>
      <c r="SQO276" s="3"/>
      <c r="SQP276" s="3"/>
      <c r="SQQ276" s="3"/>
      <c r="SQR276" s="3"/>
      <c r="SQS276" s="3"/>
      <c r="SQT276" s="3"/>
      <c r="SQU276" s="3"/>
      <c r="SQW276" s="3"/>
      <c r="SQY276" s="3"/>
      <c r="SQZ276" s="3"/>
      <c r="SRA276" s="3"/>
      <c r="SRB276" s="3"/>
      <c r="SRC276" s="3"/>
      <c r="SRD276" s="3"/>
      <c r="SRE276" s="3"/>
      <c r="SRF276" s="3"/>
      <c r="SRK276" s="3"/>
      <c r="SRL276" s="3"/>
      <c r="SRM276" s="3"/>
      <c r="SRN276" s="3"/>
      <c r="SRO276" s="3"/>
      <c r="SRP276" s="3"/>
      <c r="SRQ276" s="3"/>
      <c r="SRR276" s="3"/>
      <c r="SRS276" s="3"/>
      <c r="SRT276" s="3"/>
      <c r="SRU276" s="3"/>
      <c r="SRV276" s="3"/>
      <c r="SRW276" s="3"/>
      <c r="SRX276" s="3"/>
      <c r="SRY276" s="3"/>
      <c r="SRZ276" s="3"/>
      <c r="SSA276" s="3"/>
      <c r="SSB276" s="3"/>
      <c r="SSC276" s="3"/>
      <c r="SSD276" s="3"/>
      <c r="SSE276" s="3"/>
      <c r="SSF276" s="3"/>
      <c r="SSG276" s="3"/>
      <c r="SSH276" s="3"/>
      <c r="SSI276" s="3"/>
      <c r="SSJ276" s="3"/>
      <c r="SSK276" s="3"/>
      <c r="SSL276" s="3"/>
      <c r="SSM276" s="3"/>
      <c r="SSN276" s="3"/>
      <c r="SSO276" s="3"/>
      <c r="SSP276" s="3"/>
      <c r="SSQ276" s="3"/>
      <c r="SSR276" s="3"/>
      <c r="SSS276" s="3"/>
      <c r="SST276" s="3"/>
      <c r="SSU276" s="3"/>
      <c r="SSV276" s="3"/>
      <c r="SSW276" s="3"/>
      <c r="SSX276" s="3"/>
      <c r="SSY276" s="3"/>
      <c r="SSZ276" s="3"/>
      <c r="STA276" s="3"/>
      <c r="STB276" s="3"/>
      <c r="STC276" s="3"/>
      <c r="STD276" s="3"/>
      <c r="STE276" s="3"/>
      <c r="STF276" s="3"/>
      <c r="STG276" s="3"/>
      <c r="STH276" s="3"/>
      <c r="STI276" s="3"/>
      <c r="STJ276" s="3"/>
      <c r="STK276" s="3"/>
      <c r="STL276" s="3"/>
      <c r="STM276" s="3"/>
      <c r="STN276" s="3"/>
      <c r="STO276" s="3"/>
      <c r="STP276" s="3"/>
      <c r="STQ276" s="3"/>
      <c r="STR276" s="3"/>
      <c r="STS276" s="3"/>
      <c r="STT276" s="3"/>
      <c r="STU276" s="3"/>
      <c r="STV276" s="3"/>
      <c r="STW276" s="3"/>
      <c r="STX276" s="3"/>
      <c r="STY276" s="3"/>
      <c r="STZ276" s="3"/>
      <c r="SUA276" s="3"/>
      <c r="SUB276" s="3"/>
      <c r="SUC276" s="3"/>
      <c r="SUD276" s="3"/>
      <c r="SUE276" s="3"/>
      <c r="SUF276" s="3"/>
      <c r="SUG276" s="3"/>
      <c r="SUH276" s="3"/>
      <c r="SUI276" s="3"/>
      <c r="SUJ276" s="3"/>
      <c r="SUK276" s="3"/>
      <c r="SUL276" s="3"/>
      <c r="SUM276" s="3"/>
      <c r="SUN276" s="3"/>
      <c r="SUO276" s="3"/>
      <c r="SUP276" s="3"/>
      <c r="SUQ276" s="3"/>
      <c r="SUR276" s="3"/>
      <c r="SUS276" s="3"/>
      <c r="SUT276" s="3"/>
      <c r="SUU276" s="3"/>
      <c r="SUV276" s="3"/>
      <c r="SUW276" s="3"/>
      <c r="SUX276" s="3"/>
      <c r="SUY276" s="3"/>
      <c r="SUZ276" s="3"/>
      <c r="SVA276" s="3"/>
      <c r="SVB276" s="3"/>
      <c r="SVC276" s="3"/>
      <c r="SVD276" s="3"/>
      <c r="SVE276" s="3"/>
      <c r="SVF276" s="3"/>
      <c r="SVG276" s="3"/>
      <c r="SVH276" s="3"/>
      <c r="SVI276" s="3"/>
      <c r="SVJ276" s="3"/>
      <c r="SVK276" s="3"/>
      <c r="SVL276" s="3"/>
      <c r="SVM276" s="3"/>
      <c r="SVN276" s="3"/>
      <c r="SVO276" s="3"/>
      <c r="SVP276" s="3"/>
      <c r="SVQ276" s="3"/>
      <c r="SVR276" s="3"/>
      <c r="SVS276" s="3"/>
      <c r="SVT276" s="3"/>
      <c r="SVU276" s="3"/>
      <c r="SVV276" s="3"/>
      <c r="SVW276" s="3"/>
      <c r="SVX276" s="3"/>
      <c r="SVY276" s="3"/>
      <c r="SVZ276" s="3"/>
      <c r="SWA276" s="3"/>
      <c r="SWB276" s="3"/>
      <c r="SWC276" s="3"/>
      <c r="SWD276" s="3"/>
      <c r="SWE276" s="3"/>
      <c r="SWF276" s="3"/>
      <c r="SWG276" s="3"/>
      <c r="SWH276" s="3"/>
      <c r="SWI276" s="3"/>
      <c r="SWJ276" s="3"/>
      <c r="SWK276" s="3"/>
      <c r="SWL276" s="3"/>
      <c r="SWM276" s="3"/>
      <c r="SWN276" s="3"/>
      <c r="SWO276" s="3"/>
      <c r="SWP276" s="3"/>
      <c r="SWQ276" s="3"/>
      <c r="SWR276" s="3"/>
      <c r="SWS276" s="3"/>
      <c r="SWT276" s="3"/>
      <c r="SWU276" s="3"/>
      <c r="SWV276" s="3"/>
      <c r="SWW276" s="3"/>
      <c r="SWX276" s="3"/>
      <c r="SWY276" s="3"/>
      <c r="SWZ276" s="3"/>
      <c r="SXA276" s="3"/>
      <c r="SXB276" s="3"/>
      <c r="SXC276" s="3"/>
      <c r="SXD276" s="3"/>
      <c r="SXE276" s="3"/>
      <c r="SXF276" s="3"/>
      <c r="SXG276" s="3"/>
      <c r="SXH276" s="3"/>
      <c r="SXI276" s="3"/>
      <c r="SXJ276" s="3"/>
      <c r="SXK276" s="3"/>
      <c r="SXL276" s="3"/>
      <c r="SXM276" s="3"/>
      <c r="SXN276" s="3"/>
      <c r="SXO276" s="3"/>
      <c r="SXP276" s="3"/>
      <c r="SXQ276" s="3"/>
      <c r="SXR276" s="3"/>
      <c r="SXS276" s="3"/>
      <c r="SXT276" s="3"/>
      <c r="SXU276" s="3"/>
      <c r="SXV276" s="3"/>
      <c r="SXW276" s="3"/>
      <c r="SXX276" s="3"/>
      <c r="SXY276" s="3"/>
      <c r="SXZ276" s="3"/>
      <c r="SYA276" s="3"/>
      <c r="SYB276" s="3"/>
      <c r="SYC276" s="3"/>
      <c r="SYD276" s="3"/>
      <c r="SYE276" s="3"/>
      <c r="SYF276" s="3"/>
      <c r="SYG276" s="3"/>
      <c r="SYH276" s="3"/>
      <c r="SYI276" s="3"/>
      <c r="SYJ276" s="3"/>
      <c r="SYK276" s="3"/>
      <c r="SYL276" s="3"/>
      <c r="SYM276" s="3"/>
      <c r="SYN276" s="3"/>
      <c r="SYO276" s="3"/>
      <c r="SYP276" s="3"/>
      <c r="SYQ276" s="3"/>
      <c r="SYR276" s="3"/>
      <c r="SYS276" s="3"/>
      <c r="SYT276" s="3"/>
      <c r="SYU276" s="3"/>
      <c r="SYV276" s="3"/>
      <c r="SYW276" s="3"/>
      <c r="SYX276" s="3"/>
      <c r="SYY276" s="3"/>
      <c r="SYZ276" s="3"/>
      <c r="SZA276" s="3"/>
      <c r="SZB276" s="3"/>
      <c r="SZC276" s="3"/>
      <c r="SZD276" s="3"/>
      <c r="SZE276" s="3"/>
      <c r="SZF276" s="3"/>
      <c r="SZG276" s="3"/>
      <c r="SZH276" s="3"/>
      <c r="SZI276" s="3"/>
      <c r="SZJ276" s="3"/>
      <c r="SZK276" s="3"/>
      <c r="SZL276" s="3"/>
      <c r="SZM276" s="3"/>
      <c r="SZN276" s="3"/>
      <c r="SZO276" s="3"/>
      <c r="SZP276" s="3"/>
      <c r="SZQ276" s="3"/>
      <c r="SZR276" s="3"/>
      <c r="SZS276" s="3"/>
      <c r="SZT276" s="3"/>
      <c r="SZU276" s="3"/>
      <c r="SZV276" s="3"/>
      <c r="SZW276" s="3"/>
      <c r="SZX276" s="3"/>
      <c r="SZY276" s="3"/>
      <c r="SZZ276" s="3"/>
      <c r="TAA276" s="3"/>
      <c r="TAB276" s="3"/>
      <c r="TAC276" s="3"/>
      <c r="TAD276" s="3"/>
      <c r="TAE276" s="3"/>
      <c r="TAF276" s="3"/>
      <c r="TAG276" s="3"/>
      <c r="TAH276" s="3"/>
      <c r="TAI276" s="3"/>
      <c r="TAJ276" s="3"/>
      <c r="TAK276" s="3"/>
      <c r="TAL276" s="3"/>
      <c r="TAM276" s="3"/>
      <c r="TAN276" s="3"/>
      <c r="TAO276" s="3"/>
      <c r="TAP276" s="3"/>
      <c r="TAQ276" s="3"/>
      <c r="TAS276" s="3"/>
      <c r="TAU276" s="3"/>
      <c r="TAV276" s="3"/>
      <c r="TAW276" s="3"/>
      <c r="TAX276" s="3"/>
      <c r="TAY276" s="3"/>
      <c r="TAZ276" s="3"/>
      <c r="TBA276" s="3"/>
      <c r="TBB276" s="3"/>
      <c r="TBG276" s="3"/>
      <c r="TBH276" s="3"/>
      <c r="TBI276" s="3"/>
      <c r="TBJ276" s="3"/>
      <c r="TBK276" s="3"/>
      <c r="TBL276" s="3"/>
      <c r="TBM276" s="3"/>
      <c r="TBN276" s="3"/>
      <c r="TBO276" s="3"/>
      <c r="TBP276" s="3"/>
      <c r="TBQ276" s="3"/>
      <c r="TBR276" s="3"/>
      <c r="TBS276" s="3"/>
      <c r="TBT276" s="3"/>
      <c r="TBU276" s="3"/>
      <c r="TBV276" s="3"/>
      <c r="TBW276" s="3"/>
      <c r="TBX276" s="3"/>
      <c r="TBY276" s="3"/>
      <c r="TBZ276" s="3"/>
      <c r="TCA276" s="3"/>
      <c r="TCB276" s="3"/>
      <c r="TCC276" s="3"/>
      <c r="TCD276" s="3"/>
      <c r="TCE276" s="3"/>
      <c r="TCF276" s="3"/>
      <c r="TCG276" s="3"/>
      <c r="TCH276" s="3"/>
      <c r="TCI276" s="3"/>
      <c r="TCJ276" s="3"/>
      <c r="TCK276" s="3"/>
      <c r="TCL276" s="3"/>
      <c r="TCM276" s="3"/>
      <c r="TCN276" s="3"/>
      <c r="TCO276" s="3"/>
      <c r="TCP276" s="3"/>
      <c r="TCQ276" s="3"/>
      <c r="TCR276" s="3"/>
      <c r="TCS276" s="3"/>
      <c r="TCT276" s="3"/>
      <c r="TCU276" s="3"/>
      <c r="TCV276" s="3"/>
      <c r="TCW276" s="3"/>
      <c r="TCX276" s="3"/>
      <c r="TCY276" s="3"/>
      <c r="TCZ276" s="3"/>
      <c r="TDA276" s="3"/>
      <c r="TDB276" s="3"/>
      <c r="TDC276" s="3"/>
      <c r="TDD276" s="3"/>
      <c r="TDE276" s="3"/>
      <c r="TDF276" s="3"/>
      <c r="TDG276" s="3"/>
      <c r="TDH276" s="3"/>
      <c r="TDI276" s="3"/>
      <c r="TDJ276" s="3"/>
      <c r="TDK276" s="3"/>
      <c r="TDL276" s="3"/>
      <c r="TDM276" s="3"/>
      <c r="TDN276" s="3"/>
      <c r="TDO276" s="3"/>
      <c r="TDP276" s="3"/>
      <c r="TDQ276" s="3"/>
      <c r="TDR276" s="3"/>
      <c r="TDS276" s="3"/>
      <c r="TDT276" s="3"/>
      <c r="TDU276" s="3"/>
      <c r="TDV276" s="3"/>
      <c r="TDW276" s="3"/>
      <c r="TDX276" s="3"/>
      <c r="TDY276" s="3"/>
      <c r="TDZ276" s="3"/>
      <c r="TEA276" s="3"/>
      <c r="TEB276" s="3"/>
      <c r="TEC276" s="3"/>
      <c r="TED276" s="3"/>
      <c r="TEE276" s="3"/>
      <c r="TEF276" s="3"/>
      <c r="TEG276" s="3"/>
      <c r="TEH276" s="3"/>
      <c r="TEI276" s="3"/>
      <c r="TEJ276" s="3"/>
      <c r="TEK276" s="3"/>
      <c r="TEL276" s="3"/>
      <c r="TEM276" s="3"/>
      <c r="TEN276" s="3"/>
      <c r="TEO276" s="3"/>
      <c r="TEP276" s="3"/>
      <c r="TEQ276" s="3"/>
      <c r="TER276" s="3"/>
      <c r="TES276" s="3"/>
      <c r="TET276" s="3"/>
      <c r="TEU276" s="3"/>
      <c r="TEV276" s="3"/>
      <c r="TEW276" s="3"/>
      <c r="TEX276" s="3"/>
      <c r="TEY276" s="3"/>
      <c r="TEZ276" s="3"/>
      <c r="TFA276" s="3"/>
      <c r="TFB276" s="3"/>
      <c r="TFC276" s="3"/>
      <c r="TFD276" s="3"/>
      <c r="TFE276" s="3"/>
      <c r="TFF276" s="3"/>
      <c r="TFG276" s="3"/>
      <c r="TFH276" s="3"/>
      <c r="TFI276" s="3"/>
      <c r="TFJ276" s="3"/>
      <c r="TFK276" s="3"/>
      <c r="TFL276" s="3"/>
      <c r="TFM276" s="3"/>
      <c r="TFN276" s="3"/>
      <c r="TFO276" s="3"/>
      <c r="TFP276" s="3"/>
      <c r="TFQ276" s="3"/>
      <c r="TFR276" s="3"/>
      <c r="TFS276" s="3"/>
      <c r="TFT276" s="3"/>
      <c r="TFU276" s="3"/>
      <c r="TFV276" s="3"/>
      <c r="TFW276" s="3"/>
      <c r="TFX276" s="3"/>
      <c r="TFY276" s="3"/>
      <c r="TFZ276" s="3"/>
      <c r="TGA276" s="3"/>
      <c r="TGB276" s="3"/>
      <c r="TGC276" s="3"/>
      <c r="TGD276" s="3"/>
      <c r="TGE276" s="3"/>
      <c r="TGF276" s="3"/>
      <c r="TGG276" s="3"/>
      <c r="TGH276" s="3"/>
      <c r="TGI276" s="3"/>
      <c r="TGJ276" s="3"/>
      <c r="TGK276" s="3"/>
      <c r="TGL276" s="3"/>
      <c r="TGM276" s="3"/>
      <c r="TGN276" s="3"/>
      <c r="TGO276" s="3"/>
      <c r="TGP276" s="3"/>
      <c r="TGQ276" s="3"/>
      <c r="TGR276" s="3"/>
      <c r="TGS276" s="3"/>
      <c r="TGT276" s="3"/>
      <c r="TGU276" s="3"/>
      <c r="TGV276" s="3"/>
      <c r="TGW276" s="3"/>
      <c r="TGX276" s="3"/>
      <c r="TGY276" s="3"/>
      <c r="TGZ276" s="3"/>
      <c r="THA276" s="3"/>
      <c r="THB276" s="3"/>
      <c r="THC276" s="3"/>
      <c r="THD276" s="3"/>
      <c r="THE276" s="3"/>
      <c r="THF276" s="3"/>
      <c r="THG276" s="3"/>
      <c r="THH276" s="3"/>
      <c r="THI276" s="3"/>
      <c r="THJ276" s="3"/>
      <c r="THK276" s="3"/>
      <c r="THL276" s="3"/>
      <c r="THM276" s="3"/>
      <c r="THN276" s="3"/>
      <c r="THO276" s="3"/>
      <c r="THP276" s="3"/>
      <c r="THQ276" s="3"/>
      <c r="THR276" s="3"/>
      <c r="THS276" s="3"/>
      <c r="THT276" s="3"/>
      <c r="THU276" s="3"/>
      <c r="THV276" s="3"/>
      <c r="THW276" s="3"/>
      <c r="THX276" s="3"/>
      <c r="THY276" s="3"/>
      <c r="THZ276" s="3"/>
      <c r="TIA276" s="3"/>
      <c r="TIB276" s="3"/>
      <c r="TIC276" s="3"/>
      <c r="TID276" s="3"/>
      <c r="TIE276" s="3"/>
      <c r="TIF276" s="3"/>
      <c r="TIG276" s="3"/>
      <c r="TIH276" s="3"/>
      <c r="TII276" s="3"/>
      <c r="TIJ276" s="3"/>
      <c r="TIK276" s="3"/>
      <c r="TIL276" s="3"/>
      <c r="TIM276" s="3"/>
      <c r="TIN276" s="3"/>
      <c r="TIO276" s="3"/>
      <c r="TIP276" s="3"/>
      <c r="TIQ276" s="3"/>
      <c r="TIR276" s="3"/>
      <c r="TIS276" s="3"/>
      <c r="TIT276" s="3"/>
      <c r="TIU276" s="3"/>
      <c r="TIV276" s="3"/>
      <c r="TIW276" s="3"/>
      <c r="TIX276" s="3"/>
      <c r="TIY276" s="3"/>
      <c r="TIZ276" s="3"/>
      <c r="TJA276" s="3"/>
      <c r="TJB276" s="3"/>
      <c r="TJC276" s="3"/>
      <c r="TJD276" s="3"/>
      <c r="TJE276" s="3"/>
      <c r="TJF276" s="3"/>
      <c r="TJG276" s="3"/>
      <c r="TJH276" s="3"/>
      <c r="TJI276" s="3"/>
      <c r="TJJ276" s="3"/>
      <c r="TJK276" s="3"/>
      <c r="TJL276" s="3"/>
      <c r="TJM276" s="3"/>
      <c r="TJN276" s="3"/>
      <c r="TJO276" s="3"/>
      <c r="TJP276" s="3"/>
      <c r="TJQ276" s="3"/>
      <c r="TJR276" s="3"/>
      <c r="TJS276" s="3"/>
      <c r="TJT276" s="3"/>
      <c r="TJU276" s="3"/>
      <c r="TJV276" s="3"/>
      <c r="TJW276" s="3"/>
      <c r="TJX276" s="3"/>
      <c r="TJY276" s="3"/>
      <c r="TJZ276" s="3"/>
      <c r="TKA276" s="3"/>
      <c r="TKB276" s="3"/>
      <c r="TKC276" s="3"/>
      <c r="TKD276" s="3"/>
      <c r="TKE276" s="3"/>
      <c r="TKF276" s="3"/>
      <c r="TKG276" s="3"/>
      <c r="TKH276" s="3"/>
      <c r="TKI276" s="3"/>
      <c r="TKJ276" s="3"/>
      <c r="TKK276" s="3"/>
      <c r="TKL276" s="3"/>
      <c r="TKM276" s="3"/>
      <c r="TKO276" s="3"/>
      <c r="TKQ276" s="3"/>
      <c r="TKR276" s="3"/>
      <c r="TKS276" s="3"/>
      <c r="TKT276" s="3"/>
      <c r="TKU276" s="3"/>
      <c r="TKV276" s="3"/>
      <c r="TKW276" s="3"/>
      <c r="TKX276" s="3"/>
      <c r="TLC276" s="3"/>
      <c r="TLD276" s="3"/>
      <c r="TLE276" s="3"/>
      <c r="TLF276" s="3"/>
      <c r="TLG276" s="3"/>
      <c r="TLH276" s="3"/>
      <c r="TLI276" s="3"/>
      <c r="TLJ276" s="3"/>
      <c r="TLK276" s="3"/>
      <c r="TLL276" s="3"/>
      <c r="TLM276" s="3"/>
      <c r="TLN276" s="3"/>
      <c r="TLO276" s="3"/>
      <c r="TLP276" s="3"/>
      <c r="TLQ276" s="3"/>
      <c r="TLR276" s="3"/>
      <c r="TLS276" s="3"/>
      <c r="TLT276" s="3"/>
      <c r="TLU276" s="3"/>
      <c r="TLV276" s="3"/>
      <c r="TLW276" s="3"/>
      <c r="TLX276" s="3"/>
      <c r="TLY276" s="3"/>
      <c r="TLZ276" s="3"/>
      <c r="TMA276" s="3"/>
      <c r="TMB276" s="3"/>
      <c r="TMC276" s="3"/>
      <c r="TMD276" s="3"/>
      <c r="TME276" s="3"/>
      <c r="TMF276" s="3"/>
      <c r="TMG276" s="3"/>
      <c r="TMH276" s="3"/>
      <c r="TMI276" s="3"/>
      <c r="TMJ276" s="3"/>
      <c r="TMK276" s="3"/>
      <c r="TML276" s="3"/>
      <c r="TMM276" s="3"/>
      <c r="TMN276" s="3"/>
      <c r="TMO276" s="3"/>
      <c r="TMP276" s="3"/>
      <c r="TMQ276" s="3"/>
      <c r="TMR276" s="3"/>
      <c r="TMS276" s="3"/>
      <c r="TMT276" s="3"/>
      <c r="TMU276" s="3"/>
      <c r="TMV276" s="3"/>
      <c r="TMW276" s="3"/>
      <c r="TMX276" s="3"/>
      <c r="TMY276" s="3"/>
      <c r="TMZ276" s="3"/>
      <c r="TNA276" s="3"/>
      <c r="TNB276" s="3"/>
      <c r="TNC276" s="3"/>
      <c r="TND276" s="3"/>
      <c r="TNE276" s="3"/>
      <c r="TNF276" s="3"/>
      <c r="TNG276" s="3"/>
      <c r="TNH276" s="3"/>
      <c r="TNI276" s="3"/>
      <c r="TNJ276" s="3"/>
      <c r="TNK276" s="3"/>
      <c r="TNL276" s="3"/>
      <c r="TNM276" s="3"/>
      <c r="TNN276" s="3"/>
      <c r="TNO276" s="3"/>
      <c r="TNP276" s="3"/>
      <c r="TNQ276" s="3"/>
      <c r="TNR276" s="3"/>
      <c r="TNS276" s="3"/>
      <c r="TNT276" s="3"/>
      <c r="TNU276" s="3"/>
      <c r="TNV276" s="3"/>
      <c r="TNW276" s="3"/>
      <c r="TNX276" s="3"/>
      <c r="TNY276" s="3"/>
      <c r="TNZ276" s="3"/>
      <c r="TOA276" s="3"/>
      <c r="TOB276" s="3"/>
      <c r="TOC276" s="3"/>
      <c r="TOD276" s="3"/>
      <c r="TOE276" s="3"/>
      <c r="TOF276" s="3"/>
      <c r="TOG276" s="3"/>
      <c r="TOH276" s="3"/>
      <c r="TOI276" s="3"/>
      <c r="TOJ276" s="3"/>
      <c r="TOK276" s="3"/>
      <c r="TOL276" s="3"/>
      <c r="TOM276" s="3"/>
      <c r="TON276" s="3"/>
      <c r="TOO276" s="3"/>
      <c r="TOP276" s="3"/>
      <c r="TOQ276" s="3"/>
      <c r="TOR276" s="3"/>
      <c r="TOS276" s="3"/>
      <c r="TOT276" s="3"/>
      <c r="TOU276" s="3"/>
      <c r="TOV276" s="3"/>
      <c r="TOW276" s="3"/>
      <c r="TOX276" s="3"/>
      <c r="TOY276" s="3"/>
      <c r="TOZ276" s="3"/>
      <c r="TPA276" s="3"/>
      <c r="TPB276" s="3"/>
      <c r="TPC276" s="3"/>
      <c r="TPD276" s="3"/>
      <c r="TPE276" s="3"/>
      <c r="TPF276" s="3"/>
      <c r="TPG276" s="3"/>
      <c r="TPH276" s="3"/>
      <c r="TPI276" s="3"/>
      <c r="TPJ276" s="3"/>
      <c r="TPK276" s="3"/>
      <c r="TPL276" s="3"/>
      <c r="TPM276" s="3"/>
      <c r="TPN276" s="3"/>
      <c r="TPO276" s="3"/>
      <c r="TPP276" s="3"/>
      <c r="TPQ276" s="3"/>
      <c r="TPR276" s="3"/>
      <c r="TPS276" s="3"/>
      <c r="TPT276" s="3"/>
      <c r="TPU276" s="3"/>
      <c r="TPV276" s="3"/>
      <c r="TPW276" s="3"/>
      <c r="TPX276" s="3"/>
      <c r="TPY276" s="3"/>
      <c r="TPZ276" s="3"/>
      <c r="TQA276" s="3"/>
      <c r="TQB276" s="3"/>
      <c r="TQC276" s="3"/>
      <c r="TQD276" s="3"/>
      <c r="TQE276" s="3"/>
      <c r="TQF276" s="3"/>
      <c r="TQG276" s="3"/>
      <c r="TQH276" s="3"/>
      <c r="TQI276" s="3"/>
      <c r="TQJ276" s="3"/>
      <c r="TQK276" s="3"/>
      <c r="TQL276" s="3"/>
      <c r="TQM276" s="3"/>
      <c r="TQN276" s="3"/>
      <c r="TQO276" s="3"/>
      <c r="TQP276" s="3"/>
      <c r="TQQ276" s="3"/>
      <c r="TQR276" s="3"/>
      <c r="TQS276" s="3"/>
      <c r="TQT276" s="3"/>
      <c r="TQU276" s="3"/>
      <c r="TQV276" s="3"/>
      <c r="TQW276" s="3"/>
      <c r="TQX276" s="3"/>
      <c r="TQY276" s="3"/>
      <c r="TQZ276" s="3"/>
      <c r="TRA276" s="3"/>
      <c r="TRB276" s="3"/>
      <c r="TRC276" s="3"/>
      <c r="TRD276" s="3"/>
      <c r="TRE276" s="3"/>
      <c r="TRF276" s="3"/>
      <c r="TRG276" s="3"/>
      <c r="TRH276" s="3"/>
      <c r="TRI276" s="3"/>
      <c r="TRJ276" s="3"/>
      <c r="TRK276" s="3"/>
      <c r="TRL276" s="3"/>
      <c r="TRM276" s="3"/>
      <c r="TRN276" s="3"/>
      <c r="TRO276" s="3"/>
      <c r="TRP276" s="3"/>
      <c r="TRQ276" s="3"/>
      <c r="TRR276" s="3"/>
      <c r="TRS276" s="3"/>
      <c r="TRT276" s="3"/>
      <c r="TRU276" s="3"/>
      <c r="TRV276" s="3"/>
      <c r="TRW276" s="3"/>
      <c r="TRX276" s="3"/>
      <c r="TRY276" s="3"/>
      <c r="TRZ276" s="3"/>
      <c r="TSA276" s="3"/>
      <c r="TSB276" s="3"/>
      <c r="TSC276" s="3"/>
      <c r="TSD276" s="3"/>
      <c r="TSE276" s="3"/>
      <c r="TSF276" s="3"/>
      <c r="TSG276" s="3"/>
      <c r="TSH276" s="3"/>
      <c r="TSI276" s="3"/>
      <c r="TSJ276" s="3"/>
      <c r="TSK276" s="3"/>
      <c r="TSL276" s="3"/>
      <c r="TSM276" s="3"/>
      <c r="TSN276" s="3"/>
      <c r="TSO276" s="3"/>
      <c r="TSP276" s="3"/>
      <c r="TSQ276" s="3"/>
      <c r="TSR276" s="3"/>
      <c r="TSS276" s="3"/>
      <c r="TST276" s="3"/>
      <c r="TSU276" s="3"/>
      <c r="TSV276" s="3"/>
      <c r="TSW276" s="3"/>
      <c r="TSX276" s="3"/>
      <c r="TSY276" s="3"/>
      <c r="TSZ276" s="3"/>
      <c r="TTA276" s="3"/>
      <c r="TTB276" s="3"/>
      <c r="TTC276" s="3"/>
      <c r="TTD276" s="3"/>
      <c r="TTE276" s="3"/>
      <c r="TTF276" s="3"/>
      <c r="TTG276" s="3"/>
      <c r="TTH276" s="3"/>
      <c r="TTI276" s="3"/>
      <c r="TTJ276" s="3"/>
      <c r="TTK276" s="3"/>
      <c r="TTL276" s="3"/>
      <c r="TTM276" s="3"/>
      <c r="TTN276" s="3"/>
      <c r="TTO276" s="3"/>
      <c r="TTP276" s="3"/>
      <c r="TTQ276" s="3"/>
      <c r="TTR276" s="3"/>
      <c r="TTS276" s="3"/>
      <c r="TTT276" s="3"/>
      <c r="TTU276" s="3"/>
      <c r="TTV276" s="3"/>
      <c r="TTW276" s="3"/>
      <c r="TTX276" s="3"/>
      <c r="TTY276" s="3"/>
      <c r="TTZ276" s="3"/>
      <c r="TUA276" s="3"/>
      <c r="TUB276" s="3"/>
      <c r="TUC276" s="3"/>
      <c r="TUD276" s="3"/>
      <c r="TUE276" s="3"/>
      <c r="TUF276" s="3"/>
      <c r="TUG276" s="3"/>
      <c r="TUH276" s="3"/>
      <c r="TUI276" s="3"/>
      <c r="TUK276" s="3"/>
      <c r="TUM276" s="3"/>
      <c r="TUN276" s="3"/>
      <c r="TUO276" s="3"/>
      <c r="TUP276" s="3"/>
      <c r="TUQ276" s="3"/>
      <c r="TUR276" s="3"/>
      <c r="TUS276" s="3"/>
      <c r="TUT276" s="3"/>
      <c r="TUY276" s="3"/>
      <c r="TUZ276" s="3"/>
      <c r="TVA276" s="3"/>
      <c r="TVB276" s="3"/>
      <c r="TVC276" s="3"/>
      <c r="TVD276" s="3"/>
      <c r="TVE276" s="3"/>
      <c r="TVF276" s="3"/>
      <c r="TVG276" s="3"/>
      <c r="TVH276" s="3"/>
      <c r="TVI276" s="3"/>
      <c r="TVJ276" s="3"/>
      <c r="TVK276" s="3"/>
      <c r="TVL276" s="3"/>
      <c r="TVM276" s="3"/>
      <c r="TVN276" s="3"/>
      <c r="TVO276" s="3"/>
      <c r="TVP276" s="3"/>
      <c r="TVQ276" s="3"/>
      <c r="TVR276" s="3"/>
      <c r="TVS276" s="3"/>
      <c r="TVT276" s="3"/>
      <c r="TVU276" s="3"/>
      <c r="TVV276" s="3"/>
      <c r="TVW276" s="3"/>
      <c r="TVX276" s="3"/>
      <c r="TVY276" s="3"/>
      <c r="TVZ276" s="3"/>
      <c r="TWA276" s="3"/>
      <c r="TWB276" s="3"/>
      <c r="TWC276" s="3"/>
      <c r="TWD276" s="3"/>
      <c r="TWE276" s="3"/>
      <c r="TWF276" s="3"/>
      <c r="TWG276" s="3"/>
      <c r="TWH276" s="3"/>
      <c r="TWI276" s="3"/>
      <c r="TWJ276" s="3"/>
      <c r="TWK276" s="3"/>
      <c r="TWL276" s="3"/>
      <c r="TWM276" s="3"/>
      <c r="TWN276" s="3"/>
      <c r="TWO276" s="3"/>
      <c r="TWP276" s="3"/>
      <c r="TWQ276" s="3"/>
      <c r="TWR276" s="3"/>
      <c r="TWS276" s="3"/>
      <c r="TWT276" s="3"/>
      <c r="TWU276" s="3"/>
      <c r="TWV276" s="3"/>
      <c r="TWW276" s="3"/>
      <c r="TWX276" s="3"/>
      <c r="TWY276" s="3"/>
      <c r="TWZ276" s="3"/>
      <c r="TXA276" s="3"/>
      <c r="TXB276" s="3"/>
      <c r="TXC276" s="3"/>
      <c r="TXD276" s="3"/>
      <c r="TXE276" s="3"/>
      <c r="TXF276" s="3"/>
      <c r="TXG276" s="3"/>
      <c r="TXH276" s="3"/>
      <c r="TXI276" s="3"/>
      <c r="TXJ276" s="3"/>
      <c r="TXK276" s="3"/>
      <c r="TXL276" s="3"/>
      <c r="TXM276" s="3"/>
      <c r="TXN276" s="3"/>
      <c r="TXO276" s="3"/>
      <c r="TXP276" s="3"/>
      <c r="TXQ276" s="3"/>
      <c r="TXR276" s="3"/>
      <c r="TXS276" s="3"/>
      <c r="TXT276" s="3"/>
      <c r="TXU276" s="3"/>
      <c r="TXV276" s="3"/>
      <c r="TXW276" s="3"/>
      <c r="TXX276" s="3"/>
      <c r="TXY276" s="3"/>
      <c r="TXZ276" s="3"/>
      <c r="TYA276" s="3"/>
      <c r="TYB276" s="3"/>
      <c r="TYC276" s="3"/>
      <c r="TYD276" s="3"/>
      <c r="TYE276" s="3"/>
      <c r="TYF276" s="3"/>
      <c r="TYG276" s="3"/>
      <c r="TYH276" s="3"/>
      <c r="TYI276" s="3"/>
      <c r="TYJ276" s="3"/>
      <c r="TYK276" s="3"/>
      <c r="TYL276" s="3"/>
      <c r="TYM276" s="3"/>
      <c r="TYN276" s="3"/>
      <c r="TYO276" s="3"/>
      <c r="TYP276" s="3"/>
      <c r="TYQ276" s="3"/>
      <c r="TYR276" s="3"/>
      <c r="TYS276" s="3"/>
      <c r="TYT276" s="3"/>
      <c r="TYU276" s="3"/>
      <c r="TYV276" s="3"/>
      <c r="TYW276" s="3"/>
      <c r="TYX276" s="3"/>
      <c r="TYY276" s="3"/>
      <c r="TYZ276" s="3"/>
      <c r="TZA276" s="3"/>
      <c r="TZB276" s="3"/>
      <c r="TZC276" s="3"/>
      <c r="TZD276" s="3"/>
      <c r="TZE276" s="3"/>
      <c r="TZF276" s="3"/>
      <c r="TZG276" s="3"/>
      <c r="TZH276" s="3"/>
      <c r="TZI276" s="3"/>
      <c r="TZJ276" s="3"/>
      <c r="TZK276" s="3"/>
      <c r="TZL276" s="3"/>
      <c r="TZM276" s="3"/>
      <c r="TZN276" s="3"/>
      <c r="TZO276" s="3"/>
      <c r="TZP276" s="3"/>
      <c r="TZQ276" s="3"/>
      <c r="TZR276" s="3"/>
      <c r="TZS276" s="3"/>
      <c r="TZT276" s="3"/>
      <c r="TZU276" s="3"/>
      <c r="TZV276" s="3"/>
      <c r="TZW276" s="3"/>
      <c r="TZX276" s="3"/>
      <c r="TZY276" s="3"/>
      <c r="TZZ276" s="3"/>
      <c r="UAA276" s="3"/>
      <c r="UAB276" s="3"/>
      <c r="UAC276" s="3"/>
      <c r="UAD276" s="3"/>
      <c r="UAE276" s="3"/>
      <c r="UAF276" s="3"/>
      <c r="UAG276" s="3"/>
      <c r="UAH276" s="3"/>
      <c r="UAI276" s="3"/>
      <c r="UAJ276" s="3"/>
      <c r="UAK276" s="3"/>
      <c r="UAL276" s="3"/>
      <c r="UAM276" s="3"/>
      <c r="UAN276" s="3"/>
      <c r="UAO276" s="3"/>
      <c r="UAP276" s="3"/>
      <c r="UAQ276" s="3"/>
      <c r="UAR276" s="3"/>
      <c r="UAS276" s="3"/>
      <c r="UAT276" s="3"/>
      <c r="UAU276" s="3"/>
      <c r="UAV276" s="3"/>
      <c r="UAW276" s="3"/>
      <c r="UAX276" s="3"/>
      <c r="UAY276" s="3"/>
      <c r="UAZ276" s="3"/>
      <c r="UBA276" s="3"/>
      <c r="UBB276" s="3"/>
      <c r="UBC276" s="3"/>
      <c r="UBD276" s="3"/>
      <c r="UBE276" s="3"/>
      <c r="UBF276" s="3"/>
      <c r="UBG276" s="3"/>
      <c r="UBH276" s="3"/>
      <c r="UBI276" s="3"/>
      <c r="UBJ276" s="3"/>
      <c r="UBK276" s="3"/>
      <c r="UBL276" s="3"/>
      <c r="UBM276" s="3"/>
      <c r="UBN276" s="3"/>
      <c r="UBO276" s="3"/>
      <c r="UBP276" s="3"/>
      <c r="UBQ276" s="3"/>
      <c r="UBR276" s="3"/>
      <c r="UBS276" s="3"/>
      <c r="UBT276" s="3"/>
      <c r="UBU276" s="3"/>
      <c r="UBV276" s="3"/>
      <c r="UBW276" s="3"/>
      <c r="UBX276" s="3"/>
      <c r="UBY276" s="3"/>
      <c r="UBZ276" s="3"/>
      <c r="UCA276" s="3"/>
      <c r="UCB276" s="3"/>
      <c r="UCC276" s="3"/>
      <c r="UCD276" s="3"/>
      <c r="UCE276" s="3"/>
      <c r="UCF276" s="3"/>
      <c r="UCG276" s="3"/>
      <c r="UCH276" s="3"/>
      <c r="UCI276" s="3"/>
      <c r="UCJ276" s="3"/>
      <c r="UCK276" s="3"/>
      <c r="UCL276" s="3"/>
      <c r="UCM276" s="3"/>
      <c r="UCN276" s="3"/>
      <c r="UCO276" s="3"/>
      <c r="UCP276" s="3"/>
      <c r="UCQ276" s="3"/>
      <c r="UCR276" s="3"/>
      <c r="UCS276" s="3"/>
      <c r="UCT276" s="3"/>
      <c r="UCU276" s="3"/>
      <c r="UCV276" s="3"/>
      <c r="UCW276" s="3"/>
      <c r="UCX276" s="3"/>
      <c r="UCY276" s="3"/>
      <c r="UCZ276" s="3"/>
      <c r="UDA276" s="3"/>
      <c r="UDB276" s="3"/>
      <c r="UDC276" s="3"/>
      <c r="UDD276" s="3"/>
      <c r="UDE276" s="3"/>
      <c r="UDF276" s="3"/>
      <c r="UDG276" s="3"/>
      <c r="UDH276" s="3"/>
      <c r="UDI276" s="3"/>
      <c r="UDJ276" s="3"/>
      <c r="UDK276" s="3"/>
      <c r="UDL276" s="3"/>
      <c r="UDM276" s="3"/>
      <c r="UDN276" s="3"/>
      <c r="UDO276" s="3"/>
      <c r="UDP276" s="3"/>
      <c r="UDQ276" s="3"/>
      <c r="UDR276" s="3"/>
      <c r="UDS276" s="3"/>
      <c r="UDT276" s="3"/>
      <c r="UDU276" s="3"/>
      <c r="UDV276" s="3"/>
      <c r="UDW276" s="3"/>
      <c r="UDX276" s="3"/>
      <c r="UDY276" s="3"/>
      <c r="UDZ276" s="3"/>
      <c r="UEA276" s="3"/>
      <c r="UEB276" s="3"/>
      <c r="UEC276" s="3"/>
      <c r="UED276" s="3"/>
      <c r="UEE276" s="3"/>
      <c r="UEG276" s="3"/>
      <c r="UEI276" s="3"/>
      <c r="UEJ276" s="3"/>
      <c r="UEK276" s="3"/>
      <c r="UEL276" s="3"/>
      <c r="UEM276" s="3"/>
      <c r="UEN276" s="3"/>
      <c r="UEO276" s="3"/>
      <c r="UEP276" s="3"/>
      <c r="UEU276" s="3"/>
      <c r="UEV276" s="3"/>
      <c r="UEW276" s="3"/>
      <c r="UEX276" s="3"/>
      <c r="UEY276" s="3"/>
      <c r="UEZ276" s="3"/>
      <c r="UFA276" s="3"/>
      <c r="UFB276" s="3"/>
      <c r="UFC276" s="3"/>
      <c r="UFD276" s="3"/>
      <c r="UFE276" s="3"/>
      <c r="UFF276" s="3"/>
      <c r="UFG276" s="3"/>
      <c r="UFH276" s="3"/>
      <c r="UFI276" s="3"/>
      <c r="UFJ276" s="3"/>
      <c r="UFK276" s="3"/>
      <c r="UFL276" s="3"/>
      <c r="UFM276" s="3"/>
      <c r="UFN276" s="3"/>
      <c r="UFO276" s="3"/>
      <c r="UFP276" s="3"/>
      <c r="UFQ276" s="3"/>
      <c r="UFR276" s="3"/>
      <c r="UFS276" s="3"/>
      <c r="UFT276" s="3"/>
      <c r="UFU276" s="3"/>
      <c r="UFV276" s="3"/>
      <c r="UFW276" s="3"/>
      <c r="UFX276" s="3"/>
      <c r="UFY276" s="3"/>
      <c r="UFZ276" s="3"/>
      <c r="UGA276" s="3"/>
      <c r="UGB276" s="3"/>
      <c r="UGC276" s="3"/>
      <c r="UGD276" s="3"/>
      <c r="UGE276" s="3"/>
      <c r="UGF276" s="3"/>
      <c r="UGG276" s="3"/>
      <c r="UGH276" s="3"/>
      <c r="UGI276" s="3"/>
      <c r="UGJ276" s="3"/>
      <c r="UGK276" s="3"/>
      <c r="UGL276" s="3"/>
      <c r="UGM276" s="3"/>
      <c r="UGN276" s="3"/>
      <c r="UGO276" s="3"/>
      <c r="UGP276" s="3"/>
      <c r="UGQ276" s="3"/>
      <c r="UGR276" s="3"/>
      <c r="UGS276" s="3"/>
      <c r="UGT276" s="3"/>
      <c r="UGU276" s="3"/>
      <c r="UGV276" s="3"/>
      <c r="UGW276" s="3"/>
      <c r="UGX276" s="3"/>
      <c r="UGY276" s="3"/>
      <c r="UGZ276" s="3"/>
      <c r="UHA276" s="3"/>
      <c r="UHB276" s="3"/>
      <c r="UHC276" s="3"/>
      <c r="UHD276" s="3"/>
      <c r="UHE276" s="3"/>
      <c r="UHF276" s="3"/>
      <c r="UHG276" s="3"/>
      <c r="UHH276" s="3"/>
      <c r="UHI276" s="3"/>
      <c r="UHJ276" s="3"/>
      <c r="UHK276" s="3"/>
      <c r="UHL276" s="3"/>
      <c r="UHM276" s="3"/>
      <c r="UHN276" s="3"/>
      <c r="UHO276" s="3"/>
      <c r="UHP276" s="3"/>
      <c r="UHQ276" s="3"/>
      <c r="UHR276" s="3"/>
      <c r="UHS276" s="3"/>
      <c r="UHT276" s="3"/>
      <c r="UHU276" s="3"/>
      <c r="UHV276" s="3"/>
      <c r="UHW276" s="3"/>
      <c r="UHX276" s="3"/>
      <c r="UHY276" s="3"/>
      <c r="UHZ276" s="3"/>
      <c r="UIA276" s="3"/>
      <c r="UIB276" s="3"/>
      <c r="UIC276" s="3"/>
      <c r="UID276" s="3"/>
      <c r="UIE276" s="3"/>
      <c r="UIF276" s="3"/>
      <c r="UIG276" s="3"/>
      <c r="UIH276" s="3"/>
      <c r="UII276" s="3"/>
      <c r="UIJ276" s="3"/>
      <c r="UIK276" s="3"/>
      <c r="UIL276" s="3"/>
      <c r="UIM276" s="3"/>
      <c r="UIN276" s="3"/>
      <c r="UIO276" s="3"/>
      <c r="UIP276" s="3"/>
      <c r="UIQ276" s="3"/>
      <c r="UIR276" s="3"/>
      <c r="UIS276" s="3"/>
      <c r="UIT276" s="3"/>
      <c r="UIU276" s="3"/>
      <c r="UIV276" s="3"/>
      <c r="UIW276" s="3"/>
      <c r="UIX276" s="3"/>
      <c r="UIY276" s="3"/>
      <c r="UIZ276" s="3"/>
      <c r="UJA276" s="3"/>
      <c r="UJB276" s="3"/>
      <c r="UJC276" s="3"/>
      <c r="UJD276" s="3"/>
      <c r="UJE276" s="3"/>
      <c r="UJF276" s="3"/>
      <c r="UJG276" s="3"/>
      <c r="UJH276" s="3"/>
      <c r="UJI276" s="3"/>
      <c r="UJJ276" s="3"/>
      <c r="UJK276" s="3"/>
      <c r="UJL276" s="3"/>
      <c r="UJM276" s="3"/>
      <c r="UJN276" s="3"/>
      <c r="UJO276" s="3"/>
      <c r="UJP276" s="3"/>
      <c r="UJQ276" s="3"/>
      <c r="UJR276" s="3"/>
      <c r="UJS276" s="3"/>
      <c r="UJT276" s="3"/>
      <c r="UJU276" s="3"/>
      <c r="UJV276" s="3"/>
      <c r="UJW276" s="3"/>
      <c r="UJX276" s="3"/>
      <c r="UJY276" s="3"/>
      <c r="UJZ276" s="3"/>
      <c r="UKA276" s="3"/>
      <c r="UKB276" s="3"/>
      <c r="UKC276" s="3"/>
      <c r="UKD276" s="3"/>
      <c r="UKE276" s="3"/>
      <c r="UKF276" s="3"/>
      <c r="UKG276" s="3"/>
      <c r="UKH276" s="3"/>
      <c r="UKI276" s="3"/>
      <c r="UKJ276" s="3"/>
      <c r="UKK276" s="3"/>
      <c r="UKL276" s="3"/>
      <c r="UKM276" s="3"/>
      <c r="UKN276" s="3"/>
      <c r="UKO276" s="3"/>
      <c r="UKP276" s="3"/>
      <c r="UKQ276" s="3"/>
      <c r="UKR276" s="3"/>
      <c r="UKS276" s="3"/>
      <c r="UKT276" s="3"/>
      <c r="UKU276" s="3"/>
      <c r="UKV276" s="3"/>
      <c r="UKW276" s="3"/>
      <c r="UKX276" s="3"/>
      <c r="UKY276" s="3"/>
      <c r="UKZ276" s="3"/>
      <c r="ULA276" s="3"/>
      <c r="ULB276" s="3"/>
      <c r="ULC276" s="3"/>
      <c r="ULD276" s="3"/>
      <c r="ULE276" s="3"/>
      <c r="ULF276" s="3"/>
      <c r="ULG276" s="3"/>
      <c r="ULH276" s="3"/>
      <c r="ULI276" s="3"/>
      <c r="ULJ276" s="3"/>
      <c r="ULK276" s="3"/>
      <c r="ULL276" s="3"/>
      <c r="ULM276" s="3"/>
      <c r="ULN276" s="3"/>
      <c r="ULO276" s="3"/>
      <c r="ULP276" s="3"/>
      <c r="ULQ276" s="3"/>
      <c r="ULR276" s="3"/>
      <c r="ULS276" s="3"/>
      <c r="ULT276" s="3"/>
      <c r="ULU276" s="3"/>
      <c r="ULV276" s="3"/>
      <c r="ULW276" s="3"/>
      <c r="ULX276" s="3"/>
      <c r="ULY276" s="3"/>
      <c r="ULZ276" s="3"/>
      <c r="UMA276" s="3"/>
      <c r="UMB276" s="3"/>
      <c r="UMC276" s="3"/>
      <c r="UMD276" s="3"/>
      <c r="UME276" s="3"/>
      <c r="UMF276" s="3"/>
      <c r="UMG276" s="3"/>
      <c r="UMH276" s="3"/>
      <c r="UMI276" s="3"/>
      <c r="UMJ276" s="3"/>
      <c r="UMK276" s="3"/>
      <c r="UML276" s="3"/>
      <c r="UMM276" s="3"/>
      <c r="UMN276" s="3"/>
      <c r="UMO276" s="3"/>
      <c r="UMP276" s="3"/>
      <c r="UMQ276" s="3"/>
      <c r="UMR276" s="3"/>
      <c r="UMS276" s="3"/>
      <c r="UMT276" s="3"/>
      <c r="UMU276" s="3"/>
      <c r="UMV276" s="3"/>
      <c r="UMW276" s="3"/>
      <c r="UMX276" s="3"/>
      <c r="UMY276" s="3"/>
      <c r="UMZ276" s="3"/>
      <c r="UNA276" s="3"/>
      <c r="UNB276" s="3"/>
      <c r="UNC276" s="3"/>
      <c r="UND276" s="3"/>
      <c r="UNE276" s="3"/>
      <c r="UNF276" s="3"/>
      <c r="UNG276" s="3"/>
      <c r="UNH276" s="3"/>
      <c r="UNI276" s="3"/>
      <c r="UNJ276" s="3"/>
      <c r="UNK276" s="3"/>
      <c r="UNL276" s="3"/>
      <c r="UNM276" s="3"/>
      <c r="UNN276" s="3"/>
      <c r="UNO276" s="3"/>
      <c r="UNP276" s="3"/>
      <c r="UNQ276" s="3"/>
      <c r="UNR276" s="3"/>
      <c r="UNS276" s="3"/>
      <c r="UNT276" s="3"/>
      <c r="UNU276" s="3"/>
      <c r="UNV276" s="3"/>
      <c r="UNW276" s="3"/>
      <c r="UNX276" s="3"/>
      <c r="UNY276" s="3"/>
      <c r="UNZ276" s="3"/>
      <c r="UOA276" s="3"/>
      <c r="UOC276" s="3"/>
      <c r="UOE276" s="3"/>
      <c r="UOF276" s="3"/>
      <c r="UOG276" s="3"/>
      <c r="UOH276" s="3"/>
      <c r="UOI276" s="3"/>
      <c r="UOJ276" s="3"/>
      <c r="UOK276" s="3"/>
      <c r="UOL276" s="3"/>
      <c r="UOQ276" s="3"/>
      <c r="UOR276" s="3"/>
      <c r="UOS276" s="3"/>
      <c r="UOT276" s="3"/>
      <c r="UOU276" s="3"/>
      <c r="UOV276" s="3"/>
      <c r="UOW276" s="3"/>
      <c r="UOX276" s="3"/>
      <c r="UOY276" s="3"/>
      <c r="UOZ276" s="3"/>
      <c r="UPA276" s="3"/>
      <c r="UPB276" s="3"/>
      <c r="UPC276" s="3"/>
      <c r="UPD276" s="3"/>
      <c r="UPE276" s="3"/>
      <c r="UPF276" s="3"/>
      <c r="UPG276" s="3"/>
      <c r="UPH276" s="3"/>
      <c r="UPI276" s="3"/>
      <c r="UPJ276" s="3"/>
      <c r="UPK276" s="3"/>
      <c r="UPL276" s="3"/>
      <c r="UPM276" s="3"/>
      <c r="UPN276" s="3"/>
      <c r="UPO276" s="3"/>
      <c r="UPP276" s="3"/>
      <c r="UPQ276" s="3"/>
      <c r="UPR276" s="3"/>
      <c r="UPS276" s="3"/>
      <c r="UPT276" s="3"/>
      <c r="UPU276" s="3"/>
      <c r="UPV276" s="3"/>
      <c r="UPW276" s="3"/>
      <c r="UPX276" s="3"/>
      <c r="UPY276" s="3"/>
      <c r="UPZ276" s="3"/>
      <c r="UQA276" s="3"/>
      <c r="UQB276" s="3"/>
      <c r="UQC276" s="3"/>
      <c r="UQD276" s="3"/>
      <c r="UQE276" s="3"/>
      <c r="UQF276" s="3"/>
      <c r="UQG276" s="3"/>
      <c r="UQH276" s="3"/>
      <c r="UQI276" s="3"/>
      <c r="UQJ276" s="3"/>
      <c r="UQK276" s="3"/>
      <c r="UQL276" s="3"/>
      <c r="UQM276" s="3"/>
      <c r="UQN276" s="3"/>
      <c r="UQO276" s="3"/>
      <c r="UQP276" s="3"/>
      <c r="UQQ276" s="3"/>
      <c r="UQR276" s="3"/>
      <c r="UQS276" s="3"/>
      <c r="UQT276" s="3"/>
      <c r="UQU276" s="3"/>
      <c r="UQV276" s="3"/>
      <c r="UQW276" s="3"/>
      <c r="UQX276" s="3"/>
      <c r="UQY276" s="3"/>
      <c r="UQZ276" s="3"/>
      <c r="URA276" s="3"/>
      <c r="URB276" s="3"/>
      <c r="URC276" s="3"/>
      <c r="URD276" s="3"/>
      <c r="URE276" s="3"/>
      <c r="URF276" s="3"/>
      <c r="URG276" s="3"/>
      <c r="URH276" s="3"/>
      <c r="URI276" s="3"/>
      <c r="URJ276" s="3"/>
      <c r="URK276" s="3"/>
      <c r="URL276" s="3"/>
      <c r="URM276" s="3"/>
      <c r="URN276" s="3"/>
      <c r="URO276" s="3"/>
      <c r="URP276" s="3"/>
      <c r="URQ276" s="3"/>
      <c r="URR276" s="3"/>
      <c r="URS276" s="3"/>
      <c r="URT276" s="3"/>
      <c r="URU276" s="3"/>
      <c r="URV276" s="3"/>
      <c r="URW276" s="3"/>
      <c r="URX276" s="3"/>
      <c r="URY276" s="3"/>
      <c r="URZ276" s="3"/>
      <c r="USA276" s="3"/>
      <c r="USB276" s="3"/>
      <c r="USC276" s="3"/>
      <c r="USD276" s="3"/>
      <c r="USE276" s="3"/>
      <c r="USF276" s="3"/>
      <c r="USG276" s="3"/>
      <c r="USH276" s="3"/>
      <c r="USI276" s="3"/>
      <c r="USJ276" s="3"/>
      <c r="USK276" s="3"/>
      <c r="USL276" s="3"/>
      <c r="USM276" s="3"/>
      <c r="USN276" s="3"/>
      <c r="USO276" s="3"/>
      <c r="USP276" s="3"/>
      <c r="USQ276" s="3"/>
      <c r="USR276" s="3"/>
      <c r="USS276" s="3"/>
      <c r="UST276" s="3"/>
      <c r="USU276" s="3"/>
      <c r="USV276" s="3"/>
      <c r="USW276" s="3"/>
      <c r="USX276" s="3"/>
      <c r="USY276" s="3"/>
      <c r="USZ276" s="3"/>
      <c r="UTA276" s="3"/>
      <c r="UTB276" s="3"/>
      <c r="UTC276" s="3"/>
      <c r="UTD276" s="3"/>
      <c r="UTE276" s="3"/>
      <c r="UTF276" s="3"/>
      <c r="UTG276" s="3"/>
      <c r="UTH276" s="3"/>
      <c r="UTI276" s="3"/>
      <c r="UTJ276" s="3"/>
      <c r="UTK276" s="3"/>
      <c r="UTL276" s="3"/>
      <c r="UTM276" s="3"/>
      <c r="UTN276" s="3"/>
      <c r="UTO276" s="3"/>
      <c r="UTP276" s="3"/>
      <c r="UTQ276" s="3"/>
      <c r="UTR276" s="3"/>
      <c r="UTS276" s="3"/>
      <c r="UTT276" s="3"/>
      <c r="UTU276" s="3"/>
      <c r="UTV276" s="3"/>
      <c r="UTW276" s="3"/>
      <c r="UTX276" s="3"/>
      <c r="UTY276" s="3"/>
      <c r="UTZ276" s="3"/>
      <c r="UUA276" s="3"/>
      <c r="UUB276" s="3"/>
      <c r="UUC276" s="3"/>
      <c r="UUD276" s="3"/>
      <c r="UUE276" s="3"/>
      <c r="UUF276" s="3"/>
      <c r="UUG276" s="3"/>
      <c r="UUH276" s="3"/>
      <c r="UUI276" s="3"/>
      <c r="UUJ276" s="3"/>
      <c r="UUK276" s="3"/>
      <c r="UUL276" s="3"/>
      <c r="UUM276" s="3"/>
      <c r="UUN276" s="3"/>
      <c r="UUO276" s="3"/>
      <c r="UUP276" s="3"/>
      <c r="UUQ276" s="3"/>
      <c r="UUR276" s="3"/>
      <c r="UUS276" s="3"/>
      <c r="UUT276" s="3"/>
      <c r="UUU276" s="3"/>
      <c r="UUV276" s="3"/>
      <c r="UUW276" s="3"/>
      <c r="UUX276" s="3"/>
      <c r="UUY276" s="3"/>
      <c r="UUZ276" s="3"/>
      <c r="UVA276" s="3"/>
      <c r="UVB276" s="3"/>
      <c r="UVC276" s="3"/>
      <c r="UVD276" s="3"/>
      <c r="UVE276" s="3"/>
      <c r="UVF276" s="3"/>
      <c r="UVG276" s="3"/>
      <c r="UVH276" s="3"/>
      <c r="UVI276" s="3"/>
      <c r="UVJ276" s="3"/>
      <c r="UVK276" s="3"/>
      <c r="UVL276" s="3"/>
      <c r="UVM276" s="3"/>
      <c r="UVN276" s="3"/>
      <c r="UVO276" s="3"/>
      <c r="UVP276" s="3"/>
      <c r="UVQ276" s="3"/>
      <c r="UVR276" s="3"/>
      <c r="UVS276" s="3"/>
      <c r="UVT276" s="3"/>
      <c r="UVU276" s="3"/>
      <c r="UVV276" s="3"/>
      <c r="UVW276" s="3"/>
      <c r="UVX276" s="3"/>
      <c r="UVY276" s="3"/>
      <c r="UVZ276" s="3"/>
      <c r="UWA276" s="3"/>
      <c r="UWB276" s="3"/>
      <c r="UWC276" s="3"/>
      <c r="UWD276" s="3"/>
      <c r="UWE276" s="3"/>
      <c r="UWF276" s="3"/>
      <c r="UWG276" s="3"/>
      <c r="UWH276" s="3"/>
      <c r="UWI276" s="3"/>
      <c r="UWJ276" s="3"/>
      <c r="UWK276" s="3"/>
      <c r="UWL276" s="3"/>
      <c r="UWM276" s="3"/>
      <c r="UWN276" s="3"/>
      <c r="UWO276" s="3"/>
      <c r="UWP276" s="3"/>
      <c r="UWQ276" s="3"/>
      <c r="UWR276" s="3"/>
      <c r="UWS276" s="3"/>
      <c r="UWT276" s="3"/>
      <c r="UWU276" s="3"/>
      <c r="UWV276" s="3"/>
      <c r="UWW276" s="3"/>
      <c r="UWX276" s="3"/>
      <c r="UWY276" s="3"/>
      <c r="UWZ276" s="3"/>
      <c r="UXA276" s="3"/>
      <c r="UXB276" s="3"/>
      <c r="UXC276" s="3"/>
      <c r="UXD276" s="3"/>
      <c r="UXE276" s="3"/>
      <c r="UXF276" s="3"/>
      <c r="UXG276" s="3"/>
      <c r="UXH276" s="3"/>
      <c r="UXI276" s="3"/>
      <c r="UXJ276" s="3"/>
      <c r="UXK276" s="3"/>
      <c r="UXL276" s="3"/>
      <c r="UXM276" s="3"/>
      <c r="UXN276" s="3"/>
      <c r="UXO276" s="3"/>
      <c r="UXP276" s="3"/>
      <c r="UXQ276" s="3"/>
      <c r="UXR276" s="3"/>
      <c r="UXS276" s="3"/>
      <c r="UXT276" s="3"/>
      <c r="UXU276" s="3"/>
      <c r="UXV276" s="3"/>
      <c r="UXW276" s="3"/>
      <c r="UXY276" s="3"/>
      <c r="UYA276" s="3"/>
      <c r="UYB276" s="3"/>
      <c r="UYC276" s="3"/>
      <c r="UYD276" s="3"/>
      <c r="UYE276" s="3"/>
      <c r="UYF276" s="3"/>
      <c r="UYG276" s="3"/>
      <c r="UYH276" s="3"/>
      <c r="UYM276" s="3"/>
      <c r="UYN276" s="3"/>
      <c r="UYO276" s="3"/>
      <c r="UYP276" s="3"/>
      <c r="UYQ276" s="3"/>
      <c r="UYR276" s="3"/>
      <c r="UYS276" s="3"/>
      <c r="UYT276" s="3"/>
      <c r="UYU276" s="3"/>
      <c r="UYV276" s="3"/>
      <c r="UYW276" s="3"/>
      <c r="UYX276" s="3"/>
      <c r="UYY276" s="3"/>
      <c r="UYZ276" s="3"/>
      <c r="UZA276" s="3"/>
      <c r="UZB276" s="3"/>
      <c r="UZC276" s="3"/>
      <c r="UZD276" s="3"/>
      <c r="UZE276" s="3"/>
      <c r="UZF276" s="3"/>
      <c r="UZG276" s="3"/>
      <c r="UZH276" s="3"/>
      <c r="UZI276" s="3"/>
      <c r="UZJ276" s="3"/>
      <c r="UZK276" s="3"/>
      <c r="UZL276" s="3"/>
      <c r="UZM276" s="3"/>
      <c r="UZN276" s="3"/>
      <c r="UZO276" s="3"/>
      <c r="UZP276" s="3"/>
      <c r="UZQ276" s="3"/>
      <c r="UZR276" s="3"/>
      <c r="UZS276" s="3"/>
      <c r="UZT276" s="3"/>
      <c r="UZU276" s="3"/>
      <c r="UZV276" s="3"/>
      <c r="UZW276" s="3"/>
      <c r="UZX276" s="3"/>
      <c r="UZY276" s="3"/>
      <c r="UZZ276" s="3"/>
      <c r="VAA276" s="3"/>
      <c r="VAB276" s="3"/>
      <c r="VAC276" s="3"/>
      <c r="VAD276" s="3"/>
      <c r="VAE276" s="3"/>
      <c r="VAF276" s="3"/>
      <c r="VAG276" s="3"/>
      <c r="VAH276" s="3"/>
      <c r="VAI276" s="3"/>
      <c r="VAJ276" s="3"/>
      <c r="VAK276" s="3"/>
      <c r="VAL276" s="3"/>
      <c r="VAM276" s="3"/>
      <c r="VAN276" s="3"/>
      <c r="VAO276" s="3"/>
      <c r="VAP276" s="3"/>
      <c r="VAQ276" s="3"/>
      <c r="VAR276" s="3"/>
      <c r="VAS276" s="3"/>
      <c r="VAT276" s="3"/>
      <c r="VAU276" s="3"/>
      <c r="VAV276" s="3"/>
      <c r="VAW276" s="3"/>
      <c r="VAX276" s="3"/>
      <c r="VAY276" s="3"/>
      <c r="VAZ276" s="3"/>
      <c r="VBA276" s="3"/>
      <c r="VBB276" s="3"/>
      <c r="VBC276" s="3"/>
      <c r="VBD276" s="3"/>
      <c r="VBE276" s="3"/>
      <c r="VBF276" s="3"/>
      <c r="VBG276" s="3"/>
      <c r="VBH276" s="3"/>
      <c r="VBI276" s="3"/>
      <c r="VBJ276" s="3"/>
      <c r="VBK276" s="3"/>
      <c r="VBL276" s="3"/>
      <c r="VBM276" s="3"/>
      <c r="VBN276" s="3"/>
      <c r="VBO276" s="3"/>
      <c r="VBP276" s="3"/>
      <c r="VBQ276" s="3"/>
      <c r="VBR276" s="3"/>
      <c r="VBS276" s="3"/>
      <c r="VBT276" s="3"/>
      <c r="VBU276" s="3"/>
      <c r="VBV276" s="3"/>
      <c r="VBW276" s="3"/>
      <c r="VBX276" s="3"/>
      <c r="VBY276" s="3"/>
      <c r="VBZ276" s="3"/>
      <c r="VCA276" s="3"/>
      <c r="VCB276" s="3"/>
      <c r="VCC276" s="3"/>
      <c r="VCD276" s="3"/>
      <c r="VCE276" s="3"/>
      <c r="VCF276" s="3"/>
      <c r="VCG276" s="3"/>
      <c r="VCH276" s="3"/>
      <c r="VCI276" s="3"/>
      <c r="VCJ276" s="3"/>
      <c r="VCK276" s="3"/>
      <c r="VCL276" s="3"/>
      <c r="VCM276" s="3"/>
      <c r="VCN276" s="3"/>
      <c r="VCO276" s="3"/>
      <c r="VCP276" s="3"/>
      <c r="VCQ276" s="3"/>
      <c r="VCR276" s="3"/>
      <c r="VCS276" s="3"/>
      <c r="VCT276" s="3"/>
      <c r="VCU276" s="3"/>
      <c r="VCV276" s="3"/>
      <c r="VCW276" s="3"/>
      <c r="VCX276" s="3"/>
      <c r="VCY276" s="3"/>
      <c r="VCZ276" s="3"/>
      <c r="VDA276" s="3"/>
      <c r="VDB276" s="3"/>
      <c r="VDC276" s="3"/>
      <c r="VDD276" s="3"/>
      <c r="VDE276" s="3"/>
      <c r="VDF276" s="3"/>
      <c r="VDG276" s="3"/>
      <c r="VDH276" s="3"/>
      <c r="VDI276" s="3"/>
      <c r="VDJ276" s="3"/>
      <c r="VDK276" s="3"/>
      <c r="VDL276" s="3"/>
      <c r="VDM276" s="3"/>
      <c r="VDN276" s="3"/>
      <c r="VDO276" s="3"/>
      <c r="VDP276" s="3"/>
      <c r="VDQ276" s="3"/>
      <c r="VDR276" s="3"/>
      <c r="VDS276" s="3"/>
      <c r="VDT276" s="3"/>
      <c r="VDU276" s="3"/>
      <c r="VDV276" s="3"/>
      <c r="VDW276" s="3"/>
      <c r="VDX276" s="3"/>
      <c r="VDY276" s="3"/>
      <c r="VDZ276" s="3"/>
      <c r="VEA276" s="3"/>
      <c r="VEB276" s="3"/>
      <c r="VEC276" s="3"/>
      <c r="VED276" s="3"/>
      <c r="VEE276" s="3"/>
      <c r="VEF276" s="3"/>
      <c r="VEG276" s="3"/>
      <c r="VEH276" s="3"/>
      <c r="VEI276" s="3"/>
      <c r="VEJ276" s="3"/>
      <c r="VEK276" s="3"/>
      <c r="VEL276" s="3"/>
      <c r="VEM276" s="3"/>
      <c r="VEN276" s="3"/>
      <c r="VEO276" s="3"/>
      <c r="VEP276" s="3"/>
      <c r="VEQ276" s="3"/>
      <c r="VER276" s="3"/>
      <c r="VES276" s="3"/>
      <c r="VET276" s="3"/>
      <c r="VEU276" s="3"/>
      <c r="VEV276" s="3"/>
      <c r="VEW276" s="3"/>
      <c r="VEX276" s="3"/>
      <c r="VEY276" s="3"/>
      <c r="VEZ276" s="3"/>
      <c r="VFA276" s="3"/>
      <c r="VFB276" s="3"/>
      <c r="VFC276" s="3"/>
      <c r="VFD276" s="3"/>
      <c r="VFE276" s="3"/>
      <c r="VFF276" s="3"/>
      <c r="VFG276" s="3"/>
      <c r="VFH276" s="3"/>
      <c r="VFI276" s="3"/>
      <c r="VFJ276" s="3"/>
      <c r="VFK276" s="3"/>
      <c r="VFL276" s="3"/>
      <c r="VFM276" s="3"/>
      <c r="VFN276" s="3"/>
      <c r="VFO276" s="3"/>
      <c r="VFP276" s="3"/>
      <c r="VFQ276" s="3"/>
      <c r="VFR276" s="3"/>
      <c r="VFS276" s="3"/>
      <c r="VFT276" s="3"/>
      <c r="VFU276" s="3"/>
      <c r="VFV276" s="3"/>
      <c r="VFW276" s="3"/>
      <c r="VFX276" s="3"/>
      <c r="VFY276" s="3"/>
      <c r="VFZ276" s="3"/>
      <c r="VGA276" s="3"/>
      <c r="VGB276" s="3"/>
      <c r="VGC276" s="3"/>
      <c r="VGD276" s="3"/>
      <c r="VGE276" s="3"/>
      <c r="VGF276" s="3"/>
      <c r="VGG276" s="3"/>
      <c r="VGH276" s="3"/>
      <c r="VGI276" s="3"/>
      <c r="VGJ276" s="3"/>
      <c r="VGK276" s="3"/>
      <c r="VGL276" s="3"/>
      <c r="VGM276" s="3"/>
      <c r="VGN276" s="3"/>
      <c r="VGO276" s="3"/>
      <c r="VGP276" s="3"/>
      <c r="VGQ276" s="3"/>
      <c r="VGR276" s="3"/>
      <c r="VGS276" s="3"/>
      <c r="VGT276" s="3"/>
      <c r="VGU276" s="3"/>
      <c r="VGV276" s="3"/>
      <c r="VGW276" s="3"/>
      <c r="VGX276" s="3"/>
      <c r="VGY276" s="3"/>
      <c r="VGZ276" s="3"/>
      <c r="VHA276" s="3"/>
      <c r="VHB276" s="3"/>
      <c r="VHC276" s="3"/>
      <c r="VHD276" s="3"/>
      <c r="VHE276" s="3"/>
      <c r="VHF276" s="3"/>
      <c r="VHG276" s="3"/>
      <c r="VHH276" s="3"/>
      <c r="VHI276" s="3"/>
      <c r="VHJ276" s="3"/>
      <c r="VHK276" s="3"/>
      <c r="VHL276" s="3"/>
      <c r="VHM276" s="3"/>
      <c r="VHN276" s="3"/>
      <c r="VHO276" s="3"/>
      <c r="VHP276" s="3"/>
      <c r="VHQ276" s="3"/>
      <c r="VHR276" s="3"/>
      <c r="VHS276" s="3"/>
      <c r="VHU276" s="3"/>
      <c r="VHW276" s="3"/>
      <c r="VHX276" s="3"/>
      <c r="VHY276" s="3"/>
      <c r="VHZ276" s="3"/>
      <c r="VIA276" s="3"/>
      <c r="VIB276" s="3"/>
      <c r="VIC276" s="3"/>
      <c r="VID276" s="3"/>
      <c r="VII276" s="3"/>
      <c r="VIJ276" s="3"/>
      <c r="VIK276" s="3"/>
      <c r="VIL276" s="3"/>
      <c r="VIM276" s="3"/>
      <c r="VIN276" s="3"/>
      <c r="VIO276" s="3"/>
      <c r="VIP276" s="3"/>
      <c r="VIQ276" s="3"/>
      <c r="VIR276" s="3"/>
      <c r="VIS276" s="3"/>
      <c r="VIT276" s="3"/>
      <c r="VIU276" s="3"/>
      <c r="VIV276" s="3"/>
      <c r="VIW276" s="3"/>
      <c r="VIX276" s="3"/>
      <c r="VIY276" s="3"/>
      <c r="VIZ276" s="3"/>
      <c r="VJA276" s="3"/>
      <c r="VJB276" s="3"/>
      <c r="VJC276" s="3"/>
      <c r="VJD276" s="3"/>
      <c r="VJE276" s="3"/>
      <c r="VJF276" s="3"/>
      <c r="VJG276" s="3"/>
      <c r="VJH276" s="3"/>
      <c r="VJI276" s="3"/>
      <c r="VJJ276" s="3"/>
      <c r="VJK276" s="3"/>
      <c r="VJL276" s="3"/>
      <c r="VJM276" s="3"/>
      <c r="VJN276" s="3"/>
      <c r="VJO276" s="3"/>
      <c r="VJP276" s="3"/>
      <c r="VJQ276" s="3"/>
      <c r="VJR276" s="3"/>
      <c r="VJS276" s="3"/>
      <c r="VJT276" s="3"/>
      <c r="VJU276" s="3"/>
      <c r="VJV276" s="3"/>
      <c r="VJW276" s="3"/>
      <c r="VJX276" s="3"/>
      <c r="VJY276" s="3"/>
      <c r="VJZ276" s="3"/>
      <c r="VKA276" s="3"/>
      <c r="VKB276" s="3"/>
      <c r="VKC276" s="3"/>
      <c r="VKD276" s="3"/>
      <c r="VKE276" s="3"/>
      <c r="VKF276" s="3"/>
      <c r="VKG276" s="3"/>
      <c r="VKH276" s="3"/>
      <c r="VKI276" s="3"/>
      <c r="VKJ276" s="3"/>
      <c r="VKK276" s="3"/>
      <c r="VKL276" s="3"/>
      <c r="VKM276" s="3"/>
      <c r="VKN276" s="3"/>
      <c r="VKO276" s="3"/>
      <c r="VKP276" s="3"/>
      <c r="VKQ276" s="3"/>
      <c r="VKR276" s="3"/>
      <c r="VKS276" s="3"/>
      <c r="VKT276" s="3"/>
      <c r="VKU276" s="3"/>
      <c r="VKV276" s="3"/>
      <c r="VKW276" s="3"/>
      <c r="VKX276" s="3"/>
      <c r="VKY276" s="3"/>
      <c r="VKZ276" s="3"/>
      <c r="VLA276" s="3"/>
      <c r="VLB276" s="3"/>
      <c r="VLC276" s="3"/>
      <c r="VLD276" s="3"/>
      <c r="VLE276" s="3"/>
      <c r="VLF276" s="3"/>
      <c r="VLG276" s="3"/>
      <c r="VLH276" s="3"/>
      <c r="VLI276" s="3"/>
      <c r="VLJ276" s="3"/>
      <c r="VLK276" s="3"/>
      <c r="VLL276" s="3"/>
      <c r="VLM276" s="3"/>
      <c r="VLN276" s="3"/>
      <c r="VLO276" s="3"/>
      <c r="VLP276" s="3"/>
      <c r="VLQ276" s="3"/>
      <c r="VLR276" s="3"/>
      <c r="VLS276" s="3"/>
      <c r="VLT276" s="3"/>
      <c r="VLU276" s="3"/>
      <c r="VLV276" s="3"/>
      <c r="VLW276" s="3"/>
      <c r="VLX276" s="3"/>
      <c r="VLY276" s="3"/>
      <c r="VLZ276" s="3"/>
      <c r="VMA276" s="3"/>
      <c r="VMB276" s="3"/>
      <c r="VMC276" s="3"/>
      <c r="VMD276" s="3"/>
      <c r="VME276" s="3"/>
      <c r="VMF276" s="3"/>
      <c r="VMG276" s="3"/>
      <c r="VMH276" s="3"/>
      <c r="VMI276" s="3"/>
      <c r="VMJ276" s="3"/>
      <c r="VMK276" s="3"/>
      <c r="VML276" s="3"/>
      <c r="VMM276" s="3"/>
      <c r="VMN276" s="3"/>
      <c r="VMO276" s="3"/>
      <c r="VMP276" s="3"/>
      <c r="VMQ276" s="3"/>
      <c r="VMR276" s="3"/>
      <c r="VMS276" s="3"/>
      <c r="VMT276" s="3"/>
      <c r="VMU276" s="3"/>
      <c r="VMV276" s="3"/>
      <c r="VMW276" s="3"/>
      <c r="VMX276" s="3"/>
      <c r="VMY276" s="3"/>
      <c r="VMZ276" s="3"/>
      <c r="VNA276" s="3"/>
      <c r="VNB276" s="3"/>
      <c r="VNC276" s="3"/>
      <c r="VND276" s="3"/>
      <c r="VNE276" s="3"/>
      <c r="VNF276" s="3"/>
      <c r="VNG276" s="3"/>
      <c r="VNH276" s="3"/>
      <c r="VNI276" s="3"/>
      <c r="VNJ276" s="3"/>
      <c r="VNK276" s="3"/>
      <c r="VNL276" s="3"/>
      <c r="VNM276" s="3"/>
      <c r="VNN276" s="3"/>
      <c r="VNO276" s="3"/>
      <c r="VNP276" s="3"/>
      <c r="VNQ276" s="3"/>
      <c r="VNR276" s="3"/>
      <c r="VNS276" s="3"/>
      <c r="VNT276" s="3"/>
      <c r="VNU276" s="3"/>
      <c r="VNV276" s="3"/>
      <c r="VNW276" s="3"/>
      <c r="VNX276" s="3"/>
      <c r="VNY276" s="3"/>
      <c r="VNZ276" s="3"/>
      <c r="VOA276" s="3"/>
      <c r="VOB276" s="3"/>
      <c r="VOC276" s="3"/>
      <c r="VOD276" s="3"/>
      <c r="VOE276" s="3"/>
      <c r="VOF276" s="3"/>
      <c r="VOG276" s="3"/>
      <c r="VOH276" s="3"/>
      <c r="VOI276" s="3"/>
      <c r="VOJ276" s="3"/>
      <c r="VOK276" s="3"/>
      <c r="VOL276" s="3"/>
      <c r="VOM276" s="3"/>
      <c r="VON276" s="3"/>
      <c r="VOO276" s="3"/>
      <c r="VOP276" s="3"/>
      <c r="VOQ276" s="3"/>
      <c r="VOR276" s="3"/>
      <c r="VOS276" s="3"/>
      <c r="VOT276" s="3"/>
      <c r="VOU276" s="3"/>
      <c r="VOV276" s="3"/>
      <c r="VOW276" s="3"/>
      <c r="VOX276" s="3"/>
      <c r="VOY276" s="3"/>
      <c r="VOZ276" s="3"/>
      <c r="VPA276" s="3"/>
      <c r="VPB276" s="3"/>
      <c r="VPC276" s="3"/>
      <c r="VPD276" s="3"/>
      <c r="VPE276" s="3"/>
      <c r="VPF276" s="3"/>
      <c r="VPG276" s="3"/>
      <c r="VPH276" s="3"/>
      <c r="VPI276" s="3"/>
      <c r="VPJ276" s="3"/>
      <c r="VPK276" s="3"/>
      <c r="VPL276" s="3"/>
      <c r="VPM276" s="3"/>
      <c r="VPN276" s="3"/>
      <c r="VPO276" s="3"/>
      <c r="VPP276" s="3"/>
      <c r="VPQ276" s="3"/>
      <c r="VPR276" s="3"/>
      <c r="VPS276" s="3"/>
      <c r="VPT276" s="3"/>
      <c r="VPU276" s="3"/>
      <c r="VPV276" s="3"/>
      <c r="VPW276" s="3"/>
      <c r="VPX276" s="3"/>
      <c r="VPY276" s="3"/>
      <c r="VPZ276" s="3"/>
      <c r="VQA276" s="3"/>
      <c r="VQB276" s="3"/>
      <c r="VQC276" s="3"/>
      <c r="VQD276" s="3"/>
      <c r="VQE276" s="3"/>
      <c r="VQF276" s="3"/>
      <c r="VQG276" s="3"/>
      <c r="VQH276" s="3"/>
      <c r="VQI276" s="3"/>
      <c r="VQJ276" s="3"/>
      <c r="VQK276" s="3"/>
      <c r="VQL276" s="3"/>
      <c r="VQM276" s="3"/>
      <c r="VQN276" s="3"/>
      <c r="VQO276" s="3"/>
      <c r="VQP276" s="3"/>
      <c r="VQQ276" s="3"/>
      <c r="VQR276" s="3"/>
      <c r="VQS276" s="3"/>
      <c r="VQT276" s="3"/>
      <c r="VQU276" s="3"/>
      <c r="VQV276" s="3"/>
      <c r="VQW276" s="3"/>
      <c r="VQX276" s="3"/>
      <c r="VQY276" s="3"/>
      <c r="VQZ276" s="3"/>
      <c r="VRA276" s="3"/>
      <c r="VRB276" s="3"/>
      <c r="VRC276" s="3"/>
      <c r="VRD276" s="3"/>
      <c r="VRE276" s="3"/>
      <c r="VRF276" s="3"/>
      <c r="VRG276" s="3"/>
      <c r="VRH276" s="3"/>
      <c r="VRI276" s="3"/>
      <c r="VRJ276" s="3"/>
      <c r="VRK276" s="3"/>
      <c r="VRL276" s="3"/>
      <c r="VRM276" s="3"/>
      <c r="VRN276" s="3"/>
      <c r="VRO276" s="3"/>
      <c r="VRQ276" s="3"/>
      <c r="VRS276" s="3"/>
      <c r="VRT276" s="3"/>
      <c r="VRU276" s="3"/>
      <c r="VRV276" s="3"/>
      <c r="VRW276" s="3"/>
      <c r="VRX276" s="3"/>
      <c r="VRY276" s="3"/>
      <c r="VRZ276" s="3"/>
      <c r="VSE276" s="3"/>
      <c r="VSF276" s="3"/>
      <c r="VSG276" s="3"/>
      <c r="VSH276" s="3"/>
      <c r="VSI276" s="3"/>
      <c r="VSJ276" s="3"/>
      <c r="VSK276" s="3"/>
      <c r="VSL276" s="3"/>
      <c r="VSM276" s="3"/>
      <c r="VSN276" s="3"/>
      <c r="VSO276" s="3"/>
      <c r="VSP276" s="3"/>
      <c r="VSQ276" s="3"/>
      <c r="VSR276" s="3"/>
      <c r="VSS276" s="3"/>
      <c r="VST276" s="3"/>
      <c r="VSU276" s="3"/>
      <c r="VSV276" s="3"/>
      <c r="VSW276" s="3"/>
      <c r="VSX276" s="3"/>
      <c r="VSY276" s="3"/>
      <c r="VSZ276" s="3"/>
      <c r="VTA276" s="3"/>
      <c r="VTB276" s="3"/>
      <c r="VTC276" s="3"/>
      <c r="VTD276" s="3"/>
      <c r="VTE276" s="3"/>
      <c r="VTF276" s="3"/>
      <c r="VTG276" s="3"/>
      <c r="VTH276" s="3"/>
      <c r="VTI276" s="3"/>
      <c r="VTJ276" s="3"/>
      <c r="VTK276" s="3"/>
      <c r="VTL276" s="3"/>
      <c r="VTM276" s="3"/>
      <c r="VTN276" s="3"/>
      <c r="VTO276" s="3"/>
      <c r="VTP276" s="3"/>
      <c r="VTQ276" s="3"/>
      <c r="VTR276" s="3"/>
      <c r="VTS276" s="3"/>
      <c r="VTT276" s="3"/>
      <c r="VTU276" s="3"/>
      <c r="VTV276" s="3"/>
      <c r="VTW276" s="3"/>
      <c r="VTX276" s="3"/>
      <c r="VTY276" s="3"/>
      <c r="VTZ276" s="3"/>
      <c r="VUA276" s="3"/>
      <c r="VUB276" s="3"/>
      <c r="VUC276" s="3"/>
      <c r="VUD276" s="3"/>
      <c r="VUE276" s="3"/>
      <c r="VUF276" s="3"/>
      <c r="VUG276" s="3"/>
      <c r="VUH276" s="3"/>
      <c r="VUI276" s="3"/>
      <c r="VUJ276" s="3"/>
      <c r="VUK276" s="3"/>
      <c r="VUL276" s="3"/>
      <c r="VUM276" s="3"/>
      <c r="VUN276" s="3"/>
      <c r="VUO276" s="3"/>
      <c r="VUP276" s="3"/>
      <c r="VUQ276" s="3"/>
      <c r="VUR276" s="3"/>
      <c r="VUS276" s="3"/>
      <c r="VUT276" s="3"/>
      <c r="VUU276" s="3"/>
      <c r="VUV276" s="3"/>
      <c r="VUW276" s="3"/>
      <c r="VUX276" s="3"/>
      <c r="VUY276" s="3"/>
      <c r="VUZ276" s="3"/>
      <c r="VVA276" s="3"/>
      <c r="VVB276" s="3"/>
      <c r="VVC276" s="3"/>
      <c r="VVD276" s="3"/>
      <c r="VVE276" s="3"/>
      <c r="VVF276" s="3"/>
      <c r="VVG276" s="3"/>
      <c r="VVH276" s="3"/>
      <c r="VVI276" s="3"/>
      <c r="VVJ276" s="3"/>
      <c r="VVK276" s="3"/>
      <c r="VVL276" s="3"/>
      <c r="VVM276" s="3"/>
      <c r="VVN276" s="3"/>
      <c r="VVO276" s="3"/>
      <c r="VVP276" s="3"/>
      <c r="VVQ276" s="3"/>
      <c r="VVR276" s="3"/>
      <c r="VVS276" s="3"/>
      <c r="VVT276" s="3"/>
      <c r="VVU276" s="3"/>
      <c r="VVV276" s="3"/>
      <c r="VVW276" s="3"/>
      <c r="VVX276" s="3"/>
      <c r="VVY276" s="3"/>
      <c r="VVZ276" s="3"/>
      <c r="VWA276" s="3"/>
      <c r="VWB276" s="3"/>
      <c r="VWC276" s="3"/>
      <c r="VWD276" s="3"/>
      <c r="VWE276" s="3"/>
      <c r="VWF276" s="3"/>
      <c r="VWG276" s="3"/>
      <c r="VWH276" s="3"/>
      <c r="VWI276" s="3"/>
      <c r="VWJ276" s="3"/>
      <c r="VWK276" s="3"/>
      <c r="VWL276" s="3"/>
      <c r="VWM276" s="3"/>
      <c r="VWN276" s="3"/>
      <c r="VWO276" s="3"/>
      <c r="VWP276" s="3"/>
      <c r="VWQ276" s="3"/>
      <c r="VWR276" s="3"/>
      <c r="VWS276" s="3"/>
      <c r="VWT276" s="3"/>
      <c r="VWU276" s="3"/>
      <c r="VWV276" s="3"/>
      <c r="VWW276" s="3"/>
      <c r="VWX276" s="3"/>
      <c r="VWY276" s="3"/>
      <c r="VWZ276" s="3"/>
      <c r="VXA276" s="3"/>
      <c r="VXB276" s="3"/>
      <c r="VXC276" s="3"/>
      <c r="VXD276" s="3"/>
      <c r="VXE276" s="3"/>
      <c r="VXF276" s="3"/>
      <c r="VXG276" s="3"/>
      <c r="VXH276" s="3"/>
      <c r="VXI276" s="3"/>
      <c r="VXJ276" s="3"/>
      <c r="VXK276" s="3"/>
      <c r="VXL276" s="3"/>
      <c r="VXM276" s="3"/>
      <c r="VXN276" s="3"/>
      <c r="VXO276" s="3"/>
      <c r="VXP276" s="3"/>
      <c r="VXQ276" s="3"/>
      <c r="VXR276" s="3"/>
      <c r="VXS276" s="3"/>
      <c r="VXT276" s="3"/>
      <c r="VXU276" s="3"/>
      <c r="VXV276" s="3"/>
      <c r="VXW276" s="3"/>
      <c r="VXX276" s="3"/>
      <c r="VXY276" s="3"/>
      <c r="VXZ276" s="3"/>
      <c r="VYA276" s="3"/>
      <c r="VYB276" s="3"/>
      <c r="VYC276" s="3"/>
      <c r="VYD276" s="3"/>
      <c r="VYE276" s="3"/>
      <c r="VYF276" s="3"/>
      <c r="VYG276" s="3"/>
      <c r="VYH276" s="3"/>
      <c r="VYI276" s="3"/>
      <c r="VYJ276" s="3"/>
      <c r="VYK276" s="3"/>
      <c r="VYL276" s="3"/>
      <c r="VYM276" s="3"/>
      <c r="VYN276" s="3"/>
      <c r="VYO276" s="3"/>
      <c r="VYP276" s="3"/>
      <c r="VYQ276" s="3"/>
      <c r="VYR276" s="3"/>
      <c r="VYS276" s="3"/>
      <c r="VYT276" s="3"/>
      <c r="VYU276" s="3"/>
      <c r="VYV276" s="3"/>
      <c r="VYW276" s="3"/>
      <c r="VYX276" s="3"/>
      <c r="VYY276" s="3"/>
      <c r="VYZ276" s="3"/>
      <c r="VZA276" s="3"/>
      <c r="VZB276" s="3"/>
      <c r="VZC276" s="3"/>
      <c r="VZD276" s="3"/>
      <c r="VZE276" s="3"/>
      <c r="VZF276" s="3"/>
      <c r="VZG276" s="3"/>
      <c r="VZH276" s="3"/>
      <c r="VZI276" s="3"/>
      <c r="VZJ276" s="3"/>
      <c r="VZK276" s="3"/>
      <c r="VZL276" s="3"/>
      <c r="VZM276" s="3"/>
      <c r="VZN276" s="3"/>
      <c r="VZO276" s="3"/>
      <c r="VZP276" s="3"/>
      <c r="VZQ276" s="3"/>
      <c r="VZR276" s="3"/>
      <c r="VZS276" s="3"/>
      <c r="VZT276" s="3"/>
      <c r="VZU276" s="3"/>
      <c r="VZV276" s="3"/>
      <c r="VZW276" s="3"/>
      <c r="VZX276" s="3"/>
      <c r="VZY276" s="3"/>
      <c r="VZZ276" s="3"/>
      <c r="WAA276" s="3"/>
      <c r="WAB276" s="3"/>
      <c r="WAC276" s="3"/>
      <c r="WAD276" s="3"/>
      <c r="WAE276" s="3"/>
      <c r="WAF276" s="3"/>
      <c r="WAG276" s="3"/>
      <c r="WAH276" s="3"/>
      <c r="WAI276" s="3"/>
      <c r="WAJ276" s="3"/>
      <c r="WAK276" s="3"/>
      <c r="WAL276" s="3"/>
      <c r="WAM276" s="3"/>
      <c r="WAN276" s="3"/>
      <c r="WAO276" s="3"/>
      <c r="WAP276" s="3"/>
      <c r="WAQ276" s="3"/>
      <c r="WAR276" s="3"/>
      <c r="WAS276" s="3"/>
      <c r="WAT276" s="3"/>
      <c r="WAU276" s="3"/>
      <c r="WAV276" s="3"/>
      <c r="WAW276" s="3"/>
      <c r="WAX276" s="3"/>
      <c r="WAY276" s="3"/>
      <c r="WAZ276" s="3"/>
      <c r="WBA276" s="3"/>
      <c r="WBB276" s="3"/>
      <c r="WBC276" s="3"/>
      <c r="WBD276" s="3"/>
      <c r="WBE276" s="3"/>
      <c r="WBF276" s="3"/>
      <c r="WBG276" s="3"/>
      <c r="WBH276" s="3"/>
      <c r="WBI276" s="3"/>
      <c r="WBJ276" s="3"/>
      <c r="WBK276" s="3"/>
      <c r="WBM276" s="3"/>
      <c r="WBO276" s="3"/>
      <c r="WBP276" s="3"/>
      <c r="WBQ276" s="3"/>
      <c r="WBR276" s="3"/>
      <c r="WBS276" s="3"/>
      <c r="WBT276" s="3"/>
      <c r="WBU276" s="3"/>
      <c r="WBV276" s="3"/>
      <c r="WCA276" s="3"/>
      <c r="WCB276" s="3"/>
      <c r="WCC276" s="3"/>
      <c r="WCD276" s="3"/>
      <c r="WCE276" s="3"/>
      <c r="WCF276" s="3"/>
      <c r="WCG276" s="3"/>
      <c r="WCH276" s="3"/>
      <c r="WCI276" s="3"/>
      <c r="WCJ276" s="3"/>
      <c r="WCK276" s="3"/>
      <c r="WCL276" s="3"/>
      <c r="WCM276" s="3"/>
      <c r="WCN276" s="3"/>
      <c r="WCO276" s="3"/>
      <c r="WCP276" s="3"/>
      <c r="WCQ276" s="3"/>
      <c r="WCR276" s="3"/>
      <c r="WCS276" s="3"/>
      <c r="WCT276" s="3"/>
      <c r="WCU276" s="3"/>
      <c r="WCV276" s="3"/>
      <c r="WCW276" s="3"/>
      <c r="WCX276" s="3"/>
      <c r="WCY276" s="3"/>
      <c r="WCZ276" s="3"/>
      <c r="WDA276" s="3"/>
      <c r="WDB276" s="3"/>
      <c r="WDC276" s="3"/>
      <c r="WDD276" s="3"/>
      <c r="WDE276" s="3"/>
      <c r="WDF276" s="3"/>
      <c r="WDG276" s="3"/>
      <c r="WDH276" s="3"/>
      <c r="WDI276" s="3"/>
      <c r="WDJ276" s="3"/>
      <c r="WDK276" s="3"/>
      <c r="WDL276" s="3"/>
      <c r="WDM276" s="3"/>
      <c r="WDN276" s="3"/>
      <c r="WDO276" s="3"/>
      <c r="WDP276" s="3"/>
      <c r="WDQ276" s="3"/>
      <c r="WDR276" s="3"/>
      <c r="WDS276" s="3"/>
      <c r="WDT276" s="3"/>
      <c r="WDU276" s="3"/>
      <c r="WDV276" s="3"/>
      <c r="WDW276" s="3"/>
      <c r="WDX276" s="3"/>
      <c r="WDY276" s="3"/>
      <c r="WDZ276" s="3"/>
      <c r="WEA276" s="3"/>
      <c r="WEB276" s="3"/>
      <c r="WEC276" s="3"/>
      <c r="WED276" s="3"/>
      <c r="WEE276" s="3"/>
      <c r="WEF276" s="3"/>
      <c r="WEG276" s="3"/>
      <c r="WEH276" s="3"/>
      <c r="WEI276" s="3"/>
      <c r="WEJ276" s="3"/>
      <c r="WEK276" s="3"/>
      <c r="WEL276" s="3"/>
      <c r="WEM276" s="3"/>
      <c r="WEN276" s="3"/>
      <c r="WEO276" s="3"/>
      <c r="WEP276" s="3"/>
      <c r="WEQ276" s="3"/>
      <c r="WER276" s="3"/>
      <c r="WES276" s="3"/>
      <c r="WET276" s="3"/>
      <c r="WEU276" s="3"/>
      <c r="WEV276" s="3"/>
      <c r="WEW276" s="3"/>
      <c r="WEX276" s="3"/>
      <c r="WEY276" s="3"/>
      <c r="WEZ276" s="3"/>
      <c r="WFA276" s="3"/>
      <c r="WFB276" s="3"/>
      <c r="WFC276" s="3"/>
      <c r="WFD276" s="3"/>
      <c r="WFE276" s="3"/>
      <c r="WFF276" s="3"/>
      <c r="WFG276" s="3"/>
      <c r="WFH276" s="3"/>
      <c r="WFI276" s="3"/>
      <c r="WFJ276" s="3"/>
      <c r="WFK276" s="3"/>
      <c r="WFL276" s="3"/>
      <c r="WFM276" s="3"/>
      <c r="WFN276" s="3"/>
      <c r="WFO276" s="3"/>
      <c r="WFP276" s="3"/>
      <c r="WFQ276" s="3"/>
      <c r="WFR276" s="3"/>
      <c r="WFS276" s="3"/>
      <c r="WFT276" s="3"/>
      <c r="WFU276" s="3"/>
      <c r="WFV276" s="3"/>
      <c r="WFW276" s="3"/>
      <c r="WFX276" s="3"/>
      <c r="WFY276" s="3"/>
      <c r="WFZ276" s="3"/>
      <c r="WGA276" s="3"/>
      <c r="WGB276" s="3"/>
      <c r="WGC276" s="3"/>
      <c r="WGD276" s="3"/>
      <c r="WGE276" s="3"/>
      <c r="WGF276" s="3"/>
      <c r="WGG276" s="3"/>
      <c r="WGH276" s="3"/>
      <c r="WGI276" s="3"/>
      <c r="WGJ276" s="3"/>
      <c r="WGK276" s="3"/>
      <c r="WGL276" s="3"/>
      <c r="WGM276" s="3"/>
      <c r="WGN276" s="3"/>
      <c r="WGO276" s="3"/>
      <c r="WGP276" s="3"/>
      <c r="WGQ276" s="3"/>
      <c r="WGR276" s="3"/>
      <c r="WGS276" s="3"/>
      <c r="WGT276" s="3"/>
      <c r="WGU276" s="3"/>
      <c r="WGV276" s="3"/>
      <c r="WGW276" s="3"/>
      <c r="WGX276" s="3"/>
      <c r="WGY276" s="3"/>
      <c r="WGZ276" s="3"/>
      <c r="WHA276" s="3"/>
      <c r="WHB276" s="3"/>
      <c r="WHC276" s="3"/>
      <c r="WHD276" s="3"/>
      <c r="WHE276" s="3"/>
      <c r="WHF276" s="3"/>
      <c r="WHG276" s="3"/>
      <c r="WHH276" s="3"/>
      <c r="WHI276" s="3"/>
      <c r="WHJ276" s="3"/>
      <c r="WHK276" s="3"/>
      <c r="WHL276" s="3"/>
      <c r="WHM276" s="3"/>
      <c r="WHN276" s="3"/>
      <c r="WHO276" s="3"/>
      <c r="WHP276" s="3"/>
      <c r="WHQ276" s="3"/>
      <c r="WHR276" s="3"/>
      <c r="WHS276" s="3"/>
      <c r="WHT276" s="3"/>
      <c r="WHU276" s="3"/>
      <c r="WHV276" s="3"/>
      <c r="WHW276" s="3"/>
      <c r="WHX276" s="3"/>
      <c r="WHY276" s="3"/>
      <c r="WHZ276" s="3"/>
      <c r="WIA276" s="3"/>
      <c r="WIB276" s="3"/>
      <c r="WIC276" s="3"/>
      <c r="WID276" s="3"/>
      <c r="WIE276" s="3"/>
      <c r="WIF276" s="3"/>
      <c r="WIG276" s="3"/>
      <c r="WIH276" s="3"/>
      <c r="WII276" s="3"/>
      <c r="WIJ276" s="3"/>
      <c r="WIK276" s="3"/>
      <c r="WIL276" s="3"/>
      <c r="WIM276" s="3"/>
      <c r="WIN276" s="3"/>
      <c r="WIO276" s="3"/>
      <c r="WIP276" s="3"/>
      <c r="WIQ276" s="3"/>
      <c r="WIR276" s="3"/>
      <c r="WIS276" s="3"/>
      <c r="WIT276" s="3"/>
      <c r="WIU276" s="3"/>
      <c r="WIV276" s="3"/>
      <c r="WIW276" s="3"/>
      <c r="WIX276" s="3"/>
      <c r="WIY276" s="3"/>
      <c r="WIZ276" s="3"/>
      <c r="WJA276" s="3"/>
      <c r="WJB276" s="3"/>
      <c r="WJC276" s="3"/>
      <c r="WJD276" s="3"/>
      <c r="WJE276" s="3"/>
      <c r="WJF276" s="3"/>
      <c r="WJG276" s="3"/>
      <c r="WJH276" s="3"/>
      <c r="WJI276" s="3"/>
      <c r="WJJ276" s="3"/>
      <c r="WJK276" s="3"/>
      <c r="WJL276" s="3"/>
      <c r="WJM276" s="3"/>
      <c r="WJN276" s="3"/>
      <c r="WJO276" s="3"/>
      <c r="WJP276" s="3"/>
      <c r="WJQ276" s="3"/>
      <c r="WJR276" s="3"/>
      <c r="WJS276" s="3"/>
      <c r="WJT276" s="3"/>
      <c r="WJU276" s="3"/>
      <c r="WJV276" s="3"/>
      <c r="WJW276" s="3"/>
      <c r="WJX276" s="3"/>
      <c r="WJY276" s="3"/>
      <c r="WJZ276" s="3"/>
      <c r="WKA276" s="3"/>
      <c r="WKB276" s="3"/>
      <c r="WKC276" s="3"/>
      <c r="WKD276" s="3"/>
      <c r="WKE276" s="3"/>
      <c r="WKF276" s="3"/>
      <c r="WKG276" s="3"/>
      <c r="WKH276" s="3"/>
      <c r="WKI276" s="3"/>
      <c r="WKJ276" s="3"/>
      <c r="WKK276" s="3"/>
      <c r="WKL276" s="3"/>
      <c r="WKM276" s="3"/>
      <c r="WKN276" s="3"/>
      <c r="WKO276" s="3"/>
      <c r="WKP276" s="3"/>
      <c r="WKQ276" s="3"/>
      <c r="WKR276" s="3"/>
      <c r="WKS276" s="3"/>
      <c r="WKT276" s="3"/>
      <c r="WKU276" s="3"/>
      <c r="WKV276" s="3"/>
      <c r="WKW276" s="3"/>
      <c r="WKX276" s="3"/>
      <c r="WKY276" s="3"/>
      <c r="WKZ276" s="3"/>
      <c r="WLA276" s="3"/>
      <c r="WLB276" s="3"/>
      <c r="WLC276" s="3"/>
      <c r="WLD276" s="3"/>
      <c r="WLE276" s="3"/>
      <c r="WLF276" s="3"/>
      <c r="WLG276" s="3"/>
      <c r="WLI276" s="3"/>
      <c r="WLK276" s="3"/>
      <c r="WLL276" s="3"/>
      <c r="WLM276" s="3"/>
      <c r="WLN276" s="3"/>
      <c r="WLO276" s="3"/>
      <c r="WLP276" s="3"/>
      <c r="WLQ276" s="3"/>
      <c r="WLR276" s="3"/>
      <c r="WLW276" s="3"/>
      <c r="WLX276" s="3"/>
      <c r="WLY276" s="3"/>
      <c r="WLZ276" s="3"/>
      <c r="WMA276" s="3"/>
      <c r="WMB276" s="3"/>
      <c r="WMC276" s="3"/>
      <c r="WMD276" s="3"/>
      <c r="WME276" s="3"/>
      <c r="WMF276" s="3"/>
      <c r="WMG276" s="3"/>
      <c r="WMH276" s="3"/>
      <c r="WMI276" s="3"/>
      <c r="WMJ276" s="3"/>
      <c r="WMK276" s="3"/>
      <c r="WML276" s="3"/>
      <c r="WMM276" s="3"/>
      <c r="WMN276" s="3"/>
      <c r="WMO276" s="3"/>
      <c r="WMP276" s="3"/>
      <c r="WMQ276" s="3"/>
      <c r="WMR276" s="3"/>
      <c r="WMS276" s="3"/>
      <c r="WMT276" s="3"/>
      <c r="WMU276" s="3"/>
      <c r="WMV276" s="3"/>
      <c r="WMW276" s="3"/>
      <c r="WMX276" s="3"/>
      <c r="WMY276" s="3"/>
      <c r="WMZ276" s="3"/>
      <c r="WNA276" s="3"/>
      <c r="WNB276" s="3"/>
      <c r="WNC276" s="3"/>
      <c r="WND276" s="3"/>
      <c r="WNE276" s="3"/>
      <c r="WNF276" s="3"/>
      <c r="WNG276" s="3"/>
      <c r="WNH276" s="3"/>
      <c r="WNI276" s="3"/>
      <c r="WNJ276" s="3"/>
      <c r="WNK276" s="3"/>
      <c r="WNL276" s="3"/>
      <c r="WNM276" s="3"/>
      <c r="WNN276" s="3"/>
      <c r="WNO276" s="3"/>
      <c r="WNP276" s="3"/>
      <c r="WNQ276" s="3"/>
      <c r="WNR276" s="3"/>
      <c r="WNS276" s="3"/>
      <c r="WNT276" s="3"/>
      <c r="WNU276" s="3"/>
      <c r="WNV276" s="3"/>
      <c r="WNW276" s="3"/>
      <c r="WNX276" s="3"/>
      <c r="WNY276" s="3"/>
      <c r="WNZ276" s="3"/>
      <c r="WOA276" s="3"/>
      <c r="WOB276" s="3"/>
      <c r="WOC276" s="3"/>
      <c r="WOD276" s="3"/>
      <c r="WOE276" s="3"/>
      <c r="WOF276" s="3"/>
      <c r="WOG276" s="3"/>
      <c r="WOH276" s="3"/>
      <c r="WOI276" s="3"/>
      <c r="WOJ276" s="3"/>
      <c r="WOK276" s="3"/>
      <c r="WOL276" s="3"/>
      <c r="WOM276" s="3"/>
      <c r="WON276" s="3"/>
      <c r="WOO276" s="3"/>
      <c r="WOP276" s="3"/>
      <c r="WOQ276" s="3"/>
      <c r="WOR276" s="3"/>
      <c r="WOS276" s="3"/>
      <c r="WOT276" s="3"/>
      <c r="WOU276" s="3"/>
      <c r="WOV276" s="3"/>
      <c r="WOW276" s="3"/>
      <c r="WOX276" s="3"/>
      <c r="WOY276" s="3"/>
      <c r="WOZ276" s="3"/>
      <c r="WPA276" s="3"/>
      <c r="WPB276" s="3"/>
      <c r="WPC276" s="3"/>
      <c r="WPD276" s="3"/>
      <c r="WPE276" s="3"/>
      <c r="WPF276" s="3"/>
      <c r="WPG276" s="3"/>
      <c r="WPH276" s="3"/>
      <c r="WPI276" s="3"/>
      <c r="WPJ276" s="3"/>
      <c r="WPK276" s="3"/>
      <c r="WPL276" s="3"/>
      <c r="WPM276" s="3"/>
      <c r="WPN276" s="3"/>
      <c r="WPO276" s="3"/>
      <c r="WPP276" s="3"/>
      <c r="WPQ276" s="3"/>
      <c r="WPR276" s="3"/>
      <c r="WPS276" s="3"/>
      <c r="WPT276" s="3"/>
      <c r="WPU276" s="3"/>
      <c r="WPV276" s="3"/>
      <c r="WPW276" s="3"/>
      <c r="WPX276" s="3"/>
      <c r="WPY276" s="3"/>
      <c r="WPZ276" s="3"/>
      <c r="WQA276" s="3"/>
      <c r="WQB276" s="3"/>
      <c r="WQC276" s="3"/>
      <c r="WQD276" s="3"/>
      <c r="WQE276" s="3"/>
      <c r="WQF276" s="3"/>
      <c r="WQG276" s="3"/>
      <c r="WQH276" s="3"/>
      <c r="WQI276" s="3"/>
      <c r="WQJ276" s="3"/>
      <c r="WQK276" s="3"/>
      <c r="WQL276" s="3"/>
      <c r="WQM276" s="3"/>
      <c r="WQN276" s="3"/>
      <c r="WQO276" s="3"/>
      <c r="WQP276" s="3"/>
      <c r="WQQ276" s="3"/>
      <c r="WQR276" s="3"/>
      <c r="WQS276" s="3"/>
      <c r="WQT276" s="3"/>
      <c r="WQU276" s="3"/>
      <c r="WQV276" s="3"/>
      <c r="WQW276" s="3"/>
      <c r="WQX276" s="3"/>
      <c r="WQY276" s="3"/>
      <c r="WQZ276" s="3"/>
      <c r="WRA276" s="3"/>
      <c r="WRB276" s="3"/>
      <c r="WRC276" s="3"/>
      <c r="WRD276" s="3"/>
      <c r="WRE276" s="3"/>
      <c r="WRF276" s="3"/>
      <c r="WRG276" s="3"/>
      <c r="WRH276" s="3"/>
      <c r="WRI276" s="3"/>
      <c r="WRJ276" s="3"/>
      <c r="WRK276" s="3"/>
      <c r="WRL276" s="3"/>
      <c r="WRM276" s="3"/>
      <c r="WRN276" s="3"/>
      <c r="WRO276" s="3"/>
      <c r="WRP276" s="3"/>
      <c r="WRQ276" s="3"/>
      <c r="WRR276" s="3"/>
      <c r="WRS276" s="3"/>
      <c r="WRT276" s="3"/>
      <c r="WRU276" s="3"/>
      <c r="WRV276" s="3"/>
      <c r="WRW276" s="3"/>
      <c r="WRX276" s="3"/>
      <c r="WRY276" s="3"/>
      <c r="WRZ276" s="3"/>
      <c r="WSA276" s="3"/>
      <c r="WSB276" s="3"/>
      <c r="WSC276" s="3"/>
      <c r="WSD276" s="3"/>
      <c r="WSE276" s="3"/>
      <c r="WSF276" s="3"/>
      <c r="WSG276" s="3"/>
      <c r="WSH276" s="3"/>
      <c r="WSI276" s="3"/>
      <c r="WSJ276" s="3"/>
      <c r="WSK276" s="3"/>
      <c r="WSL276" s="3"/>
      <c r="WSM276" s="3"/>
      <c r="WSN276" s="3"/>
      <c r="WSO276" s="3"/>
      <c r="WSP276" s="3"/>
      <c r="WSQ276" s="3"/>
      <c r="WSR276" s="3"/>
      <c r="WSS276" s="3"/>
      <c r="WST276" s="3"/>
      <c r="WSU276" s="3"/>
      <c r="WSV276" s="3"/>
      <c r="WSW276" s="3"/>
      <c r="WSX276" s="3"/>
      <c r="WSY276" s="3"/>
      <c r="WSZ276" s="3"/>
      <c r="WTA276" s="3"/>
      <c r="WTB276" s="3"/>
      <c r="WTC276" s="3"/>
      <c r="WTD276" s="3"/>
      <c r="WTE276" s="3"/>
      <c r="WTF276" s="3"/>
      <c r="WTG276" s="3"/>
      <c r="WTH276" s="3"/>
      <c r="WTI276" s="3"/>
      <c r="WTJ276" s="3"/>
      <c r="WTK276" s="3"/>
      <c r="WTL276" s="3"/>
      <c r="WTM276" s="3"/>
      <c r="WTN276" s="3"/>
      <c r="WTO276" s="3"/>
      <c r="WTP276" s="3"/>
      <c r="WTQ276" s="3"/>
      <c r="WTR276" s="3"/>
      <c r="WTS276" s="3"/>
      <c r="WTT276" s="3"/>
      <c r="WTU276" s="3"/>
      <c r="WTV276" s="3"/>
      <c r="WTW276" s="3"/>
      <c r="WTX276" s="3"/>
      <c r="WTY276" s="3"/>
      <c r="WTZ276" s="3"/>
      <c r="WUA276" s="3"/>
      <c r="WUB276" s="3"/>
      <c r="WUC276" s="3"/>
      <c r="WUD276" s="3"/>
      <c r="WUE276" s="3"/>
      <c r="WUF276" s="3"/>
      <c r="WUG276" s="3"/>
      <c r="WUH276" s="3"/>
      <c r="WUI276" s="3"/>
      <c r="WUJ276" s="3"/>
      <c r="WUK276" s="3"/>
      <c r="WUL276" s="3"/>
      <c r="WUM276" s="3"/>
      <c r="WUN276" s="3"/>
      <c r="WUO276" s="3"/>
      <c r="WUP276" s="3"/>
      <c r="WUQ276" s="3"/>
      <c r="WUR276" s="3"/>
      <c r="WUS276" s="3"/>
      <c r="WUT276" s="3"/>
      <c r="WUU276" s="3"/>
      <c r="WUV276" s="3"/>
      <c r="WUW276" s="3"/>
      <c r="WUX276" s="3"/>
      <c r="WUY276" s="3"/>
      <c r="WUZ276" s="3"/>
      <c r="WVA276" s="3"/>
      <c r="WVB276" s="3"/>
      <c r="WVC276" s="3"/>
      <c r="WVE276" s="3"/>
      <c r="WVG276" s="3"/>
      <c r="WVH276" s="3"/>
      <c r="WVI276" s="3"/>
      <c r="WVJ276" s="3"/>
      <c r="WVK276" s="3"/>
      <c r="WVL276" s="3"/>
      <c r="WVM276" s="3"/>
      <c r="WVN276" s="3"/>
      <c r="WVS276" s="3"/>
      <c r="WVT276" s="3"/>
      <c r="WVU276" s="3"/>
      <c r="WVV276" s="3"/>
      <c r="WVW276" s="3"/>
      <c r="WVX276" s="3"/>
      <c r="WVY276" s="3"/>
      <c r="WVZ276" s="3"/>
      <c r="WWA276" s="3"/>
      <c r="WWB276" s="3"/>
      <c r="WWC276" s="3"/>
      <c r="WWD276" s="3"/>
      <c r="WWE276" s="3"/>
      <c r="WWF276" s="3"/>
      <c r="WWG276" s="3"/>
      <c r="WWH276" s="3"/>
      <c r="WWI276" s="3"/>
      <c r="WWJ276" s="3"/>
      <c r="WWK276" s="3"/>
      <c r="WWL276" s="3"/>
      <c r="WWM276" s="3"/>
      <c r="WWN276" s="3"/>
      <c r="WWO276" s="3"/>
      <c r="WWP276" s="3"/>
      <c r="WWQ276" s="3"/>
      <c r="WWR276" s="3"/>
      <c r="WWS276" s="3"/>
      <c r="WWT276" s="3"/>
      <c r="WWU276" s="3"/>
      <c r="WWV276" s="3"/>
      <c r="WWW276" s="3"/>
      <c r="WWX276" s="3"/>
      <c r="WWY276" s="3"/>
      <c r="WWZ276" s="3"/>
      <c r="WXA276" s="3"/>
      <c r="WXB276" s="3"/>
      <c r="WXC276" s="3"/>
      <c r="WXD276" s="3"/>
      <c r="WXE276" s="3"/>
      <c r="WXF276" s="3"/>
      <c r="WXG276" s="3"/>
      <c r="WXH276" s="3"/>
      <c r="WXI276" s="3"/>
      <c r="WXJ276" s="3"/>
      <c r="WXK276" s="3"/>
      <c r="WXL276" s="3"/>
      <c r="WXM276" s="3"/>
      <c r="WXN276" s="3"/>
      <c r="WXO276" s="3"/>
      <c r="WXP276" s="3"/>
      <c r="WXQ276" s="3"/>
      <c r="WXR276" s="3"/>
      <c r="WXS276" s="3"/>
      <c r="WXT276" s="3"/>
      <c r="WXU276" s="3"/>
      <c r="WXV276" s="3"/>
      <c r="WXW276" s="3"/>
      <c r="WXX276" s="3"/>
      <c r="WXY276" s="3"/>
      <c r="WXZ276" s="3"/>
      <c r="WYA276" s="3"/>
      <c r="WYB276" s="3"/>
      <c r="WYC276" s="3"/>
      <c r="WYD276" s="3"/>
      <c r="WYE276" s="3"/>
      <c r="WYF276" s="3"/>
      <c r="WYG276" s="3"/>
      <c r="WYH276" s="3"/>
      <c r="WYI276" s="3"/>
      <c r="WYJ276" s="3"/>
      <c r="WYK276" s="3"/>
      <c r="WYL276" s="3"/>
      <c r="WYM276" s="3"/>
      <c r="WYN276" s="3"/>
      <c r="WYO276" s="3"/>
      <c r="WYP276" s="3"/>
      <c r="WYQ276" s="3"/>
      <c r="WYR276" s="3"/>
      <c r="WYS276" s="3"/>
      <c r="WYT276" s="3"/>
      <c r="WYU276" s="3"/>
      <c r="WYV276" s="3"/>
      <c r="WYW276" s="3"/>
      <c r="WYX276" s="3"/>
      <c r="WYY276" s="3"/>
      <c r="WYZ276" s="3"/>
      <c r="WZA276" s="3"/>
      <c r="WZB276" s="3"/>
      <c r="WZC276" s="3"/>
      <c r="WZD276" s="3"/>
      <c r="WZE276" s="3"/>
      <c r="WZF276" s="3"/>
      <c r="WZG276" s="3"/>
      <c r="WZH276" s="3"/>
      <c r="WZI276" s="3"/>
      <c r="WZJ276" s="3"/>
      <c r="WZK276" s="3"/>
      <c r="WZL276" s="3"/>
      <c r="WZM276" s="3"/>
      <c r="WZN276" s="3"/>
      <c r="WZO276" s="3"/>
      <c r="WZP276" s="3"/>
      <c r="WZQ276" s="3"/>
      <c r="WZR276" s="3"/>
      <c r="WZS276" s="3"/>
      <c r="WZT276" s="3"/>
      <c r="WZU276" s="3"/>
      <c r="WZV276" s="3"/>
      <c r="WZW276" s="3"/>
      <c r="WZX276" s="3"/>
      <c r="WZY276" s="3"/>
      <c r="WZZ276" s="3"/>
      <c r="XAA276" s="3"/>
      <c r="XAB276" s="3"/>
      <c r="XAC276" s="3"/>
      <c r="XAD276" s="3"/>
      <c r="XAE276" s="3"/>
      <c r="XAF276" s="3"/>
      <c r="XAG276" s="3"/>
      <c r="XAH276" s="3"/>
      <c r="XAI276" s="3"/>
      <c r="XAJ276" s="3"/>
      <c r="XAK276" s="3"/>
      <c r="XAL276" s="3"/>
      <c r="XAM276" s="3"/>
      <c r="XAN276" s="3"/>
      <c r="XAO276" s="3"/>
      <c r="XAP276" s="3"/>
      <c r="XAQ276" s="3"/>
      <c r="XAR276" s="3"/>
      <c r="XAS276" s="3"/>
      <c r="XAT276" s="3"/>
      <c r="XAU276" s="3"/>
      <c r="XAV276" s="3"/>
      <c r="XAW276" s="3"/>
      <c r="XAX276" s="3"/>
      <c r="XAY276" s="3"/>
      <c r="XAZ276" s="3"/>
      <c r="XBA276" s="3"/>
      <c r="XBB276" s="3"/>
      <c r="XBC276" s="3"/>
      <c r="XBD276" s="3"/>
      <c r="XBE276" s="3"/>
      <c r="XBF276" s="3"/>
      <c r="XBG276" s="3"/>
      <c r="XBH276" s="3"/>
      <c r="XBI276" s="3"/>
      <c r="XBJ276" s="3"/>
      <c r="XBK276" s="3"/>
      <c r="XBL276" s="3"/>
      <c r="XBM276" s="3"/>
      <c r="XBN276" s="3"/>
      <c r="XBO276" s="3"/>
      <c r="XBP276" s="3"/>
      <c r="XBQ276" s="3"/>
      <c r="XBR276" s="3"/>
      <c r="XBS276" s="3"/>
      <c r="XBT276" s="3"/>
      <c r="XBU276" s="3"/>
      <c r="XBV276" s="3"/>
      <c r="XBW276" s="3"/>
      <c r="XBX276" s="3"/>
      <c r="XBY276" s="3"/>
      <c r="XBZ276" s="3"/>
      <c r="XCA276" s="3"/>
      <c r="XCB276" s="3"/>
      <c r="XCC276" s="3"/>
      <c r="XCD276" s="3"/>
      <c r="XCE276" s="3"/>
      <c r="XCF276" s="3"/>
      <c r="XCG276" s="3"/>
      <c r="XCH276" s="3"/>
      <c r="XCI276" s="3"/>
      <c r="XCJ276" s="3"/>
      <c r="XCK276" s="3"/>
      <c r="XCL276" s="3"/>
      <c r="XCM276" s="3"/>
      <c r="XCN276" s="3"/>
      <c r="XCO276" s="3"/>
      <c r="XCP276" s="3"/>
      <c r="XCQ276" s="3"/>
      <c r="XCR276" s="3"/>
      <c r="XCS276" s="3"/>
      <c r="XCT276" s="3"/>
      <c r="XCU276" s="3"/>
      <c r="XCV276" s="3"/>
      <c r="XCW276" s="3"/>
      <c r="XCX276" s="3"/>
      <c r="XCY276" s="3"/>
      <c r="XCZ276" s="3"/>
      <c r="XDA276" s="3"/>
      <c r="XDB276" s="3"/>
      <c r="XDC276" s="3"/>
      <c r="XDD276" s="3"/>
      <c r="XDE276" s="3"/>
      <c r="XDF276" s="3"/>
      <c r="XDG276" s="3"/>
      <c r="XDH276" s="3"/>
      <c r="XDI276" s="3"/>
      <c r="XDJ276" s="3"/>
      <c r="XDK276" s="3"/>
      <c r="XDL276" s="3"/>
      <c r="XDM276" s="3"/>
      <c r="XDN276" s="3"/>
      <c r="XDO276" s="3"/>
      <c r="XDP276" s="3"/>
      <c r="XDQ276" s="3"/>
      <c r="XDR276" s="3"/>
      <c r="XDS276" s="3"/>
      <c r="XDT276" s="3"/>
      <c r="XDU276" s="3"/>
      <c r="XDV276" s="3"/>
      <c r="XDW276" s="3"/>
      <c r="XDX276" s="3"/>
      <c r="XDY276" s="3"/>
      <c r="XDZ276" s="3"/>
      <c r="XEA276" s="3"/>
      <c r="XEB276" s="3"/>
      <c r="XEC276" s="3"/>
      <c r="XED276" s="3"/>
      <c r="XEE276" s="3"/>
      <c r="XEF276" s="3"/>
      <c r="XEG276" s="3"/>
      <c r="XEH276" s="3"/>
      <c r="XEI276" s="3"/>
      <c r="XEJ276" s="3"/>
      <c r="XEK276" s="3"/>
      <c r="XEL276" s="3"/>
      <c r="XEM276" s="3"/>
      <c r="XEN276" s="3"/>
      <c r="XEO276" s="3"/>
      <c r="XEP276" s="3"/>
      <c r="XEQ276" s="3"/>
      <c r="XER276" s="3"/>
      <c r="XES276" s="3"/>
      <c r="XET276" s="3"/>
      <c r="XEU276" s="3"/>
      <c r="XEV276" s="3"/>
      <c r="XEW276" s="3"/>
      <c r="XEX276" s="3"/>
      <c r="XEY276" s="3"/>
    </row>
    <row r="277" spans="1:16379" ht="16.5" customHeight="1">
      <c r="A277" s="25" t="s">
        <v>218</v>
      </c>
      <c r="B277" s="23">
        <v>1930</v>
      </c>
      <c r="C277" s="23">
        <v>1639</v>
      </c>
      <c r="D277" s="23">
        <v>1639</v>
      </c>
      <c r="E277" s="24">
        <f t="shared" si="29"/>
        <v>100</v>
      </c>
      <c r="F277" s="23">
        <v>5383</v>
      </c>
      <c r="G277" s="20">
        <f>D277-F277</f>
        <v>-3744</v>
      </c>
      <c r="H277" s="21">
        <f t="shared" si="30"/>
        <v>-69.552294259706485</v>
      </c>
      <c r="I277" s="23">
        <f>SUM(I278:I278)</f>
        <v>122</v>
      </c>
      <c r="J277" s="20">
        <f>I277-B277</f>
        <v>-1808</v>
      </c>
      <c r="K277" s="24">
        <f>J277/B277*100</f>
        <v>-93.67875647668393</v>
      </c>
      <c r="M277" s="23">
        <f>SUM(M278:M278)</f>
        <v>120</v>
      </c>
      <c r="N277" s="23">
        <f>SUM(N278:N278)</f>
        <v>2</v>
      </c>
      <c r="O277" s="32">
        <f t="shared" si="28"/>
        <v>122</v>
      </c>
      <c r="Q277" s="33"/>
    </row>
    <row r="278" spans="1:16379" ht="16.5" customHeight="1">
      <c r="A278" s="34" t="s">
        <v>477</v>
      </c>
      <c r="B278" s="23"/>
      <c r="C278" s="23"/>
      <c r="D278" s="23"/>
      <c r="E278" s="24"/>
      <c r="F278" s="23"/>
      <c r="G278" s="20"/>
      <c r="H278" s="21"/>
      <c r="I278" s="23">
        <v>122</v>
      </c>
      <c r="J278" s="20"/>
      <c r="K278" s="24"/>
      <c r="M278" s="23">
        <v>120</v>
      </c>
      <c r="N278" s="23">
        <v>2</v>
      </c>
      <c r="O278" s="32">
        <f t="shared" ref="O278:O319" si="31">M278+N278</f>
        <v>122</v>
      </c>
      <c r="Q278" s="33"/>
    </row>
    <row r="279" spans="1:16379" ht="16.5" customHeight="1">
      <c r="A279" s="25" t="s">
        <v>219</v>
      </c>
      <c r="B279" s="23">
        <v>3064</v>
      </c>
      <c r="C279" s="23">
        <v>3745</v>
      </c>
      <c r="D279" s="23">
        <v>3744</v>
      </c>
      <c r="E279" s="24">
        <f t="shared" ref="E279:E322" si="32">D279/C279*100</f>
        <v>99.973297730307081</v>
      </c>
      <c r="F279" s="23">
        <v>3321</v>
      </c>
      <c r="G279" s="20">
        <f>D279-F279</f>
        <v>423</v>
      </c>
      <c r="H279" s="21">
        <f t="shared" ref="H279:H333" si="33">G279/F279*100</f>
        <v>12.737127371273713</v>
      </c>
      <c r="I279" s="23">
        <f>SUM(I280:I282)</f>
        <v>3468.84</v>
      </c>
      <c r="J279" s="20">
        <f>I279-B279</f>
        <v>404.84000000000015</v>
      </c>
      <c r="K279" s="24">
        <f>J279/B279*100</f>
        <v>13.212793733681465</v>
      </c>
      <c r="M279" s="23">
        <f>SUM(M280:M282)</f>
        <v>3397.84</v>
      </c>
      <c r="N279" s="23">
        <f>SUM(N280:N282)</f>
        <v>71</v>
      </c>
      <c r="O279" s="32">
        <f t="shared" si="31"/>
        <v>3468.84</v>
      </c>
      <c r="Q279" s="33"/>
    </row>
    <row r="280" spans="1:16379" ht="16.5" customHeight="1">
      <c r="A280" s="34" t="s">
        <v>478</v>
      </c>
      <c r="B280" s="23"/>
      <c r="C280" s="23"/>
      <c r="D280" s="23"/>
      <c r="E280" s="24"/>
      <c r="F280" s="23"/>
      <c r="G280" s="20"/>
      <c r="H280" s="21"/>
      <c r="I280" s="23">
        <v>2200</v>
      </c>
      <c r="J280" s="20"/>
      <c r="K280" s="24"/>
      <c r="M280" s="23">
        <v>2200</v>
      </c>
      <c r="N280" s="23"/>
      <c r="O280" s="32">
        <f t="shared" si="31"/>
        <v>2200</v>
      </c>
      <c r="Q280" s="33"/>
    </row>
    <row r="281" spans="1:16379" ht="16.5" customHeight="1">
      <c r="A281" s="34" t="s">
        <v>479</v>
      </c>
      <c r="B281" s="23"/>
      <c r="C281" s="23"/>
      <c r="D281" s="23"/>
      <c r="E281" s="24"/>
      <c r="F281" s="23"/>
      <c r="G281" s="20"/>
      <c r="H281" s="21"/>
      <c r="I281" s="23">
        <v>885.84</v>
      </c>
      <c r="J281" s="20"/>
      <c r="K281" s="24"/>
      <c r="M281" s="23">
        <v>885.84</v>
      </c>
      <c r="N281" s="23"/>
      <c r="O281" s="32">
        <f t="shared" si="31"/>
        <v>885.84</v>
      </c>
      <c r="Q281" s="33"/>
    </row>
    <row r="282" spans="1:16379" ht="16.5" customHeight="1">
      <c r="A282" s="34" t="s">
        <v>480</v>
      </c>
      <c r="B282" s="23"/>
      <c r="C282" s="23"/>
      <c r="D282" s="23"/>
      <c r="E282" s="24"/>
      <c r="F282" s="23"/>
      <c r="G282" s="20"/>
      <c r="H282" s="21"/>
      <c r="I282" s="23">
        <v>383</v>
      </c>
      <c r="J282" s="20"/>
      <c r="K282" s="24"/>
      <c r="M282" s="23">
        <v>312</v>
      </c>
      <c r="N282" s="23">
        <v>71</v>
      </c>
      <c r="O282" s="32">
        <f t="shared" si="31"/>
        <v>383</v>
      </c>
      <c r="Q282" s="33"/>
    </row>
    <row r="283" spans="1:16379" ht="16.5" customHeight="1">
      <c r="A283" s="25" t="s">
        <v>220</v>
      </c>
      <c r="B283" s="23">
        <v>787</v>
      </c>
      <c r="C283" s="23">
        <f>1360-113-150</f>
        <v>1097</v>
      </c>
      <c r="D283" s="23">
        <v>1063</v>
      </c>
      <c r="E283" s="24">
        <f t="shared" si="32"/>
        <v>96.900638103919775</v>
      </c>
      <c r="F283" s="23">
        <v>623</v>
      </c>
      <c r="G283" s="20">
        <f>D283-F283</f>
        <v>440</v>
      </c>
      <c r="H283" s="21">
        <f t="shared" si="33"/>
        <v>70.62600321027287</v>
      </c>
      <c r="I283" s="23">
        <f>SUM(I284:I285)</f>
        <v>468.58000000000004</v>
      </c>
      <c r="J283" s="20">
        <f>I283-B283</f>
        <v>-318.41999999999996</v>
      </c>
      <c r="K283" s="24">
        <f>J283/B283*100</f>
        <v>-40.459974587039383</v>
      </c>
      <c r="M283" s="23">
        <f>SUM(M284:M285)</f>
        <v>468.58000000000004</v>
      </c>
      <c r="N283" s="23">
        <f>SUM(N284:N285)</f>
        <v>0</v>
      </c>
      <c r="O283" s="32">
        <f t="shared" si="31"/>
        <v>468.58000000000004</v>
      </c>
      <c r="Q283" s="33"/>
    </row>
    <row r="284" spans="1:16379" ht="16.5" customHeight="1">
      <c r="A284" s="25" t="s">
        <v>481</v>
      </c>
      <c r="B284" s="23"/>
      <c r="C284" s="23"/>
      <c r="D284" s="23"/>
      <c r="E284" s="24"/>
      <c r="F284" s="23"/>
      <c r="G284" s="20"/>
      <c r="H284" s="21"/>
      <c r="I284" s="23">
        <v>168.58</v>
      </c>
      <c r="J284" s="20"/>
      <c r="K284" s="24"/>
      <c r="M284" s="23">
        <v>168.58</v>
      </c>
      <c r="N284" s="23"/>
      <c r="O284" s="32">
        <f t="shared" si="31"/>
        <v>168.58</v>
      </c>
      <c r="Q284" s="33"/>
    </row>
    <row r="285" spans="1:16379" ht="16.5" customHeight="1">
      <c r="A285" s="25" t="s">
        <v>482</v>
      </c>
      <c r="B285" s="23"/>
      <c r="C285" s="23"/>
      <c r="D285" s="23"/>
      <c r="E285" s="24"/>
      <c r="F285" s="23"/>
      <c r="G285" s="20"/>
      <c r="H285" s="21"/>
      <c r="I285" s="23">
        <v>300</v>
      </c>
      <c r="J285" s="20"/>
      <c r="K285" s="24"/>
      <c r="M285" s="23">
        <v>300</v>
      </c>
      <c r="N285" s="23"/>
      <c r="O285" s="32">
        <f t="shared" si="31"/>
        <v>300</v>
      </c>
      <c r="Q285" s="33"/>
    </row>
    <row r="286" spans="1:16379" ht="16.5" customHeight="1">
      <c r="A286" s="25" t="s">
        <v>221</v>
      </c>
      <c r="B286" s="23">
        <v>2915</v>
      </c>
      <c r="C286" s="23">
        <v>3186</v>
      </c>
      <c r="D286" s="23">
        <v>3167</v>
      </c>
      <c r="E286" s="24">
        <f t="shared" si="32"/>
        <v>99.403640929064665</v>
      </c>
      <c r="F286" s="23">
        <v>2950</v>
      </c>
      <c r="G286" s="20">
        <f>D286-F286</f>
        <v>217</v>
      </c>
      <c r="H286" s="21">
        <f t="shared" si="33"/>
        <v>7.3559322033898313</v>
      </c>
      <c r="I286" s="23">
        <f>SUM(I287:I291)</f>
        <v>3212.49</v>
      </c>
      <c r="J286" s="20">
        <f>I286-B286</f>
        <v>297.48999999999978</v>
      </c>
      <c r="K286" s="24">
        <f>J286/B286*100</f>
        <v>10.205488850771863</v>
      </c>
      <c r="M286" s="23">
        <f>SUM(M287:M291)</f>
        <v>2945.49</v>
      </c>
      <c r="N286" s="23">
        <f>SUM(N287:N291)</f>
        <v>267</v>
      </c>
      <c r="O286" s="32">
        <f t="shared" si="31"/>
        <v>3212.49</v>
      </c>
      <c r="Q286" s="33"/>
    </row>
    <row r="287" spans="1:16379" ht="16.5" customHeight="1">
      <c r="A287" s="25" t="s">
        <v>483</v>
      </c>
      <c r="B287" s="23"/>
      <c r="C287" s="23"/>
      <c r="D287" s="23"/>
      <c r="E287" s="24"/>
      <c r="F287" s="23"/>
      <c r="G287" s="20"/>
      <c r="H287" s="21"/>
      <c r="I287" s="23">
        <v>1076.0999999999999</v>
      </c>
      <c r="J287" s="20"/>
      <c r="K287" s="24"/>
      <c r="M287" s="23">
        <v>1076.0999999999999</v>
      </c>
      <c r="N287" s="23"/>
      <c r="O287" s="32">
        <f t="shared" si="31"/>
        <v>1076.0999999999999</v>
      </c>
      <c r="Q287" s="33"/>
    </row>
    <row r="288" spans="1:16379" ht="16.5" customHeight="1">
      <c r="A288" s="25" t="s">
        <v>484</v>
      </c>
      <c r="B288" s="23"/>
      <c r="C288" s="23"/>
      <c r="D288" s="23"/>
      <c r="E288" s="24"/>
      <c r="F288" s="23"/>
      <c r="G288" s="20"/>
      <c r="H288" s="21"/>
      <c r="I288" s="23">
        <v>151</v>
      </c>
      <c r="J288" s="20"/>
      <c r="K288" s="24"/>
      <c r="M288" s="23"/>
      <c r="N288" s="23">
        <v>151</v>
      </c>
      <c r="O288" s="32">
        <f t="shared" si="31"/>
        <v>151</v>
      </c>
      <c r="Q288" s="33"/>
    </row>
    <row r="289" spans="1:17" ht="16.5" customHeight="1">
      <c r="A289" s="25" t="s">
        <v>485</v>
      </c>
      <c r="B289" s="23"/>
      <c r="C289" s="23"/>
      <c r="D289" s="23"/>
      <c r="E289" s="24"/>
      <c r="F289" s="23"/>
      <c r="G289" s="20"/>
      <c r="H289" s="21"/>
      <c r="I289" s="23">
        <v>1320.23</v>
      </c>
      <c r="J289" s="20"/>
      <c r="K289" s="24"/>
      <c r="M289" s="23">
        <v>1320.23</v>
      </c>
      <c r="N289" s="23"/>
      <c r="O289" s="32">
        <f t="shared" si="31"/>
        <v>1320.23</v>
      </c>
      <c r="Q289" s="33"/>
    </row>
    <row r="290" spans="1:17" ht="16.5" customHeight="1">
      <c r="A290" s="25" t="s">
        <v>486</v>
      </c>
      <c r="B290" s="23"/>
      <c r="C290" s="23"/>
      <c r="D290" s="23"/>
      <c r="E290" s="24"/>
      <c r="F290" s="23"/>
      <c r="G290" s="20"/>
      <c r="H290" s="21"/>
      <c r="I290" s="23">
        <v>549.16</v>
      </c>
      <c r="J290" s="20"/>
      <c r="K290" s="24"/>
      <c r="M290" s="23">
        <v>549.16</v>
      </c>
      <c r="N290" s="23"/>
      <c r="O290" s="32">
        <f t="shared" si="31"/>
        <v>549.16</v>
      </c>
      <c r="Q290" s="33"/>
    </row>
    <row r="291" spans="1:17" ht="16.5" customHeight="1">
      <c r="A291" s="25" t="s">
        <v>487</v>
      </c>
      <c r="B291" s="23"/>
      <c r="C291" s="23"/>
      <c r="D291" s="23"/>
      <c r="E291" s="24"/>
      <c r="F291" s="23"/>
      <c r="G291" s="20"/>
      <c r="H291" s="21"/>
      <c r="I291" s="23">
        <v>116</v>
      </c>
      <c r="J291" s="20"/>
      <c r="K291" s="24"/>
      <c r="M291" s="23"/>
      <c r="N291" s="23">
        <v>116</v>
      </c>
      <c r="O291" s="32">
        <f t="shared" si="31"/>
        <v>116</v>
      </c>
      <c r="Q291" s="33"/>
    </row>
    <row r="292" spans="1:17" ht="16.5" customHeight="1">
      <c r="A292" s="25" t="s">
        <v>222</v>
      </c>
      <c r="B292" s="23">
        <v>1224</v>
      </c>
      <c r="C292" s="23">
        <v>963</v>
      </c>
      <c r="D292" s="23">
        <v>963</v>
      </c>
      <c r="E292" s="24">
        <f t="shared" si="32"/>
        <v>100</v>
      </c>
      <c r="F292" s="23">
        <v>899</v>
      </c>
      <c r="G292" s="20">
        <f>D292-F292</f>
        <v>64</v>
      </c>
      <c r="H292" s="21">
        <f t="shared" si="33"/>
        <v>7.1190211345939929</v>
      </c>
      <c r="I292" s="23">
        <f>SUM(I293:I299)</f>
        <v>1531.66</v>
      </c>
      <c r="J292" s="20">
        <f>I292-B292</f>
        <v>307.66000000000008</v>
      </c>
      <c r="K292" s="24">
        <f>J292/B292*100</f>
        <v>25.135620915032685</v>
      </c>
      <c r="M292" s="23">
        <f>SUM(M293:M299)</f>
        <v>1393.66</v>
      </c>
      <c r="N292" s="23">
        <f>SUM(N293:N299)</f>
        <v>138</v>
      </c>
      <c r="O292" s="32">
        <f t="shared" si="31"/>
        <v>1531.66</v>
      </c>
      <c r="Q292" s="33"/>
    </row>
    <row r="293" spans="1:17" ht="16.5" customHeight="1">
      <c r="A293" s="25" t="s">
        <v>358</v>
      </c>
      <c r="B293" s="23"/>
      <c r="C293" s="23"/>
      <c r="D293" s="23"/>
      <c r="E293" s="24"/>
      <c r="F293" s="23"/>
      <c r="G293" s="20"/>
      <c r="H293" s="21"/>
      <c r="I293" s="23">
        <v>142.31</v>
      </c>
      <c r="J293" s="20"/>
      <c r="K293" s="24"/>
      <c r="M293" s="23">
        <v>131.31</v>
      </c>
      <c r="N293" s="23">
        <v>11</v>
      </c>
      <c r="O293" s="32">
        <f t="shared" si="31"/>
        <v>142.31</v>
      </c>
      <c r="Q293" s="33"/>
    </row>
    <row r="294" spans="1:17" ht="16.5" customHeight="1">
      <c r="A294" s="25" t="s">
        <v>366</v>
      </c>
      <c r="B294" s="23"/>
      <c r="C294" s="23"/>
      <c r="D294" s="23"/>
      <c r="E294" s="24"/>
      <c r="F294" s="23"/>
      <c r="G294" s="20"/>
      <c r="H294" s="21"/>
      <c r="I294" s="23">
        <v>101</v>
      </c>
      <c r="J294" s="20"/>
      <c r="K294" s="24"/>
      <c r="M294" s="23">
        <v>101</v>
      </c>
      <c r="N294" s="23"/>
      <c r="O294" s="32">
        <f t="shared" si="31"/>
        <v>101</v>
      </c>
      <c r="Q294" s="33"/>
    </row>
    <row r="295" spans="1:17" ht="16.5" customHeight="1">
      <c r="A295" s="25" t="s">
        <v>488</v>
      </c>
      <c r="B295" s="23"/>
      <c r="C295" s="23"/>
      <c r="D295" s="23"/>
      <c r="E295" s="24"/>
      <c r="F295" s="23"/>
      <c r="G295" s="20"/>
      <c r="H295" s="21"/>
      <c r="I295" s="23">
        <v>274.10000000000002</v>
      </c>
      <c r="J295" s="20"/>
      <c r="K295" s="24"/>
      <c r="M295" s="23">
        <v>274.10000000000002</v>
      </c>
      <c r="N295" s="23"/>
      <c r="O295" s="32">
        <f t="shared" si="31"/>
        <v>274.10000000000002</v>
      </c>
      <c r="Q295" s="33"/>
    </row>
    <row r="296" spans="1:17" ht="16.5" customHeight="1">
      <c r="A296" s="25" t="s">
        <v>489</v>
      </c>
      <c r="B296" s="23"/>
      <c r="C296" s="23"/>
      <c r="D296" s="23"/>
      <c r="E296" s="24"/>
      <c r="F296" s="23"/>
      <c r="G296" s="20"/>
      <c r="H296" s="21"/>
      <c r="I296" s="23">
        <v>149</v>
      </c>
      <c r="J296" s="20"/>
      <c r="K296" s="24"/>
      <c r="M296" s="23">
        <v>149</v>
      </c>
      <c r="N296" s="23"/>
      <c r="O296" s="32">
        <f t="shared" si="31"/>
        <v>149</v>
      </c>
      <c r="Q296" s="33"/>
    </row>
    <row r="297" spans="1:17" ht="16.5" customHeight="1">
      <c r="A297" s="25" t="s">
        <v>490</v>
      </c>
      <c r="B297" s="23"/>
      <c r="C297" s="23"/>
      <c r="D297" s="23"/>
      <c r="E297" s="24"/>
      <c r="F297" s="23"/>
      <c r="G297" s="20"/>
      <c r="H297" s="21"/>
      <c r="I297" s="23">
        <v>49.5</v>
      </c>
      <c r="J297" s="20"/>
      <c r="K297" s="24"/>
      <c r="M297" s="23">
        <v>49.5</v>
      </c>
      <c r="N297" s="23"/>
      <c r="O297" s="32">
        <f t="shared" si="31"/>
        <v>49.5</v>
      </c>
      <c r="Q297" s="33"/>
    </row>
    <row r="298" spans="1:17" ht="16.5" customHeight="1">
      <c r="A298" s="25" t="s">
        <v>491</v>
      </c>
      <c r="B298" s="23"/>
      <c r="C298" s="23"/>
      <c r="D298" s="23"/>
      <c r="E298" s="24"/>
      <c r="F298" s="23"/>
      <c r="G298" s="20"/>
      <c r="H298" s="21"/>
      <c r="I298" s="23">
        <v>483.8</v>
      </c>
      <c r="J298" s="20"/>
      <c r="K298" s="24"/>
      <c r="M298" s="23">
        <v>483.8</v>
      </c>
      <c r="N298" s="23"/>
      <c r="O298" s="32">
        <f t="shared" si="31"/>
        <v>483.8</v>
      </c>
      <c r="Q298" s="33"/>
    </row>
    <row r="299" spans="1:17" ht="16.5" customHeight="1">
      <c r="A299" s="25" t="s">
        <v>492</v>
      </c>
      <c r="B299" s="23"/>
      <c r="C299" s="23"/>
      <c r="D299" s="23"/>
      <c r="E299" s="24"/>
      <c r="F299" s="23"/>
      <c r="G299" s="20"/>
      <c r="H299" s="21"/>
      <c r="I299" s="23">
        <v>331.95</v>
      </c>
      <c r="J299" s="20"/>
      <c r="K299" s="24"/>
      <c r="M299" s="23">
        <v>204.95</v>
      </c>
      <c r="N299" s="23">
        <v>127</v>
      </c>
      <c r="O299" s="32">
        <f t="shared" si="31"/>
        <v>331.95</v>
      </c>
      <c r="Q299" s="33"/>
    </row>
    <row r="300" spans="1:17" ht="16.5" customHeight="1">
      <c r="A300" s="25" t="s">
        <v>223</v>
      </c>
      <c r="B300" s="23">
        <v>118</v>
      </c>
      <c r="C300" s="23">
        <v>124</v>
      </c>
      <c r="D300" s="23">
        <v>124</v>
      </c>
      <c r="E300" s="24">
        <f t="shared" si="32"/>
        <v>100</v>
      </c>
      <c r="F300" s="23">
        <v>60</v>
      </c>
      <c r="G300" s="20">
        <f>D300-F300</f>
        <v>64</v>
      </c>
      <c r="H300" s="21">
        <f t="shared" si="33"/>
        <v>106.66666666666667</v>
      </c>
      <c r="I300" s="23">
        <f>SUM(I301:I303)</f>
        <v>97.85</v>
      </c>
      <c r="J300" s="20">
        <f>I300-B300</f>
        <v>-20.150000000000006</v>
      </c>
      <c r="K300" s="24">
        <f>J300/B300*100</f>
        <v>-17.076271186440685</v>
      </c>
      <c r="M300" s="23">
        <f>SUM(M301:M303)</f>
        <v>97.85</v>
      </c>
      <c r="N300" s="23">
        <f>SUM(N301:N303)</f>
        <v>0</v>
      </c>
      <c r="O300" s="32">
        <f t="shared" si="31"/>
        <v>97.85</v>
      </c>
      <c r="Q300" s="33"/>
    </row>
    <row r="301" spans="1:17" ht="16.5" customHeight="1">
      <c r="A301" s="25" t="s">
        <v>358</v>
      </c>
      <c r="B301" s="23"/>
      <c r="C301" s="23"/>
      <c r="D301" s="23"/>
      <c r="E301" s="24"/>
      <c r="F301" s="23"/>
      <c r="G301" s="20"/>
      <c r="H301" s="21"/>
      <c r="I301" s="23">
        <v>50.85</v>
      </c>
      <c r="J301" s="20"/>
      <c r="K301" s="24"/>
      <c r="M301" s="23">
        <v>50.85</v>
      </c>
      <c r="N301" s="23"/>
      <c r="O301" s="32">
        <f t="shared" si="31"/>
        <v>50.85</v>
      </c>
      <c r="Q301" s="33"/>
    </row>
    <row r="302" spans="1:17" ht="16.5" customHeight="1">
      <c r="A302" s="25" t="s">
        <v>359</v>
      </c>
      <c r="B302" s="23"/>
      <c r="C302" s="23"/>
      <c r="D302" s="23"/>
      <c r="E302" s="24"/>
      <c r="F302" s="23"/>
      <c r="G302" s="20"/>
      <c r="H302" s="21"/>
      <c r="I302" s="23">
        <v>10</v>
      </c>
      <c r="J302" s="20"/>
      <c r="K302" s="24"/>
      <c r="M302" s="23">
        <v>10</v>
      </c>
      <c r="N302" s="23"/>
      <c r="O302" s="32">
        <f t="shared" si="31"/>
        <v>10</v>
      </c>
      <c r="Q302" s="33"/>
    </row>
    <row r="303" spans="1:17" ht="16.5" customHeight="1">
      <c r="A303" s="25" t="s">
        <v>493</v>
      </c>
      <c r="B303" s="23"/>
      <c r="C303" s="23"/>
      <c r="D303" s="23"/>
      <c r="E303" s="24"/>
      <c r="F303" s="23"/>
      <c r="G303" s="20"/>
      <c r="H303" s="21"/>
      <c r="I303" s="23">
        <v>37</v>
      </c>
      <c r="J303" s="20"/>
      <c r="K303" s="24"/>
      <c r="M303" s="23">
        <v>37</v>
      </c>
      <c r="N303" s="23"/>
      <c r="O303" s="32">
        <f t="shared" si="31"/>
        <v>37</v>
      </c>
      <c r="Q303" s="33"/>
    </row>
    <row r="304" spans="1:17" ht="16.5" customHeight="1">
      <c r="A304" s="25" t="s">
        <v>224</v>
      </c>
      <c r="B304" s="23">
        <v>80</v>
      </c>
      <c r="C304" s="23"/>
      <c r="D304" s="23"/>
      <c r="E304" s="24"/>
      <c r="F304" s="23">
        <v>312</v>
      </c>
      <c r="G304" s="20">
        <f>D304-F304</f>
        <v>-312</v>
      </c>
      <c r="H304" s="21">
        <f t="shared" si="33"/>
        <v>-100</v>
      </c>
      <c r="I304" s="23">
        <v>0</v>
      </c>
      <c r="J304" s="20">
        <f>I304-B304</f>
        <v>-80</v>
      </c>
      <c r="K304" s="24"/>
      <c r="M304" s="23">
        <v>0</v>
      </c>
      <c r="N304" s="23">
        <v>0</v>
      </c>
      <c r="O304" s="32">
        <f t="shared" si="31"/>
        <v>0</v>
      </c>
      <c r="Q304" s="33"/>
    </row>
    <row r="305" spans="1:16379" ht="16.5" customHeight="1">
      <c r="A305" s="25" t="s">
        <v>225</v>
      </c>
      <c r="B305" s="23">
        <v>465</v>
      </c>
      <c r="C305" s="23">
        <v>763</v>
      </c>
      <c r="D305" s="23">
        <v>763</v>
      </c>
      <c r="E305" s="24">
        <f t="shared" si="32"/>
        <v>100</v>
      </c>
      <c r="F305" s="23">
        <v>556</v>
      </c>
      <c r="G305" s="20">
        <f>D305-F305</f>
        <v>207</v>
      </c>
      <c r="H305" s="21">
        <f t="shared" si="33"/>
        <v>37.230215827338128</v>
      </c>
      <c r="I305" s="23">
        <f>SUM(I306:I306)</f>
        <v>473.65</v>
      </c>
      <c r="J305" s="20">
        <f>I305-B305</f>
        <v>8.6499999999999773</v>
      </c>
      <c r="K305" s="24">
        <f>J305/B305*100</f>
        <v>1.8602150537634359</v>
      </c>
      <c r="M305" s="23">
        <f>SUM(M306:M306)</f>
        <v>453.65</v>
      </c>
      <c r="N305" s="23">
        <f>SUM(N306:N306)</f>
        <v>20</v>
      </c>
      <c r="O305" s="32">
        <f t="shared" si="31"/>
        <v>473.65</v>
      </c>
      <c r="Q305" s="33"/>
    </row>
    <row r="306" spans="1:16379" ht="16.5" customHeight="1">
      <c r="A306" s="25" t="s">
        <v>494</v>
      </c>
      <c r="B306" s="23"/>
      <c r="C306" s="23"/>
      <c r="D306" s="23"/>
      <c r="E306" s="24"/>
      <c r="F306" s="23"/>
      <c r="G306" s="20"/>
      <c r="H306" s="21"/>
      <c r="I306" s="23">
        <v>473.65</v>
      </c>
      <c r="J306" s="20"/>
      <c r="K306" s="24"/>
      <c r="M306" s="23">
        <v>453.65</v>
      </c>
      <c r="N306" s="23">
        <v>20</v>
      </c>
      <c r="O306" s="32">
        <f t="shared" si="31"/>
        <v>473.65</v>
      </c>
      <c r="Q306" s="33"/>
    </row>
    <row r="307" spans="1:16379" ht="16.5" customHeight="1">
      <c r="A307" s="25" t="s">
        <v>226</v>
      </c>
      <c r="B307" s="23"/>
      <c r="C307" s="23">
        <v>299</v>
      </c>
      <c r="D307" s="23">
        <v>299</v>
      </c>
      <c r="E307" s="24">
        <f t="shared" si="32"/>
        <v>100</v>
      </c>
      <c r="F307" s="23">
        <v>162</v>
      </c>
      <c r="G307" s="20">
        <f>D307-F307</f>
        <v>137</v>
      </c>
      <c r="H307" s="21">
        <f t="shared" si="33"/>
        <v>84.567901234567898</v>
      </c>
      <c r="I307" s="23">
        <v>0</v>
      </c>
      <c r="J307" s="20">
        <f>I307-B307</f>
        <v>0</v>
      </c>
      <c r="K307" s="24"/>
      <c r="M307" s="23">
        <v>0</v>
      </c>
      <c r="N307" s="23">
        <v>0</v>
      </c>
      <c r="O307" s="32">
        <f t="shared" si="31"/>
        <v>0</v>
      </c>
      <c r="Q307" s="33"/>
    </row>
    <row r="308" spans="1:16379" ht="16.5" hidden="1" customHeight="1">
      <c r="A308" s="35" t="s">
        <v>227</v>
      </c>
      <c r="B308" s="36"/>
      <c r="C308" s="36"/>
      <c r="D308" s="36"/>
      <c r="E308" s="37" t="e">
        <f t="shared" si="32"/>
        <v>#DIV/0!</v>
      </c>
      <c r="F308" s="23"/>
      <c r="G308" s="38">
        <f>D308-F308</f>
        <v>0</v>
      </c>
      <c r="H308" s="39" t="e">
        <f t="shared" si="33"/>
        <v>#DIV/0!</v>
      </c>
      <c r="I308" s="36"/>
      <c r="J308" s="38">
        <f>I308-B308</f>
        <v>0</v>
      </c>
      <c r="K308" s="37" t="e">
        <f t="shared" ref="K308:K312" si="34">J308/B308*100</f>
        <v>#DIV/0!</v>
      </c>
      <c r="L308" s="3"/>
      <c r="M308" s="23"/>
      <c r="N308" s="23"/>
      <c r="O308" s="32">
        <f t="shared" si="31"/>
        <v>0</v>
      </c>
      <c r="P308" s="3"/>
      <c r="Q308" s="3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S308" s="3"/>
      <c r="IU308" s="3"/>
      <c r="IV308" s="3"/>
      <c r="IW308" s="3"/>
      <c r="IX308" s="3"/>
      <c r="IY308" s="3"/>
      <c r="IZ308" s="3"/>
      <c r="JA308" s="3"/>
      <c r="JB308" s="3"/>
      <c r="JG308" s="3"/>
      <c r="JH308" s="3"/>
      <c r="JI308" s="3"/>
      <c r="JJ308" s="3"/>
      <c r="JK308" s="3"/>
      <c r="JL308" s="3"/>
      <c r="JM308" s="3"/>
      <c r="JN308" s="3"/>
      <c r="JO308" s="3"/>
      <c r="JP308" s="3"/>
      <c r="JQ308" s="3"/>
      <c r="JR308" s="3"/>
      <c r="JS308" s="3"/>
      <c r="JT308" s="3"/>
      <c r="JU308" s="3"/>
      <c r="JV308" s="3"/>
      <c r="JW308" s="3"/>
      <c r="JX308" s="3"/>
      <c r="JY308" s="3"/>
      <c r="JZ308" s="3"/>
      <c r="KA308" s="3"/>
      <c r="KB308" s="3"/>
      <c r="KC308" s="3"/>
      <c r="KD308" s="3"/>
      <c r="KE308" s="3"/>
      <c r="KF308" s="3"/>
      <c r="KG308" s="3"/>
      <c r="KH308" s="3"/>
      <c r="KI308" s="3"/>
      <c r="KJ308" s="3"/>
      <c r="KK308" s="3"/>
      <c r="KL308" s="3"/>
      <c r="KM308" s="3"/>
      <c r="KN308" s="3"/>
      <c r="KO308" s="3"/>
      <c r="KP308" s="3"/>
      <c r="KQ308" s="3"/>
      <c r="KR308" s="3"/>
      <c r="KS308" s="3"/>
      <c r="KT308" s="3"/>
      <c r="KU308" s="3"/>
      <c r="KV308" s="3"/>
      <c r="KW308" s="3"/>
      <c r="KX308" s="3"/>
      <c r="KY308" s="3"/>
      <c r="KZ308" s="3"/>
      <c r="LA308" s="3"/>
      <c r="LB308" s="3"/>
      <c r="LC308" s="3"/>
      <c r="LD308" s="3"/>
      <c r="LE308" s="3"/>
      <c r="LF308" s="3"/>
      <c r="LG308" s="3"/>
      <c r="LH308" s="3"/>
      <c r="LI308" s="3"/>
      <c r="LJ308" s="3"/>
      <c r="LK308" s="3"/>
      <c r="LL308" s="3"/>
      <c r="LM308" s="3"/>
      <c r="LN308" s="3"/>
      <c r="LO308" s="3"/>
      <c r="LP308" s="3"/>
      <c r="LQ308" s="3"/>
      <c r="LR308" s="3"/>
      <c r="LS308" s="3"/>
      <c r="LT308" s="3"/>
      <c r="LU308" s="3"/>
      <c r="LV308" s="3"/>
      <c r="LW308" s="3"/>
      <c r="LX308" s="3"/>
      <c r="LY308" s="3"/>
      <c r="LZ308" s="3"/>
      <c r="MA308" s="3"/>
      <c r="MB308" s="3"/>
      <c r="MC308" s="3"/>
      <c r="MD308" s="3"/>
      <c r="ME308" s="3"/>
      <c r="MF308" s="3"/>
      <c r="MG308" s="3"/>
      <c r="MH308" s="3"/>
      <c r="MI308" s="3"/>
      <c r="MJ308" s="3"/>
      <c r="MK308" s="3"/>
      <c r="ML308" s="3"/>
      <c r="MM308" s="3"/>
      <c r="MN308" s="3"/>
      <c r="MO308" s="3"/>
      <c r="MP308" s="3"/>
      <c r="MQ308" s="3"/>
      <c r="MR308" s="3"/>
      <c r="MS308" s="3"/>
      <c r="MT308" s="3"/>
      <c r="MU308" s="3"/>
      <c r="MV308" s="3"/>
      <c r="MW308" s="3"/>
      <c r="MX308" s="3"/>
      <c r="MY308" s="3"/>
      <c r="MZ308" s="3"/>
      <c r="NA308" s="3"/>
      <c r="NB308" s="3"/>
      <c r="NC308" s="3"/>
      <c r="ND308" s="3"/>
      <c r="NE308" s="3"/>
      <c r="NF308" s="3"/>
      <c r="NG308" s="3"/>
      <c r="NH308" s="3"/>
      <c r="NI308" s="3"/>
      <c r="NJ308" s="3"/>
      <c r="NK308" s="3"/>
      <c r="NL308" s="3"/>
      <c r="NM308" s="3"/>
      <c r="NN308" s="3"/>
      <c r="NO308" s="3"/>
      <c r="NP308" s="3"/>
      <c r="NQ308" s="3"/>
      <c r="NR308" s="3"/>
      <c r="NS308" s="3"/>
      <c r="NT308" s="3"/>
      <c r="NU308" s="3"/>
      <c r="NV308" s="3"/>
      <c r="NW308" s="3"/>
      <c r="NX308" s="3"/>
      <c r="NY308" s="3"/>
      <c r="NZ308" s="3"/>
      <c r="OA308" s="3"/>
      <c r="OB308" s="3"/>
      <c r="OC308" s="3"/>
      <c r="OD308" s="3"/>
      <c r="OE308" s="3"/>
      <c r="OF308" s="3"/>
      <c r="OG308" s="3"/>
      <c r="OH308" s="3"/>
      <c r="OI308" s="3"/>
      <c r="OJ308" s="3"/>
      <c r="OK308" s="3"/>
      <c r="OL308" s="3"/>
      <c r="OM308" s="3"/>
      <c r="ON308" s="3"/>
      <c r="OO308" s="3"/>
      <c r="OP308" s="3"/>
      <c r="OQ308" s="3"/>
      <c r="OR308" s="3"/>
      <c r="OS308" s="3"/>
      <c r="OT308" s="3"/>
      <c r="OU308" s="3"/>
      <c r="OV308" s="3"/>
      <c r="OW308" s="3"/>
      <c r="OX308" s="3"/>
      <c r="OY308" s="3"/>
      <c r="OZ308" s="3"/>
      <c r="PA308" s="3"/>
      <c r="PB308" s="3"/>
      <c r="PC308" s="3"/>
      <c r="PD308" s="3"/>
      <c r="PE308" s="3"/>
      <c r="PF308" s="3"/>
      <c r="PG308" s="3"/>
      <c r="PH308" s="3"/>
      <c r="PI308" s="3"/>
      <c r="PJ308" s="3"/>
      <c r="PK308" s="3"/>
      <c r="PL308" s="3"/>
      <c r="PM308" s="3"/>
      <c r="PN308" s="3"/>
      <c r="PO308" s="3"/>
      <c r="PP308" s="3"/>
      <c r="PQ308" s="3"/>
      <c r="PR308" s="3"/>
      <c r="PS308" s="3"/>
      <c r="PT308" s="3"/>
      <c r="PU308" s="3"/>
      <c r="PV308" s="3"/>
      <c r="PW308" s="3"/>
      <c r="PX308" s="3"/>
      <c r="PY308" s="3"/>
      <c r="PZ308" s="3"/>
      <c r="QA308" s="3"/>
      <c r="QB308" s="3"/>
      <c r="QC308" s="3"/>
      <c r="QD308" s="3"/>
      <c r="QE308" s="3"/>
      <c r="QF308" s="3"/>
      <c r="QG308" s="3"/>
      <c r="QH308" s="3"/>
      <c r="QI308" s="3"/>
      <c r="QJ308" s="3"/>
      <c r="QK308" s="3"/>
      <c r="QL308" s="3"/>
      <c r="QM308" s="3"/>
      <c r="QN308" s="3"/>
      <c r="QO308" s="3"/>
      <c r="QP308" s="3"/>
      <c r="QQ308" s="3"/>
      <c r="QR308" s="3"/>
      <c r="QS308" s="3"/>
      <c r="QT308" s="3"/>
      <c r="QU308" s="3"/>
      <c r="QV308" s="3"/>
      <c r="QW308" s="3"/>
      <c r="QX308" s="3"/>
      <c r="QY308" s="3"/>
      <c r="QZ308" s="3"/>
      <c r="RA308" s="3"/>
      <c r="RB308" s="3"/>
      <c r="RC308" s="3"/>
      <c r="RD308" s="3"/>
      <c r="RE308" s="3"/>
      <c r="RF308" s="3"/>
      <c r="RG308" s="3"/>
      <c r="RH308" s="3"/>
      <c r="RI308" s="3"/>
      <c r="RJ308" s="3"/>
      <c r="RK308" s="3"/>
      <c r="RL308" s="3"/>
      <c r="RM308" s="3"/>
      <c r="RN308" s="3"/>
      <c r="RO308" s="3"/>
      <c r="RP308" s="3"/>
      <c r="RQ308" s="3"/>
      <c r="RR308" s="3"/>
      <c r="RS308" s="3"/>
      <c r="RT308" s="3"/>
      <c r="RU308" s="3"/>
      <c r="RV308" s="3"/>
      <c r="RW308" s="3"/>
      <c r="RX308" s="3"/>
      <c r="RY308" s="3"/>
      <c r="RZ308" s="3"/>
      <c r="SA308" s="3"/>
      <c r="SB308" s="3"/>
      <c r="SC308" s="3"/>
      <c r="SD308" s="3"/>
      <c r="SE308" s="3"/>
      <c r="SF308" s="3"/>
      <c r="SG308" s="3"/>
      <c r="SH308" s="3"/>
      <c r="SI308" s="3"/>
      <c r="SJ308" s="3"/>
      <c r="SK308" s="3"/>
      <c r="SL308" s="3"/>
      <c r="SM308" s="3"/>
      <c r="SO308" s="3"/>
      <c r="SQ308" s="3"/>
      <c r="SR308" s="3"/>
      <c r="SS308" s="3"/>
      <c r="ST308" s="3"/>
      <c r="SU308" s="3"/>
      <c r="SV308" s="3"/>
      <c r="SW308" s="3"/>
      <c r="SX308" s="3"/>
      <c r="TC308" s="3"/>
      <c r="TD308" s="3"/>
      <c r="TE308" s="3"/>
      <c r="TF308" s="3"/>
      <c r="TG308" s="3"/>
      <c r="TH308" s="3"/>
      <c r="TI308" s="3"/>
      <c r="TJ308" s="3"/>
      <c r="TK308" s="3"/>
      <c r="TL308" s="3"/>
      <c r="TM308" s="3"/>
      <c r="TN308" s="3"/>
      <c r="TO308" s="3"/>
      <c r="TP308" s="3"/>
      <c r="TQ308" s="3"/>
      <c r="TR308" s="3"/>
      <c r="TS308" s="3"/>
      <c r="TT308" s="3"/>
      <c r="TU308" s="3"/>
      <c r="TV308" s="3"/>
      <c r="TW308" s="3"/>
      <c r="TX308" s="3"/>
      <c r="TY308" s="3"/>
      <c r="TZ308" s="3"/>
      <c r="UA308" s="3"/>
      <c r="UB308" s="3"/>
      <c r="UC308" s="3"/>
      <c r="UD308" s="3"/>
      <c r="UE308" s="3"/>
      <c r="UF308" s="3"/>
      <c r="UG308" s="3"/>
      <c r="UH308" s="3"/>
      <c r="UI308" s="3"/>
      <c r="UJ308" s="3"/>
      <c r="UK308" s="3"/>
      <c r="UL308" s="3"/>
      <c r="UM308" s="3"/>
      <c r="UN308" s="3"/>
      <c r="UO308" s="3"/>
      <c r="UP308" s="3"/>
      <c r="UQ308" s="3"/>
      <c r="UR308" s="3"/>
      <c r="US308" s="3"/>
      <c r="UT308" s="3"/>
      <c r="UU308" s="3"/>
      <c r="UV308" s="3"/>
      <c r="UW308" s="3"/>
      <c r="UX308" s="3"/>
      <c r="UY308" s="3"/>
      <c r="UZ308" s="3"/>
      <c r="VA308" s="3"/>
      <c r="VB308" s="3"/>
      <c r="VC308" s="3"/>
      <c r="VD308" s="3"/>
      <c r="VE308" s="3"/>
      <c r="VF308" s="3"/>
      <c r="VG308" s="3"/>
      <c r="VH308" s="3"/>
      <c r="VI308" s="3"/>
      <c r="VJ308" s="3"/>
      <c r="VK308" s="3"/>
      <c r="VL308" s="3"/>
      <c r="VM308" s="3"/>
      <c r="VN308" s="3"/>
      <c r="VO308" s="3"/>
      <c r="VP308" s="3"/>
      <c r="VQ308" s="3"/>
      <c r="VR308" s="3"/>
      <c r="VS308" s="3"/>
      <c r="VT308" s="3"/>
      <c r="VU308" s="3"/>
      <c r="VV308" s="3"/>
      <c r="VW308" s="3"/>
      <c r="VX308" s="3"/>
      <c r="VY308" s="3"/>
      <c r="VZ308" s="3"/>
      <c r="WA308" s="3"/>
      <c r="WB308" s="3"/>
      <c r="WC308" s="3"/>
      <c r="WD308" s="3"/>
      <c r="WE308" s="3"/>
      <c r="WF308" s="3"/>
      <c r="WG308" s="3"/>
      <c r="WH308" s="3"/>
      <c r="WI308" s="3"/>
      <c r="WJ308" s="3"/>
      <c r="WK308" s="3"/>
      <c r="WL308" s="3"/>
      <c r="WM308" s="3"/>
      <c r="WN308" s="3"/>
      <c r="WO308" s="3"/>
      <c r="WP308" s="3"/>
      <c r="WQ308" s="3"/>
      <c r="WR308" s="3"/>
      <c r="WS308" s="3"/>
      <c r="WT308" s="3"/>
      <c r="WU308" s="3"/>
      <c r="WV308" s="3"/>
      <c r="WW308" s="3"/>
      <c r="WX308" s="3"/>
      <c r="WY308" s="3"/>
      <c r="WZ308" s="3"/>
      <c r="XA308" s="3"/>
      <c r="XB308" s="3"/>
      <c r="XC308" s="3"/>
      <c r="XD308" s="3"/>
      <c r="XE308" s="3"/>
      <c r="XF308" s="3"/>
      <c r="XG308" s="3"/>
      <c r="XH308" s="3"/>
      <c r="XI308" s="3"/>
      <c r="XJ308" s="3"/>
      <c r="XK308" s="3"/>
      <c r="XL308" s="3"/>
      <c r="XM308" s="3"/>
      <c r="XN308" s="3"/>
      <c r="XO308" s="3"/>
      <c r="XP308" s="3"/>
      <c r="XQ308" s="3"/>
      <c r="XR308" s="3"/>
      <c r="XS308" s="3"/>
      <c r="XT308" s="3"/>
      <c r="XU308" s="3"/>
      <c r="XV308" s="3"/>
      <c r="XW308" s="3"/>
      <c r="XX308" s="3"/>
      <c r="XY308" s="3"/>
      <c r="XZ308" s="3"/>
      <c r="YA308" s="3"/>
      <c r="YB308" s="3"/>
      <c r="YC308" s="3"/>
      <c r="YD308" s="3"/>
      <c r="YE308" s="3"/>
      <c r="YF308" s="3"/>
      <c r="YG308" s="3"/>
      <c r="YH308" s="3"/>
      <c r="YI308" s="3"/>
      <c r="YJ308" s="3"/>
      <c r="YK308" s="3"/>
      <c r="YL308" s="3"/>
      <c r="YM308" s="3"/>
      <c r="YN308" s="3"/>
      <c r="YO308" s="3"/>
      <c r="YP308" s="3"/>
      <c r="YQ308" s="3"/>
      <c r="YR308" s="3"/>
      <c r="YS308" s="3"/>
      <c r="YT308" s="3"/>
      <c r="YU308" s="3"/>
      <c r="YV308" s="3"/>
      <c r="YW308" s="3"/>
      <c r="YX308" s="3"/>
      <c r="YY308" s="3"/>
      <c r="YZ308" s="3"/>
      <c r="ZA308" s="3"/>
      <c r="ZB308" s="3"/>
      <c r="ZC308" s="3"/>
      <c r="ZD308" s="3"/>
      <c r="ZE308" s="3"/>
      <c r="ZF308" s="3"/>
      <c r="ZG308" s="3"/>
      <c r="ZH308" s="3"/>
      <c r="ZI308" s="3"/>
      <c r="ZJ308" s="3"/>
      <c r="ZK308" s="3"/>
      <c r="ZL308" s="3"/>
      <c r="ZM308" s="3"/>
      <c r="ZN308" s="3"/>
      <c r="ZO308" s="3"/>
      <c r="ZP308" s="3"/>
      <c r="ZQ308" s="3"/>
      <c r="ZR308" s="3"/>
      <c r="ZS308" s="3"/>
      <c r="ZT308" s="3"/>
      <c r="ZU308" s="3"/>
      <c r="ZV308" s="3"/>
      <c r="ZW308" s="3"/>
      <c r="ZX308" s="3"/>
      <c r="ZY308" s="3"/>
      <c r="ZZ308" s="3"/>
      <c r="AAA308" s="3"/>
      <c r="AAB308" s="3"/>
      <c r="AAC308" s="3"/>
      <c r="AAD308" s="3"/>
      <c r="AAE308" s="3"/>
      <c r="AAF308" s="3"/>
      <c r="AAG308" s="3"/>
      <c r="AAH308" s="3"/>
      <c r="AAI308" s="3"/>
      <c r="AAJ308" s="3"/>
      <c r="AAK308" s="3"/>
      <c r="AAL308" s="3"/>
      <c r="AAM308" s="3"/>
      <c r="AAN308" s="3"/>
      <c r="AAO308" s="3"/>
      <c r="AAP308" s="3"/>
      <c r="AAQ308" s="3"/>
      <c r="AAR308" s="3"/>
      <c r="AAS308" s="3"/>
      <c r="AAT308" s="3"/>
      <c r="AAU308" s="3"/>
      <c r="AAV308" s="3"/>
      <c r="AAW308" s="3"/>
      <c r="AAX308" s="3"/>
      <c r="AAY308" s="3"/>
      <c r="AAZ308" s="3"/>
      <c r="ABA308" s="3"/>
      <c r="ABB308" s="3"/>
      <c r="ABC308" s="3"/>
      <c r="ABD308" s="3"/>
      <c r="ABE308" s="3"/>
      <c r="ABF308" s="3"/>
      <c r="ABG308" s="3"/>
      <c r="ABH308" s="3"/>
      <c r="ABI308" s="3"/>
      <c r="ABJ308" s="3"/>
      <c r="ABK308" s="3"/>
      <c r="ABL308" s="3"/>
      <c r="ABM308" s="3"/>
      <c r="ABN308" s="3"/>
      <c r="ABO308" s="3"/>
      <c r="ABP308" s="3"/>
      <c r="ABQ308" s="3"/>
      <c r="ABR308" s="3"/>
      <c r="ABS308" s="3"/>
      <c r="ABT308" s="3"/>
      <c r="ABU308" s="3"/>
      <c r="ABV308" s="3"/>
      <c r="ABW308" s="3"/>
      <c r="ABX308" s="3"/>
      <c r="ABY308" s="3"/>
      <c r="ABZ308" s="3"/>
      <c r="ACA308" s="3"/>
      <c r="ACB308" s="3"/>
      <c r="ACC308" s="3"/>
      <c r="ACD308" s="3"/>
      <c r="ACE308" s="3"/>
      <c r="ACF308" s="3"/>
      <c r="ACG308" s="3"/>
      <c r="ACH308" s="3"/>
      <c r="ACI308" s="3"/>
      <c r="ACK308" s="3"/>
      <c r="ACM308" s="3"/>
      <c r="ACN308" s="3"/>
      <c r="ACO308" s="3"/>
      <c r="ACP308" s="3"/>
      <c r="ACQ308" s="3"/>
      <c r="ACR308" s="3"/>
      <c r="ACS308" s="3"/>
      <c r="ACT308" s="3"/>
      <c r="ACY308" s="3"/>
      <c r="ACZ308" s="3"/>
      <c r="ADA308" s="3"/>
      <c r="ADB308" s="3"/>
      <c r="ADC308" s="3"/>
      <c r="ADD308" s="3"/>
      <c r="ADE308" s="3"/>
      <c r="ADF308" s="3"/>
      <c r="ADG308" s="3"/>
      <c r="ADH308" s="3"/>
      <c r="ADI308" s="3"/>
      <c r="ADJ308" s="3"/>
      <c r="ADK308" s="3"/>
      <c r="ADL308" s="3"/>
      <c r="ADM308" s="3"/>
      <c r="ADN308" s="3"/>
      <c r="ADO308" s="3"/>
      <c r="ADP308" s="3"/>
      <c r="ADQ308" s="3"/>
      <c r="ADR308" s="3"/>
      <c r="ADS308" s="3"/>
      <c r="ADT308" s="3"/>
      <c r="ADU308" s="3"/>
      <c r="ADV308" s="3"/>
      <c r="ADW308" s="3"/>
      <c r="ADX308" s="3"/>
      <c r="ADY308" s="3"/>
      <c r="ADZ308" s="3"/>
      <c r="AEA308" s="3"/>
      <c r="AEB308" s="3"/>
      <c r="AEC308" s="3"/>
      <c r="AED308" s="3"/>
      <c r="AEE308" s="3"/>
      <c r="AEF308" s="3"/>
      <c r="AEG308" s="3"/>
      <c r="AEH308" s="3"/>
      <c r="AEI308" s="3"/>
      <c r="AEJ308" s="3"/>
      <c r="AEK308" s="3"/>
      <c r="AEL308" s="3"/>
      <c r="AEM308" s="3"/>
      <c r="AEN308" s="3"/>
      <c r="AEO308" s="3"/>
      <c r="AEP308" s="3"/>
      <c r="AEQ308" s="3"/>
      <c r="AER308" s="3"/>
      <c r="AES308" s="3"/>
      <c r="AET308" s="3"/>
      <c r="AEU308" s="3"/>
      <c r="AEV308" s="3"/>
      <c r="AEW308" s="3"/>
      <c r="AEX308" s="3"/>
      <c r="AEY308" s="3"/>
      <c r="AEZ308" s="3"/>
      <c r="AFA308" s="3"/>
      <c r="AFB308" s="3"/>
      <c r="AFC308" s="3"/>
      <c r="AFD308" s="3"/>
      <c r="AFE308" s="3"/>
      <c r="AFF308" s="3"/>
      <c r="AFG308" s="3"/>
      <c r="AFH308" s="3"/>
      <c r="AFI308" s="3"/>
      <c r="AFJ308" s="3"/>
      <c r="AFK308" s="3"/>
      <c r="AFL308" s="3"/>
      <c r="AFM308" s="3"/>
      <c r="AFN308" s="3"/>
      <c r="AFO308" s="3"/>
      <c r="AFP308" s="3"/>
      <c r="AFQ308" s="3"/>
      <c r="AFR308" s="3"/>
      <c r="AFS308" s="3"/>
      <c r="AFT308" s="3"/>
      <c r="AFU308" s="3"/>
      <c r="AFV308" s="3"/>
      <c r="AFW308" s="3"/>
      <c r="AFX308" s="3"/>
      <c r="AFY308" s="3"/>
      <c r="AFZ308" s="3"/>
      <c r="AGA308" s="3"/>
      <c r="AGB308" s="3"/>
      <c r="AGC308" s="3"/>
      <c r="AGD308" s="3"/>
      <c r="AGE308" s="3"/>
      <c r="AGF308" s="3"/>
      <c r="AGG308" s="3"/>
      <c r="AGH308" s="3"/>
      <c r="AGI308" s="3"/>
      <c r="AGJ308" s="3"/>
      <c r="AGK308" s="3"/>
      <c r="AGL308" s="3"/>
      <c r="AGM308" s="3"/>
      <c r="AGN308" s="3"/>
      <c r="AGO308" s="3"/>
      <c r="AGP308" s="3"/>
      <c r="AGQ308" s="3"/>
      <c r="AGR308" s="3"/>
      <c r="AGS308" s="3"/>
      <c r="AGT308" s="3"/>
      <c r="AGU308" s="3"/>
      <c r="AGV308" s="3"/>
      <c r="AGW308" s="3"/>
      <c r="AGX308" s="3"/>
      <c r="AGY308" s="3"/>
      <c r="AGZ308" s="3"/>
      <c r="AHA308" s="3"/>
      <c r="AHB308" s="3"/>
      <c r="AHC308" s="3"/>
      <c r="AHD308" s="3"/>
      <c r="AHE308" s="3"/>
      <c r="AHF308" s="3"/>
      <c r="AHG308" s="3"/>
      <c r="AHH308" s="3"/>
      <c r="AHI308" s="3"/>
      <c r="AHJ308" s="3"/>
      <c r="AHK308" s="3"/>
      <c r="AHL308" s="3"/>
      <c r="AHM308" s="3"/>
      <c r="AHN308" s="3"/>
      <c r="AHO308" s="3"/>
      <c r="AHP308" s="3"/>
      <c r="AHQ308" s="3"/>
      <c r="AHR308" s="3"/>
      <c r="AHS308" s="3"/>
      <c r="AHT308" s="3"/>
      <c r="AHU308" s="3"/>
      <c r="AHV308" s="3"/>
      <c r="AHW308" s="3"/>
      <c r="AHX308" s="3"/>
      <c r="AHY308" s="3"/>
      <c r="AHZ308" s="3"/>
      <c r="AIA308" s="3"/>
      <c r="AIB308" s="3"/>
      <c r="AIC308" s="3"/>
      <c r="AID308" s="3"/>
      <c r="AIE308" s="3"/>
      <c r="AIF308" s="3"/>
      <c r="AIG308" s="3"/>
      <c r="AIH308" s="3"/>
      <c r="AII308" s="3"/>
      <c r="AIJ308" s="3"/>
      <c r="AIK308" s="3"/>
      <c r="AIL308" s="3"/>
      <c r="AIM308" s="3"/>
      <c r="AIN308" s="3"/>
      <c r="AIO308" s="3"/>
      <c r="AIP308" s="3"/>
      <c r="AIQ308" s="3"/>
      <c r="AIR308" s="3"/>
      <c r="AIS308" s="3"/>
      <c r="AIT308" s="3"/>
      <c r="AIU308" s="3"/>
      <c r="AIV308" s="3"/>
      <c r="AIW308" s="3"/>
      <c r="AIX308" s="3"/>
      <c r="AIY308" s="3"/>
      <c r="AIZ308" s="3"/>
      <c r="AJA308" s="3"/>
      <c r="AJB308" s="3"/>
      <c r="AJC308" s="3"/>
      <c r="AJD308" s="3"/>
      <c r="AJE308" s="3"/>
      <c r="AJF308" s="3"/>
      <c r="AJG308" s="3"/>
      <c r="AJH308" s="3"/>
      <c r="AJI308" s="3"/>
      <c r="AJJ308" s="3"/>
      <c r="AJK308" s="3"/>
      <c r="AJL308" s="3"/>
      <c r="AJM308" s="3"/>
      <c r="AJN308" s="3"/>
      <c r="AJO308" s="3"/>
      <c r="AJP308" s="3"/>
      <c r="AJQ308" s="3"/>
      <c r="AJR308" s="3"/>
      <c r="AJS308" s="3"/>
      <c r="AJT308" s="3"/>
      <c r="AJU308" s="3"/>
      <c r="AJV308" s="3"/>
      <c r="AJW308" s="3"/>
      <c r="AJX308" s="3"/>
      <c r="AJY308" s="3"/>
      <c r="AJZ308" s="3"/>
      <c r="AKA308" s="3"/>
      <c r="AKB308" s="3"/>
      <c r="AKC308" s="3"/>
      <c r="AKD308" s="3"/>
      <c r="AKE308" s="3"/>
      <c r="AKF308" s="3"/>
      <c r="AKG308" s="3"/>
      <c r="AKH308" s="3"/>
      <c r="AKI308" s="3"/>
      <c r="AKJ308" s="3"/>
      <c r="AKK308" s="3"/>
      <c r="AKL308" s="3"/>
      <c r="AKM308" s="3"/>
      <c r="AKN308" s="3"/>
      <c r="AKO308" s="3"/>
      <c r="AKP308" s="3"/>
      <c r="AKQ308" s="3"/>
      <c r="AKR308" s="3"/>
      <c r="AKS308" s="3"/>
      <c r="AKT308" s="3"/>
      <c r="AKU308" s="3"/>
      <c r="AKV308" s="3"/>
      <c r="AKW308" s="3"/>
      <c r="AKX308" s="3"/>
      <c r="AKY308" s="3"/>
      <c r="AKZ308" s="3"/>
      <c r="ALA308" s="3"/>
      <c r="ALB308" s="3"/>
      <c r="ALC308" s="3"/>
      <c r="ALD308" s="3"/>
      <c r="ALE308" s="3"/>
      <c r="ALF308" s="3"/>
      <c r="ALG308" s="3"/>
      <c r="ALH308" s="3"/>
      <c r="ALI308" s="3"/>
      <c r="ALJ308" s="3"/>
      <c r="ALK308" s="3"/>
      <c r="ALL308" s="3"/>
      <c r="ALM308" s="3"/>
      <c r="ALN308" s="3"/>
      <c r="ALO308" s="3"/>
      <c r="ALP308" s="3"/>
      <c r="ALQ308" s="3"/>
      <c r="ALR308" s="3"/>
      <c r="ALS308" s="3"/>
      <c r="ALT308" s="3"/>
      <c r="ALU308" s="3"/>
      <c r="ALV308" s="3"/>
      <c r="ALW308" s="3"/>
      <c r="ALX308" s="3"/>
      <c r="ALY308" s="3"/>
      <c r="ALZ308" s="3"/>
      <c r="AMA308" s="3"/>
      <c r="AMB308" s="3"/>
      <c r="AMC308" s="3"/>
      <c r="AMD308" s="3"/>
      <c r="AME308" s="3"/>
      <c r="AMG308" s="3"/>
      <c r="AMI308" s="3"/>
      <c r="AMJ308" s="3"/>
      <c r="AMK308" s="3"/>
      <c r="AML308" s="3"/>
      <c r="AMM308" s="3"/>
      <c r="AMN308" s="3"/>
      <c r="AMO308" s="3"/>
      <c r="AMP308" s="3"/>
      <c r="AMU308" s="3"/>
      <c r="AMV308" s="3"/>
      <c r="AMW308" s="3"/>
      <c r="AMX308" s="3"/>
      <c r="AMY308" s="3"/>
      <c r="AMZ308" s="3"/>
      <c r="ANA308" s="3"/>
      <c r="ANB308" s="3"/>
      <c r="ANC308" s="3"/>
      <c r="AND308" s="3"/>
      <c r="ANE308" s="3"/>
      <c r="ANF308" s="3"/>
      <c r="ANG308" s="3"/>
      <c r="ANH308" s="3"/>
      <c r="ANI308" s="3"/>
      <c r="ANJ308" s="3"/>
      <c r="ANK308" s="3"/>
      <c r="ANL308" s="3"/>
      <c r="ANM308" s="3"/>
      <c r="ANN308" s="3"/>
      <c r="ANO308" s="3"/>
      <c r="ANP308" s="3"/>
      <c r="ANQ308" s="3"/>
      <c r="ANR308" s="3"/>
      <c r="ANS308" s="3"/>
      <c r="ANT308" s="3"/>
      <c r="ANU308" s="3"/>
      <c r="ANV308" s="3"/>
      <c r="ANW308" s="3"/>
      <c r="ANX308" s="3"/>
      <c r="ANY308" s="3"/>
      <c r="ANZ308" s="3"/>
      <c r="AOA308" s="3"/>
      <c r="AOB308" s="3"/>
      <c r="AOC308" s="3"/>
      <c r="AOD308" s="3"/>
      <c r="AOE308" s="3"/>
      <c r="AOF308" s="3"/>
      <c r="AOG308" s="3"/>
      <c r="AOH308" s="3"/>
      <c r="AOI308" s="3"/>
      <c r="AOJ308" s="3"/>
      <c r="AOK308" s="3"/>
      <c r="AOL308" s="3"/>
      <c r="AOM308" s="3"/>
      <c r="AON308" s="3"/>
      <c r="AOO308" s="3"/>
      <c r="AOP308" s="3"/>
      <c r="AOQ308" s="3"/>
      <c r="AOR308" s="3"/>
      <c r="AOS308" s="3"/>
      <c r="AOT308" s="3"/>
      <c r="AOU308" s="3"/>
      <c r="AOV308" s="3"/>
      <c r="AOW308" s="3"/>
      <c r="AOX308" s="3"/>
      <c r="AOY308" s="3"/>
      <c r="AOZ308" s="3"/>
      <c r="APA308" s="3"/>
      <c r="APB308" s="3"/>
      <c r="APC308" s="3"/>
      <c r="APD308" s="3"/>
      <c r="APE308" s="3"/>
      <c r="APF308" s="3"/>
      <c r="APG308" s="3"/>
      <c r="APH308" s="3"/>
      <c r="API308" s="3"/>
      <c r="APJ308" s="3"/>
      <c r="APK308" s="3"/>
      <c r="APL308" s="3"/>
      <c r="APM308" s="3"/>
      <c r="APN308" s="3"/>
      <c r="APO308" s="3"/>
      <c r="APP308" s="3"/>
      <c r="APQ308" s="3"/>
      <c r="APR308" s="3"/>
      <c r="APS308" s="3"/>
      <c r="APT308" s="3"/>
      <c r="APU308" s="3"/>
      <c r="APV308" s="3"/>
      <c r="APW308" s="3"/>
      <c r="APX308" s="3"/>
      <c r="APY308" s="3"/>
      <c r="APZ308" s="3"/>
      <c r="AQA308" s="3"/>
      <c r="AQB308" s="3"/>
      <c r="AQC308" s="3"/>
      <c r="AQD308" s="3"/>
      <c r="AQE308" s="3"/>
      <c r="AQF308" s="3"/>
      <c r="AQG308" s="3"/>
      <c r="AQH308" s="3"/>
      <c r="AQI308" s="3"/>
      <c r="AQJ308" s="3"/>
      <c r="AQK308" s="3"/>
      <c r="AQL308" s="3"/>
      <c r="AQM308" s="3"/>
      <c r="AQN308" s="3"/>
      <c r="AQO308" s="3"/>
      <c r="AQP308" s="3"/>
      <c r="AQQ308" s="3"/>
      <c r="AQR308" s="3"/>
      <c r="AQS308" s="3"/>
      <c r="AQT308" s="3"/>
      <c r="AQU308" s="3"/>
      <c r="AQV308" s="3"/>
      <c r="AQW308" s="3"/>
      <c r="AQX308" s="3"/>
      <c r="AQY308" s="3"/>
      <c r="AQZ308" s="3"/>
      <c r="ARA308" s="3"/>
      <c r="ARB308" s="3"/>
      <c r="ARC308" s="3"/>
      <c r="ARD308" s="3"/>
      <c r="ARE308" s="3"/>
      <c r="ARF308" s="3"/>
      <c r="ARG308" s="3"/>
      <c r="ARH308" s="3"/>
      <c r="ARI308" s="3"/>
      <c r="ARJ308" s="3"/>
      <c r="ARK308" s="3"/>
      <c r="ARL308" s="3"/>
      <c r="ARM308" s="3"/>
      <c r="ARN308" s="3"/>
      <c r="ARO308" s="3"/>
      <c r="ARP308" s="3"/>
      <c r="ARQ308" s="3"/>
      <c r="ARR308" s="3"/>
      <c r="ARS308" s="3"/>
      <c r="ART308" s="3"/>
      <c r="ARU308" s="3"/>
      <c r="ARV308" s="3"/>
      <c r="ARW308" s="3"/>
      <c r="ARX308" s="3"/>
      <c r="ARY308" s="3"/>
      <c r="ARZ308" s="3"/>
      <c r="ASA308" s="3"/>
      <c r="ASB308" s="3"/>
      <c r="ASC308" s="3"/>
      <c r="ASD308" s="3"/>
      <c r="ASE308" s="3"/>
      <c r="ASF308" s="3"/>
      <c r="ASG308" s="3"/>
      <c r="ASH308" s="3"/>
      <c r="ASI308" s="3"/>
      <c r="ASJ308" s="3"/>
      <c r="ASK308" s="3"/>
      <c r="ASL308" s="3"/>
      <c r="ASM308" s="3"/>
      <c r="ASN308" s="3"/>
      <c r="ASO308" s="3"/>
      <c r="ASP308" s="3"/>
      <c r="ASQ308" s="3"/>
      <c r="ASR308" s="3"/>
      <c r="ASS308" s="3"/>
      <c r="AST308" s="3"/>
      <c r="ASU308" s="3"/>
      <c r="ASV308" s="3"/>
      <c r="ASW308" s="3"/>
      <c r="ASX308" s="3"/>
      <c r="ASY308" s="3"/>
      <c r="ASZ308" s="3"/>
      <c r="ATA308" s="3"/>
      <c r="ATB308" s="3"/>
      <c r="ATC308" s="3"/>
      <c r="ATD308" s="3"/>
      <c r="ATE308" s="3"/>
      <c r="ATF308" s="3"/>
      <c r="ATG308" s="3"/>
      <c r="ATH308" s="3"/>
      <c r="ATI308" s="3"/>
      <c r="ATJ308" s="3"/>
      <c r="ATK308" s="3"/>
      <c r="ATL308" s="3"/>
      <c r="ATM308" s="3"/>
      <c r="ATN308" s="3"/>
      <c r="ATO308" s="3"/>
      <c r="ATP308" s="3"/>
      <c r="ATQ308" s="3"/>
      <c r="ATR308" s="3"/>
      <c r="ATS308" s="3"/>
      <c r="ATT308" s="3"/>
      <c r="ATU308" s="3"/>
      <c r="ATV308" s="3"/>
      <c r="ATW308" s="3"/>
      <c r="ATX308" s="3"/>
      <c r="ATY308" s="3"/>
      <c r="ATZ308" s="3"/>
      <c r="AUA308" s="3"/>
      <c r="AUB308" s="3"/>
      <c r="AUC308" s="3"/>
      <c r="AUD308" s="3"/>
      <c r="AUE308" s="3"/>
      <c r="AUF308" s="3"/>
      <c r="AUG308" s="3"/>
      <c r="AUH308" s="3"/>
      <c r="AUI308" s="3"/>
      <c r="AUJ308" s="3"/>
      <c r="AUK308" s="3"/>
      <c r="AUL308" s="3"/>
      <c r="AUM308" s="3"/>
      <c r="AUN308" s="3"/>
      <c r="AUO308" s="3"/>
      <c r="AUP308" s="3"/>
      <c r="AUQ308" s="3"/>
      <c r="AUR308" s="3"/>
      <c r="AUS308" s="3"/>
      <c r="AUT308" s="3"/>
      <c r="AUU308" s="3"/>
      <c r="AUV308" s="3"/>
      <c r="AUW308" s="3"/>
      <c r="AUX308" s="3"/>
      <c r="AUY308" s="3"/>
      <c r="AUZ308" s="3"/>
      <c r="AVA308" s="3"/>
      <c r="AVB308" s="3"/>
      <c r="AVC308" s="3"/>
      <c r="AVD308" s="3"/>
      <c r="AVE308" s="3"/>
      <c r="AVF308" s="3"/>
      <c r="AVG308" s="3"/>
      <c r="AVH308" s="3"/>
      <c r="AVI308" s="3"/>
      <c r="AVJ308" s="3"/>
      <c r="AVK308" s="3"/>
      <c r="AVL308" s="3"/>
      <c r="AVM308" s="3"/>
      <c r="AVN308" s="3"/>
      <c r="AVO308" s="3"/>
      <c r="AVP308" s="3"/>
      <c r="AVQ308" s="3"/>
      <c r="AVR308" s="3"/>
      <c r="AVS308" s="3"/>
      <c r="AVT308" s="3"/>
      <c r="AVU308" s="3"/>
      <c r="AVV308" s="3"/>
      <c r="AVW308" s="3"/>
      <c r="AVX308" s="3"/>
      <c r="AVY308" s="3"/>
      <c r="AVZ308" s="3"/>
      <c r="AWA308" s="3"/>
      <c r="AWC308" s="3"/>
      <c r="AWE308" s="3"/>
      <c r="AWF308" s="3"/>
      <c r="AWG308" s="3"/>
      <c r="AWH308" s="3"/>
      <c r="AWI308" s="3"/>
      <c r="AWJ308" s="3"/>
      <c r="AWK308" s="3"/>
      <c r="AWL308" s="3"/>
      <c r="AWQ308" s="3"/>
      <c r="AWR308" s="3"/>
      <c r="AWS308" s="3"/>
      <c r="AWT308" s="3"/>
      <c r="AWU308" s="3"/>
      <c r="AWV308" s="3"/>
      <c r="AWW308" s="3"/>
      <c r="AWX308" s="3"/>
      <c r="AWY308" s="3"/>
      <c r="AWZ308" s="3"/>
      <c r="AXA308" s="3"/>
      <c r="AXB308" s="3"/>
      <c r="AXC308" s="3"/>
      <c r="AXD308" s="3"/>
      <c r="AXE308" s="3"/>
      <c r="AXF308" s="3"/>
      <c r="AXG308" s="3"/>
      <c r="AXH308" s="3"/>
      <c r="AXI308" s="3"/>
      <c r="AXJ308" s="3"/>
      <c r="AXK308" s="3"/>
      <c r="AXL308" s="3"/>
      <c r="AXM308" s="3"/>
      <c r="AXN308" s="3"/>
      <c r="AXO308" s="3"/>
      <c r="AXP308" s="3"/>
      <c r="AXQ308" s="3"/>
      <c r="AXR308" s="3"/>
      <c r="AXS308" s="3"/>
      <c r="AXT308" s="3"/>
      <c r="AXU308" s="3"/>
      <c r="AXV308" s="3"/>
      <c r="AXW308" s="3"/>
      <c r="AXX308" s="3"/>
      <c r="AXY308" s="3"/>
      <c r="AXZ308" s="3"/>
      <c r="AYA308" s="3"/>
      <c r="AYB308" s="3"/>
      <c r="AYC308" s="3"/>
      <c r="AYD308" s="3"/>
      <c r="AYE308" s="3"/>
      <c r="AYF308" s="3"/>
      <c r="AYG308" s="3"/>
      <c r="AYH308" s="3"/>
      <c r="AYI308" s="3"/>
      <c r="AYJ308" s="3"/>
      <c r="AYK308" s="3"/>
      <c r="AYL308" s="3"/>
      <c r="AYM308" s="3"/>
      <c r="AYN308" s="3"/>
      <c r="AYO308" s="3"/>
      <c r="AYP308" s="3"/>
      <c r="AYQ308" s="3"/>
      <c r="AYR308" s="3"/>
      <c r="AYS308" s="3"/>
      <c r="AYT308" s="3"/>
      <c r="AYU308" s="3"/>
      <c r="AYV308" s="3"/>
      <c r="AYW308" s="3"/>
      <c r="AYX308" s="3"/>
      <c r="AYY308" s="3"/>
      <c r="AYZ308" s="3"/>
      <c r="AZA308" s="3"/>
      <c r="AZB308" s="3"/>
      <c r="AZC308" s="3"/>
      <c r="AZD308" s="3"/>
      <c r="AZE308" s="3"/>
      <c r="AZF308" s="3"/>
      <c r="AZG308" s="3"/>
      <c r="AZH308" s="3"/>
      <c r="AZI308" s="3"/>
      <c r="AZJ308" s="3"/>
      <c r="AZK308" s="3"/>
      <c r="AZL308" s="3"/>
      <c r="AZM308" s="3"/>
      <c r="AZN308" s="3"/>
      <c r="AZO308" s="3"/>
      <c r="AZP308" s="3"/>
      <c r="AZQ308" s="3"/>
      <c r="AZR308" s="3"/>
      <c r="AZS308" s="3"/>
      <c r="AZT308" s="3"/>
      <c r="AZU308" s="3"/>
      <c r="AZV308" s="3"/>
      <c r="AZW308" s="3"/>
      <c r="AZX308" s="3"/>
      <c r="AZY308" s="3"/>
      <c r="AZZ308" s="3"/>
      <c r="BAA308" s="3"/>
      <c r="BAB308" s="3"/>
      <c r="BAC308" s="3"/>
      <c r="BAD308" s="3"/>
      <c r="BAE308" s="3"/>
      <c r="BAF308" s="3"/>
      <c r="BAG308" s="3"/>
      <c r="BAH308" s="3"/>
      <c r="BAI308" s="3"/>
      <c r="BAJ308" s="3"/>
      <c r="BAK308" s="3"/>
      <c r="BAL308" s="3"/>
      <c r="BAM308" s="3"/>
      <c r="BAN308" s="3"/>
      <c r="BAO308" s="3"/>
      <c r="BAP308" s="3"/>
      <c r="BAQ308" s="3"/>
      <c r="BAR308" s="3"/>
      <c r="BAS308" s="3"/>
      <c r="BAT308" s="3"/>
      <c r="BAU308" s="3"/>
      <c r="BAV308" s="3"/>
      <c r="BAW308" s="3"/>
      <c r="BAX308" s="3"/>
      <c r="BAY308" s="3"/>
      <c r="BAZ308" s="3"/>
      <c r="BBA308" s="3"/>
      <c r="BBB308" s="3"/>
      <c r="BBC308" s="3"/>
      <c r="BBD308" s="3"/>
      <c r="BBE308" s="3"/>
      <c r="BBF308" s="3"/>
      <c r="BBG308" s="3"/>
      <c r="BBH308" s="3"/>
      <c r="BBI308" s="3"/>
      <c r="BBJ308" s="3"/>
      <c r="BBK308" s="3"/>
      <c r="BBL308" s="3"/>
      <c r="BBM308" s="3"/>
      <c r="BBN308" s="3"/>
      <c r="BBO308" s="3"/>
      <c r="BBP308" s="3"/>
      <c r="BBQ308" s="3"/>
      <c r="BBR308" s="3"/>
      <c r="BBS308" s="3"/>
      <c r="BBT308" s="3"/>
      <c r="BBU308" s="3"/>
      <c r="BBV308" s="3"/>
      <c r="BBW308" s="3"/>
      <c r="BBX308" s="3"/>
      <c r="BBY308" s="3"/>
      <c r="BBZ308" s="3"/>
      <c r="BCA308" s="3"/>
      <c r="BCB308" s="3"/>
      <c r="BCC308" s="3"/>
      <c r="BCD308" s="3"/>
      <c r="BCE308" s="3"/>
      <c r="BCF308" s="3"/>
      <c r="BCG308" s="3"/>
      <c r="BCH308" s="3"/>
      <c r="BCI308" s="3"/>
      <c r="BCJ308" s="3"/>
      <c r="BCK308" s="3"/>
      <c r="BCL308" s="3"/>
      <c r="BCM308" s="3"/>
      <c r="BCN308" s="3"/>
      <c r="BCO308" s="3"/>
      <c r="BCP308" s="3"/>
      <c r="BCQ308" s="3"/>
      <c r="BCR308" s="3"/>
      <c r="BCS308" s="3"/>
      <c r="BCT308" s="3"/>
      <c r="BCU308" s="3"/>
      <c r="BCV308" s="3"/>
      <c r="BCW308" s="3"/>
      <c r="BCX308" s="3"/>
      <c r="BCY308" s="3"/>
      <c r="BCZ308" s="3"/>
      <c r="BDA308" s="3"/>
      <c r="BDB308" s="3"/>
      <c r="BDC308" s="3"/>
      <c r="BDD308" s="3"/>
      <c r="BDE308" s="3"/>
      <c r="BDF308" s="3"/>
      <c r="BDG308" s="3"/>
      <c r="BDH308" s="3"/>
      <c r="BDI308" s="3"/>
      <c r="BDJ308" s="3"/>
      <c r="BDK308" s="3"/>
      <c r="BDL308" s="3"/>
      <c r="BDM308" s="3"/>
      <c r="BDN308" s="3"/>
      <c r="BDO308" s="3"/>
      <c r="BDP308" s="3"/>
      <c r="BDQ308" s="3"/>
      <c r="BDR308" s="3"/>
      <c r="BDS308" s="3"/>
      <c r="BDT308" s="3"/>
      <c r="BDU308" s="3"/>
      <c r="BDV308" s="3"/>
      <c r="BDW308" s="3"/>
      <c r="BDX308" s="3"/>
      <c r="BDY308" s="3"/>
      <c r="BDZ308" s="3"/>
      <c r="BEA308" s="3"/>
      <c r="BEB308" s="3"/>
      <c r="BEC308" s="3"/>
      <c r="BED308" s="3"/>
      <c r="BEE308" s="3"/>
      <c r="BEF308" s="3"/>
      <c r="BEG308" s="3"/>
      <c r="BEH308" s="3"/>
      <c r="BEI308" s="3"/>
      <c r="BEJ308" s="3"/>
      <c r="BEK308" s="3"/>
      <c r="BEL308" s="3"/>
      <c r="BEM308" s="3"/>
      <c r="BEN308" s="3"/>
      <c r="BEO308" s="3"/>
      <c r="BEP308" s="3"/>
      <c r="BEQ308" s="3"/>
      <c r="BER308" s="3"/>
      <c r="BES308" s="3"/>
      <c r="BET308" s="3"/>
      <c r="BEU308" s="3"/>
      <c r="BEV308" s="3"/>
      <c r="BEW308" s="3"/>
      <c r="BEX308" s="3"/>
      <c r="BEY308" s="3"/>
      <c r="BEZ308" s="3"/>
      <c r="BFA308" s="3"/>
      <c r="BFB308" s="3"/>
      <c r="BFC308" s="3"/>
      <c r="BFD308" s="3"/>
      <c r="BFE308" s="3"/>
      <c r="BFF308" s="3"/>
      <c r="BFG308" s="3"/>
      <c r="BFH308" s="3"/>
      <c r="BFI308" s="3"/>
      <c r="BFJ308" s="3"/>
      <c r="BFK308" s="3"/>
      <c r="BFL308" s="3"/>
      <c r="BFM308" s="3"/>
      <c r="BFN308" s="3"/>
      <c r="BFO308" s="3"/>
      <c r="BFP308" s="3"/>
      <c r="BFQ308" s="3"/>
      <c r="BFR308" s="3"/>
      <c r="BFS308" s="3"/>
      <c r="BFT308" s="3"/>
      <c r="BFU308" s="3"/>
      <c r="BFV308" s="3"/>
      <c r="BFW308" s="3"/>
      <c r="BFY308" s="3"/>
      <c r="BGA308" s="3"/>
      <c r="BGB308" s="3"/>
      <c r="BGC308" s="3"/>
      <c r="BGD308" s="3"/>
      <c r="BGE308" s="3"/>
      <c r="BGF308" s="3"/>
      <c r="BGG308" s="3"/>
      <c r="BGH308" s="3"/>
      <c r="BGM308" s="3"/>
      <c r="BGN308" s="3"/>
      <c r="BGO308" s="3"/>
      <c r="BGP308" s="3"/>
      <c r="BGQ308" s="3"/>
      <c r="BGR308" s="3"/>
      <c r="BGS308" s="3"/>
      <c r="BGT308" s="3"/>
      <c r="BGU308" s="3"/>
      <c r="BGV308" s="3"/>
      <c r="BGW308" s="3"/>
      <c r="BGX308" s="3"/>
      <c r="BGY308" s="3"/>
      <c r="BGZ308" s="3"/>
      <c r="BHA308" s="3"/>
      <c r="BHB308" s="3"/>
      <c r="BHC308" s="3"/>
      <c r="BHD308" s="3"/>
      <c r="BHE308" s="3"/>
      <c r="BHF308" s="3"/>
      <c r="BHG308" s="3"/>
      <c r="BHH308" s="3"/>
      <c r="BHI308" s="3"/>
      <c r="BHJ308" s="3"/>
      <c r="BHK308" s="3"/>
      <c r="BHL308" s="3"/>
      <c r="BHM308" s="3"/>
      <c r="BHN308" s="3"/>
      <c r="BHO308" s="3"/>
      <c r="BHP308" s="3"/>
      <c r="BHQ308" s="3"/>
      <c r="BHR308" s="3"/>
      <c r="BHS308" s="3"/>
      <c r="BHT308" s="3"/>
      <c r="BHU308" s="3"/>
      <c r="BHV308" s="3"/>
      <c r="BHW308" s="3"/>
      <c r="BHX308" s="3"/>
      <c r="BHY308" s="3"/>
      <c r="BHZ308" s="3"/>
      <c r="BIA308" s="3"/>
      <c r="BIB308" s="3"/>
      <c r="BIC308" s="3"/>
      <c r="BID308" s="3"/>
      <c r="BIE308" s="3"/>
      <c r="BIF308" s="3"/>
      <c r="BIG308" s="3"/>
      <c r="BIH308" s="3"/>
      <c r="BII308" s="3"/>
      <c r="BIJ308" s="3"/>
      <c r="BIK308" s="3"/>
      <c r="BIL308" s="3"/>
      <c r="BIM308" s="3"/>
      <c r="BIN308" s="3"/>
      <c r="BIO308" s="3"/>
      <c r="BIP308" s="3"/>
      <c r="BIQ308" s="3"/>
      <c r="BIR308" s="3"/>
      <c r="BIS308" s="3"/>
      <c r="BIT308" s="3"/>
      <c r="BIU308" s="3"/>
      <c r="BIV308" s="3"/>
      <c r="BIW308" s="3"/>
      <c r="BIX308" s="3"/>
      <c r="BIY308" s="3"/>
      <c r="BIZ308" s="3"/>
      <c r="BJA308" s="3"/>
      <c r="BJB308" s="3"/>
      <c r="BJC308" s="3"/>
      <c r="BJD308" s="3"/>
      <c r="BJE308" s="3"/>
      <c r="BJF308" s="3"/>
      <c r="BJG308" s="3"/>
      <c r="BJH308" s="3"/>
      <c r="BJI308" s="3"/>
      <c r="BJJ308" s="3"/>
      <c r="BJK308" s="3"/>
      <c r="BJL308" s="3"/>
      <c r="BJM308" s="3"/>
      <c r="BJN308" s="3"/>
      <c r="BJO308" s="3"/>
      <c r="BJP308" s="3"/>
      <c r="BJQ308" s="3"/>
      <c r="BJR308" s="3"/>
      <c r="BJS308" s="3"/>
      <c r="BJT308" s="3"/>
      <c r="BJU308" s="3"/>
      <c r="BJV308" s="3"/>
      <c r="BJW308" s="3"/>
      <c r="BJX308" s="3"/>
      <c r="BJY308" s="3"/>
      <c r="BJZ308" s="3"/>
      <c r="BKA308" s="3"/>
      <c r="BKB308" s="3"/>
      <c r="BKC308" s="3"/>
      <c r="BKD308" s="3"/>
      <c r="BKE308" s="3"/>
      <c r="BKF308" s="3"/>
      <c r="BKG308" s="3"/>
      <c r="BKH308" s="3"/>
      <c r="BKI308" s="3"/>
      <c r="BKJ308" s="3"/>
      <c r="BKK308" s="3"/>
      <c r="BKL308" s="3"/>
      <c r="BKM308" s="3"/>
      <c r="BKN308" s="3"/>
      <c r="BKO308" s="3"/>
      <c r="BKP308" s="3"/>
      <c r="BKQ308" s="3"/>
      <c r="BKR308" s="3"/>
      <c r="BKS308" s="3"/>
      <c r="BKT308" s="3"/>
      <c r="BKU308" s="3"/>
      <c r="BKV308" s="3"/>
      <c r="BKW308" s="3"/>
      <c r="BKX308" s="3"/>
      <c r="BKY308" s="3"/>
      <c r="BKZ308" s="3"/>
      <c r="BLA308" s="3"/>
      <c r="BLB308" s="3"/>
      <c r="BLC308" s="3"/>
      <c r="BLD308" s="3"/>
      <c r="BLE308" s="3"/>
      <c r="BLF308" s="3"/>
      <c r="BLG308" s="3"/>
      <c r="BLH308" s="3"/>
      <c r="BLI308" s="3"/>
      <c r="BLJ308" s="3"/>
      <c r="BLK308" s="3"/>
      <c r="BLL308" s="3"/>
      <c r="BLM308" s="3"/>
      <c r="BLN308" s="3"/>
      <c r="BLO308" s="3"/>
      <c r="BLP308" s="3"/>
      <c r="BLQ308" s="3"/>
      <c r="BLR308" s="3"/>
      <c r="BLS308" s="3"/>
      <c r="BLT308" s="3"/>
      <c r="BLU308" s="3"/>
      <c r="BLV308" s="3"/>
      <c r="BLW308" s="3"/>
      <c r="BLX308" s="3"/>
      <c r="BLY308" s="3"/>
      <c r="BLZ308" s="3"/>
      <c r="BMA308" s="3"/>
      <c r="BMB308" s="3"/>
      <c r="BMC308" s="3"/>
      <c r="BMD308" s="3"/>
      <c r="BME308" s="3"/>
      <c r="BMF308" s="3"/>
      <c r="BMG308" s="3"/>
      <c r="BMH308" s="3"/>
      <c r="BMI308" s="3"/>
      <c r="BMJ308" s="3"/>
      <c r="BMK308" s="3"/>
      <c r="BML308" s="3"/>
      <c r="BMM308" s="3"/>
      <c r="BMN308" s="3"/>
      <c r="BMO308" s="3"/>
      <c r="BMP308" s="3"/>
      <c r="BMQ308" s="3"/>
      <c r="BMR308" s="3"/>
      <c r="BMS308" s="3"/>
      <c r="BMT308" s="3"/>
      <c r="BMU308" s="3"/>
      <c r="BMV308" s="3"/>
      <c r="BMW308" s="3"/>
      <c r="BMX308" s="3"/>
      <c r="BMY308" s="3"/>
      <c r="BMZ308" s="3"/>
      <c r="BNA308" s="3"/>
      <c r="BNB308" s="3"/>
      <c r="BNC308" s="3"/>
      <c r="BND308" s="3"/>
      <c r="BNE308" s="3"/>
      <c r="BNF308" s="3"/>
      <c r="BNG308" s="3"/>
      <c r="BNH308" s="3"/>
      <c r="BNI308" s="3"/>
      <c r="BNJ308" s="3"/>
      <c r="BNK308" s="3"/>
      <c r="BNL308" s="3"/>
      <c r="BNM308" s="3"/>
      <c r="BNN308" s="3"/>
      <c r="BNO308" s="3"/>
      <c r="BNP308" s="3"/>
      <c r="BNQ308" s="3"/>
      <c r="BNR308" s="3"/>
      <c r="BNS308" s="3"/>
      <c r="BNT308" s="3"/>
      <c r="BNU308" s="3"/>
      <c r="BNV308" s="3"/>
      <c r="BNW308" s="3"/>
      <c r="BNX308" s="3"/>
      <c r="BNY308" s="3"/>
      <c r="BNZ308" s="3"/>
      <c r="BOA308" s="3"/>
      <c r="BOB308" s="3"/>
      <c r="BOC308" s="3"/>
      <c r="BOD308" s="3"/>
      <c r="BOE308" s="3"/>
      <c r="BOF308" s="3"/>
      <c r="BOG308" s="3"/>
      <c r="BOH308" s="3"/>
      <c r="BOI308" s="3"/>
      <c r="BOJ308" s="3"/>
      <c r="BOK308" s="3"/>
      <c r="BOL308" s="3"/>
      <c r="BOM308" s="3"/>
      <c r="BON308" s="3"/>
      <c r="BOO308" s="3"/>
      <c r="BOP308" s="3"/>
      <c r="BOQ308" s="3"/>
      <c r="BOR308" s="3"/>
      <c r="BOS308" s="3"/>
      <c r="BOT308" s="3"/>
      <c r="BOU308" s="3"/>
      <c r="BOV308" s="3"/>
      <c r="BOW308" s="3"/>
      <c r="BOX308" s="3"/>
      <c r="BOY308" s="3"/>
      <c r="BOZ308" s="3"/>
      <c r="BPA308" s="3"/>
      <c r="BPB308" s="3"/>
      <c r="BPC308" s="3"/>
      <c r="BPD308" s="3"/>
      <c r="BPE308" s="3"/>
      <c r="BPF308" s="3"/>
      <c r="BPG308" s="3"/>
      <c r="BPH308" s="3"/>
      <c r="BPI308" s="3"/>
      <c r="BPJ308" s="3"/>
      <c r="BPK308" s="3"/>
      <c r="BPL308" s="3"/>
      <c r="BPM308" s="3"/>
      <c r="BPN308" s="3"/>
      <c r="BPO308" s="3"/>
      <c r="BPP308" s="3"/>
      <c r="BPQ308" s="3"/>
      <c r="BPR308" s="3"/>
      <c r="BPS308" s="3"/>
      <c r="BPU308" s="3"/>
      <c r="BPW308" s="3"/>
      <c r="BPX308" s="3"/>
      <c r="BPY308" s="3"/>
      <c r="BPZ308" s="3"/>
      <c r="BQA308" s="3"/>
      <c r="BQB308" s="3"/>
      <c r="BQC308" s="3"/>
      <c r="BQD308" s="3"/>
      <c r="BQI308" s="3"/>
      <c r="BQJ308" s="3"/>
      <c r="BQK308" s="3"/>
      <c r="BQL308" s="3"/>
      <c r="BQM308" s="3"/>
      <c r="BQN308" s="3"/>
      <c r="BQO308" s="3"/>
      <c r="BQP308" s="3"/>
      <c r="BQQ308" s="3"/>
      <c r="BQR308" s="3"/>
      <c r="BQS308" s="3"/>
      <c r="BQT308" s="3"/>
      <c r="BQU308" s="3"/>
      <c r="BQV308" s="3"/>
      <c r="BQW308" s="3"/>
      <c r="BQX308" s="3"/>
      <c r="BQY308" s="3"/>
      <c r="BQZ308" s="3"/>
      <c r="BRA308" s="3"/>
      <c r="BRB308" s="3"/>
      <c r="BRC308" s="3"/>
      <c r="BRD308" s="3"/>
      <c r="BRE308" s="3"/>
      <c r="BRF308" s="3"/>
      <c r="BRG308" s="3"/>
      <c r="BRH308" s="3"/>
      <c r="BRI308" s="3"/>
      <c r="BRJ308" s="3"/>
      <c r="BRK308" s="3"/>
      <c r="BRL308" s="3"/>
      <c r="BRM308" s="3"/>
      <c r="BRN308" s="3"/>
      <c r="BRO308" s="3"/>
      <c r="BRP308" s="3"/>
      <c r="BRQ308" s="3"/>
      <c r="BRR308" s="3"/>
      <c r="BRS308" s="3"/>
      <c r="BRT308" s="3"/>
      <c r="BRU308" s="3"/>
      <c r="BRV308" s="3"/>
      <c r="BRW308" s="3"/>
      <c r="BRX308" s="3"/>
      <c r="BRY308" s="3"/>
      <c r="BRZ308" s="3"/>
      <c r="BSA308" s="3"/>
      <c r="BSB308" s="3"/>
      <c r="BSC308" s="3"/>
      <c r="BSD308" s="3"/>
      <c r="BSE308" s="3"/>
      <c r="BSF308" s="3"/>
      <c r="BSG308" s="3"/>
      <c r="BSH308" s="3"/>
      <c r="BSI308" s="3"/>
      <c r="BSJ308" s="3"/>
      <c r="BSK308" s="3"/>
      <c r="BSL308" s="3"/>
      <c r="BSM308" s="3"/>
      <c r="BSN308" s="3"/>
      <c r="BSO308" s="3"/>
      <c r="BSP308" s="3"/>
      <c r="BSQ308" s="3"/>
      <c r="BSR308" s="3"/>
      <c r="BSS308" s="3"/>
      <c r="BST308" s="3"/>
      <c r="BSU308" s="3"/>
      <c r="BSV308" s="3"/>
      <c r="BSW308" s="3"/>
      <c r="BSX308" s="3"/>
      <c r="BSY308" s="3"/>
      <c r="BSZ308" s="3"/>
      <c r="BTA308" s="3"/>
      <c r="BTB308" s="3"/>
      <c r="BTC308" s="3"/>
      <c r="BTD308" s="3"/>
      <c r="BTE308" s="3"/>
      <c r="BTF308" s="3"/>
      <c r="BTG308" s="3"/>
      <c r="BTH308" s="3"/>
      <c r="BTI308" s="3"/>
      <c r="BTJ308" s="3"/>
      <c r="BTK308" s="3"/>
      <c r="BTL308" s="3"/>
      <c r="BTM308" s="3"/>
      <c r="BTN308" s="3"/>
      <c r="BTO308" s="3"/>
      <c r="BTP308" s="3"/>
      <c r="BTQ308" s="3"/>
      <c r="BTR308" s="3"/>
      <c r="BTS308" s="3"/>
      <c r="BTT308" s="3"/>
      <c r="BTU308" s="3"/>
      <c r="BTV308" s="3"/>
      <c r="BTW308" s="3"/>
      <c r="BTX308" s="3"/>
      <c r="BTY308" s="3"/>
      <c r="BTZ308" s="3"/>
      <c r="BUA308" s="3"/>
      <c r="BUB308" s="3"/>
      <c r="BUC308" s="3"/>
      <c r="BUD308" s="3"/>
      <c r="BUE308" s="3"/>
      <c r="BUF308" s="3"/>
      <c r="BUG308" s="3"/>
      <c r="BUH308" s="3"/>
      <c r="BUI308" s="3"/>
      <c r="BUJ308" s="3"/>
      <c r="BUK308" s="3"/>
      <c r="BUL308" s="3"/>
      <c r="BUM308" s="3"/>
      <c r="BUN308" s="3"/>
      <c r="BUO308" s="3"/>
      <c r="BUP308" s="3"/>
      <c r="BUQ308" s="3"/>
      <c r="BUR308" s="3"/>
      <c r="BUS308" s="3"/>
      <c r="BUT308" s="3"/>
      <c r="BUU308" s="3"/>
      <c r="BUV308" s="3"/>
      <c r="BUW308" s="3"/>
      <c r="BUX308" s="3"/>
      <c r="BUY308" s="3"/>
      <c r="BUZ308" s="3"/>
      <c r="BVA308" s="3"/>
      <c r="BVB308" s="3"/>
      <c r="BVC308" s="3"/>
      <c r="BVD308" s="3"/>
      <c r="BVE308" s="3"/>
      <c r="BVF308" s="3"/>
      <c r="BVG308" s="3"/>
      <c r="BVH308" s="3"/>
      <c r="BVI308" s="3"/>
      <c r="BVJ308" s="3"/>
      <c r="BVK308" s="3"/>
      <c r="BVL308" s="3"/>
      <c r="BVM308" s="3"/>
      <c r="BVN308" s="3"/>
      <c r="BVO308" s="3"/>
      <c r="BVP308" s="3"/>
      <c r="BVQ308" s="3"/>
      <c r="BVR308" s="3"/>
      <c r="BVS308" s="3"/>
      <c r="BVT308" s="3"/>
      <c r="BVU308" s="3"/>
      <c r="BVV308" s="3"/>
      <c r="BVW308" s="3"/>
      <c r="BVX308" s="3"/>
      <c r="BVY308" s="3"/>
      <c r="BVZ308" s="3"/>
      <c r="BWA308" s="3"/>
      <c r="BWB308" s="3"/>
      <c r="BWC308" s="3"/>
      <c r="BWD308" s="3"/>
      <c r="BWE308" s="3"/>
      <c r="BWF308" s="3"/>
      <c r="BWG308" s="3"/>
      <c r="BWH308" s="3"/>
      <c r="BWI308" s="3"/>
      <c r="BWJ308" s="3"/>
      <c r="BWK308" s="3"/>
      <c r="BWL308" s="3"/>
      <c r="BWM308" s="3"/>
      <c r="BWN308" s="3"/>
      <c r="BWO308" s="3"/>
      <c r="BWP308" s="3"/>
      <c r="BWQ308" s="3"/>
      <c r="BWR308" s="3"/>
      <c r="BWS308" s="3"/>
      <c r="BWT308" s="3"/>
      <c r="BWU308" s="3"/>
      <c r="BWV308" s="3"/>
      <c r="BWW308" s="3"/>
      <c r="BWX308" s="3"/>
      <c r="BWY308" s="3"/>
      <c r="BWZ308" s="3"/>
      <c r="BXA308" s="3"/>
      <c r="BXB308" s="3"/>
      <c r="BXC308" s="3"/>
      <c r="BXD308" s="3"/>
      <c r="BXE308" s="3"/>
      <c r="BXF308" s="3"/>
      <c r="BXG308" s="3"/>
      <c r="BXH308" s="3"/>
      <c r="BXI308" s="3"/>
      <c r="BXJ308" s="3"/>
      <c r="BXK308" s="3"/>
      <c r="BXL308" s="3"/>
      <c r="BXM308" s="3"/>
      <c r="BXN308" s="3"/>
      <c r="BXO308" s="3"/>
      <c r="BXP308" s="3"/>
      <c r="BXQ308" s="3"/>
      <c r="BXR308" s="3"/>
      <c r="BXS308" s="3"/>
      <c r="BXT308" s="3"/>
      <c r="BXU308" s="3"/>
      <c r="BXV308" s="3"/>
      <c r="BXW308" s="3"/>
      <c r="BXX308" s="3"/>
      <c r="BXY308" s="3"/>
      <c r="BXZ308" s="3"/>
      <c r="BYA308" s="3"/>
      <c r="BYB308" s="3"/>
      <c r="BYC308" s="3"/>
      <c r="BYD308" s="3"/>
      <c r="BYE308" s="3"/>
      <c r="BYF308" s="3"/>
      <c r="BYG308" s="3"/>
      <c r="BYH308" s="3"/>
      <c r="BYI308" s="3"/>
      <c r="BYJ308" s="3"/>
      <c r="BYK308" s="3"/>
      <c r="BYL308" s="3"/>
      <c r="BYM308" s="3"/>
      <c r="BYN308" s="3"/>
      <c r="BYO308" s="3"/>
      <c r="BYP308" s="3"/>
      <c r="BYQ308" s="3"/>
      <c r="BYR308" s="3"/>
      <c r="BYS308" s="3"/>
      <c r="BYT308" s="3"/>
      <c r="BYU308" s="3"/>
      <c r="BYV308" s="3"/>
      <c r="BYW308" s="3"/>
      <c r="BYX308" s="3"/>
      <c r="BYY308" s="3"/>
      <c r="BYZ308" s="3"/>
      <c r="BZA308" s="3"/>
      <c r="BZB308" s="3"/>
      <c r="BZC308" s="3"/>
      <c r="BZD308" s="3"/>
      <c r="BZE308" s="3"/>
      <c r="BZF308" s="3"/>
      <c r="BZG308" s="3"/>
      <c r="BZH308" s="3"/>
      <c r="BZI308" s="3"/>
      <c r="BZJ308" s="3"/>
      <c r="BZK308" s="3"/>
      <c r="BZL308" s="3"/>
      <c r="BZM308" s="3"/>
      <c r="BZN308" s="3"/>
      <c r="BZO308" s="3"/>
      <c r="BZQ308" s="3"/>
      <c r="BZS308" s="3"/>
      <c r="BZT308" s="3"/>
      <c r="BZU308" s="3"/>
      <c r="BZV308" s="3"/>
      <c r="BZW308" s="3"/>
      <c r="BZX308" s="3"/>
      <c r="BZY308" s="3"/>
      <c r="BZZ308" s="3"/>
      <c r="CAE308" s="3"/>
      <c r="CAF308" s="3"/>
      <c r="CAG308" s="3"/>
      <c r="CAH308" s="3"/>
      <c r="CAI308" s="3"/>
      <c r="CAJ308" s="3"/>
      <c r="CAK308" s="3"/>
      <c r="CAL308" s="3"/>
      <c r="CAM308" s="3"/>
      <c r="CAN308" s="3"/>
      <c r="CAO308" s="3"/>
      <c r="CAP308" s="3"/>
      <c r="CAQ308" s="3"/>
      <c r="CAR308" s="3"/>
      <c r="CAS308" s="3"/>
      <c r="CAT308" s="3"/>
      <c r="CAU308" s="3"/>
      <c r="CAV308" s="3"/>
      <c r="CAW308" s="3"/>
      <c r="CAX308" s="3"/>
      <c r="CAY308" s="3"/>
      <c r="CAZ308" s="3"/>
      <c r="CBA308" s="3"/>
      <c r="CBB308" s="3"/>
      <c r="CBC308" s="3"/>
      <c r="CBD308" s="3"/>
      <c r="CBE308" s="3"/>
      <c r="CBF308" s="3"/>
      <c r="CBG308" s="3"/>
      <c r="CBH308" s="3"/>
      <c r="CBI308" s="3"/>
      <c r="CBJ308" s="3"/>
      <c r="CBK308" s="3"/>
      <c r="CBL308" s="3"/>
      <c r="CBM308" s="3"/>
      <c r="CBN308" s="3"/>
      <c r="CBO308" s="3"/>
      <c r="CBP308" s="3"/>
      <c r="CBQ308" s="3"/>
      <c r="CBR308" s="3"/>
      <c r="CBS308" s="3"/>
      <c r="CBT308" s="3"/>
      <c r="CBU308" s="3"/>
      <c r="CBV308" s="3"/>
      <c r="CBW308" s="3"/>
      <c r="CBX308" s="3"/>
      <c r="CBY308" s="3"/>
      <c r="CBZ308" s="3"/>
      <c r="CCA308" s="3"/>
      <c r="CCB308" s="3"/>
      <c r="CCC308" s="3"/>
      <c r="CCD308" s="3"/>
      <c r="CCE308" s="3"/>
      <c r="CCF308" s="3"/>
      <c r="CCG308" s="3"/>
      <c r="CCH308" s="3"/>
      <c r="CCI308" s="3"/>
      <c r="CCJ308" s="3"/>
      <c r="CCK308" s="3"/>
      <c r="CCL308" s="3"/>
      <c r="CCM308" s="3"/>
      <c r="CCN308" s="3"/>
      <c r="CCO308" s="3"/>
      <c r="CCP308" s="3"/>
      <c r="CCQ308" s="3"/>
      <c r="CCR308" s="3"/>
      <c r="CCS308" s="3"/>
      <c r="CCT308" s="3"/>
      <c r="CCU308" s="3"/>
      <c r="CCV308" s="3"/>
      <c r="CCW308" s="3"/>
      <c r="CCX308" s="3"/>
      <c r="CCY308" s="3"/>
      <c r="CCZ308" s="3"/>
      <c r="CDA308" s="3"/>
      <c r="CDB308" s="3"/>
      <c r="CDC308" s="3"/>
      <c r="CDD308" s="3"/>
      <c r="CDE308" s="3"/>
      <c r="CDF308" s="3"/>
      <c r="CDG308" s="3"/>
      <c r="CDH308" s="3"/>
      <c r="CDI308" s="3"/>
      <c r="CDJ308" s="3"/>
      <c r="CDK308" s="3"/>
      <c r="CDL308" s="3"/>
      <c r="CDM308" s="3"/>
      <c r="CDN308" s="3"/>
      <c r="CDO308" s="3"/>
      <c r="CDP308" s="3"/>
      <c r="CDQ308" s="3"/>
      <c r="CDR308" s="3"/>
      <c r="CDS308" s="3"/>
      <c r="CDT308" s="3"/>
      <c r="CDU308" s="3"/>
      <c r="CDV308" s="3"/>
      <c r="CDW308" s="3"/>
      <c r="CDX308" s="3"/>
      <c r="CDY308" s="3"/>
      <c r="CDZ308" s="3"/>
      <c r="CEA308" s="3"/>
      <c r="CEB308" s="3"/>
      <c r="CEC308" s="3"/>
      <c r="CED308" s="3"/>
      <c r="CEE308" s="3"/>
      <c r="CEF308" s="3"/>
      <c r="CEG308" s="3"/>
      <c r="CEH308" s="3"/>
      <c r="CEI308" s="3"/>
      <c r="CEJ308" s="3"/>
      <c r="CEK308" s="3"/>
      <c r="CEL308" s="3"/>
      <c r="CEM308" s="3"/>
      <c r="CEN308" s="3"/>
      <c r="CEO308" s="3"/>
      <c r="CEP308" s="3"/>
      <c r="CEQ308" s="3"/>
      <c r="CER308" s="3"/>
      <c r="CES308" s="3"/>
      <c r="CET308" s="3"/>
      <c r="CEU308" s="3"/>
      <c r="CEV308" s="3"/>
      <c r="CEW308" s="3"/>
      <c r="CEX308" s="3"/>
      <c r="CEY308" s="3"/>
      <c r="CEZ308" s="3"/>
      <c r="CFA308" s="3"/>
      <c r="CFB308" s="3"/>
      <c r="CFC308" s="3"/>
      <c r="CFD308" s="3"/>
      <c r="CFE308" s="3"/>
      <c r="CFF308" s="3"/>
      <c r="CFG308" s="3"/>
      <c r="CFH308" s="3"/>
      <c r="CFI308" s="3"/>
      <c r="CFJ308" s="3"/>
      <c r="CFK308" s="3"/>
      <c r="CFL308" s="3"/>
      <c r="CFM308" s="3"/>
      <c r="CFN308" s="3"/>
      <c r="CFO308" s="3"/>
      <c r="CFP308" s="3"/>
      <c r="CFQ308" s="3"/>
      <c r="CFR308" s="3"/>
      <c r="CFS308" s="3"/>
      <c r="CFT308" s="3"/>
      <c r="CFU308" s="3"/>
      <c r="CFV308" s="3"/>
      <c r="CFW308" s="3"/>
      <c r="CFX308" s="3"/>
      <c r="CFY308" s="3"/>
      <c r="CFZ308" s="3"/>
      <c r="CGA308" s="3"/>
      <c r="CGB308" s="3"/>
      <c r="CGC308" s="3"/>
      <c r="CGD308" s="3"/>
      <c r="CGE308" s="3"/>
      <c r="CGF308" s="3"/>
      <c r="CGG308" s="3"/>
      <c r="CGH308" s="3"/>
      <c r="CGI308" s="3"/>
      <c r="CGJ308" s="3"/>
      <c r="CGK308" s="3"/>
      <c r="CGL308" s="3"/>
      <c r="CGM308" s="3"/>
      <c r="CGN308" s="3"/>
      <c r="CGO308" s="3"/>
      <c r="CGP308" s="3"/>
      <c r="CGQ308" s="3"/>
      <c r="CGR308" s="3"/>
      <c r="CGS308" s="3"/>
      <c r="CGT308" s="3"/>
      <c r="CGU308" s="3"/>
      <c r="CGV308" s="3"/>
      <c r="CGW308" s="3"/>
      <c r="CGX308" s="3"/>
      <c r="CGY308" s="3"/>
      <c r="CGZ308" s="3"/>
      <c r="CHA308" s="3"/>
      <c r="CHB308" s="3"/>
      <c r="CHC308" s="3"/>
      <c r="CHD308" s="3"/>
      <c r="CHE308" s="3"/>
      <c r="CHF308" s="3"/>
      <c r="CHG308" s="3"/>
      <c r="CHH308" s="3"/>
      <c r="CHI308" s="3"/>
      <c r="CHJ308" s="3"/>
      <c r="CHK308" s="3"/>
      <c r="CHL308" s="3"/>
      <c r="CHM308" s="3"/>
      <c r="CHN308" s="3"/>
      <c r="CHO308" s="3"/>
      <c r="CHP308" s="3"/>
      <c r="CHQ308" s="3"/>
      <c r="CHR308" s="3"/>
      <c r="CHS308" s="3"/>
      <c r="CHT308" s="3"/>
      <c r="CHU308" s="3"/>
      <c r="CHV308" s="3"/>
      <c r="CHW308" s="3"/>
      <c r="CHX308" s="3"/>
      <c r="CHY308" s="3"/>
      <c r="CHZ308" s="3"/>
      <c r="CIA308" s="3"/>
      <c r="CIB308" s="3"/>
      <c r="CIC308" s="3"/>
      <c r="CID308" s="3"/>
      <c r="CIE308" s="3"/>
      <c r="CIF308" s="3"/>
      <c r="CIG308" s="3"/>
      <c r="CIH308" s="3"/>
      <c r="CII308" s="3"/>
      <c r="CIJ308" s="3"/>
      <c r="CIK308" s="3"/>
      <c r="CIL308" s="3"/>
      <c r="CIM308" s="3"/>
      <c r="CIN308" s="3"/>
      <c r="CIO308" s="3"/>
      <c r="CIP308" s="3"/>
      <c r="CIQ308" s="3"/>
      <c r="CIR308" s="3"/>
      <c r="CIS308" s="3"/>
      <c r="CIT308" s="3"/>
      <c r="CIU308" s="3"/>
      <c r="CIV308" s="3"/>
      <c r="CIW308" s="3"/>
      <c r="CIX308" s="3"/>
      <c r="CIY308" s="3"/>
      <c r="CIZ308" s="3"/>
      <c r="CJA308" s="3"/>
      <c r="CJB308" s="3"/>
      <c r="CJC308" s="3"/>
      <c r="CJD308" s="3"/>
      <c r="CJE308" s="3"/>
      <c r="CJF308" s="3"/>
      <c r="CJG308" s="3"/>
      <c r="CJH308" s="3"/>
      <c r="CJI308" s="3"/>
      <c r="CJJ308" s="3"/>
      <c r="CJK308" s="3"/>
      <c r="CJM308" s="3"/>
      <c r="CJO308" s="3"/>
      <c r="CJP308" s="3"/>
      <c r="CJQ308" s="3"/>
      <c r="CJR308" s="3"/>
      <c r="CJS308" s="3"/>
      <c r="CJT308" s="3"/>
      <c r="CJU308" s="3"/>
      <c r="CJV308" s="3"/>
      <c r="CKA308" s="3"/>
      <c r="CKB308" s="3"/>
      <c r="CKC308" s="3"/>
      <c r="CKD308" s="3"/>
      <c r="CKE308" s="3"/>
      <c r="CKF308" s="3"/>
      <c r="CKG308" s="3"/>
      <c r="CKH308" s="3"/>
      <c r="CKI308" s="3"/>
      <c r="CKJ308" s="3"/>
      <c r="CKK308" s="3"/>
      <c r="CKL308" s="3"/>
      <c r="CKM308" s="3"/>
      <c r="CKN308" s="3"/>
      <c r="CKO308" s="3"/>
      <c r="CKP308" s="3"/>
      <c r="CKQ308" s="3"/>
      <c r="CKR308" s="3"/>
      <c r="CKS308" s="3"/>
      <c r="CKT308" s="3"/>
      <c r="CKU308" s="3"/>
      <c r="CKV308" s="3"/>
      <c r="CKW308" s="3"/>
      <c r="CKX308" s="3"/>
      <c r="CKY308" s="3"/>
      <c r="CKZ308" s="3"/>
      <c r="CLA308" s="3"/>
      <c r="CLB308" s="3"/>
      <c r="CLC308" s="3"/>
      <c r="CLD308" s="3"/>
      <c r="CLE308" s="3"/>
      <c r="CLF308" s="3"/>
      <c r="CLG308" s="3"/>
      <c r="CLH308" s="3"/>
      <c r="CLI308" s="3"/>
      <c r="CLJ308" s="3"/>
      <c r="CLK308" s="3"/>
      <c r="CLL308" s="3"/>
      <c r="CLM308" s="3"/>
      <c r="CLN308" s="3"/>
      <c r="CLO308" s="3"/>
      <c r="CLP308" s="3"/>
      <c r="CLQ308" s="3"/>
      <c r="CLR308" s="3"/>
      <c r="CLS308" s="3"/>
      <c r="CLT308" s="3"/>
      <c r="CLU308" s="3"/>
      <c r="CLV308" s="3"/>
      <c r="CLW308" s="3"/>
      <c r="CLX308" s="3"/>
      <c r="CLY308" s="3"/>
      <c r="CLZ308" s="3"/>
      <c r="CMA308" s="3"/>
      <c r="CMB308" s="3"/>
      <c r="CMC308" s="3"/>
      <c r="CMD308" s="3"/>
      <c r="CME308" s="3"/>
      <c r="CMF308" s="3"/>
      <c r="CMG308" s="3"/>
      <c r="CMH308" s="3"/>
      <c r="CMI308" s="3"/>
      <c r="CMJ308" s="3"/>
      <c r="CMK308" s="3"/>
      <c r="CML308" s="3"/>
      <c r="CMM308" s="3"/>
      <c r="CMN308" s="3"/>
      <c r="CMO308" s="3"/>
      <c r="CMP308" s="3"/>
      <c r="CMQ308" s="3"/>
      <c r="CMR308" s="3"/>
      <c r="CMS308" s="3"/>
      <c r="CMT308" s="3"/>
      <c r="CMU308" s="3"/>
      <c r="CMV308" s="3"/>
      <c r="CMW308" s="3"/>
      <c r="CMX308" s="3"/>
      <c r="CMY308" s="3"/>
      <c r="CMZ308" s="3"/>
      <c r="CNA308" s="3"/>
      <c r="CNB308" s="3"/>
      <c r="CNC308" s="3"/>
      <c r="CND308" s="3"/>
      <c r="CNE308" s="3"/>
      <c r="CNF308" s="3"/>
      <c r="CNG308" s="3"/>
      <c r="CNH308" s="3"/>
      <c r="CNI308" s="3"/>
      <c r="CNJ308" s="3"/>
      <c r="CNK308" s="3"/>
      <c r="CNL308" s="3"/>
      <c r="CNM308" s="3"/>
      <c r="CNN308" s="3"/>
      <c r="CNO308" s="3"/>
      <c r="CNP308" s="3"/>
      <c r="CNQ308" s="3"/>
      <c r="CNR308" s="3"/>
      <c r="CNS308" s="3"/>
      <c r="CNT308" s="3"/>
      <c r="CNU308" s="3"/>
      <c r="CNV308" s="3"/>
      <c r="CNW308" s="3"/>
      <c r="CNX308" s="3"/>
      <c r="CNY308" s="3"/>
      <c r="CNZ308" s="3"/>
      <c r="COA308" s="3"/>
      <c r="COB308" s="3"/>
      <c r="COC308" s="3"/>
      <c r="COD308" s="3"/>
      <c r="COE308" s="3"/>
      <c r="COF308" s="3"/>
      <c r="COG308" s="3"/>
      <c r="COH308" s="3"/>
      <c r="COI308" s="3"/>
      <c r="COJ308" s="3"/>
      <c r="COK308" s="3"/>
      <c r="COL308" s="3"/>
      <c r="COM308" s="3"/>
      <c r="CON308" s="3"/>
      <c r="COO308" s="3"/>
      <c r="COP308" s="3"/>
      <c r="COQ308" s="3"/>
      <c r="COR308" s="3"/>
      <c r="COS308" s="3"/>
      <c r="COT308" s="3"/>
      <c r="COU308" s="3"/>
      <c r="COV308" s="3"/>
      <c r="COW308" s="3"/>
      <c r="COX308" s="3"/>
      <c r="COY308" s="3"/>
      <c r="COZ308" s="3"/>
      <c r="CPA308" s="3"/>
      <c r="CPB308" s="3"/>
      <c r="CPC308" s="3"/>
      <c r="CPD308" s="3"/>
      <c r="CPE308" s="3"/>
      <c r="CPF308" s="3"/>
      <c r="CPG308" s="3"/>
      <c r="CPH308" s="3"/>
      <c r="CPI308" s="3"/>
      <c r="CPJ308" s="3"/>
      <c r="CPK308" s="3"/>
      <c r="CPL308" s="3"/>
      <c r="CPM308" s="3"/>
      <c r="CPN308" s="3"/>
      <c r="CPO308" s="3"/>
      <c r="CPP308" s="3"/>
      <c r="CPQ308" s="3"/>
      <c r="CPR308" s="3"/>
      <c r="CPS308" s="3"/>
      <c r="CPT308" s="3"/>
      <c r="CPU308" s="3"/>
      <c r="CPV308" s="3"/>
      <c r="CPW308" s="3"/>
      <c r="CPX308" s="3"/>
      <c r="CPY308" s="3"/>
      <c r="CPZ308" s="3"/>
      <c r="CQA308" s="3"/>
      <c r="CQB308" s="3"/>
      <c r="CQC308" s="3"/>
      <c r="CQD308" s="3"/>
      <c r="CQE308" s="3"/>
      <c r="CQF308" s="3"/>
      <c r="CQG308" s="3"/>
      <c r="CQH308" s="3"/>
      <c r="CQI308" s="3"/>
      <c r="CQJ308" s="3"/>
      <c r="CQK308" s="3"/>
      <c r="CQL308" s="3"/>
      <c r="CQM308" s="3"/>
      <c r="CQN308" s="3"/>
      <c r="CQO308" s="3"/>
      <c r="CQP308" s="3"/>
      <c r="CQQ308" s="3"/>
      <c r="CQR308" s="3"/>
      <c r="CQS308" s="3"/>
      <c r="CQT308" s="3"/>
      <c r="CQU308" s="3"/>
      <c r="CQV308" s="3"/>
      <c r="CQW308" s="3"/>
      <c r="CQX308" s="3"/>
      <c r="CQY308" s="3"/>
      <c r="CQZ308" s="3"/>
      <c r="CRA308" s="3"/>
      <c r="CRB308" s="3"/>
      <c r="CRC308" s="3"/>
      <c r="CRD308" s="3"/>
      <c r="CRE308" s="3"/>
      <c r="CRF308" s="3"/>
      <c r="CRG308" s="3"/>
      <c r="CRH308" s="3"/>
      <c r="CRI308" s="3"/>
      <c r="CRJ308" s="3"/>
      <c r="CRK308" s="3"/>
      <c r="CRL308" s="3"/>
      <c r="CRM308" s="3"/>
      <c r="CRN308" s="3"/>
      <c r="CRO308" s="3"/>
      <c r="CRP308" s="3"/>
      <c r="CRQ308" s="3"/>
      <c r="CRR308" s="3"/>
      <c r="CRS308" s="3"/>
      <c r="CRT308" s="3"/>
      <c r="CRU308" s="3"/>
      <c r="CRV308" s="3"/>
      <c r="CRW308" s="3"/>
      <c r="CRX308" s="3"/>
      <c r="CRY308" s="3"/>
      <c r="CRZ308" s="3"/>
      <c r="CSA308" s="3"/>
      <c r="CSB308" s="3"/>
      <c r="CSC308" s="3"/>
      <c r="CSD308" s="3"/>
      <c r="CSE308" s="3"/>
      <c r="CSF308" s="3"/>
      <c r="CSG308" s="3"/>
      <c r="CSH308" s="3"/>
      <c r="CSI308" s="3"/>
      <c r="CSJ308" s="3"/>
      <c r="CSK308" s="3"/>
      <c r="CSL308" s="3"/>
      <c r="CSM308" s="3"/>
      <c r="CSN308" s="3"/>
      <c r="CSO308" s="3"/>
      <c r="CSP308" s="3"/>
      <c r="CSQ308" s="3"/>
      <c r="CSR308" s="3"/>
      <c r="CSS308" s="3"/>
      <c r="CST308" s="3"/>
      <c r="CSU308" s="3"/>
      <c r="CSV308" s="3"/>
      <c r="CSW308" s="3"/>
      <c r="CSX308" s="3"/>
      <c r="CSY308" s="3"/>
      <c r="CSZ308" s="3"/>
      <c r="CTA308" s="3"/>
      <c r="CTB308" s="3"/>
      <c r="CTC308" s="3"/>
      <c r="CTD308" s="3"/>
      <c r="CTE308" s="3"/>
      <c r="CTF308" s="3"/>
      <c r="CTG308" s="3"/>
      <c r="CTI308" s="3"/>
      <c r="CTK308" s="3"/>
      <c r="CTL308" s="3"/>
      <c r="CTM308" s="3"/>
      <c r="CTN308" s="3"/>
      <c r="CTO308" s="3"/>
      <c r="CTP308" s="3"/>
      <c r="CTQ308" s="3"/>
      <c r="CTR308" s="3"/>
      <c r="CTW308" s="3"/>
      <c r="CTX308" s="3"/>
      <c r="CTY308" s="3"/>
      <c r="CTZ308" s="3"/>
      <c r="CUA308" s="3"/>
      <c r="CUB308" s="3"/>
      <c r="CUC308" s="3"/>
      <c r="CUD308" s="3"/>
      <c r="CUE308" s="3"/>
      <c r="CUF308" s="3"/>
      <c r="CUG308" s="3"/>
      <c r="CUH308" s="3"/>
      <c r="CUI308" s="3"/>
      <c r="CUJ308" s="3"/>
      <c r="CUK308" s="3"/>
      <c r="CUL308" s="3"/>
      <c r="CUM308" s="3"/>
      <c r="CUN308" s="3"/>
      <c r="CUO308" s="3"/>
      <c r="CUP308" s="3"/>
      <c r="CUQ308" s="3"/>
      <c r="CUR308" s="3"/>
      <c r="CUS308" s="3"/>
      <c r="CUT308" s="3"/>
      <c r="CUU308" s="3"/>
      <c r="CUV308" s="3"/>
      <c r="CUW308" s="3"/>
      <c r="CUX308" s="3"/>
      <c r="CUY308" s="3"/>
      <c r="CUZ308" s="3"/>
      <c r="CVA308" s="3"/>
      <c r="CVB308" s="3"/>
      <c r="CVC308" s="3"/>
      <c r="CVD308" s="3"/>
      <c r="CVE308" s="3"/>
      <c r="CVF308" s="3"/>
      <c r="CVG308" s="3"/>
      <c r="CVH308" s="3"/>
      <c r="CVI308" s="3"/>
      <c r="CVJ308" s="3"/>
      <c r="CVK308" s="3"/>
      <c r="CVL308" s="3"/>
      <c r="CVM308" s="3"/>
      <c r="CVN308" s="3"/>
      <c r="CVO308" s="3"/>
      <c r="CVP308" s="3"/>
      <c r="CVQ308" s="3"/>
      <c r="CVR308" s="3"/>
      <c r="CVS308" s="3"/>
      <c r="CVT308" s="3"/>
      <c r="CVU308" s="3"/>
      <c r="CVV308" s="3"/>
      <c r="CVW308" s="3"/>
      <c r="CVX308" s="3"/>
      <c r="CVY308" s="3"/>
      <c r="CVZ308" s="3"/>
      <c r="CWA308" s="3"/>
      <c r="CWB308" s="3"/>
      <c r="CWC308" s="3"/>
      <c r="CWD308" s="3"/>
      <c r="CWE308" s="3"/>
      <c r="CWF308" s="3"/>
      <c r="CWG308" s="3"/>
      <c r="CWH308" s="3"/>
      <c r="CWI308" s="3"/>
      <c r="CWJ308" s="3"/>
      <c r="CWK308" s="3"/>
      <c r="CWL308" s="3"/>
      <c r="CWM308" s="3"/>
      <c r="CWN308" s="3"/>
      <c r="CWO308" s="3"/>
      <c r="CWP308" s="3"/>
      <c r="CWQ308" s="3"/>
      <c r="CWR308" s="3"/>
      <c r="CWS308" s="3"/>
      <c r="CWT308" s="3"/>
      <c r="CWU308" s="3"/>
      <c r="CWV308" s="3"/>
      <c r="CWW308" s="3"/>
      <c r="CWX308" s="3"/>
      <c r="CWY308" s="3"/>
      <c r="CWZ308" s="3"/>
      <c r="CXA308" s="3"/>
      <c r="CXB308" s="3"/>
      <c r="CXC308" s="3"/>
      <c r="CXD308" s="3"/>
      <c r="CXE308" s="3"/>
      <c r="CXF308" s="3"/>
      <c r="CXG308" s="3"/>
      <c r="CXH308" s="3"/>
      <c r="CXI308" s="3"/>
      <c r="CXJ308" s="3"/>
      <c r="CXK308" s="3"/>
      <c r="CXL308" s="3"/>
      <c r="CXM308" s="3"/>
      <c r="CXN308" s="3"/>
      <c r="CXO308" s="3"/>
      <c r="CXP308" s="3"/>
      <c r="CXQ308" s="3"/>
      <c r="CXR308" s="3"/>
      <c r="CXS308" s="3"/>
      <c r="CXT308" s="3"/>
      <c r="CXU308" s="3"/>
      <c r="CXV308" s="3"/>
      <c r="CXW308" s="3"/>
      <c r="CXX308" s="3"/>
      <c r="CXY308" s="3"/>
      <c r="CXZ308" s="3"/>
      <c r="CYA308" s="3"/>
      <c r="CYB308" s="3"/>
      <c r="CYC308" s="3"/>
      <c r="CYD308" s="3"/>
      <c r="CYE308" s="3"/>
      <c r="CYF308" s="3"/>
      <c r="CYG308" s="3"/>
      <c r="CYH308" s="3"/>
      <c r="CYI308" s="3"/>
      <c r="CYJ308" s="3"/>
      <c r="CYK308" s="3"/>
      <c r="CYL308" s="3"/>
      <c r="CYM308" s="3"/>
      <c r="CYN308" s="3"/>
      <c r="CYO308" s="3"/>
      <c r="CYP308" s="3"/>
      <c r="CYQ308" s="3"/>
      <c r="CYR308" s="3"/>
      <c r="CYS308" s="3"/>
      <c r="CYT308" s="3"/>
      <c r="CYU308" s="3"/>
      <c r="CYV308" s="3"/>
      <c r="CYW308" s="3"/>
      <c r="CYX308" s="3"/>
      <c r="CYY308" s="3"/>
      <c r="CYZ308" s="3"/>
      <c r="CZA308" s="3"/>
      <c r="CZB308" s="3"/>
      <c r="CZC308" s="3"/>
      <c r="CZD308" s="3"/>
      <c r="CZE308" s="3"/>
      <c r="CZF308" s="3"/>
      <c r="CZG308" s="3"/>
      <c r="CZH308" s="3"/>
      <c r="CZI308" s="3"/>
      <c r="CZJ308" s="3"/>
      <c r="CZK308" s="3"/>
      <c r="CZL308" s="3"/>
      <c r="CZM308" s="3"/>
      <c r="CZN308" s="3"/>
      <c r="CZO308" s="3"/>
      <c r="CZP308" s="3"/>
      <c r="CZQ308" s="3"/>
      <c r="CZR308" s="3"/>
      <c r="CZS308" s="3"/>
      <c r="CZT308" s="3"/>
      <c r="CZU308" s="3"/>
      <c r="CZV308" s="3"/>
      <c r="CZW308" s="3"/>
      <c r="CZX308" s="3"/>
      <c r="CZY308" s="3"/>
      <c r="CZZ308" s="3"/>
      <c r="DAA308" s="3"/>
      <c r="DAB308" s="3"/>
      <c r="DAC308" s="3"/>
      <c r="DAD308" s="3"/>
      <c r="DAE308" s="3"/>
      <c r="DAF308" s="3"/>
      <c r="DAG308" s="3"/>
      <c r="DAH308" s="3"/>
      <c r="DAI308" s="3"/>
      <c r="DAJ308" s="3"/>
      <c r="DAK308" s="3"/>
      <c r="DAL308" s="3"/>
      <c r="DAM308" s="3"/>
      <c r="DAN308" s="3"/>
      <c r="DAO308" s="3"/>
      <c r="DAP308" s="3"/>
      <c r="DAQ308" s="3"/>
      <c r="DAR308" s="3"/>
      <c r="DAS308" s="3"/>
      <c r="DAT308" s="3"/>
      <c r="DAU308" s="3"/>
      <c r="DAV308" s="3"/>
      <c r="DAW308" s="3"/>
      <c r="DAX308" s="3"/>
      <c r="DAY308" s="3"/>
      <c r="DAZ308" s="3"/>
      <c r="DBA308" s="3"/>
      <c r="DBB308" s="3"/>
      <c r="DBC308" s="3"/>
      <c r="DBD308" s="3"/>
      <c r="DBE308" s="3"/>
      <c r="DBF308" s="3"/>
      <c r="DBG308" s="3"/>
      <c r="DBH308" s="3"/>
      <c r="DBI308" s="3"/>
      <c r="DBJ308" s="3"/>
      <c r="DBK308" s="3"/>
      <c r="DBL308" s="3"/>
      <c r="DBM308" s="3"/>
      <c r="DBN308" s="3"/>
      <c r="DBO308" s="3"/>
      <c r="DBP308" s="3"/>
      <c r="DBQ308" s="3"/>
      <c r="DBR308" s="3"/>
      <c r="DBS308" s="3"/>
      <c r="DBT308" s="3"/>
      <c r="DBU308" s="3"/>
      <c r="DBV308" s="3"/>
      <c r="DBW308" s="3"/>
      <c r="DBX308" s="3"/>
      <c r="DBY308" s="3"/>
      <c r="DBZ308" s="3"/>
      <c r="DCA308" s="3"/>
      <c r="DCB308" s="3"/>
      <c r="DCC308" s="3"/>
      <c r="DCD308" s="3"/>
      <c r="DCE308" s="3"/>
      <c r="DCF308" s="3"/>
      <c r="DCG308" s="3"/>
      <c r="DCH308" s="3"/>
      <c r="DCI308" s="3"/>
      <c r="DCJ308" s="3"/>
      <c r="DCK308" s="3"/>
      <c r="DCL308" s="3"/>
      <c r="DCM308" s="3"/>
      <c r="DCN308" s="3"/>
      <c r="DCO308" s="3"/>
      <c r="DCP308" s="3"/>
      <c r="DCQ308" s="3"/>
      <c r="DCR308" s="3"/>
      <c r="DCS308" s="3"/>
      <c r="DCT308" s="3"/>
      <c r="DCU308" s="3"/>
      <c r="DCV308" s="3"/>
      <c r="DCW308" s="3"/>
      <c r="DCX308" s="3"/>
      <c r="DCY308" s="3"/>
      <c r="DCZ308" s="3"/>
      <c r="DDA308" s="3"/>
      <c r="DDB308" s="3"/>
      <c r="DDC308" s="3"/>
      <c r="DDE308" s="3"/>
      <c r="DDG308" s="3"/>
      <c r="DDH308" s="3"/>
      <c r="DDI308" s="3"/>
      <c r="DDJ308" s="3"/>
      <c r="DDK308" s="3"/>
      <c r="DDL308" s="3"/>
      <c r="DDM308" s="3"/>
      <c r="DDN308" s="3"/>
      <c r="DDS308" s="3"/>
      <c r="DDT308" s="3"/>
      <c r="DDU308" s="3"/>
      <c r="DDV308" s="3"/>
      <c r="DDW308" s="3"/>
      <c r="DDX308" s="3"/>
      <c r="DDY308" s="3"/>
      <c r="DDZ308" s="3"/>
      <c r="DEA308" s="3"/>
      <c r="DEB308" s="3"/>
      <c r="DEC308" s="3"/>
      <c r="DED308" s="3"/>
      <c r="DEE308" s="3"/>
      <c r="DEF308" s="3"/>
      <c r="DEG308" s="3"/>
      <c r="DEH308" s="3"/>
      <c r="DEI308" s="3"/>
      <c r="DEJ308" s="3"/>
      <c r="DEK308" s="3"/>
      <c r="DEL308" s="3"/>
      <c r="DEM308" s="3"/>
      <c r="DEN308" s="3"/>
      <c r="DEO308" s="3"/>
      <c r="DEP308" s="3"/>
      <c r="DEQ308" s="3"/>
      <c r="DER308" s="3"/>
      <c r="DES308" s="3"/>
      <c r="DET308" s="3"/>
      <c r="DEU308" s="3"/>
      <c r="DEV308" s="3"/>
      <c r="DEW308" s="3"/>
      <c r="DEX308" s="3"/>
      <c r="DEY308" s="3"/>
      <c r="DEZ308" s="3"/>
      <c r="DFA308" s="3"/>
      <c r="DFB308" s="3"/>
      <c r="DFC308" s="3"/>
      <c r="DFD308" s="3"/>
      <c r="DFE308" s="3"/>
      <c r="DFF308" s="3"/>
      <c r="DFG308" s="3"/>
      <c r="DFH308" s="3"/>
      <c r="DFI308" s="3"/>
      <c r="DFJ308" s="3"/>
      <c r="DFK308" s="3"/>
      <c r="DFL308" s="3"/>
      <c r="DFM308" s="3"/>
      <c r="DFN308" s="3"/>
      <c r="DFO308" s="3"/>
      <c r="DFP308" s="3"/>
      <c r="DFQ308" s="3"/>
      <c r="DFR308" s="3"/>
      <c r="DFS308" s="3"/>
      <c r="DFT308" s="3"/>
      <c r="DFU308" s="3"/>
      <c r="DFV308" s="3"/>
      <c r="DFW308" s="3"/>
      <c r="DFX308" s="3"/>
      <c r="DFY308" s="3"/>
      <c r="DFZ308" s="3"/>
      <c r="DGA308" s="3"/>
      <c r="DGB308" s="3"/>
      <c r="DGC308" s="3"/>
      <c r="DGD308" s="3"/>
      <c r="DGE308" s="3"/>
      <c r="DGF308" s="3"/>
      <c r="DGG308" s="3"/>
      <c r="DGH308" s="3"/>
      <c r="DGI308" s="3"/>
      <c r="DGJ308" s="3"/>
      <c r="DGK308" s="3"/>
      <c r="DGL308" s="3"/>
      <c r="DGM308" s="3"/>
      <c r="DGN308" s="3"/>
      <c r="DGO308" s="3"/>
      <c r="DGP308" s="3"/>
      <c r="DGQ308" s="3"/>
      <c r="DGR308" s="3"/>
      <c r="DGS308" s="3"/>
      <c r="DGT308" s="3"/>
      <c r="DGU308" s="3"/>
      <c r="DGV308" s="3"/>
      <c r="DGW308" s="3"/>
      <c r="DGX308" s="3"/>
      <c r="DGY308" s="3"/>
      <c r="DGZ308" s="3"/>
      <c r="DHA308" s="3"/>
      <c r="DHB308" s="3"/>
      <c r="DHC308" s="3"/>
      <c r="DHD308" s="3"/>
      <c r="DHE308" s="3"/>
      <c r="DHF308" s="3"/>
      <c r="DHG308" s="3"/>
      <c r="DHH308" s="3"/>
      <c r="DHI308" s="3"/>
      <c r="DHJ308" s="3"/>
      <c r="DHK308" s="3"/>
      <c r="DHL308" s="3"/>
      <c r="DHM308" s="3"/>
      <c r="DHN308" s="3"/>
      <c r="DHO308" s="3"/>
      <c r="DHP308" s="3"/>
      <c r="DHQ308" s="3"/>
      <c r="DHR308" s="3"/>
      <c r="DHS308" s="3"/>
      <c r="DHT308" s="3"/>
      <c r="DHU308" s="3"/>
      <c r="DHV308" s="3"/>
      <c r="DHW308" s="3"/>
      <c r="DHX308" s="3"/>
      <c r="DHY308" s="3"/>
      <c r="DHZ308" s="3"/>
      <c r="DIA308" s="3"/>
      <c r="DIB308" s="3"/>
      <c r="DIC308" s="3"/>
      <c r="DID308" s="3"/>
      <c r="DIE308" s="3"/>
      <c r="DIF308" s="3"/>
      <c r="DIG308" s="3"/>
      <c r="DIH308" s="3"/>
      <c r="DII308" s="3"/>
      <c r="DIJ308" s="3"/>
      <c r="DIK308" s="3"/>
      <c r="DIL308" s="3"/>
      <c r="DIM308" s="3"/>
      <c r="DIN308" s="3"/>
      <c r="DIO308" s="3"/>
      <c r="DIP308" s="3"/>
      <c r="DIQ308" s="3"/>
      <c r="DIR308" s="3"/>
      <c r="DIS308" s="3"/>
      <c r="DIT308" s="3"/>
      <c r="DIU308" s="3"/>
      <c r="DIV308" s="3"/>
      <c r="DIW308" s="3"/>
      <c r="DIX308" s="3"/>
      <c r="DIY308" s="3"/>
      <c r="DIZ308" s="3"/>
      <c r="DJA308" s="3"/>
      <c r="DJB308" s="3"/>
      <c r="DJC308" s="3"/>
      <c r="DJD308" s="3"/>
      <c r="DJE308" s="3"/>
      <c r="DJF308" s="3"/>
      <c r="DJG308" s="3"/>
      <c r="DJH308" s="3"/>
      <c r="DJI308" s="3"/>
      <c r="DJJ308" s="3"/>
      <c r="DJK308" s="3"/>
      <c r="DJL308" s="3"/>
      <c r="DJM308" s="3"/>
      <c r="DJN308" s="3"/>
      <c r="DJO308" s="3"/>
      <c r="DJP308" s="3"/>
      <c r="DJQ308" s="3"/>
      <c r="DJR308" s="3"/>
      <c r="DJS308" s="3"/>
      <c r="DJT308" s="3"/>
      <c r="DJU308" s="3"/>
      <c r="DJV308" s="3"/>
      <c r="DJW308" s="3"/>
      <c r="DJX308" s="3"/>
      <c r="DJY308" s="3"/>
      <c r="DJZ308" s="3"/>
      <c r="DKA308" s="3"/>
      <c r="DKB308" s="3"/>
      <c r="DKC308" s="3"/>
      <c r="DKD308" s="3"/>
      <c r="DKE308" s="3"/>
      <c r="DKF308" s="3"/>
      <c r="DKG308" s="3"/>
      <c r="DKH308" s="3"/>
      <c r="DKI308" s="3"/>
      <c r="DKJ308" s="3"/>
      <c r="DKK308" s="3"/>
      <c r="DKL308" s="3"/>
      <c r="DKM308" s="3"/>
      <c r="DKN308" s="3"/>
      <c r="DKO308" s="3"/>
      <c r="DKP308" s="3"/>
      <c r="DKQ308" s="3"/>
      <c r="DKR308" s="3"/>
      <c r="DKS308" s="3"/>
      <c r="DKT308" s="3"/>
      <c r="DKU308" s="3"/>
      <c r="DKV308" s="3"/>
      <c r="DKW308" s="3"/>
      <c r="DKX308" s="3"/>
      <c r="DKY308" s="3"/>
      <c r="DKZ308" s="3"/>
      <c r="DLA308" s="3"/>
      <c r="DLB308" s="3"/>
      <c r="DLC308" s="3"/>
      <c r="DLD308" s="3"/>
      <c r="DLE308" s="3"/>
      <c r="DLF308" s="3"/>
      <c r="DLG308" s="3"/>
      <c r="DLH308" s="3"/>
      <c r="DLI308" s="3"/>
      <c r="DLJ308" s="3"/>
      <c r="DLK308" s="3"/>
      <c r="DLL308" s="3"/>
      <c r="DLM308" s="3"/>
      <c r="DLN308" s="3"/>
      <c r="DLO308" s="3"/>
      <c r="DLP308" s="3"/>
      <c r="DLQ308" s="3"/>
      <c r="DLR308" s="3"/>
      <c r="DLS308" s="3"/>
      <c r="DLT308" s="3"/>
      <c r="DLU308" s="3"/>
      <c r="DLV308" s="3"/>
      <c r="DLW308" s="3"/>
      <c r="DLX308" s="3"/>
      <c r="DLY308" s="3"/>
      <c r="DLZ308" s="3"/>
      <c r="DMA308" s="3"/>
      <c r="DMB308" s="3"/>
      <c r="DMC308" s="3"/>
      <c r="DMD308" s="3"/>
      <c r="DME308" s="3"/>
      <c r="DMF308" s="3"/>
      <c r="DMG308" s="3"/>
      <c r="DMH308" s="3"/>
      <c r="DMI308" s="3"/>
      <c r="DMJ308" s="3"/>
      <c r="DMK308" s="3"/>
      <c r="DML308" s="3"/>
      <c r="DMM308" s="3"/>
      <c r="DMN308" s="3"/>
      <c r="DMO308" s="3"/>
      <c r="DMP308" s="3"/>
      <c r="DMQ308" s="3"/>
      <c r="DMR308" s="3"/>
      <c r="DMS308" s="3"/>
      <c r="DMT308" s="3"/>
      <c r="DMU308" s="3"/>
      <c r="DMV308" s="3"/>
      <c r="DMW308" s="3"/>
      <c r="DMX308" s="3"/>
      <c r="DMY308" s="3"/>
      <c r="DNA308" s="3"/>
      <c r="DNC308" s="3"/>
      <c r="DND308" s="3"/>
      <c r="DNE308" s="3"/>
      <c r="DNF308" s="3"/>
      <c r="DNG308" s="3"/>
      <c r="DNH308" s="3"/>
      <c r="DNI308" s="3"/>
      <c r="DNJ308" s="3"/>
      <c r="DNO308" s="3"/>
      <c r="DNP308" s="3"/>
      <c r="DNQ308" s="3"/>
      <c r="DNR308" s="3"/>
      <c r="DNS308" s="3"/>
      <c r="DNT308" s="3"/>
      <c r="DNU308" s="3"/>
      <c r="DNV308" s="3"/>
      <c r="DNW308" s="3"/>
      <c r="DNX308" s="3"/>
      <c r="DNY308" s="3"/>
      <c r="DNZ308" s="3"/>
      <c r="DOA308" s="3"/>
      <c r="DOB308" s="3"/>
      <c r="DOC308" s="3"/>
      <c r="DOD308" s="3"/>
      <c r="DOE308" s="3"/>
      <c r="DOF308" s="3"/>
      <c r="DOG308" s="3"/>
      <c r="DOH308" s="3"/>
      <c r="DOI308" s="3"/>
      <c r="DOJ308" s="3"/>
      <c r="DOK308" s="3"/>
      <c r="DOL308" s="3"/>
      <c r="DOM308" s="3"/>
      <c r="DON308" s="3"/>
      <c r="DOO308" s="3"/>
      <c r="DOP308" s="3"/>
      <c r="DOQ308" s="3"/>
      <c r="DOR308" s="3"/>
      <c r="DOS308" s="3"/>
      <c r="DOT308" s="3"/>
      <c r="DOU308" s="3"/>
      <c r="DOV308" s="3"/>
      <c r="DOW308" s="3"/>
      <c r="DOX308" s="3"/>
      <c r="DOY308" s="3"/>
      <c r="DOZ308" s="3"/>
      <c r="DPA308" s="3"/>
      <c r="DPB308" s="3"/>
      <c r="DPC308" s="3"/>
      <c r="DPD308" s="3"/>
      <c r="DPE308" s="3"/>
      <c r="DPF308" s="3"/>
      <c r="DPG308" s="3"/>
      <c r="DPH308" s="3"/>
      <c r="DPI308" s="3"/>
      <c r="DPJ308" s="3"/>
      <c r="DPK308" s="3"/>
      <c r="DPL308" s="3"/>
      <c r="DPM308" s="3"/>
      <c r="DPN308" s="3"/>
      <c r="DPO308" s="3"/>
      <c r="DPP308" s="3"/>
      <c r="DPQ308" s="3"/>
      <c r="DPR308" s="3"/>
      <c r="DPS308" s="3"/>
      <c r="DPT308" s="3"/>
      <c r="DPU308" s="3"/>
      <c r="DPV308" s="3"/>
      <c r="DPW308" s="3"/>
      <c r="DPX308" s="3"/>
      <c r="DPY308" s="3"/>
      <c r="DPZ308" s="3"/>
      <c r="DQA308" s="3"/>
      <c r="DQB308" s="3"/>
      <c r="DQC308" s="3"/>
      <c r="DQD308" s="3"/>
      <c r="DQE308" s="3"/>
      <c r="DQF308" s="3"/>
      <c r="DQG308" s="3"/>
      <c r="DQH308" s="3"/>
      <c r="DQI308" s="3"/>
      <c r="DQJ308" s="3"/>
      <c r="DQK308" s="3"/>
      <c r="DQL308" s="3"/>
      <c r="DQM308" s="3"/>
      <c r="DQN308" s="3"/>
      <c r="DQO308" s="3"/>
      <c r="DQP308" s="3"/>
      <c r="DQQ308" s="3"/>
      <c r="DQR308" s="3"/>
      <c r="DQS308" s="3"/>
      <c r="DQT308" s="3"/>
      <c r="DQU308" s="3"/>
      <c r="DQV308" s="3"/>
      <c r="DQW308" s="3"/>
      <c r="DQX308" s="3"/>
      <c r="DQY308" s="3"/>
      <c r="DQZ308" s="3"/>
      <c r="DRA308" s="3"/>
      <c r="DRB308" s="3"/>
      <c r="DRC308" s="3"/>
      <c r="DRD308" s="3"/>
      <c r="DRE308" s="3"/>
      <c r="DRF308" s="3"/>
      <c r="DRG308" s="3"/>
      <c r="DRH308" s="3"/>
      <c r="DRI308" s="3"/>
      <c r="DRJ308" s="3"/>
      <c r="DRK308" s="3"/>
      <c r="DRL308" s="3"/>
      <c r="DRM308" s="3"/>
      <c r="DRN308" s="3"/>
      <c r="DRO308" s="3"/>
      <c r="DRP308" s="3"/>
      <c r="DRQ308" s="3"/>
      <c r="DRR308" s="3"/>
      <c r="DRS308" s="3"/>
      <c r="DRT308" s="3"/>
      <c r="DRU308" s="3"/>
      <c r="DRV308" s="3"/>
      <c r="DRW308" s="3"/>
      <c r="DRX308" s="3"/>
      <c r="DRY308" s="3"/>
      <c r="DRZ308" s="3"/>
      <c r="DSA308" s="3"/>
      <c r="DSB308" s="3"/>
      <c r="DSC308" s="3"/>
      <c r="DSD308" s="3"/>
      <c r="DSE308" s="3"/>
      <c r="DSF308" s="3"/>
      <c r="DSG308" s="3"/>
      <c r="DSH308" s="3"/>
      <c r="DSI308" s="3"/>
      <c r="DSJ308" s="3"/>
      <c r="DSK308" s="3"/>
      <c r="DSL308" s="3"/>
      <c r="DSM308" s="3"/>
      <c r="DSN308" s="3"/>
      <c r="DSO308" s="3"/>
      <c r="DSP308" s="3"/>
      <c r="DSQ308" s="3"/>
      <c r="DSR308" s="3"/>
      <c r="DSS308" s="3"/>
      <c r="DST308" s="3"/>
      <c r="DSU308" s="3"/>
      <c r="DSV308" s="3"/>
      <c r="DSW308" s="3"/>
      <c r="DSX308" s="3"/>
      <c r="DSY308" s="3"/>
      <c r="DSZ308" s="3"/>
      <c r="DTA308" s="3"/>
      <c r="DTB308" s="3"/>
      <c r="DTC308" s="3"/>
      <c r="DTD308" s="3"/>
      <c r="DTE308" s="3"/>
      <c r="DTF308" s="3"/>
      <c r="DTG308" s="3"/>
      <c r="DTH308" s="3"/>
      <c r="DTI308" s="3"/>
      <c r="DTJ308" s="3"/>
      <c r="DTK308" s="3"/>
      <c r="DTL308" s="3"/>
      <c r="DTM308" s="3"/>
      <c r="DTN308" s="3"/>
      <c r="DTO308" s="3"/>
      <c r="DTP308" s="3"/>
      <c r="DTQ308" s="3"/>
      <c r="DTR308" s="3"/>
      <c r="DTS308" s="3"/>
      <c r="DTT308" s="3"/>
      <c r="DTU308" s="3"/>
      <c r="DTV308" s="3"/>
      <c r="DTW308" s="3"/>
      <c r="DTX308" s="3"/>
      <c r="DTY308" s="3"/>
      <c r="DTZ308" s="3"/>
      <c r="DUA308" s="3"/>
      <c r="DUB308" s="3"/>
      <c r="DUC308" s="3"/>
      <c r="DUD308" s="3"/>
      <c r="DUE308" s="3"/>
      <c r="DUF308" s="3"/>
      <c r="DUG308" s="3"/>
      <c r="DUH308" s="3"/>
      <c r="DUI308" s="3"/>
      <c r="DUJ308" s="3"/>
      <c r="DUK308" s="3"/>
      <c r="DUL308" s="3"/>
      <c r="DUM308" s="3"/>
      <c r="DUN308" s="3"/>
      <c r="DUO308" s="3"/>
      <c r="DUP308" s="3"/>
      <c r="DUQ308" s="3"/>
      <c r="DUR308" s="3"/>
      <c r="DUS308" s="3"/>
      <c r="DUT308" s="3"/>
      <c r="DUU308" s="3"/>
      <c r="DUV308" s="3"/>
      <c r="DUW308" s="3"/>
      <c r="DUX308" s="3"/>
      <c r="DUY308" s="3"/>
      <c r="DUZ308" s="3"/>
      <c r="DVA308" s="3"/>
      <c r="DVB308" s="3"/>
      <c r="DVC308" s="3"/>
      <c r="DVD308" s="3"/>
      <c r="DVE308" s="3"/>
      <c r="DVF308" s="3"/>
      <c r="DVG308" s="3"/>
      <c r="DVH308" s="3"/>
      <c r="DVI308" s="3"/>
      <c r="DVJ308" s="3"/>
      <c r="DVK308" s="3"/>
      <c r="DVL308" s="3"/>
      <c r="DVM308" s="3"/>
      <c r="DVN308" s="3"/>
      <c r="DVO308" s="3"/>
      <c r="DVP308" s="3"/>
      <c r="DVQ308" s="3"/>
      <c r="DVR308" s="3"/>
      <c r="DVS308" s="3"/>
      <c r="DVT308" s="3"/>
      <c r="DVU308" s="3"/>
      <c r="DVV308" s="3"/>
      <c r="DVW308" s="3"/>
      <c r="DVX308" s="3"/>
      <c r="DVY308" s="3"/>
      <c r="DVZ308" s="3"/>
      <c r="DWA308" s="3"/>
      <c r="DWB308" s="3"/>
      <c r="DWC308" s="3"/>
      <c r="DWD308" s="3"/>
      <c r="DWE308" s="3"/>
      <c r="DWF308" s="3"/>
      <c r="DWG308" s="3"/>
      <c r="DWH308" s="3"/>
      <c r="DWI308" s="3"/>
      <c r="DWJ308" s="3"/>
      <c r="DWK308" s="3"/>
      <c r="DWL308" s="3"/>
      <c r="DWM308" s="3"/>
      <c r="DWN308" s="3"/>
      <c r="DWO308" s="3"/>
      <c r="DWP308" s="3"/>
      <c r="DWQ308" s="3"/>
      <c r="DWR308" s="3"/>
      <c r="DWS308" s="3"/>
      <c r="DWT308" s="3"/>
      <c r="DWU308" s="3"/>
      <c r="DWW308" s="3"/>
      <c r="DWY308" s="3"/>
      <c r="DWZ308" s="3"/>
      <c r="DXA308" s="3"/>
      <c r="DXB308" s="3"/>
      <c r="DXC308" s="3"/>
      <c r="DXD308" s="3"/>
      <c r="DXE308" s="3"/>
      <c r="DXF308" s="3"/>
      <c r="DXK308" s="3"/>
      <c r="DXL308" s="3"/>
      <c r="DXM308" s="3"/>
      <c r="DXN308" s="3"/>
      <c r="DXO308" s="3"/>
      <c r="DXP308" s="3"/>
      <c r="DXQ308" s="3"/>
      <c r="DXR308" s="3"/>
      <c r="DXS308" s="3"/>
      <c r="DXT308" s="3"/>
      <c r="DXU308" s="3"/>
      <c r="DXV308" s="3"/>
      <c r="DXW308" s="3"/>
      <c r="DXX308" s="3"/>
      <c r="DXY308" s="3"/>
      <c r="DXZ308" s="3"/>
      <c r="DYA308" s="3"/>
      <c r="DYB308" s="3"/>
      <c r="DYC308" s="3"/>
      <c r="DYD308" s="3"/>
      <c r="DYE308" s="3"/>
      <c r="DYF308" s="3"/>
      <c r="DYG308" s="3"/>
      <c r="DYH308" s="3"/>
      <c r="DYI308" s="3"/>
      <c r="DYJ308" s="3"/>
      <c r="DYK308" s="3"/>
      <c r="DYL308" s="3"/>
      <c r="DYM308" s="3"/>
      <c r="DYN308" s="3"/>
      <c r="DYO308" s="3"/>
      <c r="DYP308" s="3"/>
      <c r="DYQ308" s="3"/>
      <c r="DYR308" s="3"/>
      <c r="DYS308" s="3"/>
      <c r="DYT308" s="3"/>
      <c r="DYU308" s="3"/>
      <c r="DYV308" s="3"/>
      <c r="DYW308" s="3"/>
      <c r="DYX308" s="3"/>
      <c r="DYY308" s="3"/>
      <c r="DYZ308" s="3"/>
      <c r="DZA308" s="3"/>
      <c r="DZB308" s="3"/>
      <c r="DZC308" s="3"/>
      <c r="DZD308" s="3"/>
      <c r="DZE308" s="3"/>
      <c r="DZF308" s="3"/>
      <c r="DZG308" s="3"/>
      <c r="DZH308" s="3"/>
      <c r="DZI308" s="3"/>
      <c r="DZJ308" s="3"/>
      <c r="DZK308" s="3"/>
      <c r="DZL308" s="3"/>
      <c r="DZM308" s="3"/>
      <c r="DZN308" s="3"/>
      <c r="DZO308" s="3"/>
      <c r="DZP308" s="3"/>
      <c r="DZQ308" s="3"/>
      <c r="DZR308" s="3"/>
      <c r="DZS308" s="3"/>
      <c r="DZT308" s="3"/>
      <c r="DZU308" s="3"/>
      <c r="DZV308" s="3"/>
      <c r="DZW308" s="3"/>
      <c r="DZX308" s="3"/>
      <c r="DZY308" s="3"/>
      <c r="DZZ308" s="3"/>
      <c r="EAA308" s="3"/>
      <c r="EAB308" s="3"/>
      <c r="EAC308" s="3"/>
      <c r="EAD308" s="3"/>
      <c r="EAE308" s="3"/>
      <c r="EAF308" s="3"/>
      <c r="EAG308" s="3"/>
      <c r="EAH308" s="3"/>
      <c r="EAI308" s="3"/>
      <c r="EAJ308" s="3"/>
      <c r="EAK308" s="3"/>
      <c r="EAL308" s="3"/>
      <c r="EAM308" s="3"/>
      <c r="EAN308" s="3"/>
      <c r="EAO308" s="3"/>
      <c r="EAP308" s="3"/>
      <c r="EAQ308" s="3"/>
      <c r="EAR308" s="3"/>
      <c r="EAS308" s="3"/>
      <c r="EAT308" s="3"/>
      <c r="EAU308" s="3"/>
      <c r="EAV308" s="3"/>
      <c r="EAW308" s="3"/>
      <c r="EAX308" s="3"/>
      <c r="EAY308" s="3"/>
      <c r="EAZ308" s="3"/>
      <c r="EBA308" s="3"/>
      <c r="EBB308" s="3"/>
      <c r="EBC308" s="3"/>
      <c r="EBD308" s="3"/>
      <c r="EBE308" s="3"/>
      <c r="EBF308" s="3"/>
      <c r="EBG308" s="3"/>
      <c r="EBH308" s="3"/>
      <c r="EBI308" s="3"/>
      <c r="EBJ308" s="3"/>
      <c r="EBK308" s="3"/>
      <c r="EBL308" s="3"/>
      <c r="EBM308" s="3"/>
      <c r="EBN308" s="3"/>
      <c r="EBO308" s="3"/>
      <c r="EBP308" s="3"/>
      <c r="EBQ308" s="3"/>
      <c r="EBR308" s="3"/>
      <c r="EBS308" s="3"/>
      <c r="EBT308" s="3"/>
      <c r="EBU308" s="3"/>
      <c r="EBV308" s="3"/>
      <c r="EBW308" s="3"/>
      <c r="EBX308" s="3"/>
      <c r="EBY308" s="3"/>
      <c r="EBZ308" s="3"/>
      <c r="ECA308" s="3"/>
      <c r="ECB308" s="3"/>
      <c r="ECC308" s="3"/>
      <c r="ECD308" s="3"/>
      <c r="ECE308" s="3"/>
      <c r="ECF308" s="3"/>
      <c r="ECG308" s="3"/>
      <c r="ECH308" s="3"/>
      <c r="ECI308" s="3"/>
      <c r="ECJ308" s="3"/>
      <c r="ECK308" s="3"/>
      <c r="ECL308" s="3"/>
      <c r="ECM308" s="3"/>
      <c r="ECN308" s="3"/>
      <c r="ECO308" s="3"/>
      <c r="ECP308" s="3"/>
      <c r="ECQ308" s="3"/>
      <c r="ECR308" s="3"/>
      <c r="ECS308" s="3"/>
      <c r="ECT308" s="3"/>
      <c r="ECU308" s="3"/>
      <c r="ECV308" s="3"/>
      <c r="ECW308" s="3"/>
      <c r="ECX308" s="3"/>
      <c r="ECY308" s="3"/>
      <c r="ECZ308" s="3"/>
      <c r="EDA308" s="3"/>
      <c r="EDB308" s="3"/>
      <c r="EDC308" s="3"/>
      <c r="EDD308" s="3"/>
      <c r="EDE308" s="3"/>
      <c r="EDF308" s="3"/>
      <c r="EDG308" s="3"/>
      <c r="EDH308" s="3"/>
      <c r="EDI308" s="3"/>
      <c r="EDJ308" s="3"/>
      <c r="EDK308" s="3"/>
      <c r="EDL308" s="3"/>
      <c r="EDM308" s="3"/>
      <c r="EDN308" s="3"/>
      <c r="EDO308" s="3"/>
      <c r="EDP308" s="3"/>
      <c r="EDQ308" s="3"/>
      <c r="EDR308" s="3"/>
      <c r="EDS308" s="3"/>
      <c r="EDT308" s="3"/>
      <c r="EDU308" s="3"/>
      <c r="EDV308" s="3"/>
      <c r="EDW308" s="3"/>
      <c r="EDX308" s="3"/>
      <c r="EDY308" s="3"/>
      <c r="EDZ308" s="3"/>
      <c r="EEA308" s="3"/>
      <c r="EEB308" s="3"/>
      <c r="EEC308" s="3"/>
      <c r="EED308" s="3"/>
      <c r="EEE308" s="3"/>
      <c r="EEF308" s="3"/>
      <c r="EEG308" s="3"/>
      <c r="EEH308" s="3"/>
      <c r="EEI308" s="3"/>
      <c r="EEJ308" s="3"/>
      <c r="EEK308" s="3"/>
      <c r="EEL308" s="3"/>
      <c r="EEM308" s="3"/>
      <c r="EEN308" s="3"/>
      <c r="EEO308" s="3"/>
      <c r="EEP308" s="3"/>
      <c r="EEQ308" s="3"/>
      <c r="EER308" s="3"/>
      <c r="EES308" s="3"/>
      <c r="EET308" s="3"/>
      <c r="EEU308" s="3"/>
      <c r="EEV308" s="3"/>
      <c r="EEW308" s="3"/>
      <c r="EEX308" s="3"/>
      <c r="EEY308" s="3"/>
      <c r="EEZ308" s="3"/>
      <c r="EFA308" s="3"/>
      <c r="EFB308" s="3"/>
      <c r="EFC308" s="3"/>
      <c r="EFD308" s="3"/>
      <c r="EFE308" s="3"/>
      <c r="EFF308" s="3"/>
      <c r="EFG308" s="3"/>
      <c r="EFH308" s="3"/>
      <c r="EFI308" s="3"/>
      <c r="EFJ308" s="3"/>
      <c r="EFK308" s="3"/>
      <c r="EFL308" s="3"/>
      <c r="EFM308" s="3"/>
      <c r="EFN308" s="3"/>
      <c r="EFO308" s="3"/>
      <c r="EFP308" s="3"/>
      <c r="EFQ308" s="3"/>
      <c r="EFR308" s="3"/>
      <c r="EFS308" s="3"/>
      <c r="EFT308" s="3"/>
      <c r="EFU308" s="3"/>
      <c r="EFV308" s="3"/>
      <c r="EFW308" s="3"/>
      <c r="EFX308" s="3"/>
      <c r="EFY308" s="3"/>
      <c r="EFZ308" s="3"/>
      <c r="EGA308" s="3"/>
      <c r="EGB308" s="3"/>
      <c r="EGC308" s="3"/>
      <c r="EGD308" s="3"/>
      <c r="EGE308" s="3"/>
      <c r="EGF308" s="3"/>
      <c r="EGG308" s="3"/>
      <c r="EGH308" s="3"/>
      <c r="EGI308" s="3"/>
      <c r="EGJ308" s="3"/>
      <c r="EGK308" s="3"/>
      <c r="EGL308" s="3"/>
      <c r="EGM308" s="3"/>
      <c r="EGN308" s="3"/>
      <c r="EGO308" s="3"/>
      <c r="EGP308" s="3"/>
      <c r="EGQ308" s="3"/>
      <c r="EGS308" s="3"/>
      <c r="EGU308" s="3"/>
      <c r="EGV308" s="3"/>
      <c r="EGW308" s="3"/>
      <c r="EGX308" s="3"/>
      <c r="EGY308" s="3"/>
      <c r="EGZ308" s="3"/>
      <c r="EHA308" s="3"/>
      <c r="EHB308" s="3"/>
      <c r="EHG308" s="3"/>
      <c r="EHH308" s="3"/>
      <c r="EHI308" s="3"/>
      <c r="EHJ308" s="3"/>
      <c r="EHK308" s="3"/>
      <c r="EHL308" s="3"/>
      <c r="EHM308" s="3"/>
      <c r="EHN308" s="3"/>
      <c r="EHO308" s="3"/>
      <c r="EHP308" s="3"/>
      <c r="EHQ308" s="3"/>
      <c r="EHR308" s="3"/>
      <c r="EHS308" s="3"/>
      <c r="EHT308" s="3"/>
      <c r="EHU308" s="3"/>
      <c r="EHV308" s="3"/>
      <c r="EHW308" s="3"/>
      <c r="EHX308" s="3"/>
      <c r="EHY308" s="3"/>
      <c r="EHZ308" s="3"/>
      <c r="EIA308" s="3"/>
      <c r="EIB308" s="3"/>
      <c r="EIC308" s="3"/>
      <c r="EID308" s="3"/>
      <c r="EIE308" s="3"/>
      <c r="EIF308" s="3"/>
      <c r="EIG308" s="3"/>
      <c r="EIH308" s="3"/>
      <c r="EII308" s="3"/>
      <c r="EIJ308" s="3"/>
      <c r="EIK308" s="3"/>
      <c r="EIL308" s="3"/>
      <c r="EIM308" s="3"/>
      <c r="EIN308" s="3"/>
      <c r="EIO308" s="3"/>
      <c r="EIP308" s="3"/>
      <c r="EIQ308" s="3"/>
      <c r="EIR308" s="3"/>
      <c r="EIS308" s="3"/>
      <c r="EIT308" s="3"/>
      <c r="EIU308" s="3"/>
      <c r="EIV308" s="3"/>
      <c r="EIW308" s="3"/>
      <c r="EIX308" s="3"/>
      <c r="EIY308" s="3"/>
      <c r="EIZ308" s="3"/>
      <c r="EJA308" s="3"/>
      <c r="EJB308" s="3"/>
      <c r="EJC308" s="3"/>
      <c r="EJD308" s="3"/>
      <c r="EJE308" s="3"/>
      <c r="EJF308" s="3"/>
      <c r="EJG308" s="3"/>
      <c r="EJH308" s="3"/>
      <c r="EJI308" s="3"/>
      <c r="EJJ308" s="3"/>
      <c r="EJK308" s="3"/>
      <c r="EJL308" s="3"/>
      <c r="EJM308" s="3"/>
      <c r="EJN308" s="3"/>
      <c r="EJO308" s="3"/>
      <c r="EJP308" s="3"/>
      <c r="EJQ308" s="3"/>
      <c r="EJR308" s="3"/>
      <c r="EJS308" s="3"/>
      <c r="EJT308" s="3"/>
      <c r="EJU308" s="3"/>
      <c r="EJV308" s="3"/>
      <c r="EJW308" s="3"/>
      <c r="EJX308" s="3"/>
      <c r="EJY308" s="3"/>
      <c r="EJZ308" s="3"/>
      <c r="EKA308" s="3"/>
      <c r="EKB308" s="3"/>
      <c r="EKC308" s="3"/>
      <c r="EKD308" s="3"/>
      <c r="EKE308" s="3"/>
      <c r="EKF308" s="3"/>
      <c r="EKG308" s="3"/>
      <c r="EKH308" s="3"/>
      <c r="EKI308" s="3"/>
      <c r="EKJ308" s="3"/>
      <c r="EKK308" s="3"/>
      <c r="EKL308" s="3"/>
      <c r="EKM308" s="3"/>
      <c r="EKN308" s="3"/>
      <c r="EKO308" s="3"/>
      <c r="EKP308" s="3"/>
      <c r="EKQ308" s="3"/>
      <c r="EKR308" s="3"/>
      <c r="EKS308" s="3"/>
      <c r="EKT308" s="3"/>
      <c r="EKU308" s="3"/>
      <c r="EKV308" s="3"/>
      <c r="EKW308" s="3"/>
      <c r="EKX308" s="3"/>
      <c r="EKY308" s="3"/>
      <c r="EKZ308" s="3"/>
      <c r="ELA308" s="3"/>
      <c r="ELB308" s="3"/>
      <c r="ELC308" s="3"/>
      <c r="ELD308" s="3"/>
      <c r="ELE308" s="3"/>
      <c r="ELF308" s="3"/>
      <c r="ELG308" s="3"/>
      <c r="ELH308" s="3"/>
      <c r="ELI308" s="3"/>
      <c r="ELJ308" s="3"/>
      <c r="ELK308" s="3"/>
      <c r="ELL308" s="3"/>
      <c r="ELM308" s="3"/>
      <c r="ELN308" s="3"/>
      <c r="ELO308" s="3"/>
      <c r="ELP308" s="3"/>
      <c r="ELQ308" s="3"/>
      <c r="ELR308" s="3"/>
      <c r="ELS308" s="3"/>
      <c r="ELT308" s="3"/>
      <c r="ELU308" s="3"/>
      <c r="ELV308" s="3"/>
      <c r="ELW308" s="3"/>
      <c r="ELX308" s="3"/>
      <c r="ELY308" s="3"/>
      <c r="ELZ308" s="3"/>
      <c r="EMA308" s="3"/>
      <c r="EMB308" s="3"/>
      <c r="EMC308" s="3"/>
      <c r="EMD308" s="3"/>
      <c r="EME308" s="3"/>
      <c r="EMF308" s="3"/>
      <c r="EMG308" s="3"/>
      <c r="EMH308" s="3"/>
      <c r="EMI308" s="3"/>
      <c r="EMJ308" s="3"/>
      <c r="EMK308" s="3"/>
      <c r="EML308" s="3"/>
      <c r="EMM308" s="3"/>
      <c r="EMN308" s="3"/>
      <c r="EMO308" s="3"/>
      <c r="EMP308" s="3"/>
      <c r="EMQ308" s="3"/>
      <c r="EMR308" s="3"/>
      <c r="EMS308" s="3"/>
      <c r="EMT308" s="3"/>
      <c r="EMU308" s="3"/>
      <c r="EMV308" s="3"/>
      <c r="EMW308" s="3"/>
      <c r="EMX308" s="3"/>
      <c r="EMY308" s="3"/>
      <c r="EMZ308" s="3"/>
      <c r="ENA308" s="3"/>
      <c r="ENB308" s="3"/>
      <c r="ENC308" s="3"/>
      <c r="END308" s="3"/>
      <c r="ENE308" s="3"/>
      <c r="ENF308" s="3"/>
      <c r="ENG308" s="3"/>
      <c r="ENH308" s="3"/>
      <c r="ENI308" s="3"/>
      <c r="ENJ308" s="3"/>
      <c r="ENK308" s="3"/>
      <c r="ENL308" s="3"/>
      <c r="ENM308" s="3"/>
      <c r="ENN308" s="3"/>
      <c r="ENO308" s="3"/>
      <c r="ENP308" s="3"/>
      <c r="ENQ308" s="3"/>
      <c r="ENR308" s="3"/>
      <c r="ENS308" s="3"/>
      <c r="ENT308" s="3"/>
      <c r="ENU308" s="3"/>
      <c r="ENV308" s="3"/>
      <c r="ENW308" s="3"/>
      <c r="ENX308" s="3"/>
      <c r="ENY308" s="3"/>
      <c r="ENZ308" s="3"/>
      <c r="EOA308" s="3"/>
      <c r="EOB308" s="3"/>
      <c r="EOC308" s="3"/>
      <c r="EOD308" s="3"/>
      <c r="EOE308" s="3"/>
      <c r="EOF308" s="3"/>
      <c r="EOG308" s="3"/>
      <c r="EOH308" s="3"/>
      <c r="EOI308" s="3"/>
      <c r="EOJ308" s="3"/>
      <c r="EOK308" s="3"/>
      <c r="EOL308" s="3"/>
      <c r="EOM308" s="3"/>
      <c r="EON308" s="3"/>
      <c r="EOO308" s="3"/>
      <c r="EOP308" s="3"/>
      <c r="EOQ308" s="3"/>
      <c r="EOR308" s="3"/>
      <c r="EOS308" s="3"/>
      <c r="EOT308" s="3"/>
      <c r="EOU308" s="3"/>
      <c r="EOV308" s="3"/>
      <c r="EOW308" s="3"/>
      <c r="EOX308" s="3"/>
      <c r="EOY308" s="3"/>
      <c r="EOZ308" s="3"/>
      <c r="EPA308" s="3"/>
      <c r="EPB308" s="3"/>
      <c r="EPC308" s="3"/>
      <c r="EPD308" s="3"/>
      <c r="EPE308" s="3"/>
      <c r="EPF308" s="3"/>
      <c r="EPG308" s="3"/>
      <c r="EPH308" s="3"/>
      <c r="EPI308" s="3"/>
      <c r="EPJ308" s="3"/>
      <c r="EPK308" s="3"/>
      <c r="EPL308" s="3"/>
      <c r="EPM308" s="3"/>
      <c r="EPN308" s="3"/>
      <c r="EPO308" s="3"/>
      <c r="EPP308" s="3"/>
      <c r="EPQ308" s="3"/>
      <c r="EPR308" s="3"/>
      <c r="EPS308" s="3"/>
      <c r="EPT308" s="3"/>
      <c r="EPU308" s="3"/>
      <c r="EPV308" s="3"/>
      <c r="EPW308" s="3"/>
      <c r="EPX308" s="3"/>
      <c r="EPY308" s="3"/>
      <c r="EPZ308" s="3"/>
      <c r="EQA308" s="3"/>
      <c r="EQB308" s="3"/>
      <c r="EQC308" s="3"/>
      <c r="EQD308" s="3"/>
      <c r="EQE308" s="3"/>
      <c r="EQF308" s="3"/>
      <c r="EQG308" s="3"/>
      <c r="EQH308" s="3"/>
      <c r="EQI308" s="3"/>
      <c r="EQJ308" s="3"/>
      <c r="EQK308" s="3"/>
      <c r="EQL308" s="3"/>
      <c r="EQM308" s="3"/>
      <c r="EQO308" s="3"/>
      <c r="EQQ308" s="3"/>
      <c r="EQR308" s="3"/>
      <c r="EQS308" s="3"/>
      <c r="EQT308" s="3"/>
      <c r="EQU308" s="3"/>
      <c r="EQV308" s="3"/>
      <c r="EQW308" s="3"/>
      <c r="EQX308" s="3"/>
      <c r="ERC308" s="3"/>
      <c r="ERD308" s="3"/>
      <c r="ERE308" s="3"/>
      <c r="ERF308" s="3"/>
      <c r="ERG308" s="3"/>
      <c r="ERH308" s="3"/>
      <c r="ERI308" s="3"/>
      <c r="ERJ308" s="3"/>
      <c r="ERK308" s="3"/>
      <c r="ERL308" s="3"/>
      <c r="ERM308" s="3"/>
      <c r="ERN308" s="3"/>
      <c r="ERO308" s="3"/>
      <c r="ERP308" s="3"/>
      <c r="ERQ308" s="3"/>
      <c r="ERR308" s="3"/>
      <c r="ERS308" s="3"/>
      <c r="ERT308" s="3"/>
      <c r="ERU308" s="3"/>
      <c r="ERV308" s="3"/>
      <c r="ERW308" s="3"/>
      <c r="ERX308" s="3"/>
      <c r="ERY308" s="3"/>
      <c r="ERZ308" s="3"/>
      <c r="ESA308" s="3"/>
      <c r="ESB308" s="3"/>
      <c r="ESC308" s="3"/>
      <c r="ESD308" s="3"/>
      <c r="ESE308" s="3"/>
      <c r="ESF308" s="3"/>
      <c r="ESG308" s="3"/>
      <c r="ESH308" s="3"/>
      <c r="ESI308" s="3"/>
      <c r="ESJ308" s="3"/>
      <c r="ESK308" s="3"/>
      <c r="ESL308" s="3"/>
      <c r="ESM308" s="3"/>
      <c r="ESN308" s="3"/>
      <c r="ESO308" s="3"/>
      <c r="ESP308" s="3"/>
      <c r="ESQ308" s="3"/>
      <c r="ESR308" s="3"/>
      <c r="ESS308" s="3"/>
      <c r="EST308" s="3"/>
      <c r="ESU308" s="3"/>
      <c r="ESV308" s="3"/>
      <c r="ESW308" s="3"/>
      <c r="ESX308" s="3"/>
      <c r="ESY308" s="3"/>
      <c r="ESZ308" s="3"/>
      <c r="ETA308" s="3"/>
      <c r="ETB308" s="3"/>
      <c r="ETC308" s="3"/>
      <c r="ETD308" s="3"/>
      <c r="ETE308" s="3"/>
      <c r="ETF308" s="3"/>
      <c r="ETG308" s="3"/>
      <c r="ETH308" s="3"/>
      <c r="ETI308" s="3"/>
      <c r="ETJ308" s="3"/>
      <c r="ETK308" s="3"/>
      <c r="ETL308" s="3"/>
      <c r="ETM308" s="3"/>
      <c r="ETN308" s="3"/>
      <c r="ETO308" s="3"/>
      <c r="ETP308" s="3"/>
      <c r="ETQ308" s="3"/>
      <c r="ETR308" s="3"/>
      <c r="ETS308" s="3"/>
      <c r="ETT308" s="3"/>
      <c r="ETU308" s="3"/>
      <c r="ETV308" s="3"/>
      <c r="ETW308" s="3"/>
      <c r="ETX308" s="3"/>
      <c r="ETY308" s="3"/>
      <c r="ETZ308" s="3"/>
      <c r="EUA308" s="3"/>
      <c r="EUB308" s="3"/>
      <c r="EUC308" s="3"/>
      <c r="EUD308" s="3"/>
      <c r="EUE308" s="3"/>
      <c r="EUF308" s="3"/>
      <c r="EUG308" s="3"/>
      <c r="EUH308" s="3"/>
      <c r="EUI308" s="3"/>
      <c r="EUJ308" s="3"/>
      <c r="EUK308" s="3"/>
      <c r="EUL308" s="3"/>
      <c r="EUM308" s="3"/>
      <c r="EUN308" s="3"/>
      <c r="EUO308" s="3"/>
      <c r="EUP308" s="3"/>
      <c r="EUQ308" s="3"/>
      <c r="EUR308" s="3"/>
      <c r="EUS308" s="3"/>
      <c r="EUT308" s="3"/>
      <c r="EUU308" s="3"/>
      <c r="EUV308" s="3"/>
      <c r="EUW308" s="3"/>
      <c r="EUX308" s="3"/>
      <c r="EUY308" s="3"/>
      <c r="EUZ308" s="3"/>
      <c r="EVA308" s="3"/>
      <c r="EVB308" s="3"/>
      <c r="EVC308" s="3"/>
      <c r="EVD308" s="3"/>
      <c r="EVE308" s="3"/>
      <c r="EVF308" s="3"/>
      <c r="EVG308" s="3"/>
      <c r="EVH308" s="3"/>
      <c r="EVI308" s="3"/>
      <c r="EVJ308" s="3"/>
      <c r="EVK308" s="3"/>
      <c r="EVL308" s="3"/>
      <c r="EVM308" s="3"/>
      <c r="EVN308" s="3"/>
      <c r="EVO308" s="3"/>
      <c r="EVP308" s="3"/>
      <c r="EVQ308" s="3"/>
      <c r="EVR308" s="3"/>
      <c r="EVS308" s="3"/>
      <c r="EVT308" s="3"/>
      <c r="EVU308" s="3"/>
      <c r="EVV308" s="3"/>
      <c r="EVW308" s="3"/>
      <c r="EVX308" s="3"/>
      <c r="EVY308" s="3"/>
      <c r="EVZ308" s="3"/>
      <c r="EWA308" s="3"/>
      <c r="EWB308" s="3"/>
      <c r="EWC308" s="3"/>
      <c r="EWD308" s="3"/>
      <c r="EWE308" s="3"/>
      <c r="EWF308" s="3"/>
      <c r="EWG308" s="3"/>
      <c r="EWH308" s="3"/>
      <c r="EWI308" s="3"/>
      <c r="EWJ308" s="3"/>
      <c r="EWK308" s="3"/>
      <c r="EWL308" s="3"/>
      <c r="EWM308" s="3"/>
      <c r="EWN308" s="3"/>
      <c r="EWO308" s="3"/>
      <c r="EWP308" s="3"/>
      <c r="EWQ308" s="3"/>
      <c r="EWR308" s="3"/>
      <c r="EWS308" s="3"/>
      <c r="EWT308" s="3"/>
      <c r="EWU308" s="3"/>
      <c r="EWV308" s="3"/>
      <c r="EWW308" s="3"/>
      <c r="EWX308" s="3"/>
      <c r="EWY308" s="3"/>
      <c r="EWZ308" s="3"/>
      <c r="EXA308" s="3"/>
      <c r="EXB308" s="3"/>
      <c r="EXC308" s="3"/>
      <c r="EXD308" s="3"/>
      <c r="EXE308" s="3"/>
      <c r="EXF308" s="3"/>
      <c r="EXG308" s="3"/>
      <c r="EXH308" s="3"/>
      <c r="EXI308" s="3"/>
      <c r="EXJ308" s="3"/>
      <c r="EXK308" s="3"/>
      <c r="EXL308" s="3"/>
      <c r="EXM308" s="3"/>
      <c r="EXN308" s="3"/>
      <c r="EXO308" s="3"/>
      <c r="EXP308" s="3"/>
      <c r="EXQ308" s="3"/>
      <c r="EXR308" s="3"/>
      <c r="EXS308" s="3"/>
      <c r="EXT308" s="3"/>
      <c r="EXU308" s="3"/>
      <c r="EXV308" s="3"/>
      <c r="EXW308" s="3"/>
      <c r="EXX308" s="3"/>
      <c r="EXY308" s="3"/>
      <c r="EXZ308" s="3"/>
      <c r="EYA308" s="3"/>
      <c r="EYB308" s="3"/>
      <c r="EYC308" s="3"/>
      <c r="EYD308" s="3"/>
      <c r="EYE308" s="3"/>
      <c r="EYF308" s="3"/>
      <c r="EYG308" s="3"/>
      <c r="EYH308" s="3"/>
      <c r="EYI308" s="3"/>
      <c r="EYJ308" s="3"/>
      <c r="EYK308" s="3"/>
      <c r="EYL308" s="3"/>
      <c r="EYM308" s="3"/>
      <c r="EYN308" s="3"/>
      <c r="EYO308" s="3"/>
      <c r="EYP308" s="3"/>
      <c r="EYQ308" s="3"/>
      <c r="EYR308" s="3"/>
      <c r="EYS308" s="3"/>
      <c r="EYT308" s="3"/>
      <c r="EYU308" s="3"/>
      <c r="EYV308" s="3"/>
      <c r="EYW308" s="3"/>
      <c r="EYX308" s="3"/>
      <c r="EYY308" s="3"/>
      <c r="EYZ308" s="3"/>
      <c r="EZA308" s="3"/>
      <c r="EZB308" s="3"/>
      <c r="EZC308" s="3"/>
      <c r="EZD308" s="3"/>
      <c r="EZE308" s="3"/>
      <c r="EZF308" s="3"/>
      <c r="EZG308" s="3"/>
      <c r="EZH308" s="3"/>
      <c r="EZI308" s="3"/>
      <c r="EZJ308" s="3"/>
      <c r="EZK308" s="3"/>
      <c r="EZL308" s="3"/>
      <c r="EZM308" s="3"/>
      <c r="EZN308" s="3"/>
      <c r="EZO308" s="3"/>
      <c r="EZP308" s="3"/>
      <c r="EZQ308" s="3"/>
      <c r="EZR308" s="3"/>
      <c r="EZS308" s="3"/>
      <c r="EZT308" s="3"/>
      <c r="EZU308" s="3"/>
      <c r="EZV308" s="3"/>
      <c r="EZW308" s="3"/>
      <c r="EZX308" s="3"/>
      <c r="EZY308" s="3"/>
      <c r="EZZ308" s="3"/>
      <c r="FAA308" s="3"/>
      <c r="FAB308" s="3"/>
      <c r="FAC308" s="3"/>
      <c r="FAD308" s="3"/>
      <c r="FAE308" s="3"/>
      <c r="FAF308" s="3"/>
      <c r="FAG308" s="3"/>
      <c r="FAH308" s="3"/>
      <c r="FAI308" s="3"/>
      <c r="FAK308" s="3"/>
      <c r="FAM308" s="3"/>
      <c r="FAN308" s="3"/>
      <c r="FAO308" s="3"/>
      <c r="FAP308" s="3"/>
      <c r="FAQ308" s="3"/>
      <c r="FAR308" s="3"/>
      <c r="FAS308" s="3"/>
      <c r="FAT308" s="3"/>
      <c r="FAY308" s="3"/>
      <c r="FAZ308" s="3"/>
      <c r="FBA308" s="3"/>
      <c r="FBB308" s="3"/>
      <c r="FBC308" s="3"/>
      <c r="FBD308" s="3"/>
      <c r="FBE308" s="3"/>
      <c r="FBF308" s="3"/>
      <c r="FBG308" s="3"/>
      <c r="FBH308" s="3"/>
      <c r="FBI308" s="3"/>
      <c r="FBJ308" s="3"/>
      <c r="FBK308" s="3"/>
      <c r="FBL308" s="3"/>
      <c r="FBM308" s="3"/>
      <c r="FBN308" s="3"/>
      <c r="FBO308" s="3"/>
      <c r="FBP308" s="3"/>
      <c r="FBQ308" s="3"/>
      <c r="FBR308" s="3"/>
      <c r="FBS308" s="3"/>
      <c r="FBT308" s="3"/>
      <c r="FBU308" s="3"/>
      <c r="FBV308" s="3"/>
      <c r="FBW308" s="3"/>
      <c r="FBX308" s="3"/>
      <c r="FBY308" s="3"/>
      <c r="FBZ308" s="3"/>
      <c r="FCA308" s="3"/>
      <c r="FCB308" s="3"/>
      <c r="FCC308" s="3"/>
      <c r="FCD308" s="3"/>
      <c r="FCE308" s="3"/>
      <c r="FCF308" s="3"/>
      <c r="FCG308" s="3"/>
      <c r="FCH308" s="3"/>
      <c r="FCI308" s="3"/>
      <c r="FCJ308" s="3"/>
      <c r="FCK308" s="3"/>
      <c r="FCL308" s="3"/>
      <c r="FCM308" s="3"/>
      <c r="FCN308" s="3"/>
      <c r="FCO308" s="3"/>
      <c r="FCP308" s="3"/>
      <c r="FCQ308" s="3"/>
      <c r="FCR308" s="3"/>
      <c r="FCS308" s="3"/>
      <c r="FCT308" s="3"/>
      <c r="FCU308" s="3"/>
      <c r="FCV308" s="3"/>
      <c r="FCW308" s="3"/>
      <c r="FCX308" s="3"/>
      <c r="FCY308" s="3"/>
      <c r="FCZ308" s="3"/>
      <c r="FDA308" s="3"/>
      <c r="FDB308" s="3"/>
      <c r="FDC308" s="3"/>
      <c r="FDD308" s="3"/>
      <c r="FDE308" s="3"/>
      <c r="FDF308" s="3"/>
      <c r="FDG308" s="3"/>
      <c r="FDH308" s="3"/>
      <c r="FDI308" s="3"/>
      <c r="FDJ308" s="3"/>
      <c r="FDK308" s="3"/>
      <c r="FDL308" s="3"/>
      <c r="FDM308" s="3"/>
      <c r="FDN308" s="3"/>
      <c r="FDO308" s="3"/>
      <c r="FDP308" s="3"/>
      <c r="FDQ308" s="3"/>
      <c r="FDR308" s="3"/>
      <c r="FDS308" s="3"/>
      <c r="FDT308" s="3"/>
      <c r="FDU308" s="3"/>
      <c r="FDV308" s="3"/>
      <c r="FDW308" s="3"/>
      <c r="FDX308" s="3"/>
      <c r="FDY308" s="3"/>
      <c r="FDZ308" s="3"/>
      <c r="FEA308" s="3"/>
      <c r="FEB308" s="3"/>
      <c r="FEC308" s="3"/>
      <c r="FED308" s="3"/>
      <c r="FEE308" s="3"/>
      <c r="FEF308" s="3"/>
      <c r="FEG308" s="3"/>
      <c r="FEH308" s="3"/>
      <c r="FEI308" s="3"/>
      <c r="FEJ308" s="3"/>
      <c r="FEK308" s="3"/>
      <c r="FEL308" s="3"/>
      <c r="FEM308" s="3"/>
      <c r="FEN308" s="3"/>
      <c r="FEO308" s="3"/>
      <c r="FEP308" s="3"/>
      <c r="FEQ308" s="3"/>
      <c r="FER308" s="3"/>
      <c r="FES308" s="3"/>
      <c r="FET308" s="3"/>
      <c r="FEU308" s="3"/>
      <c r="FEV308" s="3"/>
      <c r="FEW308" s="3"/>
      <c r="FEX308" s="3"/>
      <c r="FEY308" s="3"/>
      <c r="FEZ308" s="3"/>
      <c r="FFA308" s="3"/>
      <c r="FFB308" s="3"/>
      <c r="FFC308" s="3"/>
      <c r="FFD308" s="3"/>
      <c r="FFE308" s="3"/>
      <c r="FFF308" s="3"/>
      <c r="FFG308" s="3"/>
      <c r="FFH308" s="3"/>
      <c r="FFI308" s="3"/>
      <c r="FFJ308" s="3"/>
      <c r="FFK308" s="3"/>
      <c r="FFL308" s="3"/>
      <c r="FFM308" s="3"/>
      <c r="FFN308" s="3"/>
      <c r="FFO308" s="3"/>
      <c r="FFP308" s="3"/>
      <c r="FFQ308" s="3"/>
      <c r="FFR308" s="3"/>
      <c r="FFS308" s="3"/>
      <c r="FFT308" s="3"/>
      <c r="FFU308" s="3"/>
      <c r="FFV308" s="3"/>
      <c r="FFW308" s="3"/>
      <c r="FFX308" s="3"/>
      <c r="FFY308" s="3"/>
      <c r="FFZ308" s="3"/>
      <c r="FGA308" s="3"/>
      <c r="FGB308" s="3"/>
      <c r="FGC308" s="3"/>
      <c r="FGD308" s="3"/>
      <c r="FGE308" s="3"/>
      <c r="FGF308" s="3"/>
      <c r="FGG308" s="3"/>
      <c r="FGH308" s="3"/>
      <c r="FGI308" s="3"/>
      <c r="FGJ308" s="3"/>
      <c r="FGK308" s="3"/>
      <c r="FGL308" s="3"/>
      <c r="FGM308" s="3"/>
      <c r="FGN308" s="3"/>
      <c r="FGO308" s="3"/>
      <c r="FGP308" s="3"/>
      <c r="FGQ308" s="3"/>
      <c r="FGR308" s="3"/>
      <c r="FGS308" s="3"/>
      <c r="FGT308" s="3"/>
      <c r="FGU308" s="3"/>
      <c r="FGV308" s="3"/>
      <c r="FGW308" s="3"/>
      <c r="FGX308" s="3"/>
      <c r="FGY308" s="3"/>
      <c r="FGZ308" s="3"/>
      <c r="FHA308" s="3"/>
      <c r="FHB308" s="3"/>
      <c r="FHC308" s="3"/>
      <c r="FHD308" s="3"/>
      <c r="FHE308" s="3"/>
      <c r="FHF308" s="3"/>
      <c r="FHG308" s="3"/>
      <c r="FHH308" s="3"/>
      <c r="FHI308" s="3"/>
      <c r="FHJ308" s="3"/>
      <c r="FHK308" s="3"/>
      <c r="FHL308" s="3"/>
      <c r="FHM308" s="3"/>
      <c r="FHN308" s="3"/>
      <c r="FHO308" s="3"/>
      <c r="FHP308" s="3"/>
      <c r="FHQ308" s="3"/>
      <c r="FHR308" s="3"/>
      <c r="FHS308" s="3"/>
      <c r="FHT308" s="3"/>
      <c r="FHU308" s="3"/>
      <c r="FHV308" s="3"/>
      <c r="FHW308" s="3"/>
      <c r="FHX308" s="3"/>
      <c r="FHY308" s="3"/>
      <c r="FHZ308" s="3"/>
      <c r="FIA308" s="3"/>
      <c r="FIB308" s="3"/>
      <c r="FIC308" s="3"/>
      <c r="FID308" s="3"/>
      <c r="FIE308" s="3"/>
      <c r="FIF308" s="3"/>
      <c r="FIG308" s="3"/>
      <c r="FIH308" s="3"/>
      <c r="FII308" s="3"/>
      <c r="FIJ308" s="3"/>
      <c r="FIK308" s="3"/>
      <c r="FIL308" s="3"/>
      <c r="FIM308" s="3"/>
      <c r="FIN308" s="3"/>
      <c r="FIO308" s="3"/>
      <c r="FIP308" s="3"/>
      <c r="FIQ308" s="3"/>
      <c r="FIR308" s="3"/>
      <c r="FIS308" s="3"/>
      <c r="FIT308" s="3"/>
      <c r="FIU308" s="3"/>
      <c r="FIV308" s="3"/>
      <c r="FIW308" s="3"/>
      <c r="FIX308" s="3"/>
      <c r="FIY308" s="3"/>
      <c r="FIZ308" s="3"/>
      <c r="FJA308" s="3"/>
      <c r="FJB308" s="3"/>
      <c r="FJC308" s="3"/>
      <c r="FJD308" s="3"/>
      <c r="FJE308" s="3"/>
      <c r="FJF308" s="3"/>
      <c r="FJG308" s="3"/>
      <c r="FJH308" s="3"/>
      <c r="FJI308" s="3"/>
      <c r="FJJ308" s="3"/>
      <c r="FJK308" s="3"/>
      <c r="FJL308" s="3"/>
      <c r="FJM308" s="3"/>
      <c r="FJN308" s="3"/>
      <c r="FJO308" s="3"/>
      <c r="FJP308" s="3"/>
      <c r="FJQ308" s="3"/>
      <c r="FJR308" s="3"/>
      <c r="FJS308" s="3"/>
      <c r="FJT308" s="3"/>
      <c r="FJU308" s="3"/>
      <c r="FJV308" s="3"/>
      <c r="FJW308" s="3"/>
      <c r="FJX308" s="3"/>
      <c r="FJY308" s="3"/>
      <c r="FJZ308" s="3"/>
      <c r="FKA308" s="3"/>
      <c r="FKB308" s="3"/>
      <c r="FKC308" s="3"/>
      <c r="FKD308" s="3"/>
      <c r="FKE308" s="3"/>
      <c r="FKG308" s="3"/>
      <c r="FKI308" s="3"/>
      <c r="FKJ308" s="3"/>
      <c r="FKK308" s="3"/>
      <c r="FKL308" s="3"/>
      <c r="FKM308" s="3"/>
      <c r="FKN308" s="3"/>
      <c r="FKO308" s="3"/>
      <c r="FKP308" s="3"/>
      <c r="FKU308" s="3"/>
      <c r="FKV308" s="3"/>
      <c r="FKW308" s="3"/>
      <c r="FKX308" s="3"/>
      <c r="FKY308" s="3"/>
      <c r="FKZ308" s="3"/>
      <c r="FLA308" s="3"/>
      <c r="FLB308" s="3"/>
      <c r="FLC308" s="3"/>
      <c r="FLD308" s="3"/>
      <c r="FLE308" s="3"/>
      <c r="FLF308" s="3"/>
      <c r="FLG308" s="3"/>
      <c r="FLH308" s="3"/>
      <c r="FLI308" s="3"/>
      <c r="FLJ308" s="3"/>
      <c r="FLK308" s="3"/>
      <c r="FLL308" s="3"/>
      <c r="FLM308" s="3"/>
      <c r="FLN308" s="3"/>
      <c r="FLO308" s="3"/>
      <c r="FLP308" s="3"/>
      <c r="FLQ308" s="3"/>
      <c r="FLR308" s="3"/>
      <c r="FLS308" s="3"/>
      <c r="FLT308" s="3"/>
      <c r="FLU308" s="3"/>
      <c r="FLV308" s="3"/>
      <c r="FLW308" s="3"/>
      <c r="FLX308" s="3"/>
      <c r="FLY308" s="3"/>
      <c r="FLZ308" s="3"/>
      <c r="FMA308" s="3"/>
      <c r="FMB308" s="3"/>
      <c r="FMC308" s="3"/>
      <c r="FMD308" s="3"/>
      <c r="FME308" s="3"/>
      <c r="FMF308" s="3"/>
      <c r="FMG308" s="3"/>
      <c r="FMH308" s="3"/>
      <c r="FMI308" s="3"/>
      <c r="FMJ308" s="3"/>
      <c r="FMK308" s="3"/>
      <c r="FML308" s="3"/>
      <c r="FMM308" s="3"/>
      <c r="FMN308" s="3"/>
      <c r="FMO308" s="3"/>
      <c r="FMP308" s="3"/>
      <c r="FMQ308" s="3"/>
      <c r="FMR308" s="3"/>
      <c r="FMS308" s="3"/>
      <c r="FMT308" s="3"/>
      <c r="FMU308" s="3"/>
      <c r="FMV308" s="3"/>
      <c r="FMW308" s="3"/>
      <c r="FMX308" s="3"/>
      <c r="FMY308" s="3"/>
      <c r="FMZ308" s="3"/>
      <c r="FNA308" s="3"/>
      <c r="FNB308" s="3"/>
      <c r="FNC308" s="3"/>
      <c r="FND308" s="3"/>
      <c r="FNE308" s="3"/>
      <c r="FNF308" s="3"/>
      <c r="FNG308" s="3"/>
      <c r="FNH308" s="3"/>
      <c r="FNI308" s="3"/>
      <c r="FNJ308" s="3"/>
      <c r="FNK308" s="3"/>
      <c r="FNL308" s="3"/>
      <c r="FNM308" s="3"/>
      <c r="FNN308" s="3"/>
      <c r="FNO308" s="3"/>
      <c r="FNP308" s="3"/>
      <c r="FNQ308" s="3"/>
      <c r="FNR308" s="3"/>
      <c r="FNS308" s="3"/>
      <c r="FNT308" s="3"/>
      <c r="FNU308" s="3"/>
      <c r="FNV308" s="3"/>
      <c r="FNW308" s="3"/>
      <c r="FNX308" s="3"/>
      <c r="FNY308" s="3"/>
      <c r="FNZ308" s="3"/>
      <c r="FOA308" s="3"/>
      <c r="FOB308" s="3"/>
      <c r="FOC308" s="3"/>
      <c r="FOD308" s="3"/>
      <c r="FOE308" s="3"/>
      <c r="FOF308" s="3"/>
      <c r="FOG308" s="3"/>
      <c r="FOH308" s="3"/>
      <c r="FOI308" s="3"/>
      <c r="FOJ308" s="3"/>
      <c r="FOK308" s="3"/>
      <c r="FOL308" s="3"/>
      <c r="FOM308" s="3"/>
      <c r="FON308" s="3"/>
      <c r="FOO308" s="3"/>
      <c r="FOP308" s="3"/>
      <c r="FOQ308" s="3"/>
      <c r="FOR308" s="3"/>
      <c r="FOS308" s="3"/>
      <c r="FOT308" s="3"/>
      <c r="FOU308" s="3"/>
      <c r="FOV308" s="3"/>
      <c r="FOW308" s="3"/>
      <c r="FOX308" s="3"/>
      <c r="FOY308" s="3"/>
      <c r="FOZ308" s="3"/>
      <c r="FPA308" s="3"/>
      <c r="FPB308" s="3"/>
      <c r="FPC308" s="3"/>
      <c r="FPD308" s="3"/>
      <c r="FPE308" s="3"/>
      <c r="FPF308" s="3"/>
      <c r="FPG308" s="3"/>
      <c r="FPH308" s="3"/>
      <c r="FPI308" s="3"/>
      <c r="FPJ308" s="3"/>
      <c r="FPK308" s="3"/>
      <c r="FPL308" s="3"/>
      <c r="FPM308" s="3"/>
      <c r="FPN308" s="3"/>
      <c r="FPO308" s="3"/>
      <c r="FPP308" s="3"/>
      <c r="FPQ308" s="3"/>
      <c r="FPR308" s="3"/>
      <c r="FPS308" s="3"/>
      <c r="FPT308" s="3"/>
      <c r="FPU308" s="3"/>
      <c r="FPV308" s="3"/>
      <c r="FPW308" s="3"/>
      <c r="FPX308" s="3"/>
      <c r="FPY308" s="3"/>
      <c r="FPZ308" s="3"/>
      <c r="FQA308" s="3"/>
      <c r="FQB308" s="3"/>
      <c r="FQC308" s="3"/>
      <c r="FQD308" s="3"/>
      <c r="FQE308" s="3"/>
      <c r="FQF308" s="3"/>
      <c r="FQG308" s="3"/>
      <c r="FQH308" s="3"/>
      <c r="FQI308" s="3"/>
      <c r="FQJ308" s="3"/>
      <c r="FQK308" s="3"/>
      <c r="FQL308" s="3"/>
      <c r="FQM308" s="3"/>
      <c r="FQN308" s="3"/>
      <c r="FQO308" s="3"/>
      <c r="FQP308" s="3"/>
      <c r="FQQ308" s="3"/>
      <c r="FQR308" s="3"/>
      <c r="FQS308" s="3"/>
      <c r="FQT308" s="3"/>
      <c r="FQU308" s="3"/>
      <c r="FQV308" s="3"/>
      <c r="FQW308" s="3"/>
      <c r="FQX308" s="3"/>
      <c r="FQY308" s="3"/>
      <c r="FQZ308" s="3"/>
      <c r="FRA308" s="3"/>
      <c r="FRB308" s="3"/>
      <c r="FRC308" s="3"/>
      <c r="FRD308" s="3"/>
      <c r="FRE308" s="3"/>
      <c r="FRF308" s="3"/>
      <c r="FRG308" s="3"/>
      <c r="FRH308" s="3"/>
      <c r="FRI308" s="3"/>
      <c r="FRJ308" s="3"/>
      <c r="FRK308" s="3"/>
      <c r="FRL308" s="3"/>
      <c r="FRM308" s="3"/>
      <c r="FRN308" s="3"/>
      <c r="FRO308" s="3"/>
      <c r="FRP308" s="3"/>
      <c r="FRQ308" s="3"/>
      <c r="FRR308" s="3"/>
      <c r="FRS308" s="3"/>
      <c r="FRT308" s="3"/>
      <c r="FRU308" s="3"/>
      <c r="FRV308" s="3"/>
      <c r="FRW308" s="3"/>
      <c r="FRX308" s="3"/>
      <c r="FRY308" s="3"/>
      <c r="FRZ308" s="3"/>
      <c r="FSA308" s="3"/>
      <c r="FSB308" s="3"/>
      <c r="FSC308" s="3"/>
      <c r="FSD308" s="3"/>
      <c r="FSE308" s="3"/>
      <c r="FSF308" s="3"/>
      <c r="FSG308" s="3"/>
      <c r="FSH308" s="3"/>
      <c r="FSI308" s="3"/>
      <c r="FSJ308" s="3"/>
      <c r="FSK308" s="3"/>
      <c r="FSL308" s="3"/>
      <c r="FSM308" s="3"/>
      <c r="FSN308" s="3"/>
      <c r="FSO308" s="3"/>
      <c r="FSP308" s="3"/>
      <c r="FSQ308" s="3"/>
      <c r="FSR308" s="3"/>
      <c r="FSS308" s="3"/>
      <c r="FST308" s="3"/>
      <c r="FSU308" s="3"/>
      <c r="FSV308" s="3"/>
      <c r="FSW308" s="3"/>
      <c r="FSX308" s="3"/>
      <c r="FSY308" s="3"/>
      <c r="FSZ308" s="3"/>
      <c r="FTA308" s="3"/>
      <c r="FTB308" s="3"/>
      <c r="FTC308" s="3"/>
      <c r="FTD308" s="3"/>
      <c r="FTE308" s="3"/>
      <c r="FTF308" s="3"/>
      <c r="FTG308" s="3"/>
      <c r="FTH308" s="3"/>
      <c r="FTI308" s="3"/>
      <c r="FTJ308" s="3"/>
      <c r="FTK308" s="3"/>
      <c r="FTL308" s="3"/>
      <c r="FTM308" s="3"/>
      <c r="FTN308" s="3"/>
      <c r="FTO308" s="3"/>
      <c r="FTP308" s="3"/>
      <c r="FTQ308" s="3"/>
      <c r="FTR308" s="3"/>
      <c r="FTS308" s="3"/>
      <c r="FTT308" s="3"/>
      <c r="FTU308" s="3"/>
      <c r="FTV308" s="3"/>
      <c r="FTW308" s="3"/>
      <c r="FTX308" s="3"/>
      <c r="FTY308" s="3"/>
      <c r="FTZ308" s="3"/>
      <c r="FUA308" s="3"/>
      <c r="FUC308" s="3"/>
      <c r="FUE308" s="3"/>
      <c r="FUF308" s="3"/>
      <c r="FUG308" s="3"/>
      <c r="FUH308" s="3"/>
      <c r="FUI308" s="3"/>
      <c r="FUJ308" s="3"/>
      <c r="FUK308" s="3"/>
      <c r="FUL308" s="3"/>
      <c r="FUQ308" s="3"/>
      <c r="FUR308" s="3"/>
      <c r="FUS308" s="3"/>
      <c r="FUT308" s="3"/>
      <c r="FUU308" s="3"/>
      <c r="FUV308" s="3"/>
      <c r="FUW308" s="3"/>
      <c r="FUX308" s="3"/>
      <c r="FUY308" s="3"/>
      <c r="FUZ308" s="3"/>
      <c r="FVA308" s="3"/>
      <c r="FVB308" s="3"/>
      <c r="FVC308" s="3"/>
      <c r="FVD308" s="3"/>
      <c r="FVE308" s="3"/>
      <c r="FVF308" s="3"/>
      <c r="FVG308" s="3"/>
      <c r="FVH308" s="3"/>
      <c r="FVI308" s="3"/>
      <c r="FVJ308" s="3"/>
      <c r="FVK308" s="3"/>
      <c r="FVL308" s="3"/>
      <c r="FVM308" s="3"/>
      <c r="FVN308" s="3"/>
      <c r="FVO308" s="3"/>
      <c r="FVP308" s="3"/>
      <c r="FVQ308" s="3"/>
      <c r="FVR308" s="3"/>
      <c r="FVS308" s="3"/>
      <c r="FVT308" s="3"/>
      <c r="FVU308" s="3"/>
      <c r="FVV308" s="3"/>
      <c r="FVW308" s="3"/>
      <c r="FVX308" s="3"/>
      <c r="FVY308" s="3"/>
      <c r="FVZ308" s="3"/>
      <c r="FWA308" s="3"/>
      <c r="FWB308" s="3"/>
      <c r="FWC308" s="3"/>
      <c r="FWD308" s="3"/>
      <c r="FWE308" s="3"/>
      <c r="FWF308" s="3"/>
      <c r="FWG308" s="3"/>
      <c r="FWH308" s="3"/>
      <c r="FWI308" s="3"/>
      <c r="FWJ308" s="3"/>
      <c r="FWK308" s="3"/>
      <c r="FWL308" s="3"/>
      <c r="FWM308" s="3"/>
      <c r="FWN308" s="3"/>
      <c r="FWO308" s="3"/>
      <c r="FWP308" s="3"/>
      <c r="FWQ308" s="3"/>
      <c r="FWR308" s="3"/>
      <c r="FWS308" s="3"/>
      <c r="FWT308" s="3"/>
      <c r="FWU308" s="3"/>
      <c r="FWV308" s="3"/>
      <c r="FWW308" s="3"/>
      <c r="FWX308" s="3"/>
      <c r="FWY308" s="3"/>
      <c r="FWZ308" s="3"/>
      <c r="FXA308" s="3"/>
      <c r="FXB308" s="3"/>
      <c r="FXC308" s="3"/>
      <c r="FXD308" s="3"/>
      <c r="FXE308" s="3"/>
      <c r="FXF308" s="3"/>
      <c r="FXG308" s="3"/>
      <c r="FXH308" s="3"/>
      <c r="FXI308" s="3"/>
      <c r="FXJ308" s="3"/>
      <c r="FXK308" s="3"/>
      <c r="FXL308" s="3"/>
      <c r="FXM308" s="3"/>
      <c r="FXN308" s="3"/>
      <c r="FXO308" s="3"/>
      <c r="FXP308" s="3"/>
      <c r="FXQ308" s="3"/>
      <c r="FXR308" s="3"/>
      <c r="FXS308" s="3"/>
      <c r="FXT308" s="3"/>
      <c r="FXU308" s="3"/>
      <c r="FXV308" s="3"/>
      <c r="FXW308" s="3"/>
      <c r="FXX308" s="3"/>
      <c r="FXY308" s="3"/>
      <c r="FXZ308" s="3"/>
      <c r="FYA308" s="3"/>
      <c r="FYB308" s="3"/>
      <c r="FYC308" s="3"/>
      <c r="FYD308" s="3"/>
      <c r="FYE308" s="3"/>
      <c r="FYF308" s="3"/>
      <c r="FYG308" s="3"/>
      <c r="FYH308" s="3"/>
      <c r="FYI308" s="3"/>
      <c r="FYJ308" s="3"/>
      <c r="FYK308" s="3"/>
      <c r="FYL308" s="3"/>
      <c r="FYM308" s="3"/>
      <c r="FYN308" s="3"/>
      <c r="FYO308" s="3"/>
      <c r="FYP308" s="3"/>
      <c r="FYQ308" s="3"/>
      <c r="FYR308" s="3"/>
      <c r="FYS308" s="3"/>
      <c r="FYT308" s="3"/>
      <c r="FYU308" s="3"/>
      <c r="FYV308" s="3"/>
      <c r="FYW308" s="3"/>
      <c r="FYX308" s="3"/>
      <c r="FYY308" s="3"/>
      <c r="FYZ308" s="3"/>
      <c r="FZA308" s="3"/>
      <c r="FZB308" s="3"/>
      <c r="FZC308" s="3"/>
      <c r="FZD308" s="3"/>
      <c r="FZE308" s="3"/>
      <c r="FZF308" s="3"/>
      <c r="FZG308" s="3"/>
      <c r="FZH308" s="3"/>
      <c r="FZI308" s="3"/>
      <c r="FZJ308" s="3"/>
      <c r="FZK308" s="3"/>
      <c r="FZL308" s="3"/>
      <c r="FZM308" s="3"/>
      <c r="FZN308" s="3"/>
      <c r="FZO308" s="3"/>
      <c r="FZP308" s="3"/>
      <c r="FZQ308" s="3"/>
      <c r="FZR308" s="3"/>
      <c r="FZS308" s="3"/>
      <c r="FZT308" s="3"/>
      <c r="FZU308" s="3"/>
      <c r="FZV308" s="3"/>
      <c r="FZW308" s="3"/>
      <c r="FZX308" s="3"/>
      <c r="FZY308" s="3"/>
      <c r="FZZ308" s="3"/>
      <c r="GAA308" s="3"/>
      <c r="GAB308" s="3"/>
      <c r="GAC308" s="3"/>
      <c r="GAD308" s="3"/>
      <c r="GAE308" s="3"/>
      <c r="GAF308" s="3"/>
      <c r="GAG308" s="3"/>
      <c r="GAH308" s="3"/>
      <c r="GAI308" s="3"/>
      <c r="GAJ308" s="3"/>
      <c r="GAK308" s="3"/>
      <c r="GAL308" s="3"/>
      <c r="GAM308" s="3"/>
      <c r="GAN308" s="3"/>
      <c r="GAO308" s="3"/>
      <c r="GAP308" s="3"/>
      <c r="GAQ308" s="3"/>
      <c r="GAR308" s="3"/>
      <c r="GAS308" s="3"/>
      <c r="GAT308" s="3"/>
      <c r="GAU308" s="3"/>
      <c r="GAV308" s="3"/>
      <c r="GAW308" s="3"/>
      <c r="GAX308" s="3"/>
      <c r="GAY308" s="3"/>
      <c r="GAZ308" s="3"/>
      <c r="GBA308" s="3"/>
      <c r="GBB308" s="3"/>
      <c r="GBC308" s="3"/>
      <c r="GBD308" s="3"/>
      <c r="GBE308" s="3"/>
      <c r="GBF308" s="3"/>
      <c r="GBG308" s="3"/>
      <c r="GBH308" s="3"/>
      <c r="GBI308" s="3"/>
      <c r="GBJ308" s="3"/>
      <c r="GBK308" s="3"/>
      <c r="GBL308" s="3"/>
      <c r="GBM308" s="3"/>
      <c r="GBN308" s="3"/>
      <c r="GBO308" s="3"/>
      <c r="GBP308" s="3"/>
      <c r="GBQ308" s="3"/>
      <c r="GBR308" s="3"/>
      <c r="GBS308" s="3"/>
      <c r="GBT308" s="3"/>
      <c r="GBU308" s="3"/>
      <c r="GBV308" s="3"/>
      <c r="GBW308" s="3"/>
      <c r="GBX308" s="3"/>
      <c r="GBY308" s="3"/>
      <c r="GBZ308" s="3"/>
      <c r="GCA308" s="3"/>
      <c r="GCB308" s="3"/>
      <c r="GCC308" s="3"/>
      <c r="GCD308" s="3"/>
      <c r="GCE308" s="3"/>
      <c r="GCF308" s="3"/>
      <c r="GCG308" s="3"/>
      <c r="GCH308" s="3"/>
      <c r="GCI308" s="3"/>
      <c r="GCJ308" s="3"/>
      <c r="GCK308" s="3"/>
      <c r="GCL308" s="3"/>
      <c r="GCM308" s="3"/>
      <c r="GCN308" s="3"/>
      <c r="GCO308" s="3"/>
      <c r="GCP308" s="3"/>
      <c r="GCQ308" s="3"/>
      <c r="GCR308" s="3"/>
      <c r="GCS308" s="3"/>
      <c r="GCT308" s="3"/>
      <c r="GCU308" s="3"/>
      <c r="GCV308" s="3"/>
      <c r="GCW308" s="3"/>
      <c r="GCX308" s="3"/>
      <c r="GCY308" s="3"/>
      <c r="GCZ308" s="3"/>
      <c r="GDA308" s="3"/>
      <c r="GDB308" s="3"/>
      <c r="GDC308" s="3"/>
      <c r="GDD308" s="3"/>
      <c r="GDE308" s="3"/>
      <c r="GDF308" s="3"/>
      <c r="GDG308" s="3"/>
      <c r="GDH308" s="3"/>
      <c r="GDI308" s="3"/>
      <c r="GDJ308" s="3"/>
      <c r="GDK308" s="3"/>
      <c r="GDL308" s="3"/>
      <c r="GDM308" s="3"/>
      <c r="GDN308" s="3"/>
      <c r="GDO308" s="3"/>
      <c r="GDP308" s="3"/>
      <c r="GDQ308" s="3"/>
      <c r="GDR308" s="3"/>
      <c r="GDS308" s="3"/>
      <c r="GDT308" s="3"/>
      <c r="GDU308" s="3"/>
      <c r="GDV308" s="3"/>
      <c r="GDW308" s="3"/>
      <c r="GDY308" s="3"/>
      <c r="GEA308" s="3"/>
      <c r="GEB308" s="3"/>
      <c r="GEC308" s="3"/>
      <c r="GED308" s="3"/>
      <c r="GEE308" s="3"/>
      <c r="GEF308" s="3"/>
      <c r="GEG308" s="3"/>
      <c r="GEH308" s="3"/>
      <c r="GEM308" s="3"/>
      <c r="GEN308" s="3"/>
      <c r="GEO308" s="3"/>
      <c r="GEP308" s="3"/>
      <c r="GEQ308" s="3"/>
      <c r="GER308" s="3"/>
      <c r="GES308" s="3"/>
      <c r="GET308" s="3"/>
      <c r="GEU308" s="3"/>
      <c r="GEV308" s="3"/>
      <c r="GEW308" s="3"/>
      <c r="GEX308" s="3"/>
      <c r="GEY308" s="3"/>
      <c r="GEZ308" s="3"/>
      <c r="GFA308" s="3"/>
      <c r="GFB308" s="3"/>
      <c r="GFC308" s="3"/>
      <c r="GFD308" s="3"/>
      <c r="GFE308" s="3"/>
      <c r="GFF308" s="3"/>
      <c r="GFG308" s="3"/>
      <c r="GFH308" s="3"/>
      <c r="GFI308" s="3"/>
      <c r="GFJ308" s="3"/>
      <c r="GFK308" s="3"/>
      <c r="GFL308" s="3"/>
      <c r="GFM308" s="3"/>
      <c r="GFN308" s="3"/>
      <c r="GFO308" s="3"/>
      <c r="GFP308" s="3"/>
      <c r="GFQ308" s="3"/>
      <c r="GFR308" s="3"/>
      <c r="GFS308" s="3"/>
      <c r="GFT308" s="3"/>
      <c r="GFU308" s="3"/>
      <c r="GFV308" s="3"/>
      <c r="GFW308" s="3"/>
      <c r="GFX308" s="3"/>
      <c r="GFY308" s="3"/>
      <c r="GFZ308" s="3"/>
      <c r="GGA308" s="3"/>
      <c r="GGB308" s="3"/>
      <c r="GGC308" s="3"/>
      <c r="GGD308" s="3"/>
      <c r="GGE308" s="3"/>
      <c r="GGF308" s="3"/>
      <c r="GGG308" s="3"/>
      <c r="GGH308" s="3"/>
      <c r="GGI308" s="3"/>
      <c r="GGJ308" s="3"/>
      <c r="GGK308" s="3"/>
      <c r="GGL308" s="3"/>
      <c r="GGM308" s="3"/>
      <c r="GGN308" s="3"/>
      <c r="GGO308" s="3"/>
      <c r="GGP308" s="3"/>
      <c r="GGQ308" s="3"/>
      <c r="GGR308" s="3"/>
      <c r="GGS308" s="3"/>
      <c r="GGT308" s="3"/>
      <c r="GGU308" s="3"/>
      <c r="GGV308" s="3"/>
      <c r="GGW308" s="3"/>
      <c r="GGX308" s="3"/>
      <c r="GGY308" s="3"/>
      <c r="GGZ308" s="3"/>
      <c r="GHA308" s="3"/>
      <c r="GHB308" s="3"/>
      <c r="GHC308" s="3"/>
      <c r="GHD308" s="3"/>
      <c r="GHE308" s="3"/>
      <c r="GHF308" s="3"/>
      <c r="GHG308" s="3"/>
      <c r="GHH308" s="3"/>
      <c r="GHI308" s="3"/>
      <c r="GHJ308" s="3"/>
      <c r="GHK308" s="3"/>
      <c r="GHL308" s="3"/>
      <c r="GHM308" s="3"/>
      <c r="GHN308" s="3"/>
      <c r="GHO308" s="3"/>
      <c r="GHP308" s="3"/>
      <c r="GHQ308" s="3"/>
      <c r="GHR308" s="3"/>
      <c r="GHS308" s="3"/>
      <c r="GHT308" s="3"/>
      <c r="GHU308" s="3"/>
      <c r="GHV308" s="3"/>
      <c r="GHW308" s="3"/>
      <c r="GHX308" s="3"/>
      <c r="GHY308" s="3"/>
      <c r="GHZ308" s="3"/>
      <c r="GIA308" s="3"/>
      <c r="GIB308" s="3"/>
      <c r="GIC308" s="3"/>
      <c r="GID308" s="3"/>
      <c r="GIE308" s="3"/>
      <c r="GIF308" s="3"/>
      <c r="GIG308" s="3"/>
      <c r="GIH308" s="3"/>
      <c r="GII308" s="3"/>
      <c r="GIJ308" s="3"/>
      <c r="GIK308" s="3"/>
      <c r="GIL308" s="3"/>
      <c r="GIM308" s="3"/>
      <c r="GIN308" s="3"/>
      <c r="GIO308" s="3"/>
      <c r="GIP308" s="3"/>
      <c r="GIQ308" s="3"/>
      <c r="GIR308" s="3"/>
      <c r="GIS308" s="3"/>
      <c r="GIT308" s="3"/>
      <c r="GIU308" s="3"/>
      <c r="GIV308" s="3"/>
      <c r="GIW308" s="3"/>
      <c r="GIX308" s="3"/>
      <c r="GIY308" s="3"/>
      <c r="GIZ308" s="3"/>
      <c r="GJA308" s="3"/>
      <c r="GJB308" s="3"/>
      <c r="GJC308" s="3"/>
      <c r="GJD308" s="3"/>
      <c r="GJE308" s="3"/>
      <c r="GJF308" s="3"/>
      <c r="GJG308" s="3"/>
      <c r="GJH308" s="3"/>
      <c r="GJI308" s="3"/>
      <c r="GJJ308" s="3"/>
      <c r="GJK308" s="3"/>
      <c r="GJL308" s="3"/>
      <c r="GJM308" s="3"/>
      <c r="GJN308" s="3"/>
      <c r="GJO308" s="3"/>
      <c r="GJP308" s="3"/>
      <c r="GJQ308" s="3"/>
      <c r="GJR308" s="3"/>
      <c r="GJS308" s="3"/>
      <c r="GJT308" s="3"/>
      <c r="GJU308" s="3"/>
      <c r="GJV308" s="3"/>
      <c r="GJW308" s="3"/>
      <c r="GJX308" s="3"/>
      <c r="GJY308" s="3"/>
      <c r="GJZ308" s="3"/>
      <c r="GKA308" s="3"/>
      <c r="GKB308" s="3"/>
      <c r="GKC308" s="3"/>
      <c r="GKD308" s="3"/>
      <c r="GKE308" s="3"/>
      <c r="GKF308" s="3"/>
      <c r="GKG308" s="3"/>
      <c r="GKH308" s="3"/>
      <c r="GKI308" s="3"/>
      <c r="GKJ308" s="3"/>
      <c r="GKK308" s="3"/>
      <c r="GKL308" s="3"/>
      <c r="GKM308" s="3"/>
      <c r="GKN308" s="3"/>
      <c r="GKO308" s="3"/>
      <c r="GKP308" s="3"/>
      <c r="GKQ308" s="3"/>
      <c r="GKR308" s="3"/>
      <c r="GKS308" s="3"/>
      <c r="GKT308" s="3"/>
      <c r="GKU308" s="3"/>
      <c r="GKV308" s="3"/>
      <c r="GKW308" s="3"/>
      <c r="GKX308" s="3"/>
      <c r="GKY308" s="3"/>
      <c r="GKZ308" s="3"/>
      <c r="GLA308" s="3"/>
      <c r="GLB308" s="3"/>
      <c r="GLC308" s="3"/>
      <c r="GLD308" s="3"/>
      <c r="GLE308" s="3"/>
      <c r="GLF308" s="3"/>
      <c r="GLG308" s="3"/>
      <c r="GLH308" s="3"/>
      <c r="GLI308" s="3"/>
      <c r="GLJ308" s="3"/>
      <c r="GLK308" s="3"/>
      <c r="GLL308" s="3"/>
      <c r="GLM308" s="3"/>
      <c r="GLN308" s="3"/>
      <c r="GLO308" s="3"/>
      <c r="GLP308" s="3"/>
      <c r="GLQ308" s="3"/>
      <c r="GLR308" s="3"/>
      <c r="GLS308" s="3"/>
      <c r="GLT308" s="3"/>
      <c r="GLU308" s="3"/>
      <c r="GLV308" s="3"/>
      <c r="GLW308" s="3"/>
      <c r="GLX308" s="3"/>
      <c r="GLY308" s="3"/>
      <c r="GLZ308" s="3"/>
      <c r="GMA308" s="3"/>
      <c r="GMB308" s="3"/>
      <c r="GMC308" s="3"/>
      <c r="GMD308" s="3"/>
      <c r="GME308" s="3"/>
      <c r="GMF308" s="3"/>
      <c r="GMG308" s="3"/>
      <c r="GMH308" s="3"/>
      <c r="GMI308" s="3"/>
      <c r="GMJ308" s="3"/>
      <c r="GMK308" s="3"/>
      <c r="GML308" s="3"/>
      <c r="GMM308" s="3"/>
      <c r="GMN308" s="3"/>
      <c r="GMO308" s="3"/>
      <c r="GMP308" s="3"/>
      <c r="GMQ308" s="3"/>
      <c r="GMR308" s="3"/>
      <c r="GMS308" s="3"/>
      <c r="GMT308" s="3"/>
      <c r="GMU308" s="3"/>
      <c r="GMV308" s="3"/>
      <c r="GMW308" s="3"/>
      <c r="GMX308" s="3"/>
      <c r="GMY308" s="3"/>
      <c r="GMZ308" s="3"/>
      <c r="GNA308" s="3"/>
      <c r="GNB308" s="3"/>
      <c r="GNC308" s="3"/>
      <c r="GND308" s="3"/>
      <c r="GNE308" s="3"/>
      <c r="GNF308" s="3"/>
      <c r="GNG308" s="3"/>
      <c r="GNH308" s="3"/>
      <c r="GNI308" s="3"/>
      <c r="GNJ308" s="3"/>
      <c r="GNK308" s="3"/>
      <c r="GNL308" s="3"/>
      <c r="GNM308" s="3"/>
      <c r="GNN308" s="3"/>
      <c r="GNO308" s="3"/>
      <c r="GNP308" s="3"/>
      <c r="GNQ308" s="3"/>
      <c r="GNR308" s="3"/>
      <c r="GNS308" s="3"/>
      <c r="GNU308" s="3"/>
      <c r="GNW308" s="3"/>
      <c r="GNX308" s="3"/>
      <c r="GNY308" s="3"/>
      <c r="GNZ308" s="3"/>
      <c r="GOA308" s="3"/>
      <c r="GOB308" s="3"/>
      <c r="GOC308" s="3"/>
      <c r="GOD308" s="3"/>
      <c r="GOI308" s="3"/>
      <c r="GOJ308" s="3"/>
      <c r="GOK308" s="3"/>
      <c r="GOL308" s="3"/>
      <c r="GOM308" s="3"/>
      <c r="GON308" s="3"/>
      <c r="GOO308" s="3"/>
      <c r="GOP308" s="3"/>
      <c r="GOQ308" s="3"/>
      <c r="GOR308" s="3"/>
      <c r="GOS308" s="3"/>
      <c r="GOT308" s="3"/>
      <c r="GOU308" s="3"/>
      <c r="GOV308" s="3"/>
      <c r="GOW308" s="3"/>
      <c r="GOX308" s="3"/>
      <c r="GOY308" s="3"/>
      <c r="GOZ308" s="3"/>
      <c r="GPA308" s="3"/>
      <c r="GPB308" s="3"/>
      <c r="GPC308" s="3"/>
      <c r="GPD308" s="3"/>
      <c r="GPE308" s="3"/>
      <c r="GPF308" s="3"/>
      <c r="GPG308" s="3"/>
      <c r="GPH308" s="3"/>
      <c r="GPI308" s="3"/>
      <c r="GPJ308" s="3"/>
      <c r="GPK308" s="3"/>
      <c r="GPL308" s="3"/>
      <c r="GPM308" s="3"/>
      <c r="GPN308" s="3"/>
      <c r="GPO308" s="3"/>
      <c r="GPP308" s="3"/>
      <c r="GPQ308" s="3"/>
      <c r="GPR308" s="3"/>
      <c r="GPS308" s="3"/>
      <c r="GPT308" s="3"/>
      <c r="GPU308" s="3"/>
      <c r="GPV308" s="3"/>
      <c r="GPW308" s="3"/>
      <c r="GPX308" s="3"/>
      <c r="GPY308" s="3"/>
      <c r="GPZ308" s="3"/>
      <c r="GQA308" s="3"/>
      <c r="GQB308" s="3"/>
      <c r="GQC308" s="3"/>
      <c r="GQD308" s="3"/>
      <c r="GQE308" s="3"/>
      <c r="GQF308" s="3"/>
      <c r="GQG308" s="3"/>
      <c r="GQH308" s="3"/>
      <c r="GQI308" s="3"/>
      <c r="GQJ308" s="3"/>
      <c r="GQK308" s="3"/>
      <c r="GQL308" s="3"/>
      <c r="GQM308" s="3"/>
      <c r="GQN308" s="3"/>
      <c r="GQO308" s="3"/>
      <c r="GQP308" s="3"/>
      <c r="GQQ308" s="3"/>
      <c r="GQR308" s="3"/>
      <c r="GQS308" s="3"/>
      <c r="GQT308" s="3"/>
      <c r="GQU308" s="3"/>
      <c r="GQV308" s="3"/>
      <c r="GQW308" s="3"/>
      <c r="GQX308" s="3"/>
      <c r="GQY308" s="3"/>
      <c r="GQZ308" s="3"/>
      <c r="GRA308" s="3"/>
      <c r="GRB308" s="3"/>
      <c r="GRC308" s="3"/>
      <c r="GRD308" s="3"/>
      <c r="GRE308" s="3"/>
      <c r="GRF308" s="3"/>
      <c r="GRG308" s="3"/>
      <c r="GRH308" s="3"/>
      <c r="GRI308" s="3"/>
      <c r="GRJ308" s="3"/>
      <c r="GRK308" s="3"/>
      <c r="GRL308" s="3"/>
      <c r="GRM308" s="3"/>
      <c r="GRN308" s="3"/>
      <c r="GRO308" s="3"/>
      <c r="GRP308" s="3"/>
      <c r="GRQ308" s="3"/>
      <c r="GRR308" s="3"/>
      <c r="GRS308" s="3"/>
      <c r="GRT308" s="3"/>
      <c r="GRU308" s="3"/>
      <c r="GRV308" s="3"/>
      <c r="GRW308" s="3"/>
      <c r="GRX308" s="3"/>
      <c r="GRY308" s="3"/>
      <c r="GRZ308" s="3"/>
      <c r="GSA308" s="3"/>
      <c r="GSB308" s="3"/>
      <c r="GSC308" s="3"/>
      <c r="GSD308" s="3"/>
      <c r="GSE308" s="3"/>
      <c r="GSF308" s="3"/>
      <c r="GSG308" s="3"/>
      <c r="GSH308" s="3"/>
      <c r="GSI308" s="3"/>
      <c r="GSJ308" s="3"/>
      <c r="GSK308" s="3"/>
      <c r="GSL308" s="3"/>
      <c r="GSM308" s="3"/>
      <c r="GSN308" s="3"/>
      <c r="GSO308" s="3"/>
      <c r="GSP308" s="3"/>
      <c r="GSQ308" s="3"/>
      <c r="GSR308" s="3"/>
      <c r="GSS308" s="3"/>
      <c r="GST308" s="3"/>
      <c r="GSU308" s="3"/>
      <c r="GSV308" s="3"/>
      <c r="GSW308" s="3"/>
      <c r="GSX308" s="3"/>
      <c r="GSY308" s="3"/>
      <c r="GSZ308" s="3"/>
      <c r="GTA308" s="3"/>
      <c r="GTB308" s="3"/>
      <c r="GTC308" s="3"/>
      <c r="GTD308" s="3"/>
      <c r="GTE308" s="3"/>
      <c r="GTF308" s="3"/>
      <c r="GTG308" s="3"/>
      <c r="GTH308" s="3"/>
      <c r="GTI308" s="3"/>
      <c r="GTJ308" s="3"/>
      <c r="GTK308" s="3"/>
      <c r="GTL308" s="3"/>
      <c r="GTM308" s="3"/>
      <c r="GTN308" s="3"/>
      <c r="GTO308" s="3"/>
      <c r="GTP308" s="3"/>
      <c r="GTQ308" s="3"/>
      <c r="GTR308" s="3"/>
      <c r="GTS308" s="3"/>
      <c r="GTT308" s="3"/>
      <c r="GTU308" s="3"/>
      <c r="GTV308" s="3"/>
      <c r="GTW308" s="3"/>
      <c r="GTX308" s="3"/>
      <c r="GTY308" s="3"/>
      <c r="GTZ308" s="3"/>
      <c r="GUA308" s="3"/>
      <c r="GUB308" s="3"/>
      <c r="GUC308" s="3"/>
      <c r="GUD308" s="3"/>
      <c r="GUE308" s="3"/>
      <c r="GUF308" s="3"/>
      <c r="GUG308" s="3"/>
      <c r="GUH308" s="3"/>
      <c r="GUI308" s="3"/>
      <c r="GUJ308" s="3"/>
      <c r="GUK308" s="3"/>
      <c r="GUL308" s="3"/>
      <c r="GUM308" s="3"/>
      <c r="GUN308" s="3"/>
      <c r="GUO308" s="3"/>
      <c r="GUP308" s="3"/>
      <c r="GUQ308" s="3"/>
      <c r="GUR308" s="3"/>
      <c r="GUS308" s="3"/>
      <c r="GUT308" s="3"/>
      <c r="GUU308" s="3"/>
      <c r="GUV308" s="3"/>
      <c r="GUW308" s="3"/>
      <c r="GUX308" s="3"/>
      <c r="GUY308" s="3"/>
      <c r="GUZ308" s="3"/>
      <c r="GVA308" s="3"/>
      <c r="GVB308" s="3"/>
      <c r="GVC308" s="3"/>
      <c r="GVD308" s="3"/>
      <c r="GVE308" s="3"/>
      <c r="GVF308" s="3"/>
      <c r="GVG308" s="3"/>
      <c r="GVH308" s="3"/>
      <c r="GVI308" s="3"/>
      <c r="GVJ308" s="3"/>
      <c r="GVK308" s="3"/>
      <c r="GVL308" s="3"/>
      <c r="GVM308" s="3"/>
      <c r="GVN308" s="3"/>
      <c r="GVO308" s="3"/>
      <c r="GVP308" s="3"/>
      <c r="GVQ308" s="3"/>
      <c r="GVR308" s="3"/>
      <c r="GVS308" s="3"/>
      <c r="GVT308" s="3"/>
      <c r="GVU308" s="3"/>
      <c r="GVV308" s="3"/>
      <c r="GVW308" s="3"/>
      <c r="GVX308" s="3"/>
      <c r="GVY308" s="3"/>
      <c r="GVZ308" s="3"/>
      <c r="GWA308" s="3"/>
      <c r="GWB308" s="3"/>
      <c r="GWC308" s="3"/>
      <c r="GWD308" s="3"/>
      <c r="GWE308" s="3"/>
      <c r="GWF308" s="3"/>
      <c r="GWG308" s="3"/>
      <c r="GWH308" s="3"/>
      <c r="GWI308" s="3"/>
      <c r="GWJ308" s="3"/>
      <c r="GWK308" s="3"/>
      <c r="GWL308" s="3"/>
      <c r="GWM308" s="3"/>
      <c r="GWN308" s="3"/>
      <c r="GWO308" s="3"/>
      <c r="GWP308" s="3"/>
      <c r="GWQ308" s="3"/>
      <c r="GWR308" s="3"/>
      <c r="GWS308" s="3"/>
      <c r="GWT308" s="3"/>
      <c r="GWU308" s="3"/>
      <c r="GWV308" s="3"/>
      <c r="GWW308" s="3"/>
      <c r="GWX308" s="3"/>
      <c r="GWY308" s="3"/>
      <c r="GWZ308" s="3"/>
      <c r="GXA308" s="3"/>
      <c r="GXB308" s="3"/>
      <c r="GXC308" s="3"/>
      <c r="GXD308" s="3"/>
      <c r="GXE308" s="3"/>
      <c r="GXF308" s="3"/>
      <c r="GXG308" s="3"/>
      <c r="GXH308" s="3"/>
      <c r="GXI308" s="3"/>
      <c r="GXJ308" s="3"/>
      <c r="GXK308" s="3"/>
      <c r="GXL308" s="3"/>
      <c r="GXM308" s="3"/>
      <c r="GXN308" s="3"/>
      <c r="GXO308" s="3"/>
      <c r="GXQ308" s="3"/>
      <c r="GXS308" s="3"/>
      <c r="GXT308" s="3"/>
      <c r="GXU308" s="3"/>
      <c r="GXV308" s="3"/>
      <c r="GXW308" s="3"/>
      <c r="GXX308" s="3"/>
      <c r="GXY308" s="3"/>
      <c r="GXZ308" s="3"/>
      <c r="GYE308" s="3"/>
      <c r="GYF308" s="3"/>
      <c r="GYG308" s="3"/>
      <c r="GYH308" s="3"/>
      <c r="GYI308" s="3"/>
      <c r="GYJ308" s="3"/>
      <c r="GYK308" s="3"/>
      <c r="GYL308" s="3"/>
      <c r="GYM308" s="3"/>
      <c r="GYN308" s="3"/>
      <c r="GYO308" s="3"/>
      <c r="GYP308" s="3"/>
      <c r="GYQ308" s="3"/>
      <c r="GYR308" s="3"/>
      <c r="GYS308" s="3"/>
      <c r="GYT308" s="3"/>
      <c r="GYU308" s="3"/>
      <c r="GYV308" s="3"/>
      <c r="GYW308" s="3"/>
      <c r="GYX308" s="3"/>
      <c r="GYY308" s="3"/>
      <c r="GYZ308" s="3"/>
      <c r="GZA308" s="3"/>
      <c r="GZB308" s="3"/>
      <c r="GZC308" s="3"/>
      <c r="GZD308" s="3"/>
      <c r="GZE308" s="3"/>
      <c r="GZF308" s="3"/>
      <c r="GZG308" s="3"/>
      <c r="GZH308" s="3"/>
      <c r="GZI308" s="3"/>
      <c r="GZJ308" s="3"/>
      <c r="GZK308" s="3"/>
      <c r="GZL308" s="3"/>
      <c r="GZM308" s="3"/>
      <c r="GZN308" s="3"/>
      <c r="GZO308" s="3"/>
      <c r="GZP308" s="3"/>
      <c r="GZQ308" s="3"/>
      <c r="GZR308" s="3"/>
      <c r="GZS308" s="3"/>
      <c r="GZT308" s="3"/>
      <c r="GZU308" s="3"/>
      <c r="GZV308" s="3"/>
      <c r="GZW308" s="3"/>
      <c r="GZX308" s="3"/>
      <c r="GZY308" s="3"/>
      <c r="GZZ308" s="3"/>
      <c r="HAA308" s="3"/>
      <c r="HAB308" s="3"/>
      <c r="HAC308" s="3"/>
      <c r="HAD308" s="3"/>
      <c r="HAE308" s="3"/>
      <c r="HAF308" s="3"/>
      <c r="HAG308" s="3"/>
      <c r="HAH308" s="3"/>
      <c r="HAI308" s="3"/>
      <c r="HAJ308" s="3"/>
      <c r="HAK308" s="3"/>
      <c r="HAL308" s="3"/>
      <c r="HAM308" s="3"/>
      <c r="HAN308" s="3"/>
      <c r="HAO308" s="3"/>
      <c r="HAP308" s="3"/>
      <c r="HAQ308" s="3"/>
      <c r="HAR308" s="3"/>
      <c r="HAS308" s="3"/>
      <c r="HAT308" s="3"/>
      <c r="HAU308" s="3"/>
      <c r="HAV308" s="3"/>
      <c r="HAW308" s="3"/>
      <c r="HAX308" s="3"/>
      <c r="HAY308" s="3"/>
      <c r="HAZ308" s="3"/>
      <c r="HBA308" s="3"/>
      <c r="HBB308" s="3"/>
      <c r="HBC308" s="3"/>
      <c r="HBD308" s="3"/>
      <c r="HBE308" s="3"/>
      <c r="HBF308" s="3"/>
      <c r="HBG308" s="3"/>
      <c r="HBH308" s="3"/>
      <c r="HBI308" s="3"/>
      <c r="HBJ308" s="3"/>
      <c r="HBK308" s="3"/>
      <c r="HBL308" s="3"/>
      <c r="HBM308" s="3"/>
      <c r="HBN308" s="3"/>
      <c r="HBO308" s="3"/>
      <c r="HBP308" s="3"/>
      <c r="HBQ308" s="3"/>
      <c r="HBR308" s="3"/>
      <c r="HBS308" s="3"/>
      <c r="HBT308" s="3"/>
      <c r="HBU308" s="3"/>
      <c r="HBV308" s="3"/>
      <c r="HBW308" s="3"/>
      <c r="HBX308" s="3"/>
      <c r="HBY308" s="3"/>
      <c r="HBZ308" s="3"/>
      <c r="HCA308" s="3"/>
      <c r="HCB308" s="3"/>
      <c r="HCC308" s="3"/>
      <c r="HCD308" s="3"/>
      <c r="HCE308" s="3"/>
      <c r="HCF308" s="3"/>
      <c r="HCG308" s="3"/>
      <c r="HCH308" s="3"/>
      <c r="HCI308" s="3"/>
      <c r="HCJ308" s="3"/>
      <c r="HCK308" s="3"/>
      <c r="HCL308" s="3"/>
      <c r="HCM308" s="3"/>
      <c r="HCN308" s="3"/>
      <c r="HCO308" s="3"/>
      <c r="HCP308" s="3"/>
      <c r="HCQ308" s="3"/>
      <c r="HCR308" s="3"/>
      <c r="HCS308" s="3"/>
      <c r="HCT308" s="3"/>
      <c r="HCU308" s="3"/>
      <c r="HCV308" s="3"/>
      <c r="HCW308" s="3"/>
      <c r="HCX308" s="3"/>
      <c r="HCY308" s="3"/>
      <c r="HCZ308" s="3"/>
      <c r="HDA308" s="3"/>
      <c r="HDB308" s="3"/>
      <c r="HDC308" s="3"/>
      <c r="HDD308" s="3"/>
      <c r="HDE308" s="3"/>
      <c r="HDF308" s="3"/>
      <c r="HDG308" s="3"/>
      <c r="HDH308" s="3"/>
      <c r="HDI308" s="3"/>
      <c r="HDJ308" s="3"/>
      <c r="HDK308" s="3"/>
      <c r="HDL308" s="3"/>
      <c r="HDM308" s="3"/>
      <c r="HDN308" s="3"/>
      <c r="HDO308" s="3"/>
      <c r="HDP308" s="3"/>
      <c r="HDQ308" s="3"/>
      <c r="HDR308" s="3"/>
      <c r="HDS308" s="3"/>
      <c r="HDT308" s="3"/>
      <c r="HDU308" s="3"/>
      <c r="HDV308" s="3"/>
      <c r="HDW308" s="3"/>
      <c r="HDX308" s="3"/>
      <c r="HDY308" s="3"/>
      <c r="HDZ308" s="3"/>
      <c r="HEA308" s="3"/>
      <c r="HEB308" s="3"/>
      <c r="HEC308" s="3"/>
      <c r="HED308" s="3"/>
      <c r="HEE308" s="3"/>
      <c r="HEF308" s="3"/>
      <c r="HEG308" s="3"/>
      <c r="HEH308" s="3"/>
      <c r="HEI308" s="3"/>
      <c r="HEJ308" s="3"/>
      <c r="HEK308" s="3"/>
      <c r="HEL308" s="3"/>
      <c r="HEM308" s="3"/>
      <c r="HEN308" s="3"/>
      <c r="HEO308" s="3"/>
      <c r="HEP308" s="3"/>
      <c r="HEQ308" s="3"/>
      <c r="HER308" s="3"/>
      <c r="HES308" s="3"/>
      <c r="HET308" s="3"/>
      <c r="HEU308" s="3"/>
      <c r="HEV308" s="3"/>
      <c r="HEW308" s="3"/>
      <c r="HEX308" s="3"/>
      <c r="HEY308" s="3"/>
      <c r="HEZ308" s="3"/>
      <c r="HFA308" s="3"/>
      <c r="HFB308" s="3"/>
      <c r="HFC308" s="3"/>
      <c r="HFD308" s="3"/>
      <c r="HFE308" s="3"/>
      <c r="HFF308" s="3"/>
      <c r="HFG308" s="3"/>
      <c r="HFH308" s="3"/>
      <c r="HFI308" s="3"/>
      <c r="HFJ308" s="3"/>
      <c r="HFK308" s="3"/>
      <c r="HFL308" s="3"/>
      <c r="HFM308" s="3"/>
      <c r="HFN308" s="3"/>
      <c r="HFO308" s="3"/>
      <c r="HFP308" s="3"/>
      <c r="HFQ308" s="3"/>
      <c r="HFR308" s="3"/>
      <c r="HFS308" s="3"/>
      <c r="HFT308" s="3"/>
      <c r="HFU308" s="3"/>
      <c r="HFV308" s="3"/>
      <c r="HFW308" s="3"/>
      <c r="HFX308" s="3"/>
      <c r="HFY308" s="3"/>
      <c r="HFZ308" s="3"/>
      <c r="HGA308" s="3"/>
      <c r="HGB308" s="3"/>
      <c r="HGC308" s="3"/>
      <c r="HGD308" s="3"/>
      <c r="HGE308" s="3"/>
      <c r="HGF308" s="3"/>
      <c r="HGG308" s="3"/>
      <c r="HGH308" s="3"/>
      <c r="HGI308" s="3"/>
      <c r="HGJ308" s="3"/>
      <c r="HGK308" s="3"/>
      <c r="HGL308" s="3"/>
      <c r="HGM308" s="3"/>
      <c r="HGN308" s="3"/>
      <c r="HGO308" s="3"/>
      <c r="HGP308" s="3"/>
      <c r="HGQ308" s="3"/>
      <c r="HGR308" s="3"/>
      <c r="HGS308" s="3"/>
      <c r="HGT308" s="3"/>
      <c r="HGU308" s="3"/>
      <c r="HGV308" s="3"/>
      <c r="HGW308" s="3"/>
      <c r="HGX308" s="3"/>
      <c r="HGY308" s="3"/>
      <c r="HGZ308" s="3"/>
      <c r="HHA308" s="3"/>
      <c r="HHB308" s="3"/>
      <c r="HHC308" s="3"/>
      <c r="HHD308" s="3"/>
      <c r="HHE308" s="3"/>
      <c r="HHF308" s="3"/>
      <c r="HHG308" s="3"/>
      <c r="HHH308" s="3"/>
      <c r="HHI308" s="3"/>
      <c r="HHJ308" s="3"/>
      <c r="HHK308" s="3"/>
      <c r="HHM308" s="3"/>
      <c r="HHO308" s="3"/>
      <c r="HHP308" s="3"/>
      <c r="HHQ308" s="3"/>
      <c r="HHR308" s="3"/>
      <c r="HHS308" s="3"/>
      <c r="HHT308" s="3"/>
      <c r="HHU308" s="3"/>
      <c r="HHV308" s="3"/>
      <c r="HIA308" s="3"/>
      <c r="HIB308" s="3"/>
      <c r="HIC308" s="3"/>
      <c r="HID308" s="3"/>
      <c r="HIE308" s="3"/>
      <c r="HIF308" s="3"/>
      <c r="HIG308" s="3"/>
      <c r="HIH308" s="3"/>
      <c r="HII308" s="3"/>
      <c r="HIJ308" s="3"/>
      <c r="HIK308" s="3"/>
      <c r="HIL308" s="3"/>
      <c r="HIM308" s="3"/>
      <c r="HIN308" s="3"/>
      <c r="HIO308" s="3"/>
      <c r="HIP308" s="3"/>
      <c r="HIQ308" s="3"/>
      <c r="HIR308" s="3"/>
      <c r="HIS308" s="3"/>
      <c r="HIT308" s="3"/>
      <c r="HIU308" s="3"/>
      <c r="HIV308" s="3"/>
      <c r="HIW308" s="3"/>
      <c r="HIX308" s="3"/>
      <c r="HIY308" s="3"/>
      <c r="HIZ308" s="3"/>
      <c r="HJA308" s="3"/>
      <c r="HJB308" s="3"/>
      <c r="HJC308" s="3"/>
      <c r="HJD308" s="3"/>
      <c r="HJE308" s="3"/>
      <c r="HJF308" s="3"/>
      <c r="HJG308" s="3"/>
      <c r="HJH308" s="3"/>
      <c r="HJI308" s="3"/>
      <c r="HJJ308" s="3"/>
      <c r="HJK308" s="3"/>
      <c r="HJL308" s="3"/>
      <c r="HJM308" s="3"/>
      <c r="HJN308" s="3"/>
      <c r="HJO308" s="3"/>
      <c r="HJP308" s="3"/>
      <c r="HJQ308" s="3"/>
      <c r="HJR308" s="3"/>
      <c r="HJS308" s="3"/>
      <c r="HJT308" s="3"/>
      <c r="HJU308" s="3"/>
      <c r="HJV308" s="3"/>
      <c r="HJW308" s="3"/>
      <c r="HJX308" s="3"/>
      <c r="HJY308" s="3"/>
      <c r="HJZ308" s="3"/>
      <c r="HKA308" s="3"/>
      <c r="HKB308" s="3"/>
      <c r="HKC308" s="3"/>
      <c r="HKD308" s="3"/>
      <c r="HKE308" s="3"/>
      <c r="HKF308" s="3"/>
      <c r="HKG308" s="3"/>
      <c r="HKH308" s="3"/>
      <c r="HKI308" s="3"/>
      <c r="HKJ308" s="3"/>
      <c r="HKK308" s="3"/>
      <c r="HKL308" s="3"/>
      <c r="HKM308" s="3"/>
      <c r="HKN308" s="3"/>
      <c r="HKO308" s="3"/>
      <c r="HKP308" s="3"/>
      <c r="HKQ308" s="3"/>
      <c r="HKR308" s="3"/>
      <c r="HKS308" s="3"/>
      <c r="HKT308" s="3"/>
      <c r="HKU308" s="3"/>
      <c r="HKV308" s="3"/>
      <c r="HKW308" s="3"/>
      <c r="HKX308" s="3"/>
      <c r="HKY308" s="3"/>
      <c r="HKZ308" s="3"/>
      <c r="HLA308" s="3"/>
      <c r="HLB308" s="3"/>
      <c r="HLC308" s="3"/>
      <c r="HLD308" s="3"/>
      <c r="HLE308" s="3"/>
      <c r="HLF308" s="3"/>
      <c r="HLG308" s="3"/>
      <c r="HLH308" s="3"/>
      <c r="HLI308" s="3"/>
      <c r="HLJ308" s="3"/>
      <c r="HLK308" s="3"/>
      <c r="HLL308" s="3"/>
      <c r="HLM308" s="3"/>
      <c r="HLN308" s="3"/>
      <c r="HLO308" s="3"/>
      <c r="HLP308" s="3"/>
      <c r="HLQ308" s="3"/>
      <c r="HLR308" s="3"/>
      <c r="HLS308" s="3"/>
      <c r="HLT308" s="3"/>
      <c r="HLU308" s="3"/>
      <c r="HLV308" s="3"/>
      <c r="HLW308" s="3"/>
      <c r="HLX308" s="3"/>
      <c r="HLY308" s="3"/>
      <c r="HLZ308" s="3"/>
      <c r="HMA308" s="3"/>
      <c r="HMB308" s="3"/>
      <c r="HMC308" s="3"/>
      <c r="HMD308" s="3"/>
      <c r="HME308" s="3"/>
      <c r="HMF308" s="3"/>
      <c r="HMG308" s="3"/>
      <c r="HMH308" s="3"/>
      <c r="HMI308" s="3"/>
      <c r="HMJ308" s="3"/>
      <c r="HMK308" s="3"/>
      <c r="HML308" s="3"/>
      <c r="HMM308" s="3"/>
      <c r="HMN308" s="3"/>
      <c r="HMO308" s="3"/>
      <c r="HMP308" s="3"/>
      <c r="HMQ308" s="3"/>
      <c r="HMR308" s="3"/>
      <c r="HMS308" s="3"/>
      <c r="HMT308" s="3"/>
      <c r="HMU308" s="3"/>
      <c r="HMV308" s="3"/>
      <c r="HMW308" s="3"/>
      <c r="HMX308" s="3"/>
      <c r="HMY308" s="3"/>
      <c r="HMZ308" s="3"/>
      <c r="HNA308" s="3"/>
      <c r="HNB308" s="3"/>
      <c r="HNC308" s="3"/>
      <c r="HND308" s="3"/>
      <c r="HNE308" s="3"/>
      <c r="HNF308" s="3"/>
      <c r="HNG308" s="3"/>
      <c r="HNH308" s="3"/>
      <c r="HNI308" s="3"/>
      <c r="HNJ308" s="3"/>
      <c r="HNK308" s="3"/>
      <c r="HNL308" s="3"/>
      <c r="HNM308" s="3"/>
      <c r="HNN308" s="3"/>
      <c r="HNO308" s="3"/>
      <c r="HNP308" s="3"/>
      <c r="HNQ308" s="3"/>
      <c r="HNR308" s="3"/>
      <c r="HNS308" s="3"/>
      <c r="HNT308" s="3"/>
      <c r="HNU308" s="3"/>
      <c r="HNV308" s="3"/>
      <c r="HNW308" s="3"/>
      <c r="HNX308" s="3"/>
      <c r="HNY308" s="3"/>
      <c r="HNZ308" s="3"/>
      <c r="HOA308" s="3"/>
      <c r="HOB308" s="3"/>
      <c r="HOC308" s="3"/>
      <c r="HOD308" s="3"/>
      <c r="HOE308" s="3"/>
      <c r="HOF308" s="3"/>
      <c r="HOG308" s="3"/>
      <c r="HOH308" s="3"/>
      <c r="HOI308" s="3"/>
      <c r="HOJ308" s="3"/>
      <c r="HOK308" s="3"/>
      <c r="HOL308" s="3"/>
      <c r="HOM308" s="3"/>
      <c r="HON308" s="3"/>
      <c r="HOO308" s="3"/>
      <c r="HOP308" s="3"/>
      <c r="HOQ308" s="3"/>
      <c r="HOR308" s="3"/>
      <c r="HOS308" s="3"/>
      <c r="HOT308" s="3"/>
      <c r="HOU308" s="3"/>
      <c r="HOV308" s="3"/>
      <c r="HOW308" s="3"/>
      <c r="HOX308" s="3"/>
      <c r="HOY308" s="3"/>
      <c r="HOZ308" s="3"/>
      <c r="HPA308" s="3"/>
      <c r="HPB308" s="3"/>
      <c r="HPC308" s="3"/>
      <c r="HPD308" s="3"/>
      <c r="HPE308" s="3"/>
      <c r="HPF308" s="3"/>
      <c r="HPG308" s="3"/>
      <c r="HPH308" s="3"/>
      <c r="HPI308" s="3"/>
      <c r="HPJ308" s="3"/>
      <c r="HPK308" s="3"/>
      <c r="HPL308" s="3"/>
      <c r="HPM308" s="3"/>
      <c r="HPN308" s="3"/>
      <c r="HPO308" s="3"/>
      <c r="HPP308" s="3"/>
      <c r="HPQ308" s="3"/>
      <c r="HPR308" s="3"/>
      <c r="HPS308" s="3"/>
      <c r="HPT308" s="3"/>
      <c r="HPU308" s="3"/>
      <c r="HPV308" s="3"/>
      <c r="HPW308" s="3"/>
      <c r="HPX308" s="3"/>
      <c r="HPY308" s="3"/>
      <c r="HPZ308" s="3"/>
      <c r="HQA308" s="3"/>
      <c r="HQB308" s="3"/>
      <c r="HQC308" s="3"/>
      <c r="HQD308" s="3"/>
      <c r="HQE308" s="3"/>
      <c r="HQF308" s="3"/>
      <c r="HQG308" s="3"/>
      <c r="HQH308" s="3"/>
      <c r="HQI308" s="3"/>
      <c r="HQJ308" s="3"/>
      <c r="HQK308" s="3"/>
      <c r="HQL308" s="3"/>
      <c r="HQM308" s="3"/>
      <c r="HQN308" s="3"/>
      <c r="HQO308" s="3"/>
      <c r="HQP308" s="3"/>
      <c r="HQQ308" s="3"/>
      <c r="HQR308" s="3"/>
      <c r="HQS308" s="3"/>
      <c r="HQT308" s="3"/>
      <c r="HQU308" s="3"/>
      <c r="HQV308" s="3"/>
      <c r="HQW308" s="3"/>
      <c r="HQX308" s="3"/>
      <c r="HQY308" s="3"/>
      <c r="HQZ308" s="3"/>
      <c r="HRA308" s="3"/>
      <c r="HRB308" s="3"/>
      <c r="HRC308" s="3"/>
      <c r="HRD308" s="3"/>
      <c r="HRE308" s="3"/>
      <c r="HRF308" s="3"/>
      <c r="HRG308" s="3"/>
      <c r="HRI308" s="3"/>
      <c r="HRK308" s="3"/>
      <c r="HRL308" s="3"/>
      <c r="HRM308" s="3"/>
      <c r="HRN308" s="3"/>
      <c r="HRO308" s="3"/>
      <c r="HRP308" s="3"/>
      <c r="HRQ308" s="3"/>
      <c r="HRR308" s="3"/>
      <c r="HRW308" s="3"/>
      <c r="HRX308" s="3"/>
      <c r="HRY308" s="3"/>
      <c r="HRZ308" s="3"/>
      <c r="HSA308" s="3"/>
      <c r="HSB308" s="3"/>
      <c r="HSC308" s="3"/>
      <c r="HSD308" s="3"/>
      <c r="HSE308" s="3"/>
      <c r="HSF308" s="3"/>
      <c r="HSG308" s="3"/>
      <c r="HSH308" s="3"/>
      <c r="HSI308" s="3"/>
      <c r="HSJ308" s="3"/>
      <c r="HSK308" s="3"/>
      <c r="HSL308" s="3"/>
      <c r="HSM308" s="3"/>
      <c r="HSN308" s="3"/>
      <c r="HSO308" s="3"/>
      <c r="HSP308" s="3"/>
      <c r="HSQ308" s="3"/>
      <c r="HSR308" s="3"/>
      <c r="HSS308" s="3"/>
      <c r="HST308" s="3"/>
      <c r="HSU308" s="3"/>
      <c r="HSV308" s="3"/>
      <c r="HSW308" s="3"/>
      <c r="HSX308" s="3"/>
      <c r="HSY308" s="3"/>
      <c r="HSZ308" s="3"/>
      <c r="HTA308" s="3"/>
      <c r="HTB308" s="3"/>
      <c r="HTC308" s="3"/>
      <c r="HTD308" s="3"/>
      <c r="HTE308" s="3"/>
      <c r="HTF308" s="3"/>
      <c r="HTG308" s="3"/>
      <c r="HTH308" s="3"/>
      <c r="HTI308" s="3"/>
      <c r="HTJ308" s="3"/>
      <c r="HTK308" s="3"/>
      <c r="HTL308" s="3"/>
      <c r="HTM308" s="3"/>
      <c r="HTN308" s="3"/>
      <c r="HTO308" s="3"/>
      <c r="HTP308" s="3"/>
      <c r="HTQ308" s="3"/>
      <c r="HTR308" s="3"/>
      <c r="HTS308" s="3"/>
      <c r="HTT308" s="3"/>
      <c r="HTU308" s="3"/>
      <c r="HTV308" s="3"/>
      <c r="HTW308" s="3"/>
      <c r="HTX308" s="3"/>
      <c r="HTY308" s="3"/>
      <c r="HTZ308" s="3"/>
      <c r="HUA308" s="3"/>
      <c r="HUB308" s="3"/>
      <c r="HUC308" s="3"/>
      <c r="HUD308" s="3"/>
      <c r="HUE308" s="3"/>
      <c r="HUF308" s="3"/>
      <c r="HUG308" s="3"/>
      <c r="HUH308" s="3"/>
      <c r="HUI308" s="3"/>
      <c r="HUJ308" s="3"/>
      <c r="HUK308" s="3"/>
      <c r="HUL308" s="3"/>
      <c r="HUM308" s="3"/>
      <c r="HUN308" s="3"/>
      <c r="HUO308" s="3"/>
      <c r="HUP308" s="3"/>
      <c r="HUQ308" s="3"/>
      <c r="HUR308" s="3"/>
      <c r="HUS308" s="3"/>
      <c r="HUT308" s="3"/>
      <c r="HUU308" s="3"/>
      <c r="HUV308" s="3"/>
      <c r="HUW308" s="3"/>
      <c r="HUX308" s="3"/>
      <c r="HUY308" s="3"/>
      <c r="HUZ308" s="3"/>
      <c r="HVA308" s="3"/>
      <c r="HVB308" s="3"/>
      <c r="HVC308" s="3"/>
      <c r="HVD308" s="3"/>
      <c r="HVE308" s="3"/>
      <c r="HVF308" s="3"/>
      <c r="HVG308" s="3"/>
      <c r="HVH308" s="3"/>
      <c r="HVI308" s="3"/>
      <c r="HVJ308" s="3"/>
      <c r="HVK308" s="3"/>
      <c r="HVL308" s="3"/>
      <c r="HVM308" s="3"/>
      <c r="HVN308" s="3"/>
      <c r="HVO308" s="3"/>
      <c r="HVP308" s="3"/>
      <c r="HVQ308" s="3"/>
      <c r="HVR308" s="3"/>
      <c r="HVS308" s="3"/>
      <c r="HVT308" s="3"/>
      <c r="HVU308" s="3"/>
      <c r="HVV308" s="3"/>
      <c r="HVW308" s="3"/>
      <c r="HVX308" s="3"/>
      <c r="HVY308" s="3"/>
      <c r="HVZ308" s="3"/>
      <c r="HWA308" s="3"/>
      <c r="HWB308" s="3"/>
      <c r="HWC308" s="3"/>
      <c r="HWD308" s="3"/>
      <c r="HWE308" s="3"/>
      <c r="HWF308" s="3"/>
      <c r="HWG308" s="3"/>
      <c r="HWH308" s="3"/>
      <c r="HWI308" s="3"/>
      <c r="HWJ308" s="3"/>
      <c r="HWK308" s="3"/>
      <c r="HWL308" s="3"/>
      <c r="HWM308" s="3"/>
      <c r="HWN308" s="3"/>
      <c r="HWO308" s="3"/>
      <c r="HWP308" s="3"/>
      <c r="HWQ308" s="3"/>
      <c r="HWR308" s="3"/>
      <c r="HWS308" s="3"/>
      <c r="HWT308" s="3"/>
      <c r="HWU308" s="3"/>
      <c r="HWV308" s="3"/>
      <c r="HWW308" s="3"/>
      <c r="HWX308" s="3"/>
      <c r="HWY308" s="3"/>
      <c r="HWZ308" s="3"/>
      <c r="HXA308" s="3"/>
      <c r="HXB308" s="3"/>
      <c r="HXC308" s="3"/>
      <c r="HXD308" s="3"/>
      <c r="HXE308" s="3"/>
      <c r="HXF308" s="3"/>
      <c r="HXG308" s="3"/>
      <c r="HXH308" s="3"/>
      <c r="HXI308" s="3"/>
      <c r="HXJ308" s="3"/>
      <c r="HXK308" s="3"/>
      <c r="HXL308" s="3"/>
      <c r="HXM308" s="3"/>
      <c r="HXN308" s="3"/>
      <c r="HXO308" s="3"/>
      <c r="HXP308" s="3"/>
      <c r="HXQ308" s="3"/>
      <c r="HXR308" s="3"/>
      <c r="HXS308" s="3"/>
      <c r="HXT308" s="3"/>
      <c r="HXU308" s="3"/>
      <c r="HXV308" s="3"/>
      <c r="HXW308" s="3"/>
      <c r="HXX308" s="3"/>
      <c r="HXY308" s="3"/>
      <c r="HXZ308" s="3"/>
      <c r="HYA308" s="3"/>
      <c r="HYB308" s="3"/>
      <c r="HYC308" s="3"/>
      <c r="HYD308" s="3"/>
      <c r="HYE308" s="3"/>
      <c r="HYF308" s="3"/>
      <c r="HYG308" s="3"/>
      <c r="HYH308" s="3"/>
      <c r="HYI308" s="3"/>
      <c r="HYJ308" s="3"/>
      <c r="HYK308" s="3"/>
      <c r="HYL308" s="3"/>
      <c r="HYM308" s="3"/>
      <c r="HYN308" s="3"/>
      <c r="HYO308" s="3"/>
      <c r="HYP308" s="3"/>
      <c r="HYQ308" s="3"/>
      <c r="HYR308" s="3"/>
      <c r="HYS308" s="3"/>
      <c r="HYT308" s="3"/>
      <c r="HYU308" s="3"/>
      <c r="HYV308" s="3"/>
      <c r="HYW308" s="3"/>
      <c r="HYX308" s="3"/>
      <c r="HYY308" s="3"/>
      <c r="HYZ308" s="3"/>
      <c r="HZA308" s="3"/>
      <c r="HZB308" s="3"/>
      <c r="HZC308" s="3"/>
      <c r="HZD308" s="3"/>
      <c r="HZE308" s="3"/>
      <c r="HZF308" s="3"/>
      <c r="HZG308" s="3"/>
      <c r="HZH308" s="3"/>
      <c r="HZI308" s="3"/>
      <c r="HZJ308" s="3"/>
      <c r="HZK308" s="3"/>
      <c r="HZL308" s="3"/>
      <c r="HZM308" s="3"/>
      <c r="HZN308" s="3"/>
      <c r="HZO308" s="3"/>
      <c r="HZP308" s="3"/>
      <c r="HZQ308" s="3"/>
      <c r="HZR308" s="3"/>
      <c r="HZS308" s="3"/>
      <c r="HZT308" s="3"/>
      <c r="HZU308" s="3"/>
      <c r="HZV308" s="3"/>
      <c r="HZW308" s="3"/>
      <c r="HZX308" s="3"/>
      <c r="HZY308" s="3"/>
      <c r="HZZ308" s="3"/>
      <c r="IAA308" s="3"/>
      <c r="IAB308" s="3"/>
      <c r="IAC308" s="3"/>
      <c r="IAD308" s="3"/>
      <c r="IAE308" s="3"/>
      <c r="IAF308" s="3"/>
      <c r="IAG308" s="3"/>
      <c r="IAH308" s="3"/>
      <c r="IAI308" s="3"/>
      <c r="IAJ308" s="3"/>
      <c r="IAK308" s="3"/>
      <c r="IAL308" s="3"/>
      <c r="IAM308" s="3"/>
      <c r="IAN308" s="3"/>
      <c r="IAO308" s="3"/>
      <c r="IAP308" s="3"/>
      <c r="IAQ308" s="3"/>
      <c r="IAR308" s="3"/>
      <c r="IAS308" s="3"/>
      <c r="IAT308" s="3"/>
      <c r="IAU308" s="3"/>
      <c r="IAV308" s="3"/>
      <c r="IAW308" s="3"/>
      <c r="IAX308" s="3"/>
      <c r="IAY308" s="3"/>
      <c r="IAZ308" s="3"/>
      <c r="IBA308" s="3"/>
      <c r="IBB308" s="3"/>
      <c r="IBC308" s="3"/>
      <c r="IBE308" s="3"/>
      <c r="IBG308" s="3"/>
      <c r="IBH308" s="3"/>
      <c r="IBI308" s="3"/>
      <c r="IBJ308" s="3"/>
      <c r="IBK308" s="3"/>
      <c r="IBL308" s="3"/>
      <c r="IBM308" s="3"/>
      <c r="IBN308" s="3"/>
      <c r="IBS308" s="3"/>
      <c r="IBT308" s="3"/>
      <c r="IBU308" s="3"/>
      <c r="IBV308" s="3"/>
      <c r="IBW308" s="3"/>
      <c r="IBX308" s="3"/>
      <c r="IBY308" s="3"/>
      <c r="IBZ308" s="3"/>
      <c r="ICA308" s="3"/>
      <c r="ICB308" s="3"/>
      <c r="ICC308" s="3"/>
      <c r="ICD308" s="3"/>
      <c r="ICE308" s="3"/>
      <c r="ICF308" s="3"/>
      <c r="ICG308" s="3"/>
      <c r="ICH308" s="3"/>
      <c r="ICI308" s="3"/>
      <c r="ICJ308" s="3"/>
      <c r="ICK308" s="3"/>
      <c r="ICL308" s="3"/>
      <c r="ICM308" s="3"/>
      <c r="ICN308" s="3"/>
      <c r="ICO308" s="3"/>
      <c r="ICP308" s="3"/>
      <c r="ICQ308" s="3"/>
      <c r="ICR308" s="3"/>
      <c r="ICS308" s="3"/>
      <c r="ICT308" s="3"/>
      <c r="ICU308" s="3"/>
      <c r="ICV308" s="3"/>
      <c r="ICW308" s="3"/>
      <c r="ICX308" s="3"/>
      <c r="ICY308" s="3"/>
      <c r="ICZ308" s="3"/>
      <c r="IDA308" s="3"/>
      <c r="IDB308" s="3"/>
      <c r="IDC308" s="3"/>
      <c r="IDD308" s="3"/>
      <c r="IDE308" s="3"/>
      <c r="IDF308" s="3"/>
      <c r="IDG308" s="3"/>
      <c r="IDH308" s="3"/>
      <c r="IDI308" s="3"/>
      <c r="IDJ308" s="3"/>
      <c r="IDK308" s="3"/>
      <c r="IDL308" s="3"/>
      <c r="IDM308" s="3"/>
      <c r="IDN308" s="3"/>
      <c r="IDO308" s="3"/>
      <c r="IDP308" s="3"/>
      <c r="IDQ308" s="3"/>
      <c r="IDR308" s="3"/>
      <c r="IDS308" s="3"/>
      <c r="IDT308" s="3"/>
      <c r="IDU308" s="3"/>
      <c r="IDV308" s="3"/>
      <c r="IDW308" s="3"/>
      <c r="IDX308" s="3"/>
      <c r="IDY308" s="3"/>
      <c r="IDZ308" s="3"/>
      <c r="IEA308" s="3"/>
      <c r="IEB308" s="3"/>
      <c r="IEC308" s="3"/>
      <c r="IED308" s="3"/>
      <c r="IEE308" s="3"/>
      <c r="IEF308" s="3"/>
      <c r="IEG308" s="3"/>
      <c r="IEH308" s="3"/>
      <c r="IEI308" s="3"/>
      <c r="IEJ308" s="3"/>
      <c r="IEK308" s="3"/>
      <c r="IEL308" s="3"/>
      <c r="IEM308" s="3"/>
      <c r="IEN308" s="3"/>
      <c r="IEO308" s="3"/>
      <c r="IEP308" s="3"/>
      <c r="IEQ308" s="3"/>
      <c r="IER308" s="3"/>
      <c r="IES308" s="3"/>
      <c r="IET308" s="3"/>
      <c r="IEU308" s="3"/>
      <c r="IEV308" s="3"/>
      <c r="IEW308" s="3"/>
      <c r="IEX308" s="3"/>
      <c r="IEY308" s="3"/>
      <c r="IEZ308" s="3"/>
      <c r="IFA308" s="3"/>
      <c r="IFB308" s="3"/>
      <c r="IFC308" s="3"/>
      <c r="IFD308" s="3"/>
      <c r="IFE308" s="3"/>
      <c r="IFF308" s="3"/>
      <c r="IFG308" s="3"/>
      <c r="IFH308" s="3"/>
      <c r="IFI308" s="3"/>
      <c r="IFJ308" s="3"/>
      <c r="IFK308" s="3"/>
      <c r="IFL308" s="3"/>
      <c r="IFM308" s="3"/>
      <c r="IFN308" s="3"/>
      <c r="IFO308" s="3"/>
      <c r="IFP308" s="3"/>
      <c r="IFQ308" s="3"/>
      <c r="IFR308" s="3"/>
      <c r="IFS308" s="3"/>
      <c r="IFT308" s="3"/>
      <c r="IFU308" s="3"/>
      <c r="IFV308" s="3"/>
      <c r="IFW308" s="3"/>
      <c r="IFX308" s="3"/>
      <c r="IFY308" s="3"/>
      <c r="IFZ308" s="3"/>
      <c r="IGA308" s="3"/>
      <c r="IGB308" s="3"/>
      <c r="IGC308" s="3"/>
      <c r="IGD308" s="3"/>
      <c r="IGE308" s="3"/>
      <c r="IGF308" s="3"/>
      <c r="IGG308" s="3"/>
      <c r="IGH308" s="3"/>
      <c r="IGI308" s="3"/>
      <c r="IGJ308" s="3"/>
      <c r="IGK308" s="3"/>
      <c r="IGL308" s="3"/>
      <c r="IGM308" s="3"/>
      <c r="IGN308" s="3"/>
      <c r="IGO308" s="3"/>
      <c r="IGP308" s="3"/>
      <c r="IGQ308" s="3"/>
      <c r="IGR308" s="3"/>
      <c r="IGS308" s="3"/>
      <c r="IGT308" s="3"/>
      <c r="IGU308" s="3"/>
      <c r="IGV308" s="3"/>
      <c r="IGW308" s="3"/>
      <c r="IGX308" s="3"/>
      <c r="IGY308" s="3"/>
      <c r="IGZ308" s="3"/>
      <c r="IHA308" s="3"/>
      <c r="IHB308" s="3"/>
      <c r="IHC308" s="3"/>
      <c r="IHD308" s="3"/>
      <c r="IHE308" s="3"/>
      <c r="IHF308" s="3"/>
      <c r="IHG308" s="3"/>
      <c r="IHH308" s="3"/>
      <c r="IHI308" s="3"/>
      <c r="IHJ308" s="3"/>
      <c r="IHK308" s="3"/>
      <c r="IHL308" s="3"/>
      <c r="IHM308" s="3"/>
      <c r="IHN308" s="3"/>
      <c r="IHO308" s="3"/>
      <c r="IHP308" s="3"/>
      <c r="IHQ308" s="3"/>
      <c r="IHR308" s="3"/>
      <c r="IHS308" s="3"/>
      <c r="IHT308" s="3"/>
      <c r="IHU308" s="3"/>
      <c r="IHV308" s="3"/>
      <c r="IHW308" s="3"/>
      <c r="IHX308" s="3"/>
      <c r="IHY308" s="3"/>
      <c r="IHZ308" s="3"/>
      <c r="IIA308" s="3"/>
      <c r="IIB308" s="3"/>
      <c r="IIC308" s="3"/>
      <c r="IID308" s="3"/>
      <c r="IIE308" s="3"/>
      <c r="IIF308" s="3"/>
      <c r="IIG308" s="3"/>
      <c r="IIH308" s="3"/>
      <c r="III308" s="3"/>
      <c r="IIJ308" s="3"/>
      <c r="IIK308" s="3"/>
      <c r="IIL308" s="3"/>
      <c r="IIM308" s="3"/>
      <c r="IIN308" s="3"/>
      <c r="IIO308" s="3"/>
      <c r="IIP308" s="3"/>
      <c r="IIQ308" s="3"/>
      <c r="IIR308" s="3"/>
      <c r="IIS308" s="3"/>
      <c r="IIT308" s="3"/>
      <c r="IIU308" s="3"/>
      <c r="IIV308" s="3"/>
      <c r="IIW308" s="3"/>
      <c r="IIX308" s="3"/>
      <c r="IIY308" s="3"/>
      <c r="IIZ308" s="3"/>
      <c r="IJA308" s="3"/>
      <c r="IJB308" s="3"/>
      <c r="IJC308" s="3"/>
      <c r="IJD308" s="3"/>
      <c r="IJE308" s="3"/>
      <c r="IJF308" s="3"/>
      <c r="IJG308" s="3"/>
      <c r="IJH308" s="3"/>
      <c r="IJI308" s="3"/>
      <c r="IJJ308" s="3"/>
      <c r="IJK308" s="3"/>
      <c r="IJL308" s="3"/>
      <c r="IJM308" s="3"/>
      <c r="IJN308" s="3"/>
      <c r="IJO308" s="3"/>
      <c r="IJP308" s="3"/>
      <c r="IJQ308" s="3"/>
      <c r="IJR308" s="3"/>
      <c r="IJS308" s="3"/>
      <c r="IJT308" s="3"/>
      <c r="IJU308" s="3"/>
      <c r="IJV308" s="3"/>
      <c r="IJW308" s="3"/>
      <c r="IJX308" s="3"/>
      <c r="IJY308" s="3"/>
      <c r="IJZ308" s="3"/>
      <c r="IKA308" s="3"/>
      <c r="IKB308" s="3"/>
      <c r="IKC308" s="3"/>
      <c r="IKD308" s="3"/>
      <c r="IKE308" s="3"/>
      <c r="IKF308" s="3"/>
      <c r="IKG308" s="3"/>
      <c r="IKH308" s="3"/>
      <c r="IKI308" s="3"/>
      <c r="IKJ308" s="3"/>
      <c r="IKK308" s="3"/>
      <c r="IKL308" s="3"/>
      <c r="IKM308" s="3"/>
      <c r="IKN308" s="3"/>
      <c r="IKO308" s="3"/>
      <c r="IKP308" s="3"/>
      <c r="IKQ308" s="3"/>
      <c r="IKR308" s="3"/>
      <c r="IKS308" s="3"/>
      <c r="IKT308" s="3"/>
      <c r="IKU308" s="3"/>
      <c r="IKV308" s="3"/>
      <c r="IKW308" s="3"/>
      <c r="IKX308" s="3"/>
      <c r="IKY308" s="3"/>
      <c r="ILA308" s="3"/>
      <c r="ILC308" s="3"/>
      <c r="ILD308" s="3"/>
      <c r="ILE308" s="3"/>
      <c r="ILF308" s="3"/>
      <c r="ILG308" s="3"/>
      <c r="ILH308" s="3"/>
      <c r="ILI308" s="3"/>
      <c r="ILJ308" s="3"/>
      <c r="ILO308" s="3"/>
      <c r="ILP308" s="3"/>
      <c r="ILQ308" s="3"/>
      <c r="ILR308" s="3"/>
      <c r="ILS308" s="3"/>
      <c r="ILT308" s="3"/>
      <c r="ILU308" s="3"/>
      <c r="ILV308" s="3"/>
      <c r="ILW308" s="3"/>
      <c r="ILX308" s="3"/>
      <c r="ILY308" s="3"/>
      <c r="ILZ308" s="3"/>
      <c r="IMA308" s="3"/>
      <c r="IMB308" s="3"/>
      <c r="IMC308" s="3"/>
      <c r="IMD308" s="3"/>
      <c r="IME308" s="3"/>
      <c r="IMF308" s="3"/>
      <c r="IMG308" s="3"/>
      <c r="IMH308" s="3"/>
      <c r="IMI308" s="3"/>
      <c r="IMJ308" s="3"/>
      <c r="IMK308" s="3"/>
      <c r="IML308" s="3"/>
      <c r="IMM308" s="3"/>
      <c r="IMN308" s="3"/>
      <c r="IMO308" s="3"/>
      <c r="IMP308" s="3"/>
      <c r="IMQ308" s="3"/>
      <c r="IMR308" s="3"/>
      <c r="IMS308" s="3"/>
      <c r="IMT308" s="3"/>
      <c r="IMU308" s="3"/>
      <c r="IMV308" s="3"/>
      <c r="IMW308" s="3"/>
      <c r="IMX308" s="3"/>
      <c r="IMY308" s="3"/>
      <c r="IMZ308" s="3"/>
      <c r="INA308" s="3"/>
      <c r="INB308" s="3"/>
      <c r="INC308" s="3"/>
      <c r="IND308" s="3"/>
      <c r="INE308" s="3"/>
      <c r="INF308" s="3"/>
      <c r="ING308" s="3"/>
      <c r="INH308" s="3"/>
      <c r="INI308" s="3"/>
      <c r="INJ308" s="3"/>
      <c r="INK308" s="3"/>
      <c r="INL308" s="3"/>
      <c r="INM308" s="3"/>
      <c r="INN308" s="3"/>
      <c r="INO308" s="3"/>
      <c r="INP308" s="3"/>
      <c r="INQ308" s="3"/>
      <c r="INR308" s="3"/>
      <c r="INS308" s="3"/>
      <c r="INT308" s="3"/>
      <c r="INU308" s="3"/>
      <c r="INV308" s="3"/>
      <c r="INW308" s="3"/>
      <c r="INX308" s="3"/>
      <c r="INY308" s="3"/>
      <c r="INZ308" s="3"/>
      <c r="IOA308" s="3"/>
      <c r="IOB308" s="3"/>
      <c r="IOC308" s="3"/>
      <c r="IOD308" s="3"/>
      <c r="IOE308" s="3"/>
      <c r="IOF308" s="3"/>
      <c r="IOG308" s="3"/>
      <c r="IOH308" s="3"/>
      <c r="IOI308" s="3"/>
      <c r="IOJ308" s="3"/>
      <c r="IOK308" s="3"/>
      <c r="IOL308" s="3"/>
      <c r="IOM308" s="3"/>
      <c r="ION308" s="3"/>
      <c r="IOO308" s="3"/>
      <c r="IOP308" s="3"/>
      <c r="IOQ308" s="3"/>
      <c r="IOR308" s="3"/>
      <c r="IOS308" s="3"/>
      <c r="IOT308" s="3"/>
      <c r="IOU308" s="3"/>
      <c r="IOV308" s="3"/>
      <c r="IOW308" s="3"/>
      <c r="IOX308" s="3"/>
      <c r="IOY308" s="3"/>
      <c r="IOZ308" s="3"/>
      <c r="IPA308" s="3"/>
      <c r="IPB308" s="3"/>
      <c r="IPC308" s="3"/>
      <c r="IPD308" s="3"/>
      <c r="IPE308" s="3"/>
      <c r="IPF308" s="3"/>
      <c r="IPG308" s="3"/>
      <c r="IPH308" s="3"/>
      <c r="IPI308" s="3"/>
      <c r="IPJ308" s="3"/>
      <c r="IPK308" s="3"/>
      <c r="IPL308" s="3"/>
      <c r="IPM308" s="3"/>
      <c r="IPN308" s="3"/>
      <c r="IPO308" s="3"/>
      <c r="IPP308" s="3"/>
      <c r="IPQ308" s="3"/>
      <c r="IPR308" s="3"/>
      <c r="IPS308" s="3"/>
      <c r="IPT308" s="3"/>
      <c r="IPU308" s="3"/>
      <c r="IPV308" s="3"/>
      <c r="IPW308" s="3"/>
      <c r="IPX308" s="3"/>
      <c r="IPY308" s="3"/>
      <c r="IPZ308" s="3"/>
      <c r="IQA308" s="3"/>
      <c r="IQB308" s="3"/>
      <c r="IQC308" s="3"/>
      <c r="IQD308" s="3"/>
      <c r="IQE308" s="3"/>
      <c r="IQF308" s="3"/>
      <c r="IQG308" s="3"/>
      <c r="IQH308" s="3"/>
      <c r="IQI308" s="3"/>
      <c r="IQJ308" s="3"/>
      <c r="IQK308" s="3"/>
      <c r="IQL308" s="3"/>
      <c r="IQM308" s="3"/>
      <c r="IQN308" s="3"/>
      <c r="IQO308" s="3"/>
      <c r="IQP308" s="3"/>
      <c r="IQQ308" s="3"/>
      <c r="IQR308" s="3"/>
      <c r="IQS308" s="3"/>
      <c r="IQT308" s="3"/>
      <c r="IQU308" s="3"/>
      <c r="IQV308" s="3"/>
      <c r="IQW308" s="3"/>
      <c r="IQX308" s="3"/>
      <c r="IQY308" s="3"/>
      <c r="IQZ308" s="3"/>
      <c r="IRA308" s="3"/>
      <c r="IRB308" s="3"/>
      <c r="IRC308" s="3"/>
      <c r="IRD308" s="3"/>
      <c r="IRE308" s="3"/>
      <c r="IRF308" s="3"/>
      <c r="IRG308" s="3"/>
      <c r="IRH308" s="3"/>
      <c r="IRI308" s="3"/>
      <c r="IRJ308" s="3"/>
      <c r="IRK308" s="3"/>
      <c r="IRL308" s="3"/>
      <c r="IRM308" s="3"/>
      <c r="IRN308" s="3"/>
      <c r="IRO308" s="3"/>
      <c r="IRP308" s="3"/>
      <c r="IRQ308" s="3"/>
      <c r="IRR308" s="3"/>
      <c r="IRS308" s="3"/>
      <c r="IRT308" s="3"/>
      <c r="IRU308" s="3"/>
      <c r="IRV308" s="3"/>
      <c r="IRW308" s="3"/>
      <c r="IRX308" s="3"/>
      <c r="IRY308" s="3"/>
      <c r="IRZ308" s="3"/>
      <c r="ISA308" s="3"/>
      <c r="ISB308" s="3"/>
      <c r="ISC308" s="3"/>
      <c r="ISD308" s="3"/>
      <c r="ISE308" s="3"/>
      <c r="ISF308" s="3"/>
      <c r="ISG308" s="3"/>
      <c r="ISH308" s="3"/>
      <c r="ISI308" s="3"/>
      <c r="ISJ308" s="3"/>
      <c r="ISK308" s="3"/>
      <c r="ISL308" s="3"/>
      <c r="ISM308" s="3"/>
      <c r="ISN308" s="3"/>
      <c r="ISO308" s="3"/>
      <c r="ISP308" s="3"/>
      <c r="ISQ308" s="3"/>
      <c r="ISR308" s="3"/>
      <c r="ISS308" s="3"/>
      <c r="IST308" s="3"/>
      <c r="ISU308" s="3"/>
      <c r="ISV308" s="3"/>
      <c r="ISW308" s="3"/>
      <c r="ISX308" s="3"/>
      <c r="ISY308" s="3"/>
      <c r="ISZ308" s="3"/>
      <c r="ITA308" s="3"/>
      <c r="ITB308" s="3"/>
      <c r="ITC308" s="3"/>
      <c r="ITD308" s="3"/>
      <c r="ITE308" s="3"/>
      <c r="ITF308" s="3"/>
      <c r="ITG308" s="3"/>
      <c r="ITH308" s="3"/>
      <c r="ITI308" s="3"/>
      <c r="ITJ308" s="3"/>
      <c r="ITK308" s="3"/>
      <c r="ITL308" s="3"/>
      <c r="ITM308" s="3"/>
      <c r="ITN308" s="3"/>
      <c r="ITO308" s="3"/>
      <c r="ITP308" s="3"/>
      <c r="ITQ308" s="3"/>
      <c r="ITR308" s="3"/>
      <c r="ITS308" s="3"/>
      <c r="ITT308" s="3"/>
      <c r="ITU308" s="3"/>
      <c r="ITV308" s="3"/>
      <c r="ITW308" s="3"/>
      <c r="ITX308" s="3"/>
      <c r="ITY308" s="3"/>
      <c r="ITZ308" s="3"/>
      <c r="IUA308" s="3"/>
      <c r="IUB308" s="3"/>
      <c r="IUC308" s="3"/>
      <c r="IUD308" s="3"/>
      <c r="IUE308" s="3"/>
      <c r="IUF308" s="3"/>
      <c r="IUG308" s="3"/>
      <c r="IUH308" s="3"/>
      <c r="IUI308" s="3"/>
      <c r="IUJ308" s="3"/>
      <c r="IUK308" s="3"/>
      <c r="IUL308" s="3"/>
      <c r="IUM308" s="3"/>
      <c r="IUN308" s="3"/>
      <c r="IUO308" s="3"/>
      <c r="IUP308" s="3"/>
      <c r="IUQ308" s="3"/>
      <c r="IUR308" s="3"/>
      <c r="IUS308" s="3"/>
      <c r="IUT308" s="3"/>
      <c r="IUU308" s="3"/>
      <c r="IUW308" s="3"/>
      <c r="IUY308" s="3"/>
      <c r="IUZ308" s="3"/>
      <c r="IVA308" s="3"/>
      <c r="IVB308" s="3"/>
      <c r="IVC308" s="3"/>
      <c r="IVD308" s="3"/>
      <c r="IVE308" s="3"/>
      <c r="IVF308" s="3"/>
      <c r="IVK308" s="3"/>
      <c r="IVL308" s="3"/>
      <c r="IVM308" s="3"/>
      <c r="IVN308" s="3"/>
      <c r="IVO308" s="3"/>
      <c r="IVP308" s="3"/>
      <c r="IVQ308" s="3"/>
      <c r="IVR308" s="3"/>
      <c r="IVS308" s="3"/>
      <c r="IVT308" s="3"/>
      <c r="IVU308" s="3"/>
      <c r="IVV308" s="3"/>
      <c r="IVW308" s="3"/>
      <c r="IVX308" s="3"/>
      <c r="IVY308" s="3"/>
      <c r="IVZ308" s="3"/>
      <c r="IWA308" s="3"/>
      <c r="IWB308" s="3"/>
      <c r="IWC308" s="3"/>
      <c r="IWD308" s="3"/>
      <c r="IWE308" s="3"/>
      <c r="IWF308" s="3"/>
      <c r="IWG308" s="3"/>
      <c r="IWH308" s="3"/>
      <c r="IWI308" s="3"/>
      <c r="IWJ308" s="3"/>
      <c r="IWK308" s="3"/>
      <c r="IWL308" s="3"/>
      <c r="IWM308" s="3"/>
      <c r="IWN308" s="3"/>
      <c r="IWO308" s="3"/>
      <c r="IWP308" s="3"/>
      <c r="IWQ308" s="3"/>
      <c r="IWR308" s="3"/>
      <c r="IWS308" s="3"/>
      <c r="IWT308" s="3"/>
      <c r="IWU308" s="3"/>
      <c r="IWV308" s="3"/>
      <c r="IWW308" s="3"/>
      <c r="IWX308" s="3"/>
      <c r="IWY308" s="3"/>
      <c r="IWZ308" s="3"/>
      <c r="IXA308" s="3"/>
      <c r="IXB308" s="3"/>
      <c r="IXC308" s="3"/>
      <c r="IXD308" s="3"/>
      <c r="IXE308" s="3"/>
      <c r="IXF308" s="3"/>
      <c r="IXG308" s="3"/>
      <c r="IXH308" s="3"/>
      <c r="IXI308" s="3"/>
      <c r="IXJ308" s="3"/>
      <c r="IXK308" s="3"/>
      <c r="IXL308" s="3"/>
      <c r="IXM308" s="3"/>
      <c r="IXN308" s="3"/>
      <c r="IXO308" s="3"/>
      <c r="IXP308" s="3"/>
      <c r="IXQ308" s="3"/>
      <c r="IXR308" s="3"/>
      <c r="IXS308" s="3"/>
      <c r="IXT308" s="3"/>
      <c r="IXU308" s="3"/>
      <c r="IXV308" s="3"/>
      <c r="IXW308" s="3"/>
      <c r="IXX308" s="3"/>
      <c r="IXY308" s="3"/>
      <c r="IXZ308" s="3"/>
      <c r="IYA308" s="3"/>
      <c r="IYB308" s="3"/>
      <c r="IYC308" s="3"/>
      <c r="IYD308" s="3"/>
      <c r="IYE308" s="3"/>
      <c r="IYF308" s="3"/>
      <c r="IYG308" s="3"/>
      <c r="IYH308" s="3"/>
      <c r="IYI308" s="3"/>
      <c r="IYJ308" s="3"/>
      <c r="IYK308" s="3"/>
      <c r="IYL308" s="3"/>
      <c r="IYM308" s="3"/>
      <c r="IYN308" s="3"/>
      <c r="IYO308" s="3"/>
      <c r="IYP308" s="3"/>
      <c r="IYQ308" s="3"/>
      <c r="IYR308" s="3"/>
      <c r="IYS308" s="3"/>
      <c r="IYT308" s="3"/>
      <c r="IYU308" s="3"/>
      <c r="IYV308" s="3"/>
      <c r="IYW308" s="3"/>
      <c r="IYX308" s="3"/>
      <c r="IYY308" s="3"/>
      <c r="IYZ308" s="3"/>
      <c r="IZA308" s="3"/>
      <c r="IZB308" s="3"/>
      <c r="IZC308" s="3"/>
      <c r="IZD308" s="3"/>
      <c r="IZE308" s="3"/>
      <c r="IZF308" s="3"/>
      <c r="IZG308" s="3"/>
      <c r="IZH308" s="3"/>
      <c r="IZI308" s="3"/>
      <c r="IZJ308" s="3"/>
      <c r="IZK308" s="3"/>
      <c r="IZL308" s="3"/>
      <c r="IZM308" s="3"/>
      <c r="IZN308" s="3"/>
      <c r="IZO308" s="3"/>
      <c r="IZP308" s="3"/>
      <c r="IZQ308" s="3"/>
      <c r="IZR308" s="3"/>
      <c r="IZS308" s="3"/>
      <c r="IZT308" s="3"/>
      <c r="IZU308" s="3"/>
      <c r="IZV308" s="3"/>
      <c r="IZW308" s="3"/>
      <c r="IZX308" s="3"/>
      <c r="IZY308" s="3"/>
      <c r="IZZ308" s="3"/>
      <c r="JAA308" s="3"/>
      <c r="JAB308" s="3"/>
      <c r="JAC308" s="3"/>
      <c r="JAD308" s="3"/>
      <c r="JAE308" s="3"/>
      <c r="JAF308" s="3"/>
      <c r="JAG308" s="3"/>
      <c r="JAH308" s="3"/>
      <c r="JAI308" s="3"/>
      <c r="JAJ308" s="3"/>
      <c r="JAK308" s="3"/>
      <c r="JAL308" s="3"/>
      <c r="JAM308" s="3"/>
      <c r="JAN308" s="3"/>
      <c r="JAO308" s="3"/>
      <c r="JAP308" s="3"/>
      <c r="JAQ308" s="3"/>
      <c r="JAR308" s="3"/>
      <c r="JAS308" s="3"/>
      <c r="JAT308" s="3"/>
      <c r="JAU308" s="3"/>
      <c r="JAV308" s="3"/>
      <c r="JAW308" s="3"/>
      <c r="JAX308" s="3"/>
      <c r="JAY308" s="3"/>
      <c r="JAZ308" s="3"/>
      <c r="JBA308" s="3"/>
      <c r="JBB308" s="3"/>
      <c r="JBC308" s="3"/>
      <c r="JBD308" s="3"/>
      <c r="JBE308" s="3"/>
      <c r="JBF308" s="3"/>
      <c r="JBG308" s="3"/>
      <c r="JBH308" s="3"/>
      <c r="JBI308" s="3"/>
      <c r="JBJ308" s="3"/>
      <c r="JBK308" s="3"/>
      <c r="JBL308" s="3"/>
      <c r="JBM308" s="3"/>
      <c r="JBN308" s="3"/>
      <c r="JBO308" s="3"/>
      <c r="JBP308" s="3"/>
      <c r="JBQ308" s="3"/>
      <c r="JBR308" s="3"/>
      <c r="JBS308" s="3"/>
      <c r="JBT308" s="3"/>
      <c r="JBU308" s="3"/>
      <c r="JBV308" s="3"/>
      <c r="JBW308" s="3"/>
      <c r="JBX308" s="3"/>
      <c r="JBY308" s="3"/>
      <c r="JBZ308" s="3"/>
      <c r="JCA308" s="3"/>
      <c r="JCB308" s="3"/>
      <c r="JCC308" s="3"/>
      <c r="JCD308" s="3"/>
      <c r="JCE308" s="3"/>
      <c r="JCF308" s="3"/>
      <c r="JCG308" s="3"/>
      <c r="JCH308" s="3"/>
      <c r="JCI308" s="3"/>
      <c r="JCJ308" s="3"/>
      <c r="JCK308" s="3"/>
      <c r="JCL308" s="3"/>
      <c r="JCM308" s="3"/>
      <c r="JCN308" s="3"/>
      <c r="JCO308" s="3"/>
      <c r="JCP308" s="3"/>
      <c r="JCQ308" s="3"/>
      <c r="JCR308" s="3"/>
      <c r="JCS308" s="3"/>
      <c r="JCT308" s="3"/>
      <c r="JCU308" s="3"/>
      <c r="JCV308" s="3"/>
      <c r="JCW308" s="3"/>
      <c r="JCX308" s="3"/>
      <c r="JCY308" s="3"/>
      <c r="JCZ308" s="3"/>
      <c r="JDA308" s="3"/>
      <c r="JDB308" s="3"/>
      <c r="JDC308" s="3"/>
      <c r="JDD308" s="3"/>
      <c r="JDE308" s="3"/>
      <c r="JDF308" s="3"/>
      <c r="JDG308" s="3"/>
      <c r="JDH308" s="3"/>
      <c r="JDI308" s="3"/>
      <c r="JDJ308" s="3"/>
      <c r="JDK308" s="3"/>
      <c r="JDL308" s="3"/>
      <c r="JDM308" s="3"/>
      <c r="JDN308" s="3"/>
      <c r="JDO308" s="3"/>
      <c r="JDP308" s="3"/>
      <c r="JDQ308" s="3"/>
      <c r="JDR308" s="3"/>
      <c r="JDS308" s="3"/>
      <c r="JDT308" s="3"/>
      <c r="JDU308" s="3"/>
      <c r="JDV308" s="3"/>
      <c r="JDW308" s="3"/>
      <c r="JDX308" s="3"/>
      <c r="JDY308" s="3"/>
      <c r="JDZ308" s="3"/>
      <c r="JEA308" s="3"/>
      <c r="JEB308" s="3"/>
      <c r="JEC308" s="3"/>
      <c r="JED308" s="3"/>
      <c r="JEE308" s="3"/>
      <c r="JEF308" s="3"/>
      <c r="JEG308" s="3"/>
      <c r="JEH308" s="3"/>
      <c r="JEI308" s="3"/>
      <c r="JEJ308" s="3"/>
      <c r="JEK308" s="3"/>
      <c r="JEL308" s="3"/>
      <c r="JEM308" s="3"/>
      <c r="JEN308" s="3"/>
      <c r="JEO308" s="3"/>
      <c r="JEP308" s="3"/>
      <c r="JEQ308" s="3"/>
      <c r="JES308" s="3"/>
      <c r="JEU308" s="3"/>
      <c r="JEV308" s="3"/>
      <c r="JEW308" s="3"/>
      <c r="JEX308" s="3"/>
      <c r="JEY308" s="3"/>
      <c r="JEZ308" s="3"/>
      <c r="JFA308" s="3"/>
      <c r="JFB308" s="3"/>
      <c r="JFG308" s="3"/>
      <c r="JFH308" s="3"/>
      <c r="JFI308" s="3"/>
      <c r="JFJ308" s="3"/>
      <c r="JFK308" s="3"/>
      <c r="JFL308" s="3"/>
      <c r="JFM308" s="3"/>
      <c r="JFN308" s="3"/>
      <c r="JFO308" s="3"/>
      <c r="JFP308" s="3"/>
      <c r="JFQ308" s="3"/>
      <c r="JFR308" s="3"/>
      <c r="JFS308" s="3"/>
      <c r="JFT308" s="3"/>
      <c r="JFU308" s="3"/>
      <c r="JFV308" s="3"/>
      <c r="JFW308" s="3"/>
      <c r="JFX308" s="3"/>
      <c r="JFY308" s="3"/>
      <c r="JFZ308" s="3"/>
      <c r="JGA308" s="3"/>
      <c r="JGB308" s="3"/>
      <c r="JGC308" s="3"/>
      <c r="JGD308" s="3"/>
      <c r="JGE308" s="3"/>
      <c r="JGF308" s="3"/>
      <c r="JGG308" s="3"/>
      <c r="JGH308" s="3"/>
      <c r="JGI308" s="3"/>
      <c r="JGJ308" s="3"/>
      <c r="JGK308" s="3"/>
      <c r="JGL308" s="3"/>
      <c r="JGM308" s="3"/>
      <c r="JGN308" s="3"/>
      <c r="JGO308" s="3"/>
      <c r="JGP308" s="3"/>
      <c r="JGQ308" s="3"/>
      <c r="JGR308" s="3"/>
      <c r="JGS308" s="3"/>
      <c r="JGT308" s="3"/>
      <c r="JGU308" s="3"/>
      <c r="JGV308" s="3"/>
      <c r="JGW308" s="3"/>
      <c r="JGX308" s="3"/>
      <c r="JGY308" s="3"/>
      <c r="JGZ308" s="3"/>
      <c r="JHA308" s="3"/>
      <c r="JHB308" s="3"/>
      <c r="JHC308" s="3"/>
      <c r="JHD308" s="3"/>
      <c r="JHE308" s="3"/>
      <c r="JHF308" s="3"/>
      <c r="JHG308" s="3"/>
      <c r="JHH308" s="3"/>
      <c r="JHI308" s="3"/>
      <c r="JHJ308" s="3"/>
      <c r="JHK308" s="3"/>
      <c r="JHL308" s="3"/>
      <c r="JHM308" s="3"/>
      <c r="JHN308" s="3"/>
      <c r="JHO308" s="3"/>
      <c r="JHP308" s="3"/>
      <c r="JHQ308" s="3"/>
      <c r="JHR308" s="3"/>
      <c r="JHS308" s="3"/>
      <c r="JHT308" s="3"/>
      <c r="JHU308" s="3"/>
      <c r="JHV308" s="3"/>
      <c r="JHW308" s="3"/>
      <c r="JHX308" s="3"/>
      <c r="JHY308" s="3"/>
      <c r="JHZ308" s="3"/>
      <c r="JIA308" s="3"/>
      <c r="JIB308" s="3"/>
      <c r="JIC308" s="3"/>
      <c r="JID308" s="3"/>
      <c r="JIE308" s="3"/>
      <c r="JIF308" s="3"/>
      <c r="JIG308" s="3"/>
      <c r="JIH308" s="3"/>
      <c r="JII308" s="3"/>
      <c r="JIJ308" s="3"/>
      <c r="JIK308" s="3"/>
      <c r="JIL308" s="3"/>
      <c r="JIM308" s="3"/>
      <c r="JIN308" s="3"/>
      <c r="JIO308" s="3"/>
      <c r="JIP308" s="3"/>
      <c r="JIQ308" s="3"/>
      <c r="JIR308" s="3"/>
      <c r="JIS308" s="3"/>
      <c r="JIT308" s="3"/>
      <c r="JIU308" s="3"/>
      <c r="JIV308" s="3"/>
      <c r="JIW308" s="3"/>
      <c r="JIX308" s="3"/>
      <c r="JIY308" s="3"/>
      <c r="JIZ308" s="3"/>
      <c r="JJA308" s="3"/>
      <c r="JJB308" s="3"/>
      <c r="JJC308" s="3"/>
      <c r="JJD308" s="3"/>
      <c r="JJE308" s="3"/>
      <c r="JJF308" s="3"/>
      <c r="JJG308" s="3"/>
      <c r="JJH308" s="3"/>
      <c r="JJI308" s="3"/>
      <c r="JJJ308" s="3"/>
      <c r="JJK308" s="3"/>
      <c r="JJL308" s="3"/>
      <c r="JJM308" s="3"/>
      <c r="JJN308" s="3"/>
      <c r="JJO308" s="3"/>
      <c r="JJP308" s="3"/>
      <c r="JJQ308" s="3"/>
      <c r="JJR308" s="3"/>
      <c r="JJS308" s="3"/>
      <c r="JJT308" s="3"/>
      <c r="JJU308" s="3"/>
      <c r="JJV308" s="3"/>
      <c r="JJW308" s="3"/>
      <c r="JJX308" s="3"/>
      <c r="JJY308" s="3"/>
      <c r="JJZ308" s="3"/>
      <c r="JKA308" s="3"/>
      <c r="JKB308" s="3"/>
      <c r="JKC308" s="3"/>
      <c r="JKD308" s="3"/>
      <c r="JKE308" s="3"/>
      <c r="JKF308" s="3"/>
      <c r="JKG308" s="3"/>
      <c r="JKH308" s="3"/>
      <c r="JKI308" s="3"/>
      <c r="JKJ308" s="3"/>
      <c r="JKK308" s="3"/>
      <c r="JKL308" s="3"/>
      <c r="JKM308" s="3"/>
      <c r="JKN308" s="3"/>
      <c r="JKO308" s="3"/>
      <c r="JKP308" s="3"/>
      <c r="JKQ308" s="3"/>
      <c r="JKR308" s="3"/>
      <c r="JKS308" s="3"/>
      <c r="JKT308" s="3"/>
      <c r="JKU308" s="3"/>
      <c r="JKV308" s="3"/>
      <c r="JKW308" s="3"/>
      <c r="JKX308" s="3"/>
      <c r="JKY308" s="3"/>
      <c r="JKZ308" s="3"/>
      <c r="JLA308" s="3"/>
      <c r="JLB308" s="3"/>
      <c r="JLC308" s="3"/>
      <c r="JLD308" s="3"/>
      <c r="JLE308" s="3"/>
      <c r="JLF308" s="3"/>
      <c r="JLG308" s="3"/>
      <c r="JLH308" s="3"/>
      <c r="JLI308" s="3"/>
      <c r="JLJ308" s="3"/>
      <c r="JLK308" s="3"/>
      <c r="JLL308" s="3"/>
      <c r="JLM308" s="3"/>
      <c r="JLN308" s="3"/>
      <c r="JLO308" s="3"/>
      <c r="JLP308" s="3"/>
      <c r="JLQ308" s="3"/>
      <c r="JLR308" s="3"/>
      <c r="JLS308" s="3"/>
      <c r="JLT308" s="3"/>
      <c r="JLU308" s="3"/>
      <c r="JLV308" s="3"/>
      <c r="JLW308" s="3"/>
      <c r="JLX308" s="3"/>
      <c r="JLY308" s="3"/>
      <c r="JLZ308" s="3"/>
      <c r="JMA308" s="3"/>
      <c r="JMB308" s="3"/>
      <c r="JMC308" s="3"/>
      <c r="JMD308" s="3"/>
      <c r="JME308" s="3"/>
      <c r="JMF308" s="3"/>
      <c r="JMG308" s="3"/>
      <c r="JMH308" s="3"/>
      <c r="JMI308" s="3"/>
      <c r="JMJ308" s="3"/>
      <c r="JMK308" s="3"/>
      <c r="JML308" s="3"/>
      <c r="JMM308" s="3"/>
      <c r="JMN308" s="3"/>
      <c r="JMO308" s="3"/>
      <c r="JMP308" s="3"/>
      <c r="JMQ308" s="3"/>
      <c r="JMR308" s="3"/>
      <c r="JMS308" s="3"/>
      <c r="JMT308" s="3"/>
      <c r="JMU308" s="3"/>
      <c r="JMV308" s="3"/>
      <c r="JMW308" s="3"/>
      <c r="JMX308" s="3"/>
      <c r="JMY308" s="3"/>
      <c r="JMZ308" s="3"/>
      <c r="JNA308" s="3"/>
      <c r="JNB308" s="3"/>
      <c r="JNC308" s="3"/>
      <c r="JND308" s="3"/>
      <c r="JNE308" s="3"/>
      <c r="JNF308" s="3"/>
      <c r="JNG308" s="3"/>
      <c r="JNH308" s="3"/>
      <c r="JNI308" s="3"/>
      <c r="JNJ308" s="3"/>
      <c r="JNK308" s="3"/>
      <c r="JNL308" s="3"/>
      <c r="JNM308" s="3"/>
      <c r="JNN308" s="3"/>
      <c r="JNO308" s="3"/>
      <c r="JNP308" s="3"/>
      <c r="JNQ308" s="3"/>
      <c r="JNR308" s="3"/>
      <c r="JNS308" s="3"/>
      <c r="JNT308" s="3"/>
      <c r="JNU308" s="3"/>
      <c r="JNV308" s="3"/>
      <c r="JNW308" s="3"/>
      <c r="JNX308" s="3"/>
      <c r="JNY308" s="3"/>
      <c r="JNZ308" s="3"/>
      <c r="JOA308" s="3"/>
      <c r="JOB308" s="3"/>
      <c r="JOC308" s="3"/>
      <c r="JOD308" s="3"/>
      <c r="JOE308" s="3"/>
      <c r="JOF308" s="3"/>
      <c r="JOG308" s="3"/>
      <c r="JOH308" s="3"/>
      <c r="JOI308" s="3"/>
      <c r="JOJ308" s="3"/>
      <c r="JOK308" s="3"/>
      <c r="JOL308" s="3"/>
      <c r="JOM308" s="3"/>
      <c r="JOO308" s="3"/>
      <c r="JOQ308" s="3"/>
      <c r="JOR308" s="3"/>
      <c r="JOS308" s="3"/>
      <c r="JOT308" s="3"/>
      <c r="JOU308" s="3"/>
      <c r="JOV308" s="3"/>
      <c r="JOW308" s="3"/>
      <c r="JOX308" s="3"/>
      <c r="JPC308" s="3"/>
      <c r="JPD308" s="3"/>
      <c r="JPE308" s="3"/>
      <c r="JPF308" s="3"/>
      <c r="JPG308" s="3"/>
      <c r="JPH308" s="3"/>
      <c r="JPI308" s="3"/>
      <c r="JPJ308" s="3"/>
      <c r="JPK308" s="3"/>
      <c r="JPL308" s="3"/>
      <c r="JPM308" s="3"/>
      <c r="JPN308" s="3"/>
      <c r="JPO308" s="3"/>
      <c r="JPP308" s="3"/>
      <c r="JPQ308" s="3"/>
      <c r="JPR308" s="3"/>
      <c r="JPS308" s="3"/>
      <c r="JPT308" s="3"/>
      <c r="JPU308" s="3"/>
      <c r="JPV308" s="3"/>
      <c r="JPW308" s="3"/>
      <c r="JPX308" s="3"/>
      <c r="JPY308" s="3"/>
      <c r="JPZ308" s="3"/>
      <c r="JQA308" s="3"/>
      <c r="JQB308" s="3"/>
      <c r="JQC308" s="3"/>
      <c r="JQD308" s="3"/>
      <c r="JQE308" s="3"/>
      <c r="JQF308" s="3"/>
      <c r="JQG308" s="3"/>
      <c r="JQH308" s="3"/>
      <c r="JQI308" s="3"/>
      <c r="JQJ308" s="3"/>
      <c r="JQK308" s="3"/>
      <c r="JQL308" s="3"/>
      <c r="JQM308" s="3"/>
      <c r="JQN308" s="3"/>
      <c r="JQO308" s="3"/>
      <c r="JQP308" s="3"/>
      <c r="JQQ308" s="3"/>
      <c r="JQR308" s="3"/>
      <c r="JQS308" s="3"/>
      <c r="JQT308" s="3"/>
      <c r="JQU308" s="3"/>
      <c r="JQV308" s="3"/>
      <c r="JQW308" s="3"/>
      <c r="JQX308" s="3"/>
      <c r="JQY308" s="3"/>
      <c r="JQZ308" s="3"/>
      <c r="JRA308" s="3"/>
      <c r="JRB308" s="3"/>
      <c r="JRC308" s="3"/>
      <c r="JRD308" s="3"/>
      <c r="JRE308" s="3"/>
      <c r="JRF308" s="3"/>
      <c r="JRG308" s="3"/>
      <c r="JRH308" s="3"/>
      <c r="JRI308" s="3"/>
      <c r="JRJ308" s="3"/>
      <c r="JRK308" s="3"/>
      <c r="JRL308" s="3"/>
      <c r="JRM308" s="3"/>
      <c r="JRN308" s="3"/>
      <c r="JRO308" s="3"/>
      <c r="JRP308" s="3"/>
      <c r="JRQ308" s="3"/>
      <c r="JRR308" s="3"/>
      <c r="JRS308" s="3"/>
      <c r="JRT308" s="3"/>
      <c r="JRU308" s="3"/>
      <c r="JRV308" s="3"/>
      <c r="JRW308" s="3"/>
      <c r="JRX308" s="3"/>
      <c r="JRY308" s="3"/>
      <c r="JRZ308" s="3"/>
      <c r="JSA308" s="3"/>
      <c r="JSB308" s="3"/>
      <c r="JSC308" s="3"/>
      <c r="JSD308" s="3"/>
      <c r="JSE308" s="3"/>
      <c r="JSF308" s="3"/>
      <c r="JSG308" s="3"/>
      <c r="JSH308" s="3"/>
      <c r="JSI308" s="3"/>
      <c r="JSJ308" s="3"/>
      <c r="JSK308" s="3"/>
      <c r="JSL308" s="3"/>
      <c r="JSM308" s="3"/>
      <c r="JSN308" s="3"/>
      <c r="JSO308" s="3"/>
      <c r="JSP308" s="3"/>
      <c r="JSQ308" s="3"/>
      <c r="JSR308" s="3"/>
      <c r="JSS308" s="3"/>
      <c r="JST308" s="3"/>
      <c r="JSU308" s="3"/>
      <c r="JSV308" s="3"/>
      <c r="JSW308" s="3"/>
      <c r="JSX308" s="3"/>
      <c r="JSY308" s="3"/>
      <c r="JSZ308" s="3"/>
      <c r="JTA308" s="3"/>
      <c r="JTB308" s="3"/>
      <c r="JTC308" s="3"/>
      <c r="JTD308" s="3"/>
      <c r="JTE308" s="3"/>
      <c r="JTF308" s="3"/>
      <c r="JTG308" s="3"/>
      <c r="JTH308" s="3"/>
      <c r="JTI308" s="3"/>
      <c r="JTJ308" s="3"/>
      <c r="JTK308" s="3"/>
      <c r="JTL308" s="3"/>
      <c r="JTM308" s="3"/>
      <c r="JTN308" s="3"/>
      <c r="JTO308" s="3"/>
      <c r="JTP308" s="3"/>
      <c r="JTQ308" s="3"/>
      <c r="JTR308" s="3"/>
      <c r="JTS308" s="3"/>
      <c r="JTT308" s="3"/>
      <c r="JTU308" s="3"/>
      <c r="JTV308" s="3"/>
      <c r="JTW308" s="3"/>
      <c r="JTX308" s="3"/>
      <c r="JTY308" s="3"/>
      <c r="JTZ308" s="3"/>
      <c r="JUA308" s="3"/>
      <c r="JUB308" s="3"/>
      <c r="JUC308" s="3"/>
      <c r="JUD308" s="3"/>
      <c r="JUE308" s="3"/>
      <c r="JUF308" s="3"/>
      <c r="JUG308" s="3"/>
      <c r="JUH308" s="3"/>
      <c r="JUI308" s="3"/>
      <c r="JUJ308" s="3"/>
      <c r="JUK308" s="3"/>
      <c r="JUL308" s="3"/>
      <c r="JUM308" s="3"/>
      <c r="JUN308" s="3"/>
      <c r="JUO308" s="3"/>
      <c r="JUP308" s="3"/>
      <c r="JUQ308" s="3"/>
      <c r="JUR308" s="3"/>
      <c r="JUS308" s="3"/>
      <c r="JUT308" s="3"/>
      <c r="JUU308" s="3"/>
      <c r="JUV308" s="3"/>
      <c r="JUW308" s="3"/>
      <c r="JUX308" s="3"/>
      <c r="JUY308" s="3"/>
      <c r="JUZ308" s="3"/>
      <c r="JVA308" s="3"/>
      <c r="JVB308" s="3"/>
      <c r="JVC308" s="3"/>
      <c r="JVD308" s="3"/>
      <c r="JVE308" s="3"/>
      <c r="JVF308" s="3"/>
      <c r="JVG308" s="3"/>
      <c r="JVH308" s="3"/>
      <c r="JVI308" s="3"/>
      <c r="JVJ308" s="3"/>
      <c r="JVK308" s="3"/>
      <c r="JVL308" s="3"/>
      <c r="JVM308" s="3"/>
      <c r="JVN308" s="3"/>
      <c r="JVO308" s="3"/>
      <c r="JVP308" s="3"/>
      <c r="JVQ308" s="3"/>
      <c r="JVR308" s="3"/>
      <c r="JVS308" s="3"/>
      <c r="JVT308" s="3"/>
      <c r="JVU308" s="3"/>
      <c r="JVV308" s="3"/>
      <c r="JVW308" s="3"/>
      <c r="JVX308" s="3"/>
      <c r="JVY308" s="3"/>
      <c r="JVZ308" s="3"/>
      <c r="JWA308" s="3"/>
      <c r="JWB308" s="3"/>
      <c r="JWC308" s="3"/>
      <c r="JWD308" s="3"/>
      <c r="JWE308" s="3"/>
      <c r="JWF308" s="3"/>
      <c r="JWG308" s="3"/>
      <c r="JWH308" s="3"/>
      <c r="JWI308" s="3"/>
      <c r="JWJ308" s="3"/>
      <c r="JWK308" s="3"/>
      <c r="JWL308" s="3"/>
      <c r="JWM308" s="3"/>
      <c r="JWN308" s="3"/>
      <c r="JWO308" s="3"/>
      <c r="JWP308" s="3"/>
      <c r="JWQ308" s="3"/>
      <c r="JWR308" s="3"/>
      <c r="JWS308" s="3"/>
      <c r="JWT308" s="3"/>
      <c r="JWU308" s="3"/>
      <c r="JWV308" s="3"/>
      <c r="JWW308" s="3"/>
      <c r="JWX308" s="3"/>
      <c r="JWY308" s="3"/>
      <c r="JWZ308" s="3"/>
      <c r="JXA308" s="3"/>
      <c r="JXB308" s="3"/>
      <c r="JXC308" s="3"/>
      <c r="JXD308" s="3"/>
      <c r="JXE308" s="3"/>
      <c r="JXF308" s="3"/>
      <c r="JXG308" s="3"/>
      <c r="JXH308" s="3"/>
      <c r="JXI308" s="3"/>
      <c r="JXJ308" s="3"/>
      <c r="JXK308" s="3"/>
      <c r="JXL308" s="3"/>
      <c r="JXM308" s="3"/>
      <c r="JXN308" s="3"/>
      <c r="JXO308" s="3"/>
      <c r="JXP308" s="3"/>
      <c r="JXQ308" s="3"/>
      <c r="JXR308" s="3"/>
      <c r="JXS308" s="3"/>
      <c r="JXT308" s="3"/>
      <c r="JXU308" s="3"/>
      <c r="JXV308" s="3"/>
      <c r="JXW308" s="3"/>
      <c r="JXX308" s="3"/>
      <c r="JXY308" s="3"/>
      <c r="JXZ308" s="3"/>
      <c r="JYA308" s="3"/>
      <c r="JYB308" s="3"/>
      <c r="JYC308" s="3"/>
      <c r="JYD308" s="3"/>
      <c r="JYE308" s="3"/>
      <c r="JYF308" s="3"/>
      <c r="JYG308" s="3"/>
      <c r="JYH308" s="3"/>
      <c r="JYI308" s="3"/>
      <c r="JYK308" s="3"/>
      <c r="JYM308" s="3"/>
      <c r="JYN308" s="3"/>
      <c r="JYO308" s="3"/>
      <c r="JYP308" s="3"/>
      <c r="JYQ308" s="3"/>
      <c r="JYR308" s="3"/>
      <c r="JYS308" s="3"/>
      <c r="JYT308" s="3"/>
      <c r="JYY308" s="3"/>
      <c r="JYZ308" s="3"/>
      <c r="JZA308" s="3"/>
      <c r="JZB308" s="3"/>
      <c r="JZC308" s="3"/>
      <c r="JZD308" s="3"/>
      <c r="JZE308" s="3"/>
      <c r="JZF308" s="3"/>
      <c r="JZG308" s="3"/>
      <c r="JZH308" s="3"/>
      <c r="JZI308" s="3"/>
      <c r="JZJ308" s="3"/>
      <c r="JZK308" s="3"/>
      <c r="JZL308" s="3"/>
      <c r="JZM308" s="3"/>
      <c r="JZN308" s="3"/>
      <c r="JZO308" s="3"/>
      <c r="JZP308" s="3"/>
      <c r="JZQ308" s="3"/>
      <c r="JZR308" s="3"/>
      <c r="JZS308" s="3"/>
      <c r="JZT308" s="3"/>
      <c r="JZU308" s="3"/>
      <c r="JZV308" s="3"/>
      <c r="JZW308" s="3"/>
      <c r="JZX308" s="3"/>
      <c r="JZY308" s="3"/>
      <c r="JZZ308" s="3"/>
      <c r="KAA308" s="3"/>
      <c r="KAB308" s="3"/>
      <c r="KAC308" s="3"/>
      <c r="KAD308" s="3"/>
      <c r="KAE308" s="3"/>
      <c r="KAF308" s="3"/>
      <c r="KAG308" s="3"/>
      <c r="KAH308" s="3"/>
      <c r="KAI308" s="3"/>
      <c r="KAJ308" s="3"/>
      <c r="KAK308" s="3"/>
      <c r="KAL308" s="3"/>
      <c r="KAM308" s="3"/>
      <c r="KAN308" s="3"/>
      <c r="KAO308" s="3"/>
      <c r="KAP308" s="3"/>
      <c r="KAQ308" s="3"/>
      <c r="KAR308" s="3"/>
      <c r="KAS308" s="3"/>
      <c r="KAT308" s="3"/>
      <c r="KAU308" s="3"/>
      <c r="KAV308" s="3"/>
      <c r="KAW308" s="3"/>
      <c r="KAX308" s="3"/>
      <c r="KAY308" s="3"/>
      <c r="KAZ308" s="3"/>
      <c r="KBA308" s="3"/>
      <c r="KBB308" s="3"/>
      <c r="KBC308" s="3"/>
      <c r="KBD308" s="3"/>
      <c r="KBE308" s="3"/>
      <c r="KBF308" s="3"/>
      <c r="KBG308" s="3"/>
      <c r="KBH308" s="3"/>
      <c r="KBI308" s="3"/>
      <c r="KBJ308" s="3"/>
      <c r="KBK308" s="3"/>
      <c r="KBL308" s="3"/>
      <c r="KBM308" s="3"/>
      <c r="KBN308" s="3"/>
      <c r="KBO308" s="3"/>
      <c r="KBP308" s="3"/>
      <c r="KBQ308" s="3"/>
      <c r="KBR308" s="3"/>
      <c r="KBS308" s="3"/>
      <c r="KBT308" s="3"/>
      <c r="KBU308" s="3"/>
      <c r="KBV308" s="3"/>
      <c r="KBW308" s="3"/>
      <c r="KBX308" s="3"/>
      <c r="KBY308" s="3"/>
      <c r="KBZ308" s="3"/>
      <c r="KCA308" s="3"/>
      <c r="KCB308" s="3"/>
      <c r="KCC308" s="3"/>
      <c r="KCD308" s="3"/>
      <c r="KCE308" s="3"/>
      <c r="KCF308" s="3"/>
      <c r="KCG308" s="3"/>
      <c r="KCH308" s="3"/>
      <c r="KCI308" s="3"/>
      <c r="KCJ308" s="3"/>
      <c r="KCK308" s="3"/>
      <c r="KCL308" s="3"/>
      <c r="KCM308" s="3"/>
      <c r="KCN308" s="3"/>
      <c r="KCO308" s="3"/>
      <c r="KCP308" s="3"/>
      <c r="KCQ308" s="3"/>
      <c r="KCR308" s="3"/>
      <c r="KCS308" s="3"/>
      <c r="KCT308" s="3"/>
      <c r="KCU308" s="3"/>
      <c r="KCV308" s="3"/>
      <c r="KCW308" s="3"/>
      <c r="KCX308" s="3"/>
      <c r="KCY308" s="3"/>
      <c r="KCZ308" s="3"/>
      <c r="KDA308" s="3"/>
      <c r="KDB308" s="3"/>
      <c r="KDC308" s="3"/>
      <c r="KDD308" s="3"/>
      <c r="KDE308" s="3"/>
      <c r="KDF308" s="3"/>
      <c r="KDG308" s="3"/>
      <c r="KDH308" s="3"/>
      <c r="KDI308" s="3"/>
      <c r="KDJ308" s="3"/>
      <c r="KDK308" s="3"/>
      <c r="KDL308" s="3"/>
      <c r="KDM308" s="3"/>
      <c r="KDN308" s="3"/>
      <c r="KDO308" s="3"/>
      <c r="KDP308" s="3"/>
      <c r="KDQ308" s="3"/>
      <c r="KDR308" s="3"/>
      <c r="KDS308" s="3"/>
      <c r="KDT308" s="3"/>
      <c r="KDU308" s="3"/>
      <c r="KDV308" s="3"/>
      <c r="KDW308" s="3"/>
      <c r="KDX308" s="3"/>
      <c r="KDY308" s="3"/>
      <c r="KDZ308" s="3"/>
      <c r="KEA308" s="3"/>
      <c r="KEB308" s="3"/>
      <c r="KEC308" s="3"/>
      <c r="KED308" s="3"/>
      <c r="KEE308" s="3"/>
      <c r="KEF308" s="3"/>
      <c r="KEG308" s="3"/>
      <c r="KEH308" s="3"/>
      <c r="KEI308" s="3"/>
      <c r="KEJ308" s="3"/>
      <c r="KEK308" s="3"/>
      <c r="KEL308" s="3"/>
      <c r="KEM308" s="3"/>
      <c r="KEN308" s="3"/>
      <c r="KEO308" s="3"/>
      <c r="KEP308" s="3"/>
      <c r="KEQ308" s="3"/>
      <c r="KER308" s="3"/>
      <c r="KES308" s="3"/>
      <c r="KET308" s="3"/>
      <c r="KEU308" s="3"/>
      <c r="KEV308" s="3"/>
      <c r="KEW308" s="3"/>
      <c r="KEX308" s="3"/>
      <c r="KEY308" s="3"/>
      <c r="KEZ308" s="3"/>
      <c r="KFA308" s="3"/>
      <c r="KFB308" s="3"/>
      <c r="KFC308" s="3"/>
      <c r="KFD308" s="3"/>
      <c r="KFE308" s="3"/>
      <c r="KFF308" s="3"/>
      <c r="KFG308" s="3"/>
      <c r="KFH308" s="3"/>
      <c r="KFI308" s="3"/>
      <c r="KFJ308" s="3"/>
      <c r="KFK308" s="3"/>
      <c r="KFL308" s="3"/>
      <c r="KFM308" s="3"/>
      <c r="KFN308" s="3"/>
      <c r="KFO308" s="3"/>
      <c r="KFP308" s="3"/>
      <c r="KFQ308" s="3"/>
      <c r="KFR308" s="3"/>
      <c r="KFS308" s="3"/>
      <c r="KFT308" s="3"/>
      <c r="KFU308" s="3"/>
      <c r="KFV308" s="3"/>
      <c r="KFW308" s="3"/>
      <c r="KFX308" s="3"/>
      <c r="KFY308" s="3"/>
      <c r="KFZ308" s="3"/>
      <c r="KGA308" s="3"/>
      <c r="KGB308" s="3"/>
      <c r="KGC308" s="3"/>
      <c r="KGD308" s="3"/>
      <c r="KGE308" s="3"/>
      <c r="KGF308" s="3"/>
      <c r="KGG308" s="3"/>
      <c r="KGH308" s="3"/>
      <c r="KGI308" s="3"/>
      <c r="KGJ308" s="3"/>
      <c r="KGK308" s="3"/>
      <c r="KGL308" s="3"/>
      <c r="KGM308" s="3"/>
      <c r="KGN308" s="3"/>
      <c r="KGO308" s="3"/>
      <c r="KGP308" s="3"/>
      <c r="KGQ308" s="3"/>
      <c r="KGR308" s="3"/>
      <c r="KGS308" s="3"/>
      <c r="KGT308" s="3"/>
      <c r="KGU308" s="3"/>
      <c r="KGV308" s="3"/>
      <c r="KGW308" s="3"/>
      <c r="KGX308" s="3"/>
      <c r="KGY308" s="3"/>
      <c r="KGZ308" s="3"/>
      <c r="KHA308" s="3"/>
      <c r="KHB308" s="3"/>
      <c r="KHC308" s="3"/>
      <c r="KHD308" s="3"/>
      <c r="KHE308" s="3"/>
      <c r="KHF308" s="3"/>
      <c r="KHG308" s="3"/>
      <c r="KHH308" s="3"/>
      <c r="KHI308" s="3"/>
      <c r="KHJ308" s="3"/>
      <c r="KHK308" s="3"/>
      <c r="KHL308" s="3"/>
      <c r="KHM308" s="3"/>
      <c r="KHN308" s="3"/>
      <c r="KHO308" s="3"/>
      <c r="KHP308" s="3"/>
      <c r="KHQ308" s="3"/>
      <c r="KHR308" s="3"/>
      <c r="KHS308" s="3"/>
      <c r="KHT308" s="3"/>
      <c r="KHU308" s="3"/>
      <c r="KHV308" s="3"/>
      <c r="KHW308" s="3"/>
      <c r="KHX308" s="3"/>
      <c r="KHY308" s="3"/>
      <c r="KHZ308" s="3"/>
      <c r="KIA308" s="3"/>
      <c r="KIB308" s="3"/>
      <c r="KIC308" s="3"/>
      <c r="KID308" s="3"/>
      <c r="KIE308" s="3"/>
      <c r="KIG308" s="3"/>
      <c r="KII308" s="3"/>
      <c r="KIJ308" s="3"/>
      <c r="KIK308" s="3"/>
      <c r="KIL308" s="3"/>
      <c r="KIM308" s="3"/>
      <c r="KIN308" s="3"/>
      <c r="KIO308" s="3"/>
      <c r="KIP308" s="3"/>
      <c r="KIU308" s="3"/>
      <c r="KIV308" s="3"/>
      <c r="KIW308" s="3"/>
      <c r="KIX308" s="3"/>
      <c r="KIY308" s="3"/>
      <c r="KIZ308" s="3"/>
      <c r="KJA308" s="3"/>
      <c r="KJB308" s="3"/>
      <c r="KJC308" s="3"/>
      <c r="KJD308" s="3"/>
      <c r="KJE308" s="3"/>
      <c r="KJF308" s="3"/>
      <c r="KJG308" s="3"/>
      <c r="KJH308" s="3"/>
      <c r="KJI308" s="3"/>
      <c r="KJJ308" s="3"/>
      <c r="KJK308" s="3"/>
      <c r="KJL308" s="3"/>
      <c r="KJM308" s="3"/>
      <c r="KJN308" s="3"/>
      <c r="KJO308" s="3"/>
      <c r="KJP308" s="3"/>
      <c r="KJQ308" s="3"/>
      <c r="KJR308" s="3"/>
      <c r="KJS308" s="3"/>
      <c r="KJT308" s="3"/>
      <c r="KJU308" s="3"/>
      <c r="KJV308" s="3"/>
      <c r="KJW308" s="3"/>
      <c r="KJX308" s="3"/>
      <c r="KJY308" s="3"/>
      <c r="KJZ308" s="3"/>
      <c r="KKA308" s="3"/>
      <c r="KKB308" s="3"/>
      <c r="KKC308" s="3"/>
      <c r="KKD308" s="3"/>
      <c r="KKE308" s="3"/>
      <c r="KKF308" s="3"/>
      <c r="KKG308" s="3"/>
      <c r="KKH308" s="3"/>
      <c r="KKI308" s="3"/>
      <c r="KKJ308" s="3"/>
      <c r="KKK308" s="3"/>
      <c r="KKL308" s="3"/>
      <c r="KKM308" s="3"/>
      <c r="KKN308" s="3"/>
      <c r="KKO308" s="3"/>
      <c r="KKP308" s="3"/>
      <c r="KKQ308" s="3"/>
      <c r="KKR308" s="3"/>
      <c r="KKS308" s="3"/>
      <c r="KKT308" s="3"/>
      <c r="KKU308" s="3"/>
      <c r="KKV308" s="3"/>
      <c r="KKW308" s="3"/>
      <c r="KKX308" s="3"/>
      <c r="KKY308" s="3"/>
      <c r="KKZ308" s="3"/>
      <c r="KLA308" s="3"/>
      <c r="KLB308" s="3"/>
      <c r="KLC308" s="3"/>
      <c r="KLD308" s="3"/>
      <c r="KLE308" s="3"/>
      <c r="KLF308" s="3"/>
      <c r="KLG308" s="3"/>
      <c r="KLH308" s="3"/>
      <c r="KLI308" s="3"/>
      <c r="KLJ308" s="3"/>
      <c r="KLK308" s="3"/>
      <c r="KLL308" s="3"/>
      <c r="KLM308" s="3"/>
      <c r="KLN308" s="3"/>
      <c r="KLO308" s="3"/>
      <c r="KLP308" s="3"/>
      <c r="KLQ308" s="3"/>
      <c r="KLR308" s="3"/>
      <c r="KLS308" s="3"/>
      <c r="KLT308" s="3"/>
      <c r="KLU308" s="3"/>
      <c r="KLV308" s="3"/>
      <c r="KLW308" s="3"/>
      <c r="KLX308" s="3"/>
      <c r="KLY308" s="3"/>
      <c r="KLZ308" s="3"/>
      <c r="KMA308" s="3"/>
      <c r="KMB308" s="3"/>
      <c r="KMC308" s="3"/>
      <c r="KMD308" s="3"/>
      <c r="KME308" s="3"/>
      <c r="KMF308" s="3"/>
      <c r="KMG308" s="3"/>
      <c r="KMH308" s="3"/>
      <c r="KMI308" s="3"/>
      <c r="KMJ308" s="3"/>
      <c r="KMK308" s="3"/>
      <c r="KML308" s="3"/>
      <c r="KMM308" s="3"/>
      <c r="KMN308" s="3"/>
      <c r="KMO308" s="3"/>
      <c r="KMP308" s="3"/>
      <c r="KMQ308" s="3"/>
      <c r="KMR308" s="3"/>
      <c r="KMS308" s="3"/>
      <c r="KMT308" s="3"/>
      <c r="KMU308" s="3"/>
      <c r="KMV308" s="3"/>
      <c r="KMW308" s="3"/>
      <c r="KMX308" s="3"/>
      <c r="KMY308" s="3"/>
      <c r="KMZ308" s="3"/>
      <c r="KNA308" s="3"/>
      <c r="KNB308" s="3"/>
      <c r="KNC308" s="3"/>
      <c r="KND308" s="3"/>
      <c r="KNE308" s="3"/>
      <c r="KNF308" s="3"/>
      <c r="KNG308" s="3"/>
      <c r="KNH308" s="3"/>
      <c r="KNI308" s="3"/>
      <c r="KNJ308" s="3"/>
      <c r="KNK308" s="3"/>
      <c r="KNL308" s="3"/>
      <c r="KNM308" s="3"/>
      <c r="KNN308" s="3"/>
      <c r="KNO308" s="3"/>
      <c r="KNP308" s="3"/>
      <c r="KNQ308" s="3"/>
      <c r="KNR308" s="3"/>
      <c r="KNS308" s="3"/>
      <c r="KNT308" s="3"/>
      <c r="KNU308" s="3"/>
      <c r="KNV308" s="3"/>
      <c r="KNW308" s="3"/>
      <c r="KNX308" s="3"/>
      <c r="KNY308" s="3"/>
      <c r="KNZ308" s="3"/>
      <c r="KOA308" s="3"/>
      <c r="KOB308" s="3"/>
      <c r="KOC308" s="3"/>
      <c r="KOD308" s="3"/>
      <c r="KOE308" s="3"/>
      <c r="KOF308" s="3"/>
      <c r="KOG308" s="3"/>
      <c r="KOH308" s="3"/>
      <c r="KOI308" s="3"/>
      <c r="KOJ308" s="3"/>
      <c r="KOK308" s="3"/>
      <c r="KOL308" s="3"/>
      <c r="KOM308" s="3"/>
      <c r="KON308" s="3"/>
      <c r="KOO308" s="3"/>
      <c r="KOP308" s="3"/>
      <c r="KOQ308" s="3"/>
      <c r="KOR308" s="3"/>
      <c r="KOS308" s="3"/>
      <c r="KOT308" s="3"/>
      <c r="KOU308" s="3"/>
      <c r="KOV308" s="3"/>
      <c r="KOW308" s="3"/>
      <c r="KOX308" s="3"/>
      <c r="KOY308" s="3"/>
      <c r="KOZ308" s="3"/>
      <c r="KPA308" s="3"/>
      <c r="KPB308" s="3"/>
      <c r="KPC308" s="3"/>
      <c r="KPD308" s="3"/>
      <c r="KPE308" s="3"/>
      <c r="KPF308" s="3"/>
      <c r="KPG308" s="3"/>
      <c r="KPH308" s="3"/>
      <c r="KPI308" s="3"/>
      <c r="KPJ308" s="3"/>
      <c r="KPK308" s="3"/>
      <c r="KPL308" s="3"/>
      <c r="KPM308" s="3"/>
      <c r="KPN308" s="3"/>
      <c r="KPO308" s="3"/>
      <c r="KPP308" s="3"/>
      <c r="KPQ308" s="3"/>
      <c r="KPR308" s="3"/>
      <c r="KPS308" s="3"/>
      <c r="KPT308" s="3"/>
      <c r="KPU308" s="3"/>
      <c r="KPV308" s="3"/>
      <c r="KPW308" s="3"/>
      <c r="KPX308" s="3"/>
      <c r="KPY308" s="3"/>
      <c r="KPZ308" s="3"/>
      <c r="KQA308" s="3"/>
      <c r="KQB308" s="3"/>
      <c r="KQC308" s="3"/>
      <c r="KQD308" s="3"/>
      <c r="KQE308" s="3"/>
      <c r="KQF308" s="3"/>
      <c r="KQG308" s="3"/>
      <c r="KQH308" s="3"/>
      <c r="KQI308" s="3"/>
      <c r="KQJ308" s="3"/>
      <c r="KQK308" s="3"/>
      <c r="KQL308" s="3"/>
      <c r="KQM308" s="3"/>
      <c r="KQN308" s="3"/>
      <c r="KQO308" s="3"/>
      <c r="KQP308" s="3"/>
      <c r="KQQ308" s="3"/>
      <c r="KQR308" s="3"/>
      <c r="KQS308" s="3"/>
      <c r="KQT308" s="3"/>
      <c r="KQU308" s="3"/>
      <c r="KQV308" s="3"/>
      <c r="KQW308" s="3"/>
      <c r="KQX308" s="3"/>
      <c r="KQY308" s="3"/>
      <c r="KQZ308" s="3"/>
      <c r="KRA308" s="3"/>
      <c r="KRB308" s="3"/>
      <c r="KRC308" s="3"/>
      <c r="KRD308" s="3"/>
      <c r="KRE308" s="3"/>
      <c r="KRF308" s="3"/>
      <c r="KRG308" s="3"/>
      <c r="KRH308" s="3"/>
      <c r="KRI308" s="3"/>
      <c r="KRJ308" s="3"/>
      <c r="KRK308" s="3"/>
      <c r="KRL308" s="3"/>
      <c r="KRM308" s="3"/>
      <c r="KRN308" s="3"/>
      <c r="KRO308" s="3"/>
      <c r="KRP308" s="3"/>
      <c r="KRQ308" s="3"/>
      <c r="KRR308" s="3"/>
      <c r="KRS308" s="3"/>
      <c r="KRT308" s="3"/>
      <c r="KRU308" s="3"/>
      <c r="KRV308" s="3"/>
      <c r="KRW308" s="3"/>
      <c r="KRX308" s="3"/>
      <c r="KRY308" s="3"/>
      <c r="KRZ308" s="3"/>
      <c r="KSA308" s="3"/>
      <c r="KSC308" s="3"/>
      <c r="KSE308" s="3"/>
      <c r="KSF308" s="3"/>
      <c r="KSG308" s="3"/>
      <c r="KSH308" s="3"/>
      <c r="KSI308" s="3"/>
      <c r="KSJ308" s="3"/>
      <c r="KSK308" s="3"/>
      <c r="KSL308" s="3"/>
      <c r="KSQ308" s="3"/>
      <c r="KSR308" s="3"/>
      <c r="KSS308" s="3"/>
      <c r="KST308" s="3"/>
      <c r="KSU308" s="3"/>
      <c r="KSV308" s="3"/>
      <c r="KSW308" s="3"/>
      <c r="KSX308" s="3"/>
      <c r="KSY308" s="3"/>
      <c r="KSZ308" s="3"/>
      <c r="KTA308" s="3"/>
      <c r="KTB308" s="3"/>
      <c r="KTC308" s="3"/>
      <c r="KTD308" s="3"/>
      <c r="KTE308" s="3"/>
      <c r="KTF308" s="3"/>
      <c r="KTG308" s="3"/>
      <c r="KTH308" s="3"/>
      <c r="KTI308" s="3"/>
      <c r="KTJ308" s="3"/>
      <c r="KTK308" s="3"/>
      <c r="KTL308" s="3"/>
      <c r="KTM308" s="3"/>
      <c r="KTN308" s="3"/>
      <c r="KTO308" s="3"/>
      <c r="KTP308" s="3"/>
      <c r="KTQ308" s="3"/>
      <c r="KTR308" s="3"/>
      <c r="KTS308" s="3"/>
      <c r="KTT308" s="3"/>
      <c r="KTU308" s="3"/>
      <c r="KTV308" s="3"/>
      <c r="KTW308" s="3"/>
      <c r="KTX308" s="3"/>
      <c r="KTY308" s="3"/>
      <c r="KTZ308" s="3"/>
      <c r="KUA308" s="3"/>
      <c r="KUB308" s="3"/>
      <c r="KUC308" s="3"/>
      <c r="KUD308" s="3"/>
      <c r="KUE308" s="3"/>
      <c r="KUF308" s="3"/>
      <c r="KUG308" s="3"/>
      <c r="KUH308" s="3"/>
      <c r="KUI308" s="3"/>
      <c r="KUJ308" s="3"/>
      <c r="KUK308" s="3"/>
      <c r="KUL308" s="3"/>
      <c r="KUM308" s="3"/>
      <c r="KUN308" s="3"/>
      <c r="KUO308" s="3"/>
      <c r="KUP308" s="3"/>
      <c r="KUQ308" s="3"/>
      <c r="KUR308" s="3"/>
      <c r="KUS308" s="3"/>
      <c r="KUT308" s="3"/>
      <c r="KUU308" s="3"/>
      <c r="KUV308" s="3"/>
      <c r="KUW308" s="3"/>
      <c r="KUX308" s="3"/>
      <c r="KUY308" s="3"/>
      <c r="KUZ308" s="3"/>
      <c r="KVA308" s="3"/>
      <c r="KVB308" s="3"/>
      <c r="KVC308" s="3"/>
      <c r="KVD308" s="3"/>
      <c r="KVE308" s="3"/>
      <c r="KVF308" s="3"/>
      <c r="KVG308" s="3"/>
      <c r="KVH308" s="3"/>
      <c r="KVI308" s="3"/>
      <c r="KVJ308" s="3"/>
      <c r="KVK308" s="3"/>
      <c r="KVL308" s="3"/>
      <c r="KVM308" s="3"/>
      <c r="KVN308" s="3"/>
      <c r="KVO308" s="3"/>
      <c r="KVP308" s="3"/>
      <c r="KVQ308" s="3"/>
      <c r="KVR308" s="3"/>
      <c r="KVS308" s="3"/>
      <c r="KVT308" s="3"/>
      <c r="KVU308" s="3"/>
      <c r="KVV308" s="3"/>
      <c r="KVW308" s="3"/>
      <c r="KVX308" s="3"/>
      <c r="KVY308" s="3"/>
      <c r="KVZ308" s="3"/>
      <c r="KWA308" s="3"/>
      <c r="KWB308" s="3"/>
      <c r="KWC308" s="3"/>
      <c r="KWD308" s="3"/>
      <c r="KWE308" s="3"/>
      <c r="KWF308" s="3"/>
      <c r="KWG308" s="3"/>
      <c r="KWH308" s="3"/>
      <c r="KWI308" s="3"/>
      <c r="KWJ308" s="3"/>
      <c r="KWK308" s="3"/>
      <c r="KWL308" s="3"/>
      <c r="KWM308" s="3"/>
      <c r="KWN308" s="3"/>
      <c r="KWO308" s="3"/>
      <c r="KWP308" s="3"/>
      <c r="KWQ308" s="3"/>
      <c r="KWR308" s="3"/>
      <c r="KWS308" s="3"/>
      <c r="KWT308" s="3"/>
      <c r="KWU308" s="3"/>
      <c r="KWV308" s="3"/>
      <c r="KWW308" s="3"/>
      <c r="KWX308" s="3"/>
      <c r="KWY308" s="3"/>
      <c r="KWZ308" s="3"/>
      <c r="KXA308" s="3"/>
      <c r="KXB308" s="3"/>
      <c r="KXC308" s="3"/>
      <c r="KXD308" s="3"/>
      <c r="KXE308" s="3"/>
      <c r="KXF308" s="3"/>
      <c r="KXG308" s="3"/>
      <c r="KXH308" s="3"/>
      <c r="KXI308" s="3"/>
      <c r="KXJ308" s="3"/>
      <c r="KXK308" s="3"/>
      <c r="KXL308" s="3"/>
      <c r="KXM308" s="3"/>
      <c r="KXN308" s="3"/>
      <c r="KXO308" s="3"/>
      <c r="KXP308" s="3"/>
      <c r="KXQ308" s="3"/>
      <c r="KXR308" s="3"/>
      <c r="KXS308" s="3"/>
      <c r="KXT308" s="3"/>
      <c r="KXU308" s="3"/>
      <c r="KXV308" s="3"/>
      <c r="KXW308" s="3"/>
      <c r="KXX308" s="3"/>
      <c r="KXY308" s="3"/>
      <c r="KXZ308" s="3"/>
      <c r="KYA308" s="3"/>
      <c r="KYB308" s="3"/>
      <c r="KYC308" s="3"/>
      <c r="KYD308" s="3"/>
      <c r="KYE308" s="3"/>
      <c r="KYF308" s="3"/>
      <c r="KYG308" s="3"/>
      <c r="KYH308" s="3"/>
      <c r="KYI308" s="3"/>
      <c r="KYJ308" s="3"/>
      <c r="KYK308" s="3"/>
      <c r="KYL308" s="3"/>
      <c r="KYM308" s="3"/>
      <c r="KYN308" s="3"/>
      <c r="KYO308" s="3"/>
      <c r="KYP308" s="3"/>
      <c r="KYQ308" s="3"/>
      <c r="KYR308" s="3"/>
      <c r="KYS308" s="3"/>
      <c r="KYT308" s="3"/>
      <c r="KYU308" s="3"/>
      <c r="KYV308" s="3"/>
      <c r="KYW308" s="3"/>
      <c r="KYX308" s="3"/>
      <c r="KYY308" s="3"/>
      <c r="KYZ308" s="3"/>
      <c r="KZA308" s="3"/>
      <c r="KZB308" s="3"/>
      <c r="KZC308" s="3"/>
      <c r="KZD308" s="3"/>
      <c r="KZE308" s="3"/>
      <c r="KZF308" s="3"/>
      <c r="KZG308" s="3"/>
      <c r="KZH308" s="3"/>
      <c r="KZI308" s="3"/>
      <c r="KZJ308" s="3"/>
      <c r="KZK308" s="3"/>
      <c r="KZL308" s="3"/>
      <c r="KZM308" s="3"/>
      <c r="KZN308" s="3"/>
      <c r="KZO308" s="3"/>
      <c r="KZP308" s="3"/>
      <c r="KZQ308" s="3"/>
      <c r="KZR308" s="3"/>
      <c r="KZS308" s="3"/>
      <c r="KZT308" s="3"/>
      <c r="KZU308" s="3"/>
      <c r="KZV308" s="3"/>
      <c r="KZW308" s="3"/>
      <c r="KZX308" s="3"/>
      <c r="KZY308" s="3"/>
      <c r="KZZ308" s="3"/>
      <c r="LAA308" s="3"/>
      <c r="LAB308" s="3"/>
      <c r="LAC308" s="3"/>
      <c r="LAD308" s="3"/>
      <c r="LAE308" s="3"/>
      <c r="LAF308" s="3"/>
      <c r="LAG308" s="3"/>
      <c r="LAH308" s="3"/>
      <c r="LAI308" s="3"/>
      <c r="LAJ308" s="3"/>
      <c r="LAK308" s="3"/>
      <c r="LAL308" s="3"/>
      <c r="LAM308" s="3"/>
      <c r="LAN308" s="3"/>
      <c r="LAO308" s="3"/>
      <c r="LAP308" s="3"/>
      <c r="LAQ308" s="3"/>
      <c r="LAR308" s="3"/>
      <c r="LAS308" s="3"/>
      <c r="LAT308" s="3"/>
      <c r="LAU308" s="3"/>
      <c r="LAV308" s="3"/>
      <c r="LAW308" s="3"/>
      <c r="LAX308" s="3"/>
      <c r="LAY308" s="3"/>
      <c r="LAZ308" s="3"/>
      <c r="LBA308" s="3"/>
      <c r="LBB308" s="3"/>
      <c r="LBC308" s="3"/>
      <c r="LBD308" s="3"/>
      <c r="LBE308" s="3"/>
      <c r="LBF308" s="3"/>
      <c r="LBG308" s="3"/>
      <c r="LBH308" s="3"/>
      <c r="LBI308" s="3"/>
      <c r="LBJ308" s="3"/>
      <c r="LBK308" s="3"/>
      <c r="LBL308" s="3"/>
      <c r="LBM308" s="3"/>
      <c r="LBN308" s="3"/>
      <c r="LBO308" s="3"/>
      <c r="LBP308" s="3"/>
      <c r="LBQ308" s="3"/>
      <c r="LBR308" s="3"/>
      <c r="LBS308" s="3"/>
      <c r="LBT308" s="3"/>
      <c r="LBU308" s="3"/>
      <c r="LBV308" s="3"/>
      <c r="LBW308" s="3"/>
      <c r="LBY308" s="3"/>
      <c r="LCA308" s="3"/>
      <c r="LCB308" s="3"/>
      <c r="LCC308" s="3"/>
      <c r="LCD308" s="3"/>
      <c r="LCE308" s="3"/>
      <c r="LCF308" s="3"/>
      <c r="LCG308" s="3"/>
      <c r="LCH308" s="3"/>
      <c r="LCM308" s="3"/>
      <c r="LCN308" s="3"/>
      <c r="LCO308" s="3"/>
      <c r="LCP308" s="3"/>
      <c r="LCQ308" s="3"/>
      <c r="LCR308" s="3"/>
      <c r="LCS308" s="3"/>
      <c r="LCT308" s="3"/>
      <c r="LCU308" s="3"/>
      <c r="LCV308" s="3"/>
      <c r="LCW308" s="3"/>
      <c r="LCX308" s="3"/>
      <c r="LCY308" s="3"/>
      <c r="LCZ308" s="3"/>
      <c r="LDA308" s="3"/>
      <c r="LDB308" s="3"/>
      <c r="LDC308" s="3"/>
      <c r="LDD308" s="3"/>
      <c r="LDE308" s="3"/>
      <c r="LDF308" s="3"/>
      <c r="LDG308" s="3"/>
      <c r="LDH308" s="3"/>
      <c r="LDI308" s="3"/>
      <c r="LDJ308" s="3"/>
      <c r="LDK308" s="3"/>
      <c r="LDL308" s="3"/>
      <c r="LDM308" s="3"/>
      <c r="LDN308" s="3"/>
      <c r="LDO308" s="3"/>
      <c r="LDP308" s="3"/>
      <c r="LDQ308" s="3"/>
      <c r="LDR308" s="3"/>
      <c r="LDS308" s="3"/>
      <c r="LDT308" s="3"/>
      <c r="LDU308" s="3"/>
      <c r="LDV308" s="3"/>
      <c r="LDW308" s="3"/>
      <c r="LDX308" s="3"/>
      <c r="LDY308" s="3"/>
      <c r="LDZ308" s="3"/>
      <c r="LEA308" s="3"/>
      <c r="LEB308" s="3"/>
      <c r="LEC308" s="3"/>
      <c r="LED308" s="3"/>
      <c r="LEE308" s="3"/>
      <c r="LEF308" s="3"/>
      <c r="LEG308" s="3"/>
      <c r="LEH308" s="3"/>
      <c r="LEI308" s="3"/>
      <c r="LEJ308" s="3"/>
      <c r="LEK308" s="3"/>
      <c r="LEL308" s="3"/>
      <c r="LEM308" s="3"/>
      <c r="LEN308" s="3"/>
      <c r="LEO308" s="3"/>
      <c r="LEP308" s="3"/>
      <c r="LEQ308" s="3"/>
      <c r="LER308" s="3"/>
      <c r="LES308" s="3"/>
      <c r="LET308" s="3"/>
      <c r="LEU308" s="3"/>
      <c r="LEV308" s="3"/>
      <c r="LEW308" s="3"/>
      <c r="LEX308" s="3"/>
      <c r="LEY308" s="3"/>
      <c r="LEZ308" s="3"/>
      <c r="LFA308" s="3"/>
      <c r="LFB308" s="3"/>
      <c r="LFC308" s="3"/>
      <c r="LFD308" s="3"/>
      <c r="LFE308" s="3"/>
      <c r="LFF308" s="3"/>
      <c r="LFG308" s="3"/>
      <c r="LFH308" s="3"/>
      <c r="LFI308" s="3"/>
      <c r="LFJ308" s="3"/>
      <c r="LFK308" s="3"/>
      <c r="LFL308" s="3"/>
      <c r="LFM308" s="3"/>
      <c r="LFN308" s="3"/>
      <c r="LFO308" s="3"/>
      <c r="LFP308" s="3"/>
      <c r="LFQ308" s="3"/>
      <c r="LFR308" s="3"/>
      <c r="LFS308" s="3"/>
      <c r="LFT308" s="3"/>
      <c r="LFU308" s="3"/>
      <c r="LFV308" s="3"/>
      <c r="LFW308" s="3"/>
      <c r="LFX308" s="3"/>
      <c r="LFY308" s="3"/>
      <c r="LFZ308" s="3"/>
      <c r="LGA308" s="3"/>
      <c r="LGB308" s="3"/>
      <c r="LGC308" s="3"/>
      <c r="LGD308" s="3"/>
      <c r="LGE308" s="3"/>
      <c r="LGF308" s="3"/>
      <c r="LGG308" s="3"/>
      <c r="LGH308" s="3"/>
      <c r="LGI308" s="3"/>
      <c r="LGJ308" s="3"/>
      <c r="LGK308" s="3"/>
      <c r="LGL308" s="3"/>
      <c r="LGM308" s="3"/>
      <c r="LGN308" s="3"/>
      <c r="LGO308" s="3"/>
      <c r="LGP308" s="3"/>
      <c r="LGQ308" s="3"/>
      <c r="LGR308" s="3"/>
      <c r="LGS308" s="3"/>
      <c r="LGT308" s="3"/>
      <c r="LGU308" s="3"/>
      <c r="LGV308" s="3"/>
      <c r="LGW308" s="3"/>
      <c r="LGX308" s="3"/>
      <c r="LGY308" s="3"/>
      <c r="LGZ308" s="3"/>
      <c r="LHA308" s="3"/>
      <c r="LHB308" s="3"/>
      <c r="LHC308" s="3"/>
      <c r="LHD308" s="3"/>
      <c r="LHE308" s="3"/>
      <c r="LHF308" s="3"/>
      <c r="LHG308" s="3"/>
      <c r="LHH308" s="3"/>
      <c r="LHI308" s="3"/>
      <c r="LHJ308" s="3"/>
      <c r="LHK308" s="3"/>
      <c r="LHL308" s="3"/>
      <c r="LHM308" s="3"/>
      <c r="LHN308" s="3"/>
      <c r="LHO308" s="3"/>
      <c r="LHP308" s="3"/>
      <c r="LHQ308" s="3"/>
      <c r="LHR308" s="3"/>
      <c r="LHS308" s="3"/>
      <c r="LHT308" s="3"/>
      <c r="LHU308" s="3"/>
      <c r="LHV308" s="3"/>
      <c r="LHW308" s="3"/>
      <c r="LHX308" s="3"/>
      <c r="LHY308" s="3"/>
      <c r="LHZ308" s="3"/>
      <c r="LIA308" s="3"/>
      <c r="LIB308" s="3"/>
      <c r="LIC308" s="3"/>
      <c r="LID308" s="3"/>
      <c r="LIE308" s="3"/>
      <c r="LIF308" s="3"/>
      <c r="LIG308" s="3"/>
      <c r="LIH308" s="3"/>
      <c r="LII308" s="3"/>
      <c r="LIJ308" s="3"/>
      <c r="LIK308" s="3"/>
      <c r="LIL308" s="3"/>
      <c r="LIM308" s="3"/>
      <c r="LIN308" s="3"/>
      <c r="LIO308" s="3"/>
      <c r="LIP308" s="3"/>
      <c r="LIQ308" s="3"/>
      <c r="LIR308" s="3"/>
      <c r="LIS308" s="3"/>
      <c r="LIT308" s="3"/>
      <c r="LIU308" s="3"/>
      <c r="LIV308" s="3"/>
      <c r="LIW308" s="3"/>
      <c r="LIX308" s="3"/>
      <c r="LIY308" s="3"/>
      <c r="LIZ308" s="3"/>
      <c r="LJA308" s="3"/>
      <c r="LJB308" s="3"/>
      <c r="LJC308" s="3"/>
      <c r="LJD308" s="3"/>
      <c r="LJE308" s="3"/>
      <c r="LJF308" s="3"/>
      <c r="LJG308" s="3"/>
      <c r="LJH308" s="3"/>
      <c r="LJI308" s="3"/>
      <c r="LJJ308" s="3"/>
      <c r="LJK308" s="3"/>
      <c r="LJL308" s="3"/>
      <c r="LJM308" s="3"/>
      <c r="LJN308" s="3"/>
      <c r="LJO308" s="3"/>
      <c r="LJP308" s="3"/>
      <c r="LJQ308" s="3"/>
      <c r="LJR308" s="3"/>
      <c r="LJS308" s="3"/>
      <c r="LJT308" s="3"/>
      <c r="LJU308" s="3"/>
      <c r="LJV308" s="3"/>
      <c r="LJW308" s="3"/>
      <c r="LJX308" s="3"/>
      <c r="LJY308" s="3"/>
      <c r="LJZ308" s="3"/>
      <c r="LKA308" s="3"/>
      <c r="LKB308" s="3"/>
      <c r="LKC308" s="3"/>
      <c r="LKD308" s="3"/>
      <c r="LKE308" s="3"/>
      <c r="LKF308" s="3"/>
      <c r="LKG308" s="3"/>
      <c r="LKH308" s="3"/>
      <c r="LKI308" s="3"/>
      <c r="LKJ308" s="3"/>
      <c r="LKK308" s="3"/>
      <c r="LKL308" s="3"/>
      <c r="LKM308" s="3"/>
      <c r="LKN308" s="3"/>
      <c r="LKO308" s="3"/>
      <c r="LKP308" s="3"/>
      <c r="LKQ308" s="3"/>
      <c r="LKR308" s="3"/>
      <c r="LKS308" s="3"/>
      <c r="LKT308" s="3"/>
      <c r="LKU308" s="3"/>
      <c r="LKV308" s="3"/>
      <c r="LKW308" s="3"/>
      <c r="LKX308" s="3"/>
      <c r="LKY308" s="3"/>
      <c r="LKZ308" s="3"/>
      <c r="LLA308" s="3"/>
      <c r="LLB308" s="3"/>
      <c r="LLC308" s="3"/>
      <c r="LLD308" s="3"/>
      <c r="LLE308" s="3"/>
      <c r="LLF308" s="3"/>
      <c r="LLG308" s="3"/>
      <c r="LLH308" s="3"/>
      <c r="LLI308" s="3"/>
      <c r="LLJ308" s="3"/>
      <c r="LLK308" s="3"/>
      <c r="LLL308" s="3"/>
      <c r="LLM308" s="3"/>
      <c r="LLN308" s="3"/>
      <c r="LLO308" s="3"/>
      <c r="LLP308" s="3"/>
      <c r="LLQ308" s="3"/>
      <c r="LLR308" s="3"/>
      <c r="LLS308" s="3"/>
      <c r="LLU308" s="3"/>
      <c r="LLW308" s="3"/>
      <c r="LLX308" s="3"/>
      <c r="LLY308" s="3"/>
      <c r="LLZ308" s="3"/>
      <c r="LMA308" s="3"/>
      <c r="LMB308" s="3"/>
      <c r="LMC308" s="3"/>
      <c r="LMD308" s="3"/>
      <c r="LMI308" s="3"/>
      <c r="LMJ308" s="3"/>
      <c r="LMK308" s="3"/>
      <c r="LML308" s="3"/>
      <c r="LMM308" s="3"/>
      <c r="LMN308" s="3"/>
      <c r="LMO308" s="3"/>
      <c r="LMP308" s="3"/>
      <c r="LMQ308" s="3"/>
      <c r="LMR308" s="3"/>
      <c r="LMS308" s="3"/>
      <c r="LMT308" s="3"/>
      <c r="LMU308" s="3"/>
      <c r="LMV308" s="3"/>
      <c r="LMW308" s="3"/>
      <c r="LMX308" s="3"/>
      <c r="LMY308" s="3"/>
      <c r="LMZ308" s="3"/>
      <c r="LNA308" s="3"/>
      <c r="LNB308" s="3"/>
      <c r="LNC308" s="3"/>
      <c r="LND308" s="3"/>
      <c r="LNE308" s="3"/>
      <c r="LNF308" s="3"/>
      <c r="LNG308" s="3"/>
      <c r="LNH308" s="3"/>
      <c r="LNI308" s="3"/>
      <c r="LNJ308" s="3"/>
      <c r="LNK308" s="3"/>
      <c r="LNL308" s="3"/>
      <c r="LNM308" s="3"/>
      <c r="LNN308" s="3"/>
      <c r="LNO308" s="3"/>
      <c r="LNP308" s="3"/>
      <c r="LNQ308" s="3"/>
      <c r="LNR308" s="3"/>
      <c r="LNS308" s="3"/>
      <c r="LNT308" s="3"/>
      <c r="LNU308" s="3"/>
      <c r="LNV308" s="3"/>
      <c r="LNW308" s="3"/>
      <c r="LNX308" s="3"/>
      <c r="LNY308" s="3"/>
      <c r="LNZ308" s="3"/>
      <c r="LOA308" s="3"/>
      <c r="LOB308" s="3"/>
      <c r="LOC308" s="3"/>
      <c r="LOD308" s="3"/>
      <c r="LOE308" s="3"/>
      <c r="LOF308" s="3"/>
      <c r="LOG308" s="3"/>
      <c r="LOH308" s="3"/>
      <c r="LOI308" s="3"/>
      <c r="LOJ308" s="3"/>
      <c r="LOK308" s="3"/>
      <c r="LOL308" s="3"/>
      <c r="LOM308" s="3"/>
      <c r="LON308" s="3"/>
      <c r="LOO308" s="3"/>
      <c r="LOP308" s="3"/>
      <c r="LOQ308" s="3"/>
      <c r="LOR308" s="3"/>
      <c r="LOS308" s="3"/>
      <c r="LOT308" s="3"/>
      <c r="LOU308" s="3"/>
      <c r="LOV308" s="3"/>
      <c r="LOW308" s="3"/>
      <c r="LOX308" s="3"/>
      <c r="LOY308" s="3"/>
      <c r="LOZ308" s="3"/>
      <c r="LPA308" s="3"/>
      <c r="LPB308" s="3"/>
      <c r="LPC308" s="3"/>
      <c r="LPD308" s="3"/>
      <c r="LPE308" s="3"/>
      <c r="LPF308" s="3"/>
      <c r="LPG308" s="3"/>
      <c r="LPH308" s="3"/>
      <c r="LPI308" s="3"/>
      <c r="LPJ308" s="3"/>
      <c r="LPK308" s="3"/>
      <c r="LPL308" s="3"/>
      <c r="LPM308" s="3"/>
      <c r="LPN308" s="3"/>
      <c r="LPO308" s="3"/>
      <c r="LPP308" s="3"/>
      <c r="LPQ308" s="3"/>
      <c r="LPR308" s="3"/>
      <c r="LPS308" s="3"/>
      <c r="LPT308" s="3"/>
      <c r="LPU308" s="3"/>
      <c r="LPV308" s="3"/>
      <c r="LPW308" s="3"/>
      <c r="LPX308" s="3"/>
      <c r="LPY308" s="3"/>
      <c r="LPZ308" s="3"/>
      <c r="LQA308" s="3"/>
      <c r="LQB308" s="3"/>
      <c r="LQC308" s="3"/>
      <c r="LQD308" s="3"/>
      <c r="LQE308" s="3"/>
      <c r="LQF308" s="3"/>
      <c r="LQG308" s="3"/>
      <c r="LQH308" s="3"/>
      <c r="LQI308" s="3"/>
      <c r="LQJ308" s="3"/>
      <c r="LQK308" s="3"/>
      <c r="LQL308" s="3"/>
      <c r="LQM308" s="3"/>
      <c r="LQN308" s="3"/>
      <c r="LQO308" s="3"/>
      <c r="LQP308" s="3"/>
      <c r="LQQ308" s="3"/>
      <c r="LQR308" s="3"/>
      <c r="LQS308" s="3"/>
      <c r="LQT308" s="3"/>
      <c r="LQU308" s="3"/>
      <c r="LQV308" s="3"/>
      <c r="LQW308" s="3"/>
      <c r="LQX308" s="3"/>
      <c r="LQY308" s="3"/>
      <c r="LQZ308" s="3"/>
      <c r="LRA308" s="3"/>
      <c r="LRB308" s="3"/>
      <c r="LRC308" s="3"/>
      <c r="LRD308" s="3"/>
      <c r="LRE308" s="3"/>
      <c r="LRF308" s="3"/>
      <c r="LRG308" s="3"/>
      <c r="LRH308" s="3"/>
      <c r="LRI308" s="3"/>
      <c r="LRJ308" s="3"/>
      <c r="LRK308" s="3"/>
      <c r="LRL308" s="3"/>
      <c r="LRM308" s="3"/>
      <c r="LRN308" s="3"/>
      <c r="LRO308" s="3"/>
      <c r="LRP308" s="3"/>
      <c r="LRQ308" s="3"/>
      <c r="LRR308" s="3"/>
      <c r="LRS308" s="3"/>
      <c r="LRT308" s="3"/>
      <c r="LRU308" s="3"/>
      <c r="LRV308" s="3"/>
      <c r="LRW308" s="3"/>
      <c r="LRX308" s="3"/>
      <c r="LRY308" s="3"/>
      <c r="LRZ308" s="3"/>
      <c r="LSA308" s="3"/>
      <c r="LSB308" s="3"/>
      <c r="LSC308" s="3"/>
      <c r="LSD308" s="3"/>
      <c r="LSE308" s="3"/>
      <c r="LSF308" s="3"/>
      <c r="LSG308" s="3"/>
      <c r="LSH308" s="3"/>
      <c r="LSI308" s="3"/>
      <c r="LSJ308" s="3"/>
      <c r="LSK308" s="3"/>
      <c r="LSL308" s="3"/>
      <c r="LSM308" s="3"/>
      <c r="LSN308" s="3"/>
      <c r="LSO308" s="3"/>
      <c r="LSP308" s="3"/>
      <c r="LSQ308" s="3"/>
      <c r="LSR308" s="3"/>
      <c r="LSS308" s="3"/>
      <c r="LST308" s="3"/>
      <c r="LSU308" s="3"/>
      <c r="LSV308" s="3"/>
      <c r="LSW308" s="3"/>
      <c r="LSX308" s="3"/>
      <c r="LSY308" s="3"/>
      <c r="LSZ308" s="3"/>
      <c r="LTA308" s="3"/>
      <c r="LTB308" s="3"/>
      <c r="LTC308" s="3"/>
      <c r="LTD308" s="3"/>
      <c r="LTE308" s="3"/>
      <c r="LTF308" s="3"/>
      <c r="LTG308" s="3"/>
      <c r="LTH308" s="3"/>
      <c r="LTI308" s="3"/>
      <c r="LTJ308" s="3"/>
      <c r="LTK308" s="3"/>
      <c r="LTL308" s="3"/>
      <c r="LTM308" s="3"/>
      <c r="LTN308" s="3"/>
      <c r="LTO308" s="3"/>
      <c r="LTP308" s="3"/>
      <c r="LTQ308" s="3"/>
      <c r="LTR308" s="3"/>
      <c r="LTS308" s="3"/>
      <c r="LTT308" s="3"/>
      <c r="LTU308" s="3"/>
      <c r="LTV308" s="3"/>
      <c r="LTW308" s="3"/>
      <c r="LTX308" s="3"/>
      <c r="LTY308" s="3"/>
      <c r="LTZ308" s="3"/>
      <c r="LUA308" s="3"/>
      <c r="LUB308" s="3"/>
      <c r="LUC308" s="3"/>
      <c r="LUD308" s="3"/>
      <c r="LUE308" s="3"/>
      <c r="LUF308" s="3"/>
      <c r="LUG308" s="3"/>
      <c r="LUH308" s="3"/>
      <c r="LUI308" s="3"/>
      <c r="LUJ308" s="3"/>
      <c r="LUK308" s="3"/>
      <c r="LUL308" s="3"/>
      <c r="LUM308" s="3"/>
      <c r="LUN308" s="3"/>
      <c r="LUO308" s="3"/>
      <c r="LUP308" s="3"/>
      <c r="LUQ308" s="3"/>
      <c r="LUR308" s="3"/>
      <c r="LUS308" s="3"/>
      <c r="LUT308" s="3"/>
      <c r="LUU308" s="3"/>
      <c r="LUV308" s="3"/>
      <c r="LUW308" s="3"/>
      <c r="LUX308" s="3"/>
      <c r="LUY308" s="3"/>
      <c r="LUZ308" s="3"/>
      <c r="LVA308" s="3"/>
      <c r="LVB308" s="3"/>
      <c r="LVC308" s="3"/>
      <c r="LVD308" s="3"/>
      <c r="LVE308" s="3"/>
      <c r="LVF308" s="3"/>
      <c r="LVG308" s="3"/>
      <c r="LVH308" s="3"/>
      <c r="LVI308" s="3"/>
      <c r="LVJ308" s="3"/>
      <c r="LVK308" s="3"/>
      <c r="LVL308" s="3"/>
      <c r="LVM308" s="3"/>
      <c r="LVN308" s="3"/>
      <c r="LVO308" s="3"/>
      <c r="LVQ308" s="3"/>
      <c r="LVS308" s="3"/>
      <c r="LVT308" s="3"/>
      <c r="LVU308" s="3"/>
      <c r="LVV308" s="3"/>
      <c r="LVW308" s="3"/>
      <c r="LVX308" s="3"/>
      <c r="LVY308" s="3"/>
      <c r="LVZ308" s="3"/>
      <c r="LWE308" s="3"/>
      <c r="LWF308" s="3"/>
      <c r="LWG308" s="3"/>
      <c r="LWH308" s="3"/>
      <c r="LWI308" s="3"/>
      <c r="LWJ308" s="3"/>
      <c r="LWK308" s="3"/>
      <c r="LWL308" s="3"/>
      <c r="LWM308" s="3"/>
      <c r="LWN308" s="3"/>
      <c r="LWO308" s="3"/>
      <c r="LWP308" s="3"/>
      <c r="LWQ308" s="3"/>
      <c r="LWR308" s="3"/>
      <c r="LWS308" s="3"/>
      <c r="LWT308" s="3"/>
      <c r="LWU308" s="3"/>
      <c r="LWV308" s="3"/>
      <c r="LWW308" s="3"/>
      <c r="LWX308" s="3"/>
      <c r="LWY308" s="3"/>
      <c r="LWZ308" s="3"/>
      <c r="LXA308" s="3"/>
      <c r="LXB308" s="3"/>
      <c r="LXC308" s="3"/>
      <c r="LXD308" s="3"/>
      <c r="LXE308" s="3"/>
      <c r="LXF308" s="3"/>
      <c r="LXG308" s="3"/>
      <c r="LXH308" s="3"/>
      <c r="LXI308" s="3"/>
      <c r="LXJ308" s="3"/>
      <c r="LXK308" s="3"/>
      <c r="LXL308" s="3"/>
      <c r="LXM308" s="3"/>
      <c r="LXN308" s="3"/>
      <c r="LXO308" s="3"/>
      <c r="LXP308" s="3"/>
      <c r="LXQ308" s="3"/>
      <c r="LXR308" s="3"/>
      <c r="LXS308" s="3"/>
      <c r="LXT308" s="3"/>
      <c r="LXU308" s="3"/>
      <c r="LXV308" s="3"/>
      <c r="LXW308" s="3"/>
      <c r="LXX308" s="3"/>
      <c r="LXY308" s="3"/>
      <c r="LXZ308" s="3"/>
      <c r="LYA308" s="3"/>
      <c r="LYB308" s="3"/>
      <c r="LYC308" s="3"/>
      <c r="LYD308" s="3"/>
      <c r="LYE308" s="3"/>
      <c r="LYF308" s="3"/>
      <c r="LYG308" s="3"/>
      <c r="LYH308" s="3"/>
      <c r="LYI308" s="3"/>
      <c r="LYJ308" s="3"/>
      <c r="LYK308" s="3"/>
      <c r="LYL308" s="3"/>
      <c r="LYM308" s="3"/>
      <c r="LYN308" s="3"/>
      <c r="LYO308" s="3"/>
      <c r="LYP308" s="3"/>
      <c r="LYQ308" s="3"/>
      <c r="LYR308" s="3"/>
      <c r="LYS308" s="3"/>
      <c r="LYT308" s="3"/>
      <c r="LYU308" s="3"/>
      <c r="LYV308" s="3"/>
      <c r="LYW308" s="3"/>
      <c r="LYX308" s="3"/>
      <c r="LYY308" s="3"/>
      <c r="LYZ308" s="3"/>
      <c r="LZA308" s="3"/>
      <c r="LZB308" s="3"/>
      <c r="LZC308" s="3"/>
      <c r="LZD308" s="3"/>
      <c r="LZE308" s="3"/>
      <c r="LZF308" s="3"/>
      <c r="LZG308" s="3"/>
      <c r="LZH308" s="3"/>
      <c r="LZI308" s="3"/>
      <c r="LZJ308" s="3"/>
      <c r="LZK308" s="3"/>
      <c r="LZL308" s="3"/>
      <c r="LZM308" s="3"/>
      <c r="LZN308" s="3"/>
      <c r="LZO308" s="3"/>
      <c r="LZP308" s="3"/>
      <c r="LZQ308" s="3"/>
      <c r="LZR308" s="3"/>
      <c r="LZS308" s="3"/>
      <c r="LZT308" s="3"/>
      <c r="LZU308" s="3"/>
      <c r="LZV308" s="3"/>
      <c r="LZW308" s="3"/>
      <c r="LZX308" s="3"/>
      <c r="LZY308" s="3"/>
      <c r="LZZ308" s="3"/>
      <c r="MAA308" s="3"/>
      <c r="MAB308" s="3"/>
      <c r="MAC308" s="3"/>
      <c r="MAD308" s="3"/>
      <c r="MAE308" s="3"/>
      <c r="MAF308" s="3"/>
      <c r="MAG308" s="3"/>
      <c r="MAH308" s="3"/>
      <c r="MAI308" s="3"/>
      <c r="MAJ308" s="3"/>
      <c r="MAK308" s="3"/>
      <c r="MAL308" s="3"/>
      <c r="MAM308" s="3"/>
      <c r="MAN308" s="3"/>
      <c r="MAO308" s="3"/>
      <c r="MAP308" s="3"/>
      <c r="MAQ308" s="3"/>
      <c r="MAR308" s="3"/>
      <c r="MAS308" s="3"/>
      <c r="MAT308" s="3"/>
      <c r="MAU308" s="3"/>
      <c r="MAV308" s="3"/>
      <c r="MAW308" s="3"/>
      <c r="MAX308" s="3"/>
      <c r="MAY308" s="3"/>
      <c r="MAZ308" s="3"/>
      <c r="MBA308" s="3"/>
      <c r="MBB308" s="3"/>
      <c r="MBC308" s="3"/>
      <c r="MBD308" s="3"/>
      <c r="MBE308" s="3"/>
      <c r="MBF308" s="3"/>
      <c r="MBG308" s="3"/>
      <c r="MBH308" s="3"/>
      <c r="MBI308" s="3"/>
      <c r="MBJ308" s="3"/>
      <c r="MBK308" s="3"/>
      <c r="MBL308" s="3"/>
      <c r="MBM308" s="3"/>
      <c r="MBN308" s="3"/>
      <c r="MBO308" s="3"/>
      <c r="MBP308" s="3"/>
      <c r="MBQ308" s="3"/>
      <c r="MBR308" s="3"/>
      <c r="MBS308" s="3"/>
      <c r="MBT308" s="3"/>
      <c r="MBU308" s="3"/>
      <c r="MBV308" s="3"/>
      <c r="MBW308" s="3"/>
      <c r="MBX308" s="3"/>
      <c r="MBY308" s="3"/>
      <c r="MBZ308" s="3"/>
      <c r="MCA308" s="3"/>
      <c r="MCB308" s="3"/>
      <c r="MCC308" s="3"/>
      <c r="MCD308" s="3"/>
      <c r="MCE308" s="3"/>
      <c r="MCF308" s="3"/>
      <c r="MCG308" s="3"/>
      <c r="MCH308" s="3"/>
      <c r="MCI308" s="3"/>
      <c r="MCJ308" s="3"/>
      <c r="MCK308" s="3"/>
      <c r="MCL308" s="3"/>
      <c r="MCM308" s="3"/>
      <c r="MCN308" s="3"/>
      <c r="MCO308" s="3"/>
      <c r="MCP308" s="3"/>
      <c r="MCQ308" s="3"/>
      <c r="MCR308" s="3"/>
      <c r="MCS308" s="3"/>
      <c r="MCT308" s="3"/>
      <c r="MCU308" s="3"/>
      <c r="MCV308" s="3"/>
      <c r="MCW308" s="3"/>
      <c r="MCX308" s="3"/>
      <c r="MCY308" s="3"/>
      <c r="MCZ308" s="3"/>
      <c r="MDA308" s="3"/>
      <c r="MDB308" s="3"/>
      <c r="MDC308" s="3"/>
      <c r="MDD308" s="3"/>
      <c r="MDE308" s="3"/>
      <c r="MDF308" s="3"/>
      <c r="MDG308" s="3"/>
      <c r="MDH308" s="3"/>
      <c r="MDI308" s="3"/>
      <c r="MDJ308" s="3"/>
      <c r="MDK308" s="3"/>
      <c r="MDL308" s="3"/>
      <c r="MDM308" s="3"/>
      <c r="MDN308" s="3"/>
      <c r="MDO308" s="3"/>
      <c r="MDP308" s="3"/>
      <c r="MDQ308" s="3"/>
      <c r="MDR308" s="3"/>
      <c r="MDS308" s="3"/>
      <c r="MDT308" s="3"/>
      <c r="MDU308" s="3"/>
      <c r="MDV308" s="3"/>
      <c r="MDW308" s="3"/>
      <c r="MDX308" s="3"/>
      <c r="MDY308" s="3"/>
      <c r="MDZ308" s="3"/>
      <c r="MEA308" s="3"/>
      <c r="MEB308" s="3"/>
      <c r="MEC308" s="3"/>
      <c r="MED308" s="3"/>
      <c r="MEE308" s="3"/>
      <c r="MEF308" s="3"/>
      <c r="MEG308" s="3"/>
      <c r="MEH308" s="3"/>
      <c r="MEI308" s="3"/>
      <c r="MEJ308" s="3"/>
      <c r="MEK308" s="3"/>
      <c r="MEL308" s="3"/>
      <c r="MEM308" s="3"/>
      <c r="MEN308" s="3"/>
      <c r="MEO308" s="3"/>
      <c r="MEP308" s="3"/>
      <c r="MEQ308" s="3"/>
      <c r="MER308" s="3"/>
      <c r="MES308" s="3"/>
      <c r="MET308" s="3"/>
      <c r="MEU308" s="3"/>
      <c r="MEV308" s="3"/>
      <c r="MEW308" s="3"/>
      <c r="MEX308" s="3"/>
      <c r="MEY308" s="3"/>
      <c r="MEZ308" s="3"/>
      <c r="MFA308" s="3"/>
      <c r="MFB308" s="3"/>
      <c r="MFC308" s="3"/>
      <c r="MFD308" s="3"/>
      <c r="MFE308" s="3"/>
      <c r="MFF308" s="3"/>
      <c r="MFG308" s="3"/>
      <c r="MFH308" s="3"/>
      <c r="MFI308" s="3"/>
      <c r="MFJ308" s="3"/>
      <c r="MFK308" s="3"/>
      <c r="MFM308" s="3"/>
      <c r="MFO308" s="3"/>
      <c r="MFP308" s="3"/>
      <c r="MFQ308" s="3"/>
      <c r="MFR308" s="3"/>
      <c r="MFS308" s="3"/>
      <c r="MFT308" s="3"/>
      <c r="MFU308" s="3"/>
      <c r="MFV308" s="3"/>
      <c r="MGA308" s="3"/>
      <c r="MGB308" s="3"/>
      <c r="MGC308" s="3"/>
      <c r="MGD308" s="3"/>
      <c r="MGE308" s="3"/>
      <c r="MGF308" s="3"/>
      <c r="MGG308" s="3"/>
      <c r="MGH308" s="3"/>
      <c r="MGI308" s="3"/>
      <c r="MGJ308" s="3"/>
      <c r="MGK308" s="3"/>
      <c r="MGL308" s="3"/>
      <c r="MGM308" s="3"/>
      <c r="MGN308" s="3"/>
      <c r="MGO308" s="3"/>
      <c r="MGP308" s="3"/>
      <c r="MGQ308" s="3"/>
      <c r="MGR308" s="3"/>
      <c r="MGS308" s="3"/>
      <c r="MGT308" s="3"/>
      <c r="MGU308" s="3"/>
      <c r="MGV308" s="3"/>
      <c r="MGW308" s="3"/>
      <c r="MGX308" s="3"/>
      <c r="MGY308" s="3"/>
      <c r="MGZ308" s="3"/>
      <c r="MHA308" s="3"/>
      <c r="MHB308" s="3"/>
      <c r="MHC308" s="3"/>
      <c r="MHD308" s="3"/>
      <c r="MHE308" s="3"/>
      <c r="MHF308" s="3"/>
      <c r="MHG308" s="3"/>
      <c r="MHH308" s="3"/>
      <c r="MHI308" s="3"/>
      <c r="MHJ308" s="3"/>
      <c r="MHK308" s="3"/>
      <c r="MHL308" s="3"/>
      <c r="MHM308" s="3"/>
      <c r="MHN308" s="3"/>
      <c r="MHO308" s="3"/>
      <c r="MHP308" s="3"/>
      <c r="MHQ308" s="3"/>
      <c r="MHR308" s="3"/>
      <c r="MHS308" s="3"/>
      <c r="MHT308" s="3"/>
      <c r="MHU308" s="3"/>
      <c r="MHV308" s="3"/>
      <c r="MHW308" s="3"/>
      <c r="MHX308" s="3"/>
      <c r="MHY308" s="3"/>
      <c r="MHZ308" s="3"/>
      <c r="MIA308" s="3"/>
      <c r="MIB308" s="3"/>
      <c r="MIC308" s="3"/>
      <c r="MID308" s="3"/>
      <c r="MIE308" s="3"/>
      <c r="MIF308" s="3"/>
      <c r="MIG308" s="3"/>
      <c r="MIH308" s="3"/>
      <c r="MII308" s="3"/>
      <c r="MIJ308" s="3"/>
      <c r="MIK308" s="3"/>
      <c r="MIL308" s="3"/>
      <c r="MIM308" s="3"/>
      <c r="MIN308" s="3"/>
      <c r="MIO308" s="3"/>
      <c r="MIP308" s="3"/>
      <c r="MIQ308" s="3"/>
      <c r="MIR308" s="3"/>
      <c r="MIS308" s="3"/>
      <c r="MIT308" s="3"/>
      <c r="MIU308" s="3"/>
      <c r="MIV308" s="3"/>
      <c r="MIW308" s="3"/>
      <c r="MIX308" s="3"/>
      <c r="MIY308" s="3"/>
      <c r="MIZ308" s="3"/>
      <c r="MJA308" s="3"/>
      <c r="MJB308" s="3"/>
      <c r="MJC308" s="3"/>
      <c r="MJD308" s="3"/>
      <c r="MJE308" s="3"/>
      <c r="MJF308" s="3"/>
      <c r="MJG308" s="3"/>
      <c r="MJH308" s="3"/>
      <c r="MJI308" s="3"/>
      <c r="MJJ308" s="3"/>
      <c r="MJK308" s="3"/>
      <c r="MJL308" s="3"/>
      <c r="MJM308" s="3"/>
      <c r="MJN308" s="3"/>
      <c r="MJO308" s="3"/>
      <c r="MJP308" s="3"/>
      <c r="MJQ308" s="3"/>
      <c r="MJR308" s="3"/>
      <c r="MJS308" s="3"/>
      <c r="MJT308" s="3"/>
      <c r="MJU308" s="3"/>
      <c r="MJV308" s="3"/>
      <c r="MJW308" s="3"/>
      <c r="MJX308" s="3"/>
      <c r="MJY308" s="3"/>
      <c r="MJZ308" s="3"/>
      <c r="MKA308" s="3"/>
      <c r="MKB308" s="3"/>
      <c r="MKC308" s="3"/>
      <c r="MKD308" s="3"/>
      <c r="MKE308" s="3"/>
      <c r="MKF308" s="3"/>
      <c r="MKG308" s="3"/>
      <c r="MKH308" s="3"/>
      <c r="MKI308" s="3"/>
      <c r="MKJ308" s="3"/>
      <c r="MKK308" s="3"/>
      <c r="MKL308" s="3"/>
      <c r="MKM308" s="3"/>
      <c r="MKN308" s="3"/>
      <c r="MKO308" s="3"/>
      <c r="MKP308" s="3"/>
      <c r="MKQ308" s="3"/>
      <c r="MKR308" s="3"/>
      <c r="MKS308" s="3"/>
      <c r="MKT308" s="3"/>
      <c r="MKU308" s="3"/>
      <c r="MKV308" s="3"/>
      <c r="MKW308" s="3"/>
      <c r="MKX308" s="3"/>
      <c r="MKY308" s="3"/>
      <c r="MKZ308" s="3"/>
      <c r="MLA308" s="3"/>
      <c r="MLB308" s="3"/>
      <c r="MLC308" s="3"/>
      <c r="MLD308" s="3"/>
      <c r="MLE308" s="3"/>
      <c r="MLF308" s="3"/>
      <c r="MLG308" s="3"/>
      <c r="MLH308" s="3"/>
      <c r="MLI308" s="3"/>
      <c r="MLJ308" s="3"/>
      <c r="MLK308" s="3"/>
      <c r="MLL308" s="3"/>
      <c r="MLM308" s="3"/>
      <c r="MLN308" s="3"/>
      <c r="MLO308" s="3"/>
      <c r="MLP308" s="3"/>
      <c r="MLQ308" s="3"/>
      <c r="MLR308" s="3"/>
      <c r="MLS308" s="3"/>
      <c r="MLT308" s="3"/>
      <c r="MLU308" s="3"/>
      <c r="MLV308" s="3"/>
      <c r="MLW308" s="3"/>
      <c r="MLX308" s="3"/>
      <c r="MLY308" s="3"/>
      <c r="MLZ308" s="3"/>
      <c r="MMA308" s="3"/>
      <c r="MMB308" s="3"/>
      <c r="MMC308" s="3"/>
      <c r="MMD308" s="3"/>
      <c r="MME308" s="3"/>
      <c r="MMF308" s="3"/>
      <c r="MMG308" s="3"/>
      <c r="MMH308" s="3"/>
      <c r="MMI308" s="3"/>
      <c r="MMJ308" s="3"/>
      <c r="MMK308" s="3"/>
      <c r="MML308" s="3"/>
      <c r="MMM308" s="3"/>
      <c r="MMN308" s="3"/>
      <c r="MMO308" s="3"/>
      <c r="MMP308" s="3"/>
      <c r="MMQ308" s="3"/>
      <c r="MMR308" s="3"/>
      <c r="MMS308" s="3"/>
      <c r="MMT308" s="3"/>
      <c r="MMU308" s="3"/>
      <c r="MMV308" s="3"/>
      <c r="MMW308" s="3"/>
      <c r="MMX308" s="3"/>
      <c r="MMY308" s="3"/>
      <c r="MMZ308" s="3"/>
      <c r="MNA308" s="3"/>
      <c r="MNB308" s="3"/>
      <c r="MNC308" s="3"/>
      <c r="MND308" s="3"/>
      <c r="MNE308" s="3"/>
      <c r="MNF308" s="3"/>
      <c r="MNG308" s="3"/>
      <c r="MNH308" s="3"/>
      <c r="MNI308" s="3"/>
      <c r="MNJ308" s="3"/>
      <c r="MNK308" s="3"/>
      <c r="MNL308" s="3"/>
      <c r="MNM308" s="3"/>
      <c r="MNN308" s="3"/>
      <c r="MNO308" s="3"/>
      <c r="MNP308" s="3"/>
      <c r="MNQ308" s="3"/>
      <c r="MNR308" s="3"/>
      <c r="MNS308" s="3"/>
      <c r="MNT308" s="3"/>
      <c r="MNU308" s="3"/>
      <c r="MNV308" s="3"/>
      <c r="MNW308" s="3"/>
      <c r="MNX308" s="3"/>
      <c r="MNY308" s="3"/>
      <c r="MNZ308" s="3"/>
      <c r="MOA308" s="3"/>
      <c r="MOB308" s="3"/>
      <c r="MOC308" s="3"/>
      <c r="MOD308" s="3"/>
      <c r="MOE308" s="3"/>
      <c r="MOF308" s="3"/>
      <c r="MOG308" s="3"/>
      <c r="MOH308" s="3"/>
      <c r="MOI308" s="3"/>
      <c r="MOJ308" s="3"/>
      <c r="MOK308" s="3"/>
      <c r="MOL308" s="3"/>
      <c r="MOM308" s="3"/>
      <c r="MON308" s="3"/>
      <c r="MOO308" s="3"/>
      <c r="MOP308" s="3"/>
      <c r="MOQ308" s="3"/>
      <c r="MOR308" s="3"/>
      <c r="MOS308" s="3"/>
      <c r="MOT308" s="3"/>
      <c r="MOU308" s="3"/>
      <c r="MOV308" s="3"/>
      <c r="MOW308" s="3"/>
      <c r="MOX308" s="3"/>
      <c r="MOY308" s="3"/>
      <c r="MOZ308" s="3"/>
      <c r="MPA308" s="3"/>
      <c r="MPB308" s="3"/>
      <c r="MPC308" s="3"/>
      <c r="MPD308" s="3"/>
      <c r="MPE308" s="3"/>
      <c r="MPF308" s="3"/>
      <c r="MPG308" s="3"/>
      <c r="MPI308" s="3"/>
      <c r="MPK308" s="3"/>
      <c r="MPL308" s="3"/>
      <c r="MPM308" s="3"/>
      <c r="MPN308" s="3"/>
      <c r="MPO308" s="3"/>
      <c r="MPP308" s="3"/>
      <c r="MPQ308" s="3"/>
      <c r="MPR308" s="3"/>
      <c r="MPW308" s="3"/>
      <c r="MPX308" s="3"/>
      <c r="MPY308" s="3"/>
      <c r="MPZ308" s="3"/>
      <c r="MQA308" s="3"/>
      <c r="MQB308" s="3"/>
      <c r="MQC308" s="3"/>
      <c r="MQD308" s="3"/>
      <c r="MQE308" s="3"/>
      <c r="MQF308" s="3"/>
      <c r="MQG308" s="3"/>
      <c r="MQH308" s="3"/>
      <c r="MQI308" s="3"/>
      <c r="MQJ308" s="3"/>
      <c r="MQK308" s="3"/>
      <c r="MQL308" s="3"/>
      <c r="MQM308" s="3"/>
      <c r="MQN308" s="3"/>
      <c r="MQO308" s="3"/>
      <c r="MQP308" s="3"/>
      <c r="MQQ308" s="3"/>
      <c r="MQR308" s="3"/>
      <c r="MQS308" s="3"/>
      <c r="MQT308" s="3"/>
      <c r="MQU308" s="3"/>
      <c r="MQV308" s="3"/>
      <c r="MQW308" s="3"/>
      <c r="MQX308" s="3"/>
      <c r="MQY308" s="3"/>
      <c r="MQZ308" s="3"/>
      <c r="MRA308" s="3"/>
      <c r="MRB308" s="3"/>
      <c r="MRC308" s="3"/>
      <c r="MRD308" s="3"/>
      <c r="MRE308" s="3"/>
      <c r="MRF308" s="3"/>
      <c r="MRG308" s="3"/>
      <c r="MRH308" s="3"/>
      <c r="MRI308" s="3"/>
      <c r="MRJ308" s="3"/>
      <c r="MRK308" s="3"/>
      <c r="MRL308" s="3"/>
      <c r="MRM308" s="3"/>
      <c r="MRN308" s="3"/>
      <c r="MRO308" s="3"/>
      <c r="MRP308" s="3"/>
      <c r="MRQ308" s="3"/>
      <c r="MRR308" s="3"/>
      <c r="MRS308" s="3"/>
      <c r="MRT308" s="3"/>
      <c r="MRU308" s="3"/>
      <c r="MRV308" s="3"/>
      <c r="MRW308" s="3"/>
      <c r="MRX308" s="3"/>
      <c r="MRY308" s="3"/>
      <c r="MRZ308" s="3"/>
      <c r="MSA308" s="3"/>
      <c r="MSB308" s="3"/>
      <c r="MSC308" s="3"/>
      <c r="MSD308" s="3"/>
      <c r="MSE308" s="3"/>
      <c r="MSF308" s="3"/>
      <c r="MSG308" s="3"/>
      <c r="MSH308" s="3"/>
      <c r="MSI308" s="3"/>
      <c r="MSJ308" s="3"/>
      <c r="MSK308" s="3"/>
      <c r="MSL308" s="3"/>
      <c r="MSM308" s="3"/>
      <c r="MSN308" s="3"/>
      <c r="MSO308" s="3"/>
      <c r="MSP308" s="3"/>
      <c r="MSQ308" s="3"/>
      <c r="MSR308" s="3"/>
      <c r="MSS308" s="3"/>
      <c r="MST308" s="3"/>
      <c r="MSU308" s="3"/>
      <c r="MSV308" s="3"/>
      <c r="MSW308" s="3"/>
      <c r="MSX308" s="3"/>
      <c r="MSY308" s="3"/>
      <c r="MSZ308" s="3"/>
      <c r="MTA308" s="3"/>
      <c r="MTB308" s="3"/>
      <c r="MTC308" s="3"/>
      <c r="MTD308" s="3"/>
      <c r="MTE308" s="3"/>
      <c r="MTF308" s="3"/>
      <c r="MTG308" s="3"/>
      <c r="MTH308" s="3"/>
      <c r="MTI308" s="3"/>
      <c r="MTJ308" s="3"/>
      <c r="MTK308" s="3"/>
      <c r="MTL308" s="3"/>
      <c r="MTM308" s="3"/>
      <c r="MTN308" s="3"/>
      <c r="MTO308" s="3"/>
      <c r="MTP308" s="3"/>
      <c r="MTQ308" s="3"/>
      <c r="MTR308" s="3"/>
      <c r="MTS308" s="3"/>
      <c r="MTT308" s="3"/>
      <c r="MTU308" s="3"/>
      <c r="MTV308" s="3"/>
      <c r="MTW308" s="3"/>
      <c r="MTX308" s="3"/>
      <c r="MTY308" s="3"/>
      <c r="MTZ308" s="3"/>
      <c r="MUA308" s="3"/>
      <c r="MUB308" s="3"/>
      <c r="MUC308" s="3"/>
      <c r="MUD308" s="3"/>
      <c r="MUE308" s="3"/>
      <c r="MUF308" s="3"/>
      <c r="MUG308" s="3"/>
      <c r="MUH308" s="3"/>
      <c r="MUI308" s="3"/>
      <c r="MUJ308" s="3"/>
      <c r="MUK308" s="3"/>
      <c r="MUL308" s="3"/>
      <c r="MUM308" s="3"/>
      <c r="MUN308" s="3"/>
      <c r="MUO308" s="3"/>
      <c r="MUP308" s="3"/>
      <c r="MUQ308" s="3"/>
      <c r="MUR308" s="3"/>
      <c r="MUS308" s="3"/>
      <c r="MUT308" s="3"/>
      <c r="MUU308" s="3"/>
      <c r="MUV308" s="3"/>
      <c r="MUW308" s="3"/>
      <c r="MUX308" s="3"/>
      <c r="MUY308" s="3"/>
      <c r="MUZ308" s="3"/>
      <c r="MVA308" s="3"/>
      <c r="MVB308" s="3"/>
      <c r="MVC308" s="3"/>
      <c r="MVD308" s="3"/>
      <c r="MVE308" s="3"/>
      <c r="MVF308" s="3"/>
      <c r="MVG308" s="3"/>
      <c r="MVH308" s="3"/>
      <c r="MVI308" s="3"/>
      <c r="MVJ308" s="3"/>
      <c r="MVK308" s="3"/>
      <c r="MVL308" s="3"/>
      <c r="MVM308" s="3"/>
      <c r="MVN308" s="3"/>
      <c r="MVO308" s="3"/>
      <c r="MVP308" s="3"/>
      <c r="MVQ308" s="3"/>
      <c r="MVR308" s="3"/>
      <c r="MVS308" s="3"/>
      <c r="MVT308" s="3"/>
      <c r="MVU308" s="3"/>
      <c r="MVV308" s="3"/>
      <c r="MVW308" s="3"/>
      <c r="MVX308" s="3"/>
      <c r="MVY308" s="3"/>
      <c r="MVZ308" s="3"/>
      <c r="MWA308" s="3"/>
      <c r="MWB308" s="3"/>
      <c r="MWC308" s="3"/>
      <c r="MWD308" s="3"/>
      <c r="MWE308" s="3"/>
      <c r="MWF308" s="3"/>
      <c r="MWG308" s="3"/>
      <c r="MWH308" s="3"/>
      <c r="MWI308" s="3"/>
      <c r="MWJ308" s="3"/>
      <c r="MWK308" s="3"/>
      <c r="MWL308" s="3"/>
      <c r="MWM308" s="3"/>
      <c r="MWN308" s="3"/>
      <c r="MWO308" s="3"/>
      <c r="MWP308" s="3"/>
      <c r="MWQ308" s="3"/>
      <c r="MWR308" s="3"/>
      <c r="MWS308" s="3"/>
      <c r="MWT308" s="3"/>
      <c r="MWU308" s="3"/>
      <c r="MWV308" s="3"/>
      <c r="MWW308" s="3"/>
      <c r="MWX308" s="3"/>
      <c r="MWY308" s="3"/>
      <c r="MWZ308" s="3"/>
      <c r="MXA308" s="3"/>
      <c r="MXB308" s="3"/>
      <c r="MXC308" s="3"/>
      <c r="MXD308" s="3"/>
      <c r="MXE308" s="3"/>
      <c r="MXF308" s="3"/>
      <c r="MXG308" s="3"/>
      <c r="MXH308" s="3"/>
      <c r="MXI308" s="3"/>
      <c r="MXJ308" s="3"/>
      <c r="MXK308" s="3"/>
      <c r="MXL308" s="3"/>
      <c r="MXM308" s="3"/>
      <c r="MXN308" s="3"/>
      <c r="MXO308" s="3"/>
      <c r="MXP308" s="3"/>
      <c r="MXQ308" s="3"/>
      <c r="MXR308" s="3"/>
      <c r="MXS308" s="3"/>
      <c r="MXT308" s="3"/>
      <c r="MXU308" s="3"/>
      <c r="MXV308" s="3"/>
      <c r="MXW308" s="3"/>
      <c r="MXX308" s="3"/>
      <c r="MXY308" s="3"/>
      <c r="MXZ308" s="3"/>
      <c r="MYA308" s="3"/>
      <c r="MYB308" s="3"/>
      <c r="MYC308" s="3"/>
      <c r="MYD308" s="3"/>
      <c r="MYE308" s="3"/>
      <c r="MYF308" s="3"/>
      <c r="MYG308" s="3"/>
      <c r="MYH308" s="3"/>
      <c r="MYI308" s="3"/>
      <c r="MYJ308" s="3"/>
      <c r="MYK308" s="3"/>
      <c r="MYL308" s="3"/>
      <c r="MYM308" s="3"/>
      <c r="MYN308" s="3"/>
      <c r="MYO308" s="3"/>
      <c r="MYP308" s="3"/>
      <c r="MYQ308" s="3"/>
      <c r="MYR308" s="3"/>
      <c r="MYS308" s="3"/>
      <c r="MYT308" s="3"/>
      <c r="MYU308" s="3"/>
      <c r="MYV308" s="3"/>
      <c r="MYW308" s="3"/>
      <c r="MYX308" s="3"/>
      <c r="MYY308" s="3"/>
      <c r="MYZ308" s="3"/>
      <c r="MZA308" s="3"/>
      <c r="MZB308" s="3"/>
      <c r="MZC308" s="3"/>
      <c r="MZE308" s="3"/>
      <c r="MZG308" s="3"/>
      <c r="MZH308" s="3"/>
      <c r="MZI308" s="3"/>
      <c r="MZJ308" s="3"/>
      <c r="MZK308" s="3"/>
      <c r="MZL308" s="3"/>
      <c r="MZM308" s="3"/>
      <c r="MZN308" s="3"/>
      <c r="MZS308" s="3"/>
      <c r="MZT308" s="3"/>
      <c r="MZU308" s="3"/>
      <c r="MZV308" s="3"/>
      <c r="MZW308" s="3"/>
      <c r="MZX308" s="3"/>
      <c r="MZY308" s="3"/>
      <c r="MZZ308" s="3"/>
      <c r="NAA308" s="3"/>
      <c r="NAB308" s="3"/>
      <c r="NAC308" s="3"/>
      <c r="NAD308" s="3"/>
      <c r="NAE308" s="3"/>
      <c r="NAF308" s="3"/>
      <c r="NAG308" s="3"/>
      <c r="NAH308" s="3"/>
      <c r="NAI308" s="3"/>
      <c r="NAJ308" s="3"/>
      <c r="NAK308" s="3"/>
      <c r="NAL308" s="3"/>
      <c r="NAM308" s="3"/>
      <c r="NAN308" s="3"/>
      <c r="NAO308" s="3"/>
      <c r="NAP308" s="3"/>
      <c r="NAQ308" s="3"/>
      <c r="NAR308" s="3"/>
      <c r="NAS308" s="3"/>
      <c r="NAT308" s="3"/>
      <c r="NAU308" s="3"/>
      <c r="NAV308" s="3"/>
      <c r="NAW308" s="3"/>
      <c r="NAX308" s="3"/>
      <c r="NAY308" s="3"/>
      <c r="NAZ308" s="3"/>
      <c r="NBA308" s="3"/>
      <c r="NBB308" s="3"/>
      <c r="NBC308" s="3"/>
      <c r="NBD308" s="3"/>
      <c r="NBE308" s="3"/>
      <c r="NBF308" s="3"/>
      <c r="NBG308" s="3"/>
      <c r="NBH308" s="3"/>
      <c r="NBI308" s="3"/>
      <c r="NBJ308" s="3"/>
      <c r="NBK308" s="3"/>
      <c r="NBL308" s="3"/>
      <c r="NBM308" s="3"/>
      <c r="NBN308" s="3"/>
      <c r="NBO308" s="3"/>
      <c r="NBP308" s="3"/>
      <c r="NBQ308" s="3"/>
      <c r="NBR308" s="3"/>
      <c r="NBS308" s="3"/>
      <c r="NBT308" s="3"/>
      <c r="NBU308" s="3"/>
      <c r="NBV308" s="3"/>
      <c r="NBW308" s="3"/>
      <c r="NBX308" s="3"/>
      <c r="NBY308" s="3"/>
      <c r="NBZ308" s="3"/>
      <c r="NCA308" s="3"/>
      <c r="NCB308" s="3"/>
      <c r="NCC308" s="3"/>
      <c r="NCD308" s="3"/>
      <c r="NCE308" s="3"/>
      <c r="NCF308" s="3"/>
      <c r="NCG308" s="3"/>
      <c r="NCH308" s="3"/>
      <c r="NCI308" s="3"/>
      <c r="NCJ308" s="3"/>
      <c r="NCK308" s="3"/>
      <c r="NCL308" s="3"/>
      <c r="NCM308" s="3"/>
      <c r="NCN308" s="3"/>
      <c r="NCO308" s="3"/>
      <c r="NCP308" s="3"/>
      <c r="NCQ308" s="3"/>
      <c r="NCR308" s="3"/>
      <c r="NCS308" s="3"/>
      <c r="NCT308" s="3"/>
      <c r="NCU308" s="3"/>
      <c r="NCV308" s="3"/>
      <c r="NCW308" s="3"/>
      <c r="NCX308" s="3"/>
      <c r="NCY308" s="3"/>
      <c r="NCZ308" s="3"/>
      <c r="NDA308" s="3"/>
      <c r="NDB308" s="3"/>
      <c r="NDC308" s="3"/>
      <c r="NDD308" s="3"/>
      <c r="NDE308" s="3"/>
      <c r="NDF308" s="3"/>
      <c r="NDG308" s="3"/>
      <c r="NDH308" s="3"/>
      <c r="NDI308" s="3"/>
      <c r="NDJ308" s="3"/>
      <c r="NDK308" s="3"/>
      <c r="NDL308" s="3"/>
      <c r="NDM308" s="3"/>
      <c r="NDN308" s="3"/>
      <c r="NDO308" s="3"/>
      <c r="NDP308" s="3"/>
      <c r="NDQ308" s="3"/>
      <c r="NDR308" s="3"/>
      <c r="NDS308" s="3"/>
      <c r="NDT308" s="3"/>
      <c r="NDU308" s="3"/>
      <c r="NDV308" s="3"/>
      <c r="NDW308" s="3"/>
      <c r="NDX308" s="3"/>
      <c r="NDY308" s="3"/>
      <c r="NDZ308" s="3"/>
      <c r="NEA308" s="3"/>
      <c r="NEB308" s="3"/>
      <c r="NEC308" s="3"/>
      <c r="NED308" s="3"/>
      <c r="NEE308" s="3"/>
      <c r="NEF308" s="3"/>
      <c r="NEG308" s="3"/>
      <c r="NEH308" s="3"/>
      <c r="NEI308" s="3"/>
      <c r="NEJ308" s="3"/>
      <c r="NEK308" s="3"/>
      <c r="NEL308" s="3"/>
      <c r="NEM308" s="3"/>
      <c r="NEN308" s="3"/>
      <c r="NEO308" s="3"/>
      <c r="NEP308" s="3"/>
      <c r="NEQ308" s="3"/>
      <c r="NER308" s="3"/>
      <c r="NES308" s="3"/>
      <c r="NET308" s="3"/>
      <c r="NEU308" s="3"/>
      <c r="NEV308" s="3"/>
      <c r="NEW308" s="3"/>
      <c r="NEX308" s="3"/>
      <c r="NEY308" s="3"/>
      <c r="NEZ308" s="3"/>
      <c r="NFA308" s="3"/>
      <c r="NFB308" s="3"/>
      <c r="NFC308" s="3"/>
      <c r="NFD308" s="3"/>
      <c r="NFE308" s="3"/>
      <c r="NFF308" s="3"/>
      <c r="NFG308" s="3"/>
      <c r="NFH308" s="3"/>
      <c r="NFI308" s="3"/>
      <c r="NFJ308" s="3"/>
      <c r="NFK308" s="3"/>
      <c r="NFL308" s="3"/>
      <c r="NFM308" s="3"/>
      <c r="NFN308" s="3"/>
      <c r="NFO308" s="3"/>
      <c r="NFP308" s="3"/>
      <c r="NFQ308" s="3"/>
      <c r="NFR308" s="3"/>
      <c r="NFS308" s="3"/>
      <c r="NFT308" s="3"/>
      <c r="NFU308" s="3"/>
      <c r="NFV308" s="3"/>
      <c r="NFW308" s="3"/>
      <c r="NFX308" s="3"/>
      <c r="NFY308" s="3"/>
      <c r="NFZ308" s="3"/>
      <c r="NGA308" s="3"/>
      <c r="NGB308" s="3"/>
      <c r="NGC308" s="3"/>
      <c r="NGD308" s="3"/>
      <c r="NGE308" s="3"/>
      <c r="NGF308" s="3"/>
      <c r="NGG308" s="3"/>
      <c r="NGH308" s="3"/>
      <c r="NGI308" s="3"/>
      <c r="NGJ308" s="3"/>
      <c r="NGK308" s="3"/>
      <c r="NGL308" s="3"/>
      <c r="NGM308" s="3"/>
      <c r="NGN308" s="3"/>
      <c r="NGO308" s="3"/>
      <c r="NGP308" s="3"/>
      <c r="NGQ308" s="3"/>
      <c r="NGR308" s="3"/>
      <c r="NGS308" s="3"/>
      <c r="NGT308" s="3"/>
      <c r="NGU308" s="3"/>
      <c r="NGV308" s="3"/>
      <c r="NGW308" s="3"/>
      <c r="NGX308" s="3"/>
      <c r="NGY308" s="3"/>
      <c r="NGZ308" s="3"/>
      <c r="NHA308" s="3"/>
      <c r="NHB308" s="3"/>
      <c r="NHC308" s="3"/>
      <c r="NHD308" s="3"/>
      <c r="NHE308" s="3"/>
      <c r="NHF308" s="3"/>
      <c r="NHG308" s="3"/>
      <c r="NHH308" s="3"/>
      <c r="NHI308" s="3"/>
      <c r="NHJ308" s="3"/>
      <c r="NHK308" s="3"/>
      <c r="NHL308" s="3"/>
      <c r="NHM308" s="3"/>
      <c r="NHN308" s="3"/>
      <c r="NHO308" s="3"/>
      <c r="NHP308" s="3"/>
      <c r="NHQ308" s="3"/>
      <c r="NHR308" s="3"/>
      <c r="NHS308" s="3"/>
      <c r="NHT308" s="3"/>
      <c r="NHU308" s="3"/>
      <c r="NHV308" s="3"/>
      <c r="NHW308" s="3"/>
      <c r="NHX308" s="3"/>
      <c r="NHY308" s="3"/>
      <c r="NHZ308" s="3"/>
      <c r="NIA308" s="3"/>
      <c r="NIB308" s="3"/>
      <c r="NIC308" s="3"/>
      <c r="NID308" s="3"/>
      <c r="NIE308" s="3"/>
      <c r="NIF308" s="3"/>
      <c r="NIG308" s="3"/>
      <c r="NIH308" s="3"/>
      <c r="NII308" s="3"/>
      <c r="NIJ308" s="3"/>
      <c r="NIK308" s="3"/>
      <c r="NIL308" s="3"/>
      <c r="NIM308" s="3"/>
      <c r="NIN308" s="3"/>
      <c r="NIO308" s="3"/>
      <c r="NIP308" s="3"/>
      <c r="NIQ308" s="3"/>
      <c r="NIR308" s="3"/>
      <c r="NIS308" s="3"/>
      <c r="NIT308" s="3"/>
      <c r="NIU308" s="3"/>
      <c r="NIV308" s="3"/>
      <c r="NIW308" s="3"/>
      <c r="NIX308" s="3"/>
      <c r="NIY308" s="3"/>
      <c r="NJA308" s="3"/>
      <c r="NJC308" s="3"/>
      <c r="NJD308" s="3"/>
      <c r="NJE308" s="3"/>
      <c r="NJF308" s="3"/>
      <c r="NJG308" s="3"/>
      <c r="NJH308" s="3"/>
      <c r="NJI308" s="3"/>
      <c r="NJJ308" s="3"/>
      <c r="NJO308" s="3"/>
      <c r="NJP308" s="3"/>
      <c r="NJQ308" s="3"/>
      <c r="NJR308" s="3"/>
      <c r="NJS308" s="3"/>
      <c r="NJT308" s="3"/>
      <c r="NJU308" s="3"/>
      <c r="NJV308" s="3"/>
      <c r="NJW308" s="3"/>
      <c r="NJX308" s="3"/>
      <c r="NJY308" s="3"/>
      <c r="NJZ308" s="3"/>
      <c r="NKA308" s="3"/>
      <c r="NKB308" s="3"/>
      <c r="NKC308" s="3"/>
      <c r="NKD308" s="3"/>
      <c r="NKE308" s="3"/>
      <c r="NKF308" s="3"/>
      <c r="NKG308" s="3"/>
      <c r="NKH308" s="3"/>
      <c r="NKI308" s="3"/>
      <c r="NKJ308" s="3"/>
      <c r="NKK308" s="3"/>
      <c r="NKL308" s="3"/>
      <c r="NKM308" s="3"/>
      <c r="NKN308" s="3"/>
      <c r="NKO308" s="3"/>
      <c r="NKP308" s="3"/>
      <c r="NKQ308" s="3"/>
      <c r="NKR308" s="3"/>
      <c r="NKS308" s="3"/>
      <c r="NKT308" s="3"/>
      <c r="NKU308" s="3"/>
      <c r="NKV308" s="3"/>
      <c r="NKW308" s="3"/>
      <c r="NKX308" s="3"/>
      <c r="NKY308" s="3"/>
      <c r="NKZ308" s="3"/>
      <c r="NLA308" s="3"/>
      <c r="NLB308" s="3"/>
      <c r="NLC308" s="3"/>
      <c r="NLD308" s="3"/>
      <c r="NLE308" s="3"/>
      <c r="NLF308" s="3"/>
      <c r="NLG308" s="3"/>
      <c r="NLH308" s="3"/>
      <c r="NLI308" s="3"/>
      <c r="NLJ308" s="3"/>
      <c r="NLK308" s="3"/>
      <c r="NLL308" s="3"/>
      <c r="NLM308" s="3"/>
      <c r="NLN308" s="3"/>
      <c r="NLO308" s="3"/>
      <c r="NLP308" s="3"/>
      <c r="NLQ308" s="3"/>
      <c r="NLR308" s="3"/>
      <c r="NLS308" s="3"/>
      <c r="NLT308" s="3"/>
      <c r="NLU308" s="3"/>
      <c r="NLV308" s="3"/>
      <c r="NLW308" s="3"/>
      <c r="NLX308" s="3"/>
      <c r="NLY308" s="3"/>
      <c r="NLZ308" s="3"/>
      <c r="NMA308" s="3"/>
      <c r="NMB308" s="3"/>
      <c r="NMC308" s="3"/>
      <c r="NMD308" s="3"/>
      <c r="NME308" s="3"/>
      <c r="NMF308" s="3"/>
      <c r="NMG308" s="3"/>
      <c r="NMH308" s="3"/>
      <c r="NMI308" s="3"/>
      <c r="NMJ308" s="3"/>
      <c r="NMK308" s="3"/>
      <c r="NML308" s="3"/>
      <c r="NMM308" s="3"/>
      <c r="NMN308" s="3"/>
      <c r="NMO308" s="3"/>
      <c r="NMP308" s="3"/>
      <c r="NMQ308" s="3"/>
      <c r="NMR308" s="3"/>
      <c r="NMS308" s="3"/>
      <c r="NMT308" s="3"/>
      <c r="NMU308" s="3"/>
      <c r="NMV308" s="3"/>
      <c r="NMW308" s="3"/>
      <c r="NMX308" s="3"/>
      <c r="NMY308" s="3"/>
      <c r="NMZ308" s="3"/>
      <c r="NNA308" s="3"/>
      <c r="NNB308" s="3"/>
      <c r="NNC308" s="3"/>
      <c r="NND308" s="3"/>
      <c r="NNE308" s="3"/>
      <c r="NNF308" s="3"/>
      <c r="NNG308" s="3"/>
      <c r="NNH308" s="3"/>
      <c r="NNI308" s="3"/>
      <c r="NNJ308" s="3"/>
      <c r="NNK308" s="3"/>
      <c r="NNL308" s="3"/>
      <c r="NNM308" s="3"/>
      <c r="NNN308" s="3"/>
      <c r="NNO308" s="3"/>
      <c r="NNP308" s="3"/>
      <c r="NNQ308" s="3"/>
      <c r="NNR308" s="3"/>
      <c r="NNS308" s="3"/>
      <c r="NNT308" s="3"/>
      <c r="NNU308" s="3"/>
      <c r="NNV308" s="3"/>
      <c r="NNW308" s="3"/>
      <c r="NNX308" s="3"/>
      <c r="NNY308" s="3"/>
      <c r="NNZ308" s="3"/>
      <c r="NOA308" s="3"/>
      <c r="NOB308" s="3"/>
      <c r="NOC308" s="3"/>
      <c r="NOD308" s="3"/>
      <c r="NOE308" s="3"/>
      <c r="NOF308" s="3"/>
      <c r="NOG308" s="3"/>
      <c r="NOH308" s="3"/>
      <c r="NOI308" s="3"/>
      <c r="NOJ308" s="3"/>
      <c r="NOK308" s="3"/>
      <c r="NOL308" s="3"/>
      <c r="NOM308" s="3"/>
      <c r="NON308" s="3"/>
      <c r="NOO308" s="3"/>
      <c r="NOP308" s="3"/>
      <c r="NOQ308" s="3"/>
      <c r="NOR308" s="3"/>
      <c r="NOS308" s="3"/>
      <c r="NOT308" s="3"/>
      <c r="NOU308" s="3"/>
      <c r="NOV308" s="3"/>
      <c r="NOW308" s="3"/>
      <c r="NOX308" s="3"/>
      <c r="NOY308" s="3"/>
      <c r="NOZ308" s="3"/>
      <c r="NPA308" s="3"/>
      <c r="NPB308" s="3"/>
      <c r="NPC308" s="3"/>
      <c r="NPD308" s="3"/>
      <c r="NPE308" s="3"/>
      <c r="NPF308" s="3"/>
      <c r="NPG308" s="3"/>
      <c r="NPH308" s="3"/>
      <c r="NPI308" s="3"/>
      <c r="NPJ308" s="3"/>
      <c r="NPK308" s="3"/>
      <c r="NPL308" s="3"/>
      <c r="NPM308" s="3"/>
      <c r="NPN308" s="3"/>
      <c r="NPO308" s="3"/>
      <c r="NPP308" s="3"/>
      <c r="NPQ308" s="3"/>
      <c r="NPR308" s="3"/>
      <c r="NPS308" s="3"/>
      <c r="NPT308" s="3"/>
      <c r="NPU308" s="3"/>
      <c r="NPV308" s="3"/>
      <c r="NPW308" s="3"/>
      <c r="NPX308" s="3"/>
      <c r="NPY308" s="3"/>
      <c r="NPZ308" s="3"/>
      <c r="NQA308" s="3"/>
      <c r="NQB308" s="3"/>
      <c r="NQC308" s="3"/>
      <c r="NQD308" s="3"/>
      <c r="NQE308" s="3"/>
      <c r="NQF308" s="3"/>
      <c r="NQG308" s="3"/>
      <c r="NQH308" s="3"/>
      <c r="NQI308" s="3"/>
      <c r="NQJ308" s="3"/>
      <c r="NQK308" s="3"/>
      <c r="NQL308" s="3"/>
      <c r="NQM308" s="3"/>
      <c r="NQN308" s="3"/>
      <c r="NQO308" s="3"/>
      <c r="NQP308" s="3"/>
      <c r="NQQ308" s="3"/>
      <c r="NQR308" s="3"/>
      <c r="NQS308" s="3"/>
      <c r="NQT308" s="3"/>
      <c r="NQU308" s="3"/>
      <c r="NQV308" s="3"/>
      <c r="NQW308" s="3"/>
      <c r="NQX308" s="3"/>
      <c r="NQY308" s="3"/>
      <c r="NQZ308" s="3"/>
      <c r="NRA308" s="3"/>
      <c r="NRB308" s="3"/>
      <c r="NRC308" s="3"/>
      <c r="NRD308" s="3"/>
      <c r="NRE308" s="3"/>
      <c r="NRF308" s="3"/>
      <c r="NRG308" s="3"/>
      <c r="NRH308" s="3"/>
      <c r="NRI308" s="3"/>
      <c r="NRJ308" s="3"/>
      <c r="NRK308" s="3"/>
      <c r="NRL308" s="3"/>
      <c r="NRM308" s="3"/>
      <c r="NRN308" s="3"/>
      <c r="NRO308" s="3"/>
      <c r="NRP308" s="3"/>
      <c r="NRQ308" s="3"/>
      <c r="NRR308" s="3"/>
      <c r="NRS308" s="3"/>
      <c r="NRT308" s="3"/>
      <c r="NRU308" s="3"/>
      <c r="NRV308" s="3"/>
      <c r="NRW308" s="3"/>
      <c r="NRX308" s="3"/>
      <c r="NRY308" s="3"/>
      <c r="NRZ308" s="3"/>
      <c r="NSA308" s="3"/>
      <c r="NSB308" s="3"/>
      <c r="NSC308" s="3"/>
      <c r="NSD308" s="3"/>
      <c r="NSE308" s="3"/>
      <c r="NSF308" s="3"/>
      <c r="NSG308" s="3"/>
      <c r="NSH308" s="3"/>
      <c r="NSI308" s="3"/>
      <c r="NSJ308" s="3"/>
      <c r="NSK308" s="3"/>
      <c r="NSL308" s="3"/>
      <c r="NSM308" s="3"/>
      <c r="NSN308" s="3"/>
      <c r="NSO308" s="3"/>
      <c r="NSP308" s="3"/>
      <c r="NSQ308" s="3"/>
      <c r="NSR308" s="3"/>
      <c r="NSS308" s="3"/>
      <c r="NST308" s="3"/>
      <c r="NSU308" s="3"/>
      <c r="NSW308" s="3"/>
      <c r="NSY308" s="3"/>
      <c r="NSZ308" s="3"/>
      <c r="NTA308" s="3"/>
      <c r="NTB308" s="3"/>
      <c r="NTC308" s="3"/>
      <c r="NTD308" s="3"/>
      <c r="NTE308" s="3"/>
      <c r="NTF308" s="3"/>
      <c r="NTK308" s="3"/>
      <c r="NTL308" s="3"/>
      <c r="NTM308" s="3"/>
      <c r="NTN308" s="3"/>
      <c r="NTO308" s="3"/>
      <c r="NTP308" s="3"/>
      <c r="NTQ308" s="3"/>
      <c r="NTR308" s="3"/>
      <c r="NTS308" s="3"/>
      <c r="NTT308" s="3"/>
      <c r="NTU308" s="3"/>
      <c r="NTV308" s="3"/>
      <c r="NTW308" s="3"/>
      <c r="NTX308" s="3"/>
      <c r="NTY308" s="3"/>
      <c r="NTZ308" s="3"/>
      <c r="NUA308" s="3"/>
      <c r="NUB308" s="3"/>
      <c r="NUC308" s="3"/>
      <c r="NUD308" s="3"/>
      <c r="NUE308" s="3"/>
      <c r="NUF308" s="3"/>
      <c r="NUG308" s="3"/>
      <c r="NUH308" s="3"/>
      <c r="NUI308" s="3"/>
      <c r="NUJ308" s="3"/>
      <c r="NUK308" s="3"/>
      <c r="NUL308" s="3"/>
      <c r="NUM308" s="3"/>
      <c r="NUN308" s="3"/>
      <c r="NUO308" s="3"/>
      <c r="NUP308" s="3"/>
      <c r="NUQ308" s="3"/>
      <c r="NUR308" s="3"/>
      <c r="NUS308" s="3"/>
      <c r="NUT308" s="3"/>
      <c r="NUU308" s="3"/>
      <c r="NUV308" s="3"/>
      <c r="NUW308" s="3"/>
      <c r="NUX308" s="3"/>
      <c r="NUY308" s="3"/>
      <c r="NUZ308" s="3"/>
      <c r="NVA308" s="3"/>
      <c r="NVB308" s="3"/>
      <c r="NVC308" s="3"/>
      <c r="NVD308" s="3"/>
      <c r="NVE308" s="3"/>
      <c r="NVF308" s="3"/>
      <c r="NVG308" s="3"/>
      <c r="NVH308" s="3"/>
      <c r="NVI308" s="3"/>
      <c r="NVJ308" s="3"/>
      <c r="NVK308" s="3"/>
      <c r="NVL308" s="3"/>
      <c r="NVM308" s="3"/>
      <c r="NVN308" s="3"/>
      <c r="NVO308" s="3"/>
      <c r="NVP308" s="3"/>
      <c r="NVQ308" s="3"/>
      <c r="NVR308" s="3"/>
      <c r="NVS308" s="3"/>
      <c r="NVT308" s="3"/>
      <c r="NVU308" s="3"/>
      <c r="NVV308" s="3"/>
      <c r="NVW308" s="3"/>
      <c r="NVX308" s="3"/>
      <c r="NVY308" s="3"/>
      <c r="NVZ308" s="3"/>
      <c r="NWA308" s="3"/>
      <c r="NWB308" s="3"/>
      <c r="NWC308" s="3"/>
      <c r="NWD308" s="3"/>
      <c r="NWE308" s="3"/>
      <c r="NWF308" s="3"/>
      <c r="NWG308" s="3"/>
      <c r="NWH308" s="3"/>
      <c r="NWI308" s="3"/>
      <c r="NWJ308" s="3"/>
      <c r="NWK308" s="3"/>
      <c r="NWL308" s="3"/>
      <c r="NWM308" s="3"/>
      <c r="NWN308" s="3"/>
      <c r="NWO308" s="3"/>
      <c r="NWP308" s="3"/>
      <c r="NWQ308" s="3"/>
      <c r="NWR308" s="3"/>
      <c r="NWS308" s="3"/>
      <c r="NWT308" s="3"/>
      <c r="NWU308" s="3"/>
      <c r="NWV308" s="3"/>
      <c r="NWW308" s="3"/>
      <c r="NWX308" s="3"/>
      <c r="NWY308" s="3"/>
      <c r="NWZ308" s="3"/>
      <c r="NXA308" s="3"/>
      <c r="NXB308" s="3"/>
      <c r="NXC308" s="3"/>
      <c r="NXD308" s="3"/>
      <c r="NXE308" s="3"/>
      <c r="NXF308" s="3"/>
      <c r="NXG308" s="3"/>
      <c r="NXH308" s="3"/>
      <c r="NXI308" s="3"/>
      <c r="NXJ308" s="3"/>
      <c r="NXK308" s="3"/>
      <c r="NXL308" s="3"/>
      <c r="NXM308" s="3"/>
      <c r="NXN308" s="3"/>
      <c r="NXO308" s="3"/>
      <c r="NXP308" s="3"/>
      <c r="NXQ308" s="3"/>
      <c r="NXR308" s="3"/>
      <c r="NXS308" s="3"/>
      <c r="NXT308" s="3"/>
      <c r="NXU308" s="3"/>
      <c r="NXV308" s="3"/>
      <c r="NXW308" s="3"/>
      <c r="NXX308" s="3"/>
      <c r="NXY308" s="3"/>
      <c r="NXZ308" s="3"/>
      <c r="NYA308" s="3"/>
      <c r="NYB308" s="3"/>
      <c r="NYC308" s="3"/>
      <c r="NYD308" s="3"/>
      <c r="NYE308" s="3"/>
      <c r="NYF308" s="3"/>
      <c r="NYG308" s="3"/>
      <c r="NYH308" s="3"/>
      <c r="NYI308" s="3"/>
      <c r="NYJ308" s="3"/>
      <c r="NYK308" s="3"/>
      <c r="NYL308" s="3"/>
      <c r="NYM308" s="3"/>
      <c r="NYN308" s="3"/>
      <c r="NYO308" s="3"/>
      <c r="NYP308" s="3"/>
      <c r="NYQ308" s="3"/>
      <c r="NYR308" s="3"/>
      <c r="NYS308" s="3"/>
      <c r="NYT308" s="3"/>
      <c r="NYU308" s="3"/>
      <c r="NYV308" s="3"/>
      <c r="NYW308" s="3"/>
      <c r="NYX308" s="3"/>
      <c r="NYY308" s="3"/>
      <c r="NYZ308" s="3"/>
      <c r="NZA308" s="3"/>
      <c r="NZB308" s="3"/>
      <c r="NZC308" s="3"/>
      <c r="NZD308" s="3"/>
      <c r="NZE308" s="3"/>
      <c r="NZF308" s="3"/>
      <c r="NZG308" s="3"/>
      <c r="NZH308" s="3"/>
      <c r="NZI308" s="3"/>
      <c r="NZJ308" s="3"/>
      <c r="NZK308" s="3"/>
      <c r="NZL308" s="3"/>
      <c r="NZM308" s="3"/>
      <c r="NZN308" s="3"/>
      <c r="NZO308" s="3"/>
      <c r="NZP308" s="3"/>
      <c r="NZQ308" s="3"/>
      <c r="NZR308" s="3"/>
      <c r="NZS308" s="3"/>
      <c r="NZT308" s="3"/>
      <c r="NZU308" s="3"/>
      <c r="NZV308" s="3"/>
      <c r="NZW308" s="3"/>
      <c r="NZX308" s="3"/>
      <c r="NZY308" s="3"/>
      <c r="NZZ308" s="3"/>
      <c r="OAA308" s="3"/>
      <c r="OAB308" s="3"/>
      <c r="OAC308" s="3"/>
      <c r="OAD308" s="3"/>
      <c r="OAE308" s="3"/>
      <c r="OAF308" s="3"/>
      <c r="OAG308" s="3"/>
      <c r="OAH308" s="3"/>
      <c r="OAI308" s="3"/>
      <c r="OAJ308" s="3"/>
      <c r="OAK308" s="3"/>
      <c r="OAL308" s="3"/>
      <c r="OAM308" s="3"/>
      <c r="OAN308" s="3"/>
      <c r="OAO308" s="3"/>
      <c r="OAP308" s="3"/>
      <c r="OAQ308" s="3"/>
      <c r="OAR308" s="3"/>
      <c r="OAS308" s="3"/>
      <c r="OAT308" s="3"/>
      <c r="OAU308" s="3"/>
      <c r="OAV308" s="3"/>
      <c r="OAW308" s="3"/>
      <c r="OAX308" s="3"/>
      <c r="OAY308" s="3"/>
      <c r="OAZ308" s="3"/>
      <c r="OBA308" s="3"/>
      <c r="OBB308" s="3"/>
      <c r="OBC308" s="3"/>
      <c r="OBD308" s="3"/>
      <c r="OBE308" s="3"/>
      <c r="OBF308" s="3"/>
      <c r="OBG308" s="3"/>
      <c r="OBH308" s="3"/>
      <c r="OBI308" s="3"/>
      <c r="OBJ308" s="3"/>
      <c r="OBK308" s="3"/>
      <c r="OBL308" s="3"/>
      <c r="OBM308" s="3"/>
      <c r="OBN308" s="3"/>
      <c r="OBO308" s="3"/>
      <c r="OBP308" s="3"/>
      <c r="OBQ308" s="3"/>
      <c r="OBR308" s="3"/>
      <c r="OBS308" s="3"/>
      <c r="OBT308" s="3"/>
      <c r="OBU308" s="3"/>
      <c r="OBV308" s="3"/>
      <c r="OBW308" s="3"/>
      <c r="OBX308" s="3"/>
      <c r="OBY308" s="3"/>
      <c r="OBZ308" s="3"/>
      <c r="OCA308" s="3"/>
      <c r="OCB308" s="3"/>
      <c r="OCC308" s="3"/>
      <c r="OCD308" s="3"/>
      <c r="OCE308" s="3"/>
      <c r="OCF308" s="3"/>
      <c r="OCG308" s="3"/>
      <c r="OCH308" s="3"/>
      <c r="OCI308" s="3"/>
      <c r="OCJ308" s="3"/>
      <c r="OCK308" s="3"/>
      <c r="OCL308" s="3"/>
      <c r="OCM308" s="3"/>
      <c r="OCN308" s="3"/>
      <c r="OCO308" s="3"/>
      <c r="OCP308" s="3"/>
      <c r="OCQ308" s="3"/>
      <c r="OCS308" s="3"/>
      <c r="OCU308" s="3"/>
      <c r="OCV308" s="3"/>
      <c r="OCW308" s="3"/>
      <c r="OCX308" s="3"/>
      <c r="OCY308" s="3"/>
      <c r="OCZ308" s="3"/>
      <c r="ODA308" s="3"/>
      <c r="ODB308" s="3"/>
      <c r="ODG308" s="3"/>
      <c r="ODH308" s="3"/>
      <c r="ODI308" s="3"/>
      <c r="ODJ308" s="3"/>
      <c r="ODK308" s="3"/>
      <c r="ODL308" s="3"/>
      <c r="ODM308" s="3"/>
      <c r="ODN308" s="3"/>
      <c r="ODO308" s="3"/>
      <c r="ODP308" s="3"/>
      <c r="ODQ308" s="3"/>
      <c r="ODR308" s="3"/>
      <c r="ODS308" s="3"/>
      <c r="ODT308" s="3"/>
      <c r="ODU308" s="3"/>
      <c r="ODV308" s="3"/>
      <c r="ODW308" s="3"/>
      <c r="ODX308" s="3"/>
      <c r="ODY308" s="3"/>
      <c r="ODZ308" s="3"/>
      <c r="OEA308" s="3"/>
      <c r="OEB308" s="3"/>
      <c r="OEC308" s="3"/>
      <c r="OED308" s="3"/>
      <c r="OEE308" s="3"/>
      <c r="OEF308" s="3"/>
      <c r="OEG308" s="3"/>
      <c r="OEH308" s="3"/>
      <c r="OEI308" s="3"/>
      <c r="OEJ308" s="3"/>
      <c r="OEK308" s="3"/>
      <c r="OEL308" s="3"/>
      <c r="OEM308" s="3"/>
      <c r="OEN308" s="3"/>
      <c r="OEO308" s="3"/>
      <c r="OEP308" s="3"/>
      <c r="OEQ308" s="3"/>
      <c r="OER308" s="3"/>
      <c r="OES308" s="3"/>
      <c r="OET308" s="3"/>
      <c r="OEU308" s="3"/>
      <c r="OEV308" s="3"/>
      <c r="OEW308" s="3"/>
      <c r="OEX308" s="3"/>
      <c r="OEY308" s="3"/>
      <c r="OEZ308" s="3"/>
      <c r="OFA308" s="3"/>
      <c r="OFB308" s="3"/>
      <c r="OFC308" s="3"/>
      <c r="OFD308" s="3"/>
      <c r="OFE308" s="3"/>
      <c r="OFF308" s="3"/>
      <c r="OFG308" s="3"/>
      <c r="OFH308" s="3"/>
      <c r="OFI308" s="3"/>
      <c r="OFJ308" s="3"/>
      <c r="OFK308" s="3"/>
      <c r="OFL308" s="3"/>
      <c r="OFM308" s="3"/>
      <c r="OFN308" s="3"/>
      <c r="OFO308" s="3"/>
      <c r="OFP308" s="3"/>
      <c r="OFQ308" s="3"/>
      <c r="OFR308" s="3"/>
      <c r="OFS308" s="3"/>
      <c r="OFT308" s="3"/>
      <c r="OFU308" s="3"/>
      <c r="OFV308" s="3"/>
      <c r="OFW308" s="3"/>
      <c r="OFX308" s="3"/>
      <c r="OFY308" s="3"/>
      <c r="OFZ308" s="3"/>
      <c r="OGA308" s="3"/>
      <c r="OGB308" s="3"/>
      <c r="OGC308" s="3"/>
      <c r="OGD308" s="3"/>
      <c r="OGE308" s="3"/>
      <c r="OGF308" s="3"/>
      <c r="OGG308" s="3"/>
      <c r="OGH308" s="3"/>
      <c r="OGI308" s="3"/>
      <c r="OGJ308" s="3"/>
      <c r="OGK308" s="3"/>
      <c r="OGL308" s="3"/>
      <c r="OGM308" s="3"/>
      <c r="OGN308" s="3"/>
      <c r="OGO308" s="3"/>
      <c r="OGP308" s="3"/>
      <c r="OGQ308" s="3"/>
      <c r="OGR308" s="3"/>
      <c r="OGS308" s="3"/>
      <c r="OGT308" s="3"/>
      <c r="OGU308" s="3"/>
      <c r="OGV308" s="3"/>
      <c r="OGW308" s="3"/>
      <c r="OGX308" s="3"/>
      <c r="OGY308" s="3"/>
      <c r="OGZ308" s="3"/>
      <c r="OHA308" s="3"/>
      <c r="OHB308" s="3"/>
      <c r="OHC308" s="3"/>
      <c r="OHD308" s="3"/>
      <c r="OHE308" s="3"/>
      <c r="OHF308" s="3"/>
      <c r="OHG308" s="3"/>
      <c r="OHH308" s="3"/>
      <c r="OHI308" s="3"/>
      <c r="OHJ308" s="3"/>
      <c r="OHK308" s="3"/>
      <c r="OHL308" s="3"/>
      <c r="OHM308" s="3"/>
      <c r="OHN308" s="3"/>
      <c r="OHO308" s="3"/>
      <c r="OHP308" s="3"/>
      <c r="OHQ308" s="3"/>
      <c r="OHR308" s="3"/>
      <c r="OHS308" s="3"/>
      <c r="OHT308" s="3"/>
      <c r="OHU308" s="3"/>
      <c r="OHV308" s="3"/>
      <c r="OHW308" s="3"/>
      <c r="OHX308" s="3"/>
      <c r="OHY308" s="3"/>
      <c r="OHZ308" s="3"/>
      <c r="OIA308" s="3"/>
      <c r="OIB308" s="3"/>
      <c r="OIC308" s="3"/>
      <c r="OID308" s="3"/>
      <c r="OIE308" s="3"/>
      <c r="OIF308" s="3"/>
      <c r="OIG308" s="3"/>
      <c r="OIH308" s="3"/>
      <c r="OII308" s="3"/>
      <c r="OIJ308" s="3"/>
      <c r="OIK308" s="3"/>
      <c r="OIL308" s="3"/>
      <c r="OIM308" s="3"/>
      <c r="OIN308" s="3"/>
      <c r="OIO308" s="3"/>
      <c r="OIP308" s="3"/>
      <c r="OIQ308" s="3"/>
      <c r="OIR308" s="3"/>
      <c r="OIS308" s="3"/>
      <c r="OIT308" s="3"/>
      <c r="OIU308" s="3"/>
      <c r="OIV308" s="3"/>
      <c r="OIW308" s="3"/>
      <c r="OIX308" s="3"/>
      <c r="OIY308" s="3"/>
      <c r="OIZ308" s="3"/>
      <c r="OJA308" s="3"/>
      <c r="OJB308" s="3"/>
      <c r="OJC308" s="3"/>
      <c r="OJD308" s="3"/>
      <c r="OJE308" s="3"/>
      <c r="OJF308" s="3"/>
      <c r="OJG308" s="3"/>
      <c r="OJH308" s="3"/>
      <c r="OJI308" s="3"/>
      <c r="OJJ308" s="3"/>
      <c r="OJK308" s="3"/>
      <c r="OJL308" s="3"/>
      <c r="OJM308" s="3"/>
      <c r="OJN308" s="3"/>
      <c r="OJO308" s="3"/>
      <c r="OJP308" s="3"/>
      <c r="OJQ308" s="3"/>
      <c r="OJR308" s="3"/>
      <c r="OJS308" s="3"/>
      <c r="OJT308" s="3"/>
      <c r="OJU308" s="3"/>
      <c r="OJV308" s="3"/>
      <c r="OJW308" s="3"/>
      <c r="OJX308" s="3"/>
      <c r="OJY308" s="3"/>
      <c r="OJZ308" s="3"/>
      <c r="OKA308" s="3"/>
      <c r="OKB308" s="3"/>
      <c r="OKC308" s="3"/>
      <c r="OKD308" s="3"/>
      <c r="OKE308" s="3"/>
      <c r="OKF308" s="3"/>
      <c r="OKG308" s="3"/>
      <c r="OKH308" s="3"/>
      <c r="OKI308" s="3"/>
      <c r="OKJ308" s="3"/>
      <c r="OKK308" s="3"/>
      <c r="OKL308" s="3"/>
      <c r="OKM308" s="3"/>
      <c r="OKN308" s="3"/>
      <c r="OKO308" s="3"/>
      <c r="OKP308" s="3"/>
      <c r="OKQ308" s="3"/>
      <c r="OKR308" s="3"/>
      <c r="OKS308" s="3"/>
      <c r="OKT308" s="3"/>
      <c r="OKU308" s="3"/>
      <c r="OKV308" s="3"/>
      <c r="OKW308" s="3"/>
      <c r="OKX308" s="3"/>
      <c r="OKY308" s="3"/>
      <c r="OKZ308" s="3"/>
      <c r="OLA308" s="3"/>
      <c r="OLB308" s="3"/>
      <c r="OLC308" s="3"/>
      <c r="OLD308" s="3"/>
      <c r="OLE308" s="3"/>
      <c r="OLF308" s="3"/>
      <c r="OLG308" s="3"/>
      <c r="OLH308" s="3"/>
      <c r="OLI308" s="3"/>
      <c r="OLJ308" s="3"/>
      <c r="OLK308" s="3"/>
      <c r="OLL308" s="3"/>
      <c r="OLM308" s="3"/>
      <c r="OLN308" s="3"/>
      <c r="OLO308" s="3"/>
      <c r="OLP308" s="3"/>
      <c r="OLQ308" s="3"/>
      <c r="OLR308" s="3"/>
      <c r="OLS308" s="3"/>
      <c r="OLT308" s="3"/>
      <c r="OLU308" s="3"/>
      <c r="OLV308" s="3"/>
      <c r="OLW308" s="3"/>
      <c r="OLX308" s="3"/>
      <c r="OLY308" s="3"/>
      <c r="OLZ308" s="3"/>
      <c r="OMA308" s="3"/>
      <c r="OMB308" s="3"/>
      <c r="OMC308" s="3"/>
      <c r="OMD308" s="3"/>
      <c r="OME308" s="3"/>
      <c r="OMF308" s="3"/>
      <c r="OMG308" s="3"/>
      <c r="OMH308" s="3"/>
      <c r="OMI308" s="3"/>
      <c r="OMJ308" s="3"/>
      <c r="OMK308" s="3"/>
      <c r="OML308" s="3"/>
      <c r="OMM308" s="3"/>
      <c r="OMO308" s="3"/>
      <c r="OMQ308" s="3"/>
      <c r="OMR308" s="3"/>
      <c r="OMS308" s="3"/>
      <c r="OMT308" s="3"/>
      <c r="OMU308" s="3"/>
      <c r="OMV308" s="3"/>
      <c r="OMW308" s="3"/>
      <c r="OMX308" s="3"/>
      <c r="ONC308" s="3"/>
      <c r="OND308" s="3"/>
      <c r="ONE308" s="3"/>
      <c r="ONF308" s="3"/>
      <c r="ONG308" s="3"/>
      <c r="ONH308" s="3"/>
      <c r="ONI308" s="3"/>
      <c r="ONJ308" s="3"/>
      <c r="ONK308" s="3"/>
      <c r="ONL308" s="3"/>
      <c r="ONM308" s="3"/>
      <c r="ONN308" s="3"/>
      <c r="ONO308" s="3"/>
      <c r="ONP308" s="3"/>
      <c r="ONQ308" s="3"/>
      <c r="ONR308" s="3"/>
      <c r="ONS308" s="3"/>
      <c r="ONT308" s="3"/>
      <c r="ONU308" s="3"/>
      <c r="ONV308" s="3"/>
      <c r="ONW308" s="3"/>
      <c r="ONX308" s="3"/>
      <c r="ONY308" s="3"/>
      <c r="ONZ308" s="3"/>
      <c r="OOA308" s="3"/>
      <c r="OOB308" s="3"/>
      <c r="OOC308" s="3"/>
      <c r="OOD308" s="3"/>
      <c r="OOE308" s="3"/>
      <c r="OOF308" s="3"/>
      <c r="OOG308" s="3"/>
      <c r="OOH308" s="3"/>
      <c r="OOI308" s="3"/>
      <c r="OOJ308" s="3"/>
      <c r="OOK308" s="3"/>
      <c r="OOL308" s="3"/>
      <c r="OOM308" s="3"/>
      <c r="OON308" s="3"/>
      <c r="OOO308" s="3"/>
      <c r="OOP308" s="3"/>
      <c r="OOQ308" s="3"/>
      <c r="OOR308" s="3"/>
      <c r="OOS308" s="3"/>
      <c r="OOT308" s="3"/>
      <c r="OOU308" s="3"/>
      <c r="OOV308" s="3"/>
      <c r="OOW308" s="3"/>
      <c r="OOX308" s="3"/>
      <c r="OOY308" s="3"/>
      <c r="OOZ308" s="3"/>
      <c r="OPA308" s="3"/>
      <c r="OPB308" s="3"/>
      <c r="OPC308" s="3"/>
      <c r="OPD308" s="3"/>
      <c r="OPE308" s="3"/>
      <c r="OPF308" s="3"/>
      <c r="OPG308" s="3"/>
      <c r="OPH308" s="3"/>
      <c r="OPI308" s="3"/>
      <c r="OPJ308" s="3"/>
      <c r="OPK308" s="3"/>
      <c r="OPL308" s="3"/>
      <c r="OPM308" s="3"/>
      <c r="OPN308" s="3"/>
      <c r="OPO308" s="3"/>
      <c r="OPP308" s="3"/>
      <c r="OPQ308" s="3"/>
      <c r="OPR308" s="3"/>
      <c r="OPS308" s="3"/>
      <c r="OPT308" s="3"/>
      <c r="OPU308" s="3"/>
      <c r="OPV308" s="3"/>
      <c r="OPW308" s="3"/>
      <c r="OPX308" s="3"/>
      <c r="OPY308" s="3"/>
      <c r="OPZ308" s="3"/>
      <c r="OQA308" s="3"/>
      <c r="OQB308" s="3"/>
      <c r="OQC308" s="3"/>
      <c r="OQD308" s="3"/>
      <c r="OQE308" s="3"/>
      <c r="OQF308" s="3"/>
      <c r="OQG308" s="3"/>
      <c r="OQH308" s="3"/>
      <c r="OQI308" s="3"/>
      <c r="OQJ308" s="3"/>
      <c r="OQK308" s="3"/>
      <c r="OQL308" s="3"/>
      <c r="OQM308" s="3"/>
      <c r="OQN308" s="3"/>
      <c r="OQO308" s="3"/>
      <c r="OQP308" s="3"/>
      <c r="OQQ308" s="3"/>
      <c r="OQR308" s="3"/>
      <c r="OQS308" s="3"/>
      <c r="OQT308" s="3"/>
      <c r="OQU308" s="3"/>
      <c r="OQV308" s="3"/>
      <c r="OQW308" s="3"/>
      <c r="OQX308" s="3"/>
      <c r="OQY308" s="3"/>
      <c r="OQZ308" s="3"/>
      <c r="ORA308" s="3"/>
      <c r="ORB308" s="3"/>
      <c r="ORC308" s="3"/>
      <c r="ORD308" s="3"/>
      <c r="ORE308" s="3"/>
      <c r="ORF308" s="3"/>
      <c r="ORG308" s="3"/>
      <c r="ORH308" s="3"/>
      <c r="ORI308" s="3"/>
      <c r="ORJ308" s="3"/>
      <c r="ORK308" s="3"/>
      <c r="ORL308" s="3"/>
      <c r="ORM308" s="3"/>
      <c r="ORN308" s="3"/>
      <c r="ORO308" s="3"/>
      <c r="ORP308" s="3"/>
      <c r="ORQ308" s="3"/>
      <c r="ORR308" s="3"/>
      <c r="ORS308" s="3"/>
      <c r="ORT308" s="3"/>
      <c r="ORU308" s="3"/>
      <c r="ORV308" s="3"/>
      <c r="ORW308" s="3"/>
      <c r="ORX308" s="3"/>
      <c r="ORY308" s="3"/>
      <c r="ORZ308" s="3"/>
      <c r="OSA308" s="3"/>
      <c r="OSB308" s="3"/>
      <c r="OSC308" s="3"/>
      <c r="OSD308" s="3"/>
      <c r="OSE308" s="3"/>
      <c r="OSF308" s="3"/>
      <c r="OSG308" s="3"/>
      <c r="OSH308" s="3"/>
      <c r="OSI308" s="3"/>
      <c r="OSJ308" s="3"/>
      <c r="OSK308" s="3"/>
      <c r="OSL308" s="3"/>
      <c r="OSM308" s="3"/>
      <c r="OSN308" s="3"/>
      <c r="OSO308" s="3"/>
      <c r="OSP308" s="3"/>
      <c r="OSQ308" s="3"/>
      <c r="OSR308" s="3"/>
      <c r="OSS308" s="3"/>
      <c r="OST308" s="3"/>
      <c r="OSU308" s="3"/>
      <c r="OSV308" s="3"/>
      <c r="OSW308" s="3"/>
      <c r="OSX308" s="3"/>
      <c r="OSY308" s="3"/>
      <c r="OSZ308" s="3"/>
      <c r="OTA308" s="3"/>
      <c r="OTB308" s="3"/>
      <c r="OTC308" s="3"/>
      <c r="OTD308" s="3"/>
      <c r="OTE308" s="3"/>
      <c r="OTF308" s="3"/>
      <c r="OTG308" s="3"/>
      <c r="OTH308" s="3"/>
      <c r="OTI308" s="3"/>
      <c r="OTJ308" s="3"/>
      <c r="OTK308" s="3"/>
      <c r="OTL308" s="3"/>
      <c r="OTM308" s="3"/>
      <c r="OTN308" s="3"/>
      <c r="OTO308" s="3"/>
      <c r="OTP308" s="3"/>
      <c r="OTQ308" s="3"/>
      <c r="OTR308" s="3"/>
      <c r="OTS308" s="3"/>
      <c r="OTT308" s="3"/>
      <c r="OTU308" s="3"/>
      <c r="OTV308" s="3"/>
      <c r="OTW308" s="3"/>
      <c r="OTX308" s="3"/>
      <c r="OTY308" s="3"/>
      <c r="OTZ308" s="3"/>
      <c r="OUA308" s="3"/>
      <c r="OUB308" s="3"/>
      <c r="OUC308" s="3"/>
      <c r="OUD308" s="3"/>
      <c r="OUE308" s="3"/>
      <c r="OUF308" s="3"/>
      <c r="OUG308" s="3"/>
      <c r="OUH308" s="3"/>
      <c r="OUI308" s="3"/>
      <c r="OUJ308" s="3"/>
      <c r="OUK308" s="3"/>
      <c r="OUL308" s="3"/>
      <c r="OUM308" s="3"/>
      <c r="OUN308" s="3"/>
      <c r="OUO308" s="3"/>
      <c r="OUP308" s="3"/>
      <c r="OUQ308" s="3"/>
      <c r="OUR308" s="3"/>
      <c r="OUS308" s="3"/>
      <c r="OUT308" s="3"/>
      <c r="OUU308" s="3"/>
      <c r="OUV308" s="3"/>
      <c r="OUW308" s="3"/>
      <c r="OUX308" s="3"/>
      <c r="OUY308" s="3"/>
      <c r="OUZ308" s="3"/>
      <c r="OVA308" s="3"/>
      <c r="OVB308" s="3"/>
      <c r="OVC308" s="3"/>
      <c r="OVD308" s="3"/>
      <c r="OVE308" s="3"/>
      <c r="OVF308" s="3"/>
      <c r="OVG308" s="3"/>
      <c r="OVH308" s="3"/>
      <c r="OVI308" s="3"/>
      <c r="OVJ308" s="3"/>
      <c r="OVK308" s="3"/>
      <c r="OVL308" s="3"/>
      <c r="OVM308" s="3"/>
      <c r="OVN308" s="3"/>
      <c r="OVO308" s="3"/>
      <c r="OVP308" s="3"/>
      <c r="OVQ308" s="3"/>
      <c r="OVR308" s="3"/>
      <c r="OVS308" s="3"/>
      <c r="OVT308" s="3"/>
      <c r="OVU308" s="3"/>
      <c r="OVV308" s="3"/>
      <c r="OVW308" s="3"/>
      <c r="OVX308" s="3"/>
      <c r="OVY308" s="3"/>
      <c r="OVZ308" s="3"/>
      <c r="OWA308" s="3"/>
      <c r="OWB308" s="3"/>
      <c r="OWC308" s="3"/>
      <c r="OWD308" s="3"/>
      <c r="OWE308" s="3"/>
      <c r="OWF308" s="3"/>
      <c r="OWG308" s="3"/>
      <c r="OWH308" s="3"/>
      <c r="OWI308" s="3"/>
      <c r="OWK308" s="3"/>
      <c r="OWM308" s="3"/>
      <c r="OWN308" s="3"/>
      <c r="OWO308" s="3"/>
      <c r="OWP308" s="3"/>
      <c r="OWQ308" s="3"/>
      <c r="OWR308" s="3"/>
      <c r="OWS308" s="3"/>
      <c r="OWT308" s="3"/>
      <c r="OWY308" s="3"/>
      <c r="OWZ308" s="3"/>
      <c r="OXA308" s="3"/>
      <c r="OXB308" s="3"/>
      <c r="OXC308" s="3"/>
      <c r="OXD308" s="3"/>
      <c r="OXE308" s="3"/>
      <c r="OXF308" s="3"/>
      <c r="OXG308" s="3"/>
      <c r="OXH308" s="3"/>
      <c r="OXI308" s="3"/>
      <c r="OXJ308" s="3"/>
      <c r="OXK308" s="3"/>
      <c r="OXL308" s="3"/>
      <c r="OXM308" s="3"/>
      <c r="OXN308" s="3"/>
      <c r="OXO308" s="3"/>
      <c r="OXP308" s="3"/>
      <c r="OXQ308" s="3"/>
      <c r="OXR308" s="3"/>
      <c r="OXS308" s="3"/>
      <c r="OXT308" s="3"/>
      <c r="OXU308" s="3"/>
      <c r="OXV308" s="3"/>
      <c r="OXW308" s="3"/>
      <c r="OXX308" s="3"/>
      <c r="OXY308" s="3"/>
      <c r="OXZ308" s="3"/>
      <c r="OYA308" s="3"/>
      <c r="OYB308" s="3"/>
      <c r="OYC308" s="3"/>
      <c r="OYD308" s="3"/>
      <c r="OYE308" s="3"/>
      <c r="OYF308" s="3"/>
      <c r="OYG308" s="3"/>
      <c r="OYH308" s="3"/>
      <c r="OYI308" s="3"/>
      <c r="OYJ308" s="3"/>
      <c r="OYK308" s="3"/>
      <c r="OYL308" s="3"/>
      <c r="OYM308" s="3"/>
      <c r="OYN308" s="3"/>
      <c r="OYO308" s="3"/>
      <c r="OYP308" s="3"/>
      <c r="OYQ308" s="3"/>
      <c r="OYR308" s="3"/>
      <c r="OYS308" s="3"/>
      <c r="OYT308" s="3"/>
      <c r="OYU308" s="3"/>
      <c r="OYV308" s="3"/>
      <c r="OYW308" s="3"/>
      <c r="OYX308" s="3"/>
      <c r="OYY308" s="3"/>
      <c r="OYZ308" s="3"/>
      <c r="OZA308" s="3"/>
      <c r="OZB308" s="3"/>
      <c r="OZC308" s="3"/>
      <c r="OZD308" s="3"/>
      <c r="OZE308" s="3"/>
      <c r="OZF308" s="3"/>
      <c r="OZG308" s="3"/>
      <c r="OZH308" s="3"/>
      <c r="OZI308" s="3"/>
      <c r="OZJ308" s="3"/>
      <c r="OZK308" s="3"/>
      <c r="OZL308" s="3"/>
      <c r="OZM308" s="3"/>
      <c r="OZN308" s="3"/>
      <c r="OZO308" s="3"/>
      <c r="OZP308" s="3"/>
      <c r="OZQ308" s="3"/>
      <c r="OZR308" s="3"/>
      <c r="OZS308" s="3"/>
      <c r="OZT308" s="3"/>
      <c r="OZU308" s="3"/>
      <c r="OZV308" s="3"/>
      <c r="OZW308" s="3"/>
      <c r="OZX308" s="3"/>
      <c r="OZY308" s="3"/>
      <c r="OZZ308" s="3"/>
      <c r="PAA308" s="3"/>
      <c r="PAB308" s="3"/>
      <c r="PAC308" s="3"/>
      <c r="PAD308" s="3"/>
      <c r="PAE308" s="3"/>
      <c r="PAF308" s="3"/>
      <c r="PAG308" s="3"/>
      <c r="PAH308" s="3"/>
      <c r="PAI308" s="3"/>
      <c r="PAJ308" s="3"/>
      <c r="PAK308" s="3"/>
      <c r="PAL308" s="3"/>
      <c r="PAM308" s="3"/>
      <c r="PAN308" s="3"/>
      <c r="PAO308" s="3"/>
      <c r="PAP308" s="3"/>
      <c r="PAQ308" s="3"/>
      <c r="PAR308" s="3"/>
      <c r="PAS308" s="3"/>
      <c r="PAT308" s="3"/>
      <c r="PAU308" s="3"/>
      <c r="PAV308" s="3"/>
      <c r="PAW308" s="3"/>
      <c r="PAX308" s="3"/>
      <c r="PAY308" s="3"/>
      <c r="PAZ308" s="3"/>
      <c r="PBA308" s="3"/>
      <c r="PBB308" s="3"/>
      <c r="PBC308" s="3"/>
      <c r="PBD308" s="3"/>
      <c r="PBE308" s="3"/>
      <c r="PBF308" s="3"/>
      <c r="PBG308" s="3"/>
      <c r="PBH308" s="3"/>
      <c r="PBI308" s="3"/>
      <c r="PBJ308" s="3"/>
      <c r="PBK308" s="3"/>
      <c r="PBL308" s="3"/>
      <c r="PBM308" s="3"/>
      <c r="PBN308" s="3"/>
      <c r="PBO308" s="3"/>
      <c r="PBP308" s="3"/>
      <c r="PBQ308" s="3"/>
      <c r="PBR308" s="3"/>
      <c r="PBS308" s="3"/>
      <c r="PBT308" s="3"/>
      <c r="PBU308" s="3"/>
      <c r="PBV308" s="3"/>
      <c r="PBW308" s="3"/>
      <c r="PBX308" s="3"/>
      <c r="PBY308" s="3"/>
      <c r="PBZ308" s="3"/>
      <c r="PCA308" s="3"/>
      <c r="PCB308" s="3"/>
      <c r="PCC308" s="3"/>
      <c r="PCD308" s="3"/>
      <c r="PCE308" s="3"/>
      <c r="PCF308" s="3"/>
      <c r="PCG308" s="3"/>
      <c r="PCH308" s="3"/>
      <c r="PCI308" s="3"/>
      <c r="PCJ308" s="3"/>
      <c r="PCK308" s="3"/>
      <c r="PCL308" s="3"/>
      <c r="PCM308" s="3"/>
      <c r="PCN308" s="3"/>
      <c r="PCO308" s="3"/>
      <c r="PCP308" s="3"/>
      <c r="PCQ308" s="3"/>
      <c r="PCR308" s="3"/>
      <c r="PCS308" s="3"/>
      <c r="PCT308" s="3"/>
      <c r="PCU308" s="3"/>
      <c r="PCV308" s="3"/>
      <c r="PCW308" s="3"/>
      <c r="PCX308" s="3"/>
      <c r="PCY308" s="3"/>
      <c r="PCZ308" s="3"/>
      <c r="PDA308" s="3"/>
      <c r="PDB308" s="3"/>
      <c r="PDC308" s="3"/>
      <c r="PDD308" s="3"/>
      <c r="PDE308" s="3"/>
      <c r="PDF308" s="3"/>
      <c r="PDG308" s="3"/>
      <c r="PDH308" s="3"/>
      <c r="PDI308" s="3"/>
      <c r="PDJ308" s="3"/>
      <c r="PDK308" s="3"/>
      <c r="PDL308" s="3"/>
      <c r="PDM308" s="3"/>
      <c r="PDN308" s="3"/>
      <c r="PDO308" s="3"/>
      <c r="PDP308" s="3"/>
      <c r="PDQ308" s="3"/>
      <c r="PDR308" s="3"/>
      <c r="PDS308" s="3"/>
      <c r="PDT308" s="3"/>
      <c r="PDU308" s="3"/>
      <c r="PDV308" s="3"/>
      <c r="PDW308" s="3"/>
      <c r="PDX308" s="3"/>
      <c r="PDY308" s="3"/>
      <c r="PDZ308" s="3"/>
      <c r="PEA308" s="3"/>
      <c r="PEB308" s="3"/>
      <c r="PEC308" s="3"/>
      <c r="PED308" s="3"/>
      <c r="PEE308" s="3"/>
      <c r="PEF308" s="3"/>
      <c r="PEG308" s="3"/>
      <c r="PEH308" s="3"/>
      <c r="PEI308" s="3"/>
      <c r="PEJ308" s="3"/>
      <c r="PEK308" s="3"/>
      <c r="PEL308" s="3"/>
      <c r="PEM308" s="3"/>
      <c r="PEN308" s="3"/>
      <c r="PEO308" s="3"/>
      <c r="PEP308" s="3"/>
      <c r="PEQ308" s="3"/>
      <c r="PER308" s="3"/>
      <c r="PES308" s="3"/>
      <c r="PET308" s="3"/>
      <c r="PEU308" s="3"/>
      <c r="PEV308" s="3"/>
      <c r="PEW308" s="3"/>
      <c r="PEX308" s="3"/>
      <c r="PEY308" s="3"/>
      <c r="PEZ308" s="3"/>
      <c r="PFA308" s="3"/>
      <c r="PFB308" s="3"/>
      <c r="PFC308" s="3"/>
      <c r="PFD308" s="3"/>
      <c r="PFE308" s="3"/>
      <c r="PFF308" s="3"/>
      <c r="PFG308" s="3"/>
      <c r="PFH308" s="3"/>
      <c r="PFI308" s="3"/>
      <c r="PFJ308" s="3"/>
      <c r="PFK308" s="3"/>
      <c r="PFL308" s="3"/>
      <c r="PFM308" s="3"/>
      <c r="PFN308" s="3"/>
      <c r="PFO308" s="3"/>
      <c r="PFP308" s="3"/>
      <c r="PFQ308" s="3"/>
      <c r="PFR308" s="3"/>
      <c r="PFS308" s="3"/>
      <c r="PFT308" s="3"/>
      <c r="PFU308" s="3"/>
      <c r="PFV308" s="3"/>
      <c r="PFW308" s="3"/>
      <c r="PFX308" s="3"/>
      <c r="PFY308" s="3"/>
      <c r="PFZ308" s="3"/>
      <c r="PGA308" s="3"/>
      <c r="PGB308" s="3"/>
      <c r="PGC308" s="3"/>
      <c r="PGD308" s="3"/>
      <c r="PGE308" s="3"/>
      <c r="PGG308" s="3"/>
      <c r="PGI308" s="3"/>
      <c r="PGJ308" s="3"/>
      <c r="PGK308" s="3"/>
      <c r="PGL308" s="3"/>
      <c r="PGM308" s="3"/>
      <c r="PGN308" s="3"/>
      <c r="PGO308" s="3"/>
      <c r="PGP308" s="3"/>
      <c r="PGU308" s="3"/>
      <c r="PGV308" s="3"/>
      <c r="PGW308" s="3"/>
      <c r="PGX308" s="3"/>
      <c r="PGY308" s="3"/>
      <c r="PGZ308" s="3"/>
      <c r="PHA308" s="3"/>
      <c r="PHB308" s="3"/>
      <c r="PHC308" s="3"/>
      <c r="PHD308" s="3"/>
      <c r="PHE308" s="3"/>
      <c r="PHF308" s="3"/>
      <c r="PHG308" s="3"/>
      <c r="PHH308" s="3"/>
      <c r="PHI308" s="3"/>
      <c r="PHJ308" s="3"/>
      <c r="PHK308" s="3"/>
      <c r="PHL308" s="3"/>
      <c r="PHM308" s="3"/>
      <c r="PHN308" s="3"/>
      <c r="PHO308" s="3"/>
      <c r="PHP308" s="3"/>
      <c r="PHQ308" s="3"/>
      <c r="PHR308" s="3"/>
      <c r="PHS308" s="3"/>
      <c r="PHT308" s="3"/>
      <c r="PHU308" s="3"/>
      <c r="PHV308" s="3"/>
      <c r="PHW308" s="3"/>
      <c r="PHX308" s="3"/>
      <c r="PHY308" s="3"/>
      <c r="PHZ308" s="3"/>
      <c r="PIA308" s="3"/>
      <c r="PIB308" s="3"/>
      <c r="PIC308" s="3"/>
      <c r="PID308" s="3"/>
      <c r="PIE308" s="3"/>
      <c r="PIF308" s="3"/>
      <c r="PIG308" s="3"/>
      <c r="PIH308" s="3"/>
      <c r="PII308" s="3"/>
      <c r="PIJ308" s="3"/>
      <c r="PIK308" s="3"/>
      <c r="PIL308" s="3"/>
      <c r="PIM308" s="3"/>
      <c r="PIN308" s="3"/>
      <c r="PIO308" s="3"/>
      <c r="PIP308" s="3"/>
      <c r="PIQ308" s="3"/>
      <c r="PIR308" s="3"/>
      <c r="PIS308" s="3"/>
      <c r="PIT308" s="3"/>
      <c r="PIU308" s="3"/>
      <c r="PIV308" s="3"/>
      <c r="PIW308" s="3"/>
      <c r="PIX308" s="3"/>
      <c r="PIY308" s="3"/>
      <c r="PIZ308" s="3"/>
      <c r="PJA308" s="3"/>
      <c r="PJB308" s="3"/>
      <c r="PJC308" s="3"/>
      <c r="PJD308" s="3"/>
      <c r="PJE308" s="3"/>
      <c r="PJF308" s="3"/>
      <c r="PJG308" s="3"/>
      <c r="PJH308" s="3"/>
      <c r="PJI308" s="3"/>
      <c r="PJJ308" s="3"/>
      <c r="PJK308" s="3"/>
      <c r="PJL308" s="3"/>
      <c r="PJM308" s="3"/>
      <c r="PJN308" s="3"/>
      <c r="PJO308" s="3"/>
      <c r="PJP308" s="3"/>
      <c r="PJQ308" s="3"/>
      <c r="PJR308" s="3"/>
      <c r="PJS308" s="3"/>
      <c r="PJT308" s="3"/>
      <c r="PJU308" s="3"/>
      <c r="PJV308" s="3"/>
      <c r="PJW308" s="3"/>
      <c r="PJX308" s="3"/>
      <c r="PJY308" s="3"/>
      <c r="PJZ308" s="3"/>
      <c r="PKA308" s="3"/>
      <c r="PKB308" s="3"/>
      <c r="PKC308" s="3"/>
      <c r="PKD308" s="3"/>
      <c r="PKE308" s="3"/>
      <c r="PKF308" s="3"/>
      <c r="PKG308" s="3"/>
      <c r="PKH308" s="3"/>
      <c r="PKI308" s="3"/>
      <c r="PKJ308" s="3"/>
      <c r="PKK308" s="3"/>
      <c r="PKL308" s="3"/>
      <c r="PKM308" s="3"/>
      <c r="PKN308" s="3"/>
      <c r="PKO308" s="3"/>
      <c r="PKP308" s="3"/>
      <c r="PKQ308" s="3"/>
      <c r="PKR308" s="3"/>
      <c r="PKS308" s="3"/>
      <c r="PKT308" s="3"/>
      <c r="PKU308" s="3"/>
      <c r="PKV308" s="3"/>
      <c r="PKW308" s="3"/>
      <c r="PKX308" s="3"/>
      <c r="PKY308" s="3"/>
      <c r="PKZ308" s="3"/>
      <c r="PLA308" s="3"/>
      <c r="PLB308" s="3"/>
      <c r="PLC308" s="3"/>
      <c r="PLD308" s="3"/>
      <c r="PLE308" s="3"/>
      <c r="PLF308" s="3"/>
      <c r="PLG308" s="3"/>
      <c r="PLH308" s="3"/>
      <c r="PLI308" s="3"/>
      <c r="PLJ308" s="3"/>
      <c r="PLK308" s="3"/>
      <c r="PLL308" s="3"/>
      <c r="PLM308" s="3"/>
      <c r="PLN308" s="3"/>
      <c r="PLO308" s="3"/>
      <c r="PLP308" s="3"/>
      <c r="PLQ308" s="3"/>
      <c r="PLR308" s="3"/>
      <c r="PLS308" s="3"/>
      <c r="PLT308" s="3"/>
      <c r="PLU308" s="3"/>
      <c r="PLV308" s="3"/>
      <c r="PLW308" s="3"/>
      <c r="PLX308" s="3"/>
      <c r="PLY308" s="3"/>
      <c r="PLZ308" s="3"/>
      <c r="PMA308" s="3"/>
      <c r="PMB308" s="3"/>
      <c r="PMC308" s="3"/>
      <c r="PMD308" s="3"/>
      <c r="PME308" s="3"/>
      <c r="PMF308" s="3"/>
      <c r="PMG308" s="3"/>
      <c r="PMH308" s="3"/>
      <c r="PMI308" s="3"/>
      <c r="PMJ308" s="3"/>
      <c r="PMK308" s="3"/>
      <c r="PML308" s="3"/>
      <c r="PMM308" s="3"/>
      <c r="PMN308" s="3"/>
      <c r="PMO308" s="3"/>
      <c r="PMP308" s="3"/>
      <c r="PMQ308" s="3"/>
      <c r="PMR308" s="3"/>
      <c r="PMS308" s="3"/>
      <c r="PMT308" s="3"/>
      <c r="PMU308" s="3"/>
      <c r="PMV308" s="3"/>
      <c r="PMW308" s="3"/>
      <c r="PMX308" s="3"/>
      <c r="PMY308" s="3"/>
      <c r="PMZ308" s="3"/>
      <c r="PNA308" s="3"/>
      <c r="PNB308" s="3"/>
      <c r="PNC308" s="3"/>
      <c r="PND308" s="3"/>
      <c r="PNE308" s="3"/>
      <c r="PNF308" s="3"/>
      <c r="PNG308" s="3"/>
      <c r="PNH308" s="3"/>
      <c r="PNI308" s="3"/>
      <c r="PNJ308" s="3"/>
      <c r="PNK308" s="3"/>
      <c r="PNL308" s="3"/>
      <c r="PNM308" s="3"/>
      <c r="PNN308" s="3"/>
      <c r="PNO308" s="3"/>
      <c r="PNP308" s="3"/>
      <c r="PNQ308" s="3"/>
      <c r="PNR308" s="3"/>
      <c r="PNS308" s="3"/>
      <c r="PNT308" s="3"/>
      <c r="PNU308" s="3"/>
      <c r="PNV308" s="3"/>
      <c r="PNW308" s="3"/>
      <c r="PNX308" s="3"/>
      <c r="PNY308" s="3"/>
      <c r="PNZ308" s="3"/>
      <c r="POA308" s="3"/>
      <c r="POB308" s="3"/>
      <c r="POC308" s="3"/>
      <c r="POD308" s="3"/>
      <c r="POE308" s="3"/>
      <c r="POF308" s="3"/>
      <c r="POG308" s="3"/>
      <c r="POH308" s="3"/>
      <c r="POI308" s="3"/>
      <c r="POJ308" s="3"/>
      <c r="POK308" s="3"/>
      <c r="POL308" s="3"/>
      <c r="POM308" s="3"/>
      <c r="PON308" s="3"/>
      <c r="POO308" s="3"/>
      <c r="POP308" s="3"/>
      <c r="POQ308" s="3"/>
      <c r="POR308" s="3"/>
      <c r="POS308" s="3"/>
      <c r="POT308" s="3"/>
      <c r="POU308" s="3"/>
      <c r="POV308" s="3"/>
      <c r="POW308" s="3"/>
      <c r="POX308" s="3"/>
      <c r="POY308" s="3"/>
      <c r="POZ308" s="3"/>
      <c r="PPA308" s="3"/>
      <c r="PPB308" s="3"/>
      <c r="PPC308" s="3"/>
      <c r="PPD308" s="3"/>
      <c r="PPE308" s="3"/>
      <c r="PPF308" s="3"/>
      <c r="PPG308" s="3"/>
      <c r="PPH308" s="3"/>
      <c r="PPI308" s="3"/>
      <c r="PPJ308" s="3"/>
      <c r="PPK308" s="3"/>
      <c r="PPL308" s="3"/>
      <c r="PPM308" s="3"/>
      <c r="PPN308" s="3"/>
      <c r="PPO308" s="3"/>
      <c r="PPP308" s="3"/>
      <c r="PPQ308" s="3"/>
      <c r="PPR308" s="3"/>
      <c r="PPS308" s="3"/>
      <c r="PPT308" s="3"/>
      <c r="PPU308" s="3"/>
      <c r="PPV308" s="3"/>
      <c r="PPW308" s="3"/>
      <c r="PPX308" s="3"/>
      <c r="PPY308" s="3"/>
      <c r="PPZ308" s="3"/>
      <c r="PQA308" s="3"/>
      <c r="PQC308" s="3"/>
      <c r="PQE308" s="3"/>
      <c r="PQF308" s="3"/>
      <c r="PQG308" s="3"/>
      <c r="PQH308" s="3"/>
      <c r="PQI308" s="3"/>
      <c r="PQJ308" s="3"/>
      <c r="PQK308" s="3"/>
      <c r="PQL308" s="3"/>
      <c r="PQQ308" s="3"/>
      <c r="PQR308" s="3"/>
      <c r="PQS308" s="3"/>
      <c r="PQT308" s="3"/>
      <c r="PQU308" s="3"/>
      <c r="PQV308" s="3"/>
      <c r="PQW308" s="3"/>
      <c r="PQX308" s="3"/>
      <c r="PQY308" s="3"/>
      <c r="PQZ308" s="3"/>
      <c r="PRA308" s="3"/>
      <c r="PRB308" s="3"/>
      <c r="PRC308" s="3"/>
      <c r="PRD308" s="3"/>
      <c r="PRE308" s="3"/>
      <c r="PRF308" s="3"/>
      <c r="PRG308" s="3"/>
      <c r="PRH308" s="3"/>
      <c r="PRI308" s="3"/>
      <c r="PRJ308" s="3"/>
      <c r="PRK308" s="3"/>
      <c r="PRL308" s="3"/>
      <c r="PRM308" s="3"/>
      <c r="PRN308" s="3"/>
      <c r="PRO308" s="3"/>
      <c r="PRP308" s="3"/>
      <c r="PRQ308" s="3"/>
      <c r="PRR308" s="3"/>
      <c r="PRS308" s="3"/>
      <c r="PRT308" s="3"/>
      <c r="PRU308" s="3"/>
      <c r="PRV308" s="3"/>
      <c r="PRW308" s="3"/>
      <c r="PRX308" s="3"/>
      <c r="PRY308" s="3"/>
      <c r="PRZ308" s="3"/>
      <c r="PSA308" s="3"/>
      <c r="PSB308" s="3"/>
      <c r="PSC308" s="3"/>
      <c r="PSD308" s="3"/>
      <c r="PSE308" s="3"/>
      <c r="PSF308" s="3"/>
      <c r="PSG308" s="3"/>
      <c r="PSH308" s="3"/>
      <c r="PSI308" s="3"/>
      <c r="PSJ308" s="3"/>
      <c r="PSK308" s="3"/>
      <c r="PSL308" s="3"/>
      <c r="PSM308" s="3"/>
      <c r="PSN308" s="3"/>
      <c r="PSO308" s="3"/>
      <c r="PSP308" s="3"/>
      <c r="PSQ308" s="3"/>
      <c r="PSR308" s="3"/>
      <c r="PSS308" s="3"/>
      <c r="PST308" s="3"/>
      <c r="PSU308" s="3"/>
      <c r="PSV308" s="3"/>
      <c r="PSW308" s="3"/>
      <c r="PSX308" s="3"/>
      <c r="PSY308" s="3"/>
      <c r="PSZ308" s="3"/>
      <c r="PTA308" s="3"/>
      <c r="PTB308" s="3"/>
      <c r="PTC308" s="3"/>
      <c r="PTD308" s="3"/>
      <c r="PTE308" s="3"/>
      <c r="PTF308" s="3"/>
      <c r="PTG308" s="3"/>
      <c r="PTH308" s="3"/>
      <c r="PTI308" s="3"/>
      <c r="PTJ308" s="3"/>
      <c r="PTK308" s="3"/>
      <c r="PTL308" s="3"/>
      <c r="PTM308" s="3"/>
      <c r="PTN308" s="3"/>
      <c r="PTO308" s="3"/>
      <c r="PTP308" s="3"/>
      <c r="PTQ308" s="3"/>
      <c r="PTR308" s="3"/>
      <c r="PTS308" s="3"/>
      <c r="PTT308" s="3"/>
      <c r="PTU308" s="3"/>
      <c r="PTV308" s="3"/>
      <c r="PTW308" s="3"/>
      <c r="PTX308" s="3"/>
      <c r="PTY308" s="3"/>
      <c r="PTZ308" s="3"/>
      <c r="PUA308" s="3"/>
      <c r="PUB308" s="3"/>
      <c r="PUC308" s="3"/>
      <c r="PUD308" s="3"/>
      <c r="PUE308" s="3"/>
      <c r="PUF308" s="3"/>
      <c r="PUG308" s="3"/>
      <c r="PUH308" s="3"/>
      <c r="PUI308" s="3"/>
      <c r="PUJ308" s="3"/>
      <c r="PUK308" s="3"/>
      <c r="PUL308" s="3"/>
      <c r="PUM308" s="3"/>
      <c r="PUN308" s="3"/>
      <c r="PUO308" s="3"/>
      <c r="PUP308" s="3"/>
      <c r="PUQ308" s="3"/>
      <c r="PUR308" s="3"/>
      <c r="PUS308" s="3"/>
      <c r="PUT308" s="3"/>
      <c r="PUU308" s="3"/>
      <c r="PUV308" s="3"/>
      <c r="PUW308" s="3"/>
      <c r="PUX308" s="3"/>
      <c r="PUY308" s="3"/>
      <c r="PUZ308" s="3"/>
      <c r="PVA308" s="3"/>
      <c r="PVB308" s="3"/>
      <c r="PVC308" s="3"/>
      <c r="PVD308" s="3"/>
      <c r="PVE308" s="3"/>
      <c r="PVF308" s="3"/>
      <c r="PVG308" s="3"/>
      <c r="PVH308" s="3"/>
      <c r="PVI308" s="3"/>
      <c r="PVJ308" s="3"/>
      <c r="PVK308" s="3"/>
      <c r="PVL308" s="3"/>
      <c r="PVM308" s="3"/>
      <c r="PVN308" s="3"/>
      <c r="PVO308" s="3"/>
      <c r="PVP308" s="3"/>
      <c r="PVQ308" s="3"/>
      <c r="PVR308" s="3"/>
      <c r="PVS308" s="3"/>
      <c r="PVT308" s="3"/>
      <c r="PVU308" s="3"/>
      <c r="PVV308" s="3"/>
      <c r="PVW308" s="3"/>
      <c r="PVX308" s="3"/>
      <c r="PVY308" s="3"/>
      <c r="PVZ308" s="3"/>
      <c r="PWA308" s="3"/>
      <c r="PWB308" s="3"/>
      <c r="PWC308" s="3"/>
      <c r="PWD308" s="3"/>
      <c r="PWE308" s="3"/>
      <c r="PWF308" s="3"/>
      <c r="PWG308" s="3"/>
      <c r="PWH308" s="3"/>
      <c r="PWI308" s="3"/>
      <c r="PWJ308" s="3"/>
      <c r="PWK308" s="3"/>
      <c r="PWL308" s="3"/>
      <c r="PWM308" s="3"/>
      <c r="PWN308" s="3"/>
      <c r="PWO308" s="3"/>
      <c r="PWP308" s="3"/>
      <c r="PWQ308" s="3"/>
      <c r="PWR308" s="3"/>
      <c r="PWS308" s="3"/>
      <c r="PWT308" s="3"/>
      <c r="PWU308" s="3"/>
      <c r="PWV308" s="3"/>
      <c r="PWW308" s="3"/>
      <c r="PWX308" s="3"/>
      <c r="PWY308" s="3"/>
      <c r="PWZ308" s="3"/>
      <c r="PXA308" s="3"/>
      <c r="PXB308" s="3"/>
      <c r="PXC308" s="3"/>
      <c r="PXD308" s="3"/>
      <c r="PXE308" s="3"/>
      <c r="PXF308" s="3"/>
      <c r="PXG308" s="3"/>
      <c r="PXH308" s="3"/>
      <c r="PXI308" s="3"/>
      <c r="PXJ308" s="3"/>
      <c r="PXK308" s="3"/>
      <c r="PXL308" s="3"/>
      <c r="PXM308" s="3"/>
      <c r="PXN308" s="3"/>
      <c r="PXO308" s="3"/>
      <c r="PXP308" s="3"/>
      <c r="PXQ308" s="3"/>
      <c r="PXR308" s="3"/>
      <c r="PXS308" s="3"/>
      <c r="PXT308" s="3"/>
      <c r="PXU308" s="3"/>
      <c r="PXV308" s="3"/>
      <c r="PXW308" s="3"/>
      <c r="PXX308" s="3"/>
      <c r="PXY308" s="3"/>
      <c r="PXZ308" s="3"/>
      <c r="PYA308" s="3"/>
      <c r="PYB308" s="3"/>
      <c r="PYC308" s="3"/>
      <c r="PYD308" s="3"/>
      <c r="PYE308" s="3"/>
      <c r="PYF308" s="3"/>
      <c r="PYG308" s="3"/>
      <c r="PYH308" s="3"/>
      <c r="PYI308" s="3"/>
      <c r="PYJ308" s="3"/>
      <c r="PYK308" s="3"/>
      <c r="PYL308" s="3"/>
      <c r="PYM308" s="3"/>
      <c r="PYN308" s="3"/>
      <c r="PYO308" s="3"/>
      <c r="PYP308" s="3"/>
      <c r="PYQ308" s="3"/>
      <c r="PYR308" s="3"/>
      <c r="PYS308" s="3"/>
      <c r="PYT308" s="3"/>
      <c r="PYU308" s="3"/>
      <c r="PYV308" s="3"/>
      <c r="PYW308" s="3"/>
      <c r="PYX308" s="3"/>
      <c r="PYY308" s="3"/>
      <c r="PYZ308" s="3"/>
      <c r="PZA308" s="3"/>
      <c r="PZB308" s="3"/>
      <c r="PZC308" s="3"/>
      <c r="PZD308" s="3"/>
      <c r="PZE308" s="3"/>
      <c r="PZF308" s="3"/>
      <c r="PZG308" s="3"/>
      <c r="PZH308" s="3"/>
      <c r="PZI308" s="3"/>
      <c r="PZJ308" s="3"/>
      <c r="PZK308" s="3"/>
      <c r="PZL308" s="3"/>
      <c r="PZM308" s="3"/>
      <c r="PZN308" s="3"/>
      <c r="PZO308" s="3"/>
      <c r="PZP308" s="3"/>
      <c r="PZQ308" s="3"/>
      <c r="PZR308" s="3"/>
      <c r="PZS308" s="3"/>
      <c r="PZT308" s="3"/>
      <c r="PZU308" s="3"/>
      <c r="PZV308" s="3"/>
      <c r="PZW308" s="3"/>
      <c r="PZY308" s="3"/>
      <c r="QAA308" s="3"/>
      <c r="QAB308" s="3"/>
      <c r="QAC308" s="3"/>
      <c r="QAD308" s="3"/>
      <c r="QAE308" s="3"/>
      <c r="QAF308" s="3"/>
      <c r="QAG308" s="3"/>
      <c r="QAH308" s="3"/>
      <c r="QAM308" s="3"/>
      <c r="QAN308" s="3"/>
      <c r="QAO308" s="3"/>
      <c r="QAP308" s="3"/>
      <c r="QAQ308" s="3"/>
      <c r="QAR308" s="3"/>
      <c r="QAS308" s="3"/>
      <c r="QAT308" s="3"/>
      <c r="QAU308" s="3"/>
      <c r="QAV308" s="3"/>
      <c r="QAW308" s="3"/>
      <c r="QAX308" s="3"/>
      <c r="QAY308" s="3"/>
      <c r="QAZ308" s="3"/>
      <c r="QBA308" s="3"/>
      <c r="QBB308" s="3"/>
      <c r="QBC308" s="3"/>
      <c r="QBD308" s="3"/>
      <c r="QBE308" s="3"/>
      <c r="QBF308" s="3"/>
      <c r="QBG308" s="3"/>
      <c r="QBH308" s="3"/>
      <c r="QBI308" s="3"/>
      <c r="QBJ308" s="3"/>
      <c r="QBK308" s="3"/>
      <c r="QBL308" s="3"/>
      <c r="QBM308" s="3"/>
      <c r="QBN308" s="3"/>
      <c r="QBO308" s="3"/>
      <c r="QBP308" s="3"/>
      <c r="QBQ308" s="3"/>
      <c r="QBR308" s="3"/>
      <c r="QBS308" s="3"/>
      <c r="QBT308" s="3"/>
      <c r="QBU308" s="3"/>
      <c r="QBV308" s="3"/>
      <c r="QBW308" s="3"/>
      <c r="QBX308" s="3"/>
      <c r="QBY308" s="3"/>
      <c r="QBZ308" s="3"/>
      <c r="QCA308" s="3"/>
      <c r="QCB308" s="3"/>
      <c r="QCC308" s="3"/>
      <c r="QCD308" s="3"/>
      <c r="QCE308" s="3"/>
      <c r="QCF308" s="3"/>
      <c r="QCG308" s="3"/>
      <c r="QCH308" s="3"/>
      <c r="QCI308" s="3"/>
      <c r="QCJ308" s="3"/>
      <c r="QCK308" s="3"/>
      <c r="QCL308" s="3"/>
      <c r="QCM308" s="3"/>
      <c r="QCN308" s="3"/>
      <c r="QCO308" s="3"/>
      <c r="QCP308" s="3"/>
      <c r="QCQ308" s="3"/>
      <c r="QCR308" s="3"/>
      <c r="QCS308" s="3"/>
      <c r="QCT308" s="3"/>
      <c r="QCU308" s="3"/>
      <c r="QCV308" s="3"/>
      <c r="QCW308" s="3"/>
      <c r="QCX308" s="3"/>
      <c r="QCY308" s="3"/>
      <c r="QCZ308" s="3"/>
      <c r="QDA308" s="3"/>
      <c r="QDB308" s="3"/>
      <c r="QDC308" s="3"/>
      <c r="QDD308" s="3"/>
      <c r="QDE308" s="3"/>
      <c r="QDF308" s="3"/>
      <c r="QDG308" s="3"/>
      <c r="QDH308" s="3"/>
      <c r="QDI308" s="3"/>
      <c r="QDJ308" s="3"/>
      <c r="QDK308" s="3"/>
      <c r="QDL308" s="3"/>
      <c r="QDM308" s="3"/>
      <c r="QDN308" s="3"/>
      <c r="QDO308" s="3"/>
      <c r="QDP308" s="3"/>
      <c r="QDQ308" s="3"/>
      <c r="QDR308" s="3"/>
      <c r="QDS308" s="3"/>
      <c r="QDT308" s="3"/>
      <c r="QDU308" s="3"/>
      <c r="QDV308" s="3"/>
      <c r="QDW308" s="3"/>
      <c r="QDX308" s="3"/>
      <c r="QDY308" s="3"/>
      <c r="QDZ308" s="3"/>
      <c r="QEA308" s="3"/>
      <c r="QEB308" s="3"/>
      <c r="QEC308" s="3"/>
      <c r="QED308" s="3"/>
      <c r="QEE308" s="3"/>
      <c r="QEF308" s="3"/>
      <c r="QEG308" s="3"/>
      <c r="QEH308" s="3"/>
      <c r="QEI308" s="3"/>
      <c r="QEJ308" s="3"/>
      <c r="QEK308" s="3"/>
      <c r="QEL308" s="3"/>
      <c r="QEM308" s="3"/>
      <c r="QEN308" s="3"/>
      <c r="QEO308" s="3"/>
      <c r="QEP308" s="3"/>
      <c r="QEQ308" s="3"/>
      <c r="QER308" s="3"/>
      <c r="QES308" s="3"/>
      <c r="QET308" s="3"/>
      <c r="QEU308" s="3"/>
      <c r="QEV308" s="3"/>
      <c r="QEW308" s="3"/>
      <c r="QEX308" s="3"/>
      <c r="QEY308" s="3"/>
      <c r="QEZ308" s="3"/>
      <c r="QFA308" s="3"/>
      <c r="QFB308" s="3"/>
      <c r="QFC308" s="3"/>
      <c r="QFD308" s="3"/>
      <c r="QFE308" s="3"/>
      <c r="QFF308" s="3"/>
      <c r="QFG308" s="3"/>
      <c r="QFH308" s="3"/>
      <c r="QFI308" s="3"/>
      <c r="QFJ308" s="3"/>
      <c r="QFK308" s="3"/>
      <c r="QFL308" s="3"/>
      <c r="QFM308" s="3"/>
      <c r="QFN308" s="3"/>
      <c r="QFO308" s="3"/>
      <c r="QFP308" s="3"/>
      <c r="QFQ308" s="3"/>
      <c r="QFR308" s="3"/>
      <c r="QFS308" s="3"/>
      <c r="QFT308" s="3"/>
      <c r="QFU308" s="3"/>
      <c r="QFV308" s="3"/>
      <c r="QFW308" s="3"/>
      <c r="QFX308" s="3"/>
      <c r="QFY308" s="3"/>
      <c r="QFZ308" s="3"/>
      <c r="QGA308" s="3"/>
      <c r="QGB308" s="3"/>
      <c r="QGC308" s="3"/>
      <c r="QGD308" s="3"/>
      <c r="QGE308" s="3"/>
      <c r="QGF308" s="3"/>
      <c r="QGG308" s="3"/>
      <c r="QGH308" s="3"/>
      <c r="QGI308" s="3"/>
      <c r="QGJ308" s="3"/>
      <c r="QGK308" s="3"/>
      <c r="QGL308" s="3"/>
      <c r="QGM308" s="3"/>
      <c r="QGN308" s="3"/>
      <c r="QGO308" s="3"/>
      <c r="QGP308" s="3"/>
      <c r="QGQ308" s="3"/>
      <c r="QGR308" s="3"/>
      <c r="QGS308" s="3"/>
      <c r="QGT308" s="3"/>
      <c r="QGU308" s="3"/>
      <c r="QGV308" s="3"/>
      <c r="QGW308" s="3"/>
      <c r="QGX308" s="3"/>
      <c r="QGY308" s="3"/>
      <c r="QGZ308" s="3"/>
      <c r="QHA308" s="3"/>
      <c r="QHB308" s="3"/>
      <c r="QHC308" s="3"/>
      <c r="QHD308" s="3"/>
      <c r="QHE308" s="3"/>
      <c r="QHF308" s="3"/>
      <c r="QHG308" s="3"/>
      <c r="QHH308" s="3"/>
      <c r="QHI308" s="3"/>
      <c r="QHJ308" s="3"/>
      <c r="QHK308" s="3"/>
      <c r="QHL308" s="3"/>
      <c r="QHM308" s="3"/>
      <c r="QHN308" s="3"/>
      <c r="QHO308" s="3"/>
      <c r="QHP308" s="3"/>
      <c r="QHQ308" s="3"/>
      <c r="QHR308" s="3"/>
      <c r="QHS308" s="3"/>
      <c r="QHT308" s="3"/>
      <c r="QHU308" s="3"/>
      <c r="QHV308" s="3"/>
      <c r="QHW308" s="3"/>
      <c r="QHX308" s="3"/>
      <c r="QHY308" s="3"/>
      <c r="QHZ308" s="3"/>
      <c r="QIA308" s="3"/>
      <c r="QIB308" s="3"/>
      <c r="QIC308" s="3"/>
      <c r="QID308" s="3"/>
      <c r="QIE308" s="3"/>
      <c r="QIF308" s="3"/>
      <c r="QIG308" s="3"/>
      <c r="QIH308" s="3"/>
      <c r="QII308" s="3"/>
      <c r="QIJ308" s="3"/>
      <c r="QIK308" s="3"/>
      <c r="QIL308" s="3"/>
      <c r="QIM308" s="3"/>
      <c r="QIN308" s="3"/>
      <c r="QIO308" s="3"/>
      <c r="QIP308" s="3"/>
      <c r="QIQ308" s="3"/>
      <c r="QIR308" s="3"/>
      <c r="QIS308" s="3"/>
      <c r="QIT308" s="3"/>
      <c r="QIU308" s="3"/>
      <c r="QIV308" s="3"/>
      <c r="QIW308" s="3"/>
      <c r="QIX308" s="3"/>
      <c r="QIY308" s="3"/>
      <c r="QIZ308" s="3"/>
      <c r="QJA308" s="3"/>
      <c r="QJB308" s="3"/>
      <c r="QJC308" s="3"/>
      <c r="QJD308" s="3"/>
      <c r="QJE308" s="3"/>
      <c r="QJF308" s="3"/>
      <c r="QJG308" s="3"/>
      <c r="QJH308" s="3"/>
      <c r="QJI308" s="3"/>
      <c r="QJJ308" s="3"/>
      <c r="QJK308" s="3"/>
      <c r="QJL308" s="3"/>
      <c r="QJM308" s="3"/>
      <c r="QJN308" s="3"/>
      <c r="QJO308" s="3"/>
      <c r="QJP308" s="3"/>
      <c r="QJQ308" s="3"/>
      <c r="QJR308" s="3"/>
      <c r="QJS308" s="3"/>
      <c r="QJU308" s="3"/>
      <c r="QJW308" s="3"/>
      <c r="QJX308" s="3"/>
      <c r="QJY308" s="3"/>
      <c r="QJZ308" s="3"/>
      <c r="QKA308" s="3"/>
      <c r="QKB308" s="3"/>
      <c r="QKC308" s="3"/>
      <c r="QKD308" s="3"/>
      <c r="QKI308" s="3"/>
      <c r="QKJ308" s="3"/>
      <c r="QKK308" s="3"/>
      <c r="QKL308" s="3"/>
      <c r="QKM308" s="3"/>
      <c r="QKN308" s="3"/>
      <c r="QKO308" s="3"/>
      <c r="QKP308" s="3"/>
      <c r="QKQ308" s="3"/>
      <c r="QKR308" s="3"/>
      <c r="QKS308" s="3"/>
      <c r="QKT308" s="3"/>
      <c r="QKU308" s="3"/>
      <c r="QKV308" s="3"/>
      <c r="QKW308" s="3"/>
      <c r="QKX308" s="3"/>
      <c r="QKY308" s="3"/>
      <c r="QKZ308" s="3"/>
      <c r="QLA308" s="3"/>
      <c r="QLB308" s="3"/>
      <c r="QLC308" s="3"/>
      <c r="QLD308" s="3"/>
      <c r="QLE308" s="3"/>
      <c r="QLF308" s="3"/>
      <c r="QLG308" s="3"/>
      <c r="QLH308" s="3"/>
      <c r="QLI308" s="3"/>
      <c r="QLJ308" s="3"/>
      <c r="QLK308" s="3"/>
      <c r="QLL308" s="3"/>
      <c r="QLM308" s="3"/>
      <c r="QLN308" s="3"/>
      <c r="QLO308" s="3"/>
      <c r="QLP308" s="3"/>
      <c r="QLQ308" s="3"/>
      <c r="QLR308" s="3"/>
      <c r="QLS308" s="3"/>
      <c r="QLT308" s="3"/>
      <c r="QLU308" s="3"/>
      <c r="QLV308" s="3"/>
      <c r="QLW308" s="3"/>
      <c r="QLX308" s="3"/>
      <c r="QLY308" s="3"/>
      <c r="QLZ308" s="3"/>
      <c r="QMA308" s="3"/>
      <c r="QMB308" s="3"/>
      <c r="QMC308" s="3"/>
      <c r="QMD308" s="3"/>
      <c r="QME308" s="3"/>
      <c r="QMF308" s="3"/>
      <c r="QMG308" s="3"/>
      <c r="QMH308" s="3"/>
      <c r="QMI308" s="3"/>
      <c r="QMJ308" s="3"/>
      <c r="QMK308" s="3"/>
      <c r="QML308" s="3"/>
      <c r="QMM308" s="3"/>
      <c r="QMN308" s="3"/>
      <c r="QMO308" s="3"/>
      <c r="QMP308" s="3"/>
      <c r="QMQ308" s="3"/>
      <c r="QMR308" s="3"/>
      <c r="QMS308" s="3"/>
      <c r="QMT308" s="3"/>
      <c r="QMU308" s="3"/>
      <c r="QMV308" s="3"/>
      <c r="QMW308" s="3"/>
      <c r="QMX308" s="3"/>
      <c r="QMY308" s="3"/>
      <c r="QMZ308" s="3"/>
      <c r="QNA308" s="3"/>
      <c r="QNB308" s="3"/>
      <c r="QNC308" s="3"/>
      <c r="QND308" s="3"/>
      <c r="QNE308" s="3"/>
      <c r="QNF308" s="3"/>
      <c r="QNG308" s="3"/>
      <c r="QNH308" s="3"/>
      <c r="QNI308" s="3"/>
      <c r="QNJ308" s="3"/>
      <c r="QNK308" s="3"/>
      <c r="QNL308" s="3"/>
      <c r="QNM308" s="3"/>
      <c r="QNN308" s="3"/>
      <c r="QNO308" s="3"/>
      <c r="QNP308" s="3"/>
      <c r="QNQ308" s="3"/>
      <c r="QNR308" s="3"/>
      <c r="QNS308" s="3"/>
      <c r="QNT308" s="3"/>
      <c r="QNU308" s="3"/>
      <c r="QNV308" s="3"/>
      <c r="QNW308" s="3"/>
      <c r="QNX308" s="3"/>
      <c r="QNY308" s="3"/>
      <c r="QNZ308" s="3"/>
      <c r="QOA308" s="3"/>
      <c r="QOB308" s="3"/>
      <c r="QOC308" s="3"/>
      <c r="QOD308" s="3"/>
      <c r="QOE308" s="3"/>
      <c r="QOF308" s="3"/>
      <c r="QOG308" s="3"/>
      <c r="QOH308" s="3"/>
      <c r="QOI308" s="3"/>
      <c r="QOJ308" s="3"/>
      <c r="QOK308" s="3"/>
      <c r="QOL308" s="3"/>
      <c r="QOM308" s="3"/>
      <c r="QON308" s="3"/>
      <c r="QOO308" s="3"/>
      <c r="QOP308" s="3"/>
      <c r="QOQ308" s="3"/>
      <c r="QOR308" s="3"/>
      <c r="QOS308" s="3"/>
      <c r="QOT308" s="3"/>
      <c r="QOU308" s="3"/>
      <c r="QOV308" s="3"/>
      <c r="QOW308" s="3"/>
      <c r="QOX308" s="3"/>
      <c r="QOY308" s="3"/>
      <c r="QOZ308" s="3"/>
      <c r="QPA308" s="3"/>
      <c r="QPB308" s="3"/>
      <c r="QPC308" s="3"/>
      <c r="QPD308" s="3"/>
      <c r="QPE308" s="3"/>
      <c r="QPF308" s="3"/>
      <c r="QPG308" s="3"/>
      <c r="QPH308" s="3"/>
      <c r="QPI308" s="3"/>
      <c r="QPJ308" s="3"/>
      <c r="QPK308" s="3"/>
      <c r="QPL308" s="3"/>
      <c r="QPM308" s="3"/>
      <c r="QPN308" s="3"/>
      <c r="QPO308" s="3"/>
      <c r="QPP308" s="3"/>
      <c r="QPQ308" s="3"/>
      <c r="QPR308" s="3"/>
      <c r="QPS308" s="3"/>
      <c r="QPT308" s="3"/>
      <c r="QPU308" s="3"/>
      <c r="QPV308" s="3"/>
      <c r="QPW308" s="3"/>
      <c r="QPX308" s="3"/>
      <c r="QPY308" s="3"/>
      <c r="QPZ308" s="3"/>
      <c r="QQA308" s="3"/>
      <c r="QQB308" s="3"/>
      <c r="QQC308" s="3"/>
      <c r="QQD308" s="3"/>
      <c r="QQE308" s="3"/>
      <c r="QQF308" s="3"/>
      <c r="QQG308" s="3"/>
      <c r="QQH308" s="3"/>
      <c r="QQI308" s="3"/>
      <c r="QQJ308" s="3"/>
      <c r="QQK308" s="3"/>
      <c r="QQL308" s="3"/>
      <c r="QQM308" s="3"/>
      <c r="QQN308" s="3"/>
      <c r="QQO308" s="3"/>
      <c r="QQP308" s="3"/>
      <c r="QQQ308" s="3"/>
      <c r="QQR308" s="3"/>
      <c r="QQS308" s="3"/>
      <c r="QQT308" s="3"/>
      <c r="QQU308" s="3"/>
      <c r="QQV308" s="3"/>
      <c r="QQW308" s="3"/>
      <c r="QQX308" s="3"/>
      <c r="QQY308" s="3"/>
      <c r="QQZ308" s="3"/>
      <c r="QRA308" s="3"/>
      <c r="QRB308" s="3"/>
      <c r="QRC308" s="3"/>
      <c r="QRD308" s="3"/>
      <c r="QRE308" s="3"/>
      <c r="QRF308" s="3"/>
      <c r="QRG308" s="3"/>
      <c r="QRH308" s="3"/>
      <c r="QRI308" s="3"/>
      <c r="QRJ308" s="3"/>
      <c r="QRK308" s="3"/>
      <c r="QRL308" s="3"/>
      <c r="QRM308" s="3"/>
      <c r="QRN308" s="3"/>
      <c r="QRO308" s="3"/>
      <c r="QRP308" s="3"/>
      <c r="QRQ308" s="3"/>
      <c r="QRR308" s="3"/>
      <c r="QRS308" s="3"/>
      <c r="QRT308" s="3"/>
      <c r="QRU308" s="3"/>
      <c r="QRV308" s="3"/>
      <c r="QRW308" s="3"/>
      <c r="QRX308" s="3"/>
      <c r="QRY308" s="3"/>
      <c r="QRZ308" s="3"/>
      <c r="QSA308" s="3"/>
      <c r="QSB308" s="3"/>
      <c r="QSC308" s="3"/>
      <c r="QSD308" s="3"/>
      <c r="QSE308" s="3"/>
      <c r="QSF308" s="3"/>
      <c r="QSG308" s="3"/>
      <c r="QSH308" s="3"/>
      <c r="QSI308" s="3"/>
      <c r="QSJ308" s="3"/>
      <c r="QSK308" s="3"/>
      <c r="QSL308" s="3"/>
      <c r="QSM308" s="3"/>
      <c r="QSN308" s="3"/>
      <c r="QSO308" s="3"/>
      <c r="QSP308" s="3"/>
      <c r="QSQ308" s="3"/>
      <c r="QSR308" s="3"/>
      <c r="QSS308" s="3"/>
      <c r="QST308" s="3"/>
      <c r="QSU308" s="3"/>
      <c r="QSV308" s="3"/>
      <c r="QSW308" s="3"/>
      <c r="QSX308" s="3"/>
      <c r="QSY308" s="3"/>
      <c r="QSZ308" s="3"/>
      <c r="QTA308" s="3"/>
      <c r="QTB308" s="3"/>
      <c r="QTC308" s="3"/>
      <c r="QTD308" s="3"/>
      <c r="QTE308" s="3"/>
      <c r="QTF308" s="3"/>
      <c r="QTG308" s="3"/>
      <c r="QTH308" s="3"/>
      <c r="QTI308" s="3"/>
      <c r="QTJ308" s="3"/>
      <c r="QTK308" s="3"/>
      <c r="QTL308" s="3"/>
      <c r="QTM308" s="3"/>
      <c r="QTN308" s="3"/>
      <c r="QTO308" s="3"/>
      <c r="QTQ308" s="3"/>
      <c r="QTS308" s="3"/>
      <c r="QTT308" s="3"/>
      <c r="QTU308" s="3"/>
      <c r="QTV308" s="3"/>
      <c r="QTW308" s="3"/>
      <c r="QTX308" s="3"/>
      <c r="QTY308" s="3"/>
      <c r="QTZ308" s="3"/>
      <c r="QUE308" s="3"/>
      <c r="QUF308" s="3"/>
      <c r="QUG308" s="3"/>
      <c r="QUH308" s="3"/>
      <c r="QUI308" s="3"/>
      <c r="QUJ308" s="3"/>
      <c r="QUK308" s="3"/>
      <c r="QUL308" s="3"/>
      <c r="QUM308" s="3"/>
      <c r="QUN308" s="3"/>
      <c r="QUO308" s="3"/>
      <c r="QUP308" s="3"/>
      <c r="QUQ308" s="3"/>
      <c r="QUR308" s="3"/>
      <c r="QUS308" s="3"/>
      <c r="QUT308" s="3"/>
      <c r="QUU308" s="3"/>
      <c r="QUV308" s="3"/>
      <c r="QUW308" s="3"/>
      <c r="QUX308" s="3"/>
      <c r="QUY308" s="3"/>
      <c r="QUZ308" s="3"/>
      <c r="QVA308" s="3"/>
      <c r="QVB308" s="3"/>
      <c r="QVC308" s="3"/>
      <c r="QVD308" s="3"/>
      <c r="QVE308" s="3"/>
      <c r="QVF308" s="3"/>
      <c r="QVG308" s="3"/>
      <c r="QVH308" s="3"/>
      <c r="QVI308" s="3"/>
      <c r="QVJ308" s="3"/>
      <c r="QVK308" s="3"/>
      <c r="QVL308" s="3"/>
      <c r="QVM308" s="3"/>
      <c r="QVN308" s="3"/>
      <c r="QVO308" s="3"/>
      <c r="QVP308" s="3"/>
      <c r="QVQ308" s="3"/>
      <c r="QVR308" s="3"/>
      <c r="QVS308" s="3"/>
      <c r="QVT308" s="3"/>
      <c r="QVU308" s="3"/>
      <c r="QVV308" s="3"/>
      <c r="QVW308" s="3"/>
      <c r="QVX308" s="3"/>
      <c r="QVY308" s="3"/>
      <c r="QVZ308" s="3"/>
      <c r="QWA308" s="3"/>
      <c r="QWB308" s="3"/>
      <c r="QWC308" s="3"/>
      <c r="QWD308" s="3"/>
      <c r="QWE308" s="3"/>
      <c r="QWF308" s="3"/>
      <c r="QWG308" s="3"/>
      <c r="QWH308" s="3"/>
      <c r="QWI308" s="3"/>
      <c r="QWJ308" s="3"/>
      <c r="QWK308" s="3"/>
      <c r="QWL308" s="3"/>
      <c r="QWM308" s="3"/>
      <c r="QWN308" s="3"/>
      <c r="QWO308" s="3"/>
      <c r="QWP308" s="3"/>
      <c r="QWQ308" s="3"/>
      <c r="QWR308" s="3"/>
      <c r="QWS308" s="3"/>
      <c r="QWT308" s="3"/>
      <c r="QWU308" s="3"/>
      <c r="QWV308" s="3"/>
      <c r="QWW308" s="3"/>
      <c r="QWX308" s="3"/>
      <c r="QWY308" s="3"/>
      <c r="QWZ308" s="3"/>
      <c r="QXA308" s="3"/>
      <c r="QXB308" s="3"/>
      <c r="QXC308" s="3"/>
      <c r="QXD308" s="3"/>
      <c r="QXE308" s="3"/>
      <c r="QXF308" s="3"/>
      <c r="QXG308" s="3"/>
      <c r="QXH308" s="3"/>
      <c r="QXI308" s="3"/>
      <c r="QXJ308" s="3"/>
      <c r="QXK308" s="3"/>
      <c r="QXL308" s="3"/>
      <c r="QXM308" s="3"/>
      <c r="QXN308" s="3"/>
      <c r="QXO308" s="3"/>
      <c r="QXP308" s="3"/>
      <c r="QXQ308" s="3"/>
      <c r="QXR308" s="3"/>
      <c r="QXS308" s="3"/>
      <c r="QXT308" s="3"/>
      <c r="QXU308" s="3"/>
      <c r="QXV308" s="3"/>
      <c r="QXW308" s="3"/>
      <c r="QXX308" s="3"/>
      <c r="QXY308" s="3"/>
      <c r="QXZ308" s="3"/>
      <c r="QYA308" s="3"/>
      <c r="QYB308" s="3"/>
      <c r="QYC308" s="3"/>
      <c r="QYD308" s="3"/>
      <c r="QYE308" s="3"/>
      <c r="QYF308" s="3"/>
      <c r="QYG308" s="3"/>
      <c r="QYH308" s="3"/>
      <c r="QYI308" s="3"/>
      <c r="QYJ308" s="3"/>
      <c r="QYK308" s="3"/>
      <c r="QYL308" s="3"/>
      <c r="QYM308" s="3"/>
      <c r="QYN308" s="3"/>
      <c r="QYO308" s="3"/>
      <c r="QYP308" s="3"/>
      <c r="QYQ308" s="3"/>
      <c r="QYR308" s="3"/>
      <c r="QYS308" s="3"/>
      <c r="QYT308" s="3"/>
      <c r="QYU308" s="3"/>
      <c r="QYV308" s="3"/>
      <c r="QYW308" s="3"/>
      <c r="QYX308" s="3"/>
      <c r="QYY308" s="3"/>
      <c r="QYZ308" s="3"/>
      <c r="QZA308" s="3"/>
      <c r="QZB308" s="3"/>
      <c r="QZC308" s="3"/>
      <c r="QZD308" s="3"/>
      <c r="QZE308" s="3"/>
      <c r="QZF308" s="3"/>
      <c r="QZG308" s="3"/>
      <c r="QZH308" s="3"/>
      <c r="QZI308" s="3"/>
      <c r="QZJ308" s="3"/>
      <c r="QZK308" s="3"/>
      <c r="QZL308" s="3"/>
      <c r="QZM308" s="3"/>
      <c r="QZN308" s="3"/>
      <c r="QZO308" s="3"/>
      <c r="QZP308" s="3"/>
      <c r="QZQ308" s="3"/>
      <c r="QZR308" s="3"/>
      <c r="QZS308" s="3"/>
      <c r="QZT308" s="3"/>
      <c r="QZU308" s="3"/>
      <c r="QZV308" s="3"/>
      <c r="QZW308" s="3"/>
      <c r="QZX308" s="3"/>
      <c r="QZY308" s="3"/>
      <c r="QZZ308" s="3"/>
      <c r="RAA308" s="3"/>
      <c r="RAB308" s="3"/>
      <c r="RAC308" s="3"/>
      <c r="RAD308" s="3"/>
      <c r="RAE308" s="3"/>
      <c r="RAF308" s="3"/>
      <c r="RAG308" s="3"/>
      <c r="RAH308" s="3"/>
      <c r="RAI308" s="3"/>
      <c r="RAJ308" s="3"/>
      <c r="RAK308" s="3"/>
      <c r="RAL308" s="3"/>
      <c r="RAM308" s="3"/>
      <c r="RAN308" s="3"/>
      <c r="RAO308" s="3"/>
      <c r="RAP308" s="3"/>
      <c r="RAQ308" s="3"/>
      <c r="RAR308" s="3"/>
      <c r="RAS308" s="3"/>
      <c r="RAT308" s="3"/>
      <c r="RAU308" s="3"/>
      <c r="RAV308" s="3"/>
      <c r="RAW308" s="3"/>
      <c r="RAX308" s="3"/>
      <c r="RAY308" s="3"/>
      <c r="RAZ308" s="3"/>
      <c r="RBA308" s="3"/>
      <c r="RBB308" s="3"/>
      <c r="RBC308" s="3"/>
      <c r="RBD308" s="3"/>
      <c r="RBE308" s="3"/>
      <c r="RBF308" s="3"/>
      <c r="RBG308" s="3"/>
      <c r="RBH308" s="3"/>
      <c r="RBI308" s="3"/>
      <c r="RBJ308" s="3"/>
      <c r="RBK308" s="3"/>
      <c r="RBL308" s="3"/>
      <c r="RBM308" s="3"/>
      <c r="RBN308" s="3"/>
      <c r="RBO308" s="3"/>
      <c r="RBP308" s="3"/>
      <c r="RBQ308" s="3"/>
      <c r="RBR308" s="3"/>
      <c r="RBS308" s="3"/>
      <c r="RBT308" s="3"/>
      <c r="RBU308" s="3"/>
      <c r="RBV308" s="3"/>
      <c r="RBW308" s="3"/>
      <c r="RBX308" s="3"/>
      <c r="RBY308" s="3"/>
      <c r="RBZ308" s="3"/>
      <c r="RCA308" s="3"/>
      <c r="RCB308" s="3"/>
      <c r="RCC308" s="3"/>
      <c r="RCD308" s="3"/>
      <c r="RCE308" s="3"/>
      <c r="RCF308" s="3"/>
      <c r="RCG308" s="3"/>
      <c r="RCH308" s="3"/>
      <c r="RCI308" s="3"/>
      <c r="RCJ308" s="3"/>
      <c r="RCK308" s="3"/>
      <c r="RCL308" s="3"/>
      <c r="RCM308" s="3"/>
      <c r="RCN308" s="3"/>
      <c r="RCO308" s="3"/>
      <c r="RCP308" s="3"/>
      <c r="RCQ308" s="3"/>
      <c r="RCR308" s="3"/>
      <c r="RCS308" s="3"/>
      <c r="RCT308" s="3"/>
      <c r="RCU308" s="3"/>
      <c r="RCV308" s="3"/>
      <c r="RCW308" s="3"/>
      <c r="RCX308" s="3"/>
      <c r="RCY308" s="3"/>
      <c r="RCZ308" s="3"/>
      <c r="RDA308" s="3"/>
      <c r="RDB308" s="3"/>
      <c r="RDC308" s="3"/>
      <c r="RDD308" s="3"/>
      <c r="RDE308" s="3"/>
      <c r="RDF308" s="3"/>
      <c r="RDG308" s="3"/>
      <c r="RDH308" s="3"/>
      <c r="RDI308" s="3"/>
      <c r="RDJ308" s="3"/>
      <c r="RDK308" s="3"/>
      <c r="RDM308" s="3"/>
      <c r="RDO308" s="3"/>
      <c r="RDP308" s="3"/>
      <c r="RDQ308" s="3"/>
      <c r="RDR308" s="3"/>
      <c r="RDS308" s="3"/>
      <c r="RDT308" s="3"/>
      <c r="RDU308" s="3"/>
      <c r="RDV308" s="3"/>
      <c r="REA308" s="3"/>
      <c r="REB308" s="3"/>
      <c r="REC308" s="3"/>
      <c r="RED308" s="3"/>
      <c r="REE308" s="3"/>
      <c r="REF308" s="3"/>
      <c r="REG308" s="3"/>
      <c r="REH308" s="3"/>
      <c r="REI308" s="3"/>
      <c r="REJ308" s="3"/>
      <c r="REK308" s="3"/>
      <c r="REL308" s="3"/>
      <c r="REM308" s="3"/>
      <c r="REN308" s="3"/>
      <c r="REO308" s="3"/>
      <c r="REP308" s="3"/>
      <c r="REQ308" s="3"/>
      <c r="RER308" s="3"/>
      <c r="RES308" s="3"/>
      <c r="RET308" s="3"/>
      <c r="REU308" s="3"/>
      <c r="REV308" s="3"/>
      <c r="REW308" s="3"/>
      <c r="REX308" s="3"/>
      <c r="REY308" s="3"/>
      <c r="REZ308" s="3"/>
      <c r="RFA308" s="3"/>
      <c r="RFB308" s="3"/>
      <c r="RFC308" s="3"/>
      <c r="RFD308" s="3"/>
      <c r="RFE308" s="3"/>
      <c r="RFF308" s="3"/>
      <c r="RFG308" s="3"/>
      <c r="RFH308" s="3"/>
      <c r="RFI308" s="3"/>
      <c r="RFJ308" s="3"/>
      <c r="RFK308" s="3"/>
      <c r="RFL308" s="3"/>
      <c r="RFM308" s="3"/>
      <c r="RFN308" s="3"/>
      <c r="RFO308" s="3"/>
      <c r="RFP308" s="3"/>
      <c r="RFQ308" s="3"/>
      <c r="RFR308" s="3"/>
      <c r="RFS308" s="3"/>
      <c r="RFT308" s="3"/>
      <c r="RFU308" s="3"/>
      <c r="RFV308" s="3"/>
      <c r="RFW308" s="3"/>
      <c r="RFX308" s="3"/>
      <c r="RFY308" s="3"/>
      <c r="RFZ308" s="3"/>
      <c r="RGA308" s="3"/>
      <c r="RGB308" s="3"/>
      <c r="RGC308" s="3"/>
      <c r="RGD308" s="3"/>
      <c r="RGE308" s="3"/>
      <c r="RGF308" s="3"/>
      <c r="RGG308" s="3"/>
      <c r="RGH308" s="3"/>
      <c r="RGI308" s="3"/>
      <c r="RGJ308" s="3"/>
      <c r="RGK308" s="3"/>
      <c r="RGL308" s="3"/>
      <c r="RGM308" s="3"/>
      <c r="RGN308" s="3"/>
      <c r="RGO308" s="3"/>
      <c r="RGP308" s="3"/>
      <c r="RGQ308" s="3"/>
      <c r="RGR308" s="3"/>
      <c r="RGS308" s="3"/>
      <c r="RGT308" s="3"/>
      <c r="RGU308" s="3"/>
      <c r="RGV308" s="3"/>
      <c r="RGW308" s="3"/>
      <c r="RGX308" s="3"/>
      <c r="RGY308" s="3"/>
      <c r="RGZ308" s="3"/>
      <c r="RHA308" s="3"/>
      <c r="RHB308" s="3"/>
      <c r="RHC308" s="3"/>
      <c r="RHD308" s="3"/>
      <c r="RHE308" s="3"/>
      <c r="RHF308" s="3"/>
      <c r="RHG308" s="3"/>
      <c r="RHH308" s="3"/>
      <c r="RHI308" s="3"/>
      <c r="RHJ308" s="3"/>
      <c r="RHK308" s="3"/>
      <c r="RHL308" s="3"/>
      <c r="RHM308" s="3"/>
      <c r="RHN308" s="3"/>
      <c r="RHO308" s="3"/>
      <c r="RHP308" s="3"/>
      <c r="RHQ308" s="3"/>
      <c r="RHR308" s="3"/>
      <c r="RHS308" s="3"/>
      <c r="RHT308" s="3"/>
      <c r="RHU308" s="3"/>
      <c r="RHV308" s="3"/>
      <c r="RHW308" s="3"/>
      <c r="RHX308" s="3"/>
      <c r="RHY308" s="3"/>
      <c r="RHZ308" s="3"/>
      <c r="RIA308" s="3"/>
      <c r="RIB308" s="3"/>
      <c r="RIC308" s="3"/>
      <c r="RID308" s="3"/>
      <c r="RIE308" s="3"/>
      <c r="RIF308" s="3"/>
      <c r="RIG308" s="3"/>
      <c r="RIH308" s="3"/>
      <c r="RII308" s="3"/>
      <c r="RIJ308" s="3"/>
      <c r="RIK308" s="3"/>
      <c r="RIL308" s="3"/>
      <c r="RIM308" s="3"/>
      <c r="RIN308" s="3"/>
      <c r="RIO308" s="3"/>
      <c r="RIP308" s="3"/>
      <c r="RIQ308" s="3"/>
      <c r="RIR308" s="3"/>
      <c r="RIS308" s="3"/>
      <c r="RIT308" s="3"/>
      <c r="RIU308" s="3"/>
      <c r="RIV308" s="3"/>
      <c r="RIW308" s="3"/>
      <c r="RIX308" s="3"/>
      <c r="RIY308" s="3"/>
      <c r="RIZ308" s="3"/>
      <c r="RJA308" s="3"/>
      <c r="RJB308" s="3"/>
      <c r="RJC308" s="3"/>
      <c r="RJD308" s="3"/>
      <c r="RJE308" s="3"/>
      <c r="RJF308" s="3"/>
      <c r="RJG308" s="3"/>
      <c r="RJH308" s="3"/>
      <c r="RJI308" s="3"/>
      <c r="RJJ308" s="3"/>
      <c r="RJK308" s="3"/>
      <c r="RJL308" s="3"/>
      <c r="RJM308" s="3"/>
      <c r="RJN308" s="3"/>
      <c r="RJO308" s="3"/>
      <c r="RJP308" s="3"/>
      <c r="RJQ308" s="3"/>
      <c r="RJR308" s="3"/>
      <c r="RJS308" s="3"/>
      <c r="RJT308" s="3"/>
      <c r="RJU308" s="3"/>
      <c r="RJV308" s="3"/>
      <c r="RJW308" s="3"/>
      <c r="RJX308" s="3"/>
      <c r="RJY308" s="3"/>
      <c r="RJZ308" s="3"/>
      <c r="RKA308" s="3"/>
      <c r="RKB308" s="3"/>
      <c r="RKC308" s="3"/>
      <c r="RKD308" s="3"/>
      <c r="RKE308" s="3"/>
      <c r="RKF308" s="3"/>
      <c r="RKG308" s="3"/>
      <c r="RKH308" s="3"/>
      <c r="RKI308" s="3"/>
      <c r="RKJ308" s="3"/>
      <c r="RKK308" s="3"/>
      <c r="RKL308" s="3"/>
      <c r="RKM308" s="3"/>
      <c r="RKN308" s="3"/>
      <c r="RKO308" s="3"/>
      <c r="RKP308" s="3"/>
      <c r="RKQ308" s="3"/>
      <c r="RKR308" s="3"/>
      <c r="RKS308" s="3"/>
      <c r="RKT308" s="3"/>
      <c r="RKU308" s="3"/>
      <c r="RKV308" s="3"/>
      <c r="RKW308" s="3"/>
      <c r="RKX308" s="3"/>
      <c r="RKY308" s="3"/>
      <c r="RKZ308" s="3"/>
      <c r="RLA308" s="3"/>
      <c r="RLB308" s="3"/>
      <c r="RLC308" s="3"/>
      <c r="RLD308" s="3"/>
      <c r="RLE308" s="3"/>
      <c r="RLF308" s="3"/>
      <c r="RLG308" s="3"/>
      <c r="RLH308" s="3"/>
      <c r="RLI308" s="3"/>
      <c r="RLJ308" s="3"/>
      <c r="RLK308" s="3"/>
      <c r="RLL308" s="3"/>
      <c r="RLM308" s="3"/>
      <c r="RLN308" s="3"/>
      <c r="RLO308" s="3"/>
      <c r="RLP308" s="3"/>
      <c r="RLQ308" s="3"/>
      <c r="RLR308" s="3"/>
      <c r="RLS308" s="3"/>
      <c r="RLT308" s="3"/>
      <c r="RLU308" s="3"/>
      <c r="RLV308" s="3"/>
      <c r="RLW308" s="3"/>
      <c r="RLX308" s="3"/>
      <c r="RLY308" s="3"/>
      <c r="RLZ308" s="3"/>
      <c r="RMA308" s="3"/>
      <c r="RMB308" s="3"/>
      <c r="RMC308" s="3"/>
      <c r="RMD308" s="3"/>
      <c r="RME308" s="3"/>
      <c r="RMF308" s="3"/>
      <c r="RMG308" s="3"/>
      <c r="RMH308" s="3"/>
      <c r="RMI308" s="3"/>
      <c r="RMJ308" s="3"/>
      <c r="RMK308" s="3"/>
      <c r="RML308" s="3"/>
      <c r="RMM308" s="3"/>
      <c r="RMN308" s="3"/>
      <c r="RMO308" s="3"/>
      <c r="RMP308" s="3"/>
      <c r="RMQ308" s="3"/>
      <c r="RMR308" s="3"/>
      <c r="RMS308" s="3"/>
      <c r="RMT308" s="3"/>
      <c r="RMU308" s="3"/>
      <c r="RMV308" s="3"/>
      <c r="RMW308" s="3"/>
      <c r="RMX308" s="3"/>
      <c r="RMY308" s="3"/>
      <c r="RMZ308" s="3"/>
      <c r="RNA308" s="3"/>
      <c r="RNB308" s="3"/>
      <c r="RNC308" s="3"/>
      <c r="RND308" s="3"/>
      <c r="RNE308" s="3"/>
      <c r="RNF308" s="3"/>
      <c r="RNG308" s="3"/>
      <c r="RNI308" s="3"/>
      <c r="RNK308" s="3"/>
      <c r="RNL308" s="3"/>
      <c r="RNM308" s="3"/>
      <c r="RNN308" s="3"/>
      <c r="RNO308" s="3"/>
      <c r="RNP308" s="3"/>
      <c r="RNQ308" s="3"/>
      <c r="RNR308" s="3"/>
      <c r="RNW308" s="3"/>
      <c r="RNX308" s="3"/>
      <c r="RNY308" s="3"/>
      <c r="RNZ308" s="3"/>
      <c r="ROA308" s="3"/>
      <c r="ROB308" s="3"/>
      <c r="ROC308" s="3"/>
      <c r="ROD308" s="3"/>
      <c r="ROE308" s="3"/>
      <c r="ROF308" s="3"/>
      <c r="ROG308" s="3"/>
      <c r="ROH308" s="3"/>
      <c r="ROI308" s="3"/>
      <c r="ROJ308" s="3"/>
      <c r="ROK308" s="3"/>
      <c r="ROL308" s="3"/>
      <c r="ROM308" s="3"/>
      <c r="RON308" s="3"/>
      <c r="ROO308" s="3"/>
      <c r="ROP308" s="3"/>
      <c r="ROQ308" s="3"/>
      <c r="ROR308" s="3"/>
      <c r="ROS308" s="3"/>
      <c r="ROT308" s="3"/>
      <c r="ROU308" s="3"/>
      <c r="ROV308" s="3"/>
      <c r="ROW308" s="3"/>
      <c r="ROX308" s="3"/>
      <c r="ROY308" s="3"/>
      <c r="ROZ308" s="3"/>
      <c r="RPA308" s="3"/>
      <c r="RPB308" s="3"/>
      <c r="RPC308" s="3"/>
      <c r="RPD308" s="3"/>
      <c r="RPE308" s="3"/>
      <c r="RPF308" s="3"/>
      <c r="RPG308" s="3"/>
      <c r="RPH308" s="3"/>
      <c r="RPI308" s="3"/>
      <c r="RPJ308" s="3"/>
      <c r="RPK308" s="3"/>
      <c r="RPL308" s="3"/>
      <c r="RPM308" s="3"/>
      <c r="RPN308" s="3"/>
      <c r="RPO308" s="3"/>
      <c r="RPP308" s="3"/>
      <c r="RPQ308" s="3"/>
      <c r="RPR308" s="3"/>
      <c r="RPS308" s="3"/>
      <c r="RPT308" s="3"/>
      <c r="RPU308" s="3"/>
      <c r="RPV308" s="3"/>
      <c r="RPW308" s="3"/>
      <c r="RPX308" s="3"/>
      <c r="RPY308" s="3"/>
      <c r="RPZ308" s="3"/>
      <c r="RQA308" s="3"/>
      <c r="RQB308" s="3"/>
      <c r="RQC308" s="3"/>
      <c r="RQD308" s="3"/>
      <c r="RQE308" s="3"/>
      <c r="RQF308" s="3"/>
      <c r="RQG308" s="3"/>
      <c r="RQH308" s="3"/>
      <c r="RQI308" s="3"/>
      <c r="RQJ308" s="3"/>
      <c r="RQK308" s="3"/>
      <c r="RQL308" s="3"/>
      <c r="RQM308" s="3"/>
      <c r="RQN308" s="3"/>
      <c r="RQO308" s="3"/>
      <c r="RQP308" s="3"/>
      <c r="RQQ308" s="3"/>
      <c r="RQR308" s="3"/>
      <c r="RQS308" s="3"/>
      <c r="RQT308" s="3"/>
      <c r="RQU308" s="3"/>
      <c r="RQV308" s="3"/>
      <c r="RQW308" s="3"/>
      <c r="RQX308" s="3"/>
      <c r="RQY308" s="3"/>
      <c r="RQZ308" s="3"/>
      <c r="RRA308" s="3"/>
      <c r="RRB308" s="3"/>
      <c r="RRC308" s="3"/>
      <c r="RRD308" s="3"/>
      <c r="RRE308" s="3"/>
      <c r="RRF308" s="3"/>
      <c r="RRG308" s="3"/>
      <c r="RRH308" s="3"/>
      <c r="RRI308" s="3"/>
      <c r="RRJ308" s="3"/>
      <c r="RRK308" s="3"/>
      <c r="RRL308" s="3"/>
      <c r="RRM308" s="3"/>
      <c r="RRN308" s="3"/>
      <c r="RRO308" s="3"/>
      <c r="RRP308" s="3"/>
      <c r="RRQ308" s="3"/>
      <c r="RRR308" s="3"/>
      <c r="RRS308" s="3"/>
      <c r="RRT308" s="3"/>
      <c r="RRU308" s="3"/>
      <c r="RRV308" s="3"/>
      <c r="RRW308" s="3"/>
      <c r="RRX308" s="3"/>
      <c r="RRY308" s="3"/>
      <c r="RRZ308" s="3"/>
      <c r="RSA308" s="3"/>
      <c r="RSB308" s="3"/>
      <c r="RSC308" s="3"/>
      <c r="RSD308" s="3"/>
      <c r="RSE308" s="3"/>
      <c r="RSF308" s="3"/>
      <c r="RSG308" s="3"/>
      <c r="RSH308" s="3"/>
      <c r="RSI308" s="3"/>
      <c r="RSJ308" s="3"/>
      <c r="RSK308" s="3"/>
      <c r="RSL308" s="3"/>
      <c r="RSM308" s="3"/>
      <c r="RSN308" s="3"/>
      <c r="RSO308" s="3"/>
      <c r="RSP308" s="3"/>
      <c r="RSQ308" s="3"/>
      <c r="RSR308" s="3"/>
      <c r="RSS308" s="3"/>
      <c r="RST308" s="3"/>
      <c r="RSU308" s="3"/>
      <c r="RSV308" s="3"/>
      <c r="RSW308" s="3"/>
      <c r="RSX308" s="3"/>
      <c r="RSY308" s="3"/>
      <c r="RSZ308" s="3"/>
      <c r="RTA308" s="3"/>
      <c r="RTB308" s="3"/>
      <c r="RTC308" s="3"/>
      <c r="RTD308" s="3"/>
      <c r="RTE308" s="3"/>
      <c r="RTF308" s="3"/>
      <c r="RTG308" s="3"/>
      <c r="RTH308" s="3"/>
      <c r="RTI308" s="3"/>
      <c r="RTJ308" s="3"/>
      <c r="RTK308" s="3"/>
      <c r="RTL308" s="3"/>
      <c r="RTM308" s="3"/>
      <c r="RTN308" s="3"/>
      <c r="RTO308" s="3"/>
      <c r="RTP308" s="3"/>
      <c r="RTQ308" s="3"/>
      <c r="RTR308" s="3"/>
      <c r="RTS308" s="3"/>
      <c r="RTT308" s="3"/>
      <c r="RTU308" s="3"/>
      <c r="RTV308" s="3"/>
      <c r="RTW308" s="3"/>
      <c r="RTX308" s="3"/>
      <c r="RTY308" s="3"/>
      <c r="RTZ308" s="3"/>
      <c r="RUA308" s="3"/>
      <c r="RUB308" s="3"/>
      <c r="RUC308" s="3"/>
      <c r="RUD308" s="3"/>
      <c r="RUE308" s="3"/>
      <c r="RUF308" s="3"/>
      <c r="RUG308" s="3"/>
      <c r="RUH308" s="3"/>
      <c r="RUI308" s="3"/>
      <c r="RUJ308" s="3"/>
      <c r="RUK308" s="3"/>
      <c r="RUL308" s="3"/>
      <c r="RUM308" s="3"/>
      <c r="RUN308" s="3"/>
      <c r="RUO308" s="3"/>
      <c r="RUP308" s="3"/>
      <c r="RUQ308" s="3"/>
      <c r="RUR308" s="3"/>
      <c r="RUS308" s="3"/>
      <c r="RUT308" s="3"/>
      <c r="RUU308" s="3"/>
      <c r="RUV308" s="3"/>
      <c r="RUW308" s="3"/>
      <c r="RUX308" s="3"/>
      <c r="RUY308" s="3"/>
      <c r="RUZ308" s="3"/>
      <c r="RVA308" s="3"/>
      <c r="RVB308" s="3"/>
      <c r="RVC308" s="3"/>
      <c r="RVD308" s="3"/>
      <c r="RVE308" s="3"/>
      <c r="RVF308" s="3"/>
      <c r="RVG308" s="3"/>
      <c r="RVH308" s="3"/>
      <c r="RVI308" s="3"/>
      <c r="RVJ308" s="3"/>
      <c r="RVK308" s="3"/>
      <c r="RVL308" s="3"/>
      <c r="RVM308" s="3"/>
      <c r="RVN308" s="3"/>
      <c r="RVO308" s="3"/>
      <c r="RVP308" s="3"/>
      <c r="RVQ308" s="3"/>
      <c r="RVR308" s="3"/>
      <c r="RVS308" s="3"/>
      <c r="RVT308" s="3"/>
      <c r="RVU308" s="3"/>
      <c r="RVV308" s="3"/>
      <c r="RVW308" s="3"/>
      <c r="RVX308" s="3"/>
      <c r="RVY308" s="3"/>
      <c r="RVZ308" s="3"/>
      <c r="RWA308" s="3"/>
      <c r="RWB308" s="3"/>
      <c r="RWC308" s="3"/>
      <c r="RWD308" s="3"/>
      <c r="RWE308" s="3"/>
      <c r="RWF308" s="3"/>
      <c r="RWG308" s="3"/>
      <c r="RWH308" s="3"/>
      <c r="RWI308" s="3"/>
      <c r="RWJ308" s="3"/>
      <c r="RWK308" s="3"/>
      <c r="RWL308" s="3"/>
      <c r="RWM308" s="3"/>
      <c r="RWN308" s="3"/>
      <c r="RWO308" s="3"/>
      <c r="RWP308" s="3"/>
      <c r="RWQ308" s="3"/>
      <c r="RWR308" s="3"/>
      <c r="RWS308" s="3"/>
      <c r="RWT308" s="3"/>
      <c r="RWU308" s="3"/>
      <c r="RWV308" s="3"/>
      <c r="RWW308" s="3"/>
      <c r="RWX308" s="3"/>
      <c r="RWY308" s="3"/>
      <c r="RWZ308" s="3"/>
      <c r="RXA308" s="3"/>
      <c r="RXB308" s="3"/>
      <c r="RXC308" s="3"/>
      <c r="RXE308" s="3"/>
      <c r="RXG308" s="3"/>
      <c r="RXH308" s="3"/>
      <c r="RXI308" s="3"/>
      <c r="RXJ308" s="3"/>
      <c r="RXK308" s="3"/>
      <c r="RXL308" s="3"/>
      <c r="RXM308" s="3"/>
      <c r="RXN308" s="3"/>
      <c r="RXS308" s="3"/>
      <c r="RXT308" s="3"/>
      <c r="RXU308" s="3"/>
      <c r="RXV308" s="3"/>
      <c r="RXW308" s="3"/>
      <c r="RXX308" s="3"/>
      <c r="RXY308" s="3"/>
      <c r="RXZ308" s="3"/>
      <c r="RYA308" s="3"/>
      <c r="RYB308" s="3"/>
      <c r="RYC308" s="3"/>
      <c r="RYD308" s="3"/>
      <c r="RYE308" s="3"/>
      <c r="RYF308" s="3"/>
      <c r="RYG308" s="3"/>
      <c r="RYH308" s="3"/>
      <c r="RYI308" s="3"/>
      <c r="RYJ308" s="3"/>
      <c r="RYK308" s="3"/>
      <c r="RYL308" s="3"/>
      <c r="RYM308" s="3"/>
      <c r="RYN308" s="3"/>
      <c r="RYO308" s="3"/>
      <c r="RYP308" s="3"/>
      <c r="RYQ308" s="3"/>
      <c r="RYR308" s="3"/>
      <c r="RYS308" s="3"/>
      <c r="RYT308" s="3"/>
      <c r="RYU308" s="3"/>
      <c r="RYV308" s="3"/>
      <c r="RYW308" s="3"/>
      <c r="RYX308" s="3"/>
      <c r="RYY308" s="3"/>
      <c r="RYZ308" s="3"/>
      <c r="RZA308" s="3"/>
      <c r="RZB308" s="3"/>
      <c r="RZC308" s="3"/>
      <c r="RZD308" s="3"/>
      <c r="RZE308" s="3"/>
      <c r="RZF308" s="3"/>
      <c r="RZG308" s="3"/>
      <c r="RZH308" s="3"/>
      <c r="RZI308" s="3"/>
      <c r="RZJ308" s="3"/>
      <c r="RZK308" s="3"/>
      <c r="RZL308" s="3"/>
      <c r="RZM308" s="3"/>
      <c r="RZN308" s="3"/>
      <c r="RZO308" s="3"/>
      <c r="RZP308" s="3"/>
      <c r="RZQ308" s="3"/>
      <c r="RZR308" s="3"/>
      <c r="RZS308" s="3"/>
      <c r="RZT308" s="3"/>
      <c r="RZU308" s="3"/>
      <c r="RZV308" s="3"/>
      <c r="RZW308" s="3"/>
      <c r="RZX308" s="3"/>
      <c r="RZY308" s="3"/>
      <c r="RZZ308" s="3"/>
      <c r="SAA308" s="3"/>
      <c r="SAB308" s="3"/>
      <c r="SAC308" s="3"/>
      <c r="SAD308" s="3"/>
      <c r="SAE308" s="3"/>
      <c r="SAF308" s="3"/>
      <c r="SAG308" s="3"/>
      <c r="SAH308" s="3"/>
      <c r="SAI308" s="3"/>
      <c r="SAJ308" s="3"/>
      <c r="SAK308" s="3"/>
      <c r="SAL308" s="3"/>
      <c r="SAM308" s="3"/>
      <c r="SAN308" s="3"/>
      <c r="SAO308" s="3"/>
      <c r="SAP308" s="3"/>
      <c r="SAQ308" s="3"/>
      <c r="SAR308" s="3"/>
      <c r="SAS308" s="3"/>
      <c r="SAT308" s="3"/>
      <c r="SAU308" s="3"/>
      <c r="SAV308" s="3"/>
      <c r="SAW308" s="3"/>
      <c r="SAX308" s="3"/>
      <c r="SAY308" s="3"/>
      <c r="SAZ308" s="3"/>
      <c r="SBA308" s="3"/>
      <c r="SBB308" s="3"/>
      <c r="SBC308" s="3"/>
      <c r="SBD308" s="3"/>
      <c r="SBE308" s="3"/>
      <c r="SBF308" s="3"/>
      <c r="SBG308" s="3"/>
      <c r="SBH308" s="3"/>
      <c r="SBI308" s="3"/>
      <c r="SBJ308" s="3"/>
      <c r="SBK308" s="3"/>
      <c r="SBL308" s="3"/>
      <c r="SBM308" s="3"/>
      <c r="SBN308" s="3"/>
      <c r="SBO308" s="3"/>
      <c r="SBP308" s="3"/>
      <c r="SBQ308" s="3"/>
      <c r="SBR308" s="3"/>
      <c r="SBS308" s="3"/>
      <c r="SBT308" s="3"/>
      <c r="SBU308" s="3"/>
      <c r="SBV308" s="3"/>
      <c r="SBW308" s="3"/>
      <c r="SBX308" s="3"/>
      <c r="SBY308" s="3"/>
      <c r="SBZ308" s="3"/>
      <c r="SCA308" s="3"/>
      <c r="SCB308" s="3"/>
      <c r="SCC308" s="3"/>
      <c r="SCD308" s="3"/>
      <c r="SCE308" s="3"/>
      <c r="SCF308" s="3"/>
      <c r="SCG308" s="3"/>
      <c r="SCH308" s="3"/>
      <c r="SCI308" s="3"/>
      <c r="SCJ308" s="3"/>
      <c r="SCK308" s="3"/>
      <c r="SCL308" s="3"/>
      <c r="SCM308" s="3"/>
      <c r="SCN308" s="3"/>
      <c r="SCO308" s="3"/>
      <c r="SCP308" s="3"/>
      <c r="SCQ308" s="3"/>
      <c r="SCR308" s="3"/>
      <c r="SCS308" s="3"/>
      <c r="SCT308" s="3"/>
      <c r="SCU308" s="3"/>
      <c r="SCV308" s="3"/>
      <c r="SCW308" s="3"/>
      <c r="SCX308" s="3"/>
      <c r="SCY308" s="3"/>
      <c r="SCZ308" s="3"/>
      <c r="SDA308" s="3"/>
      <c r="SDB308" s="3"/>
      <c r="SDC308" s="3"/>
      <c r="SDD308" s="3"/>
      <c r="SDE308" s="3"/>
      <c r="SDF308" s="3"/>
      <c r="SDG308" s="3"/>
      <c r="SDH308" s="3"/>
      <c r="SDI308" s="3"/>
      <c r="SDJ308" s="3"/>
      <c r="SDK308" s="3"/>
      <c r="SDL308" s="3"/>
      <c r="SDM308" s="3"/>
      <c r="SDN308" s="3"/>
      <c r="SDO308" s="3"/>
      <c r="SDP308" s="3"/>
      <c r="SDQ308" s="3"/>
      <c r="SDR308" s="3"/>
      <c r="SDS308" s="3"/>
      <c r="SDT308" s="3"/>
      <c r="SDU308" s="3"/>
      <c r="SDV308" s="3"/>
      <c r="SDW308" s="3"/>
      <c r="SDX308" s="3"/>
      <c r="SDY308" s="3"/>
      <c r="SDZ308" s="3"/>
      <c r="SEA308" s="3"/>
      <c r="SEB308" s="3"/>
      <c r="SEC308" s="3"/>
      <c r="SED308" s="3"/>
      <c r="SEE308" s="3"/>
      <c r="SEF308" s="3"/>
      <c r="SEG308" s="3"/>
      <c r="SEH308" s="3"/>
      <c r="SEI308" s="3"/>
      <c r="SEJ308" s="3"/>
      <c r="SEK308" s="3"/>
      <c r="SEL308" s="3"/>
      <c r="SEM308" s="3"/>
      <c r="SEN308" s="3"/>
      <c r="SEO308" s="3"/>
      <c r="SEP308" s="3"/>
      <c r="SEQ308" s="3"/>
      <c r="SER308" s="3"/>
      <c r="SES308" s="3"/>
      <c r="SET308" s="3"/>
      <c r="SEU308" s="3"/>
      <c r="SEV308" s="3"/>
      <c r="SEW308" s="3"/>
      <c r="SEX308" s="3"/>
      <c r="SEY308" s="3"/>
      <c r="SEZ308" s="3"/>
      <c r="SFA308" s="3"/>
      <c r="SFB308" s="3"/>
      <c r="SFC308" s="3"/>
      <c r="SFD308" s="3"/>
      <c r="SFE308" s="3"/>
      <c r="SFF308" s="3"/>
      <c r="SFG308" s="3"/>
      <c r="SFH308" s="3"/>
      <c r="SFI308" s="3"/>
      <c r="SFJ308" s="3"/>
      <c r="SFK308" s="3"/>
      <c r="SFL308" s="3"/>
      <c r="SFM308" s="3"/>
      <c r="SFN308" s="3"/>
      <c r="SFO308" s="3"/>
      <c r="SFP308" s="3"/>
      <c r="SFQ308" s="3"/>
      <c r="SFR308" s="3"/>
      <c r="SFS308" s="3"/>
      <c r="SFT308" s="3"/>
      <c r="SFU308" s="3"/>
      <c r="SFV308" s="3"/>
      <c r="SFW308" s="3"/>
      <c r="SFX308" s="3"/>
      <c r="SFY308" s="3"/>
      <c r="SFZ308" s="3"/>
      <c r="SGA308" s="3"/>
      <c r="SGB308" s="3"/>
      <c r="SGC308" s="3"/>
      <c r="SGD308" s="3"/>
      <c r="SGE308" s="3"/>
      <c r="SGF308" s="3"/>
      <c r="SGG308" s="3"/>
      <c r="SGH308" s="3"/>
      <c r="SGI308" s="3"/>
      <c r="SGJ308" s="3"/>
      <c r="SGK308" s="3"/>
      <c r="SGL308" s="3"/>
      <c r="SGM308" s="3"/>
      <c r="SGN308" s="3"/>
      <c r="SGO308" s="3"/>
      <c r="SGP308" s="3"/>
      <c r="SGQ308" s="3"/>
      <c r="SGR308" s="3"/>
      <c r="SGS308" s="3"/>
      <c r="SGT308" s="3"/>
      <c r="SGU308" s="3"/>
      <c r="SGV308" s="3"/>
      <c r="SGW308" s="3"/>
      <c r="SGX308" s="3"/>
      <c r="SGY308" s="3"/>
      <c r="SHA308" s="3"/>
      <c r="SHC308" s="3"/>
      <c r="SHD308" s="3"/>
      <c r="SHE308" s="3"/>
      <c r="SHF308" s="3"/>
      <c r="SHG308" s="3"/>
      <c r="SHH308" s="3"/>
      <c r="SHI308" s="3"/>
      <c r="SHJ308" s="3"/>
      <c r="SHO308" s="3"/>
      <c r="SHP308" s="3"/>
      <c r="SHQ308" s="3"/>
      <c r="SHR308" s="3"/>
      <c r="SHS308" s="3"/>
      <c r="SHT308" s="3"/>
      <c r="SHU308" s="3"/>
      <c r="SHV308" s="3"/>
      <c r="SHW308" s="3"/>
      <c r="SHX308" s="3"/>
      <c r="SHY308" s="3"/>
      <c r="SHZ308" s="3"/>
      <c r="SIA308" s="3"/>
      <c r="SIB308" s="3"/>
      <c r="SIC308" s="3"/>
      <c r="SID308" s="3"/>
      <c r="SIE308" s="3"/>
      <c r="SIF308" s="3"/>
      <c r="SIG308" s="3"/>
      <c r="SIH308" s="3"/>
      <c r="SII308" s="3"/>
      <c r="SIJ308" s="3"/>
      <c r="SIK308" s="3"/>
      <c r="SIL308" s="3"/>
      <c r="SIM308" s="3"/>
      <c r="SIN308" s="3"/>
      <c r="SIO308" s="3"/>
      <c r="SIP308" s="3"/>
      <c r="SIQ308" s="3"/>
      <c r="SIR308" s="3"/>
      <c r="SIS308" s="3"/>
      <c r="SIT308" s="3"/>
      <c r="SIU308" s="3"/>
      <c r="SIV308" s="3"/>
      <c r="SIW308" s="3"/>
      <c r="SIX308" s="3"/>
      <c r="SIY308" s="3"/>
      <c r="SIZ308" s="3"/>
      <c r="SJA308" s="3"/>
      <c r="SJB308" s="3"/>
      <c r="SJC308" s="3"/>
      <c r="SJD308" s="3"/>
      <c r="SJE308" s="3"/>
      <c r="SJF308" s="3"/>
      <c r="SJG308" s="3"/>
      <c r="SJH308" s="3"/>
      <c r="SJI308" s="3"/>
      <c r="SJJ308" s="3"/>
      <c r="SJK308" s="3"/>
      <c r="SJL308" s="3"/>
      <c r="SJM308" s="3"/>
      <c r="SJN308" s="3"/>
      <c r="SJO308" s="3"/>
      <c r="SJP308" s="3"/>
      <c r="SJQ308" s="3"/>
      <c r="SJR308" s="3"/>
      <c r="SJS308" s="3"/>
      <c r="SJT308" s="3"/>
      <c r="SJU308" s="3"/>
      <c r="SJV308" s="3"/>
      <c r="SJW308" s="3"/>
      <c r="SJX308" s="3"/>
      <c r="SJY308" s="3"/>
      <c r="SJZ308" s="3"/>
      <c r="SKA308" s="3"/>
      <c r="SKB308" s="3"/>
      <c r="SKC308" s="3"/>
      <c r="SKD308" s="3"/>
      <c r="SKE308" s="3"/>
      <c r="SKF308" s="3"/>
      <c r="SKG308" s="3"/>
      <c r="SKH308" s="3"/>
      <c r="SKI308" s="3"/>
      <c r="SKJ308" s="3"/>
      <c r="SKK308" s="3"/>
      <c r="SKL308" s="3"/>
      <c r="SKM308" s="3"/>
      <c r="SKN308" s="3"/>
      <c r="SKO308" s="3"/>
      <c r="SKP308" s="3"/>
      <c r="SKQ308" s="3"/>
      <c r="SKR308" s="3"/>
      <c r="SKS308" s="3"/>
      <c r="SKT308" s="3"/>
      <c r="SKU308" s="3"/>
      <c r="SKV308" s="3"/>
      <c r="SKW308" s="3"/>
      <c r="SKX308" s="3"/>
      <c r="SKY308" s="3"/>
      <c r="SKZ308" s="3"/>
      <c r="SLA308" s="3"/>
      <c r="SLB308" s="3"/>
      <c r="SLC308" s="3"/>
      <c r="SLD308" s="3"/>
      <c r="SLE308" s="3"/>
      <c r="SLF308" s="3"/>
      <c r="SLG308" s="3"/>
      <c r="SLH308" s="3"/>
      <c r="SLI308" s="3"/>
      <c r="SLJ308" s="3"/>
      <c r="SLK308" s="3"/>
      <c r="SLL308" s="3"/>
      <c r="SLM308" s="3"/>
      <c r="SLN308" s="3"/>
      <c r="SLO308" s="3"/>
      <c r="SLP308" s="3"/>
      <c r="SLQ308" s="3"/>
      <c r="SLR308" s="3"/>
      <c r="SLS308" s="3"/>
      <c r="SLT308" s="3"/>
      <c r="SLU308" s="3"/>
      <c r="SLV308" s="3"/>
      <c r="SLW308" s="3"/>
      <c r="SLX308" s="3"/>
      <c r="SLY308" s="3"/>
      <c r="SLZ308" s="3"/>
      <c r="SMA308" s="3"/>
      <c r="SMB308" s="3"/>
      <c r="SMC308" s="3"/>
      <c r="SMD308" s="3"/>
      <c r="SME308" s="3"/>
      <c r="SMF308" s="3"/>
      <c r="SMG308" s="3"/>
      <c r="SMH308" s="3"/>
      <c r="SMI308" s="3"/>
      <c r="SMJ308" s="3"/>
      <c r="SMK308" s="3"/>
      <c r="SML308" s="3"/>
      <c r="SMM308" s="3"/>
      <c r="SMN308" s="3"/>
      <c r="SMO308" s="3"/>
      <c r="SMP308" s="3"/>
      <c r="SMQ308" s="3"/>
      <c r="SMR308" s="3"/>
      <c r="SMS308" s="3"/>
      <c r="SMT308" s="3"/>
      <c r="SMU308" s="3"/>
      <c r="SMV308" s="3"/>
      <c r="SMW308" s="3"/>
      <c r="SMX308" s="3"/>
      <c r="SMY308" s="3"/>
      <c r="SMZ308" s="3"/>
      <c r="SNA308" s="3"/>
      <c r="SNB308" s="3"/>
      <c r="SNC308" s="3"/>
      <c r="SND308" s="3"/>
      <c r="SNE308" s="3"/>
      <c r="SNF308" s="3"/>
      <c r="SNG308" s="3"/>
      <c r="SNH308" s="3"/>
      <c r="SNI308" s="3"/>
      <c r="SNJ308" s="3"/>
      <c r="SNK308" s="3"/>
      <c r="SNL308" s="3"/>
      <c r="SNM308" s="3"/>
      <c r="SNN308" s="3"/>
      <c r="SNO308" s="3"/>
      <c r="SNP308" s="3"/>
      <c r="SNQ308" s="3"/>
      <c r="SNR308" s="3"/>
      <c r="SNS308" s="3"/>
      <c r="SNT308" s="3"/>
      <c r="SNU308" s="3"/>
      <c r="SNV308" s="3"/>
      <c r="SNW308" s="3"/>
      <c r="SNX308" s="3"/>
      <c r="SNY308" s="3"/>
      <c r="SNZ308" s="3"/>
      <c r="SOA308" s="3"/>
      <c r="SOB308" s="3"/>
      <c r="SOC308" s="3"/>
      <c r="SOD308" s="3"/>
      <c r="SOE308" s="3"/>
      <c r="SOF308" s="3"/>
      <c r="SOG308" s="3"/>
      <c r="SOH308" s="3"/>
      <c r="SOI308" s="3"/>
      <c r="SOJ308" s="3"/>
      <c r="SOK308" s="3"/>
      <c r="SOL308" s="3"/>
      <c r="SOM308" s="3"/>
      <c r="SON308" s="3"/>
      <c r="SOO308" s="3"/>
      <c r="SOP308" s="3"/>
      <c r="SOQ308" s="3"/>
      <c r="SOR308" s="3"/>
      <c r="SOS308" s="3"/>
      <c r="SOT308" s="3"/>
      <c r="SOU308" s="3"/>
      <c r="SOV308" s="3"/>
      <c r="SOW308" s="3"/>
      <c r="SOX308" s="3"/>
      <c r="SOY308" s="3"/>
      <c r="SOZ308" s="3"/>
      <c r="SPA308" s="3"/>
      <c r="SPB308" s="3"/>
      <c r="SPC308" s="3"/>
      <c r="SPD308" s="3"/>
      <c r="SPE308" s="3"/>
      <c r="SPF308" s="3"/>
      <c r="SPG308" s="3"/>
      <c r="SPH308" s="3"/>
      <c r="SPI308" s="3"/>
      <c r="SPJ308" s="3"/>
      <c r="SPK308" s="3"/>
      <c r="SPL308" s="3"/>
      <c r="SPM308" s="3"/>
      <c r="SPN308" s="3"/>
      <c r="SPO308" s="3"/>
      <c r="SPP308" s="3"/>
      <c r="SPQ308" s="3"/>
      <c r="SPR308" s="3"/>
      <c r="SPS308" s="3"/>
      <c r="SPT308" s="3"/>
      <c r="SPU308" s="3"/>
      <c r="SPV308" s="3"/>
      <c r="SPW308" s="3"/>
      <c r="SPX308" s="3"/>
      <c r="SPY308" s="3"/>
      <c r="SPZ308" s="3"/>
      <c r="SQA308" s="3"/>
      <c r="SQB308" s="3"/>
      <c r="SQC308" s="3"/>
      <c r="SQD308" s="3"/>
      <c r="SQE308" s="3"/>
      <c r="SQF308" s="3"/>
      <c r="SQG308" s="3"/>
      <c r="SQH308" s="3"/>
      <c r="SQI308" s="3"/>
      <c r="SQJ308" s="3"/>
      <c r="SQK308" s="3"/>
      <c r="SQL308" s="3"/>
      <c r="SQM308" s="3"/>
      <c r="SQN308" s="3"/>
      <c r="SQO308" s="3"/>
      <c r="SQP308" s="3"/>
      <c r="SQQ308" s="3"/>
      <c r="SQR308" s="3"/>
      <c r="SQS308" s="3"/>
      <c r="SQT308" s="3"/>
      <c r="SQU308" s="3"/>
      <c r="SQW308" s="3"/>
      <c r="SQY308" s="3"/>
      <c r="SQZ308" s="3"/>
      <c r="SRA308" s="3"/>
      <c r="SRB308" s="3"/>
      <c r="SRC308" s="3"/>
      <c r="SRD308" s="3"/>
      <c r="SRE308" s="3"/>
      <c r="SRF308" s="3"/>
      <c r="SRK308" s="3"/>
      <c r="SRL308" s="3"/>
      <c r="SRM308" s="3"/>
      <c r="SRN308" s="3"/>
      <c r="SRO308" s="3"/>
      <c r="SRP308" s="3"/>
      <c r="SRQ308" s="3"/>
      <c r="SRR308" s="3"/>
      <c r="SRS308" s="3"/>
      <c r="SRT308" s="3"/>
      <c r="SRU308" s="3"/>
      <c r="SRV308" s="3"/>
      <c r="SRW308" s="3"/>
      <c r="SRX308" s="3"/>
      <c r="SRY308" s="3"/>
      <c r="SRZ308" s="3"/>
      <c r="SSA308" s="3"/>
      <c r="SSB308" s="3"/>
      <c r="SSC308" s="3"/>
      <c r="SSD308" s="3"/>
      <c r="SSE308" s="3"/>
      <c r="SSF308" s="3"/>
      <c r="SSG308" s="3"/>
      <c r="SSH308" s="3"/>
      <c r="SSI308" s="3"/>
      <c r="SSJ308" s="3"/>
      <c r="SSK308" s="3"/>
      <c r="SSL308" s="3"/>
      <c r="SSM308" s="3"/>
      <c r="SSN308" s="3"/>
      <c r="SSO308" s="3"/>
      <c r="SSP308" s="3"/>
      <c r="SSQ308" s="3"/>
      <c r="SSR308" s="3"/>
      <c r="SSS308" s="3"/>
      <c r="SST308" s="3"/>
      <c r="SSU308" s="3"/>
      <c r="SSV308" s="3"/>
      <c r="SSW308" s="3"/>
      <c r="SSX308" s="3"/>
      <c r="SSY308" s="3"/>
      <c r="SSZ308" s="3"/>
      <c r="STA308" s="3"/>
      <c r="STB308" s="3"/>
      <c r="STC308" s="3"/>
      <c r="STD308" s="3"/>
      <c r="STE308" s="3"/>
      <c r="STF308" s="3"/>
      <c r="STG308" s="3"/>
      <c r="STH308" s="3"/>
      <c r="STI308" s="3"/>
      <c r="STJ308" s="3"/>
      <c r="STK308" s="3"/>
      <c r="STL308" s="3"/>
      <c r="STM308" s="3"/>
      <c r="STN308" s="3"/>
      <c r="STO308" s="3"/>
      <c r="STP308" s="3"/>
      <c r="STQ308" s="3"/>
      <c r="STR308" s="3"/>
      <c r="STS308" s="3"/>
      <c r="STT308" s="3"/>
      <c r="STU308" s="3"/>
      <c r="STV308" s="3"/>
      <c r="STW308" s="3"/>
      <c r="STX308" s="3"/>
      <c r="STY308" s="3"/>
      <c r="STZ308" s="3"/>
      <c r="SUA308" s="3"/>
      <c r="SUB308" s="3"/>
      <c r="SUC308" s="3"/>
      <c r="SUD308" s="3"/>
      <c r="SUE308" s="3"/>
      <c r="SUF308" s="3"/>
      <c r="SUG308" s="3"/>
      <c r="SUH308" s="3"/>
      <c r="SUI308" s="3"/>
      <c r="SUJ308" s="3"/>
      <c r="SUK308" s="3"/>
      <c r="SUL308" s="3"/>
      <c r="SUM308" s="3"/>
      <c r="SUN308" s="3"/>
      <c r="SUO308" s="3"/>
      <c r="SUP308" s="3"/>
      <c r="SUQ308" s="3"/>
      <c r="SUR308" s="3"/>
      <c r="SUS308" s="3"/>
      <c r="SUT308" s="3"/>
      <c r="SUU308" s="3"/>
      <c r="SUV308" s="3"/>
      <c r="SUW308" s="3"/>
      <c r="SUX308" s="3"/>
      <c r="SUY308" s="3"/>
      <c r="SUZ308" s="3"/>
      <c r="SVA308" s="3"/>
      <c r="SVB308" s="3"/>
      <c r="SVC308" s="3"/>
      <c r="SVD308" s="3"/>
      <c r="SVE308" s="3"/>
      <c r="SVF308" s="3"/>
      <c r="SVG308" s="3"/>
      <c r="SVH308" s="3"/>
      <c r="SVI308" s="3"/>
      <c r="SVJ308" s="3"/>
      <c r="SVK308" s="3"/>
      <c r="SVL308" s="3"/>
      <c r="SVM308" s="3"/>
      <c r="SVN308" s="3"/>
      <c r="SVO308" s="3"/>
      <c r="SVP308" s="3"/>
      <c r="SVQ308" s="3"/>
      <c r="SVR308" s="3"/>
      <c r="SVS308" s="3"/>
      <c r="SVT308" s="3"/>
      <c r="SVU308" s="3"/>
      <c r="SVV308" s="3"/>
      <c r="SVW308" s="3"/>
      <c r="SVX308" s="3"/>
      <c r="SVY308" s="3"/>
      <c r="SVZ308" s="3"/>
      <c r="SWA308" s="3"/>
      <c r="SWB308" s="3"/>
      <c r="SWC308" s="3"/>
      <c r="SWD308" s="3"/>
      <c r="SWE308" s="3"/>
      <c r="SWF308" s="3"/>
      <c r="SWG308" s="3"/>
      <c r="SWH308" s="3"/>
      <c r="SWI308" s="3"/>
      <c r="SWJ308" s="3"/>
      <c r="SWK308" s="3"/>
      <c r="SWL308" s="3"/>
      <c r="SWM308" s="3"/>
      <c r="SWN308" s="3"/>
      <c r="SWO308" s="3"/>
      <c r="SWP308" s="3"/>
      <c r="SWQ308" s="3"/>
      <c r="SWR308" s="3"/>
      <c r="SWS308" s="3"/>
      <c r="SWT308" s="3"/>
      <c r="SWU308" s="3"/>
      <c r="SWV308" s="3"/>
      <c r="SWW308" s="3"/>
      <c r="SWX308" s="3"/>
      <c r="SWY308" s="3"/>
      <c r="SWZ308" s="3"/>
      <c r="SXA308" s="3"/>
      <c r="SXB308" s="3"/>
      <c r="SXC308" s="3"/>
      <c r="SXD308" s="3"/>
      <c r="SXE308" s="3"/>
      <c r="SXF308" s="3"/>
      <c r="SXG308" s="3"/>
      <c r="SXH308" s="3"/>
      <c r="SXI308" s="3"/>
      <c r="SXJ308" s="3"/>
      <c r="SXK308" s="3"/>
      <c r="SXL308" s="3"/>
      <c r="SXM308" s="3"/>
      <c r="SXN308" s="3"/>
      <c r="SXO308" s="3"/>
      <c r="SXP308" s="3"/>
      <c r="SXQ308" s="3"/>
      <c r="SXR308" s="3"/>
      <c r="SXS308" s="3"/>
      <c r="SXT308" s="3"/>
      <c r="SXU308" s="3"/>
      <c r="SXV308" s="3"/>
      <c r="SXW308" s="3"/>
      <c r="SXX308" s="3"/>
      <c r="SXY308" s="3"/>
      <c r="SXZ308" s="3"/>
      <c r="SYA308" s="3"/>
      <c r="SYB308" s="3"/>
      <c r="SYC308" s="3"/>
      <c r="SYD308" s="3"/>
      <c r="SYE308" s="3"/>
      <c r="SYF308" s="3"/>
      <c r="SYG308" s="3"/>
      <c r="SYH308" s="3"/>
      <c r="SYI308" s="3"/>
      <c r="SYJ308" s="3"/>
      <c r="SYK308" s="3"/>
      <c r="SYL308" s="3"/>
      <c r="SYM308" s="3"/>
      <c r="SYN308" s="3"/>
      <c r="SYO308" s="3"/>
      <c r="SYP308" s="3"/>
      <c r="SYQ308" s="3"/>
      <c r="SYR308" s="3"/>
      <c r="SYS308" s="3"/>
      <c r="SYT308" s="3"/>
      <c r="SYU308" s="3"/>
      <c r="SYV308" s="3"/>
      <c r="SYW308" s="3"/>
      <c r="SYX308" s="3"/>
      <c r="SYY308" s="3"/>
      <c r="SYZ308" s="3"/>
      <c r="SZA308" s="3"/>
      <c r="SZB308" s="3"/>
      <c r="SZC308" s="3"/>
      <c r="SZD308" s="3"/>
      <c r="SZE308" s="3"/>
      <c r="SZF308" s="3"/>
      <c r="SZG308" s="3"/>
      <c r="SZH308" s="3"/>
      <c r="SZI308" s="3"/>
      <c r="SZJ308" s="3"/>
      <c r="SZK308" s="3"/>
      <c r="SZL308" s="3"/>
      <c r="SZM308" s="3"/>
      <c r="SZN308" s="3"/>
      <c r="SZO308" s="3"/>
      <c r="SZP308" s="3"/>
      <c r="SZQ308" s="3"/>
      <c r="SZR308" s="3"/>
      <c r="SZS308" s="3"/>
      <c r="SZT308" s="3"/>
      <c r="SZU308" s="3"/>
      <c r="SZV308" s="3"/>
      <c r="SZW308" s="3"/>
      <c r="SZX308" s="3"/>
      <c r="SZY308" s="3"/>
      <c r="SZZ308" s="3"/>
      <c r="TAA308" s="3"/>
      <c r="TAB308" s="3"/>
      <c r="TAC308" s="3"/>
      <c r="TAD308" s="3"/>
      <c r="TAE308" s="3"/>
      <c r="TAF308" s="3"/>
      <c r="TAG308" s="3"/>
      <c r="TAH308" s="3"/>
      <c r="TAI308" s="3"/>
      <c r="TAJ308" s="3"/>
      <c r="TAK308" s="3"/>
      <c r="TAL308" s="3"/>
      <c r="TAM308" s="3"/>
      <c r="TAN308" s="3"/>
      <c r="TAO308" s="3"/>
      <c r="TAP308" s="3"/>
      <c r="TAQ308" s="3"/>
      <c r="TAS308" s="3"/>
      <c r="TAU308" s="3"/>
      <c r="TAV308" s="3"/>
      <c r="TAW308" s="3"/>
      <c r="TAX308" s="3"/>
      <c r="TAY308" s="3"/>
      <c r="TAZ308" s="3"/>
      <c r="TBA308" s="3"/>
      <c r="TBB308" s="3"/>
      <c r="TBG308" s="3"/>
      <c r="TBH308" s="3"/>
      <c r="TBI308" s="3"/>
      <c r="TBJ308" s="3"/>
      <c r="TBK308" s="3"/>
      <c r="TBL308" s="3"/>
      <c r="TBM308" s="3"/>
      <c r="TBN308" s="3"/>
      <c r="TBO308" s="3"/>
      <c r="TBP308" s="3"/>
      <c r="TBQ308" s="3"/>
      <c r="TBR308" s="3"/>
      <c r="TBS308" s="3"/>
      <c r="TBT308" s="3"/>
      <c r="TBU308" s="3"/>
      <c r="TBV308" s="3"/>
      <c r="TBW308" s="3"/>
      <c r="TBX308" s="3"/>
      <c r="TBY308" s="3"/>
      <c r="TBZ308" s="3"/>
      <c r="TCA308" s="3"/>
      <c r="TCB308" s="3"/>
      <c r="TCC308" s="3"/>
      <c r="TCD308" s="3"/>
      <c r="TCE308" s="3"/>
      <c r="TCF308" s="3"/>
      <c r="TCG308" s="3"/>
      <c r="TCH308" s="3"/>
      <c r="TCI308" s="3"/>
      <c r="TCJ308" s="3"/>
      <c r="TCK308" s="3"/>
      <c r="TCL308" s="3"/>
      <c r="TCM308" s="3"/>
      <c r="TCN308" s="3"/>
      <c r="TCO308" s="3"/>
      <c r="TCP308" s="3"/>
      <c r="TCQ308" s="3"/>
      <c r="TCR308" s="3"/>
      <c r="TCS308" s="3"/>
      <c r="TCT308" s="3"/>
      <c r="TCU308" s="3"/>
      <c r="TCV308" s="3"/>
      <c r="TCW308" s="3"/>
      <c r="TCX308" s="3"/>
      <c r="TCY308" s="3"/>
      <c r="TCZ308" s="3"/>
      <c r="TDA308" s="3"/>
      <c r="TDB308" s="3"/>
      <c r="TDC308" s="3"/>
      <c r="TDD308" s="3"/>
      <c r="TDE308" s="3"/>
      <c r="TDF308" s="3"/>
      <c r="TDG308" s="3"/>
      <c r="TDH308" s="3"/>
      <c r="TDI308" s="3"/>
      <c r="TDJ308" s="3"/>
      <c r="TDK308" s="3"/>
      <c r="TDL308" s="3"/>
      <c r="TDM308" s="3"/>
      <c r="TDN308" s="3"/>
      <c r="TDO308" s="3"/>
      <c r="TDP308" s="3"/>
      <c r="TDQ308" s="3"/>
      <c r="TDR308" s="3"/>
      <c r="TDS308" s="3"/>
      <c r="TDT308" s="3"/>
      <c r="TDU308" s="3"/>
      <c r="TDV308" s="3"/>
      <c r="TDW308" s="3"/>
      <c r="TDX308" s="3"/>
      <c r="TDY308" s="3"/>
      <c r="TDZ308" s="3"/>
      <c r="TEA308" s="3"/>
      <c r="TEB308" s="3"/>
      <c r="TEC308" s="3"/>
      <c r="TED308" s="3"/>
      <c r="TEE308" s="3"/>
      <c r="TEF308" s="3"/>
      <c r="TEG308" s="3"/>
      <c r="TEH308" s="3"/>
      <c r="TEI308" s="3"/>
      <c r="TEJ308" s="3"/>
      <c r="TEK308" s="3"/>
      <c r="TEL308" s="3"/>
      <c r="TEM308" s="3"/>
      <c r="TEN308" s="3"/>
      <c r="TEO308" s="3"/>
      <c r="TEP308" s="3"/>
      <c r="TEQ308" s="3"/>
      <c r="TER308" s="3"/>
      <c r="TES308" s="3"/>
      <c r="TET308" s="3"/>
      <c r="TEU308" s="3"/>
      <c r="TEV308" s="3"/>
      <c r="TEW308" s="3"/>
      <c r="TEX308" s="3"/>
      <c r="TEY308" s="3"/>
      <c r="TEZ308" s="3"/>
      <c r="TFA308" s="3"/>
      <c r="TFB308" s="3"/>
      <c r="TFC308" s="3"/>
      <c r="TFD308" s="3"/>
      <c r="TFE308" s="3"/>
      <c r="TFF308" s="3"/>
      <c r="TFG308" s="3"/>
      <c r="TFH308" s="3"/>
      <c r="TFI308" s="3"/>
      <c r="TFJ308" s="3"/>
      <c r="TFK308" s="3"/>
      <c r="TFL308" s="3"/>
      <c r="TFM308" s="3"/>
      <c r="TFN308" s="3"/>
      <c r="TFO308" s="3"/>
      <c r="TFP308" s="3"/>
      <c r="TFQ308" s="3"/>
      <c r="TFR308" s="3"/>
      <c r="TFS308" s="3"/>
      <c r="TFT308" s="3"/>
      <c r="TFU308" s="3"/>
      <c r="TFV308" s="3"/>
      <c r="TFW308" s="3"/>
      <c r="TFX308" s="3"/>
      <c r="TFY308" s="3"/>
      <c r="TFZ308" s="3"/>
      <c r="TGA308" s="3"/>
      <c r="TGB308" s="3"/>
      <c r="TGC308" s="3"/>
      <c r="TGD308" s="3"/>
      <c r="TGE308" s="3"/>
      <c r="TGF308" s="3"/>
      <c r="TGG308" s="3"/>
      <c r="TGH308" s="3"/>
      <c r="TGI308" s="3"/>
      <c r="TGJ308" s="3"/>
      <c r="TGK308" s="3"/>
      <c r="TGL308" s="3"/>
      <c r="TGM308" s="3"/>
      <c r="TGN308" s="3"/>
      <c r="TGO308" s="3"/>
      <c r="TGP308" s="3"/>
      <c r="TGQ308" s="3"/>
      <c r="TGR308" s="3"/>
      <c r="TGS308" s="3"/>
      <c r="TGT308" s="3"/>
      <c r="TGU308" s="3"/>
      <c r="TGV308" s="3"/>
      <c r="TGW308" s="3"/>
      <c r="TGX308" s="3"/>
      <c r="TGY308" s="3"/>
      <c r="TGZ308" s="3"/>
      <c r="THA308" s="3"/>
      <c r="THB308" s="3"/>
      <c r="THC308" s="3"/>
      <c r="THD308" s="3"/>
      <c r="THE308" s="3"/>
      <c r="THF308" s="3"/>
      <c r="THG308" s="3"/>
      <c r="THH308" s="3"/>
      <c r="THI308" s="3"/>
      <c r="THJ308" s="3"/>
      <c r="THK308" s="3"/>
      <c r="THL308" s="3"/>
      <c r="THM308" s="3"/>
      <c r="THN308" s="3"/>
      <c r="THO308" s="3"/>
      <c r="THP308" s="3"/>
      <c r="THQ308" s="3"/>
      <c r="THR308" s="3"/>
      <c r="THS308" s="3"/>
      <c r="THT308" s="3"/>
      <c r="THU308" s="3"/>
      <c r="THV308" s="3"/>
      <c r="THW308" s="3"/>
      <c r="THX308" s="3"/>
      <c r="THY308" s="3"/>
      <c r="THZ308" s="3"/>
      <c r="TIA308" s="3"/>
      <c r="TIB308" s="3"/>
      <c r="TIC308" s="3"/>
      <c r="TID308" s="3"/>
      <c r="TIE308" s="3"/>
      <c r="TIF308" s="3"/>
      <c r="TIG308" s="3"/>
      <c r="TIH308" s="3"/>
      <c r="TII308" s="3"/>
      <c r="TIJ308" s="3"/>
      <c r="TIK308" s="3"/>
      <c r="TIL308" s="3"/>
      <c r="TIM308" s="3"/>
      <c r="TIN308" s="3"/>
      <c r="TIO308" s="3"/>
      <c r="TIP308" s="3"/>
      <c r="TIQ308" s="3"/>
      <c r="TIR308" s="3"/>
      <c r="TIS308" s="3"/>
      <c r="TIT308" s="3"/>
      <c r="TIU308" s="3"/>
      <c r="TIV308" s="3"/>
      <c r="TIW308" s="3"/>
      <c r="TIX308" s="3"/>
      <c r="TIY308" s="3"/>
      <c r="TIZ308" s="3"/>
      <c r="TJA308" s="3"/>
      <c r="TJB308" s="3"/>
      <c r="TJC308" s="3"/>
      <c r="TJD308" s="3"/>
      <c r="TJE308" s="3"/>
      <c r="TJF308" s="3"/>
      <c r="TJG308" s="3"/>
      <c r="TJH308" s="3"/>
      <c r="TJI308" s="3"/>
      <c r="TJJ308" s="3"/>
      <c r="TJK308" s="3"/>
      <c r="TJL308" s="3"/>
      <c r="TJM308" s="3"/>
      <c r="TJN308" s="3"/>
      <c r="TJO308" s="3"/>
      <c r="TJP308" s="3"/>
      <c r="TJQ308" s="3"/>
      <c r="TJR308" s="3"/>
      <c r="TJS308" s="3"/>
      <c r="TJT308" s="3"/>
      <c r="TJU308" s="3"/>
      <c r="TJV308" s="3"/>
      <c r="TJW308" s="3"/>
      <c r="TJX308" s="3"/>
      <c r="TJY308" s="3"/>
      <c r="TJZ308" s="3"/>
      <c r="TKA308" s="3"/>
      <c r="TKB308" s="3"/>
      <c r="TKC308" s="3"/>
      <c r="TKD308" s="3"/>
      <c r="TKE308" s="3"/>
      <c r="TKF308" s="3"/>
      <c r="TKG308" s="3"/>
      <c r="TKH308" s="3"/>
      <c r="TKI308" s="3"/>
      <c r="TKJ308" s="3"/>
      <c r="TKK308" s="3"/>
      <c r="TKL308" s="3"/>
      <c r="TKM308" s="3"/>
      <c r="TKO308" s="3"/>
      <c r="TKQ308" s="3"/>
      <c r="TKR308" s="3"/>
      <c r="TKS308" s="3"/>
      <c r="TKT308" s="3"/>
      <c r="TKU308" s="3"/>
      <c r="TKV308" s="3"/>
      <c r="TKW308" s="3"/>
      <c r="TKX308" s="3"/>
      <c r="TLC308" s="3"/>
      <c r="TLD308" s="3"/>
      <c r="TLE308" s="3"/>
      <c r="TLF308" s="3"/>
      <c r="TLG308" s="3"/>
      <c r="TLH308" s="3"/>
      <c r="TLI308" s="3"/>
      <c r="TLJ308" s="3"/>
      <c r="TLK308" s="3"/>
      <c r="TLL308" s="3"/>
      <c r="TLM308" s="3"/>
      <c r="TLN308" s="3"/>
      <c r="TLO308" s="3"/>
      <c r="TLP308" s="3"/>
      <c r="TLQ308" s="3"/>
      <c r="TLR308" s="3"/>
      <c r="TLS308" s="3"/>
      <c r="TLT308" s="3"/>
      <c r="TLU308" s="3"/>
      <c r="TLV308" s="3"/>
      <c r="TLW308" s="3"/>
      <c r="TLX308" s="3"/>
      <c r="TLY308" s="3"/>
      <c r="TLZ308" s="3"/>
      <c r="TMA308" s="3"/>
      <c r="TMB308" s="3"/>
      <c r="TMC308" s="3"/>
      <c r="TMD308" s="3"/>
      <c r="TME308" s="3"/>
      <c r="TMF308" s="3"/>
      <c r="TMG308" s="3"/>
      <c r="TMH308" s="3"/>
      <c r="TMI308" s="3"/>
      <c r="TMJ308" s="3"/>
      <c r="TMK308" s="3"/>
      <c r="TML308" s="3"/>
      <c r="TMM308" s="3"/>
      <c r="TMN308" s="3"/>
      <c r="TMO308" s="3"/>
      <c r="TMP308" s="3"/>
      <c r="TMQ308" s="3"/>
      <c r="TMR308" s="3"/>
      <c r="TMS308" s="3"/>
      <c r="TMT308" s="3"/>
      <c r="TMU308" s="3"/>
      <c r="TMV308" s="3"/>
      <c r="TMW308" s="3"/>
      <c r="TMX308" s="3"/>
      <c r="TMY308" s="3"/>
      <c r="TMZ308" s="3"/>
      <c r="TNA308" s="3"/>
      <c r="TNB308" s="3"/>
      <c r="TNC308" s="3"/>
      <c r="TND308" s="3"/>
      <c r="TNE308" s="3"/>
      <c r="TNF308" s="3"/>
      <c r="TNG308" s="3"/>
      <c r="TNH308" s="3"/>
      <c r="TNI308" s="3"/>
      <c r="TNJ308" s="3"/>
      <c r="TNK308" s="3"/>
      <c r="TNL308" s="3"/>
      <c r="TNM308" s="3"/>
      <c r="TNN308" s="3"/>
      <c r="TNO308" s="3"/>
      <c r="TNP308" s="3"/>
      <c r="TNQ308" s="3"/>
      <c r="TNR308" s="3"/>
      <c r="TNS308" s="3"/>
      <c r="TNT308" s="3"/>
      <c r="TNU308" s="3"/>
      <c r="TNV308" s="3"/>
      <c r="TNW308" s="3"/>
      <c r="TNX308" s="3"/>
      <c r="TNY308" s="3"/>
      <c r="TNZ308" s="3"/>
      <c r="TOA308" s="3"/>
      <c r="TOB308" s="3"/>
      <c r="TOC308" s="3"/>
      <c r="TOD308" s="3"/>
      <c r="TOE308" s="3"/>
      <c r="TOF308" s="3"/>
      <c r="TOG308" s="3"/>
      <c r="TOH308" s="3"/>
      <c r="TOI308" s="3"/>
      <c r="TOJ308" s="3"/>
      <c r="TOK308" s="3"/>
      <c r="TOL308" s="3"/>
      <c r="TOM308" s="3"/>
      <c r="TON308" s="3"/>
      <c r="TOO308" s="3"/>
      <c r="TOP308" s="3"/>
      <c r="TOQ308" s="3"/>
      <c r="TOR308" s="3"/>
      <c r="TOS308" s="3"/>
      <c r="TOT308" s="3"/>
      <c r="TOU308" s="3"/>
      <c r="TOV308" s="3"/>
      <c r="TOW308" s="3"/>
      <c r="TOX308" s="3"/>
      <c r="TOY308" s="3"/>
      <c r="TOZ308" s="3"/>
      <c r="TPA308" s="3"/>
      <c r="TPB308" s="3"/>
      <c r="TPC308" s="3"/>
      <c r="TPD308" s="3"/>
      <c r="TPE308" s="3"/>
      <c r="TPF308" s="3"/>
      <c r="TPG308" s="3"/>
      <c r="TPH308" s="3"/>
      <c r="TPI308" s="3"/>
      <c r="TPJ308" s="3"/>
      <c r="TPK308" s="3"/>
      <c r="TPL308" s="3"/>
      <c r="TPM308" s="3"/>
      <c r="TPN308" s="3"/>
      <c r="TPO308" s="3"/>
      <c r="TPP308" s="3"/>
      <c r="TPQ308" s="3"/>
      <c r="TPR308" s="3"/>
      <c r="TPS308" s="3"/>
      <c r="TPT308" s="3"/>
      <c r="TPU308" s="3"/>
      <c r="TPV308" s="3"/>
      <c r="TPW308" s="3"/>
      <c r="TPX308" s="3"/>
      <c r="TPY308" s="3"/>
      <c r="TPZ308" s="3"/>
      <c r="TQA308" s="3"/>
      <c r="TQB308" s="3"/>
      <c r="TQC308" s="3"/>
      <c r="TQD308" s="3"/>
      <c r="TQE308" s="3"/>
      <c r="TQF308" s="3"/>
      <c r="TQG308" s="3"/>
      <c r="TQH308" s="3"/>
      <c r="TQI308" s="3"/>
      <c r="TQJ308" s="3"/>
      <c r="TQK308" s="3"/>
      <c r="TQL308" s="3"/>
      <c r="TQM308" s="3"/>
      <c r="TQN308" s="3"/>
      <c r="TQO308" s="3"/>
      <c r="TQP308" s="3"/>
      <c r="TQQ308" s="3"/>
      <c r="TQR308" s="3"/>
      <c r="TQS308" s="3"/>
      <c r="TQT308" s="3"/>
      <c r="TQU308" s="3"/>
      <c r="TQV308" s="3"/>
      <c r="TQW308" s="3"/>
      <c r="TQX308" s="3"/>
      <c r="TQY308" s="3"/>
      <c r="TQZ308" s="3"/>
      <c r="TRA308" s="3"/>
      <c r="TRB308" s="3"/>
      <c r="TRC308" s="3"/>
      <c r="TRD308" s="3"/>
      <c r="TRE308" s="3"/>
      <c r="TRF308" s="3"/>
      <c r="TRG308" s="3"/>
      <c r="TRH308" s="3"/>
      <c r="TRI308" s="3"/>
      <c r="TRJ308" s="3"/>
      <c r="TRK308" s="3"/>
      <c r="TRL308" s="3"/>
      <c r="TRM308" s="3"/>
      <c r="TRN308" s="3"/>
      <c r="TRO308" s="3"/>
      <c r="TRP308" s="3"/>
      <c r="TRQ308" s="3"/>
      <c r="TRR308" s="3"/>
      <c r="TRS308" s="3"/>
      <c r="TRT308" s="3"/>
      <c r="TRU308" s="3"/>
      <c r="TRV308" s="3"/>
      <c r="TRW308" s="3"/>
      <c r="TRX308" s="3"/>
      <c r="TRY308" s="3"/>
      <c r="TRZ308" s="3"/>
      <c r="TSA308" s="3"/>
      <c r="TSB308" s="3"/>
      <c r="TSC308" s="3"/>
      <c r="TSD308" s="3"/>
      <c r="TSE308" s="3"/>
      <c r="TSF308" s="3"/>
      <c r="TSG308" s="3"/>
      <c r="TSH308" s="3"/>
      <c r="TSI308" s="3"/>
      <c r="TSJ308" s="3"/>
      <c r="TSK308" s="3"/>
      <c r="TSL308" s="3"/>
      <c r="TSM308" s="3"/>
      <c r="TSN308" s="3"/>
      <c r="TSO308" s="3"/>
      <c r="TSP308" s="3"/>
      <c r="TSQ308" s="3"/>
      <c r="TSR308" s="3"/>
      <c r="TSS308" s="3"/>
      <c r="TST308" s="3"/>
      <c r="TSU308" s="3"/>
      <c r="TSV308" s="3"/>
      <c r="TSW308" s="3"/>
      <c r="TSX308" s="3"/>
      <c r="TSY308" s="3"/>
      <c r="TSZ308" s="3"/>
      <c r="TTA308" s="3"/>
      <c r="TTB308" s="3"/>
      <c r="TTC308" s="3"/>
      <c r="TTD308" s="3"/>
      <c r="TTE308" s="3"/>
      <c r="TTF308" s="3"/>
      <c r="TTG308" s="3"/>
      <c r="TTH308" s="3"/>
      <c r="TTI308" s="3"/>
      <c r="TTJ308" s="3"/>
      <c r="TTK308" s="3"/>
      <c r="TTL308" s="3"/>
      <c r="TTM308" s="3"/>
      <c r="TTN308" s="3"/>
      <c r="TTO308" s="3"/>
      <c r="TTP308" s="3"/>
      <c r="TTQ308" s="3"/>
      <c r="TTR308" s="3"/>
      <c r="TTS308" s="3"/>
      <c r="TTT308" s="3"/>
      <c r="TTU308" s="3"/>
      <c r="TTV308" s="3"/>
      <c r="TTW308" s="3"/>
      <c r="TTX308" s="3"/>
      <c r="TTY308" s="3"/>
      <c r="TTZ308" s="3"/>
      <c r="TUA308" s="3"/>
      <c r="TUB308" s="3"/>
      <c r="TUC308" s="3"/>
      <c r="TUD308" s="3"/>
      <c r="TUE308" s="3"/>
      <c r="TUF308" s="3"/>
      <c r="TUG308" s="3"/>
      <c r="TUH308" s="3"/>
      <c r="TUI308" s="3"/>
      <c r="TUK308" s="3"/>
      <c r="TUM308" s="3"/>
      <c r="TUN308" s="3"/>
      <c r="TUO308" s="3"/>
      <c r="TUP308" s="3"/>
      <c r="TUQ308" s="3"/>
      <c r="TUR308" s="3"/>
      <c r="TUS308" s="3"/>
      <c r="TUT308" s="3"/>
      <c r="TUY308" s="3"/>
      <c r="TUZ308" s="3"/>
      <c r="TVA308" s="3"/>
      <c r="TVB308" s="3"/>
      <c r="TVC308" s="3"/>
      <c r="TVD308" s="3"/>
      <c r="TVE308" s="3"/>
      <c r="TVF308" s="3"/>
      <c r="TVG308" s="3"/>
      <c r="TVH308" s="3"/>
      <c r="TVI308" s="3"/>
      <c r="TVJ308" s="3"/>
      <c r="TVK308" s="3"/>
      <c r="TVL308" s="3"/>
      <c r="TVM308" s="3"/>
      <c r="TVN308" s="3"/>
      <c r="TVO308" s="3"/>
      <c r="TVP308" s="3"/>
      <c r="TVQ308" s="3"/>
      <c r="TVR308" s="3"/>
      <c r="TVS308" s="3"/>
      <c r="TVT308" s="3"/>
      <c r="TVU308" s="3"/>
      <c r="TVV308" s="3"/>
      <c r="TVW308" s="3"/>
      <c r="TVX308" s="3"/>
      <c r="TVY308" s="3"/>
      <c r="TVZ308" s="3"/>
      <c r="TWA308" s="3"/>
      <c r="TWB308" s="3"/>
      <c r="TWC308" s="3"/>
      <c r="TWD308" s="3"/>
      <c r="TWE308" s="3"/>
      <c r="TWF308" s="3"/>
      <c r="TWG308" s="3"/>
      <c r="TWH308" s="3"/>
      <c r="TWI308" s="3"/>
      <c r="TWJ308" s="3"/>
      <c r="TWK308" s="3"/>
      <c r="TWL308" s="3"/>
      <c r="TWM308" s="3"/>
      <c r="TWN308" s="3"/>
      <c r="TWO308" s="3"/>
      <c r="TWP308" s="3"/>
      <c r="TWQ308" s="3"/>
      <c r="TWR308" s="3"/>
      <c r="TWS308" s="3"/>
      <c r="TWT308" s="3"/>
      <c r="TWU308" s="3"/>
      <c r="TWV308" s="3"/>
      <c r="TWW308" s="3"/>
      <c r="TWX308" s="3"/>
      <c r="TWY308" s="3"/>
      <c r="TWZ308" s="3"/>
      <c r="TXA308" s="3"/>
      <c r="TXB308" s="3"/>
      <c r="TXC308" s="3"/>
      <c r="TXD308" s="3"/>
      <c r="TXE308" s="3"/>
      <c r="TXF308" s="3"/>
      <c r="TXG308" s="3"/>
      <c r="TXH308" s="3"/>
      <c r="TXI308" s="3"/>
      <c r="TXJ308" s="3"/>
      <c r="TXK308" s="3"/>
      <c r="TXL308" s="3"/>
      <c r="TXM308" s="3"/>
      <c r="TXN308" s="3"/>
      <c r="TXO308" s="3"/>
      <c r="TXP308" s="3"/>
      <c r="TXQ308" s="3"/>
      <c r="TXR308" s="3"/>
      <c r="TXS308" s="3"/>
      <c r="TXT308" s="3"/>
      <c r="TXU308" s="3"/>
      <c r="TXV308" s="3"/>
      <c r="TXW308" s="3"/>
      <c r="TXX308" s="3"/>
      <c r="TXY308" s="3"/>
      <c r="TXZ308" s="3"/>
      <c r="TYA308" s="3"/>
      <c r="TYB308" s="3"/>
      <c r="TYC308" s="3"/>
      <c r="TYD308" s="3"/>
      <c r="TYE308" s="3"/>
      <c r="TYF308" s="3"/>
      <c r="TYG308" s="3"/>
      <c r="TYH308" s="3"/>
      <c r="TYI308" s="3"/>
      <c r="TYJ308" s="3"/>
      <c r="TYK308" s="3"/>
      <c r="TYL308" s="3"/>
      <c r="TYM308" s="3"/>
      <c r="TYN308" s="3"/>
      <c r="TYO308" s="3"/>
      <c r="TYP308" s="3"/>
      <c r="TYQ308" s="3"/>
      <c r="TYR308" s="3"/>
      <c r="TYS308" s="3"/>
      <c r="TYT308" s="3"/>
      <c r="TYU308" s="3"/>
      <c r="TYV308" s="3"/>
      <c r="TYW308" s="3"/>
      <c r="TYX308" s="3"/>
      <c r="TYY308" s="3"/>
      <c r="TYZ308" s="3"/>
      <c r="TZA308" s="3"/>
      <c r="TZB308" s="3"/>
      <c r="TZC308" s="3"/>
      <c r="TZD308" s="3"/>
      <c r="TZE308" s="3"/>
      <c r="TZF308" s="3"/>
      <c r="TZG308" s="3"/>
      <c r="TZH308" s="3"/>
      <c r="TZI308" s="3"/>
      <c r="TZJ308" s="3"/>
      <c r="TZK308" s="3"/>
      <c r="TZL308" s="3"/>
      <c r="TZM308" s="3"/>
      <c r="TZN308" s="3"/>
      <c r="TZO308" s="3"/>
      <c r="TZP308" s="3"/>
      <c r="TZQ308" s="3"/>
      <c r="TZR308" s="3"/>
      <c r="TZS308" s="3"/>
      <c r="TZT308" s="3"/>
      <c r="TZU308" s="3"/>
      <c r="TZV308" s="3"/>
      <c r="TZW308" s="3"/>
      <c r="TZX308" s="3"/>
      <c r="TZY308" s="3"/>
      <c r="TZZ308" s="3"/>
      <c r="UAA308" s="3"/>
      <c r="UAB308" s="3"/>
      <c r="UAC308" s="3"/>
      <c r="UAD308" s="3"/>
      <c r="UAE308" s="3"/>
      <c r="UAF308" s="3"/>
      <c r="UAG308" s="3"/>
      <c r="UAH308" s="3"/>
      <c r="UAI308" s="3"/>
      <c r="UAJ308" s="3"/>
      <c r="UAK308" s="3"/>
      <c r="UAL308" s="3"/>
      <c r="UAM308" s="3"/>
      <c r="UAN308" s="3"/>
      <c r="UAO308" s="3"/>
      <c r="UAP308" s="3"/>
      <c r="UAQ308" s="3"/>
      <c r="UAR308" s="3"/>
      <c r="UAS308" s="3"/>
      <c r="UAT308" s="3"/>
      <c r="UAU308" s="3"/>
      <c r="UAV308" s="3"/>
      <c r="UAW308" s="3"/>
      <c r="UAX308" s="3"/>
      <c r="UAY308" s="3"/>
      <c r="UAZ308" s="3"/>
      <c r="UBA308" s="3"/>
      <c r="UBB308" s="3"/>
      <c r="UBC308" s="3"/>
      <c r="UBD308" s="3"/>
      <c r="UBE308" s="3"/>
      <c r="UBF308" s="3"/>
      <c r="UBG308" s="3"/>
      <c r="UBH308" s="3"/>
      <c r="UBI308" s="3"/>
      <c r="UBJ308" s="3"/>
      <c r="UBK308" s="3"/>
      <c r="UBL308" s="3"/>
      <c r="UBM308" s="3"/>
      <c r="UBN308" s="3"/>
      <c r="UBO308" s="3"/>
      <c r="UBP308" s="3"/>
      <c r="UBQ308" s="3"/>
      <c r="UBR308" s="3"/>
      <c r="UBS308" s="3"/>
      <c r="UBT308" s="3"/>
      <c r="UBU308" s="3"/>
      <c r="UBV308" s="3"/>
      <c r="UBW308" s="3"/>
      <c r="UBX308" s="3"/>
      <c r="UBY308" s="3"/>
      <c r="UBZ308" s="3"/>
      <c r="UCA308" s="3"/>
      <c r="UCB308" s="3"/>
      <c r="UCC308" s="3"/>
      <c r="UCD308" s="3"/>
      <c r="UCE308" s="3"/>
      <c r="UCF308" s="3"/>
      <c r="UCG308" s="3"/>
      <c r="UCH308" s="3"/>
      <c r="UCI308" s="3"/>
      <c r="UCJ308" s="3"/>
      <c r="UCK308" s="3"/>
      <c r="UCL308" s="3"/>
      <c r="UCM308" s="3"/>
      <c r="UCN308" s="3"/>
      <c r="UCO308" s="3"/>
      <c r="UCP308" s="3"/>
      <c r="UCQ308" s="3"/>
      <c r="UCR308" s="3"/>
      <c r="UCS308" s="3"/>
      <c r="UCT308" s="3"/>
      <c r="UCU308" s="3"/>
      <c r="UCV308" s="3"/>
      <c r="UCW308" s="3"/>
      <c r="UCX308" s="3"/>
      <c r="UCY308" s="3"/>
      <c r="UCZ308" s="3"/>
      <c r="UDA308" s="3"/>
      <c r="UDB308" s="3"/>
      <c r="UDC308" s="3"/>
      <c r="UDD308" s="3"/>
      <c r="UDE308" s="3"/>
      <c r="UDF308" s="3"/>
      <c r="UDG308" s="3"/>
      <c r="UDH308" s="3"/>
      <c r="UDI308" s="3"/>
      <c r="UDJ308" s="3"/>
      <c r="UDK308" s="3"/>
      <c r="UDL308" s="3"/>
      <c r="UDM308" s="3"/>
      <c r="UDN308" s="3"/>
      <c r="UDO308" s="3"/>
      <c r="UDP308" s="3"/>
      <c r="UDQ308" s="3"/>
      <c r="UDR308" s="3"/>
      <c r="UDS308" s="3"/>
      <c r="UDT308" s="3"/>
      <c r="UDU308" s="3"/>
      <c r="UDV308" s="3"/>
      <c r="UDW308" s="3"/>
      <c r="UDX308" s="3"/>
      <c r="UDY308" s="3"/>
      <c r="UDZ308" s="3"/>
      <c r="UEA308" s="3"/>
      <c r="UEB308" s="3"/>
      <c r="UEC308" s="3"/>
      <c r="UED308" s="3"/>
      <c r="UEE308" s="3"/>
      <c r="UEG308" s="3"/>
      <c r="UEI308" s="3"/>
      <c r="UEJ308" s="3"/>
      <c r="UEK308" s="3"/>
      <c r="UEL308" s="3"/>
      <c r="UEM308" s="3"/>
      <c r="UEN308" s="3"/>
      <c r="UEO308" s="3"/>
      <c r="UEP308" s="3"/>
      <c r="UEU308" s="3"/>
      <c r="UEV308" s="3"/>
      <c r="UEW308" s="3"/>
      <c r="UEX308" s="3"/>
      <c r="UEY308" s="3"/>
      <c r="UEZ308" s="3"/>
      <c r="UFA308" s="3"/>
      <c r="UFB308" s="3"/>
      <c r="UFC308" s="3"/>
      <c r="UFD308" s="3"/>
      <c r="UFE308" s="3"/>
      <c r="UFF308" s="3"/>
      <c r="UFG308" s="3"/>
      <c r="UFH308" s="3"/>
      <c r="UFI308" s="3"/>
      <c r="UFJ308" s="3"/>
      <c r="UFK308" s="3"/>
      <c r="UFL308" s="3"/>
      <c r="UFM308" s="3"/>
      <c r="UFN308" s="3"/>
      <c r="UFO308" s="3"/>
      <c r="UFP308" s="3"/>
      <c r="UFQ308" s="3"/>
      <c r="UFR308" s="3"/>
      <c r="UFS308" s="3"/>
      <c r="UFT308" s="3"/>
      <c r="UFU308" s="3"/>
      <c r="UFV308" s="3"/>
      <c r="UFW308" s="3"/>
      <c r="UFX308" s="3"/>
      <c r="UFY308" s="3"/>
      <c r="UFZ308" s="3"/>
      <c r="UGA308" s="3"/>
      <c r="UGB308" s="3"/>
      <c r="UGC308" s="3"/>
      <c r="UGD308" s="3"/>
      <c r="UGE308" s="3"/>
      <c r="UGF308" s="3"/>
      <c r="UGG308" s="3"/>
      <c r="UGH308" s="3"/>
      <c r="UGI308" s="3"/>
      <c r="UGJ308" s="3"/>
      <c r="UGK308" s="3"/>
      <c r="UGL308" s="3"/>
      <c r="UGM308" s="3"/>
      <c r="UGN308" s="3"/>
      <c r="UGO308" s="3"/>
      <c r="UGP308" s="3"/>
      <c r="UGQ308" s="3"/>
      <c r="UGR308" s="3"/>
      <c r="UGS308" s="3"/>
      <c r="UGT308" s="3"/>
      <c r="UGU308" s="3"/>
      <c r="UGV308" s="3"/>
      <c r="UGW308" s="3"/>
      <c r="UGX308" s="3"/>
      <c r="UGY308" s="3"/>
      <c r="UGZ308" s="3"/>
      <c r="UHA308" s="3"/>
      <c r="UHB308" s="3"/>
      <c r="UHC308" s="3"/>
      <c r="UHD308" s="3"/>
      <c r="UHE308" s="3"/>
      <c r="UHF308" s="3"/>
      <c r="UHG308" s="3"/>
      <c r="UHH308" s="3"/>
      <c r="UHI308" s="3"/>
      <c r="UHJ308" s="3"/>
      <c r="UHK308" s="3"/>
      <c r="UHL308" s="3"/>
      <c r="UHM308" s="3"/>
      <c r="UHN308" s="3"/>
      <c r="UHO308" s="3"/>
      <c r="UHP308" s="3"/>
      <c r="UHQ308" s="3"/>
      <c r="UHR308" s="3"/>
      <c r="UHS308" s="3"/>
      <c r="UHT308" s="3"/>
      <c r="UHU308" s="3"/>
      <c r="UHV308" s="3"/>
      <c r="UHW308" s="3"/>
      <c r="UHX308" s="3"/>
      <c r="UHY308" s="3"/>
      <c r="UHZ308" s="3"/>
      <c r="UIA308" s="3"/>
      <c r="UIB308" s="3"/>
      <c r="UIC308" s="3"/>
      <c r="UID308" s="3"/>
      <c r="UIE308" s="3"/>
      <c r="UIF308" s="3"/>
      <c r="UIG308" s="3"/>
      <c r="UIH308" s="3"/>
      <c r="UII308" s="3"/>
      <c r="UIJ308" s="3"/>
      <c r="UIK308" s="3"/>
      <c r="UIL308" s="3"/>
      <c r="UIM308" s="3"/>
      <c r="UIN308" s="3"/>
      <c r="UIO308" s="3"/>
      <c r="UIP308" s="3"/>
      <c r="UIQ308" s="3"/>
      <c r="UIR308" s="3"/>
      <c r="UIS308" s="3"/>
      <c r="UIT308" s="3"/>
      <c r="UIU308" s="3"/>
      <c r="UIV308" s="3"/>
      <c r="UIW308" s="3"/>
      <c r="UIX308" s="3"/>
      <c r="UIY308" s="3"/>
      <c r="UIZ308" s="3"/>
      <c r="UJA308" s="3"/>
      <c r="UJB308" s="3"/>
      <c r="UJC308" s="3"/>
      <c r="UJD308" s="3"/>
      <c r="UJE308" s="3"/>
      <c r="UJF308" s="3"/>
      <c r="UJG308" s="3"/>
      <c r="UJH308" s="3"/>
      <c r="UJI308" s="3"/>
      <c r="UJJ308" s="3"/>
      <c r="UJK308" s="3"/>
      <c r="UJL308" s="3"/>
      <c r="UJM308" s="3"/>
      <c r="UJN308" s="3"/>
      <c r="UJO308" s="3"/>
      <c r="UJP308" s="3"/>
      <c r="UJQ308" s="3"/>
      <c r="UJR308" s="3"/>
      <c r="UJS308" s="3"/>
      <c r="UJT308" s="3"/>
      <c r="UJU308" s="3"/>
      <c r="UJV308" s="3"/>
      <c r="UJW308" s="3"/>
      <c r="UJX308" s="3"/>
      <c r="UJY308" s="3"/>
      <c r="UJZ308" s="3"/>
      <c r="UKA308" s="3"/>
      <c r="UKB308" s="3"/>
      <c r="UKC308" s="3"/>
      <c r="UKD308" s="3"/>
      <c r="UKE308" s="3"/>
      <c r="UKF308" s="3"/>
      <c r="UKG308" s="3"/>
      <c r="UKH308" s="3"/>
      <c r="UKI308" s="3"/>
      <c r="UKJ308" s="3"/>
      <c r="UKK308" s="3"/>
      <c r="UKL308" s="3"/>
      <c r="UKM308" s="3"/>
      <c r="UKN308" s="3"/>
      <c r="UKO308" s="3"/>
      <c r="UKP308" s="3"/>
      <c r="UKQ308" s="3"/>
      <c r="UKR308" s="3"/>
      <c r="UKS308" s="3"/>
      <c r="UKT308" s="3"/>
      <c r="UKU308" s="3"/>
      <c r="UKV308" s="3"/>
      <c r="UKW308" s="3"/>
      <c r="UKX308" s="3"/>
      <c r="UKY308" s="3"/>
      <c r="UKZ308" s="3"/>
      <c r="ULA308" s="3"/>
      <c r="ULB308" s="3"/>
      <c r="ULC308" s="3"/>
      <c r="ULD308" s="3"/>
      <c r="ULE308" s="3"/>
      <c r="ULF308" s="3"/>
      <c r="ULG308" s="3"/>
      <c r="ULH308" s="3"/>
      <c r="ULI308" s="3"/>
      <c r="ULJ308" s="3"/>
      <c r="ULK308" s="3"/>
      <c r="ULL308" s="3"/>
      <c r="ULM308" s="3"/>
      <c r="ULN308" s="3"/>
      <c r="ULO308" s="3"/>
      <c r="ULP308" s="3"/>
      <c r="ULQ308" s="3"/>
      <c r="ULR308" s="3"/>
      <c r="ULS308" s="3"/>
      <c r="ULT308" s="3"/>
      <c r="ULU308" s="3"/>
      <c r="ULV308" s="3"/>
      <c r="ULW308" s="3"/>
      <c r="ULX308" s="3"/>
      <c r="ULY308" s="3"/>
      <c r="ULZ308" s="3"/>
      <c r="UMA308" s="3"/>
      <c r="UMB308" s="3"/>
      <c r="UMC308" s="3"/>
      <c r="UMD308" s="3"/>
      <c r="UME308" s="3"/>
      <c r="UMF308" s="3"/>
      <c r="UMG308" s="3"/>
      <c r="UMH308" s="3"/>
      <c r="UMI308" s="3"/>
      <c r="UMJ308" s="3"/>
      <c r="UMK308" s="3"/>
      <c r="UML308" s="3"/>
      <c r="UMM308" s="3"/>
      <c r="UMN308" s="3"/>
      <c r="UMO308" s="3"/>
      <c r="UMP308" s="3"/>
      <c r="UMQ308" s="3"/>
      <c r="UMR308" s="3"/>
      <c r="UMS308" s="3"/>
      <c r="UMT308" s="3"/>
      <c r="UMU308" s="3"/>
      <c r="UMV308" s="3"/>
      <c r="UMW308" s="3"/>
      <c r="UMX308" s="3"/>
      <c r="UMY308" s="3"/>
      <c r="UMZ308" s="3"/>
      <c r="UNA308" s="3"/>
      <c r="UNB308" s="3"/>
      <c r="UNC308" s="3"/>
      <c r="UND308" s="3"/>
      <c r="UNE308" s="3"/>
      <c r="UNF308" s="3"/>
      <c r="UNG308" s="3"/>
      <c r="UNH308" s="3"/>
      <c r="UNI308" s="3"/>
      <c r="UNJ308" s="3"/>
      <c r="UNK308" s="3"/>
      <c r="UNL308" s="3"/>
      <c r="UNM308" s="3"/>
      <c r="UNN308" s="3"/>
      <c r="UNO308" s="3"/>
      <c r="UNP308" s="3"/>
      <c r="UNQ308" s="3"/>
      <c r="UNR308" s="3"/>
      <c r="UNS308" s="3"/>
      <c r="UNT308" s="3"/>
      <c r="UNU308" s="3"/>
      <c r="UNV308" s="3"/>
      <c r="UNW308" s="3"/>
      <c r="UNX308" s="3"/>
      <c r="UNY308" s="3"/>
      <c r="UNZ308" s="3"/>
      <c r="UOA308" s="3"/>
      <c r="UOC308" s="3"/>
      <c r="UOE308" s="3"/>
      <c r="UOF308" s="3"/>
      <c r="UOG308" s="3"/>
      <c r="UOH308" s="3"/>
      <c r="UOI308" s="3"/>
      <c r="UOJ308" s="3"/>
      <c r="UOK308" s="3"/>
      <c r="UOL308" s="3"/>
      <c r="UOQ308" s="3"/>
      <c r="UOR308" s="3"/>
      <c r="UOS308" s="3"/>
      <c r="UOT308" s="3"/>
      <c r="UOU308" s="3"/>
      <c r="UOV308" s="3"/>
      <c r="UOW308" s="3"/>
      <c r="UOX308" s="3"/>
      <c r="UOY308" s="3"/>
      <c r="UOZ308" s="3"/>
      <c r="UPA308" s="3"/>
      <c r="UPB308" s="3"/>
      <c r="UPC308" s="3"/>
      <c r="UPD308" s="3"/>
      <c r="UPE308" s="3"/>
      <c r="UPF308" s="3"/>
      <c r="UPG308" s="3"/>
      <c r="UPH308" s="3"/>
      <c r="UPI308" s="3"/>
      <c r="UPJ308" s="3"/>
      <c r="UPK308" s="3"/>
      <c r="UPL308" s="3"/>
      <c r="UPM308" s="3"/>
      <c r="UPN308" s="3"/>
      <c r="UPO308" s="3"/>
      <c r="UPP308" s="3"/>
      <c r="UPQ308" s="3"/>
      <c r="UPR308" s="3"/>
      <c r="UPS308" s="3"/>
      <c r="UPT308" s="3"/>
      <c r="UPU308" s="3"/>
      <c r="UPV308" s="3"/>
      <c r="UPW308" s="3"/>
      <c r="UPX308" s="3"/>
      <c r="UPY308" s="3"/>
      <c r="UPZ308" s="3"/>
      <c r="UQA308" s="3"/>
      <c r="UQB308" s="3"/>
      <c r="UQC308" s="3"/>
      <c r="UQD308" s="3"/>
      <c r="UQE308" s="3"/>
      <c r="UQF308" s="3"/>
      <c r="UQG308" s="3"/>
      <c r="UQH308" s="3"/>
      <c r="UQI308" s="3"/>
      <c r="UQJ308" s="3"/>
      <c r="UQK308" s="3"/>
      <c r="UQL308" s="3"/>
      <c r="UQM308" s="3"/>
      <c r="UQN308" s="3"/>
      <c r="UQO308" s="3"/>
      <c r="UQP308" s="3"/>
      <c r="UQQ308" s="3"/>
      <c r="UQR308" s="3"/>
      <c r="UQS308" s="3"/>
      <c r="UQT308" s="3"/>
      <c r="UQU308" s="3"/>
      <c r="UQV308" s="3"/>
      <c r="UQW308" s="3"/>
      <c r="UQX308" s="3"/>
      <c r="UQY308" s="3"/>
      <c r="UQZ308" s="3"/>
      <c r="URA308" s="3"/>
      <c r="URB308" s="3"/>
      <c r="URC308" s="3"/>
      <c r="URD308" s="3"/>
      <c r="URE308" s="3"/>
      <c r="URF308" s="3"/>
      <c r="URG308" s="3"/>
      <c r="URH308" s="3"/>
      <c r="URI308" s="3"/>
      <c r="URJ308" s="3"/>
      <c r="URK308" s="3"/>
      <c r="URL308" s="3"/>
      <c r="URM308" s="3"/>
      <c r="URN308" s="3"/>
      <c r="URO308" s="3"/>
      <c r="URP308" s="3"/>
      <c r="URQ308" s="3"/>
      <c r="URR308" s="3"/>
      <c r="URS308" s="3"/>
      <c r="URT308" s="3"/>
      <c r="URU308" s="3"/>
      <c r="URV308" s="3"/>
      <c r="URW308" s="3"/>
      <c r="URX308" s="3"/>
      <c r="URY308" s="3"/>
      <c r="URZ308" s="3"/>
      <c r="USA308" s="3"/>
      <c r="USB308" s="3"/>
      <c r="USC308" s="3"/>
      <c r="USD308" s="3"/>
      <c r="USE308" s="3"/>
      <c r="USF308" s="3"/>
      <c r="USG308" s="3"/>
      <c r="USH308" s="3"/>
      <c r="USI308" s="3"/>
      <c r="USJ308" s="3"/>
      <c r="USK308" s="3"/>
      <c r="USL308" s="3"/>
      <c r="USM308" s="3"/>
      <c r="USN308" s="3"/>
      <c r="USO308" s="3"/>
      <c r="USP308" s="3"/>
      <c r="USQ308" s="3"/>
      <c r="USR308" s="3"/>
      <c r="USS308" s="3"/>
      <c r="UST308" s="3"/>
      <c r="USU308" s="3"/>
      <c r="USV308" s="3"/>
      <c r="USW308" s="3"/>
      <c r="USX308" s="3"/>
      <c r="USY308" s="3"/>
      <c r="USZ308" s="3"/>
      <c r="UTA308" s="3"/>
      <c r="UTB308" s="3"/>
      <c r="UTC308" s="3"/>
      <c r="UTD308" s="3"/>
      <c r="UTE308" s="3"/>
      <c r="UTF308" s="3"/>
      <c r="UTG308" s="3"/>
      <c r="UTH308" s="3"/>
      <c r="UTI308" s="3"/>
      <c r="UTJ308" s="3"/>
      <c r="UTK308" s="3"/>
      <c r="UTL308" s="3"/>
      <c r="UTM308" s="3"/>
      <c r="UTN308" s="3"/>
      <c r="UTO308" s="3"/>
      <c r="UTP308" s="3"/>
      <c r="UTQ308" s="3"/>
      <c r="UTR308" s="3"/>
      <c r="UTS308" s="3"/>
      <c r="UTT308" s="3"/>
      <c r="UTU308" s="3"/>
      <c r="UTV308" s="3"/>
      <c r="UTW308" s="3"/>
      <c r="UTX308" s="3"/>
      <c r="UTY308" s="3"/>
      <c r="UTZ308" s="3"/>
      <c r="UUA308" s="3"/>
      <c r="UUB308" s="3"/>
      <c r="UUC308" s="3"/>
      <c r="UUD308" s="3"/>
      <c r="UUE308" s="3"/>
      <c r="UUF308" s="3"/>
      <c r="UUG308" s="3"/>
      <c r="UUH308" s="3"/>
      <c r="UUI308" s="3"/>
      <c r="UUJ308" s="3"/>
      <c r="UUK308" s="3"/>
      <c r="UUL308" s="3"/>
      <c r="UUM308" s="3"/>
      <c r="UUN308" s="3"/>
      <c r="UUO308" s="3"/>
      <c r="UUP308" s="3"/>
      <c r="UUQ308" s="3"/>
      <c r="UUR308" s="3"/>
      <c r="UUS308" s="3"/>
      <c r="UUT308" s="3"/>
      <c r="UUU308" s="3"/>
      <c r="UUV308" s="3"/>
      <c r="UUW308" s="3"/>
      <c r="UUX308" s="3"/>
      <c r="UUY308" s="3"/>
      <c r="UUZ308" s="3"/>
      <c r="UVA308" s="3"/>
      <c r="UVB308" s="3"/>
      <c r="UVC308" s="3"/>
      <c r="UVD308" s="3"/>
      <c r="UVE308" s="3"/>
      <c r="UVF308" s="3"/>
      <c r="UVG308" s="3"/>
      <c r="UVH308" s="3"/>
      <c r="UVI308" s="3"/>
      <c r="UVJ308" s="3"/>
      <c r="UVK308" s="3"/>
      <c r="UVL308" s="3"/>
      <c r="UVM308" s="3"/>
      <c r="UVN308" s="3"/>
      <c r="UVO308" s="3"/>
      <c r="UVP308" s="3"/>
      <c r="UVQ308" s="3"/>
      <c r="UVR308" s="3"/>
      <c r="UVS308" s="3"/>
      <c r="UVT308" s="3"/>
      <c r="UVU308" s="3"/>
      <c r="UVV308" s="3"/>
      <c r="UVW308" s="3"/>
      <c r="UVX308" s="3"/>
      <c r="UVY308" s="3"/>
      <c r="UVZ308" s="3"/>
      <c r="UWA308" s="3"/>
      <c r="UWB308" s="3"/>
      <c r="UWC308" s="3"/>
      <c r="UWD308" s="3"/>
      <c r="UWE308" s="3"/>
      <c r="UWF308" s="3"/>
      <c r="UWG308" s="3"/>
      <c r="UWH308" s="3"/>
      <c r="UWI308" s="3"/>
      <c r="UWJ308" s="3"/>
      <c r="UWK308" s="3"/>
      <c r="UWL308" s="3"/>
      <c r="UWM308" s="3"/>
      <c r="UWN308" s="3"/>
      <c r="UWO308" s="3"/>
      <c r="UWP308" s="3"/>
      <c r="UWQ308" s="3"/>
      <c r="UWR308" s="3"/>
      <c r="UWS308" s="3"/>
      <c r="UWT308" s="3"/>
      <c r="UWU308" s="3"/>
      <c r="UWV308" s="3"/>
      <c r="UWW308" s="3"/>
      <c r="UWX308" s="3"/>
      <c r="UWY308" s="3"/>
      <c r="UWZ308" s="3"/>
      <c r="UXA308" s="3"/>
      <c r="UXB308" s="3"/>
      <c r="UXC308" s="3"/>
      <c r="UXD308" s="3"/>
      <c r="UXE308" s="3"/>
      <c r="UXF308" s="3"/>
      <c r="UXG308" s="3"/>
      <c r="UXH308" s="3"/>
      <c r="UXI308" s="3"/>
      <c r="UXJ308" s="3"/>
      <c r="UXK308" s="3"/>
      <c r="UXL308" s="3"/>
      <c r="UXM308" s="3"/>
      <c r="UXN308" s="3"/>
      <c r="UXO308" s="3"/>
      <c r="UXP308" s="3"/>
      <c r="UXQ308" s="3"/>
      <c r="UXR308" s="3"/>
      <c r="UXS308" s="3"/>
      <c r="UXT308" s="3"/>
      <c r="UXU308" s="3"/>
      <c r="UXV308" s="3"/>
      <c r="UXW308" s="3"/>
      <c r="UXY308" s="3"/>
      <c r="UYA308" s="3"/>
      <c r="UYB308" s="3"/>
      <c r="UYC308" s="3"/>
      <c r="UYD308" s="3"/>
      <c r="UYE308" s="3"/>
      <c r="UYF308" s="3"/>
      <c r="UYG308" s="3"/>
      <c r="UYH308" s="3"/>
      <c r="UYM308" s="3"/>
      <c r="UYN308" s="3"/>
      <c r="UYO308" s="3"/>
      <c r="UYP308" s="3"/>
      <c r="UYQ308" s="3"/>
      <c r="UYR308" s="3"/>
      <c r="UYS308" s="3"/>
      <c r="UYT308" s="3"/>
      <c r="UYU308" s="3"/>
      <c r="UYV308" s="3"/>
      <c r="UYW308" s="3"/>
      <c r="UYX308" s="3"/>
      <c r="UYY308" s="3"/>
      <c r="UYZ308" s="3"/>
      <c r="UZA308" s="3"/>
      <c r="UZB308" s="3"/>
      <c r="UZC308" s="3"/>
      <c r="UZD308" s="3"/>
      <c r="UZE308" s="3"/>
      <c r="UZF308" s="3"/>
      <c r="UZG308" s="3"/>
      <c r="UZH308" s="3"/>
      <c r="UZI308" s="3"/>
      <c r="UZJ308" s="3"/>
      <c r="UZK308" s="3"/>
      <c r="UZL308" s="3"/>
      <c r="UZM308" s="3"/>
      <c r="UZN308" s="3"/>
      <c r="UZO308" s="3"/>
      <c r="UZP308" s="3"/>
      <c r="UZQ308" s="3"/>
      <c r="UZR308" s="3"/>
      <c r="UZS308" s="3"/>
      <c r="UZT308" s="3"/>
      <c r="UZU308" s="3"/>
      <c r="UZV308" s="3"/>
      <c r="UZW308" s="3"/>
      <c r="UZX308" s="3"/>
      <c r="UZY308" s="3"/>
      <c r="UZZ308" s="3"/>
      <c r="VAA308" s="3"/>
      <c r="VAB308" s="3"/>
      <c r="VAC308" s="3"/>
      <c r="VAD308" s="3"/>
      <c r="VAE308" s="3"/>
      <c r="VAF308" s="3"/>
      <c r="VAG308" s="3"/>
      <c r="VAH308" s="3"/>
      <c r="VAI308" s="3"/>
      <c r="VAJ308" s="3"/>
      <c r="VAK308" s="3"/>
      <c r="VAL308" s="3"/>
      <c r="VAM308" s="3"/>
      <c r="VAN308" s="3"/>
      <c r="VAO308" s="3"/>
      <c r="VAP308" s="3"/>
      <c r="VAQ308" s="3"/>
      <c r="VAR308" s="3"/>
      <c r="VAS308" s="3"/>
      <c r="VAT308" s="3"/>
      <c r="VAU308" s="3"/>
      <c r="VAV308" s="3"/>
      <c r="VAW308" s="3"/>
      <c r="VAX308" s="3"/>
      <c r="VAY308" s="3"/>
      <c r="VAZ308" s="3"/>
      <c r="VBA308" s="3"/>
      <c r="VBB308" s="3"/>
      <c r="VBC308" s="3"/>
      <c r="VBD308" s="3"/>
      <c r="VBE308" s="3"/>
      <c r="VBF308" s="3"/>
      <c r="VBG308" s="3"/>
      <c r="VBH308" s="3"/>
      <c r="VBI308" s="3"/>
      <c r="VBJ308" s="3"/>
      <c r="VBK308" s="3"/>
      <c r="VBL308" s="3"/>
      <c r="VBM308" s="3"/>
      <c r="VBN308" s="3"/>
      <c r="VBO308" s="3"/>
      <c r="VBP308" s="3"/>
      <c r="VBQ308" s="3"/>
      <c r="VBR308" s="3"/>
      <c r="VBS308" s="3"/>
      <c r="VBT308" s="3"/>
      <c r="VBU308" s="3"/>
      <c r="VBV308" s="3"/>
      <c r="VBW308" s="3"/>
      <c r="VBX308" s="3"/>
      <c r="VBY308" s="3"/>
      <c r="VBZ308" s="3"/>
      <c r="VCA308" s="3"/>
      <c r="VCB308" s="3"/>
      <c r="VCC308" s="3"/>
      <c r="VCD308" s="3"/>
      <c r="VCE308" s="3"/>
      <c r="VCF308" s="3"/>
      <c r="VCG308" s="3"/>
      <c r="VCH308" s="3"/>
      <c r="VCI308" s="3"/>
      <c r="VCJ308" s="3"/>
      <c r="VCK308" s="3"/>
      <c r="VCL308" s="3"/>
      <c r="VCM308" s="3"/>
      <c r="VCN308" s="3"/>
      <c r="VCO308" s="3"/>
      <c r="VCP308" s="3"/>
      <c r="VCQ308" s="3"/>
      <c r="VCR308" s="3"/>
      <c r="VCS308" s="3"/>
      <c r="VCT308" s="3"/>
      <c r="VCU308" s="3"/>
      <c r="VCV308" s="3"/>
      <c r="VCW308" s="3"/>
      <c r="VCX308" s="3"/>
      <c r="VCY308" s="3"/>
      <c r="VCZ308" s="3"/>
      <c r="VDA308" s="3"/>
      <c r="VDB308" s="3"/>
      <c r="VDC308" s="3"/>
      <c r="VDD308" s="3"/>
      <c r="VDE308" s="3"/>
      <c r="VDF308" s="3"/>
      <c r="VDG308" s="3"/>
      <c r="VDH308" s="3"/>
      <c r="VDI308" s="3"/>
      <c r="VDJ308" s="3"/>
      <c r="VDK308" s="3"/>
      <c r="VDL308" s="3"/>
      <c r="VDM308" s="3"/>
      <c r="VDN308" s="3"/>
      <c r="VDO308" s="3"/>
      <c r="VDP308" s="3"/>
      <c r="VDQ308" s="3"/>
      <c r="VDR308" s="3"/>
      <c r="VDS308" s="3"/>
      <c r="VDT308" s="3"/>
      <c r="VDU308" s="3"/>
      <c r="VDV308" s="3"/>
      <c r="VDW308" s="3"/>
      <c r="VDX308" s="3"/>
      <c r="VDY308" s="3"/>
      <c r="VDZ308" s="3"/>
      <c r="VEA308" s="3"/>
      <c r="VEB308" s="3"/>
      <c r="VEC308" s="3"/>
      <c r="VED308" s="3"/>
      <c r="VEE308" s="3"/>
      <c r="VEF308" s="3"/>
      <c r="VEG308" s="3"/>
      <c r="VEH308" s="3"/>
      <c r="VEI308" s="3"/>
      <c r="VEJ308" s="3"/>
      <c r="VEK308" s="3"/>
      <c r="VEL308" s="3"/>
      <c r="VEM308" s="3"/>
      <c r="VEN308" s="3"/>
      <c r="VEO308" s="3"/>
      <c r="VEP308" s="3"/>
      <c r="VEQ308" s="3"/>
      <c r="VER308" s="3"/>
      <c r="VES308" s="3"/>
      <c r="VET308" s="3"/>
      <c r="VEU308" s="3"/>
      <c r="VEV308" s="3"/>
      <c r="VEW308" s="3"/>
      <c r="VEX308" s="3"/>
      <c r="VEY308" s="3"/>
      <c r="VEZ308" s="3"/>
      <c r="VFA308" s="3"/>
      <c r="VFB308" s="3"/>
      <c r="VFC308" s="3"/>
      <c r="VFD308" s="3"/>
      <c r="VFE308" s="3"/>
      <c r="VFF308" s="3"/>
      <c r="VFG308" s="3"/>
      <c r="VFH308" s="3"/>
      <c r="VFI308" s="3"/>
      <c r="VFJ308" s="3"/>
      <c r="VFK308" s="3"/>
      <c r="VFL308" s="3"/>
      <c r="VFM308" s="3"/>
      <c r="VFN308" s="3"/>
      <c r="VFO308" s="3"/>
      <c r="VFP308" s="3"/>
      <c r="VFQ308" s="3"/>
      <c r="VFR308" s="3"/>
      <c r="VFS308" s="3"/>
      <c r="VFT308" s="3"/>
      <c r="VFU308" s="3"/>
      <c r="VFV308" s="3"/>
      <c r="VFW308" s="3"/>
      <c r="VFX308" s="3"/>
      <c r="VFY308" s="3"/>
      <c r="VFZ308" s="3"/>
      <c r="VGA308" s="3"/>
      <c r="VGB308" s="3"/>
      <c r="VGC308" s="3"/>
      <c r="VGD308" s="3"/>
      <c r="VGE308" s="3"/>
      <c r="VGF308" s="3"/>
      <c r="VGG308" s="3"/>
      <c r="VGH308" s="3"/>
      <c r="VGI308" s="3"/>
      <c r="VGJ308" s="3"/>
      <c r="VGK308" s="3"/>
      <c r="VGL308" s="3"/>
      <c r="VGM308" s="3"/>
      <c r="VGN308" s="3"/>
      <c r="VGO308" s="3"/>
      <c r="VGP308" s="3"/>
      <c r="VGQ308" s="3"/>
      <c r="VGR308" s="3"/>
      <c r="VGS308" s="3"/>
      <c r="VGT308" s="3"/>
      <c r="VGU308" s="3"/>
      <c r="VGV308" s="3"/>
      <c r="VGW308" s="3"/>
      <c r="VGX308" s="3"/>
      <c r="VGY308" s="3"/>
      <c r="VGZ308" s="3"/>
      <c r="VHA308" s="3"/>
      <c r="VHB308" s="3"/>
      <c r="VHC308" s="3"/>
      <c r="VHD308" s="3"/>
      <c r="VHE308" s="3"/>
      <c r="VHF308" s="3"/>
      <c r="VHG308" s="3"/>
      <c r="VHH308" s="3"/>
      <c r="VHI308" s="3"/>
      <c r="VHJ308" s="3"/>
      <c r="VHK308" s="3"/>
      <c r="VHL308" s="3"/>
      <c r="VHM308" s="3"/>
      <c r="VHN308" s="3"/>
      <c r="VHO308" s="3"/>
      <c r="VHP308" s="3"/>
      <c r="VHQ308" s="3"/>
      <c r="VHR308" s="3"/>
      <c r="VHS308" s="3"/>
      <c r="VHU308" s="3"/>
      <c r="VHW308" s="3"/>
      <c r="VHX308" s="3"/>
      <c r="VHY308" s="3"/>
      <c r="VHZ308" s="3"/>
      <c r="VIA308" s="3"/>
      <c r="VIB308" s="3"/>
      <c r="VIC308" s="3"/>
      <c r="VID308" s="3"/>
      <c r="VII308" s="3"/>
      <c r="VIJ308" s="3"/>
      <c r="VIK308" s="3"/>
      <c r="VIL308" s="3"/>
      <c r="VIM308" s="3"/>
      <c r="VIN308" s="3"/>
      <c r="VIO308" s="3"/>
      <c r="VIP308" s="3"/>
      <c r="VIQ308" s="3"/>
      <c r="VIR308" s="3"/>
      <c r="VIS308" s="3"/>
      <c r="VIT308" s="3"/>
      <c r="VIU308" s="3"/>
      <c r="VIV308" s="3"/>
      <c r="VIW308" s="3"/>
      <c r="VIX308" s="3"/>
      <c r="VIY308" s="3"/>
      <c r="VIZ308" s="3"/>
      <c r="VJA308" s="3"/>
      <c r="VJB308" s="3"/>
      <c r="VJC308" s="3"/>
      <c r="VJD308" s="3"/>
      <c r="VJE308" s="3"/>
      <c r="VJF308" s="3"/>
      <c r="VJG308" s="3"/>
      <c r="VJH308" s="3"/>
      <c r="VJI308" s="3"/>
      <c r="VJJ308" s="3"/>
      <c r="VJK308" s="3"/>
      <c r="VJL308" s="3"/>
      <c r="VJM308" s="3"/>
      <c r="VJN308" s="3"/>
      <c r="VJO308" s="3"/>
      <c r="VJP308" s="3"/>
      <c r="VJQ308" s="3"/>
      <c r="VJR308" s="3"/>
      <c r="VJS308" s="3"/>
      <c r="VJT308" s="3"/>
      <c r="VJU308" s="3"/>
      <c r="VJV308" s="3"/>
      <c r="VJW308" s="3"/>
      <c r="VJX308" s="3"/>
      <c r="VJY308" s="3"/>
      <c r="VJZ308" s="3"/>
      <c r="VKA308" s="3"/>
      <c r="VKB308" s="3"/>
      <c r="VKC308" s="3"/>
      <c r="VKD308" s="3"/>
      <c r="VKE308" s="3"/>
      <c r="VKF308" s="3"/>
      <c r="VKG308" s="3"/>
      <c r="VKH308" s="3"/>
      <c r="VKI308" s="3"/>
      <c r="VKJ308" s="3"/>
      <c r="VKK308" s="3"/>
      <c r="VKL308" s="3"/>
      <c r="VKM308" s="3"/>
      <c r="VKN308" s="3"/>
      <c r="VKO308" s="3"/>
      <c r="VKP308" s="3"/>
      <c r="VKQ308" s="3"/>
      <c r="VKR308" s="3"/>
      <c r="VKS308" s="3"/>
      <c r="VKT308" s="3"/>
      <c r="VKU308" s="3"/>
      <c r="VKV308" s="3"/>
      <c r="VKW308" s="3"/>
      <c r="VKX308" s="3"/>
      <c r="VKY308" s="3"/>
      <c r="VKZ308" s="3"/>
      <c r="VLA308" s="3"/>
      <c r="VLB308" s="3"/>
      <c r="VLC308" s="3"/>
      <c r="VLD308" s="3"/>
      <c r="VLE308" s="3"/>
      <c r="VLF308" s="3"/>
      <c r="VLG308" s="3"/>
      <c r="VLH308" s="3"/>
      <c r="VLI308" s="3"/>
      <c r="VLJ308" s="3"/>
      <c r="VLK308" s="3"/>
      <c r="VLL308" s="3"/>
      <c r="VLM308" s="3"/>
      <c r="VLN308" s="3"/>
      <c r="VLO308" s="3"/>
      <c r="VLP308" s="3"/>
      <c r="VLQ308" s="3"/>
      <c r="VLR308" s="3"/>
      <c r="VLS308" s="3"/>
      <c r="VLT308" s="3"/>
      <c r="VLU308" s="3"/>
      <c r="VLV308" s="3"/>
      <c r="VLW308" s="3"/>
      <c r="VLX308" s="3"/>
      <c r="VLY308" s="3"/>
      <c r="VLZ308" s="3"/>
      <c r="VMA308" s="3"/>
      <c r="VMB308" s="3"/>
      <c r="VMC308" s="3"/>
      <c r="VMD308" s="3"/>
      <c r="VME308" s="3"/>
      <c r="VMF308" s="3"/>
      <c r="VMG308" s="3"/>
      <c r="VMH308" s="3"/>
      <c r="VMI308" s="3"/>
      <c r="VMJ308" s="3"/>
      <c r="VMK308" s="3"/>
      <c r="VML308" s="3"/>
      <c r="VMM308" s="3"/>
      <c r="VMN308" s="3"/>
      <c r="VMO308" s="3"/>
      <c r="VMP308" s="3"/>
      <c r="VMQ308" s="3"/>
      <c r="VMR308" s="3"/>
      <c r="VMS308" s="3"/>
      <c r="VMT308" s="3"/>
      <c r="VMU308" s="3"/>
      <c r="VMV308" s="3"/>
      <c r="VMW308" s="3"/>
      <c r="VMX308" s="3"/>
      <c r="VMY308" s="3"/>
      <c r="VMZ308" s="3"/>
      <c r="VNA308" s="3"/>
      <c r="VNB308" s="3"/>
      <c r="VNC308" s="3"/>
      <c r="VND308" s="3"/>
      <c r="VNE308" s="3"/>
      <c r="VNF308" s="3"/>
      <c r="VNG308" s="3"/>
      <c r="VNH308" s="3"/>
      <c r="VNI308" s="3"/>
      <c r="VNJ308" s="3"/>
      <c r="VNK308" s="3"/>
      <c r="VNL308" s="3"/>
      <c r="VNM308" s="3"/>
      <c r="VNN308" s="3"/>
      <c r="VNO308" s="3"/>
      <c r="VNP308" s="3"/>
      <c r="VNQ308" s="3"/>
      <c r="VNR308" s="3"/>
      <c r="VNS308" s="3"/>
      <c r="VNT308" s="3"/>
      <c r="VNU308" s="3"/>
      <c r="VNV308" s="3"/>
      <c r="VNW308" s="3"/>
      <c r="VNX308" s="3"/>
      <c r="VNY308" s="3"/>
      <c r="VNZ308" s="3"/>
      <c r="VOA308" s="3"/>
      <c r="VOB308" s="3"/>
      <c r="VOC308" s="3"/>
      <c r="VOD308" s="3"/>
      <c r="VOE308" s="3"/>
      <c r="VOF308" s="3"/>
      <c r="VOG308" s="3"/>
      <c r="VOH308" s="3"/>
      <c r="VOI308" s="3"/>
      <c r="VOJ308" s="3"/>
      <c r="VOK308" s="3"/>
      <c r="VOL308" s="3"/>
      <c r="VOM308" s="3"/>
      <c r="VON308" s="3"/>
      <c r="VOO308" s="3"/>
      <c r="VOP308" s="3"/>
      <c r="VOQ308" s="3"/>
      <c r="VOR308" s="3"/>
      <c r="VOS308" s="3"/>
      <c r="VOT308" s="3"/>
      <c r="VOU308" s="3"/>
      <c r="VOV308" s="3"/>
      <c r="VOW308" s="3"/>
      <c r="VOX308" s="3"/>
      <c r="VOY308" s="3"/>
      <c r="VOZ308" s="3"/>
      <c r="VPA308" s="3"/>
      <c r="VPB308" s="3"/>
      <c r="VPC308" s="3"/>
      <c r="VPD308" s="3"/>
      <c r="VPE308" s="3"/>
      <c r="VPF308" s="3"/>
      <c r="VPG308" s="3"/>
      <c r="VPH308" s="3"/>
      <c r="VPI308" s="3"/>
      <c r="VPJ308" s="3"/>
      <c r="VPK308" s="3"/>
      <c r="VPL308" s="3"/>
      <c r="VPM308" s="3"/>
      <c r="VPN308" s="3"/>
      <c r="VPO308" s="3"/>
      <c r="VPP308" s="3"/>
      <c r="VPQ308" s="3"/>
      <c r="VPR308" s="3"/>
      <c r="VPS308" s="3"/>
      <c r="VPT308" s="3"/>
      <c r="VPU308" s="3"/>
      <c r="VPV308" s="3"/>
      <c r="VPW308" s="3"/>
      <c r="VPX308" s="3"/>
      <c r="VPY308" s="3"/>
      <c r="VPZ308" s="3"/>
      <c r="VQA308" s="3"/>
      <c r="VQB308" s="3"/>
      <c r="VQC308" s="3"/>
      <c r="VQD308" s="3"/>
      <c r="VQE308" s="3"/>
      <c r="VQF308" s="3"/>
      <c r="VQG308" s="3"/>
      <c r="VQH308" s="3"/>
      <c r="VQI308" s="3"/>
      <c r="VQJ308" s="3"/>
      <c r="VQK308" s="3"/>
      <c r="VQL308" s="3"/>
      <c r="VQM308" s="3"/>
      <c r="VQN308" s="3"/>
      <c r="VQO308" s="3"/>
      <c r="VQP308" s="3"/>
      <c r="VQQ308" s="3"/>
      <c r="VQR308" s="3"/>
      <c r="VQS308" s="3"/>
      <c r="VQT308" s="3"/>
      <c r="VQU308" s="3"/>
      <c r="VQV308" s="3"/>
      <c r="VQW308" s="3"/>
      <c r="VQX308" s="3"/>
      <c r="VQY308" s="3"/>
      <c r="VQZ308" s="3"/>
      <c r="VRA308" s="3"/>
      <c r="VRB308" s="3"/>
      <c r="VRC308" s="3"/>
      <c r="VRD308" s="3"/>
      <c r="VRE308" s="3"/>
      <c r="VRF308" s="3"/>
      <c r="VRG308" s="3"/>
      <c r="VRH308" s="3"/>
      <c r="VRI308" s="3"/>
      <c r="VRJ308" s="3"/>
      <c r="VRK308" s="3"/>
      <c r="VRL308" s="3"/>
      <c r="VRM308" s="3"/>
      <c r="VRN308" s="3"/>
      <c r="VRO308" s="3"/>
      <c r="VRQ308" s="3"/>
      <c r="VRS308" s="3"/>
      <c r="VRT308" s="3"/>
      <c r="VRU308" s="3"/>
      <c r="VRV308" s="3"/>
      <c r="VRW308" s="3"/>
      <c r="VRX308" s="3"/>
      <c r="VRY308" s="3"/>
      <c r="VRZ308" s="3"/>
      <c r="VSE308" s="3"/>
      <c r="VSF308" s="3"/>
      <c r="VSG308" s="3"/>
      <c r="VSH308" s="3"/>
      <c r="VSI308" s="3"/>
      <c r="VSJ308" s="3"/>
      <c r="VSK308" s="3"/>
      <c r="VSL308" s="3"/>
      <c r="VSM308" s="3"/>
      <c r="VSN308" s="3"/>
      <c r="VSO308" s="3"/>
      <c r="VSP308" s="3"/>
      <c r="VSQ308" s="3"/>
      <c r="VSR308" s="3"/>
      <c r="VSS308" s="3"/>
      <c r="VST308" s="3"/>
      <c r="VSU308" s="3"/>
      <c r="VSV308" s="3"/>
      <c r="VSW308" s="3"/>
      <c r="VSX308" s="3"/>
      <c r="VSY308" s="3"/>
      <c r="VSZ308" s="3"/>
      <c r="VTA308" s="3"/>
      <c r="VTB308" s="3"/>
      <c r="VTC308" s="3"/>
      <c r="VTD308" s="3"/>
      <c r="VTE308" s="3"/>
      <c r="VTF308" s="3"/>
      <c r="VTG308" s="3"/>
      <c r="VTH308" s="3"/>
      <c r="VTI308" s="3"/>
      <c r="VTJ308" s="3"/>
      <c r="VTK308" s="3"/>
      <c r="VTL308" s="3"/>
      <c r="VTM308" s="3"/>
      <c r="VTN308" s="3"/>
      <c r="VTO308" s="3"/>
      <c r="VTP308" s="3"/>
      <c r="VTQ308" s="3"/>
      <c r="VTR308" s="3"/>
      <c r="VTS308" s="3"/>
      <c r="VTT308" s="3"/>
      <c r="VTU308" s="3"/>
      <c r="VTV308" s="3"/>
      <c r="VTW308" s="3"/>
      <c r="VTX308" s="3"/>
      <c r="VTY308" s="3"/>
      <c r="VTZ308" s="3"/>
      <c r="VUA308" s="3"/>
      <c r="VUB308" s="3"/>
      <c r="VUC308" s="3"/>
      <c r="VUD308" s="3"/>
      <c r="VUE308" s="3"/>
      <c r="VUF308" s="3"/>
      <c r="VUG308" s="3"/>
      <c r="VUH308" s="3"/>
      <c r="VUI308" s="3"/>
      <c r="VUJ308" s="3"/>
      <c r="VUK308" s="3"/>
      <c r="VUL308" s="3"/>
      <c r="VUM308" s="3"/>
      <c r="VUN308" s="3"/>
      <c r="VUO308" s="3"/>
      <c r="VUP308" s="3"/>
      <c r="VUQ308" s="3"/>
      <c r="VUR308" s="3"/>
      <c r="VUS308" s="3"/>
      <c r="VUT308" s="3"/>
      <c r="VUU308" s="3"/>
      <c r="VUV308" s="3"/>
      <c r="VUW308" s="3"/>
      <c r="VUX308" s="3"/>
      <c r="VUY308" s="3"/>
      <c r="VUZ308" s="3"/>
      <c r="VVA308" s="3"/>
      <c r="VVB308" s="3"/>
      <c r="VVC308" s="3"/>
      <c r="VVD308" s="3"/>
      <c r="VVE308" s="3"/>
      <c r="VVF308" s="3"/>
      <c r="VVG308" s="3"/>
      <c r="VVH308" s="3"/>
      <c r="VVI308" s="3"/>
      <c r="VVJ308" s="3"/>
      <c r="VVK308" s="3"/>
      <c r="VVL308" s="3"/>
      <c r="VVM308" s="3"/>
      <c r="VVN308" s="3"/>
      <c r="VVO308" s="3"/>
      <c r="VVP308" s="3"/>
      <c r="VVQ308" s="3"/>
      <c r="VVR308" s="3"/>
      <c r="VVS308" s="3"/>
      <c r="VVT308" s="3"/>
      <c r="VVU308" s="3"/>
      <c r="VVV308" s="3"/>
      <c r="VVW308" s="3"/>
      <c r="VVX308" s="3"/>
      <c r="VVY308" s="3"/>
      <c r="VVZ308" s="3"/>
      <c r="VWA308" s="3"/>
      <c r="VWB308" s="3"/>
      <c r="VWC308" s="3"/>
      <c r="VWD308" s="3"/>
      <c r="VWE308" s="3"/>
      <c r="VWF308" s="3"/>
      <c r="VWG308" s="3"/>
      <c r="VWH308" s="3"/>
      <c r="VWI308" s="3"/>
      <c r="VWJ308" s="3"/>
      <c r="VWK308" s="3"/>
      <c r="VWL308" s="3"/>
      <c r="VWM308" s="3"/>
      <c r="VWN308" s="3"/>
      <c r="VWO308" s="3"/>
      <c r="VWP308" s="3"/>
      <c r="VWQ308" s="3"/>
      <c r="VWR308" s="3"/>
      <c r="VWS308" s="3"/>
      <c r="VWT308" s="3"/>
      <c r="VWU308" s="3"/>
      <c r="VWV308" s="3"/>
      <c r="VWW308" s="3"/>
      <c r="VWX308" s="3"/>
      <c r="VWY308" s="3"/>
      <c r="VWZ308" s="3"/>
      <c r="VXA308" s="3"/>
      <c r="VXB308" s="3"/>
      <c r="VXC308" s="3"/>
      <c r="VXD308" s="3"/>
      <c r="VXE308" s="3"/>
      <c r="VXF308" s="3"/>
      <c r="VXG308" s="3"/>
      <c r="VXH308" s="3"/>
      <c r="VXI308" s="3"/>
      <c r="VXJ308" s="3"/>
      <c r="VXK308" s="3"/>
      <c r="VXL308" s="3"/>
      <c r="VXM308" s="3"/>
      <c r="VXN308" s="3"/>
      <c r="VXO308" s="3"/>
      <c r="VXP308" s="3"/>
      <c r="VXQ308" s="3"/>
      <c r="VXR308" s="3"/>
      <c r="VXS308" s="3"/>
      <c r="VXT308" s="3"/>
      <c r="VXU308" s="3"/>
      <c r="VXV308" s="3"/>
      <c r="VXW308" s="3"/>
      <c r="VXX308" s="3"/>
      <c r="VXY308" s="3"/>
      <c r="VXZ308" s="3"/>
      <c r="VYA308" s="3"/>
      <c r="VYB308" s="3"/>
      <c r="VYC308" s="3"/>
      <c r="VYD308" s="3"/>
      <c r="VYE308" s="3"/>
      <c r="VYF308" s="3"/>
      <c r="VYG308" s="3"/>
      <c r="VYH308" s="3"/>
      <c r="VYI308" s="3"/>
      <c r="VYJ308" s="3"/>
      <c r="VYK308" s="3"/>
      <c r="VYL308" s="3"/>
      <c r="VYM308" s="3"/>
      <c r="VYN308" s="3"/>
      <c r="VYO308" s="3"/>
      <c r="VYP308" s="3"/>
      <c r="VYQ308" s="3"/>
      <c r="VYR308" s="3"/>
      <c r="VYS308" s="3"/>
      <c r="VYT308" s="3"/>
      <c r="VYU308" s="3"/>
      <c r="VYV308" s="3"/>
      <c r="VYW308" s="3"/>
      <c r="VYX308" s="3"/>
      <c r="VYY308" s="3"/>
      <c r="VYZ308" s="3"/>
      <c r="VZA308" s="3"/>
      <c r="VZB308" s="3"/>
      <c r="VZC308" s="3"/>
      <c r="VZD308" s="3"/>
      <c r="VZE308" s="3"/>
      <c r="VZF308" s="3"/>
      <c r="VZG308" s="3"/>
      <c r="VZH308" s="3"/>
      <c r="VZI308" s="3"/>
      <c r="VZJ308" s="3"/>
      <c r="VZK308" s="3"/>
      <c r="VZL308" s="3"/>
      <c r="VZM308" s="3"/>
      <c r="VZN308" s="3"/>
      <c r="VZO308" s="3"/>
      <c r="VZP308" s="3"/>
      <c r="VZQ308" s="3"/>
      <c r="VZR308" s="3"/>
      <c r="VZS308" s="3"/>
      <c r="VZT308" s="3"/>
      <c r="VZU308" s="3"/>
      <c r="VZV308" s="3"/>
      <c r="VZW308" s="3"/>
      <c r="VZX308" s="3"/>
      <c r="VZY308" s="3"/>
      <c r="VZZ308" s="3"/>
      <c r="WAA308" s="3"/>
      <c r="WAB308" s="3"/>
      <c r="WAC308" s="3"/>
      <c r="WAD308" s="3"/>
      <c r="WAE308" s="3"/>
      <c r="WAF308" s="3"/>
      <c r="WAG308" s="3"/>
      <c r="WAH308" s="3"/>
      <c r="WAI308" s="3"/>
      <c r="WAJ308" s="3"/>
      <c r="WAK308" s="3"/>
      <c r="WAL308" s="3"/>
      <c r="WAM308" s="3"/>
      <c r="WAN308" s="3"/>
      <c r="WAO308" s="3"/>
      <c r="WAP308" s="3"/>
      <c r="WAQ308" s="3"/>
      <c r="WAR308" s="3"/>
      <c r="WAS308" s="3"/>
      <c r="WAT308" s="3"/>
      <c r="WAU308" s="3"/>
      <c r="WAV308" s="3"/>
      <c r="WAW308" s="3"/>
      <c r="WAX308" s="3"/>
      <c r="WAY308" s="3"/>
      <c r="WAZ308" s="3"/>
      <c r="WBA308" s="3"/>
      <c r="WBB308" s="3"/>
      <c r="WBC308" s="3"/>
      <c r="WBD308" s="3"/>
      <c r="WBE308" s="3"/>
      <c r="WBF308" s="3"/>
      <c r="WBG308" s="3"/>
      <c r="WBH308" s="3"/>
      <c r="WBI308" s="3"/>
      <c r="WBJ308" s="3"/>
      <c r="WBK308" s="3"/>
      <c r="WBM308" s="3"/>
      <c r="WBO308" s="3"/>
      <c r="WBP308" s="3"/>
      <c r="WBQ308" s="3"/>
      <c r="WBR308" s="3"/>
      <c r="WBS308" s="3"/>
      <c r="WBT308" s="3"/>
      <c r="WBU308" s="3"/>
      <c r="WBV308" s="3"/>
      <c r="WCA308" s="3"/>
      <c r="WCB308" s="3"/>
      <c r="WCC308" s="3"/>
      <c r="WCD308" s="3"/>
      <c r="WCE308" s="3"/>
      <c r="WCF308" s="3"/>
      <c r="WCG308" s="3"/>
      <c r="WCH308" s="3"/>
      <c r="WCI308" s="3"/>
      <c r="WCJ308" s="3"/>
      <c r="WCK308" s="3"/>
      <c r="WCL308" s="3"/>
      <c r="WCM308" s="3"/>
      <c r="WCN308" s="3"/>
      <c r="WCO308" s="3"/>
      <c r="WCP308" s="3"/>
      <c r="WCQ308" s="3"/>
      <c r="WCR308" s="3"/>
      <c r="WCS308" s="3"/>
      <c r="WCT308" s="3"/>
      <c r="WCU308" s="3"/>
      <c r="WCV308" s="3"/>
      <c r="WCW308" s="3"/>
      <c r="WCX308" s="3"/>
      <c r="WCY308" s="3"/>
      <c r="WCZ308" s="3"/>
      <c r="WDA308" s="3"/>
      <c r="WDB308" s="3"/>
      <c r="WDC308" s="3"/>
      <c r="WDD308" s="3"/>
      <c r="WDE308" s="3"/>
      <c r="WDF308" s="3"/>
      <c r="WDG308" s="3"/>
      <c r="WDH308" s="3"/>
      <c r="WDI308" s="3"/>
      <c r="WDJ308" s="3"/>
      <c r="WDK308" s="3"/>
      <c r="WDL308" s="3"/>
      <c r="WDM308" s="3"/>
      <c r="WDN308" s="3"/>
      <c r="WDO308" s="3"/>
      <c r="WDP308" s="3"/>
      <c r="WDQ308" s="3"/>
      <c r="WDR308" s="3"/>
      <c r="WDS308" s="3"/>
      <c r="WDT308" s="3"/>
      <c r="WDU308" s="3"/>
      <c r="WDV308" s="3"/>
      <c r="WDW308" s="3"/>
      <c r="WDX308" s="3"/>
      <c r="WDY308" s="3"/>
      <c r="WDZ308" s="3"/>
      <c r="WEA308" s="3"/>
      <c r="WEB308" s="3"/>
      <c r="WEC308" s="3"/>
      <c r="WED308" s="3"/>
      <c r="WEE308" s="3"/>
      <c r="WEF308" s="3"/>
      <c r="WEG308" s="3"/>
      <c r="WEH308" s="3"/>
      <c r="WEI308" s="3"/>
      <c r="WEJ308" s="3"/>
      <c r="WEK308" s="3"/>
      <c r="WEL308" s="3"/>
      <c r="WEM308" s="3"/>
      <c r="WEN308" s="3"/>
      <c r="WEO308" s="3"/>
      <c r="WEP308" s="3"/>
      <c r="WEQ308" s="3"/>
      <c r="WER308" s="3"/>
      <c r="WES308" s="3"/>
      <c r="WET308" s="3"/>
      <c r="WEU308" s="3"/>
      <c r="WEV308" s="3"/>
      <c r="WEW308" s="3"/>
      <c r="WEX308" s="3"/>
      <c r="WEY308" s="3"/>
      <c r="WEZ308" s="3"/>
      <c r="WFA308" s="3"/>
      <c r="WFB308" s="3"/>
      <c r="WFC308" s="3"/>
      <c r="WFD308" s="3"/>
      <c r="WFE308" s="3"/>
      <c r="WFF308" s="3"/>
      <c r="WFG308" s="3"/>
      <c r="WFH308" s="3"/>
      <c r="WFI308" s="3"/>
      <c r="WFJ308" s="3"/>
      <c r="WFK308" s="3"/>
      <c r="WFL308" s="3"/>
      <c r="WFM308" s="3"/>
      <c r="WFN308" s="3"/>
      <c r="WFO308" s="3"/>
      <c r="WFP308" s="3"/>
      <c r="WFQ308" s="3"/>
      <c r="WFR308" s="3"/>
      <c r="WFS308" s="3"/>
      <c r="WFT308" s="3"/>
      <c r="WFU308" s="3"/>
      <c r="WFV308" s="3"/>
      <c r="WFW308" s="3"/>
      <c r="WFX308" s="3"/>
      <c r="WFY308" s="3"/>
      <c r="WFZ308" s="3"/>
      <c r="WGA308" s="3"/>
      <c r="WGB308" s="3"/>
      <c r="WGC308" s="3"/>
      <c r="WGD308" s="3"/>
      <c r="WGE308" s="3"/>
      <c r="WGF308" s="3"/>
      <c r="WGG308" s="3"/>
      <c r="WGH308" s="3"/>
      <c r="WGI308" s="3"/>
      <c r="WGJ308" s="3"/>
      <c r="WGK308" s="3"/>
      <c r="WGL308" s="3"/>
      <c r="WGM308" s="3"/>
      <c r="WGN308" s="3"/>
      <c r="WGO308" s="3"/>
      <c r="WGP308" s="3"/>
      <c r="WGQ308" s="3"/>
      <c r="WGR308" s="3"/>
      <c r="WGS308" s="3"/>
      <c r="WGT308" s="3"/>
      <c r="WGU308" s="3"/>
      <c r="WGV308" s="3"/>
      <c r="WGW308" s="3"/>
      <c r="WGX308" s="3"/>
      <c r="WGY308" s="3"/>
      <c r="WGZ308" s="3"/>
      <c r="WHA308" s="3"/>
      <c r="WHB308" s="3"/>
      <c r="WHC308" s="3"/>
      <c r="WHD308" s="3"/>
      <c r="WHE308" s="3"/>
      <c r="WHF308" s="3"/>
      <c r="WHG308" s="3"/>
      <c r="WHH308" s="3"/>
      <c r="WHI308" s="3"/>
      <c r="WHJ308" s="3"/>
      <c r="WHK308" s="3"/>
      <c r="WHL308" s="3"/>
      <c r="WHM308" s="3"/>
      <c r="WHN308" s="3"/>
      <c r="WHO308" s="3"/>
      <c r="WHP308" s="3"/>
      <c r="WHQ308" s="3"/>
      <c r="WHR308" s="3"/>
      <c r="WHS308" s="3"/>
      <c r="WHT308" s="3"/>
      <c r="WHU308" s="3"/>
      <c r="WHV308" s="3"/>
      <c r="WHW308" s="3"/>
      <c r="WHX308" s="3"/>
      <c r="WHY308" s="3"/>
      <c r="WHZ308" s="3"/>
      <c r="WIA308" s="3"/>
      <c r="WIB308" s="3"/>
      <c r="WIC308" s="3"/>
      <c r="WID308" s="3"/>
      <c r="WIE308" s="3"/>
      <c r="WIF308" s="3"/>
      <c r="WIG308" s="3"/>
      <c r="WIH308" s="3"/>
      <c r="WII308" s="3"/>
      <c r="WIJ308" s="3"/>
      <c r="WIK308" s="3"/>
      <c r="WIL308" s="3"/>
      <c r="WIM308" s="3"/>
      <c r="WIN308" s="3"/>
      <c r="WIO308" s="3"/>
      <c r="WIP308" s="3"/>
      <c r="WIQ308" s="3"/>
      <c r="WIR308" s="3"/>
      <c r="WIS308" s="3"/>
      <c r="WIT308" s="3"/>
      <c r="WIU308" s="3"/>
      <c r="WIV308" s="3"/>
      <c r="WIW308" s="3"/>
      <c r="WIX308" s="3"/>
      <c r="WIY308" s="3"/>
      <c r="WIZ308" s="3"/>
      <c r="WJA308" s="3"/>
      <c r="WJB308" s="3"/>
      <c r="WJC308" s="3"/>
      <c r="WJD308" s="3"/>
      <c r="WJE308" s="3"/>
      <c r="WJF308" s="3"/>
      <c r="WJG308" s="3"/>
      <c r="WJH308" s="3"/>
      <c r="WJI308" s="3"/>
      <c r="WJJ308" s="3"/>
      <c r="WJK308" s="3"/>
      <c r="WJL308" s="3"/>
      <c r="WJM308" s="3"/>
      <c r="WJN308" s="3"/>
      <c r="WJO308" s="3"/>
      <c r="WJP308" s="3"/>
      <c r="WJQ308" s="3"/>
      <c r="WJR308" s="3"/>
      <c r="WJS308" s="3"/>
      <c r="WJT308" s="3"/>
      <c r="WJU308" s="3"/>
      <c r="WJV308" s="3"/>
      <c r="WJW308" s="3"/>
      <c r="WJX308" s="3"/>
      <c r="WJY308" s="3"/>
      <c r="WJZ308" s="3"/>
      <c r="WKA308" s="3"/>
      <c r="WKB308" s="3"/>
      <c r="WKC308" s="3"/>
      <c r="WKD308" s="3"/>
      <c r="WKE308" s="3"/>
      <c r="WKF308" s="3"/>
      <c r="WKG308" s="3"/>
      <c r="WKH308" s="3"/>
      <c r="WKI308" s="3"/>
      <c r="WKJ308" s="3"/>
      <c r="WKK308" s="3"/>
      <c r="WKL308" s="3"/>
      <c r="WKM308" s="3"/>
      <c r="WKN308" s="3"/>
      <c r="WKO308" s="3"/>
      <c r="WKP308" s="3"/>
      <c r="WKQ308" s="3"/>
      <c r="WKR308" s="3"/>
      <c r="WKS308" s="3"/>
      <c r="WKT308" s="3"/>
      <c r="WKU308" s="3"/>
      <c r="WKV308" s="3"/>
      <c r="WKW308" s="3"/>
      <c r="WKX308" s="3"/>
      <c r="WKY308" s="3"/>
      <c r="WKZ308" s="3"/>
      <c r="WLA308" s="3"/>
      <c r="WLB308" s="3"/>
      <c r="WLC308" s="3"/>
      <c r="WLD308" s="3"/>
      <c r="WLE308" s="3"/>
      <c r="WLF308" s="3"/>
      <c r="WLG308" s="3"/>
      <c r="WLI308" s="3"/>
      <c r="WLK308" s="3"/>
      <c r="WLL308" s="3"/>
      <c r="WLM308" s="3"/>
      <c r="WLN308" s="3"/>
      <c r="WLO308" s="3"/>
      <c r="WLP308" s="3"/>
      <c r="WLQ308" s="3"/>
      <c r="WLR308" s="3"/>
      <c r="WLW308" s="3"/>
      <c r="WLX308" s="3"/>
      <c r="WLY308" s="3"/>
      <c r="WLZ308" s="3"/>
      <c r="WMA308" s="3"/>
      <c r="WMB308" s="3"/>
      <c r="WMC308" s="3"/>
      <c r="WMD308" s="3"/>
      <c r="WME308" s="3"/>
      <c r="WMF308" s="3"/>
      <c r="WMG308" s="3"/>
      <c r="WMH308" s="3"/>
      <c r="WMI308" s="3"/>
      <c r="WMJ308" s="3"/>
      <c r="WMK308" s="3"/>
      <c r="WML308" s="3"/>
      <c r="WMM308" s="3"/>
      <c r="WMN308" s="3"/>
      <c r="WMO308" s="3"/>
      <c r="WMP308" s="3"/>
      <c r="WMQ308" s="3"/>
      <c r="WMR308" s="3"/>
      <c r="WMS308" s="3"/>
      <c r="WMT308" s="3"/>
      <c r="WMU308" s="3"/>
      <c r="WMV308" s="3"/>
      <c r="WMW308" s="3"/>
      <c r="WMX308" s="3"/>
      <c r="WMY308" s="3"/>
      <c r="WMZ308" s="3"/>
      <c r="WNA308" s="3"/>
      <c r="WNB308" s="3"/>
      <c r="WNC308" s="3"/>
      <c r="WND308" s="3"/>
      <c r="WNE308" s="3"/>
      <c r="WNF308" s="3"/>
      <c r="WNG308" s="3"/>
      <c r="WNH308" s="3"/>
      <c r="WNI308" s="3"/>
      <c r="WNJ308" s="3"/>
      <c r="WNK308" s="3"/>
      <c r="WNL308" s="3"/>
      <c r="WNM308" s="3"/>
      <c r="WNN308" s="3"/>
      <c r="WNO308" s="3"/>
      <c r="WNP308" s="3"/>
      <c r="WNQ308" s="3"/>
      <c r="WNR308" s="3"/>
      <c r="WNS308" s="3"/>
      <c r="WNT308" s="3"/>
      <c r="WNU308" s="3"/>
      <c r="WNV308" s="3"/>
      <c r="WNW308" s="3"/>
      <c r="WNX308" s="3"/>
      <c r="WNY308" s="3"/>
      <c r="WNZ308" s="3"/>
      <c r="WOA308" s="3"/>
      <c r="WOB308" s="3"/>
      <c r="WOC308" s="3"/>
      <c r="WOD308" s="3"/>
      <c r="WOE308" s="3"/>
      <c r="WOF308" s="3"/>
      <c r="WOG308" s="3"/>
      <c r="WOH308" s="3"/>
      <c r="WOI308" s="3"/>
      <c r="WOJ308" s="3"/>
      <c r="WOK308" s="3"/>
      <c r="WOL308" s="3"/>
      <c r="WOM308" s="3"/>
      <c r="WON308" s="3"/>
      <c r="WOO308" s="3"/>
      <c r="WOP308" s="3"/>
      <c r="WOQ308" s="3"/>
      <c r="WOR308" s="3"/>
      <c r="WOS308" s="3"/>
      <c r="WOT308" s="3"/>
      <c r="WOU308" s="3"/>
      <c r="WOV308" s="3"/>
      <c r="WOW308" s="3"/>
      <c r="WOX308" s="3"/>
      <c r="WOY308" s="3"/>
      <c r="WOZ308" s="3"/>
      <c r="WPA308" s="3"/>
      <c r="WPB308" s="3"/>
      <c r="WPC308" s="3"/>
      <c r="WPD308" s="3"/>
      <c r="WPE308" s="3"/>
      <c r="WPF308" s="3"/>
      <c r="WPG308" s="3"/>
      <c r="WPH308" s="3"/>
      <c r="WPI308" s="3"/>
      <c r="WPJ308" s="3"/>
      <c r="WPK308" s="3"/>
      <c r="WPL308" s="3"/>
      <c r="WPM308" s="3"/>
      <c r="WPN308" s="3"/>
      <c r="WPO308" s="3"/>
      <c r="WPP308" s="3"/>
      <c r="WPQ308" s="3"/>
      <c r="WPR308" s="3"/>
      <c r="WPS308" s="3"/>
      <c r="WPT308" s="3"/>
      <c r="WPU308" s="3"/>
      <c r="WPV308" s="3"/>
      <c r="WPW308" s="3"/>
      <c r="WPX308" s="3"/>
      <c r="WPY308" s="3"/>
      <c r="WPZ308" s="3"/>
      <c r="WQA308" s="3"/>
      <c r="WQB308" s="3"/>
      <c r="WQC308" s="3"/>
      <c r="WQD308" s="3"/>
      <c r="WQE308" s="3"/>
      <c r="WQF308" s="3"/>
      <c r="WQG308" s="3"/>
      <c r="WQH308" s="3"/>
      <c r="WQI308" s="3"/>
      <c r="WQJ308" s="3"/>
      <c r="WQK308" s="3"/>
      <c r="WQL308" s="3"/>
      <c r="WQM308" s="3"/>
      <c r="WQN308" s="3"/>
      <c r="WQO308" s="3"/>
      <c r="WQP308" s="3"/>
      <c r="WQQ308" s="3"/>
      <c r="WQR308" s="3"/>
      <c r="WQS308" s="3"/>
      <c r="WQT308" s="3"/>
      <c r="WQU308" s="3"/>
      <c r="WQV308" s="3"/>
      <c r="WQW308" s="3"/>
      <c r="WQX308" s="3"/>
      <c r="WQY308" s="3"/>
      <c r="WQZ308" s="3"/>
      <c r="WRA308" s="3"/>
      <c r="WRB308" s="3"/>
      <c r="WRC308" s="3"/>
      <c r="WRD308" s="3"/>
      <c r="WRE308" s="3"/>
      <c r="WRF308" s="3"/>
      <c r="WRG308" s="3"/>
      <c r="WRH308" s="3"/>
      <c r="WRI308" s="3"/>
      <c r="WRJ308" s="3"/>
      <c r="WRK308" s="3"/>
      <c r="WRL308" s="3"/>
      <c r="WRM308" s="3"/>
      <c r="WRN308" s="3"/>
      <c r="WRO308" s="3"/>
      <c r="WRP308" s="3"/>
      <c r="WRQ308" s="3"/>
      <c r="WRR308" s="3"/>
      <c r="WRS308" s="3"/>
      <c r="WRT308" s="3"/>
      <c r="WRU308" s="3"/>
      <c r="WRV308" s="3"/>
      <c r="WRW308" s="3"/>
      <c r="WRX308" s="3"/>
      <c r="WRY308" s="3"/>
      <c r="WRZ308" s="3"/>
      <c r="WSA308" s="3"/>
      <c r="WSB308" s="3"/>
      <c r="WSC308" s="3"/>
      <c r="WSD308" s="3"/>
      <c r="WSE308" s="3"/>
      <c r="WSF308" s="3"/>
      <c r="WSG308" s="3"/>
      <c r="WSH308" s="3"/>
      <c r="WSI308" s="3"/>
      <c r="WSJ308" s="3"/>
      <c r="WSK308" s="3"/>
      <c r="WSL308" s="3"/>
      <c r="WSM308" s="3"/>
      <c r="WSN308" s="3"/>
      <c r="WSO308" s="3"/>
      <c r="WSP308" s="3"/>
      <c r="WSQ308" s="3"/>
      <c r="WSR308" s="3"/>
      <c r="WSS308" s="3"/>
      <c r="WST308" s="3"/>
      <c r="WSU308" s="3"/>
      <c r="WSV308" s="3"/>
      <c r="WSW308" s="3"/>
      <c r="WSX308" s="3"/>
      <c r="WSY308" s="3"/>
      <c r="WSZ308" s="3"/>
      <c r="WTA308" s="3"/>
      <c r="WTB308" s="3"/>
      <c r="WTC308" s="3"/>
      <c r="WTD308" s="3"/>
      <c r="WTE308" s="3"/>
      <c r="WTF308" s="3"/>
      <c r="WTG308" s="3"/>
      <c r="WTH308" s="3"/>
      <c r="WTI308" s="3"/>
      <c r="WTJ308" s="3"/>
      <c r="WTK308" s="3"/>
      <c r="WTL308" s="3"/>
      <c r="WTM308" s="3"/>
      <c r="WTN308" s="3"/>
      <c r="WTO308" s="3"/>
      <c r="WTP308" s="3"/>
      <c r="WTQ308" s="3"/>
      <c r="WTR308" s="3"/>
      <c r="WTS308" s="3"/>
      <c r="WTT308" s="3"/>
      <c r="WTU308" s="3"/>
      <c r="WTV308" s="3"/>
      <c r="WTW308" s="3"/>
      <c r="WTX308" s="3"/>
      <c r="WTY308" s="3"/>
      <c r="WTZ308" s="3"/>
      <c r="WUA308" s="3"/>
      <c r="WUB308" s="3"/>
      <c r="WUC308" s="3"/>
      <c r="WUD308" s="3"/>
      <c r="WUE308" s="3"/>
      <c r="WUF308" s="3"/>
      <c r="WUG308" s="3"/>
      <c r="WUH308" s="3"/>
      <c r="WUI308" s="3"/>
      <c r="WUJ308" s="3"/>
      <c r="WUK308" s="3"/>
      <c r="WUL308" s="3"/>
      <c r="WUM308" s="3"/>
      <c r="WUN308" s="3"/>
      <c r="WUO308" s="3"/>
      <c r="WUP308" s="3"/>
      <c r="WUQ308" s="3"/>
      <c r="WUR308" s="3"/>
      <c r="WUS308" s="3"/>
      <c r="WUT308" s="3"/>
      <c r="WUU308" s="3"/>
      <c r="WUV308" s="3"/>
      <c r="WUW308" s="3"/>
      <c r="WUX308" s="3"/>
      <c r="WUY308" s="3"/>
      <c r="WUZ308" s="3"/>
      <c r="WVA308" s="3"/>
      <c r="WVB308" s="3"/>
      <c r="WVC308" s="3"/>
      <c r="WVE308" s="3"/>
      <c r="WVG308" s="3"/>
      <c r="WVH308" s="3"/>
      <c r="WVI308" s="3"/>
      <c r="WVJ308" s="3"/>
      <c r="WVK308" s="3"/>
      <c r="WVL308" s="3"/>
      <c r="WVM308" s="3"/>
      <c r="WVN308" s="3"/>
      <c r="WVS308" s="3"/>
      <c r="WVT308" s="3"/>
      <c r="WVU308" s="3"/>
      <c r="WVV308" s="3"/>
      <c r="WVW308" s="3"/>
      <c r="WVX308" s="3"/>
      <c r="WVY308" s="3"/>
      <c r="WVZ308" s="3"/>
      <c r="WWA308" s="3"/>
      <c r="WWB308" s="3"/>
      <c r="WWC308" s="3"/>
      <c r="WWD308" s="3"/>
      <c r="WWE308" s="3"/>
      <c r="WWF308" s="3"/>
      <c r="WWG308" s="3"/>
      <c r="WWH308" s="3"/>
      <c r="WWI308" s="3"/>
      <c r="WWJ308" s="3"/>
      <c r="WWK308" s="3"/>
      <c r="WWL308" s="3"/>
      <c r="WWM308" s="3"/>
      <c r="WWN308" s="3"/>
      <c r="WWO308" s="3"/>
      <c r="WWP308" s="3"/>
      <c r="WWQ308" s="3"/>
      <c r="WWR308" s="3"/>
      <c r="WWS308" s="3"/>
      <c r="WWT308" s="3"/>
      <c r="WWU308" s="3"/>
      <c r="WWV308" s="3"/>
      <c r="WWW308" s="3"/>
      <c r="WWX308" s="3"/>
      <c r="WWY308" s="3"/>
      <c r="WWZ308" s="3"/>
      <c r="WXA308" s="3"/>
      <c r="WXB308" s="3"/>
      <c r="WXC308" s="3"/>
      <c r="WXD308" s="3"/>
      <c r="WXE308" s="3"/>
      <c r="WXF308" s="3"/>
      <c r="WXG308" s="3"/>
      <c r="WXH308" s="3"/>
      <c r="WXI308" s="3"/>
      <c r="WXJ308" s="3"/>
      <c r="WXK308" s="3"/>
      <c r="WXL308" s="3"/>
      <c r="WXM308" s="3"/>
      <c r="WXN308" s="3"/>
      <c r="WXO308" s="3"/>
      <c r="WXP308" s="3"/>
      <c r="WXQ308" s="3"/>
      <c r="WXR308" s="3"/>
      <c r="WXS308" s="3"/>
      <c r="WXT308" s="3"/>
      <c r="WXU308" s="3"/>
      <c r="WXV308" s="3"/>
      <c r="WXW308" s="3"/>
      <c r="WXX308" s="3"/>
      <c r="WXY308" s="3"/>
      <c r="WXZ308" s="3"/>
      <c r="WYA308" s="3"/>
      <c r="WYB308" s="3"/>
      <c r="WYC308" s="3"/>
      <c r="WYD308" s="3"/>
      <c r="WYE308" s="3"/>
      <c r="WYF308" s="3"/>
      <c r="WYG308" s="3"/>
      <c r="WYH308" s="3"/>
      <c r="WYI308" s="3"/>
      <c r="WYJ308" s="3"/>
      <c r="WYK308" s="3"/>
      <c r="WYL308" s="3"/>
      <c r="WYM308" s="3"/>
      <c r="WYN308" s="3"/>
      <c r="WYO308" s="3"/>
      <c r="WYP308" s="3"/>
      <c r="WYQ308" s="3"/>
      <c r="WYR308" s="3"/>
      <c r="WYS308" s="3"/>
      <c r="WYT308" s="3"/>
      <c r="WYU308" s="3"/>
      <c r="WYV308" s="3"/>
      <c r="WYW308" s="3"/>
      <c r="WYX308" s="3"/>
      <c r="WYY308" s="3"/>
      <c r="WYZ308" s="3"/>
      <c r="WZA308" s="3"/>
      <c r="WZB308" s="3"/>
      <c r="WZC308" s="3"/>
      <c r="WZD308" s="3"/>
      <c r="WZE308" s="3"/>
      <c r="WZF308" s="3"/>
      <c r="WZG308" s="3"/>
      <c r="WZH308" s="3"/>
      <c r="WZI308" s="3"/>
      <c r="WZJ308" s="3"/>
      <c r="WZK308" s="3"/>
      <c r="WZL308" s="3"/>
      <c r="WZM308" s="3"/>
      <c r="WZN308" s="3"/>
      <c r="WZO308" s="3"/>
      <c r="WZP308" s="3"/>
      <c r="WZQ308" s="3"/>
      <c r="WZR308" s="3"/>
      <c r="WZS308" s="3"/>
      <c r="WZT308" s="3"/>
      <c r="WZU308" s="3"/>
      <c r="WZV308" s="3"/>
      <c r="WZW308" s="3"/>
      <c r="WZX308" s="3"/>
      <c r="WZY308" s="3"/>
      <c r="WZZ308" s="3"/>
      <c r="XAA308" s="3"/>
      <c r="XAB308" s="3"/>
      <c r="XAC308" s="3"/>
      <c r="XAD308" s="3"/>
      <c r="XAE308" s="3"/>
      <c r="XAF308" s="3"/>
      <c r="XAG308" s="3"/>
      <c r="XAH308" s="3"/>
      <c r="XAI308" s="3"/>
      <c r="XAJ308" s="3"/>
      <c r="XAK308" s="3"/>
      <c r="XAL308" s="3"/>
      <c r="XAM308" s="3"/>
      <c r="XAN308" s="3"/>
      <c r="XAO308" s="3"/>
      <c r="XAP308" s="3"/>
      <c r="XAQ308" s="3"/>
      <c r="XAR308" s="3"/>
      <c r="XAS308" s="3"/>
      <c r="XAT308" s="3"/>
      <c r="XAU308" s="3"/>
      <c r="XAV308" s="3"/>
      <c r="XAW308" s="3"/>
      <c r="XAX308" s="3"/>
      <c r="XAY308" s="3"/>
      <c r="XAZ308" s="3"/>
      <c r="XBA308" s="3"/>
      <c r="XBB308" s="3"/>
      <c r="XBC308" s="3"/>
      <c r="XBD308" s="3"/>
      <c r="XBE308" s="3"/>
      <c r="XBF308" s="3"/>
      <c r="XBG308" s="3"/>
      <c r="XBH308" s="3"/>
      <c r="XBI308" s="3"/>
      <c r="XBJ308" s="3"/>
      <c r="XBK308" s="3"/>
      <c r="XBL308" s="3"/>
      <c r="XBM308" s="3"/>
      <c r="XBN308" s="3"/>
      <c r="XBO308" s="3"/>
      <c r="XBP308" s="3"/>
      <c r="XBQ308" s="3"/>
      <c r="XBR308" s="3"/>
      <c r="XBS308" s="3"/>
      <c r="XBT308" s="3"/>
      <c r="XBU308" s="3"/>
      <c r="XBV308" s="3"/>
      <c r="XBW308" s="3"/>
      <c r="XBX308" s="3"/>
      <c r="XBY308" s="3"/>
      <c r="XBZ308" s="3"/>
      <c r="XCA308" s="3"/>
      <c r="XCB308" s="3"/>
      <c r="XCC308" s="3"/>
      <c r="XCD308" s="3"/>
      <c r="XCE308" s="3"/>
      <c r="XCF308" s="3"/>
      <c r="XCG308" s="3"/>
      <c r="XCH308" s="3"/>
      <c r="XCI308" s="3"/>
      <c r="XCJ308" s="3"/>
      <c r="XCK308" s="3"/>
      <c r="XCL308" s="3"/>
      <c r="XCM308" s="3"/>
      <c r="XCN308" s="3"/>
      <c r="XCO308" s="3"/>
      <c r="XCP308" s="3"/>
      <c r="XCQ308" s="3"/>
      <c r="XCR308" s="3"/>
      <c r="XCS308" s="3"/>
      <c r="XCT308" s="3"/>
      <c r="XCU308" s="3"/>
      <c r="XCV308" s="3"/>
      <c r="XCW308" s="3"/>
      <c r="XCX308" s="3"/>
      <c r="XCY308" s="3"/>
      <c r="XCZ308" s="3"/>
      <c r="XDA308" s="3"/>
      <c r="XDB308" s="3"/>
      <c r="XDC308" s="3"/>
      <c r="XDD308" s="3"/>
      <c r="XDE308" s="3"/>
      <c r="XDF308" s="3"/>
      <c r="XDG308" s="3"/>
      <c r="XDH308" s="3"/>
      <c r="XDI308" s="3"/>
      <c r="XDJ308" s="3"/>
      <c r="XDK308" s="3"/>
      <c r="XDL308" s="3"/>
      <c r="XDM308" s="3"/>
      <c r="XDN308" s="3"/>
      <c r="XDO308" s="3"/>
      <c r="XDP308" s="3"/>
      <c r="XDQ308" s="3"/>
      <c r="XDR308" s="3"/>
      <c r="XDS308" s="3"/>
      <c r="XDT308" s="3"/>
      <c r="XDU308" s="3"/>
      <c r="XDV308" s="3"/>
      <c r="XDW308" s="3"/>
      <c r="XDX308" s="3"/>
      <c r="XDY308" s="3"/>
      <c r="XDZ308" s="3"/>
      <c r="XEA308" s="3"/>
      <c r="XEB308" s="3"/>
      <c r="XEC308" s="3"/>
      <c r="XED308" s="3"/>
      <c r="XEE308" s="3"/>
      <c r="XEF308" s="3"/>
      <c r="XEG308" s="3"/>
      <c r="XEH308" s="3"/>
      <c r="XEI308" s="3"/>
      <c r="XEJ308" s="3"/>
      <c r="XEK308" s="3"/>
      <c r="XEL308" s="3"/>
      <c r="XEM308" s="3"/>
      <c r="XEN308" s="3"/>
      <c r="XEO308" s="3"/>
      <c r="XEP308" s="3"/>
      <c r="XEQ308" s="3"/>
      <c r="XER308" s="3"/>
      <c r="XES308" s="3"/>
      <c r="XET308" s="3"/>
      <c r="XEU308" s="3"/>
      <c r="XEV308" s="3"/>
      <c r="XEW308" s="3"/>
      <c r="XEX308" s="3"/>
      <c r="XEY308" s="3"/>
    </row>
    <row r="309" spans="1:16379" ht="16.5" customHeight="1">
      <c r="A309" s="25" t="s">
        <v>228</v>
      </c>
      <c r="B309" s="23">
        <v>5098</v>
      </c>
      <c r="C309" s="23">
        <v>7163</v>
      </c>
      <c r="D309" s="23">
        <v>7163</v>
      </c>
      <c r="E309" s="24">
        <f t="shared" si="32"/>
        <v>100</v>
      </c>
      <c r="F309" s="23">
        <v>9216</v>
      </c>
      <c r="G309" s="20">
        <f>D309-F309</f>
        <v>-2053</v>
      </c>
      <c r="H309" s="21">
        <f t="shared" si="33"/>
        <v>-22.276475694444446</v>
      </c>
      <c r="I309" s="23">
        <v>7596</v>
      </c>
      <c r="J309" s="20">
        <f>I309-B309</f>
        <v>2498</v>
      </c>
      <c r="K309" s="24">
        <f t="shared" si="34"/>
        <v>48.999607689289917</v>
      </c>
      <c r="M309" s="23">
        <v>5000</v>
      </c>
      <c r="N309" s="23">
        <v>2596</v>
      </c>
      <c r="O309" s="32">
        <f t="shared" si="31"/>
        <v>7596</v>
      </c>
      <c r="Q309" s="33"/>
    </row>
    <row r="310" spans="1:16379" ht="16.5" customHeight="1">
      <c r="A310" s="25" t="s">
        <v>229</v>
      </c>
      <c r="B310" s="23">
        <v>169</v>
      </c>
      <c r="C310" s="23">
        <v>101</v>
      </c>
      <c r="D310" s="23">
        <v>101</v>
      </c>
      <c r="E310" s="24">
        <f t="shared" si="32"/>
        <v>100</v>
      </c>
      <c r="F310" s="23">
        <v>80</v>
      </c>
      <c r="G310" s="20">
        <f>D310-F310</f>
        <v>21</v>
      </c>
      <c r="H310" s="21">
        <f t="shared" si="33"/>
        <v>26.25</v>
      </c>
      <c r="I310" s="23">
        <v>102</v>
      </c>
      <c r="J310" s="20">
        <f>I310-B310</f>
        <v>-67</v>
      </c>
      <c r="K310" s="24">
        <f t="shared" si="34"/>
        <v>-39.644970414201183</v>
      </c>
      <c r="M310" s="23"/>
      <c r="N310" s="23">
        <v>102</v>
      </c>
      <c r="O310" s="32">
        <f t="shared" si="31"/>
        <v>102</v>
      </c>
      <c r="Q310" s="33"/>
    </row>
    <row r="311" spans="1:16379" ht="16.5" customHeight="1">
      <c r="A311" s="25" t="s">
        <v>230</v>
      </c>
      <c r="B311" s="23">
        <v>31</v>
      </c>
      <c r="C311" s="23"/>
      <c r="D311" s="23"/>
      <c r="E311" s="24"/>
      <c r="F311" s="23"/>
      <c r="G311" s="20"/>
      <c r="H311" s="21"/>
      <c r="I311" s="23"/>
      <c r="J311" s="20">
        <v>0</v>
      </c>
      <c r="K311" s="24">
        <f t="shared" si="34"/>
        <v>0</v>
      </c>
      <c r="M311" s="23"/>
      <c r="N311" s="23"/>
      <c r="O311" s="32">
        <f t="shared" si="31"/>
        <v>0</v>
      </c>
      <c r="Q311" s="33"/>
    </row>
    <row r="312" spans="1:16379" ht="16.5" customHeight="1">
      <c r="A312" s="25" t="s">
        <v>231</v>
      </c>
      <c r="B312" s="23">
        <v>675</v>
      </c>
      <c r="C312" s="23">
        <v>967</v>
      </c>
      <c r="D312" s="23">
        <v>963</v>
      </c>
      <c r="E312" s="24">
        <f t="shared" si="32"/>
        <v>99.586349534643233</v>
      </c>
      <c r="F312" s="23"/>
      <c r="G312" s="20">
        <f>D312-F312</f>
        <v>963</v>
      </c>
      <c r="H312" s="21"/>
      <c r="I312" s="23">
        <f>SUM(I313:I318)</f>
        <v>1279.48</v>
      </c>
      <c r="J312" s="20">
        <v>0</v>
      </c>
      <c r="K312" s="24">
        <f t="shared" si="34"/>
        <v>0</v>
      </c>
      <c r="M312" s="23">
        <f>SUM(M313:M318)</f>
        <v>1249.48</v>
      </c>
      <c r="N312" s="23">
        <f>SUM(N313:N318)</f>
        <v>30</v>
      </c>
      <c r="O312" s="32">
        <f t="shared" si="31"/>
        <v>1279.48</v>
      </c>
      <c r="Q312" s="33"/>
    </row>
    <row r="313" spans="1:16379" ht="16.5" customHeight="1">
      <c r="A313" s="25" t="s">
        <v>358</v>
      </c>
      <c r="B313" s="23"/>
      <c r="C313" s="23"/>
      <c r="D313" s="23"/>
      <c r="E313" s="24"/>
      <c r="F313" s="23"/>
      <c r="G313" s="20"/>
      <c r="H313" s="21"/>
      <c r="I313" s="23">
        <v>152.13</v>
      </c>
      <c r="J313" s="20"/>
      <c r="K313" s="24"/>
      <c r="M313" s="23">
        <v>152.13</v>
      </c>
      <c r="N313" s="23">
        <v>0</v>
      </c>
      <c r="O313" s="32">
        <f t="shared" si="31"/>
        <v>152.13</v>
      </c>
      <c r="Q313" s="33"/>
    </row>
    <row r="314" spans="1:16379" ht="16.5" customHeight="1">
      <c r="A314" s="25" t="s">
        <v>359</v>
      </c>
      <c r="B314" s="23"/>
      <c r="C314" s="23"/>
      <c r="D314" s="23"/>
      <c r="E314" s="24"/>
      <c r="F314" s="23"/>
      <c r="G314" s="20"/>
      <c r="H314" s="21"/>
      <c r="I314" s="23">
        <v>78.5</v>
      </c>
      <c r="J314" s="20"/>
      <c r="K314" s="24"/>
      <c r="M314" s="23">
        <v>78.5</v>
      </c>
      <c r="N314" s="23">
        <v>0</v>
      </c>
      <c r="O314" s="32">
        <f t="shared" si="31"/>
        <v>78.5</v>
      </c>
      <c r="Q314" s="33"/>
    </row>
    <row r="315" spans="1:16379" ht="16.5" customHeight="1">
      <c r="A315" s="25" t="s">
        <v>495</v>
      </c>
      <c r="B315" s="23"/>
      <c r="C315" s="23"/>
      <c r="D315" s="23"/>
      <c r="E315" s="24"/>
      <c r="F315" s="23"/>
      <c r="G315" s="20"/>
      <c r="H315" s="21"/>
      <c r="I315" s="23">
        <v>300</v>
      </c>
      <c r="J315" s="20"/>
      <c r="K315" s="24"/>
      <c r="M315" s="23">
        <v>300</v>
      </c>
      <c r="N315" s="23"/>
      <c r="O315" s="32">
        <f t="shared" si="31"/>
        <v>300</v>
      </c>
      <c r="Q315" s="33"/>
    </row>
    <row r="316" spans="1:16379" ht="16.5" customHeight="1">
      <c r="A316" s="25" t="s">
        <v>496</v>
      </c>
      <c r="B316" s="23"/>
      <c r="C316" s="23"/>
      <c r="D316" s="23"/>
      <c r="E316" s="24"/>
      <c r="F316" s="23"/>
      <c r="G316" s="20"/>
      <c r="H316" s="21"/>
      <c r="I316" s="23">
        <v>425.8</v>
      </c>
      <c r="J316" s="20"/>
      <c r="K316" s="24"/>
      <c r="M316" s="23">
        <v>425.8</v>
      </c>
      <c r="N316" s="23"/>
      <c r="O316" s="32">
        <f t="shared" si="31"/>
        <v>425.8</v>
      </c>
      <c r="Q316" s="33"/>
    </row>
    <row r="317" spans="1:16379" ht="16.5" customHeight="1">
      <c r="A317" s="25" t="s">
        <v>361</v>
      </c>
      <c r="B317" s="23"/>
      <c r="C317" s="23"/>
      <c r="D317" s="23"/>
      <c r="E317" s="24"/>
      <c r="F317" s="23"/>
      <c r="G317" s="20"/>
      <c r="H317" s="21"/>
      <c r="I317" s="23">
        <v>8.67</v>
      </c>
      <c r="J317" s="20"/>
      <c r="K317" s="24"/>
      <c r="M317" s="23">
        <v>8.67</v>
      </c>
      <c r="N317" s="23"/>
      <c r="O317" s="32">
        <f t="shared" si="31"/>
        <v>8.67</v>
      </c>
      <c r="Q317" s="33"/>
    </row>
    <row r="318" spans="1:16379" ht="16.5" customHeight="1">
      <c r="A318" s="25" t="s">
        <v>497</v>
      </c>
      <c r="B318" s="23"/>
      <c r="C318" s="23"/>
      <c r="D318" s="23"/>
      <c r="E318" s="24"/>
      <c r="F318" s="23"/>
      <c r="G318" s="20"/>
      <c r="H318" s="21"/>
      <c r="I318" s="23">
        <v>314.38</v>
      </c>
      <c r="J318" s="20"/>
      <c r="K318" s="24"/>
      <c r="M318" s="23">
        <v>284.38</v>
      </c>
      <c r="N318" s="23">
        <v>30</v>
      </c>
      <c r="O318" s="32">
        <f t="shared" si="31"/>
        <v>314.38</v>
      </c>
      <c r="Q318" s="33"/>
    </row>
    <row r="319" spans="1:16379" ht="16.5" hidden="1" customHeight="1">
      <c r="A319" s="35" t="s">
        <v>232</v>
      </c>
      <c r="B319" s="36"/>
      <c r="C319" s="36"/>
      <c r="D319" s="36"/>
      <c r="E319" s="37" t="e">
        <f>D319/C319*100</f>
        <v>#DIV/0!</v>
      </c>
      <c r="F319" s="23"/>
      <c r="G319" s="38"/>
      <c r="H319" s="39" t="e">
        <f>G319/F319*100</f>
        <v>#DIV/0!</v>
      </c>
      <c r="I319" s="36">
        <v>0</v>
      </c>
      <c r="J319" s="38"/>
      <c r="K319" s="37" t="e">
        <f>J319/B319*100</f>
        <v>#DIV/0!</v>
      </c>
      <c r="L319" s="3"/>
      <c r="M319" s="23"/>
      <c r="N319" s="23"/>
      <c r="O319" s="32">
        <f t="shared" si="31"/>
        <v>0</v>
      </c>
      <c r="P319" s="3"/>
      <c r="Q319" s="3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S319" s="3"/>
      <c r="IU319" s="3"/>
      <c r="IV319" s="3"/>
      <c r="IW319" s="3"/>
      <c r="IX319" s="3"/>
      <c r="IY319" s="3"/>
      <c r="IZ319" s="3"/>
      <c r="JA319" s="3"/>
      <c r="JB319" s="3"/>
      <c r="JG319" s="3"/>
      <c r="JH319" s="3"/>
      <c r="JI319" s="3"/>
      <c r="JJ319" s="3"/>
      <c r="JK319" s="3"/>
      <c r="JL319" s="3"/>
      <c r="JM319" s="3"/>
      <c r="JN319" s="3"/>
      <c r="JO319" s="3"/>
      <c r="JP319" s="3"/>
      <c r="JQ319" s="3"/>
      <c r="JR319" s="3"/>
      <c r="JS319" s="3"/>
      <c r="JT319" s="3"/>
      <c r="JU319" s="3"/>
      <c r="JV319" s="3"/>
      <c r="JW319" s="3"/>
      <c r="JX319" s="3"/>
      <c r="JY319" s="3"/>
      <c r="JZ319" s="3"/>
      <c r="KA319" s="3"/>
      <c r="KB319" s="3"/>
      <c r="KC319" s="3"/>
      <c r="KD319" s="3"/>
      <c r="KE319" s="3"/>
      <c r="KF319" s="3"/>
      <c r="KG319" s="3"/>
      <c r="KH319" s="3"/>
      <c r="KI319" s="3"/>
      <c r="KJ319" s="3"/>
      <c r="KK319" s="3"/>
      <c r="KL319" s="3"/>
      <c r="KM319" s="3"/>
      <c r="KN319" s="3"/>
      <c r="KO319" s="3"/>
      <c r="KP319" s="3"/>
      <c r="KQ319" s="3"/>
      <c r="KR319" s="3"/>
      <c r="KS319" s="3"/>
      <c r="KT319" s="3"/>
      <c r="KU319" s="3"/>
      <c r="KV319" s="3"/>
      <c r="KW319" s="3"/>
      <c r="KX319" s="3"/>
      <c r="KY319" s="3"/>
      <c r="KZ319" s="3"/>
      <c r="LA319" s="3"/>
      <c r="LB319" s="3"/>
      <c r="LC319" s="3"/>
      <c r="LD319" s="3"/>
      <c r="LE319" s="3"/>
      <c r="LF319" s="3"/>
      <c r="LG319" s="3"/>
      <c r="LH319" s="3"/>
      <c r="LI319" s="3"/>
      <c r="LJ319" s="3"/>
      <c r="LK319" s="3"/>
      <c r="LL319" s="3"/>
      <c r="LM319" s="3"/>
      <c r="LN319" s="3"/>
      <c r="LO319" s="3"/>
      <c r="LP319" s="3"/>
      <c r="LQ319" s="3"/>
      <c r="LR319" s="3"/>
      <c r="LS319" s="3"/>
      <c r="LT319" s="3"/>
      <c r="LU319" s="3"/>
      <c r="LV319" s="3"/>
      <c r="LW319" s="3"/>
      <c r="LX319" s="3"/>
      <c r="LY319" s="3"/>
      <c r="LZ319" s="3"/>
      <c r="MA319" s="3"/>
      <c r="MB319" s="3"/>
      <c r="MC319" s="3"/>
      <c r="MD319" s="3"/>
      <c r="ME319" s="3"/>
      <c r="MF319" s="3"/>
      <c r="MG319" s="3"/>
      <c r="MH319" s="3"/>
      <c r="MI319" s="3"/>
      <c r="MJ319" s="3"/>
      <c r="MK319" s="3"/>
      <c r="ML319" s="3"/>
      <c r="MM319" s="3"/>
      <c r="MN319" s="3"/>
      <c r="MO319" s="3"/>
      <c r="MP319" s="3"/>
      <c r="MQ319" s="3"/>
      <c r="MR319" s="3"/>
      <c r="MS319" s="3"/>
      <c r="MT319" s="3"/>
      <c r="MU319" s="3"/>
      <c r="MV319" s="3"/>
      <c r="MW319" s="3"/>
      <c r="MX319" s="3"/>
      <c r="MY319" s="3"/>
      <c r="MZ319" s="3"/>
      <c r="NA319" s="3"/>
      <c r="NB319" s="3"/>
      <c r="NC319" s="3"/>
      <c r="ND319" s="3"/>
      <c r="NE319" s="3"/>
      <c r="NF319" s="3"/>
      <c r="NG319" s="3"/>
      <c r="NH319" s="3"/>
      <c r="NI319" s="3"/>
      <c r="NJ319" s="3"/>
      <c r="NK319" s="3"/>
      <c r="NL319" s="3"/>
      <c r="NM319" s="3"/>
      <c r="NN319" s="3"/>
      <c r="NO319" s="3"/>
      <c r="NP319" s="3"/>
      <c r="NQ319" s="3"/>
      <c r="NR319" s="3"/>
      <c r="NS319" s="3"/>
      <c r="NT319" s="3"/>
      <c r="NU319" s="3"/>
      <c r="NV319" s="3"/>
      <c r="NW319" s="3"/>
      <c r="NX319" s="3"/>
      <c r="NY319" s="3"/>
      <c r="NZ319" s="3"/>
      <c r="OA319" s="3"/>
      <c r="OB319" s="3"/>
      <c r="OC319" s="3"/>
      <c r="OD319" s="3"/>
      <c r="OE319" s="3"/>
      <c r="OF319" s="3"/>
      <c r="OG319" s="3"/>
      <c r="OH319" s="3"/>
      <c r="OI319" s="3"/>
      <c r="OJ319" s="3"/>
      <c r="OK319" s="3"/>
      <c r="OL319" s="3"/>
      <c r="OM319" s="3"/>
      <c r="ON319" s="3"/>
      <c r="OO319" s="3"/>
      <c r="OP319" s="3"/>
      <c r="OQ319" s="3"/>
      <c r="OR319" s="3"/>
      <c r="OS319" s="3"/>
      <c r="OT319" s="3"/>
      <c r="OU319" s="3"/>
      <c r="OV319" s="3"/>
      <c r="OW319" s="3"/>
      <c r="OX319" s="3"/>
      <c r="OY319" s="3"/>
      <c r="OZ319" s="3"/>
      <c r="PA319" s="3"/>
      <c r="PB319" s="3"/>
      <c r="PC319" s="3"/>
      <c r="PD319" s="3"/>
      <c r="PE319" s="3"/>
      <c r="PF319" s="3"/>
      <c r="PG319" s="3"/>
      <c r="PH319" s="3"/>
      <c r="PI319" s="3"/>
      <c r="PJ319" s="3"/>
      <c r="PK319" s="3"/>
      <c r="PL319" s="3"/>
      <c r="PM319" s="3"/>
      <c r="PN319" s="3"/>
      <c r="PO319" s="3"/>
      <c r="PP319" s="3"/>
      <c r="PQ319" s="3"/>
      <c r="PR319" s="3"/>
      <c r="PS319" s="3"/>
      <c r="PT319" s="3"/>
      <c r="PU319" s="3"/>
      <c r="PV319" s="3"/>
      <c r="PW319" s="3"/>
      <c r="PX319" s="3"/>
      <c r="PY319" s="3"/>
      <c r="PZ319" s="3"/>
      <c r="QA319" s="3"/>
      <c r="QB319" s="3"/>
      <c r="QC319" s="3"/>
      <c r="QD319" s="3"/>
      <c r="QE319" s="3"/>
      <c r="QF319" s="3"/>
      <c r="QG319" s="3"/>
      <c r="QH319" s="3"/>
      <c r="QI319" s="3"/>
      <c r="QJ319" s="3"/>
      <c r="QK319" s="3"/>
      <c r="QL319" s="3"/>
      <c r="QM319" s="3"/>
      <c r="QN319" s="3"/>
      <c r="QO319" s="3"/>
      <c r="QP319" s="3"/>
      <c r="QQ319" s="3"/>
      <c r="QR319" s="3"/>
      <c r="QS319" s="3"/>
      <c r="QT319" s="3"/>
      <c r="QU319" s="3"/>
      <c r="QV319" s="3"/>
      <c r="QW319" s="3"/>
      <c r="QX319" s="3"/>
      <c r="QY319" s="3"/>
      <c r="QZ319" s="3"/>
      <c r="RA319" s="3"/>
      <c r="RB319" s="3"/>
      <c r="RC319" s="3"/>
      <c r="RD319" s="3"/>
      <c r="RE319" s="3"/>
      <c r="RF319" s="3"/>
      <c r="RG319" s="3"/>
      <c r="RH319" s="3"/>
      <c r="RI319" s="3"/>
      <c r="RJ319" s="3"/>
      <c r="RK319" s="3"/>
      <c r="RL319" s="3"/>
      <c r="RM319" s="3"/>
      <c r="RN319" s="3"/>
      <c r="RO319" s="3"/>
      <c r="RP319" s="3"/>
      <c r="RQ319" s="3"/>
      <c r="RR319" s="3"/>
      <c r="RS319" s="3"/>
      <c r="RT319" s="3"/>
      <c r="RU319" s="3"/>
      <c r="RV319" s="3"/>
      <c r="RW319" s="3"/>
      <c r="RX319" s="3"/>
      <c r="RY319" s="3"/>
      <c r="RZ319" s="3"/>
      <c r="SA319" s="3"/>
      <c r="SB319" s="3"/>
      <c r="SC319" s="3"/>
      <c r="SD319" s="3"/>
      <c r="SE319" s="3"/>
      <c r="SF319" s="3"/>
      <c r="SG319" s="3"/>
      <c r="SH319" s="3"/>
      <c r="SI319" s="3"/>
      <c r="SJ319" s="3"/>
      <c r="SK319" s="3"/>
      <c r="SL319" s="3"/>
      <c r="SM319" s="3"/>
      <c r="SO319" s="3"/>
      <c r="SQ319" s="3"/>
      <c r="SR319" s="3"/>
      <c r="SS319" s="3"/>
      <c r="ST319" s="3"/>
      <c r="SU319" s="3"/>
      <c r="SV319" s="3"/>
      <c r="SW319" s="3"/>
      <c r="SX319" s="3"/>
      <c r="TC319" s="3"/>
      <c r="TD319" s="3"/>
      <c r="TE319" s="3"/>
      <c r="TF319" s="3"/>
      <c r="TG319" s="3"/>
      <c r="TH319" s="3"/>
      <c r="TI319" s="3"/>
      <c r="TJ319" s="3"/>
      <c r="TK319" s="3"/>
      <c r="TL319" s="3"/>
      <c r="TM319" s="3"/>
      <c r="TN319" s="3"/>
      <c r="TO319" s="3"/>
      <c r="TP319" s="3"/>
      <c r="TQ319" s="3"/>
      <c r="TR319" s="3"/>
      <c r="TS319" s="3"/>
      <c r="TT319" s="3"/>
      <c r="TU319" s="3"/>
      <c r="TV319" s="3"/>
      <c r="TW319" s="3"/>
      <c r="TX319" s="3"/>
      <c r="TY319" s="3"/>
      <c r="TZ319" s="3"/>
      <c r="UA319" s="3"/>
      <c r="UB319" s="3"/>
      <c r="UC319" s="3"/>
      <c r="UD319" s="3"/>
      <c r="UE319" s="3"/>
      <c r="UF319" s="3"/>
      <c r="UG319" s="3"/>
      <c r="UH319" s="3"/>
      <c r="UI319" s="3"/>
      <c r="UJ319" s="3"/>
      <c r="UK319" s="3"/>
      <c r="UL319" s="3"/>
      <c r="UM319" s="3"/>
      <c r="UN319" s="3"/>
      <c r="UO319" s="3"/>
      <c r="UP319" s="3"/>
      <c r="UQ319" s="3"/>
      <c r="UR319" s="3"/>
      <c r="US319" s="3"/>
      <c r="UT319" s="3"/>
      <c r="UU319" s="3"/>
      <c r="UV319" s="3"/>
      <c r="UW319" s="3"/>
      <c r="UX319" s="3"/>
      <c r="UY319" s="3"/>
      <c r="UZ319" s="3"/>
      <c r="VA319" s="3"/>
      <c r="VB319" s="3"/>
      <c r="VC319" s="3"/>
      <c r="VD319" s="3"/>
      <c r="VE319" s="3"/>
      <c r="VF319" s="3"/>
      <c r="VG319" s="3"/>
      <c r="VH319" s="3"/>
      <c r="VI319" s="3"/>
      <c r="VJ319" s="3"/>
      <c r="VK319" s="3"/>
      <c r="VL319" s="3"/>
      <c r="VM319" s="3"/>
      <c r="VN319" s="3"/>
      <c r="VO319" s="3"/>
      <c r="VP319" s="3"/>
      <c r="VQ319" s="3"/>
      <c r="VR319" s="3"/>
      <c r="VS319" s="3"/>
      <c r="VT319" s="3"/>
      <c r="VU319" s="3"/>
      <c r="VV319" s="3"/>
      <c r="VW319" s="3"/>
      <c r="VX319" s="3"/>
      <c r="VY319" s="3"/>
      <c r="VZ319" s="3"/>
      <c r="WA319" s="3"/>
      <c r="WB319" s="3"/>
      <c r="WC319" s="3"/>
      <c r="WD319" s="3"/>
      <c r="WE319" s="3"/>
      <c r="WF319" s="3"/>
      <c r="WG319" s="3"/>
      <c r="WH319" s="3"/>
      <c r="WI319" s="3"/>
      <c r="WJ319" s="3"/>
      <c r="WK319" s="3"/>
      <c r="WL319" s="3"/>
      <c r="WM319" s="3"/>
      <c r="WN319" s="3"/>
      <c r="WO319" s="3"/>
      <c r="WP319" s="3"/>
      <c r="WQ319" s="3"/>
      <c r="WR319" s="3"/>
      <c r="WS319" s="3"/>
      <c r="WT319" s="3"/>
      <c r="WU319" s="3"/>
      <c r="WV319" s="3"/>
      <c r="WW319" s="3"/>
      <c r="WX319" s="3"/>
      <c r="WY319" s="3"/>
      <c r="WZ319" s="3"/>
      <c r="XA319" s="3"/>
      <c r="XB319" s="3"/>
      <c r="XC319" s="3"/>
      <c r="XD319" s="3"/>
      <c r="XE319" s="3"/>
      <c r="XF319" s="3"/>
      <c r="XG319" s="3"/>
      <c r="XH319" s="3"/>
      <c r="XI319" s="3"/>
      <c r="XJ319" s="3"/>
      <c r="XK319" s="3"/>
      <c r="XL319" s="3"/>
      <c r="XM319" s="3"/>
      <c r="XN319" s="3"/>
      <c r="XO319" s="3"/>
      <c r="XP319" s="3"/>
      <c r="XQ319" s="3"/>
      <c r="XR319" s="3"/>
      <c r="XS319" s="3"/>
      <c r="XT319" s="3"/>
      <c r="XU319" s="3"/>
      <c r="XV319" s="3"/>
      <c r="XW319" s="3"/>
      <c r="XX319" s="3"/>
      <c r="XY319" s="3"/>
      <c r="XZ319" s="3"/>
      <c r="YA319" s="3"/>
      <c r="YB319" s="3"/>
      <c r="YC319" s="3"/>
      <c r="YD319" s="3"/>
      <c r="YE319" s="3"/>
      <c r="YF319" s="3"/>
      <c r="YG319" s="3"/>
      <c r="YH319" s="3"/>
      <c r="YI319" s="3"/>
      <c r="YJ319" s="3"/>
      <c r="YK319" s="3"/>
      <c r="YL319" s="3"/>
      <c r="YM319" s="3"/>
      <c r="YN319" s="3"/>
      <c r="YO319" s="3"/>
      <c r="YP319" s="3"/>
      <c r="YQ319" s="3"/>
      <c r="YR319" s="3"/>
      <c r="YS319" s="3"/>
      <c r="YT319" s="3"/>
      <c r="YU319" s="3"/>
      <c r="YV319" s="3"/>
      <c r="YW319" s="3"/>
      <c r="YX319" s="3"/>
      <c r="YY319" s="3"/>
      <c r="YZ319" s="3"/>
      <c r="ZA319" s="3"/>
      <c r="ZB319" s="3"/>
      <c r="ZC319" s="3"/>
      <c r="ZD319" s="3"/>
      <c r="ZE319" s="3"/>
      <c r="ZF319" s="3"/>
      <c r="ZG319" s="3"/>
      <c r="ZH319" s="3"/>
      <c r="ZI319" s="3"/>
      <c r="ZJ319" s="3"/>
      <c r="ZK319" s="3"/>
      <c r="ZL319" s="3"/>
      <c r="ZM319" s="3"/>
      <c r="ZN319" s="3"/>
      <c r="ZO319" s="3"/>
      <c r="ZP319" s="3"/>
      <c r="ZQ319" s="3"/>
      <c r="ZR319" s="3"/>
      <c r="ZS319" s="3"/>
      <c r="ZT319" s="3"/>
      <c r="ZU319" s="3"/>
      <c r="ZV319" s="3"/>
      <c r="ZW319" s="3"/>
      <c r="ZX319" s="3"/>
      <c r="ZY319" s="3"/>
      <c r="ZZ319" s="3"/>
      <c r="AAA319" s="3"/>
      <c r="AAB319" s="3"/>
      <c r="AAC319" s="3"/>
      <c r="AAD319" s="3"/>
      <c r="AAE319" s="3"/>
      <c r="AAF319" s="3"/>
      <c r="AAG319" s="3"/>
      <c r="AAH319" s="3"/>
      <c r="AAI319" s="3"/>
      <c r="AAJ319" s="3"/>
      <c r="AAK319" s="3"/>
      <c r="AAL319" s="3"/>
      <c r="AAM319" s="3"/>
      <c r="AAN319" s="3"/>
      <c r="AAO319" s="3"/>
      <c r="AAP319" s="3"/>
      <c r="AAQ319" s="3"/>
      <c r="AAR319" s="3"/>
      <c r="AAS319" s="3"/>
      <c r="AAT319" s="3"/>
      <c r="AAU319" s="3"/>
      <c r="AAV319" s="3"/>
      <c r="AAW319" s="3"/>
      <c r="AAX319" s="3"/>
      <c r="AAY319" s="3"/>
      <c r="AAZ319" s="3"/>
      <c r="ABA319" s="3"/>
      <c r="ABB319" s="3"/>
      <c r="ABC319" s="3"/>
      <c r="ABD319" s="3"/>
      <c r="ABE319" s="3"/>
      <c r="ABF319" s="3"/>
      <c r="ABG319" s="3"/>
      <c r="ABH319" s="3"/>
      <c r="ABI319" s="3"/>
      <c r="ABJ319" s="3"/>
      <c r="ABK319" s="3"/>
      <c r="ABL319" s="3"/>
      <c r="ABM319" s="3"/>
      <c r="ABN319" s="3"/>
      <c r="ABO319" s="3"/>
      <c r="ABP319" s="3"/>
      <c r="ABQ319" s="3"/>
      <c r="ABR319" s="3"/>
      <c r="ABS319" s="3"/>
      <c r="ABT319" s="3"/>
      <c r="ABU319" s="3"/>
      <c r="ABV319" s="3"/>
      <c r="ABW319" s="3"/>
      <c r="ABX319" s="3"/>
      <c r="ABY319" s="3"/>
      <c r="ABZ319" s="3"/>
      <c r="ACA319" s="3"/>
      <c r="ACB319" s="3"/>
      <c r="ACC319" s="3"/>
      <c r="ACD319" s="3"/>
      <c r="ACE319" s="3"/>
      <c r="ACF319" s="3"/>
      <c r="ACG319" s="3"/>
      <c r="ACH319" s="3"/>
      <c r="ACI319" s="3"/>
      <c r="ACK319" s="3"/>
      <c r="ACM319" s="3"/>
      <c r="ACN319" s="3"/>
      <c r="ACO319" s="3"/>
      <c r="ACP319" s="3"/>
      <c r="ACQ319" s="3"/>
      <c r="ACR319" s="3"/>
      <c r="ACS319" s="3"/>
      <c r="ACT319" s="3"/>
      <c r="ACY319" s="3"/>
      <c r="ACZ319" s="3"/>
      <c r="ADA319" s="3"/>
      <c r="ADB319" s="3"/>
      <c r="ADC319" s="3"/>
      <c r="ADD319" s="3"/>
      <c r="ADE319" s="3"/>
      <c r="ADF319" s="3"/>
      <c r="ADG319" s="3"/>
      <c r="ADH319" s="3"/>
      <c r="ADI319" s="3"/>
      <c r="ADJ319" s="3"/>
      <c r="ADK319" s="3"/>
      <c r="ADL319" s="3"/>
      <c r="ADM319" s="3"/>
      <c r="ADN319" s="3"/>
      <c r="ADO319" s="3"/>
      <c r="ADP319" s="3"/>
      <c r="ADQ319" s="3"/>
      <c r="ADR319" s="3"/>
      <c r="ADS319" s="3"/>
      <c r="ADT319" s="3"/>
      <c r="ADU319" s="3"/>
      <c r="ADV319" s="3"/>
      <c r="ADW319" s="3"/>
      <c r="ADX319" s="3"/>
      <c r="ADY319" s="3"/>
      <c r="ADZ319" s="3"/>
      <c r="AEA319" s="3"/>
      <c r="AEB319" s="3"/>
      <c r="AEC319" s="3"/>
      <c r="AED319" s="3"/>
      <c r="AEE319" s="3"/>
      <c r="AEF319" s="3"/>
      <c r="AEG319" s="3"/>
      <c r="AEH319" s="3"/>
      <c r="AEI319" s="3"/>
      <c r="AEJ319" s="3"/>
      <c r="AEK319" s="3"/>
      <c r="AEL319" s="3"/>
      <c r="AEM319" s="3"/>
      <c r="AEN319" s="3"/>
      <c r="AEO319" s="3"/>
      <c r="AEP319" s="3"/>
      <c r="AEQ319" s="3"/>
      <c r="AER319" s="3"/>
      <c r="AES319" s="3"/>
      <c r="AET319" s="3"/>
      <c r="AEU319" s="3"/>
      <c r="AEV319" s="3"/>
      <c r="AEW319" s="3"/>
      <c r="AEX319" s="3"/>
      <c r="AEY319" s="3"/>
      <c r="AEZ319" s="3"/>
      <c r="AFA319" s="3"/>
      <c r="AFB319" s="3"/>
      <c r="AFC319" s="3"/>
      <c r="AFD319" s="3"/>
      <c r="AFE319" s="3"/>
      <c r="AFF319" s="3"/>
      <c r="AFG319" s="3"/>
      <c r="AFH319" s="3"/>
      <c r="AFI319" s="3"/>
      <c r="AFJ319" s="3"/>
      <c r="AFK319" s="3"/>
      <c r="AFL319" s="3"/>
      <c r="AFM319" s="3"/>
      <c r="AFN319" s="3"/>
      <c r="AFO319" s="3"/>
      <c r="AFP319" s="3"/>
      <c r="AFQ319" s="3"/>
      <c r="AFR319" s="3"/>
      <c r="AFS319" s="3"/>
      <c r="AFT319" s="3"/>
      <c r="AFU319" s="3"/>
      <c r="AFV319" s="3"/>
      <c r="AFW319" s="3"/>
      <c r="AFX319" s="3"/>
      <c r="AFY319" s="3"/>
      <c r="AFZ319" s="3"/>
      <c r="AGA319" s="3"/>
      <c r="AGB319" s="3"/>
      <c r="AGC319" s="3"/>
      <c r="AGD319" s="3"/>
      <c r="AGE319" s="3"/>
      <c r="AGF319" s="3"/>
      <c r="AGG319" s="3"/>
      <c r="AGH319" s="3"/>
      <c r="AGI319" s="3"/>
      <c r="AGJ319" s="3"/>
      <c r="AGK319" s="3"/>
      <c r="AGL319" s="3"/>
      <c r="AGM319" s="3"/>
      <c r="AGN319" s="3"/>
      <c r="AGO319" s="3"/>
      <c r="AGP319" s="3"/>
      <c r="AGQ319" s="3"/>
      <c r="AGR319" s="3"/>
      <c r="AGS319" s="3"/>
      <c r="AGT319" s="3"/>
      <c r="AGU319" s="3"/>
      <c r="AGV319" s="3"/>
      <c r="AGW319" s="3"/>
      <c r="AGX319" s="3"/>
      <c r="AGY319" s="3"/>
      <c r="AGZ319" s="3"/>
      <c r="AHA319" s="3"/>
      <c r="AHB319" s="3"/>
      <c r="AHC319" s="3"/>
      <c r="AHD319" s="3"/>
      <c r="AHE319" s="3"/>
      <c r="AHF319" s="3"/>
      <c r="AHG319" s="3"/>
      <c r="AHH319" s="3"/>
      <c r="AHI319" s="3"/>
      <c r="AHJ319" s="3"/>
      <c r="AHK319" s="3"/>
      <c r="AHL319" s="3"/>
      <c r="AHM319" s="3"/>
      <c r="AHN319" s="3"/>
      <c r="AHO319" s="3"/>
      <c r="AHP319" s="3"/>
      <c r="AHQ319" s="3"/>
      <c r="AHR319" s="3"/>
      <c r="AHS319" s="3"/>
      <c r="AHT319" s="3"/>
      <c r="AHU319" s="3"/>
      <c r="AHV319" s="3"/>
      <c r="AHW319" s="3"/>
      <c r="AHX319" s="3"/>
      <c r="AHY319" s="3"/>
      <c r="AHZ319" s="3"/>
      <c r="AIA319" s="3"/>
      <c r="AIB319" s="3"/>
      <c r="AIC319" s="3"/>
      <c r="AID319" s="3"/>
      <c r="AIE319" s="3"/>
      <c r="AIF319" s="3"/>
      <c r="AIG319" s="3"/>
      <c r="AIH319" s="3"/>
      <c r="AII319" s="3"/>
      <c r="AIJ319" s="3"/>
      <c r="AIK319" s="3"/>
      <c r="AIL319" s="3"/>
      <c r="AIM319" s="3"/>
      <c r="AIN319" s="3"/>
      <c r="AIO319" s="3"/>
      <c r="AIP319" s="3"/>
      <c r="AIQ319" s="3"/>
      <c r="AIR319" s="3"/>
      <c r="AIS319" s="3"/>
      <c r="AIT319" s="3"/>
      <c r="AIU319" s="3"/>
      <c r="AIV319" s="3"/>
      <c r="AIW319" s="3"/>
      <c r="AIX319" s="3"/>
      <c r="AIY319" s="3"/>
      <c r="AIZ319" s="3"/>
      <c r="AJA319" s="3"/>
      <c r="AJB319" s="3"/>
      <c r="AJC319" s="3"/>
      <c r="AJD319" s="3"/>
      <c r="AJE319" s="3"/>
      <c r="AJF319" s="3"/>
      <c r="AJG319" s="3"/>
      <c r="AJH319" s="3"/>
      <c r="AJI319" s="3"/>
      <c r="AJJ319" s="3"/>
      <c r="AJK319" s="3"/>
      <c r="AJL319" s="3"/>
      <c r="AJM319" s="3"/>
      <c r="AJN319" s="3"/>
      <c r="AJO319" s="3"/>
      <c r="AJP319" s="3"/>
      <c r="AJQ319" s="3"/>
      <c r="AJR319" s="3"/>
      <c r="AJS319" s="3"/>
      <c r="AJT319" s="3"/>
      <c r="AJU319" s="3"/>
      <c r="AJV319" s="3"/>
      <c r="AJW319" s="3"/>
      <c r="AJX319" s="3"/>
      <c r="AJY319" s="3"/>
      <c r="AJZ319" s="3"/>
      <c r="AKA319" s="3"/>
      <c r="AKB319" s="3"/>
      <c r="AKC319" s="3"/>
      <c r="AKD319" s="3"/>
      <c r="AKE319" s="3"/>
      <c r="AKF319" s="3"/>
      <c r="AKG319" s="3"/>
      <c r="AKH319" s="3"/>
      <c r="AKI319" s="3"/>
      <c r="AKJ319" s="3"/>
      <c r="AKK319" s="3"/>
      <c r="AKL319" s="3"/>
      <c r="AKM319" s="3"/>
      <c r="AKN319" s="3"/>
      <c r="AKO319" s="3"/>
      <c r="AKP319" s="3"/>
      <c r="AKQ319" s="3"/>
      <c r="AKR319" s="3"/>
      <c r="AKS319" s="3"/>
      <c r="AKT319" s="3"/>
      <c r="AKU319" s="3"/>
      <c r="AKV319" s="3"/>
      <c r="AKW319" s="3"/>
      <c r="AKX319" s="3"/>
      <c r="AKY319" s="3"/>
      <c r="AKZ319" s="3"/>
      <c r="ALA319" s="3"/>
      <c r="ALB319" s="3"/>
      <c r="ALC319" s="3"/>
      <c r="ALD319" s="3"/>
      <c r="ALE319" s="3"/>
      <c r="ALF319" s="3"/>
      <c r="ALG319" s="3"/>
      <c r="ALH319" s="3"/>
      <c r="ALI319" s="3"/>
      <c r="ALJ319" s="3"/>
      <c r="ALK319" s="3"/>
      <c r="ALL319" s="3"/>
      <c r="ALM319" s="3"/>
      <c r="ALN319" s="3"/>
      <c r="ALO319" s="3"/>
      <c r="ALP319" s="3"/>
      <c r="ALQ319" s="3"/>
      <c r="ALR319" s="3"/>
      <c r="ALS319" s="3"/>
      <c r="ALT319" s="3"/>
      <c r="ALU319" s="3"/>
      <c r="ALV319" s="3"/>
      <c r="ALW319" s="3"/>
      <c r="ALX319" s="3"/>
      <c r="ALY319" s="3"/>
      <c r="ALZ319" s="3"/>
      <c r="AMA319" s="3"/>
      <c r="AMB319" s="3"/>
      <c r="AMC319" s="3"/>
      <c r="AMD319" s="3"/>
      <c r="AME319" s="3"/>
      <c r="AMG319" s="3"/>
      <c r="AMI319" s="3"/>
      <c r="AMJ319" s="3"/>
      <c r="AMK319" s="3"/>
      <c r="AML319" s="3"/>
      <c r="AMM319" s="3"/>
      <c r="AMN319" s="3"/>
      <c r="AMO319" s="3"/>
      <c r="AMP319" s="3"/>
      <c r="AMU319" s="3"/>
      <c r="AMV319" s="3"/>
      <c r="AMW319" s="3"/>
      <c r="AMX319" s="3"/>
      <c r="AMY319" s="3"/>
      <c r="AMZ319" s="3"/>
      <c r="ANA319" s="3"/>
      <c r="ANB319" s="3"/>
      <c r="ANC319" s="3"/>
      <c r="AND319" s="3"/>
      <c r="ANE319" s="3"/>
      <c r="ANF319" s="3"/>
      <c r="ANG319" s="3"/>
      <c r="ANH319" s="3"/>
      <c r="ANI319" s="3"/>
      <c r="ANJ319" s="3"/>
      <c r="ANK319" s="3"/>
      <c r="ANL319" s="3"/>
      <c r="ANM319" s="3"/>
      <c r="ANN319" s="3"/>
      <c r="ANO319" s="3"/>
      <c r="ANP319" s="3"/>
      <c r="ANQ319" s="3"/>
      <c r="ANR319" s="3"/>
      <c r="ANS319" s="3"/>
      <c r="ANT319" s="3"/>
      <c r="ANU319" s="3"/>
      <c r="ANV319" s="3"/>
      <c r="ANW319" s="3"/>
      <c r="ANX319" s="3"/>
      <c r="ANY319" s="3"/>
      <c r="ANZ319" s="3"/>
      <c r="AOA319" s="3"/>
      <c r="AOB319" s="3"/>
      <c r="AOC319" s="3"/>
      <c r="AOD319" s="3"/>
      <c r="AOE319" s="3"/>
      <c r="AOF319" s="3"/>
      <c r="AOG319" s="3"/>
      <c r="AOH319" s="3"/>
      <c r="AOI319" s="3"/>
      <c r="AOJ319" s="3"/>
      <c r="AOK319" s="3"/>
      <c r="AOL319" s="3"/>
      <c r="AOM319" s="3"/>
      <c r="AON319" s="3"/>
      <c r="AOO319" s="3"/>
      <c r="AOP319" s="3"/>
      <c r="AOQ319" s="3"/>
      <c r="AOR319" s="3"/>
      <c r="AOS319" s="3"/>
      <c r="AOT319" s="3"/>
      <c r="AOU319" s="3"/>
      <c r="AOV319" s="3"/>
      <c r="AOW319" s="3"/>
      <c r="AOX319" s="3"/>
      <c r="AOY319" s="3"/>
      <c r="AOZ319" s="3"/>
      <c r="APA319" s="3"/>
      <c r="APB319" s="3"/>
      <c r="APC319" s="3"/>
      <c r="APD319" s="3"/>
      <c r="APE319" s="3"/>
      <c r="APF319" s="3"/>
      <c r="APG319" s="3"/>
      <c r="APH319" s="3"/>
      <c r="API319" s="3"/>
      <c r="APJ319" s="3"/>
      <c r="APK319" s="3"/>
      <c r="APL319" s="3"/>
      <c r="APM319" s="3"/>
      <c r="APN319" s="3"/>
      <c r="APO319" s="3"/>
      <c r="APP319" s="3"/>
      <c r="APQ319" s="3"/>
      <c r="APR319" s="3"/>
      <c r="APS319" s="3"/>
      <c r="APT319" s="3"/>
      <c r="APU319" s="3"/>
      <c r="APV319" s="3"/>
      <c r="APW319" s="3"/>
      <c r="APX319" s="3"/>
      <c r="APY319" s="3"/>
      <c r="APZ319" s="3"/>
      <c r="AQA319" s="3"/>
      <c r="AQB319" s="3"/>
      <c r="AQC319" s="3"/>
      <c r="AQD319" s="3"/>
      <c r="AQE319" s="3"/>
      <c r="AQF319" s="3"/>
      <c r="AQG319" s="3"/>
      <c r="AQH319" s="3"/>
      <c r="AQI319" s="3"/>
      <c r="AQJ319" s="3"/>
      <c r="AQK319" s="3"/>
      <c r="AQL319" s="3"/>
      <c r="AQM319" s="3"/>
      <c r="AQN319" s="3"/>
      <c r="AQO319" s="3"/>
      <c r="AQP319" s="3"/>
      <c r="AQQ319" s="3"/>
      <c r="AQR319" s="3"/>
      <c r="AQS319" s="3"/>
      <c r="AQT319" s="3"/>
      <c r="AQU319" s="3"/>
      <c r="AQV319" s="3"/>
      <c r="AQW319" s="3"/>
      <c r="AQX319" s="3"/>
      <c r="AQY319" s="3"/>
      <c r="AQZ319" s="3"/>
      <c r="ARA319" s="3"/>
      <c r="ARB319" s="3"/>
      <c r="ARC319" s="3"/>
      <c r="ARD319" s="3"/>
      <c r="ARE319" s="3"/>
      <c r="ARF319" s="3"/>
      <c r="ARG319" s="3"/>
      <c r="ARH319" s="3"/>
      <c r="ARI319" s="3"/>
      <c r="ARJ319" s="3"/>
      <c r="ARK319" s="3"/>
      <c r="ARL319" s="3"/>
      <c r="ARM319" s="3"/>
      <c r="ARN319" s="3"/>
      <c r="ARO319" s="3"/>
      <c r="ARP319" s="3"/>
      <c r="ARQ319" s="3"/>
      <c r="ARR319" s="3"/>
      <c r="ARS319" s="3"/>
      <c r="ART319" s="3"/>
      <c r="ARU319" s="3"/>
      <c r="ARV319" s="3"/>
      <c r="ARW319" s="3"/>
      <c r="ARX319" s="3"/>
      <c r="ARY319" s="3"/>
      <c r="ARZ319" s="3"/>
      <c r="ASA319" s="3"/>
      <c r="ASB319" s="3"/>
      <c r="ASC319" s="3"/>
      <c r="ASD319" s="3"/>
      <c r="ASE319" s="3"/>
      <c r="ASF319" s="3"/>
      <c r="ASG319" s="3"/>
      <c r="ASH319" s="3"/>
      <c r="ASI319" s="3"/>
      <c r="ASJ319" s="3"/>
      <c r="ASK319" s="3"/>
      <c r="ASL319" s="3"/>
      <c r="ASM319" s="3"/>
      <c r="ASN319" s="3"/>
      <c r="ASO319" s="3"/>
      <c r="ASP319" s="3"/>
      <c r="ASQ319" s="3"/>
      <c r="ASR319" s="3"/>
      <c r="ASS319" s="3"/>
      <c r="AST319" s="3"/>
      <c r="ASU319" s="3"/>
      <c r="ASV319" s="3"/>
      <c r="ASW319" s="3"/>
      <c r="ASX319" s="3"/>
      <c r="ASY319" s="3"/>
      <c r="ASZ319" s="3"/>
      <c r="ATA319" s="3"/>
      <c r="ATB319" s="3"/>
      <c r="ATC319" s="3"/>
      <c r="ATD319" s="3"/>
      <c r="ATE319" s="3"/>
      <c r="ATF319" s="3"/>
      <c r="ATG319" s="3"/>
      <c r="ATH319" s="3"/>
      <c r="ATI319" s="3"/>
      <c r="ATJ319" s="3"/>
      <c r="ATK319" s="3"/>
      <c r="ATL319" s="3"/>
      <c r="ATM319" s="3"/>
      <c r="ATN319" s="3"/>
      <c r="ATO319" s="3"/>
      <c r="ATP319" s="3"/>
      <c r="ATQ319" s="3"/>
      <c r="ATR319" s="3"/>
      <c r="ATS319" s="3"/>
      <c r="ATT319" s="3"/>
      <c r="ATU319" s="3"/>
      <c r="ATV319" s="3"/>
      <c r="ATW319" s="3"/>
      <c r="ATX319" s="3"/>
      <c r="ATY319" s="3"/>
      <c r="ATZ319" s="3"/>
      <c r="AUA319" s="3"/>
      <c r="AUB319" s="3"/>
      <c r="AUC319" s="3"/>
      <c r="AUD319" s="3"/>
      <c r="AUE319" s="3"/>
      <c r="AUF319" s="3"/>
      <c r="AUG319" s="3"/>
      <c r="AUH319" s="3"/>
      <c r="AUI319" s="3"/>
      <c r="AUJ319" s="3"/>
      <c r="AUK319" s="3"/>
      <c r="AUL319" s="3"/>
      <c r="AUM319" s="3"/>
      <c r="AUN319" s="3"/>
      <c r="AUO319" s="3"/>
      <c r="AUP319" s="3"/>
      <c r="AUQ319" s="3"/>
      <c r="AUR319" s="3"/>
      <c r="AUS319" s="3"/>
      <c r="AUT319" s="3"/>
      <c r="AUU319" s="3"/>
      <c r="AUV319" s="3"/>
      <c r="AUW319" s="3"/>
      <c r="AUX319" s="3"/>
      <c r="AUY319" s="3"/>
      <c r="AUZ319" s="3"/>
      <c r="AVA319" s="3"/>
      <c r="AVB319" s="3"/>
      <c r="AVC319" s="3"/>
      <c r="AVD319" s="3"/>
      <c r="AVE319" s="3"/>
      <c r="AVF319" s="3"/>
      <c r="AVG319" s="3"/>
      <c r="AVH319" s="3"/>
      <c r="AVI319" s="3"/>
      <c r="AVJ319" s="3"/>
      <c r="AVK319" s="3"/>
      <c r="AVL319" s="3"/>
      <c r="AVM319" s="3"/>
      <c r="AVN319" s="3"/>
      <c r="AVO319" s="3"/>
      <c r="AVP319" s="3"/>
      <c r="AVQ319" s="3"/>
      <c r="AVR319" s="3"/>
      <c r="AVS319" s="3"/>
      <c r="AVT319" s="3"/>
      <c r="AVU319" s="3"/>
      <c r="AVV319" s="3"/>
      <c r="AVW319" s="3"/>
      <c r="AVX319" s="3"/>
      <c r="AVY319" s="3"/>
      <c r="AVZ319" s="3"/>
      <c r="AWA319" s="3"/>
      <c r="AWC319" s="3"/>
      <c r="AWE319" s="3"/>
      <c r="AWF319" s="3"/>
      <c r="AWG319" s="3"/>
      <c r="AWH319" s="3"/>
      <c r="AWI319" s="3"/>
      <c r="AWJ319" s="3"/>
      <c r="AWK319" s="3"/>
      <c r="AWL319" s="3"/>
      <c r="AWQ319" s="3"/>
      <c r="AWR319" s="3"/>
      <c r="AWS319" s="3"/>
      <c r="AWT319" s="3"/>
      <c r="AWU319" s="3"/>
      <c r="AWV319" s="3"/>
      <c r="AWW319" s="3"/>
      <c r="AWX319" s="3"/>
      <c r="AWY319" s="3"/>
      <c r="AWZ319" s="3"/>
      <c r="AXA319" s="3"/>
      <c r="AXB319" s="3"/>
      <c r="AXC319" s="3"/>
      <c r="AXD319" s="3"/>
      <c r="AXE319" s="3"/>
      <c r="AXF319" s="3"/>
      <c r="AXG319" s="3"/>
      <c r="AXH319" s="3"/>
      <c r="AXI319" s="3"/>
      <c r="AXJ319" s="3"/>
      <c r="AXK319" s="3"/>
      <c r="AXL319" s="3"/>
      <c r="AXM319" s="3"/>
      <c r="AXN319" s="3"/>
      <c r="AXO319" s="3"/>
      <c r="AXP319" s="3"/>
      <c r="AXQ319" s="3"/>
      <c r="AXR319" s="3"/>
      <c r="AXS319" s="3"/>
      <c r="AXT319" s="3"/>
      <c r="AXU319" s="3"/>
      <c r="AXV319" s="3"/>
      <c r="AXW319" s="3"/>
      <c r="AXX319" s="3"/>
      <c r="AXY319" s="3"/>
      <c r="AXZ319" s="3"/>
      <c r="AYA319" s="3"/>
      <c r="AYB319" s="3"/>
      <c r="AYC319" s="3"/>
      <c r="AYD319" s="3"/>
      <c r="AYE319" s="3"/>
      <c r="AYF319" s="3"/>
      <c r="AYG319" s="3"/>
      <c r="AYH319" s="3"/>
      <c r="AYI319" s="3"/>
      <c r="AYJ319" s="3"/>
      <c r="AYK319" s="3"/>
      <c r="AYL319" s="3"/>
      <c r="AYM319" s="3"/>
      <c r="AYN319" s="3"/>
      <c r="AYO319" s="3"/>
      <c r="AYP319" s="3"/>
      <c r="AYQ319" s="3"/>
      <c r="AYR319" s="3"/>
      <c r="AYS319" s="3"/>
      <c r="AYT319" s="3"/>
      <c r="AYU319" s="3"/>
      <c r="AYV319" s="3"/>
      <c r="AYW319" s="3"/>
      <c r="AYX319" s="3"/>
      <c r="AYY319" s="3"/>
      <c r="AYZ319" s="3"/>
      <c r="AZA319" s="3"/>
      <c r="AZB319" s="3"/>
      <c r="AZC319" s="3"/>
      <c r="AZD319" s="3"/>
      <c r="AZE319" s="3"/>
      <c r="AZF319" s="3"/>
      <c r="AZG319" s="3"/>
      <c r="AZH319" s="3"/>
      <c r="AZI319" s="3"/>
      <c r="AZJ319" s="3"/>
      <c r="AZK319" s="3"/>
      <c r="AZL319" s="3"/>
      <c r="AZM319" s="3"/>
      <c r="AZN319" s="3"/>
      <c r="AZO319" s="3"/>
      <c r="AZP319" s="3"/>
      <c r="AZQ319" s="3"/>
      <c r="AZR319" s="3"/>
      <c r="AZS319" s="3"/>
      <c r="AZT319" s="3"/>
      <c r="AZU319" s="3"/>
      <c r="AZV319" s="3"/>
      <c r="AZW319" s="3"/>
      <c r="AZX319" s="3"/>
      <c r="AZY319" s="3"/>
      <c r="AZZ319" s="3"/>
      <c r="BAA319" s="3"/>
      <c r="BAB319" s="3"/>
      <c r="BAC319" s="3"/>
      <c r="BAD319" s="3"/>
      <c r="BAE319" s="3"/>
      <c r="BAF319" s="3"/>
      <c r="BAG319" s="3"/>
      <c r="BAH319" s="3"/>
      <c r="BAI319" s="3"/>
      <c r="BAJ319" s="3"/>
      <c r="BAK319" s="3"/>
      <c r="BAL319" s="3"/>
      <c r="BAM319" s="3"/>
      <c r="BAN319" s="3"/>
      <c r="BAO319" s="3"/>
      <c r="BAP319" s="3"/>
      <c r="BAQ319" s="3"/>
      <c r="BAR319" s="3"/>
      <c r="BAS319" s="3"/>
      <c r="BAT319" s="3"/>
      <c r="BAU319" s="3"/>
      <c r="BAV319" s="3"/>
      <c r="BAW319" s="3"/>
      <c r="BAX319" s="3"/>
      <c r="BAY319" s="3"/>
      <c r="BAZ319" s="3"/>
      <c r="BBA319" s="3"/>
      <c r="BBB319" s="3"/>
      <c r="BBC319" s="3"/>
      <c r="BBD319" s="3"/>
      <c r="BBE319" s="3"/>
      <c r="BBF319" s="3"/>
      <c r="BBG319" s="3"/>
      <c r="BBH319" s="3"/>
      <c r="BBI319" s="3"/>
      <c r="BBJ319" s="3"/>
      <c r="BBK319" s="3"/>
      <c r="BBL319" s="3"/>
      <c r="BBM319" s="3"/>
      <c r="BBN319" s="3"/>
      <c r="BBO319" s="3"/>
      <c r="BBP319" s="3"/>
      <c r="BBQ319" s="3"/>
      <c r="BBR319" s="3"/>
      <c r="BBS319" s="3"/>
      <c r="BBT319" s="3"/>
      <c r="BBU319" s="3"/>
      <c r="BBV319" s="3"/>
      <c r="BBW319" s="3"/>
      <c r="BBX319" s="3"/>
      <c r="BBY319" s="3"/>
      <c r="BBZ319" s="3"/>
      <c r="BCA319" s="3"/>
      <c r="BCB319" s="3"/>
      <c r="BCC319" s="3"/>
      <c r="BCD319" s="3"/>
      <c r="BCE319" s="3"/>
      <c r="BCF319" s="3"/>
      <c r="BCG319" s="3"/>
      <c r="BCH319" s="3"/>
      <c r="BCI319" s="3"/>
      <c r="BCJ319" s="3"/>
      <c r="BCK319" s="3"/>
      <c r="BCL319" s="3"/>
      <c r="BCM319" s="3"/>
      <c r="BCN319" s="3"/>
      <c r="BCO319" s="3"/>
      <c r="BCP319" s="3"/>
      <c r="BCQ319" s="3"/>
      <c r="BCR319" s="3"/>
      <c r="BCS319" s="3"/>
      <c r="BCT319" s="3"/>
      <c r="BCU319" s="3"/>
      <c r="BCV319" s="3"/>
      <c r="BCW319" s="3"/>
      <c r="BCX319" s="3"/>
      <c r="BCY319" s="3"/>
      <c r="BCZ319" s="3"/>
      <c r="BDA319" s="3"/>
      <c r="BDB319" s="3"/>
      <c r="BDC319" s="3"/>
      <c r="BDD319" s="3"/>
      <c r="BDE319" s="3"/>
      <c r="BDF319" s="3"/>
      <c r="BDG319" s="3"/>
      <c r="BDH319" s="3"/>
      <c r="BDI319" s="3"/>
      <c r="BDJ319" s="3"/>
      <c r="BDK319" s="3"/>
      <c r="BDL319" s="3"/>
      <c r="BDM319" s="3"/>
      <c r="BDN319" s="3"/>
      <c r="BDO319" s="3"/>
      <c r="BDP319" s="3"/>
      <c r="BDQ319" s="3"/>
      <c r="BDR319" s="3"/>
      <c r="BDS319" s="3"/>
      <c r="BDT319" s="3"/>
      <c r="BDU319" s="3"/>
      <c r="BDV319" s="3"/>
      <c r="BDW319" s="3"/>
      <c r="BDX319" s="3"/>
      <c r="BDY319" s="3"/>
      <c r="BDZ319" s="3"/>
      <c r="BEA319" s="3"/>
      <c r="BEB319" s="3"/>
      <c r="BEC319" s="3"/>
      <c r="BED319" s="3"/>
      <c r="BEE319" s="3"/>
      <c r="BEF319" s="3"/>
      <c r="BEG319" s="3"/>
      <c r="BEH319" s="3"/>
      <c r="BEI319" s="3"/>
      <c r="BEJ319" s="3"/>
      <c r="BEK319" s="3"/>
      <c r="BEL319" s="3"/>
      <c r="BEM319" s="3"/>
      <c r="BEN319" s="3"/>
      <c r="BEO319" s="3"/>
      <c r="BEP319" s="3"/>
      <c r="BEQ319" s="3"/>
      <c r="BER319" s="3"/>
      <c r="BES319" s="3"/>
      <c r="BET319" s="3"/>
      <c r="BEU319" s="3"/>
      <c r="BEV319" s="3"/>
      <c r="BEW319" s="3"/>
      <c r="BEX319" s="3"/>
      <c r="BEY319" s="3"/>
      <c r="BEZ319" s="3"/>
      <c r="BFA319" s="3"/>
      <c r="BFB319" s="3"/>
      <c r="BFC319" s="3"/>
      <c r="BFD319" s="3"/>
      <c r="BFE319" s="3"/>
      <c r="BFF319" s="3"/>
      <c r="BFG319" s="3"/>
      <c r="BFH319" s="3"/>
      <c r="BFI319" s="3"/>
      <c r="BFJ319" s="3"/>
      <c r="BFK319" s="3"/>
      <c r="BFL319" s="3"/>
      <c r="BFM319" s="3"/>
      <c r="BFN319" s="3"/>
      <c r="BFO319" s="3"/>
      <c r="BFP319" s="3"/>
      <c r="BFQ319" s="3"/>
      <c r="BFR319" s="3"/>
      <c r="BFS319" s="3"/>
      <c r="BFT319" s="3"/>
      <c r="BFU319" s="3"/>
      <c r="BFV319" s="3"/>
      <c r="BFW319" s="3"/>
      <c r="BFY319" s="3"/>
      <c r="BGA319" s="3"/>
      <c r="BGB319" s="3"/>
      <c r="BGC319" s="3"/>
      <c r="BGD319" s="3"/>
      <c r="BGE319" s="3"/>
      <c r="BGF319" s="3"/>
      <c r="BGG319" s="3"/>
      <c r="BGH319" s="3"/>
      <c r="BGM319" s="3"/>
      <c r="BGN319" s="3"/>
      <c r="BGO319" s="3"/>
      <c r="BGP319" s="3"/>
      <c r="BGQ319" s="3"/>
      <c r="BGR319" s="3"/>
      <c r="BGS319" s="3"/>
      <c r="BGT319" s="3"/>
      <c r="BGU319" s="3"/>
      <c r="BGV319" s="3"/>
      <c r="BGW319" s="3"/>
      <c r="BGX319" s="3"/>
      <c r="BGY319" s="3"/>
      <c r="BGZ319" s="3"/>
      <c r="BHA319" s="3"/>
      <c r="BHB319" s="3"/>
      <c r="BHC319" s="3"/>
      <c r="BHD319" s="3"/>
      <c r="BHE319" s="3"/>
      <c r="BHF319" s="3"/>
      <c r="BHG319" s="3"/>
      <c r="BHH319" s="3"/>
      <c r="BHI319" s="3"/>
      <c r="BHJ319" s="3"/>
      <c r="BHK319" s="3"/>
      <c r="BHL319" s="3"/>
      <c r="BHM319" s="3"/>
      <c r="BHN319" s="3"/>
      <c r="BHO319" s="3"/>
      <c r="BHP319" s="3"/>
      <c r="BHQ319" s="3"/>
      <c r="BHR319" s="3"/>
      <c r="BHS319" s="3"/>
      <c r="BHT319" s="3"/>
      <c r="BHU319" s="3"/>
      <c r="BHV319" s="3"/>
      <c r="BHW319" s="3"/>
      <c r="BHX319" s="3"/>
      <c r="BHY319" s="3"/>
      <c r="BHZ319" s="3"/>
      <c r="BIA319" s="3"/>
      <c r="BIB319" s="3"/>
      <c r="BIC319" s="3"/>
      <c r="BID319" s="3"/>
      <c r="BIE319" s="3"/>
      <c r="BIF319" s="3"/>
      <c r="BIG319" s="3"/>
      <c r="BIH319" s="3"/>
      <c r="BII319" s="3"/>
      <c r="BIJ319" s="3"/>
      <c r="BIK319" s="3"/>
      <c r="BIL319" s="3"/>
      <c r="BIM319" s="3"/>
      <c r="BIN319" s="3"/>
      <c r="BIO319" s="3"/>
      <c r="BIP319" s="3"/>
      <c r="BIQ319" s="3"/>
      <c r="BIR319" s="3"/>
      <c r="BIS319" s="3"/>
      <c r="BIT319" s="3"/>
      <c r="BIU319" s="3"/>
      <c r="BIV319" s="3"/>
      <c r="BIW319" s="3"/>
      <c r="BIX319" s="3"/>
      <c r="BIY319" s="3"/>
      <c r="BIZ319" s="3"/>
      <c r="BJA319" s="3"/>
      <c r="BJB319" s="3"/>
      <c r="BJC319" s="3"/>
      <c r="BJD319" s="3"/>
      <c r="BJE319" s="3"/>
      <c r="BJF319" s="3"/>
      <c r="BJG319" s="3"/>
      <c r="BJH319" s="3"/>
      <c r="BJI319" s="3"/>
      <c r="BJJ319" s="3"/>
      <c r="BJK319" s="3"/>
      <c r="BJL319" s="3"/>
      <c r="BJM319" s="3"/>
      <c r="BJN319" s="3"/>
      <c r="BJO319" s="3"/>
      <c r="BJP319" s="3"/>
      <c r="BJQ319" s="3"/>
      <c r="BJR319" s="3"/>
      <c r="BJS319" s="3"/>
      <c r="BJT319" s="3"/>
      <c r="BJU319" s="3"/>
      <c r="BJV319" s="3"/>
      <c r="BJW319" s="3"/>
      <c r="BJX319" s="3"/>
      <c r="BJY319" s="3"/>
      <c r="BJZ319" s="3"/>
      <c r="BKA319" s="3"/>
      <c r="BKB319" s="3"/>
      <c r="BKC319" s="3"/>
      <c r="BKD319" s="3"/>
      <c r="BKE319" s="3"/>
      <c r="BKF319" s="3"/>
      <c r="BKG319" s="3"/>
      <c r="BKH319" s="3"/>
      <c r="BKI319" s="3"/>
      <c r="BKJ319" s="3"/>
      <c r="BKK319" s="3"/>
      <c r="BKL319" s="3"/>
      <c r="BKM319" s="3"/>
      <c r="BKN319" s="3"/>
      <c r="BKO319" s="3"/>
      <c r="BKP319" s="3"/>
      <c r="BKQ319" s="3"/>
      <c r="BKR319" s="3"/>
      <c r="BKS319" s="3"/>
      <c r="BKT319" s="3"/>
      <c r="BKU319" s="3"/>
      <c r="BKV319" s="3"/>
      <c r="BKW319" s="3"/>
      <c r="BKX319" s="3"/>
      <c r="BKY319" s="3"/>
      <c r="BKZ319" s="3"/>
      <c r="BLA319" s="3"/>
      <c r="BLB319" s="3"/>
      <c r="BLC319" s="3"/>
      <c r="BLD319" s="3"/>
      <c r="BLE319" s="3"/>
      <c r="BLF319" s="3"/>
      <c r="BLG319" s="3"/>
      <c r="BLH319" s="3"/>
      <c r="BLI319" s="3"/>
      <c r="BLJ319" s="3"/>
      <c r="BLK319" s="3"/>
      <c r="BLL319" s="3"/>
      <c r="BLM319" s="3"/>
      <c r="BLN319" s="3"/>
      <c r="BLO319" s="3"/>
      <c r="BLP319" s="3"/>
      <c r="BLQ319" s="3"/>
      <c r="BLR319" s="3"/>
      <c r="BLS319" s="3"/>
      <c r="BLT319" s="3"/>
      <c r="BLU319" s="3"/>
      <c r="BLV319" s="3"/>
      <c r="BLW319" s="3"/>
      <c r="BLX319" s="3"/>
      <c r="BLY319" s="3"/>
      <c r="BLZ319" s="3"/>
      <c r="BMA319" s="3"/>
      <c r="BMB319" s="3"/>
      <c r="BMC319" s="3"/>
      <c r="BMD319" s="3"/>
      <c r="BME319" s="3"/>
      <c r="BMF319" s="3"/>
      <c r="BMG319" s="3"/>
      <c r="BMH319" s="3"/>
      <c r="BMI319" s="3"/>
      <c r="BMJ319" s="3"/>
      <c r="BMK319" s="3"/>
      <c r="BML319" s="3"/>
      <c r="BMM319" s="3"/>
      <c r="BMN319" s="3"/>
      <c r="BMO319" s="3"/>
      <c r="BMP319" s="3"/>
      <c r="BMQ319" s="3"/>
      <c r="BMR319" s="3"/>
      <c r="BMS319" s="3"/>
      <c r="BMT319" s="3"/>
      <c r="BMU319" s="3"/>
      <c r="BMV319" s="3"/>
      <c r="BMW319" s="3"/>
      <c r="BMX319" s="3"/>
      <c r="BMY319" s="3"/>
      <c r="BMZ319" s="3"/>
      <c r="BNA319" s="3"/>
      <c r="BNB319" s="3"/>
      <c r="BNC319" s="3"/>
      <c r="BND319" s="3"/>
      <c r="BNE319" s="3"/>
      <c r="BNF319" s="3"/>
      <c r="BNG319" s="3"/>
      <c r="BNH319" s="3"/>
      <c r="BNI319" s="3"/>
      <c r="BNJ319" s="3"/>
      <c r="BNK319" s="3"/>
      <c r="BNL319" s="3"/>
      <c r="BNM319" s="3"/>
      <c r="BNN319" s="3"/>
      <c r="BNO319" s="3"/>
      <c r="BNP319" s="3"/>
      <c r="BNQ319" s="3"/>
      <c r="BNR319" s="3"/>
      <c r="BNS319" s="3"/>
      <c r="BNT319" s="3"/>
      <c r="BNU319" s="3"/>
      <c r="BNV319" s="3"/>
      <c r="BNW319" s="3"/>
      <c r="BNX319" s="3"/>
      <c r="BNY319" s="3"/>
      <c r="BNZ319" s="3"/>
      <c r="BOA319" s="3"/>
      <c r="BOB319" s="3"/>
      <c r="BOC319" s="3"/>
      <c r="BOD319" s="3"/>
      <c r="BOE319" s="3"/>
      <c r="BOF319" s="3"/>
      <c r="BOG319" s="3"/>
      <c r="BOH319" s="3"/>
      <c r="BOI319" s="3"/>
      <c r="BOJ319" s="3"/>
      <c r="BOK319" s="3"/>
      <c r="BOL319" s="3"/>
      <c r="BOM319" s="3"/>
      <c r="BON319" s="3"/>
      <c r="BOO319" s="3"/>
      <c r="BOP319" s="3"/>
      <c r="BOQ319" s="3"/>
      <c r="BOR319" s="3"/>
      <c r="BOS319" s="3"/>
      <c r="BOT319" s="3"/>
      <c r="BOU319" s="3"/>
      <c r="BOV319" s="3"/>
      <c r="BOW319" s="3"/>
      <c r="BOX319" s="3"/>
      <c r="BOY319" s="3"/>
      <c r="BOZ319" s="3"/>
      <c r="BPA319" s="3"/>
      <c r="BPB319" s="3"/>
      <c r="BPC319" s="3"/>
      <c r="BPD319" s="3"/>
      <c r="BPE319" s="3"/>
      <c r="BPF319" s="3"/>
      <c r="BPG319" s="3"/>
      <c r="BPH319" s="3"/>
      <c r="BPI319" s="3"/>
      <c r="BPJ319" s="3"/>
      <c r="BPK319" s="3"/>
      <c r="BPL319" s="3"/>
      <c r="BPM319" s="3"/>
      <c r="BPN319" s="3"/>
      <c r="BPO319" s="3"/>
      <c r="BPP319" s="3"/>
      <c r="BPQ319" s="3"/>
      <c r="BPR319" s="3"/>
      <c r="BPS319" s="3"/>
      <c r="BPU319" s="3"/>
      <c r="BPW319" s="3"/>
      <c r="BPX319" s="3"/>
      <c r="BPY319" s="3"/>
      <c r="BPZ319" s="3"/>
      <c r="BQA319" s="3"/>
      <c r="BQB319" s="3"/>
      <c r="BQC319" s="3"/>
      <c r="BQD319" s="3"/>
      <c r="BQI319" s="3"/>
      <c r="BQJ319" s="3"/>
      <c r="BQK319" s="3"/>
      <c r="BQL319" s="3"/>
      <c r="BQM319" s="3"/>
      <c r="BQN319" s="3"/>
      <c r="BQO319" s="3"/>
      <c r="BQP319" s="3"/>
      <c r="BQQ319" s="3"/>
      <c r="BQR319" s="3"/>
      <c r="BQS319" s="3"/>
      <c r="BQT319" s="3"/>
      <c r="BQU319" s="3"/>
      <c r="BQV319" s="3"/>
      <c r="BQW319" s="3"/>
      <c r="BQX319" s="3"/>
      <c r="BQY319" s="3"/>
      <c r="BQZ319" s="3"/>
      <c r="BRA319" s="3"/>
      <c r="BRB319" s="3"/>
      <c r="BRC319" s="3"/>
      <c r="BRD319" s="3"/>
      <c r="BRE319" s="3"/>
      <c r="BRF319" s="3"/>
      <c r="BRG319" s="3"/>
      <c r="BRH319" s="3"/>
      <c r="BRI319" s="3"/>
      <c r="BRJ319" s="3"/>
      <c r="BRK319" s="3"/>
      <c r="BRL319" s="3"/>
      <c r="BRM319" s="3"/>
      <c r="BRN319" s="3"/>
      <c r="BRO319" s="3"/>
      <c r="BRP319" s="3"/>
      <c r="BRQ319" s="3"/>
      <c r="BRR319" s="3"/>
      <c r="BRS319" s="3"/>
      <c r="BRT319" s="3"/>
      <c r="BRU319" s="3"/>
      <c r="BRV319" s="3"/>
      <c r="BRW319" s="3"/>
      <c r="BRX319" s="3"/>
      <c r="BRY319" s="3"/>
      <c r="BRZ319" s="3"/>
      <c r="BSA319" s="3"/>
      <c r="BSB319" s="3"/>
      <c r="BSC319" s="3"/>
      <c r="BSD319" s="3"/>
      <c r="BSE319" s="3"/>
      <c r="BSF319" s="3"/>
      <c r="BSG319" s="3"/>
      <c r="BSH319" s="3"/>
      <c r="BSI319" s="3"/>
      <c r="BSJ319" s="3"/>
      <c r="BSK319" s="3"/>
      <c r="BSL319" s="3"/>
      <c r="BSM319" s="3"/>
      <c r="BSN319" s="3"/>
      <c r="BSO319" s="3"/>
      <c r="BSP319" s="3"/>
      <c r="BSQ319" s="3"/>
      <c r="BSR319" s="3"/>
      <c r="BSS319" s="3"/>
      <c r="BST319" s="3"/>
      <c r="BSU319" s="3"/>
      <c r="BSV319" s="3"/>
      <c r="BSW319" s="3"/>
      <c r="BSX319" s="3"/>
      <c r="BSY319" s="3"/>
      <c r="BSZ319" s="3"/>
      <c r="BTA319" s="3"/>
      <c r="BTB319" s="3"/>
      <c r="BTC319" s="3"/>
      <c r="BTD319" s="3"/>
      <c r="BTE319" s="3"/>
      <c r="BTF319" s="3"/>
      <c r="BTG319" s="3"/>
      <c r="BTH319" s="3"/>
      <c r="BTI319" s="3"/>
      <c r="BTJ319" s="3"/>
      <c r="BTK319" s="3"/>
      <c r="BTL319" s="3"/>
      <c r="BTM319" s="3"/>
      <c r="BTN319" s="3"/>
      <c r="BTO319" s="3"/>
      <c r="BTP319" s="3"/>
      <c r="BTQ319" s="3"/>
      <c r="BTR319" s="3"/>
      <c r="BTS319" s="3"/>
      <c r="BTT319" s="3"/>
      <c r="BTU319" s="3"/>
      <c r="BTV319" s="3"/>
      <c r="BTW319" s="3"/>
      <c r="BTX319" s="3"/>
      <c r="BTY319" s="3"/>
      <c r="BTZ319" s="3"/>
      <c r="BUA319" s="3"/>
      <c r="BUB319" s="3"/>
      <c r="BUC319" s="3"/>
      <c r="BUD319" s="3"/>
      <c r="BUE319" s="3"/>
      <c r="BUF319" s="3"/>
      <c r="BUG319" s="3"/>
      <c r="BUH319" s="3"/>
      <c r="BUI319" s="3"/>
      <c r="BUJ319" s="3"/>
      <c r="BUK319" s="3"/>
      <c r="BUL319" s="3"/>
      <c r="BUM319" s="3"/>
      <c r="BUN319" s="3"/>
      <c r="BUO319" s="3"/>
      <c r="BUP319" s="3"/>
      <c r="BUQ319" s="3"/>
      <c r="BUR319" s="3"/>
      <c r="BUS319" s="3"/>
      <c r="BUT319" s="3"/>
      <c r="BUU319" s="3"/>
      <c r="BUV319" s="3"/>
      <c r="BUW319" s="3"/>
      <c r="BUX319" s="3"/>
      <c r="BUY319" s="3"/>
      <c r="BUZ319" s="3"/>
      <c r="BVA319" s="3"/>
      <c r="BVB319" s="3"/>
      <c r="BVC319" s="3"/>
      <c r="BVD319" s="3"/>
      <c r="BVE319" s="3"/>
      <c r="BVF319" s="3"/>
      <c r="BVG319" s="3"/>
      <c r="BVH319" s="3"/>
      <c r="BVI319" s="3"/>
      <c r="BVJ319" s="3"/>
      <c r="BVK319" s="3"/>
      <c r="BVL319" s="3"/>
      <c r="BVM319" s="3"/>
      <c r="BVN319" s="3"/>
      <c r="BVO319" s="3"/>
      <c r="BVP319" s="3"/>
      <c r="BVQ319" s="3"/>
      <c r="BVR319" s="3"/>
      <c r="BVS319" s="3"/>
      <c r="BVT319" s="3"/>
      <c r="BVU319" s="3"/>
      <c r="BVV319" s="3"/>
      <c r="BVW319" s="3"/>
      <c r="BVX319" s="3"/>
      <c r="BVY319" s="3"/>
      <c r="BVZ319" s="3"/>
      <c r="BWA319" s="3"/>
      <c r="BWB319" s="3"/>
      <c r="BWC319" s="3"/>
      <c r="BWD319" s="3"/>
      <c r="BWE319" s="3"/>
      <c r="BWF319" s="3"/>
      <c r="BWG319" s="3"/>
      <c r="BWH319" s="3"/>
      <c r="BWI319" s="3"/>
      <c r="BWJ319" s="3"/>
      <c r="BWK319" s="3"/>
      <c r="BWL319" s="3"/>
      <c r="BWM319" s="3"/>
      <c r="BWN319" s="3"/>
      <c r="BWO319" s="3"/>
      <c r="BWP319" s="3"/>
      <c r="BWQ319" s="3"/>
      <c r="BWR319" s="3"/>
      <c r="BWS319" s="3"/>
      <c r="BWT319" s="3"/>
      <c r="BWU319" s="3"/>
      <c r="BWV319" s="3"/>
      <c r="BWW319" s="3"/>
      <c r="BWX319" s="3"/>
      <c r="BWY319" s="3"/>
      <c r="BWZ319" s="3"/>
      <c r="BXA319" s="3"/>
      <c r="BXB319" s="3"/>
      <c r="BXC319" s="3"/>
      <c r="BXD319" s="3"/>
      <c r="BXE319" s="3"/>
      <c r="BXF319" s="3"/>
      <c r="BXG319" s="3"/>
      <c r="BXH319" s="3"/>
      <c r="BXI319" s="3"/>
      <c r="BXJ319" s="3"/>
      <c r="BXK319" s="3"/>
      <c r="BXL319" s="3"/>
      <c r="BXM319" s="3"/>
      <c r="BXN319" s="3"/>
      <c r="BXO319" s="3"/>
      <c r="BXP319" s="3"/>
      <c r="BXQ319" s="3"/>
      <c r="BXR319" s="3"/>
      <c r="BXS319" s="3"/>
      <c r="BXT319" s="3"/>
      <c r="BXU319" s="3"/>
      <c r="BXV319" s="3"/>
      <c r="BXW319" s="3"/>
      <c r="BXX319" s="3"/>
      <c r="BXY319" s="3"/>
      <c r="BXZ319" s="3"/>
      <c r="BYA319" s="3"/>
      <c r="BYB319" s="3"/>
      <c r="BYC319" s="3"/>
      <c r="BYD319" s="3"/>
      <c r="BYE319" s="3"/>
      <c r="BYF319" s="3"/>
      <c r="BYG319" s="3"/>
      <c r="BYH319" s="3"/>
      <c r="BYI319" s="3"/>
      <c r="BYJ319" s="3"/>
      <c r="BYK319" s="3"/>
      <c r="BYL319" s="3"/>
      <c r="BYM319" s="3"/>
      <c r="BYN319" s="3"/>
      <c r="BYO319" s="3"/>
      <c r="BYP319" s="3"/>
      <c r="BYQ319" s="3"/>
      <c r="BYR319" s="3"/>
      <c r="BYS319" s="3"/>
      <c r="BYT319" s="3"/>
      <c r="BYU319" s="3"/>
      <c r="BYV319" s="3"/>
      <c r="BYW319" s="3"/>
      <c r="BYX319" s="3"/>
      <c r="BYY319" s="3"/>
      <c r="BYZ319" s="3"/>
      <c r="BZA319" s="3"/>
      <c r="BZB319" s="3"/>
      <c r="BZC319" s="3"/>
      <c r="BZD319" s="3"/>
      <c r="BZE319" s="3"/>
      <c r="BZF319" s="3"/>
      <c r="BZG319" s="3"/>
      <c r="BZH319" s="3"/>
      <c r="BZI319" s="3"/>
      <c r="BZJ319" s="3"/>
      <c r="BZK319" s="3"/>
      <c r="BZL319" s="3"/>
      <c r="BZM319" s="3"/>
      <c r="BZN319" s="3"/>
      <c r="BZO319" s="3"/>
      <c r="BZQ319" s="3"/>
      <c r="BZS319" s="3"/>
      <c r="BZT319" s="3"/>
      <c r="BZU319" s="3"/>
      <c r="BZV319" s="3"/>
      <c r="BZW319" s="3"/>
      <c r="BZX319" s="3"/>
      <c r="BZY319" s="3"/>
      <c r="BZZ319" s="3"/>
      <c r="CAE319" s="3"/>
      <c r="CAF319" s="3"/>
      <c r="CAG319" s="3"/>
      <c r="CAH319" s="3"/>
      <c r="CAI319" s="3"/>
      <c r="CAJ319" s="3"/>
      <c r="CAK319" s="3"/>
      <c r="CAL319" s="3"/>
      <c r="CAM319" s="3"/>
      <c r="CAN319" s="3"/>
      <c r="CAO319" s="3"/>
      <c r="CAP319" s="3"/>
      <c r="CAQ319" s="3"/>
      <c r="CAR319" s="3"/>
      <c r="CAS319" s="3"/>
      <c r="CAT319" s="3"/>
      <c r="CAU319" s="3"/>
      <c r="CAV319" s="3"/>
      <c r="CAW319" s="3"/>
      <c r="CAX319" s="3"/>
      <c r="CAY319" s="3"/>
      <c r="CAZ319" s="3"/>
      <c r="CBA319" s="3"/>
      <c r="CBB319" s="3"/>
      <c r="CBC319" s="3"/>
      <c r="CBD319" s="3"/>
      <c r="CBE319" s="3"/>
      <c r="CBF319" s="3"/>
      <c r="CBG319" s="3"/>
      <c r="CBH319" s="3"/>
      <c r="CBI319" s="3"/>
      <c r="CBJ319" s="3"/>
      <c r="CBK319" s="3"/>
      <c r="CBL319" s="3"/>
      <c r="CBM319" s="3"/>
      <c r="CBN319" s="3"/>
      <c r="CBO319" s="3"/>
      <c r="CBP319" s="3"/>
      <c r="CBQ319" s="3"/>
      <c r="CBR319" s="3"/>
      <c r="CBS319" s="3"/>
      <c r="CBT319" s="3"/>
      <c r="CBU319" s="3"/>
      <c r="CBV319" s="3"/>
      <c r="CBW319" s="3"/>
      <c r="CBX319" s="3"/>
      <c r="CBY319" s="3"/>
      <c r="CBZ319" s="3"/>
      <c r="CCA319" s="3"/>
      <c r="CCB319" s="3"/>
      <c r="CCC319" s="3"/>
      <c r="CCD319" s="3"/>
      <c r="CCE319" s="3"/>
      <c r="CCF319" s="3"/>
      <c r="CCG319" s="3"/>
      <c r="CCH319" s="3"/>
      <c r="CCI319" s="3"/>
      <c r="CCJ319" s="3"/>
      <c r="CCK319" s="3"/>
      <c r="CCL319" s="3"/>
      <c r="CCM319" s="3"/>
      <c r="CCN319" s="3"/>
      <c r="CCO319" s="3"/>
      <c r="CCP319" s="3"/>
      <c r="CCQ319" s="3"/>
      <c r="CCR319" s="3"/>
      <c r="CCS319" s="3"/>
      <c r="CCT319" s="3"/>
      <c r="CCU319" s="3"/>
      <c r="CCV319" s="3"/>
      <c r="CCW319" s="3"/>
      <c r="CCX319" s="3"/>
      <c r="CCY319" s="3"/>
      <c r="CCZ319" s="3"/>
      <c r="CDA319" s="3"/>
      <c r="CDB319" s="3"/>
      <c r="CDC319" s="3"/>
      <c r="CDD319" s="3"/>
      <c r="CDE319" s="3"/>
      <c r="CDF319" s="3"/>
      <c r="CDG319" s="3"/>
      <c r="CDH319" s="3"/>
      <c r="CDI319" s="3"/>
      <c r="CDJ319" s="3"/>
      <c r="CDK319" s="3"/>
      <c r="CDL319" s="3"/>
      <c r="CDM319" s="3"/>
      <c r="CDN319" s="3"/>
      <c r="CDO319" s="3"/>
      <c r="CDP319" s="3"/>
      <c r="CDQ319" s="3"/>
      <c r="CDR319" s="3"/>
      <c r="CDS319" s="3"/>
      <c r="CDT319" s="3"/>
      <c r="CDU319" s="3"/>
      <c r="CDV319" s="3"/>
      <c r="CDW319" s="3"/>
      <c r="CDX319" s="3"/>
      <c r="CDY319" s="3"/>
      <c r="CDZ319" s="3"/>
      <c r="CEA319" s="3"/>
      <c r="CEB319" s="3"/>
      <c r="CEC319" s="3"/>
      <c r="CED319" s="3"/>
      <c r="CEE319" s="3"/>
      <c r="CEF319" s="3"/>
      <c r="CEG319" s="3"/>
      <c r="CEH319" s="3"/>
      <c r="CEI319" s="3"/>
      <c r="CEJ319" s="3"/>
      <c r="CEK319" s="3"/>
      <c r="CEL319" s="3"/>
      <c r="CEM319" s="3"/>
      <c r="CEN319" s="3"/>
      <c r="CEO319" s="3"/>
      <c r="CEP319" s="3"/>
      <c r="CEQ319" s="3"/>
      <c r="CER319" s="3"/>
      <c r="CES319" s="3"/>
      <c r="CET319" s="3"/>
      <c r="CEU319" s="3"/>
      <c r="CEV319" s="3"/>
      <c r="CEW319" s="3"/>
      <c r="CEX319" s="3"/>
      <c r="CEY319" s="3"/>
      <c r="CEZ319" s="3"/>
      <c r="CFA319" s="3"/>
      <c r="CFB319" s="3"/>
      <c r="CFC319" s="3"/>
      <c r="CFD319" s="3"/>
      <c r="CFE319" s="3"/>
      <c r="CFF319" s="3"/>
      <c r="CFG319" s="3"/>
      <c r="CFH319" s="3"/>
      <c r="CFI319" s="3"/>
      <c r="CFJ319" s="3"/>
      <c r="CFK319" s="3"/>
      <c r="CFL319" s="3"/>
      <c r="CFM319" s="3"/>
      <c r="CFN319" s="3"/>
      <c r="CFO319" s="3"/>
      <c r="CFP319" s="3"/>
      <c r="CFQ319" s="3"/>
      <c r="CFR319" s="3"/>
      <c r="CFS319" s="3"/>
      <c r="CFT319" s="3"/>
      <c r="CFU319" s="3"/>
      <c r="CFV319" s="3"/>
      <c r="CFW319" s="3"/>
      <c r="CFX319" s="3"/>
      <c r="CFY319" s="3"/>
      <c r="CFZ319" s="3"/>
      <c r="CGA319" s="3"/>
      <c r="CGB319" s="3"/>
      <c r="CGC319" s="3"/>
      <c r="CGD319" s="3"/>
      <c r="CGE319" s="3"/>
      <c r="CGF319" s="3"/>
      <c r="CGG319" s="3"/>
      <c r="CGH319" s="3"/>
      <c r="CGI319" s="3"/>
      <c r="CGJ319" s="3"/>
      <c r="CGK319" s="3"/>
      <c r="CGL319" s="3"/>
      <c r="CGM319" s="3"/>
      <c r="CGN319" s="3"/>
      <c r="CGO319" s="3"/>
      <c r="CGP319" s="3"/>
      <c r="CGQ319" s="3"/>
      <c r="CGR319" s="3"/>
      <c r="CGS319" s="3"/>
      <c r="CGT319" s="3"/>
      <c r="CGU319" s="3"/>
      <c r="CGV319" s="3"/>
      <c r="CGW319" s="3"/>
      <c r="CGX319" s="3"/>
      <c r="CGY319" s="3"/>
      <c r="CGZ319" s="3"/>
      <c r="CHA319" s="3"/>
      <c r="CHB319" s="3"/>
      <c r="CHC319" s="3"/>
      <c r="CHD319" s="3"/>
      <c r="CHE319" s="3"/>
      <c r="CHF319" s="3"/>
      <c r="CHG319" s="3"/>
      <c r="CHH319" s="3"/>
      <c r="CHI319" s="3"/>
      <c r="CHJ319" s="3"/>
      <c r="CHK319" s="3"/>
      <c r="CHL319" s="3"/>
      <c r="CHM319" s="3"/>
      <c r="CHN319" s="3"/>
      <c r="CHO319" s="3"/>
      <c r="CHP319" s="3"/>
      <c r="CHQ319" s="3"/>
      <c r="CHR319" s="3"/>
      <c r="CHS319" s="3"/>
      <c r="CHT319" s="3"/>
      <c r="CHU319" s="3"/>
      <c r="CHV319" s="3"/>
      <c r="CHW319" s="3"/>
      <c r="CHX319" s="3"/>
      <c r="CHY319" s="3"/>
      <c r="CHZ319" s="3"/>
      <c r="CIA319" s="3"/>
      <c r="CIB319" s="3"/>
      <c r="CIC319" s="3"/>
      <c r="CID319" s="3"/>
      <c r="CIE319" s="3"/>
      <c r="CIF319" s="3"/>
      <c r="CIG319" s="3"/>
      <c r="CIH319" s="3"/>
      <c r="CII319" s="3"/>
      <c r="CIJ319" s="3"/>
      <c r="CIK319" s="3"/>
      <c r="CIL319" s="3"/>
      <c r="CIM319" s="3"/>
      <c r="CIN319" s="3"/>
      <c r="CIO319" s="3"/>
      <c r="CIP319" s="3"/>
      <c r="CIQ319" s="3"/>
      <c r="CIR319" s="3"/>
      <c r="CIS319" s="3"/>
      <c r="CIT319" s="3"/>
      <c r="CIU319" s="3"/>
      <c r="CIV319" s="3"/>
      <c r="CIW319" s="3"/>
      <c r="CIX319" s="3"/>
      <c r="CIY319" s="3"/>
      <c r="CIZ319" s="3"/>
      <c r="CJA319" s="3"/>
      <c r="CJB319" s="3"/>
      <c r="CJC319" s="3"/>
      <c r="CJD319" s="3"/>
      <c r="CJE319" s="3"/>
      <c r="CJF319" s="3"/>
      <c r="CJG319" s="3"/>
      <c r="CJH319" s="3"/>
      <c r="CJI319" s="3"/>
      <c r="CJJ319" s="3"/>
      <c r="CJK319" s="3"/>
      <c r="CJM319" s="3"/>
      <c r="CJO319" s="3"/>
      <c r="CJP319" s="3"/>
      <c r="CJQ319" s="3"/>
      <c r="CJR319" s="3"/>
      <c r="CJS319" s="3"/>
      <c r="CJT319" s="3"/>
      <c r="CJU319" s="3"/>
      <c r="CJV319" s="3"/>
      <c r="CKA319" s="3"/>
      <c r="CKB319" s="3"/>
      <c r="CKC319" s="3"/>
      <c r="CKD319" s="3"/>
      <c r="CKE319" s="3"/>
      <c r="CKF319" s="3"/>
      <c r="CKG319" s="3"/>
      <c r="CKH319" s="3"/>
      <c r="CKI319" s="3"/>
      <c r="CKJ319" s="3"/>
      <c r="CKK319" s="3"/>
      <c r="CKL319" s="3"/>
      <c r="CKM319" s="3"/>
      <c r="CKN319" s="3"/>
      <c r="CKO319" s="3"/>
      <c r="CKP319" s="3"/>
      <c r="CKQ319" s="3"/>
      <c r="CKR319" s="3"/>
      <c r="CKS319" s="3"/>
      <c r="CKT319" s="3"/>
      <c r="CKU319" s="3"/>
      <c r="CKV319" s="3"/>
      <c r="CKW319" s="3"/>
      <c r="CKX319" s="3"/>
      <c r="CKY319" s="3"/>
      <c r="CKZ319" s="3"/>
      <c r="CLA319" s="3"/>
      <c r="CLB319" s="3"/>
      <c r="CLC319" s="3"/>
      <c r="CLD319" s="3"/>
      <c r="CLE319" s="3"/>
      <c r="CLF319" s="3"/>
      <c r="CLG319" s="3"/>
      <c r="CLH319" s="3"/>
      <c r="CLI319" s="3"/>
      <c r="CLJ319" s="3"/>
      <c r="CLK319" s="3"/>
      <c r="CLL319" s="3"/>
      <c r="CLM319" s="3"/>
      <c r="CLN319" s="3"/>
      <c r="CLO319" s="3"/>
      <c r="CLP319" s="3"/>
      <c r="CLQ319" s="3"/>
      <c r="CLR319" s="3"/>
      <c r="CLS319" s="3"/>
      <c r="CLT319" s="3"/>
      <c r="CLU319" s="3"/>
      <c r="CLV319" s="3"/>
      <c r="CLW319" s="3"/>
      <c r="CLX319" s="3"/>
      <c r="CLY319" s="3"/>
      <c r="CLZ319" s="3"/>
      <c r="CMA319" s="3"/>
      <c r="CMB319" s="3"/>
      <c r="CMC319" s="3"/>
      <c r="CMD319" s="3"/>
      <c r="CME319" s="3"/>
      <c r="CMF319" s="3"/>
      <c r="CMG319" s="3"/>
      <c r="CMH319" s="3"/>
      <c r="CMI319" s="3"/>
      <c r="CMJ319" s="3"/>
      <c r="CMK319" s="3"/>
      <c r="CML319" s="3"/>
      <c r="CMM319" s="3"/>
      <c r="CMN319" s="3"/>
      <c r="CMO319" s="3"/>
      <c r="CMP319" s="3"/>
      <c r="CMQ319" s="3"/>
      <c r="CMR319" s="3"/>
      <c r="CMS319" s="3"/>
      <c r="CMT319" s="3"/>
      <c r="CMU319" s="3"/>
      <c r="CMV319" s="3"/>
      <c r="CMW319" s="3"/>
      <c r="CMX319" s="3"/>
      <c r="CMY319" s="3"/>
      <c r="CMZ319" s="3"/>
      <c r="CNA319" s="3"/>
      <c r="CNB319" s="3"/>
      <c r="CNC319" s="3"/>
      <c r="CND319" s="3"/>
      <c r="CNE319" s="3"/>
      <c r="CNF319" s="3"/>
      <c r="CNG319" s="3"/>
      <c r="CNH319" s="3"/>
      <c r="CNI319" s="3"/>
      <c r="CNJ319" s="3"/>
      <c r="CNK319" s="3"/>
      <c r="CNL319" s="3"/>
      <c r="CNM319" s="3"/>
      <c r="CNN319" s="3"/>
      <c r="CNO319" s="3"/>
      <c r="CNP319" s="3"/>
      <c r="CNQ319" s="3"/>
      <c r="CNR319" s="3"/>
      <c r="CNS319" s="3"/>
      <c r="CNT319" s="3"/>
      <c r="CNU319" s="3"/>
      <c r="CNV319" s="3"/>
      <c r="CNW319" s="3"/>
      <c r="CNX319" s="3"/>
      <c r="CNY319" s="3"/>
      <c r="CNZ319" s="3"/>
      <c r="COA319" s="3"/>
      <c r="COB319" s="3"/>
      <c r="COC319" s="3"/>
      <c r="COD319" s="3"/>
      <c r="COE319" s="3"/>
      <c r="COF319" s="3"/>
      <c r="COG319" s="3"/>
      <c r="COH319" s="3"/>
      <c r="COI319" s="3"/>
      <c r="COJ319" s="3"/>
      <c r="COK319" s="3"/>
      <c r="COL319" s="3"/>
      <c r="COM319" s="3"/>
      <c r="CON319" s="3"/>
      <c r="COO319" s="3"/>
      <c r="COP319" s="3"/>
      <c r="COQ319" s="3"/>
      <c r="COR319" s="3"/>
      <c r="COS319" s="3"/>
      <c r="COT319" s="3"/>
      <c r="COU319" s="3"/>
      <c r="COV319" s="3"/>
      <c r="COW319" s="3"/>
      <c r="COX319" s="3"/>
      <c r="COY319" s="3"/>
      <c r="COZ319" s="3"/>
      <c r="CPA319" s="3"/>
      <c r="CPB319" s="3"/>
      <c r="CPC319" s="3"/>
      <c r="CPD319" s="3"/>
      <c r="CPE319" s="3"/>
      <c r="CPF319" s="3"/>
      <c r="CPG319" s="3"/>
      <c r="CPH319" s="3"/>
      <c r="CPI319" s="3"/>
      <c r="CPJ319" s="3"/>
      <c r="CPK319" s="3"/>
      <c r="CPL319" s="3"/>
      <c r="CPM319" s="3"/>
      <c r="CPN319" s="3"/>
      <c r="CPO319" s="3"/>
      <c r="CPP319" s="3"/>
      <c r="CPQ319" s="3"/>
      <c r="CPR319" s="3"/>
      <c r="CPS319" s="3"/>
      <c r="CPT319" s="3"/>
      <c r="CPU319" s="3"/>
      <c r="CPV319" s="3"/>
      <c r="CPW319" s="3"/>
      <c r="CPX319" s="3"/>
      <c r="CPY319" s="3"/>
      <c r="CPZ319" s="3"/>
      <c r="CQA319" s="3"/>
      <c r="CQB319" s="3"/>
      <c r="CQC319" s="3"/>
      <c r="CQD319" s="3"/>
      <c r="CQE319" s="3"/>
      <c r="CQF319" s="3"/>
      <c r="CQG319" s="3"/>
      <c r="CQH319" s="3"/>
      <c r="CQI319" s="3"/>
      <c r="CQJ319" s="3"/>
      <c r="CQK319" s="3"/>
      <c r="CQL319" s="3"/>
      <c r="CQM319" s="3"/>
      <c r="CQN319" s="3"/>
      <c r="CQO319" s="3"/>
      <c r="CQP319" s="3"/>
      <c r="CQQ319" s="3"/>
      <c r="CQR319" s="3"/>
      <c r="CQS319" s="3"/>
      <c r="CQT319" s="3"/>
      <c r="CQU319" s="3"/>
      <c r="CQV319" s="3"/>
      <c r="CQW319" s="3"/>
      <c r="CQX319" s="3"/>
      <c r="CQY319" s="3"/>
      <c r="CQZ319" s="3"/>
      <c r="CRA319" s="3"/>
      <c r="CRB319" s="3"/>
      <c r="CRC319" s="3"/>
      <c r="CRD319" s="3"/>
      <c r="CRE319" s="3"/>
      <c r="CRF319" s="3"/>
      <c r="CRG319" s="3"/>
      <c r="CRH319" s="3"/>
      <c r="CRI319" s="3"/>
      <c r="CRJ319" s="3"/>
      <c r="CRK319" s="3"/>
      <c r="CRL319" s="3"/>
      <c r="CRM319" s="3"/>
      <c r="CRN319" s="3"/>
      <c r="CRO319" s="3"/>
      <c r="CRP319" s="3"/>
      <c r="CRQ319" s="3"/>
      <c r="CRR319" s="3"/>
      <c r="CRS319" s="3"/>
      <c r="CRT319" s="3"/>
      <c r="CRU319" s="3"/>
      <c r="CRV319" s="3"/>
      <c r="CRW319" s="3"/>
      <c r="CRX319" s="3"/>
      <c r="CRY319" s="3"/>
      <c r="CRZ319" s="3"/>
      <c r="CSA319" s="3"/>
      <c r="CSB319" s="3"/>
      <c r="CSC319" s="3"/>
      <c r="CSD319" s="3"/>
      <c r="CSE319" s="3"/>
      <c r="CSF319" s="3"/>
      <c r="CSG319" s="3"/>
      <c r="CSH319" s="3"/>
      <c r="CSI319" s="3"/>
      <c r="CSJ319" s="3"/>
      <c r="CSK319" s="3"/>
      <c r="CSL319" s="3"/>
      <c r="CSM319" s="3"/>
      <c r="CSN319" s="3"/>
      <c r="CSO319" s="3"/>
      <c r="CSP319" s="3"/>
      <c r="CSQ319" s="3"/>
      <c r="CSR319" s="3"/>
      <c r="CSS319" s="3"/>
      <c r="CST319" s="3"/>
      <c r="CSU319" s="3"/>
      <c r="CSV319" s="3"/>
      <c r="CSW319" s="3"/>
      <c r="CSX319" s="3"/>
      <c r="CSY319" s="3"/>
      <c r="CSZ319" s="3"/>
      <c r="CTA319" s="3"/>
      <c r="CTB319" s="3"/>
      <c r="CTC319" s="3"/>
      <c r="CTD319" s="3"/>
      <c r="CTE319" s="3"/>
      <c r="CTF319" s="3"/>
      <c r="CTG319" s="3"/>
      <c r="CTI319" s="3"/>
      <c r="CTK319" s="3"/>
      <c r="CTL319" s="3"/>
      <c r="CTM319" s="3"/>
      <c r="CTN319" s="3"/>
      <c r="CTO319" s="3"/>
      <c r="CTP319" s="3"/>
      <c r="CTQ319" s="3"/>
      <c r="CTR319" s="3"/>
      <c r="CTW319" s="3"/>
      <c r="CTX319" s="3"/>
      <c r="CTY319" s="3"/>
      <c r="CTZ319" s="3"/>
      <c r="CUA319" s="3"/>
      <c r="CUB319" s="3"/>
      <c r="CUC319" s="3"/>
      <c r="CUD319" s="3"/>
      <c r="CUE319" s="3"/>
      <c r="CUF319" s="3"/>
      <c r="CUG319" s="3"/>
      <c r="CUH319" s="3"/>
      <c r="CUI319" s="3"/>
      <c r="CUJ319" s="3"/>
      <c r="CUK319" s="3"/>
      <c r="CUL319" s="3"/>
      <c r="CUM319" s="3"/>
      <c r="CUN319" s="3"/>
      <c r="CUO319" s="3"/>
      <c r="CUP319" s="3"/>
      <c r="CUQ319" s="3"/>
      <c r="CUR319" s="3"/>
      <c r="CUS319" s="3"/>
      <c r="CUT319" s="3"/>
      <c r="CUU319" s="3"/>
      <c r="CUV319" s="3"/>
      <c r="CUW319" s="3"/>
      <c r="CUX319" s="3"/>
      <c r="CUY319" s="3"/>
      <c r="CUZ319" s="3"/>
      <c r="CVA319" s="3"/>
      <c r="CVB319" s="3"/>
      <c r="CVC319" s="3"/>
      <c r="CVD319" s="3"/>
      <c r="CVE319" s="3"/>
      <c r="CVF319" s="3"/>
      <c r="CVG319" s="3"/>
      <c r="CVH319" s="3"/>
      <c r="CVI319" s="3"/>
      <c r="CVJ319" s="3"/>
      <c r="CVK319" s="3"/>
      <c r="CVL319" s="3"/>
      <c r="CVM319" s="3"/>
      <c r="CVN319" s="3"/>
      <c r="CVO319" s="3"/>
      <c r="CVP319" s="3"/>
      <c r="CVQ319" s="3"/>
      <c r="CVR319" s="3"/>
      <c r="CVS319" s="3"/>
      <c r="CVT319" s="3"/>
      <c r="CVU319" s="3"/>
      <c r="CVV319" s="3"/>
      <c r="CVW319" s="3"/>
      <c r="CVX319" s="3"/>
      <c r="CVY319" s="3"/>
      <c r="CVZ319" s="3"/>
      <c r="CWA319" s="3"/>
      <c r="CWB319" s="3"/>
      <c r="CWC319" s="3"/>
      <c r="CWD319" s="3"/>
      <c r="CWE319" s="3"/>
      <c r="CWF319" s="3"/>
      <c r="CWG319" s="3"/>
      <c r="CWH319" s="3"/>
      <c r="CWI319" s="3"/>
      <c r="CWJ319" s="3"/>
      <c r="CWK319" s="3"/>
      <c r="CWL319" s="3"/>
      <c r="CWM319" s="3"/>
      <c r="CWN319" s="3"/>
      <c r="CWO319" s="3"/>
      <c r="CWP319" s="3"/>
      <c r="CWQ319" s="3"/>
      <c r="CWR319" s="3"/>
      <c r="CWS319" s="3"/>
      <c r="CWT319" s="3"/>
      <c r="CWU319" s="3"/>
      <c r="CWV319" s="3"/>
      <c r="CWW319" s="3"/>
      <c r="CWX319" s="3"/>
      <c r="CWY319" s="3"/>
      <c r="CWZ319" s="3"/>
      <c r="CXA319" s="3"/>
      <c r="CXB319" s="3"/>
      <c r="CXC319" s="3"/>
      <c r="CXD319" s="3"/>
      <c r="CXE319" s="3"/>
      <c r="CXF319" s="3"/>
      <c r="CXG319" s="3"/>
      <c r="CXH319" s="3"/>
      <c r="CXI319" s="3"/>
      <c r="CXJ319" s="3"/>
      <c r="CXK319" s="3"/>
      <c r="CXL319" s="3"/>
      <c r="CXM319" s="3"/>
      <c r="CXN319" s="3"/>
      <c r="CXO319" s="3"/>
      <c r="CXP319" s="3"/>
      <c r="CXQ319" s="3"/>
      <c r="CXR319" s="3"/>
      <c r="CXS319" s="3"/>
      <c r="CXT319" s="3"/>
      <c r="CXU319" s="3"/>
      <c r="CXV319" s="3"/>
      <c r="CXW319" s="3"/>
      <c r="CXX319" s="3"/>
      <c r="CXY319" s="3"/>
      <c r="CXZ319" s="3"/>
      <c r="CYA319" s="3"/>
      <c r="CYB319" s="3"/>
      <c r="CYC319" s="3"/>
      <c r="CYD319" s="3"/>
      <c r="CYE319" s="3"/>
      <c r="CYF319" s="3"/>
      <c r="CYG319" s="3"/>
      <c r="CYH319" s="3"/>
      <c r="CYI319" s="3"/>
      <c r="CYJ319" s="3"/>
      <c r="CYK319" s="3"/>
      <c r="CYL319" s="3"/>
      <c r="CYM319" s="3"/>
      <c r="CYN319" s="3"/>
      <c r="CYO319" s="3"/>
      <c r="CYP319" s="3"/>
      <c r="CYQ319" s="3"/>
      <c r="CYR319" s="3"/>
      <c r="CYS319" s="3"/>
      <c r="CYT319" s="3"/>
      <c r="CYU319" s="3"/>
      <c r="CYV319" s="3"/>
      <c r="CYW319" s="3"/>
      <c r="CYX319" s="3"/>
      <c r="CYY319" s="3"/>
      <c r="CYZ319" s="3"/>
      <c r="CZA319" s="3"/>
      <c r="CZB319" s="3"/>
      <c r="CZC319" s="3"/>
      <c r="CZD319" s="3"/>
      <c r="CZE319" s="3"/>
      <c r="CZF319" s="3"/>
      <c r="CZG319" s="3"/>
      <c r="CZH319" s="3"/>
      <c r="CZI319" s="3"/>
      <c r="CZJ319" s="3"/>
      <c r="CZK319" s="3"/>
      <c r="CZL319" s="3"/>
      <c r="CZM319" s="3"/>
      <c r="CZN319" s="3"/>
      <c r="CZO319" s="3"/>
      <c r="CZP319" s="3"/>
      <c r="CZQ319" s="3"/>
      <c r="CZR319" s="3"/>
      <c r="CZS319" s="3"/>
      <c r="CZT319" s="3"/>
      <c r="CZU319" s="3"/>
      <c r="CZV319" s="3"/>
      <c r="CZW319" s="3"/>
      <c r="CZX319" s="3"/>
      <c r="CZY319" s="3"/>
      <c r="CZZ319" s="3"/>
      <c r="DAA319" s="3"/>
      <c r="DAB319" s="3"/>
      <c r="DAC319" s="3"/>
      <c r="DAD319" s="3"/>
      <c r="DAE319" s="3"/>
      <c r="DAF319" s="3"/>
      <c r="DAG319" s="3"/>
      <c r="DAH319" s="3"/>
      <c r="DAI319" s="3"/>
      <c r="DAJ319" s="3"/>
      <c r="DAK319" s="3"/>
      <c r="DAL319" s="3"/>
      <c r="DAM319" s="3"/>
      <c r="DAN319" s="3"/>
      <c r="DAO319" s="3"/>
      <c r="DAP319" s="3"/>
      <c r="DAQ319" s="3"/>
      <c r="DAR319" s="3"/>
      <c r="DAS319" s="3"/>
      <c r="DAT319" s="3"/>
      <c r="DAU319" s="3"/>
      <c r="DAV319" s="3"/>
      <c r="DAW319" s="3"/>
      <c r="DAX319" s="3"/>
      <c r="DAY319" s="3"/>
      <c r="DAZ319" s="3"/>
      <c r="DBA319" s="3"/>
      <c r="DBB319" s="3"/>
      <c r="DBC319" s="3"/>
      <c r="DBD319" s="3"/>
      <c r="DBE319" s="3"/>
      <c r="DBF319" s="3"/>
      <c r="DBG319" s="3"/>
      <c r="DBH319" s="3"/>
      <c r="DBI319" s="3"/>
      <c r="DBJ319" s="3"/>
      <c r="DBK319" s="3"/>
      <c r="DBL319" s="3"/>
      <c r="DBM319" s="3"/>
      <c r="DBN319" s="3"/>
      <c r="DBO319" s="3"/>
      <c r="DBP319" s="3"/>
      <c r="DBQ319" s="3"/>
      <c r="DBR319" s="3"/>
      <c r="DBS319" s="3"/>
      <c r="DBT319" s="3"/>
      <c r="DBU319" s="3"/>
      <c r="DBV319" s="3"/>
      <c r="DBW319" s="3"/>
      <c r="DBX319" s="3"/>
      <c r="DBY319" s="3"/>
      <c r="DBZ319" s="3"/>
      <c r="DCA319" s="3"/>
      <c r="DCB319" s="3"/>
      <c r="DCC319" s="3"/>
      <c r="DCD319" s="3"/>
      <c r="DCE319" s="3"/>
      <c r="DCF319" s="3"/>
      <c r="DCG319" s="3"/>
      <c r="DCH319" s="3"/>
      <c r="DCI319" s="3"/>
      <c r="DCJ319" s="3"/>
      <c r="DCK319" s="3"/>
      <c r="DCL319" s="3"/>
      <c r="DCM319" s="3"/>
      <c r="DCN319" s="3"/>
      <c r="DCO319" s="3"/>
      <c r="DCP319" s="3"/>
      <c r="DCQ319" s="3"/>
      <c r="DCR319" s="3"/>
      <c r="DCS319" s="3"/>
      <c r="DCT319" s="3"/>
      <c r="DCU319" s="3"/>
      <c r="DCV319" s="3"/>
      <c r="DCW319" s="3"/>
      <c r="DCX319" s="3"/>
      <c r="DCY319" s="3"/>
      <c r="DCZ319" s="3"/>
      <c r="DDA319" s="3"/>
      <c r="DDB319" s="3"/>
      <c r="DDC319" s="3"/>
      <c r="DDE319" s="3"/>
      <c r="DDG319" s="3"/>
      <c r="DDH319" s="3"/>
      <c r="DDI319" s="3"/>
      <c r="DDJ319" s="3"/>
      <c r="DDK319" s="3"/>
      <c r="DDL319" s="3"/>
      <c r="DDM319" s="3"/>
      <c r="DDN319" s="3"/>
      <c r="DDS319" s="3"/>
      <c r="DDT319" s="3"/>
      <c r="DDU319" s="3"/>
      <c r="DDV319" s="3"/>
      <c r="DDW319" s="3"/>
      <c r="DDX319" s="3"/>
      <c r="DDY319" s="3"/>
      <c r="DDZ319" s="3"/>
      <c r="DEA319" s="3"/>
      <c r="DEB319" s="3"/>
      <c r="DEC319" s="3"/>
      <c r="DED319" s="3"/>
      <c r="DEE319" s="3"/>
      <c r="DEF319" s="3"/>
      <c r="DEG319" s="3"/>
      <c r="DEH319" s="3"/>
      <c r="DEI319" s="3"/>
      <c r="DEJ319" s="3"/>
      <c r="DEK319" s="3"/>
      <c r="DEL319" s="3"/>
      <c r="DEM319" s="3"/>
      <c r="DEN319" s="3"/>
      <c r="DEO319" s="3"/>
      <c r="DEP319" s="3"/>
      <c r="DEQ319" s="3"/>
      <c r="DER319" s="3"/>
      <c r="DES319" s="3"/>
      <c r="DET319" s="3"/>
      <c r="DEU319" s="3"/>
      <c r="DEV319" s="3"/>
      <c r="DEW319" s="3"/>
      <c r="DEX319" s="3"/>
      <c r="DEY319" s="3"/>
      <c r="DEZ319" s="3"/>
      <c r="DFA319" s="3"/>
      <c r="DFB319" s="3"/>
      <c r="DFC319" s="3"/>
      <c r="DFD319" s="3"/>
      <c r="DFE319" s="3"/>
      <c r="DFF319" s="3"/>
      <c r="DFG319" s="3"/>
      <c r="DFH319" s="3"/>
      <c r="DFI319" s="3"/>
      <c r="DFJ319" s="3"/>
      <c r="DFK319" s="3"/>
      <c r="DFL319" s="3"/>
      <c r="DFM319" s="3"/>
      <c r="DFN319" s="3"/>
      <c r="DFO319" s="3"/>
      <c r="DFP319" s="3"/>
      <c r="DFQ319" s="3"/>
      <c r="DFR319" s="3"/>
      <c r="DFS319" s="3"/>
      <c r="DFT319" s="3"/>
      <c r="DFU319" s="3"/>
      <c r="DFV319" s="3"/>
      <c r="DFW319" s="3"/>
      <c r="DFX319" s="3"/>
      <c r="DFY319" s="3"/>
      <c r="DFZ319" s="3"/>
      <c r="DGA319" s="3"/>
      <c r="DGB319" s="3"/>
      <c r="DGC319" s="3"/>
      <c r="DGD319" s="3"/>
      <c r="DGE319" s="3"/>
      <c r="DGF319" s="3"/>
      <c r="DGG319" s="3"/>
      <c r="DGH319" s="3"/>
      <c r="DGI319" s="3"/>
      <c r="DGJ319" s="3"/>
      <c r="DGK319" s="3"/>
      <c r="DGL319" s="3"/>
      <c r="DGM319" s="3"/>
      <c r="DGN319" s="3"/>
      <c r="DGO319" s="3"/>
      <c r="DGP319" s="3"/>
      <c r="DGQ319" s="3"/>
      <c r="DGR319" s="3"/>
      <c r="DGS319" s="3"/>
      <c r="DGT319" s="3"/>
      <c r="DGU319" s="3"/>
      <c r="DGV319" s="3"/>
      <c r="DGW319" s="3"/>
      <c r="DGX319" s="3"/>
      <c r="DGY319" s="3"/>
      <c r="DGZ319" s="3"/>
      <c r="DHA319" s="3"/>
      <c r="DHB319" s="3"/>
      <c r="DHC319" s="3"/>
      <c r="DHD319" s="3"/>
      <c r="DHE319" s="3"/>
      <c r="DHF319" s="3"/>
      <c r="DHG319" s="3"/>
      <c r="DHH319" s="3"/>
      <c r="DHI319" s="3"/>
      <c r="DHJ319" s="3"/>
      <c r="DHK319" s="3"/>
      <c r="DHL319" s="3"/>
      <c r="DHM319" s="3"/>
      <c r="DHN319" s="3"/>
      <c r="DHO319" s="3"/>
      <c r="DHP319" s="3"/>
      <c r="DHQ319" s="3"/>
      <c r="DHR319" s="3"/>
      <c r="DHS319" s="3"/>
      <c r="DHT319" s="3"/>
      <c r="DHU319" s="3"/>
      <c r="DHV319" s="3"/>
      <c r="DHW319" s="3"/>
      <c r="DHX319" s="3"/>
      <c r="DHY319" s="3"/>
      <c r="DHZ319" s="3"/>
      <c r="DIA319" s="3"/>
      <c r="DIB319" s="3"/>
      <c r="DIC319" s="3"/>
      <c r="DID319" s="3"/>
      <c r="DIE319" s="3"/>
      <c r="DIF319" s="3"/>
      <c r="DIG319" s="3"/>
      <c r="DIH319" s="3"/>
      <c r="DII319" s="3"/>
      <c r="DIJ319" s="3"/>
      <c r="DIK319" s="3"/>
      <c r="DIL319" s="3"/>
      <c r="DIM319" s="3"/>
      <c r="DIN319" s="3"/>
      <c r="DIO319" s="3"/>
      <c r="DIP319" s="3"/>
      <c r="DIQ319" s="3"/>
      <c r="DIR319" s="3"/>
      <c r="DIS319" s="3"/>
      <c r="DIT319" s="3"/>
      <c r="DIU319" s="3"/>
      <c r="DIV319" s="3"/>
      <c r="DIW319" s="3"/>
      <c r="DIX319" s="3"/>
      <c r="DIY319" s="3"/>
      <c r="DIZ319" s="3"/>
      <c r="DJA319" s="3"/>
      <c r="DJB319" s="3"/>
      <c r="DJC319" s="3"/>
      <c r="DJD319" s="3"/>
      <c r="DJE319" s="3"/>
      <c r="DJF319" s="3"/>
      <c r="DJG319" s="3"/>
      <c r="DJH319" s="3"/>
      <c r="DJI319" s="3"/>
      <c r="DJJ319" s="3"/>
      <c r="DJK319" s="3"/>
      <c r="DJL319" s="3"/>
      <c r="DJM319" s="3"/>
      <c r="DJN319" s="3"/>
      <c r="DJO319" s="3"/>
      <c r="DJP319" s="3"/>
      <c r="DJQ319" s="3"/>
      <c r="DJR319" s="3"/>
      <c r="DJS319" s="3"/>
      <c r="DJT319" s="3"/>
      <c r="DJU319" s="3"/>
      <c r="DJV319" s="3"/>
      <c r="DJW319" s="3"/>
      <c r="DJX319" s="3"/>
      <c r="DJY319" s="3"/>
      <c r="DJZ319" s="3"/>
      <c r="DKA319" s="3"/>
      <c r="DKB319" s="3"/>
      <c r="DKC319" s="3"/>
      <c r="DKD319" s="3"/>
      <c r="DKE319" s="3"/>
      <c r="DKF319" s="3"/>
      <c r="DKG319" s="3"/>
      <c r="DKH319" s="3"/>
      <c r="DKI319" s="3"/>
      <c r="DKJ319" s="3"/>
      <c r="DKK319" s="3"/>
      <c r="DKL319" s="3"/>
      <c r="DKM319" s="3"/>
      <c r="DKN319" s="3"/>
      <c r="DKO319" s="3"/>
      <c r="DKP319" s="3"/>
      <c r="DKQ319" s="3"/>
      <c r="DKR319" s="3"/>
      <c r="DKS319" s="3"/>
      <c r="DKT319" s="3"/>
      <c r="DKU319" s="3"/>
      <c r="DKV319" s="3"/>
      <c r="DKW319" s="3"/>
      <c r="DKX319" s="3"/>
      <c r="DKY319" s="3"/>
      <c r="DKZ319" s="3"/>
      <c r="DLA319" s="3"/>
      <c r="DLB319" s="3"/>
      <c r="DLC319" s="3"/>
      <c r="DLD319" s="3"/>
      <c r="DLE319" s="3"/>
      <c r="DLF319" s="3"/>
      <c r="DLG319" s="3"/>
      <c r="DLH319" s="3"/>
      <c r="DLI319" s="3"/>
      <c r="DLJ319" s="3"/>
      <c r="DLK319" s="3"/>
      <c r="DLL319" s="3"/>
      <c r="DLM319" s="3"/>
      <c r="DLN319" s="3"/>
      <c r="DLO319" s="3"/>
      <c r="DLP319" s="3"/>
      <c r="DLQ319" s="3"/>
      <c r="DLR319" s="3"/>
      <c r="DLS319" s="3"/>
      <c r="DLT319" s="3"/>
      <c r="DLU319" s="3"/>
      <c r="DLV319" s="3"/>
      <c r="DLW319" s="3"/>
      <c r="DLX319" s="3"/>
      <c r="DLY319" s="3"/>
      <c r="DLZ319" s="3"/>
      <c r="DMA319" s="3"/>
      <c r="DMB319" s="3"/>
      <c r="DMC319" s="3"/>
      <c r="DMD319" s="3"/>
      <c r="DME319" s="3"/>
      <c r="DMF319" s="3"/>
      <c r="DMG319" s="3"/>
      <c r="DMH319" s="3"/>
      <c r="DMI319" s="3"/>
      <c r="DMJ319" s="3"/>
      <c r="DMK319" s="3"/>
      <c r="DML319" s="3"/>
      <c r="DMM319" s="3"/>
      <c r="DMN319" s="3"/>
      <c r="DMO319" s="3"/>
      <c r="DMP319" s="3"/>
      <c r="DMQ319" s="3"/>
      <c r="DMR319" s="3"/>
      <c r="DMS319" s="3"/>
      <c r="DMT319" s="3"/>
      <c r="DMU319" s="3"/>
      <c r="DMV319" s="3"/>
      <c r="DMW319" s="3"/>
      <c r="DMX319" s="3"/>
      <c r="DMY319" s="3"/>
      <c r="DNA319" s="3"/>
      <c r="DNC319" s="3"/>
      <c r="DND319" s="3"/>
      <c r="DNE319" s="3"/>
      <c r="DNF319" s="3"/>
      <c r="DNG319" s="3"/>
      <c r="DNH319" s="3"/>
      <c r="DNI319" s="3"/>
      <c r="DNJ319" s="3"/>
      <c r="DNO319" s="3"/>
      <c r="DNP319" s="3"/>
      <c r="DNQ319" s="3"/>
      <c r="DNR319" s="3"/>
      <c r="DNS319" s="3"/>
      <c r="DNT319" s="3"/>
      <c r="DNU319" s="3"/>
      <c r="DNV319" s="3"/>
      <c r="DNW319" s="3"/>
      <c r="DNX319" s="3"/>
      <c r="DNY319" s="3"/>
      <c r="DNZ319" s="3"/>
      <c r="DOA319" s="3"/>
      <c r="DOB319" s="3"/>
      <c r="DOC319" s="3"/>
      <c r="DOD319" s="3"/>
      <c r="DOE319" s="3"/>
      <c r="DOF319" s="3"/>
      <c r="DOG319" s="3"/>
      <c r="DOH319" s="3"/>
      <c r="DOI319" s="3"/>
      <c r="DOJ319" s="3"/>
      <c r="DOK319" s="3"/>
      <c r="DOL319" s="3"/>
      <c r="DOM319" s="3"/>
      <c r="DON319" s="3"/>
      <c r="DOO319" s="3"/>
      <c r="DOP319" s="3"/>
      <c r="DOQ319" s="3"/>
      <c r="DOR319" s="3"/>
      <c r="DOS319" s="3"/>
      <c r="DOT319" s="3"/>
      <c r="DOU319" s="3"/>
      <c r="DOV319" s="3"/>
      <c r="DOW319" s="3"/>
      <c r="DOX319" s="3"/>
      <c r="DOY319" s="3"/>
      <c r="DOZ319" s="3"/>
      <c r="DPA319" s="3"/>
      <c r="DPB319" s="3"/>
      <c r="DPC319" s="3"/>
      <c r="DPD319" s="3"/>
      <c r="DPE319" s="3"/>
      <c r="DPF319" s="3"/>
      <c r="DPG319" s="3"/>
      <c r="DPH319" s="3"/>
      <c r="DPI319" s="3"/>
      <c r="DPJ319" s="3"/>
      <c r="DPK319" s="3"/>
      <c r="DPL319" s="3"/>
      <c r="DPM319" s="3"/>
      <c r="DPN319" s="3"/>
      <c r="DPO319" s="3"/>
      <c r="DPP319" s="3"/>
      <c r="DPQ319" s="3"/>
      <c r="DPR319" s="3"/>
      <c r="DPS319" s="3"/>
      <c r="DPT319" s="3"/>
      <c r="DPU319" s="3"/>
      <c r="DPV319" s="3"/>
      <c r="DPW319" s="3"/>
      <c r="DPX319" s="3"/>
      <c r="DPY319" s="3"/>
      <c r="DPZ319" s="3"/>
      <c r="DQA319" s="3"/>
      <c r="DQB319" s="3"/>
      <c r="DQC319" s="3"/>
      <c r="DQD319" s="3"/>
      <c r="DQE319" s="3"/>
      <c r="DQF319" s="3"/>
      <c r="DQG319" s="3"/>
      <c r="DQH319" s="3"/>
      <c r="DQI319" s="3"/>
      <c r="DQJ319" s="3"/>
      <c r="DQK319" s="3"/>
      <c r="DQL319" s="3"/>
      <c r="DQM319" s="3"/>
      <c r="DQN319" s="3"/>
      <c r="DQO319" s="3"/>
      <c r="DQP319" s="3"/>
      <c r="DQQ319" s="3"/>
      <c r="DQR319" s="3"/>
      <c r="DQS319" s="3"/>
      <c r="DQT319" s="3"/>
      <c r="DQU319" s="3"/>
      <c r="DQV319" s="3"/>
      <c r="DQW319" s="3"/>
      <c r="DQX319" s="3"/>
      <c r="DQY319" s="3"/>
      <c r="DQZ319" s="3"/>
      <c r="DRA319" s="3"/>
      <c r="DRB319" s="3"/>
      <c r="DRC319" s="3"/>
      <c r="DRD319" s="3"/>
      <c r="DRE319" s="3"/>
      <c r="DRF319" s="3"/>
      <c r="DRG319" s="3"/>
      <c r="DRH319" s="3"/>
      <c r="DRI319" s="3"/>
      <c r="DRJ319" s="3"/>
      <c r="DRK319" s="3"/>
      <c r="DRL319" s="3"/>
      <c r="DRM319" s="3"/>
      <c r="DRN319" s="3"/>
      <c r="DRO319" s="3"/>
      <c r="DRP319" s="3"/>
      <c r="DRQ319" s="3"/>
      <c r="DRR319" s="3"/>
      <c r="DRS319" s="3"/>
      <c r="DRT319" s="3"/>
      <c r="DRU319" s="3"/>
      <c r="DRV319" s="3"/>
      <c r="DRW319" s="3"/>
      <c r="DRX319" s="3"/>
      <c r="DRY319" s="3"/>
      <c r="DRZ319" s="3"/>
      <c r="DSA319" s="3"/>
      <c r="DSB319" s="3"/>
      <c r="DSC319" s="3"/>
      <c r="DSD319" s="3"/>
      <c r="DSE319" s="3"/>
      <c r="DSF319" s="3"/>
      <c r="DSG319" s="3"/>
      <c r="DSH319" s="3"/>
      <c r="DSI319" s="3"/>
      <c r="DSJ319" s="3"/>
      <c r="DSK319" s="3"/>
      <c r="DSL319" s="3"/>
      <c r="DSM319" s="3"/>
      <c r="DSN319" s="3"/>
      <c r="DSO319" s="3"/>
      <c r="DSP319" s="3"/>
      <c r="DSQ319" s="3"/>
      <c r="DSR319" s="3"/>
      <c r="DSS319" s="3"/>
      <c r="DST319" s="3"/>
      <c r="DSU319" s="3"/>
      <c r="DSV319" s="3"/>
      <c r="DSW319" s="3"/>
      <c r="DSX319" s="3"/>
      <c r="DSY319" s="3"/>
      <c r="DSZ319" s="3"/>
      <c r="DTA319" s="3"/>
      <c r="DTB319" s="3"/>
      <c r="DTC319" s="3"/>
      <c r="DTD319" s="3"/>
      <c r="DTE319" s="3"/>
      <c r="DTF319" s="3"/>
      <c r="DTG319" s="3"/>
      <c r="DTH319" s="3"/>
      <c r="DTI319" s="3"/>
      <c r="DTJ319" s="3"/>
      <c r="DTK319" s="3"/>
      <c r="DTL319" s="3"/>
      <c r="DTM319" s="3"/>
      <c r="DTN319" s="3"/>
      <c r="DTO319" s="3"/>
      <c r="DTP319" s="3"/>
      <c r="DTQ319" s="3"/>
      <c r="DTR319" s="3"/>
      <c r="DTS319" s="3"/>
      <c r="DTT319" s="3"/>
      <c r="DTU319" s="3"/>
      <c r="DTV319" s="3"/>
      <c r="DTW319" s="3"/>
      <c r="DTX319" s="3"/>
      <c r="DTY319" s="3"/>
      <c r="DTZ319" s="3"/>
      <c r="DUA319" s="3"/>
      <c r="DUB319" s="3"/>
      <c r="DUC319" s="3"/>
      <c r="DUD319" s="3"/>
      <c r="DUE319" s="3"/>
      <c r="DUF319" s="3"/>
      <c r="DUG319" s="3"/>
      <c r="DUH319" s="3"/>
      <c r="DUI319" s="3"/>
      <c r="DUJ319" s="3"/>
      <c r="DUK319" s="3"/>
      <c r="DUL319" s="3"/>
      <c r="DUM319" s="3"/>
      <c r="DUN319" s="3"/>
      <c r="DUO319" s="3"/>
      <c r="DUP319" s="3"/>
      <c r="DUQ319" s="3"/>
      <c r="DUR319" s="3"/>
      <c r="DUS319" s="3"/>
      <c r="DUT319" s="3"/>
      <c r="DUU319" s="3"/>
      <c r="DUV319" s="3"/>
      <c r="DUW319" s="3"/>
      <c r="DUX319" s="3"/>
      <c r="DUY319" s="3"/>
      <c r="DUZ319" s="3"/>
      <c r="DVA319" s="3"/>
      <c r="DVB319" s="3"/>
      <c r="DVC319" s="3"/>
      <c r="DVD319" s="3"/>
      <c r="DVE319" s="3"/>
      <c r="DVF319" s="3"/>
      <c r="DVG319" s="3"/>
      <c r="DVH319" s="3"/>
      <c r="DVI319" s="3"/>
      <c r="DVJ319" s="3"/>
      <c r="DVK319" s="3"/>
      <c r="DVL319" s="3"/>
      <c r="DVM319" s="3"/>
      <c r="DVN319" s="3"/>
      <c r="DVO319" s="3"/>
      <c r="DVP319" s="3"/>
      <c r="DVQ319" s="3"/>
      <c r="DVR319" s="3"/>
      <c r="DVS319" s="3"/>
      <c r="DVT319" s="3"/>
      <c r="DVU319" s="3"/>
      <c r="DVV319" s="3"/>
      <c r="DVW319" s="3"/>
      <c r="DVX319" s="3"/>
      <c r="DVY319" s="3"/>
      <c r="DVZ319" s="3"/>
      <c r="DWA319" s="3"/>
      <c r="DWB319" s="3"/>
      <c r="DWC319" s="3"/>
      <c r="DWD319" s="3"/>
      <c r="DWE319" s="3"/>
      <c r="DWF319" s="3"/>
      <c r="DWG319" s="3"/>
      <c r="DWH319" s="3"/>
      <c r="DWI319" s="3"/>
      <c r="DWJ319" s="3"/>
      <c r="DWK319" s="3"/>
      <c r="DWL319" s="3"/>
      <c r="DWM319" s="3"/>
      <c r="DWN319" s="3"/>
      <c r="DWO319" s="3"/>
      <c r="DWP319" s="3"/>
      <c r="DWQ319" s="3"/>
      <c r="DWR319" s="3"/>
      <c r="DWS319" s="3"/>
      <c r="DWT319" s="3"/>
      <c r="DWU319" s="3"/>
      <c r="DWW319" s="3"/>
      <c r="DWY319" s="3"/>
      <c r="DWZ319" s="3"/>
      <c r="DXA319" s="3"/>
      <c r="DXB319" s="3"/>
      <c r="DXC319" s="3"/>
      <c r="DXD319" s="3"/>
      <c r="DXE319" s="3"/>
      <c r="DXF319" s="3"/>
      <c r="DXK319" s="3"/>
      <c r="DXL319" s="3"/>
      <c r="DXM319" s="3"/>
      <c r="DXN319" s="3"/>
      <c r="DXO319" s="3"/>
      <c r="DXP319" s="3"/>
      <c r="DXQ319" s="3"/>
      <c r="DXR319" s="3"/>
      <c r="DXS319" s="3"/>
      <c r="DXT319" s="3"/>
      <c r="DXU319" s="3"/>
      <c r="DXV319" s="3"/>
      <c r="DXW319" s="3"/>
      <c r="DXX319" s="3"/>
      <c r="DXY319" s="3"/>
      <c r="DXZ319" s="3"/>
      <c r="DYA319" s="3"/>
      <c r="DYB319" s="3"/>
      <c r="DYC319" s="3"/>
      <c r="DYD319" s="3"/>
      <c r="DYE319" s="3"/>
      <c r="DYF319" s="3"/>
      <c r="DYG319" s="3"/>
      <c r="DYH319" s="3"/>
      <c r="DYI319" s="3"/>
      <c r="DYJ319" s="3"/>
      <c r="DYK319" s="3"/>
      <c r="DYL319" s="3"/>
      <c r="DYM319" s="3"/>
      <c r="DYN319" s="3"/>
      <c r="DYO319" s="3"/>
      <c r="DYP319" s="3"/>
      <c r="DYQ319" s="3"/>
      <c r="DYR319" s="3"/>
      <c r="DYS319" s="3"/>
      <c r="DYT319" s="3"/>
      <c r="DYU319" s="3"/>
      <c r="DYV319" s="3"/>
      <c r="DYW319" s="3"/>
      <c r="DYX319" s="3"/>
      <c r="DYY319" s="3"/>
      <c r="DYZ319" s="3"/>
      <c r="DZA319" s="3"/>
      <c r="DZB319" s="3"/>
      <c r="DZC319" s="3"/>
      <c r="DZD319" s="3"/>
      <c r="DZE319" s="3"/>
      <c r="DZF319" s="3"/>
      <c r="DZG319" s="3"/>
      <c r="DZH319" s="3"/>
      <c r="DZI319" s="3"/>
      <c r="DZJ319" s="3"/>
      <c r="DZK319" s="3"/>
      <c r="DZL319" s="3"/>
      <c r="DZM319" s="3"/>
      <c r="DZN319" s="3"/>
      <c r="DZO319" s="3"/>
      <c r="DZP319" s="3"/>
      <c r="DZQ319" s="3"/>
      <c r="DZR319" s="3"/>
      <c r="DZS319" s="3"/>
      <c r="DZT319" s="3"/>
      <c r="DZU319" s="3"/>
      <c r="DZV319" s="3"/>
      <c r="DZW319" s="3"/>
      <c r="DZX319" s="3"/>
      <c r="DZY319" s="3"/>
      <c r="DZZ319" s="3"/>
      <c r="EAA319" s="3"/>
      <c r="EAB319" s="3"/>
      <c r="EAC319" s="3"/>
      <c r="EAD319" s="3"/>
      <c r="EAE319" s="3"/>
      <c r="EAF319" s="3"/>
      <c r="EAG319" s="3"/>
      <c r="EAH319" s="3"/>
      <c r="EAI319" s="3"/>
      <c r="EAJ319" s="3"/>
      <c r="EAK319" s="3"/>
      <c r="EAL319" s="3"/>
      <c r="EAM319" s="3"/>
      <c r="EAN319" s="3"/>
      <c r="EAO319" s="3"/>
      <c r="EAP319" s="3"/>
      <c r="EAQ319" s="3"/>
      <c r="EAR319" s="3"/>
      <c r="EAS319" s="3"/>
      <c r="EAT319" s="3"/>
      <c r="EAU319" s="3"/>
      <c r="EAV319" s="3"/>
      <c r="EAW319" s="3"/>
      <c r="EAX319" s="3"/>
      <c r="EAY319" s="3"/>
      <c r="EAZ319" s="3"/>
      <c r="EBA319" s="3"/>
      <c r="EBB319" s="3"/>
      <c r="EBC319" s="3"/>
      <c r="EBD319" s="3"/>
      <c r="EBE319" s="3"/>
      <c r="EBF319" s="3"/>
      <c r="EBG319" s="3"/>
      <c r="EBH319" s="3"/>
      <c r="EBI319" s="3"/>
      <c r="EBJ319" s="3"/>
      <c r="EBK319" s="3"/>
      <c r="EBL319" s="3"/>
      <c r="EBM319" s="3"/>
      <c r="EBN319" s="3"/>
      <c r="EBO319" s="3"/>
      <c r="EBP319" s="3"/>
      <c r="EBQ319" s="3"/>
      <c r="EBR319" s="3"/>
      <c r="EBS319" s="3"/>
      <c r="EBT319" s="3"/>
      <c r="EBU319" s="3"/>
      <c r="EBV319" s="3"/>
      <c r="EBW319" s="3"/>
      <c r="EBX319" s="3"/>
      <c r="EBY319" s="3"/>
      <c r="EBZ319" s="3"/>
      <c r="ECA319" s="3"/>
      <c r="ECB319" s="3"/>
      <c r="ECC319" s="3"/>
      <c r="ECD319" s="3"/>
      <c r="ECE319" s="3"/>
      <c r="ECF319" s="3"/>
      <c r="ECG319" s="3"/>
      <c r="ECH319" s="3"/>
      <c r="ECI319" s="3"/>
      <c r="ECJ319" s="3"/>
      <c r="ECK319" s="3"/>
      <c r="ECL319" s="3"/>
      <c r="ECM319" s="3"/>
      <c r="ECN319" s="3"/>
      <c r="ECO319" s="3"/>
      <c r="ECP319" s="3"/>
      <c r="ECQ319" s="3"/>
      <c r="ECR319" s="3"/>
      <c r="ECS319" s="3"/>
      <c r="ECT319" s="3"/>
      <c r="ECU319" s="3"/>
      <c r="ECV319" s="3"/>
      <c r="ECW319" s="3"/>
      <c r="ECX319" s="3"/>
      <c r="ECY319" s="3"/>
      <c r="ECZ319" s="3"/>
      <c r="EDA319" s="3"/>
      <c r="EDB319" s="3"/>
      <c r="EDC319" s="3"/>
      <c r="EDD319" s="3"/>
      <c r="EDE319" s="3"/>
      <c r="EDF319" s="3"/>
      <c r="EDG319" s="3"/>
      <c r="EDH319" s="3"/>
      <c r="EDI319" s="3"/>
      <c r="EDJ319" s="3"/>
      <c r="EDK319" s="3"/>
      <c r="EDL319" s="3"/>
      <c r="EDM319" s="3"/>
      <c r="EDN319" s="3"/>
      <c r="EDO319" s="3"/>
      <c r="EDP319" s="3"/>
      <c r="EDQ319" s="3"/>
      <c r="EDR319" s="3"/>
      <c r="EDS319" s="3"/>
      <c r="EDT319" s="3"/>
      <c r="EDU319" s="3"/>
      <c r="EDV319" s="3"/>
      <c r="EDW319" s="3"/>
      <c r="EDX319" s="3"/>
      <c r="EDY319" s="3"/>
      <c r="EDZ319" s="3"/>
      <c r="EEA319" s="3"/>
      <c r="EEB319" s="3"/>
      <c r="EEC319" s="3"/>
      <c r="EED319" s="3"/>
      <c r="EEE319" s="3"/>
      <c r="EEF319" s="3"/>
      <c r="EEG319" s="3"/>
      <c r="EEH319" s="3"/>
      <c r="EEI319" s="3"/>
      <c r="EEJ319" s="3"/>
      <c r="EEK319" s="3"/>
      <c r="EEL319" s="3"/>
      <c r="EEM319" s="3"/>
      <c r="EEN319" s="3"/>
      <c r="EEO319" s="3"/>
      <c r="EEP319" s="3"/>
      <c r="EEQ319" s="3"/>
      <c r="EER319" s="3"/>
      <c r="EES319" s="3"/>
      <c r="EET319" s="3"/>
      <c r="EEU319" s="3"/>
      <c r="EEV319" s="3"/>
      <c r="EEW319" s="3"/>
      <c r="EEX319" s="3"/>
      <c r="EEY319" s="3"/>
      <c r="EEZ319" s="3"/>
      <c r="EFA319" s="3"/>
      <c r="EFB319" s="3"/>
      <c r="EFC319" s="3"/>
      <c r="EFD319" s="3"/>
      <c r="EFE319" s="3"/>
      <c r="EFF319" s="3"/>
      <c r="EFG319" s="3"/>
      <c r="EFH319" s="3"/>
      <c r="EFI319" s="3"/>
      <c r="EFJ319" s="3"/>
      <c r="EFK319" s="3"/>
      <c r="EFL319" s="3"/>
      <c r="EFM319" s="3"/>
      <c r="EFN319" s="3"/>
      <c r="EFO319" s="3"/>
      <c r="EFP319" s="3"/>
      <c r="EFQ319" s="3"/>
      <c r="EFR319" s="3"/>
      <c r="EFS319" s="3"/>
      <c r="EFT319" s="3"/>
      <c r="EFU319" s="3"/>
      <c r="EFV319" s="3"/>
      <c r="EFW319" s="3"/>
      <c r="EFX319" s="3"/>
      <c r="EFY319" s="3"/>
      <c r="EFZ319" s="3"/>
      <c r="EGA319" s="3"/>
      <c r="EGB319" s="3"/>
      <c r="EGC319" s="3"/>
      <c r="EGD319" s="3"/>
      <c r="EGE319" s="3"/>
      <c r="EGF319" s="3"/>
      <c r="EGG319" s="3"/>
      <c r="EGH319" s="3"/>
      <c r="EGI319" s="3"/>
      <c r="EGJ319" s="3"/>
      <c r="EGK319" s="3"/>
      <c r="EGL319" s="3"/>
      <c r="EGM319" s="3"/>
      <c r="EGN319" s="3"/>
      <c r="EGO319" s="3"/>
      <c r="EGP319" s="3"/>
      <c r="EGQ319" s="3"/>
      <c r="EGS319" s="3"/>
      <c r="EGU319" s="3"/>
      <c r="EGV319" s="3"/>
      <c r="EGW319" s="3"/>
      <c r="EGX319" s="3"/>
      <c r="EGY319" s="3"/>
      <c r="EGZ319" s="3"/>
      <c r="EHA319" s="3"/>
      <c r="EHB319" s="3"/>
      <c r="EHG319" s="3"/>
      <c r="EHH319" s="3"/>
      <c r="EHI319" s="3"/>
      <c r="EHJ319" s="3"/>
      <c r="EHK319" s="3"/>
      <c r="EHL319" s="3"/>
      <c r="EHM319" s="3"/>
      <c r="EHN319" s="3"/>
      <c r="EHO319" s="3"/>
      <c r="EHP319" s="3"/>
      <c r="EHQ319" s="3"/>
      <c r="EHR319" s="3"/>
      <c r="EHS319" s="3"/>
      <c r="EHT319" s="3"/>
      <c r="EHU319" s="3"/>
      <c r="EHV319" s="3"/>
      <c r="EHW319" s="3"/>
      <c r="EHX319" s="3"/>
      <c r="EHY319" s="3"/>
      <c r="EHZ319" s="3"/>
      <c r="EIA319" s="3"/>
      <c r="EIB319" s="3"/>
      <c r="EIC319" s="3"/>
      <c r="EID319" s="3"/>
      <c r="EIE319" s="3"/>
      <c r="EIF319" s="3"/>
      <c r="EIG319" s="3"/>
      <c r="EIH319" s="3"/>
      <c r="EII319" s="3"/>
      <c r="EIJ319" s="3"/>
      <c r="EIK319" s="3"/>
      <c r="EIL319" s="3"/>
      <c r="EIM319" s="3"/>
      <c r="EIN319" s="3"/>
      <c r="EIO319" s="3"/>
      <c r="EIP319" s="3"/>
      <c r="EIQ319" s="3"/>
      <c r="EIR319" s="3"/>
      <c r="EIS319" s="3"/>
      <c r="EIT319" s="3"/>
      <c r="EIU319" s="3"/>
      <c r="EIV319" s="3"/>
      <c r="EIW319" s="3"/>
      <c r="EIX319" s="3"/>
      <c r="EIY319" s="3"/>
      <c r="EIZ319" s="3"/>
      <c r="EJA319" s="3"/>
      <c r="EJB319" s="3"/>
      <c r="EJC319" s="3"/>
      <c r="EJD319" s="3"/>
      <c r="EJE319" s="3"/>
      <c r="EJF319" s="3"/>
      <c r="EJG319" s="3"/>
      <c r="EJH319" s="3"/>
      <c r="EJI319" s="3"/>
      <c r="EJJ319" s="3"/>
      <c r="EJK319" s="3"/>
      <c r="EJL319" s="3"/>
      <c r="EJM319" s="3"/>
      <c r="EJN319" s="3"/>
      <c r="EJO319" s="3"/>
      <c r="EJP319" s="3"/>
      <c r="EJQ319" s="3"/>
      <c r="EJR319" s="3"/>
      <c r="EJS319" s="3"/>
      <c r="EJT319" s="3"/>
      <c r="EJU319" s="3"/>
      <c r="EJV319" s="3"/>
      <c r="EJW319" s="3"/>
      <c r="EJX319" s="3"/>
      <c r="EJY319" s="3"/>
      <c r="EJZ319" s="3"/>
      <c r="EKA319" s="3"/>
      <c r="EKB319" s="3"/>
      <c r="EKC319" s="3"/>
      <c r="EKD319" s="3"/>
      <c r="EKE319" s="3"/>
      <c r="EKF319" s="3"/>
      <c r="EKG319" s="3"/>
      <c r="EKH319" s="3"/>
      <c r="EKI319" s="3"/>
      <c r="EKJ319" s="3"/>
      <c r="EKK319" s="3"/>
      <c r="EKL319" s="3"/>
      <c r="EKM319" s="3"/>
      <c r="EKN319" s="3"/>
      <c r="EKO319" s="3"/>
      <c r="EKP319" s="3"/>
      <c r="EKQ319" s="3"/>
      <c r="EKR319" s="3"/>
      <c r="EKS319" s="3"/>
      <c r="EKT319" s="3"/>
      <c r="EKU319" s="3"/>
      <c r="EKV319" s="3"/>
      <c r="EKW319" s="3"/>
      <c r="EKX319" s="3"/>
      <c r="EKY319" s="3"/>
      <c r="EKZ319" s="3"/>
      <c r="ELA319" s="3"/>
      <c r="ELB319" s="3"/>
      <c r="ELC319" s="3"/>
      <c r="ELD319" s="3"/>
      <c r="ELE319" s="3"/>
      <c r="ELF319" s="3"/>
      <c r="ELG319" s="3"/>
      <c r="ELH319" s="3"/>
      <c r="ELI319" s="3"/>
      <c r="ELJ319" s="3"/>
      <c r="ELK319" s="3"/>
      <c r="ELL319" s="3"/>
      <c r="ELM319" s="3"/>
      <c r="ELN319" s="3"/>
      <c r="ELO319" s="3"/>
      <c r="ELP319" s="3"/>
      <c r="ELQ319" s="3"/>
      <c r="ELR319" s="3"/>
      <c r="ELS319" s="3"/>
      <c r="ELT319" s="3"/>
      <c r="ELU319" s="3"/>
      <c r="ELV319" s="3"/>
      <c r="ELW319" s="3"/>
      <c r="ELX319" s="3"/>
      <c r="ELY319" s="3"/>
      <c r="ELZ319" s="3"/>
      <c r="EMA319" s="3"/>
      <c r="EMB319" s="3"/>
      <c r="EMC319" s="3"/>
      <c r="EMD319" s="3"/>
      <c r="EME319" s="3"/>
      <c r="EMF319" s="3"/>
      <c r="EMG319" s="3"/>
      <c r="EMH319" s="3"/>
      <c r="EMI319" s="3"/>
      <c r="EMJ319" s="3"/>
      <c r="EMK319" s="3"/>
      <c r="EML319" s="3"/>
      <c r="EMM319" s="3"/>
      <c r="EMN319" s="3"/>
      <c r="EMO319" s="3"/>
      <c r="EMP319" s="3"/>
      <c r="EMQ319" s="3"/>
      <c r="EMR319" s="3"/>
      <c r="EMS319" s="3"/>
      <c r="EMT319" s="3"/>
      <c r="EMU319" s="3"/>
      <c r="EMV319" s="3"/>
      <c r="EMW319" s="3"/>
      <c r="EMX319" s="3"/>
      <c r="EMY319" s="3"/>
      <c r="EMZ319" s="3"/>
      <c r="ENA319" s="3"/>
      <c r="ENB319" s="3"/>
      <c r="ENC319" s="3"/>
      <c r="END319" s="3"/>
      <c r="ENE319" s="3"/>
      <c r="ENF319" s="3"/>
      <c r="ENG319" s="3"/>
      <c r="ENH319" s="3"/>
      <c r="ENI319" s="3"/>
      <c r="ENJ319" s="3"/>
      <c r="ENK319" s="3"/>
      <c r="ENL319" s="3"/>
      <c r="ENM319" s="3"/>
      <c r="ENN319" s="3"/>
      <c r="ENO319" s="3"/>
      <c r="ENP319" s="3"/>
      <c r="ENQ319" s="3"/>
      <c r="ENR319" s="3"/>
      <c r="ENS319" s="3"/>
      <c r="ENT319" s="3"/>
      <c r="ENU319" s="3"/>
      <c r="ENV319" s="3"/>
      <c r="ENW319" s="3"/>
      <c r="ENX319" s="3"/>
      <c r="ENY319" s="3"/>
      <c r="ENZ319" s="3"/>
      <c r="EOA319" s="3"/>
      <c r="EOB319" s="3"/>
      <c r="EOC319" s="3"/>
      <c r="EOD319" s="3"/>
      <c r="EOE319" s="3"/>
      <c r="EOF319" s="3"/>
      <c r="EOG319" s="3"/>
      <c r="EOH319" s="3"/>
      <c r="EOI319" s="3"/>
      <c r="EOJ319" s="3"/>
      <c r="EOK319" s="3"/>
      <c r="EOL319" s="3"/>
      <c r="EOM319" s="3"/>
      <c r="EON319" s="3"/>
      <c r="EOO319" s="3"/>
      <c r="EOP319" s="3"/>
      <c r="EOQ319" s="3"/>
      <c r="EOR319" s="3"/>
      <c r="EOS319" s="3"/>
      <c r="EOT319" s="3"/>
      <c r="EOU319" s="3"/>
      <c r="EOV319" s="3"/>
      <c r="EOW319" s="3"/>
      <c r="EOX319" s="3"/>
      <c r="EOY319" s="3"/>
      <c r="EOZ319" s="3"/>
      <c r="EPA319" s="3"/>
      <c r="EPB319" s="3"/>
      <c r="EPC319" s="3"/>
      <c r="EPD319" s="3"/>
      <c r="EPE319" s="3"/>
      <c r="EPF319" s="3"/>
      <c r="EPG319" s="3"/>
      <c r="EPH319" s="3"/>
      <c r="EPI319" s="3"/>
      <c r="EPJ319" s="3"/>
      <c r="EPK319" s="3"/>
      <c r="EPL319" s="3"/>
      <c r="EPM319" s="3"/>
      <c r="EPN319" s="3"/>
      <c r="EPO319" s="3"/>
      <c r="EPP319" s="3"/>
      <c r="EPQ319" s="3"/>
      <c r="EPR319" s="3"/>
      <c r="EPS319" s="3"/>
      <c r="EPT319" s="3"/>
      <c r="EPU319" s="3"/>
      <c r="EPV319" s="3"/>
      <c r="EPW319" s="3"/>
      <c r="EPX319" s="3"/>
      <c r="EPY319" s="3"/>
      <c r="EPZ319" s="3"/>
      <c r="EQA319" s="3"/>
      <c r="EQB319" s="3"/>
      <c r="EQC319" s="3"/>
      <c r="EQD319" s="3"/>
      <c r="EQE319" s="3"/>
      <c r="EQF319" s="3"/>
      <c r="EQG319" s="3"/>
      <c r="EQH319" s="3"/>
      <c r="EQI319" s="3"/>
      <c r="EQJ319" s="3"/>
      <c r="EQK319" s="3"/>
      <c r="EQL319" s="3"/>
      <c r="EQM319" s="3"/>
      <c r="EQO319" s="3"/>
      <c r="EQQ319" s="3"/>
      <c r="EQR319" s="3"/>
      <c r="EQS319" s="3"/>
      <c r="EQT319" s="3"/>
      <c r="EQU319" s="3"/>
      <c r="EQV319" s="3"/>
      <c r="EQW319" s="3"/>
      <c r="EQX319" s="3"/>
      <c r="ERC319" s="3"/>
      <c r="ERD319" s="3"/>
      <c r="ERE319" s="3"/>
      <c r="ERF319" s="3"/>
      <c r="ERG319" s="3"/>
      <c r="ERH319" s="3"/>
      <c r="ERI319" s="3"/>
      <c r="ERJ319" s="3"/>
      <c r="ERK319" s="3"/>
      <c r="ERL319" s="3"/>
      <c r="ERM319" s="3"/>
      <c r="ERN319" s="3"/>
      <c r="ERO319" s="3"/>
      <c r="ERP319" s="3"/>
      <c r="ERQ319" s="3"/>
      <c r="ERR319" s="3"/>
      <c r="ERS319" s="3"/>
      <c r="ERT319" s="3"/>
      <c r="ERU319" s="3"/>
      <c r="ERV319" s="3"/>
      <c r="ERW319" s="3"/>
      <c r="ERX319" s="3"/>
      <c r="ERY319" s="3"/>
      <c r="ERZ319" s="3"/>
      <c r="ESA319" s="3"/>
      <c r="ESB319" s="3"/>
      <c r="ESC319" s="3"/>
      <c r="ESD319" s="3"/>
      <c r="ESE319" s="3"/>
      <c r="ESF319" s="3"/>
      <c r="ESG319" s="3"/>
      <c r="ESH319" s="3"/>
      <c r="ESI319" s="3"/>
      <c r="ESJ319" s="3"/>
      <c r="ESK319" s="3"/>
      <c r="ESL319" s="3"/>
      <c r="ESM319" s="3"/>
      <c r="ESN319" s="3"/>
      <c r="ESO319" s="3"/>
      <c r="ESP319" s="3"/>
      <c r="ESQ319" s="3"/>
      <c r="ESR319" s="3"/>
      <c r="ESS319" s="3"/>
      <c r="EST319" s="3"/>
      <c r="ESU319" s="3"/>
      <c r="ESV319" s="3"/>
      <c r="ESW319" s="3"/>
      <c r="ESX319" s="3"/>
      <c r="ESY319" s="3"/>
      <c r="ESZ319" s="3"/>
      <c r="ETA319" s="3"/>
      <c r="ETB319" s="3"/>
      <c r="ETC319" s="3"/>
      <c r="ETD319" s="3"/>
      <c r="ETE319" s="3"/>
      <c r="ETF319" s="3"/>
      <c r="ETG319" s="3"/>
      <c r="ETH319" s="3"/>
      <c r="ETI319" s="3"/>
      <c r="ETJ319" s="3"/>
      <c r="ETK319" s="3"/>
      <c r="ETL319" s="3"/>
      <c r="ETM319" s="3"/>
      <c r="ETN319" s="3"/>
      <c r="ETO319" s="3"/>
      <c r="ETP319" s="3"/>
      <c r="ETQ319" s="3"/>
      <c r="ETR319" s="3"/>
      <c r="ETS319" s="3"/>
      <c r="ETT319" s="3"/>
      <c r="ETU319" s="3"/>
      <c r="ETV319" s="3"/>
      <c r="ETW319" s="3"/>
      <c r="ETX319" s="3"/>
      <c r="ETY319" s="3"/>
      <c r="ETZ319" s="3"/>
      <c r="EUA319" s="3"/>
      <c r="EUB319" s="3"/>
      <c r="EUC319" s="3"/>
      <c r="EUD319" s="3"/>
      <c r="EUE319" s="3"/>
      <c r="EUF319" s="3"/>
      <c r="EUG319" s="3"/>
      <c r="EUH319" s="3"/>
      <c r="EUI319" s="3"/>
      <c r="EUJ319" s="3"/>
      <c r="EUK319" s="3"/>
      <c r="EUL319" s="3"/>
      <c r="EUM319" s="3"/>
      <c r="EUN319" s="3"/>
      <c r="EUO319" s="3"/>
      <c r="EUP319" s="3"/>
      <c r="EUQ319" s="3"/>
      <c r="EUR319" s="3"/>
      <c r="EUS319" s="3"/>
      <c r="EUT319" s="3"/>
      <c r="EUU319" s="3"/>
      <c r="EUV319" s="3"/>
      <c r="EUW319" s="3"/>
      <c r="EUX319" s="3"/>
      <c r="EUY319" s="3"/>
      <c r="EUZ319" s="3"/>
      <c r="EVA319" s="3"/>
      <c r="EVB319" s="3"/>
      <c r="EVC319" s="3"/>
      <c r="EVD319" s="3"/>
      <c r="EVE319" s="3"/>
      <c r="EVF319" s="3"/>
      <c r="EVG319" s="3"/>
      <c r="EVH319" s="3"/>
      <c r="EVI319" s="3"/>
      <c r="EVJ319" s="3"/>
      <c r="EVK319" s="3"/>
      <c r="EVL319" s="3"/>
      <c r="EVM319" s="3"/>
      <c r="EVN319" s="3"/>
      <c r="EVO319" s="3"/>
      <c r="EVP319" s="3"/>
      <c r="EVQ319" s="3"/>
      <c r="EVR319" s="3"/>
      <c r="EVS319" s="3"/>
      <c r="EVT319" s="3"/>
      <c r="EVU319" s="3"/>
      <c r="EVV319" s="3"/>
      <c r="EVW319" s="3"/>
      <c r="EVX319" s="3"/>
      <c r="EVY319" s="3"/>
      <c r="EVZ319" s="3"/>
      <c r="EWA319" s="3"/>
      <c r="EWB319" s="3"/>
      <c r="EWC319" s="3"/>
      <c r="EWD319" s="3"/>
      <c r="EWE319" s="3"/>
      <c r="EWF319" s="3"/>
      <c r="EWG319" s="3"/>
      <c r="EWH319" s="3"/>
      <c r="EWI319" s="3"/>
      <c r="EWJ319" s="3"/>
      <c r="EWK319" s="3"/>
      <c r="EWL319" s="3"/>
      <c r="EWM319" s="3"/>
      <c r="EWN319" s="3"/>
      <c r="EWO319" s="3"/>
      <c r="EWP319" s="3"/>
      <c r="EWQ319" s="3"/>
      <c r="EWR319" s="3"/>
      <c r="EWS319" s="3"/>
      <c r="EWT319" s="3"/>
      <c r="EWU319" s="3"/>
      <c r="EWV319" s="3"/>
      <c r="EWW319" s="3"/>
      <c r="EWX319" s="3"/>
      <c r="EWY319" s="3"/>
      <c r="EWZ319" s="3"/>
      <c r="EXA319" s="3"/>
      <c r="EXB319" s="3"/>
      <c r="EXC319" s="3"/>
      <c r="EXD319" s="3"/>
      <c r="EXE319" s="3"/>
      <c r="EXF319" s="3"/>
      <c r="EXG319" s="3"/>
      <c r="EXH319" s="3"/>
      <c r="EXI319" s="3"/>
      <c r="EXJ319" s="3"/>
      <c r="EXK319" s="3"/>
      <c r="EXL319" s="3"/>
      <c r="EXM319" s="3"/>
      <c r="EXN319" s="3"/>
      <c r="EXO319" s="3"/>
      <c r="EXP319" s="3"/>
      <c r="EXQ319" s="3"/>
      <c r="EXR319" s="3"/>
      <c r="EXS319" s="3"/>
      <c r="EXT319" s="3"/>
      <c r="EXU319" s="3"/>
      <c r="EXV319" s="3"/>
      <c r="EXW319" s="3"/>
      <c r="EXX319" s="3"/>
      <c r="EXY319" s="3"/>
      <c r="EXZ319" s="3"/>
      <c r="EYA319" s="3"/>
      <c r="EYB319" s="3"/>
      <c r="EYC319" s="3"/>
      <c r="EYD319" s="3"/>
      <c r="EYE319" s="3"/>
      <c r="EYF319" s="3"/>
      <c r="EYG319" s="3"/>
      <c r="EYH319" s="3"/>
      <c r="EYI319" s="3"/>
      <c r="EYJ319" s="3"/>
      <c r="EYK319" s="3"/>
      <c r="EYL319" s="3"/>
      <c r="EYM319" s="3"/>
      <c r="EYN319" s="3"/>
      <c r="EYO319" s="3"/>
      <c r="EYP319" s="3"/>
      <c r="EYQ319" s="3"/>
      <c r="EYR319" s="3"/>
      <c r="EYS319" s="3"/>
      <c r="EYT319" s="3"/>
      <c r="EYU319" s="3"/>
      <c r="EYV319" s="3"/>
      <c r="EYW319" s="3"/>
      <c r="EYX319" s="3"/>
      <c r="EYY319" s="3"/>
      <c r="EYZ319" s="3"/>
      <c r="EZA319" s="3"/>
      <c r="EZB319" s="3"/>
      <c r="EZC319" s="3"/>
      <c r="EZD319" s="3"/>
      <c r="EZE319" s="3"/>
      <c r="EZF319" s="3"/>
      <c r="EZG319" s="3"/>
      <c r="EZH319" s="3"/>
      <c r="EZI319" s="3"/>
      <c r="EZJ319" s="3"/>
      <c r="EZK319" s="3"/>
      <c r="EZL319" s="3"/>
      <c r="EZM319" s="3"/>
      <c r="EZN319" s="3"/>
      <c r="EZO319" s="3"/>
      <c r="EZP319" s="3"/>
      <c r="EZQ319" s="3"/>
      <c r="EZR319" s="3"/>
      <c r="EZS319" s="3"/>
      <c r="EZT319" s="3"/>
      <c r="EZU319" s="3"/>
      <c r="EZV319" s="3"/>
      <c r="EZW319" s="3"/>
      <c r="EZX319" s="3"/>
      <c r="EZY319" s="3"/>
      <c r="EZZ319" s="3"/>
      <c r="FAA319" s="3"/>
      <c r="FAB319" s="3"/>
      <c r="FAC319" s="3"/>
      <c r="FAD319" s="3"/>
      <c r="FAE319" s="3"/>
      <c r="FAF319" s="3"/>
      <c r="FAG319" s="3"/>
      <c r="FAH319" s="3"/>
      <c r="FAI319" s="3"/>
      <c r="FAK319" s="3"/>
      <c r="FAM319" s="3"/>
      <c r="FAN319" s="3"/>
      <c r="FAO319" s="3"/>
      <c r="FAP319" s="3"/>
      <c r="FAQ319" s="3"/>
      <c r="FAR319" s="3"/>
      <c r="FAS319" s="3"/>
      <c r="FAT319" s="3"/>
      <c r="FAY319" s="3"/>
      <c r="FAZ319" s="3"/>
      <c r="FBA319" s="3"/>
      <c r="FBB319" s="3"/>
      <c r="FBC319" s="3"/>
      <c r="FBD319" s="3"/>
      <c r="FBE319" s="3"/>
      <c r="FBF319" s="3"/>
      <c r="FBG319" s="3"/>
      <c r="FBH319" s="3"/>
      <c r="FBI319" s="3"/>
      <c r="FBJ319" s="3"/>
      <c r="FBK319" s="3"/>
      <c r="FBL319" s="3"/>
      <c r="FBM319" s="3"/>
      <c r="FBN319" s="3"/>
      <c r="FBO319" s="3"/>
      <c r="FBP319" s="3"/>
      <c r="FBQ319" s="3"/>
      <c r="FBR319" s="3"/>
      <c r="FBS319" s="3"/>
      <c r="FBT319" s="3"/>
      <c r="FBU319" s="3"/>
      <c r="FBV319" s="3"/>
      <c r="FBW319" s="3"/>
      <c r="FBX319" s="3"/>
      <c r="FBY319" s="3"/>
      <c r="FBZ319" s="3"/>
      <c r="FCA319" s="3"/>
      <c r="FCB319" s="3"/>
      <c r="FCC319" s="3"/>
      <c r="FCD319" s="3"/>
      <c r="FCE319" s="3"/>
      <c r="FCF319" s="3"/>
      <c r="FCG319" s="3"/>
      <c r="FCH319" s="3"/>
      <c r="FCI319" s="3"/>
      <c r="FCJ319" s="3"/>
      <c r="FCK319" s="3"/>
      <c r="FCL319" s="3"/>
      <c r="FCM319" s="3"/>
      <c r="FCN319" s="3"/>
      <c r="FCO319" s="3"/>
      <c r="FCP319" s="3"/>
      <c r="FCQ319" s="3"/>
      <c r="FCR319" s="3"/>
      <c r="FCS319" s="3"/>
      <c r="FCT319" s="3"/>
      <c r="FCU319" s="3"/>
      <c r="FCV319" s="3"/>
      <c r="FCW319" s="3"/>
      <c r="FCX319" s="3"/>
      <c r="FCY319" s="3"/>
      <c r="FCZ319" s="3"/>
      <c r="FDA319" s="3"/>
      <c r="FDB319" s="3"/>
      <c r="FDC319" s="3"/>
      <c r="FDD319" s="3"/>
      <c r="FDE319" s="3"/>
      <c r="FDF319" s="3"/>
      <c r="FDG319" s="3"/>
      <c r="FDH319" s="3"/>
      <c r="FDI319" s="3"/>
      <c r="FDJ319" s="3"/>
      <c r="FDK319" s="3"/>
      <c r="FDL319" s="3"/>
      <c r="FDM319" s="3"/>
      <c r="FDN319" s="3"/>
      <c r="FDO319" s="3"/>
      <c r="FDP319" s="3"/>
      <c r="FDQ319" s="3"/>
      <c r="FDR319" s="3"/>
      <c r="FDS319" s="3"/>
      <c r="FDT319" s="3"/>
      <c r="FDU319" s="3"/>
      <c r="FDV319" s="3"/>
      <c r="FDW319" s="3"/>
      <c r="FDX319" s="3"/>
      <c r="FDY319" s="3"/>
      <c r="FDZ319" s="3"/>
      <c r="FEA319" s="3"/>
      <c r="FEB319" s="3"/>
      <c r="FEC319" s="3"/>
      <c r="FED319" s="3"/>
      <c r="FEE319" s="3"/>
      <c r="FEF319" s="3"/>
      <c r="FEG319" s="3"/>
      <c r="FEH319" s="3"/>
      <c r="FEI319" s="3"/>
      <c r="FEJ319" s="3"/>
      <c r="FEK319" s="3"/>
      <c r="FEL319" s="3"/>
      <c r="FEM319" s="3"/>
      <c r="FEN319" s="3"/>
      <c r="FEO319" s="3"/>
      <c r="FEP319" s="3"/>
      <c r="FEQ319" s="3"/>
      <c r="FER319" s="3"/>
      <c r="FES319" s="3"/>
      <c r="FET319" s="3"/>
      <c r="FEU319" s="3"/>
      <c r="FEV319" s="3"/>
      <c r="FEW319" s="3"/>
      <c r="FEX319" s="3"/>
      <c r="FEY319" s="3"/>
      <c r="FEZ319" s="3"/>
      <c r="FFA319" s="3"/>
      <c r="FFB319" s="3"/>
      <c r="FFC319" s="3"/>
      <c r="FFD319" s="3"/>
      <c r="FFE319" s="3"/>
      <c r="FFF319" s="3"/>
      <c r="FFG319" s="3"/>
      <c r="FFH319" s="3"/>
      <c r="FFI319" s="3"/>
      <c r="FFJ319" s="3"/>
      <c r="FFK319" s="3"/>
      <c r="FFL319" s="3"/>
      <c r="FFM319" s="3"/>
      <c r="FFN319" s="3"/>
      <c r="FFO319" s="3"/>
      <c r="FFP319" s="3"/>
      <c r="FFQ319" s="3"/>
      <c r="FFR319" s="3"/>
      <c r="FFS319" s="3"/>
      <c r="FFT319" s="3"/>
      <c r="FFU319" s="3"/>
      <c r="FFV319" s="3"/>
      <c r="FFW319" s="3"/>
      <c r="FFX319" s="3"/>
      <c r="FFY319" s="3"/>
      <c r="FFZ319" s="3"/>
      <c r="FGA319" s="3"/>
      <c r="FGB319" s="3"/>
      <c r="FGC319" s="3"/>
      <c r="FGD319" s="3"/>
      <c r="FGE319" s="3"/>
      <c r="FGF319" s="3"/>
      <c r="FGG319" s="3"/>
      <c r="FGH319" s="3"/>
      <c r="FGI319" s="3"/>
      <c r="FGJ319" s="3"/>
      <c r="FGK319" s="3"/>
      <c r="FGL319" s="3"/>
      <c r="FGM319" s="3"/>
      <c r="FGN319" s="3"/>
      <c r="FGO319" s="3"/>
      <c r="FGP319" s="3"/>
      <c r="FGQ319" s="3"/>
      <c r="FGR319" s="3"/>
      <c r="FGS319" s="3"/>
      <c r="FGT319" s="3"/>
      <c r="FGU319" s="3"/>
      <c r="FGV319" s="3"/>
      <c r="FGW319" s="3"/>
      <c r="FGX319" s="3"/>
      <c r="FGY319" s="3"/>
      <c r="FGZ319" s="3"/>
      <c r="FHA319" s="3"/>
      <c r="FHB319" s="3"/>
      <c r="FHC319" s="3"/>
      <c r="FHD319" s="3"/>
      <c r="FHE319" s="3"/>
      <c r="FHF319" s="3"/>
      <c r="FHG319" s="3"/>
      <c r="FHH319" s="3"/>
      <c r="FHI319" s="3"/>
      <c r="FHJ319" s="3"/>
      <c r="FHK319" s="3"/>
      <c r="FHL319" s="3"/>
      <c r="FHM319" s="3"/>
      <c r="FHN319" s="3"/>
      <c r="FHO319" s="3"/>
      <c r="FHP319" s="3"/>
      <c r="FHQ319" s="3"/>
      <c r="FHR319" s="3"/>
      <c r="FHS319" s="3"/>
      <c r="FHT319" s="3"/>
      <c r="FHU319" s="3"/>
      <c r="FHV319" s="3"/>
      <c r="FHW319" s="3"/>
      <c r="FHX319" s="3"/>
      <c r="FHY319" s="3"/>
      <c r="FHZ319" s="3"/>
      <c r="FIA319" s="3"/>
      <c r="FIB319" s="3"/>
      <c r="FIC319" s="3"/>
      <c r="FID319" s="3"/>
      <c r="FIE319" s="3"/>
      <c r="FIF319" s="3"/>
      <c r="FIG319" s="3"/>
      <c r="FIH319" s="3"/>
      <c r="FII319" s="3"/>
      <c r="FIJ319" s="3"/>
      <c r="FIK319" s="3"/>
      <c r="FIL319" s="3"/>
      <c r="FIM319" s="3"/>
      <c r="FIN319" s="3"/>
      <c r="FIO319" s="3"/>
      <c r="FIP319" s="3"/>
      <c r="FIQ319" s="3"/>
      <c r="FIR319" s="3"/>
      <c r="FIS319" s="3"/>
      <c r="FIT319" s="3"/>
      <c r="FIU319" s="3"/>
      <c r="FIV319" s="3"/>
      <c r="FIW319" s="3"/>
      <c r="FIX319" s="3"/>
      <c r="FIY319" s="3"/>
      <c r="FIZ319" s="3"/>
      <c r="FJA319" s="3"/>
      <c r="FJB319" s="3"/>
      <c r="FJC319" s="3"/>
      <c r="FJD319" s="3"/>
      <c r="FJE319" s="3"/>
      <c r="FJF319" s="3"/>
      <c r="FJG319" s="3"/>
      <c r="FJH319" s="3"/>
      <c r="FJI319" s="3"/>
      <c r="FJJ319" s="3"/>
      <c r="FJK319" s="3"/>
      <c r="FJL319" s="3"/>
      <c r="FJM319" s="3"/>
      <c r="FJN319" s="3"/>
      <c r="FJO319" s="3"/>
      <c r="FJP319" s="3"/>
      <c r="FJQ319" s="3"/>
      <c r="FJR319" s="3"/>
      <c r="FJS319" s="3"/>
      <c r="FJT319" s="3"/>
      <c r="FJU319" s="3"/>
      <c r="FJV319" s="3"/>
      <c r="FJW319" s="3"/>
      <c r="FJX319" s="3"/>
      <c r="FJY319" s="3"/>
      <c r="FJZ319" s="3"/>
      <c r="FKA319" s="3"/>
      <c r="FKB319" s="3"/>
      <c r="FKC319" s="3"/>
      <c r="FKD319" s="3"/>
      <c r="FKE319" s="3"/>
      <c r="FKG319" s="3"/>
      <c r="FKI319" s="3"/>
      <c r="FKJ319" s="3"/>
      <c r="FKK319" s="3"/>
      <c r="FKL319" s="3"/>
      <c r="FKM319" s="3"/>
      <c r="FKN319" s="3"/>
      <c r="FKO319" s="3"/>
      <c r="FKP319" s="3"/>
      <c r="FKU319" s="3"/>
      <c r="FKV319" s="3"/>
      <c r="FKW319" s="3"/>
      <c r="FKX319" s="3"/>
      <c r="FKY319" s="3"/>
      <c r="FKZ319" s="3"/>
      <c r="FLA319" s="3"/>
      <c r="FLB319" s="3"/>
      <c r="FLC319" s="3"/>
      <c r="FLD319" s="3"/>
      <c r="FLE319" s="3"/>
      <c r="FLF319" s="3"/>
      <c r="FLG319" s="3"/>
      <c r="FLH319" s="3"/>
      <c r="FLI319" s="3"/>
      <c r="FLJ319" s="3"/>
      <c r="FLK319" s="3"/>
      <c r="FLL319" s="3"/>
      <c r="FLM319" s="3"/>
      <c r="FLN319" s="3"/>
      <c r="FLO319" s="3"/>
      <c r="FLP319" s="3"/>
      <c r="FLQ319" s="3"/>
      <c r="FLR319" s="3"/>
      <c r="FLS319" s="3"/>
      <c r="FLT319" s="3"/>
      <c r="FLU319" s="3"/>
      <c r="FLV319" s="3"/>
      <c r="FLW319" s="3"/>
      <c r="FLX319" s="3"/>
      <c r="FLY319" s="3"/>
      <c r="FLZ319" s="3"/>
      <c r="FMA319" s="3"/>
      <c r="FMB319" s="3"/>
      <c r="FMC319" s="3"/>
      <c r="FMD319" s="3"/>
      <c r="FME319" s="3"/>
      <c r="FMF319" s="3"/>
      <c r="FMG319" s="3"/>
      <c r="FMH319" s="3"/>
      <c r="FMI319" s="3"/>
      <c r="FMJ319" s="3"/>
      <c r="FMK319" s="3"/>
      <c r="FML319" s="3"/>
      <c r="FMM319" s="3"/>
      <c r="FMN319" s="3"/>
      <c r="FMO319" s="3"/>
      <c r="FMP319" s="3"/>
      <c r="FMQ319" s="3"/>
      <c r="FMR319" s="3"/>
      <c r="FMS319" s="3"/>
      <c r="FMT319" s="3"/>
      <c r="FMU319" s="3"/>
      <c r="FMV319" s="3"/>
      <c r="FMW319" s="3"/>
      <c r="FMX319" s="3"/>
      <c r="FMY319" s="3"/>
      <c r="FMZ319" s="3"/>
      <c r="FNA319" s="3"/>
      <c r="FNB319" s="3"/>
      <c r="FNC319" s="3"/>
      <c r="FND319" s="3"/>
      <c r="FNE319" s="3"/>
      <c r="FNF319" s="3"/>
      <c r="FNG319" s="3"/>
      <c r="FNH319" s="3"/>
      <c r="FNI319" s="3"/>
      <c r="FNJ319" s="3"/>
      <c r="FNK319" s="3"/>
      <c r="FNL319" s="3"/>
      <c r="FNM319" s="3"/>
      <c r="FNN319" s="3"/>
      <c r="FNO319" s="3"/>
      <c r="FNP319" s="3"/>
      <c r="FNQ319" s="3"/>
      <c r="FNR319" s="3"/>
      <c r="FNS319" s="3"/>
      <c r="FNT319" s="3"/>
      <c r="FNU319" s="3"/>
      <c r="FNV319" s="3"/>
      <c r="FNW319" s="3"/>
      <c r="FNX319" s="3"/>
      <c r="FNY319" s="3"/>
      <c r="FNZ319" s="3"/>
      <c r="FOA319" s="3"/>
      <c r="FOB319" s="3"/>
      <c r="FOC319" s="3"/>
      <c r="FOD319" s="3"/>
      <c r="FOE319" s="3"/>
      <c r="FOF319" s="3"/>
      <c r="FOG319" s="3"/>
      <c r="FOH319" s="3"/>
      <c r="FOI319" s="3"/>
      <c r="FOJ319" s="3"/>
      <c r="FOK319" s="3"/>
      <c r="FOL319" s="3"/>
      <c r="FOM319" s="3"/>
      <c r="FON319" s="3"/>
      <c r="FOO319" s="3"/>
      <c r="FOP319" s="3"/>
      <c r="FOQ319" s="3"/>
      <c r="FOR319" s="3"/>
      <c r="FOS319" s="3"/>
      <c r="FOT319" s="3"/>
      <c r="FOU319" s="3"/>
      <c r="FOV319" s="3"/>
      <c r="FOW319" s="3"/>
      <c r="FOX319" s="3"/>
      <c r="FOY319" s="3"/>
      <c r="FOZ319" s="3"/>
      <c r="FPA319" s="3"/>
      <c r="FPB319" s="3"/>
      <c r="FPC319" s="3"/>
      <c r="FPD319" s="3"/>
      <c r="FPE319" s="3"/>
      <c r="FPF319" s="3"/>
      <c r="FPG319" s="3"/>
      <c r="FPH319" s="3"/>
      <c r="FPI319" s="3"/>
      <c r="FPJ319" s="3"/>
      <c r="FPK319" s="3"/>
      <c r="FPL319" s="3"/>
      <c r="FPM319" s="3"/>
      <c r="FPN319" s="3"/>
      <c r="FPO319" s="3"/>
      <c r="FPP319" s="3"/>
      <c r="FPQ319" s="3"/>
      <c r="FPR319" s="3"/>
      <c r="FPS319" s="3"/>
      <c r="FPT319" s="3"/>
      <c r="FPU319" s="3"/>
      <c r="FPV319" s="3"/>
      <c r="FPW319" s="3"/>
      <c r="FPX319" s="3"/>
      <c r="FPY319" s="3"/>
      <c r="FPZ319" s="3"/>
      <c r="FQA319" s="3"/>
      <c r="FQB319" s="3"/>
      <c r="FQC319" s="3"/>
      <c r="FQD319" s="3"/>
      <c r="FQE319" s="3"/>
      <c r="FQF319" s="3"/>
      <c r="FQG319" s="3"/>
      <c r="FQH319" s="3"/>
      <c r="FQI319" s="3"/>
      <c r="FQJ319" s="3"/>
      <c r="FQK319" s="3"/>
      <c r="FQL319" s="3"/>
      <c r="FQM319" s="3"/>
      <c r="FQN319" s="3"/>
      <c r="FQO319" s="3"/>
      <c r="FQP319" s="3"/>
      <c r="FQQ319" s="3"/>
      <c r="FQR319" s="3"/>
      <c r="FQS319" s="3"/>
      <c r="FQT319" s="3"/>
      <c r="FQU319" s="3"/>
      <c r="FQV319" s="3"/>
      <c r="FQW319" s="3"/>
      <c r="FQX319" s="3"/>
      <c r="FQY319" s="3"/>
      <c r="FQZ319" s="3"/>
      <c r="FRA319" s="3"/>
      <c r="FRB319" s="3"/>
      <c r="FRC319" s="3"/>
      <c r="FRD319" s="3"/>
      <c r="FRE319" s="3"/>
      <c r="FRF319" s="3"/>
      <c r="FRG319" s="3"/>
      <c r="FRH319" s="3"/>
      <c r="FRI319" s="3"/>
      <c r="FRJ319" s="3"/>
      <c r="FRK319" s="3"/>
      <c r="FRL319" s="3"/>
      <c r="FRM319" s="3"/>
      <c r="FRN319" s="3"/>
      <c r="FRO319" s="3"/>
      <c r="FRP319" s="3"/>
      <c r="FRQ319" s="3"/>
      <c r="FRR319" s="3"/>
      <c r="FRS319" s="3"/>
      <c r="FRT319" s="3"/>
      <c r="FRU319" s="3"/>
      <c r="FRV319" s="3"/>
      <c r="FRW319" s="3"/>
      <c r="FRX319" s="3"/>
      <c r="FRY319" s="3"/>
      <c r="FRZ319" s="3"/>
      <c r="FSA319" s="3"/>
      <c r="FSB319" s="3"/>
      <c r="FSC319" s="3"/>
      <c r="FSD319" s="3"/>
      <c r="FSE319" s="3"/>
      <c r="FSF319" s="3"/>
      <c r="FSG319" s="3"/>
      <c r="FSH319" s="3"/>
      <c r="FSI319" s="3"/>
      <c r="FSJ319" s="3"/>
      <c r="FSK319" s="3"/>
      <c r="FSL319" s="3"/>
      <c r="FSM319" s="3"/>
      <c r="FSN319" s="3"/>
      <c r="FSO319" s="3"/>
      <c r="FSP319" s="3"/>
      <c r="FSQ319" s="3"/>
      <c r="FSR319" s="3"/>
      <c r="FSS319" s="3"/>
      <c r="FST319" s="3"/>
      <c r="FSU319" s="3"/>
      <c r="FSV319" s="3"/>
      <c r="FSW319" s="3"/>
      <c r="FSX319" s="3"/>
      <c r="FSY319" s="3"/>
      <c r="FSZ319" s="3"/>
      <c r="FTA319" s="3"/>
      <c r="FTB319" s="3"/>
      <c r="FTC319" s="3"/>
      <c r="FTD319" s="3"/>
      <c r="FTE319" s="3"/>
      <c r="FTF319" s="3"/>
      <c r="FTG319" s="3"/>
      <c r="FTH319" s="3"/>
      <c r="FTI319" s="3"/>
      <c r="FTJ319" s="3"/>
      <c r="FTK319" s="3"/>
      <c r="FTL319" s="3"/>
      <c r="FTM319" s="3"/>
      <c r="FTN319" s="3"/>
      <c r="FTO319" s="3"/>
      <c r="FTP319" s="3"/>
      <c r="FTQ319" s="3"/>
      <c r="FTR319" s="3"/>
      <c r="FTS319" s="3"/>
      <c r="FTT319" s="3"/>
      <c r="FTU319" s="3"/>
      <c r="FTV319" s="3"/>
      <c r="FTW319" s="3"/>
      <c r="FTX319" s="3"/>
      <c r="FTY319" s="3"/>
      <c r="FTZ319" s="3"/>
      <c r="FUA319" s="3"/>
      <c r="FUC319" s="3"/>
      <c r="FUE319" s="3"/>
      <c r="FUF319" s="3"/>
      <c r="FUG319" s="3"/>
      <c r="FUH319" s="3"/>
      <c r="FUI319" s="3"/>
      <c r="FUJ319" s="3"/>
      <c r="FUK319" s="3"/>
      <c r="FUL319" s="3"/>
      <c r="FUQ319" s="3"/>
      <c r="FUR319" s="3"/>
      <c r="FUS319" s="3"/>
      <c r="FUT319" s="3"/>
      <c r="FUU319" s="3"/>
      <c r="FUV319" s="3"/>
      <c r="FUW319" s="3"/>
      <c r="FUX319" s="3"/>
      <c r="FUY319" s="3"/>
      <c r="FUZ319" s="3"/>
      <c r="FVA319" s="3"/>
      <c r="FVB319" s="3"/>
      <c r="FVC319" s="3"/>
      <c r="FVD319" s="3"/>
      <c r="FVE319" s="3"/>
      <c r="FVF319" s="3"/>
      <c r="FVG319" s="3"/>
      <c r="FVH319" s="3"/>
      <c r="FVI319" s="3"/>
      <c r="FVJ319" s="3"/>
      <c r="FVK319" s="3"/>
      <c r="FVL319" s="3"/>
      <c r="FVM319" s="3"/>
      <c r="FVN319" s="3"/>
      <c r="FVO319" s="3"/>
      <c r="FVP319" s="3"/>
      <c r="FVQ319" s="3"/>
      <c r="FVR319" s="3"/>
      <c r="FVS319" s="3"/>
      <c r="FVT319" s="3"/>
      <c r="FVU319" s="3"/>
      <c r="FVV319" s="3"/>
      <c r="FVW319" s="3"/>
      <c r="FVX319" s="3"/>
      <c r="FVY319" s="3"/>
      <c r="FVZ319" s="3"/>
      <c r="FWA319" s="3"/>
      <c r="FWB319" s="3"/>
      <c r="FWC319" s="3"/>
      <c r="FWD319" s="3"/>
      <c r="FWE319" s="3"/>
      <c r="FWF319" s="3"/>
      <c r="FWG319" s="3"/>
      <c r="FWH319" s="3"/>
      <c r="FWI319" s="3"/>
      <c r="FWJ319" s="3"/>
      <c r="FWK319" s="3"/>
      <c r="FWL319" s="3"/>
      <c r="FWM319" s="3"/>
      <c r="FWN319" s="3"/>
      <c r="FWO319" s="3"/>
      <c r="FWP319" s="3"/>
      <c r="FWQ319" s="3"/>
      <c r="FWR319" s="3"/>
      <c r="FWS319" s="3"/>
      <c r="FWT319" s="3"/>
      <c r="FWU319" s="3"/>
      <c r="FWV319" s="3"/>
      <c r="FWW319" s="3"/>
      <c r="FWX319" s="3"/>
      <c r="FWY319" s="3"/>
      <c r="FWZ319" s="3"/>
      <c r="FXA319" s="3"/>
      <c r="FXB319" s="3"/>
      <c r="FXC319" s="3"/>
      <c r="FXD319" s="3"/>
      <c r="FXE319" s="3"/>
      <c r="FXF319" s="3"/>
      <c r="FXG319" s="3"/>
      <c r="FXH319" s="3"/>
      <c r="FXI319" s="3"/>
      <c r="FXJ319" s="3"/>
      <c r="FXK319" s="3"/>
      <c r="FXL319" s="3"/>
      <c r="FXM319" s="3"/>
      <c r="FXN319" s="3"/>
      <c r="FXO319" s="3"/>
      <c r="FXP319" s="3"/>
      <c r="FXQ319" s="3"/>
      <c r="FXR319" s="3"/>
      <c r="FXS319" s="3"/>
      <c r="FXT319" s="3"/>
      <c r="FXU319" s="3"/>
      <c r="FXV319" s="3"/>
      <c r="FXW319" s="3"/>
      <c r="FXX319" s="3"/>
      <c r="FXY319" s="3"/>
      <c r="FXZ319" s="3"/>
      <c r="FYA319" s="3"/>
      <c r="FYB319" s="3"/>
      <c r="FYC319" s="3"/>
      <c r="FYD319" s="3"/>
      <c r="FYE319" s="3"/>
      <c r="FYF319" s="3"/>
      <c r="FYG319" s="3"/>
      <c r="FYH319" s="3"/>
      <c r="FYI319" s="3"/>
      <c r="FYJ319" s="3"/>
      <c r="FYK319" s="3"/>
      <c r="FYL319" s="3"/>
      <c r="FYM319" s="3"/>
      <c r="FYN319" s="3"/>
      <c r="FYO319" s="3"/>
      <c r="FYP319" s="3"/>
      <c r="FYQ319" s="3"/>
      <c r="FYR319" s="3"/>
      <c r="FYS319" s="3"/>
      <c r="FYT319" s="3"/>
      <c r="FYU319" s="3"/>
      <c r="FYV319" s="3"/>
      <c r="FYW319" s="3"/>
      <c r="FYX319" s="3"/>
      <c r="FYY319" s="3"/>
      <c r="FYZ319" s="3"/>
      <c r="FZA319" s="3"/>
      <c r="FZB319" s="3"/>
      <c r="FZC319" s="3"/>
      <c r="FZD319" s="3"/>
      <c r="FZE319" s="3"/>
      <c r="FZF319" s="3"/>
      <c r="FZG319" s="3"/>
      <c r="FZH319" s="3"/>
      <c r="FZI319" s="3"/>
      <c r="FZJ319" s="3"/>
      <c r="FZK319" s="3"/>
      <c r="FZL319" s="3"/>
      <c r="FZM319" s="3"/>
      <c r="FZN319" s="3"/>
      <c r="FZO319" s="3"/>
      <c r="FZP319" s="3"/>
      <c r="FZQ319" s="3"/>
      <c r="FZR319" s="3"/>
      <c r="FZS319" s="3"/>
      <c r="FZT319" s="3"/>
      <c r="FZU319" s="3"/>
      <c r="FZV319" s="3"/>
      <c r="FZW319" s="3"/>
      <c r="FZX319" s="3"/>
      <c r="FZY319" s="3"/>
      <c r="FZZ319" s="3"/>
      <c r="GAA319" s="3"/>
      <c r="GAB319" s="3"/>
      <c r="GAC319" s="3"/>
      <c r="GAD319" s="3"/>
      <c r="GAE319" s="3"/>
      <c r="GAF319" s="3"/>
      <c r="GAG319" s="3"/>
      <c r="GAH319" s="3"/>
      <c r="GAI319" s="3"/>
      <c r="GAJ319" s="3"/>
      <c r="GAK319" s="3"/>
      <c r="GAL319" s="3"/>
      <c r="GAM319" s="3"/>
      <c r="GAN319" s="3"/>
      <c r="GAO319" s="3"/>
      <c r="GAP319" s="3"/>
      <c r="GAQ319" s="3"/>
      <c r="GAR319" s="3"/>
      <c r="GAS319" s="3"/>
      <c r="GAT319" s="3"/>
      <c r="GAU319" s="3"/>
      <c r="GAV319" s="3"/>
      <c r="GAW319" s="3"/>
      <c r="GAX319" s="3"/>
      <c r="GAY319" s="3"/>
      <c r="GAZ319" s="3"/>
      <c r="GBA319" s="3"/>
      <c r="GBB319" s="3"/>
      <c r="GBC319" s="3"/>
      <c r="GBD319" s="3"/>
      <c r="GBE319" s="3"/>
      <c r="GBF319" s="3"/>
      <c r="GBG319" s="3"/>
      <c r="GBH319" s="3"/>
      <c r="GBI319" s="3"/>
      <c r="GBJ319" s="3"/>
      <c r="GBK319" s="3"/>
      <c r="GBL319" s="3"/>
      <c r="GBM319" s="3"/>
      <c r="GBN319" s="3"/>
      <c r="GBO319" s="3"/>
      <c r="GBP319" s="3"/>
      <c r="GBQ319" s="3"/>
      <c r="GBR319" s="3"/>
      <c r="GBS319" s="3"/>
      <c r="GBT319" s="3"/>
      <c r="GBU319" s="3"/>
      <c r="GBV319" s="3"/>
      <c r="GBW319" s="3"/>
      <c r="GBX319" s="3"/>
      <c r="GBY319" s="3"/>
      <c r="GBZ319" s="3"/>
      <c r="GCA319" s="3"/>
      <c r="GCB319" s="3"/>
      <c r="GCC319" s="3"/>
      <c r="GCD319" s="3"/>
      <c r="GCE319" s="3"/>
      <c r="GCF319" s="3"/>
      <c r="GCG319" s="3"/>
      <c r="GCH319" s="3"/>
      <c r="GCI319" s="3"/>
      <c r="GCJ319" s="3"/>
      <c r="GCK319" s="3"/>
      <c r="GCL319" s="3"/>
      <c r="GCM319" s="3"/>
      <c r="GCN319" s="3"/>
      <c r="GCO319" s="3"/>
      <c r="GCP319" s="3"/>
      <c r="GCQ319" s="3"/>
      <c r="GCR319" s="3"/>
      <c r="GCS319" s="3"/>
      <c r="GCT319" s="3"/>
      <c r="GCU319" s="3"/>
      <c r="GCV319" s="3"/>
      <c r="GCW319" s="3"/>
      <c r="GCX319" s="3"/>
      <c r="GCY319" s="3"/>
      <c r="GCZ319" s="3"/>
      <c r="GDA319" s="3"/>
      <c r="GDB319" s="3"/>
      <c r="GDC319" s="3"/>
      <c r="GDD319" s="3"/>
      <c r="GDE319" s="3"/>
      <c r="GDF319" s="3"/>
      <c r="GDG319" s="3"/>
      <c r="GDH319" s="3"/>
      <c r="GDI319" s="3"/>
      <c r="GDJ319" s="3"/>
      <c r="GDK319" s="3"/>
      <c r="GDL319" s="3"/>
      <c r="GDM319" s="3"/>
      <c r="GDN319" s="3"/>
      <c r="GDO319" s="3"/>
      <c r="GDP319" s="3"/>
      <c r="GDQ319" s="3"/>
      <c r="GDR319" s="3"/>
      <c r="GDS319" s="3"/>
      <c r="GDT319" s="3"/>
      <c r="GDU319" s="3"/>
      <c r="GDV319" s="3"/>
      <c r="GDW319" s="3"/>
      <c r="GDY319" s="3"/>
      <c r="GEA319" s="3"/>
      <c r="GEB319" s="3"/>
      <c r="GEC319" s="3"/>
      <c r="GED319" s="3"/>
      <c r="GEE319" s="3"/>
      <c r="GEF319" s="3"/>
      <c r="GEG319" s="3"/>
      <c r="GEH319" s="3"/>
      <c r="GEM319" s="3"/>
      <c r="GEN319" s="3"/>
      <c r="GEO319" s="3"/>
      <c r="GEP319" s="3"/>
      <c r="GEQ319" s="3"/>
      <c r="GER319" s="3"/>
      <c r="GES319" s="3"/>
      <c r="GET319" s="3"/>
      <c r="GEU319" s="3"/>
      <c r="GEV319" s="3"/>
      <c r="GEW319" s="3"/>
      <c r="GEX319" s="3"/>
      <c r="GEY319" s="3"/>
      <c r="GEZ319" s="3"/>
      <c r="GFA319" s="3"/>
      <c r="GFB319" s="3"/>
      <c r="GFC319" s="3"/>
      <c r="GFD319" s="3"/>
      <c r="GFE319" s="3"/>
      <c r="GFF319" s="3"/>
      <c r="GFG319" s="3"/>
      <c r="GFH319" s="3"/>
      <c r="GFI319" s="3"/>
      <c r="GFJ319" s="3"/>
      <c r="GFK319" s="3"/>
      <c r="GFL319" s="3"/>
      <c r="GFM319" s="3"/>
      <c r="GFN319" s="3"/>
      <c r="GFO319" s="3"/>
      <c r="GFP319" s="3"/>
      <c r="GFQ319" s="3"/>
      <c r="GFR319" s="3"/>
      <c r="GFS319" s="3"/>
      <c r="GFT319" s="3"/>
      <c r="GFU319" s="3"/>
      <c r="GFV319" s="3"/>
      <c r="GFW319" s="3"/>
      <c r="GFX319" s="3"/>
      <c r="GFY319" s="3"/>
      <c r="GFZ319" s="3"/>
      <c r="GGA319" s="3"/>
      <c r="GGB319" s="3"/>
      <c r="GGC319" s="3"/>
      <c r="GGD319" s="3"/>
      <c r="GGE319" s="3"/>
      <c r="GGF319" s="3"/>
      <c r="GGG319" s="3"/>
      <c r="GGH319" s="3"/>
      <c r="GGI319" s="3"/>
      <c r="GGJ319" s="3"/>
      <c r="GGK319" s="3"/>
      <c r="GGL319" s="3"/>
      <c r="GGM319" s="3"/>
      <c r="GGN319" s="3"/>
      <c r="GGO319" s="3"/>
      <c r="GGP319" s="3"/>
      <c r="GGQ319" s="3"/>
      <c r="GGR319" s="3"/>
      <c r="GGS319" s="3"/>
      <c r="GGT319" s="3"/>
      <c r="GGU319" s="3"/>
      <c r="GGV319" s="3"/>
      <c r="GGW319" s="3"/>
      <c r="GGX319" s="3"/>
      <c r="GGY319" s="3"/>
      <c r="GGZ319" s="3"/>
      <c r="GHA319" s="3"/>
      <c r="GHB319" s="3"/>
      <c r="GHC319" s="3"/>
      <c r="GHD319" s="3"/>
      <c r="GHE319" s="3"/>
      <c r="GHF319" s="3"/>
      <c r="GHG319" s="3"/>
      <c r="GHH319" s="3"/>
      <c r="GHI319" s="3"/>
      <c r="GHJ319" s="3"/>
      <c r="GHK319" s="3"/>
      <c r="GHL319" s="3"/>
      <c r="GHM319" s="3"/>
      <c r="GHN319" s="3"/>
      <c r="GHO319" s="3"/>
      <c r="GHP319" s="3"/>
      <c r="GHQ319" s="3"/>
      <c r="GHR319" s="3"/>
      <c r="GHS319" s="3"/>
      <c r="GHT319" s="3"/>
      <c r="GHU319" s="3"/>
      <c r="GHV319" s="3"/>
      <c r="GHW319" s="3"/>
      <c r="GHX319" s="3"/>
      <c r="GHY319" s="3"/>
      <c r="GHZ319" s="3"/>
      <c r="GIA319" s="3"/>
      <c r="GIB319" s="3"/>
      <c r="GIC319" s="3"/>
      <c r="GID319" s="3"/>
      <c r="GIE319" s="3"/>
      <c r="GIF319" s="3"/>
      <c r="GIG319" s="3"/>
      <c r="GIH319" s="3"/>
      <c r="GII319" s="3"/>
      <c r="GIJ319" s="3"/>
      <c r="GIK319" s="3"/>
      <c r="GIL319" s="3"/>
      <c r="GIM319" s="3"/>
      <c r="GIN319" s="3"/>
      <c r="GIO319" s="3"/>
      <c r="GIP319" s="3"/>
      <c r="GIQ319" s="3"/>
      <c r="GIR319" s="3"/>
      <c r="GIS319" s="3"/>
      <c r="GIT319" s="3"/>
      <c r="GIU319" s="3"/>
      <c r="GIV319" s="3"/>
      <c r="GIW319" s="3"/>
      <c r="GIX319" s="3"/>
      <c r="GIY319" s="3"/>
      <c r="GIZ319" s="3"/>
      <c r="GJA319" s="3"/>
      <c r="GJB319" s="3"/>
      <c r="GJC319" s="3"/>
      <c r="GJD319" s="3"/>
      <c r="GJE319" s="3"/>
      <c r="GJF319" s="3"/>
      <c r="GJG319" s="3"/>
      <c r="GJH319" s="3"/>
      <c r="GJI319" s="3"/>
      <c r="GJJ319" s="3"/>
      <c r="GJK319" s="3"/>
      <c r="GJL319" s="3"/>
      <c r="GJM319" s="3"/>
      <c r="GJN319" s="3"/>
      <c r="GJO319" s="3"/>
      <c r="GJP319" s="3"/>
      <c r="GJQ319" s="3"/>
      <c r="GJR319" s="3"/>
      <c r="GJS319" s="3"/>
      <c r="GJT319" s="3"/>
      <c r="GJU319" s="3"/>
      <c r="GJV319" s="3"/>
      <c r="GJW319" s="3"/>
      <c r="GJX319" s="3"/>
      <c r="GJY319" s="3"/>
      <c r="GJZ319" s="3"/>
      <c r="GKA319" s="3"/>
      <c r="GKB319" s="3"/>
      <c r="GKC319" s="3"/>
      <c r="GKD319" s="3"/>
      <c r="GKE319" s="3"/>
      <c r="GKF319" s="3"/>
      <c r="GKG319" s="3"/>
      <c r="GKH319" s="3"/>
      <c r="GKI319" s="3"/>
      <c r="GKJ319" s="3"/>
      <c r="GKK319" s="3"/>
      <c r="GKL319" s="3"/>
      <c r="GKM319" s="3"/>
      <c r="GKN319" s="3"/>
      <c r="GKO319" s="3"/>
      <c r="GKP319" s="3"/>
      <c r="GKQ319" s="3"/>
      <c r="GKR319" s="3"/>
      <c r="GKS319" s="3"/>
      <c r="GKT319" s="3"/>
      <c r="GKU319" s="3"/>
      <c r="GKV319" s="3"/>
      <c r="GKW319" s="3"/>
      <c r="GKX319" s="3"/>
      <c r="GKY319" s="3"/>
      <c r="GKZ319" s="3"/>
      <c r="GLA319" s="3"/>
      <c r="GLB319" s="3"/>
      <c r="GLC319" s="3"/>
      <c r="GLD319" s="3"/>
      <c r="GLE319" s="3"/>
      <c r="GLF319" s="3"/>
      <c r="GLG319" s="3"/>
      <c r="GLH319" s="3"/>
      <c r="GLI319" s="3"/>
      <c r="GLJ319" s="3"/>
      <c r="GLK319" s="3"/>
      <c r="GLL319" s="3"/>
      <c r="GLM319" s="3"/>
      <c r="GLN319" s="3"/>
      <c r="GLO319" s="3"/>
      <c r="GLP319" s="3"/>
      <c r="GLQ319" s="3"/>
      <c r="GLR319" s="3"/>
      <c r="GLS319" s="3"/>
      <c r="GLT319" s="3"/>
      <c r="GLU319" s="3"/>
      <c r="GLV319" s="3"/>
      <c r="GLW319" s="3"/>
      <c r="GLX319" s="3"/>
      <c r="GLY319" s="3"/>
      <c r="GLZ319" s="3"/>
      <c r="GMA319" s="3"/>
      <c r="GMB319" s="3"/>
      <c r="GMC319" s="3"/>
      <c r="GMD319" s="3"/>
      <c r="GME319" s="3"/>
      <c r="GMF319" s="3"/>
      <c r="GMG319" s="3"/>
      <c r="GMH319" s="3"/>
      <c r="GMI319" s="3"/>
      <c r="GMJ319" s="3"/>
      <c r="GMK319" s="3"/>
      <c r="GML319" s="3"/>
      <c r="GMM319" s="3"/>
      <c r="GMN319" s="3"/>
      <c r="GMO319" s="3"/>
      <c r="GMP319" s="3"/>
      <c r="GMQ319" s="3"/>
      <c r="GMR319" s="3"/>
      <c r="GMS319" s="3"/>
      <c r="GMT319" s="3"/>
      <c r="GMU319" s="3"/>
      <c r="GMV319" s="3"/>
      <c r="GMW319" s="3"/>
      <c r="GMX319" s="3"/>
      <c r="GMY319" s="3"/>
      <c r="GMZ319" s="3"/>
      <c r="GNA319" s="3"/>
      <c r="GNB319" s="3"/>
      <c r="GNC319" s="3"/>
      <c r="GND319" s="3"/>
      <c r="GNE319" s="3"/>
      <c r="GNF319" s="3"/>
      <c r="GNG319" s="3"/>
      <c r="GNH319" s="3"/>
      <c r="GNI319" s="3"/>
      <c r="GNJ319" s="3"/>
      <c r="GNK319" s="3"/>
      <c r="GNL319" s="3"/>
      <c r="GNM319" s="3"/>
      <c r="GNN319" s="3"/>
      <c r="GNO319" s="3"/>
      <c r="GNP319" s="3"/>
      <c r="GNQ319" s="3"/>
      <c r="GNR319" s="3"/>
      <c r="GNS319" s="3"/>
      <c r="GNU319" s="3"/>
      <c r="GNW319" s="3"/>
      <c r="GNX319" s="3"/>
      <c r="GNY319" s="3"/>
      <c r="GNZ319" s="3"/>
      <c r="GOA319" s="3"/>
      <c r="GOB319" s="3"/>
      <c r="GOC319" s="3"/>
      <c r="GOD319" s="3"/>
      <c r="GOI319" s="3"/>
      <c r="GOJ319" s="3"/>
      <c r="GOK319" s="3"/>
      <c r="GOL319" s="3"/>
      <c r="GOM319" s="3"/>
      <c r="GON319" s="3"/>
      <c r="GOO319" s="3"/>
      <c r="GOP319" s="3"/>
      <c r="GOQ319" s="3"/>
      <c r="GOR319" s="3"/>
      <c r="GOS319" s="3"/>
      <c r="GOT319" s="3"/>
      <c r="GOU319" s="3"/>
      <c r="GOV319" s="3"/>
      <c r="GOW319" s="3"/>
      <c r="GOX319" s="3"/>
      <c r="GOY319" s="3"/>
      <c r="GOZ319" s="3"/>
      <c r="GPA319" s="3"/>
      <c r="GPB319" s="3"/>
      <c r="GPC319" s="3"/>
      <c r="GPD319" s="3"/>
      <c r="GPE319" s="3"/>
      <c r="GPF319" s="3"/>
      <c r="GPG319" s="3"/>
      <c r="GPH319" s="3"/>
      <c r="GPI319" s="3"/>
      <c r="GPJ319" s="3"/>
      <c r="GPK319" s="3"/>
      <c r="GPL319" s="3"/>
      <c r="GPM319" s="3"/>
      <c r="GPN319" s="3"/>
      <c r="GPO319" s="3"/>
      <c r="GPP319" s="3"/>
      <c r="GPQ319" s="3"/>
      <c r="GPR319" s="3"/>
      <c r="GPS319" s="3"/>
      <c r="GPT319" s="3"/>
      <c r="GPU319" s="3"/>
      <c r="GPV319" s="3"/>
      <c r="GPW319" s="3"/>
      <c r="GPX319" s="3"/>
      <c r="GPY319" s="3"/>
      <c r="GPZ319" s="3"/>
      <c r="GQA319" s="3"/>
      <c r="GQB319" s="3"/>
      <c r="GQC319" s="3"/>
      <c r="GQD319" s="3"/>
      <c r="GQE319" s="3"/>
      <c r="GQF319" s="3"/>
      <c r="GQG319" s="3"/>
      <c r="GQH319" s="3"/>
      <c r="GQI319" s="3"/>
      <c r="GQJ319" s="3"/>
      <c r="GQK319" s="3"/>
      <c r="GQL319" s="3"/>
      <c r="GQM319" s="3"/>
      <c r="GQN319" s="3"/>
      <c r="GQO319" s="3"/>
      <c r="GQP319" s="3"/>
      <c r="GQQ319" s="3"/>
      <c r="GQR319" s="3"/>
      <c r="GQS319" s="3"/>
      <c r="GQT319" s="3"/>
      <c r="GQU319" s="3"/>
      <c r="GQV319" s="3"/>
      <c r="GQW319" s="3"/>
      <c r="GQX319" s="3"/>
      <c r="GQY319" s="3"/>
      <c r="GQZ319" s="3"/>
      <c r="GRA319" s="3"/>
      <c r="GRB319" s="3"/>
      <c r="GRC319" s="3"/>
      <c r="GRD319" s="3"/>
      <c r="GRE319" s="3"/>
      <c r="GRF319" s="3"/>
      <c r="GRG319" s="3"/>
      <c r="GRH319" s="3"/>
      <c r="GRI319" s="3"/>
      <c r="GRJ319" s="3"/>
      <c r="GRK319" s="3"/>
      <c r="GRL319" s="3"/>
      <c r="GRM319" s="3"/>
      <c r="GRN319" s="3"/>
      <c r="GRO319" s="3"/>
      <c r="GRP319" s="3"/>
      <c r="GRQ319" s="3"/>
      <c r="GRR319" s="3"/>
      <c r="GRS319" s="3"/>
      <c r="GRT319" s="3"/>
      <c r="GRU319" s="3"/>
      <c r="GRV319" s="3"/>
      <c r="GRW319" s="3"/>
      <c r="GRX319" s="3"/>
      <c r="GRY319" s="3"/>
      <c r="GRZ319" s="3"/>
      <c r="GSA319" s="3"/>
      <c r="GSB319" s="3"/>
      <c r="GSC319" s="3"/>
      <c r="GSD319" s="3"/>
      <c r="GSE319" s="3"/>
      <c r="GSF319" s="3"/>
      <c r="GSG319" s="3"/>
      <c r="GSH319" s="3"/>
      <c r="GSI319" s="3"/>
      <c r="GSJ319" s="3"/>
      <c r="GSK319" s="3"/>
      <c r="GSL319" s="3"/>
      <c r="GSM319" s="3"/>
      <c r="GSN319" s="3"/>
      <c r="GSO319" s="3"/>
      <c r="GSP319" s="3"/>
      <c r="GSQ319" s="3"/>
      <c r="GSR319" s="3"/>
      <c r="GSS319" s="3"/>
      <c r="GST319" s="3"/>
      <c r="GSU319" s="3"/>
      <c r="GSV319" s="3"/>
      <c r="GSW319" s="3"/>
      <c r="GSX319" s="3"/>
      <c r="GSY319" s="3"/>
      <c r="GSZ319" s="3"/>
      <c r="GTA319" s="3"/>
      <c r="GTB319" s="3"/>
      <c r="GTC319" s="3"/>
      <c r="GTD319" s="3"/>
      <c r="GTE319" s="3"/>
      <c r="GTF319" s="3"/>
      <c r="GTG319" s="3"/>
      <c r="GTH319" s="3"/>
      <c r="GTI319" s="3"/>
      <c r="GTJ319" s="3"/>
      <c r="GTK319" s="3"/>
      <c r="GTL319" s="3"/>
      <c r="GTM319" s="3"/>
      <c r="GTN319" s="3"/>
      <c r="GTO319" s="3"/>
      <c r="GTP319" s="3"/>
      <c r="GTQ319" s="3"/>
      <c r="GTR319" s="3"/>
      <c r="GTS319" s="3"/>
      <c r="GTT319" s="3"/>
      <c r="GTU319" s="3"/>
      <c r="GTV319" s="3"/>
      <c r="GTW319" s="3"/>
      <c r="GTX319" s="3"/>
      <c r="GTY319" s="3"/>
      <c r="GTZ319" s="3"/>
      <c r="GUA319" s="3"/>
      <c r="GUB319" s="3"/>
      <c r="GUC319" s="3"/>
      <c r="GUD319" s="3"/>
      <c r="GUE319" s="3"/>
      <c r="GUF319" s="3"/>
      <c r="GUG319" s="3"/>
      <c r="GUH319" s="3"/>
      <c r="GUI319" s="3"/>
      <c r="GUJ319" s="3"/>
      <c r="GUK319" s="3"/>
      <c r="GUL319" s="3"/>
      <c r="GUM319" s="3"/>
      <c r="GUN319" s="3"/>
      <c r="GUO319" s="3"/>
      <c r="GUP319" s="3"/>
      <c r="GUQ319" s="3"/>
      <c r="GUR319" s="3"/>
      <c r="GUS319" s="3"/>
      <c r="GUT319" s="3"/>
      <c r="GUU319" s="3"/>
      <c r="GUV319" s="3"/>
      <c r="GUW319" s="3"/>
      <c r="GUX319" s="3"/>
      <c r="GUY319" s="3"/>
      <c r="GUZ319" s="3"/>
      <c r="GVA319" s="3"/>
      <c r="GVB319" s="3"/>
      <c r="GVC319" s="3"/>
      <c r="GVD319" s="3"/>
      <c r="GVE319" s="3"/>
      <c r="GVF319" s="3"/>
      <c r="GVG319" s="3"/>
      <c r="GVH319" s="3"/>
      <c r="GVI319" s="3"/>
      <c r="GVJ319" s="3"/>
      <c r="GVK319" s="3"/>
      <c r="GVL319" s="3"/>
      <c r="GVM319" s="3"/>
      <c r="GVN319" s="3"/>
      <c r="GVO319" s="3"/>
      <c r="GVP319" s="3"/>
      <c r="GVQ319" s="3"/>
      <c r="GVR319" s="3"/>
      <c r="GVS319" s="3"/>
      <c r="GVT319" s="3"/>
      <c r="GVU319" s="3"/>
      <c r="GVV319" s="3"/>
      <c r="GVW319" s="3"/>
      <c r="GVX319" s="3"/>
      <c r="GVY319" s="3"/>
      <c r="GVZ319" s="3"/>
      <c r="GWA319" s="3"/>
      <c r="GWB319" s="3"/>
      <c r="GWC319" s="3"/>
      <c r="GWD319" s="3"/>
      <c r="GWE319" s="3"/>
      <c r="GWF319" s="3"/>
      <c r="GWG319" s="3"/>
      <c r="GWH319" s="3"/>
      <c r="GWI319" s="3"/>
      <c r="GWJ319" s="3"/>
      <c r="GWK319" s="3"/>
      <c r="GWL319" s="3"/>
      <c r="GWM319" s="3"/>
      <c r="GWN319" s="3"/>
      <c r="GWO319" s="3"/>
      <c r="GWP319" s="3"/>
      <c r="GWQ319" s="3"/>
      <c r="GWR319" s="3"/>
      <c r="GWS319" s="3"/>
      <c r="GWT319" s="3"/>
      <c r="GWU319" s="3"/>
      <c r="GWV319" s="3"/>
      <c r="GWW319" s="3"/>
      <c r="GWX319" s="3"/>
      <c r="GWY319" s="3"/>
      <c r="GWZ319" s="3"/>
      <c r="GXA319" s="3"/>
      <c r="GXB319" s="3"/>
      <c r="GXC319" s="3"/>
      <c r="GXD319" s="3"/>
      <c r="GXE319" s="3"/>
      <c r="GXF319" s="3"/>
      <c r="GXG319" s="3"/>
      <c r="GXH319" s="3"/>
      <c r="GXI319" s="3"/>
      <c r="GXJ319" s="3"/>
      <c r="GXK319" s="3"/>
      <c r="GXL319" s="3"/>
      <c r="GXM319" s="3"/>
      <c r="GXN319" s="3"/>
      <c r="GXO319" s="3"/>
      <c r="GXQ319" s="3"/>
      <c r="GXS319" s="3"/>
      <c r="GXT319" s="3"/>
      <c r="GXU319" s="3"/>
      <c r="GXV319" s="3"/>
      <c r="GXW319" s="3"/>
      <c r="GXX319" s="3"/>
      <c r="GXY319" s="3"/>
      <c r="GXZ319" s="3"/>
      <c r="GYE319" s="3"/>
      <c r="GYF319" s="3"/>
      <c r="GYG319" s="3"/>
      <c r="GYH319" s="3"/>
      <c r="GYI319" s="3"/>
      <c r="GYJ319" s="3"/>
      <c r="GYK319" s="3"/>
      <c r="GYL319" s="3"/>
      <c r="GYM319" s="3"/>
      <c r="GYN319" s="3"/>
      <c r="GYO319" s="3"/>
      <c r="GYP319" s="3"/>
      <c r="GYQ319" s="3"/>
      <c r="GYR319" s="3"/>
      <c r="GYS319" s="3"/>
      <c r="GYT319" s="3"/>
      <c r="GYU319" s="3"/>
      <c r="GYV319" s="3"/>
      <c r="GYW319" s="3"/>
      <c r="GYX319" s="3"/>
      <c r="GYY319" s="3"/>
      <c r="GYZ319" s="3"/>
      <c r="GZA319" s="3"/>
      <c r="GZB319" s="3"/>
      <c r="GZC319" s="3"/>
      <c r="GZD319" s="3"/>
      <c r="GZE319" s="3"/>
      <c r="GZF319" s="3"/>
      <c r="GZG319" s="3"/>
      <c r="GZH319" s="3"/>
      <c r="GZI319" s="3"/>
      <c r="GZJ319" s="3"/>
      <c r="GZK319" s="3"/>
      <c r="GZL319" s="3"/>
      <c r="GZM319" s="3"/>
      <c r="GZN319" s="3"/>
      <c r="GZO319" s="3"/>
      <c r="GZP319" s="3"/>
      <c r="GZQ319" s="3"/>
      <c r="GZR319" s="3"/>
      <c r="GZS319" s="3"/>
      <c r="GZT319" s="3"/>
      <c r="GZU319" s="3"/>
      <c r="GZV319" s="3"/>
      <c r="GZW319" s="3"/>
      <c r="GZX319" s="3"/>
      <c r="GZY319" s="3"/>
      <c r="GZZ319" s="3"/>
      <c r="HAA319" s="3"/>
      <c r="HAB319" s="3"/>
      <c r="HAC319" s="3"/>
      <c r="HAD319" s="3"/>
      <c r="HAE319" s="3"/>
      <c r="HAF319" s="3"/>
      <c r="HAG319" s="3"/>
      <c r="HAH319" s="3"/>
      <c r="HAI319" s="3"/>
      <c r="HAJ319" s="3"/>
      <c r="HAK319" s="3"/>
      <c r="HAL319" s="3"/>
      <c r="HAM319" s="3"/>
      <c r="HAN319" s="3"/>
      <c r="HAO319" s="3"/>
      <c r="HAP319" s="3"/>
      <c r="HAQ319" s="3"/>
      <c r="HAR319" s="3"/>
      <c r="HAS319" s="3"/>
      <c r="HAT319" s="3"/>
      <c r="HAU319" s="3"/>
      <c r="HAV319" s="3"/>
      <c r="HAW319" s="3"/>
      <c r="HAX319" s="3"/>
      <c r="HAY319" s="3"/>
      <c r="HAZ319" s="3"/>
      <c r="HBA319" s="3"/>
      <c r="HBB319" s="3"/>
      <c r="HBC319" s="3"/>
      <c r="HBD319" s="3"/>
      <c r="HBE319" s="3"/>
      <c r="HBF319" s="3"/>
      <c r="HBG319" s="3"/>
      <c r="HBH319" s="3"/>
      <c r="HBI319" s="3"/>
      <c r="HBJ319" s="3"/>
      <c r="HBK319" s="3"/>
      <c r="HBL319" s="3"/>
      <c r="HBM319" s="3"/>
      <c r="HBN319" s="3"/>
      <c r="HBO319" s="3"/>
      <c r="HBP319" s="3"/>
      <c r="HBQ319" s="3"/>
      <c r="HBR319" s="3"/>
      <c r="HBS319" s="3"/>
      <c r="HBT319" s="3"/>
      <c r="HBU319" s="3"/>
      <c r="HBV319" s="3"/>
      <c r="HBW319" s="3"/>
      <c r="HBX319" s="3"/>
      <c r="HBY319" s="3"/>
      <c r="HBZ319" s="3"/>
      <c r="HCA319" s="3"/>
      <c r="HCB319" s="3"/>
      <c r="HCC319" s="3"/>
      <c r="HCD319" s="3"/>
      <c r="HCE319" s="3"/>
      <c r="HCF319" s="3"/>
      <c r="HCG319" s="3"/>
      <c r="HCH319" s="3"/>
      <c r="HCI319" s="3"/>
      <c r="HCJ319" s="3"/>
      <c r="HCK319" s="3"/>
      <c r="HCL319" s="3"/>
      <c r="HCM319" s="3"/>
      <c r="HCN319" s="3"/>
      <c r="HCO319" s="3"/>
      <c r="HCP319" s="3"/>
      <c r="HCQ319" s="3"/>
      <c r="HCR319" s="3"/>
      <c r="HCS319" s="3"/>
      <c r="HCT319" s="3"/>
      <c r="HCU319" s="3"/>
      <c r="HCV319" s="3"/>
      <c r="HCW319" s="3"/>
      <c r="HCX319" s="3"/>
      <c r="HCY319" s="3"/>
      <c r="HCZ319" s="3"/>
      <c r="HDA319" s="3"/>
      <c r="HDB319" s="3"/>
      <c r="HDC319" s="3"/>
      <c r="HDD319" s="3"/>
      <c r="HDE319" s="3"/>
      <c r="HDF319" s="3"/>
      <c r="HDG319" s="3"/>
      <c r="HDH319" s="3"/>
      <c r="HDI319" s="3"/>
      <c r="HDJ319" s="3"/>
      <c r="HDK319" s="3"/>
      <c r="HDL319" s="3"/>
      <c r="HDM319" s="3"/>
      <c r="HDN319" s="3"/>
      <c r="HDO319" s="3"/>
      <c r="HDP319" s="3"/>
      <c r="HDQ319" s="3"/>
      <c r="HDR319" s="3"/>
      <c r="HDS319" s="3"/>
      <c r="HDT319" s="3"/>
      <c r="HDU319" s="3"/>
      <c r="HDV319" s="3"/>
      <c r="HDW319" s="3"/>
      <c r="HDX319" s="3"/>
      <c r="HDY319" s="3"/>
      <c r="HDZ319" s="3"/>
      <c r="HEA319" s="3"/>
      <c r="HEB319" s="3"/>
      <c r="HEC319" s="3"/>
      <c r="HED319" s="3"/>
      <c r="HEE319" s="3"/>
      <c r="HEF319" s="3"/>
      <c r="HEG319" s="3"/>
      <c r="HEH319" s="3"/>
      <c r="HEI319" s="3"/>
      <c r="HEJ319" s="3"/>
      <c r="HEK319" s="3"/>
      <c r="HEL319" s="3"/>
      <c r="HEM319" s="3"/>
      <c r="HEN319" s="3"/>
      <c r="HEO319" s="3"/>
      <c r="HEP319" s="3"/>
      <c r="HEQ319" s="3"/>
      <c r="HER319" s="3"/>
      <c r="HES319" s="3"/>
      <c r="HET319" s="3"/>
      <c r="HEU319" s="3"/>
      <c r="HEV319" s="3"/>
      <c r="HEW319" s="3"/>
      <c r="HEX319" s="3"/>
      <c r="HEY319" s="3"/>
      <c r="HEZ319" s="3"/>
      <c r="HFA319" s="3"/>
      <c r="HFB319" s="3"/>
      <c r="HFC319" s="3"/>
      <c r="HFD319" s="3"/>
      <c r="HFE319" s="3"/>
      <c r="HFF319" s="3"/>
      <c r="HFG319" s="3"/>
      <c r="HFH319" s="3"/>
      <c r="HFI319" s="3"/>
      <c r="HFJ319" s="3"/>
      <c r="HFK319" s="3"/>
      <c r="HFL319" s="3"/>
      <c r="HFM319" s="3"/>
      <c r="HFN319" s="3"/>
      <c r="HFO319" s="3"/>
      <c r="HFP319" s="3"/>
      <c r="HFQ319" s="3"/>
      <c r="HFR319" s="3"/>
      <c r="HFS319" s="3"/>
      <c r="HFT319" s="3"/>
      <c r="HFU319" s="3"/>
      <c r="HFV319" s="3"/>
      <c r="HFW319" s="3"/>
      <c r="HFX319" s="3"/>
      <c r="HFY319" s="3"/>
      <c r="HFZ319" s="3"/>
      <c r="HGA319" s="3"/>
      <c r="HGB319" s="3"/>
      <c r="HGC319" s="3"/>
      <c r="HGD319" s="3"/>
      <c r="HGE319" s="3"/>
      <c r="HGF319" s="3"/>
      <c r="HGG319" s="3"/>
      <c r="HGH319" s="3"/>
      <c r="HGI319" s="3"/>
      <c r="HGJ319" s="3"/>
      <c r="HGK319" s="3"/>
      <c r="HGL319" s="3"/>
      <c r="HGM319" s="3"/>
      <c r="HGN319" s="3"/>
      <c r="HGO319" s="3"/>
      <c r="HGP319" s="3"/>
      <c r="HGQ319" s="3"/>
      <c r="HGR319" s="3"/>
      <c r="HGS319" s="3"/>
      <c r="HGT319" s="3"/>
      <c r="HGU319" s="3"/>
      <c r="HGV319" s="3"/>
      <c r="HGW319" s="3"/>
      <c r="HGX319" s="3"/>
      <c r="HGY319" s="3"/>
      <c r="HGZ319" s="3"/>
      <c r="HHA319" s="3"/>
      <c r="HHB319" s="3"/>
      <c r="HHC319" s="3"/>
      <c r="HHD319" s="3"/>
      <c r="HHE319" s="3"/>
      <c r="HHF319" s="3"/>
      <c r="HHG319" s="3"/>
      <c r="HHH319" s="3"/>
      <c r="HHI319" s="3"/>
      <c r="HHJ319" s="3"/>
      <c r="HHK319" s="3"/>
      <c r="HHM319" s="3"/>
      <c r="HHO319" s="3"/>
      <c r="HHP319" s="3"/>
      <c r="HHQ319" s="3"/>
      <c r="HHR319" s="3"/>
      <c r="HHS319" s="3"/>
      <c r="HHT319" s="3"/>
      <c r="HHU319" s="3"/>
      <c r="HHV319" s="3"/>
      <c r="HIA319" s="3"/>
      <c r="HIB319" s="3"/>
      <c r="HIC319" s="3"/>
      <c r="HID319" s="3"/>
      <c r="HIE319" s="3"/>
      <c r="HIF319" s="3"/>
      <c r="HIG319" s="3"/>
      <c r="HIH319" s="3"/>
      <c r="HII319" s="3"/>
      <c r="HIJ319" s="3"/>
      <c r="HIK319" s="3"/>
      <c r="HIL319" s="3"/>
      <c r="HIM319" s="3"/>
      <c r="HIN319" s="3"/>
      <c r="HIO319" s="3"/>
      <c r="HIP319" s="3"/>
      <c r="HIQ319" s="3"/>
      <c r="HIR319" s="3"/>
      <c r="HIS319" s="3"/>
      <c r="HIT319" s="3"/>
      <c r="HIU319" s="3"/>
      <c r="HIV319" s="3"/>
      <c r="HIW319" s="3"/>
      <c r="HIX319" s="3"/>
      <c r="HIY319" s="3"/>
      <c r="HIZ319" s="3"/>
      <c r="HJA319" s="3"/>
      <c r="HJB319" s="3"/>
      <c r="HJC319" s="3"/>
      <c r="HJD319" s="3"/>
      <c r="HJE319" s="3"/>
      <c r="HJF319" s="3"/>
      <c r="HJG319" s="3"/>
      <c r="HJH319" s="3"/>
      <c r="HJI319" s="3"/>
      <c r="HJJ319" s="3"/>
      <c r="HJK319" s="3"/>
      <c r="HJL319" s="3"/>
      <c r="HJM319" s="3"/>
      <c r="HJN319" s="3"/>
      <c r="HJO319" s="3"/>
      <c r="HJP319" s="3"/>
      <c r="HJQ319" s="3"/>
      <c r="HJR319" s="3"/>
      <c r="HJS319" s="3"/>
      <c r="HJT319" s="3"/>
      <c r="HJU319" s="3"/>
      <c r="HJV319" s="3"/>
      <c r="HJW319" s="3"/>
      <c r="HJX319" s="3"/>
      <c r="HJY319" s="3"/>
      <c r="HJZ319" s="3"/>
      <c r="HKA319" s="3"/>
      <c r="HKB319" s="3"/>
      <c r="HKC319" s="3"/>
      <c r="HKD319" s="3"/>
      <c r="HKE319" s="3"/>
      <c r="HKF319" s="3"/>
      <c r="HKG319" s="3"/>
      <c r="HKH319" s="3"/>
      <c r="HKI319" s="3"/>
      <c r="HKJ319" s="3"/>
      <c r="HKK319" s="3"/>
      <c r="HKL319" s="3"/>
      <c r="HKM319" s="3"/>
      <c r="HKN319" s="3"/>
      <c r="HKO319" s="3"/>
      <c r="HKP319" s="3"/>
      <c r="HKQ319" s="3"/>
      <c r="HKR319" s="3"/>
      <c r="HKS319" s="3"/>
      <c r="HKT319" s="3"/>
      <c r="HKU319" s="3"/>
      <c r="HKV319" s="3"/>
      <c r="HKW319" s="3"/>
      <c r="HKX319" s="3"/>
      <c r="HKY319" s="3"/>
      <c r="HKZ319" s="3"/>
      <c r="HLA319" s="3"/>
      <c r="HLB319" s="3"/>
      <c r="HLC319" s="3"/>
      <c r="HLD319" s="3"/>
      <c r="HLE319" s="3"/>
      <c r="HLF319" s="3"/>
      <c r="HLG319" s="3"/>
      <c r="HLH319" s="3"/>
      <c r="HLI319" s="3"/>
      <c r="HLJ319" s="3"/>
      <c r="HLK319" s="3"/>
      <c r="HLL319" s="3"/>
      <c r="HLM319" s="3"/>
      <c r="HLN319" s="3"/>
      <c r="HLO319" s="3"/>
      <c r="HLP319" s="3"/>
      <c r="HLQ319" s="3"/>
      <c r="HLR319" s="3"/>
      <c r="HLS319" s="3"/>
      <c r="HLT319" s="3"/>
      <c r="HLU319" s="3"/>
      <c r="HLV319" s="3"/>
      <c r="HLW319" s="3"/>
      <c r="HLX319" s="3"/>
      <c r="HLY319" s="3"/>
      <c r="HLZ319" s="3"/>
      <c r="HMA319" s="3"/>
      <c r="HMB319" s="3"/>
      <c r="HMC319" s="3"/>
      <c r="HMD319" s="3"/>
      <c r="HME319" s="3"/>
      <c r="HMF319" s="3"/>
      <c r="HMG319" s="3"/>
      <c r="HMH319" s="3"/>
      <c r="HMI319" s="3"/>
      <c r="HMJ319" s="3"/>
      <c r="HMK319" s="3"/>
      <c r="HML319" s="3"/>
      <c r="HMM319" s="3"/>
      <c r="HMN319" s="3"/>
      <c r="HMO319" s="3"/>
      <c r="HMP319" s="3"/>
      <c r="HMQ319" s="3"/>
      <c r="HMR319" s="3"/>
      <c r="HMS319" s="3"/>
      <c r="HMT319" s="3"/>
      <c r="HMU319" s="3"/>
      <c r="HMV319" s="3"/>
      <c r="HMW319" s="3"/>
      <c r="HMX319" s="3"/>
      <c r="HMY319" s="3"/>
      <c r="HMZ319" s="3"/>
      <c r="HNA319" s="3"/>
      <c r="HNB319" s="3"/>
      <c r="HNC319" s="3"/>
      <c r="HND319" s="3"/>
      <c r="HNE319" s="3"/>
      <c r="HNF319" s="3"/>
      <c r="HNG319" s="3"/>
      <c r="HNH319" s="3"/>
      <c r="HNI319" s="3"/>
      <c r="HNJ319" s="3"/>
      <c r="HNK319" s="3"/>
      <c r="HNL319" s="3"/>
      <c r="HNM319" s="3"/>
      <c r="HNN319" s="3"/>
      <c r="HNO319" s="3"/>
      <c r="HNP319" s="3"/>
      <c r="HNQ319" s="3"/>
      <c r="HNR319" s="3"/>
      <c r="HNS319" s="3"/>
      <c r="HNT319" s="3"/>
      <c r="HNU319" s="3"/>
      <c r="HNV319" s="3"/>
      <c r="HNW319" s="3"/>
      <c r="HNX319" s="3"/>
      <c r="HNY319" s="3"/>
      <c r="HNZ319" s="3"/>
      <c r="HOA319" s="3"/>
      <c r="HOB319" s="3"/>
      <c r="HOC319" s="3"/>
      <c r="HOD319" s="3"/>
      <c r="HOE319" s="3"/>
      <c r="HOF319" s="3"/>
      <c r="HOG319" s="3"/>
      <c r="HOH319" s="3"/>
      <c r="HOI319" s="3"/>
      <c r="HOJ319" s="3"/>
      <c r="HOK319" s="3"/>
      <c r="HOL319" s="3"/>
      <c r="HOM319" s="3"/>
      <c r="HON319" s="3"/>
      <c r="HOO319" s="3"/>
      <c r="HOP319" s="3"/>
      <c r="HOQ319" s="3"/>
      <c r="HOR319" s="3"/>
      <c r="HOS319" s="3"/>
      <c r="HOT319" s="3"/>
      <c r="HOU319" s="3"/>
      <c r="HOV319" s="3"/>
      <c r="HOW319" s="3"/>
      <c r="HOX319" s="3"/>
      <c r="HOY319" s="3"/>
      <c r="HOZ319" s="3"/>
      <c r="HPA319" s="3"/>
      <c r="HPB319" s="3"/>
      <c r="HPC319" s="3"/>
      <c r="HPD319" s="3"/>
      <c r="HPE319" s="3"/>
      <c r="HPF319" s="3"/>
      <c r="HPG319" s="3"/>
      <c r="HPH319" s="3"/>
      <c r="HPI319" s="3"/>
      <c r="HPJ319" s="3"/>
      <c r="HPK319" s="3"/>
      <c r="HPL319" s="3"/>
      <c r="HPM319" s="3"/>
      <c r="HPN319" s="3"/>
      <c r="HPO319" s="3"/>
      <c r="HPP319" s="3"/>
      <c r="HPQ319" s="3"/>
      <c r="HPR319" s="3"/>
      <c r="HPS319" s="3"/>
      <c r="HPT319" s="3"/>
      <c r="HPU319" s="3"/>
      <c r="HPV319" s="3"/>
      <c r="HPW319" s="3"/>
      <c r="HPX319" s="3"/>
      <c r="HPY319" s="3"/>
      <c r="HPZ319" s="3"/>
      <c r="HQA319" s="3"/>
      <c r="HQB319" s="3"/>
      <c r="HQC319" s="3"/>
      <c r="HQD319" s="3"/>
      <c r="HQE319" s="3"/>
      <c r="HQF319" s="3"/>
      <c r="HQG319" s="3"/>
      <c r="HQH319" s="3"/>
      <c r="HQI319" s="3"/>
      <c r="HQJ319" s="3"/>
      <c r="HQK319" s="3"/>
      <c r="HQL319" s="3"/>
      <c r="HQM319" s="3"/>
      <c r="HQN319" s="3"/>
      <c r="HQO319" s="3"/>
      <c r="HQP319" s="3"/>
      <c r="HQQ319" s="3"/>
      <c r="HQR319" s="3"/>
      <c r="HQS319" s="3"/>
      <c r="HQT319" s="3"/>
      <c r="HQU319" s="3"/>
      <c r="HQV319" s="3"/>
      <c r="HQW319" s="3"/>
      <c r="HQX319" s="3"/>
      <c r="HQY319" s="3"/>
      <c r="HQZ319" s="3"/>
      <c r="HRA319" s="3"/>
      <c r="HRB319" s="3"/>
      <c r="HRC319" s="3"/>
      <c r="HRD319" s="3"/>
      <c r="HRE319" s="3"/>
      <c r="HRF319" s="3"/>
      <c r="HRG319" s="3"/>
      <c r="HRI319" s="3"/>
      <c r="HRK319" s="3"/>
      <c r="HRL319" s="3"/>
      <c r="HRM319" s="3"/>
      <c r="HRN319" s="3"/>
      <c r="HRO319" s="3"/>
      <c r="HRP319" s="3"/>
      <c r="HRQ319" s="3"/>
      <c r="HRR319" s="3"/>
      <c r="HRW319" s="3"/>
      <c r="HRX319" s="3"/>
      <c r="HRY319" s="3"/>
      <c r="HRZ319" s="3"/>
      <c r="HSA319" s="3"/>
      <c r="HSB319" s="3"/>
      <c r="HSC319" s="3"/>
      <c r="HSD319" s="3"/>
      <c r="HSE319" s="3"/>
      <c r="HSF319" s="3"/>
      <c r="HSG319" s="3"/>
      <c r="HSH319" s="3"/>
      <c r="HSI319" s="3"/>
      <c r="HSJ319" s="3"/>
      <c r="HSK319" s="3"/>
      <c r="HSL319" s="3"/>
      <c r="HSM319" s="3"/>
      <c r="HSN319" s="3"/>
      <c r="HSO319" s="3"/>
      <c r="HSP319" s="3"/>
      <c r="HSQ319" s="3"/>
      <c r="HSR319" s="3"/>
      <c r="HSS319" s="3"/>
      <c r="HST319" s="3"/>
      <c r="HSU319" s="3"/>
      <c r="HSV319" s="3"/>
      <c r="HSW319" s="3"/>
      <c r="HSX319" s="3"/>
      <c r="HSY319" s="3"/>
      <c r="HSZ319" s="3"/>
      <c r="HTA319" s="3"/>
      <c r="HTB319" s="3"/>
      <c r="HTC319" s="3"/>
      <c r="HTD319" s="3"/>
      <c r="HTE319" s="3"/>
      <c r="HTF319" s="3"/>
      <c r="HTG319" s="3"/>
      <c r="HTH319" s="3"/>
      <c r="HTI319" s="3"/>
      <c r="HTJ319" s="3"/>
      <c r="HTK319" s="3"/>
      <c r="HTL319" s="3"/>
      <c r="HTM319" s="3"/>
      <c r="HTN319" s="3"/>
      <c r="HTO319" s="3"/>
      <c r="HTP319" s="3"/>
      <c r="HTQ319" s="3"/>
      <c r="HTR319" s="3"/>
      <c r="HTS319" s="3"/>
      <c r="HTT319" s="3"/>
      <c r="HTU319" s="3"/>
      <c r="HTV319" s="3"/>
      <c r="HTW319" s="3"/>
      <c r="HTX319" s="3"/>
      <c r="HTY319" s="3"/>
      <c r="HTZ319" s="3"/>
      <c r="HUA319" s="3"/>
      <c r="HUB319" s="3"/>
      <c r="HUC319" s="3"/>
      <c r="HUD319" s="3"/>
      <c r="HUE319" s="3"/>
      <c r="HUF319" s="3"/>
      <c r="HUG319" s="3"/>
      <c r="HUH319" s="3"/>
      <c r="HUI319" s="3"/>
      <c r="HUJ319" s="3"/>
      <c r="HUK319" s="3"/>
      <c r="HUL319" s="3"/>
      <c r="HUM319" s="3"/>
      <c r="HUN319" s="3"/>
      <c r="HUO319" s="3"/>
      <c r="HUP319" s="3"/>
      <c r="HUQ319" s="3"/>
      <c r="HUR319" s="3"/>
      <c r="HUS319" s="3"/>
      <c r="HUT319" s="3"/>
      <c r="HUU319" s="3"/>
      <c r="HUV319" s="3"/>
      <c r="HUW319" s="3"/>
      <c r="HUX319" s="3"/>
      <c r="HUY319" s="3"/>
      <c r="HUZ319" s="3"/>
      <c r="HVA319" s="3"/>
      <c r="HVB319" s="3"/>
      <c r="HVC319" s="3"/>
      <c r="HVD319" s="3"/>
      <c r="HVE319" s="3"/>
      <c r="HVF319" s="3"/>
      <c r="HVG319" s="3"/>
      <c r="HVH319" s="3"/>
      <c r="HVI319" s="3"/>
      <c r="HVJ319" s="3"/>
      <c r="HVK319" s="3"/>
      <c r="HVL319" s="3"/>
      <c r="HVM319" s="3"/>
      <c r="HVN319" s="3"/>
      <c r="HVO319" s="3"/>
      <c r="HVP319" s="3"/>
      <c r="HVQ319" s="3"/>
      <c r="HVR319" s="3"/>
      <c r="HVS319" s="3"/>
      <c r="HVT319" s="3"/>
      <c r="HVU319" s="3"/>
      <c r="HVV319" s="3"/>
      <c r="HVW319" s="3"/>
      <c r="HVX319" s="3"/>
      <c r="HVY319" s="3"/>
      <c r="HVZ319" s="3"/>
      <c r="HWA319" s="3"/>
      <c r="HWB319" s="3"/>
      <c r="HWC319" s="3"/>
      <c r="HWD319" s="3"/>
      <c r="HWE319" s="3"/>
      <c r="HWF319" s="3"/>
      <c r="HWG319" s="3"/>
      <c r="HWH319" s="3"/>
      <c r="HWI319" s="3"/>
      <c r="HWJ319" s="3"/>
      <c r="HWK319" s="3"/>
      <c r="HWL319" s="3"/>
      <c r="HWM319" s="3"/>
      <c r="HWN319" s="3"/>
      <c r="HWO319" s="3"/>
      <c r="HWP319" s="3"/>
      <c r="HWQ319" s="3"/>
      <c r="HWR319" s="3"/>
      <c r="HWS319" s="3"/>
      <c r="HWT319" s="3"/>
      <c r="HWU319" s="3"/>
      <c r="HWV319" s="3"/>
      <c r="HWW319" s="3"/>
      <c r="HWX319" s="3"/>
      <c r="HWY319" s="3"/>
      <c r="HWZ319" s="3"/>
      <c r="HXA319" s="3"/>
      <c r="HXB319" s="3"/>
      <c r="HXC319" s="3"/>
      <c r="HXD319" s="3"/>
      <c r="HXE319" s="3"/>
      <c r="HXF319" s="3"/>
      <c r="HXG319" s="3"/>
      <c r="HXH319" s="3"/>
      <c r="HXI319" s="3"/>
      <c r="HXJ319" s="3"/>
      <c r="HXK319" s="3"/>
      <c r="HXL319" s="3"/>
      <c r="HXM319" s="3"/>
      <c r="HXN319" s="3"/>
      <c r="HXO319" s="3"/>
      <c r="HXP319" s="3"/>
      <c r="HXQ319" s="3"/>
      <c r="HXR319" s="3"/>
      <c r="HXS319" s="3"/>
      <c r="HXT319" s="3"/>
      <c r="HXU319" s="3"/>
      <c r="HXV319" s="3"/>
      <c r="HXW319" s="3"/>
      <c r="HXX319" s="3"/>
      <c r="HXY319" s="3"/>
      <c r="HXZ319" s="3"/>
      <c r="HYA319" s="3"/>
      <c r="HYB319" s="3"/>
      <c r="HYC319" s="3"/>
      <c r="HYD319" s="3"/>
      <c r="HYE319" s="3"/>
      <c r="HYF319" s="3"/>
      <c r="HYG319" s="3"/>
      <c r="HYH319" s="3"/>
      <c r="HYI319" s="3"/>
      <c r="HYJ319" s="3"/>
      <c r="HYK319" s="3"/>
      <c r="HYL319" s="3"/>
      <c r="HYM319" s="3"/>
      <c r="HYN319" s="3"/>
      <c r="HYO319" s="3"/>
      <c r="HYP319" s="3"/>
      <c r="HYQ319" s="3"/>
      <c r="HYR319" s="3"/>
      <c r="HYS319" s="3"/>
      <c r="HYT319" s="3"/>
      <c r="HYU319" s="3"/>
      <c r="HYV319" s="3"/>
      <c r="HYW319" s="3"/>
      <c r="HYX319" s="3"/>
      <c r="HYY319" s="3"/>
      <c r="HYZ319" s="3"/>
      <c r="HZA319" s="3"/>
      <c r="HZB319" s="3"/>
      <c r="HZC319" s="3"/>
      <c r="HZD319" s="3"/>
      <c r="HZE319" s="3"/>
      <c r="HZF319" s="3"/>
      <c r="HZG319" s="3"/>
      <c r="HZH319" s="3"/>
      <c r="HZI319" s="3"/>
      <c r="HZJ319" s="3"/>
      <c r="HZK319" s="3"/>
      <c r="HZL319" s="3"/>
      <c r="HZM319" s="3"/>
      <c r="HZN319" s="3"/>
      <c r="HZO319" s="3"/>
      <c r="HZP319" s="3"/>
      <c r="HZQ319" s="3"/>
      <c r="HZR319" s="3"/>
      <c r="HZS319" s="3"/>
      <c r="HZT319" s="3"/>
      <c r="HZU319" s="3"/>
      <c r="HZV319" s="3"/>
      <c r="HZW319" s="3"/>
      <c r="HZX319" s="3"/>
      <c r="HZY319" s="3"/>
      <c r="HZZ319" s="3"/>
      <c r="IAA319" s="3"/>
      <c r="IAB319" s="3"/>
      <c r="IAC319" s="3"/>
      <c r="IAD319" s="3"/>
      <c r="IAE319" s="3"/>
      <c r="IAF319" s="3"/>
      <c r="IAG319" s="3"/>
      <c r="IAH319" s="3"/>
      <c r="IAI319" s="3"/>
      <c r="IAJ319" s="3"/>
      <c r="IAK319" s="3"/>
      <c r="IAL319" s="3"/>
      <c r="IAM319" s="3"/>
      <c r="IAN319" s="3"/>
      <c r="IAO319" s="3"/>
      <c r="IAP319" s="3"/>
      <c r="IAQ319" s="3"/>
      <c r="IAR319" s="3"/>
      <c r="IAS319" s="3"/>
      <c r="IAT319" s="3"/>
      <c r="IAU319" s="3"/>
      <c r="IAV319" s="3"/>
      <c r="IAW319" s="3"/>
      <c r="IAX319" s="3"/>
      <c r="IAY319" s="3"/>
      <c r="IAZ319" s="3"/>
      <c r="IBA319" s="3"/>
      <c r="IBB319" s="3"/>
      <c r="IBC319" s="3"/>
      <c r="IBE319" s="3"/>
      <c r="IBG319" s="3"/>
      <c r="IBH319" s="3"/>
      <c r="IBI319" s="3"/>
      <c r="IBJ319" s="3"/>
      <c r="IBK319" s="3"/>
      <c r="IBL319" s="3"/>
      <c r="IBM319" s="3"/>
      <c r="IBN319" s="3"/>
      <c r="IBS319" s="3"/>
      <c r="IBT319" s="3"/>
      <c r="IBU319" s="3"/>
      <c r="IBV319" s="3"/>
      <c r="IBW319" s="3"/>
      <c r="IBX319" s="3"/>
      <c r="IBY319" s="3"/>
      <c r="IBZ319" s="3"/>
      <c r="ICA319" s="3"/>
      <c r="ICB319" s="3"/>
      <c r="ICC319" s="3"/>
      <c r="ICD319" s="3"/>
      <c r="ICE319" s="3"/>
      <c r="ICF319" s="3"/>
      <c r="ICG319" s="3"/>
      <c r="ICH319" s="3"/>
      <c r="ICI319" s="3"/>
      <c r="ICJ319" s="3"/>
      <c r="ICK319" s="3"/>
      <c r="ICL319" s="3"/>
      <c r="ICM319" s="3"/>
      <c r="ICN319" s="3"/>
      <c r="ICO319" s="3"/>
      <c r="ICP319" s="3"/>
      <c r="ICQ319" s="3"/>
      <c r="ICR319" s="3"/>
      <c r="ICS319" s="3"/>
      <c r="ICT319" s="3"/>
      <c r="ICU319" s="3"/>
      <c r="ICV319" s="3"/>
      <c r="ICW319" s="3"/>
      <c r="ICX319" s="3"/>
      <c r="ICY319" s="3"/>
      <c r="ICZ319" s="3"/>
      <c r="IDA319" s="3"/>
      <c r="IDB319" s="3"/>
      <c r="IDC319" s="3"/>
      <c r="IDD319" s="3"/>
      <c r="IDE319" s="3"/>
      <c r="IDF319" s="3"/>
      <c r="IDG319" s="3"/>
      <c r="IDH319" s="3"/>
      <c r="IDI319" s="3"/>
      <c r="IDJ319" s="3"/>
      <c r="IDK319" s="3"/>
      <c r="IDL319" s="3"/>
      <c r="IDM319" s="3"/>
      <c r="IDN319" s="3"/>
      <c r="IDO319" s="3"/>
      <c r="IDP319" s="3"/>
      <c r="IDQ319" s="3"/>
      <c r="IDR319" s="3"/>
      <c r="IDS319" s="3"/>
      <c r="IDT319" s="3"/>
      <c r="IDU319" s="3"/>
      <c r="IDV319" s="3"/>
      <c r="IDW319" s="3"/>
      <c r="IDX319" s="3"/>
      <c r="IDY319" s="3"/>
      <c r="IDZ319" s="3"/>
      <c r="IEA319" s="3"/>
      <c r="IEB319" s="3"/>
      <c r="IEC319" s="3"/>
      <c r="IED319" s="3"/>
      <c r="IEE319" s="3"/>
      <c r="IEF319" s="3"/>
      <c r="IEG319" s="3"/>
      <c r="IEH319" s="3"/>
      <c r="IEI319" s="3"/>
      <c r="IEJ319" s="3"/>
      <c r="IEK319" s="3"/>
      <c r="IEL319" s="3"/>
      <c r="IEM319" s="3"/>
      <c r="IEN319" s="3"/>
      <c r="IEO319" s="3"/>
      <c r="IEP319" s="3"/>
      <c r="IEQ319" s="3"/>
      <c r="IER319" s="3"/>
      <c r="IES319" s="3"/>
      <c r="IET319" s="3"/>
      <c r="IEU319" s="3"/>
      <c r="IEV319" s="3"/>
      <c r="IEW319" s="3"/>
      <c r="IEX319" s="3"/>
      <c r="IEY319" s="3"/>
      <c r="IEZ319" s="3"/>
      <c r="IFA319" s="3"/>
      <c r="IFB319" s="3"/>
      <c r="IFC319" s="3"/>
      <c r="IFD319" s="3"/>
      <c r="IFE319" s="3"/>
      <c r="IFF319" s="3"/>
      <c r="IFG319" s="3"/>
      <c r="IFH319" s="3"/>
      <c r="IFI319" s="3"/>
      <c r="IFJ319" s="3"/>
      <c r="IFK319" s="3"/>
      <c r="IFL319" s="3"/>
      <c r="IFM319" s="3"/>
      <c r="IFN319" s="3"/>
      <c r="IFO319" s="3"/>
      <c r="IFP319" s="3"/>
      <c r="IFQ319" s="3"/>
      <c r="IFR319" s="3"/>
      <c r="IFS319" s="3"/>
      <c r="IFT319" s="3"/>
      <c r="IFU319" s="3"/>
      <c r="IFV319" s="3"/>
      <c r="IFW319" s="3"/>
      <c r="IFX319" s="3"/>
      <c r="IFY319" s="3"/>
      <c r="IFZ319" s="3"/>
      <c r="IGA319" s="3"/>
      <c r="IGB319" s="3"/>
      <c r="IGC319" s="3"/>
      <c r="IGD319" s="3"/>
      <c r="IGE319" s="3"/>
      <c r="IGF319" s="3"/>
      <c r="IGG319" s="3"/>
      <c r="IGH319" s="3"/>
      <c r="IGI319" s="3"/>
      <c r="IGJ319" s="3"/>
      <c r="IGK319" s="3"/>
      <c r="IGL319" s="3"/>
      <c r="IGM319" s="3"/>
      <c r="IGN319" s="3"/>
      <c r="IGO319" s="3"/>
      <c r="IGP319" s="3"/>
      <c r="IGQ319" s="3"/>
      <c r="IGR319" s="3"/>
      <c r="IGS319" s="3"/>
      <c r="IGT319" s="3"/>
      <c r="IGU319" s="3"/>
      <c r="IGV319" s="3"/>
      <c r="IGW319" s="3"/>
      <c r="IGX319" s="3"/>
      <c r="IGY319" s="3"/>
      <c r="IGZ319" s="3"/>
      <c r="IHA319" s="3"/>
      <c r="IHB319" s="3"/>
      <c r="IHC319" s="3"/>
      <c r="IHD319" s="3"/>
      <c r="IHE319" s="3"/>
      <c r="IHF319" s="3"/>
      <c r="IHG319" s="3"/>
      <c r="IHH319" s="3"/>
      <c r="IHI319" s="3"/>
      <c r="IHJ319" s="3"/>
      <c r="IHK319" s="3"/>
      <c r="IHL319" s="3"/>
      <c r="IHM319" s="3"/>
      <c r="IHN319" s="3"/>
      <c r="IHO319" s="3"/>
      <c r="IHP319" s="3"/>
      <c r="IHQ319" s="3"/>
      <c r="IHR319" s="3"/>
      <c r="IHS319" s="3"/>
      <c r="IHT319" s="3"/>
      <c r="IHU319" s="3"/>
      <c r="IHV319" s="3"/>
      <c r="IHW319" s="3"/>
      <c r="IHX319" s="3"/>
      <c r="IHY319" s="3"/>
      <c r="IHZ319" s="3"/>
      <c r="IIA319" s="3"/>
      <c r="IIB319" s="3"/>
      <c r="IIC319" s="3"/>
      <c r="IID319" s="3"/>
      <c r="IIE319" s="3"/>
      <c r="IIF319" s="3"/>
      <c r="IIG319" s="3"/>
      <c r="IIH319" s="3"/>
      <c r="III319" s="3"/>
      <c r="IIJ319" s="3"/>
      <c r="IIK319" s="3"/>
      <c r="IIL319" s="3"/>
      <c r="IIM319" s="3"/>
      <c r="IIN319" s="3"/>
      <c r="IIO319" s="3"/>
      <c r="IIP319" s="3"/>
      <c r="IIQ319" s="3"/>
      <c r="IIR319" s="3"/>
      <c r="IIS319" s="3"/>
      <c r="IIT319" s="3"/>
      <c r="IIU319" s="3"/>
      <c r="IIV319" s="3"/>
      <c r="IIW319" s="3"/>
      <c r="IIX319" s="3"/>
      <c r="IIY319" s="3"/>
      <c r="IIZ319" s="3"/>
      <c r="IJA319" s="3"/>
      <c r="IJB319" s="3"/>
      <c r="IJC319" s="3"/>
      <c r="IJD319" s="3"/>
      <c r="IJE319" s="3"/>
      <c r="IJF319" s="3"/>
      <c r="IJG319" s="3"/>
      <c r="IJH319" s="3"/>
      <c r="IJI319" s="3"/>
      <c r="IJJ319" s="3"/>
      <c r="IJK319" s="3"/>
      <c r="IJL319" s="3"/>
      <c r="IJM319" s="3"/>
      <c r="IJN319" s="3"/>
      <c r="IJO319" s="3"/>
      <c r="IJP319" s="3"/>
      <c r="IJQ319" s="3"/>
      <c r="IJR319" s="3"/>
      <c r="IJS319" s="3"/>
      <c r="IJT319" s="3"/>
      <c r="IJU319" s="3"/>
      <c r="IJV319" s="3"/>
      <c r="IJW319" s="3"/>
      <c r="IJX319" s="3"/>
      <c r="IJY319" s="3"/>
      <c r="IJZ319" s="3"/>
      <c r="IKA319" s="3"/>
      <c r="IKB319" s="3"/>
      <c r="IKC319" s="3"/>
      <c r="IKD319" s="3"/>
      <c r="IKE319" s="3"/>
      <c r="IKF319" s="3"/>
      <c r="IKG319" s="3"/>
      <c r="IKH319" s="3"/>
      <c r="IKI319" s="3"/>
      <c r="IKJ319" s="3"/>
      <c r="IKK319" s="3"/>
      <c r="IKL319" s="3"/>
      <c r="IKM319" s="3"/>
      <c r="IKN319" s="3"/>
      <c r="IKO319" s="3"/>
      <c r="IKP319" s="3"/>
      <c r="IKQ319" s="3"/>
      <c r="IKR319" s="3"/>
      <c r="IKS319" s="3"/>
      <c r="IKT319" s="3"/>
      <c r="IKU319" s="3"/>
      <c r="IKV319" s="3"/>
      <c r="IKW319" s="3"/>
      <c r="IKX319" s="3"/>
      <c r="IKY319" s="3"/>
      <c r="ILA319" s="3"/>
      <c r="ILC319" s="3"/>
      <c r="ILD319" s="3"/>
      <c r="ILE319" s="3"/>
      <c r="ILF319" s="3"/>
      <c r="ILG319" s="3"/>
      <c r="ILH319" s="3"/>
      <c r="ILI319" s="3"/>
      <c r="ILJ319" s="3"/>
      <c r="ILO319" s="3"/>
      <c r="ILP319" s="3"/>
      <c r="ILQ319" s="3"/>
      <c r="ILR319" s="3"/>
      <c r="ILS319" s="3"/>
      <c r="ILT319" s="3"/>
      <c r="ILU319" s="3"/>
      <c r="ILV319" s="3"/>
      <c r="ILW319" s="3"/>
      <c r="ILX319" s="3"/>
      <c r="ILY319" s="3"/>
      <c r="ILZ319" s="3"/>
      <c r="IMA319" s="3"/>
      <c r="IMB319" s="3"/>
      <c r="IMC319" s="3"/>
      <c r="IMD319" s="3"/>
      <c r="IME319" s="3"/>
      <c r="IMF319" s="3"/>
      <c r="IMG319" s="3"/>
      <c r="IMH319" s="3"/>
      <c r="IMI319" s="3"/>
      <c r="IMJ319" s="3"/>
      <c r="IMK319" s="3"/>
      <c r="IML319" s="3"/>
      <c r="IMM319" s="3"/>
      <c r="IMN319" s="3"/>
      <c r="IMO319" s="3"/>
      <c r="IMP319" s="3"/>
      <c r="IMQ319" s="3"/>
      <c r="IMR319" s="3"/>
      <c r="IMS319" s="3"/>
      <c r="IMT319" s="3"/>
      <c r="IMU319" s="3"/>
      <c r="IMV319" s="3"/>
      <c r="IMW319" s="3"/>
      <c r="IMX319" s="3"/>
      <c r="IMY319" s="3"/>
      <c r="IMZ319" s="3"/>
      <c r="INA319" s="3"/>
      <c r="INB319" s="3"/>
      <c r="INC319" s="3"/>
      <c r="IND319" s="3"/>
      <c r="INE319" s="3"/>
      <c r="INF319" s="3"/>
      <c r="ING319" s="3"/>
      <c r="INH319" s="3"/>
      <c r="INI319" s="3"/>
      <c r="INJ319" s="3"/>
      <c r="INK319" s="3"/>
      <c r="INL319" s="3"/>
      <c r="INM319" s="3"/>
      <c r="INN319" s="3"/>
      <c r="INO319" s="3"/>
      <c r="INP319" s="3"/>
      <c r="INQ319" s="3"/>
      <c r="INR319" s="3"/>
      <c r="INS319" s="3"/>
      <c r="INT319" s="3"/>
      <c r="INU319" s="3"/>
      <c r="INV319" s="3"/>
      <c r="INW319" s="3"/>
      <c r="INX319" s="3"/>
      <c r="INY319" s="3"/>
      <c r="INZ319" s="3"/>
      <c r="IOA319" s="3"/>
      <c r="IOB319" s="3"/>
      <c r="IOC319" s="3"/>
      <c r="IOD319" s="3"/>
      <c r="IOE319" s="3"/>
      <c r="IOF319" s="3"/>
      <c r="IOG319" s="3"/>
      <c r="IOH319" s="3"/>
      <c r="IOI319" s="3"/>
      <c r="IOJ319" s="3"/>
      <c r="IOK319" s="3"/>
      <c r="IOL319" s="3"/>
      <c r="IOM319" s="3"/>
      <c r="ION319" s="3"/>
      <c r="IOO319" s="3"/>
      <c r="IOP319" s="3"/>
      <c r="IOQ319" s="3"/>
      <c r="IOR319" s="3"/>
      <c r="IOS319" s="3"/>
      <c r="IOT319" s="3"/>
      <c r="IOU319" s="3"/>
      <c r="IOV319" s="3"/>
      <c r="IOW319" s="3"/>
      <c r="IOX319" s="3"/>
      <c r="IOY319" s="3"/>
      <c r="IOZ319" s="3"/>
      <c r="IPA319" s="3"/>
      <c r="IPB319" s="3"/>
      <c r="IPC319" s="3"/>
      <c r="IPD319" s="3"/>
      <c r="IPE319" s="3"/>
      <c r="IPF319" s="3"/>
      <c r="IPG319" s="3"/>
      <c r="IPH319" s="3"/>
      <c r="IPI319" s="3"/>
      <c r="IPJ319" s="3"/>
      <c r="IPK319" s="3"/>
      <c r="IPL319" s="3"/>
      <c r="IPM319" s="3"/>
      <c r="IPN319" s="3"/>
      <c r="IPO319" s="3"/>
      <c r="IPP319" s="3"/>
      <c r="IPQ319" s="3"/>
      <c r="IPR319" s="3"/>
      <c r="IPS319" s="3"/>
      <c r="IPT319" s="3"/>
      <c r="IPU319" s="3"/>
      <c r="IPV319" s="3"/>
      <c r="IPW319" s="3"/>
      <c r="IPX319" s="3"/>
      <c r="IPY319" s="3"/>
      <c r="IPZ319" s="3"/>
      <c r="IQA319" s="3"/>
      <c r="IQB319" s="3"/>
      <c r="IQC319" s="3"/>
      <c r="IQD319" s="3"/>
      <c r="IQE319" s="3"/>
      <c r="IQF319" s="3"/>
      <c r="IQG319" s="3"/>
      <c r="IQH319" s="3"/>
      <c r="IQI319" s="3"/>
      <c r="IQJ319" s="3"/>
      <c r="IQK319" s="3"/>
      <c r="IQL319" s="3"/>
      <c r="IQM319" s="3"/>
      <c r="IQN319" s="3"/>
      <c r="IQO319" s="3"/>
      <c r="IQP319" s="3"/>
      <c r="IQQ319" s="3"/>
      <c r="IQR319" s="3"/>
      <c r="IQS319" s="3"/>
      <c r="IQT319" s="3"/>
      <c r="IQU319" s="3"/>
      <c r="IQV319" s="3"/>
      <c r="IQW319" s="3"/>
      <c r="IQX319" s="3"/>
      <c r="IQY319" s="3"/>
      <c r="IQZ319" s="3"/>
      <c r="IRA319" s="3"/>
      <c r="IRB319" s="3"/>
      <c r="IRC319" s="3"/>
      <c r="IRD319" s="3"/>
      <c r="IRE319" s="3"/>
      <c r="IRF319" s="3"/>
      <c r="IRG319" s="3"/>
      <c r="IRH319" s="3"/>
      <c r="IRI319" s="3"/>
      <c r="IRJ319" s="3"/>
      <c r="IRK319" s="3"/>
      <c r="IRL319" s="3"/>
      <c r="IRM319" s="3"/>
      <c r="IRN319" s="3"/>
      <c r="IRO319" s="3"/>
      <c r="IRP319" s="3"/>
      <c r="IRQ319" s="3"/>
      <c r="IRR319" s="3"/>
      <c r="IRS319" s="3"/>
      <c r="IRT319" s="3"/>
      <c r="IRU319" s="3"/>
      <c r="IRV319" s="3"/>
      <c r="IRW319" s="3"/>
      <c r="IRX319" s="3"/>
      <c r="IRY319" s="3"/>
      <c r="IRZ319" s="3"/>
      <c r="ISA319" s="3"/>
      <c r="ISB319" s="3"/>
      <c r="ISC319" s="3"/>
      <c r="ISD319" s="3"/>
      <c r="ISE319" s="3"/>
      <c r="ISF319" s="3"/>
      <c r="ISG319" s="3"/>
      <c r="ISH319" s="3"/>
      <c r="ISI319" s="3"/>
      <c r="ISJ319" s="3"/>
      <c r="ISK319" s="3"/>
      <c r="ISL319" s="3"/>
      <c r="ISM319" s="3"/>
      <c r="ISN319" s="3"/>
      <c r="ISO319" s="3"/>
      <c r="ISP319" s="3"/>
      <c r="ISQ319" s="3"/>
      <c r="ISR319" s="3"/>
      <c r="ISS319" s="3"/>
      <c r="IST319" s="3"/>
      <c r="ISU319" s="3"/>
      <c r="ISV319" s="3"/>
      <c r="ISW319" s="3"/>
      <c r="ISX319" s="3"/>
      <c r="ISY319" s="3"/>
      <c r="ISZ319" s="3"/>
      <c r="ITA319" s="3"/>
      <c r="ITB319" s="3"/>
      <c r="ITC319" s="3"/>
      <c r="ITD319" s="3"/>
      <c r="ITE319" s="3"/>
      <c r="ITF319" s="3"/>
      <c r="ITG319" s="3"/>
      <c r="ITH319" s="3"/>
      <c r="ITI319" s="3"/>
      <c r="ITJ319" s="3"/>
      <c r="ITK319" s="3"/>
      <c r="ITL319" s="3"/>
      <c r="ITM319" s="3"/>
      <c r="ITN319" s="3"/>
      <c r="ITO319" s="3"/>
      <c r="ITP319" s="3"/>
      <c r="ITQ319" s="3"/>
      <c r="ITR319" s="3"/>
      <c r="ITS319" s="3"/>
      <c r="ITT319" s="3"/>
      <c r="ITU319" s="3"/>
      <c r="ITV319" s="3"/>
      <c r="ITW319" s="3"/>
      <c r="ITX319" s="3"/>
      <c r="ITY319" s="3"/>
      <c r="ITZ319" s="3"/>
      <c r="IUA319" s="3"/>
      <c r="IUB319" s="3"/>
      <c r="IUC319" s="3"/>
      <c r="IUD319" s="3"/>
      <c r="IUE319" s="3"/>
      <c r="IUF319" s="3"/>
      <c r="IUG319" s="3"/>
      <c r="IUH319" s="3"/>
      <c r="IUI319" s="3"/>
      <c r="IUJ319" s="3"/>
      <c r="IUK319" s="3"/>
      <c r="IUL319" s="3"/>
      <c r="IUM319" s="3"/>
      <c r="IUN319" s="3"/>
      <c r="IUO319" s="3"/>
      <c r="IUP319" s="3"/>
      <c r="IUQ319" s="3"/>
      <c r="IUR319" s="3"/>
      <c r="IUS319" s="3"/>
      <c r="IUT319" s="3"/>
      <c r="IUU319" s="3"/>
      <c r="IUW319" s="3"/>
      <c r="IUY319" s="3"/>
      <c r="IUZ319" s="3"/>
      <c r="IVA319" s="3"/>
      <c r="IVB319" s="3"/>
      <c r="IVC319" s="3"/>
      <c r="IVD319" s="3"/>
      <c r="IVE319" s="3"/>
      <c r="IVF319" s="3"/>
      <c r="IVK319" s="3"/>
      <c r="IVL319" s="3"/>
      <c r="IVM319" s="3"/>
      <c r="IVN319" s="3"/>
      <c r="IVO319" s="3"/>
      <c r="IVP319" s="3"/>
      <c r="IVQ319" s="3"/>
      <c r="IVR319" s="3"/>
      <c r="IVS319" s="3"/>
      <c r="IVT319" s="3"/>
      <c r="IVU319" s="3"/>
      <c r="IVV319" s="3"/>
      <c r="IVW319" s="3"/>
      <c r="IVX319" s="3"/>
      <c r="IVY319" s="3"/>
      <c r="IVZ319" s="3"/>
      <c r="IWA319" s="3"/>
      <c r="IWB319" s="3"/>
      <c r="IWC319" s="3"/>
      <c r="IWD319" s="3"/>
      <c r="IWE319" s="3"/>
      <c r="IWF319" s="3"/>
      <c r="IWG319" s="3"/>
      <c r="IWH319" s="3"/>
      <c r="IWI319" s="3"/>
      <c r="IWJ319" s="3"/>
      <c r="IWK319" s="3"/>
      <c r="IWL319" s="3"/>
      <c r="IWM319" s="3"/>
      <c r="IWN319" s="3"/>
      <c r="IWO319" s="3"/>
      <c r="IWP319" s="3"/>
      <c r="IWQ319" s="3"/>
      <c r="IWR319" s="3"/>
      <c r="IWS319" s="3"/>
      <c r="IWT319" s="3"/>
      <c r="IWU319" s="3"/>
      <c r="IWV319" s="3"/>
      <c r="IWW319" s="3"/>
      <c r="IWX319" s="3"/>
      <c r="IWY319" s="3"/>
      <c r="IWZ319" s="3"/>
      <c r="IXA319" s="3"/>
      <c r="IXB319" s="3"/>
      <c r="IXC319" s="3"/>
      <c r="IXD319" s="3"/>
      <c r="IXE319" s="3"/>
      <c r="IXF319" s="3"/>
      <c r="IXG319" s="3"/>
      <c r="IXH319" s="3"/>
      <c r="IXI319" s="3"/>
      <c r="IXJ319" s="3"/>
      <c r="IXK319" s="3"/>
      <c r="IXL319" s="3"/>
      <c r="IXM319" s="3"/>
      <c r="IXN319" s="3"/>
      <c r="IXO319" s="3"/>
      <c r="IXP319" s="3"/>
      <c r="IXQ319" s="3"/>
      <c r="IXR319" s="3"/>
      <c r="IXS319" s="3"/>
      <c r="IXT319" s="3"/>
      <c r="IXU319" s="3"/>
      <c r="IXV319" s="3"/>
      <c r="IXW319" s="3"/>
      <c r="IXX319" s="3"/>
      <c r="IXY319" s="3"/>
      <c r="IXZ319" s="3"/>
      <c r="IYA319" s="3"/>
      <c r="IYB319" s="3"/>
      <c r="IYC319" s="3"/>
      <c r="IYD319" s="3"/>
      <c r="IYE319" s="3"/>
      <c r="IYF319" s="3"/>
      <c r="IYG319" s="3"/>
      <c r="IYH319" s="3"/>
      <c r="IYI319" s="3"/>
      <c r="IYJ319" s="3"/>
      <c r="IYK319" s="3"/>
      <c r="IYL319" s="3"/>
      <c r="IYM319" s="3"/>
      <c r="IYN319" s="3"/>
      <c r="IYO319" s="3"/>
      <c r="IYP319" s="3"/>
      <c r="IYQ319" s="3"/>
      <c r="IYR319" s="3"/>
      <c r="IYS319" s="3"/>
      <c r="IYT319" s="3"/>
      <c r="IYU319" s="3"/>
      <c r="IYV319" s="3"/>
      <c r="IYW319" s="3"/>
      <c r="IYX319" s="3"/>
      <c r="IYY319" s="3"/>
      <c r="IYZ319" s="3"/>
      <c r="IZA319" s="3"/>
      <c r="IZB319" s="3"/>
      <c r="IZC319" s="3"/>
      <c r="IZD319" s="3"/>
      <c r="IZE319" s="3"/>
      <c r="IZF319" s="3"/>
      <c r="IZG319" s="3"/>
      <c r="IZH319" s="3"/>
      <c r="IZI319" s="3"/>
      <c r="IZJ319" s="3"/>
      <c r="IZK319" s="3"/>
      <c r="IZL319" s="3"/>
      <c r="IZM319" s="3"/>
      <c r="IZN319" s="3"/>
      <c r="IZO319" s="3"/>
      <c r="IZP319" s="3"/>
      <c r="IZQ319" s="3"/>
      <c r="IZR319" s="3"/>
      <c r="IZS319" s="3"/>
      <c r="IZT319" s="3"/>
      <c r="IZU319" s="3"/>
      <c r="IZV319" s="3"/>
      <c r="IZW319" s="3"/>
      <c r="IZX319" s="3"/>
      <c r="IZY319" s="3"/>
      <c r="IZZ319" s="3"/>
      <c r="JAA319" s="3"/>
      <c r="JAB319" s="3"/>
      <c r="JAC319" s="3"/>
      <c r="JAD319" s="3"/>
      <c r="JAE319" s="3"/>
      <c r="JAF319" s="3"/>
      <c r="JAG319" s="3"/>
      <c r="JAH319" s="3"/>
      <c r="JAI319" s="3"/>
      <c r="JAJ319" s="3"/>
      <c r="JAK319" s="3"/>
      <c r="JAL319" s="3"/>
      <c r="JAM319" s="3"/>
      <c r="JAN319" s="3"/>
      <c r="JAO319" s="3"/>
      <c r="JAP319" s="3"/>
      <c r="JAQ319" s="3"/>
      <c r="JAR319" s="3"/>
      <c r="JAS319" s="3"/>
      <c r="JAT319" s="3"/>
      <c r="JAU319" s="3"/>
      <c r="JAV319" s="3"/>
      <c r="JAW319" s="3"/>
      <c r="JAX319" s="3"/>
      <c r="JAY319" s="3"/>
      <c r="JAZ319" s="3"/>
      <c r="JBA319" s="3"/>
      <c r="JBB319" s="3"/>
      <c r="JBC319" s="3"/>
      <c r="JBD319" s="3"/>
      <c r="JBE319" s="3"/>
      <c r="JBF319" s="3"/>
      <c r="JBG319" s="3"/>
      <c r="JBH319" s="3"/>
      <c r="JBI319" s="3"/>
      <c r="JBJ319" s="3"/>
      <c r="JBK319" s="3"/>
      <c r="JBL319" s="3"/>
      <c r="JBM319" s="3"/>
      <c r="JBN319" s="3"/>
      <c r="JBO319" s="3"/>
      <c r="JBP319" s="3"/>
      <c r="JBQ319" s="3"/>
      <c r="JBR319" s="3"/>
      <c r="JBS319" s="3"/>
      <c r="JBT319" s="3"/>
      <c r="JBU319" s="3"/>
      <c r="JBV319" s="3"/>
      <c r="JBW319" s="3"/>
      <c r="JBX319" s="3"/>
      <c r="JBY319" s="3"/>
      <c r="JBZ319" s="3"/>
      <c r="JCA319" s="3"/>
      <c r="JCB319" s="3"/>
      <c r="JCC319" s="3"/>
      <c r="JCD319" s="3"/>
      <c r="JCE319" s="3"/>
      <c r="JCF319" s="3"/>
      <c r="JCG319" s="3"/>
      <c r="JCH319" s="3"/>
      <c r="JCI319" s="3"/>
      <c r="JCJ319" s="3"/>
      <c r="JCK319" s="3"/>
      <c r="JCL319" s="3"/>
      <c r="JCM319" s="3"/>
      <c r="JCN319" s="3"/>
      <c r="JCO319" s="3"/>
      <c r="JCP319" s="3"/>
      <c r="JCQ319" s="3"/>
      <c r="JCR319" s="3"/>
      <c r="JCS319" s="3"/>
      <c r="JCT319" s="3"/>
      <c r="JCU319" s="3"/>
      <c r="JCV319" s="3"/>
      <c r="JCW319" s="3"/>
      <c r="JCX319" s="3"/>
      <c r="JCY319" s="3"/>
      <c r="JCZ319" s="3"/>
      <c r="JDA319" s="3"/>
      <c r="JDB319" s="3"/>
      <c r="JDC319" s="3"/>
      <c r="JDD319" s="3"/>
      <c r="JDE319" s="3"/>
      <c r="JDF319" s="3"/>
      <c r="JDG319" s="3"/>
      <c r="JDH319" s="3"/>
      <c r="JDI319" s="3"/>
      <c r="JDJ319" s="3"/>
      <c r="JDK319" s="3"/>
      <c r="JDL319" s="3"/>
      <c r="JDM319" s="3"/>
      <c r="JDN319" s="3"/>
      <c r="JDO319" s="3"/>
      <c r="JDP319" s="3"/>
      <c r="JDQ319" s="3"/>
      <c r="JDR319" s="3"/>
      <c r="JDS319" s="3"/>
      <c r="JDT319" s="3"/>
      <c r="JDU319" s="3"/>
      <c r="JDV319" s="3"/>
      <c r="JDW319" s="3"/>
      <c r="JDX319" s="3"/>
      <c r="JDY319" s="3"/>
      <c r="JDZ319" s="3"/>
      <c r="JEA319" s="3"/>
      <c r="JEB319" s="3"/>
      <c r="JEC319" s="3"/>
      <c r="JED319" s="3"/>
      <c r="JEE319" s="3"/>
      <c r="JEF319" s="3"/>
      <c r="JEG319" s="3"/>
      <c r="JEH319" s="3"/>
      <c r="JEI319" s="3"/>
      <c r="JEJ319" s="3"/>
      <c r="JEK319" s="3"/>
      <c r="JEL319" s="3"/>
      <c r="JEM319" s="3"/>
      <c r="JEN319" s="3"/>
      <c r="JEO319" s="3"/>
      <c r="JEP319" s="3"/>
      <c r="JEQ319" s="3"/>
      <c r="JES319" s="3"/>
      <c r="JEU319" s="3"/>
      <c r="JEV319" s="3"/>
      <c r="JEW319" s="3"/>
      <c r="JEX319" s="3"/>
      <c r="JEY319" s="3"/>
      <c r="JEZ319" s="3"/>
      <c r="JFA319" s="3"/>
      <c r="JFB319" s="3"/>
      <c r="JFG319" s="3"/>
      <c r="JFH319" s="3"/>
      <c r="JFI319" s="3"/>
      <c r="JFJ319" s="3"/>
      <c r="JFK319" s="3"/>
      <c r="JFL319" s="3"/>
      <c r="JFM319" s="3"/>
      <c r="JFN319" s="3"/>
      <c r="JFO319" s="3"/>
      <c r="JFP319" s="3"/>
      <c r="JFQ319" s="3"/>
      <c r="JFR319" s="3"/>
      <c r="JFS319" s="3"/>
      <c r="JFT319" s="3"/>
      <c r="JFU319" s="3"/>
      <c r="JFV319" s="3"/>
      <c r="JFW319" s="3"/>
      <c r="JFX319" s="3"/>
      <c r="JFY319" s="3"/>
      <c r="JFZ319" s="3"/>
      <c r="JGA319" s="3"/>
      <c r="JGB319" s="3"/>
      <c r="JGC319" s="3"/>
      <c r="JGD319" s="3"/>
      <c r="JGE319" s="3"/>
      <c r="JGF319" s="3"/>
      <c r="JGG319" s="3"/>
      <c r="JGH319" s="3"/>
      <c r="JGI319" s="3"/>
      <c r="JGJ319" s="3"/>
      <c r="JGK319" s="3"/>
      <c r="JGL319" s="3"/>
      <c r="JGM319" s="3"/>
      <c r="JGN319" s="3"/>
      <c r="JGO319" s="3"/>
      <c r="JGP319" s="3"/>
      <c r="JGQ319" s="3"/>
      <c r="JGR319" s="3"/>
      <c r="JGS319" s="3"/>
      <c r="JGT319" s="3"/>
      <c r="JGU319" s="3"/>
      <c r="JGV319" s="3"/>
      <c r="JGW319" s="3"/>
      <c r="JGX319" s="3"/>
      <c r="JGY319" s="3"/>
      <c r="JGZ319" s="3"/>
      <c r="JHA319" s="3"/>
      <c r="JHB319" s="3"/>
      <c r="JHC319" s="3"/>
      <c r="JHD319" s="3"/>
      <c r="JHE319" s="3"/>
      <c r="JHF319" s="3"/>
      <c r="JHG319" s="3"/>
      <c r="JHH319" s="3"/>
      <c r="JHI319" s="3"/>
      <c r="JHJ319" s="3"/>
      <c r="JHK319" s="3"/>
      <c r="JHL319" s="3"/>
      <c r="JHM319" s="3"/>
      <c r="JHN319" s="3"/>
      <c r="JHO319" s="3"/>
      <c r="JHP319" s="3"/>
      <c r="JHQ319" s="3"/>
      <c r="JHR319" s="3"/>
      <c r="JHS319" s="3"/>
      <c r="JHT319" s="3"/>
      <c r="JHU319" s="3"/>
      <c r="JHV319" s="3"/>
      <c r="JHW319" s="3"/>
      <c r="JHX319" s="3"/>
      <c r="JHY319" s="3"/>
      <c r="JHZ319" s="3"/>
      <c r="JIA319" s="3"/>
      <c r="JIB319" s="3"/>
      <c r="JIC319" s="3"/>
      <c r="JID319" s="3"/>
      <c r="JIE319" s="3"/>
      <c r="JIF319" s="3"/>
      <c r="JIG319" s="3"/>
      <c r="JIH319" s="3"/>
      <c r="JII319" s="3"/>
      <c r="JIJ319" s="3"/>
      <c r="JIK319" s="3"/>
      <c r="JIL319" s="3"/>
      <c r="JIM319" s="3"/>
      <c r="JIN319" s="3"/>
      <c r="JIO319" s="3"/>
      <c r="JIP319" s="3"/>
      <c r="JIQ319" s="3"/>
      <c r="JIR319" s="3"/>
      <c r="JIS319" s="3"/>
      <c r="JIT319" s="3"/>
      <c r="JIU319" s="3"/>
      <c r="JIV319" s="3"/>
      <c r="JIW319" s="3"/>
      <c r="JIX319" s="3"/>
      <c r="JIY319" s="3"/>
      <c r="JIZ319" s="3"/>
      <c r="JJA319" s="3"/>
      <c r="JJB319" s="3"/>
      <c r="JJC319" s="3"/>
      <c r="JJD319" s="3"/>
      <c r="JJE319" s="3"/>
      <c r="JJF319" s="3"/>
      <c r="JJG319" s="3"/>
      <c r="JJH319" s="3"/>
      <c r="JJI319" s="3"/>
      <c r="JJJ319" s="3"/>
      <c r="JJK319" s="3"/>
      <c r="JJL319" s="3"/>
      <c r="JJM319" s="3"/>
      <c r="JJN319" s="3"/>
      <c r="JJO319" s="3"/>
      <c r="JJP319" s="3"/>
      <c r="JJQ319" s="3"/>
      <c r="JJR319" s="3"/>
      <c r="JJS319" s="3"/>
      <c r="JJT319" s="3"/>
      <c r="JJU319" s="3"/>
      <c r="JJV319" s="3"/>
      <c r="JJW319" s="3"/>
      <c r="JJX319" s="3"/>
      <c r="JJY319" s="3"/>
      <c r="JJZ319" s="3"/>
      <c r="JKA319" s="3"/>
      <c r="JKB319" s="3"/>
      <c r="JKC319" s="3"/>
      <c r="JKD319" s="3"/>
      <c r="JKE319" s="3"/>
      <c r="JKF319" s="3"/>
      <c r="JKG319" s="3"/>
      <c r="JKH319" s="3"/>
      <c r="JKI319" s="3"/>
      <c r="JKJ319" s="3"/>
      <c r="JKK319" s="3"/>
      <c r="JKL319" s="3"/>
      <c r="JKM319" s="3"/>
      <c r="JKN319" s="3"/>
      <c r="JKO319" s="3"/>
      <c r="JKP319" s="3"/>
      <c r="JKQ319" s="3"/>
      <c r="JKR319" s="3"/>
      <c r="JKS319" s="3"/>
      <c r="JKT319" s="3"/>
      <c r="JKU319" s="3"/>
      <c r="JKV319" s="3"/>
      <c r="JKW319" s="3"/>
      <c r="JKX319" s="3"/>
      <c r="JKY319" s="3"/>
      <c r="JKZ319" s="3"/>
      <c r="JLA319" s="3"/>
      <c r="JLB319" s="3"/>
      <c r="JLC319" s="3"/>
      <c r="JLD319" s="3"/>
      <c r="JLE319" s="3"/>
      <c r="JLF319" s="3"/>
      <c r="JLG319" s="3"/>
      <c r="JLH319" s="3"/>
      <c r="JLI319" s="3"/>
      <c r="JLJ319" s="3"/>
      <c r="JLK319" s="3"/>
      <c r="JLL319" s="3"/>
      <c r="JLM319" s="3"/>
      <c r="JLN319" s="3"/>
      <c r="JLO319" s="3"/>
      <c r="JLP319" s="3"/>
      <c r="JLQ319" s="3"/>
      <c r="JLR319" s="3"/>
      <c r="JLS319" s="3"/>
      <c r="JLT319" s="3"/>
      <c r="JLU319" s="3"/>
      <c r="JLV319" s="3"/>
      <c r="JLW319" s="3"/>
      <c r="JLX319" s="3"/>
      <c r="JLY319" s="3"/>
      <c r="JLZ319" s="3"/>
      <c r="JMA319" s="3"/>
      <c r="JMB319" s="3"/>
      <c r="JMC319" s="3"/>
      <c r="JMD319" s="3"/>
      <c r="JME319" s="3"/>
      <c r="JMF319" s="3"/>
      <c r="JMG319" s="3"/>
      <c r="JMH319" s="3"/>
      <c r="JMI319" s="3"/>
      <c r="JMJ319" s="3"/>
      <c r="JMK319" s="3"/>
      <c r="JML319" s="3"/>
      <c r="JMM319" s="3"/>
      <c r="JMN319" s="3"/>
      <c r="JMO319" s="3"/>
      <c r="JMP319" s="3"/>
      <c r="JMQ319" s="3"/>
      <c r="JMR319" s="3"/>
      <c r="JMS319" s="3"/>
      <c r="JMT319" s="3"/>
      <c r="JMU319" s="3"/>
      <c r="JMV319" s="3"/>
      <c r="JMW319" s="3"/>
      <c r="JMX319" s="3"/>
      <c r="JMY319" s="3"/>
      <c r="JMZ319" s="3"/>
      <c r="JNA319" s="3"/>
      <c r="JNB319" s="3"/>
      <c r="JNC319" s="3"/>
      <c r="JND319" s="3"/>
      <c r="JNE319" s="3"/>
      <c r="JNF319" s="3"/>
      <c r="JNG319" s="3"/>
      <c r="JNH319" s="3"/>
      <c r="JNI319" s="3"/>
      <c r="JNJ319" s="3"/>
      <c r="JNK319" s="3"/>
      <c r="JNL319" s="3"/>
      <c r="JNM319" s="3"/>
      <c r="JNN319" s="3"/>
      <c r="JNO319" s="3"/>
      <c r="JNP319" s="3"/>
      <c r="JNQ319" s="3"/>
      <c r="JNR319" s="3"/>
      <c r="JNS319" s="3"/>
      <c r="JNT319" s="3"/>
      <c r="JNU319" s="3"/>
      <c r="JNV319" s="3"/>
      <c r="JNW319" s="3"/>
      <c r="JNX319" s="3"/>
      <c r="JNY319" s="3"/>
      <c r="JNZ319" s="3"/>
      <c r="JOA319" s="3"/>
      <c r="JOB319" s="3"/>
      <c r="JOC319" s="3"/>
      <c r="JOD319" s="3"/>
      <c r="JOE319" s="3"/>
      <c r="JOF319" s="3"/>
      <c r="JOG319" s="3"/>
      <c r="JOH319" s="3"/>
      <c r="JOI319" s="3"/>
      <c r="JOJ319" s="3"/>
      <c r="JOK319" s="3"/>
      <c r="JOL319" s="3"/>
      <c r="JOM319" s="3"/>
      <c r="JOO319" s="3"/>
      <c r="JOQ319" s="3"/>
      <c r="JOR319" s="3"/>
      <c r="JOS319" s="3"/>
      <c r="JOT319" s="3"/>
      <c r="JOU319" s="3"/>
      <c r="JOV319" s="3"/>
      <c r="JOW319" s="3"/>
      <c r="JOX319" s="3"/>
      <c r="JPC319" s="3"/>
      <c r="JPD319" s="3"/>
      <c r="JPE319" s="3"/>
      <c r="JPF319" s="3"/>
      <c r="JPG319" s="3"/>
      <c r="JPH319" s="3"/>
      <c r="JPI319" s="3"/>
      <c r="JPJ319" s="3"/>
      <c r="JPK319" s="3"/>
      <c r="JPL319" s="3"/>
      <c r="JPM319" s="3"/>
      <c r="JPN319" s="3"/>
      <c r="JPO319" s="3"/>
      <c r="JPP319" s="3"/>
      <c r="JPQ319" s="3"/>
      <c r="JPR319" s="3"/>
      <c r="JPS319" s="3"/>
      <c r="JPT319" s="3"/>
      <c r="JPU319" s="3"/>
      <c r="JPV319" s="3"/>
      <c r="JPW319" s="3"/>
      <c r="JPX319" s="3"/>
      <c r="JPY319" s="3"/>
      <c r="JPZ319" s="3"/>
      <c r="JQA319" s="3"/>
      <c r="JQB319" s="3"/>
      <c r="JQC319" s="3"/>
      <c r="JQD319" s="3"/>
      <c r="JQE319" s="3"/>
      <c r="JQF319" s="3"/>
      <c r="JQG319" s="3"/>
      <c r="JQH319" s="3"/>
      <c r="JQI319" s="3"/>
      <c r="JQJ319" s="3"/>
      <c r="JQK319" s="3"/>
      <c r="JQL319" s="3"/>
      <c r="JQM319" s="3"/>
      <c r="JQN319" s="3"/>
      <c r="JQO319" s="3"/>
      <c r="JQP319" s="3"/>
      <c r="JQQ319" s="3"/>
      <c r="JQR319" s="3"/>
      <c r="JQS319" s="3"/>
      <c r="JQT319" s="3"/>
      <c r="JQU319" s="3"/>
      <c r="JQV319" s="3"/>
      <c r="JQW319" s="3"/>
      <c r="JQX319" s="3"/>
      <c r="JQY319" s="3"/>
      <c r="JQZ319" s="3"/>
      <c r="JRA319" s="3"/>
      <c r="JRB319" s="3"/>
      <c r="JRC319" s="3"/>
      <c r="JRD319" s="3"/>
      <c r="JRE319" s="3"/>
      <c r="JRF319" s="3"/>
      <c r="JRG319" s="3"/>
      <c r="JRH319" s="3"/>
      <c r="JRI319" s="3"/>
      <c r="JRJ319" s="3"/>
      <c r="JRK319" s="3"/>
      <c r="JRL319" s="3"/>
      <c r="JRM319" s="3"/>
      <c r="JRN319" s="3"/>
      <c r="JRO319" s="3"/>
      <c r="JRP319" s="3"/>
      <c r="JRQ319" s="3"/>
      <c r="JRR319" s="3"/>
      <c r="JRS319" s="3"/>
      <c r="JRT319" s="3"/>
      <c r="JRU319" s="3"/>
      <c r="JRV319" s="3"/>
      <c r="JRW319" s="3"/>
      <c r="JRX319" s="3"/>
      <c r="JRY319" s="3"/>
      <c r="JRZ319" s="3"/>
      <c r="JSA319" s="3"/>
      <c r="JSB319" s="3"/>
      <c r="JSC319" s="3"/>
      <c r="JSD319" s="3"/>
      <c r="JSE319" s="3"/>
      <c r="JSF319" s="3"/>
      <c r="JSG319" s="3"/>
      <c r="JSH319" s="3"/>
      <c r="JSI319" s="3"/>
      <c r="JSJ319" s="3"/>
      <c r="JSK319" s="3"/>
      <c r="JSL319" s="3"/>
      <c r="JSM319" s="3"/>
      <c r="JSN319" s="3"/>
      <c r="JSO319" s="3"/>
      <c r="JSP319" s="3"/>
      <c r="JSQ319" s="3"/>
      <c r="JSR319" s="3"/>
      <c r="JSS319" s="3"/>
      <c r="JST319" s="3"/>
      <c r="JSU319" s="3"/>
      <c r="JSV319" s="3"/>
      <c r="JSW319" s="3"/>
      <c r="JSX319" s="3"/>
      <c r="JSY319" s="3"/>
      <c r="JSZ319" s="3"/>
      <c r="JTA319" s="3"/>
      <c r="JTB319" s="3"/>
      <c r="JTC319" s="3"/>
      <c r="JTD319" s="3"/>
      <c r="JTE319" s="3"/>
      <c r="JTF319" s="3"/>
      <c r="JTG319" s="3"/>
      <c r="JTH319" s="3"/>
      <c r="JTI319" s="3"/>
      <c r="JTJ319" s="3"/>
      <c r="JTK319" s="3"/>
      <c r="JTL319" s="3"/>
      <c r="JTM319" s="3"/>
      <c r="JTN319" s="3"/>
      <c r="JTO319" s="3"/>
      <c r="JTP319" s="3"/>
      <c r="JTQ319" s="3"/>
      <c r="JTR319" s="3"/>
      <c r="JTS319" s="3"/>
      <c r="JTT319" s="3"/>
      <c r="JTU319" s="3"/>
      <c r="JTV319" s="3"/>
      <c r="JTW319" s="3"/>
      <c r="JTX319" s="3"/>
      <c r="JTY319" s="3"/>
      <c r="JTZ319" s="3"/>
      <c r="JUA319" s="3"/>
      <c r="JUB319" s="3"/>
      <c r="JUC319" s="3"/>
      <c r="JUD319" s="3"/>
      <c r="JUE319" s="3"/>
      <c r="JUF319" s="3"/>
      <c r="JUG319" s="3"/>
      <c r="JUH319" s="3"/>
      <c r="JUI319" s="3"/>
      <c r="JUJ319" s="3"/>
      <c r="JUK319" s="3"/>
      <c r="JUL319" s="3"/>
      <c r="JUM319" s="3"/>
      <c r="JUN319" s="3"/>
      <c r="JUO319" s="3"/>
      <c r="JUP319" s="3"/>
      <c r="JUQ319" s="3"/>
      <c r="JUR319" s="3"/>
      <c r="JUS319" s="3"/>
      <c r="JUT319" s="3"/>
      <c r="JUU319" s="3"/>
      <c r="JUV319" s="3"/>
      <c r="JUW319" s="3"/>
      <c r="JUX319" s="3"/>
      <c r="JUY319" s="3"/>
      <c r="JUZ319" s="3"/>
      <c r="JVA319" s="3"/>
      <c r="JVB319" s="3"/>
      <c r="JVC319" s="3"/>
      <c r="JVD319" s="3"/>
      <c r="JVE319" s="3"/>
      <c r="JVF319" s="3"/>
      <c r="JVG319" s="3"/>
      <c r="JVH319" s="3"/>
      <c r="JVI319" s="3"/>
      <c r="JVJ319" s="3"/>
      <c r="JVK319" s="3"/>
      <c r="JVL319" s="3"/>
      <c r="JVM319" s="3"/>
      <c r="JVN319" s="3"/>
      <c r="JVO319" s="3"/>
      <c r="JVP319" s="3"/>
      <c r="JVQ319" s="3"/>
      <c r="JVR319" s="3"/>
      <c r="JVS319" s="3"/>
      <c r="JVT319" s="3"/>
      <c r="JVU319" s="3"/>
      <c r="JVV319" s="3"/>
      <c r="JVW319" s="3"/>
      <c r="JVX319" s="3"/>
      <c r="JVY319" s="3"/>
      <c r="JVZ319" s="3"/>
      <c r="JWA319" s="3"/>
      <c r="JWB319" s="3"/>
      <c r="JWC319" s="3"/>
      <c r="JWD319" s="3"/>
      <c r="JWE319" s="3"/>
      <c r="JWF319" s="3"/>
      <c r="JWG319" s="3"/>
      <c r="JWH319" s="3"/>
      <c r="JWI319" s="3"/>
      <c r="JWJ319" s="3"/>
      <c r="JWK319" s="3"/>
      <c r="JWL319" s="3"/>
      <c r="JWM319" s="3"/>
      <c r="JWN319" s="3"/>
      <c r="JWO319" s="3"/>
      <c r="JWP319" s="3"/>
      <c r="JWQ319" s="3"/>
      <c r="JWR319" s="3"/>
      <c r="JWS319" s="3"/>
      <c r="JWT319" s="3"/>
      <c r="JWU319" s="3"/>
      <c r="JWV319" s="3"/>
      <c r="JWW319" s="3"/>
      <c r="JWX319" s="3"/>
      <c r="JWY319" s="3"/>
      <c r="JWZ319" s="3"/>
      <c r="JXA319" s="3"/>
      <c r="JXB319" s="3"/>
      <c r="JXC319" s="3"/>
      <c r="JXD319" s="3"/>
      <c r="JXE319" s="3"/>
      <c r="JXF319" s="3"/>
      <c r="JXG319" s="3"/>
      <c r="JXH319" s="3"/>
      <c r="JXI319" s="3"/>
      <c r="JXJ319" s="3"/>
      <c r="JXK319" s="3"/>
      <c r="JXL319" s="3"/>
      <c r="JXM319" s="3"/>
      <c r="JXN319" s="3"/>
      <c r="JXO319" s="3"/>
      <c r="JXP319" s="3"/>
      <c r="JXQ319" s="3"/>
      <c r="JXR319" s="3"/>
      <c r="JXS319" s="3"/>
      <c r="JXT319" s="3"/>
      <c r="JXU319" s="3"/>
      <c r="JXV319" s="3"/>
      <c r="JXW319" s="3"/>
      <c r="JXX319" s="3"/>
      <c r="JXY319" s="3"/>
      <c r="JXZ319" s="3"/>
      <c r="JYA319" s="3"/>
      <c r="JYB319" s="3"/>
      <c r="JYC319" s="3"/>
      <c r="JYD319" s="3"/>
      <c r="JYE319" s="3"/>
      <c r="JYF319" s="3"/>
      <c r="JYG319" s="3"/>
      <c r="JYH319" s="3"/>
      <c r="JYI319" s="3"/>
      <c r="JYK319" s="3"/>
      <c r="JYM319" s="3"/>
      <c r="JYN319" s="3"/>
      <c r="JYO319" s="3"/>
      <c r="JYP319" s="3"/>
      <c r="JYQ319" s="3"/>
      <c r="JYR319" s="3"/>
      <c r="JYS319" s="3"/>
      <c r="JYT319" s="3"/>
      <c r="JYY319" s="3"/>
      <c r="JYZ319" s="3"/>
      <c r="JZA319" s="3"/>
      <c r="JZB319" s="3"/>
      <c r="JZC319" s="3"/>
      <c r="JZD319" s="3"/>
      <c r="JZE319" s="3"/>
      <c r="JZF319" s="3"/>
      <c r="JZG319" s="3"/>
      <c r="JZH319" s="3"/>
      <c r="JZI319" s="3"/>
      <c r="JZJ319" s="3"/>
      <c r="JZK319" s="3"/>
      <c r="JZL319" s="3"/>
      <c r="JZM319" s="3"/>
      <c r="JZN319" s="3"/>
      <c r="JZO319" s="3"/>
      <c r="JZP319" s="3"/>
      <c r="JZQ319" s="3"/>
      <c r="JZR319" s="3"/>
      <c r="JZS319" s="3"/>
      <c r="JZT319" s="3"/>
      <c r="JZU319" s="3"/>
      <c r="JZV319" s="3"/>
      <c r="JZW319" s="3"/>
      <c r="JZX319" s="3"/>
      <c r="JZY319" s="3"/>
      <c r="JZZ319" s="3"/>
      <c r="KAA319" s="3"/>
      <c r="KAB319" s="3"/>
      <c r="KAC319" s="3"/>
      <c r="KAD319" s="3"/>
      <c r="KAE319" s="3"/>
      <c r="KAF319" s="3"/>
      <c r="KAG319" s="3"/>
      <c r="KAH319" s="3"/>
      <c r="KAI319" s="3"/>
      <c r="KAJ319" s="3"/>
      <c r="KAK319" s="3"/>
      <c r="KAL319" s="3"/>
      <c r="KAM319" s="3"/>
      <c r="KAN319" s="3"/>
      <c r="KAO319" s="3"/>
      <c r="KAP319" s="3"/>
      <c r="KAQ319" s="3"/>
      <c r="KAR319" s="3"/>
      <c r="KAS319" s="3"/>
      <c r="KAT319" s="3"/>
      <c r="KAU319" s="3"/>
      <c r="KAV319" s="3"/>
      <c r="KAW319" s="3"/>
      <c r="KAX319" s="3"/>
      <c r="KAY319" s="3"/>
      <c r="KAZ319" s="3"/>
      <c r="KBA319" s="3"/>
      <c r="KBB319" s="3"/>
      <c r="KBC319" s="3"/>
      <c r="KBD319" s="3"/>
      <c r="KBE319" s="3"/>
      <c r="KBF319" s="3"/>
      <c r="KBG319" s="3"/>
      <c r="KBH319" s="3"/>
      <c r="KBI319" s="3"/>
      <c r="KBJ319" s="3"/>
      <c r="KBK319" s="3"/>
      <c r="KBL319" s="3"/>
      <c r="KBM319" s="3"/>
      <c r="KBN319" s="3"/>
      <c r="KBO319" s="3"/>
      <c r="KBP319" s="3"/>
      <c r="KBQ319" s="3"/>
      <c r="KBR319" s="3"/>
      <c r="KBS319" s="3"/>
      <c r="KBT319" s="3"/>
      <c r="KBU319" s="3"/>
      <c r="KBV319" s="3"/>
      <c r="KBW319" s="3"/>
      <c r="KBX319" s="3"/>
      <c r="KBY319" s="3"/>
      <c r="KBZ319" s="3"/>
      <c r="KCA319" s="3"/>
      <c r="KCB319" s="3"/>
      <c r="KCC319" s="3"/>
      <c r="KCD319" s="3"/>
      <c r="KCE319" s="3"/>
      <c r="KCF319" s="3"/>
      <c r="KCG319" s="3"/>
      <c r="KCH319" s="3"/>
      <c r="KCI319" s="3"/>
      <c r="KCJ319" s="3"/>
      <c r="KCK319" s="3"/>
      <c r="KCL319" s="3"/>
      <c r="KCM319" s="3"/>
      <c r="KCN319" s="3"/>
      <c r="KCO319" s="3"/>
      <c r="KCP319" s="3"/>
      <c r="KCQ319" s="3"/>
      <c r="KCR319" s="3"/>
      <c r="KCS319" s="3"/>
      <c r="KCT319" s="3"/>
      <c r="KCU319" s="3"/>
      <c r="KCV319" s="3"/>
      <c r="KCW319" s="3"/>
      <c r="KCX319" s="3"/>
      <c r="KCY319" s="3"/>
      <c r="KCZ319" s="3"/>
      <c r="KDA319" s="3"/>
      <c r="KDB319" s="3"/>
      <c r="KDC319" s="3"/>
      <c r="KDD319" s="3"/>
      <c r="KDE319" s="3"/>
      <c r="KDF319" s="3"/>
      <c r="KDG319" s="3"/>
      <c r="KDH319" s="3"/>
      <c r="KDI319" s="3"/>
      <c r="KDJ319" s="3"/>
      <c r="KDK319" s="3"/>
      <c r="KDL319" s="3"/>
      <c r="KDM319" s="3"/>
      <c r="KDN319" s="3"/>
      <c r="KDO319" s="3"/>
      <c r="KDP319" s="3"/>
      <c r="KDQ319" s="3"/>
      <c r="KDR319" s="3"/>
      <c r="KDS319" s="3"/>
      <c r="KDT319" s="3"/>
      <c r="KDU319" s="3"/>
      <c r="KDV319" s="3"/>
      <c r="KDW319" s="3"/>
      <c r="KDX319" s="3"/>
      <c r="KDY319" s="3"/>
      <c r="KDZ319" s="3"/>
      <c r="KEA319" s="3"/>
      <c r="KEB319" s="3"/>
      <c r="KEC319" s="3"/>
      <c r="KED319" s="3"/>
      <c r="KEE319" s="3"/>
      <c r="KEF319" s="3"/>
      <c r="KEG319" s="3"/>
      <c r="KEH319" s="3"/>
      <c r="KEI319" s="3"/>
      <c r="KEJ319" s="3"/>
      <c r="KEK319" s="3"/>
      <c r="KEL319" s="3"/>
      <c r="KEM319" s="3"/>
      <c r="KEN319" s="3"/>
      <c r="KEO319" s="3"/>
      <c r="KEP319" s="3"/>
      <c r="KEQ319" s="3"/>
      <c r="KER319" s="3"/>
      <c r="KES319" s="3"/>
      <c r="KET319" s="3"/>
      <c r="KEU319" s="3"/>
      <c r="KEV319" s="3"/>
      <c r="KEW319" s="3"/>
      <c r="KEX319" s="3"/>
      <c r="KEY319" s="3"/>
      <c r="KEZ319" s="3"/>
      <c r="KFA319" s="3"/>
      <c r="KFB319" s="3"/>
      <c r="KFC319" s="3"/>
      <c r="KFD319" s="3"/>
      <c r="KFE319" s="3"/>
      <c r="KFF319" s="3"/>
      <c r="KFG319" s="3"/>
      <c r="KFH319" s="3"/>
      <c r="KFI319" s="3"/>
      <c r="KFJ319" s="3"/>
      <c r="KFK319" s="3"/>
      <c r="KFL319" s="3"/>
      <c r="KFM319" s="3"/>
      <c r="KFN319" s="3"/>
      <c r="KFO319" s="3"/>
      <c r="KFP319" s="3"/>
      <c r="KFQ319" s="3"/>
      <c r="KFR319" s="3"/>
      <c r="KFS319" s="3"/>
      <c r="KFT319" s="3"/>
      <c r="KFU319" s="3"/>
      <c r="KFV319" s="3"/>
      <c r="KFW319" s="3"/>
      <c r="KFX319" s="3"/>
      <c r="KFY319" s="3"/>
      <c r="KFZ319" s="3"/>
      <c r="KGA319" s="3"/>
      <c r="KGB319" s="3"/>
      <c r="KGC319" s="3"/>
      <c r="KGD319" s="3"/>
      <c r="KGE319" s="3"/>
      <c r="KGF319" s="3"/>
      <c r="KGG319" s="3"/>
      <c r="KGH319" s="3"/>
      <c r="KGI319" s="3"/>
      <c r="KGJ319" s="3"/>
      <c r="KGK319" s="3"/>
      <c r="KGL319" s="3"/>
      <c r="KGM319" s="3"/>
      <c r="KGN319" s="3"/>
      <c r="KGO319" s="3"/>
      <c r="KGP319" s="3"/>
      <c r="KGQ319" s="3"/>
      <c r="KGR319" s="3"/>
      <c r="KGS319" s="3"/>
      <c r="KGT319" s="3"/>
      <c r="KGU319" s="3"/>
      <c r="KGV319" s="3"/>
      <c r="KGW319" s="3"/>
      <c r="KGX319" s="3"/>
      <c r="KGY319" s="3"/>
      <c r="KGZ319" s="3"/>
      <c r="KHA319" s="3"/>
      <c r="KHB319" s="3"/>
      <c r="KHC319" s="3"/>
      <c r="KHD319" s="3"/>
      <c r="KHE319" s="3"/>
      <c r="KHF319" s="3"/>
      <c r="KHG319" s="3"/>
      <c r="KHH319" s="3"/>
      <c r="KHI319" s="3"/>
      <c r="KHJ319" s="3"/>
      <c r="KHK319" s="3"/>
      <c r="KHL319" s="3"/>
      <c r="KHM319" s="3"/>
      <c r="KHN319" s="3"/>
      <c r="KHO319" s="3"/>
      <c r="KHP319" s="3"/>
      <c r="KHQ319" s="3"/>
      <c r="KHR319" s="3"/>
      <c r="KHS319" s="3"/>
      <c r="KHT319" s="3"/>
      <c r="KHU319" s="3"/>
      <c r="KHV319" s="3"/>
      <c r="KHW319" s="3"/>
      <c r="KHX319" s="3"/>
      <c r="KHY319" s="3"/>
      <c r="KHZ319" s="3"/>
      <c r="KIA319" s="3"/>
      <c r="KIB319" s="3"/>
      <c r="KIC319" s="3"/>
      <c r="KID319" s="3"/>
      <c r="KIE319" s="3"/>
      <c r="KIG319" s="3"/>
      <c r="KII319" s="3"/>
      <c r="KIJ319" s="3"/>
      <c r="KIK319" s="3"/>
      <c r="KIL319" s="3"/>
      <c r="KIM319" s="3"/>
      <c r="KIN319" s="3"/>
      <c r="KIO319" s="3"/>
      <c r="KIP319" s="3"/>
      <c r="KIU319" s="3"/>
      <c r="KIV319" s="3"/>
      <c r="KIW319" s="3"/>
      <c r="KIX319" s="3"/>
      <c r="KIY319" s="3"/>
      <c r="KIZ319" s="3"/>
      <c r="KJA319" s="3"/>
      <c r="KJB319" s="3"/>
      <c r="KJC319" s="3"/>
      <c r="KJD319" s="3"/>
      <c r="KJE319" s="3"/>
      <c r="KJF319" s="3"/>
      <c r="KJG319" s="3"/>
      <c r="KJH319" s="3"/>
      <c r="KJI319" s="3"/>
      <c r="KJJ319" s="3"/>
      <c r="KJK319" s="3"/>
      <c r="KJL319" s="3"/>
      <c r="KJM319" s="3"/>
      <c r="KJN319" s="3"/>
      <c r="KJO319" s="3"/>
      <c r="KJP319" s="3"/>
      <c r="KJQ319" s="3"/>
      <c r="KJR319" s="3"/>
      <c r="KJS319" s="3"/>
      <c r="KJT319" s="3"/>
      <c r="KJU319" s="3"/>
      <c r="KJV319" s="3"/>
      <c r="KJW319" s="3"/>
      <c r="KJX319" s="3"/>
      <c r="KJY319" s="3"/>
      <c r="KJZ319" s="3"/>
      <c r="KKA319" s="3"/>
      <c r="KKB319" s="3"/>
      <c r="KKC319" s="3"/>
      <c r="KKD319" s="3"/>
      <c r="KKE319" s="3"/>
      <c r="KKF319" s="3"/>
      <c r="KKG319" s="3"/>
      <c r="KKH319" s="3"/>
      <c r="KKI319" s="3"/>
      <c r="KKJ319" s="3"/>
      <c r="KKK319" s="3"/>
      <c r="KKL319" s="3"/>
      <c r="KKM319" s="3"/>
      <c r="KKN319" s="3"/>
      <c r="KKO319" s="3"/>
      <c r="KKP319" s="3"/>
      <c r="KKQ319" s="3"/>
      <c r="KKR319" s="3"/>
      <c r="KKS319" s="3"/>
      <c r="KKT319" s="3"/>
      <c r="KKU319" s="3"/>
      <c r="KKV319" s="3"/>
      <c r="KKW319" s="3"/>
      <c r="KKX319" s="3"/>
      <c r="KKY319" s="3"/>
      <c r="KKZ319" s="3"/>
      <c r="KLA319" s="3"/>
      <c r="KLB319" s="3"/>
      <c r="KLC319" s="3"/>
      <c r="KLD319" s="3"/>
      <c r="KLE319" s="3"/>
      <c r="KLF319" s="3"/>
      <c r="KLG319" s="3"/>
      <c r="KLH319" s="3"/>
      <c r="KLI319" s="3"/>
      <c r="KLJ319" s="3"/>
      <c r="KLK319" s="3"/>
      <c r="KLL319" s="3"/>
      <c r="KLM319" s="3"/>
      <c r="KLN319" s="3"/>
      <c r="KLO319" s="3"/>
      <c r="KLP319" s="3"/>
      <c r="KLQ319" s="3"/>
      <c r="KLR319" s="3"/>
      <c r="KLS319" s="3"/>
      <c r="KLT319" s="3"/>
      <c r="KLU319" s="3"/>
      <c r="KLV319" s="3"/>
      <c r="KLW319" s="3"/>
      <c r="KLX319" s="3"/>
      <c r="KLY319" s="3"/>
      <c r="KLZ319" s="3"/>
      <c r="KMA319" s="3"/>
      <c r="KMB319" s="3"/>
      <c r="KMC319" s="3"/>
      <c r="KMD319" s="3"/>
      <c r="KME319" s="3"/>
      <c r="KMF319" s="3"/>
      <c r="KMG319" s="3"/>
      <c r="KMH319" s="3"/>
      <c r="KMI319" s="3"/>
      <c r="KMJ319" s="3"/>
      <c r="KMK319" s="3"/>
      <c r="KML319" s="3"/>
      <c r="KMM319" s="3"/>
      <c r="KMN319" s="3"/>
      <c r="KMO319" s="3"/>
      <c r="KMP319" s="3"/>
      <c r="KMQ319" s="3"/>
      <c r="KMR319" s="3"/>
      <c r="KMS319" s="3"/>
      <c r="KMT319" s="3"/>
      <c r="KMU319" s="3"/>
      <c r="KMV319" s="3"/>
      <c r="KMW319" s="3"/>
      <c r="KMX319" s="3"/>
      <c r="KMY319" s="3"/>
      <c r="KMZ319" s="3"/>
      <c r="KNA319" s="3"/>
      <c r="KNB319" s="3"/>
      <c r="KNC319" s="3"/>
      <c r="KND319" s="3"/>
      <c r="KNE319" s="3"/>
      <c r="KNF319" s="3"/>
      <c r="KNG319" s="3"/>
      <c r="KNH319" s="3"/>
      <c r="KNI319" s="3"/>
      <c r="KNJ319" s="3"/>
      <c r="KNK319" s="3"/>
      <c r="KNL319" s="3"/>
      <c r="KNM319" s="3"/>
      <c r="KNN319" s="3"/>
      <c r="KNO319" s="3"/>
      <c r="KNP319" s="3"/>
      <c r="KNQ319" s="3"/>
      <c r="KNR319" s="3"/>
      <c r="KNS319" s="3"/>
      <c r="KNT319" s="3"/>
      <c r="KNU319" s="3"/>
      <c r="KNV319" s="3"/>
      <c r="KNW319" s="3"/>
      <c r="KNX319" s="3"/>
      <c r="KNY319" s="3"/>
      <c r="KNZ319" s="3"/>
      <c r="KOA319" s="3"/>
      <c r="KOB319" s="3"/>
      <c r="KOC319" s="3"/>
      <c r="KOD319" s="3"/>
      <c r="KOE319" s="3"/>
      <c r="KOF319" s="3"/>
      <c r="KOG319" s="3"/>
      <c r="KOH319" s="3"/>
      <c r="KOI319" s="3"/>
      <c r="KOJ319" s="3"/>
      <c r="KOK319" s="3"/>
      <c r="KOL319" s="3"/>
      <c r="KOM319" s="3"/>
      <c r="KON319" s="3"/>
      <c r="KOO319" s="3"/>
      <c r="KOP319" s="3"/>
      <c r="KOQ319" s="3"/>
      <c r="KOR319" s="3"/>
      <c r="KOS319" s="3"/>
      <c r="KOT319" s="3"/>
      <c r="KOU319" s="3"/>
      <c r="KOV319" s="3"/>
      <c r="KOW319" s="3"/>
      <c r="KOX319" s="3"/>
      <c r="KOY319" s="3"/>
      <c r="KOZ319" s="3"/>
      <c r="KPA319" s="3"/>
      <c r="KPB319" s="3"/>
      <c r="KPC319" s="3"/>
      <c r="KPD319" s="3"/>
      <c r="KPE319" s="3"/>
      <c r="KPF319" s="3"/>
      <c r="KPG319" s="3"/>
      <c r="KPH319" s="3"/>
      <c r="KPI319" s="3"/>
      <c r="KPJ319" s="3"/>
      <c r="KPK319" s="3"/>
      <c r="KPL319" s="3"/>
      <c r="KPM319" s="3"/>
      <c r="KPN319" s="3"/>
      <c r="KPO319" s="3"/>
      <c r="KPP319" s="3"/>
      <c r="KPQ319" s="3"/>
      <c r="KPR319" s="3"/>
      <c r="KPS319" s="3"/>
      <c r="KPT319" s="3"/>
      <c r="KPU319" s="3"/>
      <c r="KPV319" s="3"/>
      <c r="KPW319" s="3"/>
      <c r="KPX319" s="3"/>
      <c r="KPY319" s="3"/>
      <c r="KPZ319" s="3"/>
      <c r="KQA319" s="3"/>
      <c r="KQB319" s="3"/>
      <c r="KQC319" s="3"/>
      <c r="KQD319" s="3"/>
      <c r="KQE319" s="3"/>
      <c r="KQF319" s="3"/>
      <c r="KQG319" s="3"/>
      <c r="KQH319" s="3"/>
      <c r="KQI319" s="3"/>
      <c r="KQJ319" s="3"/>
      <c r="KQK319" s="3"/>
      <c r="KQL319" s="3"/>
      <c r="KQM319" s="3"/>
      <c r="KQN319" s="3"/>
      <c r="KQO319" s="3"/>
      <c r="KQP319" s="3"/>
      <c r="KQQ319" s="3"/>
      <c r="KQR319" s="3"/>
      <c r="KQS319" s="3"/>
      <c r="KQT319" s="3"/>
      <c r="KQU319" s="3"/>
      <c r="KQV319" s="3"/>
      <c r="KQW319" s="3"/>
      <c r="KQX319" s="3"/>
      <c r="KQY319" s="3"/>
      <c r="KQZ319" s="3"/>
      <c r="KRA319" s="3"/>
      <c r="KRB319" s="3"/>
      <c r="KRC319" s="3"/>
      <c r="KRD319" s="3"/>
      <c r="KRE319" s="3"/>
      <c r="KRF319" s="3"/>
      <c r="KRG319" s="3"/>
      <c r="KRH319" s="3"/>
      <c r="KRI319" s="3"/>
      <c r="KRJ319" s="3"/>
      <c r="KRK319" s="3"/>
      <c r="KRL319" s="3"/>
      <c r="KRM319" s="3"/>
      <c r="KRN319" s="3"/>
      <c r="KRO319" s="3"/>
      <c r="KRP319" s="3"/>
      <c r="KRQ319" s="3"/>
      <c r="KRR319" s="3"/>
      <c r="KRS319" s="3"/>
      <c r="KRT319" s="3"/>
      <c r="KRU319" s="3"/>
      <c r="KRV319" s="3"/>
      <c r="KRW319" s="3"/>
      <c r="KRX319" s="3"/>
      <c r="KRY319" s="3"/>
      <c r="KRZ319" s="3"/>
      <c r="KSA319" s="3"/>
      <c r="KSC319" s="3"/>
      <c r="KSE319" s="3"/>
      <c r="KSF319" s="3"/>
      <c r="KSG319" s="3"/>
      <c r="KSH319" s="3"/>
      <c r="KSI319" s="3"/>
      <c r="KSJ319" s="3"/>
      <c r="KSK319" s="3"/>
      <c r="KSL319" s="3"/>
      <c r="KSQ319" s="3"/>
      <c r="KSR319" s="3"/>
      <c r="KSS319" s="3"/>
      <c r="KST319" s="3"/>
      <c r="KSU319" s="3"/>
      <c r="KSV319" s="3"/>
      <c r="KSW319" s="3"/>
      <c r="KSX319" s="3"/>
      <c r="KSY319" s="3"/>
      <c r="KSZ319" s="3"/>
      <c r="KTA319" s="3"/>
      <c r="KTB319" s="3"/>
      <c r="KTC319" s="3"/>
      <c r="KTD319" s="3"/>
      <c r="KTE319" s="3"/>
      <c r="KTF319" s="3"/>
      <c r="KTG319" s="3"/>
      <c r="KTH319" s="3"/>
      <c r="KTI319" s="3"/>
      <c r="KTJ319" s="3"/>
      <c r="KTK319" s="3"/>
      <c r="KTL319" s="3"/>
      <c r="KTM319" s="3"/>
      <c r="KTN319" s="3"/>
      <c r="KTO319" s="3"/>
      <c r="KTP319" s="3"/>
      <c r="KTQ319" s="3"/>
      <c r="KTR319" s="3"/>
      <c r="KTS319" s="3"/>
      <c r="KTT319" s="3"/>
      <c r="KTU319" s="3"/>
      <c r="KTV319" s="3"/>
      <c r="KTW319" s="3"/>
      <c r="KTX319" s="3"/>
      <c r="KTY319" s="3"/>
      <c r="KTZ319" s="3"/>
      <c r="KUA319" s="3"/>
      <c r="KUB319" s="3"/>
      <c r="KUC319" s="3"/>
      <c r="KUD319" s="3"/>
      <c r="KUE319" s="3"/>
      <c r="KUF319" s="3"/>
      <c r="KUG319" s="3"/>
      <c r="KUH319" s="3"/>
      <c r="KUI319" s="3"/>
      <c r="KUJ319" s="3"/>
      <c r="KUK319" s="3"/>
      <c r="KUL319" s="3"/>
      <c r="KUM319" s="3"/>
      <c r="KUN319" s="3"/>
      <c r="KUO319" s="3"/>
      <c r="KUP319" s="3"/>
      <c r="KUQ319" s="3"/>
      <c r="KUR319" s="3"/>
      <c r="KUS319" s="3"/>
      <c r="KUT319" s="3"/>
      <c r="KUU319" s="3"/>
      <c r="KUV319" s="3"/>
      <c r="KUW319" s="3"/>
      <c r="KUX319" s="3"/>
      <c r="KUY319" s="3"/>
      <c r="KUZ319" s="3"/>
      <c r="KVA319" s="3"/>
      <c r="KVB319" s="3"/>
      <c r="KVC319" s="3"/>
      <c r="KVD319" s="3"/>
      <c r="KVE319" s="3"/>
      <c r="KVF319" s="3"/>
      <c r="KVG319" s="3"/>
      <c r="KVH319" s="3"/>
      <c r="KVI319" s="3"/>
      <c r="KVJ319" s="3"/>
      <c r="KVK319" s="3"/>
      <c r="KVL319" s="3"/>
      <c r="KVM319" s="3"/>
      <c r="KVN319" s="3"/>
      <c r="KVO319" s="3"/>
      <c r="KVP319" s="3"/>
      <c r="KVQ319" s="3"/>
      <c r="KVR319" s="3"/>
      <c r="KVS319" s="3"/>
      <c r="KVT319" s="3"/>
      <c r="KVU319" s="3"/>
      <c r="KVV319" s="3"/>
      <c r="KVW319" s="3"/>
      <c r="KVX319" s="3"/>
      <c r="KVY319" s="3"/>
      <c r="KVZ319" s="3"/>
      <c r="KWA319" s="3"/>
      <c r="KWB319" s="3"/>
      <c r="KWC319" s="3"/>
      <c r="KWD319" s="3"/>
      <c r="KWE319" s="3"/>
      <c r="KWF319" s="3"/>
      <c r="KWG319" s="3"/>
      <c r="KWH319" s="3"/>
      <c r="KWI319" s="3"/>
      <c r="KWJ319" s="3"/>
      <c r="KWK319" s="3"/>
      <c r="KWL319" s="3"/>
      <c r="KWM319" s="3"/>
      <c r="KWN319" s="3"/>
      <c r="KWO319" s="3"/>
      <c r="KWP319" s="3"/>
      <c r="KWQ319" s="3"/>
      <c r="KWR319" s="3"/>
      <c r="KWS319" s="3"/>
      <c r="KWT319" s="3"/>
      <c r="KWU319" s="3"/>
      <c r="KWV319" s="3"/>
      <c r="KWW319" s="3"/>
      <c r="KWX319" s="3"/>
      <c r="KWY319" s="3"/>
      <c r="KWZ319" s="3"/>
      <c r="KXA319" s="3"/>
      <c r="KXB319" s="3"/>
      <c r="KXC319" s="3"/>
      <c r="KXD319" s="3"/>
      <c r="KXE319" s="3"/>
      <c r="KXF319" s="3"/>
      <c r="KXG319" s="3"/>
      <c r="KXH319" s="3"/>
      <c r="KXI319" s="3"/>
      <c r="KXJ319" s="3"/>
      <c r="KXK319" s="3"/>
      <c r="KXL319" s="3"/>
      <c r="KXM319" s="3"/>
      <c r="KXN319" s="3"/>
      <c r="KXO319" s="3"/>
      <c r="KXP319" s="3"/>
      <c r="KXQ319" s="3"/>
      <c r="KXR319" s="3"/>
      <c r="KXS319" s="3"/>
      <c r="KXT319" s="3"/>
      <c r="KXU319" s="3"/>
      <c r="KXV319" s="3"/>
      <c r="KXW319" s="3"/>
      <c r="KXX319" s="3"/>
      <c r="KXY319" s="3"/>
      <c r="KXZ319" s="3"/>
      <c r="KYA319" s="3"/>
      <c r="KYB319" s="3"/>
      <c r="KYC319" s="3"/>
      <c r="KYD319" s="3"/>
      <c r="KYE319" s="3"/>
      <c r="KYF319" s="3"/>
      <c r="KYG319" s="3"/>
      <c r="KYH319" s="3"/>
      <c r="KYI319" s="3"/>
      <c r="KYJ319" s="3"/>
      <c r="KYK319" s="3"/>
      <c r="KYL319" s="3"/>
      <c r="KYM319" s="3"/>
      <c r="KYN319" s="3"/>
      <c r="KYO319" s="3"/>
      <c r="KYP319" s="3"/>
      <c r="KYQ319" s="3"/>
      <c r="KYR319" s="3"/>
      <c r="KYS319" s="3"/>
      <c r="KYT319" s="3"/>
      <c r="KYU319" s="3"/>
      <c r="KYV319" s="3"/>
      <c r="KYW319" s="3"/>
      <c r="KYX319" s="3"/>
      <c r="KYY319" s="3"/>
      <c r="KYZ319" s="3"/>
      <c r="KZA319" s="3"/>
      <c r="KZB319" s="3"/>
      <c r="KZC319" s="3"/>
      <c r="KZD319" s="3"/>
      <c r="KZE319" s="3"/>
      <c r="KZF319" s="3"/>
      <c r="KZG319" s="3"/>
      <c r="KZH319" s="3"/>
      <c r="KZI319" s="3"/>
      <c r="KZJ319" s="3"/>
      <c r="KZK319" s="3"/>
      <c r="KZL319" s="3"/>
      <c r="KZM319" s="3"/>
      <c r="KZN319" s="3"/>
      <c r="KZO319" s="3"/>
      <c r="KZP319" s="3"/>
      <c r="KZQ319" s="3"/>
      <c r="KZR319" s="3"/>
      <c r="KZS319" s="3"/>
      <c r="KZT319" s="3"/>
      <c r="KZU319" s="3"/>
      <c r="KZV319" s="3"/>
      <c r="KZW319" s="3"/>
      <c r="KZX319" s="3"/>
      <c r="KZY319" s="3"/>
      <c r="KZZ319" s="3"/>
      <c r="LAA319" s="3"/>
      <c r="LAB319" s="3"/>
      <c r="LAC319" s="3"/>
      <c r="LAD319" s="3"/>
      <c r="LAE319" s="3"/>
      <c r="LAF319" s="3"/>
      <c r="LAG319" s="3"/>
      <c r="LAH319" s="3"/>
      <c r="LAI319" s="3"/>
      <c r="LAJ319" s="3"/>
      <c r="LAK319" s="3"/>
      <c r="LAL319" s="3"/>
      <c r="LAM319" s="3"/>
      <c r="LAN319" s="3"/>
      <c r="LAO319" s="3"/>
      <c r="LAP319" s="3"/>
      <c r="LAQ319" s="3"/>
      <c r="LAR319" s="3"/>
      <c r="LAS319" s="3"/>
      <c r="LAT319" s="3"/>
      <c r="LAU319" s="3"/>
      <c r="LAV319" s="3"/>
      <c r="LAW319" s="3"/>
      <c r="LAX319" s="3"/>
      <c r="LAY319" s="3"/>
      <c r="LAZ319" s="3"/>
      <c r="LBA319" s="3"/>
      <c r="LBB319" s="3"/>
      <c r="LBC319" s="3"/>
      <c r="LBD319" s="3"/>
      <c r="LBE319" s="3"/>
      <c r="LBF319" s="3"/>
      <c r="LBG319" s="3"/>
      <c r="LBH319" s="3"/>
      <c r="LBI319" s="3"/>
      <c r="LBJ319" s="3"/>
      <c r="LBK319" s="3"/>
      <c r="LBL319" s="3"/>
      <c r="LBM319" s="3"/>
      <c r="LBN319" s="3"/>
      <c r="LBO319" s="3"/>
      <c r="LBP319" s="3"/>
      <c r="LBQ319" s="3"/>
      <c r="LBR319" s="3"/>
      <c r="LBS319" s="3"/>
      <c r="LBT319" s="3"/>
      <c r="LBU319" s="3"/>
      <c r="LBV319" s="3"/>
      <c r="LBW319" s="3"/>
      <c r="LBY319" s="3"/>
      <c r="LCA319" s="3"/>
      <c r="LCB319" s="3"/>
      <c r="LCC319" s="3"/>
      <c r="LCD319" s="3"/>
      <c r="LCE319" s="3"/>
      <c r="LCF319" s="3"/>
      <c r="LCG319" s="3"/>
      <c r="LCH319" s="3"/>
      <c r="LCM319" s="3"/>
      <c r="LCN319" s="3"/>
      <c r="LCO319" s="3"/>
      <c r="LCP319" s="3"/>
      <c r="LCQ319" s="3"/>
      <c r="LCR319" s="3"/>
      <c r="LCS319" s="3"/>
      <c r="LCT319" s="3"/>
      <c r="LCU319" s="3"/>
      <c r="LCV319" s="3"/>
      <c r="LCW319" s="3"/>
      <c r="LCX319" s="3"/>
      <c r="LCY319" s="3"/>
      <c r="LCZ319" s="3"/>
      <c r="LDA319" s="3"/>
      <c r="LDB319" s="3"/>
      <c r="LDC319" s="3"/>
      <c r="LDD319" s="3"/>
      <c r="LDE319" s="3"/>
      <c r="LDF319" s="3"/>
      <c r="LDG319" s="3"/>
      <c r="LDH319" s="3"/>
      <c r="LDI319" s="3"/>
      <c r="LDJ319" s="3"/>
      <c r="LDK319" s="3"/>
      <c r="LDL319" s="3"/>
      <c r="LDM319" s="3"/>
      <c r="LDN319" s="3"/>
      <c r="LDO319" s="3"/>
      <c r="LDP319" s="3"/>
      <c r="LDQ319" s="3"/>
      <c r="LDR319" s="3"/>
      <c r="LDS319" s="3"/>
      <c r="LDT319" s="3"/>
      <c r="LDU319" s="3"/>
      <c r="LDV319" s="3"/>
      <c r="LDW319" s="3"/>
      <c r="LDX319" s="3"/>
      <c r="LDY319" s="3"/>
      <c r="LDZ319" s="3"/>
      <c r="LEA319" s="3"/>
      <c r="LEB319" s="3"/>
      <c r="LEC319" s="3"/>
      <c r="LED319" s="3"/>
      <c r="LEE319" s="3"/>
      <c r="LEF319" s="3"/>
      <c r="LEG319" s="3"/>
      <c r="LEH319" s="3"/>
      <c r="LEI319" s="3"/>
      <c r="LEJ319" s="3"/>
      <c r="LEK319" s="3"/>
      <c r="LEL319" s="3"/>
      <c r="LEM319" s="3"/>
      <c r="LEN319" s="3"/>
      <c r="LEO319" s="3"/>
      <c r="LEP319" s="3"/>
      <c r="LEQ319" s="3"/>
      <c r="LER319" s="3"/>
      <c r="LES319" s="3"/>
      <c r="LET319" s="3"/>
      <c r="LEU319" s="3"/>
      <c r="LEV319" s="3"/>
      <c r="LEW319" s="3"/>
      <c r="LEX319" s="3"/>
      <c r="LEY319" s="3"/>
      <c r="LEZ319" s="3"/>
      <c r="LFA319" s="3"/>
      <c r="LFB319" s="3"/>
      <c r="LFC319" s="3"/>
      <c r="LFD319" s="3"/>
      <c r="LFE319" s="3"/>
      <c r="LFF319" s="3"/>
      <c r="LFG319" s="3"/>
      <c r="LFH319" s="3"/>
      <c r="LFI319" s="3"/>
      <c r="LFJ319" s="3"/>
      <c r="LFK319" s="3"/>
      <c r="LFL319" s="3"/>
      <c r="LFM319" s="3"/>
      <c r="LFN319" s="3"/>
      <c r="LFO319" s="3"/>
      <c r="LFP319" s="3"/>
      <c r="LFQ319" s="3"/>
      <c r="LFR319" s="3"/>
      <c r="LFS319" s="3"/>
      <c r="LFT319" s="3"/>
      <c r="LFU319" s="3"/>
      <c r="LFV319" s="3"/>
      <c r="LFW319" s="3"/>
      <c r="LFX319" s="3"/>
      <c r="LFY319" s="3"/>
      <c r="LFZ319" s="3"/>
      <c r="LGA319" s="3"/>
      <c r="LGB319" s="3"/>
      <c r="LGC319" s="3"/>
      <c r="LGD319" s="3"/>
      <c r="LGE319" s="3"/>
      <c r="LGF319" s="3"/>
      <c r="LGG319" s="3"/>
      <c r="LGH319" s="3"/>
      <c r="LGI319" s="3"/>
      <c r="LGJ319" s="3"/>
      <c r="LGK319" s="3"/>
      <c r="LGL319" s="3"/>
      <c r="LGM319" s="3"/>
      <c r="LGN319" s="3"/>
      <c r="LGO319" s="3"/>
      <c r="LGP319" s="3"/>
      <c r="LGQ319" s="3"/>
      <c r="LGR319" s="3"/>
      <c r="LGS319" s="3"/>
      <c r="LGT319" s="3"/>
      <c r="LGU319" s="3"/>
      <c r="LGV319" s="3"/>
      <c r="LGW319" s="3"/>
      <c r="LGX319" s="3"/>
      <c r="LGY319" s="3"/>
      <c r="LGZ319" s="3"/>
      <c r="LHA319" s="3"/>
      <c r="LHB319" s="3"/>
      <c r="LHC319" s="3"/>
      <c r="LHD319" s="3"/>
      <c r="LHE319" s="3"/>
      <c r="LHF319" s="3"/>
      <c r="LHG319" s="3"/>
      <c r="LHH319" s="3"/>
      <c r="LHI319" s="3"/>
      <c r="LHJ319" s="3"/>
      <c r="LHK319" s="3"/>
      <c r="LHL319" s="3"/>
      <c r="LHM319" s="3"/>
      <c r="LHN319" s="3"/>
      <c r="LHO319" s="3"/>
      <c r="LHP319" s="3"/>
      <c r="LHQ319" s="3"/>
      <c r="LHR319" s="3"/>
      <c r="LHS319" s="3"/>
      <c r="LHT319" s="3"/>
      <c r="LHU319" s="3"/>
      <c r="LHV319" s="3"/>
      <c r="LHW319" s="3"/>
      <c r="LHX319" s="3"/>
      <c r="LHY319" s="3"/>
      <c r="LHZ319" s="3"/>
      <c r="LIA319" s="3"/>
      <c r="LIB319" s="3"/>
      <c r="LIC319" s="3"/>
      <c r="LID319" s="3"/>
      <c r="LIE319" s="3"/>
      <c r="LIF319" s="3"/>
      <c r="LIG319" s="3"/>
      <c r="LIH319" s="3"/>
      <c r="LII319" s="3"/>
      <c r="LIJ319" s="3"/>
      <c r="LIK319" s="3"/>
      <c r="LIL319" s="3"/>
      <c r="LIM319" s="3"/>
      <c r="LIN319" s="3"/>
      <c r="LIO319" s="3"/>
      <c r="LIP319" s="3"/>
      <c r="LIQ319" s="3"/>
      <c r="LIR319" s="3"/>
      <c r="LIS319" s="3"/>
      <c r="LIT319" s="3"/>
      <c r="LIU319" s="3"/>
      <c r="LIV319" s="3"/>
      <c r="LIW319" s="3"/>
      <c r="LIX319" s="3"/>
      <c r="LIY319" s="3"/>
      <c r="LIZ319" s="3"/>
      <c r="LJA319" s="3"/>
      <c r="LJB319" s="3"/>
      <c r="LJC319" s="3"/>
      <c r="LJD319" s="3"/>
      <c r="LJE319" s="3"/>
      <c r="LJF319" s="3"/>
      <c r="LJG319" s="3"/>
      <c r="LJH319" s="3"/>
      <c r="LJI319" s="3"/>
      <c r="LJJ319" s="3"/>
      <c r="LJK319" s="3"/>
      <c r="LJL319" s="3"/>
      <c r="LJM319" s="3"/>
      <c r="LJN319" s="3"/>
      <c r="LJO319" s="3"/>
      <c r="LJP319" s="3"/>
      <c r="LJQ319" s="3"/>
      <c r="LJR319" s="3"/>
      <c r="LJS319" s="3"/>
      <c r="LJT319" s="3"/>
      <c r="LJU319" s="3"/>
      <c r="LJV319" s="3"/>
      <c r="LJW319" s="3"/>
      <c r="LJX319" s="3"/>
      <c r="LJY319" s="3"/>
      <c r="LJZ319" s="3"/>
      <c r="LKA319" s="3"/>
      <c r="LKB319" s="3"/>
      <c r="LKC319" s="3"/>
      <c r="LKD319" s="3"/>
      <c r="LKE319" s="3"/>
      <c r="LKF319" s="3"/>
      <c r="LKG319" s="3"/>
      <c r="LKH319" s="3"/>
      <c r="LKI319" s="3"/>
      <c r="LKJ319" s="3"/>
      <c r="LKK319" s="3"/>
      <c r="LKL319" s="3"/>
      <c r="LKM319" s="3"/>
      <c r="LKN319" s="3"/>
      <c r="LKO319" s="3"/>
      <c r="LKP319" s="3"/>
      <c r="LKQ319" s="3"/>
      <c r="LKR319" s="3"/>
      <c r="LKS319" s="3"/>
      <c r="LKT319" s="3"/>
      <c r="LKU319" s="3"/>
      <c r="LKV319" s="3"/>
      <c r="LKW319" s="3"/>
      <c r="LKX319" s="3"/>
      <c r="LKY319" s="3"/>
      <c r="LKZ319" s="3"/>
      <c r="LLA319" s="3"/>
      <c r="LLB319" s="3"/>
      <c r="LLC319" s="3"/>
      <c r="LLD319" s="3"/>
      <c r="LLE319" s="3"/>
      <c r="LLF319" s="3"/>
      <c r="LLG319" s="3"/>
      <c r="LLH319" s="3"/>
      <c r="LLI319" s="3"/>
      <c r="LLJ319" s="3"/>
      <c r="LLK319" s="3"/>
      <c r="LLL319" s="3"/>
      <c r="LLM319" s="3"/>
      <c r="LLN319" s="3"/>
      <c r="LLO319" s="3"/>
      <c r="LLP319" s="3"/>
      <c r="LLQ319" s="3"/>
      <c r="LLR319" s="3"/>
      <c r="LLS319" s="3"/>
      <c r="LLU319" s="3"/>
      <c r="LLW319" s="3"/>
      <c r="LLX319" s="3"/>
      <c r="LLY319" s="3"/>
      <c r="LLZ319" s="3"/>
      <c r="LMA319" s="3"/>
      <c r="LMB319" s="3"/>
      <c r="LMC319" s="3"/>
      <c r="LMD319" s="3"/>
      <c r="LMI319" s="3"/>
      <c r="LMJ319" s="3"/>
      <c r="LMK319" s="3"/>
      <c r="LML319" s="3"/>
      <c r="LMM319" s="3"/>
      <c r="LMN319" s="3"/>
      <c r="LMO319" s="3"/>
      <c r="LMP319" s="3"/>
      <c r="LMQ319" s="3"/>
      <c r="LMR319" s="3"/>
      <c r="LMS319" s="3"/>
      <c r="LMT319" s="3"/>
      <c r="LMU319" s="3"/>
      <c r="LMV319" s="3"/>
      <c r="LMW319" s="3"/>
      <c r="LMX319" s="3"/>
      <c r="LMY319" s="3"/>
      <c r="LMZ319" s="3"/>
      <c r="LNA319" s="3"/>
      <c r="LNB319" s="3"/>
      <c r="LNC319" s="3"/>
      <c r="LND319" s="3"/>
      <c r="LNE319" s="3"/>
      <c r="LNF319" s="3"/>
      <c r="LNG319" s="3"/>
      <c r="LNH319" s="3"/>
      <c r="LNI319" s="3"/>
      <c r="LNJ319" s="3"/>
      <c r="LNK319" s="3"/>
      <c r="LNL319" s="3"/>
      <c r="LNM319" s="3"/>
      <c r="LNN319" s="3"/>
      <c r="LNO319" s="3"/>
      <c r="LNP319" s="3"/>
      <c r="LNQ319" s="3"/>
      <c r="LNR319" s="3"/>
      <c r="LNS319" s="3"/>
      <c r="LNT319" s="3"/>
      <c r="LNU319" s="3"/>
      <c r="LNV319" s="3"/>
      <c r="LNW319" s="3"/>
      <c r="LNX319" s="3"/>
      <c r="LNY319" s="3"/>
      <c r="LNZ319" s="3"/>
      <c r="LOA319" s="3"/>
      <c r="LOB319" s="3"/>
      <c r="LOC319" s="3"/>
      <c r="LOD319" s="3"/>
      <c r="LOE319" s="3"/>
      <c r="LOF319" s="3"/>
      <c r="LOG319" s="3"/>
      <c r="LOH319" s="3"/>
      <c r="LOI319" s="3"/>
      <c r="LOJ319" s="3"/>
      <c r="LOK319" s="3"/>
      <c r="LOL319" s="3"/>
      <c r="LOM319" s="3"/>
      <c r="LON319" s="3"/>
      <c r="LOO319" s="3"/>
      <c r="LOP319" s="3"/>
      <c r="LOQ319" s="3"/>
      <c r="LOR319" s="3"/>
      <c r="LOS319" s="3"/>
      <c r="LOT319" s="3"/>
      <c r="LOU319" s="3"/>
      <c r="LOV319" s="3"/>
      <c r="LOW319" s="3"/>
      <c r="LOX319" s="3"/>
      <c r="LOY319" s="3"/>
      <c r="LOZ319" s="3"/>
      <c r="LPA319" s="3"/>
      <c r="LPB319" s="3"/>
      <c r="LPC319" s="3"/>
      <c r="LPD319" s="3"/>
      <c r="LPE319" s="3"/>
      <c r="LPF319" s="3"/>
      <c r="LPG319" s="3"/>
      <c r="LPH319" s="3"/>
      <c r="LPI319" s="3"/>
      <c r="LPJ319" s="3"/>
      <c r="LPK319" s="3"/>
      <c r="LPL319" s="3"/>
      <c r="LPM319" s="3"/>
      <c r="LPN319" s="3"/>
      <c r="LPO319" s="3"/>
      <c r="LPP319" s="3"/>
      <c r="LPQ319" s="3"/>
      <c r="LPR319" s="3"/>
      <c r="LPS319" s="3"/>
      <c r="LPT319" s="3"/>
      <c r="LPU319" s="3"/>
      <c r="LPV319" s="3"/>
      <c r="LPW319" s="3"/>
      <c r="LPX319" s="3"/>
      <c r="LPY319" s="3"/>
      <c r="LPZ319" s="3"/>
      <c r="LQA319" s="3"/>
      <c r="LQB319" s="3"/>
      <c r="LQC319" s="3"/>
      <c r="LQD319" s="3"/>
      <c r="LQE319" s="3"/>
      <c r="LQF319" s="3"/>
      <c r="LQG319" s="3"/>
      <c r="LQH319" s="3"/>
      <c r="LQI319" s="3"/>
      <c r="LQJ319" s="3"/>
      <c r="LQK319" s="3"/>
      <c r="LQL319" s="3"/>
      <c r="LQM319" s="3"/>
      <c r="LQN319" s="3"/>
      <c r="LQO319" s="3"/>
      <c r="LQP319" s="3"/>
      <c r="LQQ319" s="3"/>
      <c r="LQR319" s="3"/>
      <c r="LQS319" s="3"/>
      <c r="LQT319" s="3"/>
      <c r="LQU319" s="3"/>
      <c r="LQV319" s="3"/>
      <c r="LQW319" s="3"/>
      <c r="LQX319" s="3"/>
      <c r="LQY319" s="3"/>
      <c r="LQZ319" s="3"/>
      <c r="LRA319" s="3"/>
      <c r="LRB319" s="3"/>
      <c r="LRC319" s="3"/>
      <c r="LRD319" s="3"/>
      <c r="LRE319" s="3"/>
      <c r="LRF319" s="3"/>
      <c r="LRG319" s="3"/>
      <c r="LRH319" s="3"/>
      <c r="LRI319" s="3"/>
      <c r="LRJ319" s="3"/>
      <c r="LRK319" s="3"/>
      <c r="LRL319" s="3"/>
      <c r="LRM319" s="3"/>
      <c r="LRN319" s="3"/>
      <c r="LRO319" s="3"/>
      <c r="LRP319" s="3"/>
      <c r="LRQ319" s="3"/>
      <c r="LRR319" s="3"/>
      <c r="LRS319" s="3"/>
      <c r="LRT319" s="3"/>
      <c r="LRU319" s="3"/>
      <c r="LRV319" s="3"/>
      <c r="LRW319" s="3"/>
      <c r="LRX319" s="3"/>
      <c r="LRY319" s="3"/>
      <c r="LRZ319" s="3"/>
      <c r="LSA319" s="3"/>
      <c r="LSB319" s="3"/>
      <c r="LSC319" s="3"/>
      <c r="LSD319" s="3"/>
      <c r="LSE319" s="3"/>
      <c r="LSF319" s="3"/>
      <c r="LSG319" s="3"/>
      <c r="LSH319" s="3"/>
      <c r="LSI319" s="3"/>
      <c r="LSJ319" s="3"/>
      <c r="LSK319" s="3"/>
      <c r="LSL319" s="3"/>
      <c r="LSM319" s="3"/>
      <c r="LSN319" s="3"/>
      <c r="LSO319" s="3"/>
      <c r="LSP319" s="3"/>
      <c r="LSQ319" s="3"/>
      <c r="LSR319" s="3"/>
      <c r="LSS319" s="3"/>
      <c r="LST319" s="3"/>
      <c r="LSU319" s="3"/>
      <c r="LSV319" s="3"/>
      <c r="LSW319" s="3"/>
      <c r="LSX319" s="3"/>
      <c r="LSY319" s="3"/>
      <c r="LSZ319" s="3"/>
      <c r="LTA319" s="3"/>
      <c r="LTB319" s="3"/>
      <c r="LTC319" s="3"/>
      <c r="LTD319" s="3"/>
      <c r="LTE319" s="3"/>
      <c r="LTF319" s="3"/>
      <c r="LTG319" s="3"/>
      <c r="LTH319" s="3"/>
      <c r="LTI319" s="3"/>
      <c r="LTJ319" s="3"/>
      <c r="LTK319" s="3"/>
      <c r="LTL319" s="3"/>
      <c r="LTM319" s="3"/>
      <c r="LTN319" s="3"/>
      <c r="LTO319" s="3"/>
      <c r="LTP319" s="3"/>
      <c r="LTQ319" s="3"/>
      <c r="LTR319" s="3"/>
      <c r="LTS319" s="3"/>
      <c r="LTT319" s="3"/>
      <c r="LTU319" s="3"/>
      <c r="LTV319" s="3"/>
      <c r="LTW319" s="3"/>
      <c r="LTX319" s="3"/>
      <c r="LTY319" s="3"/>
      <c r="LTZ319" s="3"/>
      <c r="LUA319" s="3"/>
      <c r="LUB319" s="3"/>
      <c r="LUC319" s="3"/>
      <c r="LUD319" s="3"/>
      <c r="LUE319" s="3"/>
      <c r="LUF319" s="3"/>
      <c r="LUG319" s="3"/>
      <c r="LUH319" s="3"/>
      <c r="LUI319" s="3"/>
      <c r="LUJ319" s="3"/>
      <c r="LUK319" s="3"/>
      <c r="LUL319" s="3"/>
      <c r="LUM319" s="3"/>
      <c r="LUN319" s="3"/>
      <c r="LUO319" s="3"/>
      <c r="LUP319" s="3"/>
      <c r="LUQ319" s="3"/>
      <c r="LUR319" s="3"/>
      <c r="LUS319" s="3"/>
      <c r="LUT319" s="3"/>
      <c r="LUU319" s="3"/>
      <c r="LUV319" s="3"/>
      <c r="LUW319" s="3"/>
      <c r="LUX319" s="3"/>
      <c r="LUY319" s="3"/>
      <c r="LUZ319" s="3"/>
      <c r="LVA319" s="3"/>
      <c r="LVB319" s="3"/>
      <c r="LVC319" s="3"/>
      <c r="LVD319" s="3"/>
      <c r="LVE319" s="3"/>
      <c r="LVF319" s="3"/>
      <c r="LVG319" s="3"/>
      <c r="LVH319" s="3"/>
      <c r="LVI319" s="3"/>
      <c r="LVJ319" s="3"/>
      <c r="LVK319" s="3"/>
      <c r="LVL319" s="3"/>
      <c r="LVM319" s="3"/>
      <c r="LVN319" s="3"/>
      <c r="LVO319" s="3"/>
      <c r="LVQ319" s="3"/>
      <c r="LVS319" s="3"/>
      <c r="LVT319" s="3"/>
      <c r="LVU319" s="3"/>
      <c r="LVV319" s="3"/>
      <c r="LVW319" s="3"/>
      <c r="LVX319" s="3"/>
      <c r="LVY319" s="3"/>
      <c r="LVZ319" s="3"/>
      <c r="LWE319" s="3"/>
      <c r="LWF319" s="3"/>
      <c r="LWG319" s="3"/>
      <c r="LWH319" s="3"/>
      <c r="LWI319" s="3"/>
      <c r="LWJ319" s="3"/>
      <c r="LWK319" s="3"/>
      <c r="LWL319" s="3"/>
      <c r="LWM319" s="3"/>
      <c r="LWN319" s="3"/>
      <c r="LWO319" s="3"/>
      <c r="LWP319" s="3"/>
      <c r="LWQ319" s="3"/>
      <c r="LWR319" s="3"/>
      <c r="LWS319" s="3"/>
      <c r="LWT319" s="3"/>
      <c r="LWU319" s="3"/>
      <c r="LWV319" s="3"/>
      <c r="LWW319" s="3"/>
      <c r="LWX319" s="3"/>
      <c r="LWY319" s="3"/>
      <c r="LWZ319" s="3"/>
      <c r="LXA319" s="3"/>
      <c r="LXB319" s="3"/>
      <c r="LXC319" s="3"/>
      <c r="LXD319" s="3"/>
      <c r="LXE319" s="3"/>
      <c r="LXF319" s="3"/>
      <c r="LXG319" s="3"/>
      <c r="LXH319" s="3"/>
      <c r="LXI319" s="3"/>
      <c r="LXJ319" s="3"/>
      <c r="LXK319" s="3"/>
      <c r="LXL319" s="3"/>
      <c r="LXM319" s="3"/>
      <c r="LXN319" s="3"/>
      <c r="LXO319" s="3"/>
      <c r="LXP319" s="3"/>
      <c r="LXQ319" s="3"/>
      <c r="LXR319" s="3"/>
      <c r="LXS319" s="3"/>
      <c r="LXT319" s="3"/>
      <c r="LXU319" s="3"/>
      <c r="LXV319" s="3"/>
      <c r="LXW319" s="3"/>
      <c r="LXX319" s="3"/>
      <c r="LXY319" s="3"/>
      <c r="LXZ319" s="3"/>
      <c r="LYA319" s="3"/>
      <c r="LYB319" s="3"/>
      <c r="LYC319" s="3"/>
      <c r="LYD319" s="3"/>
      <c r="LYE319" s="3"/>
      <c r="LYF319" s="3"/>
      <c r="LYG319" s="3"/>
      <c r="LYH319" s="3"/>
      <c r="LYI319" s="3"/>
      <c r="LYJ319" s="3"/>
      <c r="LYK319" s="3"/>
      <c r="LYL319" s="3"/>
      <c r="LYM319" s="3"/>
      <c r="LYN319" s="3"/>
      <c r="LYO319" s="3"/>
      <c r="LYP319" s="3"/>
      <c r="LYQ319" s="3"/>
      <c r="LYR319" s="3"/>
      <c r="LYS319" s="3"/>
      <c r="LYT319" s="3"/>
      <c r="LYU319" s="3"/>
      <c r="LYV319" s="3"/>
      <c r="LYW319" s="3"/>
      <c r="LYX319" s="3"/>
      <c r="LYY319" s="3"/>
      <c r="LYZ319" s="3"/>
      <c r="LZA319" s="3"/>
      <c r="LZB319" s="3"/>
      <c r="LZC319" s="3"/>
      <c r="LZD319" s="3"/>
      <c r="LZE319" s="3"/>
      <c r="LZF319" s="3"/>
      <c r="LZG319" s="3"/>
      <c r="LZH319" s="3"/>
      <c r="LZI319" s="3"/>
      <c r="LZJ319" s="3"/>
      <c r="LZK319" s="3"/>
      <c r="LZL319" s="3"/>
      <c r="LZM319" s="3"/>
      <c r="LZN319" s="3"/>
      <c r="LZO319" s="3"/>
      <c r="LZP319" s="3"/>
      <c r="LZQ319" s="3"/>
      <c r="LZR319" s="3"/>
      <c r="LZS319" s="3"/>
      <c r="LZT319" s="3"/>
      <c r="LZU319" s="3"/>
      <c r="LZV319" s="3"/>
      <c r="LZW319" s="3"/>
      <c r="LZX319" s="3"/>
      <c r="LZY319" s="3"/>
      <c r="LZZ319" s="3"/>
      <c r="MAA319" s="3"/>
      <c r="MAB319" s="3"/>
      <c r="MAC319" s="3"/>
      <c r="MAD319" s="3"/>
      <c r="MAE319" s="3"/>
      <c r="MAF319" s="3"/>
      <c r="MAG319" s="3"/>
      <c r="MAH319" s="3"/>
      <c r="MAI319" s="3"/>
      <c r="MAJ319" s="3"/>
      <c r="MAK319" s="3"/>
      <c r="MAL319" s="3"/>
      <c r="MAM319" s="3"/>
      <c r="MAN319" s="3"/>
      <c r="MAO319" s="3"/>
      <c r="MAP319" s="3"/>
      <c r="MAQ319" s="3"/>
      <c r="MAR319" s="3"/>
      <c r="MAS319" s="3"/>
      <c r="MAT319" s="3"/>
      <c r="MAU319" s="3"/>
      <c r="MAV319" s="3"/>
      <c r="MAW319" s="3"/>
      <c r="MAX319" s="3"/>
      <c r="MAY319" s="3"/>
      <c r="MAZ319" s="3"/>
      <c r="MBA319" s="3"/>
      <c r="MBB319" s="3"/>
      <c r="MBC319" s="3"/>
      <c r="MBD319" s="3"/>
      <c r="MBE319" s="3"/>
      <c r="MBF319" s="3"/>
      <c r="MBG319" s="3"/>
      <c r="MBH319" s="3"/>
      <c r="MBI319" s="3"/>
      <c r="MBJ319" s="3"/>
      <c r="MBK319" s="3"/>
      <c r="MBL319" s="3"/>
      <c r="MBM319" s="3"/>
      <c r="MBN319" s="3"/>
      <c r="MBO319" s="3"/>
      <c r="MBP319" s="3"/>
      <c r="MBQ319" s="3"/>
      <c r="MBR319" s="3"/>
      <c r="MBS319" s="3"/>
      <c r="MBT319" s="3"/>
      <c r="MBU319" s="3"/>
      <c r="MBV319" s="3"/>
      <c r="MBW319" s="3"/>
      <c r="MBX319" s="3"/>
      <c r="MBY319" s="3"/>
      <c r="MBZ319" s="3"/>
      <c r="MCA319" s="3"/>
      <c r="MCB319" s="3"/>
      <c r="MCC319" s="3"/>
      <c r="MCD319" s="3"/>
      <c r="MCE319" s="3"/>
      <c r="MCF319" s="3"/>
      <c r="MCG319" s="3"/>
      <c r="MCH319" s="3"/>
      <c r="MCI319" s="3"/>
      <c r="MCJ319" s="3"/>
      <c r="MCK319" s="3"/>
      <c r="MCL319" s="3"/>
      <c r="MCM319" s="3"/>
      <c r="MCN319" s="3"/>
      <c r="MCO319" s="3"/>
      <c r="MCP319" s="3"/>
      <c r="MCQ319" s="3"/>
      <c r="MCR319" s="3"/>
      <c r="MCS319" s="3"/>
      <c r="MCT319" s="3"/>
      <c r="MCU319" s="3"/>
      <c r="MCV319" s="3"/>
      <c r="MCW319" s="3"/>
      <c r="MCX319" s="3"/>
      <c r="MCY319" s="3"/>
      <c r="MCZ319" s="3"/>
      <c r="MDA319" s="3"/>
      <c r="MDB319" s="3"/>
      <c r="MDC319" s="3"/>
      <c r="MDD319" s="3"/>
      <c r="MDE319" s="3"/>
      <c r="MDF319" s="3"/>
      <c r="MDG319" s="3"/>
      <c r="MDH319" s="3"/>
      <c r="MDI319" s="3"/>
      <c r="MDJ319" s="3"/>
      <c r="MDK319" s="3"/>
      <c r="MDL319" s="3"/>
      <c r="MDM319" s="3"/>
      <c r="MDN319" s="3"/>
      <c r="MDO319" s="3"/>
      <c r="MDP319" s="3"/>
      <c r="MDQ319" s="3"/>
      <c r="MDR319" s="3"/>
      <c r="MDS319" s="3"/>
      <c r="MDT319" s="3"/>
      <c r="MDU319" s="3"/>
      <c r="MDV319" s="3"/>
      <c r="MDW319" s="3"/>
      <c r="MDX319" s="3"/>
      <c r="MDY319" s="3"/>
      <c r="MDZ319" s="3"/>
      <c r="MEA319" s="3"/>
      <c r="MEB319" s="3"/>
      <c r="MEC319" s="3"/>
      <c r="MED319" s="3"/>
      <c r="MEE319" s="3"/>
      <c r="MEF319" s="3"/>
      <c r="MEG319" s="3"/>
      <c r="MEH319" s="3"/>
      <c r="MEI319" s="3"/>
      <c r="MEJ319" s="3"/>
      <c r="MEK319" s="3"/>
      <c r="MEL319" s="3"/>
      <c r="MEM319" s="3"/>
      <c r="MEN319" s="3"/>
      <c r="MEO319" s="3"/>
      <c r="MEP319" s="3"/>
      <c r="MEQ319" s="3"/>
      <c r="MER319" s="3"/>
      <c r="MES319" s="3"/>
      <c r="MET319" s="3"/>
      <c r="MEU319" s="3"/>
      <c r="MEV319" s="3"/>
      <c r="MEW319" s="3"/>
      <c r="MEX319" s="3"/>
      <c r="MEY319" s="3"/>
      <c r="MEZ319" s="3"/>
      <c r="MFA319" s="3"/>
      <c r="MFB319" s="3"/>
      <c r="MFC319" s="3"/>
      <c r="MFD319" s="3"/>
      <c r="MFE319" s="3"/>
      <c r="MFF319" s="3"/>
      <c r="MFG319" s="3"/>
      <c r="MFH319" s="3"/>
      <c r="MFI319" s="3"/>
      <c r="MFJ319" s="3"/>
      <c r="MFK319" s="3"/>
      <c r="MFM319" s="3"/>
      <c r="MFO319" s="3"/>
      <c r="MFP319" s="3"/>
      <c r="MFQ319" s="3"/>
      <c r="MFR319" s="3"/>
      <c r="MFS319" s="3"/>
      <c r="MFT319" s="3"/>
      <c r="MFU319" s="3"/>
      <c r="MFV319" s="3"/>
      <c r="MGA319" s="3"/>
      <c r="MGB319" s="3"/>
      <c r="MGC319" s="3"/>
      <c r="MGD319" s="3"/>
      <c r="MGE319" s="3"/>
      <c r="MGF319" s="3"/>
      <c r="MGG319" s="3"/>
      <c r="MGH319" s="3"/>
      <c r="MGI319" s="3"/>
      <c r="MGJ319" s="3"/>
      <c r="MGK319" s="3"/>
      <c r="MGL319" s="3"/>
      <c r="MGM319" s="3"/>
      <c r="MGN319" s="3"/>
      <c r="MGO319" s="3"/>
      <c r="MGP319" s="3"/>
      <c r="MGQ319" s="3"/>
      <c r="MGR319" s="3"/>
      <c r="MGS319" s="3"/>
      <c r="MGT319" s="3"/>
      <c r="MGU319" s="3"/>
      <c r="MGV319" s="3"/>
      <c r="MGW319" s="3"/>
      <c r="MGX319" s="3"/>
      <c r="MGY319" s="3"/>
      <c r="MGZ319" s="3"/>
      <c r="MHA319" s="3"/>
      <c r="MHB319" s="3"/>
      <c r="MHC319" s="3"/>
      <c r="MHD319" s="3"/>
      <c r="MHE319" s="3"/>
      <c r="MHF319" s="3"/>
      <c r="MHG319" s="3"/>
      <c r="MHH319" s="3"/>
      <c r="MHI319" s="3"/>
      <c r="MHJ319" s="3"/>
      <c r="MHK319" s="3"/>
      <c r="MHL319" s="3"/>
      <c r="MHM319" s="3"/>
      <c r="MHN319" s="3"/>
      <c r="MHO319" s="3"/>
      <c r="MHP319" s="3"/>
      <c r="MHQ319" s="3"/>
      <c r="MHR319" s="3"/>
      <c r="MHS319" s="3"/>
      <c r="MHT319" s="3"/>
      <c r="MHU319" s="3"/>
      <c r="MHV319" s="3"/>
      <c r="MHW319" s="3"/>
      <c r="MHX319" s="3"/>
      <c r="MHY319" s="3"/>
      <c r="MHZ319" s="3"/>
      <c r="MIA319" s="3"/>
      <c r="MIB319" s="3"/>
      <c r="MIC319" s="3"/>
      <c r="MID319" s="3"/>
      <c r="MIE319" s="3"/>
      <c r="MIF319" s="3"/>
      <c r="MIG319" s="3"/>
      <c r="MIH319" s="3"/>
      <c r="MII319" s="3"/>
      <c r="MIJ319" s="3"/>
      <c r="MIK319" s="3"/>
      <c r="MIL319" s="3"/>
      <c r="MIM319" s="3"/>
      <c r="MIN319" s="3"/>
      <c r="MIO319" s="3"/>
      <c r="MIP319" s="3"/>
      <c r="MIQ319" s="3"/>
      <c r="MIR319" s="3"/>
      <c r="MIS319" s="3"/>
      <c r="MIT319" s="3"/>
      <c r="MIU319" s="3"/>
      <c r="MIV319" s="3"/>
      <c r="MIW319" s="3"/>
      <c r="MIX319" s="3"/>
      <c r="MIY319" s="3"/>
      <c r="MIZ319" s="3"/>
      <c r="MJA319" s="3"/>
      <c r="MJB319" s="3"/>
      <c r="MJC319" s="3"/>
      <c r="MJD319" s="3"/>
      <c r="MJE319" s="3"/>
      <c r="MJF319" s="3"/>
      <c r="MJG319" s="3"/>
      <c r="MJH319" s="3"/>
      <c r="MJI319" s="3"/>
      <c r="MJJ319" s="3"/>
      <c r="MJK319" s="3"/>
      <c r="MJL319" s="3"/>
      <c r="MJM319" s="3"/>
      <c r="MJN319" s="3"/>
      <c r="MJO319" s="3"/>
      <c r="MJP319" s="3"/>
      <c r="MJQ319" s="3"/>
      <c r="MJR319" s="3"/>
      <c r="MJS319" s="3"/>
      <c r="MJT319" s="3"/>
      <c r="MJU319" s="3"/>
      <c r="MJV319" s="3"/>
      <c r="MJW319" s="3"/>
      <c r="MJX319" s="3"/>
      <c r="MJY319" s="3"/>
      <c r="MJZ319" s="3"/>
      <c r="MKA319" s="3"/>
      <c r="MKB319" s="3"/>
      <c r="MKC319" s="3"/>
      <c r="MKD319" s="3"/>
      <c r="MKE319" s="3"/>
      <c r="MKF319" s="3"/>
      <c r="MKG319" s="3"/>
      <c r="MKH319" s="3"/>
      <c r="MKI319" s="3"/>
      <c r="MKJ319" s="3"/>
      <c r="MKK319" s="3"/>
      <c r="MKL319" s="3"/>
      <c r="MKM319" s="3"/>
      <c r="MKN319" s="3"/>
      <c r="MKO319" s="3"/>
      <c r="MKP319" s="3"/>
      <c r="MKQ319" s="3"/>
      <c r="MKR319" s="3"/>
      <c r="MKS319" s="3"/>
      <c r="MKT319" s="3"/>
      <c r="MKU319" s="3"/>
      <c r="MKV319" s="3"/>
      <c r="MKW319" s="3"/>
      <c r="MKX319" s="3"/>
      <c r="MKY319" s="3"/>
      <c r="MKZ319" s="3"/>
      <c r="MLA319" s="3"/>
      <c r="MLB319" s="3"/>
      <c r="MLC319" s="3"/>
      <c r="MLD319" s="3"/>
      <c r="MLE319" s="3"/>
      <c r="MLF319" s="3"/>
      <c r="MLG319" s="3"/>
      <c r="MLH319" s="3"/>
      <c r="MLI319" s="3"/>
      <c r="MLJ319" s="3"/>
      <c r="MLK319" s="3"/>
      <c r="MLL319" s="3"/>
      <c r="MLM319" s="3"/>
      <c r="MLN319" s="3"/>
      <c r="MLO319" s="3"/>
      <c r="MLP319" s="3"/>
      <c r="MLQ319" s="3"/>
      <c r="MLR319" s="3"/>
      <c r="MLS319" s="3"/>
      <c r="MLT319" s="3"/>
      <c r="MLU319" s="3"/>
      <c r="MLV319" s="3"/>
      <c r="MLW319" s="3"/>
      <c r="MLX319" s="3"/>
      <c r="MLY319" s="3"/>
      <c r="MLZ319" s="3"/>
      <c r="MMA319" s="3"/>
      <c r="MMB319" s="3"/>
      <c r="MMC319" s="3"/>
      <c r="MMD319" s="3"/>
      <c r="MME319" s="3"/>
      <c r="MMF319" s="3"/>
      <c r="MMG319" s="3"/>
      <c r="MMH319" s="3"/>
      <c r="MMI319" s="3"/>
      <c r="MMJ319" s="3"/>
      <c r="MMK319" s="3"/>
      <c r="MML319" s="3"/>
      <c r="MMM319" s="3"/>
      <c r="MMN319" s="3"/>
      <c r="MMO319" s="3"/>
      <c r="MMP319" s="3"/>
      <c r="MMQ319" s="3"/>
      <c r="MMR319" s="3"/>
      <c r="MMS319" s="3"/>
      <c r="MMT319" s="3"/>
      <c r="MMU319" s="3"/>
      <c r="MMV319" s="3"/>
      <c r="MMW319" s="3"/>
      <c r="MMX319" s="3"/>
      <c r="MMY319" s="3"/>
      <c r="MMZ319" s="3"/>
      <c r="MNA319" s="3"/>
      <c r="MNB319" s="3"/>
      <c r="MNC319" s="3"/>
      <c r="MND319" s="3"/>
      <c r="MNE319" s="3"/>
      <c r="MNF319" s="3"/>
      <c r="MNG319" s="3"/>
      <c r="MNH319" s="3"/>
      <c r="MNI319" s="3"/>
      <c r="MNJ319" s="3"/>
      <c r="MNK319" s="3"/>
      <c r="MNL319" s="3"/>
      <c r="MNM319" s="3"/>
      <c r="MNN319" s="3"/>
      <c r="MNO319" s="3"/>
      <c r="MNP319" s="3"/>
      <c r="MNQ319" s="3"/>
      <c r="MNR319" s="3"/>
      <c r="MNS319" s="3"/>
      <c r="MNT319" s="3"/>
      <c r="MNU319" s="3"/>
      <c r="MNV319" s="3"/>
      <c r="MNW319" s="3"/>
      <c r="MNX319" s="3"/>
      <c r="MNY319" s="3"/>
      <c r="MNZ319" s="3"/>
      <c r="MOA319" s="3"/>
      <c r="MOB319" s="3"/>
      <c r="MOC319" s="3"/>
      <c r="MOD319" s="3"/>
      <c r="MOE319" s="3"/>
      <c r="MOF319" s="3"/>
      <c r="MOG319" s="3"/>
      <c r="MOH319" s="3"/>
      <c r="MOI319" s="3"/>
      <c r="MOJ319" s="3"/>
      <c r="MOK319" s="3"/>
      <c r="MOL319" s="3"/>
      <c r="MOM319" s="3"/>
      <c r="MON319" s="3"/>
      <c r="MOO319" s="3"/>
      <c r="MOP319" s="3"/>
      <c r="MOQ319" s="3"/>
      <c r="MOR319" s="3"/>
      <c r="MOS319" s="3"/>
      <c r="MOT319" s="3"/>
      <c r="MOU319" s="3"/>
      <c r="MOV319" s="3"/>
      <c r="MOW319" s="3"/>
      <c r="MOX319" s="3"/>
      <c r="MOY319" s="3"/>
      <c r="MOZ319" s="3"/>
      <c r="MPA319" s="3"/>
      <c r="MPB319" s="3"/>
      <c r="MPC319" s="3"/>
      <c r="MPD319" s="3"/>
      <c r="MPE319" s="3"/>
      <c r="MPF319" s="3"/>
      <c r="MPG319" s="3"/>
      <c r="MPI319" s="3"/>
      <c r="MPK319" s="3"/>
      <c r="MPL319" s="3"/>
      <c r="MPM319" s="3"/>
      <c r="MPN319" s="3"/>
      <c r="MPO319" s="3"/>
      <c r="MPP319" s="3"/>
      <c r="MPQ319" s="3"/>
      <c r="MPR319" s="3"/>
      <c r="MPW319" s="3"/>
      <c r="MPX319" s="3"/>
      <c r="MPY319" s="3"/>
      <c r="MPZ319" s="3"/>
      <c r="MQA319" s="3"/>
      <c r="MQB319" s="3"/>
      <c r="MQC319" s="3"/>
      <c r="MQD319" s="3"/>
      <c r="MQE319" s="3"/>
      <c r="MQF319" s="3"/>
      <c r="MQG319" s="3"/>
      <c r="MQH319" s="3"/>
      <c r="MQI319" s="3"/>
      <c r="MQJ319" s="3"/>
      <c r="MQK319" s="3"/>
      <c r="MQL319" s="3"/>
      <c r="MQM319" s="3"/>
      <c r="MQN319" s="3"/>
      <c r="MQO319" s="3"/>
      <c r="MQP319" s="3"/>
      <c r="MQQ319" s="3"/>
      <c r="MQR319" s="3"/>
      <c r="MQS319" s="3"/>
      <c r="MQT319" s="3"/>
      <c r="MQU319" s="3"/>
      <c r="MQV319" s="3"/>
      <c r="MQW319" s="3"/>
      <c r="MQX319" s="3"/>
      <c r="MQY319" s="3"/>
      <c r="MQZ319" s="3"/>
      <c r="MRA319" s="3"/>
      <c r="MRB319" s="3"/>
      <c r="MRC319" s="3"/>
      <c r="MRD319" s="3"/>
      <c r="MRE319" s="3"/>
      <c r="MRF319" s="3"/>
      <c r="MRG319" s="3"/>
      <c r="MRH319" s="3"/>
      <c r="MRI319" s="3"/>
      <c r="MRJ319" s="3"/>
      <c r="MRK319" s="3"/>
      <c r="MRL319" s="3"/>
      <c r="MRM319" s="3"/>
      <c r="MRN319" s="3"/>
      <c r="MRO319" s="3"/>
      <c r="MRP319" s="3"/>
      <c r="MRQ319" s="3"/>
      <c r="MRR319" s="3"/>
      <c r="MRS319" s="3"/>
      <c r="MRT319" s="3"/>
      <c r="MRU319" s="3"/>
      <c r="MRV319" s="3"/>
      <c r="MRW319" s="3"/>
      <c r="MRX319" s="3"/>
      <c r="MRY319" s="3"/>
      <c r="MRZ319" s="3"/>
      <c r="MSA319" s="3"/>
      <c r="MSB319" s="3"/>
      <c r="MSC319" s="3"/>
      <c r="MSD319" s="3"/>
      <c r="MSE319" s="3"/>
      <c r="MSF319" s="3"/>
      <c r="MSG319" s="3"/>
      <c r="MSH319" s="3"/>
      <c r="MSI319" s="3"/>
      <c r="MSJ319" s="3"/>
      <c r="MSK319" s="3"/>
      <c r="MSL319" s="3"/>
      <c r="MSM319" s="3"/>
      <c r="MSN319" s="3"/>
      <c r="MSO319" s="3"/>
      <c r="MSP319" s="3"/>
      <c r="MSQ319" s="3"/>
      <c r="MSR319" s="3"/>
      <c r="MSS319" s="3"/>
      <c r="MST319" s="3"/>
      <c r="MSU319" s="3"/>
      <c r="MSV319" s="3"/>
      <c r="MSW319" s="3"/>
      <c r="MSX319" s="3"/>
      <c r="MSY319" s="3"/>
      <c r="MSZ319" s="3"/>
      <c r="MTA319" s="3"/>
      <c r="MTB319" s="3"/>
      <c r="MTC319" s="3"/>
      <c r="MTD319" s="3"/>
      <c r="MTE319" s="3"/>
      <c r="MTF319" s="3"/>
      <c r="MTG319" s="3"/>
      <c r="MTH319" s="3"/>
      <c r="MTI319" s="3"/>
      <c r="MTJ319" s="3"/>
      <c r="MTK319" s="3"/>
      <c r="MTL319" s="3"/>
      <c r="MTM319" s="3"/>
      <c r="MTN319" s="3"/>
      <c r="MTO319" s="3"/>
      <c r="MTP319" s="3"/>
      <c r="MTQ319" s="3"/>
      <c r="MTR319" s="3"/>
      <c r="MTS319" s="3"/>
      <c r="MTT319" s="3"/>
      <c r="MTU319" s="3"/>
      <c r="MTV319" s="3"/>
      <c r="MTW319" s="3"/>
      <c r="MTX319" s="3"/>
      <c r="MTY319" s="3"/>
      <c r="MTZ319" s="3"/>
      <c r="MUA319" s="3"/>
      <c r="MUB319" s="3"/>
      <c r="MUC319" s="3"/>
      <c r="MUD319" s="3"/>
      <c r="MUE319" s="3"/>
      <c r="MUF319" s="3"/>
      <c r="MUG319" s="3"/>
      <c r="MUH319" s="3"/>
      <c r="MUI319" s="3"/>
      <c r="MUJ319" s="3"/>
      <c r="MUK319" s="3"/>
      <c r="MUL319" s="3"/>
      <c r="MUM319" s="3"/>
      <c r="MUN319" s="3"/>
      <c r="MUO319" s="3"/>
      <c r="MUP319" s="3"/>
      <c r="MUQ319" s="3"/>
      <c r="MUR319" s="3"/>
      <c r="MUS319" s="3"/>
      <c r="MUT319" s="3"/>
      <c r="MUU319" s="3"/>
      <c r="MUV319" s="3"/>
      <c r="MUW319" s="3"/>
      <c r="MUX319" s="3"/>
      <c r="MUY319" s="3"/>
      <c r="MUZ319" s="3"/>
      <c r="MVA319" s="3"/>
      <c r="MVB319" s="3"/>
      <c r="MVC319" s="3"/>
      <c r="MVD319" s="3"/>
      <c r="MVE319" s="3"/>
      <c r="MVF319" s="3"/>
      <c r="MVG319" s="3"/>
      <c r="MVH319" s="3"/>
      <c r="MVI319" s="3"/>
      <c r="MVJ319" s="3"/>
      <c r="MVK319" s="3"/>
      <c r="MVL319" s="3"/>
      <c r="MVM319" s="3"/>
      <c r="MVN319" s="3"/>
      <c r="MVO319" s="3"/>
      <c r="MVP319" s="3"/>
      <c r="MVQ319" s="3"/>
      <c r="MVR319" s="3"/>
      <c r="MVS319" s="3"/>
      <c r="MVT319" s="3"/>
      <c r="MVU319" s="3"/>
      <c r="MVV319" s="3"/>
      <c r="MVW319" s="3"/>
      <c r="MVX319" s="3"/>
      <c r="MVY319" s="3"/>
      <c r="MVZ319" s="3"/>
      <c r="MWA319" s="3"/>
      <c r="MWB319" s="3"/>
      <c r="MWC319" s="3"/>
      <c r="MWD319" s="3"/>
      <c r="MWE319" s="3"/>
      <c r="MWF319" s="3"/>
      <c r="MWG319" s="3"/>
      <c r="MWH319" s="3"/>
      <c r="MWI319" s="3"/>
      <c r="MWJ319" s="3"/>
      <c r="MWK319" s="3"/>
      <c r="MWL319" s="3"/>
      <c r="MWM319" s="3"/>
      <c r="MWN319" s="3"/>
      <c r="MWO319" s="3"/>
      <c r="MWP319" s="3"/>
      <c r="MWQ319" s="3"/>
      <c r="MWR319" s="3"/>
      <c r="MWS319" s="3"/>
      <c r="MWT319" s="3"/>
      <c r="MWU319" s="3"/>
      <c r="MWV319" s="3"/>
      <c r="MWW319" s="3"/>
      <c r="MWX319" s="3"/>
      <c r="MWY319" s="3"/>
      <c r="MWZ319" s="3"/>
      <c r="MXA319" s="3"/>
      <c r="MXB319" s="3"/>
      <c r="MXC319" s="3"/>
      <c r="MXD319" s="3"/>
      <c r="MXE319" s="3"/>
      <c r="MXF319" s="3"/>
      <c r="MXG319" s="3"/>
      <c r="MXH319" s="3"/>
      <c r="MXI319" s="3"/>
      <c r="MXJ319" s="3"/>
      <c r="MXK319" s="3"/>
      <c r="MXL319" s="3"/>
      <c r="MXM319" s="3"/>
      <c r="MXN319" s="3"/>
      <c r="MXO319" s="3"/>
      <c r="MXP319" s="3"/>
      <c r="MXQ319" s="3"/>
      <c r="MXR319" s="3"/>
      <c r="MXS319" s="3"/>
      <c r="MXT319" s="3"/>
      <c r="MXU319" s="3"/>
      <c r="MXV319" s="3"/>
      <c r="MXW319" s="3"/>
      <c r="MXX319" s="3"/>
      <c r="MXY319" s="3"/>
      <c r="MXZ319" s="3"/>
      <c r="MYA319" s="3"/>
      <c r="MYB319" s="3"/>
      <c r="MYC319" s="3"/>
      <c r="MYD319" s="3"/>
      <c r="MYE319" s="3"/>
      <c r="MYF319" s="3"/>
      <c r="MYG319" s="3"/>
      <c r="MYH319" s="3"/>
      <c r="MYI319" s="3"/>
      <c r="MYJ319" s="3"/>
      <c r="MYK319" s="3"/>
      <c r="MYL319" s="3"/>
      <c r="MYM319" s="3"/>
      <c r="MYN319" s="3"/>
      <c r="MYO319" s="3"/>
      <c r="MYP319" s="3"/>
      <c r="MYQ319" s="3"/>
      <c r="MYR319" s="3"/>
      <c r="MYS319" s="3"/>
      <c r="MYT319" s="3"/>
      <c r="MYU319" s="3"/>
      <c r="MYV319" s="3"/>
      <c r="MYW319" s="3"/>
      <c r="MYX319" s="3"/>
      <c r="MYY319" s="3"/>
      <c r="MYZ319" s="3"/>
      <c r="MZA319" s="3"/>
      <c r="MZB319" s="3"/>
      <c r="MZC319" s="3"/>
      <c r="MZE319" s="3"/>
      <c r="MZG319" s="3"/>
      <c r="MZH319" s="3"/>
      <c r="MZI319" s="3"/>
      <c r="MZJ319" s="3"/>
      <c r="MZK319" s="3"/>
      <c r="MZL319" s="3"/>
      <c r="MZM319" s="3"/>
      <c r="MZN319" s="3"/>
      <c r="MZS319" s="3"/>
      <c r="MZT319" s="3"/>
      <c r="MZU319" s="3"/>
      <c r="MZV319" s="3"/>
      <c r="MZW319" s="3"/>
      <c r="MZX319" s="3"/>
      <c r="MZY319" s="3"/>
      <c r="MZZ319" s="3"/>
      <c r="NAA319" s="3"/>
      <c r="NAB319" s="3"/>
      <c r="NAC319" s="3"/>
      <c r="NAD319" s="3"/>
      <c r="NAE319" s="3"/>
      <c r="NAF319" s="3"/>
      <c r="NAG319" s="3"/>
      <c r="NAH319" s="3"/>
      <c r="NAI319" s="3"/>
      <c r="NAJ319" s="3"/>
      <c r="NAK319" s="3"/>
      <c r="NAL319" s="3"/>
      <c r="NAM319" s="3"/>
      <c r="NAN319" s="3"/>
      <c r="NAO319" s="3"/>
      <c r="NAP319" s="3"/>
      <c r="NAQ319" s="3"/>
      <c r="NAR319" s="3"/>
      <c r="NAS319" s="3"/>
      <c r="NAT319" s="3"/>
      <c r="NAU319" s="3"/>
      <c r="NAV319" s="3"/>
      <c r="NAW319" s="3"/>
      <c r="NAX319" s="3"/>
      <c r="NAY319" s="3"/>
      <c r="NAZ319" s="3"/>
      <c r="NBA319" s="3"/>
      <c r="NBB319" s="3"/>
      <c r="NBC319" s="3"/>
      <c r="NBD319" s="3"/>
      <c r="NBE319" s="3"/>
      <c r="NBF319" s="3"/>
      <c r="NBG319" s="3"/>
      <c r="NBH319" s="3"/>
      <c r="NBI319" s="3"/>
      <c r="NBJ319" s="3"/>
      <c r="NBK319" s="3"/>
      <c r="NBL319" s="3"/>
      <c r="NBM319" s="3"/>
      <c r="NBN319" s="3"/>
      <c r="NBO319" s="3"/>
      <c r="NBP319" s="3"/>
      <c r="NBQ319" s="3"/>
      <c r="NBR319" s="3"/>
      <c r="NBS319" s="3"/>
      <c r="NBT319" s="3"/>
      <c r="NBU319" s="3"/>
      <c r="NBV319" s="3"/>
      <c r="NBW319" s="3"/>
      <c r="NBX319" s="3"/>
      <c r="NBY319" s="3"/>
      <c r="NBZ319" s="3"/>
      <c r="NCA319" s="3"/>
      <c r="NCB319" s="3"/>
      <c r="NCC319" s="3"/>
      <c r="NCD319" s="3"/>
      <c r="NCE319" s="3"/>
      <c r="NCF319" s="3"/>
      <c r="NCG319" s="3"/>
      <c r="NCH319" s="3"/>
      <c r="NCI319" s="3"/>
      <c r="NCJ319" s="3"/>
      <c r="NCK319" s="3"/>
      <c r="NCL319" s="3"/>
      <c r="NCM319" s="3"/>
      <c r="NCN319" s="3"/>
      <c r="NCO319" s="3"/>
      <c r="NCP319" s="3"/>
      <c r="NCQ319" s="3"/>
      <c r="NCR319" s="3"/>
      <c r="NCS319" s="3"/>
      <c r="NCT319" s="3"/>
      <c r="NCU319" s="3"/>
      <c r="NCV319" s="3"/>
      <c r="NCW319" s="3"/>
      <c r="NCX319" s="3"/>
      <c r="NCY319" s="3"/>
      <c r="NCZ319" s="3"/>
      <c r="NDA319" s="3"/>
      <c r="NDB319" s="3"/>
      <c r="NDC319" s="3"/>
      <c r="NDD319" s="3"/>
      <c r="NDE319" s="3"/>
      <c r="NDF319" s="3"/>
      <c r="NDG319" s="3"/>
      <c r="NDH319" s="3"/>
      <c r="NDI319" s="3"/>
      <c r="NDJ319" s="3"/>
      <c r="NDK319" s="3"/>
      <c r="NDL319" s="3"/>
      <c r="NDM319" s="3"/>
      <c r="NDN319" s="3"/>
      <c r="NDO319" s="3"/>
      <c r="NDP319" s="3"/>
      <c r="NDQ319" s="3"/>
      <c r="NDR319" s="3"/>
      <c r="NDS319" s="3"/>
      <c r="NDT319" s="3"/>
      <c r="NDU319" s="3"/>
      <c r="NDV319" s="3"/>
      <c r="NDW319" s="3"/>
      <c r="NDX319" s="3"/>
      <c r="NDY319" s="3"/>
      <c r="NDZ319" s="3"/>
      <c r="NEA319" s="3"/>
      <c r="NEB319" s="3"/>
      <c r="NEC319" s="3"/>
      <c r="NED319" s="3"/>
      <c r="NEE319" s="3"/>
      <c r="NEF319" s="3"/>
      <c r="NEG319" s="3"/>
      <c r="NEH319" s="3"/>
      <c r="NEI319" s="3"/>
      <c r="NEJ319" s="3"/>
      <c r="NEK319" s="3"/>
      <c r="NEL319" s="3"/>
      <c r="NEM319" s="3"/>
      <c r="NEN319" s="3"/>
      <c r="NEO319" s="3"/>
      <c r="NEP319" s="3"/>
      <c r="NEQ319" s="3"/>
      <c r="NER319" s="3"/>
      <c r="NES319" s="3"/>
      <c r="NET319" s="3"/>
      <c r="NEU319" s="3"/>
      <c r="NEV319" s="3"/>
      <c r="NEW319" s="3"/>
      <c r="NEX319" s="3"/>
      <c r="NEY319" s="3"/>
      <c r="NEZ319" s="3"/>
      <c r="NFA319" s="3"/>
      <c r="NFB319" s="3"/>
      <c r="NFC319" s="3"/>
      <c r="NFD319" s="3"/>
      <c r="NFE319" s="3"/>
      <c r="NFF319" s="3"/>
      <c r="NFG319" s="3"/>
      <c r="NFH319" s="3"/>
      <c r="NFI319" s="3"/>
      <c r="NFJ319" s="3"/>
      <c r="NFK319" s="3"/>
      <c r="NFL319" s="3"/>
      <c r="NFM319" s="3"/>
      <c r="NFN319" s="3"/>
      <c r="NFO319" s="3"/>
      <c r="NFP319" s="3"/>
      <c r="NFQ319" s="3"/>
      <c r="NFR319" s="3"/>
      <c r="NFS319" s="3"/>
      <c r="NFT319" s="3"/>
      <c r="NFU319" s="3"/>
      <c r="NFV319" s="3"/>
      <c r="NFW319" s="3"/>
      <c r="NFX319" s="3"/>
      <c r="NFY319" s="3"/>
      <c r="NFZ319" s="3"/>
      <c r="NGA319" s="3"/>
      <c r="NGB319" s="3"/>
      <c r="NGC319" s="3"/>
      <c r="NGD319" s="3"/>
      <c r="NGE319" s="3"/>
      <c r="NGF319" s="3"/>
      <c r="NGG319" s="3"/>
      <c r="NGH319" s="3"/>
      <c r="NGI319" s="3"/>
      <c r="NGJ319" s="3"/>
      <c r="NGK319" s="3"/>
      <c r="NGL319" s="3"/>
      <c r="NGM319" s="3"/>
      <c r="NGN319" s="3"/>
      <c r="NGO319" s="3"/>
      <c r="NGP319" s="3"/>
      <c r="NGQ319" s="3"/>
      <c r="NGR319" s="3"/>
      <c r="NGS319" s="3"/>
      <c r="NGT319" s="3"/>
      <c r="NGU319" s="3"/>
      <c r="NGV319" s="3"/>
      <c r="NGW319" s="3"/>
      <c r="NGX319" s="3"/>
      <c r="NGY319" s="3"/>
      <c r="NGZ319" s="3"/>
      <c r="NHA319" s="3"/>
      <c r="NHB319" s="3"/>
      <c r="NHC319" s="3"/>
      <c r="NHD319" s="3"/>
      <c r="NHE319" s="3"/>
      <c r="NHF319" s="3"/>
      <c r="NHG319" s="3"/>
      <c r="NHH319" s="3"/>
      <c r="NHI319" s="3"/>
      <c r="NHJ319" s="3"/>
      <c r="NHK319" s="3"/>
      <c r="NHL319" s="3"/>
      <c r="NHM319" s="3"/>
      <c r="NHN319" s="3"/>
      <c r="NHO319" s="3"/>
      <c r="NHP319" s="3"/>
      <c r="NHQ319" s="3"/>
      <c r="NHR319" s="3"/>
      <c r="NHS319" s="3"/>
      <c r="NHT319" s="3"/>
      <c r="NHU319" s="3"/>
      <c r="NHV319" s="3"/>
      <c r="NHW319" s="3"/>
      <c r="NHX319" s="3"/>
      <c r="NHY319" s="3"/>
      <c r="NHZ319" s="3"/>
      <c r="NIA319" s="3"/>
      <c r="NIB319" s="3"/>
      <c r="NIC319" s="3"/>
      <c r="NID319" s="3"/>
      <c r="NIE319" s="3"/>
      <c r="NIF319" s="3"/>
      <c r="NIG319" s="3"/>
      <c r="NIH319" s="3"/>
      <c r="NII319" s="3"/>
      <c r="NIJ319" s="3"/>
      <c r="NIK319" s="3"/>
      <c r="NIL319" s="3"/>
      <c r="NIM319" s="3"/>
      <c r="NIN319" s="3"/>
      <c r="NIO319" s="3"/>
      <c r="NIP319" s="3"/>
      <c r="NIQ319" s="3"/>
      <c r="NIR319" s="3"/>
      <c r="NIS319" s="3"/>
      <c r="NIT319" s="3"/>
      <c r="NIU319" s="3"/>
      <c r="NIV319" s="3"/>
      <c r="NIW319" s="3"/>
      <c r="NIX319" s="3"/>
      <c r="NIY319" s="3"/>
      <c r="NJA319" s="3"/>
      <c r="NJC319" s="3"/>
      <c r="NJD319" s="3"/>
      <c r="NJE319" s="3"/>
      <c r="NJF319" s="3"/>
      <c r="NJG319" s="3"/>
      <c r="NJH319" s="3"/>
      <c r="NJI319" s="3"/>
      <c r="NJJ319" s="3"/>
      <c r="NJO319" s="3"/>
      <c r="NJP319" s="3"/>
      <c r="NJQ319" s="3"/>
      <c r="NJR319" s="3"/>
      <c r="NJS319" s="3"/>
      <c r="NJT319" s="3"/>
      <c r="NJU319" s="3"/>
      <c r="NJV319" s="3"/>
      <c r="NJW319" s="3"/>
      <c r="NJX319" s="3"/>
      <c r="NJY319" s="3"/>
      <c r="NJZ319" s="3"/>
      <c r="NKA319" s="3"/>
      <c r="NKB319" s="3"/>
      <c r="NKC319" s="3"/>
      <c r="NKD319" s="3"/>
      <c r="NKE319" s="3"/>
      <c r="NKF319" s="3"/>
      <c r="NKG319" s="3"/>
      <c r="NKH319" s="3"/>
      <c r="NKI319" s="3"/>
      <c r="NKJ319" s="3"/>
      <c r="NKK319" s="3"/>
      <c r="NKL319" s="3"/>
      <c r="NKM319" s="3"/>
      <c r="NKN319" s="3"/>
      <c r="NKO319" s="3"/>
      <c r="NKP319" s="3"/>
      <c r="NKQ319" s="3"/>
      <c r="NKR319" s="3"/>
      <c r="NKS319" s="3"/>
      <c r="NKT319" s="3"/>
      <c r="NKU319" s="3"/>
      <c r="NKV319" s="3"/>
      <c r="NKW319" s="3"/>
      <c r="NKX319" s="3"/>
      <c r="NKY319" s="3"/>
      <c r="NKZ319" s="3"/>
      <c r="NLA319" s="3"/>
      <c r="NLB319" s="3"/>
      <c r="NLC319" s="3"/>
      <c r="NLD319" s="3"/>
      <c r="NLE319" s="3"/>
      <c r="NLF319" s="3"/>
      <c r="NLG319" s="3"/>
      <c r="NLH319" s="3"/>
      <c r="NLI319" s="3"/>
      <c r="NLJ319" s="3"/>
      <c r="NLK319" s="3"/>
      <c r="NLL319" s="3"/>
      <c r="NLM319" s="3"/>
      <c r="NLN319" s="3"/>
      <c r="NLO319" s="3"/>
      <c r="NLP319" s="3"/>
      <c r="NLQ319" s="3"/>
      <c r="NLR319" s="3"/>
      <c r="NLS319" s="3"/>
      <c r="NLT319" s="3"/>
      <c r="NLU319" s="3"/>
      <c r="NLV319" s="3"/>
      <c r="NLW319" s="3"/>
      <c r="NLX319" s="3"/>
      <c r="NLY319" s="3"/>
      <c r="NLZ319" s="3"/>
      <c r="NMA319" s="3"/>
      <c r="NMB319" s="3"/>
      <c r="NMC319" s="3"/>
      <c r="NMD319" s="3"/>
      <c r="NME319" s="3"/>
      <c r="NMF319" s="3"/>
      <c r="NMG319" s="3"/>
      <c r="NMH319" s="3"/>
      <c r="NMI319" s="3"/>
      <c r="NMJ319" s="3"/>
      <c r="NMK319" s="3"/>
      <c r="NML319" s="3"/>
      <c r="NMM319" s="3"/>
      <c r="NMN319" s="3"/>
      <c r="NMO319" s="3"/>
      <c r="NMP319" s="3"/>
      <c r="NMQ319" s="3"/>
      <c r="NMR319" s="3"/>
      <c r="NMS319" s="3"/>
      <c r="NMT319" s="3"/>
      <c r="NMU319" s="3"/>
      <c r="NMV319" s="3"/>
      <c r="NMW319" s="3"/>
      <c r="NMX319" s="3"/>
      <c r="NMY319" s="3"/>
      <c r="NMZ319" s="3"/>
      <c r="NNA319" s="3"/>
      <c r="NNB319" s="3"/>
      <c r="NNC319" s="3"/>
      <c r="NND319" s="3"/>
      <c r="NNE319" s="3"/>
      <c r="NNF319" s="3"/>
      <c r="NNG319" s="3"/>
      <c r="NNH319" s="3"/>
      <c r="NNI319" s="3"/>
      <c r="NNJ319" s="3"/>
      <c r="NNK319" s="3"/>
      <c r="NNL319" s="3"/>
      <c r="NNM319" s="3"/>
      <c r="NNN319" s="3"/>
      <c r="NNO319" s="3"/>
      <c r="NNP319" s="3"/>
      <c r="NNQ319" s="3"/>
      <c r="NNR319" s="3"/>
      <c r="NNS319" s="3"/>
      <c r="NNT319" s="3"/>
      <c r="NNU319" s="3"/>
      <c r="NNV319" s="3"/>
      <c r="NNW319" s="3"/>
      <c r="NNX319" s="3"/>
      <c r="NNY319" s="3"/>
      <c r="NNZ319" s="3"/>
      <c r="NOA319" s="3"/>
      <c r="NOB319" s="3"/>
      <c r="NOC319" s="3"/>
      <c r="NOD319" s="3"/>
      <c r="NOE319" s="3"/>
      <c r="NOF319" s="3"/>
      <c r="NOG319" s="3"/>
      <c r="NOH319" s="3"/>
      <c r="NOI319" s="3"/>
      <c r="NOJ319" s="3"/>
      <c r="NOK319" s="3"/>
      <c r="NOL319" s="3"/>
      <c r="NOM319" s="3"/>
      <c r="NON319" s="3"/>
      <c r="NOO319" s="3"/>
      <c r="NOP319" s="3"/>
      <c r="NOQ319" s="3"/>
      <c r="NOR319" s="3"/>
      <c r="NOS319" s="3"/>
      <c r="NOT319" s="3"/>
      <c r="NOU319" s="3"/>
      <c r="NOV319" s="3"/>
      <c r="NOW319" s="3"/>
      <c r="NOX319" s="3"/>
      <c r="NOY319" s="3"/>
      <c r="NOZ319" s="3"/>
      <c r="NPA319" s="3"/>
      <c r="NPB319" s="3"/>
      <c r="NPC319" s="3"/>
      <c r="NPD319" s="3"/>
      <c r="NPE319" s="3"/>
      <c r="NPF319" s="3"/>
      <c r="NPG319" s="3"/>
      <c r="NPH319" s="3"/>
      <c r="NPI319" s="3"/>
      <c r="NPJ319" s="3"/>
      <c r="NPK319" s="3"/>
      <c r="NPL319" s="3"/>
      <c r="NPM319" s="3"/>
      <c r="NPN319" s="3"/>
      <c r="NPO319" s="3"/>
      <c r="NPP319" s="3"/>
      <c r="NPQ319" s="3"/>
      <c r="NPR319" s="3"/>
      <c r="NPS319" s="3"/>
      <c r="NPT319" s="3"/>
      <c r="NPU319" s="3"/>
      <c r="NPV319" s="3"/>
      <c r="NPW319" s="3"/>
      <c r="NPX319" s="3"/>
      <c r="NPY319" s="3"/>
      <c r="NPZ319" s="3"/>
      <c r="NQA319" s="3"/>
      <c r="NQB319" s="3"/>
      <c r="NQC319" s="3"/>
      <c r="NQD319" s="3"/>
      <c r="NQE319" s="3"/>
      <c r="NQF319" s="3"/>
      <c r="NQG319" s="3"/>
      <c r="NQH319" s="3"/>
      <c r="NQI319" s="3"/>
      <c r="NQJ319" s="3"/>
      <c r="NQK319" s="3"/>
      <c r="NQL319" s="3"/>
      <c r="NQM319" s="3"/>
      <c r="NQN319" s="3"/>
      <c r="NQO319" s="3"/>
      <c r="NQP319" s="3"/>
      <c r="NQQ319" s="3"/>
      <c r="NQR319" s="3"/>
      <c r="NQS319" s="3"/>
      <c r="NQT319" s="3"/>
      <c r="NQU319" s="3"/>
      <c r="NQV319" s="3"/>
      <c r="NQW319" s="3"/>
      <c r="NQX319" s="3"/>
      <c r="NQY319" s="3"/>
      <c r="NQZ319" s="3"/>
      <c r="NRA319" s="3"/>
      <c r="NRB319" s="3"/>
      <c r="NRC319" s="3"/>
      <c r="NRD319" s="3"/>
      <c r="NRE319" s="3"/>
      <c r="NRF319" s="3"/>
      <c r="NRG319" s="3"/>
      <c r="NRH319" s="3"/>
      <c r="NRI319" s="3"/>
      <c r="NRJ319" s="3"/>
      <c r="NRK319" s="3"/>
      <c r="NRL319" s="3"/>
      <c r="NRM319" s="3"/>
      <c r="NRN319" s="3"/>
      <c r="NRO319" s="3"/>
      <c r="NRP319" s="3"/>
      <c r="NRQ319" s="3"/>
      <c r="NRR319" s="3"/>
      <c r="NRS319" s="3"/>
      <c r="NRT319" s="3"/>
      <c r="NRU319" s="3"/>
      <c r="NRV319" s="3"/>
      <c r="NRW319" s="3"/>
      <c r="NRX319" s="3"/>
      <c r="NRY319" s="3"/>
      <c r="NRZ319" s="3"/>
      <c r="NSA319" s="3"/>
      <c r="NSB319" s="3"/>
      <c r="NSC319" s="3"/>
      <c r="NSD319" s="3"/>
      <c r="NSE319" s="3"/>
      <c r="NSF319" s="3"/>
      <c r="NSG319" s="3"/>
      <c r="NSH319" s="3"/>
      <c r="NSI319" s="3"/>
      <c r="NSJ319" s="3"/>
      <c r="NSK319" s="3"/>
      <c r="NSL319" s="3"/>
      <c r="NSM319" s="3"/>
      <c r="NSN319" s="3"/>
      <c r="NSO319" s="3"/>
      <c r="NSP319" s="3"/>
      <c r="NSQ319" s="3"/>
      <c r="NSR319" s="3"/>
      <c r="NSS319" s="3"/>
      <c r="NST319" s="3"/>
      <c r="NSU319" s="3"/>
      <c r="NSW319" s="3"/>
      <c r="NSY319" s="3"/>
      <c r="NSZ319" s="3"/>
      <c r="NTA319" s="3"/>
      <c r="NTB319" s="3"/>
      <c r="NTC319" s="3"/>
      <c r="NTD319" s="3"/>
      <c r="NTE319" s="3"/>
      <c r="NTF319" s="3"/>
      <c r="NTK319" s="3"/>
      <c r="NTL319" s="3"/>
      <c r="NTM319" s="3"/>
      <c r="NTN319" s="3"/>
      <c r="NTO319" s="3"/>
      <c r="NTP319" s="3"/>
      <c r="NTQ319" s="3"/>
      <c r="NTR319" s="3"/>
      <c r="NTS319" s="3"/>
      <c r="NTT319" s="3"/>
      <c r="NTU319" s="3"/>
      <c r="NTV319" s="3"/>
      <c r="NTW319" s="3"/>
      <c r="NTX319" s="3"/>
      <c r="NTY319" s="3"/>
      <c r="NTZ319" s="3"/>
      <c r="NUA319" s="3"/>
      <c r="NUB319" s="3"/>
      <c r="NUC319" s="3"/>
      <c r="NUD319" s="3"/>
      <c r="NUE319" s="3"/>
      <c r="NUF319" s="3"/>
      <c r="NUG319" s="3"/>
      <c r="NUH319" s="3"/>
      <c r="NUI319" s="3"/>
      <c r="NUJ319" s="3"/>
      <c r="NUK319" s="3"/>
      <c r="NUL319" s="3"/>
      <c r="NUM319" s="3"/>
      <c r="NUN319" s="3"/>
      <c r="NUO319" s="3"/>
      <c r="NUP319" s="3"/>
      <c r="NUQ319" s="3"/>
      <c r="NUR319" s="3"/>
      <c r="NUS319" s="3"/>
      <c r="NUT319" s="3"/>
      <c r="NUU319" s="3"/>
      <c r="NUV319" s="3"/>
      <c r="NUW319" s="3"/>
      <c r="NUX319" s="3"/>
      <c r="NUY319" s="3"/>
      <c r="NUZ319" s="3"/>
      <c r="NVA319" s="3"/>
      <c r="NVB319" s="3"/>
      <c r="NVC319" s="3"/>
      <c r="NVD319" s="3"/>
      <c r="NVE319" s="3"/>
      <c r="NVF319" s="3"/>
      <c r="NVG319" s="3"/>
      <c r="NVH319" s="3"/>
      <c r="NVI319" s="3"/>
      <c r="NVJ319" s="3"/>
      <c r="NVK319" s="3"/>
      <c r="NVL319" s="3"/>
      <c r="NVM319" s="3"/>
      <c r="NVN319" s="3"/>
      <c r="NVO319" s="3"/>
      <c r="NVP319" s="3"/>
      <c r="NVQ319" s="3"/>
      <c r="NVR319" s="3"/>
      <c r="NVS319" s="3"/>
      <c r="NVT319" s="3"/>
      <c r="NVU319" s="3"/>
      <c r="NVV319" s="3"/>
      <c r="NVW319" s="3"/>
      <c r="NVX319" s="3"/>
      <c r="NVY319" s="3"/>
      <c r="NVZ319" s="3"/>
      <c r="NWA319" s="3"/>
      <c r="NWB319" s="3"/>
      <c r="NWC319" s="3"/>
      <c r="NWD319" s="3"/>
      <c r="NWE319" s="3"/>
      <c r="NWF319" s="3"/>
      <c r="NWG319" s="3"/>
      <c r="NWH319" s="3"/>
      <c r="NWI319" s="3"/>
      <c r="NWJ319" s="3"/>
      <c r="NWK319" s="3"/>
      <c r="NWL319" s="3"/>
      <c r="NWM319" s="3"/>
      <c r="NWN319" s="3"/>
      <c r="NWO319" s="3"/>
      <c r="NWP319" s="3"/>
      <c r="NWQ319" s="3"/>
      <c r="NWR319" s="3"/>
      <c r="NWS319" s="3"/>
      <c r="NWT319" s="3"/>
      <c r="NWU319" s="3"/>
      <c r="NWV319" s="3"/>
      <c r="NWW319" s="3"/>
      <c r="NWX319" s="3"/>
      <c r="NWY319" s="3"/>
      <c r="NWZ319" s="3"/>
      <c r="NXA319" s="3"/>
      <c r="NXB319" s="3"/>
      <c r="NXC319" s="3"/>
      <c r="NXD319" s="3"/>
      <c r="NXE319" s="3"/>
      <c r="NXF319" s="3"/>
      <c r="NXG319" s="3"/>
      <c r="NXH319" s="3"/>
      <c r="NXI319" s="3"/>
      <c r="NXJ319" s="3"/>
      <c r="NXK319" s="3"/>
      <c r="NXL319" s="3"/>
      <c r="NXM319" s="3"/>
      <c r="NXN319" s="3"/>
      <c r="NXO319" s="3"/>
      <c r="NXP319" s="3"/>
      <c r="NXQ319" s="3"/>
      <c r="NXR319" s="3"/>
      <c r="NXS319" s="3"/>
      <c r="NXT319" s="3"/>
      <c r="NXU319" s="3"/>
      <c r="NXV319" s="3"/>
      <c r="NXW319" s="3"/>
      <c r="NXX319" s="3"/>
      <c r="NXY319" s="3"/>
      <c r="NXZ319" s="3"/>
      <c r="NYA319" s="3"/>
      <c r="NYB319" s="3"/>
      <c r="NYC319" s="3"/>
      <c r="NYD319" s="3"/>
      <c r="NYE319" s="3"/>
      <c r="NYF319" s="3"/>
      <c r="NYG319" s="3"/>
      <c r="NYH319" s="3"/>
      <c r="NYI319" s="3"/>
      <c r="NYJ319" s="3"/>
      <c r="NYK319" s="3"/>
      <c r="NYL319" s="3"/>
      <c r="NYM319" s="3"/>
      <c r="NYN319" s="3"/>
      <c r="NYO319" s="3"/>
      <c r="NYP319" s="3"/>
      <c r="NYQ319" s="3"/>
      <c r="NYR319" s="3"/>
      <c r="NYS319" s="3"/>
      <c r="NYT319" s="3"/>
      <c r="NYU319" s="3"/>
      <c r="NYV319" s="3"/>
      <c r="NYW319" s="3"/>
      <c r="NYX319" s="3"/>
      <c r="NYY319" s="3"/>
      <c r="NYZ319" s="3"/>
      <c r="NZA319" s="3"/>
      <c r="NZB319" s="3"/>
      <c r="NZC319" s="3"/>
      <c r="NZD319" s="3"/>
      <c r="NZE319" s="3"/>
      <c r="NZF319" s="3"/>
      <c r="NZG319" s="3"/>
      <c r="NZH319" s="3"/>
      <c r="NZI319" s="3"/>
      <c r="NZJ319" s="3"/>
      <c r="NZK319" s="3"/>
      <c r="NZL319" s="3"/>
      <c r="NZM319" s="3"/>
      <c r="NZN319" s="3"/>
      <c r="NZO319" s="3"/>
      <c r="NZP319" s="3"/>
      <c r="NZQ319" s="3"/>
      <c r="NZR319" s="3"/>
      <c r="NZS319" s="3"/>
      <c r="NZT319" s="3"/>
      <c r="NZU319" s="3"/>
      <c r="NZV319" s="3"/>
      <c r="NZW319" s="3"/>
      <c r="NZX319" s="3"/>
      <c r="NZY319" s="3"/>
      <c r="NZZ319" s="3"/>
      <c r="OAA319" s="3"/>
      <c r="OAB319" s="3"/>
      <c r="OAC319" s="3"/>
      <c r="OAD319" s="3"/>
      <c r="OAE319" s="3"/>
      <c r="OAF319" s="3"/>
      <c r="OAG319" s="3"/>
      <c r="OAH319" s="3"/>
      <c r="OAI319" s="3"/>
      <c r="OAJ319" s="3"/>
      <c r="OAK319" s="3"/>
      <c r="OAL319" s="3"/>
      <c r="OAM319" s="3"/>
      <c r="OAN319" s="3"/>
      <c r="OAO319" s="3"/>
      <c r="OAP319" s="3"/>
      <c r="OAQ319" s="3"/>
      <c r="OAR319" s="3"/>
      <c r="OAS319" s="3"/>
      <c r="OAT319" s="3"/>
      <c r="OAU319" s="3"/>
      <c r="OAV319" s="3"/>
      <c r="OAW319" s="3"/>
      <c r="OAX319" s="3"/>
      <c r="OAY319" s="3"/>
      <c r="OAZ319" s="3"/>
      <c r="OBA319" s="3"/>
      <c r="OBB319" s="3"/>
      <c r="OBC319" s="3"/>
      <c r="OBD319" s="3"/>
      <c r="OBE319" s="3"/>
      <c r="OBF319" s="3"/>
      <c r="OBG319" s="3"/>
      <c r="OBH319" s="3"/>
      <c r="OBI319" s="3"/>
      <c r="OBJ319" s="3"/>
      <c r="OBK319" s="3"/>
      <c r="OBL319" s="3"/>
      <c r="OBM319" s="3"/>
      <c r="OBN319" s="3"/>
      <c r="OBO319" s="3"/>
      <c r="OBP319" s="3"/>
      <c r="OBQ319" s="3"/>
      <c r="OBR319" s="3"/>
      <c r="OBS319" s="3"/>
      <c r="OBT319" s="3"/>
      <c r="OBU319" s="3"/>
      <c r="OBV319" s="3"/>
      <c r="OBW319" s="3"/>
      <c r="OBX319" s="3"/>
      <c r="OBY319" s="3"/>
      <c r="OBZ319" s="3"/>
      <c r="OCA319" s="3"/>
      <c r="OCB319" s="3"/>
      <c r="OCC319" s="3"/>
      <c r="OCD319" s="3"/>
      <c r="OCE319" s="3"/>
      <c r="OCF319" s="3"/>
      <c r="OCG319" s="3"/>
      <c r="OCH319" s="3"/>
      <c r="OCI319" s="3"/>
      <c r="OCJ319" s="3"/>
      <c r="OCK319" s="3"/>
      <c r="OCL319" s="3"/>
      <c r="OCM319" s="3"/>
      <c r="OCN319" s="3"/>
      <c r="OCO319" s="3"/>
      <c r="OCP319" s="3"/>
      <c r="OCQ319" s="3"/>
      <c r="OCS319" s="3"/>
      <c r="OCU319" s="3"/>
      <c r="OCV319" s="3"/>
      <c r="OCW319" s="3"/>
      <c r="OCX319" s="3"/>
      <c r="OCY319" s="3"/>
      <c r="OCZ319" s="3"/>
      <c r="ODA319" s="3"/>
      <c r="ODB319" s="3"/>
      <c r="ODG319" s="3"/>
      <c r="ODH319" s="3"/>
      <c r="ODI319" s="3"/>
      <c r="ODJ319" s="3"/>
      <c r="ODK319" s="3"/>
      <c r="ODL319" s="3"/>
      <c r="ODM319" s="3"/>
      <c r="ODN319" s="3"/>
      <c r="ODO319" s="3"/>
      <c r="ODP319" s="3"/>
      <c r="ODQ319" s="3"/>
      <c r="ODR319" s="3"/>
      <c r="ODS319" s="3"/>
      <c r="ODT319" s="3"/>
      <c r="ODU319" s="3"/>
      <c r="ODV319" s="3"/>
      <c r="ODW319" s="3"/>
      <c r="ODX319" s="3"/>
      <c r="ODY319" s="3"/>
      <c r="ODZ319" s="3"/>
      <c r="OEA319" s="3"/>
      <c r="OEB319" s="3"/>
      <c r="OEC319" s="3"/>
      <c r="OED319" s="3"/>
      <c r="OEE319" s="3"/>
      <c r="OEF319" s="3"/>
      <c r="OEG319" s="3"/>
      <c r="OEH319" s="3"/>
      <c r="OEI319" s="3"/>
      <c r="OEJ319" s="3"/>
      <c r="OEK319" s="3"/>
      <c r="OEL319" s="3"/>
      <c r="OEM319" s="3"/>
      <c r="OEN319" s="3"/>
      <c r="OEO319" s="3"/>
      <c r="OEP319" s="3"/>
      <c r="OEQ319" s="3"/>
      <c r="OER319" s="3"/>
      <c r="OES319" s="3"/>
      <c r="OET319" s="3"/>
      <c r="OEU319" s="3"/>
      <c r="OEV319" s="3"/>
      <c r="OEW319" s="3"/>
      <c r="OEX319" s="3"/>
      <c r="OEY319" s="3"/>
      <c r="OEZ319" s="3"/>
      <c r="OFA319" s="3"/>
      <c r="OFB319" s="3"/>
      <c r="OFC319" s="3"/>
      <c r="OFD319" s="3"/>
      <c r="OFE319" s="3"/>
      <c r="OFF319" s="3"/>
      <c r="OFG319" s="3"/>
      <c r="OFH319" s="3"/>
      <c r="OFI319" s="3"/>
      <c r="OFJ319" s="3"/>
      <c r="OFK319" s="3"/>
      <c r="OFL319" s="3"/>
      <c r="OFM319" s="3"/>
      <c r="OFN319" s="3"/>
      <c r="OFO319" s="3"/>
      <c r="OFP319" s="3"/>
      <c r="OFQ319" s="3"/>
      <c r="OFR319" s="3"/>
      <c r="OFS319" s="3"/>
      <c r="OFT319" s="3"/>
      <c r="OFU319" s="3"/>
      <c r="OFV319" s="3"/>
      <c r="OFW319" s="3"/>
      <c r="OFX319" s="3"/>
      <c r="OFY319" s="3"/>
      <c r="OFZ319" s="3"/>
      <c r="OGA319" s="3"/>
      <c r="OGB319" s="3"/>
      <c r="OGC319" s="3"/>
      <c r="OGD319" s="3"/>
      <c r="OGE319" s="3"/>
      <c r="OGF319" s="3"/>
      <c r="OGG319" s="3"/>
      <c r="OGH319" s="3"/>
      <c r="OGI319" s="3"/>
      <c r="OGJ319" s="3"/>
      <c r="OGK319" s="3"/>
      <c r="OGL319" s="3"/>
      <c r="OGM319" s="3"/>
      <c r="OGN319" s="3"/>
      <c r="OGO319" s="3"/>
      <c r="OGP319" s="3"/>
      <c r="OGQ319" s="3"/>
      <c r="OGR319" s="3"/>
      <c r="OGS319" s="3"/>
      <c r="OGT319" s="3"/>
      <c r="OGU319" s="3"/>
      <c r="OGV319" s="3"/>
      <c r="OGW319" s="3"/>
      <c r="OGX319" s="3"/>
      <c r="OGY319" s="3"/>
      <c r="OGZ319" s="3"/>
      <c r="OHA319" s="3"/>
      <c r="OHB319" s="3"/>
      <c r="OHC319" s="3"/>
      <c r="OHD319" s="3"/>
      <c r="OHE319" s="3"/>
      <c r="OHF319" s="3"/>
      <c r="OHG319" s="3"/>
      <c r="OHH319" s="3"/>
      <c r="OHI319" s="3"/>
      <c r="OHJ319" s="3"/>
      <c r="OHK319" s="3"/>
      <c r="OHL319" s="3"/>
      <c r="OHM319" s="3"/>
      <c r="OHN319" s="3"/>
      <c r="OHO319" s="3"/>
      <c r="OHP319" s="3"/>
      <c r="OHQ319" s="3"/>
      <c r="OHR319" s="3"/>
      <c r="OHS319" s="3"/>
      <c r="OHT319" s="3"/>
      <c r="OHU319" s="3"/>
      <c r="OHV319" s="3"/>
      <c r="OHW319" s="3"/>
      <c r="OHX319" s="3"/>
      <c r="OHY319" s="3"/>
      <c r="OHZ319" s="3"/>
      <c r="OIA319" s="3"/>
      <c r="OIB319" s="3"/>
      <c r="OIC319" s="3"/>
      <c r="OID319" s="3"/>
      <c r="OIE319" s="3"/>
      <c r="OIF319" s="3"/>
      <c r="OIG319" s="3"/>
      <c r="OIH319" s="3"/>
      <c r="OII319" s="3"/>
      <c r="OIJ319" s="3"/>
      <c r="OIK319" s="3"/>
      <c r="OIL319" s="3"/>
      <c r="OIM319" s="3"/>
      <c r="OIN319" s="3"/>
      <c r="OIO319" s="3"/>
      <c r="OIP319" s="3"/>
      <c r="OIQ319" s="3"/>
      <c r="OIR319" s="3"/>
      <c r="OIS319" s="3"/>
      <c r="OIT319" s="3"/>
      <c r="OIU319" s="3"/>
      <c r="OIV319" s="3"/>
      <c r="OIW319" s="3"/>
      <c r="OIX319" s="3"/>
      <c r="OIY319" s="3"/>
      <c r="OIZ319" s="3"/>
      <c r="OJA319" s="3"/>
      <c r="OJB319" s="3"/>
      <c r="OJC319" s="3"/>
      <c r="OJD319" s="3"/>
      <c r="OJE319" s="3"/>
      <c r="OJF319" s="3"/>
      <c r="OJG319" s="3"/>
      <c r="OJH319" s="3"/>
      <c r="OJI319" s="3"/>
      <c r="OJJ319" s="3"/>
      <c r="OJK319" s="3"/>
      <c r="OJL319" s="3"/>
      <c r="OJM319" s="3"/>
      <c r="OJN319" s="3"/>
      <c r="OJO319" s="3"/>
      <c r="OJP319" s="3"/>
      <c r="OJQ319" s="3"/>
      <c r="OJR319" s="3"/>
      <c r="OJS319" s="3"/>
      <c r="OJT319" s="3"/>
      <c r="OJU319" s="3"/>
      <c r="OJV319" s="3"/>
      <c r="OJW319" s="3"/>
      <c r="OJX319" s="3"/>
      <c r="OJY319" s="3"/>
      <c r="OJZ319" s="3"/>
      <c r="OKA319" s="3"/>
      <c r="OKB319" s="3"/>
      <c r="OKC319" s="3"/>
      <c r="OKD319" s="3"/>
      <c r="OKE319" s="3"/>
      <c r="OKF319" s="3"/>
      <c r="OKG319" s="3"/>
      <c r="OKH319" s="3"/>
      <c r="OKI319" s="3"/>
      <c r="OKJ319" s="3"/>
      <c r="OKK319" s="3"/>
      <c r="OKL319" s="3"/>
      <c r="OKM319" s="3"/>
      <c r="OKN319" s="3"/>
      <c r="OKO319" s="3"/>
      <c r="OKP319" s="3"/>
      <c r="OKQ319" s="3"/>
      <c r="OKR319" s="3"/>
      <c r="OKS319" s="3"/>
      <c r="OKT319" s="3"/>
      <c r="OKU319" s="3"/>
      <c r="OKV319" s="3"/>
      <c r="OKW319" s="3"/>
      <c r="OKX319" s="3"/>
      <c r="OKY319" s="3"/>
      <c r="OKZ319" s="3"/>
      <c r="OLA319" s="3"/>
      <c r="OLB319" s="3"/>
      <c r="OLC319" s="3"/>
      <c r="OLD319" s="3"/>
      <c r="OLE319" s="3"/>
      <c r="OLF319" s="3"/>
      <c r="OLG319" s="3"/>
      <c r="OLH319" s="3"/>
      <c r="OLI319" s="3"/>
      <c r="OLJ319" s="3"/>
      <c r="OLK319" s="3"/>
      <c r="OLL319" s="3"/>
      <c r="OLM319" s="3"/>
      <c r="OLN319" s="3"/>
      <c r="OLO319" s="3"/>
      <c r="OLP319" s="3"/>
      <c r="OLQ319" s="3"/>
      <c r="OLR319" s="3"/>
      <c r="OLS319" s="3"/>
      <c r="OLT319" s="3"/>
      <c r="OLU319" s="3"/>
      <c r="OLV319" s="3"/>
      <c r="OLW319" s="3"/>
      <c r="OLX319" s="3"/>
      <c r="OLY319" s="3"/>
      <c r="OLZ319" s="3"/>
      <c r="OMA319" s="3"/>
      <c r="OMB319" s="3"/>
      <c r="OMC319" s="3"/>
      <c r="OMD319" s="3"/>
      <c r="OME319" s="3"/>
      <c r="OMF319" s="3"/>
      <c r="OMG319" s="3"/>
      <c r="OMH319" s="3"/>
      <c r="OMI319" s="3"/>
      <c r="OMJ319" s="3"/>
      <c r="OMK319" s="3"/>
      <c r="OML319" s="3"/>
      <c r="OMM319" s="3"/>
      <c r="OMO319" s="3"/>
      <c r="OMQ319" s="3"/>
      <c r="OMR319" s="3"/>
      <c r="OMS319" s="3"/>
      <c r="OMT319" s="3"/>
      <c r="OMU319" s="3"/>
      <c r="OMV319" s="3"/>
      <c r="OMW319" s="3"/>
      <c r="OMX319" s="3"/>
      <c r="ONC319" s="3"/>
      <c r="OND319" s="3"/>
      <c r="ONE319" s="3"/>
      <c r="ONF319" s="3"/>
      <c r="ONG319" s="3"/>
      <c r="ONH319" s="3"/>
      <c r="ONI319" s="3"/>
      <c r="ONJ319" s="3"/>
      <c r="ONK319" s="3"/>
      <c r="ONL319" s="3"/>
      <c r="ONM319" s="3"/>
      <c r="ONN319" s="3"/>
      <c r="ONO319" s="3"/>
      <c r="ONP319" s="3"/>
      <c r="ONQ319" s="3"/>
      <c r="ONR319" s="3"/>
      <c r="ONS319" s="3"/>
      <c r="ONT319" s="3"/>
      <c r="ONU319" s="3"/>
      <c r="ONV319" s="3"/>
      <c r="ONW319" s="3"/>
      <c r="ONX319" s="3"/>
      <c r="ONY319" s="3"/>
      <c r="ONZ319" s="3"/>
      <c r="OOA319" s="3"/>
      <c r="OOB319" s="3"/>
      <c r="OOC319" s="3"/>
      <c r="OOD319" s="3"/>
      <c r="OOE319" s="3"/>
      <c r="OOF319" s="3"/>
      <c r="OOG319" s="3"/>
      <c r="OOH319" s="3"/>
      <c r="OOI319" s="3"/>
      <c r="OOJ319" s="3"/>
      <c r="OOK319" s="3"/>
      <c r="OOL319" s="3"/>
      <c r="OOM319" s="3"/>
      <c r="OON319" s="3"/>
      <c r="OOO319" s="3"/>
      <c r="OOP319" s="3"/>
      <c r="OOQ319" s="3"/>
      <c r="OOR319" s="3"/>
      <c r="OOS319" s="3"/>
      <c r="OOT319" s="3"/>
      <c r="OOU319" s="3"/>
      <c r="OOV319" s="3"/>
      <c r="OOW319" s="3"/>
      <c r="OOX319" s="3"/>
      <c r="OOY319" s="3"/>
      <c r="OOZ319" s="3"/>
      <c r="OPA319" s="3"/>
      <c r="OPB319" s="3"/>
      <c r="OPC319" s="3"/>
      <c r="OPD319" s="3"/>
      <c r="OPE319" s="3"/>
      <c r="OPF319" s="3"/>
      <c r="OPG319" s="3"/>
      <c r="OPH319" s="3"/>
      <c r="OPI319" s="3"/>
      <c r="OPJ319" s="3"/>
      <c r="OPK319" s="3"/>
      <c r="OPL319" s="3"/>
      <c r="OPM319" s="3"/>
      <c r="OPN319" s="3"/>
      <c r="OPO319" s="3"/>
      <c r="OPP319" s="3"/>
      <c r="OPQ319" s="3"/>
      <c r="OPR319" s="3"/>
      <c r="OPS319" s="3"/>
      <c r="OPT319" s="3"/>
      <c r="OPU319" s="3"/>
      <c r="OPV319" s="3"/>
      <c r="OPW319" s="3"/>
      <c r="OPX319" s="3"/>
      <c r="OPY319" s="3"/>
      <c r="OPZ319" s="3"/>
      <c r="OQA319" s="3"/>
      <c r="OQB319" s="3"/>
      <c r="OQC319" s="3"/>
      <c r="OQD319" s="3"/>
      <c r="OQE319" s="3"/>
      <c r="OQF319" s="3"/>
      <c r="OQG319" s="3"/>
      <c r="OQH319" s="3"/>
      <c r="OQI319" s="3"/>
      <c r="OQJ319" s="3"/>
      <c r="OQK319" s="3"/>
      <c r="OQL319" s="3"/>
      <c r="OQM319" s="3"/>
      <c r="OQN319" s="3"/>
      <c r="OQO319" s="3"/>
      <c r="OQP319" s="3"/>
      <c r="OQQ319" s="3"/>
      <c r="OQR319" s="3"/>
      <c r="OQS319" s="3"/>
      <c r="OQT319" s="3"/>
      <c r="OQU319" s="3"/>
      <c r="OQV319" s="3"/>
      <c r="OQW319" s="3"/>
      <c r="OQX319" s="3"/>
      <c r="OQY319" s="3"/>
      <c r="OQZ319" s="3"/>
      <c r="ORA319" s="3"/>
      <c r="ORB319" s="3"/>
      <c r="ORC319" s="3"/>
      <c r="ORD319" s="3"/>
      <c r="ORE319" s="3"/>
      <c r="ORF319" s="3"/>
      <c r="ORG319" s="3"/>
      <c r="ORH319" s="3"/>
      <c r="ORI319" s="3"/>
      <c r="ORJ319" s="3"/>
      <c r="ORK319" s="3"/>
      <c r="ORL319" s="3"/>
      <c r="ORM319" s="3"/>
      <c r="ORN319" s="3"/>
      <c r="ORO319" s="3"/>
      <c r="ORP319" s="3"/>
      <c r="ORQ319" s="3"/>
      <c r="ORR319" s="3"/>
      <c r="ORS319" s="3"/>
      <c r="ORT319" s="3"/>
      <c r="ORU319" s="3"/>
      <c r="ORV319" s="3"/>
      <c r="ORW319" s="3"/>
      <c r="ORX319" s="3"/>
      <c r="ORY319" s="3"/>
      <c r="ORZ319" s="3"/>
      <c r="OSA319" s="3"/>
      <c r="OSB319" s="3"/>
      <c r="OSC319" s="3"/>
      <c r="OSD319" s="3"/>
      <c r="OSE319" s="3"/>
      <c r="OSF319" s="3"/>
      <c r="OSG319" s="3"/>
      <c r="OSH319" s="3"/>
      <c r="OSI319" s="3"/>
      <c r="OSJ319" s="3"/>
      <c r="OSK319" s="3"/>
      <c r="OSL319" s="3"/>
      <c r="OSM319" s="3"/>
      <c r="OSN319" s="3"/>
      <c r="OSO319" s="3"/>
      <c r="OSP319" s="3"/>
      <c r="OSQ319" s="3"/>
      <c r="OSR319" s="3"/>
      <c r="OSS319" s="3"/>
      <c r="OST319" s="3"/>
      <c r="OSU319" s="3"/>
      <c r="OSV319" s="3"/>
      <c r="OSW319" s="3"/>
      <c r="OSX319" s="3"/>
      <c r="OSY319" s="3"/>
      <c r="OSZ319" s="3"/>
      <c r="OTA319" s="3"/>
      <c r="OTB319" s="3"/>
      <c r="OTC319" s="3"/>
      <c r="OTD319" s="3"/>
      <c r="OTE319" s="3"/>
      <c r="OTF319" s="3"/>
      <c r="OTG319" s="3"/>
      <c r="OTH319" s="3"/>
      <c r="OTI319" s="3"/>
      <c r="OTJ319" s="3"/>
      <c r="OTK319" s="3"/>
      <c r="OTL319" s="3"/>
      <c r="OTM319" s="3"/>
      <c r="OTN319" s="3"/>
      <c r="OTO319" s="3"/>
      <c r="OTP319" s="3"/>
      <c r="OTQ319" s="3"/>
      <c r="OTR319" s="3"/>
      <c r="OTS319" s="3"/>
      <c r="OTT319" s="3"/>
      <c r="OTU319" s="3"/>
      <c r="OTV319" s="3"/>
      <c r="OTW319" s="3"/>
      <c r="OTX319" s="3"/>
      <c r="OTY319" s="3"/>
      <c r="OTZ319" s="3"/>
      <c r="OUA319" s="3"/>
      <c r="OUB319" s="3"/>
      <c r="OUC319" s="3"/>
      <c r="OUD319" s="3"/>
      <c r="OUE319" s="3"/>
      <c r="OUF319" s="3"/>
      <c r="OUG319" s="3"/>
      <c r="OUH319" s="3"/>
      <c r="OUI319" s="3"/>
      <c r="OUJ319" s="3"/>
      <c r="OUK319" s="3"/>
      <c r="OUL319" s="3"/>
      <c r="OUM319" s="3"/>
      <c r="OUN319" s="3"/>
      <c r="OUO319" s="3"/>
      <c r="OUP319" s="3"/>
      <c r="OUQ319" s="3"/>
      <c r="OUR319" s="3"/>
      <c r="OUS319" s="3"/>
      <c r="OUT319" s="3"/>
      <c r="OUU319" s="3"/>
      <c r="OUV319" s="3"/>
      <c r="OUW319" s="3"/>
      <c r="OUX319" s="3"/>
      <c r="OUY319" s="3"/>
      <c r="OUZ319" s="3"/>
      <c r="OVA319" s="3"/>
      <c r="OVB319" s="3"/>
      <c r="OVC319" s="3"/>
      <c r="OVD319" s="3"/>
      <c r="OVE319" s="3"/>
      <c r="OVF319" s="3"/>
      <c r="OVG319" s="3"/>
      <c r="OVH319" s="3"/>
      <c r="OVI319" s="3"/>
      <c r="OVJ319" s="3"/>
      <c r="OVK319" s="3"/>
      <c r="OVL319" s="3"/>
      <c r="OVM319" s="3"/>
      <c r="OVN319" s="3"/>
      <c r="OVO319" s="3"/>
      <c r="OVP319" s="3"/>
      <c r="OVQ319" s="3"/>
      <c r="OVR319" s="3"/>
      <c r="OVS319" s="3"/>
      <c r="OVT319" s="3"/>
      <c r="OVU319" s="3"/>
      <c r="OVV319" s="3"/>
      <c r="OVW319" s="3"/>
      <c r="OVX319" s="3"/>
      <c r="OVY319" s="3"/>
      <c r="OVZ319" s="3"/>
      <c r="OWA319" s="3"/>
      <c r="OWB319" s="3"/>
      <c r="OWC319" s="3"/>
      <c r="OWD319" s="3"/>
      <c r="OWE319" s="3"/>
      <c r="OWF319" s="3"/>
      <c r="OWG319" s="3"/>
      <c r="OWH319" s="3"/>
      <c r="OWI319" s="3"/>
      <c r="OWK319" s="3"/>
      <c r="OWM319" s="3"/>
      <c r="OWN319" s="3"/>
      <c r="OWO319" s="3"/>
      <c r="OWP319" s="3"/>
      <c r="OWQ319" s="3"/>
      <c r="OWR319" s="3"/>
      <c r="OWS319" s="3"/>
      <c r="OWT319" s="3"/>
      <c r="OWY319" s="3"/>
      <c r="OWZ319" s="3"/>
      <c r="OXA319" s="3"/>
      <c r="OXB319" s="3"/>
      <c r="OXC319" s="3"/>
      <c r="OXD319" s="3"/>
      <c r="OXE319" s="3"/>
      <c r="OXF319" s="3"/>
      <c r="OXG319" s="3"/>
      <c r="OXH319" s="3"/>
      <c r="OXI319" s="3"/>
      <c r="OXJ319" s="3"/>
      <c r="OXK319" s="3"/>
      <c r="OXL319" s="3"/>
      <c r="OXM319" s="3"/>
      <c r="OXN319" s="3"/>
      <c r="OXO319" s="3"/>
      <c r="OXP319" s="3"/>
      <c r="OXQ319" s="3"/>
      <c r="OXR319" s="3"/>
      <c r="OXS319" s="3"/>
      <c r="OXT319" s="3"/>
      <c r="OXU319" s="3"/>
      <c r="OXV319" s="3"/>
      <c r="OXW319" s="3"/>
      <c r="OXX319" s="3"/>
      <c r="OXY319" s="3"/>
      <c r="OXZ319" s="3"/>
      <c r="OYA319" s="3"/>
      <c r="OYB319" s="3"/>
      <c r="OYC319" s="3"/>
      <c r="OYD319" s="3"/>
      <c r="OYE319" s="3"/>
      <c r="OYF319" s="3"/>
      <c r="OYG319" s="3"/>
      <c r="OYH319" s="3"/>
      <c r="OYI319" s="3"/>
      <c r="OYJ319" s="3"/>
      <c r="OYK319" s="3"/>
      <c r="OYL319" s="3"/>
      <c r="OYM319" s="3"/>
      <c r="OYN319" s="3"/>
      <c r="OYO319" s="3"/>
      <c r="OYP319" s="3"/>
      <c r="OYQ319" s="3"/>
      <c r="OYR319" s="3"/>
      <c r="OYS319" s="3"/>
      <c r="OYT319" s="3"/>
      <c r="OYU319" s="3"/>
      <c r="OYV319" s="3"/>
      <c r="OYW319" s="3"/>
      <c r="OYX319" s="3"/>
      <c r="OYY319" s="3"/>
      <c r="OYZ319" s="3"/>
      <c r="OZA319" s="3"/>
      <c r="OZB319" s="3"/>
      <c r="OZC319" s="3"/>
      <c r="OZD319" s="3"/>
      <c r="OZE319" s="3"/>
      <c r="OZF319" s="3"/>
      <c r="OZG319" s="3"/>
      <c r="OZH319" s="3"/>
      <c r="OZI319" s="3"/>
      <c r="OZJ319" s="3"/>
      <c r="OZK319" s="3"/>
      <c r="OZL319" s="3"/>
      <c r="OZM319" s="3"/>
      <c r="OZN319" s="3"/>
      <c r="OZO319" s="3"/>
      <c r="OZP319" s="3"/>
      <c r="OZQ319" s="3"/>
      <c r="OZR319" s="3"/>
      <c r="OZS319" s="3"/>
      <c r="OZT319" s="3"/>
      <c r="OZU319" s="3"/>
      <c r="OZV319" s="3"/>
      <c r="OZW319" s="3"/>
      <c r="OZX319" s="3"/>
      <c r="OZY319" s="3"/>
      <c r="OZZ319" s="3"/>
      <c r="PAA319" s="3"/>
      <c r="PAB319" s="3"/>
      <c r="PAC319" s="3"/>
      <c r="PAD319" s="3"/>
      <c r="PAE319" s="3"/>
      <c r="PAF319" s="3"/>
      <c r="PAG319" s="3"/>
      <c r="PAH319" s="3"/>
      <c r="PAI319" s="3"/>
      <c r="PAJ319" s="3"/>
      <c r="PAK319" s="3"/>
      <c r="PAL319" s="3"/>
      <c r="PAM319" s="3"/>
      <c r="PAN319" s="3"/>
      <c r="PAO319" s="3"/>
      <c r="PAP319" s="3"/>
      <c r="PAQ319" s="3"/>
      <c r="PAR319" s="3"/>
      <c r="PAS319" s="3"/>
      <c r="PAT319" s="3"/>
      <c r="PAU319" s="3"/>
      <c r="PAV319" s="3"/>
      <c r="PAW319" s="3"/>
      <c r="PAX319" s="3"/>
      <c r="PAY319" s="3"/>
      <c r="PAZ319" s="3"/>
      <c r="PBA319" s="3"/>
      <c r="PBB319" s="3"/>
      <c r="PBC319" s="3"/>
      <c r="PBD319" s="3"/>
      <c r="PBE319" s="3"/>
      <c r="PBF319" s="3"/>
      <c r="PBG319" s="3"/>
      <c r="PBH319" s="3"/>
      <c r="PBI319" s="3"/>
      <c r="PBJ319" s="3"/>
      <c r="PBK319" s="3"/>
      <c r="PBL319" s="3"/>
      <c r="PBM319" s="3"/>
      <c r="PBN319" s="3"/>
      <c r="PBO319" s="3"/>
      <c r="PBP319" s="3"/>
      <c r="PBQ319" s="3"/>
      <c r="PBR319" s="3"/>
      <c r="PBS319" s="3"/>
      <c r="PBT319" s="3"/>
      <c r="PBU319" s="3"/>
      <c r="PBV319" s="3"/>
      <c r="PBW319" s="3"/>
      <c r="PBX319" s="3"/>
      <c r="PBY319" s="3"/>
      <c r="PBZ319" s="3"/>
      <c r="PCA319" s="3"/>
      <c r="PCB319" s="3"/>
      <c r="PCC319" s="3"/>
      <c r="PCD319" s="3"/>
      <c r="PCE319" s="3"/>
      <c r="PCF319" s="3"/>
      <c r="PCG319" s="3"/>
      <c r="PCH319" s="3"/>
      <c r="PCI319" s="3"/>
      <c r="PCJ319" s="3"/>
      <c r="PCK319" s="3"/>
      <c r="PCL319" s="3"/>
      <c r="PCM319" s="3"/>
      <c r="PCN319" s="3"/>
      <c r="PCO319" s="3"/>
      <c r="PCP319" s="3"/>
      <c r="PCQ319" s="3"/>
      <c r="PCR319" s="3"/>
      <c r="PCS319" s="3"/>
      <c r="PCT319" s="3"/>
      <c r="PCU319" s="3"/>
      <c r="PCV319" s="3"/>
      <c r="PCW319" s="3"/>
      <c r="PCX319" s="3"/>
      <c r="PCY319" s="3"/>
      <c r="PCZ319" s="3"/>
      <c r="PDA319" s="3"/>
      <c r="PDB319" s="3"/>
      <c r="PDC319" s="3"/>
      <c r="PDD319" s="3"/>
      <c r="PDE319" s="3"/>
      <c r="PDF319" s="3"/>
      <c r="PDG319" s="3"/>
      <c r="PDH319" s="3"/>
      <c r="PDI319" s="3"/>
      <c r="PDJ319" s="3"/>
      <c r="PDK319" s="3"/>
      <c r="PDL319" s="3"/>
      <c r="PDM319" s="3"/>
      <c r="PDN319" s="3"/>
      <c r="PDO319" s="3"/>
      <c r="PDP319" s="3"/>
      <c r="PDQ319" s="3"/>
      <c r="PDR319" s="3"/>
      <c r="PDS319" s="3"/>
      <c r="PDT319" s="3"/>
      <c r="PDU319" s="3"/>
      <c r="PDV319" s="3"/>
      <c r="PDW319" s="3"/>
      <c r="PDX319" s="3"/>
      <c r="PDY319" s="3"/>
      <c r="PDZ319" s="3"/>
      <c r="PEA319" s="3"/>
      <c r="PEB319" s="3"/>
      <c r="PEC319" s="3"/>
      <c r="PED319" s="3"/>
      <c r="PEE319" s="3"/>
      <c r="PEF319" s="3"/>
      <c r="PEG319" s="3"/>
      <c r="PEH319" s="3"/>
      <c r="PEI319" s="3"/>
      <c r="PEJ319" s="3"/>
      <c r="PEK319" s="3"/>
      <c r="PEL319" s="3"/>
      <c r="PEM319" s="3"/>
      <c r="PEN319" s="3"/>
      <c r="PEO319" s="3"/>
      <c r="PEP319" s="3"/>
      <c r="PEQ319" s="3"/>
      <c r="PER319" s="3"/>
      <c r="PES319" s="3"/>
      <c r="PET319" s="3"/>
      <c r="PEU319" s="3"/>
      <c r="PEV319" s="3"/>
      <c r="PEW319" s="3"/>
      <c r="PEX319" s="3"/>
      <c r="PEY319" s="3"/>
      <c r="PEZ319" s="3"/>
      <c r="PFA319" s="3"/>
      <c r="PFB319" s="3"/>
      <c r="PFC319" s="3"/>
      <c r="PFD319" s="3"/>
      <c r="PFE319" s="3"/>
      <c r="PFF319" s="3"/>
      <c r="PFG319" s="3"/>
      <c r="PFH319" s="3"/>
      <c r="PFI319" s="3"/>
      <c r="PFJ319" s="3"/>
      <c r="PFK319" s="3"/>
      <c r="PFL319" s="3"/>
      <c r="PFM319" s="3"/>
      <c r="PFN319" s="3"/>
      <c r="PFO319" s="3"/>
      <c r="PFP319" s="3"/>
      <c r="PFQ319" s="3"/>
      <c r="PFR319" s="3"/>
      <c r="PFS319" s="3"/>
      <c r="PFT319" s="3"/>
      <c r="PFU319" s="3"/>
      <c r="PFV319" s="3"/>
      <c r="PFW319" s="3"/>
      <c r="PFX319" s="3"/>
      <c r="PFY319" s="3"/>
      <c r="PFZ319" s="3"/>
      <c r="PGA319" s="3"/>
      <c r="PGB319" s="3"/>
      <c r="PGC319" s="3"/>
      <c r="PGD319" s="3"/>
      <c r="PGE319" s="3"/>
      <c r="PGG319" s="3"/>
      <c r="PGI319" s="3"/>
      <c r="PGJ319" s="3"/>
      <c r="PGK319" s="3"/>
      <c r="PGL319" s="3"/>
      <c r="PGM319" s="3"/>
      <c r="PGN319" s="3"/>
      <c r="PGO319" s="3"/>
      <c r="PGP319" s="3"/>
      <c r="PGU319" s="3"/>
      <c r="PGV319" s="3"/>
      <c r="PGW319" s="3"/>
      <c r="PGX319" s="3"/>
      <c r="PGY319" s="3"/>
      <c r="PGZ319" s="3"/>
      <c r="PHA319" s="3"/>
      <c r="PHB319" s="3"/>
      <c r="PHC319" s="3"/>
      <c r="PHD319" s="3"/>
      <c r="PHE319" s="3"/>
      <c r="PHF319" s="3"/>
      <c r="PHG319" s="3"/>
      <c r="PHH319" s="3"/>
      <c r="PHI319" s="3"/>
      <c r="PHJ319" s="3"/>
      <c r="PHK319" s="3"/>
      <c r="PHL319" s="3"/>
      <c r="PHM319" s="3"/>
      <c r="PHN319" s="3"/>
      <c r="PHO319" s="3"/>
      <c r="PHP319" s="3"/>
      <c r="PHQ319" s="3"/>
      <c r="PHR319" s="3"/>
      <c r="PHS319" s="3"/>
      <c r="PHT319" s="3"/>
      <c r="PHU319" s="3"/>
      <c r="PHV319" s="3"/>
      <c r="PHW319" s="3"/>
      <c r="PHX319" s="3"/>
      <c r="PHY319" s="3"/>
      <c r="PHZ319" s="3"/>
      <c r="PIA319" s="3"/>
      <c r="PIB319" s="3"/>
      <c r="PIC319" s="3"/>
      <c r="PID319" s="3"/>
      <c r="PIE319" s="3"/>
      <c r="PIF319" s="3"/>
      <c r="PIG319" s="3"/>
      <c r="PIH319" s="3"/>
      <c r="PII319" s="3"/>
      <c r="PIJ319" s="3"/>
      <c r="PIK319" s="3"/>
      <c r="PIL319" s="3"/>
      <c r="PIM319" s="3"/>
      <c r="PIN319" s="3"/>
      <c r="PIO319" s="3"/>
      <c r="PIP319" s="3"/>
      <c r="PIQ319" s="3"/>
      <c r="PIR319" s="3"/>
      <c r="PIS319" s="3"/>
      <c r="PIT319" s="3"/>
      <c r="PIU319" s="3"/>
      <c r="PIV319" s="3"/>
      <c r="PIW319" s="3"/>
      <c r="PIX319" s="3"/>
      <c r="PIY319" s="3"/>
      <c r="PIZ319" s="3"/>
      <c r="PJA319" s="3"/>
      <c r="PJB319" s="3"/>
      <c r="PJC319" s="3"/>
      <c r="PJD319" s="3"/>
      <c r="PJE319" s="3"/>
      <c r="PJF319" s="3"/>
      <c r="PJG319" s="3"/>
      <c r="PJH319" s="3"/>
      <c r="PJI319" s="3"/>
      <c r="PJJ319" s="3"/>
      <c r="PJK319" s="3"/>
      <c r="PJL319" s="3"/>
      <c r="PJM319" s="3"/>
      <c r="PJN319" s="3"/>
      <c r="PJO319" s="3"/>
      <c r="PJP319" s="3"/>
      <c r="PJQ319" s="3"/>
      <c r="PJR319" s="3"/>
      <c r="PJS319" s="3"/>
      <c r="PJT319" s="3"/>
      <c r="PJU319" s="3"/>
      <c r="PJV319" s="3"/>
      <c r="PJW319" s="3"/>
      <c r="PJX319" s="3"/>
      <c r="PJY319" s="3"/>
      <c r="PJZ319" s="3"/>
      <c r="PKA319" s="3"/>
      <c r="PKB319" s="3"/>
      <c r="PKC319" s="3"/>
      <c r="PKD319" s="3"/>
      <c r="PKE319" s="3"/>
      <c r="PKF319" s="3"/>
      <c r="PKG319" s="3"/>
      <c r="PKH319" s="3"/>
      <c r="PKI319" s="3"/>
      <c r="PKJ319" s="3"/>
      <c r="PKK319" s="3"/>
      <c r="PKL319" s="3"/>
      <c r="PKM319" s="3"/>
      <c r="PKN319" s="3"/>
      <c r="PKO319" s="3"/>
      <c r="PKP319" s="3"/>
      <c r="PKQ319" s="3"/>
      <c r="PKR319" s="3"/>
      <c r="PKS319" s="3"/>
      <c r="PKT319" s="3"/>
      <c r="PKU319" s="3"/>
      <c r="PKV319" s="3"/>
      <c r="PKW319" s="3"/>
      <c r="PKX319" s="3"/>
      <c r="PKY319" s="3"/>
      <c r="PKZ319" s="3"/>
      <c r="PLA319" s="3"/>
      <c r="PLB319" s="3"/>
      <c r="PLC319" s="3"/>
      <c r="PLD319" s="3"/>
      <c r="PLE319" s="3"/>
      <c r="PLF319" s="3"/>
      <c r="PLG319" s="3"/>
      <c r="PLH319" s="3"/>
      <c r="PLI319" s="3"/>
      <c r="PLJ319" s="3"/>
      <c r="PLK319" s="3"/>
      <c r="PLL319" s="3"/>
      <c r="PLM319" s="3"/>
      <c r="PLN319" s="3"/>
      <c r="PLO319" s="3"/>
      <c r="PLP319" s="3"/>
      <c r="PLQ319" s="3"/>
      <c r="PLR319" s="3"/>
      <c r="PLS319" s="3"/>
      <c r="PLT319" s="3"/>
      <c r="PLU319" s="3"/>
      <c r="PLV319" s="3"/>
      <c r="PLW319" s="3"/>
      <c r="PLX319" s="3"/>
      <c r="PLY319" s="3"/>
      <c r="PLZ319" s="3"/>
      <c r="PMA319" s="3"/>
      <c r="PMB319" s="3"/>
      <c r="PMC319" s="3"/>
      <c r="PMD319" s="3"/>
      <c r="PME319" s="3"/>
      <c r="PMF319" s="3"/>
      <c r="PMG319" s="3"/>
      <c r="PMH319" s="3"/>
      <c r="PMI319" s="3"/>
      <c r="PMJ319" s="3"/>
      <c r="PMK319" s="3"/>
      <c r="PML319" s="3"/>
      <c r="PMM319" s="3"/>
      <c r="PMN319" s="3"/>
      <c r="PMO319" s="3"/>
      <c r="PMP319" s="3"/>
      <c r="PMQ319" s="3"/>
      <c r="PMR319" s="3"/>
      <c r="PMS319" s="3"/>
      <c r="PMT319" s="3"/>
      <c r="PMU319" s="3"/>
      <c r="PMV319" s="3"/>
      <c r="PMW319" s="3"/>
      <c r="PMX319" s="3"/>
      <c r="PMY319" s="3"/>
      <c r="PMZ319" s="3"/>
      <c r="PNA319" s="3"/>
      <c r="PNB319" s="3"/>
      <c r="PNC319" s="3"/>
      <c r="PND319" s="3"/>
      <c r="PNE319" s="3"/>
      <c r="PNF319" s="3"/>
      <c r="PNG319" s="3"/>
      <c r="PNH319" s="3"/>
      <c r="PNI319" s="3"/>
      <c r="PNJ319" s="3"/>
      <c r="PNK319" s="3"/>
      <c r="PNL319" s="3"/>
      <c r="PNM319" s="3"/>
      <c r="PNN319" s="3"/>
      <c r="PNO319" s="3"/>
      <c r="PNP319" s="3"/>
      <c r="PNQ319" s="3"/>
      <c r="PNR319" s="3"/>
      <c r="PNS319" s="3"/>
      <c r="PNT319" s="3"/>
      <c r="PNU319" s="3"/>
      <c r="PNV319" s="3"/>
      <c r="PNW319" s="3"/>
      <c r="PNX319" s="3"/>
      <c r="PNY319" s="3"/>
      <c r="PNZ319" s="3"/>
      <c r="POA319" s="3"/>
      <c r="POB319" s="3"/>
      <c r="POC319" s="3"/>
      <c r="POD319" s="3"/>
      <c r="POE319" s="3"/>
      <c r="POF319" s="3"/>
      <c r="POG319" s="3"/>
      <c r="POH319" s="3"/>
      <c r="POI319" s="3"/>
      <c r="POJ319" s="3"/>
      <c r="POK319" s="3"/>
      <c r="POL319" s="3"/>
      <c r="POM319" s="3"/>
      <c r="PON319" s="3"/>
      <c r="POO319" s="3"/>
      <c r="POP319" s="3"/>
      <c r="POQ319" s="3"/>
      <c r="POR319" s="3"/>
      <c r="POS319" s="3"/>
      <c r="POT319" s="3"/>
      <c r="POU319" s="3"/>
      <c r="POV319" s="3"/>
      <c r="POW319" s="3"/>
      <c r="POX319" s="3"/>
      <c r="POY319" s="3"/>
      <c r="POZ319" s="3"/>
      <c r="PPA319" s="3"/>
      <c r="PPB319" s="3"/>
      <c r="PPC319" s="3"/>
      <c r="PPD319" s="3"/>
      <c r="PPE319" s="3"/>
      <c r="PPF319" s="3"/>
      <c r="PPG319" s="3"/>
      <c r="PPH319" s="3"/>
      <c r="PPI319" s="3"/>
      <c r="PPJ319" s="3"/>
      <c r="PPK319" s="3"/>
      <c r="PPL319" s="3"/>
      <c r="PPM319" s="3"/>
      <c r="PPN319" s="3"/>
      <c r="PPO319" s="3"/>
      <c r="PPP319" s="3"/>
      <c r="PPQ319" s="3"/>
      <c r="PPR319" s="3"/>
      <c r="PPS319" s="3"/>
      <c r="PPT319" s="3"/>
      <c r="PPU319" s="3"/>
      <c r="PPV319" s="3"/>
      <c r="PPW319" s="3"/>
      <c r="PPX319" s="3"/>
      <c r="PPY319" s="3"/>
      <c r="PPZ319" s="3"/>
      <c r="PQA319" s="3"/>
      <c r="PQC319" s="3"/>
      <c r="PQE319" s="3"/>
      <c r="PQF319" s="3"/>
      <c r="PQG319" s="3"/>
      <c r="PQH319" s="3"/>
      <c r="PQI319" s="3"/>
      <c r="PQJ319" s="3"/>
      <c r="PQK319" s="3"/>
      <c r="PQL319" s="3"/>
      <c r="PQQ319" s="3"/>
      <c r="PQR319" s="3"/>
      <c r="PQS319" s="3"/>
      <c r="PQT319" s="3"/>
      <c r="PQU319" s="3"/>
      <c r="PQV319" s="3"/>
      <c r="PQW319" s="3"/>
      <c r="PQX319" s="3"/>
      <c r="PQY319" s="3"/>
      <c r="PQZ319" s="3"/>
      <c r="PRA319" s="3"/>
      <c r="PRB319" s="3"/>
      <c r="PRC319" s="3"/>
      <c r="PRD319" s="3"/>
      <c r="PRE319" s="3"/>
      <c r="PRF319" s="3"/>
      <c r="PRG319" s="3"/>
      <c r="PRH319" s="3"/>
      <c r="PRI319" s="3"/>
      <c r="PRJ319" s="3"/>
      <c r="PRK319" s="3"/>
      <c r="PRL319" s="3"/>
      <c r="PRM319" s="3"/>
      <c r="PRN319" s="3"/>
      <c r="PRO319" s="3"/>
      <c r="PRP319" s="3"/>
      <c r="PRQ319" s="3"/>
      <c r="PRR319" s="3"/>
      <c r="PRS319" s="3"/>
      <c r="PRT319" s="3"/>
      <c r="PRU319" s="3"/>
      <c r="PRV319" s="3"/>
      <c r="PRW319" s="3"/>
      <c r="PRX319" s="3"/>
      <c r="PRY319" s="3"/>
      <c r="PRZ319" s="3"/>
      <c r="PSA319" s="3"/>
      <c r="PSB319" s="3"/>
      <c r="PSC319" s="3"/>
      <c r="PSD319" s="3"/>
      <c r="PSE319" s="3"/>
      <c r="PSF319" s="3"/>
      <c r="PSG319" s="3"/>
      <c r="PSH319" s="3"/>
      <c r="PSI319" s="3"/>
      <c r="PSJ319" s="3"/>
      <c r="PSK319" s="3"/>
      <c r="PSL319" s="3"/>
      <c r="PSM319" s="3"/>
      <c r="PSN319" s="3"/>
      <c r="PSO319" s="3"/>
      <c r="PSP319" s="3"/>
      <c r="PSQ319" s="3"/>
      <c r="PSR319" s="3"/>
      <c r="PSS319" s="3"/>
      <c r="PST319" s="3"/>
      <c r="PSU319" s="3"/>
      <c r="PSV319" s="3"/>
      <c r="PSW319" s="3"/>
      <c r="PSX319" s="3"/>
      <c r="PSY319" s="3"/>
      <c r="PSZ319" s="3"/>
      <c r="PTA319" s="3"/>
      <c r="PTB319" s="3"/>
      <c r="PTC319" s="3"/>
      <c r="PTD319" s="3"/>
      <c r="PTE319" s="3"/>
      <c r="PTF319" s="3"/>
      <c r="PTG319" s="3"/>
      <c r="PTH319" s="3"/>
      <c r="PTI319" s="3"/>
      <c r="PTJ319" s="3"/>
      <c r="PTK319" s="3"/>
      <c r="PTL319" s="3"/>
      <c r="PTM319" s="3"/>
      <c r="PTN319" s="3"/>
      <c r="PTO319" s="3"/>
      <c r="PTP319" s="3"/>
      <c r="PTQ319" s="3"/>
      <c r="PTR319" s="3"/>
      <c r="PTS319" s="3"/>
      <c r="PTT319" s="3"/>
      <c r="PTU319" s="3"/>
      <c r="PTV319" s="3"/>
      <c r="PTW319" s="3"/>
      <c r="PTX319" s="3"/>
      <c r="PTY319" s="3"/>
      <c r="PTZ319" s="3"/>
      <c r="PUA319" s="3"/>
      <c r="PUB319" s="3"/>
      <c r="PUC319" s="3"/>
      <c r="PUD319" s="3"/>
      <c r="PUE319" s="3"/>
      <c r="PUF319" s="3"/>
      <c r="PUG319" s="3"/>
      <c r="PUH319" s="3"/>
      <c r="PUI319" s="3"/>
      <c r="PUJ319" s="3"/>
      <c r="PUK319" s="3"/>
      <c r="PUL319" s="3"/>
      <c r="PUM319" s="3"/>
      <c r="PUN319" s="3"/>
      <c r="PUO319" s="3"/>
      <c r="PUP319" s="3"/>
      <c r="PUQ319" s="3"/>
      <c r="PUR319" s="3"/>
      <c r="PUS319" s="3"/>
      <c r="PUT319" s="3"/>
      <c r="PUU319" s="3"/>
      <c r="PUV319" s="3"/>
      <c r="PUW319" s="3"/>
      <c r="PUX319" s="3"/>
      <c r="PUY319" s="3"/>
      <c r="PUZ319" s="3"/>
      <c r="PVA319" s="3"/>
      <c r="PVB319" s="3"/>
      <c r="PVC319" s="3"/>
      <c r="PVD319" s="3"/>
      <c r="PVE319" s="3"/>
      <c r="PVF319" s="3"/>
      <c r="PVG319" s="3"/>
      <c r="PVH319" s="3"/>
      <c r="PVI319" s="3"/>
      <c r="PVJ319" s="3"/>
      <c r="PVK319" s="3"/>
      <c r="PVL319" s="3"/>
      <c r="PVM319" s="3"/>
      <c r="PVN319" s="3"/>
      <c r="PVO319" s="3"/>
      <c r="PVP319" s="3"/>
      <c r="PVQ319" s="3"/>
      <c r="PVR319" s="3"/>
      <c r="PVS319" s="3"/>
      <c r="PVT319" s="3"/>
      <c r="PVU319" s="3"/>
      <c r="PVV319" s="3"/>
      <c r="PVW319" s="3"/>
      <c r="PVX319" s="3"/>
      <c r="PVY319" s="3"/>
      <c r="PVZ319" s="3"/>
      <c r="PWA319" s="3"/>
      <c r="PWB319" s="3"/>
      <c r="PWC319" s="3"/>
      <c r="PWD319" s="3"/>
      <c r="PWE319" s="3"/>
      <c r="PWF319" s="3"/>
      <c r="PWG319" s="3"/>
      <c r="PWH319" s="3"/>
      <c r="PWI319" s="3"/>
      <c r="PWJ319" s="3"/>
      <c r="PWK319" s="3"/>
      <c r="PWL319" s="3"/>
      <c r="PWM319" s="3"/>
      <c r="PWN319" s="3"/>
      <c r="PWO319" s="3"/>
      <c r="PWP319" s="3"/>
      <c r="PWQ319" s="3"/>
      <c r="PWR319" s="3"/>
      <c r="PWS319" s="3"/>
      <c r="PWT319" s="3"/>
      <c r="PWU319" s="3"/>
      <c r="PWV319" s="3"/>
      <c r="PWW319" s="3"/>
      <c r="PWX319" s="3"/>
      <c r="PWY319" s="3"/>
      <c r="PWZ319" s="3"/>
      <c r="PXA319" s="3"/>
      <c r="PXB319" s="3"/>
      <c r="PXC319" s="3"/>
      <c r="PXD319" s="3"/>
      <c r="PXE319" s="3"/>
      <c r="PXF319" s="3"/>
      <c r="PXG319" s="3"/>
      <c r="PXH319" s="3"/>
      <c r="PXI319" s="3"/>
      <c r="PXJ319" s="3"/>
      <c r="PXK319" s="3"/>
      <c r="PXL319" s="3"/>
      <c r="PXM319" s="3"/>
      <c r="PXN319" s="3"/>
      <c r="PXO319" s="3"/>
      <c r="PXP319" s="3"/>
      <c r="PXQ319" s="3"/>
      <c r="PXR319" s="3"/>
      <c r="PXS319" s="3"/>
      <c r="PXT319" s="3"/>
      <c r="PXU319" s="3"/>
      <c r="PXV319" s="3"/>
      <c r="PXW319" s="3"/>
      <c r="PXX319" s="3"/>
      <c r="PXY319" s="3"/>
      <c r="PXZ319" s="3"/>
      <c r="PYA319" s="3"/>
      <c r="PYB319" s="3"/>
      <c r="PYC319" s="3"/>
      <c r="PYD319" s="3"/>
      <c r="PYE319" s="3"/>
      <c r="PYF319" s="3"/>
      <c r="PYG319" s="3"/>
      <c r="PYH319" s="3"/>
      <c r="PYI319" s="3"/>
      <c r="PYJ319" s="3"/>
      <c r="PYK319" s="3"/>
      <c r="PYL319" s="3"/>
      <c r="PYM319" s="3"/>
      <c r="PYN319" s="3"/>
      <c r="PYO319" s="3"/>
      <c r="PYP319" s="3"/>
      <c r="PYQ319" s="3"/>
      <c r="PYR319" s="3"/>
      <c r="PYS319" s="3"/>
      <c r="PYT319" s="3"/>
      <c r="PYU319" s="3"/>
      <c r="PYV319" s="3"/>
      <c r="PYW319" s="3"/>
      <c r="PYX319" s="3"/>
      <c r="PYY319" s="3"/>
      <c r="PYZ319" s="3"/>
      <c r="PZA319" s="3"/>
      <c r="PZB319" s="3"/>
      <c r="PZC319" s="3"/>
      <c r="PZD319" s="3"/>
      <c r="PZE319" s="3"/>
      <c r="PZF319" s="3"/>
      <c r="PZG319" s="3"/>
      <c r="PZH319" s="3"/>
      <c r="PZI319" s="3"/>
      <c r="PZJ319" s="3"/>
      <c r="PZK319" s="3"/>
      <c r="PZL319" s="3"/>
      <c r="PZM319" s="3"/>
      <c r="PZN319" s="3"/>
      <c r="PZO319" s="3"/>
      <c r="PZP319" s="3"/>
      <c r="PZQ319" s="3"/>
      <c r="PZR319" s="3"/>
      <c r="PZS319" s="3"/>
      <c r="PZT319" s="3"/>
      <c r="PZU319" s="3"/>
      <c r="PZV319" s="3"/>
      <c r="PZW319" s="3"/>
      <c r="PZY319" s="3"/>
      <c r="QAA319" s="3"/>
      <c r="QAB319" s="3"/>
      <c r="QAC319" s="3"/>
      <c r="QAD319" s="3"/>
      <c r="QAE319" s="3"/>
      <c r="QAF319" s="3"/>
      <c r="QAG319" s="3"/>
      <c r="QAH319" s="3"/>
      <c r="QAM319" s="3"/>
      <c r="QAN319" s="3"/>
      <c r="QAO319" s="3"/>
      <c r="QAP319" s="3"/>
      <c r="QAQ319" s="3"/>
      <c r="QAR319" s="3"/>
      <c r="QAS319" s="3"/>
      <c r="QAT319" s="3"/>
      <c r="QAU319" s="3"/>
      <c r="QAV319" s="3"/>
      <c r="QAW319" s="3"/>
      <c r="QAX319" s="3"/>
      <c r="QAY319" s="3"/>
      <c r="QAZ319" s="3"/>
      <c r="QBA319" s="3"/>
      <c r="QBB319" s="3"/>
      <c r="QBC319" s="3"/>
      <c r="QBD319" s="3"/>
      <c r="QBE319" s="3"/>
      <c r="QBF319" s="3"/>
      <c r="QBG319" s="3"/>
      <c r="QBH319" s="3"/>
      <c r="QBI319" s="3"/>
      <c r="QBJ319" s="3"/>
      <c r="QBK319" s="3"/>
      <c r="QBL319" s="3"/>
      <c r="QBM319" s="3"/>
      <c r="QBN319" s="3"/>
      <c r="QBO319" s="3"/>
      <c r="QBP319" s="3"/>
      <c r="QBQ319" s="3"/>
      <c r="QBR319" s="3"/>
      <c r="QBS319" s="3"/>
      <c r="QBT319" s="3"/>
      <c r="QBU319" s="3"/>
      <c r="QBV319" s="3"/>
      <c r="QBW319" s="3"/>
      <c r="QBX319" s="3"/>
      <c r="QBY319" s="3"/>
      <c r="QBZ319" s="3"/>
      <c r="QCA319" s="3"/>
      <c r="QCB319" s="3"/>
      <c r="QCC319" s="3"/>
      <c r="QCD319" s="3"/>
      <c r="QCE319" s="3"/>
      <c r="QCF319" s="3"/>
      <c r="QCG319" s="3"/>
      <c r="QCH319" s="3"/>
      <c r="QCI319" s="3"/>
      <c r="QCJ319" s="3"/>
      <c r="QCK319" s="3"/>
      <c r="QCL319" s="3"/>
      <c r="QCM319" s="3"/>
      <c r="QCN319" s="3"/>
      <c r="QCO319" s="3"/>
      <c r="QCP319" s="3"/>
      <c r="QCQ319" s="3"/>
      <c r="QCR319" s="3"/>
      <c r="QCS319" s="3"/>
      <c r="QCT319" s="3"/>
      <c r="QCU319" s="3"/>
      <c r="QCV319" s="3"/>
      <c r="QCW319" s="3"/>
      <c r="QCX319" s="3"/>
      <c r="QCY319" s="3"/>
      <c r="QCZ319" s="3"/>
      <c r="QDA319" s="3"/>
      <c r="QDB319" s="3"/>
      <c r="QDC319" s="3"/>
      <c r="QDD319" s="3"/>
      <c r="QDE319" s="3"/>
      <c r="QDF319" s="3"/>
      <c r="QDG319" s="3"/>
      <c r="QDH319" s="3"/>
      <c r="QDI319" s="3"/>
      <c r="QDJ319" s="3"/>
      <c r="QDK319" s="3"/>
      <c r="QDL319" s="3"/>
      <c r="QDM319" s="3"/>
      <c r="QDN319" s="3"/>
      <c r="QDO319" s="3"/>
      <c r="QDP319" s="3"/>
      <c r="QDQ319" s="3"/>
      <c r="QDR319" s="3"/>
      <c r="QDS319" s="3"/>
      <c r="QDT319" s="3"/>
      <c r="QDU319" s="3"/>
      <c r="QDV319" s="3"/>
      <c r="QDW319" s="3"/>
      <c r="QDX319" s="3"/>
      <c r="QDY319" s="3"/>
      <c r="QDZ319" s="3"/>
      <c r="QEA319" s="3"/>
      <c r="QEB319" s="3"/>
      <c r="QEC319" s="3"/>
      <c r="QED319" s="3"/>
      <c r="QEE319" s="3"/>
      <c r="QEF319" s="3"/>
      <c r="QEG319" s="3"/>
      <c r="QEH319" s="3"/>
      <c r="QEI319" s="3"/>
      <c r="QEJ319" s="3"/>
      <c r="QEK319" s="3"/>
      <c r="QEL319" s="3"/>
      <c r="QEM319" s="3"/>
      <c r="QEN319" s="3"/>
      <c r="QEO319" s="3"/>
      <c r="QEP319" s="3"/>
      <c r="QEQ319" s="3"/>
      <c r="QER319" s="3"/>
      <c r="QES319" s="3"/>
      <c r="QET319" s="3"/>
      <c r="QEU319" s="3"/>
      <c r="QEV319" s="3"/>
      <c r="QEW319" s="3"/>
      <c r="QEX319" s="3"/>
      <c r="QEY319" s="3"/>
      <c r="QEZ319" s="3"/>
      <c r="QFA319" s="3"/>
      <c r="QFB319" s="3"/>
      <c r="QFC319" s="3"/>
      <c r="QFD319" s="3"/>
      <c r="QFE319" s="3"/>
      <c r="QFF319" s="3"/>
      <c r="QFG319" s="3"/>
      <c r="QFH319" s="3"/>
      <c r="QFI319" s="3"/>
      <c r="QFJ319" s="3"/>
      <c r="QFK319" s="3"/>
      <c r="QFL319" s="3"/>
      <c r="QFM319" s="3"/>
      <c r="QFN319" s="3"/>
      <c r="QFO319" s="3"/>
      <c r="QFP319" s="3"/>
      <c r="QFQ319" s="3"/>
      <c r="QFR319" s="3"/>
      <c r="QFS319" s="3"/>
      <c r="QFT319" s="3"/>
      <c r="QFU319" s="3"/>
      <c r="QFV319" s="3"/>
      <c r="QFW319" s="3"/>
      <c r="QFX319" s="3"/>
      <c r="QFY319" s="3"/>
      <c r="QFZ319" s="3"/>
      <c r="QGA319" s="3"/>
      <c r="QGB319" s="3"/>
      <c r="QGC319" s="3"/>
      <c r="QGD319" s="3"/>
      <c r="QGE319" s="3"/>
      <c r="QGF319" s="3"/>
      <c r="QGG319" s="3"/>
      <c r="QGH319" s="3"/>
      <c r="QGI319" s="3"/>
      <c r="QGJ319" s="3"/>
      <c r="QGK319" s="3"/>
      <c r="QGL319" s="3"/>
      <c r="QGM319" s="3"/>
      <c r="QGN319" s="3"/>
      <c r="QGO319" s="3"/>
      <c r="QGP319" s="3"/>
      <c r="QGQ319" s="3"/>
      <c r="QGR319" s="3"/>
      <c r="QGS319" s="3"/>
      <c r="QGT319" s="3"/>
      <c r="QGU319" s="3"/>
      <c r="QGV319" s="3"/>
      <c r="QGW319" s="3"/>
      <c r="QGX319" s="3"/>
      <c r="QGY319" s="3"/>
      <c r="QGZ319" s="3"/>
      <c r="QHA319" s="3"/>
      <c r="QHB319" s="3"/>
      <c r="QHC319" s="3"/>
      <c r="QHD319" s="3"/>
      <c r="QHE319" s="3"/>
      <c r="QHF319" s="3"/>
      <c r="QHG319" s="3"/>
      <c r="QHH319" s="3"/>
      <c r="QHI319" s="3"/>
      <c r="QHJ319" s="3"/>
      <c r="QHK319" s="3"/>
      <c r="QHL319" s="3"/>
      <c r="QHM319" s="3"/>
      <c r="QHN319" s="3"/>
      <c r="QHO319" s="3"/>
      <c r="QHP319" s="3"/>
      <c r="QHQ319" s="3"/>
      <c r="QHR319" s="3"/>
      <c r="QHS319" s="3"/>
      <c r="QHT319" s="3"/>
      <c r="QHU319" s="3"/>
      <c r="QHV319" s="3"/>
      <c r="QHW319" s="3"/>
      <c r="QHX319" s="3"/>
      <c r="QHY319" s="3"/>
      <c r="QHZ319" s="3"/>
      <c r="QIA319" s="3"/>
      <c r="QIB319" s="3"/>
      <c r="QIC319" s="3"/>
      <c r="QID319" s="3"/>
      <c r="QIE319" s="3"/>
      <c r="QIF319" s="3"/>
      <c r="QIG319" s="3"/>
      <c r="QIH319" s="3"/>
      <c r="QII319" s="3"/>
      <c r="QIJ319" s="3"/>
      <c r="QIK319" s="3"/>
      <c r="QIL319" s="3"/>
      <c r="QIM319" s="3"/>
      <c r="QIN319" s="3"/>
      <c r="QIO319" s="3"/>
      <c r="QIP319" s="3"/>
      <c r="QIQ319" s="3"/>
      <c r="QIR319" s="3"/>
      <c r="QIS319" s="3"/>
      <c r="QIT319" s="3"/>
      <c r="QIU319" s="3"/>
      <c r="QIV319" s="3"/>
      <c r="QIW319" s="3"/>
      <c r="QIX319" s="3"/>
      <c r="QIY319" s="3"/>
      <c r="QIZ319" s="3"/>
      <c r="QJA319" s="3"/>
      <c r="QJB319" s="3"/>
      <c r="QJC319" s="3"/>
      <c r="QJD319" s="3"/>
      <c r="QJE319" s="3"/>
      <c r="QJF319" s="3"/>
      <c r="QJG319" s="3"/>
      <c r="QJH319" s="3"/>
      <c r="QJI319" s="3"/>
      <c r="QJJ319" s="3"/>
      <c r="QJK319" s="3"/>
      <c r="QJL319" s="3"/>
      <c r="QJM319" s="3"/>
      <c r="QJN319" s="3"/>
      <c r="QJO319" s="3"/>
      <c r="QJP319" s="3"/>
      <c r="QJQ319" s="3"/>
      <c r="QJR319" s="3"/>
      <c r="QJS319" s="3"/>
      <c r="QJU319" s="3"/>
      <c r="QJW319" s="3"/>
      <c r="QJX319" s="3"/>
      <c r="QJY319" s="3"/>
      <c r="QJZ319" s="3"/>
      <c r="QKA319" s="3"/>
      <c r="QKB319" s="3"/>
      <c r="QKC319" s="3"/>
      <c r="QKD319" s="3"/>
      <c r="QKI319" s="3"/>
      <c r="QKJ319" s="3"/>
      <c r="QKK319" s="3"/>
      <c r="QKL319" s="3"/>
      <c r="QKM319" s="3"/>
      <c r="QKN319" s="3"/>
      <c r="QKO319" s="3"/>
      <c r="QKP319" s="3"/>
      <c r="QKQ319" s="3"/>
      <c r="QKR319" s="3"/>
      <c r="QKS319" s="3"/>
      <c r="QKT319" s="3"/>
      <c r="QKU319" s="3"/>
      <c r="QKV319" s="3"/>
      <c r="QKW319" s="3"/>
      <c r="QKX319" s="3"/>
      <c r="QKY319" s="3"/>
      <c r="QKZ319" s="3"/>
      <c r="QLA319" s="3"/>
      <c r="QLB319" s="3"/>
      <c r="QLC319" s="3"/>
      <c r="QLD319" s="3"/>
      <c r="QLE319" s="3"/>
      <c r="QLF319" s="3"/>
      <c r="QLG319" s="3"/>
      <c r="QLH319" s="3"/>
      <c r="QLI319" s="3"/>
      <c r="QLJ319" s="3"/>
      <c r="QLK319" s="3"/>
      <c r="QLL319" s="3"/>
      <c r="QLM319" s="3"/>
      <c r="QLN319" s="3"/>
      <c r="QLO319" s="3"/>
      <c r="QLP319" s="3"/>
      <c r="QLQ319" s="3"/>
      <c r="QLR319" s="3"/>
      <c r="QLS319" s="3"/>
      <c r="QLT319" s="3"/>
      <c r="QLU319" s="3"/>
      <c r="QLV319" s="3"/>
      <c r="QLW319" s="3"/>
      <c r="QLX319" s="3"/>
      <c r="QLY319" s="3"/>
      <c r="QLZ319" s="3"/>
      <c r="QMA319" s="3"/>
      <c r="QMB319" s="3"/>
      <c r="QMC319" s="3"/>
      <c r="QMD319" s="3"/>
      <c r="QME319" s="3"/>
      <c r="QMF319" s="3"/>
      <c r="QMG319" s="3"/>
      <c r="QMH319" s="3"/>
      <c r="QMI319" s="3"/>
      <c r="QMJ319" s="3"/>
      <c r="QMK319" s="3"/>
      <c r="QML319" s="3"/>
      <c r="QMM319" s="3"/>
      <c r="QMN319" s="3"/>
      <c r="QMO319" s="3"/>
      <c r="QMP319" s="3"/>
      <c r="QMQ319" s="3"/>
      <c r="QMR319" s="3"/>
      <c r="QMS319" s="3"/>
      <c r="QMT319" s="3"/>
      <c r="QMU319" s="3"/>
      <c r="QMV319" s="3"/>
      <c r="QMW319" s="3"/>
      <c r="QMX319" s="3"/>
      <c r="QMY319" s="3"/>
      <c r="QMZ319" s="3"/>
      <c r="QNA319" s="3"/>
      <c r="QNB319" s="3"/>
      <c r="QNC319" s="3"/>
      <c r="QND319" s="3"/>
      <c r="QNE319" s="3"/>
      <c r="QNF319" s="3"/>
      <c r="QNG319" s="3"/>
      <c r="QNH319" s="3"/>
      <c r="QNI319" s="3"/>
      <c r="QNJ319" s="3"/>
      <c r="QNK319" s="3"/>
      <c r="QNL319" s="3"/>
      <c r="QNM319" s="3"/>
      <c r="QNN319" s="3"/>
      <c r="QNO319" s="3"/>
      <c r="QNP319" s="3"/>
      <c r="QNQ319" s="3"/>
      <c r="QNR319" s="3"/>
      <c r="QNS319" s="3"/>
      <c r="QNT319" s="3"/>
      <c r="QNU319" s="3"/>
      <c r="QNV319" s="3"/>
      <c r="QNW319" s="3"/>
      <c r="QNX319" s="3"/>
      <c r="QNY319" s="3"/>
      <c r="QNZ319" s="3"/>
      <c r="QOA319" s="3"/>
      <c r="QOB319" s="3"/>
      <c r="QOC319" s="3"/>
      <c r="QOD319" s="3"/>
      <c r="QOE319" s="3"/>
      <c r="QOF319" s="3"/>
      <c r="QOG319" s="3"/>
      <c r="QOH319" s="3"/>
      <c r="QOI319" s="3"/>
      <c r="QOJ319" s="3"/>
      <c r="QOK319" s="3"/>
      <c r="QOL319" s="3"/>
      <c r="QOM319" s="3"/>
      <c r="QON319" s="3"/>
      <c r="QOO319" s="3"/>
      <c r="QOP319" s="3"/>
      <c r="QOQ319" s="3"/>
      <c r="QOR319" s="3"/>
      <c r="QOS319" s="3"/>
      <c r="QOT319" s="3"/>
      <c r="QOU319" s="3"/>
      <c r="QOV319" s="3"/>
      <c r="QOW319" s="3"/>
      <c r="QOX319" s="3"/>
      <c r="QOY319" s="3"/>
      <c r="QOZ319" s="3"/>
      <c r="QPA319" s="3"/>
      <c r="QPB319" s="3"/>
      <c r="QPC319" s="3"/>
      <c r="QPD319" s="3"/>
      <c r="QPE319" s="3"/>
      <c r="QPF319" s="3"/>
      <c r="QPG319" s="3"/>
      <c r="QPH319" s="3"/>
      <c r="QPI319" s="3"/>
      <c r="QPJ319" s="3"/>
      <c r="QPK319" s="3"/>
      <c r="QPL319" s="3"/>
      <c r="QPM319" s="3"/>
      <c r="QPN319" s="3"/>
      <c r="QPO319" s="3"/>
      <c r="QPP319" s="3"/>
      <c r="QPQ319" s="3"/>
      <c r="QPR319" s="3"/>
      <c r="QPS319" s="3"/>
      <c r="QPT319" s="3"/>
      <c r="QPU319" s="3"/>
      <c r="QPV319" s="3"/>
      <c r="QPW319" s="3"/>
      <c r="QPX319" s="3"/>
      <c r="QPY319" s="3"/>
      <c r="QPZ319" s="3"/>
      <c r="QQA319" s="3"/>
      <c r="QQB319" s="3"/>
      <c r="QQC319" s="3"/>
      <c r="QQD319" s="3"/>
      <c r="QQE319" s="3"/>
      <c r="QQF319" s="3"/>
      <c r="QQG319" s="3"/>
      <c r="QQH319" s="3"/>
      <c r="QQI319" s="3"/>
      <c r="QQJ319" s="3"/>
      <c r="QQK319" s="3"/>
      <c r="QQL319" s="3"/>
      <c r="QQM319" s="3"/>
      <c r="QQN319" s="3"/>
      <c r="QQO319" s="3"/>
      <c r="QQP319" s="3"/>
      <c r="QQQ319" s="3"/>
      <c r="QQR319" s="3"/>
      <c r="QQS319" s="3"/>
      <c r="QQT319" s="3"/>
      <c r="QQU319" s="3"/>
      <c r="QQV319" s="3"/>
      <c r="QQW319" s="3"/>
      <c r="QQX319" s="3"/>
      <c r="QQY319" s="3"/>
      <c r="QQZ319" s="3"/>
      <c r="QRA319" s="3"/>
      <c r="QRB319" s="3"/>
      <c r="QRC319" s="3"/>
      <c r="QRD319" s="3"/>
      <c r="QRE319" s="3"/>
      <c r="QRF319" s="3"/>
      <c r="QRG319" s="3"/>
      <c r="QRH319" s="3"/>
      <c r="QRI319" s="3"/>
      <c r="QRJ319" s="3"/>
      <c r="QRK319" s="3"/>
      <c r="QRL319" s="3"/>
      <c r="QRM319" s="3"/>
      <c r="QRN319" s="3"/>
      <c r="QRO319" s="3"/>
      <c r="QRP319" s="3"/>
      <c r="QRQ319" s="3"/>
      <c r="QRR319" s="3"/>
      <c r="QRS319" s="3"/>
      <c r="QRT319" s="3"/>
      <c r="QRU319" s="3"/>
      <c r="QRV319" s="3"/>
      <c r="QRW319" s="3"/>
      <c r="QRX319" s="3"/>
      <c r="QRY319" s="3"/>
      <c r="QRZ319" s="3"/>
      <c r="QSA319" s="3"/>
      <c r="QSB319" s="3"/>
      <c r="QSC319" s="3"/>
      <c r="QSD319" s="3"/>
      <c r="QSE319" s="3"/>
      <c r="QSF319" s="3"/>
      <c r="QSG319" s="3"/>
      <c r="QSH319" s="3"/>
      <c r="QSI319" s="3"/>
      <c r="QSJ319" s="3"/>
      <c r="QSK319" s="3"/>
      <c r="QSL319" s="3"/>
      <c r="QSM319" s="3"/>
      <c r="QSN319" s="3"/>
      <c r="QSO319" s="3"/>
      <c r="QSP319" s="3"/>
      <c r="QSQ319" s="3"/>
      <c r="QSR319" s="3"/>
      <c r="QSS319" s="3"/>
      <c r="QST319" s="3"/>
      <c r="QSU319" s="3"/>
      <c r="QSV319" s="3"/>
      <c r="QSW319" s="3"/>
      <c r="QSX319" s="3"/>
      <c r="QSY319" s="3"/>
      <c r="QSZ319" s="3"/>
      <c r="QTA319" s="3"/>
      <c r="QTB319" s="3"/>
      <c r="QTC319" s="3"/>
      <c r="QTD319" s="3"/>
      <c r="QTE319" s="3"/>
      <c r="QTF319" s="3"/>
      <c r="QTG319" s="3"/>
      <c r="QTH319" s="3"/>
      <c r="QTI319" s="3"/>
      <c r="QTJ319" s="3"/>
      <c r="QTK319" s="3"/>
      <c r="QTL319" s="3"/>
      <c r="QTM319" s="3"/>
      <c r="QTN319" s="3"/>
      <c r="QTO319" s="3"/>
      <c r="QTQ319" s="3"/>
      <c r="QTS319" s="3"/>
      <c r="QTT319" s="3"/>
      <c r="QTU319" s="3"/>
      <c r="QTV319" s="3"/>
      <c r="QTW319" s="3"/>
      <c r="QTX319" s="3"/>
      <c r="QTY319" s="3"/>
      <c r="QTZ319" s="3"/>
      <c r="QUE319" s="3"/>
      <c r="QUF319" s="3"/>
      <c r="QUG319" s="3"/>
      <c r="QUH319" s="3"/>
      <c r="QUI319" s="3"/>
      <c r="QUJ319" s="3"/>
      <c r="QUK319" s="3"/>
      <c r="QUL319" s="3"/>
      <c r="QUM319" s="3"/>
      <c r="QUN319" s="3"/>
      <c r="QUO319" s="3"/>
      <c r="QUP319" s="3"/>
      <c r="QUQ319" s="3"/>
      <c r="QUR319" s="3"/>
      <c r="QUS319" s="3"/>
      <c r="QUT319" s="3"/>
      <c r="QUU319" s="3"/>
      <c r="QUV319" s="3"/>
      <c r="QUW319" s="3"/>
      <c r="QUX319" s="3"/>
      <c r="QUY319" s="3"/>
      <c r="QUZ319" s="3"/>
      <c r="QVA319" s="3"/>
      <c r="QVB319" s="3"/>
      <c r="QVC319" s="3"/>
      <c r="QVD319" s="3"/>
      <c r="QVE319" s="3"/>
      <c r="QVF319" s="3"/>
      <c r="QVG319" s="3"/>
      <c r="QVH319" s="3"/>
      <c r="QVI319" s="3"/>
      <c r="QVJ319" s="3"/>
      <c r="QVK319" s="3"/>
      <c r="QVL319" s="3"/>
      <c r="QVM319" s="3"/>
      <c r="QVN319" s="3"/>
      <c r="QVO319" s="3"/>
      <c r="QVP319" s="3"/>
      <c r="QVQ319" s="3"/>
      <c r="QVR319" s="3"/>
      <c r="QVS319" s="3"/>
      <c r="QVT319" s="3"/>
      <c r="QVU319" s="3"/>
      <c r="QVV319" s="3"/>
      <c r="QVW319" s="3"/>
      <c r="QVX319" s="3"/>
      <c r="QVY319" s="3"/>
      <c r="QVZ319" s="3"/>
      <c r="QWA319" s="3"/>
      <c r="QWB319" s="3"/>
      <c r="QWC319" s="3"/>
      <c r="QWD319" s="3"/>
      <c r="QWE319" s="3"/>
      <c r="QWF319" s="3"/>
      <c r="QWG319" s="3"/>
      <c r="QWH319" s="3"/>
      <c r="QWI319" s="3"/>
      <c r="QWJ319" s="3"/>
      <c r="QWK319" s="3"/>
      <c r="QWL319" s="3"/>
      <c r="QWM319" s="3"/>
      <c r="QWN319" s="3"/>
      <c r="QWO319" s="3"/>
      <c r="QWP319" s="3"/>
      <c r="QWQ319" s="3"/>
      <c r="QWR319" s="3"/>
      <c r="QWS319" s="3"/>
      <c r="QWT319" s="3"/>
      <c r="QWU319" s="3"/>
      <c r="QWV319" s="3"/>
      <c r="QWW319" s="3"/>
      <c r="QWX319" s="3"/>
      <c r="QWY319" s="3"/>
      <c r="QWZ319" s="3"/>
      <c r="QXA319" s="3"/>
      <c r="QXB319" s="3"/>
      <c r="QXC319" s="3"/>
      <c r="QXD319" s="3"/>
      <c r="QXE319" s="3"/>
      <c r="QXF319" s="3"/>
      <c r="QXG319" s="3"/>
      <c r="QXH319" s="3"/>
      <c r="QXI319" s="3"/>
      <c r="QXJ319" s="3"/>
      <c r="QXK319" s="3"/>
      <c r="QXL319" s="3"/>
      <c r="QXM319" s="3"/>
      <c r="QXN319" s="3"/>
      <c r="QXO319" s="3"/>
      <c r="QXP319" s="3"/>
      <c r="QXQ319" s="3"/>
      <c r="QXR319" s="3"/>
      <c r="QXS319" s="3"/>
      <c r="QXT319" s="3"/>
      <c r="QXU319" s="3"/>
      <c r="QXV319" s="3"/>
      <c r="QXW319" s="3"/>
      <c r="QXX319" s="3"/>
      <c r="QXY319" s="3"/>
      <c r="QXZ319" s="3"/>
      <c r="QYA319" s="3"/>
      <c r="QYB319" s="3"/>
      <c r="QYC319" s="3"/>
      <c r="QYD319" s="3"/>
      <c r="QYE319" s="3"/>
      <c r="QYF319" s="3"/>
      <c r="QYG319" s="3"/>
      <c r="QYH319" s="3"/>
      <c r="QYI319" s="3"/>
      <c r="QYJ319" s="3"/>
      <c r="QYK319" s="3"/>
      <c r="QYL319" s="3"/>
      <c r="QYM319" s="3"/>
      <c r="QYN319" s="3"/>
      <c r="QYO319" s="3"/>
      <c r="QYP319" s="3"/>
      <c r="QYQ319" s="3"/>
      <c r="QYR319" s="3"/>
      <c r="QYS319" s="3"/>
      <c r="QYT319" s="3"/>
      <c r="QYU319" s="3"/>
      <c r="QYV319" s="3"/>
      <c r="QYW319" s="3"/>
      <c r="QYX319" s="3"/>
      <c r="QYY319" s="3"/>
      <c r="QYZ319" s="3"/>
      <c r="QZA319" s="3"/>
      <c r="QZB319" s="3"/>
      <c r="QZC319" s="3"/>
      <c r="QZD319" s="3"/>
      <c r="QZE319" s="3"/>
      <c r="QZF319" s="3"/>
      <c r="QZG319" s="3"/>
      <c r="QZH319" s="3"/>
      <c r="QZI319" s="3"/>
      <c r="QZJ319" s="3"/>
      <c r="QZK319" s="3"/>
      <c r="QZL319" s="3"/>
      <c r="QZM319" s="3"/>
      <c r="QZN319" s="3"/>
      <c r="QZO319" s="3"/>
      <c r="QZP319" s="3"/>
      <c r="QZQ319" s="3"/>
      <c r="QZR319" s="3"/>
      <c r="QZS319" s="3"/>
      <c r="QZT319" s="3"/>
      <c r="QZU319" s="3"/>
      <c r="QZV319" s="3"/>
      <c r="QZW319" s="3"/>
      <c r="QZX319" s="3"/>
      <c r="QZY319" s="3"/>
      <c r="QZZ319" s="3"/>
      <c r="RAA319" s="3"/>
      <c r="RAB319" s="3"/>
      <c r="RAC319" s="3"/>
      <c r="RAD319" s="3"/>
      <c r="RAE319" s="3"/>
      <c r="RAF319" s="3"/>
      <c r="RAG319" s="3"/>
      <c r="RAH319" s="3"/>
      <c r="RAI319" s="3"/>
      <c r="RAJ319" s="3"/>
      <c r="RAK319" s="3"/>
      <c r="RAL319" s="3"/>
      <c r="RAM319" s="3"/>
      <c r="RAN319" s="3"/>
      <c r="RAO319" s="3"/>
      <c r="RAP319" s="3"/>
      <c r="RAQ319" s="3"/>
      <c r="RAR319" s="3"/>
      <c r="RAS319" s="3"/>
      <c r="RAT319" s="3"/>
      <c r="RAU319" s="3"/>
      <c r="RAV319" s="3"/>
      <c r="RAW319" s="3"/>
      <c r="RAX319" s="3"/>
      <c r="RAY319" s="3"/>
      <c r="RAZ319" s="3"/>
      <c r="RBA319" s="3"/>
      <c r="RBB319" s="3"/>
      <c r="RBC319" s="3"/>
      <c r="RBD319" s="3"/>
      <c r="RBE319" s="3"/>
      <c r="RBF319" s="3"/>
      <c r="RBG319" s="3"/>
      <c r="RBH319" s="3"/>
      <c r="RBI319" s="3"/>
      <c r="RBJ319" s="3"/>
      <c r="RBK319" s="3"/>
      <c r="RBL319" s="3"/>
      <c r="RBM319" s="3"/>
      <c r="RBN319" s="3"/>
      <c r="RBO319" s="3"/>
      <c r="RBP319" s="3"/>
      <c r="RBQ319" s="3"/>
      <c r="RBR319" s="3"/>
      <c r="RBS319" s="3"/>
      <c r="RBT319" s="3"/>
      <c r="RBU319" s="3"/>
      <c r="RBV319" s="3"/>
      <c r="RBW319" s="3"/>
      <c r="RBX319" s="3"/>
      <c r="RBY319" s="3"/>
      <c r="RBZ319" s="3"/>
      <c r="RCA319" s="3"/>
      <c r="RCB319" s="3"/>
      <c r="RCC319" s="3"/>
      <c r="RCD319" s="3"/>
      <c r="RCE319" s="3"/>
      <c r="RCF319" s="3"/>
      <c r="RCG319" s="3"/>
      <c r="RCH319" s="3"/>
      <c r="RCI319" s="3"/>
      <c r="RCJ319" s="3"/>
      <c r="RCK319" s="3"/>
      <c r="RCL319" s="3"/>
      <c r="RCM319" s="3"/>
      <c r="RCN319" s="3"/>
      <c r="RCO319" s="3"/>
      <c r="RCP319" s="3"/>
      <c r="RCQ319" s="3"/>
      <c r="RCR319" s="3"/>
      <c r="RCS319" s="3"/>
      <c r="RCT319" s="3"/>
      <c r="RCU319" s="3"/>
      <c r="RCV319" s="3"/>
      <c r="RCW319" s="3"/>
      <c r="RCX319" s="3"/>
      <c r="RCY319" s="3"/>
      <c r="RCZ319" s="3"/>
      <c r="RDA319" s="3"/>
      <c r="RDB319" s="3"/>
      <c r="RDC319" s="3"/>
      <c r="RDD319" s="3"/>
      <c r="RDE319" s="3"/>
      <c r="RDF319" s="3"/>
      <c r="RDG319" s="3"/>
      <c r="RDH319" s="3"/>
      <c r="RDI319" s="3"/>
      <c r="RDJ319" s="3"/>
      <c r="RDK319" s="3"/>
      <c r="RDM319" s="3"/>
      <c r="RDO319" s="3"/>
      <c r="RDP319" s="3"/>
      <c r="RDQ319" s="3"/>
      <c r="RDR319" s="3"/>
      <c r="RDS319" s="3"/>
      <c r="RDT319" s="3"/>
      <c r="RDU319" s="3"/>
      <c r="RDV319" s="3"/>
      <c r="REA319" s="3"/>
      <c r="REB319" s="3"/>
      <c r="REC319" s="3"/>
      <c r="RED319" s="3"/>
      <c r="REE319" s="3"/>
      <c r="REF319" s="3"/>
      <c r="REG319" s="3"/>
      <c r="REH319" s="3"/>
      <c r="REI319" s="3"/>
      <c r="REJ319" s="3"/>
      <c r="REK319" s="3"/>
      <c r="REL319" s="3"/>
      <c r="REM319" s="3"/>
      <c r="REN319" s="3"/>
      <c r="REO319" s="3"/>
      <c r="REP319" s="3"/>
      <c r="REQ319" s="3"/>
      <c r="RER319" s="3"/>
      <c r="RES319" s="3"/>
      <c r="RET319" s="3"/>
      <c r="REU319" s="3"/>
      <c r="REV319" s="3"/>
      <c r="REW319" s="3"/>
      <c r="REX319" s="3"/>
      <c r="REY319" s="3"/>
      <c r="REZ319" s="3"/>
      <c r="RFA319" s="3"/>
      <c r="RFB319" s="3"/>
      <c r="RFC319" s="3"/>
      <c r="RFD319" s="3"/>
      <c r="RFE319" s="3"/>
      <c r="RFF319" s="3"/>
      <c r="RFG319" s="3"/>
      <c r="RFH319" s="3"/>
      <c r="RFI319" s="3"/>
      <c r="RFJ319" s="3"/>
      <c r="RFK319" s="3"/>
      <c r="RFL319" s="3"/>
      <c r="RFM319" s="3"/>
      <c r="RFN319" s="3"/>
      <c r="RFO319" s="3"/>
      <c r="RFP319" s="3"/>
      <c r="RFQ319" s="3"/>
      <c r="RFR319" s="3"/>
      <c r="RFS319" s="3"/>
      <c r="RFT319" s="3"/>
      <c r="RFU319" s="3"/>
      <c r="RFV319" s="3"/>
      <c r="RFW319" s="3"/>
      <c r="RFX319" s="3"/>
      <c r="RFY319" s="3"/>
      <c r="RFZ319" s="3"/>
      <c r="RGA319" s="3"/>
      <c r="RGB319" s="3"/>
      <c r="RGC319" s="3"/>
      <c r="RGD319" s="3"/>
      <c r="RGE319" s="3"/>
      <c r="RGF319" s="3"/>
      <c r="RGG319" s="3"/>
      <c r="RGH319" s="3"/>
      <c r="RGI319" s="3"/>
      <c r="RGJ319" s="3"/>
      <c r="RGK319" s="3"/>
      <c r="RGL319" s="3"/>
      <c r="RGM319" s="3"/>
      <c r="RGN319" s="3"/>
      <c r="RGO319" s="3"/>
      <c r="RGP319" s="3"/>
      <c r="RGQ319" s="3"/>
      <c r="RGR319" s="3"/>
      <c r="RGS319" s="3"/>
      <c r="RGT319" s="3"/>
      <c r="RGU319" s="3"/>
      <c r="RGV319" s="3"/>
      <c r="RGW319" s="3"/>
      <c r="RGX319" s="3"/>
      <c r="RGY319" s="3"/>
      <c r="RGZ319" s="3"/>
      <c r="RHA319" s="3"/>
      <c r="RHB319" s="3"/>
      <c r="RHC319" s="3"/>
      <c r="RHD319" s="3"/>
      <c r="RHE319" s="3"/>
      <c r="RHF319" s="3"/>
      <c r="RHG319" s="3"/>
      <c r="RHH319" s="3"/>
      <c r="RHI319" s="3"/>
      <c r="RHJ319" s="3"/>
      <c r="RHK319" s="3"/>
      <c r="RHL319" s="3"/>
      <c r="RHM319" s="3"/>
      <c r="RHN319" s="3"/>
      <c r="RHO319" s="3"/>
      <c r="RHP319" s="3"/>
      <c r="RHQ319" s="3"/>
      <c r="RHR319" s="3"/>
      <c r="RHS319" s="3"/>
      <c r="RHT319" s="3"/>
      <c r="RHU319" s="3"/>
      <c r="RHV319" s="3"/>
      <c r="RHW319" s="3"/>
      <c r="RHX319" s="3"/>
      <c r="RHY319" s="3"/>
      <c r="RHZ319" s="3"/>
      <c r="RIA319" s="3"/>
      <c r="RIB319" s="3"/>
      <c r="RIC319" s="3"/>
      <c r="RID319" s="3"/>
      <c r="RIE319" s="3"/>
      <c r="RIF319" s="3"/>
      <c r="RIG319" s="3"/>
      <c r="RIH319" s="3"/>
      <c r="RII319" s="3"/>
      <c r="RIJ319" s="3"/>
      <c r="RIK319" s="3"/>
      <c r="RIL319" s="3"/>
      <c r="RIM319" s="3"/>
      <c r="RIN319" s="3"/>
      <c r="RIO319" s="3"/>
      <c r="RIP319" s="3"/>
      <c r="RIQ319" s="3"/>
      <c r="RIR319" s="3"/>
      <c r="RIS319" s="3"/>
      <c r="RIT319" s="3"/>
      <c r="RIU319" s="3"/>
      <c r="RIV319" s="3"/>
      <c r="RIW319" s="3"/>
      <c r="RIX319" s="3"/>
      <c r="RIY319" s="3"/>
      <c r="RIZ319" s="3"/>
      <c r="RJA319" s="3"/>
      <c r="RJB319" s="3"/>
      <c r="RJC319" s="3"/>
      <c r="RJD319" s="3"/>
      <c r="RJE319" s="3"/>
      <c r="RJF319" s="3"/>
      <c r="RJG319" s="3"/>
      <c r="RJH319" s="3"/>
      <c r="RJI319" s="3"/>
      <c r="RJJ319" s="3"/>
      <c r="RJK319" s="3"/>
      <c r="RJL319" s="3"/>
      <c r="RJM319" s="3"/>
      <c r="RJN319" s="3"/>
      <c r="RJO319" s="3"/>
      <c r="RJP319" s="3"/>
      <c r="RJQ319" s="3"/>
      <c r="RJR319" s="3"/>
      <c r="RJS319" s="3"/>
      <c r="RJT319" s="3"/>
      <c r="RJU319" s="3"/>
      <c r="RJV319" s="3"/>
      <c r="RJW319" s="3"/>
      <c r="RJX319" s="3"/>
      <c r="RJY319" s="3"/>
      <c r="RJZ319" s="3"/>
      <c r="RKA319" s="3"/>
      <c r="RKB319" s="3"/>
      <c r="RKC319" s="3"/>
      <c r="RKD319" s="3"/>
      <c r="RKE319" s="3"/>
      <c r="RKF319" s="3"/>
      <c r="RKG319" s="3"/>
      <c r="RKH319" s="3"/>
      <c r="RKI319" s="3"/>
      <c r="RKJ319" s="3"/>
      <c r="RKK319" s="3"/>
      <c r="RKL319" s="3"/>
      <c r="RKM319" s="3"/>
      <c r="RKN319" s="3"/>
      <c r="RKO319" s="3"/>
      <c r="RKP319" s="3"/>
      <c r="RKQ319" s="3"/>
      <c r="RKR319" s="3"/>
      <c r="RKS319" s="3"/>
      <c r="RKT319" s="3"/>
      <c r="RKU319" s="3"/>
      <c r="RKV319" s="3"/>
      <c r="RKW319" s="3"/>
      <c r="RKX319" s="3"/>
      <c r="RKY319" s="3"/>
      <c r="RKZ319" s="3"/>
      <c r="RLA319" s="3"/>
      <c r="RLB319" s="3"/>
      <c r="RLC319" s="3"/>
      <c r="RLD319" s="3"/>
      <c r="RLE319" s="3"/>
      <c r="RLF319" s="3"/>
      <c r="RLG319" s="3"/>
      <c r="RLH319" s="3"/>
      <c r="RLI319" s="3"/>
      <c r="RLJ319" s="3"/>
      <c r="RLK319" s="3"/>
      <c r="RLL319" s="3"/>
      <c r="RLM319" s="3"/>
      <c r="RLN319" s="3"/>
      <c r="RLO319" s="3"/>
      <c r="RLP319" s="3"/>
      <c r="RLQ319" s="3"/>
      <c r="RLR319" s="3"/>
      <c r="RLS319" s="3"/>
      <c r="RLT319" s="3"/>
      <c r="RLU319" s="3"/>
      <c r="RLV319" s="3"/>
      <c r="RLW319" s="3"/>
      <c r="RLX319" s="3"/>
      <c r="RLY319" s="3"/>
      <c r="RLZ319" s="3"/>
      <c r="RMA319" s="3"/>
      <c r="RMB319" s="3"/>
      <c r="RMC319" s="3"/>
      <c r="RMD319" s="3"/>
      <c r="RME319" s="3"/>
      <c r="RMF319" s="3"/>
      <c r="RMG319" s="3"/>
      <c r="RMH319" s="3"/>
      <c r="RMI319" s="3"/>
      <c r="RMJ319" s="3"/>
      <c r="RMK319" s="3"/>
      <c r="RML319" s="3"/>
      <c r="RMM319" s="3"/>
      <c r="RMN319" s="3"/>
      <c r="RMO319" s="3"/>
      <c r="RMP319" s="3"/>
      <c r="RMQ319" s="3"/>
      <c r="RMR319" s="3"/>
      <c r="RMS319" s="3"/>
      <c r="RMT319" s="3"/>
      <c r="RMU319" s="3"/>
      <c r="RMV319" s="3"/>
      <c r="RMW319" s="3"/>
      <c r="RMX319" s="3"/>
      <c r="RMY319" s="3"/>
      <c r="RMZ319" s="3"/>
      <c r="RNA319" s="3"/>
      <c r="RNB319" s="3"/>
      <c r="RNC319" s="3"/>
      <c r="RND319" s="3"/>
      <c r="RNE319" s="3"/>
      <c r="RNF319" s="3"/>
      <c r="RNG319" s="3"/>
      <c r="RNI319" s="3"/>
      <c r="RNK319" s="3"/>
      <c r="RNL319" s="3"/>
      <c r="RNM319" s="3"/>
      <c r="RNN319" s="3"/>
      <c r="RNO319" s="3"/>
      <c r="RNP319" s="3"/>
      <c r="RNQ319" s="3"/>
      <c r="RNR319" s="3"/>
      <c r="RNW319" s="3"/>
      <c r="RNX319" s="3"/>
      <c r="RNY319" s="3"/>
      <c r="RNZ319" s="3"/>
      <c r="ROA319" s="3"/>
      <c r="ROB319" s="3"/>
      <c r="ROC319" s="3"/>
      <c r="ROD319" s="3"/>
      <c r="ROE319" s="3"/>
      <c r="ROF319" s="3"/>
      <c r="ROG319" s="3"/>
      <c r="ROH319" s="3"/>
      <c r="ROI319" s="3"/>
      <c r="ROJ319" s="3"/>
      <c r="ROK319" s="3"/>
      <c r="ROL319" s="3"/>
      <c r="ROM319" s="3"/>
      <c r="RON319" s="3"/>
      <c r="ROO319" s="3"/>
      <c r="ROP319" s="3"/>
      <c r="ROQ319" s="3"/>
      <c r="ROR319" s="3"/>
      <c r="ROS319" s="3"/>
      <c r="ROT319" s="3"/>
      <c r="ROU319" s="3"/>
      <c r="ROV319" s="3"/>
      <c r="ROW319" s="3"/>
      <c r="ROX319" s="3"/>
      <c r="ROY319" s="3"/>
      <c r="ROZ319" s="3"/>
      <c r="RPA319" s="3"/>
      <c r="RPB319" s="3"/>
      <c r="RPC319" s="3"/>
      <c r="RPD319" s="3"/>
      <c r="RPE319" s="3"/>
      <c r="RPF319" s="3"/>
      <c r="RPG319" s="3"/>
      <c r="RPH319" s="3"/>
      <c r="RPI319" s="3"/>
      <c r="RPJ319" s="3"/>
      <c r="RPK319" s="3"/>
      <c r="RPL319" s="3"/>
      <c r="RPM319" s="3"/>
      <c r="RPN319" s="3"/>
      <c r="RPO319" s="3"/>
      <c r="RPP319" s="3"/>
      <c r="RPQ319" s="3"/>
      <c r="RPR319" s="3"/>
      <c r="RPS319" s="3"/>
      <c r="RPT319" s="3"/>
      <c r="RPU319" s="3"/>
      <c r="RPV319" s="3"/>
      <c r="RPW319" s="3"/>
      <c r="RPX319" s="3"/>
      <c r="RPY319" s="3"/>
      <c r="RPZ319" s="3"/>
      <c r="RQA319" s="3"/>
      <c r="RQB319" s="3"/>
      <c r="RQC319" s="3"/>
      <c r="RQD319" s="3"/>
      <c r="RQE319" s="3"/>
      <c r="RQF319" s="3"/>
      <c r="RQG319" s="3"/>
      <c r="RQH319" s="3"/>
      <c r="RQI319" s="3"/>
      <c r="RQJ319" s="3"/>
      <c r="RQK319" s="3"/>
      <c r="RQL319" s="3"/>
      <c r="RQM319" s="3"/>
      <c r="RQN319" s="3"/>
      <c r="RQO319" s="3"/>
      <c r="RQP319" s="3"/>
      <c r="RQQ319" s="3"/>
      <c r="RQR319" s="3"/>
      <c r="RQS319" s="3"/>
      <c r="RQT319" s="3"/>
      <c r="RQU319" s="3"/>
      <c r="RQV319" s="3"/>
      <c r="RQW319" s="3"/>
      <c r="RQX319" s="3"/>
      <c r="RQY319" s="3"/>
      <c r="RQZ319" s="3"/>
      <c r="RRA319" s="3"/>
      <c r="RRB319" s="3"/>
      <c r="RRC319" s="3"/>
      <c r="RRD319" s="3"/>
      <c r="RRE319" s="3"/>
      <c r="RRF319" s="3"/>
      <c r="RRG319" s="3"/>
      <c r="RRH319" s="3"/>
      <c r="RRI319" s="3"/>
      <c r="RRJ319" s="3"/>
      <c r="RRK319" s="3"/>
      <c r="RRL319" s="3"/>
      <c r="RRM319" s="3"/>
      <c r="RRN319" s="3"/>
      <c r="RRO319" s="3"/>
      <c r="RRP319" s="3"/>
      <c r="RRQ319" s="3"/>
      <c r="RRR319" s="3"/>
      <c r="RRS319" s="3"/>
      <c r="RRT319" s="3"/>
      <c r="RRU319" s="3"/>
      <c r="RRV319" s="3"/>
      <c r="RRW319" s="3"/>
      <c r="RRX319" s="3"/>
      <c r="RRY319" s="3"/>
      <c r="RRZ319" s="3"/>
      <c r="RSA319" s="3"/>
      <c r="RSB319" s="3"/>
      <c r="RSC319" s="3"/>
      <c r="RSD319" s="3"/>
      <c r="RSE319" s="3"/>
      <c r="RSF319" s="3"/>
      <c r="RSG319" s="3"/>
      <c r="RSH319" s="3"/>
      <c r="RSI319" s="3"/>
      <c r="RSJ319" s="3"/>
      <c r="RSK319" s="3"/>
      <c r="RSL319" s="3"/>
      <c r="RSM319" s="3"/>
      <c r="RSN319" s="3"/>
      <c r="RSO319" s="3"/>
      <c r="RSP319" s="3"/>
      <c r="RSQ319" s="3"/>
      <c r="RSR319" s="3"/>
      <c r="RSS319" s="3"/>
      <c r="RST319" s="3"/>
      <c r="RSU319" s="3"/>
      <c r="RSV319" s="3"/>
      <c r="RSW319" s="3"/>
      <c r="RSX319" s="3"/>
      <c r="RSY319" s="3"/>
      <c r="RSZ319" s="3"/>
      <c r="RTA319" s="3"/>
      <c r="RTB319" s="3"/>
      <c r="RTC319" s="3"/>
      <c r="RTD319" s="3"/>
      <c r="RTE319" s="3"/>
      <c r="RTF319" s="3"/>
      <c r="RTG319" s="3"/>
      <c r="RTH319" s="3"/>
      <c r="RTI319" s="3"/>
      <c r="RTJ319" s="3"/>
      <c r="RTK319" s="3"/>
      <c r="RTL319" s="3"/>
      <c r="RTM319" s="3"/>
      <c r="RTN319" s="3"/>
      <c r="RTO319" s="3"/>
      <c r="RTP319" s="3"/>
      <c r="RTQ319" s="3"/>
      <c r="RTR319" s="3"/>
      <c r="RTS319" s="3"/>
      <c r="RTT319" s="3"/>
      <c r="RTU319" s="3"/>
      <c r="RTV319" s="3"/>
      <c r="RTW319" s="3"/>
      <c r="RTX319" s="3"/>
      <c r="RTY319" s="3"/>
      <c r="RTZ319" s="3"/>
      <c r="RUA319" s="3"/>
      <c r="RUB319" s="3"/>
      <c r="RUC319" s="3"/>
      <c r="RUD319" s="3"/>
      <c r="RUE319" s="3"/>
      <c r="RUF319" s="3"/>
      <c r="RUG319" s="3"/>
      <c r="RUH319" s="3"/>
      <c r="RUI319" s="3"/>
      <c r="RUJ319" s="3"/>
      <c r="RUK319" s="3"/>
      <c r="RUL319" s="3"/>
      <c r="RUM319" s="3"/>
      <c r="RUN319" s="3"/>
      <c r="RUO319" s="3"/>
      <c r="RUP319" s="3"/>
      <c r="RUQ319" s="3"/>
      <c r="RUR319" s="3"/>
      <c r="RUS319" s="3"/>
      <c r="RUT319" s="3"/>
      <c r="RUU319" s="3"/>
      <c r="RUV319" s="3"/>
      <c r="RUW319" s="3"/>
      <c r="RUX319" s="3"/>
      <c r="RUY319" s="3"/>
      <c r="RUZ319" s="3"/>
      <c r="RVA319" s="3"/>
      <c r="RVB319" s="3"/>
      <c r="RVC319" s="3"/>
      <c r="RVD319" s="3"/>
      <c r="RVE319" s="3"/>
      <c r="RVF319" s="3"/>
      <c r="RVG319" s="3"/>
      <c r="RVH319" s="3"/>
      <c r="RVI319" s="3"/>
      <c r="RVJ319" s="3"/>
      <c r="RVK319" s="3"/>
      <c r="RVL319" s="3"/>
      <c r="RVM319" s="3"/>
      <c r="RVN319" s="3"/>
      <c r="RVO319" s="3"/>
      <c r="RVP319" s="3"/>
      <c r="RVQ319" s="3"/>
      <c r="RVR319" s="3"/>
      <c r="RVS319" s="3"/>
      <c r="RVT319" s="3"/>
      <c r="RVU319" s="3"/>
      <c r="RVV319" s="3"/>
      <c r="RVW319" s="3"/>
      <c r="RVX319" s="3"/>
      <c r="RVY319" s="3"/>
      <c r="RVZ319" s="3"/>
      <c r="RWA319" s="3"/>
      <c r="RWB319" s="3"/>
      <c r="RWC319" s="3"/>
      <c r="RWD319" s="3"/>
      <c r="RWE319" s="3"/>
      <c r="RWF319" s="3"/>
      <c r="RWG319" s="3"/>
      <c r="RWH319" s="3"/>
      <c r="RWI319" s="3"/>
      <c r="RWJ319" s="3"/>
      <c r="RWK319" s="3"/>
      <c r="RWL319" s="3"/>
      <c r="RWM319" s="3"/>
      <c r="RWN319" s="3"/>
      <c r="RWO319" s="3"/>
      <c r="RWP319" s="3"/>
      <c r="RWQ319" s="3"/>
      <c r="RWR319" s="3"/>
      <c r="RWS319" s="3"/>
      <c r="RWT319" s="3"/>
      <c r="RWU319" s="3"/>
      <c r="RWV319" s="3"/>
      <c r="RWW319" s="3"/>
      <c r="RWX319" s="3"/>
      <c r="RWY319" s="3"/>
      <c r="RWZ319" s="3"/>
      <c r="RXA319" s="3"/>
      <c r="RXB319" s="3"/>
      <c r="RXC319" s="3"/>
      <c r="RXE319" s="3"/>
      <c r="RXG319" s="3"/>
      <c r="RXH319" s="3"/>
      <c r="RXI319" s="3"/>
      <c r="RXJ319" s="3"/>
      <c r="RXK319" s="3"/>
      <c r="RXL319" s="3"/>
      <c r="RXM319" s="3"/>
      <c r="RXN319" s="3"/>
      <c r="RXS319" s="3"/>
      <c r="RXT319" s="3"/>
      <c r="RXU319" s="3"/>
      <c r="RXV319" s="3"/>
      <c r="RXW319" s="3"/>
      <c r="RXX319" s="3"/>
      <c r="RXY319" s="3"/>
      <c r="RXZ319" s="3"/>
      <c r="RYA319" s="3"/>
      <c r="RYB319" s="3"/>
      <c r="RYC319" s="3"/>
      <c r="RYD319" s="3"/>
      <c r="RYE319" s="3"/>
      <c r="RYF319" s="3"/>
      <c r="RYG319" s="3"/>
      <c r="RYH319" s="3"/>
      <c r="RYI319" s="3"/>
      <c r="RYJ319" s="3"/>
      <c r="RYK319" s="3"/>
      <c r="RYL319" s="3"/>
      <c r="RYM319" s="3"/>
      <c r="RYN319" s="3"/>
      <c r="RYO319" s="3"/>
      <c r="RYP319" s="3"/>
      <c r="RYQ319" s="3"/>
      <c r="RYR319" s="3"/>
      <c r="RYS319" s="3"/>
      <c r="RYT319" s="3"/>
      <c r="RYU319" s="3"/>
      <c r="RYV319" s="3"/>
      <c r="RYW319" s="3"/>
      <c r="RYX319" s="3"/>
      <c r="RYY319" s="3"/>
      <c r="RYZ319" s="3"/>
      <c r="RZA319" s="3"/>
      <c r="RZB319" s="3"/>
      <c r="RZC319" s="3"/>
      <c r="RZD319" s="3"/>
      <c r="RZE319" s="3"/>
      <c r="RZF319" s="3"/>
      <c r="RZG319" s="3"/>
      <c r="RZH319" s="3"/>
      <c r="RZI319" s="3"/>
      <c r="RZJ319" s="3"/>
      <c r="RZK319" s="3"/>
      <c r="RZL319" s="3"/>
      <c r="RZM319" s="3"/>
      <c r="RZN319" s="3"/>
      <c r="RZO319" s="3"/>
      <c r="RZP319" s="3"/>
      <c r="RZQ319" s="3"/>
      <c r="RZR319" s="3"/>
      <c r="RZS319" s="3"/>
      <c r="RZT319" s="3"/>
      <c r="RZU319" s="3"/>
      <c r="RZV319" s="3"/>
      <c r="RZW319" s="3"/>
      <c r="RZX319" s="3"/>
      <c r="RZY319" s="3"/>
      <c r="RZZ319" s="3"/>
      <c r="SAA319" s="3"/>
      <c r="SAB319" s="3"/>
      <c r="SAC319" s="3"/>
      <c r="SAD319" s="3"/>
      <c r="SAE319" s="3"/>
      <c r="SAF319" s="3"/>
      <c r="SAG319" s="3"/>
      <c r="SAH319" s="3"/>
      <c r="SAI319" s="3"/>
      <c r="SAJ319" s="3"/>
      <c r="SAK319" s="3"/>
      <c r="SAL319" s="3"/>
      <c r="SAM319" s="3"/>
      <c r="SAN319" s="3"/>
      <c r="SAO319" s="3"/>
      <c r="SAP319" s="3"/>
      <c r="SAQ319" s="3"/>
      <c r="SAR319" s="3"/>
      <c r="SAS319" s="3"/>
      <c r="SAT319" s="3"/>
      <c r="SAU319" s="3"/>
      <c r="SAV319" s="3"/>
      <c r="SAW319" s="3"/>
      <c r="SAX319" s="3"/>
      <c r="SAY319" s="3"/>
      <c r="SAZ319" s="3"/>
      <c r="SBA319" s="3"/>
      <c r="SBB319" s="3"/>
      <c r="SBC319" s="3"/>
      <c r="SBD319" s="3"/>
      <c r="SBE319" s="3"/>
      <c r="SBF319" s="3"/>
      <c r="SBG319" s="3"/>
      <c r="SBH319" s="3"/>
      <c r="SBI319" s="3"/>
      <c r="SBJ319" s="3"/>
      <c r="SBK319" s="3"/>
      <c r="SBL319" s="3"/>
      <c r="SBM319" s="3"/>
      <c r="SBN319" s="3"/>
      <c r="SBO319" s="3"/>
      <c r="SBP319" s="3"/>
      <c r="SBQ319" s="3"/>
      <c r="SBR319" s="3"/>
      <c r="SBS319" s="3"/>
      <c r="SBT319" s="3"/>
      <c r="SBU319" s="3"/>
      <c r="SBV319" s="3"/>
      <c r="SBW319" s="3"/>
      <c r="SBX319" s="3"/>
      <c r="SBY319" s="3"/>
      <c r="SBZ319" s="3"/>
      <c r="SCA319" s="3"/>
      <c r="SCB319" s="3"/>
      <c r="SCC319" s="3"/>
      <c r="SCD319" s="3"/>
      <c r="SCE319" s="3"/>
      <c r="SCF319" s="3"/>
      <c r="SCG319" s="3"/>
      <c r="SCH319" s="3"/>
      <c r="SCI319" s="3"/>
      <c r="SCJ319" s="3"/>
      <c r="SCK319" s="3"/>
      <c r="SCL319" s="3"/>
      <c r="SCM319" s="3"/>
      <c r="SCN319" s="3"/>
      <c r="SCO319" s="3"/>
      <c r="SCP319" s="3"/>
      <c r="SCQ319" s="3"/>
      <c r="SCR319" s="3"/>
      <c r="SCS319" s="3"/>
      <c r="SCT319" s="3"/>
      <c r="SCU319" s="3"/>
      <c r="SCV319" s="3"/>
      <c r="SCW319" s="3"/>
      <c r="SCX319" s="3"/>
      <c r="SCY319" s="3"/>
      <c r="SCZ319" s="3"/>
      <c r="SDA319" s="3"/>
      <c r="SDB319" s="3"/>
      <c r="SDC319" s="3"/>
      <c r="SDD319" s="3"/>
      <c r="SDE319" s="3"/>
      <c r="SDF319" s="3"/>
      <c r="SDG319" s="3"/>
      <c r="SDH319" s="3"/>
      <c r="SDI319" s="3"/>
      <c r="SDJ319" s="3"/>
      <c r="SDK319" s="3"/>
      <c r="SDL319" s="3"/>
      <c r="SDM319" s="3"/>
      <c r="SDN319" s="3"/>
      <c r="SDO319" s="3"/>
      <c r="SDP319" s="3"/>
      <c r="SDQ319" s="3"/>
      <c r="SDR319" s="3"/>
      <c r="SDS319" s="3"/>
      <c r="SDT319" s="3"/>
      <c r="SDU319" s="3"/>
      <c r="SDV319" s="3"/>
      <c r="SDW319" s="3"/>
      <c r="SDX319" s="3"/>
      <c r="SDY319" s="3"/>
      <c r="SDZ319" s="3"/>
      <c r="SEA319" s="3"/>
      <c r="SEB319" s="3"/>
      <c r="SEC319" s="3"/>
      <c r="SED319" s="3"/>
      <c r="SEE319" s="3"/>
      <c r="SEF319" s="3"/>
      <c r="SEG319" s="3"/>
      <c r="SEH319" s="3"/>
      <c r="SEI319" s="3"/>
      <c r="SEJ319" s="3"/>
      <c r="SEK319" s="3"/>
      <c r="SEL319" s="3"/>
      <c r="SEM319" s="3"/>
      <c r="SEN319" s="3"/>
      <c r="SEO319" s="3"/>
      <c r="SEP319" s="3"/>
      <c r="SEQ319" s="3"/>
      <c r="SER319" s="3"/>
      <c r="SES319" s="3"/>
      <c r="SET319" s="3"/>
      <c r="SEU319" s="3"/>
      <c r="SEV319" s="3"/>
      <c r="SEW319" s="3"/>
      <c r="SEX319" s="3"/>
      <c r="SEY319" s="3"/>
      <c r="SEZ319" s="3"/>
      <c r="SFA319" s="3"/>
      <c r="SFB319" s="3"/>
      <c r="SFC319" s="3"/>
      <c r="SFD319" s="3"/>
      <c r="SFE319" s="3"/>
      <c r="SFF319" s="3"/>
      <c r="SFG319" s="3"/>
      <c r="SFH319" s="3"/>
      <c r="SFI319" s="3"/>
      <c r="SFJ319" s="3"/>
      <c r="SFK319" s="3"/>
      <c r="SFL319" s="3"/>
      <c r="SFM319" s="3"/>
      <c r="SFN319" s="3"/>
      <c r="SFO319" s="3"/>
      <c r="SFP319" s="3"/>
      <c r="SFQ319" s="3"/>
      <c r="SFR319" s="3"/>
      <c r="SFS319" s="3"/>
      <c r="SFT319" s="3"/>
      <c r="SFU319" s="3"/>
      <c r="SFV319" s="3"/>
      <c r="SFW319" s="3"/>
      <c r="SFX319" s="3"/>
      <c r="SFY319" s="3"/>
      <c r="SFZ319" s="3"/>
      <c r="SGA319" s="3"/>
      <c r="SGB319" s="3"/>
      <c r="SGC319" s="3"/>
      <c r="SGD319" s="3"/>
      <c r="SGE319" s="3"/>
      <c r="SGF319" s="3"/>
      <c r="SGG319" s="3"/>
      <c r="SGH319" s="3"/>
      <c r="SGI319" s="3"/>
      <c r="SGJ319" s="3"/>
      <c r="SGK319" s="3"/>
      <c r="SGL319" s="3"/>
      <c r="SGM319" s="3"/>
      <c r="SGN319" s="3"/>
      <c r="SGO319" s="3"/>
      <c r="SGP319" s="3"/>
      <c r="SGQ319" s="3"/>
      <c r="SGR319" s="3"/>
      <c r="SGS319" s="3"/>
      <c r="SGT319" s="3"/>
      <c r="SGU319" s="3"/>
      <c r="SGV319" s="3"/>
      <c r="SGW319" s="3"/>
      <c r="SGX319" s="3"/>
      <c r="SGY319" s="3"/>
      <c r="SHA319" s="3"/>
      <c r="SHC319" s="3"/>
      <c r="SHD319" s="3"/>
      <c r="SHE319" s="3"/>
      <c r="SHF319" s="3"/>
      <c r="SHG319" s="3"/>
      <c r="SHH319" s="3"/>
      <c r="SHI319" s="3"/>
      <c r="SHJ319" s="3"/>
      <c r="SHO319" s="3"/>
      <c r="SHP319" s="3"/>
      <c r="SHQ319" s="3"/>
      <c r="SHR319" s="3"/>
      <c r="SHS319" s="3"/>
      <c r="SHT319" s="3"/>
      <c r="SHU319" s="3"/>
      <c r="SHV319" s="3"/>
      <c r="SHW319" s="3"/>
      <c r="SHX319" s="3"/>
      <c r="SHY319" s="3"/>
      <c r="SHZ319" s="3"/>
      <c r="SIA319" s="3"/>
      <c r="SIB319" s="3"/>
      <c r="SIC319" s="3"/>
      <c r="SID319" s="3"/>
      <c r="SIE319" s="3"/>
      <c r="SIF319" s="3"/>
      <c r="SIG319" s="3"/>
      <c r="SIH319" s="3"/>
      <c r="SII319" s="3"/>
      <c r="SIJ319" s="3"/>
      <c r="SIK319" s="3"/>
      <c r="SIL319" s="3"/>
      <c r="SIM319" s="3"/>
      <c r="SIN319" s="3"/>
      <c r="SIO319" s="3"/>
      <c r="SIP319" s="3"/>
      <c r="SIQ319" s="3"/>
      <c r="SIR319" s="3"/>
      <c r="SIS319" s="3"/>
      <c r="SIT319" s="3"/>
      <c r="SIU319" s="3"/>
      <c r="SIV319" s="3"/>
      <c r="SIW319" s="3"/>
      <c r="SIX319" s="3"/>
      <c r="SIY319" s="3"/>
      <c r="SIZ319" s="3"/>
      <c r="SJA319" s="3"/>
      <c r="SJB319" s="3"/>
      <c r="SJC319" s="3"/>
      <c r="SJD319" s="3"/>
      <c r="SJE319" s="3"/>
      <c r="SJF319" s="3"/>
      <c r="SJG319" s="3"/>
      <c r="SJH319" s="3"/>
      <c r="SJI319" s="3"/>
      <c r="SJJ319" s="3"/>
      <c r="SJK319" s="3"/>
      <c r="SJL319" s="3"/>
      <c r="SJM319" s="3"/>
      <c r="SJN319" s="3"/>
      <c r="SJO319" s="3"/>
      <c r="SJP319" s="3"/>
      <c r="SJQ319" s="3"/>
      <c r="SJR319" s="3"/>
      <c r="SJS319" s="3"/>
      <c r="SJT319" s="3"/>
      <c r="SJU319" s="3"/>
      <c r="SJV319" s="3"/>
      <c r="SJW319" s="3"/>
      <c r="SJX319" s="3"/>
      <c r="SJY319" s="3"/>
      <c r="SJZ319" s="3"/>
      <c r="SKA319" s="3"/>
      <c r="SKB319" s="3"/>
      <c r="SKC319" s="3"/>
      <c r="SKD319" s="3"/>
      <c r="SKE319" s="3"/>
      <c r="SKF319" s="3"/>
      <c r="SKG319" s="3"/>
      <c r="SKH319" s="3"/>
      <c r="SKI319" s="3"/>
      <c r="SKJ319" s="3"/>
      <c r="SKK319" s="3"/>
      <c r="SKL319" s="3"/>
      <c r="SKM319" s="3"/>
      <c r="SKN319" s="3"/>
      <c r="SKO319" s="3"/>
      <c r="SKP319" s="3"/>
      <c r="SKQ319" s="3"/>
      <c r="SKR319" s="3"/>
      <c r="SKS319" s="3"/>
      <c r="SKT319" s="3"/>
      <c r="SKU319" s="3"/>
      <c r="SKV319" s="3"/>
      <c r="SKW319" s="3"/>
      <c r="SKX319" s="3"/>
      <c r="SKY319" s="3"/>
      <c r="SKZ319" s="3"/>
      <c r="SLA319" s="3"/>
      <c r="SLB319" s="3"/>
      <c r="SLC319" s="3"/>
      <c r="SLD319" s="3"/>
      <c r="SLE319" s="3"/>
      <c r="SLF319" s="3"/>
      <c r="SLG319" s="3"/>
      <c r="SLH319" s="3"/>
      <c r="SLI319" s="3"/>
      <c r="SLJ319" s="3"/>
      <c r="SLK319" s="3"/>
      <c r="SLL319" s="3"/>
      <c r="SLM319" s="3"/>
      <c r="SLN319" s="3"/>
      <c r="SLO319" s="3"/>
      <c r="SLP319" s="3"/>
      <c r="SLQ319" s="3"/>
      <c r="SLR319" s="3"/>
      <c r="SLS319" s="3"/>
      <c r="SLT319" s="3"/>
      <c r="SLU319" s="3"/>
      <c r="SLV319" s="3"/>
      <c r="SLW319" s="3"/>
      <c r="SLX319" s="3"/>
      <c r="SLY319" s="3"/>
      <c r="SLZ319" s="3"/>
      <c r="SMA319" s="3"/>
      <c r="SMB319" s="3"/>
      <c r="SMC319" s="3"/>
      <c r="SMD319" s="3"/>
      <c r="SME319" s="3"/>
      <c r="SMF319" s="3"/>
      <c r="SMG319" s="3"/>
      <c r="SMH319" s="3"/>
      <c r="SMI319" s="3"/>
      <c r="SMJ319" s="3"/>
      <c r="SMK319" s="3"/>
      <c r="SML319" s="3"/>
      <c r="SMM319" s="3"/>
      <c r="SMN319" s="3"/>
      <c r="SMO319" s="3"/>
      <c r="SMP319" s="3"/>
      <c r="SMQ319" s="3"/>
      <c r="SMR319" s="3"/>
      <c r="SMS319" s="3"/>
      <c r="SMT319" s="3"/>
      <c r="SMU319" s="3"/>
      <c r="SMV319" s="3"/>
      <c r="SMW319" s="3"/>
      <c r="SMX319" s="3"/>
      <c r="SMY319" s="3"/>
      <c r="SMZ319" s="3"/>
      <c r="SNA319" s="3"/>
      <c r="SNB319" s="3"/>
      <c r="SNC319" s="3"/>
      <c r="SND319" s="3"/>
      <c r="SNE319" s="3"/>
      <c r="SNF319" s="3"/>
      <c r="SNG319" s="3"/>
      <c r="SNH319" s="3"/>
      <c r="SNI319" s="3"/>
      <c r="SNJ319" s="3"/>
      <c r="SNK319" s="3"/>
      <c r="SNL319" s="3"/>
      <c r="SNM319" s="3"/>
      <c r="SNN319" s="3"/>
      <c r="SNO319" s="3"/>
      <c r="SNP319" s="3"/>
      <c r="SNQ319" s="3"/>
      <c r="SNR319" s="3"/>
      <c r="SNS319" s="3"/>
      <c r="SNT319" s="3"/>
      <c r="SNU319" s="3"/>
      <c r="SNV319" s="3"/>
      <c r="SNW319" s="3"/>
      <c r="SNX319" s="3"/>
      <c r="SNY319" s="3"/>
      <c r="SNZ319" s="3"/>
      <c r="SOA319" s="3"/>
      <c r="SOB319" s="3"/>
      <c r="SOC319" s="3"/>
      <c r="SOD319" s="3"/>
      <c r="SOE319" s="3"/>
      <c r="SOF319" s="3"/>
      <c r="SOG319" s="3"/>
      <c r="SOH319" s="3"/>
      <c r="SOI319" s="3"/>
      <c r="SOJ319" s="3"/>
      <c r="SOK319" s="3"/>
      <c r="SOL319" s="3"/>
      <c r="SOM319" s="3"/>
      <c r="SON319" s="3"/>
      <c r="SOO319" s="3"/>
      <c r="SOP319" s="3"/>
      <c r="SOQ319" s="3"/>
      <c r="SOR319" s="3"/>
      <c r="SOS319" s="3"/>
      <c r="SOT319" s="3"/>
      <c r="SOU319" s="3"/>
      <c r="SOV319" s="3"/>
      <c r="SOW319" s="3"/>
      <c r="SOX319" s="3"/>
      <c r="SOY319" s="3"/>
      <c r="SOZ319" s="3"/>
      <c r="SPA319" s="3"/>
      <c r="SPB319" s="3"/>
      <c r="SPC319" s="3"/>
      <c r="SPD319" s="3"/>
      <c r="SPE319" s="3"/>
      <c r="SPF319" s="3"/>
      <c r="SPG319" s="3"/>
      <c r="SPH319" s="3"/>
      <c r="SPI319" s="3"/>
      <c r="SPJ319" s="3"/>
      <c r="SPK319" s="3"/>
      <c r="SPL319" s="3"/>
      <c r="SPM319" s="3"/>
      <c r="SPN319" s="3"/>
      <c r="SPO319" s="3"/>
      <c r="SPP319" s="3"/>
      <c r="SPQ319" s="3"/>
      <c r="SPR319" s="3"/>
      <c r="SPS319" s="3"/>
      <c r="SPT319" s="3"/>
      <c r="SPU319" s="3"/>
      <c r="SPV319" s="3"/>
      <c r="SPW319" s="3"/>
      <c r="SPX319" s="3"/>
      <c r="SPY319" s="3"/>
      <c r="SPZ319" s="3"/>
      <c r="SQA319" s="3"/>
      <c r="SQB319" s="3"/>
      <c r="SQC319" s="3"/>
      <c r="SQD319" s="3"/>
      <c r="SQE319" s="3"/>
      <c r="SQF319" s="3"/>
      <c r="SQG319" s="3"/>
      <c r="SQH319" s="3"/>
      <c r="SQI319" s="3"/>
      <c r="SQJ319" s="3"/>
      <c r="SQK319" s="3"/>
      <c r="SQL319" s="3"/>
      <c r="SQM319" s="3"/>
      <c r="SQN319" s="3"/>
      <c r="SQO319" s="3"/>
      <c r="SQP319" s="3"/>
      <c r="SQQ319" s="3"/>
      <c r="SQR319" s="3"/>
      <c r="SQS319" s="3"/>
      <c r="SQT319" s="3"/>
      <c r="SQU319" s="3"/>
      <c r="SQW319" s="3"/>
      <c r="SQY319" s="3"/>
      <c r="SQZ319" s="3"/>
      <c r="SRA319" s="3"/>
      <c r="SRB319" s="3"/>
      <c r="SRC319" s="3"/>
      <c r="SRD319" s="3"/>
      <c r="SRE319" s="3"/>
      <c r="SRF319" s="3"/>
      <c r="SRK319" s="3"/>
      <c r="SRL319" s="3"/>
      <c r="SRM319" s="3"/>
      <c r="SRN319" s="3"/>
      <c r="SRO319" s="3"/>
      <c r="SRP319" s="3"/>
      <c r="SRQ319" s="3"/>
      <c r="SRR319" s="3"/>
      <c r="SRS319" s="3"/>
      <c r="SRT319" s="3"/>
      <c r="SRU319" s="3"/>
      <c r="SRV319" s="3"/>
      <c r="SRW319" s="3"/>
      <c r="SRX319" s="3"/>
      <c r="SRY319" s="3"/>
      <c r="SRZ319" s="3"/>
      <c r="SSA319" s="3"/>
      <c r="SSB319" s="3"/>
      <c r="SSC319" s="3"/>
      <c r="SSD319" s="3"/>
      <c r="SSE319" s="3"/>
      <c r="SSF319" s="3"/>
      <c r="SSG319" s="3"/>
      <c r="SSH319" s="3"/>
      <c r="SSI319" s="3"/>
      <c r="SSJ319" s="3"/>
      <c r="SSK319" s="3"/>
      <c r="SSL319" s="3"/>
      <c r="SSM319" s="3"/>
      <c r="SSN319" s="3"/>
      <c r="SSO319" s="3"/>
      <c r="SSP319" s="3"/>
      <c r="SSQ319" s="3"/>
      <c r="SSR319" s="3"/>
      <c r="SSS319" s="3"/>
      <c r="SST319" s="3"/>
      <c r="SSU319" s="3"/>
      <c r="SSV319" s="3"/>
      <c r="SSW319" s="3"/>
      <c r="SSX319" s="3"/>
      <c r="SSY319" s="3"/>
      <c r="SSZ319" s="3"/>
      <c r="STA319" s="3"/>
      <c r="STB319" s="3"/>
      <c r="STC319" s="3"/>
      <c r="STD319" s="3"/>
      <c r="STE319" s="3"/>
      <c r="STF319" s="3"/>
      <c r="STG319" s="3"/>
      <c r="STH319" s="3"/>
      <c r="STI319" s="3"/>
      <c r="STJ319" s="3"/>
      <c r="STK319" s="3"/>
      <c r="STL319" s="3"/>
      <c r="STM319" s="3"/>
      <c r="STN319" s="3"/>
      <c r="STO319" s="3"/>
      <c r="STP319" s="3"/>
      <c r="STQ319" s="3"/>
      <c r="STR319" s="3"/>
      <c r="STS319" s="3"/>
      <c r="STT319" s="3"/>
      <c r="STU319" s="3"/>
      <c r="STV319" s="3"/>
      <c r="STW319" s="3"/>
      <c r="STX319" s="3"/>
      <c r="STY319" s="3"/>
      <c r="STZ319" s="3"/>
      <c r="SUA319" s="3"/>
      <c r="SUB319" s="3"/>
      <c r="SUC319" s="3"/>
      <c r="SUD319" s="3"/>
      <c r="SUE319" s="3"/>
      <c r="SUF319" s="3"/>
      <c r="SUG319" s="3"/>
      <c r="SUH319" s="3"/>
      <c r="SUI319" s="3"/>
      <c r="SUJ319" s="3"/>
      <c r="SUK319" s="3"/>
      <c r="SUL319" s="3"/>
      <c r="SUM319" s="3"/>
      <c r="SUN319" s="3"/>
      <c r="SUO319" s="3"/>
      <c r="SUP319" s="3"/>
      <c r="SUQ319" s="3"/>
      <c r="SUR319" s="3"/>
      <c r="SUS319" s="3"/>
      <c r="SUT319" s="3"/>
      <c r="SUU319" s="3"/>
      <c r="SUV319" s="3"/>
      <c r="SUW319" s="3"/>
      <c r="SUX319" s="3"/>
      <c r="SUY319" s="3"/>
      <c r="SUZ319" s="3"/>
      <c r="SVA319" s="3"/>
      <c r="SVB319" s="3"/>
      <c r="SVC319" s="3"/>
      <c r="SVD319" s="3"/>
      <c r="SVE319" s="3"/>
      <c r="SVF319" s="3"/>
      <c r="SVG319" s="3"/>
      <c r="SVH319" s="3"/>
      <c r="SVI319" s="3"/>
      <c r="SVJ319" s="3"/>
      <c r="SVK319" s="3"/>
      <c r="SVL319" s="3"/>
      <c r="SVM319" s="3"/>
      <c r="SVN319" s="3"/>
      <c r="SVO319" s="3"/>
      <c r="SVP319" s="3"/>
      <c r="SVQ319" s="3"/>
      <c r="SVR319" s="3"/>
      <c r="SVS319" s="3"/>
      <c r="SVT319" s="3"/>
      <c r="SVU319" s="3"/>
      <c r="SVV319" s="3"/>
      <c r="SVW319" s="3"/>
      <c r="SVX319" s="3"/>
      <c r="SVY319" s="3"/>
      <c r="SVZ319" s="3"/>
      <c r="SWA319" s="3"/>
      <c r="SWB319" s="3"/>
      <c r="SWC319" s="3"/>
      <c r="SWD319" s="3"/>
      <c r="SWE319" s="3"/>
      <c r="SWF319" s="3"/>
      <c r="SWG319" s="3"/>
      <c r="SWH319" s="3"/>
      <c r="SWI319" s="3"/>
      <c r="SWJ319" s="3"/>
      <c r="SWK319" s="3"/>
      <c r="SWL319" s="3"/>
      <c r="SWM319" s="3"/>
      <c r="SWN319" s="3"/>
      <c r="SWO319" s="3"/>
      <c r="SWP319" s="3"/>
      <c r="SWQ319" s="3"/>
      <c r="SWR319" s="3"/>
      <c r="SWS319" s="3"/>
      <c r="SWT319" s="3"/>
      <c r="SWU319" s="3"/>
      <c r="SWV319" s="3"/>
      <c r="SWW319" s="3"/>
      <c r="SWX319" s="3"/>
      <c r="SWY319" s="3"/>
      <c r="SWZ319" s="3"/>
      <c r="SXA319" s="3"/>
      <c r="SXB319" s="3"/>
      <c r="SXC319" s="3"/>
      <c r="SXD319" s="3"/>
      <c r="SXE319" s="3"/>
      <c r="SXF319" s="3"/>
      <c r="SXG319" s="3"/>
      <c r="SXH319" s="3"/>
      <c r="SXI319" s="3"/>
      <c r="SXJ319" s="3"/>
      <c r="SXK319" s="3"/>
      <c r="SXL319" s="3"/>
      <c r="SXM319" s="3"/>
      <c r="SXN319" s="3"/>
      <c r="SXO319" s="3"/>
      <c r="SXP319" s="3"/>
      <c r="SXQ319" s="3"/>
      <c r="SXR319" s="3"/>
      <c r="SXS319" s="3"/>
      <c r="SXT319" s="3"/>
      <c r="SXU319" s="3"/>
      <c r="SXV319" s="3"/>
      <c r="SXW319" s="3"/>
      <c r="SXX319" s="3"/>
      <c r="SXY319" s="3"/>
      <c r="SXZ319" s="3"/>
      <c r="SYA319" s="3"/>
      <c r="SYB319" s="3"/>
      <c r="SYC319" s="3"/>
      <c r="SYD319" s="3"/>
      <c r="SYE319" s="3"/>
      <c r="SYF319" s="3"/>
      <c r="SYG319" s="3"/>
      <c r="SYH319" s="3"/>
      <c r="SYI319" s="3"/>
      <c r="SYJ319" s="3"/>
      <c r="SYK319" s="3"/>
      <c r="SYL319" s="3"/>
      <c r="SYM319" s="3"/>
      <c r="SYN319" s="3"/>
      <c r="SYO319" s="3"/>
      <c r="SYP319" s="3"/>
      <c r="SYQ319" s="3"/>
      <c r="SYR319" s="3"/>
      <c r="SYS319" s="3"/>
      <c r="SYT319" s="3"/>
      <c r="SYU319" s="3"/>
      <c r="SYV319" s="3"/>
      <c r="SYW319" s="3"/>
      <c r="SYX319" s="3"/>
      <c r="SYY319" s="3"/>
      <c r="SYZ319" s="3"/>
      <c r="SZA319" s="3"/>
      <c r="SZB319" s="3"/>
      <c r="SZC319" s="3"/>
      <c r="SZD319" s="3"/>
      <c r="SZE319" s="3"/>
      <c r="SZF319" s="3"/>
      <c r="SZG319" s="3"/>
      <c r="SZH319" s="3"/>
      <c r="SZI319" s="3"/>
      <c r="SZJ319" s="3"/>
      <c r="SZK319" s="3"/>
      <c r="SZL319" s="3"/>
      <c r="SZM319" s="3"/>
      <c r="SZN319" s="3"/>
      <c r="SZO319" s="3"/>
      <c r="SZP319" s="3"/>
      <c r="SZQ319" s="3"/>
      <c r="SZR319" s="3"/>
      <c r="SZS319" s="3"/>
      <c r="SZT319" s="3"/>
      <c r="SZU319" s="3"/>
      <c r="SZV319" s="3"/>
      <c r="SZW319" s="3"/>
      <c r="SZX319" s="3"/>
      <c r="SZY319" s="3"/>
      <c r="SZZ319" s="3"/>
      <c r="TAA319" s="3"/>
      <c r="TAB319" s="3"/>
      <c r="TAC319" s="3"/>
      <c r="TAD319" s="3"/>
      <c r="TAE319" s="3"/>
      <c r="TAF319" s="3"/>
      <c r="TAG319" s="3"/>
      <c r="TAH319" s="3"/>
      <c r="TAI319" s="3"/>
      <c r="TAJ319" s="3"/>
      <c r="TAK319" s="3"/>
      <c r="TAL319" s="3"/>
      <c r="TAM319" s="3"/>
      <c r="TAN319" s="3"/>
      <c r="TAO319" s="3"/>
      <c r="TAP319" s="3"/>
      <c r="TAQ319" s="3"/>
      <c r="TAS319" s="3"/>
      <c r="TAU319" s="3"/>
      <c r="TAV319" s="3"/>
      <c r="TAW319" s="3"/>
      <c r="TAX319" s="3"/>
      <c r="TAY319" s="3"/>
      <c r="TAZ319" s="3"/>
      <c r="TBA319" s="3"/>
      <c r="TBB319" s="3"/>
      <c r="TBG319" s="3"/>
      <c r="TBH319" s="3"/>
      <c r="TBI319" s="3"/>
      <c r="TBJ319" s="3"/>
      <c r="TBK319" s="3"/>
      <c r="TBL319" s="3"/>
      <c r="TBM319" s="3"/>
      <c r="TBN319" s="3"/>
      <c r="TBO319" s="3"/>
      <c r="TBP319" s="3"/>
      <c r="TBQ319" s="3"/>
      <c r="TBR319" s="3"/>
      <c r="TBS319" s="3"/>
      <c r="TBT319" s="3"/>
      <c r="TBU319" s="3"/>
      <c r="TBV319" s="3"/>
      <c r="TBW319" s="3"/>
      <c r="TBX319" s="3"/>
      <c r="TBY319" s="3"/>
      <c r="TBZ319" s="3"/>
      <c r="TCA319" s="3"/>
      <c r="TCB319" s="3"/>
      <c r="TCC319" s="3"/>
      <c r="TCD319" s="3"/>
      <c r="TCE319" s="3"/>
      <c r="TCF319" s="3"/>
      <c r="TCG319" s="3"/>
      <c r="TCH319" s="3"/>
      <c r="TCI319" s="3"/>
      <c r="TCJ319" s="3"/>
      <c r="TCK319" s="3"/>
      <c r="TCL319" s="3"/>
      <c r="TCM319" s="3"/>
      <c r="TCN319" s="3"/>
      <c r="TCO319" s="3"/>
      <c r="TCP319" s="3"/>
      <c r="TCQ319" s="3"/>
      <c r="TCR319" s="3"/>
      <c r="TCS319" s="3"/>
      <c r="TCT319" s="3"/>
      <c r="TCU319" s="3"/>
      <c r="TCV319" s="3"/>
      <c r="TCW319" s="3"/>
      <c r="TCX319" s="3"/>
      <c r="TCY319" s="3"/>
      <c r="TCZ319" s="3"/>
      <c r="TDA319" s="3"/>
      <c r="TDB319" s="3"/>
      <c r="TDC319" s="3"/>
      <c r="TDD319" s="3"/>
      <c r="TDE319" s="3"/>
      <c r="TDF319" s="3"/>
      <c r="TDG319" s="3"/>
      <c r="TDH319" s="3"/>
      <c r="TDI319" s="3"/>
      <c r="TDJ319" s="3"/>
      <c r="TDK319" s="3"/>
      <c r="TDL319" s="3"/>
      <c r="TDM319" s="3"/>
      <c r="TDN319" s="3"/>
      <c r="TDO319" s="3"/>
      <c r="TDP319" s="3"/>
      <c r="TDQ319" s="3"/>
      <c r="TDR319" s="3"/>
      <c r="TDS319" s="3"/>
      <c r="TDT319" s="3"/>
      <c r="TDU319" s="3"/>
      <c r="TDV319" s="3"/>
      <c r="TDW319" s="3"/>
      <c r="TDX319" s="3"/>
      <c r="TDY319" s="3"/>
      <c r="TDZ319" s="3"/>
      <c r="TEA319" s="3"/>
      <c r="TEB319" s="3"/>
      <c r="TEC319" s="3"/>
      <c r="TED319" s="3"/>
      <c r="TEE319" s="3"/>
      <c r="TEF319" s="3"/>
      <c r="TEG319" s="3"/>
      <c r="TEH319" s="3"/>
      <c r="TEI319" s="3"/>
      <c r="TEJ319" s="3"/>
      <c r="TEK319" s="3"/>
      <c r="TEL319" s="3"/>
      <c r="TEM319" s="3"/>
      <c r="TEN319" s="3"/>
      <c r="TEO319" s="3"/>
      <c r="TEP319" s="3"/>
      <c r="TEQ319" s="3"/>
      <c r="TER319" s="3"/>
      <c r="TES319" s="3"/>
      <c r="TET319" s="3"/>
      <c r="TEU319" s="3"/>
      <c r="TEV319" s="3"/>
      <c r="TEW319" s="3"/>
      <c r="TEX319" s="3"/>
      <c r="TEY319" s="3"/>
      <c r="TEZ319" s="3"/>
      <c r="TFA319" s="3"/>
      <c r="TFB319" s="3"/>
      <c r="TFC319" s="3"/>
      <c r="TFD319" s="3"/>
      <c r="TFE319" s="3"/>
      <c r="TFF319" s="3"/>
      <c r="TFG319" s="3"/>
      <c r="TFH319" s="3"/>
      <c r="TFI319" s="3"/>
      <c r="TFJ319" s="3"/>
      <c r="TFK319" s="3"/>
      <c r="TFL319" s="3"/>
      <c r="TFM319" s="3"/>
      <c r="TFN319" s="3"/>
      <c r="TFO319" s="3"/>
      <c r="TFP319" s="3"/>
      <c r="TFQ319" s="3"/>
      <c r="TFR319" s="3"/>
      <c r="TFS319" s="3"/>
      <c r="TFT319" s="3"/>
      <c r="TFU319" s="3"/>
      <c r="TFV319" s="3"/>
      <c r="TFW319" s="3"/>
      <c r="TFX319" s="3"/>
      <c r="TFY319" s="3"/>
      <c r="TFZ319" s="3"/>
      <c r="TGA319" s="3"/>
      <c r="TGB319" s="3"/>
      <c r="TGC319" s="3"/>
      <c r="TGD319" s="3"/>
      <c r="TGE319" s="3"/>
      <c r="TGF319" s="3"/>
      <c r="TGG319" s="3"/>
      <c r="TGH319" s="3"/>
      <c r="TGI319" s="3"/>
      <c r="TGJ319" s="3"/>
      <c r="TGK319" s="3"/>
      <c r="TGL319" s="3"/>
      <c r="TGM319" s="3"/>
      <c r="TGN319" s="3"/>
      <c r="TGO319" s="3"/>
      <c r="TGP319" s="3"/>
      <c r="TGQ319" s="3"/>
      <c r="TGR319" s="3"/>
      <c r="TGS319" s="3"/>
      <c r="TGT319" s="3"/>
      <c r="TGU319" s="3"/>
      <c r="TGV319" s="3"/>
      <c r="TGW319" s="3"/>
      <c r="TGX319" s="3"/>
      <c r="TGY319" s="3"/>
      <c r="TGZ319" s="3"/>
      <c r="THA319" s="3"/>
      <c r="THB319" s="3"/>
      <c r="THC319" s="3"/>
      <c r="THD319" s="3"/>
      <c r="THE319" s="3"/>
      <c r="THF319" s="3"/>
      <c r="THG319" s="3"/>
      <c r="THH319" s="3"/>
      <c r="THI319" s="3"/>
      <c r="THJ319" s="3"/>
      <c r="THK319" s="3"/>
      <c r="THL319" s="3"/>
      <c r="THM319" s="3"/>
      <c r="THN319" s="3"/>
      <c r="THO319" s="3"/>
      <c r="THP319" s="3"/>
      <c r="THQ319" s="3"/>
      <c r="THR319" s="3"/>
      <c r="THS319" s="3"/>
      <c r="THT319" s="3"/>
      <c r="THU319" s="3"/>
      <c r="THV319" s="3"/>
      <c r="THW319" s="3"/>
      <c r="THX319" s="3"/>
      <c r="THY319" s="3"/>
      <c r="THZ319" s="3"/>
      <c r="TIA319" s="3"/>
      <c r="TIB319" s="3"/>
      <c r="TIC319" s="3"/>
      <c r="TID319" s="3"/>
      <c r="TIE319" s="3"/>
      <c r="TIF319" s="3"/>
      <c r="TIG319" s="3"/>
      <c r="TIH319" s="3"/>
      <c r="TII319" s="3"/>
      <c r="TIJ319" s="3"/>
      <c r="TIK319" s="3"/>
      <c r="TIL319" s="3"/>
      <c r="TIM319" s="3"/>
      <c r="TIN319" s="3"/>
      <c r="TIO319" s="3"/>
      <c r="TIP319" s="3"/>
      <c r="TIQ319" s="3"/>
      <c r="TIR319" s="3"/>
      <c r="TIS319" s="3"/>
      <c r="TIT319" s="3"/>
      <c r="TIU319" s="3"/>
      <c r="TIV319" s="3"/>
      <c r="TIW319" s="3"/>
      <c r="TIX319" s="3"/>
      <c r="TIY319" s="3"/>
      <c r="TIZ319" s="3"/>
      <c r="TJA319" s="3"/>
      <c r="TJB319" s="3"/>
      <c r="TJC319" s="3"/>
      <c r="TJD319" s="3"/>
      <c r="TJE319" s="3"/>
      <c r="TJF319" s="3"/>
      <c r="TJG319" s="3"/>
      <c r="TJH319" s="3"/>
      <c r="TJI319" s="3"/>
      <c r="TJJ319" s="3"/>
      <c r="TJK319" s="3"/>
      <c r="TJL319" s="3"/>
      <c r="TJM319" s="3"/>
      <c r="TJN319" s="3"/>
      <c r="TJO319" s="3"/>
      <c r="TJP319" s="3"/>
      <c r="TJQ319" s="3"/>
      <c r="TJR319" s="3"/>
      <c r="TJS319" s="3"/>
      <c r="TJT319" s="3"/>
      <c r="TJU319" s="3"/>
      <c r="TJV319" s="3"/>
      <c r="TJW319" s="3"/>
      <c r="TJX319" s="3"/>
      <c r="TJY319" s="3"/>
      <c r="TJZ319" s="3"/>
      <c r="TKA319" s="3"/>
      <c r="TKB319" s="3"/>
      <c r="TKC319" s="3"/>
      <c r="TKD319" s="3"/>
      <c r="TKE319" s="3"/>
      <c r="TKF319" s="3"/>
      <c r="TKG319" s="3"/>
      <c r="TKH319" s="3"/>
      <c r="TKI319" s="3"/>
      <c r="TKJ319" s="3"/>
      <c r="TKK319" s="3"/>
      <c r="TKL319" s="3"/>
      <c r="TKM319" s="3"/>
      <c r="TKO319" s="3"/>
      <c r="TKQ319" s="3"/>
      <c r="TKR319" s="3"/>
      <c r="TKS319" s="3"/>
      <c r="TKT319" s="3"/>
      <c r="TKU319" s="3"/>
      <c r="TKV319" s="3"/>
      <c r="TKW319" s="3"/>
      <c r="TKX319" s="3"/>
      <c r="TLC319" s="3"/>
      <c r="TLD319" s="3"/>
      <c r="TLE319" s="3"/>
      <c r="TLF319" s="3"/>
      <c r="TLG319" s="3"/>
      <c r="TLH319" s="3"/>
      <c r="TLI319" s="3"/>
      <c r="TLJ319" s="3"/>
      <c r="TLK319" s="3"/>
      <c r="TLL319" s="3"/>
      <c r="TLM319" s="3"/>
      <c r="TLN319" s="3"/>
      <c r="TLO319" s="3"/>
      <c r="TLP319" s="3"/>
      <c r="TLQ319" s="3"/>
      <c r="TLR319" s="3"/>
      <c r="TLS319" s="3"/>
      <c r="TLT319" s="3"/>
      <c r="TLU319" s="3"/>
      <c r="TLV319" s="3"/>
      <c r="TLW319" s="3"/>
      <c r="TLX319" s="3"/>
      <c r="TLY319" s="3"/>
      <c r="TLZ319" s="3"/>
      <c r="TMA319" s="3"/>
      <c r="TMB319" s="3"/>
      <c r="TMC319" s="3"/>
      <c r="TMD319" s="3"/>
      <c r="TME319" s="3"/>
      <c r="TMF319" s="3"/>
      <c r="TMG319" s="3"/>
      <c r="TMH319" s="3"/>
      <c r="TMI319" s="3"/>
      <c r="TMJ319" s="3"/>
      <c r="TMK319" s="3"/>
      <c r="TML319" s="3"/>
      <c r="TMM319" s="3"/>
      <c r="TMN319" s="3"/>
      <c r="TMO319" s="3"/>
      <c r="TMP319" s="3"/>
      <c r="TMQ319" s="3"/>
      <c r="TMR319" s="3"/>
      <c r="TMS319" s="3"/>
      <c r="TMT319" s="3"/>
      <c r="TMU319" s="3"/>
      <c r="TMV319" s="3"/>
      <c r="TMW319" s="3"/>
      <c r="TMX319" s="3"/>
      <c r="TMY319" s="3"/>
      <c r="TMZ319" s="3"/>
      <c r="TNA319" s="3"/>
      <c r="TNB319" s="3"/>
      <c r="TNC319" s="3"/>
      <c r="TND319" s="3"/>
      <c r="TNE319" s="3"/>
      <c r="TNF319" s="3"/>
      <c r="TNG319" s="3"/>
      <c r="TNH319" s="3"/>
      <c r="TNI319" s="3"/>
      <c r="TNJ319" s="3"/>
      <c r="TNK319" s="3"/>
      <c r="TNL319" s="3"/>
      <c r="TNM319" s="3"/>
      <c r="TNN319" s="3"/>
      <c r="TNO319" s="3"/>
      <c r="TNP319" s="3"/>
      <c r="TNQ319" s="3"/>
      <c r="TNR319" s="3"/>
      <c r="TNS319" s="3"/>
      <c r="TNT319" s="3"/>
      <c r="TNU319" s="3"/>
      <c r="TNV319" s="3"/>
      <c r="TNW319" s="3"/>
      <c r="TNX319" s="3"/>
      <c r="TNY319" s="3"/>
      <c r="TNZ319" s="3"/>
      <c r="TOA319" s="3"/>
      <c r="TOB319" s="3"/>
      <c r="TOC319" s="3"/>
      <c r="TOD319" s="3"/>
      <c r="TOE319" s="3"/>
      <c r="TOF319" s="3"/>
      <c r="TOG319" s="3"/>
      <c r="TOH319" s="3"/>
      <c r="TOI319" s="3"/>
      <c r="TOJ319" s="3"/>
      <c r="TOK319" s="3"/>
      <c r="TOL319" s="3"/>
      <c r="TOM319" s="3"/>
      <c r="TON319" s="3"/>
      <c r="TOO319" s="3"/>
      <c r="TOP319" s="3"/>
      <c r="TOQ319" s="3"/>
      <c r="TOR319" s="3"/>
      <c r="TOS319" s="3"/>
      <c r="TOT319" s="3"/>
      <c r="TOU319" s="3"/>
      <c r="TOV319" s="3"/>
      <c r="TOW319" s="3"/>
      <c r="TOX319" s="3"/>
      <c r="TOY319" s="3"/>
      <c r="TOZ319" s="3"/>
      <c r="TPA319" s="3"/>
      <c r="TPB319" s="3"/>
      <c r="TPC319" s="3"/>
      <c r="TPD319" s="3"/>
      <c r="TPE319" s="3"/>
      <c r="TPF319" s="3"/>
      <c r="TPG319" s="3"/>
      <c r="TPH319" s="3"/>
      <c r="TPI319" s="3"/>
      <c r="TPJ319" s="3"/>
      <c r="TPK319" s="3"/>
      <c r="TPL319" s="3"/>
      <c r="TPM319" s="3"/>
      <c r="TPN319" s="3"/>
      <c r="TPO319" s="3"/>
      <c r="TPP319" s="3"/>
      <c r="TPQ319" s="3"/>
      <c r="TPR319" s="3"/>
      <c r="TPS319" s="3"/>
      <c r="TPT319" s="3"/>
      <c r="TPU319" s="3"/>
      <c r="TPV319" s="3"/>
      <c r="TPW319" s="3"/>
      <c r="TPX319" s="3"/>
      <c r="TPY319" s="3"/>
      <c r="TPZ319" s="3"/>
      <c r="TQA319" s="3"/>
      <c r="TQB319" s="3"/>
      <c r="TQC319" s="3"/>
      <c r="TQD319" s="3"/>
      <c r="TQE319" s="3"/>
      <c r="TQF319" s="3"/>
      <c r="TQG319" s="3"/>
      <c r="TQH319" s="3"/>
      <c r="TQI319" s="3"/>
      <c r="TQJ319" s="3"/>
      <c r="TQK319" s="3"/>
      <c r="TQL319" s="3"/>
      <c r="TQM319" s="3"/>
      <c r="TQN319" s="3"/>
      <c r="TQO319" s="3"/>
      <c r="TQP319" s="3"/>
      <c r="TQQ319" s="3"/>
      <c r="TQR319" s="3"/>
      <c r="TQS319" s="3"/>
      <c r="TQT319" s="3"/>
      <c r="TQU319" s="3"/>
      <c r="TQV319" s="3"/>
      <c r="TQW319" s="3"/>
      <c r="TQX319" s="3"/>
      <c r="TQY319" s="3"/>
      <c r="TQZ319" s="3"/>
      <c r="TRA319" s="3"/>
      <c r="TRB319" s="3"/>
      <c r="TRC319" s="3"/>
      <c r="TRD319" s="3"/>
      <c r="TRE319" s="3"/>
      <c r="TRF319" s="3"/>
      <c r="TRG319" s="3"/>
      <c r="TRH319" s="3"/>
      <c r="TRI319" s="3"/>
      <c r="TRJ319" s="3"/>
      <c r="TRK319" s="3"/>
      <c r="TRL319" s="3"/>
      <c r="TRM319" s="3"/>
      <c r="TRN319" s="3"/>
      <c r="TRO319" s="3"/>
      <c r="TRP319" s="3"/>
      <c r="TRQ319" s="3"/>
      <c r="TRR319" s="3"/>
      <c r="TRS319" s="3"/>
      <c r="TRT319" s="3"/>
      <c r="TRU319" s="3"/>
      <c r="TRV319" s="3"/>
      <c r="TRW319" s="3"/>
      <c r="TRX319" s="3"/>
      <c r="TRY319" s="3"/>
      <c r="TRZ319" s="3"/>
      <c r="TSA319" s="3"/>
      <c r="TSB319" s="3"/>
      <c r="TSC319" s="3"/>
      <c r="TSD319" s="3"/>
      <c r="TSE319" s="3"/>
      <c r="TSF319" s="3"/>
      <c r="TSG319" s="3"/>
      <c r="TSH319" s="3"/>
      <c r="TSI319" s="3"/>
      <c r="TSJ319" s="3"/>
      <c r="TSK319" s="3"/>
      <c r="TSL319" s="3"/>
      <c r="TSM319" s="3"/>
      <c r="TSN319" s="3"/>
      <c r="TSO319" s="3"/>
      <c r="TSP319" s="3"/>
      <c r="TSQ319" s="3"/>
      <c r="TSR319" s="3"/>
      <c r="TSS319" s="3"/>
      <c r="TST319" s="3"/>
      <c r="TSU319" s="3"/>
      <c r="TSV319" s="3"/>
      <c r="TSW319" s="3"/>
      <c r="TSX319" s="3"/>
      <c r="TSY319" s="3"/>
      <c r="TSZ319" s="3"/>
      <c r="TTA319" s="3"/>
      <c r="TTB319" s="3"/>
      <c r="TTC319" s="3"/>
      <c r="TTD319" s="3"/>
      <c r="TTE319" s="3"/>
      <c r="TTF319" s="3"/>
      <c r="TTG319" s="3"/>
      <c r="TTH319" s="3"/>
      <c r="TTI319" s="3"/>
      <c r="TTJ319" s="3"/>
      <c r="TTK319" s="3"/>
      <c r="TTL319" s="3"/>
      <c r="TTM319" s="3"/>
      <c r="TTN319" s="3"/>
      <c r="TTO319" s="3"/>
      <c r="TTP319" s="3"/>
      <c r="TTQ319" s="3"/>
      <c r="TTR319" s="3"/>
      <c r="TTS319" s="3"/>
      <c r="TTT319" s="3"/>
      <c r="TTU319" s="3"/>
      <c r="TTV319" s="3"/>
      <c r="TTW319" s="3"/>
      <c r="TTX319" s="3"/>
      <c r="TTY319" s="3"/>
      <c r="TTZ319" s="3"/>
      <c r="TUA319" s="3"/>
      <c r="TUB319" s="3"/>
      <c r="TUC319" s="3"/>
      <c r="TUD319" s="3"/>
      <c r="TUE319" s="3"/>
      <c r="TUF319" s="3"/>
      <c r="TUG319" s="3"/>
      <c r="TUH319" s="3"/>
      <c r="TUI319" s="3"/>
      <c r="TUK319" s="3"/>
      <c r="TUM319" s="3"/>
      <c r="TUN319" s="3"/>
      <c r="TUO319" s="3"/>
      <c r="TUP319" s="3"/>
      <c r="TUQ319" s="3"/>
      <c r="TUR319" s="3"/>
      <c r="TUS319" s="3"/>
      <c r="TUT319" s="3"/>
      <c r="TUY319" s="3"/>
      <c r="TUZ319" s="3"/>
      <c r="TVA319" s="3"/>
      <c r="TVB319" s="3"/>
      <c r="TVC319" s="3"/>
      <c r="TVD319" s="3"/>
      <c r="TVE319" s="3"/>
      <c r="TVF319" s="3"/>
      <c r="TVG319" s="3"/>
      <c r="TVH319" s="3"/>
      <c r="TVI319" s="3"/>
      <c r="TVJ319" s="3"/>
      <c r="TVK319" s="3"/>
      <c r="TVL319" s="3"/>
      <c r="TVM319" s="3"/>
      <c r="TVN319" s="3"/>
      <c r="TVO319" s="3"/>
      <c r="TVP319" s="3"/>
      <c r="TVQ319" s="3"/>
      <c r="TVR319" s="3"/>
      <c r="TVS319" s="3"/>
      <c r="TVT319" s="3"/>
      <c r="TVU319" s="3"/>
      <c r="TVV319" s="3"/>
      <c r="TVW319" s="3"/>
      <c r="TVX319" s="3"/>
      <c r="TVY319" s="3"/>
      <c r="TVZ319" s="3"/>
      <c r="TWA319" s="3"/>
      <c r="TWB319" s="3"/>
      <c r="TWC319" s="3"/>
      <c r="TWD319" s="3"/>
      <c r="TWE319" s="3"/>
      <c r="TWF319" s="3"/>
      <c r="TWG319" s="3"/>
      <c r="TWH319" s="3"/>
      <c r="TWI319" s="3"/>
      <c r="TWJ319" s="3"/>
      <c r="TWK319" s="3"/>
      <c r="TWL319" s="3"/>
      <c r="TWM319" s="3"/>
      <c r="TWN319" s="3"/>
      <c r="TWO319" s="3"/>
      <c r="TWP319" s="3"/>
      <c r="TWQ319" s="3"/>
      <c r="TWR319" s="3"/>
      <c r="TWS319" s="3"/>
      <c r="TWT319" s="3"/>
      <c r="TWU319" s="3"/>
      <c r="TWV319" s="3"/>
      <c r="TWW319" s="3"/>
      <c r="TWX319" s="3"/>
      <c r="TWY319" s="3"/>
      <c r="TWZ319" s="3"/>
      <c r="TXA319" s="3"/>
      <c r="TXB319" s="3"/>
      <c r="TXC319" s="3"/>
      <c r="TXD319" s="3"/>
      <c r="TXE319" s="3"/>
      <c r="TXF319" s="3"/>
      <c r="TXG319" s="3"/>
      <c r="TXH319" s="3"/>
      <c r="TXI319" s="3"/>
      <c r="TXJ319" s="3"/>
      <c r="TXK319" s="3"/>
      <c r="TXL319" s="3"/>
      <c r="TXM319" s="3"/>
      <c r="TXN319" s="3"/>
      <c r="TXO319" s="3"/>
      <c r="TXP319" s="3"/>
      <c r="TXQ319" s="3"/>
      <c r="TXR319" s="3"/>
      <c r="TXS319" s="3"/>
      <c r="TXT319" s="3"/>
      <c r="TXU319" s="3"/>
      <c r="TXV319" s="3"/>
      <c r="TXW319" s="3"/>
      <c r="TXX319" s="3"/>
      <c r="TXY319" s="3"/>
      <c r="TXZ319" s="3"/>
      <c r="TYA319" s="3"/>
      <c r="TYB319" s="3"/>
      <c r="TYC319" s="3"/>
      <c r="TYD319" s="3"/>
      <c r="TYE319" s="3"/>
      <c r="TYF319" s="3"/>
      <c r="TYG319" s="3"/>
      <c r="TYH319" s="3"/>
      <c r="TYI319" s="3"/>
      <c r="TYJ319" s="3"/>
      <c r="TYK319" s="3"/>
      <c r="TYL319" s="3"/>
      <c r="TYM319" s="3"/>
      <c r="TYN319" s="3"/>
      <c r="TYO319" s="3"/>
      <c r="TYP319" s="3"/>
      <c r="TYQ319" s="3"/>
      <c r="TYR319" s="3"/>
      <c r="TYS319" s="3"/>
      <c r="TYT319" s="3"/>
      <c r="TYU319" s="3"/>
      <c r="TYV319" s="3"/>
      <c r="TYW319" s="3"/>
      <c r="TYX319" s="3"/>
      <c r="TYY319" s="3"/>
      <c r="TYZ319" s="3"/>
      <c r="TZA319" s="3"/>
      <c r="TZB319" s="3"/>
      <c r="TZC319" s="3"/>
      <c r="TZD319" s="3"/>
      <c r="TZE319" s="3"/>
      <c r="TZF319" s="3"/>
      <c r="TZG319" s="3"/>
      <c r="TZH319" s="3"/>
      <c r="TZI319" s="3"/>
      <c r="TZJ319" s="3"/>
      <c r="TZK319" s="3"/>
      <c r="TZL319" s="3"/>
      <c r="TZM319" s="3"/>
      <c r="TZN319" s="3"/>
      <c r="TZO319" s="3"/>
      <c r="TZP319" s="3"/>
      <c r="TZQ319" s="3"/>
      <c r="TZR319" s="3"/>
      <c r="TZS319" s="3"/>
      <c r="TZT319" s="3"/>
      <c r="TZU319" s="3"/>
      <c r="TZV319" s="3"/>
      <c r="TZW319" s="3"/>
      <c r="TZX319" s="3"/>
      <c r="TZY319" s="3"/>
      <c r="TZZ319" s="3"/>
      <c r="UAA319" s="3"/>
      <c r="UAB319" s="3"/>
      <c r="UAC319" s="3"/>
      <c r="UAD319" s="3"/>
      <c r="UAE319" s="3"/>
      <c r="UAF319" s="3"/>
      <c r="UAG319" s="3"/>
      <c r="UAH319" s="3"/>
      <c r="UAI319" s="3"/>
      <c r="UAJ319" s="3"/>
      <c r="UAK319" s="3"/>
      <c r="UAL319" s="3"/>
      <c r="UAM319" s="3"/>
      <c r="UAN319" s="3"/>
      <c r="UAO319" s="3"/>
      <c r="UAP319" s="3"/>
      <c r="UAQ319" s="3"/>
      <c r="UAR319" s="3"/>
      <c r="UAS319" s="3"/>
      <c r="UAT319" s="3"/>
      <c r="UAU319" s="3"/>
      <c r="UAV319" s="3"/>
      <c r="UAW319" s="3"/>
      <c r="UAX319" s="3"/>
      <c r="UAY319" s="3"/>
      <c r="UAZ319" s="3"/>
      <c r="UBA319" s="3"/>
      <c r="UBB319" s="3"/>
      <c r="UBC319" s="3"/>
      <c r="UBD319" s="3"/>
      <c r="UBE319" s="3"/>
      <c r="UBF319" s="3"/>
      <c r="UBG319" s="3"/>
      <c r="UBH319" s="3"/>
      <c r="UBI319" s="3"/>
      <c r="UBJ319" s="3"/>
      <c r="UBK319" s="3"/>
      <c r="UBL319" s="3"/>
      <c r="UBM319" s="3"/>
      <c r="UBN319" s="3"/>
      <c r="UBO319" s="3"/>
      <c r="UBP319" s="3"/>
      <c r="UBQ319" s="3"/>
      <c r="UBR319" s="3"/>
      <c r="UBS319" s="3"/>
      <c r="UBT319" s="3"/>
      <c r="UBU319" s="3"/>
      <c r="UBV319" s="3"/>
      <c r="UBW319" s="3"/>
      <c r="UBX319" s="3"/>
      <c r="UBY319" s="3"/>
      <c r="UBZ319" s="3"/>
      <c r="UCA319" s="3"/>
      <c r="UCB319" s="3"/>
      <c r="UCC319" s="3"/>
      <c r="UCD319" s="3"/>
      <c r="UCE319" s="3"/>
      <c r="UCF319" s="3"/>
      <c r="UCG319" s="3"/>
      <c r="UCH319" s="3"/>
      <c r="UCI319" s="3"/>
      <c r="UCJ319" s="3"/>
      <c r="UCK319" s="3"/>
      <c r="UCL319" s="3"/>
      <c r="UCM319" s="3"/>
      <c r="UCN319" s="3"/>
      <c r="UCO319" s="3"/>
      <c r="UCP319" s="3"/>
      <c r="UCQ319" s="3"/>
      <c r="UCR319" s="3"/>
      <c r="UCS319" s="3"/>
      <c r="UCT319" s="3"/>
      <c r="UCU319" s="3"/>
      <c r="UCV319" s="3"/>
      <c r="UCW319" s="3"/>
      <c r="UCX319" s="3"/>
      <c r="UCY319" s="3"/>
      <c r="UCZ319" s="3"/>
      <c r="UDA319" s="3"/>
      <c r="UDB319" s="3"/>
      <c r="UDC319" s="3"/>
      <c r="UDD319" s="3"/>
      <c r="UDE319" s="3"/>
      <c r="UDF319" s="3"/>
      <c r="UDG319" s="3"/>
      <c r="UDH319" s="3"/>
      <c r="UDI319" s="3"/>
      <c r="UDJ319" s="3"/>
      <c r="UDK319" s="3"/>
      <c r="UDL319" s="3"/>
      <c r="UDM319" s="3"/>
      <c r="UDN319" s="3"/>
      <c r="UDO319" s="3"/>
      <c r="UDP319" s="3"/>
      <c r="UDQ319" s="3"/>
      <c r="UDR319" s="3"/>
      <c r="UDS319" s="3"/>
      <c r="UDT319" s="3"/>
      <c r="UDU319" s="3"/>
      <c r="UDV319" s="3"/>
      <c r="UDW319" s="3"/>
      <c r="UDX319" s="3"/>
      <c r="UDY319" s="3"/>
      <c r="UDZ319" s="3"/>
      <c r="UEA319" s="3"/>
      <c r="UEB319" s="3"/>
      <c r="UEC319" s="3"/>
      <c r="UED319" s="3"/>
      <c r="UEE319" s="3"/>
      <c r="UEG319" s="3"/>
      <c r="UEI319" s="3"/>
      <c r="UEJ319" s="3"/>
      <c r="UEK319" s="3"/>
      <c r="UEL319" s="3"/>
      <c r="UEM319" s="3"/>
      <c r="UEN319" s="3"/>
      <c r="UEO319" s="3"/>
      <c r="UEP319" s="3"/>
      <c r="UEU319" s="3"/>
      <c r="UEV319" s="3"/>
      <c r="UEW319" s="3"/>
      <c r="UEX319" s="3"/>
      <c r="UEY319" s="3"/>
      <c r="UEZ319" s="3"/>
      <c r="UFA319" s="3"/>
      <c r="UFB319" s="3"/>
      <c r="UFC319" s="3"/>
      <c r="UFD319" s="3"/>
      <c r="UFE319" s="3"/>
      <c r="UFF319" s="3"/>
      <c r="UFG319" s="3"/>
      <c r="UFH319" s="3"/>
      <c r="UFI319" s="3"/>
      <c r="UFJ319" s="3"/>
      <c r="UFK319" s="3"/>
      <c r="UFL319" s="3"/>
      <c r="UFM319" s="3"/>
      <c r="UFN319" s="3"/>
      <c r="UFO319" s="3"/>
      <c r="UFP319" s="3"/>
      <c r="UFQ319" s="3"/>
      <c r="UFR319" s="3"/>
      <c r="UFS319" s="3"/>
      <c r="UFT319" s="3"/>
      <c r="UFU319" s="3"/>
      <c r="UFV319" s="3"/>
      <c r="UFW319" s="3"/>
      <c r="UFX319" s="3"/>
      <c r="UFY319" s="3"/>
      <c r="UFZ319" s="3"/>
      <c r="UGA319" s="3"/>
      <c r="UGB319" s="3"/>
      <c r="UGC319" s="3"/>
      <c r="UGD319" s="3"/>
      <c r="UGE319" s="3"/>
      <c r="UGF319" s="3"/>
      <c r="UGG319" s="3"/>
      <c r="UGH319" s="3"/>
      <c r="UGI319" s="3"/>
      <c r="UGJ319" s="3"/>
      <c r="UGK319" s="3"/>
      <c r="UGL319" s="3"/>
      <c r="UGM319" s="3"/>
      <c r="UGN319" s="3"/>
      <c r="UGO319" s="3"/>
      <c r="UGP319" s="3"/>
      <c r="UGQ319" s="3"/>
      <c r="UGR319" s="3"/>
      <c r="UGS319" s="3"/>
      <c r="UGT319" s="3"/>
      <c r="UGU319" s="3"/>
      <c r="UGV319" s="3"/>
      <c r="UGW319" s="3"/>
      <c r="UGX319" s="3"/>
      <c r="UGY319" s="3"/>
      <c r="UGZ319" s="3"/>
      <c r="UHA319" s="3"/>
      <c r="UHB319" s="3"/>
      <c r="UHC319" s="3"/>
      <c r="UHD319" s="3"/>
      <c r="UHE319" s="3"/>
      <c r="UHF319" s="3"/>
      <c r="UHG319" s="3"/>
      <c r="UHH319" s="3"/>
      <c r="UHI319" s="3"/>
      <c r="UHJ319" s="3"/>
      <c r="UHK319" s="3"/>
      <c r="UHL319" s="3"/>
      <c r="UHM319" s="3"/>
      <c r="UHN319" s="3"/>
      <c r="UHO319" s="3"/>
      <c r="UHP319" s="3"/>
      <c r="UHQ319" s="3"/>
      <c r="UHR319" s="3"/>
      <c r="UHS319" s="3"/>
      <c r="UHT319" s="3"/>
      <c r="UHU319" s="3"/>
      <c r="UHV319" s="3"/>
      <c r="UHW319" s="3"/>
      <c r="UHX319" s="3"/>
      <c r="UHY319" s="3"/>
      <c r="UHZ319" s="3"/>
      <c r="UIA319" s="3"/>
      <c r="UIB319" s="3"/>
      <c r="UIC319" s="3"/>
      <c r="UID319" s="3"/>
      <c r="UIE319" s="3"/>
      <c r="UIF319" s="3"/>
      <c r="UIG319" s="3"/>
      <c r="UIH319" s="3"/>
      <c r="UII319" s="3"/>
      <c r="UIJ319" s="3"/>
      <c r="UIK319" s="3"/>
      <c r="UIL319" s="3"/>
      <c r="UIM319" s="3"/>
      <c r="UIN319" s="3"/>
      <c r="UIO319" s="3"/>
      <c r="UIP319" s="3"/>
      <c r="UIQ319" s="3"/>
      <c r="UIR319" s="3"/>
      <c r="UIS319" s="3"/>
      <c r="UIT319" s="3"/>
      <c r="UIU319" s="3"/>
      <c r="UIV319" s="3"/>
      <c r="UIW319" s="3"/>
      <c r="UIX319" s="3"/>
      <c r="UIY319" s="3"/>
      <c r="UIZ319" s="3"/>
      <c r="UJA319" s="3"/>
      <c r="UJB319" s="3"/>
      <c r="UJC319" s="3"/>
      <c r="UJD319" s="3"/>
      <c r="UJE319" s="3"/>
      <c r="UJF319" s="3"/>
      <c r="UJG319" s="3"/>
      <c r="UJH319" s="3"/>
      <c r="UJI319" s="3"/>
      <c r="UJJ319" s="3"/>
      <c r="UJK319" s="3"/>
      <c r="UJL319" s="3"/>
      <c r="UJM319" s="3"/>
      <c r="UJN319" s="3"/>
      <c r="UJO319" s="3"/>
      <c r="UJP319" s="3"/>
      <c r="UJQ319" s="3"/>
      <c r="UJR319" s="3"/>
      <c r="UJS319" s="3"/>
      <c r="UJT319" s="3"/>
      <c r="UJU319" s="3"/>
      <c r="UJV319" s="3"/>
      <c r="UJW319" s="3"/>
      <c r="UJX319" s="3"/>
      <c r="UJY319" s="3"/>
      <c r="UJZ319" s="3"/>
      <c r="UKA319" s="3"/>
      <c r="UKB319" s="3"/>
      <c r="UKC319" s="3"/>
      <c r="UKD319" s="3"/>
      <c r="UKE319" s="3"/>
      <c r="UKF319" s="3"/>
      <c r="UKG319" s="3"/>
      <c r="UKH319" s="3"/>
      <c r="UKI319" s="3"/>
      <c r="UKJ319" s="3"/>
      <c r="UKK319" s="3"/>
      <c r="UKL319" s="3"/>
      <c r="UKM319" s="3"/>
      <c r="UKN319" s="3"/>
      <c r="UKO319" s="3"/>
      <c r="UKP319" s="3"/>
      <c r="UKQ319" s="3"/>
      <c r="UKR319" s="3"/>
      <c r="UKS319" s="3"/>
      <c r="UKT319" s="3"/>
      <c r="UKU319" s="3"/>
      <c r="UKV319" s="3"/>
      <c r="UKW319" s="3"/>
      <c r="UKX319" s="3"/>
      <c r="UKY319" s="3"/>
      <c r="UKZ319" s="3"/>
      <c r="ULA319" s="3"/>
      <c r="ULB319" s="3"/>
      <c r="ULC319" s="3"/>
      <c r="ULD319" s="3"/>
      <c r="ULE319" s="3"/>
      <c r="ULF319" s="3"/>
      <c r="ULG319" s="3"/>
      <c r="ULH319" s="3"/>
      <c r="ULI319" s="3"/>
      <c r="ULJ319" s="3"/>
      <c r="ULK319" s="3"/>
      <c r="ULL319" s="3"/>
      <c r="ULM319" s="3"/>
      <c r="ULN319" s="3"/>
      <c r="ULO319" s="3"/>
      <c r="ULP319" s="3"/>
      <c r="ULQ319" s="3"/>
      <c r="ULR319" s="3"/>
      <c r="ULS319" s="3"/>
      <c r="ULT319" s="3"/>
      <c r="ULU319" s="3"/>
      <c r="ULV319" s="3"/>
      <c r="ULW319" s="3"/>
      <c r="ULX319" s="3"/>
      <c r="ULY319" s="3"/>
      <c r="ULZ319" s="3"/>
      <c r="UMA319" s="3"/>
      <c r="UMB319" s="3"/>
      <c r="UMC319" s="3"/>
      <c r="UMD319" s="3"/>
      <c r="UME319" s="3"/>
      <c r="UMF319" s="3"/>
      <c r="UMG319" s="3"/>
      <c r="UMH319" s="3"/>
      <c r="UMI319" s="3"/>
      <c r="UMJ319" s="3"/>
      <c r="UMK319" s="3"/>
      <c r="UML319" s="3"/>
      <c r="UMM319" s="3"/>
      <c r="UMN319" s="3"/>
      <c r="UMO319" s="3"/>
      <c r="UMP319" s="3"/>
      <c r="UMQ319" s="3"/>
      <c r="UMR319" s="3"/>
      <c r="UMS319" s="3"/>
      <c r="UMT319" s="3"/>
      <c r="UMU319" s="3"/>
      <c r="UMV319" s="3"/>
      <c r="UMW319" s="3"/>
      <c r="UMX319" s="3"/>
      <c r="UMY319" s="3"/>
      <c r="UMZ319" s="3"/>
      <c r="UNA319" s="3"/>
      <c r="UNB319" s="3"/>
      <c r="UNC319" s="3"/>
      <c r="UND319" s="3"/>
      <c r="UNE319" s="3"/>
      <c r="UNF319" s="3"/>
      <c r="UNG319" s="3"/>
      <c r="UNH319" s="3"/>
      <c r="UNI319" s="3"/>
      <c r="UNJ319" s="3"/>
      <c r="UNK319" s="3"/>
      <c r="UNL319" s="3"/>
      <c r="UNM319" s="3"/>
      <c r="UNN319" s="3"/>
      <c r="UNO319" s="3"/>
      <c r="UNP319" s="3"/>
      <c r="UNQ319" s="3"/>
      <c r="UNR319" s="3"/>
      <c r="UNS319" s="3"/>
      <c r="UNT319" s="3"/>
      <c r="UNU319" s="3"/>
      <c r="UNV319" s="3"/>
      <c r="UNW319" s="3"/>
      <c r="UNX319" s="3"/>
      <c r="UNY319" s="3"/>
      <c r="UNZ319" s="3"/>
      <c r="UOA319" s="3"/>
      <c r="UOC319" s="3"/>
      <c r="UOE319" s="3"/>
      <c r="UOF319" s="3"/>
      <c r="UOG319" s="3"/>
      <c r="UOH319" s="3"/>
      <c r="UOI319" s="3"/>
      <c r="UOJ319" s="3"/>
      <c r="UOK319" s="3"/>
      <c r="UOL319" s="3"/>
      <c r="UOQ319" s="3"/>
      <c r="UOR319" s="3"/>
      <c r="UOS319" s="3"/>
      <c r="UOT319" s="3"/>
      <c r="UOU319" s="3"/>
      <c r="UOV319" s="3"/>
      <c r="UOW319" s="3"/>
      <c r="UOX319" s="3"/>
      <c r="UOY319" s="3"/>
      <c r="UOZ319" s="3"/>
      <c r="UPA319" s="3"/>
      <c r="UPB319" s="3"/>
      <c r="UPC319" s="3"/>
      <c r="UPD319" s="3"/>
      <c r="UPE319" s="3"/>
      <c r="UPF319" s="3"/>
      <c r="UPG319" s="3"/>
      <c r="UPH319" s="3"/>
      <c r="UPI319" s="3"/>
      <c r="UPJ319" s="3"/>
      <c r="UPK319" s="3"/>
      <c r="UPL319" s="3"/>
      <c r="UPM319" s="3"/>
      <c r="UPN319" s="3"/>
      <c r="UPO319" s="3"/>
      <c r="UPP319" s="3"/>
      <c r="UPQ319" s="3"/>
      <c r="UPR319" s="3"/>
      <c r="UPS319" s="3"/>
      <c r="UPT319" s="3"/>
      <c r="UPU319" s="3"/>
      <c r="UPV319" s="3"/>
      <c r="UPW319" s="3"/>
      <c r="UPX319" s="3"/>
      <c r="UPY319" s="3"/>
      <c r="UPZ319" s="3"/>
      <c r="UQA319" s="3"/>
      <c r="UQB319" s="3"/>
      <c r="UQC319" s="3"/>
      <c r="UQD319" s="3"/>
      <c r="UQE319" s="3"/>
      <c r="UQF319" s="3"/>
      <c r="UQG319" s="3"/>
      <c r="UQH319" s="3"/>
      <c r="UQI319" s="3"/>
      <c r="UQJ319" s="3"/>
      <c r="UQK319" s="3"/>
      <c r="UQL319" s="3"/>
      <c r="UQM319" s="3"/>
      <c r="UQN319" s="3"/>
      <c r="UQO319" s="3"/>
      <c r="UQP319" s="3"/>
      <c r="UQQ319" s="3"/>
      <c r="UQR319" s="3"/>
      <c r="UQS319" s="3"/>
      <c r="UQT319" s="3"/>
      <c r="UQU319" s="3"/>
      <c r="UQV319" s="3"/>
      <c r="UQW319" s="3"/>
      <c r="UQX319" s="3"/>
      <c r="UQY319" s="3"/>
      <c r="UQZ319" s="3"/>
      <c r="URA319" s="3"/>
      <c r="URB319" s="3"/>
      <c r="URC319" s="3"/>
      <c r="URD319" s="3"/>
      <c r="URE319" s="3"/>
      <c r="URF319" s="3"/>
      <c r="URG319" s="3"/>
      <c r="URH319" s="3"/>
      <c r="URI319" s="3"/>
      <c r="URJ319" s="3"/>
      <c r="URK319" s="3"/>
      <c r="URL319" s="3"/>
      <c r="URM319" s="3"/>
      <c r="URN319" s="3"/>
      <c r="URO319" s="3"/>
      <c r="URP319" s="3"/>
      <c r="URQ319" s="3"/>
      <c r="URR319" s="3"/>
      <c r="URS319" s="3"/>
      <c r="URT319" s="3"/>
      <c r="URU319" s="3"/>
      <c r="URV319" s="3"/>
      <c r="URW319" s="3"/>
      <c r="URX319" s="3"/>
      <c r="URY319" s="3"/>
      <c r="URZ319" s="3"/>
      <c r="USA319" s="3"/>
      <c r="USB319" s="3"/>
      <c r="USC319" s="3"/>
      <c r="USD319" s="3"/>
      <c r="USE319" s="3"/>
      <c r="USF319" s="3"/>
      <c r="USG319" s="3"/>
      <c r="USH319" s="3"/>
      <c r="USI319" s="3"/>
      <c r="USJ319" s="3"/>
      <c r="USK319" s="3"/>
      <c r="USL319" s="3"/>
      <c r="USM319" s="3"/>
      <c r="USN319" s="3"/>
      <c r="USO319" s="3"/>
      <c r="USP319" s="3"/>
      <c r="USQ319" s="3"/>
      <c r="USR319" s="3"/>
      <c r="USS319" s="3"/>
      <c r="UST319" s="3"/>
      <c r="USU319" s="3"/>
      <c r="USV319" s="3"/>
      <c r="USW319" s="3"/>
      <c r="USX319" s="3"/>
      <c r="USY319" s="3"/>
      <c r="USZ319" s="3"/>
      <c r="UTA319" s="3"/>
      <c r="UTB319" s="3"/>
      <c r="UTC319" s="3"/>
      <c r="UTD319" s="3"/>
      <c r="UTE319" s="3"/>
      <c r="UTF319" s="3"/>
      <c r="UTG319" s="3"/>
      <c r="UTH319" s="3"/>
      <c r="UTI319" s="3"/>
      <c r="UTJ319" s="3"/>
      <c r="UTK319" s="3"/>
      <c r="UTL319" s="3"/>
      <c r="UTM319" s="3"/>
      <c r="UTN319" s="3"/>
      <c r="UTO319" s="3"/>
      <c r="UTP319" s="3"/>
      <c r="UTQ319" s="3"/>
      <c r="UTR319" s="3"/>
      <c r="UTS319" s="3"/>
      <c r="UTT319" s="3"/>
      <c r="UTU319" s="3"/>
      <c r="UTV319" s="3"/>
      <c r="UTW319" s="3"/>
      <c r="UTX319" s="3"/>
      <c r="UTY319" s="3"/>
      <c r="UTZ319" s="3"/>
      <c r="UUA319" s="3"/>
      <c r="UUB319" s="3"/>
      <c r="UUC319" s="3"/>
      <c r="UUD319" s="3"/>
      <c r="UUE319" s="3"/>
      <c r="UUF319" s="3"/>
      <c r="UUG319" s="3"/>
      <c r="UUH319" s="3"/>
      <c r="UUI319" s="3"/>
      <c r="UUJ319" s="3"/>
      <c r="UUK319" s="3"/>
      <c r="UUL319" s="3"/>
      <c r="UUM319" s="3"/>
      <c r="UUN319" s="3"/>
      <c r="UUO319" s="3"/>
      <c r="UUP319" s="3"/>
      <c r="UUQ319" s="3"/>
      <c r="UUR319" s="3"/>
      <c r="UUS319" s="3"/>
      <c r="UUT319" s="3"/>
      <c r="UUU319" s="3"/>
      <c r="UUV319" s="3"/>
      <c r="UUW319" s="3"/>
      <c r="UUX319" s="3"/>
      <c r="UUY319" s="3"/>
      <c r="UUZ319" s="3"/>
      <c r="UVA319" s="3"/>
      <c r="UVB319" s="3"/>
      <c r="UVC319" s="3"/>
      <c r="UVD319" s="3"/>
      <c r="UVE319" s="3"/>
      <c r="UVF319" s="3"/>
      <c r="UVG319" s="3"/>
      <c r="UVH319" s="3"/>
      <c r="UVI319" s="3"/>
      <c r="UVJ319" s="3"/>
      <c r="UVK319" s="3"/>
      <c r="UVL319" s="3"/>
      <c r="UVM319" s="3"/>
      <c r="UVN319" s="3"/>
      <c r="UVO319" s="3"/>
      <c r="UVP319" s="3"/>
      <c r="UVQ319" s="3"/>
      <c r="UVR319" s="3"/>
      <c r="UVS319" s="3"/>
      <c r="UVT319" s="3"/>
      <c r="UVU319" s="3"/>
      <c r="UVV319" s="3"/>
      <c r="UVW319" s="3"/>
      <c r="UVX319" s="3"/>
      <c r="UVY319" s="3"/>
      <c r="UVZ319" s="3"/>
      <c r="UWA319" s="3"/>
      <c r="UWB319" s="3"/>
      <c r="UWC319" s="3"/>
      <c r="UWD319" s="3"/>
      <c r="UWE319" s="3"/>
      <c r="UWF319" s="3"/>
      <c r="UWG319" s="3"/>
      <c r="UWH319" s="3"/>
      <c r="UWI319" s="3"/>
      <c r="UWJ319" s="3"/>
      <c r="UWK319" s="3"/>
      <c r="UWL319" s="3"/>
      <c r="UWM319" s="3"/>
      <c r="UWN319" s="3"/>
      <c r="UWO319" s="3"/>
      <c r="UWP319" s="3"/>
      <c r="UWQ319" s="3"/>
      <c r="UWR319" s="3"/>
      <c r="UWS319" s="3"/>
      <c r="UWT319" s="3"/>
      <c r="UWU319" s="3"/>
      <c r="UWV319" s="3"/>
      <c r="UWW319" s="3"/>
      <c r="UWX319" s="3"/>
      <c r="UWY319" s="3"/>
      <c r="UWZ319" s="3"/>
      <c r="UXA319" s="3"/>
      <c r="UXB319" s="3"/>
      <c r="UXC319" s="3"/>
      <c r="UXD319" s="3"/>
      <c r="UXE319" s="3"/>
      <c r="UXF319" s="3"/>
      <c r="UXG319" s="3"/>
      <c r="UXH319" s="3"/>
      <c r="UXI319" s="3"/>
      <c r="UXJ319" s="3"/>
      <c r="UXK319" s="3"/>
      <c r="UXL319" s="3"/>
      <c r="UXM319" s="3"/>
      <c r="UXN319" s="3"/>
      <c r="UXO319" s="3"/>
      <c r="UXP319" s="3"/>
      <c r="UXQ319" s="3"/>
      <c r="UXR319" s="3"/>
      <c r="UXS319" s="3"/>
      <c r="UXT319" s="3"/>
      <c r="UXU319" s="3"/>
      <c r="UXV319" s="3"/>
      <c r="UXW319" s="3"/>
      <c r="UXY319" s="3"/>
      <c r="UYA319" s="3"/>
      <c r="UYB319" s="3"/>
      <c r="UYC319" s="3"/>
      <c r="UYD319" s="3"/>
      <c r="UYE319" s="3"/>
      <c r="UYF319" s="3"/>
      <c r="UYG319" s="3"/>
      <c r="UYH319" s="3"/>
      <c r="UYM319" s="3"/>
      <c r="UYN319" s="3"/>
      <c r="UYO319" s="3"/>
      <c r="UYP319" s="3"/>
      <c r="UYQ319" s="3"/>
      <c r="UYR319" s="3"/>
      <c r="UYS319" s="3"/>
      <c r="UYT319" s="3"/>
      <c r="UYU319" s="3"/>
      <c r="UYV319" s="3"/>
      <c r="UYW319" s="3"/>
      <c r="UYX319" s="3"/>
      <c r="UYY319" s="3"/>
      <c r="UYZ319" s="3"/>
      <c r="UZA319" s="3"/>
      <c r="UZB319" s="3"/>
      <c r="UZC319" s="3"/>
      <c r="UZD319" s="3"/>
      <c r="UZE319" s="3"/>
      <c r="UZF319" s="3"/>
      <c r="UZG319" s="3"/>
      <c r="UZH319" s="3"/>
      <c r="UZI319" s="3"/>
      <c r="UZJ319" s="3"/>
      <c r="UZK319" s="3"/>
      <c r="UZL319" s="3"/>
      <c r="UZM319" s="3"/>
      <c r="UZN319" s="3"/>
      <c r="UZO319" s="3"/>
      <c r="UZP319" s="3"/>
      <c r="UZQ319" s="3"/>
      <c r="UZR319" s="3"/>
      <c r="UZS319" s="3"/>
      <c r="UZT319" s="3"/>
      <c r="UZU319" s="3"/>
      <c r="UZV319" s="3"/>
      <c r="UZW319" s="3"/>
      <c r="UZX319" s="3"/>
      <c r="UZY319" s="3"/>
      <c r="UZZ319" s="3"/>
      <c r="VAA319" s="3"/>
      <c r="VAB319" s="3"/>
      <c r="VAC319" s="3"/>
      <c r="VAD319" s="3"/>
      <c r="VAE319" s="3"/>
      <c r="VAF319" s="3"/>
      <c r="VAG319" s="3"/>
      <c r="VAH319" s="3"/>
      <c r="VAI319" s="3"/>
      <c r="VAJ319" s="3"/>
      <c r="VAK319" s="3"/>
      <c r="VAL319" s="3"/>
      <c r="VAM319" s="3"/>
      <c r="VAN319" s="3"/>
      <c r="VAO319" s="3"/>
      <c r="VAP319" s="3"/>
      <c r="VAQ319" s="3"/>
      <c r="VAR319" s="3"/>
      <c r="VAS319" s="3"/>
      <c r="VAT319" s="3"/>
      <c r="VAU319" s="3"/>
      <c r="VAV319" s="3"/>
      <c r="VAW319" s="3"/>
      <c r="VAX319" s="3"/>
      <c r="VAY319" s="3"/>
      <c r="VAZ319" s="3"/>
      <c r="VBA319" s="3"/>
      <c r="VBB319" s="3"/>
      <c r="VBC319" s="3"/>
      <c r="VBD319" s="3"/>
      <c r="VBE319" s="3"/>
      <c r="VBF319" s="3"/>
      <c r="VBG319" s="3"/>
      <c r="VBH319" s="3"/>
      <c r="VBI319" s="3"/>
      <c r="VBJ319" s="3"/>
      <c r="VBK319" s="3"/>
      <c r="VBL319" s="3"/>
      <c r="VBM319" s="3"/>
      <c r="VBN319" s="3"/>
      <c r="VBO319" s="3"/>
      <c r="VBP319" s="3"/>
      <c r="VBQ319" s="3"/>
      <c r="VBR319" s="3"/>
      <c r="VBS319" s="3"/>
      <c r="VBT319" s="3"/>
      <c r="VBU319" s="3"/>
      <c r="VBV319" s="3"/>
      <c r="VBW319" s="3"/>
      <c r="VBX319" s="3"/>
      <c r="VBY319" s="3"/>
      <c r="VBZ319" s="3"/>
      <c r="VCA319" s="3"/>
      <c r="VCB319" s="3"/>
      <c r="VCC319" s="3"/>
      <c r="VCD319" s="3"/>
      <c r="VCE319" s="3"/>
      <c r="VCF319" s="3"/>
      <c r="VCG319" s="3"/>
      <c r="VCH319" s="3"/>
      <c r="VCI319" s="3"/>
      <c r="VCJ319" s="3"/>
      <c r="VCK319" s="3"/>
      <c r="VCL319" s="3"/>
      <c r="VCM319" s="3"/>
      <c r="VCN319" s="3"/>
      <c r="VCO319" s="3"/>
      <c r="VCP319" s="3"/>
      <c r="VCQ319" s="3"/>
      <c r="VCR319" s="3"/>
      <c r="VCS319" s="3"/>
      <c r="VCT319" s="3"/>
      <c r="VCU319" s="3"/>
      <c r="VCV319" s="3"/>
      <c r="VCW319" s="3"/>
      <c r="VCX319" s="3"/>
      <c r="VCY319" s="3"/>
      <c r="VCZ319" s="3"/>
      <c r="VDA319" s="3"/>
      <c r="VDB319" s="3"/>
      <c r="VDC319" s="3"/>
      <c r="VDD319" s="3"/>
      <c r="VDE319" s="3"/>
      <c r="VDF319" s="3"/>
      <c r="VDG319" s="3"/>
      <c r="VDH319" s="3"/>
      <c r="VDI319" s="3"/>
      <c r="VDJ319" s="3"/>
      <c r="VDK319" s="3"/>
      <c r="VDL319" s="3"/>
      <c r="VDM319" s="3"/>
      <c r="VDN319" s="3"/>
      <c r="VDO319" s="3"/>
      <c r="VDP319" s="3"/>
      <c r="VDQ319" s="3"/>
      <c r="VDR319" s="3"/>
      <c r="VDS319" s="3"/>
      <c r="VDT319" s="3"/>
      <c r="VDU319" s="3"/>
      <c r="VDV319" s="3"/>
      <c r="VDW319" s="3"/>
      <c r="VDX319" s="3"/>
      <c r="VDY319" s="3"/>
      <c r="VDZ319" s="3"/>
      <c r="VEA319" s="3"/>
      <c r="VEB319" s="3"/>
      <c r="VEC319" s="3"/>
      <c r="VED319" s="3"/>
      <c r="VEE319" s="3"/>
      <c r="VEF319" s="3"/>
      <c r="VEG319" s="3"/>
      <c r="VEH319" s="3"/>
      <c r="VEI319" s="3"/>
      <c r="VEJ319" s="3"/>
      <c r="VEK319" s="3"/>
      <c r="VEL319" s="3"/>
      <c r="VEM319" s="3"/>
      <c r="VEN319" s="3"/>
      <c r="VEO319" s="3"/>
      <c r="VEP319" s="3"/>
      <c r="VEQ319" s="3"/>
      <c r="VER319" s="3"/>
      <c r="VES319" s="3"/>
      <c r="VET319" s="3"/>
      <c r="VEU319" s="3"/>
      <c r="VEV319" s="3"/>
      <c r="VEW319" s="3"/>
      <c r="VEX319" s="3"/>
      <c r="VEY319" s="3"/>
      <c r="VEZ319" s="3"/>
      <c r="VFA319" s="3"/>
      <c r="VFB319" s="3"/>
      <c r="VFC319" s="3"/>
      <c r="VFD319" s="3"/>
      <c r="VFE319" s="3"/>
      <c r="VFF319" s="3"/>
      <c r="VFG319" s="3"/>
      <c r="VFH319" s="3"/>
      <c r="VFI319" s="3"/>
      <c r="VFJ319" s="3"/>
      <c r="VFK319" s="3"/>
      <c r="VFL319" s="3"/>
      <c r="VFM319" s="3"/>
      <c r="VFN319" s="3"/>
      <c r="VFO319" s="3"/>
      <c r="VFP319" s="3"/>
      <c r="VFQ319" s="3"/>
      <c r="VFR319" s="3"/>
      <c r="VFS319" s="3"/>
      <c r="VFT319" s="3"/>
      <c r="VFU319" s="3"/>
      <c r="VFV319" s="3"/>
      <c r="VFW319" s="3"/>
      <c r="VFX319" s="3"/>
      <c r="VFY319" s="3"/>
      <c r="VFZ319" s="3"/>
      <c r="VGA319" s="3"/>
      <c r="VGB319" s="3"/>
      <c r="VGC319" s="3"/>
      <c r="VGD319" s="3"/>
      <c r="VGE319" s="3"/>
      <c r="VGF319" s="3"/>
      <c r="VGG319" s="3"/>
      <c r="VGH319" s="3"/>
      <c r="VGI319" s="3"/>
      <c r="VGJ319" s="3"/>
      <c r="VGK319" s="3"/>
      <c r="VGL319" s="3"/>
      <c r="VGM319" s="3"/>
      <c r="VGN319" s="3"/>
      <c r="VGO319" s="3"/>
      <c r="VGP319" s="3"/>
      <c r="VGQ319" s="3"/>
      <c r="VGR319" s="3"/>
      <c r="VGS319" s="3"/>
      <c r="VGT319" s="3"/>
      <c r="VGU319" s="3"/>
      <c r="VGV319" s="3"/>
      <c r="VGW319" s="3"/>
      <c r="VGX319" s="3"/>
      <c r="VGY319" s="3"/>
      <c r="VGZ319" s="3"/>
      <c r="VHA319" s="3"/>
      <c r="VHB319" s="3"/>
      <c r="VHC319" s="3"/>
      <c r="VHD319" s="3"/>
      <c r="VHE319" s="3"/>
      <c r="VHF319" s="3"/>
      <c r="VHG319" s="3"/>
      <c r="VHH319" s="3"/>
      <c r="VHI319" s="3"/>
      <c r="VHJ319" s="3"/>
      <c r="VHK319" s="3"/>
      <c r="VHL319" s="3"/>
      <c r="VHM319" s="3"/>
      <c r="VHN319" s="3"/>
      <c r="VHO319" s="3"/>
      <c r="VHP319" s="3"/>
      <c r="VHQ319" s="3"/>
      <c r="VHR319" s="3"/>
      <c r="VHS319" s="3"/>
      <c r="VHU319" s="3"/>
      <c r="VHW319" s="3"/>
      <c r="VHX319" s="3"/>
      <c r="VHY319" s="3"/>
      <c r="VHZ319" s="3"/>
      <c r="VIA319" s="3"/>
      <c r="VIB319" s="3"/>
      <c r="VIC319" s="3"/>
      <c r="VID319" s="3"/>
      <c r="VII319" s="3"/>
      <c r="VIJ319" s="3"/>
      <c r="VIK319" s="3"/>
      <c r="VIL319" s="3"/>
      <c r="VIM319" s="3"/>
      <c r="VIN319" s="3"/>
      <c r="VIO319" s="3"/>
      <c r="VIP319" s="3"/>
      <c r="VIQ319" s="3"/>
      <c r="VIR319" s="3"/>
      <c r="VIS319" s="3"/>
      <c r="VIT319" s="3"/>
      <c r="VIU319" s="3"/>
      <c r="VIV319" s="3"/>
      <c r="VIW319" s="3"/>
      <c r="VIX319" s="3"/>
      <c r="VIY319" s="3"/>
      <c r="VIZ319" s="3"/>
      <c r="VJA319" s="3"/>
      <c r="VJB319" s="3"/>
      <c r="VJC319" s="3"/>
      <c r="VJD319" s="3"/>
      <c r="VJE319" s="3"/>
      <c r="VJF319" s="3"/>
      <c r="VJG319" s="3"/>
      <c r="VJH319" s="3"/>
      <c r="VJI319" s="3"/>
      <c r="VJJ319" s="3"/>
      <c r="VJK319" s="3"/>
      <c r="VJL319" s="3"/>
      <c r="VJM319" s="3"/>
      <c r="VJN319" s="3"/>
      <c r="VJO319" s="3"/>
      <c r="VJP319" s="3"/>
      <c r="VJQ319" s="3"/>
      <c r="VJR319" s="3"/>
      <c r="VJS319" s="3"/>
      <c r="VJT319" s="3"/>
      <c r="VJU319" s="3"/>
      <c r="VJV319" s="3"/>
      <c r="VJW319" s="3"/>
      <c r="VJX319" s="3"/>
      <c r="VJY319" s="3"/>
      <c r="VJZ319" s="3"/>
      <c r="VKA319" s="3"/>
      <c r="VKB319" s="3"/>
      <c r="VKC319" s="3"/>
      <c r="VKD319" s="3"/>
      <c r="VKE319" s="3"/>
      <c r="VKF319" s="3"/>
      <c r="VKG319" s="3"/>
      <c r="VKH319" s="3"/>
      <c r="VKI319" s="3"/>
      <c r="VKJ319" s="3"/>
      <c r="VKK319" s="3"/>
      <c r="VKL319" s="3"/>
      <c r="VKM319" s="3"/>
      <c r="VKN319" s="3"/>
      <c r="VKO319" s="3"/>
      <c r="VKP319" s="3"/>
      <c r="VKQ319" s="3"/>
      <c r="VKR319" s="3"/>
      <c r="VKS319" s="3"/>
      <c r="VKT319" s="3"/>
      <c r="VKU319" s="3"/>
      <c r="VKV319" s="3"/>
      <c r="VKW319" s="3"/>
      <c r="VKX319" s="3"/>
      <c r="VKY319" s="3"/>
      <c r="VKZ319" s="3"/>
      <c r="VLA319" s="3"/>
      <c r="VLB319" s="3"/>
      <c r="VLC319" s="3"/>
      <c r="VLD319" s="3"/>
      <c r="VLE319" s="3"/>
      <c r="VLF319" s="3"/>
      <c r="VLG319" s="3"/>
      <c r="VLH319" s="3"/>
      <c r="VLI319" s="3"/>
      <c r="VLJ319" s="3"/>
      <c r="VLK319" s="3"/>
      <c r="VLL319" s="3"/>
      <c r="VLM319" s="3"/>
      <c r="VLN319" s="3"/>
      <c r="VLO319" s="3"/>
      <c r="VLP319" s="3"/>
      <c r="VLQ319" s="3"/>
      <c r="VLR319" s="3"/>
      <c r="VLS319" s="3"/>
      <c r="VLT319" s="3"/>
      <c r="VLU319" s="3"/>
      <c r="VLV319" s="3"/>
      <c r="VLW319" s="3"/>
      <c r="VLX319" s="3"/>
      <c r="VLY319" s="3"/>
      <c r="VLZ319" s="3"/>
      <c r="VMA319" s="3"/>
      <c r="VMB319" s="3"/>
      <c r="VMC319" s="3"/>
      <c r="VMD319" s="3"/>
      <c r="VME319" s="3"/>
      <c r="VMF319" s="3"/>
      <c r="VMG319" s="3"/>
      <c r="VMH319" s="3"/>
      <c r="VMI319" s="3"/>
      <c r="VMJ319" s="3"/>
      <c r="VMK319" s="3"/>
      <c r="VML319" s="3"/>
      <c r="VMM319" s="3"/>
      <c r="VMN319" s="3"/>
      <c r="VMO319" s="3"/>
      <c r="VMP319" s="3"/>
      <c r="VMQ319" s="3"/>
      <c r="VMR319" s="3"/>
      <c r="VMS319" s="3"/>
      <c r="VMT319" s="3"/>
      <c r="VMU319" s="3"/>
      <c r="VMV319" s="3"/>
      <c r="VMW319" s="3"/>
      <c r="VMX319" s="3"/>
      <c r="VMY319" s="3"/>
      <c r="VMZ319" s="3"/>
      <c r="VNA319" s="3"/>
      <c r="VNB319" s="3"/>
      <c r="VNC319" s="3"/>
      <c r="VND319" s="3"/>
      <c r="VNE319" s="3"/>
      <c r="VNF319" s="3"/>
      <c r="VNG319" s="3"/>
      <c r="VNH319" s="3"/>
      <c r="VNI319" s="3"/>
      <c r="VNJ319" s="3"/>
      <c r="VNK319" s="3"/>
      <c r="VNL319" s="3"/>
      <c r="VNM319" s="3"/>
      <c r="VNN319" s="3"/>
      <c r="VNO319" s="3"/>
      <c r="VNP319" s="3"/>
      <c r="VNQ319" s="3"/>
      <c r="VNR319" s="3"/>
      <c r="VNS319" s="3"/>
      <c r="VNT319" s="3"/>
      <c r="VNU319" s="3"/>
      <c r="VNV319" s="3"/>
      <c r="VNW319" s="3"/>
      <c r="VNX319" s="3"/>
      <c r="VNY319" s="3"/>
      <c r="VNZ319" s="3"/>
      <c r="VOA319" s="3"/>
      <c r="VOB319" s="3"/>
      <c r="VOC319" s="3"/>
      <c r="VOD319" s="3"/>
      <c r="VOE319" s="3"/>
      <c r="VOF319" s="3"/>
      <c r="VOG319" s="3"/>
      <c r="VOH319" s="3"/>
      <c r="VOI319" s="3"/>
      <c r="VOJ319" s="3"/>
      <c r="VOK319" s="3"/>
      <c r="VOL319" s="3"/>
      <c r="VOM319" s="3"/>
      <c r="VON319" s="3"/>
      <c r="VOO319" s="3"/>
      <c r="VOP319" s="3"/>
      <c r="VOQ319" s="3"/>
      <c r="VOR319" s="3"/>
      <c r="VOS319" s="3"/>
      <c r="VOT319" s="3"/>
      <c r="VOU319" s="3"/>
      <c r="VOV319" s="3"/>
      <c r="VOW319" s="3"/>
      <c r="VOX319" s="3"/>
      <c r="VOY319" s="3"/>
      <c r="VOZ319" s="3"/>
      <c r="VPA319" s="3"/>
      <c r="VPB319" s="3"/>
      <c r="VPC319" s="3"/>
      <c r="VPD319" s="3"/>
      <c r="VPE319" s="3"/>
      <c r="VPF319" s="3"/>
      <c r="VPG319" s="3"/>
      <c r="VPH319" s="3"/>
      <c r="VPI319" s="3"/>
      <c r="VPJ319" s="3"/>
      <c r="VPK319" s="3"/>
      <c r="VPL319" s="3"/>
      <c r="VPM319" s="3"/>
      <c r="VPN319" s="3"/>
      <c r="VPO319" s="3"/>
      <c r="VPP319" s="3"/>
      <c r="VPQ319" s="3"/>
      <c r="VPR319" s="3"/>
      <c r="VPS319" s="3"/>
      <c r="VPT319" s="3"/>
      <c r="VPU319" s="3"/>
      <c r="VPV319" s="3"/>
      <c r="VPW319" s="3"/>
      <c r="VPX319" s="3"/>
      <c r="VPY319" s="3"/>
      <c r="VPZ319" s="3"/>
      <c r="VQA319" s="3"/>
      <c r="VQB319" s="3"/>
      <c r="VQC319" s="3"/>
      <c r="VQD319" s="3"/>
      <c r="VQE319" s="3"/>
      <c r="VQF319" s="3"/>
      <c r="VQG319" s="3"/>
      <c r="VQH319" s="3"/>
      <c r="VQI319" s="3"/>
      <c r="VQJ319" s="3"/>
      <c r="VQK319" s="3"/>
      <c r="VQL319" s="3"/>
      <c r="VQM319" s="3"/>
      <c r="VQN319" s="3"/>
      <c r="VQO319" s="3"/>
      <c r="VQP319" s="3"/>
      <c r="VQQ319" s="3"/>
      <c r="VQR319" s="3"/>
      <c r="VQS319" s="3"/>
      <c r="VQT319" s="3"/>
      <c r="VQU319" s="3"/>
      <c r="VQV319" s="3"/>
      <c r="VQW319" s="3"/>
      <c r="VQX319" s="3"/>
      <c r="VQY319" s="3"/>
      <c r="VQZ319" s="3"/>
      <c r="VRA319" s="3"/>
      <c r="VRB319" s="3"/>
      <c r="VRC319" s="3"/>
      <c r="VRD319" s="3"/>
      <c r="VRE319" s="3"/>
      <c r="VRF319" s="3"/>
      <c r="VRG319" s="3"/>
      <c r="VRH319" s="3"/>
      <c r="VRI319" s="3"/>
      <c r="VRJ319" s="3"/>
      <c r="VRK319" s="3"/>
      <c r="VRL319" s="3"/>
      <c r="VRM319" s="3"/>
      <c r="VRN319" s="3"/>
      <c r="VRO319" s="3"/>
      <c r="VRQ319" s="3"/>
      <c r="VRS319" s="3"/>
      <c r="VRT319" s="3"/>
      <c r="VRU319" s="3"/>
      <c r="VRV319" s="3"/>
      <c r="VRW319" s="3"/>
      <c r="VRX319" s="3"/>
      <c r="VRY319" s="3"/>
      <c r="VRZ319" s="3"/>
      <c r="VSE319" s="3"/>
      <c r="VSF319" s="3"/>
      <c r="VSG319" s="3"/>
      <c r="VSH319" s="3"/>
      <c r="VSI319" s="3"/>
      <c r="VSJ319" s="3"/>
      <c r="VSK319" s="3"/>
      <c r="VSL319" s="3"/>
      <c r="VSM319" s="3"/>
      <c r="VSN319" s="3"/>
      <c r="VSO319" s="3"/>
      <c r="VSP319" s="3"/>
      <c r="VSQ319" s="3"/>
      <c r="VSR319" s="3"/>
      <c r="VSS319" s="3"/>
      <c r="VST319" s="3"/>
      <c r="VSU319" s="3"/>
      <c r="VSV319" s="3"/>
      <c r="VSW319" s="3"/>
      <c r="VSX319" s="3"/>
      <c r="VSY319" s="3"/>
      <c r="VSZ319" s="3"/>
      <c r="VTA319" s="3"/>
      <c r="VTB319" s="3"/>
      <c r="VTC319" s="3"/>
      <c r="VTD319" s="3"/>
      <c r="VTE319" s="3"/>
      <c r="VTF319" s="3"/>
      <c r="VTG319" s="3"/>
      <c r="VTH319" s="3"/>
      <c r="VTI319" s="3"/>
      <c r="VTJ319" s="3"/>
      <c r="VTK319" s="3"/>
      <c r="VTL319" s="3"/>
      <c r="VTM319" s="3"/>
      <c r="VTN319" s="3"/>
      <c r="VTO319" s="3"/>
      <c r="VTP319" s="3"/>
      <c r="VTQ319" s="3"/>
      <c r="VTR319" s="3"/>
      <c r="VTS319" s="3"/>
      <c r="VTT319" s="3"/>
      <c r="VTU319" s="3"/>
      <c r="VTV319" s="3"/>
      <c r="VTW319" s="3"/>
      <c r="VTX319" s="3"/>
      <c r="VTY319" s="3"/>
      <c r="VTZ319" s="3"/>
      <c r="VUA319" s="3"/>
      <c r="VUB319" s="3"/>
      <c r="VUC319" s="3"/>
      <c r="VUD319" s="3"/>
      <c r="VUE319" s="3"/>
      <c r="VUF319" s="3"/>
      <c r="VUG319" s="3"/>
      <c r="VUH319" s="3"/>
      <c r="VUI319" s="3"/>
      <c r="VUJ319" s="3"/>
      <c r="VUK319" s="3"/>
      <c r="VUL319" s="3"/>
      <c r="VUM319" s="3"/>
      <c r="VUN319" s="3"/>
      <c r="VUO319" s="3"/>
      <c r="VUP319" s="3"/>
      <c r="VUQ319" s="3"/>
      <c r="VUR319" s="3"/>
      <c r="VUS319" s="3"/>
      <c r="VUT319" s="3"/>
      <c r="VUU319" s="3"/>
      <c r="VUV319" s="3"/>
      <c r="VUW319" s="3"/>
      <c r="VUX319" s="3"/>
      <c r="VUY319" s="3"/>
      <c r="VUZ319" s="3"/>
      <c r="VVA319" s="3"/>
      <c r="VVB319" s="3"/>
      <c r="VVC319" s="3"/>
      <c r="VVD319" s="3"/>
      <c r="VVE319" s="3"/>
      <c r="VVF319" s="3"/>
      <c r="VVG319" s="3"/>
      <c r="VVH319" s="3"/>
      <c r="VVI319" s="3"/>
      <c r="VVJ319" s="3"/>
      <c r="VVK319" s="3"/>
      <c r="VVL319" s="3"/>
      <c r="VVM319" s="3"/>
      <c r="VVN319" s="3"/>
      <c r="VVO319" s="3"/>
      <c r="VVP319" s="3"/>
      <c r="VVQ319" s="3"/>
      <c r="VVR319" s="3"/>
      <c r="VVS319" s="3"/>
      <c r="VVT319" s="3"/>
      <c r="VVU319" s="3"/>
      <c r="VVV319" s="3"/>
      <c r="VVW319" s="3"/>
      <c r="VVX319" s="3"/>
      <c r="VVY319" s="3"/>
      <c r="VVZ319" s="3"/>
      <c r="VWA319" s="3"/>
      <c r="VWB319" s="3"/>
      <c r="VWC319" s="3"/>
      <c r="VWD319" s="3"/>
      <c r="VWE319" s="3"/>
      <c r="VWF319" s="3"/>
      <c r="VWG319" s="3"/>
      <c r="VWH319" s="3"/>
      <c r="VWI319" s="3"/>
      <c r="VWJ319" s="3"/>
      <c r="VWK319" s="3"/>
      <c r="VWL319" s="3"/>
      <c r="VWM319" s="3"/>
      <c r="VWN319" s="3"/>
      <c r="VWO319" s="3"/>
      <c r="VWP319" s="3"/>
      <c r="VWQ319" s="3"/>
      <c r="VWR319" s="3"/>
      <c r="VWS319" s="3"/>
      <c r="VWT319" s="3"/>
      <c r="VWU319" s="3"/>
      <c r="VWV319" s="3"/>
      <c r="VWW319" s="3"/>
      <c r="VWX319" s="3"/>
      <c r="VWY319" s="3"/>
      <c r="VWZ319" s="3"/>
      <c r="VXA319" s="3"/>
      <c r="VXB319" s="3"/>
      <c r="VXC319" s="3"/>
      <c r="VXD319" s="3"/>
      <c r="VXE319" s="3"/>
      <c r="VXF319" s="3"/>
      <c r="VXG319" s="3"/>
      <c r="VXH319" s="3"/>
      <c r="VXI319" s="3"/>
      <c r="VXJ319" s="3"/>
      <c r="VXK319" s="3"/>
      <c r="VXL319" s="3"/>
      <c r="VXM319" s="3"/>
      <c r="VXN319" s="3"/>
      <c r="VXO319" s="3"/>
      <c r="VXP319" s="3"/>
      <c r="VXQ319" s="3"/>
      <c r="VXR319" s="3"/>
      <c r="VXS319" s="3"/>
      <c r="VXT319" s="3"/>
      <c r="VXU319" s="3"/>
      <c r="VXV319" s="3"/>
      <c r="VXW319" s="3"/>
      <c r="VXX319" s="3"/>
      <c r="VXY319" s="3"/>
      <c r="VXZ319" s="3"/>
      <c r="VYA319" s="3"/>
      <c r="VYB319" s="3"/>
      <c r="VYC319" s="3"/>
      <c r="VYD319" s="3"/>
      <c r="VYE319" s="3"/>
      <c r="VYF319" s="3"/>
      <c r="VYG319" s="3"/>
      <c r="VYH319" s="3"/>
      <c r="VYI319" s="3"/>
      <c r="VYJ319" s="3"/>
      <c r="VYK319" s="3"/>
      <c r="VYL319" s="3"/>
      <c r="VYM319" s="3"/>
      <c r="VYN319" s="3"/>
      <c r="VYO319" s="3"/>
      <c r="VYP319" s="3"/>
      <c r="VYQ319" s="3"/>
      <c r="VYR319" s="3"/>
      <c r="VYS319" s="3"/>
      <c r="VYT319" s="3"/>
      <c r="VYU319" s="3"/>
      <c r="VYV319" s="3"/>
      <c r="VYW319" s="3"/>
      <c r="VYX319" s="3"/>
      <c r="VYY319" s="3"/>
      <c r="VYZ319" s="3"/>
      <c r="VZA319" s="3"/>
      <c r="VZB319" s="3"/>
      <c r="VZC319" s="3"/>
      <c r="VZD319" s="3"/>
      <c r="VZE319" s="3"/>
      <c r="VZF319" s="3"/>
      <c r="VZG319" s="3"/>
      <c r="VZH319" s="3"/>
      <c r="VZI319" s="3"/>
      <c r="VZJ319" s="3"/>
      <c r="VZK319" s="3"/>
      <c r="VZL319" s="3"/>
      <c r="VZM319" s="3"/>
      <c r="VZN319" s="3"/>
      <c r="VZO319" s="3"/>
      <c r="VZP319" s="3"/>
      <c r="VZQ319" s="3"/>
      <c r="VZR319" s="3"/>
      <c r="VZS319" s="3"/>
      <c r="VZT319" s="3"/>
      <c r="VZU319" s="3"/>
      <c r="VZV319" s="3"/>
      <c r="VZW319" s="3"/>
      <c r="VZX319" s="3"/>
      <c r="VZY319" s="3"/>
      <c r="VZZ319" s="3"/>
      <c r="WAA319" s="3"/>
      <c r="WAB319" s="3"/>
      <c r="WAC319" s="3"/>
      <c r="WAD319" s="3"/>
      <c r="WAE319" s="3"/>
      <c r="WAF319" s="3"/>
      <c r="WAG319" s="3"/>
      <c r="WAH319" s="3"/>
      <c r="WAI319" s="3"/>
      <c r="WAJ319" s="3"/>
      <c r="WAK319" s="3"/>
      <c r="WAL319" s="3"/>
      <c r="WAM319" s="3"/>
      <c r="WAN319" s="3"/>
      <c r="WAO319" s="3"/>
      <c r="WAP319" s="3"/>
      <c r="WAQ319" s="3"/>
      <c r="WAR319" s="3"/>
      <c r="WAS319" s="3"/>
      <c r="WAT319" s="3"/>
      <c r="WAU319" s="3"/>
      <c r="WAV319" s="3"/>
      <c r="WAW319" s="3"/>
      <c r="WAX319" s="3"/>
      <c r="WAY319" s="3"/>
      <c r="WAZ319" s="3"/>
      <c r="WBA319" s="3"/>
      <c r="WBB319" s="3"/>
      <c r="WBC319" s="3"/>
      <c r="WBD319" s="3"/>
      <c r="WBE319" s="3"/>
      <c r="WBF319" s="3"/>
      <c r="WBG319" s="3"/>
      <c r="WBH319" s="3"/>
      <c r="WBI319" s="3"/>
      <c r="WBJ319" s="3"/>
      <c r="WBK319" s="3"/>
      <c r="WBM319" s="3"/>
      <c r="WBO319" s="3"/>
      <c r="WBP319" s="3"/>
      <c r="WBQ319" s="3"/>
      <c r="WBR319" s="3"/>
      <c r="WBS319" s="3"/>
      <c r="WBT319" s="3"/>
      <c r="WBU319" s="3"/>
      <c r="WBV319" s="3"/>
      <c r="WCA319" s="3"/>
      <c r="WCB319" s="3"/>
      <c r="WCC319" s="3"/>
      <c r="WCD319" s="3"/>
      <c r="WCE319" s="3"/>
      <c r="WCF319" s="3"/>
      <c r="WCG319" s="3"/>
      <c r="WCH319" s="3"/>
      <c r="WCI319" s="3"/>
      <c r="WCJ319" s="3"/>
      <c r="WCK319" s="3"/>
      <c r="WCL319" s="3"/>
      <c r="WCM319" s="3"/>
      <c r="WCN319" s="3"/>
      <c r="WCO319" s="3"/>
      <c r="WCP319" s="3"/>
      <c r="WCQ319" s="3"/>
      <c r="WCR319" s="3"/>
      <c r="WCS319" s="3"/>
      <c r="WCT319" s="3"/>
      <c r="WCU319" s="3"/>
      <c r="WCV319" s="3"/>
      <c r="WCW319" s="3"/>
      <c r="WCX319" s="3"/>
      <c r="WCY319" s="3"/>
      <c r="WCZ319" s="3"/>
      <c r="WDA319" s="3"/>
      <c r="WDB319" s="3"/>
      <c r="WDC319" s="3"/>
      <c r="WDD319" s="3"/>
      <c r="WDE319" s="3"/>
      <c r="WDF319" s="3"/>
      <c r="WDG319" s="3"/>
      <c r="WDH319" s="3"/>
      <c r="WDI319" s="3"/>
      <c r="WDJ319" s="3"/>
      <c r="WDK319" s="3"/>
      <c r="WDL319" s="3"/>
      <c r="WDM319" s="3"/>
      <c r="WDN319" s="3"/>
      <c r="WDO319" s="3"/>
      <c r="WDP319" s="3"/>
      <c r="WDQ319" s="3"/>
      <c r="WDR319" s="3"/>
      <c r="WDS319" s="3"/>
      <c r="WDT319" s="3"/>
      <c r="WDU319" s="3"/>
      <c r="WDV319" s="3"/>
      <c r="WDW319" s="3"/>
      <c r="WDX319" s="3"/>
      <c r="WDY319" s="3"/>
      <c r="WDZ319" s="3"/>
      <c r="WEA319" s="3"/>
      <c r="WEB319" s="3"/>
      <c r="WEC319" s="3"/>
      <c r="WED319" s="3"/>
      <c r="WEE319" s="3"/>
      <c r="WEF319" s="3"/>
      <c r="WEG319" s="3"/>
      <c r="WEH319" s="3"/>
      <c r="WEI319" s="3"/>
      <c r="WEJ319" s="3"/>
      <c r="WEK319" s="3"/>
      <c r="WEL319" s="3"/>
      <c r="WEM319" s="3"/>
      <c r="WEN319" s="3"/>
      <c r="WEO319" s="3"/>
      <c r="WEP319" s="3"/>
      <c r="WEQ319" s="3"/>
      <c r="WER319" s="3"/>
      <c r="WES319" s="3"/>
      <c r="WET319" s="3"/>
      <c r="WEU319" s="3"/>
      <c r="WEV319" s="3"/>
      <c r="WEW319" s="3"/>
      <c r="WEX319" s="3"/>
      <c r="WEY319" s="3"/>
      <c r="WEZ319" s="3"/>
      <c r="WFA319" s="3"/>
      <c r="WFB319" s="3"/>
      <c r="WFC319" s="3"/>
      <c r="WFD319" s="3"/>
      <c r="WFE319" s="3"/>
      <c r="WFF319" s="3"/>
      <c r="WFG319" s="3"/>
      <c r="WFH319" s="3"/>
      <c r="WFI319" s="3"/>
      <c r="WFJ319" s="3"/>
      <c r="WFK319" s="3"/>
      <c r="WFL319" s="3"/>
      <c r="WFM319" s="3"/>
      <c r="WFN319" s="3"/>
      <c r="WFO319" s="3"/>
      <c r="WFP319" s="3"/>
      <c r="WFQ319" s="3"/>
      <c r="WFR319" s="3"/>
      <c r="WFS319" s="3"/>
      <c r="WFT319" s="3"/>
      <c r="WFU319" s="3"/>
      <c r="WFV319" s="3"/>
      <c r="WFW319" s="3"/>
      <c r="WFX319" s="3"/>
      <c r="WFY319" s="3"/>
      <c r="WFZ319" s="3"/>
      <c r="WGA319" s="3"/>
      <c r="WGB319" s="3"/>
      <c r="WGC319" s="3"/>
      <c r="WGD319" s="3"/>
      <c r="WGE319" s="3"/>
      <c r="WGF319" s="3"/>
      <c r="WGG319" s="3"/>
      <c r="WGH319" s="3"/>
      <c r="WGI319" s="3"/>
      <c r="WGJ319" s="3"/>
      <c r="WGK319" s="3"/>
      <c r="WGL319" s="3"/>
      <c r="WGM319" s="3"/>
      <c r="WGN319" s="3"/>
      <c r="WGO319" s="3"/>
      <c r="WGP319" s="3"/>
      <c r="WGQ319" s="3"/>
      <c r="WGR319" s="3"/>
      <c r="WGS319" s="3"/>
      <c r="WGT319" s="3"/>
      <c r="WGU319" s="3"/>
      <c r="WGV319" s="3"/>
      <c r="WGW319" s="3"/>
      <c r="WGX319" s="3"/>
      <c r="WGY319" s="3"/>
      <c r="WGZ319" s="3"/>
      <c r="WHA319" s="3"/>
      <c r="WHB319" s="3"/>
      <c r="WHC319" s="3"/>
      <c r="WHD319" s="3"/>
      <c r="WHE319" s="3"/>
      <c r="WHF319" s="3"/>
      <c r="WHG319" s="3"/>
      <c r="WHH319" s="3"/>
      <c r="WHI319" s="3"/>
      <c r="WHJ319" s="3"/>
      <c r="WHK319" s="3"/>
      <c r="WHL319" s="3"/>
      <c r="WHM319" s="3"/>
      <c r="WHN319" s="3"/>
      <c r="WHO319" s="3"/>
      <c r="WHP319" s="3"/>
      <c r="WHQ319" s="3"/>
      <c r="WHR319" s="3"/>
      <c r="WHS319" s="3"/>
      <c r="WHT319" s="3"/>
      <c r="WHU319" s="3"/>
      <c r="WHV319" s="3"/>
      <c r="WHW319" s="3"/>
      <c r="WHX319" s="3"/>
      <c r="WHY319" s="3"/>
      <c r="WHZ319" s="3"/>
      <c r="WIA319" s="3"/>
      <c r="WIB319" s="3"/>
      <c r="WIC319" s="3"/>
      <c r="WID319" s="3"/>
      <c r="WIE319" s="3"/>
      <c r="WIF319" s="3"/>
      <c r="WIG319" s="3"/>
      <c r="WIH319" s="3"/>
      <c r="WII319" s="3"/>
      <c r="WIJ319" s="3"/>
      <c r="WIK319" s="3"/>
      <c r="WIL319" s="3"/>
      <c r="WIM319" s="3"/>
      <c r="WIN319" s="3"/>
      <c r="WIO319" s="3"/>
      <c r="WIP319" s="3"/>
      <c r="WIQ319" s="3"/>
      <c r="WIR319" s="3"/>
      <c r="WIS319" s="3"/>
      <c r="WIT319" s="3"/>
      <c r="WIU319" s="3"/>
      <c r="WIV319" s="3"/>
      <c r="WIW319" s="3"/>
      <c r="WIX319" s="3"/>
      <c r="WIY319" s="3"/>
      <c r="WIZ319" s="3"/>
      <c r="WJA319" s="3"/>
      <c r="WJB319" s="3"/>
      <c r="WJC319" s="3"/>
      <c r="WJD319" s="3"/>
      <c r="WJE319" s="3"/>
      <c r="WJF319" s="3"/>
      <c r="WJG319" s="3"/>
      <c r="WJH319" s="3"/>
      <c r="WJI319" s="3"/>
      <c r="WJJ319" s="3"/>
      <c r="WJK319" s="3"/>
      <c r="WJL319" s="3"/>
      <c r="WJM319" s="3"/>
      <c r="WJN319" s="3"/>
      <c r="WJO319" s="3"/>
      <c r="WJP319" s="3"/>
      <c r="WJQ319" s="3"/>
      <c r="WJR319" s="3"/>
      <c r="WJS319" s="3"/>
      <c r="WJT319" s="3"/>
      <c r="WJU319" s="3"/>
      <c r="WJV319" s="3"/>
      <c r="WJW319" s="3"/>
      <c r="WJX319" s="3"/>
      <c r="WJY319" s="3"/>
      <c r="WJZ319" s="3"/>
      <c r="WKA319" s="3"/>
      <c r="WKB319" s="3"/>
      <c r="WKC319" s="3"/>
      <c r="WKD319" s="3"/>
      <c r="WKE319" s="3"/>
      <c r="WKF319" s="3"/>
      <c r="WKG319" s="3"/>
      <c r="WKH319" s="3"/>
      <c r="WKI319" s="3"/>
      <c r="WKJ319" s="3"/>
      <c r="WKK319" s="3"/>
      <c r="WKL319" s="3"/>
      <c r="WKM319" s="3"/>
      <c r="WKN319" s="3"/>
      <c r="WKO319" s="3"/>
      <c r="WKP319" s="3"/>
      <c r="WKQ319" s="3"/>
      <c r="WKR319" s="3"/>
      <c r="WKS319" s="3"/>
      <c r="WKT319" s="3"/>
      <c r="WKU319" s="3"/>
      <c r="WKV319" s="3"/>
      <c r="WKW319" s="3"/>
      <c r="WKX319" s="3"/>
      <c r="WKY319" s="3"/>
      <c r="WKZ319" s="3"/>
      <c r="WLA319" s="3"/>
      <c r="WLB319" s="3"/>
      <c r="WLC319" s="3"/>
      <c r="WLD319" s="3"/>
      <c r="WLE319" s="3"/>
      <c r="WLF319" s="3"/>
      <c r="WLG319" s="3"/>
      <c r="WLI319" s="3"/>
      <c r="WLK319" s="3"/>
      <c r="WLL319" s="3"/>
      <c r="WLM319" s="3"/>
      <c r="WLN319" s="3"/>
      <c r="WLO319" s="3"/>
      <c r="WLP319" s="3"/>
      <c r="WLQ319" s="3"/>
      <c r="WLR319" s="3"/>
      <c r="WLW319" s="3"/>
      <c r="WLX319" s="3"/>
      <c r="WLY319" s="3"/>
      <c r="WLZ319" s="3"/>
      <c r="WMA319" s="3"/>
      <c r="WMB319" s="3"/>
      <c r="WMC319" s="3"/>
      <c r="WMD319" s="3"/>
      <c r="WME319" s="3"/>
      <c r="WMF319" s="3"/>
      <c r="WMG319" s="3"/>
      <c r="WMH319" s="3"/>
      <c r="WMI319" s="3"/>
      <c r="WMJ319" s="3"/>
      <c r="WMK319" s="3"/>
      <c r="WML319" s="3"/>
      <c r="WMM319" s="3"/>
      <c r="WMN319" s="3"/>
      <c r="WMO319" s="3"/>
      <c r="WMP319" s="3"/>
      <c r="WMQ319" s="3"/>
      <c r="WMR319" s="3"/>
      <c r="WMS319" s="3"/>
      <c r="WMT319" s="3"/>
      <c r="WMU319" s="3"/>
      <c r="WMV319" s="3"/>
      <c r="WMW319" s="3"/>
      <c r="WMX319" s="3"/>
      <c r="WMY319" s="3"/>
      <c r="WMZ319" s="3"/>
      <c r="WNA319" s="3"/>
      <c r="WNB319" s="3"/>
      <c r="WNC319" s="3"/>
      <c r="WND319" s="3"/>
      <c r="WNE319" s="3"/>
      <c r="WNF319" s="3"/>
      <c r="WNG319" s="3"/>
      <c r="WNH319" s="3"/>
      <c r="WNI319" s="3"/>
      <c r="WNJ319" s="3"/>
      <c r="WNK319" s="3"/>
      <c r="WNL319" s="3"/>
      <c r="WNM319" s="3"/>
      <c r="WNN319" s="3"/>
      <c r="WNO319" s="3"/>
      <c r="WNP319" s="3"/>
      <c r="WNQ319" s="3"/>
      <c r="WNR319" s="3"/>
      <c r="WNS319" s="3"/>
      <c r="WNT319" s="3"/>
      <c r="WNU319" s="3"/>
      <c r="WNV319" s="3"/>
      <c r="WNW319" s="3"/>
      <c r="WNX319" s="3"/>
      <c r="WNY319" s="3"/>
      <c r="WNZ319" s="3"/>
      <c r="WOA319" s="3"/>
      <c r="WOB319" s="3"/>
      <c r="WOC319" s="3"/>
      <c r="WOD319" s="3"/>
      <c r="WOE319" s="3"/>
      <c r="WOF319" s="3"/>
      <c r="WOG319" s="3"/>
      <c r="WOH319" s="3"/>
      <c r="WOI319" s="3"/>
      <c r="WOJ319" s="3"/>
      <c r="WOK319" s="3"/>
      <c r="WOL319" s="3"/>
      <c r="WOM319" s="3"/>
      <c r="WON319" s="3"/>
      <c r="WOO319" s="3"/>
      <c r="WOP319" s="3"/>
      <c r="WOQ319" s="3"/>
      <c r="WOR319" s="3"/>
      <c r="WOS319" s="3"/>
      <c r="WOT319" s="3"/>
      <c r="WOU319" s="3"/>
      <c r="WOV319" s="3"/>
      <c r="WOW319" s="3"/>
      <c r="WOX319" s="3"/>
      <c r="WOY319" s="3"/>
      <c r="WOZ319" s="3"/>
      <c r="WPA319" s="3"/>
      <c r="WPB319" s="3"/>
      <c r="WPC319" s="3"/>
      <c r="WPD319" s="3"/>
      <c r="WPE319" s="3"/>
      <c r="WPF319" s="3"/>
      <c r="WPG319" s="3"/>
      <c r="WPH319" s="3"/>
      <c r="WPI319" s="3"/>
      <c r="WPJ319" s="3"/>
      <c r="WPK319" s="3"/>
      <c r="WPL319" s="3"/>
      <c r="WPM319" s="3"/>
      <c r="WPN319" s="3"/>
      <c r="WPO319" s="3"/>
      <c r="WPP319" s="3"/>
      <c r="WPQ319" s="3"/>
      <c r="WPR319" s="3"/>
      <c r="WPS319" s="3"/>
      <c r="WPT319" s="3"/>
      <c r="WPU319" s="3"/>
      <c r="WPV319" s="3"/>
      <c r="WPW319" s="3"/>
      <c r="WPX319" s="3"/>
      <c r="WPY319" s="3"/>
      <c r="WPZ319" s="3"/>
      <c r="WQA319" s="3"/>
      <c r="WQB319" s="3"/>
      <c r="WQC319" s="3"/>
      <c r="WQD319" s="3"/>
      <c r="WQE319" s="3"/>
      <c r="WQF319" s="3"/>
      <c r="WQG319" s="3"/>
      <c r="WQH319" s="3"/>
      <c r="WQI319" s="3"/>
      <c r="WQJ319" s="3"/>
      <c r="WQK319" s="3"/>
      <c r="WQL319" s="3"/>
      <c r="WQM319" s="3"/>
      <c r="WQN319" s="3"/>
      <c r="WQO319" s="3"/>
      <c r="WQP319" s="3"/>
      <c r="WQQ319" s="3"/>
      <c r="WQR319" s="3"/>
      <c r="WQS319" s="3"/>
      <c r="WQT319" s="3"/>
      <c r="WQU319" s="3"/>
      <c r="WQV319" s="3"/>
      <c r="WQW319" s="3"/>
      <c r="WQX319" s="3"/>
      <c r="WQY319" s="3"/>
      <c r="WQZ319" s="3"/>
      <c r="WRA319" s="3"/>
      <c r="WRB319" s="3"/>
      <c r="WRC319" s="3"/>
      <c r="WRD319" s="3"/>
      <c r="WRE319" s="3"/>
      <c r="WRF319" s="3"/>
      <c r="WRG319" s="3"/>
      <c r="WRH319" s="3"/>
      <c r="WRI319" s="3"/>
      <c r="WRJ319" s="3"/>
      <c r="WRK319" s="3"/>
      <c r="WRL319" s="3"/>
      <c r="WRM319" s="3"/>
      <c r="WRN319" s="3"/>
      <c r="WRO319" s="3"/>
      <c r="WRP319" s="3"/>
      <c r="WRQ319" s="3"/>
      <c r="WRR319" s="3"/>
      <c r="WRS319" s="3"/>
      <c r="WRT319" s="3"/>
      <c r="WRU319" s="3"/>
      <c r="WRV319" s="3"/>
      <c r="WRW319" s="3"/>
      <c r="WRX319" s="3"/>
      <c r="WRY319" s="3"/>
      <c r="WRZ319" s="3"/>
      <c r="WSA319" s="3"/>
      <c r="WSB319" s="3"/>
      <c r="WSC319" s="3"/>
      <c r="WSD319" s="3"/>
      <c r="WSE319" s="3"/>
      <c r="WSF319" s="3"/>
      <c r="WSG319" s="3"/>
      <c r="WSH319" s="3"/>
      <c r="WSI319" s="3"/>
      <c r="WSJ319" s="3"/>
      <c r="WSK319" s="3"/>
      <c r="WSL319" s="3"/>
      <c r="WSM319" s="3"/>
      <c r="WSN319" s="3"/>
      <c r="WSO319" s="3"/>
      <c r="WSP319" s="3"/>
      <c r="WSQ319" s="3"/>
      <c r="WSR319" s="3"/>
      <c r="WSS319" s="3"/>
      <c r="WST319" s="3"/>
      <c r="WSU319" s="3"/>
      <c r="WSV319" s="3"/>
      <c r="WSW319" s="3"/>
      <c r="WSX319" s="3"/>
      <c r="WSY319" s="3"/>
      <c r="WSZ319" s="3"/>
      <c r="WTA319" s="3"/>
      <c r="WTB319" s="3"/>
      <c r="WTC319" s="3"/>
      <c r="WTD319" s="3"/>
      <c r="WTE319" s="3"/>
      <c r="WTF319" s="3"/>
      <c r="WTG319" s="3"/>
      <c r="WTH319" s="3"/>
      <c r="WTI319" s="3"/>
      <c r="WTJ319" s="3"/>
      <c r="WTK319" s="3"/>
      <c r="WTL319" s="3"/>
      <c r="WTM319" s="3"/>
      <c r="WTN319" s="3"/>
      <c r="WTO319" s="3"/>
      <c r="WTP319" s="3"/>
      <c r="WTQ319" s="3"/>
      <c r="WTR319" s="3"/>
      <c r="WTS319" s="3"/>
      <c r="WTT319" s="3"/>
      <c r="WTU319" s="3"/>
      <c r="WTV319" s="3"/>
      <c r="WTW319" s="3"/>
      <c r="WTX319" s="3"/>
      <c r="WTY319" s="3"/>
      <c r="WTZ319" s="3"/>
      <c r="WUA319" s="3"/>
      <c r="WUB319" s="3"/>
      <c r="WUC319" s="3"/>
      <c r="WUD319" s="3"/>
      <c r="WUE319" s="3"/>
      <c r="WUF319" s="3"/>
      <c r="WUG319" s="3"/>
      <c r="WUH319" s="3"/>
      <c r="WUI319" s="3"/>
      <c r="WUJ319" s="3"/>
      <c r="WUK319" s="3"/>
      <c r="WUL319" s="3"/>
      <c r="WUM319" s="3"/>
      <c r="WUN319" s="3"/>
      <c r="WUO319" s="3"/>
      <c r="WUP319" s="3"/>
      <c r="WUQ319" s="3"/>
      <c r="WUR319" s="3"/>
      <c r="WUS319" s="3"/>
      <c r="WUT319" s="3"/>
      <c r="WUU319" s="3"/>
      <c r="WUV319" s="3"/>
      <c r="WUW319" s="3"/>
      <c r="WUX319" s="3"/>
      <c r="WUY319" s="3"/>
      <c r="WUZ319" s="3"/>
      <c r="WVA319" s="3"/>
      <c r="WVB319" s="3"/>
      <c r="WVC319" s="3"/>
      <c r="WVE319" s="3"/>
      <c r="WVG319" s="3"/>
      <c r="WVH319" s="3"/>
      <c r="WVI319" s="3"/>
      <c r="WVJ319" s="3"/>
      <c r="WVK319" s="3"/>
      <c r="WVL319" s="3"/>
      <c r="WVM319" s="3"/>
      <c r="WVN319" s="3"/>
      <c r="WVS319" s="3"/>
      <c r="WVT319" s="3"/>
      <c r="WVU319" s="3"/>
      <c r="WVV319" s="3"/>
      <c r="WVW319" s="3"/>
      <c r="WVX319" s="3"/>
      <c r="WVY319" s="3"/>
      <c r="WVZ319" s="3"/>
      <c r="WWA319" s="3"/>
      <c r="WWB319" s="3"/>
      <c r="WWC319" s="3"/>
      <c r="WWD319" s="3"/>
      <c r="WWE319" s="3"/>
      <c r="WWF319" s="3"/>
      <c r="WWG319" s="3"/>
      <c r="WWH319" s="3"/>
      <c r="WWI319" s="3"/>
      <c r="WWJ319" s="3"/>
      <c r="WWK319" s="3"/>
      <c r="WWL319" s="3"/>
      <c r="WWM319" s="3"/>
      <c r="WWN319" s="3"/>
      <c r="WWO319" s="3"/>
      <c r="WWP319" s="3"/>
      <c r="WWQ319" s="3"/>
      <c r="WWR319" s="3"/>
      <c r="WWS319" s="3"/>
      <c r="WWT319" s="3"/>
      <c r="WWU319" s="3"/>
      <c r="WWV319" s="3"/>
      <c r="WWW319" s="3"/>
      <c r="WWX319" s="3"/>
      <c r="WWY319" s="3"/>
      <c r="WWZ319" s="3"/>
      <c r="WXA319" s="3"/>
      <c r="WXB319" s="3"/>
      <c r="WXC319" s="3"/>
      <c r="WXD319" s="3"/>
      <c r="WXE319" s="3"/>
      <c r="WXF319" s="3"/>
      <c r="WXG319" s="3"/>
      <c r="WXH319" s="3"/>
      <c r="WXI319" s="3"/>
      <c r="WXJ319" s="3"/>
      <c r="WXK319" s="3"/>
      <c r="WXL319" s="3"/>
      <c r="WXM319" s="3"/>
      <c r="WXN319" s="3"/>
      <c r="WXO319" s="3"/>
      <c r="WXP319" s="3"/>
      <c r="WXQ319" s="3"/>
      <c r="WXR319" s="3"/>
      <c r="WXS319" s="3"/>
      <c r="WXT319" s="3"/>
      <c r="WXU319" s="3"/>
      <c r="WXV319" s="3"/>
      <c r="WXW319" s="3"/>
      <c r="WXX319" s="3"/>
      <c r="WXY319" s="3"/>
      <c r="WXZ319" s="3"/>
      <c r="WYA319" s="3"/>
      <c r="WYB319" s="3"/>
      <c r="WYC319" s="3"/>
      <c r="WYD319" s="3"/>
      <c r="WYE319" s="3"/>
      <c r="WYF319" s="3"/>
      <c r="WYG319" s="3"/>
      <c r="WYH319" s="3"/>
      <c r="WYI319" s="3"/>
      <c r="WYJ319" s="3"/>
      <c r="WYK319" s="3"/>
      <c r="WYL319" s="3"/>
      <c r="WYM319" s="3"/>
      <c r="WYN319" s="3"/>
      <c r="WYO319" s="3"/>
      <c r="WYP319" s="3"/>
      <c r="WYQ319" s="3"/>
      <c r="WYR319" s="3"/>
      <c r="WYS319" s="3"/>
      <c r="WYT319" s="3"/>
      <c r="WYU319" s="3"/>
      <c r="WYV319" s="3"/>
      <c r="WYW319" s="3"/>
      <c r="WYX319" s="3"/>
      <c r="WYY319" s="3"/>
      <c r="WYZ319" s="3"/>
      <c r="WZA319" s="3"/>
      <c r="WZB319" s="3"/>
      <c r="WZC319" s="3"/>
      <c r="WZD319" s="3"/>
      <c r="WZE319" s="3"/>
      <c r="WZF319" s="3"/>
      <c r="WZG319" s="3"/>
      <c r="WZH319" s="3"/>
      <c r="WZI319" s="3"/>
      <c r="WZJ319" s="3"/>
      <c r="WZK319" s="3"/>
      <c r="WZL319" s="3"/>
      <c r="WZM319" s="3"/>
      <c r="WZN319" s="3"/>
      <c r="WZO319" s="3"/>
      <c r="WZP319" s="3"/>
      <c r="WZQ319" s="3"/>
      <c r="WZR319" s="3"/>
      <c r="WZS319" s="3"/>
      <c r="WZT319" s="3"/>
      <c r="WZU319" s="3"/>
      <c r="WZV319" s="3"/>
      <c r="WZW319" s="3"/>
      <c r="WZX319" s="3"/>
      <c r="WZY319" s="3"/>
      <c r="WZZ319" s="3"/>
      <c r="XAA319" s="3"/>
      <c r="XAB319" s="3"/>
      <c r="XAC319" s="3"/>
      <c r="XAD319" s="3"/>
      <c r="XAE319" s="3"/>
      <c r="XAF319" s="3"/>
      <c r="XAG319" s="3"/>
      <c r="XAH319" s="3"/>
      <c r="XAI319" s="3"/>
      <c r="XAJ319" s="3"/>
      <c r="XAK319" s="3"/>
      <c r="XAL319" s="3"/>
      <c r="XAM319" s="3"/>
      <c r="XAN319" s="3"/>
      <c r="XAO319" s="3"/>
      <c r="XAP319" s="3"/>
      <c r="XAQ319" s="3"/>
      <c r="XAR319" s="3"/>
      <c r="XAS319" s="3"/>
      <c r="XAT319" s="3"/>
      <c r="XAU319" s="3"/>
      <c r="XAV319" s="3"/>
      <c r="XAW319" s="3"/>
      <c r="XAX319" s="3"/>
      <c r="XAY319" s="3"/>
      <c r="XAZ319" s="3"/>
      <c r="XBA319" s="3"/>
      <c r="XBB319" s="3"/>
      <c r="XBC319" s="3"/>
      <c r="XBD319" s="3"/>
      <c r="XBE319" s="3"/>
      <c r="XBF319" s="3"/>
      <c r="XBG319" s="3"/>
      <c r="XBH319" s="3"/>
      <c r="XBI319" s="3"/>
      <c r="XBJ319" s="3"/>
      <c r="XBK319" s="3"/>
      <c r="XBL319" s="3"/>
      <c r="XBM319" s="3"/>
      <c r="XBN319" s="3"/>
      <c r="XBO319" s="3"/>
      <c r="XBP319" s="3"/>
      <c r="XBQ319" s="3"/>
      <c r="XBR319" s="3"/>
      <c r="XBS319" s="3"/>
      <c r="XBT319" s="3"/>
      <c r="XBU319" s="3"/>
      <c r="XBV319" s="3"/>
      <c r="XBW319" s="3"/>
      <c r="XBX319" s="3"/>
      <c r="XBY319" s="3"/>
      <c r="XBZ319" s="3"/>
      <c r="XCA319" s="3"/>
      <c r="XCB319" s="3"/>
      <c r="XCC319" s="3"/>
      <c r="XCD319" s="3"/>
      <c r="XCE319" s="3"/>
      <c r="XCF319" s="3"/>
      <c r="XCG319" s="3"/>
      <c r="XCH319" s="3"/>
      <c r="XCI319" s="3"/>
      <c r="XCJ319" s="3"/>
      <c r="XCK319" s="3"/>
      <c r="XCL319" s="3"/>
      <c r="XCM319" s="3"/>
      <c r="XCN319" s="3"/>
      <c r="XCO319" s="3"/>
      <c r="XCP319" s="3"/>
      <c r="XCQ319" s="3"/>
      <c r="XCR319" s="3"/>
      <c r="XCS319" s="3"/>
      <c r="XCT319" s="3"/>
      <c r="XCU319" s="3"/>
      <c r="XCV319" s="3"/>
      <c r="XCW319" s="3"/>
      <c r="XCX319" s="3"/>
      <c r="XCY319" s="3"/>
      <c r="XCZ319" s="3"/>
      <c r="XDA319" s="3"/>
      <c r="XDB319" s="3"/>
      <c r="XDC319" s="3"/>
      <c r="XDD319" s="3"/>
      <c r="XDE319" s="3"/>
      <c r="XDF319" s="3"/>
      <c r="XDG319" s="3"/>
      <c r="XDH319" s="3"/>
      <c r="XDI319" s="3"/>
      <c r="XDJ319" s="3"/>
      <c r="XDK319" s="3"/>
      <c r="XDL319" s="3"/>
      <c r="XDM319" s="3"/>
      <c r="XDN319" s="3"/>
      <c r="XDO319" s="3"/>
      <c r="XDP319" s="3"/>
      <c r="XDQ319" s="3"/>
      <c r="XDR319" s="3"/>
      <c r="XDS319" s="3"/>
      <c r="XDT319" s="3"/>
      <c r="XDU319" s="3"/>
      <c r="XDV319" s="3"/>
      <c r="XDW319" s="3"/>
      <c r="XDX319" s="3"/>
      <c r="XDY319" s="3"/>
      <c r="XDZ319" s="3"/>
      <c r="XEA319" s="3"/>
      <c r="XEB319" s="3"/>
      <c r="XEC319" s="3"/>
      <c r="XED319" s="3"/>
      <c r="XEE319" s="3"/>
      <c r="XEF319" s="3"/>
      <c r="XEG319" s="3"/>
      <c r="XEH319" s="3"/>
      <c r="XEI319" s="3"/>
      <c r="XEJ319" s="3"/>
      <c r="XEK319" s="3"/>
      <c r="XEL319" s="3"/>
      <c r="XEM319" s="3"/>
      <c r="XEN319" s="3"/>
      <c r="XEO319" s="3"/>
      <c r="XEP319" s="3"/>
      <c r="XEQ319" s="3"/>
      <c r="XER319" s="3"/>
      <c r="XES319" s="3"/>
      <c r="XET319" s="3"/>
      <c r="XEU319" s="3"/>
      <c r="XEV319" s="3"/>
      <c r="XEW319" s="3"/>
      <c r="XEX319" s="3"/>
      <c r="XEY319" s="3"/>
    </row>
    <row r="320" spans="1:16379" ht="16.5" customHeight="1">
      <c r="A320" s="25" t="s">
        <v>233</v>
      </c>
      <c r="B320" s="23">
        <v>4087</v>
      </c>
      <c r="C320" s="23">
        <v>316</v>
      </c>
      <c r="D320" s="23">
        <v>308</v>
      </c>
      <c r="E320" s="24">
        <f t="shared" si="32"/>
        <v>97.468354430379748</v>
      </c>
      <c r="F320" s="23">
        <f>127+189</f>
        <v>316</v>
      </c>
      <c r="G320" s="20">
        <f>D320-F320</f>
        <v>-8</v>
      </c>
      <c r="H320" s="21">
        <f t="shared" si="33"/>
        <v>-2.5316455696202533</v>
      </c>
      <c r="I320" s="23">
        <v>2129</v>
      </c>
      <c r="J320" s="20">
        <f>I320-B320</f>
        <v>-1958</v>
      </c>
      <c r="K320" s="24">
        <f>J320/B320*100</f>
        <v>-47.908000978712991</v>
      </c>
      <c r="M320" s="23">
        <v>2129</v>
      </c>
      <c r="N320" s="23"/>
      <c r="O320" s="32">
        <f t="shared" ref="O320:O362" si="35">M320+N320</f>
        <v>2129</v>
      </c>
      <c r="Q320" s="33"/>
    </row>
    <row r="321" spans="1:17" s="2" customFormat="1" ht="16.5" customHeight="1">
      <c r="A321" s="45" t="s">
        <v>234</v>
      </c>
      <c r="B321" s="20">
        <f>B322+B327+B331+B333+B344+B345+B348+B353+B356+B358+B360+B364+B365</f>
        <v>68364</v>
      </c>
      <c r="C321" s="20">
        <f>C322+C327+C331+C333+C344+C345+C348+C353+C356+C358+C360+C364+C365</f>
        <v>47869</v>
      </c>
      <c r="D321" s="20">
        <f>D322+D327+D331+D333+D344+D345+D348+D353+D356+D358+D360+D364+D365</f>
        <v>47579</v>
      </c>
      <c r="E321" s="24">
        <f t="shared" si="32"/>
        <v>99.394179949445359</v>
      </c>
      <c r="F321" s="20">
        <f>F322+F327+F331+F333+F344+F345+F348+F353+F356+F358+F360+F364+F365</f>
        <v>43082</v>
      </c>
      <c r="G321" s="20">
        <f>D321-F321</f>
        <v>4497</v>
      </c>
      <c r="H321" s="21">
        <f t="shared" si="33"/>
        <v>10.43823406527088</v>
      </c>
      <c r="I321" s="20">
        <f>I322+I327+I331+I333+I344+I345+I348+I353+I356+I358+I360+I364+I365</f>
        <v>39261.409999999996</v>
      </c>
      <c r="J321" s="20">
        <f>I321-B321</f>
        <v>-29102.590000000004</v>
      </c>
      <c r="K321" s="24">
        <f>J321/B321*100</f>
        <v>-42.570051489087831</v>
      </c>
      <c r="M321" s="20">
        <f>M322+M327+M331+M333+M344+M345+M348+M353+M356+M358+M360+M364+M365</f>
        <v>34327.410000000003</v>
      </c>
      <c r="N321" s="20">
        <f>N322+N327+N331+N333+N344+N345+N348+N353+N356+N358+N360+N364+N365</f>
        <v>4934</v>
      </c>
      <c r="O321" s="32">
        <f t="shared" si="35"/>
        <v>39261.410000000003</v>
      </c>
      <c r="Q321" s="33"/>
    </row>
    <row r="322" spans="1:17" ht="16.5" customHeight="1">
      <c r="A322" s="25" t="s">
        <v>235</v>
      </c>
      <c r="B322" s="23">
        <v>1265</v>
      </c>
      <c r="C322" s="23">
        <v>1180</v>
      </c>
      <c r="D322" s="23">
        <v>1180</v>
      </c>
      <c r="E322" s="24">
        <f t="shared" si="32"/>
        <v>100</v>
      </c>
      <c r="F322" s="23">
        <v>4635</v>
      </c>
      <c r="G322" s="20">
        <f>D322-F322</f>
        <v>-3455</v>
      </c>
      <c r="H322" s="21">
        <f t="shared" si="33"/>
        <v>-74.541531823085222</v>
      </c>
      <c r="I322" s="23">
        <f>SUM(I323:I326)</f>
        <v>1344.23</v>
      </c>
      <c r="J322" s="20">
        <f>I322-B322</f>
        <v>79.230000000000018</v>
      </c>
      <c r="K322" s="24">
        <f>J322/B322*100</f>
        <v>6.2632411067193692</v>
      </c>
      <c r="M322" s="23">
        <f>SUM(M323:M326)</f>
        <v>1090.23</v>
      </c>
      <c r="N322" s="23">
        <f>SUM(N323:N326)</f>
        <v>254</v>
      </c>
      <c r="O322" s="32">
        <f t="shared" si="35"/>
        <v>1344.23</v>
      </c>
      <c r="Q322" s="33"/>
    </row>
    <row r="323" spans="1:17" ht="16.5" customHeight="1">
      <c r="A323" s="25" t="s">
        <v>358</v>
      </c>
      <c r="B323" s="23"/>
      <c r="C323" s="23"/>
      <c r="D323" s="23"/>
      <c r="E323" s="24"/>
      <c r="F323" s="23"/>
      <c r="G323" s="20"/>
      <c r="H323" s="21"/>
      <c r="I323" s="23">
        <v>765.71</v>
      </c>
      <c r="J323" s="20"/>
      <c r="K323" s="24"/>
      <c r="M323" s="23">
        <v>641.71</v>
      </c>
      <c r="N323" s="23">
        <v>124</v>
      </c>
      <c r="O323" s="32">
        <f t="shared" si="35"/>
        <v>765.71</v>
      </c>
      <c r="Q323" s="33"/>
    </row>
    <row r="324" spans="1:17" ht="16.5" customHeight="1">
      <c r="A324" s="25" t="s">
        <v>359</v>
      </c>
      <c r="B324" s="23"/>
      <c r="C324" s="23"/>
      <c r="D324" s="23"/>
      <c r="E324" s="24"/>
      <c r="F324" s="23"/>
      <c r="G324" s="20"/>
      <c r="H324" s="21"/>
      <c r="I324" s="23">
        <v>160</v>
      </c>
      <c r="J324" s="20"/>
      <c r="K324" s="24"/>
      <c r="M324" s="23">
        <v>160</v>
      </c>
      <c r="N324" s="23"/>
      <c r="O324" s="32">
        <f t="shared" si="35"/>
        <v>160</v>
      </c>
      <c r="Q324" s="33"/>
    </row>
    <row r="325" spans="1:17" ht="16.5" customHeight="1">
      <c r="A325" s="25" t="s">
        <v>366</v>
      </c>
      <c r="B325" s="23"/>
      <c r="C325" s="23"/>
      <c r="D325" s="23"/>
      <c r="E325" s="24"/>
      <c r="F325" s="23"/>
      <c r="G325" s="20"/>
      <c r="H325" s="21"/>
      <c r="I325" s="23">
        <v>103.52</v>
      </c>
      <c r="J325" s="20"/>
      <c r="K325" s="24"/>
      <c r="M325" s="23">
        <v>103.52</v>
      </c>
      <c r="N325" s="23"/>
      <c r="O325" s="32">
        <f t="shared" si="35"/>
        <v>103.52</v>
      </c>
      <c r="Q325" s="33"/>
    </row>
    <row r="326" spans="1:17" ht="16.5" customHeight="1">
      <c r="A326" s="25" t="s">
        <v>498</v>
      </c>
      <c r="B326" s="23"/>
      <c r="C326" s="23"/>
      <c r="D326" s="23"/>
      <c r="E326" s="24"/>
      <c r="F326" s="23"/>
      <c r="G326" s="20"/>
      <c r="H326" s="21"/>
      <c r="I326" s="23">
        <v>315</v>
      </c>
      <c r="J326" s="20"/>
      <c r="K326" s="24"/>
      <c r="M326" s="23">
        <v>185</v>
      </c>
      <c r="N326" s="23">
        <v>130</v>
      </c>
      <c r="O326" s="32">
        <f t="shared" si="35"/>
        <v>315</v>
      </c>
      <c r="Q326" s="33"/>
    </row>
    <row r="327" spans="1:17" ht="16.5" customHeight="1">
      <c r="A327" s="25" t="s">
        <v>236</v>
      </c>
      <c r="B327" s="23">
        <v>3401</v>
      </c>
      <c r="C327" s="23">
        <v>4216</v>
      </c>
      <c r="D327" s="23">
        <v>4216</v>
      </c>
      <c r="E327" s="24">
        <f t="shared" ref="E327:E356" si="36">D327/C327*100</f>
        <v>100</v>
      </c>
      <c r="F327" s="23">
        <v>3157</v>
      </c>
      <c r="G327" s="20">
        <f>D327-F327</f>
        <v>1059</v>
      </c>
      <c r="H327" s="21">
        <f t="shared" si="33"/>
        <v>33.544504276211597</v>
      </c>
      <c r="I327" s="23">
        <f>SUM(I328:I330)</f>
        <v>3578.29</v>
      </c>
      <c r="J327" s="20">
        <f>I327-B327</f>
        <v>177.28999999999996</v>
      </c>
      <c r="K327" s="24">
        <f>J327/B327*100</f>
        <v>5.2128785651279026</v>
      </c>
      <c r="M327" s="23">
        <f>SUM(M328:M330)</f>
        <v>3578.29</v>
      </c>
      <c r="N327" s="23">
        <f>SUM(N328:N330)</f>
        <v>0</v>
      </c>
      <c r="O327" s="32">
        <f t="shared" si="35"/>
        <v>3578.29</v>
      </c>
      <c r="Q327" s="33"/>
    </row>
    <row r="328" spans="1:17" ht="16.5" customHeight="1">
      <c r="A328" s="34" t="s">
        <v>499</v>
      </c>
      <c r="B328" s="23"/>
      <c r="C328" s="23"/>
      <c r="D328" s="23"/>
      <c r="E328" s="24"/>
      <c r="F328" s="23"/>
      <c r="G328" s="20"/>
      <c r="H328" s="21"/>
      <c r="I328" s="23">
        <v>2943.83</v>
      </c>
      <c r="J328" s="20"/>
      <c r="K328" s="24"/>
      <c r="M328" s="23">
        <v>2943.83</v>
      </c>
      <c r="N328" s="23"/>
      <c r="O328" s="32">
        <f t="shared" si="35"/>
        <v>2943.83</v>
      </c>
      <c r="Q328" s="33"/>
    </row>
    <row r="329" spans="1:17" ht="16.5" customHeight="1">
      <c r="A329" s="34" t="s">
        <v>500</v>
      </c>
      <c r="B329" s="23"/>
      <c r="C329" s="23"/>
      <c r="D329" s="23"/>
      <c r="E329" s="24"/>
      <c r="F329" s="23"/>
      <c r="G329" s="20"/>
      <c r="H329" s="21"/>
      <c r="I329" s="23">
        <v>229.3</v>
      </c>
      <c r="J329" s="20"/>
      <c r="K329" s="24"/>
      <c r="M329" s="23">
        <v>229.3</v>
      </c>
      <c r="N329" s="23"/>
      <c r="O329" s="32">
        <f t="shared" si="35"/>
        <v>229.3</v>
      </c>
      <c r="Q329" s="33"/>
    </row>
    <row r="330" spans="1:17" ht="16.5" customHeight="1">
      <c r="A330" s="34" t="s">
        <v>501</v>
      </c>
      <c r="B330" s="23"/>
      <c r="C330" s="23"/>
      <c r="D330" s="23"/>
      <c r="E330" s="24"/>
      <c r="F330" s="23"/>
      <c r="G330" s="20"/>
      <c r="H330" s="21"/>
      <c r="I330" s="23">
        <v>405.16</v>
      </c>
      <c r="J330" s="20"/>
      <c r="K330" s="24"/>
      <c r="M330" s="23">
        <v>405.16</v>
      </c>
      <c r="N330" s="23"/>
      <c r="O330" s="32">
        <f t="shared" si="35"/>
        <v>405.16</v>
      </c>
      <c r="Q330" s="33"/>
    </row>
    <row r="331" spans="1:17" ht="16.5" customHeight="1">
      <c r="A331" s="25" t="s">
        <v>237</v>
      </c>
      <c r="B331" s="23">
        <v>245</v>
      </c>
      <c r="C331" s="23">
        <v>578</v>
      </c>
      <c r="D331" s="23">
        <v>578</v>
      </c>
      <c r="E331" s="24">
        <f t="shared" si="36"/>
        <v>100</v>
      </c>
      <c r="F331" s="23">
        <v>1863</v>
      </c>
      <c r="G331" s="20">
        <f>D331-F331</f>
        <v>-1285</v>
      </c>
      <c r="H331" s="21">
        <f t="shared" si="33"/>
        <v>-68.974771873322595</v>
      </c>
      <c r="I331" s="23">
        <f>SUM(I332:I332)</f>
        <v>130</v>
      </c>
      <c r="J331" s="20">
        <f>I331-B331</f>
        <v>-115</v>
      </c>
      <c r="K331" s="24">
        <f>J331/B331*100</f>
        <v>-46.938775510204081</v>
      </c>
      <c r="M331" s="23">
        <f>SUM(M332:M332)</f>
        <v>30</v>
      </c>
      <c r="N331" s="23">
        <f>SUM(N332:N332)</f>
        <v>100</v>
      </c>
      <c r="O331" s="32">
        <f t="shared" si="35"/>
        <v>130</v>
      </c>
      <c r="Q331" s="33"/>
    </row>
    <row r="332" spans="1:17" ht="16.5" customHeight="1">
      <c r="A332" s="25" t="s">
        <v>502</v>
      </c>
      <c r="B332" s="23"/>
      <c r="C332" s="23"/>
      <c r="D332" s="23"/>
      <c r="E332" s="24"/>
      <c r="F332" s="23"/>
      <c r="G332" s="20"/>
      <c r="H332" s="21"/>
      <c r="I332" s="23">
        <v>130</v>
      </c>
      <c r="J332" s="20"/>
      <c r="K332" s="24"/>
      <c r="M332" s="23">
        <v>30</v>
      </c>
      <c r="N332" s="23">
        <v>100</v>
      </c>
      <c r="O332" s="32">
        <f t="shared" si="35"/>
        <v>130</v>
      </c>
      <c r="Q332" s="33"/>
    </row>
    <row r="333" spans="1:17" ht="16.5" customHeight="1">
      <c r="A333" s="25" t="s">
        <v>238</v>
      </c>
      <c r="B333" s="23">
        <v>8578</v>
      </c>
      <c r="C333" s="23">
        <v>13526</v>
      </c>
      <c r="D333" s="23">
        <v>13526</v>
      </c>
      <c r="E333" s="24">
        <f t="shared" si="36"/>
        <v>100</v>
      </c>
      <c r="F333" s="23">
        <v>9783</v>
      </c>
      <c r="G333" s="20">
        <f>D333-F333</f>
        <v>3743</v>
      </c>
      <c r="H333" s="21">
        <f t="shared" si="33"/>
        <v>38.260247367883061</v>
      </c>
      <c r="I333" s="23">
        <f>SUM(I334:I343)</f>
        <v>11611.580000000002</v>
      </c>
      <c r="J333" s="20">
        <f>I333-B333</f>
        <v>3033.5800000000017</v>
      </c>
      <c r="K333" s="24">
        <f>J333/B333*100</f>
        <v>35.364653765446512</v>
      </c>
      <c r="M333" s="23">
        <f>SUM(M334:M343)</f>
        <v>11561.580000000002</v>
      </c>
      <c r="N333" s="23">
        <f>SUM(N334:N343)</f>
        <v>50</v>
      </c>
      <c r="O333" s="32">
        <f t="shared" si="35"/>
        <v>11611.580000000002</v>
      </c>
      <c r="Q333" s="33"/>
    </row>
    <row r="334" spans="1:17" ht="16.5" customHeight="1">
      <c r="A334" s="25" t="s">
        <v>503</v>
      </c>
      <c r="B334" s="23"/>
      <c r="C334" s="23"/>
      <c r="D334" s="23"/>
      <c r="E334" s="24"/>
      <c r="F334" s="23"/>
      <c r="G334" s="20"/>
      <c r="H334" s="21"/>
      <c r="I334" s="23">
        <v>791.91</v>
      </c>
      <c r="J334" s="20"/>
      <c r="K334" s="24"/>
      <c r="M334" s="23">
        <v>791.91</v>
      </c>
      <c r="N334" s="23"/>
      <c r="O334" s="32">
        <f t="shared" si="35"/>
        <v>791.91</v>
      </c>
      <c r="Q334" s="33"/>
    </row>
    <row r="335" spans="1:17" ht="16.5" customHeight="1">
      <c r="A335" s="25" t="s">
        <v>504</v>
      </c>
      <c r="B335" s="23"/>
      <c r="C335" s="23"/>
      <c r="D335" s="23"/>
      <c r="E335" s="24"/>
      <c r="F335" s="23"/>
      <c r="G335" s="20"/>
      <c r="H335" s="21"/>
      <c r="I335" s="23">
        <v>569.82000000000005</v>
      </c>
      <c r="J335" s="20"/>
      <c r="K335" s="24"/>
      <c r="M335" s="23">
        <v>569.82000000000005</v>
      </c>
      <c r="N335" s="23"/>
      <c r="O335" s="32">
        <f t="shared" si="35"/>
        <v>569.82000000000005</v>
      </c>
      <c r="Q335" s="33"/>
    </row>
    <row r="336" spans="1:17" ht="16.5" customHeight="1">
      <c r="A336" s="25" t="s">
        <v>505</v>
      </c>
      <c r="B336" s="23"/>
      <c r="C336" s="23"/>
      <c r="D336" s="23"/>
      <c r="E336" s="24"/>
      <c r="F336" s="23"/>
      <c r="G336" s="20"/>
      <c r="H336" s="21"/>
      <c r="I336" s="23">
        <v>608.75</v>
      </c>
      <c r="J336" s="20"/>
      <c r="K336" s="24"/>
      <c r="M336" s="23">
        <v>608.75</v>
      </c>
      <c r="N336" s="23"/>
      <c r="O336" s="32">
        <f t="shared" si="35"/>
        <v>608.75</v>
      </c>
      <c r="Q336" s="33"/>
    </row>
    <row r="337" spans="1:17" ht="16.5" customHeight="1">
      <c r="A337" s="25" t="s">
        <v>506</v>
      </c>
      <c r="B337" s="23"/>
      <c r="C337" s="23"/>
      <c r="D337" s="23"/>
      <c r="E337" s="24"/>
      <c r="F337" s="23"/>
      <c r="G337" s="20"/>
      <c r="H337" s="21"/>
      <c r="I337" s="23">
        <v>10</v>
      </c>
      <c r="J337" s="20"/>
      <c r="K337" s="24"/>
      <c r="M337" s="23">
        <v>10</v>
      </c>
      <c r="N337" s="23"/>
      <c r="O337" s="32">
        <f t="shared" si="35"/>
        <v>10</v>
      </c>
      <c r="Q337" s="33"/>
    </row>
    <row r="338" spans="1:17" ht="16.5" customHeight="1">
      <c r="A338" s="25" t="s">
        <v>507</v>
      </c>
      <c r="B338" s="23"/>
      <c r="C338" s="23"/>
      <c r="D338" s="23"/>
      <c r="E338" s="24"/>
      <c r="F338" s="23"/>
      <c r="G338" s="20"/>
      <c r="H338" s="21"/>
      <c r="I338" s="23">
        <v>7402.05</v>
      </c>
      <c r="J338" s="20"/>
      <c r="K338" s="24"/>
      <c r="M338" s="23">
        <v>7402.05</v>
      </c>
      <c r="N338" s="23"/>
      <c r="O338" s="32">
        <f t="shared" si="35"/>
        <v>7402.05</v>
      </c>
      <c r="Q338" s="33"/>
    </row>
    <row r="339" spans="1:17" ht="16.5" customHeight="1">
      <c r="A339" s="25" t="s">
        <v>508</v>
      </c>
      <c r="B339" s="23"/>
      <c r="C339" s="23"/>
      <c r="D339" s="23"/>
      <c r="E339" s="24"/>
      <c r="F339" s="23"/>
      <c r="G339" s="20"/>
      <c r="H339" s="21"/>
      <c r="I339" s="23">
        <v>169.95</v>
      </c>
      <c r="J339" s="20"/>
      <c r="K339" s="24"/>
      <c r="M339" s="23">
        <v>169.95</v>
      </c>
      <c r="N339" s="23"/>
      <c r="O339" s="32">
        <f t="shared" si="35"/>
        <v>169.95</v>
      </c>
      <c r="Q339" s="33"/>
    </row>
    <row r="340" spans="1:17" ht="16.5" customHeight="1">
      <c r="A340" s="25" t="s">
        <v>509</v>
      </c>
      <c r="B340" s="23"/>
      <c r="C340" s="23"/>
      <c r="D340" s="23"/>
      <c r="E340" s="24"/>
      <c r="F340" s="23"/>
      <c r="G340" s="20"/>
      <c r="H340" s="21"/>
      <c r="I340" s="23">
        <v>444</v>
      </c>
      <c r="J340" s="20"/>
      <c r="K340" s="24"/>
      <c r="M340" s="23">
        <v>444</v>
      </c>
      <c r="N340" s="23"/>
      <c r="O340" s="32">
        <f t="shared" si="35"/>
        <v>444</v>
      </c>
      <c r="Q340" s="33"/>
    </row>
    <row r="341" spans="1:17" ht="16.5" customHeight="1">
      <c r="A341" s="25" t="s">
        <v>510</v>
      </c>
      <c r="B341" s="23"/>
      <c r="C341" s="23"/>
      <c r="D341" s="23"/>
      <c r="E341" s="24"/>
      <c r="F341" s="23"/>
      <c r="G341" s="20"/>
      <c r="H341" s="21"/>
      <c r="I341" s="23">
        <v>1554.1</v>
      </c>
      <c r="J341" s="20"/>
      <c r="K341" s="24"/>
      <c r="M341" s="23">
        <v>1554.1</v>
      </c>
      <c r="N341" s="23"/>
      <c r="O341" s="32">
        <f t="shared" si="35"/>
        <v>1554.1</v>
      </c>
      <c r="Q341" s="33"/>
    </row>
    <row r="342" spans="1:17" ht="16.5" customHeight="1">
      <c r="A342" s="25" t="s">
        <v>511</v>
      </c>
      <c r="B342" s="23"/>
      <c r="C342" s="23"/>
      <c r="D342" s="23"/>
      <c r="E342" s="24"/>
      <c r="F342" s="23"/>
      <c r="G342" s="20"/>
      <c r="H342" s="21"/>
      <c r="I342" s="23">
        <v>50</v>
      </c>
      <c r="J342" s="20"/>
      <c r="K342" s="24"/>
      <c r="M342" s="23"/>
      <c r="N342" s="23">
        <v>50</v>
      </c>
      <c r="O342" s="32">
        <f t="shared" si="35"/>
        <v>50</v>
      </c>
      <c r="Q342" s="33"/>
    </row>
    <row r="343" spans="1:17" ht="16.5" customHeight="1">
      <c r="A343" s="25" t="s">
        <v>512</v>
      </c>
      <c r="B343" s="23"/>
      <c r="C343" s="23"/>
      <c r="D343" s="23"/>
      <c r="E343" s="24"/>
      <c r="F343" s="23"/>
      <c r="G343" s="20"/>
      <c r="H343" s="21"/>
      <c r="I343" s="23">
        <v>11</v>
      </c>
      <c r="J343" s="20"/>
      <c r="K343" s="24"/>
      <c r="M343" s="23">
        <v>11</v>
      </c>
      <c r="N343" s="23"/>
      <c r="O343" s="32">
        <f t="shared" si="35"/>
        <v>11</v>
      </c>
      <c r="Q343" s="33"/>
    </row>
    <row r="344" spans="1:17" ht="16.5" customHeight="1">
      <c r="A344" s="25" t="s">
        <v>239</v>
      </c>
      <c r="B344" s="23"/>
      <c r="C344" s="23">
        <v>718</v>
      </c>
      <c r="D344" s="23">
        <v>718</v>
      </c>
      <c r="E344" s="24">
        <f t="shared" si="36"/>
        <v>100</v>
      </c>
      <c r="F344" s="23">
        <v>166</v>
      </c>
      <c r="G344" s="20">
        <f>D344-F344</f>
        <v>552</v>
      </c>
      <c r="H344" s="21">
        <f t="shared" ref="H344:H356" si="37">G344/F344*100</f>
        <v>332.53012048192772</v>
      </c>
      <c r="I344" s="23"/>
      <c r="J344" s="20">
        <f>I344-B344</f>
        <v>0</v>
      </c>
      <c r="K344" s="24" t="e">
        <f>J344/B344*100</f>
        <v>#DIV/0!</v>
      </c>
      <c r="M344" s="23"/>
      <c r="N344" s="23"/>
      <c r="O344" s="32">
        <f t="shared" si="35"/>
        <v>0</v>
      </c>
      <c r="Q344" s="33"/>
    </row>
    <row r="345" spans="1:17" ht="16.5" customHeight="1">
      <c r="A345" s="25" t="s">
        <v>240</v>
      </c>
      <c r="B345" s="23">
        <v>919</v>
      </c>
      <c r="C345" s="23">
        <v>944</v>
      </c>
      <c r="D345" s="23">
        <v>944</v>
      </c>
      <c r="E345" s="24">
        <f t="shared" si="36"/>
        <v>100</v>
      </c>
      <c r="F345" s="23">
        <v>826</v>
      </c>
      <c r="G345" s="20">
        <f>D345-F345</f>
        <v>118</v>
      </c>
      <c r="H345" s="21">
        <f t="shared" si="37"/>
        <v>14.285714285714285</v>
      </c>
      <c r="I345" s="23">
        <f>SUM(I346:I347)</f>
        <v>1126.3</v>
      </c>
      <c r="J345" s="20">
        <f>I345-B345</f>
        <v>207.29999999999995</v>
      </c>
      <c r="K345" s="24">
        <f>J345/B345*100</f>
        <v>22.557127312295968</v>
      </c>
      <c r="M345" s="23">
        <f>SUM(M346:M347)</f>
        <v>990.3</v>
      </c>
      <c r="N345" s="23">
        <f>SUM(N346:N347)</f>
        <v>136</v>
      </c>
      <c r="O345" s="32">
        <f t="shared" si="35"/>
        <v>1126.3</v>
      </c>
      <c r="Q345" s="33"/>
    </row>
    <row r="346" spans="1:17" ht="16.5" customHeight="1">
      <c r="A346" s="25" t="s">
        <v>513</v>
      </c>
      <c r="B346" s="23"/>
      <c r="C346" s="23"/>
      <c r="D346" s="23"/>
      <c r="E346" s="24"/>
      <c r="F346" s="23"/>
      <c r="G346" s="20"/>
      <c r="H346" s="21"/>
      <c r="I346" s="23">
        <v>196.3</v>
      </c>
      <c r="J346" s="20"/>
      <c r="K346" s="24"/>
      <c r="M346" s="23">
        <v>60.3</v>
      </c>
      <c r="N346" s="23">
        <v>136</v>
      </c>
      <c r="O346" s="32">
        <f t="shared" si="35"/>
        <v>196.3</v>
      </c>
      <c r="Q346" s="33"/>
    </row>
    <row r="347" spans="1:17" ht="16.5" customHeight="1">
      <c r="A347" s="25" t="s">
        <v>514</v>
      </c>
      <c r="B347" s="23"/>
      <c r="C347" s="23"/>
      <c r="D347" s="23"/>
      <c r="E347" s="24"/>
      <c r="F347" s="23"/>
      <c r="G347" s="20"/>
      <c r="H347" s="21"/>
      <c r="I347" s="23">
        <v>930</v>
      </c>
      <c r="J347" s="20"/>
      <c r="K347" s="24"/>
      <c r="M347" s="23">
        <v>930</v>
      </c>
      <c r="N347" s="23"/>
      <c r="O347" s="32">
        <f t="shared" si="35"/>
        <v>930</v>
      </c>
      <c r="Q347" s="33"/>
    </row>
    <row r="348" spans="1:17" ht="16.5" customHeight="1">
      <c r="A348" s="25" t="s">
        <v>241</v>
      </c>
      <c r="B348" s="23">
        <v>11370</v>
      </c>
      <c r="C348" s="23">
        <v>11908</v>
      </c>
      <c r="D348" s="23">
        <v>11908</v>
      </c>
      <c r="E348" s="24">
        <f t="shared" si="36"/>
        <v>100</v>
      </c>
      <c r="F348" s="23">
        <v>11266</v>
      </c>
      <c r="G348" s="20">
        <f>D348-F348</f>
        <v>642</v>
      </c>
      <c r="H348" s="21">
        <f t="shared" si="37"/>
        <v>5.6985620450914256</v>
      </c>
      <c r="I348" s="23">
        <f>SUM(I349:I352)</f>
        <v>12428.56</v>
      </c>
      <c r="J348" s="20">
        <f>I348-B348</f>
        <v>1058.5599999999995</v>
      </c>
      <c r="K348" s="24">
        <f>J348/B348*100</f>
        <v>9.3101143359718517</v>
      </c>
      <c r="M348" s="23">
        <f>SUM(M349:M352)</f>
        <v>11376.56</v>
      </c>
      <c r="N348" s="23">
        <f>SUM(N349:N352)</f>
        <v>1052</v>
      </c>
      <c r="O348" s="32">
        <f t="shared" si="35"/>
        <v>12428.56</v>
      </c>
      <c r="Q348" s="33"/>
    </row>
    <row r="349" spans="1:17" ht="16.5" customHeight="1">
      <c r="A349" s="25" t="s">
        <v>515</v>
      </c>
      <c r="B349" s="23"/>
      <c r="C349" s="23"/>
      <c r="D349" s="23"/>
      <c r="E349" s="24"/>
      <c r="F349" s="23"/>
      <c r="G349" s="20"/>
      <c r="H349" s="21"/>
      <c r="I349" s="23">
        <v>3115.47</v>
      </c>
      <c r="J349" s="20"/>
      <c r="K349" s="24"/>
      <c r="M349" s="23">
        <v>3024.47</v>
      </c>
      <c r="N349" s="23">
        <v>91</v>
      </c>
      <c r="O349" s="32">
        <f t="shared" si="35"/>
        <v>3115.47</v>
      </c>
      <c r="Q349" s="33"/>
    </row>
    <row r="350" spans="1:17" ht="16.5" customHeight="1">
      <c r="A350" s="25" t="s">
        <v>516</v>
      </c>
      <c r="B350" s="23"/>
      <c r="C350" s="23"/>
      <c r="D350" s="23"/>
      <c r="E350" s="24"/>
      <c r="F350" s="23"/>
      <c r="G350" s="20"/>
      <c r="H350" s="21"/>
      <c r="I350" s="23">
        <v>3720.17</v>
      </c>
      <c r="J350" s="20"/>
      <c r="K350" s="24"/>
      <c r="M350" s="23">
        <v>3153.17</v>
      </c>
      <c r="N350" s="23">
        <v>567</v>
      </c>
      <c r="O350" s="32">
        <f t="shared" si="35"/>
        <v>3720.17</v>
      </c>
      <c r="Q350" s="33"/>
    </row>
    <row r="351" spans="1:17" ht="16.5" customHeight="1">
      <c r="A351" s="25" t="s">
        <v>517</v>
      </c>
      <c r="B351" s="23"/>
      <c r="C351" s="23"/>
      <c r="D351" s="23"/>
      <c r="E351" s="24"/>
      <c r="F351" s="23"/>
      <c r="G351" s="20"/>
      <c r="H351" s="21"/>
      <c r="I351" s="23">
        <v>5009.92</v>
      </c>
      <c r="J351" s="20"/>
      <c r="K351" s="24"/>
      <c r="M351" s="23">
        <v>4615.92</v>
      </c>
      <c r="N351" s="23">
        <v>394</v>
      </c>
      <c r="O351" s="32">
        <f t="shared" si="35"/>
        <v>5009.92</v>
      </c>
      <c r="Q351" s="33"/>
    </row>
    <row r="352" spans="1:17" ht="16.5" customHeight="1">
      <c r="A352" s="25" t="s">
        <v>518</v>
      </c>
      <c r="B352" s="23"/>
      <c r="C352" s="23"/>
      <c r="D352" s="23"/>
      <c r="E352" s="24"/>
      <c r="F352" s="23"/>
      <c r="G352" s="20"/>
      <c r="H352" s="21"/>
      <c r="I352" s="23">
        <v>583</v>
      </c>
      <c r="J352" s="20"/>
      <c r="K352" s="24"/>
      <c r="M352" s="23">
        <v>583</v>
      </c>
      <c r="N352" s="23"/>
      <c r="O352" s="32">
        <f t="shared" si="35"/>
        <v>583</v>
      </c>
      <c r="Q352" s="33"/>
    </row>
    <row r="353" spans="1:17" ht="16.5" customHeight="1">
      <c r="A353" s="25" t="s">
        <v>242</v>
      </c>
      <c r="B353" s="23">
        <v>37152</v>
      </c>
      <c r="C353" s="23">
        <f>5273-617</f>
        <v>4656</v>
      </c>
      <c r="D353" s="23">
        <v>4366</v>
      </c>
      <c r="E353" s="24">
        <f t="shared" si="36"/>
        <v>93.771477663230243</v>
      </c>
      <c r="F353" s="23">
        <v>6537</v>
      </c>
      <c r="G353" s="20">
        <f>D353-F353</f>
        <v>-2171</v>
      </c>
      <c r="H353" s="21">
        <f t="shared" si="37"/>
        <v>-33.210953036561115</v>
      </c>
      <c r="I353" s="23">
        <f>SUM(I354:I355)</f>
        <v>2502</v>
      </c>
      <c r="J353" s="20">
        <f>I353-B353</f>
        <v>-34650</v>
      </c>
      <c r="K353" s="24">
        <f>J353/B353*100</f>
        <v>-93.265503875968989</v>
      </c>
      <c r="M353" s="23">
        <f>SUM(M354:M355)</f>
        <v>2300</v>
      </c>
      <c r="N353" s="23">
        <f>SUM(N354:N355)</f>
        <v>202</v>
      </c>
      <c r="O353" s="32">
        <f t="shared" si="35"/>
        <v>2502</v>
      </c>
      <c r="Q353" s="33"/>
    </row>
    <row r="354" spans="1:17" ht="16.5" customHeight="1">
      <c r="A354" s="25" t="s">
        <v>519</v>
      </c>
      <c r="B354" s="23"/>
      <c r="C354" s="23"/>
      <c r="D354" s="23"/>
      <c r="E354" s="24"/>
      <c r="F354" s="23"/>
      <c r="G354" s="20"/>
      <c r="H354" s="21"/>
      <c r="I354" s="53">
        <v>2495</v>
      </c>
      <c r="J354" s="20"/>
      <c r="K354" s="24"/>
      <c r="M354" s="23">
        <v>2300</v>
      </c>
      <c r="N354" s="23">
        <v>195</v>
      </c>
      <c r="O354" s="32">
        <f t="shared" si="35"/>
        <v>2495</v>
      </c>
      <c r="Q354" s="33"/>
    </row>
    <row r="355" spans="1:17" ht="16.5" customHeight="1">
      <c r="A355" s="25" t="s">
        <v>520</v>
      </c>
      <c r="B355" s="23"/>
      <c r="C355" s="23"/>
      <c r="D355" s="23"/>
      <c r="E355" s="24"/>
      <c r="F355" s="23"/>
      <c r="G355" s="20"/>
      <c r="H355" s="21"/>
      <c r="I355" s="53">
        <v>7</v>
      </c>
      <c r="J355" s="43"/>
      <c r="K355" s="43"/>
      <c r="M355" s="43">
        <v>0</v>
      </c>
      <c r="N355" s="23">
        <v>7</v>
      </c>
      <c r="O355" s="32">
        <f t="shared" si="35"/>
        <v>7</v>
      </c>
      <c r="Q355" s="33"/>
    </row>
    <row r="356" spans="1:17" ht="16.5" customHeight="1">
      <c r="A356" s="25" t="s">
        <v>243</v>
      </c>
      <c r="B356" s="23">
        <v>192</v>
      </c>
      <c r="C356" s="23">
        <v>92</v>
      </c>
      <c r="D356" s="23">
        <v>92</v>
      </c>
      <c r="E356" s="24">
        <f t="shared" si="36"/>
        <v>100</v>
      </c>
      <c r="F356" s="23">
        <v>75</v>
      </c>
      <c r="G356" s="20">
        <f>D356-F356</f>
        <v>17</v>
      </c>
      <c r="H356" s="21">
        <f t="shared" si="37"/>
        <v>22.666666666666664</v>
      </c>
      <c r="I356" s="23">
        <f>SUM(I357:I357)</f>
        <v>150</v>
      </c>
      <c r="J356" s="20">
        <f>I356-B356</f>
        <v>-42</v>
      </c>
      <c r="K356" s="24">
        <f>J356/B356*100</f>
        <v>-21.875</v>
      </c>
      <c r="M356" s="23">
        <f>SUM(M357:M357)</f>
        <v>150</v>
      </c>
      <c r="N356" s="23">
        <f>SUM(N357:N357)</f>
        <v>0</v>
      </c>
      <c r="O356" s="32">
        <f t="shared" si="35"/>
        <v>150</v>
      </c>
      <c r="Q356" s="33"/>
    </row>
    <row r="357" spans="1:17" ht="16.5" customHeight="1">
      <c r="A357" s="25" t="s">
        <v>521</v>
      </c>
      <c r="B357" s="23"/>
      <c r="C357" s="23"/>
      <c r="D357" s="23"/>
      <c r="E357" s="24"/>
      <c r="F357" s="23"/>
      <c r="G357" s="20"/>
      <c r="H357" s="21"/>
      <c r="I357" s="23">
        <v>150</v>
      </c>
      <c r="J357" s="20"/>
      <c r="K357" s="24"/>
      <c r="M357" s="23">
        <v>150</v>
      </c>
      <c r="N357" s="23"/>
      <c r="O357" s="32">
        <f t="shared" si="35"/>
        <v>150</v>
      </c>
      <c r="Q357" s="33"/>
    </row>
    <row r="358" spans="1:17" ht="16.5" customHeight="1">
      <c r="A358" s="25" t="s">
        <v>244</v>
      </c>
      <c r="B358" s="23"/>
      <c r="C358" s="23">
        <v>114</v>
      </c>
      <c r="D358" s="23">
        <v>114</v>
      </c>
      <c r="E358" s="24">
        <f t="shared" ref="E358:E403" si="38">D358/C358*100</f>
        <v>100</v>
      </c>
      <c r="F358" s="23">
        <v>112</v>
      </c>
      <c r="G358" s="20">
        <f>D358-F358</f>
        <v>2</v>
      </c>
      <c r="H358" s="21">
        <f>G358/F358*100</f>
        <v>1.7857142857142856</v>
      </c>
      <c r="I358" s="23">
        <f>SUM(I359:I359)</f>
        <v>137.5</v>
      </c>
      <c r="J358" s="20">
        <f>I358-B358</f>
        <v>137.5</v>
      </c>
      <c r="K358" s="24"/>
      <c r="M358" s="23">
        <f>SUM(M359:M359)</f>
        <v>97.5</v>
      </c>
      <c r="N358" s="23">
        <f>SUM(N359:N359)</f>
        <v>40</v>
      </c>
      <c r="O358" s="32">
        <f t="shared" si="35"/>
        <v>137.5</v>
      </c>
      <c r="Q358" s="33"/>
    </row>
    <row r="359" spans="1:17" ht="16.5" customHeight="1">
      <c r="A359" s="25" t="s">
        <v>522</v>
      </c>
      <c r="B359" s="23"/>
      <c r="C359" s="23"/>
      <c r="D359" s="23"/>
      <c r="E359" s="24"/>
      <c r="F359" s="23"/>
      <c r="G359" s="20"/>
      <c r="H359" s="21"/>
      <c r="I359" s="23">
        <v>137.5</v>
      </c>
      <c r="J359" s="20"/>
      <c r="K359" s="24"/>
      <c r="M359" s="23">
        <v>97.5</v>
      </c>
      <c r="N359" s="23">
        <v>40</v>
      </c>
      <c r="O359" s="32">
        <f t="shared" si="35"/>
        <v>137.5</v>
      </c>
      <c r="Q359" s="33"/>
    </row>
    <row r="360" spans="1:17" ht="16.5" customHeight="1">
      <c r="A360" s="25" t="s">
        <v>245</v>
      </c>
      <c r="B360" s="23"/>
      <c r="C360" s="23">
        <v>309</v>
      </c>
      <c r="D360" s="23">
        <v>309</v>
      </c>
      <c r="E360" s="24">
        <f>D360/C360*100</f>
        <v>100</v>
      </c>
      <c r="F360" s="23"/>
      <c r="G360" s="20">
        <f>D360-F360</f>
        <v>309</v>
      </c>
      <c r="H360" s="21"/>
      <c r="I360" s="23">
        <f>SUM(I361:I363)</f>
        <v>214.45</v>
      </c>
      <c r="J360" s="20">
        <f>I360-B360</f>
        <v>214.45</v>
      </c>
      <c r="K360" s="24"/>
      <c r="M360" s="23">
        <f>SUM(M361:M363)</f>
        <v>214.45</v>
      </c>
      <c r="N360" s="23"/>
      <c r="O360" s="32">
        <f t="shared" si="35"/>
        <v>214.45</v>
      </c>
      <c r="Q360" s="33"/>
    </row>
    <row r="361" spans="1:17" ht="16.5" customHeight="1">
      <c r="A361" s="25" t="s">
        <v>358</v>
      </c>
      <c r="B361" s="23"/>
      <c r="C361" s="23"/>
      <c r="D361" s="23"/>
      <c r="E361" s="24"/>
      <c r="F361" s="23"/>
      <c r="G361" s="20"/>
      <c r="H361" s="21"/>
      <c r="I361" s="23">
        <v>144.44999999999999</v>
      </c>
      <c r="J361" s="20"/>
      <c r="K361" s="24"/>
      <c r="M361" s="23">
        <v>144.44999999999999</v>
      </c>
      <c r="N361" s="23"/>
      <c r="O361" s="32">
        <f t="shared" si="35"/>
        <v>144.44999999999999</v>
      </c>
      <c r="Q361" s="33"/>
    </row>
    <row r="362" spans="1:17" ht="16.5" customHeight="1">
      <c r="A362" s="25" t="s">
        <v>359</v>
      </c>
      <c r="B362" s="23"/>
      <c r="C362" s="23"/>
      <c r="D362" s="23"/>
      <c r="E362" s="24"/>
      <c r="F362" s="23"/>
      <c r="G362" s="20"/>
      <c r="H362" s="21"/>
      <c r="I362" s="23">
        <v>60</v>
      </c>
      <c r="J362" s="20"/>
      <c r="K362" s="24"/>
      <c r="M362" s="23">
        <v>60</v>
      </c>
      <c r="N362" s="23"/>
      <c r="O362" s="32">
        <f t="shared" si="35"/>
        <v>60</v>
      </c>
      <c r="Q362" s="33"/>
    </row>
    <row r="363" spans="1:17" ht="16.5" customHeight="1">
      <c r="A363" s="25" t="s">
        <v>523</v>
      </c>
      <c r="B363" s="23"/>
      <c r="C363" s="23"/>
      <c r="D363" s="23"/>
      <c r="E363" s="24"/>
      <c r="F363" s="23"/>
      <c r="G363" s="20"/>
      <c r="H363" s="21"/>
      <c r="I363" s="23">
        <v>10</v>
      </c>
      <c r="J363" s="20"/>
      <c r="K363" s="24"/>
      <c r="M363" s="23">
        <v>10</v>
      </c>
      <c r="N363" s="23"/>
      <c r="O363" s="32">
        <f t="shared" ref="O363:O405" si="39">M363+N363</f>
        <v>10</v>
      </c>
      <c r="Q363" s="33"/>
    </row>
    <row r="364" spans="1:17" ht="16.5" customHeight="1">
      <c r="A364" s="25" t="s">
        <v>246</v>
      </c>
      <c r="B364" s="23">
        <v>20</v>
      </c>
      <c r="C364" s="23">
        <v>20</v>
      </c>
      <c r="D364" s="23">
        <v>20</v>
      </c>
      <c r="E364" s="24">
        <f>D364/C364*100</f>
        <v>100</v>
      </c>
      <c r="F364" s="23"/>
      <c r="G364" s="20">
        <f>D364-F364</f>
        <v>20</v>
      </c>
      <c r="H364" s="21"/>
      <c r="I364" s="23"/>
      <c r="J364" s="20">
        <f>I364-B364</f>
        <v>-20</v>
      </c>
      <c r="K364" s="24">
        <f>J364/B364*100</f>
        <v>-100</v>
      </c>
      <c r="M364" s="23"/>
      <c r="N364" s="23"/>
      <c r="O364" s="32">
        <f t="shared" si="39"/>
        <v>0</v>
      </c>
      <c r="Q364" s="33"/>
    </row>
    <row r="365" spans="1:17" ht="16.5" customHeight="1">
      <c r="A365" s="25" t="s">
        <v>247</v>
      </c>
      <c r="B365" s="23">
        <v>5222</v>
      </c>
      <c r="C365" s="23">
        <v>9608</v>
      </c>
      <c r="D365" s="23">
        <v>9608</v>
      </c>
      <c r="E365" s="24">
        <f>D365/C365*100</f>
        <v>100</v>
      </c>
      <c r="F365" s="23">
        <f>4262+400</f>
        <v>4662</v>
      </c>
      <c r="G365" s="20">
        <f>D365-F365</f>
        <v>4946</v>
      </c>
      <c r="H365" s="21">
        <f>G365/F365*100</f>
        <v>106.09180609180609</v>
      </c>
      <c r="I365" s="23">
        <v>6038.5</v>
      </c>
      <c r="J365" s="20">
        <f>I365-B365</f>
        <v>816.5</v>
      </c>
      <c r="K365" s="24">
        <f>J365/B365*100</f>
        <v>15.635771734967447</v>
      </c>
      <c r="M365" s="23">
        <v>2938.5</v>
      </c>
      <c r="N365" s="23">
        <v>3100</v>
      </c>
      <c r="O365" s="32">
        <f t="shared" si="39"/>
        <v>6038.5</v>
      </c>
      <c r="Q365" s="33"/>
    </row>
    <row r="366" spans="1:17" s="2" customFormat="1" ht="16.5" customHeight="1">
      <c r="A366" s="45" t="s">
        <v>248</v>
      </c>
      <c r="B366" s="20">
        <f>B367+B373+B374+B378+B380+B381+B382+B383+B384+B385+B386+B391+B392+B393+B394</f>
        <v>3634</v>
      </c>
      <c r="C366" s="20">
        <f>C367+C373+C374+C378+C380+C381+C382+C383+C384+C385+C386+C391+C392+C393+C394</f>
        <v>14955</v>
      </c>
      <c r="D366" s="20">
        <f>D367+D373+D374+D378+D380+D381+D382+D383+D384+D385+D386+D391+D392+D393+D394</f>
        <v>14902</v>
      </c>
      <c r="E366" s="24">
        <f t="shared" ref="E366:E367" si="40">D366/C366*100</f>
        <v>99.645603477097964</v>
      </c>
      <c r="F366" s="20">
        <f>F367+F373+F374+F378+F380+F381+F382+F383+F384+F385+F386+F391+F392+F393+F394</f>
        <v>15048</v>
      </c>
      <c r="G366" s="20">
        <f>D366-F366</f>
        <v>-146</v>
      </c>
      <c r="H366" s="21">
        <f t="shared" ref="H366:H367" si="41">G366/F366*100</f>
        <v>-0.97022860180754922</v>
      </c>
      <c r="I366" s="20">
        <f>I367+I373+I374+I378+I380+I381+I382+I383+I384+I385+I386+I391+I392+I393+I394</f>
        <v>10333.94</v>
      </c>
      <c r="J366" s="20">
        <f>I366-B366</f>
        <v>6699.9400000000005</v>
      </c>
      <c r="K366" s="24">
        <f>J366/B366*100</f>
        <v>184.36818932305999</v>
      </c>
      <c r="M366" s="20">
        <f>M367+M373+M374+M378+M380+M381+M382+M383+M384+M385+M386+M391+M392+M393+M394</f>
        <v>8431.94</v>
      </c>
      <c r="N366" s="20">
        <f>N367+N373+N374+N378+N380+N381+N382+N383+N384+N385+N386+N391+N392+N393+N394</f>
        <v>1782</v>
      </c>
      <c r="O366" s="32">
        <f t="shared" si="39"/>
        <v>10213.94</v>
      </c>
      <c r="Q366" s="33"/>
    </row>
    <row r="367" spans="1:17" ht="16.5" customHeight="1">
      <c r="A367" s="25" t="s">
        <v>249</v>
      </c>
      <c r="B367" s="23">
        <v>1529</v>
      </c>
      <c r="C367" s="23">
        <v>1156</v>
      </c>
      <c r="D367" s="23">
        <v>1133</v>
      </c>
      <c r="E367" s="24">
        <f t="shared" si="40"/>
        <v>98.010380622837374</v>
      </c>
      <c r="F367" s="23">
        <v>437</v>
      </c>
      <c r="G367" s="20">
        <f>D367-F367</f>
        <v>696</v>
      </c>
      <c r="H367" s="21">
        <f t="shared" si="41"/>
        <v>159.26773455377574</v>
      </c>
      <c r="I367" s="23">
        <f>SUM(I368:I372)</f>
        <v>2433.88</v>
      </c>
      <c r="J367" s="20">
        <f>I367-B367</f>
        <v>904.88000000000011</v>
      </c>
      <c r="K367" s="24">
        <f>J367/B367*100</f>
        <v>59.181164159581435</v>
      </c>
      <c r="M367" s="23">
        <f>SUM(M368:M372)</f>
        <v>2138.88</v>
      </c>
      <c r="N367" s="23">
        <f>SUM(N368:N372)</f>
        <v>175</v>
      </c>
      <c r="O367" s="32">
        <f t="shared" si="39"/>
        <v>2313.88</v>
      </c>
      <c r="Q367" s="33"/>
    </row>
    <row r="368" spans="1:17" ht="16.5" customHeight="1">
      <c r="A368" s="25" t="s">
        <v>358</v>
      </c>
      <c r="B368" s="23"/>
      <c r="C368" s="23"/>
      <c r="D368" s="23"/>
      <c r="E368" s="24"/>
      <c r="F368" s="23"/>
      <c r="G368" s="20"/>
      <c r="H368" s="21"/>
      <c r="I368" s="23">
        <v>245.94</v>
      </c>
      <c r="J368" s="20"/>
      <c r="K368" s="24"/>
      <c r="M368" s="23">
        <v>99.94</v>
      </c>
      <c r="N368" s="23">
        <v>146</v>
      </c>
      <c r="O368" s="32">
        <f t="shared" si="39"/>
        <v>245.94</v>
      </c>
      <c r="Q368" s="33"/>
    </row>
    <row r="369" spans="1:16379" ht="16.5" customHeight="1">
      <c r="A369" s="25" t="s">
        <v>359</v>
      </c>
      <c r="B369" s="23"/>
      <c r="C369" s="23"/>
      <c r="D369" s="23"/>
      <c r="E369" s="24"/>
      <c r="F369" s="23"/>
      <c r="G369" s="20"/>
      <c r="H369" s="21"/>
      <c r="I369" s="23">
        <f>10+120</f>
        <v>130</v>
      </c>
      <c r="J369" s="20"/>
      <c r="K369" s="24"/>
      <c r="M369" s="23"/>
      <c r="N369" s="23">
        <v>10</v>
      </c>
      <c r="O369" s="32">
        <f t="shared" si="39"/>
        <v>10</v>
      </c>
      <c r="Q369" s="33"/>
    </row>
    <row r="370" spans="1:16379" ht="16.5" customHeight="1">
      <c r="A370" s="25" t="s">
        <v>524</v>
      </c>
      <c r="B370" s="23"/>
      <c r="C370" s="23"/>
      <c r="D370" s="23"/>
      <c r="E370" s="24"/>
      <c r="F370" s="23"/>
      <c r="G370" s="20"/>
      <c r="H370" s="21"/>
      <c r="I370" s="23">
        <v>4</v>
      </c>
      <c r="J370" s="20"/>
      <c r="K370" s="24"/>
      <c r="M370" s="23"/>
      <c r="N370" s="23">
        <v>4</v>
      </c>
      <c r="O370" s="32">
        <f t="shared" si="39"/>
        <v>4</v>
      </c>
      <c r="Q370" s="33"/>
    </row>
    <row r="371" spans="1:16379" ht="16.5" customHeight="1">
      <c r="A371" s="25" t="s">
        <v>525</v>
      </c>
      <c r="B371" s="23"/>
      <c r="C371" s="23"/>
      <c r="D371" s="23"/>
      <c r="E371" s="24"/>
      <c r="F371" s="23"/>
      <c r="G371" s="20"/>
      <c r="H371" s="21"/>
      <c r="I371" s="23">
        <v>15</v>
      </c>
      <c r="J371" s="20"/>
      <c r="K371" s="24"/>
      <c r="M371" s="23"/>
      <c r="N371" s="23">
        <v>15</v>
      </c>
      <c r="O371" s="32">
        <f t="shared" si="39"/>
        <v>15</v>
      </c>
      <c r="Q371" s="33"/>
    </row>
    <row r="372" spans="1:16379" ht="16.5" customHeight="1">
      <c r="A372" s="25" t="s">
        <v>526</v>
      </c>
      <c r="B372" s="23"/>
      <c r="C372" s="23"/>
      <c r="D372" s="23"/>
      <c r="E372" s="24"/>
      <c r="F372" s="23"/>
      <c r="G372" s="20"/>
      <c r="H372" s="21"/>
      <c r="I372" s="23">
        <v>2038.94</v>
      </c>
      <c r="J372" s="20"/>
      <c r="K372" s="24"/>
      <c r="M372" s="23">
        <v>2038.94</v>
      </c>
      <c r="N372" s="23"/>
      <c r="O372" s="32">
        <f t="shared" si="39"/>
        <v>2038.94</v>
      </c>
      <c r="Q372" s="33"/>
    </row>
    <row r="373" spans="1:16379" ht="16.5" customHeight="1">
      <c r="A373" s="25" t="s">
        <v>250</v>
      </c>
      <c r="B373" s="23">
        <v>43</v>
      </c>
      <c r="C373" s="23">
        <v>1</v>
      </c>
      <c r="D373" s="23">
        <v>1</v>
      </c>
      <c r="E373" s="24">
        <f t="shared" si="38"/>
        <v>100</v>
      </c>
      <c r="F373" s="23">
        <v>133</v>
      </c>
      <c r="G373" s="20"/>
      <c r="H373" s="21">
        <f t="shared" ref="H373:H403" si="42">G373/F373*100</f>
        <v>0</v>
      </c>
      <c r="I373" s="23">
        <v>56</v>
      </c>
      <c r="J373" s="20"/>
      <c r="K373" s="24">
        <f>J373/B373*100</f>
        <v>0</v>
      </c>
      <c r="M373" s="23"/>
      <c r="N373" s="23">
        <v>56</v>
      </c>
      <c r="O373" s="32">
        <f t="shared" si="39"/>
        <v>56</v>
      </c>
      <c r="Q373" s="33"/>
    </row>
    <row r="374" spans="1:16379" ht="16.5" customHeight="1">
      <c r="A374" s="25" t="s">
        <v>251</v>
      </c>
      <c r="B374" s="23">
        <v>618</v>
      </c>
      <c r="C374" s="23">
        <f>12753-100-60</f>
        <v>12593</v>
      </c>
      <c r="D374" s="23">
        <v>12565</v>
      </c>
      <c r="E374" s="24">
        <f t="shared" si="38"/>
        <v>99.777654252362424</v>
      </c>
      <c r="F374" s="23">
        <v>11035</v>
      </c>
      <c r="G374" s="20">
        <f>D374-F374</f>
        <v>1530</v>
      </c>
      <c r="H374" s="21">
        <f t="shared" si="42"/>
        <v>13.864975079293156</v>
      </c>
      <c r="I374" s="23">
        <f>SUM(I375:I377)</f>
        <v>4517.37</v>
      </c>
      <c r="J374" s="20">
        <f>I374-B374</f>
        <v>3899.37</v>
      </c>
      <c r="K374" s="24">
        <f>J374/B374*100</f>
        <v>630.96601941747576</v>
      </c>
      <c r="M374" s="23">
        <f>SUM(M375:M377)</f>
        <v>3334.37</v>
      </c>
      <c r="N374" s="23">
        <f>SUM(N375:N377)</f>
        <v>1183</v>
      </c>
      <c r="O374" s="32">
        <f t="shared" si="39"/>
        <v>4517.37</v>
      </c>
      <c r="Q374" s="33"/>
    </row>
    <row r="375" spans="1:16379" ht="16.5" customHeight="1">
      <c r="A375" s="25" t="s">
        <v>527</v>
      </c>
      <c r="B375" s="23"/>
      <c r="C375" s="23"/>
      <c r="D375" s="23"/>
      <c r="E375" s="24"/>
      <c r="F375" s="23"/>
      <c r="G375" s="20"/>
      <c r="H375" s="21"/>
      <c r="I375" s="23">
        <v>3921</v>
      </c>
      <c r="J375" s="20"/>
      <c r="K375" s="24"/>
      <c r="M375" s="23">
        <v>3250</v>
      </c>
      <c r="N375" s="23">
        <v>671</v>
      </c>
      <c r="O375" s="32">
        <f t="shared" si="39"/>
        <v>3921</v>
      </c>
      <c r="Q375" s="33"/>
    </row>
    <row r="376" spans="1:16379" ht="16.5" customHeight="1">
      <c r="A376" s="25" t="s">
        <v>528</v>
      </c>
      <c r="B376" s="23"/>
      <c r="C376" s="23"/>
      <c r="D376" s="23"/>
      <c r="E376" s="24"/>
      <c r="F376" s="23"/>
      <c r="G376" s="20"/>
      <c r="H376" s="21"/>
      <c r="I376" s="23">
        <v>34.369999999999997</v>
      </c>
      <c r="J376" s="20"/>
      <c r="K376" s="24"/>
      <c r="M376" s="23">
        <v>34.369999999999997</v>
      </c>
      <c r="N376" s="23"/>
      <c r="O376" s="32">
        <f t="shared" si="39"/>
        <v>34.369999999999997</v>
      </c>
      <c r="Q376" s="33"/>
    </row>
    <row r="377" spans="1:16379" ht="16.5" customHeight="1">
      <c r="A377" s="25" t="s">
        <v>529</v>
      </c>
      <c r="B377" s="23"/>
      <c r="C377" s="23"/>
      <c r="D377" s="23"/>
      <c r="E377" s="24"/>
      <c r="F377" s="23"/>
      <c r="G377" s="20"/>
      <c r="H377" s="21"/>
      <c r="I377" s="23">
        <v>562</v>
      </c>
      <c r="J377" s="20"/>
      <c r="K377" s="24"/>
      <c r="M377" s="23">
        <v>50</v>
      </c>
      <c r="N377" s="23">
        <v>512</v>
      </c>
      <c r="O377" s="32">
        <f t="shared" si="39"/>
        <v>562</v>
      </c>
      <c r="Q377" s="33"/>
    </row>
    <row r="378" spans="1:16379" ht="16.5" customHeight="1">
      <c r="A378" s="25" t="s">
        <v>252</v>
      </c>
      <c r="B378" s="23"/>
      <c r="C378" s="23"/>
      <c r="D378" s="23"/>
      <c r="E378" s="24"/>
      <c r="F378" s="23">
        <v>138</v>
      </c>
      <c r="G378" s="20">
        <f>D378-F378</f>
        <v>-138</v>
      </c>
      <c r="H378" s="21">
        <f t="shared" si="42"/>
        <v>-100</v>
      </c>
      <c r="I378" s="23">
        <f>SUM(I379:I379)</f>
        <v>0</v>
      </c>
      <c r="J378" s="20">
        <f>I378-B378</f>
        <v>0</v>
      </c>
      <c r="K378" s="24"/>
      <c r="M378" s="23">
        <f>SUM(M379:M379)</f>
        <v>0</v>
      </c>
      <c r="N378" s="23">
        <f>SUM(N379:N379)</f>
        <v>0</v>
      </c>
      <c r="O378" s="32">
        <f t="shared" si="39"/>
        <v>0</v>
      </c>
      <c r="Q378" s="33"/>
    </row>
    <row r="379" spans="1:16379" ht="16.5" customHeight="1">
      <c r="A379" s="25" t="s">
        <v>530</v>
      </c>
      <c r="B379" s="23"/>
      <c r="C379" s="23"/>
      <c r="D379" s="23"/>
      <c r="E379" s="24"/>
      <c r="F379" s="23"/>
      <c r="G379" s="20"/>
      <c r="H379" s="21"/>
      <c r="I379" s="23"/>
      <c r="J379" s="20"/>
      <c r="K379" s="24"/>
      <c r="M379" s="23"/>
      <c r="N379" s="23"/>
      <c r="O379" s="32">
        <f t="shared" si="39"/>
        <v>0</v>
      </c>
      <c r="Q379" s="33"/>
    </row>
    <row r="380" spans="1:16379" ht="16.5" customHeight="1">
      <c r="A380" s="25" t="s">
        <v>253</v>
      </c>
      <c r="B380" s="23"/>
      <c r="C380" s="23"/>
      <c r="D380" s="23"/>
      <c r="E380" s="24"/>
      <c r="F380" s="23">
        <v>1</v>
      </c>
      <c r="G380" s="20">
        <f t="shared" ref="G380:G386" si="43">D380-F380</f>
        <v>-1</v>
      </c>
      <c r="H380" s="21">
        <f t="shared" si="42"/>
        <v>-100</v>
      </c>
      <c r="I380" s="23"/>
      <c r="J380" s="20">
        <f t="shared" ref="J380:J386" si="44">I380-B380</f>
        <v>0</v>
      </c>
      <c r="K380" s="24"/>
      <c r="M380" s="23"/>
      <c r="N380" s="23"/>
      <c r="O380" s="32">
        <f t="shared" si="39"/>
        <v>0</v>
      </c>
      <c r="Q380" s="33"/>
    </row>
    <row r="381" spans="1:16379" ht="16.5" hidden="1" customHeight="1">
      <c r="A381" s="35" t="s">
        <v>254</v>
      </c>
      <c r="B381" s="36"/>
      <c r="C381" s="36"/>
      <c r="D381" s="36"/>
      <c r="E381" s="37"/>
      <c r="F381" s="23"/>
      <c r="G381" s="38">
        <f t="shared" si="43"/>
        <v>0</v>
      </c>
      <c r="H381" s="39" t="e">
        <f t="shared" si="42"/>
        <v>#DIV/0!</v>
      </c>
      <c r="I381" s="36"/>
      <c r="J381" s="38">
        <f t="shared" si="44"/>
        <v>0</v>
      </c>
      <c r="K381" s="37"/>
      <c r="L381" s="3"/>
      <c r="M381" s="23"/>
      <c r="N381" s="23"/>
      <c r="O381" s="32">
        <f t="shared" si="39"/>
        <v>0</v>
      </c>
      <c r="P381" s="3"/>
      <c r="Q381" s="3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S381" s="3"/>
      <c r="IU381" s="3"/>
      <c r="IV381" s="3"/>
      <c r="IW381" s="3"/>
      <c r="IX381" s="3"/>
      <c r="IY381" s="3"/>
      <c r="IZ381" s="3"/>
      <c r="JA381" s="3"/>
      <c r="JB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  <c r="JQ381" s="3"/>
      <c r="JR381" s="3"/>
      <c r="JS381" s="3"/>
      <c r="JT381" s="3"/>
      <c r="JU381" s="3"/>
      <c r="JV381" s="3"/>
      <c r="JW381" s="3"/>
      <c r="JX381" s="3"/>
      <c r="JY381" s="3"/>
      <c r="JZ381" s="3"/>
      <c r="KA381" s="3"/>
      <c r="KB381" s="3"/>
      <c r="KC381" s="3"/>
      <c r="KD381" s="3"/>
      <c r="KE381" s="3"/>
      <c r="KF381" s="3"/>
      <c r="KG381" s="3"/>
      <c r="KH381" s="3"/>
      <c r="KI381" s="3"/>
      <c r="KJ381" s="3"/>
      <c r="KK381" s="3"/>
      <c r="KL381" s="3"/>
      <c r="KM381" s="3"/>
      <c r="KN381" s="3"/>
      <c r="KO381" s="3"/>
      <c r="KP381" s="3"/>
      <c r="KQ381" s="3"/>
      <c r="KR381" s="3"/>
      <c r="KS381" s="3"/>
      <c r="KT381" s="3"/>
      <c r="KU381" s="3"/>
      <c r="KV381" s="3"/>
      <c r="KW381" s="3"/>
      <c r="KX381" s="3"/>
      <c r="KY381" s="3"/>
      <c r="KZ381" s="3"/>
      <c r="LA381" s="3"/>
      <c r="LB381" s="3"/>
      <c r="LC381" s="3"/>
      <c r="LD381" s="3"/>
      <c r="LE381" s="3"/>
      <c r="LF381" s="3"/>
      <c r="LG381" s="3"/>
      <c r="LH381" s="3"/>
      <c r="LI381" s="3"/>
      <c r="LJ381" s="3"/>
      <c r="LK381" s="3"/>
      <c r="LL381" s="3"/>
      <c r="LM381" s="3"/>
      <c r="LN381" s="3"/>
      <c r="LO381" s="3"/>
      <c r="LP381" s="3"/>
      <c r="LQ381" s="3"/>
      <c r="LR381" s="3"/>
      <c r="LS381" s="3"/>
      <c r="LT381" s="3"/>
      <c r="LU381" s="3"/>
      <c r="LV381" s="3"/>
      <c r="LW381" s="3"/>
      <c r="LX381" s="3"/>
      <c r="LY381" s="3"/>
      <c r="LZ381" s="3"/>
      <c r="MA381" s="3"/>
      <c r="MB381" s="3"/>
      <c r="MC381" s="3"/>
      <c r="MD381" s="3"/>
      <c r="ME381" s="3"/>
      <c r="MF381" s="3"/>
      <c r="MG381" s="3"/>
      <c r="MH381" s="3"/>
      <c r="MI381" s="3"/>
      <c r="MJ381" s="3"/>
      <c r="MK381" s="3"/>
      <c r="ML381" s="3"/>
      <c r="MM381" s="3"/>
      <c r="MN381" s="3"/>
      <c r="MO381" s="3"/>
      <c r="MP381" s="3"/>
      <c r="MQ381" s="3"/>
      <c r="MR381" s="3"/>
      <c r="MS381" s="3"/>
      <c r="MT381" s="3"/>
      <c r="MU381" s="3"/>
      <c r="MV381" s="3"/>
      <c r="MW381" s="3"/>
      <c r="MX381" s="3"/>
      <c r="MY381" s="3"/>
      <c r="MZ381" s="3"/>
      <c r="NA381" s="3"/>
      <c r="NB381" s="3"/>
      <c r="NC381" s="3"/>
      <c r="ND381" s="3"/>
      <c r="NE381" s="3"/>
      <c r="NF381" s="3"/>
      <c r="NG381" s="3"/>
      <c r="NH381" s="3"/>
      <c r="NI381" s="3"/>
      <c r="NJ381" s="3"/>
      <c r="NK381" s="3"/>
      <c r="NL381" s="3"/>
      <c r="NM381" s="3"/>
      <c r="NN381" s="3"/>
      <c r="NO381" s="3"/>
      <c r="NP381" s="3"/>
      <c r="NQ381" s="3"/>
      <c r="NR381" s="3"/>
      <c r="NS381" s="3"/>
      <c r="NT381" s="3"/>
      <c r="NU381" s="3"/>
      <c r="NV381" s="3"/>
      <c r="NW381" s="3"/>
      <c r="NX381" s="3"/>
      <c r="NY381" s="3"/>
      <c r="NZ381" s="3"/>
      <c r="OA381" s="3"/>
      <c r="OB381" s="3"/>
      <c r="OC381" s="3"/>
      <c r="OD381" s="3"/>
      <c r="OE381" s="3"/>
      <c r="OF381" s="3"/>
      <c r="OG381" s="3"/>
      <c r="OH381" s="3"/>
      <c r="OI381" s="3"/>
      <c r="OJ381" s="3"/>
      <c r="OK381" s="3"/>
      <c r="OL381" s="3"/>
      <c r="OM381" s="3"/>
      <c r="ON381" s="3"/>
      <c r="OO381" s="3"/>
      <c r="OP381" s="3"/>
      <c r="OQ381" s="3"/>
      <c r="OR381" s="3"/>
      <c r="OS381" s="3"/>
      <c r="OT381" s="3"/>
      <c r="OU381" s="3"/>
      <c r="OV381" s="3"/>
      <c r="OW381" s="3"/>
      <c r="OX381" s="3"/>
      <c r="OY381" s="3"/>
      <c r="OZ381" s="3"/>
      <c r="PA381" s="3"/>
      <c r="PB381" s="3"/>
      <c r="PC381" s="3"/>
      <c r="PD381" s="3"/>
      <c r="PE381" s="3"/>
      <c r="PF381" s="3"/>
      <c r="PG381" s="3"/>
      <c r="PH381" s="3"/>
      <c r="PI381" s="3"/>
      <c r="PJ381" s="3"/>
      <c r="PK381" s="3"/>
      <c r="PL381" s="3"/>
      <c r="PM381" s="3"/>
      <c r="PN381" s="3"/>
      <c r="PO381" s="3"/>
      <c r="PP381" s="3"/>
      <c r="PQ381" s="3"/>
      <c r="PR381" s="3"/>
      <c r="PS381" s="3"/>
      <c r="PT381" s="3"/>
      <c r="PU381" s="3"/>
      <c r="PV381" s="3"/>
      <c r="PW381" s="3"/>
      <c r="PX381" s="3"/>
      <c r="PY381" s="3"/>
      <c r="PZ381" s="3"/>
      <c r="QA381" s="3"/>
      <c r="QB381" s="3"/>
      <c r="QC381" s="3"/>
      <c r="QD381" s="3"/>
      <c r="QE381" s="3"/>
      <c r="QF381" s="3"/>
      <c r="QG381" s="3"/>
      <c r="QH381" s="3"/>
      <c r="QI381" s="3"/>
      <c r="QJ381" s="3"/>
      <c r="QK381" s="3"/>
      <c r="QL381" s="3"/>
      <c r="QM381" s="3"/>
      <c r="QN381" s="3"/>
      <c r="QO381" s="3"/>
      <c r="QP381" s="3"/>
      <c r="QQ381" s="3"/>
      <c r="QR381" s="3"/>
      <c r="QS381" s="3"/>
      <c r="QT381" s="3"/>
      <c r="QU381" s="3"/>
      <c r="QV381" s="3"/>
      <c r="QW381" s="3"/>
      <c r="QX381" s="3"/>
      <c r="QY381" s="3"/>
      <c r="QZ381" s="3"/>
      <c r="RA381" s="3"/>
      <c r="RB381" s="3"/>
      <c r="RC381" s="3"/>
      <c r="RD381" s="3"/>
      <c r="RE381" s="3"/>
      <c r="RF381" s="3"/>
      <c r="RG381" s="3"/>
      <c r="RH381" s="3"/>
      <c r="RI381" s="3"/>
      <c r="RJ381" s="3"/>
      <c r="RK381" s="3"/>
      <c r="RL381" s="3"/>
      <c r="RM381" s="3"/>
      <c r="RN381" s="3"/>
      <c r="RO381" s="3"/>
      <c r="RP381" s="3"/>
      <c r="RQ381" s="3"/>
      <c r="RR381" s="3"/>
      <c r="RS381" s="3"/>
      <c r="RT381" s="3"/>
      <c r="RU381" s="3"/>
      <c r="RV381" s="3"/>
      <c r="RW381" s="3"/>
      <c r="RX381" s="3"/>
      <c r="RY381" s="3"/>
      <c r="RZ381" s="3"/>
      <c r="SA381" s="3"/>
      <c r="SB381" s="3"/>
      <c r="SC381" s="3"/>
      <c r="SD381" s="3"/>
      <c r="SE381" s="3"/>
      <c r="SF381" s="3"/>
      <c r="SG381" s="3"/>
      <c r="SH381" s="3"/>
      <c r="SI381" s="3"/>
      <c r="SJ381" s="3"/>
      <c r="SK381" s="3"/>
      <c r="SL381" s="3"/>
      <c r="SM381" s="3"/>
      <c r="SO381" s="3"/>
      <c r="SQ381" s="3"/>
      <c r="SR381" s="3"/>
      <c r="SS381" s="3"/>
      <c r="ST381" s="3"/>
      <c r="SU381" s="3"/>
      <c r="SV381" s="3"/>
      <c r="SW381" s="3"/>
      <c r="SX381" s="3"/>
      <c r="TC381" s="3"/>
      <c r="TD381" s="3"/>
      <c r="TE381" s="3"/>
      <c r="TF381" s="3"/>
      <c r="TG381" s="3"/>
      <c r="TH381" s="3"/>
      <c r="TI381" s="3"/>
      <c r="TJ381" s="3"/>
      <c r="TK381" s="3"/>
      <c r="TL381" s="3"/>
      <c r="TM381" s="3"/>
      <c r="TN381" s="3"/>
      <c r="TO381" s="3"/>
      <c r="TP381" s="3"/>
      <c r="TQ381" s="3"/>
      <c r="TR381" s="3"/>
      <c r="TS381" s="3"/>
      <c r="TT381" s="3"/>
      <c r="TU381" s="3"/>
      <c r="TV381" s="3"/>
      <c r="TW381" s="3"/>
      <c r="TX381" s="3"/>
      <c r="TY381" s="3"/>
      <c r="TZ381" s="3"/>
      <c r="UA381" s="3"/>
      <c r="UB381" s="3"/>
      <c r="UC381" s="3"/>
      <c r="UD381" s="3"/>
      <c r="UE381" s="3"/>
      <c r="UF381" s="3"/>
      <c r="UG381" s="3"/>
      <c r="UH381" s="3"/>
      <c r="UI381" s="3"/>
      <c r="UJ381" s="3"/>
      <c r="UK381" s="3"/>
      <c r="UL381" s="3"/>
      <c r="UM381" s="3"/>
      <c r="UN381" s="3"/>
      <c r="UO381" s="3"/>
      <c r="UP381" s="3"/>
      <c r="UQ381" s="3"/>
      <c r="UR381" s="3"/>
      <c r="US381" s="3"/>
      <c r="UT381" s="3"/>
      <c r="UU381" s="3"/>
      <c r="UV381" s="3"/>
      <c r="UW381" s="3"/>
      <c r="UX381" s="3"/>
      <c r="UY381" s="3"/>
      <c r="UZ381" s="3"/>
      <c r="VA381" s="3"/>
      <c r="VB381" s="3"/>
      <c r="VC381" s="3"/>
      <c r="VD381" s="3"/>
      <c r="VE381" s="3"/>
      <c r="VF381" s="3"/>
      <c r="VG381" s="3"/>
      <c r="VH381" s="3"/>
      <c r="VI381" s="3"/>
      <c r="VJ381" s="3"/>
      <c r="VK381" s="3"/>
      <c r="VL381" s="3"/>
      <c r="VM381" s="3"/>
      <c r="VN381" s="3"/>
      <c r="VO381" s="3"/>
      <c r="VP381" s="3"/>
      <c r="VQ381" s="3"/>
      <c r="VR381" s="3"/>
      <c r="VS381" s="3"/>
      <c r="VT381" s="3"/>
      <c r="VU381" s="3"/>
      <c r="VV381" s="3"/>
      <c r="VW381" s="3"/>
      <c r="VX381" s="3"/>
      <c r="VY381" s="3"/>
      <c r="VZ381" s="3"/>
      <c r="WA381" s="3"/>
      <c r="WB381" s="3"/>
      <c r="WC381" s="3"/>
      <c r="WD381" s="3"/>
      <c r="WE381" s="3"/>
      <c r="WF381" s="3"/>
      <c r="WG381" s="3"/>
      <c r="WH381" s="3"/>
      <c r="WI381" s="3"/>
      <c r="WJ381" s="3"/>
      <c r="WK381" s="3"/>
      <c r="WL381" s="3"/>
      <c r="WM381" s="3"/>
      <c r="WN381" s="3"/>
      <c r="WO381" s="3"/>
      <c r="WP381" s="3"/>
      <c r="WQ381" s="3"/>
      <c r="WR381" s="3"/>
      <c r="WS381" s="3"/>
      <c r="WT381" s="3"/>
      <c r="WU381" s="3"/>
      <c r="WV381" s="3"/>
      <c r="WW381" s="3"/>
      <c r="WX381" s="3"/>
      <c r="WY381" s="3"/>
      <c r="WZ381" s="3"/>
      <c r="XA381" s="3"/>
      <c r="XB381" s="3"/>
      <c r="XC381" s="3"/>
      <c r="XD381" s="3"/>
      <c r="XE381" s="3"/>
      <c r="XF381" s="3"/>
      <c r="XG381" s="3"/>
      <c r="XH381" s="3"/>
      <c r="XI381" s="3"/>
      <c r="XJ381" s="3"/>
      <c r="XK381" s="3"/>
      <c r="XL381" s="3"/>
      <c r="XM381" s="3"/>
      <c r="XN381" s="3"/>
      <c r="XO381" s="3"/>
      <c r="XP381" s="3"/>
      <c r="XQ381" s="3"/>
      <c r="XR381" s="3"/>
      <c r="XS381" s="3"/>
      <c r="XT381" s="3"/>
      <c r="XU381" s="3"/>
      <c r="XV381" s="3"/>
      <c r="XW381" s="3"/>
      <c r="XX381" s="3"/>
      <c r="XY381" s="3"/>
      <c r="XZ381" s="3"/>
      <c r="YA381" s="3"/>
      <c r="YB381" s="3"/>
      <c r="YC381" s="3"/>
      <c r="YD381" s="3"/>
      <c r="YE381" s="3"/>
      <c r="YF381" s="3"/>
      <c r="YG381" s="3"/>
      <c r="YH381" s="3"/>
      <c r="YI381" s="3"/>
      <c r="YJ381" s="3"/>
      <c r="YK381" s="3"/>
      <c r="YL381" s="3"/>
      <c r="YM381" s="3"/>
      <c r="YN381" s="3"/>
      <c r="YO381" s="3"/>
      <c r="YP381" s="3"/>
      <c r="YQ381" s="3"/>
      <c r="YR381" s="3"/>
      <c r="YS381" s="3"/>
      <c r="YT381" s="3"/>
      <c r="YU381" s="3"/>
      <c r="YV381" s="3"/>
      <c r="YW381" s="3"/>
      <c r="YX381" s="3"/>
      <c r="YY381" s="3"/>
      <c r="YZ381" s="3"/>
      <c r="ZA381" s="3"/>
      <c r="ZB381" s="3"/>
      <c r="ZC381" s="3"/>
      <c r="ZD381" s="3"/>
      <c r="ZE381" s="3"/>
      <c r="ZF381" s="3"/>
      <c r="ZG381" s="3"/>
      <c r="ZH381" s="3"/>
      <c r="ZI381" s="3"/>
      <c r="ZJ381" s="3"/>
      <c r="ZK381" s="3"/>
      <c r="ZL381" s="3"/>
      <c r="ZM381" s="3"/>
      <c r="ZN381" s="3"/>
      <c r="ZO381" s="3"/>
      <c r="ZP381" s="3"/>
      <c r="ZQ381" s="3"/>
      <c r="ZR381" s="3"/>
      <c r="ZS381" s="3"/>
      <c r="ZT381" s="3"/>
      <c r="ZU381" s="3"/>
      <c r="ZV381" s="3"/>
      <c r="ZW381" s="3"/>
      <c r="ZX381" s="3"/>
      <c r="ZY381" s="3"/>
      <c r="ZZ381" s="3"/>
      <c r="AAA381" s="3"/>
      <c r="AAB381" s="3"/>
      <c r="AAC381" s="3"/>
      <c r="AAD381" s="3"/>
      <c r="AAE381" s="3"/>
      <c r="AAF381" s="3"/>
      <c r="AAG381" s="3"/>
      <c r="AAH381" s="3"/>
      <c r="AAI381" s="3"/>
      <c r="AAJ381" s="3"/>
      <c r="AAK381" s="3"/>
      <c r="AAL381" s="3"/>
      <c r="AAM381" s="3"/>
      <c r="AAN381" s="3"/>
      <c r="AAO381" s="3"/>
      <c r="AAP381" s="3"/>
      <c r="AAQ381" s="3"/>
      <c r="AAR381" s="3"/>
      <c r="AAS381" s="3"/>
      <c r="AAT381" s="3"/>
      <c r="AAU381" s="3"/>
      <c r="AAV381" s="3"/>
      <c r="AAW381" s="3"/>
      <c r="AAX381" s="3"/>
      <c r="AAY381" s="3"/>
      <c r="AAZ381" s="3"/>
      <c r="ABA381" s="3"/>
      <c r="ABB381" s="3"/>
      <c r="ABC381" s="3"/>
      <c r="ABD381" s="3"/>
      <c r="ABE381" s="3"/>
      <c r="ABF381" s="3"/>
      <c r="ABG381" s="3"/>
      <c r="ABH381" s="3"/>
      <c r="ABI381" s="3"/>
      <c r="ABJ381" s="3"/>
      <c r="ABK381" s="3"/>
      <c r="ABL381" s="3"/>
      <c r="ABM381" s="3"/>
      <c r="ABN381" s="3"/>
      <c r="ABO381" s="3"/>
      <c r="ABP381" s="3"/>
      <c r="ABQ381" s="3"/>
      <c r="ABR381" s="3"/>
      <c r="ABS381" s="3"/>
      <c r="ABT381" s="3"/>
      <c r="ABU381" s="3"/>
      <c r="ABV381" s="3"/>
      <c r="ABW381" s="3"/>
      <c r="ABX381" s="3"/>
      <c r="ABY381" s="3"/>
      <c r="ABZ381" s="3"/>
      <c r="ACA381" s="3"/>
      <c r="ACB381" s="3"/>
      <c r="ACC381" s="3"/>
      <c r="ACD381" s="3"/>
      <c r="ACE381" s="3"/>
      <c r="ACF381" s="3"/>
      <c r="ACG381" s="3"/>
      <c r="ACH381" s="3"/>
      <c r="ACI381" s="3"/>
      <c r="ACK381" s="3"/>
      <c r="ACM381" s="3"/>
      <c r="ACN381" s="3"/>
      <c r="ACO381" s="3"/>
      <c r="ACP381" s="3"/>
      <c r="ACQ381" s="3"/>
      <c r="ACR381" s="3"/>
      <c r="ACS381" s="3"/>
      <c r="ACT381" s="3"/>
      <c r="ACY381" s="3"/>
      <c r="ACZ381" s="3"/>
      <c r="ADA381" s="3"/>
      <c r="ADB381" s="3"/>
      <c r="ADC381" s="3"/>
      <c r="ADD381" s="3"/>
      <c r="ADE381" s="3"/>
      <c r="ADF381" s="3"/>
      <c r="ADG381" s="3"/>
      <c r="ADH381" s="3"/>
      <c r="ADI381" s="3"/>
      <c r="ADJ381" s="3"/>
      <c r="ADK381" s="3"/>
      <c r="ADL381" s="3"/>
      <c r="ADM381" s="3"/>
      <c r="ADN381" s="3"/>
      <c r="ADO381" s="3"/>
      <c r="ADP381" s="3"/>
      <c r="ADQ381" s="3"/>
      <c r="ADR381" s="3"/>
      <c r="ADS381" s="3"/>
      <c r="ADT381" s="3"/>
      <c r="ADU381" s="3"/>
      <c r="ADV381" s="3"/>
      <c r="ADW381" s="3"/>
      <c r="ADX381" s="3"/>
      <c r="ADY381" s="3"/>
      <c r="ADZ381" s="3"/>
      <c r="AEA381" s="3"/>
      <c r="AEB381" s="3"/>
      <c r="AEC381" s="3"/>
      <c r="AED381" s="3"/>
      <c r="AEE381" s="3"/>
      <c r="AEF381" s="3"/>
      <c r="AEG381" s="3"/>
      <c r="AEH381" s="3"/>
      <c r="AEI381" s="3"/>
      <c r="AEJ381" s="3"/>
      <c r="AEK381" s="3"/>
      <c r="AEL381" s="3"/>
      <c r="AEM381" s="3"/>
      <c r="AEN381" s="3"/>
      <c r="AEO381" s="3"/>
      <c r="AEP381" s="3"/>
      <c r="AEQ381" s="3"/>
      <c r="AER381" s="3"/>
      <c r="AES381" s="3"/>
      <c r="AET381" s="3"/>
      <c r="AEU381" s="3"/>
      <c r="AEV381" s="3"/>
      <c r="AEW381" s="3"/>
      <c r="AEX381" s="3"/>
      <c r="AEY381" s="3"/>
      <c r="AEZ381" s="3"/>
      <c r="AFA381" s="3"/>
      <c r="AFB381" s="3"/>
      <c r="AFC381" s="3"/>
      <c r="AFD381" s="3"/>
      <c r="AFE381" s="3"/>
      <c r="AFF381" s="3"/>
      <c r="AFG381" s="3"/>
      <c r="AFH381" s="3"/>
      <c r="AFI381" s="3"/>
      <c r="AFJ381" s="3"/>
      <c r="AFK381" s="3"/>
      <c r="AFL381" s="3"/>
      <c r="AFM381" s="3"/>
      <c r="AFN381" s="3"/>
      <c r="AFO381" s="3"/>
      <c r="AFP381" s="3"/>
      <c r="AFQ381" s="3"/>
      <c r="AFR381" s="3"/>
      <c r="AFS381" s="3"/>
      <c r="AFT381" s="3"/>
      <c r="AFU381" s="3"/>
      <c r="AFV381" s="3"/>
      <c r="AFW381" s="3"/>
      <c r="AFX381" s="3"/>
      <c r="AFY381" s="3"/>
      <c r="AFZ381" s="3"/>
      <c r="AGA381" s="3"/>
      <c r="AGB381" s="3"/>
      <c r="AGC381" s="3"/>
      <c r="AGD381" s="3"/>
      <c r="AGE381" s="3"/>
      <c r="AGF381" s="3"/>
      <c r="AGG381" s="3"/>
      <c r="AGH381" s="3"/>
      <c r="AGI381" s="3"/>
      <c r="AGJ381" s="3"/>
      <c r="AGK381" s="3"/>
      <c r="AGL381" s="3"/>
      <c r="AGM381" s="3"/>
      <c r="AGN381" s="3"/>
      <c r="AGO381" s="3"/>
      <c r="AGP381" s="3"/>
      <c r="AGQ381" s="3"/>
      <c r="AGR381" s="3"/>
      <c r="AGS381" s="3"/>
      <c r="AGT381" s="3"/>
      <c r="AGU381" s="3"/>
      <c r="AGV381" s="3"/>
      <c r="AGW381" s="3"/>
      <c r="AGX381" s="3"/>
      <c r="AGY381" s="3"/>
      <c r="AGZ381" s="3"/>
      <c r="AHA381" s="3"/>
      <c r="AHB381" s="3"/>
      <c r="AHC381" s="3"/>
      <c r="AHD381" s="3"/>
      <c r="AHE381" s="3"/>
      <c r="AHF381" s="3"/>
      <c r="AHG381" s="3"/>
      <c r="AHH381" s="3"/>
      <c r="AHI381" s="3"/>
      <c r="AHJ381" s="3"/>
      <c r="AHK381" s="3"/>
      <c r="AHL381" s="3"/>
      <c r="AHM381" s="3"/>
      <c r="AHN381" s="3"/>
      <c r="AHO381" s="3"/>
      <c r="AHP381" s="3"/>
      <c r="AHQ381" s="3"/>
      <c r="AHR381" s="3"/>
      <c r="AHS381" s="3"/>
      <c r="AHT381" s="3"/>
      <c r="AHU381" s="3"/>
      <c r="AHV381" s="3"/>
      <c r="AHW381" s="3"/>
      <c r="AHX381" s="3"/>
      <c r="AHY381" s="3"/>
      <c r="AHZ381" s="3"/>
      <c r="AIA381" s="3"/>
      <c r="AIB381" s="3"/>
      <c r="AIC381" s="3"/>
      <c r="AID381" s="3"/>
      <c r="AIE381" s="3"/>
      <c r="AIF381" s="3"/>
      <c r="AIG381" s="3"/>
      <c r="AIH381" s="3"/>
      <c r="AII381" s="3"/>
      <c r="AIJ381" s="3"/>
      <c r="AIK381" s="3"/>
      <c r="AIL381" s="3"/>
      <c r="AIM381" s="3"/>
      <c r="AIN381" s="3"/>
      <c r="AIO381" s="3"/>
      <c r="AIP381" s="3"/>
      <c r="AIQ381" s="3"/>
      <c r="AIR381" s="3"/>
      <c r="AIS381" s="3"/>
      <c r="AIT381" s="3"/>
      <c r="AIU381" s="3"/>
      <c r="AIV381" s="3"/>
      <c r="AIW381" s="3"/>
      <c r="AIX381" s="3"/>
      <c r="AIY381" s="3"/>
      <c r="AIZ381" s="3"/>
      <c r="AJA381" s="3"/>
      <c r="AJB381" s="3"/>
      <c r="AJC381" s="3"/>
      <c r="AJD381" s="3"/>
      <c r="AJE381" s="3"/>
      <c r="AJF381" s="3"/>
      <c r="AJG381" s="3"/>
      <c r="AJH381" s="3"/>
      <c r="AJI381" s="3"/>
      <c r="AJJ381" s="3"/>
      <c r="AJK381" s="3"/>
      <c r="AJL381" s="3"/>
      <c r="AJM381" s="3"/>
      <c r="AJN381" s="3"/>
      <c r="AJO381" s="3"/>
      <c r="AJP381" s="3"/>
      <c r="AJQ381" s="3"/>
      <c r="AJR381" s="3"/>
      <c r="AJS381" s="3"/>
      <c r="AJT381" s="3"/>
      <c r="AJU381" s="3"/>
      <c r="AJV381" s="3"/>
      <c r="AJW381" s="3"/>
      <c r="AJX381" s="3"/>
      <c r="AJY381" s="3"/>
      <c r="AJZ381" s="3"/>
      <c r="AKA381" s="3"/>
      <c r="AKB381" s="3"/>
      <c r="AKC381" s="3"/>
      <c r="AKD381" s="3"/>
      <c r="AKE381" s="3"/>
      <c r="AKF381" s="3"/>
      <c r="AKG381" s="3"/>
      <c r="AKH381" s="3"/>
      <c r="AKI381" s="3"/>
      <c r="AKJ381" s="3"/>
      <c r="AKK381" s="3"/>
      <c r="AKL381" s="3"/>
      <c r="AKM381" s="3"/>
      <c r="AKN381" s="3"/>
      <c r="AKO381" s="3"/>
      <c r="AKP381" s="3"/>
      <c r="AKQ381" s="3"/>
      <c r="AKR381" s="3"/>
      <c r="AKS381" s="3"/>
      <c r="AKT381" s="3"/>
      <c r="AKU381" s="3"/>
      <c r="AKV381" s="3"/>
      <c r="AKW381" s="3"/>
      <c r="AKX381" s="3"/>
      <c r="AKY381" s="3"/>
      <c r="AKZ381" s="3"/>
      <c r="ALA381" s="3"/>
      <c r="ALB381" s="3"/>
      <c r="ALC381" s="3"/>
      <c r="ALD381" s="3"/>
      <c r="ALE381" s="3"/>
      <c r="ALF381" s="3"/>
      <c r="ALG381" s="3"/>
      <c r="ALH381" s="3"/>
      <c r="ALI381" s="3"/>
      <c r="ALJ381" s="3"/>
      <c r="ALK381" s="3"/>
      <c r="ALL381" s="3"/>
      <c r="ALM381" s="3"/>
      <c r="ALN381" s="3"/>
      <c r="ALO381" s="3"/>
      <c r="ALP381" s="3"/>
      <c r="ALQ381" s="3"/>
      <c r="ALR381" s="3"/>
      <c r="ALS381" s="3"/>
      <c r="ALT381" s="3"/>
      <c r="ALU381" s="3"/>
      <c r="ALV381" s="3"/>
      <c r="ALW381" s="3"/>
      <c r="ALX381" s="3"/>
      <c r="ALY381" s="3"/>
      <c r="ALZ381" s="3"/>
      <c r="AMA381" s="3"/>
      <c r="AMB381" s="3"/>
      <c r="AMC381" s="3"/>
      <c r="AMD381" s="3"/>
      <c r="AME381" s="3"/>
      <c r="AMG381" s="3"/>
      <c r="AMI381" s="3"/>
      <c r="AMJ381" s="3"/>
      <c r="AMK381" s="3"/>
      <c r="AML381" s="3"/>
      <c r="AMM381" s="3"/>
      <c r="AMN381" s="3"/>
      <c r="AMO381" s="3"/>
      <c r="AMP381" s="3"/>
      <c r="AMU381" s="3"/>
      <c r="AMV381" s="3"/>
      <c r="AMW381" s="3"/>
      <c r="AMX381" s="3"/>
      <c r="AMY381" s="3"/>
      <c r="AMZ381" s="3"/>
      <c r="ANA381" s="3"/>
      <c r="ANB381" s="3"/>
      <c r="ANC381" s="3"/>
      <c r="AND381" s="3"/>
      <c r="ANE381" s="3"/>
      <c r="ANF381" s="3"/>
      <c r="ANG381" s="3"/>
      <c r="ANH381" s="3"/>
      <c r="ANI381" s="3"/>
      <c r="ANJ381" s="3"/>
      <c r="ANK381" s="3"/>
      <c r="ANL381" s="3"/>
      <c r="ANM381" s="3"/>
      <c r="ANN381" s="3"/>
      <c r="ANO381" s="3"/>
      <c r="ANP381" s="3"/>
      <c r="ANQ381" s="3"/>
      <c r="ANR381" s="3"/>
      <c r="ANS381" s="3"/>
      <c r="ANT381" s="3"/>
      <c r="ANU381" s="3"/>
      <c r="ANV381" s="3"/>
      <c r="ANW381" s="3"/>
      <c r="ANX381" s="3"/>
      <c r="ANY381" s="3"/>
      <c r="ANZ381" s="3"/>
      <c r="AOA381" s="3"/>
      <c r="AOB381" s="3"/>
      <c r="AOC381" s="3"/>
      <c r="AOD381" s="3"/>
      <c r="AOE381" s="3"/>
      <c r="AOF381" s="3"/>
      <c r="AOG381" s="3"/>
      <c r="AOH381" s="3"/>
      <c r="AOI381" s="3"/>
      <c r="AOJ381" s="3"/>
      <c r="AOK381" s="3"/>
      <c r="AOL381" s="3"/>
      <c r="AOM381" s="3"/>
      <c r="AON381" s="3"/>
      <c r="AOO381" s="3"/>
      <c r="AOP381" s="3"/>
      <c r="AOQ381" s="3"/>
      <c r="AOR381" s="3"/>
      <c r="AOS381" s="3"/>
      <c r="AOT381" s="3"/>
      <c r="AOU381" s="3"/>
      <c r="AOV381" s="3"/>
      <c r="AOW381" s="3"/>
      <c r="AOX381" s="3"/>
      <c r="AOY381" s="3"/>
      <c r="AOZ381" s="3"/>
      <c r="APA381" s="3"/>
      <c r="APB381" s="3"/>
      <c r="APC381" s="3"/>
      <c r="APD381" s="3"/>
      <c r="APE381" s="3"/>
      <c r="APF381" s="3"/>
      <c r="APG381" s="3"/>
      <c r="APH381" s="3"/>
      <c r="API381" s="3"/>
      <c r="APJ381" s="3"/>
      <c r="APK381" s="3"/>
      <c r="APL381" s="3"/>
      <c r="APM381" s="3"/>
      <c r="APN381" s="3"/>
      <c r="APO381" s="3"/>
      <c r="APP381" s="3"/>
      <c r="APQ381" s="3"/>
      <c r="APR381" s="3"/>
      <c r="APS381" s="3"/>
      <c r="APT381" s="3"/>
      <c r="APU381" s="3"/>
      <c r="APV381" s="3"/>
      <c r="APW381" s="3"/>
      <c r="APX381" s="3"/>
      <c r="APY381" s="3"/>
      <c r="APZ381" s="3"/>
      <c r="AQA381" s="3"/>
      <c r="AQB381" s="3"/>
      <c r="AQC381" s="3"/>
      <c r="AQD381" s="3"/>
      <c r="AQE381" s="3"/>
      <c r="AQF381" s="3"/>
      <c r="AQG381" s="3"/>
      <c r="AQH381" s="3"/>
      <c r="AQI381" s="3"/>
      <c r="AQJ381" s="3"/>
      <c r="AQK381" s="3"/>
      <c r="AQL381" s="3"/>
      <c r="AQM381" s="3"/>
      <c r="AQN381" s="3"/>
      <c r="AQO381" s="3"/>
      <c r="AQP381" s="3"/>
      <c r="AQQ381" s="3"/>
      <c r="AQR381" s="3"/>
      <c r="AQS381" s="3"/>
      <c r="AQT381" s="3"/>
      <c r="AQU381" s="3"/>
      <c r="AQV381" s="3"/>
      <c r="AQW381" s="3"/>
      <c r="AQX381" s="3"/>
      <c r="AQY381" s="3"/>
      <c r="AQZ381" s="3"/>
      <c r="ARA381" s="3"/>
      <c r="ARB381" s="3"/>
      <c r="ARC381" s="3"/>
      <c r="ARD381" s="3"/>
      <c r="ARE381" s="3"/>
      <c r="ARF381" s="3"/>
      <c r="ARG381" s="3"/>
      <c r="ARH381" s="3"/>
      <c r="ARI381" s="3"/>
      <c r="ARJ381" s="3"/>
      <c r="ARK381" s="3"/>
      <c r="ARL381" s="3"/>
      <c r="ARM381" s="3"/>
      <c r="ARN381" s="3"/>
      <c r="ARO381" s="3"/>
      <c r="ARP381" s="3"/>
      <c r="ARQ381" s="3"/>
      <c r="ARR381" s="3"/>
      <c r="ARS381" s="3"/>
      <c r="ART381" s="3"/>
      <c r="ARU381" s="3"/>
      <c r="ARV381" s="3"/>
      <c r="ARW381" s="3"/>
      <c r="ARX381" s="3"/>
      <c r="ARY381" s="3"/>
      <c r="ARZ381" s="3"/>
      <c r="ASA381" s="3"/>
      <c r="ASB381" s="3"/>
      <c r="ASC381" s="3"/>
      <c r="ASD381" s="3"/>
      <c r="ASE381" s="3"/>
      <c r="ASF381" s="3"/>
      <c r="ASG381" s="3"/>
      <c r="ASH381" s="3"/>
      <c r="ASI381" s="3"/>
      <c r="ASJ381" s="3"/>
      <c r="ASK381" s="3"/>
      <c r="ASL381" s="3"/>
      <c r="ASM381" s="3"/>
      <c r="ASN381" s="3"/>
      <c r="ASO381" s="3"/>
      <c r="ASP381" s="3"/>
      <c r="ASQ381" s="3"/>
      <c r="ASR381" s="3"/>
      <c r="ASS381" s="3"/>
      <c r="AST381" s="3"/>
      <c r="ASU381" s="3"/>
      <c r="ASV381" s="3"/>
      <c r="ASW381" s="3"/>
      <c r="ASX381" s="3"/>
      <c r="ASY381" s="3"/>
      <c r="ASZ381" s="3"/>
      <c r="ATA381" s="3"/>
      <c r="ATB381" s="3"/>
      <c r="ATC381" s="3"/>
      <c r="ATD381" s="3"/>
      <c r="ATE381" s="3"/>
      <c r="ATF381" s="3"/>
      <c r="ATG381" s="3"/>
      <c r="ATH381" s="3"/>
      <c r="ATI381" s="3"/>
      <c r="ATJ381" s="3"/>
      <c r="ATK381" s="3"/>
      <c r="ATL381" s="3"/>
      <c r="ATM381" s="3"/>
      <c r="ATN381" s="3"/>
      <c r="ATO381" s="3"/>
      <c r="ATP381" s="3"/>
      <c r="ATQ381" s="3"/>
      <c r="ATR381" s="3"/>
      <c r="ATS381" s="3"/>
      <c r="ATT381" s="3"/>
      <c r="ATU381" s="3"/>
      <c r="ATV381" s="3"/>
      <c r="ATW381" s="3"/>
      <c r="ATX381" s="3"/>
      <c r="ATY381" s="3"/>
      <c r="ATZ381" s="3"/>
      <c r="AUA381" s="3"/>
      <c r="AUB381" s="3"/>
      <c r="AUC381" s="3"/>
      <c r="AUD381" s="3"/>
      <c r="AUE381" s="3"/>
      <c r="AUF381" s="3"/>
      <c r="AUG381" s="3"/>
      <c r="AUH381" s="3"/>
      <c r="AUI381" s="3"/>
      <c r="AUJ381" s="3"/>
      <c r="AUK381" s="3"/>
      <c r="AUL381" s="3"/>
      <c r="AUM381" s="3"/>
      <c r="AUN381" s="3"/>
      <c r="AUO381" s="3"/>
      <c r="AUP381" s="3"/>
      <c r="AUQ381" s="3"/>
      <c r="AUR381" s="3"/>
      <c r="AUS381" s="3"/>
      <c r="AUT381" s="3"/>
      <c r="AUU381" s="3"/>
      <c r="AUV381" s="3"/>
      <c r="AUW381" s="3"/>
      <c r="AUX381" s="3"/>
      <c r="AUY381" s="3"/>
      <c r="AUZ381" s="3"/>
      <c r="AVA381" s="3"/>
      <c r="AVB381" s="3"/>
      <c r="AVC381" s="3"/>
      <c r="AVD381" s="3"/>
      <c r="AVE381" s="3"/>
      <c r="AVF381" s="3"/>
      <c r="AVG381" s="3"/>
      <c r="AVH381" s="3"/>
      <c r="AVI381" s="3"/>
      <c r="AVJ381" s="3"/>
      <c r="AVK381" s="3"/>
      <c r="AVL381" s="3"/>
      <c r="AVM381" s="3"/>
      <c r="AVN381" s="3"/>
      <c r="AVO381" s="3"/>
      <c r="AVP381" s="3"/>
      <c r="AVQ381" s="3"/>
      <c r="AVR381" s="3"/>
      <c r="AVS381" s="3"/>
      <c r="AVT381" s="3"/>
      <c r="AVU381" s="3"/>
      <c r="AVV381" s="3"/>
      <c r="AVW381" s="3"/>
      <c r="AVX381" s="3"/>
      <c r="AVY381" s="3"/>
      <c r="AVZ381" s="3"/>
      <c r="AWA381" s="3"/>
      <c r="AWC381" s="3"/>
      <c r="AWE381" s="3"/>
      <c r="AWF381" s="3"/>
      <c r="AWG381" s="3"/>
      <c r="AWH381" s="3"/>
      <c r="AWI381" s="3"/>
      <c r="AWJ381" s="3"/>
      <c r="AWK381" s="3"/>
      <c r="AWL381" s="3"/>
      <c r="AWQ381" s="3"/>
      <c r="AWR381" s="3"/>
      <c r="AWS381" s="3"/>
      <c r="AWT381" s="3"/>
      <c r="AWU381" s="3"/>
      <c r="AWV381" s="3"/>
      <c r="AWW381" s="3"/>
      <c r="AWX381" s="3"/>
      <c r="AWY381" s="3"/>
      <c r="AWZ381" s="3"/>
      <c r="AXA381" s="3"/>
      <c r="AXB381" s="3"/>
      <c r="AXC381" s="3"/>
      <c r="AXD381" s="3"/>
      <c r="AXE381" s="3"/>
      <c r="AXF381" s="3"/>
      <c r="AXG381" s="3"/>
      <c r="AXH381" s="3"/>
      <c r="AXI381" s="3"/>
      <c r="AXJ381" s="3"/>
      <c r="AXK381" s="3"/>
      <c r="AXL381" s="3"/>
      <c r="AXM381" s="3"/>
      <c r="AXN381" s="3"/>
      <c r="AXO381" s="3"/>
      <c r="AXP381" s="3"/>
      <c r="AXQ381" s="3"/>
      <c r="AXR381" s="3"/>
      <c r="AXS381" s="3"/>
      <c r="AXT381" s="3"/>
      <c r="AXU381" s="3"/>
      <c r="AXV381" s="3"/>
      <c r="AXW381" s="3"/>
      <c r="AXX381" s="3"/>
      <c r="AXY381" s="3"/>
      <c r="AXZ381" s="3"/>
      <c r="AYA381" s="3"/>
      <c r="AYB381" s="3"/>
      <c r="AYC381" s="3"/>
      <c r="AYD381" s="3"/>
      <c r="AYE381" s="3"/>
      <c r="AYF381" s="3"/>
      <c r="AYG381" s="3"/>
      <c r="AYH381" s="3"/>
      <c r="AYI381" s="3"/>
      <c r="AYJ381" s="3"/>
      <c r="AYK381" s="3"/>
      <c r="AYL381" s="3"/>
      <c r="AYM381" s="3"/>
      <c r="AYN381" s="3"/>
      <c r="AYO381" s="3"/>
      <c r="AYP381" s="3"/>
      <c r="AYQ381" s="3"/>
      <c r="AYR381" s="3"/>
      <c r="AYS381" s="3"/>
      <c r="AYT381" s="3"/>
      <c r="AYU381" s="3"/>
      <c r="AYV381" s="3"/>
      <c r="AYW381" s="3"/>
      <c r="AYX381" s="3"/>
      <c r="AYY381" s="3"/>
      <c r="AYZ381" s="3"/>
      <c r="AZA381" s="3"/>
      <c r="AZB381" s="3"/>
      <c r="AZC381" s="3"/>
      <c r="AZD381" s="3"/>
      <c r="AZE381" s="3"/>
      <c r="AZF381" s="3"/>
      <c r="AZG381" s="3"/>
      <c r="AZH381" s="3"/>
      <c r="AZI381" s="3"/>
      <c r="AZJ381" s="3"/>
      <c r="AZK381" s="3"/>
      <c r="AZL381" s="3"/>
      <c r="AZM381" s="3"/>
      <c r="AZN381" s="3"/>
      <c r="AZO381" s="3"/>
      <c r="AZP381" s="3"/>
      <c r="AZQ381" s="3"/>
      <c r="AZR381" s="3"/>
      <c r="AZS381" s="3"/>
      <c r="AZT381" s="3"/>
      <c r="AZU381" s="3"/>
      <c r="AZV381" s="3"/>
      <c r="AZW381" s="3"/>
      <c r="AZX381" s="3"/>
      <c r="AZY381" s="3"/>
      <c r="AZZ381" s="3"/>
      <c r="BAA381" s="3"/>
      <c r="BAB381" s="3"/>
      <c r="BAC381" s="3"/>
      <c r="BAD381" s="3"/>
      <c r="BAE381" s="3"/>
      <c r="BAF381" s="3"/>
      <c r="BAG381" s="3"/>
      <c r="BAH381" s="3"/>
      <c r="BAI381" s="3"/>
      <c r="BAJ381" s="3"/>
      <c r="BAK381" s="3"/>
      <c r="BAL381" s="3"/>
      <c r="BAM381" s="3"/>
      <c r="BAN381" s="3"/>
      <c r="BAO381" s="3"/>
      <c r="BAP381" s="3"/>
      <c r="BAQ381" s="3"/>
      <c r="BAR381" s="3"/>
      <c r="BAS381" s="3"/>
      <c r="BAT381" s="3"/>
      <c r="BAU381" s="3"/>
      <c r="BAV381" s="3"/>
      <c r="BAW381" s="3"/>
      <c r="BAX381" s="3"/>
      <c r="BAY381" s="3"/>
      <c r="BAZ381" s="3"/>
      <c r="BBA381" s="3"/>
      <c r="BBB381" s="3"/>
      <c r="BBC381" s="3"/>
      <c r="BBD381" s="3"/>
      <c r="BBE381" s="3"/>
      <c r="BBF381" s="3"/>
      <c r="BBG381" s="3"/>
      <c r="BBH381" s="3"/>
      <c r="BBI381" s="3"/>
      <c r="BBJ381" s="3"/>
      <c r="BBK381" s="3"/>
      <c r="BBL381" s="3"/>
      <c r="BBM381" s="3"/>
      <c r="BBN381" s="3"/>
      <c r="BBO381" s="3"/>
      <c r="BBP381" s="3"/>
      <c r="BBQ381" s="3"/>
      <c r="BBR381" s="3"/>
      <c r="BBS381" s="3"/>
      <c r="BBT381" s="3"/>
      <c r="BBU381" s="3"/>
      <c r="BBV381" s="3"/>
      <c r="BBW381" s="3"/>
      <c r="BBX381" s="3"/>
      <c r="BBY381" s="3"/>
      <c r="BBZ381" s="3"/>
      <c r="BCA381" s="3"/>
      <c r="BCB381" s="3"/>
      <c r="BCC381" s="3"/>
      <c r="BCD381" s="3"/>
      <c r="BCE381" s="3"/>
      <c r="BCF381" s="3"/>
      <c r="BCG381" s="3"/>
      <c r="BCH381" s="3"/>
      <c r="BCI381" s="3"/>
      <c r="BCJ381" s="3"/>
      <c r="BCK381" s="3"/>
      <c r="BCL381" s="3"/>
      <c r="BCM381" s="3"/>
      <c r="BCN381" s="3"/>
      <c r="BCO381" s="3"/>
      <c r="BCP381" s="3"/>
      <c r="BCQ381" s="3"/>
      <c r="BCR381" s="3"/>
      <c r="BCS381" s="3"/>
      <c r="BCT381" s="3"/>
      <c r="BCU381" s="3"/>
      <c r="BCV381" s="3"/>
      <c r="BCW381" s="3"/>
      <c r="BCX381" s="3"/>
      <c r="BCY381" s="3"/>
      <c r="BCZ381" s="3"/>
      <c r="BDA381" s="3"/>
      <c r="BDB381" s="3"/>
      <c r="BDC381" s="3"/>
      <c r="BDD381" s="3"/>
      <c r="BDE381" s="3"/>
      <c r="BDF381" s="3"/>
      <c r="BDG381" s="3"/>
      <c r="BDH381" s="3"/>
      <c r="BDI381" s="3"/>
      <c r="BDJ381" s="3"/>
      <c r="BDK381" s="3"/>
      <c r="BDL381" s="3"/>
      <c r="BDM381" s="3"/>
      <c r="BDN381" s="3"/>
      <c r="BDO381" s="3"/>
      <c r="BDP381" s="3"/>
      <c r="BDQ381" s="3"/>
      <c r="BDR381" s="3"/>
      <c r="BDS381" s="3"/>
      <c r="BDT381" s="3"/>
      <c r="BDU381" s="3"/>
      <c r="BDV381" s="3"/>
      <c r="BDW381" s="3"/>
      <c r="BDX381" s="3"/>
      <c r="BDY381" s="3"/>
      <c r="BDZ381" s="3"/>
      <c r="BEA381" s="3"/>
      <c r="BEB381" s="3"/>
      <c r="BEC381" s="3"/>
      <c r="BED381" s="3"/>
      <c r="BEE381" s="3"/>
      <c r="BEF381" s="3"/>
      <c r="BEG381" s="3"/>
      <c r="BEH381" s="3"/>
      <c r="BEI381" s="3"/>
      <c r="BEJ381" s="3"/>
      <c r="BEK381" s="3"/>
      <c r="BEL381" s="3"/>
      <c r="BEM381" s="3"/>
      <c r="BEN381" s="3"/>
      <c r="BEO381" s="3"/>
      <c r="BEP381" s="3"/>
      <c r="BEQ381" s="3"/>
      <c r="BER381" s="3"/>
      <c r="BES381" s="3"/>
      <c r="BET381" s="3"/>
      <c r="BEU381" s="3"/>
      <c r="BEV381" s="3"/>
      <c r="BEW381" s="3"/>
      <c r="BEX381" s="3"/>
      <c r="BEY381" s="3"/>
      <c r="BEZ381" s="3"/>
      <c r="BFA381" s="3"/>
      <c r="BFB381" s="3"/>
      <c r="BFC381" s="3"/>
      <c r="BFD381" s="3"/>
      <c r="BFE381" s="3"/>
      <c r="BFF381" s="3"/>
      <c r="BFG381" s="3"/>
      <c r="BFH381" s="3"/>
      <c r="BFI381" s="3"/>
      <c r="BFJ381" s="3"/>
      <c r="BFK381" s="3"/>
      <c r="BFL381" s="3"/>
      <c r="BFM381" s="3"/>
      <c r="BFN381" s="3"/>
      <c r="BFO381" s="3"/>
      <c r="BFP381" s="3"/>
      <c r="BFQ381" s="3"/>
      <c r="BFR381" s="3"/>
      <c r="BFS381" s="3"/>
      <c r="BFT381" s="3"/>
      <c r="BFU381" s="3"/>
      <c r="BFV381" s="3"/>
      <c r="BFW381" s="3"/>
      <c r="BFY381" s="3"/>
      <c r="BGA381" s="3"/>
      <c r="BGB381" s="3"/>
      <c r="BGC381" s="3"/>
      <c r="BGD381" s="3"/>
      <c r="BGE381" s="3"/>
      <c r="BGF381" s="3"/>
      <c r="BGG381" s="3"/>
      <c r="BGH381" s="3"/>
      <c r="BGM381" s="3"/>
      <c r="BGN381" s="3"/>
      <c r="BGO381" s="3"/>
      <c r="BGP381" s="3"/>
      <c r="BGQ381" s="3"/>
      <c r="BGR381" s="3"/>
      <c r="BGS381" s="3"/>
      <c r="BGT381" s="3"/>
      <c r="BGU381" s="3"/>
      <c r="BGV381" s="3"/>
      <c r="BGW381" s="3"/>
      <c r="BGX381" s="3"/>
      <c r="BGY381" s="3"/>
      <c r="BGZ381" s="3"/>
      <c r="BHA381" s="3"/>
      <c r="BHB381" s="3"/>
      <c r="BHC381" s="3"/>
      <c r="BHD381" s="3"/>
      <c r="BHE381" s="3"/>
      <c r="BHF381" s="3"/>
      <c r="BHG381" s="3"/>
      <c r="BHH381" s="3"/>
      <c r="BHI381" s="3"/>
      <c r="BHJ381" s="3"/>
      <c r="BHK381" s="3"/>
      <c r="BHL381" s="3"/>
      <c r="BHM381" s="3"/>
      <c r="BHN381" s="3"/>
      <c r="BHO381" s="3"/>
      <c r="BHP381" s="3"/>
      <c r="BHQ381" s="3"/>
      <c r="BHR381" s="3"/>
      <c r="BHS381" s="3"/>
      <c r="BHT381" s="3"/>
      <c r="BHU381" s="3"/>
      <c r="BHV381" s="3"/>
      <c r="BHW381" s="3"/>
      <c r="BHX381" s="3"/>
      <c r="BHY381" s="3"/>
      <c r="BHZ381" s="3"/>
      <c r="BIA381" s="3"/>
      <c r="BIB381" s="3"/>
      <c r="BIC381" s="3"/>
      <c r="BID381" s="3"/>
      <c r="BIE381" s="3"/>
      <c r="BIF381" s="3"/>
      <c r="BIG381" s="3"/>
      <c r="BIH381" s="3"/>
      <c r="BII381" s="3"/>
      <c r="BIJ381" s="3"/>
      <c r="BIK381" s="3"/>
      <c r="BIL381" s="3"/>
      <c r="BIM381" s="3"/>
      <c r="BIN381" s="3"/>
      <c r="BIO381" s="3"/>
      <c r="BIP381" s="3"/>
      <c r="BIQ381" s="3"/>
      <c r="BIR381" s="3"/>
      <c r="BIS381" s="3"/>
      <c r="BIT381" s="3"/>
      <c r="BIU381" s="3"/>
      <c r="BIV381" s="3"/>
      <c r="BIW381" s="3"/>
      <c r="BIX381" s="3"/>
      <c r="BIY381" s="3"/>
      <c r="BIZ381" s="3"/>
      <c r="BJA381" s="3"/>
      <c r="BJB381" s="3"/>
      <c r="BJC381" s="3"/>
      <c r="BJD381" s="3"/>
      <c r="BJE381" s="3"/>
      <c r="BJF381" s="3"/>
      <c r="BJG381" s="3"/>
      <c r="BJH381" s="3"/>
      <c r="BJI381" s="3"/>
      <c r="BJJ381" s="3"/>
      <c r="BJK381" s="3"/>
      <c r="BJL381" s="3"/>
      <c r="BJM381" s="3"/>
      <c r="BJN381" s="3"/>
      <c r="BJO381" s="3"/>
      <c r="BJP381" s="3"/>
      <c r="BJQ381" s="3"/>
      <c r="BJR381" s="3"/>
      <c r="BJS381" s="3"/>
      <c r="BJT381" s="3"/>
      <c r="BJU381" s="3"/>
      <c r="BJV381" s="3"/>
      <c r="BJW381" s="3"/>
      <c r="BJX381" s="3"/>
      <c r="BJY381" s="3"/>
      <c r="BJZ381" s="3"/>
      <c r="BKA381" s="3"/>
      <c r="BKB381" s="3"/>
      <c r="BKC381" s="3"/>
      <c r="BKD381" s="3"/>
      <c r="BKE381" s="3"/>
      <c r="BKF381" s="3"/>
      <c r="BKG381" s="3"/>
      <c r="BKH381" s="3"/>
      <c r="BKI381" s="3"/>
      <c r="BKJ381" s="3"/>
      <c r="BKK381" s="3"/>
      <c r="BKL381" s="3"/>
      <c r="BKM381" s="3"/>
      <c r="BKN381" s="3"/>
      <c r="BKO381" s="3"/>
      <c r="BKP381" s="3"/>
      <c r="BKQ381" s="3"/>
      <c r="BKR381" s="3"/>
      <c r="BKS381" s="3"/>
      <c r="BKT381" s="3"/>
      <c r="BKU381" s="3"/>
      <c r="BKV381" s="3"/>
      <c r="BKW381" s="3"/>
      <c r="BKX381" s="3"/>
      <c r="BKY381" s="3"/>
      <c r="BKZ381" s="3"/>
      <c r="BLA381" s="3"/>
      <c r="BLB381" s="3"/>
      <c r="BLC381" s="3"/>
      <c r="BLD381" s="3"/>
      <c r="BLE381" s="3"/>
      <c r="BLF381" s="3"/>
      <c r="BLG381" s="3"/>
      <c r="BLH381" s="3"/>
      <c r="BLI381" s="3"/>
      <c r="BLJ381" s="3"/>
      <c r="BLK381" s="3"/>
      <c r="BLL381" s="3"/>
      <c r="BLM381" s="3"/>
      <c r="BLN381" s="3"/>
      <c r="BLO381" s="3"/>
      <c r="BLP381" s="3"/>
      <c r="BLQ381" s="3"/>
      <c r="BLR381" s="3"/>
      <c r="BLS381" s="3"/>
      <c r="BLT381" s="3"/>
      <c r="BLU381" s="3"/>
      <c r="BLV381" s="3"/>
      <c r="BLW381" s="3"/>
      <c r="BLX381" s="3"/>
      <c r="BLY381" s="3"/>
      <c r="BLZ381" s="3"/>
      <c r="BMA381" s="3"/>
      <c r="BMB381" s="3"/>
      <c r="BMC381" s="3"/>
      <c r="BMD381" s="3"/>
      <c r="BME381" s="3"/>
      <c r="BMF381" s="3"/>
      <c r="BMG381" s="3"/>
      <c r="BMH381" s="3"/>
      <c r="BMI381" s="3"/>
      <c r="BMJ381" s="3"/>
      <c r="BMK381" s="3"/>
      <c r="BML381" s="3"/>
      <c r="BMM381" s="3"/>
      <c r="BMN381" s="3"/>
      <c r="BMO381" s="3"/>
      <c r="BMP381" s="3"/>
      <c r="BMQ381" s="3"/>
      <c r="BMR381" s="3"/>
      <c r="BMS381" s="3"/>
      <c r="BMT381" s="3"/>
      <c r="BMU381" s="3"/>
      <c r="BMV381" s="3"/>
      <c r="BMW381" s="3"/>
      <c r="BMX381" s="3"/>
      <c r="BMY381" s="3"/>
      <c r="BMZ381" s="3"/>
      <c r="BNA381" s="3"/>
      <c r="BNB381" s="3"/>
      <c r="BNC381" s="3"/>
      <c r="BND381" s="3"/>
      <c r="BNE381" s="3"/>
      <c r="BNF381" s="3"/>
      <c r="BNG381" s="3"/>
      <c r="BNH381" s="3"/>
      <c r="BNI381" s="3"/>
      <c r="BNJ381" s="3"/>
      <c r="BNK381" s="3"/>
      <c r="BNL381" s="3"/>
      <c r="BNM381" s="3"/>
      <c r="BNN381" s="3"/>
      <c r="BNO381" s="3"/>
      <c r="BNP381" s="3"/>
      <c r="BNQ381" s="3"/>
      <c r="BNR381" s="3"/>
      <c r="BNS381" s="3"/>
      <c r="BNT381" s="3"/>
      <c r="BNU381" s="3"/>
      <c r="BNV381" s="3"/>
      <c r="BNW381" s="3"/>
      <c r="BNX381" s="3"/>
      <c r="BNY381" s="3"/>
      <c r="BNZ381" s="3"/>
      <c r="BOA381" s="3"/>
      <c r="BOB381" s="3"/>
      <c r="BOC381" s="3"/>
      <c r="BOD381" s="3"/>
      <c r="BOE381" s="3"/>
      <c r="BOF381" s="3"/>
      <c r="BOG381" s="3"/>
      <c r="BOH381" s="3"/>
      <c r="BOI381" s="3"/>
      <c r="BOJ381" s="3"/>
      <c r="BOK381" s="3"/>
      <c r="BOL381" s="3"/>
      <c r="BOM381" s="3"/>
      <c r="BON381" s="3"/>
      <c r="BOO381" s="3"/>
      <c r="BOP381" s="3"/>
      <c r="BOQ381" s="3"/>
      <c r="BOR381" s="3"/>
      <c r="BOS381" s="3"/>
      <c r="BOT381" s="3"/>
      <c r="BOU381" s="3"/>
      <c r="BOV381" s="3"/>
      <c r="BOW381" s="3"/>
      <c r="BOX381" s="3"/>
      <c r="BOY381" s="3"/>
      <c r="BOZ381" s="3"/>
      <c r="BPA381" s="3"/>
      <c r="BPB381" s="3"/>
      <c r="BPC381" s="3"/>
      <c r="BPD381" s="3"/>
      <c r="BPE381" s="3"/>
      <c r="BPF381" s="3"/>
      <c r="BPG381" s="3"/>
      <c r="BPH381" s="3"/>
      <c r="BPI381" s="3"/>
      <c r="BPJ381" s="3"/>
      <c r="BPK381" s="3"/>
      <c r="BPL381" s="3"/>
      <c r="BPM381" s="3"/>
      <c r="BPN381" s="3"/>
      <c r="BPO381" s="3"/>
      <c r="BPP381" s="3"/>
      <c r="BPQ381" s="3"/>
      <c r="BPR381" s="3"/>
      <c r="BPS381" s="3"/>
      <c r="BPU381" s="3"/>
      <c r="BPW381" s="3"/>
      <c r="BPX381" s="3"/>
      <c r="BPY381" s="3"/>
      <c r="BPZ381" s="3"/>
      <c r="BQA381" s="3"/>
      <c r="BQB381" s="3"/>
      <c r="BQC381" s="3"/>
      <c r="BQD381" s="3"/>
      <c r="BQI381" s="3"/>
      <c r="BQJ381" s="3"/>
      <c r="BQK381" s="3"/>
      <c r="BQL381" s="3"/>
      <c r="BQM381" s="3"/>
      <c r="BQN381" s="3"/>
      <c r="BQO381" s="3"/>
      <c r="BQP381" s="3"/>
      <c r="BQQ381" s="3"/>
      <c r="BQR381" s="3"/>
      <c r="BQS381" s="3"/>
      <c r="BQT381" s="3"/>
      <c r="BQU381" s="3"/>
      <c r="BQV381" s="3"/>
      <c r="BQW381" s="3"/>
      <c r="BQX381" s="3"/>
      <c r="BQY381" s="3"/>
      <c r="BQZ381" s="3"/>
      <c r="BRA381" s="3"/>
      <c r="BRB381" s="3"/>
      <c r="BRC381" s="3"/>
      <c r="BRD381" s="3"/>
      <c r="BRE381" s="3"/>
      <c r="BRF381" s="3"/>
      <c r="BRG381" s="3"/>
      <c r="BRH381" s="3"/>
      <c r="BRI381" s="3"/>
      <c r="BRJ381" s="3"/>
      <c r="BRK381" s="3"/>
      <c r="BRL381" s="3"/>
      <c r="BRM381" s="3"/>
      <c r="BRN381" s="3"/>
      <c r="BRO381" s="3"/>
      <c r="BRP381" s="3"/>
      <c r="BRQ381" s="3"/>
      <c r="BRR381" s="3"/>
      <c r="BRS381" s="3"/>
      <c r="BRT381" s="3"/>
      <c r="BRU381" s="3"/>
      <c r="BRV381" s="3"/>
      <c r="BRW381" s="3"/>
      <c r="BRX381" s="3"/>
      <c r="BRY381" s="3"/>
      <c r="BRZ381" s="3"/>
      <c r="BSA381" s="3"/>
      <c r="BSB381" s="3"/>
      <c r="BSC381" s="3"/>
      <c r="BSD381" s="3"/>
      <c r="BSE381" s="3"/>
      <c r="BSF381" s="3"/>
      <c r="BSG381" s="3"/>
      <c r="BSH381" s="3"/>
      <c r="BSI381" s="3"/>
      <c r="BSJ381" s="3"/>
      <c r="BSK381" s="3"/>
      <c r="BSL381" s="3"/>
      <c r="BSM381" s="3"/>
      <c r="BSN381" s="3"/>
      <c r="BSO381" s="3"/>
      <c r="BSP381" s="3"/>
      <c r="BSQ381" s="3"/>
      <c r="BSR381" s="3"/>
      <c r="BSS381" s="3"/>
      <c r="BST381" s="3"/>
      <c r="BSU381" s="3"/>
      <c r="BSV381" s="3"/>
      <c r="BSW381" s="3"/>
      <c r="BSX381" s="3"/>
      <c r="BSY381" s="3"/>
      <c r="BSZ381" s="3"/>
      <c r="BTA381" s="3"/>
      <c r="BTB381" s="3"/>
      <c r="BTC381" s="3"/>
      <c r="BTD381" s="3"/>
      <c r="BTE381" s="3"/>
      <c r="BTF381" s="3"/>
      <c r="BTG381" s="3"/>
      <c r="BTH381" s="3"/>
      <c r="BTI381" s="3"/>
      <c r="BTJ381" s="3"/>
      <c r="BTK381" s="3"/>
      <c r="BTL381" s="3"/>
      <c r="BTM381" s="3"/>
      <c r="BTN381" s="3"/>
      <c r="BTO381" s="3"/>
      <c r="BTP381" s="3"/>
      <c r="BTQ381" s="3"/>
      <c r="BTR381" s="3"/>
      <c r="BTS381" s="3"/>
      <c r="BTT381" s="3"/>
      <c r="BTU381" s="3"/>
      <c r="BTV381" s="3"/>
      <c r="BTW381" s="3"/>
      <c r="BTX381" s="3"/>
      <c r="BTY381" s="3"/>
      <c r="BTZ381" s="3"/>
      <c r="BUA381" s="3"/>
      <c r="BUB381" s="3"/>
      <c r="BUC381" s="3"/>
      <c r="BUD381" s="3"/>
      <c r="BUE381" s="3"/>
      <c r="BUF381" s="3"/>
      <c r="BUG381" s="3"/>
      <c r="BUH381" s="3"/>
      <c r="BUI381" s="3"/>
      <c r="BUJ381" s="3"/>
      <c r="BUK381" s="3"/>
      <c r="BUL381" s="3"/>
      <c r="BUM381" s="3"/>
      <c r="BUN381" s="3"/>
      <c r="BUO381" s="3"/>
      <c r="BUP381" s="3"/>
      <c r="BUQ381" s="3"/>
      <c r="BUR381" s="3"/>
      <c r="BUS381" s="3"/>
      <c r="BUT381" s="3"/>
      <c r="BUU381" s="3"/>
      <c r="BUV381" s="3"/>
      <c r="BUW381" s="3"/>
      <c r="BUX381" s="3"/>
      <c r="BUY381" s="3"/>
      <c r="BUZ381" s="3"/>
      <c r="BVA381" s="3"/>
      <c r="BVB381" s="3"/>
      <c r="BVC381" s="3"/>
      <c r="BVD381" s="3"/>
      <c r="BVE381" s="3"/>
      <c r="BVF381" s="3"/>
      <c r="BVG381" s="3"/>
      <c r="BVH381" s="3"/>
      <c r="BVI381" s="3"/>
      <c r="BVJ381" s="3"/>
      <c r="BVK381" s="3"/>
      <c r="BVL381" s="3"/>
      <c r="BVM381" s="3"/>
      <c r="BVN381" s="3"/>
      <c r="BVO381" s="3"/>
      <c r="BVP381" s="3"/>
      <c r="BVQ381" s="3"/>
      <c r="BVR381" s="3"/>
      <c r="BVS381" s="3"/>
      <c r="BVT381" s="3"/>
      <c r="BVU381" s="3"/>
      <c r="BVV381" s="3"/>
      <c r="BVW381" s="3"/>
      <c r="BVX381" s="3"/>
      <c r="BVY381" s="3"/>
      <c r="BVZ381" s="3"/>
      <c r="BWA381" s="3"/>
      <c r="BWB381" s="3"/>
      <c r="BWC381" s="3"/>
      <c r="BWD381" s="3"/>
      <c r="BWE381" s="3"/>
      <c r="BWF381" s="3"/>
      <c r="BWG381" s="3"/>
      <c r="BWH381" s="3"/>
      <c r="BWI381" s="3"/>
      <c r="BWJ381" s="3"/>
      <c r="BWK381" s="3"/>
      <c r="BWL381" s="3"/>
      <c r="BWM381" s="3"/>
      <c r="BWN381" s="3"/>
      <c r="BWO381" s="3"/>
      <c r="BWP381" s="3"/>
      <c r="BWQ381" s="3"/>
      <c r="BWR381" s="3"/>
      <c r="BWS381" s="3"/>
      <c r="BWT381" s="3"/>
      <c r="BWU381" s="3"/>
      <c r="BWV381" s="3"/>
      <c r="BWW381" s="3"/>
      <c r="BWX381" s="3"/>
      <c r="BWY381" s="3"/>
      <c r="BWZ381" s="3"/>
      <c r="BXA381" s="3"/>
      <c r="BXB381" s="3"/>
      <c r="BXC381" s="3"/>
      <c r="BXD381" s="3"/>
      <c r="BXE381" s="3"/>
      <c r="BXF381" s="3"/>
      <c r="BXG381" s="3"/>
      <c r="BXH381" s="3"/>
      <c r="BXI381" s="3"/>
      <c r="BXJ381" s="3"/>
      <c r="BXK381" s="3"/>
      <c r="BXL381" s="3"/>
      <c r="BXM381" s="3"/>
      <c r="BXN381" s="3"/>
      <c r="BXO381" s="3"/>
      <c r="BXP381" s="3"/>
      <c r="BXQ381" s="3"/>
      <c r="BXR381" s="3"/>
      <c r="BXS381" s="3"/>
      <c r="BXT381" s="3"/>
      <c r="BXU381" s="3"/>
      <c r="BXV381" s="3"/>
      <c r="BXW381" s="3"/>
      <c r="BXX381" s="3"/>
      <c r="BXY381" s="3"/>
      <c r="BXZ381" s="3"/>
      <c r="BYA381" s="3"/>
      <c r="BYB381" s="3"/>
      <c r="BYC381" s="3"/>
      <c r="BYD381" s="3"/>
      <c r="BYE381" s="3"/>
      <c r="BYF381" s="3"/>
      <c r="BYG381" s="3"/>
      <c r="BYH381" s="3"/>
      <c r="BYI381" s="3"/>
      <c r="BYJ381" s="3"/>
      <c r="BYK381" s="3"/>
      <c r="BYL381" s="3"/>
      <c r="BYM381" s="3"/>
      <c r="BYN381" s="3"/>
      <c r="BYO381" s="3"/>
      <c r="BYP381" s="3"/>
      <c r="BYQ381" s="3"/>
      <c r="BYR381" s="3"/>
      <c r="BYS381" s="3"/>
      <c r="BYT381" s="3"/>
      <c r="BYU381" s="3"/>
      <c r="BYV381" s="3"/>
      <c r="BYW381" s="3"/>
      <c r="BYX381" s="3"/>
      <c r="BYY381" s="3"/>
      <c r="BYZ381" s="3"/>
      <c r="BZA381" s="3"/>
      <c r="BZB381" s="3"/>
      <c r="BZC381" s="3"/>
      <c r="BZD381" s="3"/>
      <c r="BZE381" s="3"/>
      <c r="BZF381" s="3"/>
      <c r="BZG381" s="3"/>
      <c r="BZH381" s="3"/>
      <c r="BZI381" s="3"/>
      <c r="BZJ381" s="3"/>
      <c r="BZK381" s="3"/>
      <c r="BZL381" s="3"/>
      <c r="BZM381" s="3"/>
      <c r="BZN381" s="3"/>
      <c r="BZO381" s="3"/>
      <c r="BZQ381" s="3"/>
      <c r="BZS381" s="3"/>
      <c r="BZT381" s="3"/>
      <c r="BZU381" s="3"/>
      <c r="BZV381" s="3"/>
      <c r="BZW381" s="3"/>
      <c r="BZX381" s="3"/>
      <c r="BZY381" s="3"/>
      <c r="BZZ381" s="3"/>
      <c r="CAE381" s="3"/>
      <c r="CAF381" s="3"/>
      <c r="CAG381" s="3"/>
      <c r="CAH381" s="3"/>
      <c r="CAI381" s="3"/>
      <c r="CAJ381" s="3"/>
      <c r="CAK381" s="3"/>
      <c r="CAL381" s="3"/>
      <c r="CAM381" s="3"/>
      <c r="CAN381" s="3"/>
      <c r="CAO381" s="3"/>
      <c r="CAP381" s="3"/>
      <c r="CAQ381" s="3"/>
      <c r="CAR381" s="3"/>
      <c r="CAS381" s="3"/>
      <c r="CAT381" s="3"/>
      <c r="CAU381" s="3"/>
      <c r="CAV381" s="3"/>
      <c r="CAW381" s="3"/>
      <c r="CAX381" s="3"/>
      <c r="CAY381" s="3"/>
      <c r="CAZ381" s="3"/>
      <c r="CBA381" s="3"/>
      <c r="CBB381" s="3"/>
      <c r="CBC381" s="3"/>
      <c r="CBD381" s="3"/>
      <c r="CBE381" s="3"/>
      <c r="CBF381" s="3"/>
      <c r="CBG381" s="3"/>
      <c r="CBH381" s="3"/>
      <c r="CBI381" s="3"/>
      <c r="CBJ381" s="3"/>
      <c r="CBK381" s="3"/>
      <c r="CBL381" s="3"/>
      <c r="CBM381" s="3"/>
      <c r="CBN381" s="3"/>
      <c r="CBO381" s="3"/>
      <c r="CBP381" s="3"/>
      <c r="CBQ381" s="3"/>
      <c r="CBR381" s="3"/>
      <c r="CBS381" s="3"/>
      <c r="CBT381" s="3"/>
      <c r="CBU381" s="3"/>
      <c r="CBV381" s="3"/>
      <c r="CBW381" s="3"/>
      <c r="CBX381" s="3"/>
      <c r="CBY381" s="3"/>
      <c r="CBZ381" s="3"/>
      <c r="CCA381" s="3"/>
      <c r="CCB381" s="3"/>
      <c r="CCC381" s="3"/>
      <c r="CCD381" s="3"/>
      <c r="CCE381" s="3"/>
      <c r="CCF381" s="3"/>
      <c r="CCG381" s="3"/>
      <c r="CCH381" s="3"/>
      <c r="CCI381" s="3"/>
      <c r="CCJ381" s="3"/>
      <c r="CCK381" s="3"/>
      <c r="CCL381" s="3"/>
      <c r="CCM381" s="3"/>
      <c r="CCN381" s="3"/>
      <c r="CCO381" s="3"/>
      <c r="CCP381" s="3"/>
      <c r="CCQ381" s="3"/>
      <c r="CCR381" s="3"/>
      <c r="CCS381" s="3"/>
      <c r="CCT381" s="3"/>
      <c r="CCU381" s="3"/>
      <c r="CCV381" s="3"/>
      <c r="CCW381" s="3"/>
      <c r="CCX381" s="3"/>
      <c r="CCY381" s="3"/>
      <c r="CCZ381" s="3"/>
      <c r="CDA381" s="3"/>
      <c r="CDB381" s="3"/>
      <c r="CDC381" s="3"/>
      <c r="CDD381" s="3"/>
      <c r="CDE381" s="3"/>
      <c r="CDF381" s="3"/>
      <c r="CDG381" s="3"/>
      <c r="CDH381" s="3"/>
      <c r="CDI381" s="3"/>
      <c r="CDJ381" s="3"/>
      <c r="CDK381" s="3"/>
      <c r="CDL381" s="3"/>
      <c r="CDM381" s="3"/>
      <c r="CDN381" s="3"/>
      <c r="CDO381" s="3"/>
      <c r="CDP381" s="3"/>
      <c r="CDQ381" s="3"/>
      <c r="CDR381" s="3"/>
      <c r="CDS381" s="3"/>
      <c r="CDT381" s="3"/>
      <c r="CDU381" s="3"/>
      <c r="CDV381" s="3"/>
      <c r="CDW381" s="3"/>
      <c r="CDX381" s="3"/>
      <c r="CDY381" s="3"/>
      <c r="CDZ381" s="3"/>
      <c r="CEA381" s="3"/>
      <c r="CEB381" s="3"/>
      <c r="CEC381" s="3"/>
      <c r="CED381" s="3"/>
      <c r="CEE381" s="3"/>
      <c r="CEF381" s="3"/>
      <c r="CEG381" s="3"/>
      <c r="CEH381" s="3"/>
      <c r="CEI381" s="3"/>
      <c r="CEJ381" s="3"/>
      <c r="CEK381" s="3"/>
      <c r="CEL381" s="3"/>
      <c r="CEM381" s="3"/>
      <c r="CEN381" s="3"/>
      <c r="CEO381" s="3"/>
      <c r="CEP381" s="3"/>
      <c r="CEQ381" s="3"/>
      <c r="CER381" s="3"/>
      <c r="CES381" s="3"/>
      <c r="CET381" s="3"/>
      <c r="CEU381" s="3"/>
      <c r="CEV381" s="3"/>
      <c r="CEW381" s="3"/>
      <c r="CEX381" s="3"/>
      <c r="CEY381" s="3"/>
      <c r="CEZ381" s="3"/>
      <c r="CFA381" s="3"/>
      <c r="CFB381" s="3"/>
      <c r="CFC381" s="3"/>
      <c r="CFD381" s="3"/>
      <c r="CFE381" s="3"/>
      <c r="CFF381" s="3"/>
      <c r="CFG381" s="3"/>
      <c r="CFH381" s="3"/>
      <c r="CFI381" s="3"/>
      <c r="CFJ381" s="3"/>
      <c r="CFK381" s="3"/>
      <c r="CFL381" s="3"/>
      <c r="CFM381" s="3"/>
      <c r="CFN381" s="3"/>
      <c r="CFO381" s="3"/>
      <c r="CFP381" s="3"/>
      <c r="CFQ381" s="3"/>
      <c r="CFR381" s="3"/>
      <c r="CFS381" s="3"/>
      <c r="CFT381" s="3"/>
      <c r="CFU381" s="3"/>
      <c r="CFV381" s="3"/>
      <c r="CFW381" s="3"/>
      <c r="CFX381" s="3"/>
      <c r="CFY381" s="3"/>
      <c r="CFZ381" s="3"/>
      <c r="CGA381" s="3"/>
      <c r="CGB381" s="3"/>
      <c r="CGC381" s="3"/>
      <c r="CGD381" s="3"/>
      <c r="CGE381" s="3"/>
      <c r="CGF381" s="3"/>
      <c r="CGG381" s="3"/>
      <c r="CGH381" s="3"/>
      <c r="CGI381" s="3"/>
      <c r="CGJ381" s="3"/>
      <c r="CGK381" s="3"/>
      <c r="CGL381" s="3"/>
      <c r="CGM381" s="3"/>
      <c r="CGN381" s="3"/>
      <c r="CGO381" s="3"/>
      <c r="CGP381" s="3"/>
      <c r="CGQ381" s="3"/>
      <c r="CGR381" s="3"/>
      <c r="CGS381" s="3"/>
      <c r="CGT381" s="3"/>
      <c r="CGU381" s="3"/>
      <c r="CGV381" s="3"/>
      <c r="CGW381" s="3"/>
      <c r="CGX381" s="3"/>
      <c r="CGY381" s="3"/>
      <c r="CGZ381" s="3"/>
      <c r="CHA381" s="3"/>
      <c r="CHB381" s="3"/>
      <c r="CHC381" s="3"/>
      <c r="CHD381" s="3"/>
      <c r="CHE381" s="3"/>
      <c r="CHF381" s="3"/>
      <c r="CHG381" s="3"/>
      <c r="CHH381" s="3"/>
      <c r="CHI381" s="3"/>
      <c r="CHJ381" s="3"/>
      <c r="CHK381" s="3"/>
      <c r="CHL381" s="3"/>
      <c r="CHM381" s="3"/>
      <c r="CHN381" s="3"/>
      <c r="CHO381" s="3"/>
      <c r="CHP381" s="3"/>
      <c r="CHQ381" s="3"/>
      <c r="CHR381" s="3"/>
      <c r="CHS381" s="3"/>
      <c r="CHT381" s="3"/>
      <c r="CHU381" s="3"/>
      <c r="CHV381" s="3"/>
      <c r="CHW381" s="3"/>
      <c r="CHX381" s="3"/>
      <c r="CHY381" s="3"/>
      <c r="CHZ381" s="3"/>
      <c r="CIA381" s="3"/>
      <c r="CIB381" s="3"/>
      <c r="CIC381" s="3"/>
      <c r="CID381" s="3"/>
      <c r="CIE381" s="3"/>
      <c r="CIF381" s="3"/>
      <c r="CIG381" s="3"/>
      <c r="CIH381" s="3"/>
      <c r="CII381" s="3"/>
      <c r="CIJ381" s="3"/>
      <c r="CIK381" s="3"/>
      <c r="CIL381" s="3"/>
      <c r="CIM381" s="3"/>
      <c r="CIN381" s="3"/>
      <c r="CIO381" s="3"/>
      <c r="CIP381" s="3"/>
      <c r="CIQ381" s="3"/>
      <c r="CIR381" s="3"/>
      <c r="CIS381" s="3"/>
      <c r="CIT381" s="3"/>
      <c r="CIU381" s="3"/>
      <c r="CIV381" s="3"/>
      <c r="CIW381" s="3"/>
      <c r="CIX381" s="3"/>
      <c r="CIY381" s="3"/>
      <c r="CIZ381" s="3"/>
      <c r="CJA381" s="3"/>
      <c r="CJB381" s="3"/>
      <c r="CJC381" s="3"/>
      <c r="CJD381" s="3"/>
      <c r="CJE381" s="3"/>
      <c r="CJF381" s="3"/>
      <c r="CJG381" s="3"/>
      <c r="CJH381" s="3"/>
      <c r="CJI381" s="3"/>
      <c r="CJJ381" s="3"/>
      <c r="CJK381" s="3"/>
      <c r="CJM381" s="3"/>
      <c r="CJO381" s="3"/>
      <c r="CJP381" s="3"/>
      <c r="CJQ381" s="3"/>
      <c r="CJR381" s="3"/>
      <c r="CJS381" s="3"/>
      <c r="CJT381" s="3"/>
      <c r="CJU381" s="3"/>
      <c r="CJV381" s="3"/>
      <c r="CKA381" s="3"/>
      <c r="CKB381" s="3"/>
      <c r="CKC381" s="3"/>
      <c r="CKD381" s="3"/>
      <c r="CKE381" s="3"/>
      <c r="CKF381" s="3"/>
      <c r="CKG381" s="3"/>
      <c r="CKH381" s="3"/>
      <c r="CKI381" s="3"/>
      <c r="CKJ381" s="3"/>
      <c r="CKK381" s="3"/>
      <c r="CKL381" s="3"/>
      <c r="CKM381" s="3"/>
      <c r="CKN381" s="3"/>
      <c r="CKO381" s="3"/>
      <c r="CKP381" s="3"/>
      <c r="CKQ381" s="3"/>
      <c r="CKR381" s="3"/>
      <c r="CKS381" s="3"/>
      <c r="CKT381" s="3"/>
      <c r="CKU381" s="3"/>
      <c r="CKV381" s="3"/>
      <c r="CKW381" s="3"/>
      <c r="CKX381" s="3"/>
      <c r="CKY381" s="3"/>
      <c r="CKZ381" s="3"/>
      <c r="CLA381" s="3"/>
      <c r="CLB381" s="3"/>
      <c r="CLC381" s="3"/>
      <c r="CLD381" s="3"/>
      <c r="CLE381" s="3"/>
      <c r="CLF381" s="3"/>
      <c r="CLG381" s="3"/>
      <c r="CLH381" s="3"/>
      <c r="CLI381" s="3"/>
      <c r="CLJ381" s="3"/>
      <c r="CLK381" s="3"/>
      <c r="CLL381" s="3"/>
      <c r="CLM381" s="3"/>
      <c r="CLN381" s="3"/>
      <c r="CLO381" s="3"/>
      <c r="CLP381" s="3"/>
      <c r="CLQ381" s="3"/>
      <c r="CLR381" s="3"/>
      <c r="CLS381" s="3"/>
      <c r="CLT381" s="3"/>
      <c r="CLU381" s="3"/>
      <c r="CLV381" s="3"/>
      <c r="CLW381" s="3"/>
      <c r="CLX381" s="3"/>
      <c r="CLY381" s="3"/>
      <c r="CLZ381" s="3"/>
      <c r="CMA381" s="3"/>
      <c r="CMB381" s="3"/>
      <c r="CMC381" s="3"/>
      <c r="CMD381" s="3"/>
      <c r="CME381" s="3"/>
      <c r="CMF381" s="3"/>
      <c r="CMG381" s="3"/>
      <c r="CMH381" s="3"/>
      <c r="CMI381" s="3"/>
      <c r="CMJ381" s="3"/>
      <c r="CMK381" s="3"/>
      <c r="CML381" s="3"/>
      <c r="CMM381" s="3"/>
      <c r="CMN381" s="3"/>
      <c r="CMO381" s="3"/>
      <c r="CMP381" s="3"/>
      <c r="CMQ381" s="3"/>
      <c r="CMR381" s="3"/>
      <c r="CMS381" s="3"/>
      <c r="CMT381" s="3"/>
      <c r="CMU381" s="3"/>
      <c r="CMV381" s="3"/>
      <c r="CMW381" s="3"/>
      <c r="CMX381" s="3"/>
      <c r="CMY381" s="3"/>
      <c r="CMZ381" s="3"/>
      <c r="CNA381" s="3"/>
      <c r="CNB381" s="3"/>
      <c r="CNC381" s="3"/>
      <c r="CND381" s="3"/>
      <c r="CNE381" s="3"/>
      <c r="CNF381" s="3"/>
      <c r="CNG381" s="3"/>
      <c r="CNH381" s="3"/>
      <c r="CNI381" s="3"/>
      <c r="CNJ381" s="3"/>
      <c r="CNK381" s="3"/>
      <c r="CNL381" s="3"/>
      <c r="CNM381" s="3"/>
      <c r="CNN381" s="3"/>
      <c r="CNO381" s="3"/>
      <c r="CNP381" s="3"/>
      <c r="CNQ381" s="3"/>
      <c r="CNR381" s="3"/>
      <c r="CNS381" s="3"/>
      <c r="CNT381" s="3"/>
      <c r="CNU381" s="3"/>
      <c r="CNV381" s="3"/>
      <c r="CNW381" s="3"/>
      <c r="CNX381" s="3"/>
      <c r="CNY381" s="3"/>
      <c r="CNZ381" s="3"/>
      <c r="COA381" s="3"/>
      <c r="COB381" s="3"/>
      <c r="COC381" s="3"/>
      <c r="COD381" s="3"/>
      <c r="COE381" s="3"/>
      <c r="COF381" s="3"/>
      <c r="COG381" s="3"/>
      <c r="COH381" s="3"/>
      <c r="COI381" s="3"/>
      <c r="COJ381" s="3"/>
      <c r="COK381" s="3"/>
      <c r="COL381" s="3"/>
      <c r="COM381" s="3"/>
      <c r="CON381" s="3"/>
      <c r="COO381" s="3"/>
      <c r="COP381" s="3"/>
      <c r="COQ381" s="3"/>
      <c r="COR381" s="3"/>
      <c r="COS381" s="3"/>
      <c r="COT381" s="3"/>
      <c r="COU381" s="3"/>
      <c r="COV381" s="3"/>
      <c r="COW381" s="3"/>
      <c r="COX381" s="3"/>
      <c r="COY381" s="3"/>
      <c r="COZ381" s="3"/>
      <c r="CPA381" s="3"/>
      <c r="CPB381" s="3"/>
      <c r="CPC381" s="3"/>
      <c r="CPD381" s="3"/>
      <c r="CPE381" s="3"/>
      <c r="CPF381" s="3"/>
      <c r="CPG381" s="3"/>
      <c r="CPH381" s="3"/>
      <c r="CPI381" s="3"/>
      <c r="CPJ381" s="3"/>
      <c r="CPK381" s="3"/>
      <c r="CPL381" s="3"/>
      <c r="CPM381" s="3"/>
      <c r="CPN381" s="3"/>
      <c r="CPO381" s="3"/>
      <c r="CPP381" s="3"/>
      <c r="CPQ381" s="3"/>
      <c r="CPR381" s="3"/>
      <c r="CPS381" s="3"/>
      <c r="CPT381" s="3"/>
      <c r="CPU381" s="3"/>
      <c r="CPV381" s="3"/>
      <c r="CPW381" s="3"/>
      <c r="CPX381" s="3"/>
      <c r="CPY381" s="3"/>
      <c r="CPZ381" s="3"/>
      <c r="CQA381" s="3"/>
      <c r="CQB381" s="3"/>
      <c r="CQC381" s="3"/>
      <c r="CQD381" s="3"/>
      <c r="CQE381" s="3"/>
      <c r="CQF381" s="3"/>
      <c r="CQG381" s="3"/>
      <c r="CQH381" s="3"/>
      <c r="CQI381" s="3"/>
      <c r="CQJ381" s="3"/>
      <c r="CQK381" s="3"/>
      <c r="CQL381" s="3"/>
      <c r="CQM381" s="3"/>
      <c r="CQN381" s="3"/>
      <c r="CQO381" s="3"/>
      <c r="CQP381" s="3"/>
      <c r="CQQ381" s="3"/>
      <c r="CQR381" s="3"/>
      <c r="CQS381" s="3"/>
      <c r="CQT381" s="3"/>
      <c r="CQU381" s="3"/>
      <c r="CQV381" s="3"/>
      <c r="CQW381" s="3"/>
      <c r="CQX381" s="3"/>
      <c r="CQY381" s="3"/>
      <c r="CQZ381" s="3"/>
      <c r="CRA381" s="3"/>
      <c r="CRB381" s="3"/>
      <c r="CRC381" s="3"/>
      <c r="CRD381" s="3"/>
      <c r="CRE381" s="3"/>
      <c r="CRF381" s="3"/>
      <c r="CRG381" s="3"/>
      <c r="CRH381" s="3"/>
      <c r="CRI381" s="3"/>
      <c r="CRJ381" s="3"/>
      <c r="CRK381" s="3"/>
      <c r="CRL381" s="3"/>
      <c r="CRM381" s="3"/>
      <c r="CRN381" s="3"/>
      <c r="CRO381" s="3"/>
      <c r="CRP381" s="3"/>
      <c r="CRQ381" s="3"/>
      <c r="CRR381" s="3"/>
      <c r="CRS381" s="3"/>
      <c r="CRT381" s="3"/>
      <c r="CRU381" s="3"/>
      <c r="CRV381" s="3"/>
      <c r="CRW381" s="3"/>
      <c r="CRX381" s="3"/>
      <c r="CRY381" s="3"/>
      <c r="CRZ381" s="3"/>
      <c r="CSA381" s="3"/>
      <c r="CSB381" s="3"/>
      <c r="CSC381" s="3"/>
      <c r="CSD381" s="3"/>
      <c r="CSE381" s="3"/>
      <c r="CSF381" s="3"/>
      <c r="CSG381" s="3"/>
      <c r="CSH381" s="3"/>
      <c r="CSI381" s="3"/>
      <c r="CSJ381" s="3"/>
      <c r="CSK381" s="3"/>
      <c r="CSL381" s="3"/>
      <c r="CSM381" s="3"/>
      <c r="CSN381" s="3"/>
      <c r="CSO381" s="3"/>
      <c r="CSP381" s="3"/>
      <c r="CSQ381" s="3"/>
      <c r="CSR381" s="3"/>
      <c r="CSS381" s="3"/>
      <c r="CST381" s="3"/>
      <c r="CSU381" s="3"/>
      <c r="CSV381" s="3"/>
      <c r="CSW381" s="3"/>
      <c r="CSX381" s="3"/>
      <c r="CSY381" s="3"/>
      <c r="CSZ381" s="3"/>
      <c r="CTA381" s="3"/>
      <c r="CTB381" s="3"/>
      <c r="CTC381" s="3"/>
      <c r="CTD381" s="3"/>
      <c r="CTE381" s="3"/>
      <c r="CTF381" s="3"/>
      <c r="CTG381" s="3"/>
      <c r="CTI381" s="3"/>
      <c r="CTK381" s="3"/>
      <c r="CTL381" s="3"/>
      <c r="CTM381" s="3"/>
      <c r="CTN381" s="3"/>
      <c r="CTO381" s="3"/>
      <c r="CTP381" s="3"/>
      <c r="CTQ381" s="3"/>
      <c r="CTR381" s="3"/>
      <c r="CTW381" s="3"/>
      <c r="CTX381" s="3"/>
      <c r="CTY381" s="3"/>
      <c r="CTZ381" s="3"/>
      <c r="CUA381" s="3"/>
      <c r="CUB381" s="3"/>
      <c r="CUC381" s="3"/>
      <c r="CUD381" s="3"/>
      <c r="CUE381" s="3"/>
      <c r="CUF381" s="3"/>
      <c r="CUG381" s="3"/>
      <c r="CUH381" s="3"/>
      <c r="CUI381" s="3"/>
      <c r="CUJ381" s="3"/>
      <c r="CUK381" s="3"/>
      <c r="CUL381" s="3"/>
      <c r="CUM381" s="3"/>
      <c r="CUN381" s="3"/>
      <c r="CUO381" s="3"/>
      <c r="CUP381" s="3"/>
      <c r="CUQ381" s="3"/>
      <c r="CUR381" s="3"/>
      <c r="CUS381" s="3"/>
      <c r="CUT381" s="3"/>
      <c r="CUU381" s="3"/>
      <c r="CUV381" s="3"/>
      <c r="CUW381" s="3"/>
      <c r="CUX381" s="3"/>
      <c r="CUY381" s="3"/>
      <c r="CUZ381" s="3"/>
      <c r="CVA381" s="3"/>
      <c r="CVB381" s="3"/>
      <c r="CVC381" s="3"/>
      <c r="CVD381" s="3"/>
      <c r="CVE381" s="3"/>
      <c r="CVF381" s="3"/>
      <c r="CVG381" s="3"/>
      <c r="CVH381" s="3"/>
      <c r="CVI381" s="3"/>
      <c r="CVJ381" s="3"/>
      <c r="CVK381" s="3"/>
      <c r="CVL381" s="3"/>
      <c r="CVM381" s="3"/>
      <c r="CVN381" s="3"/>
      <c r="CVO381" s="3"/>
      <c r="CVP381" s="3"/>
      <c r="CVQ381" s="3"/>
      <c r="CVR381" s="3"/>
      <c r="CVS381" s="3"/>
      <c r="CVT381" s="3"/>
      <c r="CVU381" s="3"/>
      <c r="CVV381" s="3"/>
      <c r="CVW381" s="3"/>
      <c r="CVX381" s="3"/>
      <c r="CVY381" s="3"/>
      <c r="CVZ381" s="3"/>
      <c r="CWA381" s="3"/>
      <c r="CWB381" s="3"/>
      <c r="CWC381" s="3"/>
      <c r="CWD381" s="3"/>
      <c r="CWE381" s="3"/>
      <c r="CWF381" s="3"/>
      <c r="CWG381" s="3"/>
      <c r="CWH381" s="3"/>
      <c r="CWI381" s="3"/>
      <c r="CWJ381" s="3"/>
      <c r="CWK381" s="3"/>
      <c r="CWL381" s="3"/>
      <c r="CWM381" s="3"/>
      <c r="CWN381" s="3"/>
      <c r="CWO381" s="3"/>
      <c r="CWP381" s="3"/>
      <c r="CWQ381" s="3"/>
      <c r="CWR381" s="3"/>
      <c r="CWS381" s="3"/>
      <c r="CWT381" s="3"/>
      <c r="CWU381" s="3"/>
      <c r="CWV381" s="3"/>
      <c r="CWW381" s="3"/>
      <c r="CWX381" s="3"/>
      <c r="CWY381" s="3"/>
      <c r="CWZ381" s="3"/>
      <c r="CXA381" s="3"/>
      <c r="CXB381" s="3"/>
      <c r="CXC381" s="3"/>
      <c r="CXD381" s="3"/>
      <c r="CXE381" s="3"/>
      <c r="CXF381" s="3"/>
      <c r="CXG381" s="3"/>
      <c r="CXH381" s="3"/>
      <c r="CXI381" s="3"/>
      <c r="CXJ381" s="3"/>
      <c r="CXK381" s="3"/>
      <c r="CXL381" s="3"/>
      <c r="CXM381" s="3"/>
      <c r="CXN381" s="3"/>
      <c r="CXO381" s="3"/>
      <c r="CXP381" s="3"/>
      <c r="CXQ381" s="3"/>
      <c r="CXR381" s="3"/>
      <c r="CXS381" s="3"/>
      <c r="CXT381" s="3"/>
      <c r="CXU381" s="3"/>
      <c r="CXV381" s="3"/>
      <c r="CXW381" s="3"/>
      <c r="CXX381" s="3"/>
      <c r="CXY381" s="3"/>
      <c r="CXZ381" s="3"/>
      <c r="CYA381" s="3"/>
      <c r="CYB381" s="3"/>
      <c r="CYC381" s="3"/>
      <c r="CYD381" s="3"/>
      <c r="CYE381" s="3"/>
      <c r="CYF381" s="3"/>
      <c r="CYG381" s="3"/>
      <c r="CYH381" s="3"/>
      <c r="CYI381" s="3"/>
      <c r="CYJ381" s="3"/>
      <c r="CYK381" s="3"/>
      <c r="CYL381" s="3"/>
      <c r="CYM381" s="3"/>
      <c r="CYN381" s="3"/>
      <c r="CYO381" s="3"/>
      <c r="CYP381" s="3"/>
      <c r="CYQ381" s="3"/>
      <c r="CYR381" s="3"/>
      <c r="CYS381" s="3"/>
      <c r="CYT381" s="3"/>
      <c r="CYU381" s="3"/>
      <c r="CYV381" s="3"/>
      <c r="CYW381" s="3"/>
      <c r="CYX381" s="3"/>
      <c r="CYY381" s="3"/>
      <c r="CYZ381" s="3"/>
      <c r="CZA381" s="3"/>
      <c r="CZB381" s="3"/>
      <c r="CZC381" s="3"/>
      <c r="CZD381" s="3"/>
      <c r="CZE381" s="3"/>
      <c r="CZF381" s="3"/>
      <c r="CZG381" s="3"/>
      <c r="CZH381" s="3"/>
      <c r="CZI381" s="3"/>
      <c r="CZJ381" s="3"/>
      <c r="CZK381" s="3"/>
      <c r="CZL381" s="3"/>
      <c r="CZM381" s="3"/>
      <c r="CZN381" s="3"/>
      <c r="CZO381" s="3"/>
      <c r="CZP381" s="3"/>
      <c r="CZQ381" s="3"/>
      <c r="CZR381" s="3"/>
      <c r="CZS381" s="3"/>
      <c r="CZT381" s="3"/>
      <c r="CZU381" s="3"/>
      <c r="CZV381" s="3"/>
      <c r="CZW381" s="3"/>
      <c r="CZX381" s="3"/>
      <c r="CZY381" s="3"/>
      <c r="CZZ381" s="3"/>
      <c r="DAA381" s="3"/>
      <c r="DAB381" s="3"/>
      <c r="DAC381" s="3"/>
      <c r="DAD381" s="3"/>
      <c r="DAE381" s="3"/>
      <c r="DAF381" s="3"/>
      <c r="DAG381" s="3"/>
      <c r="DAH381" s="3"/>
      <c r="DAI381" s="3"/>
      <c r="DAJ381" s="3"/>
      <c r="DAK381" s="3"/>
      <c r="DAL381" s="3"/>
      <c r="DAM381" s="3"/>
      <c r="DAN381" s="3"/>
      <c r="DAO381" s="3"/>
      <c r="DAP381" s="3"/>
      <c r="DAQ381" s="3"/>
      <c r="DAR381" s="3"/>
      <c r="DAS381" s="3"/>
      <c r="DAT381" s="3"/>
      <c r="DAU381" s="3"/>
      <c r="DAV381" s="3"/>
      <c r="DAW381" s="3"/>
      <c r="DAX381" s="3"/>
      <c r="DAY381" s="3"/>
      <c r="DAZ381" s="3"/>
      <c r="DBA381" s="3"/>
      <c r="DBB381" s="3"/>
      <c r="DBC381" s="3"/>
      <c r="DBD381" s="3"/>
      <c r="DBE381" s="3"/>
      <c r="DBF381" s="3"/>
      <c r="DBG381" s="3"/>
      <c r="DBH381" s="3"/>
      <c r="DBI381" s="3"/>
      <c r="DBJ381" s="3"/>
      <c r="DBK381" s="3"/>
      <c r="DBL381" s="3"/>
      <c r="DBM381" s="3"/>
      <c r="DBN381" s="3"/>
      <c r="DBO381" s="3"/>
      <c r="DBP381" s="3"/>
      <c r="DBQ381" s="3"/>
      <c r="DBR381" s="3"/>
      <c r="DBS381" s="3"/>
      <c r="DBT381" s="3"/>
      <c r="DBU381" s="3"/>
      <c r="DBV381" s="3"/>
      <c r="DBW381" s="3"/>
      <c r="DBX381" s="3"/>
      <c r="DBY381" s="3"/>
      <c r="DBZ381" s="3"/>
      <c r="DCA381" s="3"/>
      <c r="DCB381" s="3"/>
      <c r="DCC381" s="3"/>
      <c r="DCD381" s="3"/>
      <c r="DCE381" s="3"/>
      <c r="DCF381" s="3"/>
      <c r="DCG381" s="3"/>
      <c r="DCH381" s="3"/>
      <c r="DCI381" s="3"/>
      <c r="DCJ381" s="3"/>
      <c r="DCK381" s="3"/>
      <c r="DCL381" s="3"/>
      <c r="DCM381" s="3"/>
      <c r="DCN381" s="3"/>
      <c r="DCO381" s="3"/>
      <c r="DCP381" s="3"/>
      <c r="DCQ381" s="3"/>
      <c r="DCR381" s="3"/>
      <c r="DCS381" s="3"/>
      <c r="DCT381" s="3"/>
      <c r="DCU381" s="3"/>
      <c r="DCV381" s="3"/>
      <c r="DCW381" s="3"/>
      <c r="DCX381" s="3"/>
      <c r="DCY381" s="3"/>
      <c r="DCZ381" s="3"/>
      <c r="DDA381" s="3"/>
      <c r="DDB381" s="3"/>
      <c r="DDC381" s="3"/>
      <c r="DDE381" s="3"/>
      <c r="DDG381" s="3"/>
      <c r="DDH381" s="3"/>
      <c r="DDI381" s="3"/>
      <c r="DDJ381" s="3"/>
      <c r="DDK381" s="3"/>
      <c r="DDL381" s="3"/>
      <c r="DDM381" s="3"/>
      <c r="DDN381" s="3"/>
      <c r="DDS381" s="3"/>
      <c r="DDT381" s="3"/>
      <c r="DDU381" s="3"/>
      <c r="DDV381" s="3"/>
      <c r="DDW381" s="3"/>
      <c r="DDX381" s="3"/>
      <c r="DDY381" s="3"/>
      <c r="DDZ381" s="3"/>
      <c r="DEA381" s="3"/>
      <c r="DEB381" s="3"/>
      <c r="DEC381" s="3"/>
      <c r="DED381" s="3"/>
      <c r="DEE381" s="3"/>
      <c r="DEF381" s="3"/>
      <c r="DEG381" s="3"/>
      <c r="DEH381" s="3"/>
      <c r="DEI381" s="3"/>
      <c r="DEJ381" s="3"/>
      <c r="DEK381" s="3"/>
      <c r="DEL381" s="3"/>
      <c r="DEM381" s="3"/>
      <c r="DEN381" s="3"/>
      <c r="DEO381" s="3"/>
      <c r="DEP381" s="3"/>
      <c r="DEQ381" s="3"/>
      <c r="DER381" s="3"/>
      <c r="DES381" s="3"/>
      <c r="DET381" s="3"/>
      <c r="DEU381" s="3"/>
      <c r="DEV381" s="3"/>
      <c r="DEW381" s="3"/>
      <c r="DEX381" s="3"/>
      <c r="DEY381" s="3"/>
      <c r="DEZ381" s="3"/>
      <c r="DFA381" s="3"/>
      <c r="DFB381" s="3"/>
      <c r="DFC381" s="3"/>
      <c r="DFD381" s="3"/>
      <c r="DFE381" s="3"/>
      <c r="DFF381" s="3"/>
      <c r="DFG381" s="3"/>
      <c r="DFH381" s="3"/>
      <c r="DFI381" s="3"/>
      <c r="DFJ381" s="3"/>
      <c r="DFK381" s="3"/>
      <c r="DFL381" s="3"/>
      <c r="DFM381" s="3"/>
      <c r="DFN381" s="3"/>
      <c r="DFO381" s="3"/>
      <c r="DFP381" s="3"/>
      <c r="DFQ381" s="3"/>
      <c r="DFR381" s="3"/>
      <c r="DFS381" s="3"/>
      <c r="DFT381" s="3"/>
      <c r="DFU381" s="3"/>
      <c r="DFV381" s="3"/>
      <c r="DFW381" s="3"/>
      <c r="DFX381" s="3"/>
      <c r="DFY381" s="3"/>
      <c r="DFZ381" s="3"/>
      <c r="DGA381" s="3"/>
      <c r="DGB381" s="3"/>
      <c r="DGC381" s="3"/>
      <c r="DGD381" s="3"/>
      <c r="DGE381" s="3"/>
      <c r="DGF381" s="3"/>
      <c r="DGG381" s="3"/>
      <c r="DGH381" s="3"/>
      <c r="DGI381" s="3"/>
      <c r="DGJ381" s="3"/>
      <c r="DGK381" s="3"/>
      <c r="DGL381" s="3"/>
      <c r="DGM381" s="3"/>
      <c r="DGN381" s="3"/>
      <c r="DGO381" s="3"/>
      <c r="DGP381" s="3"/>
      <c r="DGQ381" s="3"/>
      <c r="DGR381" s="3"/>
      <c r="DGS381" s="3"/>
      <c r="DGT381" s="3"/>
      <c r="DGU381" s="3"/>
      <c r="DGV381" s="3"/>
      <c r="DGW381" s="3"/>
      <c r="DGX381" s="3"/>
      <c r="DGY381" s="3"/>
      <c r="DGZ381" s="3"/>
      <c r="DHA381" s="3"/>
      <c r="DHB381" s="3"/>
      <c r="DHC381" s="3"/>
      <c r="DHD381" s="3"/>
      <c r="DHE381" s="3"/>
      <c r="DHF381" s="3"/>
      <c r="DHG381" s="3"/>
      <c r="DHH381" s="3"/>
      <c r="DHI381" s="3"/>
      <c r="DHJ381" s="3"/>
      <c r="DHK381" s="3"/>
      <c r="DHL381" s="3"/>
      <c r="DHM381" s="3"/>
      <c r="DHN381" s="3"/>
      <c r="DHO381" s="3"/>
      <c r="DHP381" s="3"/>
      <c r="DHQ381" s="3"/>
      <c r="DHR381" s="3"/>
      <c r="DHS381" s="3"/>
      <c r="DHT381" s="3"/>
      <c r="DHU381" s="3"/>
      <c r="DHV381" s="3"/>
      <c r="DHW381" s="3"/>
      <c r="DHX381" s="3"/>
      <c r="DHY381" s="3"/>
      <c r="DHZ381" s="3"/>
      <c r="DIA381" s="3"/>
      <c r="DIB381" s="3"/>
      <c r="DIC381" s="3"/>
      <c r="DID381" s="3"/>
      <c r="DIE381" s="3"/>
      <c r="DIF381" s="3"/>
      <c r="DIG381" s="3"/>
      <c r="DIH381" s="3"/>
      <c r="DII381" s="3"/>
      <c r="DIJ381" s="3"/>
      <c r="DIK381" s="3"/>
      <c r="DIL381" s="3"/>
      <c r="DIM381" s="3"/>
      <c r="DIN381" s="3"/>
      <c r="DIO381" s="3"/>
      <c r="DIP381" s="3"/>
      <c r="DIQ381" s="3"/>
      <c r="DIR381" s="3"/>
      <c r="DIS381" s="3"/>
      <c r="DIT381" s="3"/>
      <c r="DIU381" s="3"/>
      <c r="DIV381" s="3"/>
      <c r="DIW381" s="3"/>
      <c r="DIX381" s="3"/>
      <c r="DIY381" s="3"/>
      <c r="DIZ381" s="3"/>
      <c r="DJA381" s="3"/>
      <c r="DJB381" s="3"/>
      <c r="DJC381" s="3"/>
      <c r="DJD381" s="3"/>
      <c r="DJE381" s="3"/>
      <c r="DJF381" s="3"/>
      <c r="DJG381" s="3"/>
      <c r="DJH381" s="3"/>
      <c r="DJI381" s="3"/>
      <c r="DJJ381" s="3"/>
      <c r="DJK381" s="3"/>
      <c r="DJL381" s="3"/>
      <c r="DJM381" s="3"/>
      <c r="DJN381" s="3"/>
      <c r="DJO381" s="3"/>
      <c r="DJP381" s="3"/>
      <c r="DJQ381" s="3"/>
      <c r="DJR381" s="3"/>
      <c r="DJS381" s="3"/>
      <c r="DJT381" s="3"/>
      <c r="DJU381" s="3"/>
      <c r="DJV381" s="3"/>
      <c r="DJW381" s="3"/>
      <c r="DJX381" s="3"/>
      <c r="DJY381" s="3"/>
      <c r="DJZ381" s="3"/>
      <c r="DKA381" s="3"/>
      <c r="DKB381" s="3"/>
      <c r="DKC381" s="3"/>
      <c r="DKD381" s="3"/>
      <c r="DKE381" s="3"/>
      <c r="DKF381" s="3"/>
      <c r="DKG381" s="3"/>
      <c r="DKH381" s="3"/>
      <c r="DKI381" s="3"/>
      <c r="DKJ381" s="3"/>
      <c r="DKK381" s="3"/>
      <c r="DKL381" s="3"/>
      <c r="DKM381" s="3"/>
      <c r="DKN381" s="3"/>
      <c r="DKO381" s="3"/>
      <c r="DKP381" s="3"/>
      <c r="DKQ381" s="3"/>
      <c r="DKR381" s="3"/>
      <c r="DKS381" s="3"/>
      <c r="DKT381" s="3"/>
      <c r="DKU381" s="3"/>
      <c r="DKV381" s="3"/>
      <c r="DKW381" s="3"/>
      <c r="DKX381" s="3"/>
      <c r="DKY381" s="3"/>
      <c r="DKZ381" s="3"/>
      <c r="DLA381" s="3"/>
      <c r="DLB381" s="3"/>
      <c r="DLC381" s="3"/>
      <c r="DLD381" s="3"/>
      <c r="DLE381" s="3"/>
      <c r="DLF381" s="3"/>
      <c r="DLG381" s="3"/>
      <c r="DLH381" s="3"/>
      <c r="DLI381" s="3"/>
      <c r="DLJ381" s="3"/>
      <c r="DLK381" s="3"/>
      <c r="DLL381" s="3"/>
      <c r="DLM381" s="3"/>
      <c r="DLN381" s="3"/>
      <c r="DLO381" s="3"/>
      <c r="DLP381" s="3"/>
      <c r="DLQ381" s="3"/>
      <c r="DLR381" s="3"/>
      <c r="DLS381" s="3"/>
      <c r="DLT381" s="3"/>
      <c r="DLU381" s="3"/>
      <c r="DLV381" s="3"/>
      <c r="DLW381" s="3"/>
      <c r="DLX381" s="3"/>
      <c r="DLY381" s="3"/>
      <c r="DLZ381" s="3"/>
      <c r="DMA381" s="3"/>
      <c r="DMB381" s="3"/>
      <c r="DMC381" s="3"/>
      <c r="DMD381" s="3"/>
      <c r="DME381" s="3"/>
      <c r="DMF381" s="3"/>
      <c r="DMG381" s="3"/>
      <c r="DMH381" s="3"/>
      <c r="DMI381" s="3"/>
      <c r="DMJ381" s="3"/>
      <c r="DMK381" s="3"/>
      <c r="DML381" s="3"/>
      <c r="DMM381" s="3"/>
      <c r="DMN381" s="3"/>
      <c r="DMO381" s="3"/>
      <c r="DMP381" s="3"/>
      <c r="DMQ381" s="3"/>
      <c r="DMR381" s="3"/>
      <c r="DMS381" s="3"/>
      <c r="DMT381" s="3"/>
      <c r="DMU381" s="3"/>
      <c r="DMV381" s="3"/>
      <c r="DMW381" s="3"/>
      <c r="DMX381" s="3"/>
      <c r="DMY381" s="3"/>
      <c r="DNA381" s="3"/>
      <c r="DNC381" s="3"/>
      <c r="DND381" s="3"/>
      <c r="DNE381" s="3"/>
      <c r="DNF381" s="3"/>
      <c r="DNG381" s="3"/>
      <c r="DNH381" s="3"/>
      <c r="DNI381" s="3"/>
      <c r="DNJ381" s="3"/>
      <c r="DNO381" s="3"/>
      <c r="DNP381" s="3"/>
      <c r="DNQ381" s="3"/>
      <c r="DNR381" s="3"/>
      <c r="DNS381" s="3"/>
      <c r="DNT381" s="3"/>
      <c r="DNU381" s="3"/>
      <c r="DNV381" s="3"/>
      <c r="DNW381" s="3"/>
      <c r="DNX381" s="3"/>
      <c r="DNY381" s="3"/>
      <c r="DNZ381" s="3"/>
      <c r="DOA381" s="3"/>
      <c r="DOB381" s="3"/>
      <c r="DOC381" s="3"/>
      <c r="DOD381" s="3"/>
      <c r="DOE381" s="3"/>
      <c r="DOF381" s="3"/>
      <c r="DOG381" s="3"/>
      <c r="DOH381" s="3"/>
      <c r="DOI381" s="3"/>
      <c r="DOJ381" s="3"/>
      <c r="DOK381" s="3"/>
      <c r="DOL381" s="3"/>
      <c r="DOM381" s="3"/>
      <c r="DON381" s="3"/>
      <c r="DOO381" s="3"/>
      <c r="DOP381" s="3"/>
      <c r="DOQ381" s="3"/>
      <c r="DOR381" s="3"/>
      <c r="DOS381" s="3"/>
      <c r="DOT381" s="3"/>
      <c r="DOU381" s="3"/>
      <c r="DOV381" s="3"/>
      <c r="DOW381" s="3"/>
      <c r="DOX381" s="3"/>
      <c r="DOY381" s="3"/>
      <c r="DOZ381" s="3"/>
      <c r="DPA381" s="3"/>
      <c r="DPB381" s="3"/>
      <c r="DPC381" s="3"/>
      <c r="DPD381" s="3"/>
      <c r="DPE381" s="3"/>
      <c r="DPF381" s="3"/>
      <c r="DPG381" s="3"/>
      <c r="DPH381" s="3"/>
      <c r="DPI381" s="3"/>
      <c r="DPJ381" s="3"/>
      <c r="DPK381" s="3"/>
      <c r="DPL381" s="3"/>
      <c r="DPM381" s="3"/>
      <c r="DPN381" s="3"/>
      <c r="DPO381" s="3"/>
      <c r="DPP381" s="3"/>
      <c r="DPQ381" s="3"/>
      <c r="DPR381" s="3"/>
      <c r="DPS381" s="3"/>
      <c r="DPT381" s="3"/>
      <c r="DPU381" s="3"/>
      <c r="DPV381" s="3"/>
      <c r="DPW381" s="3"/>
      <c r="DPX381" s="3"/>
      <c r="DPY381" s="3"/>
      <c r="DPZ381" s="3"/>
      <c r="DQA381" s="3"/>
      <c r="DQB381" s="3"/>
      <c r="DQC381" s="3"/>
      <c r="DQD381" s="3"/>
      <c r="DQE381" s="3"/>
      <c r="DQF381" s="3"/>
      <c r="DQG381" s="3"/>
      <c r="DQH381" s="3"/>
      <c r="DQI381" s="3"/>
      <c r="DQJ381" s="3"/>
      <c r="DQK381" s="3"/>
      <c r="DQL381" s="3"/>
      <c r="DQM381" s="3"/>
      <c r="DQN381" s="3"/>
      <c r="DQO381" s="3"/>
      <c r="DQP381" s="3"/>
      <c r="DQQ381" s="3"/>
      <c r="DQR381" s="3"/>
      <c r="DQS381" s="3"/>
      <c r="DQT381" s="3"/>
      <c r="DQU381" s="3"/>
      <c r="DQV381" s="3"/>
      <c r="DQW381" s="3"/>
      <c r="DQX381" s="3"/>
      <c r="DQY381" s="3"/>
      <c r="DQZ381" s="3"/>
      <c r="DRA381" s="3"/>
      <c r="DRB381" s="3"/>
      <c r="DRC381" s="3"/>
      <c r="DRD381" s="3"/>
      <c r="DRE381" s="3"/>
      <c r="DRF381" s="3"/>
      <c r="DRG381" s="3"/>
      <c r="DRH381" s="3"/>
      <c r="DRI381" s="3"/>
      <c r="DRJ381" s="3"/>
      <c r="DRK381" s="3"/>
      <c r="DRL381" s="3"/>
      <c r="DRM381" s="3"/>
      <c r="DRN381" s="3"/>
      <c r="DRO381" s="3"/>
      <c r="DRP381" s="3"/>
      <c r="DRQ381" s="3"/>
      <c r="DRR381" s="3"/>
      <c r="DRS381" s="3"/>
      <c r="DRT381" s="3"/>
      <c r="DRU381" s="3"/>
      <c r="DRV381" s="3"/>
      <c r="DRW381" s="3"/>
      <c r="DRX381" s="3"/>
      <c r="DRY381" s="3"/>
      <c r="DRZ381" s="3"/>
      <c r="DSA381" s="3"/>
      <c r="DSB381" s="3"/>
      <c r="DSC381" s="3"/>
      <c r="DSD381" s="3"/>
      <c r="DSE381" s="3"/>
      <c r="DSF381" s="3"/>
      <c r="DSG381" s="3"/>
      <c r="DSH381" s="3"/>
      <c r="DSI381" s="3"/>
      <c r="DSJ381" s="3"/>
      <c r="DSK381" s="3"/>
      <c r="DSL381" s="3"/>
      <c r="DSM381" s="3"/>
      <c r="DSN381" s="3"/>
      <c r="DSO381" s="3"/>
      <c r="DSP381" s="3"/>
      <c r="DSQ381" s="3"/>
      <c r="DSR381" s="3"/>
      <c r="DSS381" s="3"/>
      <c r="DST381" s="3"/>
      <c r="DSU381" s="3"/>
      <c r="DSV381" s="3"/>
      <c r="DSW381" s="3"/>
      <c r="DSX381" s="3"/>
      <c r="DSY381" s="3"/>
      <c r="DSZ381" s="3"/>
      <c r="DTA381" s="3"/>
      <c r="DTB381" s="3"/>
      <c r="DTC381" s="3"/>
      <c r="DTD381" s="3"/>
      <c r="DTE381" s="3"/>
      <c r="DTF381" s="3"/>
      <c r="DTG381" s="3"/>
      <c r="DTH381" s="3"/>
      <c r="DTI381" s="3"/>
      <c r="DTJ381" s="3"/>
      <c r="DTK381" s="3"/>
      <c r="DTL381" s="3"/>
      <c r="DTM381" s="3"/>
      <c r="DTN381" s="3"/>
      <c r="DTO381" s="3"/>
      <c r="DTP381" s="3"/>
      <c r="DTQ381" s="3"/>
      <c r="DTR381" s="3"/>
      <c r="DTS381" s="3"/>
      <c r="DTT381" s="3"/>
      <c r="DTU381" s="3"/>
      <c r="DTV381" s="3"/>
      <c r="DTW381" s="3"/>
      <c r="DTX381" s="3"/>
      <c r="DTY381" s="3"/>
      <c r="DTZ381" s="3"/>
      <c r="DUA381" s="3"/>
      <c r="DUB381" s="3"/>
      <c r="DUC381" s="3"/>
      <c r="DUD381" s="3"/>
      <c r="DUE381" s="3"/>
      <c r="DUF381" s="3"/>
      <c r="DUG381" s="3"/>
      <c r="DUH381" s="3"/>
      <c r="DUI381" s="3"/>
      <c r="DUJ381" s="3"/>
      <c r="DUK381" s="3"/>
      <c r="DUL381" s="3"/>
      <c r="DUM381" s="3"/>
      <c r="DUN381" s="3"/>
      <c r="DUO381" s="3"/>
      <c r="DUP381" s="3"/>
      <c r="DUQ381" s="3"/>
      <c r="DUR381" s="3"/>
      <c r="DUS381" s="3"/>
      <c r="DUT381" s="3"/>
      <c r="DUU381" s="3"/>
      <c r="DUV381" s="3"/>
      <c r="DUW381" s="3"/>
      <c r="DUX381" s="3"/>
      <c r="DUY381" s="3"/>
      <c r="DUZ381" s="3"/>
      <c r="DVA381" s="3"/>
      <c r="DVB381" s="3"/>
      <c r="DVC381" s="3"/>
      <c r="DVD381" s="3"/>
      <c r="DVE381" s="3"/>
      <c r="DVF381" s="3"/>
      <c r="DVG381" s="3"/>
      <c r="DVH381" s="3"/>
      <c r="DVI381" s="3"/>
      <c r="DVJ381" s="3"/>
      <c r="DVK381" s="3"/>
      <c r="DVL381" s="3"/>
      <c r="DVM381" s="3"/>
      <c r="DVN381" s="3"/>
      <c r="DVO381" s="3"/>
      <c r="DVP381" s="3"/>
      <c r="DVQ381" s="3"/>
      <c r="DVR381" s="3"/>
      <c r="DVS381" s="3"/>
      <c r="DVT381" s="3"/>
      <c r="DVU381" s="3"/>
      <c r="DVV381" s="3"/>
      <c r="DVW381" s="3"/>
      <c r="DVX381" s="3"/>
      <c r="DVY381" s="3"/>
      <c r="DVZ381" s="3"/>
      <c r="DWA381" s="3"/>
      <c r="DWB381" s="3"/>
      <c r="DWC381" s="3"/>
      <c r="DWD381" s="3"/>
      <c r="DWE381" s="3"/>
      <c r="DWF381" s="3"/>
      <c r="DWG381" s="3"/>
      <c r="DWH381" s="3"/>
      <c r="DWI381" s="3"/>
      <c r="DWJ381" s="3"/>
      <c r="DWK381" s="3"/>
      <c r="DWL381" s="3"/>
      <c r="DWM381" s="3"/>
      <c r="DWN381" s="3"/>
      <c r="DWO381" s="3"/>
      <c r="DWP381" s="3"/>
      <c r="DWQ381" s="3"/>
      <c r="DWR381" s="3"/>
      <c r="DWS381" s="3"/>
      <c r="DWT381" s="3"/>
      <c r="DWU381" s="3"/>
      <c r="DWW381" s="3"/>
      <c r="DWY381" s="3"/>
      <c r="DWZ381" s="3"/>
      <c r="DXA381" s="3"/>
      <c r="DXB381" s="3"/>
      <c r="DXC381" s="3"/>
      <c r="DXD381" s="3"/>
      <c r="DXE381" s="3"/>
      <c r="DXF381" s="3"/>
      <c r="DXK381" s="3"/>
      <c r="DXL381" s="3"/>
      <c r="DXM381" s="3"/>
      <c r="DXN381" s="3"/>
      <c r="DXO381" s="3"/>
      <c r="DXP381" s="3"/>
      <c r="DXQ381" s="3"/>
      <c r="DXR381" s="3"/>
      <c r="DXS381" s="3"/>
      <c r="DXT381" s="3"/>
      <c r="DXU381" s="3"/>
      <c r="DXV381" s="3"/>
      <c r="DXW381" s="3"/>
      <c r="DXX381" s="3"/>
      <c r="DXY381" s="3"/>
      <c r="DXZ381" s="3"/>
      <c r="DYA381" s="3"/>
      <c r="DYB381" s="3"/>
      <c r="DYC381" s="3"/>
      <c r="DYD381" s="3"/>
      <c r="DYE381" s="3"/>
      <c r="DYF381" s="3"/>
      <c r="DYG381" s="3"/>
      <c r="DYH381" s="3"/>
      <c r="DYI381" s="3"/>
      <c r="DYJ381" s="3"/>
      <c r="DYK381" s="3"/>
      <c r="DYL381" s="3"/>
      <c r="DYM381" s="3"/>
      <c r="DYN381" s="3"/>
      <c r="DYO381" s="3"/>
      <c r="DYP381" s="3"/>
      <c r="DYQ381" s="3"/>
      <c r="DYR381" s="3"/>
      <c r="DYS381" s="3"/>
      <c r="DYT381" s="3"/>
      <c r="DYU381" s="3"/>
      <c r="DYV381" s="3"/>
      <c r="DYW381" s="3"/>
      <c r="DYX381" s="3"/>
      <c r="DYY381" s="3"/>
      <c r="DYZ381" s="3"/>
      <c r="DZA381" s="3"/>
      <c r="DZB381" s="3"/>
      <c r="DZC381" s="3"/>
      <c r="DZD381" s="3"/>
      <c r="DZE381" s="3"/>
      <c r="DZF381" s="3"/>
      <c r="DZG381" s="3"/>
      <c r="DZH381" s="3"/>
      <c r="DZI381" s="3"/>
      <c r="DZJ381" s="3"/>
      <c r="DZK381" s="3"/>
      <c r="DZL381" s="3"/>
      <c r="DZM381" s="3"/>
      <c r="DZN381" s="3"/>
      <c r="DZO381" s="3"/>
      <c r="DZP381" s="3"/>
      <c r="DZQ381" s="3"/>
      <c r="DZR381" s="3"/>
      <c r="DZS381" s="3"/>
      <c r="DZT381" s="3"/>
      <c r="DZU381" s="3"/>
      <c r="DZV381" s="3"/>
      <c r="DZW381" s="3"/>
      <c r="DZX381" s="3"/>
      <c r="DZY381" s="3"/>
      <c r="DZZ381" s="3"/>
      <c r="EAA381" s="3"/>
      <c r="EAB381" s="3"/>
      <c r="EAC381" s="3"/>
      <c r="EAD381" s="3"/>
      <c r="EAE381" s="3"/>
      <c r="EAF381" s="3"/>
      <c r="EAG381" s="3"/>
      <c r="EAH381" s="3"/>
      <c r="EAI381" s="3"/>
      <c r="EAJ381" s="3"/>
      <c r="EAK381" s="3"/>
      <c r="EAL381" s="3"/>
      <c r="EAM381" s="3"/>
      <c r="EAN381" s="3"/>
      <c r="EAO381" s="3"/>
      <c r="EAP381" s="3"/>
      <c r="EAQ381" s="3"/>
      <c r="EAR381" s="3"/>
      <c r="EAS381" s="3"/>
      <c r="EAT381" s="3"/>
      <c r="EAU381" s="3"/>
      <c r="EAV381" s="3"/>
      <c r="EAW381" s="3"/>
      <c r="EAX381" s="3"/>
      <c r="EAY381" s="3"/>
      <c r="EAZ381" s="3"/>
      <c r="EBA381" s="3"/>
      <c r="EBB381" s="3"/>
      <c r="EBC381" s="3"/>
      <c r="EBD381" s="3"/>
      <c r="EBE381" s="3"/>
      <c r="EBF381" s="3"/>
      <c r="EBG381" s="3"/>
      <c r="EBH381" s="3"/>
      <c r="EBI381" s="3"/>
      <c r="EBJ381" s="3"/>
      <c r="EBK381" s="3"/>
      <c r="EBL381" s="3"/>
      <c r="EBM381" s="3"/>
      <c r="EBN381" s="3"/>
      <c r="EBO381" s="3"/>
      <c r="EBP381" s="3"/>
      <c r="EBQ381" s="3"/>
      <c r="EBR381" s="3"/>
      <c r="EBS381" s="3"/>
      <c r="EBT381" s="3"/>
      <c r="EBU381" s="3"/>
      <c r="EBV381" s="3"/>
      <c r="EBW381" s="3"/>
      <c r="EBX381" s="3"/>
      <c r="EBY381" s="3"/>
      <c r="EBZ381" s="3"/>
      <c r="ECA381" s="3"/>
      <c r="ECB381" s="3"/>
      <c r="ECC381" s="3"/>
      <c r="ECD381" s="3"/>
      <c r="ECE381" s="3"/>
      <c r="ECF381" s="3"/>
      <c r="ECG381" s="3"/>
      <c r="ECH381" s="3"/>
      <c r="ECI381" s="3"/>
      <c r="ECJ381" s="3"/>
      <c r="ECK381" s="3"/>
      <c r="ECL381" s="3"/>
      <c r="ECM381" s="3"/>
      <c r="ECN381" s="3"/>
      <c r="ECO381" s="3"/>
      <c r="ECP381" s="3"/>
      <c r="ECQ381" s="3"/>
      <c r="ECR381" s="3"/>
      <c r="ECS381" s="3"/>
      <c r="ECT381" s="3"/>
      <c r="ECU381" s="3"/>
      <c r="ECV381" s="3"/>
      <c r="ECW381" s="3"/>
      <c r="ECX381" s="3"/>
      <c r="ECY381" s="3"/>
      <c r="ECZ381" s="3"/>
      <c r="EDA381" s="3"/>
      <c r="EDB381" s="3"/>
      <c r="EDC381" s="3"/>
      <c r="EDD381" s="3"/>
      <c r="EDE381" s="3"/>
      <c r="EDF381" s="3"/>
      <c r="EDG381" s="3"/>
      <c r="EDH381" s="3"/>
      <c r="EDI381" s="3"/>
      <c r="EDJ381" s="3"/>
      <c r="EDK381" s="3"/>
      <c r="EDL381" s="3"/>
      <c r="EDM381" s="3"/>
      <c r="EDN381" s="3"/>
      <c r="EDO381" s="3"/>
      <c r="EDP381" s="3"/>
      <c r="EDQ381" s="3"/>
      <c r="EDR381" s="3"/>
      <c r="EDS381" s="3"/>
      <c r="EDT381" s="3"/>
      <c r="EDU381" s="3"/>
      <c r="EDV381" s="3"/>
      <c r="EDW381" s="3"/>
      <c r="EDX381" s="3"/>
      <c r="EDY381" s="3"/>
      <c r="EDZ381" s="3"/>
      <c r="EEA381" s="3"/>
      <c r="EEB381" s="3"/>
      <c r="EEC381" s="3"/>
      <c r="EED381" s="3"/>
      <c r="EEE381" s="3"/>
      <c r="EEF381" s="3"/>
      <c r="EEG381" s="3"/>
      <c r="EEH381" s="3"/>
      <c r="EEI381" s="3"/>
      <c r="EEJ381" s="3"/>
      <c r="EEK381" s="3"/>
      <c r="EEL381" s="3"/>
      <c r="EEM381" s="3"/>
      <c r="EEN381" s="3"/>
      <c r="EEO381" s="3"/>
      <c r="EEP381" s="3"/>
      <c r="EEQ381" s="3"/>
      <c r="EER381" s="3"/>
      <c r="EES381" s="3"/>
      <c r="EET381" s="3"/>
      <c r="EEU381" s="3"/>
      <c r="EEV381" s="3"/>
      <c r="EEW381" s="3"/>
      <c r="EEX381" s="3"/>
      <c r="EEY381" s="3"/>
      <c r="EEZ381" s="3"/>
      <c r="EFA381" s="3"/>
      <c r="EFB381" s="3"/>
      <c r="EFC381" s="3"/>
      <c r="EFD381" s="3"/>
      <c r="EFE381" s="3"/>
      <c r="EFF381" s="3"/>
      <c r="EFG381" s="3"/>
      <c r="EFH381" s="3"/>
      <c r="EFI381" s="3"/>
      <c r="EFJ381" s="3"/>
      <c r="EFK381" s="3"/>
      <c r="EFL381" s="3"/>
      <c r="EFM381" s="3"/>
      <c r="EFN381" s="3"/>
      <c r="EFO381" s="3"/>
      <c r="EFP381" s="3"/>
      <c r="EFQ381" s="3"/>
      <c r="EFR381" s="3"/>
      <c r="EFS381" s="3"/>
      <c r="EFT381" s="3"/>
      <c r="EFU381" s="3"/>
      <c r="EFV381" s="3"/>
      <c r="EFW381" s="3"/>
      <c r="EFX381" s="3"/>
      <c r="EFY381" s="3"/>
      <c r="EFZ381" s="3"/>
      <c r="EGA381" s="3"/>
      <c r="EGB381" s="3"/>
      <c r="EGC381" s="3"/>
      <c r="EGD381" s="3"/>
      <c r="EGE381" s="3"/>
      <c r="EGF381" s="3"/>
      <c r="EGG381" s="3"/>
      <c r="EGH381" s="3"/>
      <c r="EGI381" s="3"/>
      <c r="EGJ381" s="3"/>
      <c r="EGK381" s="3"/>
      <c r="EGL381" s="3"/>
      <c r="EGM381" s="3"/>
      <c r="EGN381" s="3"/>
      <c r="EGO381" s="3"/>
      <c r="EGP381" s="3"/>
      <c r="EGQ381" s="3"/>
      <c r="EGS381" s="3"/>
      <c r="EGU381" s="3"/>
      <c r="EGV381" s="3"/>
      <c r="EGW381" s="3"/>
      <c r="EGX381" s="3"/>
      <c r="EGY381" s="3"/>
      <c r="EGZ381" s="3"/>
      <c r="EHA381" s="3"/>
      <c r="EHB381" s="3"/>
      <c r="EHG381" s="3"/>
      <c r="EHH381" s="3"/>
      <c r="EHI381" s="3"/>
      <c r="EHJ381" s="3"/>
      <c r="EHK381" s="3"/>
      <c r="EHL381" s="3"/>
      <c r="EHM381" s="3"/>
      <c r="EHN381" s="3"/>
      <c r="EHO381" s="3"/>
      <c r="EHP381" s="3"/>
      <c r="EHQ381" s="3"/>
      <c r="EHR381" s="3"/>
      <c r="EHS381" s="3"/>
      <c r="EHT381" s="3"/>
      <c r="EHU381" s="3"/>
      <c r="EHV381" s="3"/>
      <c r="EHW381" s="3"/>
      <c r="EHX381" s="3"/>
      <c r="EHY381" s="3"/>
      <c r="EHZ381" s="3"/>
      <c r="EIA381" s="3"/>
      <c r="EIB381" s="3"/>
      <c r="EIC381" s="3"/>
      <c r="EID381" s="3"/>
      <c r="EIE381" s="3"/>
      <c r="EIF381" s="3"/>
      <c r="EIG381" s="3"/>
      <c r="EIH381" s="3"/>
      <c r="EII381" s="3"/>
      <c r="EIJ381" s="3"/>
      <c r="EIK381" s="3"/>
      <c r="EIL381" s="3"/>
      <c r="EIM381" s="3"/>
      <c r="EIN381" s="3"/>
      <c r="EIO381" s="3"/>
      <c r="EIP381" s="3"/>
      <c r="EIQ381" s="3"/>
      <c r="EIR381" s="3"/>
      <c r="EIS381" s="3"/>
      <c r="EIT381" s="3"/>
      <c r="EIU381" s="3"/>
      <c r="EIV381" s="3"/>
      <c r="EIW381" s="3"/>
      <c r="EIX381" s="3"/>
      <c r="EIY381" s="3"/>
      <c r="EIZ381" s="3"/>
      <c r="EJA381" s="3"/>
      <c r="EJB381" s="3"/>
      <c r="EJC381" s="3"/>
      <c r="EJD381" s="3"/>
      <c r="EJE381" s="3"/>
      <c r="EJF381" s="3"/>
      <c r="EJG381" s="3"/>
      <c r="EJH381" s="3"/>
      <c r="EJI381" s="3"/>
      <c r="EJJ381" s="3"/>
      <c r="EJK381" s="3"/>
      <c r="EJL381" s="3"/>
      <c r="EJM381" s="3"/>
      <c r="EJN381" s="3"/>
      <c r="EJO381" s="3"/>
      <c r="EJP381" s="3"/>
      <c r="EJQ381" s="3"/>
      <c r="EJR381" s="3"/>
      <c r="EJS381" s="3"/>
      <c r="EJT381" s="3"/>
      <c r="EJU381" s="3"/>
      <c r="EJV381" s="3"/>
      <c r="EJW381" s="3"/>
      <c r="EJX381" s="3"/>
      <c r="EJY381" s="3"/>
      <c r="EJZ381" s="3"/>
      <c r="EKA381" s="3"/>
      <c r="EKB381" s="3"/>
      <c r="EKC381" s="3"/>
      <c r="EKD381" s="3"/>
      <c r="EKE381" s="3"/>
      <c r="EKF381" s="3"/>
      <c r="EKG381" s="3"/>
      <c r="EKH381" s="3"/>
      <c r="EKI381" s="3"/>
      <c r="EKJ381" s="3"/>
      <c r="EKK381" s="3"/>
      <c r="EKL381" s="3"/>
      <c r="EKM381" s="3"/>
      <c r="EKN381" s="3"/>
      <c r="EKO381" s="3"/>
      <c r="EKP381" s="3"/>
      <c r="EKQ381" s="3"/>
      <c r="EKR381" s="3"/>
      <c r="EKS381" s="3"/>
      <c r="EKT381" s="3"/>
      <c r="EKU381" s="3"/>
      <c r="EKV381" s="3"/>
      <c r="EKW381" s="3"/>
      <c r="EKX381" s="3"/>
      <c r="EKY381" s="3"/>
      <c r="EKZ381" s="3"/>
      <c r="ELA381" s="3"/>
      <c r="ELB381" s="3"/>
      <c r="ELC381" s="3"/>
      <c r="ELD381" s="3"/>
      <c r="ELE381" s="3"/>
      <c r="ELF381" s="3"/>
      <c r="ELG381" s="3"/>
      <c r="ELH381" s="3"/>
      <c r="ELI381" s="3"/>
      <c r="ELJ381" s="3"/>
      <c r="ELK381" s="3"/>
      <c r="ELL381" s="3"/>
      <c r="ELM381" s="3"/>
      <c r="ELN381" s="3"/>
      <c r="ELO381" s="3"/>
      <c r="ELP381" s="3"/>
      <c r="ELQ381" s="3"/>
      <c r="ELR381" s="3"/>
      <c r="ELS381" s="3"/>
      <c r="ELT381" s="3"/>
      <c r="ELU381" s="3"/>
      <c r="ELV381" s="3"/>
      <c r="ELW381" s="3"/>
      <c r="ELX381" s="3"/>
      <c r="ELY381" s="3"/>
      <c r="ELZ381" s="3"/>
      <c r="EMA381" s="3"/>
      <c r="EMB381" s="3"/>
      <c r="EMC381" s="3"/>
      <c r="EMD381" s="3"/>
      <c r="EME381" s="3"/>
      <c r="EMF381" s="3"/>
      <c r="EMG381" s="3"/>
      <c r="EMH381" s="3"/>
      <c r="EMI381" s="3"/>
      <c r="EMJ381" s="3"/>
      <c r="EMK381" s="3"/>
      <c r="EML381" s="3"/>
      <c r="EMM381" s="3"/>
      <c r="EMN381" s="3"/>
      <c r="EMO381" s="3"/>
      <c r="EMP381" s="3"/>
      <c r="EMQ381" s="3"/>
      <c r="EMR381" s="3"/>
      <c r="EMS381" s="3"/>
      <c r="EMT381" s="3"/>
      <c r="EMU381" s="3"/>
      <c r="EMV381" s="3"/>
      <c r="EMW381" s="3"/>
      <c r="EMX381" s="3"/>
      <c r="EMY381" s="3"/>
      <c r="EMZ381" s="3"/>
      <c r="ENA381" s="3"/>
      <c r="ENB381" s="3"/>
      <c r="ENC381" s="3"/>
      <c r="END381" s="3"/>
      <c r="ENE381" s="3"/>
      <c r="ENF381" s="3"/>
      <c r="ENG381" s="3"/>
      <c r="ENH381" s="3"/>
      <c r="ENI381" s="3"/>
      <c r="ENJ381" s="3"/>
      <c r="ENK381" s="3"/>
      <c r="ENL381" s="3"/>
      <c r="ENM381" s="3"/>
      <c r="ENN381" s="3"/>
      <c r="ENO381" s="3"/>
      <c r="ENP381" s="3"/>
      <c r="ENQ381" s="3"/>
      <c r="ENR381" s="3"/>
      <c r="ENS381" s="3"/>
      <c r="ENT381" s="3"/>
      <c r="ENU381" s="3"/>
      <c r="ENV381" s="3"/>
      <c r="ENW381" s="3"/>
      <c r="ENX381" s="3"/>
      <c r="ENY381" s="3"/>
      <c r="ENZ381" s="3"/>
      <c r="EOA381" s="3"/>
      <c r="EOB381" s="3"/>
      <c r="EOC381" s="3"/>
      <c r="EOD381" s="3"/>
      <c r="EOE381" s="3"/>
      <c r="EOF381" s="3"/>
      <c r="EOG381" s="3"/>
      <c r="EOH381" s="3"/>
      <c r="EOI381" s="3"/>
      <c r="EOJ381" s="3"/>
      <c r="EOK381" s="3"/>
      <c r="EOL381" s="3"/>
      <c r="EOM381" s="3"/>
      <c r="EON381" s="3"/>
      <c r="EOO381" s="3"/>
      <c r="EOP381" s="3"/>
      <c r="EOQ381" s="3"/>
      <c r="EOR381" s="3"/>
      <c r="EOS381" s="3"/>
      <c r="EOT381" s="3"/>
      <c r="EOU381" s="3"/>
      <c r="EOV381" s="3"/>
      <c r="EOW381" s="3"/>
      <c r="EOX381" s="3"/>
      <c r="EOY381" s="3"/>
      <c r="EOZ381" s="3"/>
      <c r="EPA381" s="3"/>
      <c r="EPB381" s="3"/>
      <c r="EPC381" s="3"/>
      <c r="EPD381" s="3"/>
      <c r="EPE381" s="3"/>
      <c r="EPF381" s="3"/>
      <c r="EPG381" s="3"/>
      <c r="EPH381" s="3"/>
      <c r="EPI381" s="3"/>
      <c r="EPJ381" s="3"/>
      <c r="EPK381" s="3"/>
      <c r="EPL381" s="3"/>
      <c r="EPM381" s="3"/>
      <c r="EPN381" s="3"/>
      <c r="EPO381" s="3"/>
      <c r="EPP381" s="3"/>
      <c r="EPQ381" s="3"/>
      <c r="EPR381" s="3"/>
      <c r="EPS381" s="3"/>
      <c r="EPT381" s="3"/>
      <c r="EPU381" s="3"/>
      <c r="EPV381" s="3"/>
      <c r="EPW381" s="3"/>
      <c r="EPX381" s="3"/>
      <c r="EPY381" s="3"/>
      <c r="EPZ381" s="3"/>
      <c r="EQA381" s="3"/>
      <c r="EQB381" s="3"/>
      <c r="EQC381" s="3"/>
      <c r="EQD381" s="3"/>
      <c r="EQE381" s="3"/>
      <c r="EQF381" s="3"/>
      <c r="EQG381" s="3"/>
      <c r="EQH381" s="3"/>
      <c r="EQI381" s="3"/>
      <c r="EQJ381" s="3"/>
      <c r="EQK381" s="3"/>
      <c r="EQL381" s="3"/>
      <c r="EQM381" s="3"/>
      <c r="EQO381" s="3"/>
      <c r="EQQ381" s="3"/>
      <c r="EQR381" s="3"/>
      <c r="EQS381" s="3"/>
      <c r="EQT381" s="3"/>
      <c r="EQU381" s="3"/>
      <c r="EQV381" s="3"/>
      <c r="EQW381" s="3"/>
      <c r="EQX381" s="3"/>
      <c r="ERC381" s="3"/>
      <c r="ERD381" s="3"/>
      <c r="ERE381" s="3"/>
      <c r="ERF381" s="3"/>
      <c r="ERG381" s="3"/>
      <c r="ERH381" s="3"/>
      <c r="ERI381" s="3"/>
      <c r="ERJ381" s="3"/>
      <c r="ERK381" s="3"/>
      <c r="ERL381" s="3"/>
      <c r="ERM381" s="3"/>
      <c r="ERN381" s="3"/>
      <c r="ERO381" s="3"/>
      <c r="ERP381" s="3"/>
      <c r="ERQ381" s="3"/>
      <c r="ERR381" s="3"/>
      <c r="ERS381" s="3"/>
      <c r="ERT381" s="3"/>
      <c r="ERU381" s="3"/>
      <c r="ERV381" s="3"/>
      <c r="ERW381" s="3"/>
      <c r="ERX381" s="3"/>
      <c r="ERY381" s="3"/>
      <c r="ERZ381" s="3"/>
      <c r="ESA381" s="3"/>
      <c r="ESB381" s="3"/>
      <c r="ESC381" s="3"/>
      <c r="ESD381" s="3"/>
      <c r="ESE381" s="3"/>
      <c r="ESF381" s="3"/>
      <c r="ESG381" s="3"/>
      <c r="ESH381" s="3"/>
      <c r="ESI381" s="3"/>
      <c r="ESJ381" s="3"/>
      <c r="ESK381" s="3"/>
      <c r="ESL381" s="3"/>
      <c r="ESM381" s="3"/>
      <c r="ESN381" s="3"/>
      <c r="ESO381" s="3"/>
      <c r="ESP381" s="3"/>
      <c r="ESQ381" s="3"/>
      <c r="ESR381" s="3"/>
      <c r="ESS381" s="3"/>
      <c r="EST381" s="3"/>
      <c r="ESU381" s="3"/>
      <c r="ESV381" s="3"/>
      <c r="ESW381" s="3"/>
      <c r="ESX381" s="3"/>
      <c r="ESY381" s="3"/>
      <c r="ESZ381" s="3"/>
      <c r="ETA381" s="3"/>
      <c r="ETB381" s="3"/>
      <c r="ETC381" s="3"/>
      <c r="ETD381" s="3"/>
      <c r="ETE381" s="3"/>
      <c r="ETF381" s="3"/>
      <c r="ETG381" s="3"/>
      <c r="ETH381" s="3"/>
      <c r="ETI381" s="3"/>
      <c r="ETJ381" s="3"/>
      <c r="ETK381" s="3"/>
      <c r="ETL381" s="3"/>
      <c r="ETM381" s="3"/>
      <c r="ETN381" s="3"/>
      <c r="ETO381" s="3"/>
      <c r="ETP381" s="3"/>
      <c r="ETQ381" s="3"/>
      <c r="ETR381" s="3"/>
      <c r="ETS381" s="3"/>
      <c r="ETT381" s="3"/>
      <c r="ETU381" s="3"/>
      <c r="ETV381" s="3"/>
      <c r="ETW381" s="3"/>
      <c r="ETX381" s="3"/>
      <c r="ETY381" s="3"/>
      <c r="ETZ381" s="3"/>
      <c r="EUA381" s="3"/>
      <c r="EUB381" s="3"/>
      <c r="EUC381" s="3"/>
      <c r="EUD381" s="3"/>
      <c r="EUE381" s="3"/>
      <c r="EUF381" s="3"/>
      <c r="EUG381" s="3"/>
      <c r="EUH381" s="3"/>
      <c r="EUI381" s="3"/>
      <c r="EUJ381" s="3"/>
      <c r="EUK381" s="3"/>
      <c r="EUL381" s="3"/>
      <c r="EUM381" s="3"/>
      <c r="EUN381" s="3"/>
      <c r="EUO381" s="3"/>
      <c r="EUP381" s="3"/>
      <c r="EUQ381" s="3"/>
      <c r="EUR381" s="3"/>
      <c r="EUS381" s="3"/>
      <c r="EUT381" s="3"/>
      <c r="EUU381" s="3"/>
      <c r="EUV381" s="3"/>
      <c r="EUW381" s="3"/>
      <c r="EUX381" s="3"/>
      <c r="EUY381" s="3"/>
      <c r="EUZ381" s="3"/>
      <c r="EVA381" s="3"/>
      <c r="EVB381" s="3"/>
      <c r="EVC381" s="3"/>
      <c r="EVD381" s="3"/>
      <c r="EVE381" s="3"/>
      <c r="EVF381" s="3"/>
      <c r="EVG381" s="3"/>
      <c r="EVH381" s="3"/>
      <c r="EVI381" s="3"/>
      <c r="EVJ381" s="3"/>
      <c r="EVK381" s="3"/>
      <c r="EVL381" s="3"/>
      <c r="EVM381" s="3"/>
      <c r="EVN381" s="3"/>
      <c r="EVO381" s="3"/>
      <c r="EVP381" s="3"/>
      <c r="EVQ381" s="3"/>
      <c r="EVR381" s="3"/>
      <c r="EVS381" s="3"/>
      <c r="EVT381" s="3"/>
      <c r="EVU381" s="3"/>
      <c r="EVV381" s="3"/>
      <c r="EVW381" s="3"/>
      <c r="EVX381" s="3"/>
      <c r="EVY381" s="3"/>
      <c r="EVZ381" s="3"/>
      <c r="EWA381" s="3"/>
      <c r="EWB381" s="3"/>
      <c r="EWC381" s="3"/>
      <c r="EWD381" s="3"/>
      <c r="EWE381" s="3"/>
      <c r="EWF381" s="3"/>
      <c r="EWG381" s="3"/>
      <c r="EWH381" s="3"/>
      <c r="EWI381" s="3"/>
      <c r="EWJ381" s="3"/>
      <c r="EWK381" s="3"/>
      <c r="EWL381" s="3"/>
      <c r="EWM381" s="3"/>
      <c r="EWN381" s="3"/>
      <c r="EWO381" s="3"/>
      <c r="EWP381" s="3"/>
      <c r="EWQ381" s="3"/>
      <c r="EWR381" s="3"/>
      <c r="EWS381" s="3"/>
      <c r="EWT381" s="3"/>
      <c r="EWU381" s="3"/>
      <c r="EWV381" s="3"/>
      <c r="EWW381" s="3"/>
      <c r="EWX381" s="3"/>
      <c r="EWY381" s="3"/>
      <c r="EWZ381" s="3"/>
      <c r="EXA381" s="3"/>
      <c r="EXB381" s="3"/>
      <c r="EXC381" s="3"/>
      <c r="EXD381" s="3"/>
      <c r="EXE381" s="3"/>
      <c r="EXF381" s="3"/>
      <c r="EXG381" s="3"/>
      <c r="EXH381" s="3"/>
      <c r="EXI381" s="3"/>
      <c r="EXJ381" s="3"/>
      <c r="EXK381" s="3"/>
      <c r="EXL381" s="3"/>
      <c r="EXM381" s="3"/>
      <c r="EXN381" s="3"/>
      <c r="EXO381" s="3"/>
      <c r="EXP381" s="3"/>
      <c r="EXQ381" s="3"/>
      <c r="EXR381" s="3"/>
      <c r="EXS381" s="3"/>
      <c r="EXT381" s="3"/>
      <c r="EXU381" s="3"/>
      <c r="EXV381" s="3"/>
      <c r="EXW381" s="3"/>
      <c r="EXX381" s="3"/>
      <c r="EXY381" s="3"/>
      <c r="EXZ381" s="3"/>
      <c r="EYA381" s="3"/>
      <c r="EYB381" s="3"/>
      <c r="EYC381" s="3"/>
      <c r="EYD381" s="3"/>
      <c r="EYE381" s="3"/>
      <c r="EYF381" s="3"/>
      <c r="EYG381" s="3"/>
      <c r="EYH381" s="3"/>
      <c r="EYI381" s="3"/>
      <c r="EYJ381" s="3"/>
      <c r="EYK381" s="3"/>
      <c r="EYL381" s="3"/>
      <c r="EYM381" s="3"/>
      <c r="EYN381" s="3"/>
      <c r="EYO381" s="3"/>
      <c r="EYP381" s="3"/>
      <c r="EYQ381" s="3"/>
      <c r="EYR381" s="3"/>
      <c r="EYS381" s="3"/>
      <c r="EYT381" s="3"/>
      <c r="EYU381" s="3"/>
      <c r="EYV381" s="3"/>
      <c r="EYW381" s="3"/>
      <c r="EYX381" s="3"/>
      <c r="EYY381" s="3"/>
      <c r="EYZ381" s="3"/>
      <c r="EZA381" s="3"/>
      <c r="EZB381" s="3"/>
      <c r="EZC381" s="3"/>
      <c r="EZD381" s="3"/>
      <c r="EZE381" s="3"/>
      <c r="EZF381" s="3"/>
      <c r="EZG381" s="3"/>
      <c r="EZH381" s="3"/>
      <c r="EZI381" s="3"/>
      <c r="EZJ381" s="3"/>
      <c r="EZK381" s="3"/>
      <c r="EZL381" s="3"/>
      <c r="EZM381" s="3"/>
      <c r="EZN381" s="3"/>
      <c r="EZO381" s="3"/>
      <c r="EZP381" s="3"/>
      <c r="EZQ381" s="3"/>
      <c r="EZR381" s="3"/>
      <c r="EZS381" s="3"/>
      <c r="EZT381" s="3"/>
      <c r="EZU381" s="3"/>
      <c r="EZV381" s="3"/>
      <c r="EZW381" s="3"/>
      <c r="EZX381" s="3"/>
      <c r="EZY381" s="3"/>
      <c r="EZZ381" s="3"/>
      <c r="FAA381" s="3"/>
      <c r="FAB381" s="3"/>
      <c r="FAC381" s="3"/>
      <c r="FAD381" s="3"/>
      <c r="FAE381" s="3"/>
      <c r="FAF381" s="3"/>
      <c r="FAG381" s="3"/>
      <c r="FAH381" s="3"/>
      <c r="FAI381" s="3"/>
      <c r="FAK381" s="3"/>
      <c r="FAM381" s="3"/>
      <c r="FAN381" s="3"/>
      <c r="FAO381" s="3"/>
      <c r="FAP381" s="3"/>
      <c r="FAQ381" s="3"/>
      <c r="FAR381" s="3"/>
      <c r="FAS381" s="3"/>
      <c r="FAT381" s="3"/>
      <c r="FAY381" s="3"/>
      <c r="FAZ381" s="3"/>
      <c r="FBA381" s="3"/>
      <c r="FBB381" s="3"/>
      <c r="FBC381" s="3"/>
      <c r="FBD381" s="3"/>
      <c r="FBE381" s="3"/>
      <c r="FBF381" s="3"/>
      <c r="FBG381" s="3"/>
      <c r="FBH381" s="3"/>
      <c r="FBI381" s="3"/>
      <c r="FBJ381" s="3"/>
      <c r="FBK381" s="3"/>
      <c r="FBL381" s="3"/>
      <c r="FBM381" s="3"/>
      <c r="FBN381" s="3"/>
      <c r="FBO381" s="3"/>
      <c r="FBP381" s="3"/>
      <c r="FBQ381" s="3"/>
      <c r="FBR381" s="3"/>
      <c r="FBS381" s="3"/>
      <c r="FBT381" s="3"/>
      <c r="FBU381" s="3"/>
      <c r="FBV381" s="3"/>
      <c r="FBW381" s="3"/>
      <c r="FBX381" s="3"/>
      <c r="FBY381" s="3"/>
      <c r="FBZ381" s="3"/>
      <c r="FCA381" s="3"/>
      <c r="FCB381" s="3"/>
      <c r="FCC381" s="3"/>
      <c r="FCD381" s="3"/>
      <c r="FCE381" s="3"/>
      <c r="FCF381" s="3"/>
      <c r="FCG381" s="3"/>
      <c r="FCH381" s="3"/>
      <c r="FCI381" s="3"/>
      <c r="FCJ381" s="3"/>
      <c r="FCK381" s="3"/>
      <c r="FCL381" s="3"/>
      <c r="FCM381" s="3"/>
      <c r="FCN381" s="3"/>
      <c r="FCO381" s="3"/>
      <c r="FCP381" s="3"/>
      <c r="FCQ381" s="3"/>
      <c r="FCR381" s="3"/>
      <c r="FCS381" s="3"/>
      <c r="FCT381" s="3"/>
      <c r="FCU381" s="3"/>
      <c r="FCV381" s="3"/>
      <c r="FCW381" s="3"/>
      <c r="FCX381" s="3"/>
      <c r="FCY381" s="3"/>
      <c r="FCZ381" s="3"/>
      <c r="FDA381" s="3"/>
      <c r="FDB381" s="3"/>
      <c r="FDC381" s="3"/>
      <c r="FDD381" s="3"/>
      <c r="FDE381" s="3"/>
      <c r="FDF381" s="3"/>
      <c r="FDG381" s="3"/>
      <c r="FDH381" s="3"/>
      <c r="FDI381" s="3"/>
      <c r="FDJ381" s="3"/>
      <c r="FDK381" s="3"/>
      <c r="FDL381" s="3"/>
      <c r="FDM381" s="3"/>
      <c r="FDN381" s="3"/>
      <c r="FDO381" s="3"/>
      <c r="FDP381" s="3"/>
      <c r="FDQ381" s="3"/>
      <c r="FDR381" s="3"/>
      <c r="FDS381" s="3"/>
      <c r="FDT381" s="3"/>
      <c r="FDU381" s="3"/>
      <c r="FDV381" s="3"/>
      <c r="FDW381" s="3"/>
      <c r="FDX381" s="3"/>
      <c r="FDY381" s="3"/>
      <c r="FDZ381" s="3"/>
      <c r="FEA381" s="3"/>
      <c r="FEB381" s="3"/>
      <c r="FEC381" s="3"/>
      <c r="FED381" s="3"/>
      <c r="FEE381" s="3"/>
      <c r="FEF381" s="3"/>
      <c r="FEG381" s="3"/>
      <c r="FEH381" s="3"/>
      <c r="FEI381" s="3"/>
      <c r="FEJ381" s="3"/>
      <c r="FEK381" s="3"/>
      <c r="FEL381" s="3"/>
      <c r="FEM381" s="3"/>
      <c r="FEN381" s="3"/>
      <c r="FEO381" s="3"/>
      <c r="FEP381" s="3"/>
      <c r="FEQ381" s="3"/>
      <c r="FER381" s="3"/>
      <c r="FES381" s="3"/>
      <c r="FET381" s="3"/>
      <c r="FEU381" s="3"/>
      <c r="FEV381" s="3"/>
      <c r="FEW381" s="3"/>
      <c r="FEX381" s="3"/>
      <c r="FEY381" s="3"/>
      <c r="FEZ381" s="3"/>
      <c r="FFA381" s="3"/>
      <c r="FFB381" s="3"/>
      <c r="FFC381" s="3"/>
      <c r="FFD381" s="3"/>
      <c r="FFE381" s="3"/>
      <c r="FFF381" s="3"/>
      <c r="FFG381" s="3"/>
      <c r="FFH381" s="3"/>
      <c r="FFI381" s="3"/>
      <c r="FFJ381" s="3"/>
      <c r="FFK381" s="3"/>
      <c r="FFL381" s="3"/>
      <c r="FFM381" s="3"/>
      <c r="FFN381" s="3"/>
      <c r="FFO381" s="3"/>
      <c r="FFP381" s="3"/>
      <c r="FFQ381" s="3"/>
      <c r="FFR381" s="3"/>
      <c r="FFS381" s="3"/>
      <c r="FFT381" s="3"/>
      <c r="FFU381" s="3"/>
      <c r="FFV381" s="3"/>
      <c r="FFW381" s="3"/>
      <c r="FFX381" s="3"/>
      <c r="FFY381" s="3"/>
      <c r="FFZ381" s="3"/>
      <c r="FGA381" s="3"/>
      <c r="FGB381" s="3"/>
      <c r="FGC381" s="3"/>
      <c r="FGD381" s="3"/>
      <c r="FGE381" s="3"/>
      <c r="FGF381" s="3"/>
      <c r="FGG381" s="3"/>
      <c r="FGH381" s="3"/>
      <c r="FGI381" s="3"/>
      <c r="FGJ381" s="3"/>
      <c r="FGK381" s="3"/>
      <c r="FGL381" s="3"/>
      <c r="FGM381" s="3"/>
      <c r="FGN381" s="3"/>
      <c r="FGO381" s="3"/>
      <c r="FGP381" s="3"/>
      <c r="FGQ381" s="3"/>
      <c r="FGR381" s="3"/>
      <c r="FGS381" s="3"/>
      <c r="FGT381" s="3"/>
      <c r="FGU381" s="3"/>
      <c r="FGV381" s="3"/>
      <c r="FGW381" s="3"/>
      <c r="FGX381" s="3"/>
      <c r="FGY381" s="3"/>
      <c r="FGZ381" s="3"/>
      <c r="FHA381" s="3"/>
      <c r="FHB381" s="3"/>
      <c r="FHC381" s="3"/>
      <c r="FHD381" s="3"/>
      <c r="FHE381" s="3"/>
      <c r="FHF381" s="3"/>
      <c r="FHG381" s="3"/>
      <c r="FHH381" s="3"/>
      <c r="FHI381" s="3"/>
      <c r="FHJ381" s="3"/>
      <c r="FHK381" s="3"/>
      <c r="FHL381" s="3"/>
      <c r="FHM381" s="3"/>
      <c r="FHN381" s="3"/>
      <c r="FHO381" s="3"/>
      <c r="FHP381" s="3"/>
      <c r="FHQ381" s="3"/>
      <c r="FHR381" s="3"/>
      <c r="FHS381" s="3"/>
      <c r="FHT381" s="3"/>
      <c r="FHU381" s="3"/>
      <c r="FHV381" s="3"/>
      <c r="FHW381" s="3"/>
      <c r="FHX381" s="3"/>
      <c r="FHY381" s="3"/>
      <c r="FHZ381" s="3"/>
      <c r="FIA381" s="3"/>
      <c r="FIB381" s="3"/>
      <c r="FIC381" s="3"/>
      <c r="FID381" s="3"/>
      <c r="FIE381" s="3"/>
      <c r="FIF381" s="3"/>
      <c r="FIG381" s="3"/>
      <c r="FIH381" s="3"/>
      <c r="FII381" s="3"/>
      <c r="FIJ381" s="3"/>
      <c r="FIK381" s="3"/>
      <c r="FIL381" s="3"/>
      <c r="FIM381" s="3"/>
      <c r="FIN381" s="3"/>
      <c r="FIO381" s="3"/>
      <c r="FIP381" s="3"/>
      <c r="FIQ381" s="3"/>
      <c r="FIR381" s="3"/>
      <c r="FIS381" s="3"/>
      <c r="FIT381" s="3"/>
      <c r="FIU381" s="3"/>
      <c r="FIV381" s="3"/>
      <c r="FIW381" s="3"/>
      <c r="FIX381" s="3"/>
      <c r="FIY381" s="3"/>
      <c r="FIZ381" s="3"/>
      <c r="FJA381" s="3"/>
      <c r="FJB381" s="3"/>
      <c r="FJC381" s="3"/>
      <c r="FJD381" s="3"/>
      <c r="FJE381" s="3"/>
      <c r="FJF381" s="3"/>
      <c r="FJG381" s="3"/>
      <c r="FJH381" s="3"/>
      <c r="FJI381" s="3"/>
      <c r="FJJ381" s="3"/>
      <c r="FJK381" s="3"/>
      <c r="FJL381" s="3"/>
      <c r="FJM381" s="3"/>
      <c r="FJN381" s="3"/>
      <c r="FJO381" s="3"/>
      <c r="FJP381" s="3"/>
      <c r="FJQ381" s="3"/>
      <c r="FJR381" s="3"/>
      <c r="FJS381" s="3"/>
      <c r="FJT381" s="3"/>
      <c r="FJU381" s="3"/>
      <c r="FJV381" s="3"/>
      <c r="FJW381" s="3"/>
      <c r="FJX381" s="3"/>
      <c r="FJY381" s="3"/>
      <c r="FJZ381" s="3"/>
      <c r="FKA381" s="3"/>
      <c r="FKB381" s="3"/>
      <c r="FKC381" s="3"/>
      <c r="FKD381" s="3"/>
      <c r="FKE381" s="3"/>
      <c r="FKG381" s="3"/>
      <c r="FKI381" s="3"/>
      <c r="FKJ381" s="3"/>
      <c r="FKK381" s="3"/>
      <c r="FKL381" s="3"/>
      <c r="FKM381" s="3"/>
      <c r="FKN381" s="3"/>
      <c r="FKO381" s="3"/>
      <c r="FKP381" s="3"/>
      <c r="FKU381" s="3"/>
      <c r="FKV381" s="3"/>
      <c r="FKW381" s="3"/>
      <c r="FKX381" s="3"/>
      <c r="FKY381" s="3"/>
      <c r="FKZ381" s="3"/>
      <c r="FLA381" s="3"/>
      <c r="FLB381" s="3"/>
      <c r="FLC381" s="3"/>
      <c r="FLD381" s="3"/>
      <c r="FLE381" s="3"/>
      <c r="FLF381" s="3"/>
      <c r="FLG381" s="3"/>
      <c r="FLH381" s="3"/>
      <c r="FLI381" s="3"/>
      <c r="FLJ381" s="3"/>
      <c r="FLK381" s="3"/>
      <c r="FLL381" s="3"/>
      <c r="FLM381" s="3"/>
      <c r="FLN381" s="3"/>
      <c r="FLO381" s="3"/>
      <c r="FLP381" s="3"/>
      <c r="FLQ381" s="3"/>
      <c r="FLR381" s="3"/>
      <c r="FLS381" s="3"/>
      <c r="FLT381" s="3"/>
      <c r="FLU381" s="3"/>
      <c r="FLV381" s="3"/>
      <c r="FLW381" s="3"/>
      <c r="FLX381" s="3"/>
      <c r="FLY381" s="3"/>
      <c r="FLZ381" s="3"/>
      <c r="FMA381" s="3"/>
      <c r="FMB381" s="3"/>
      <c r="FMC381" s="3"/>
      <c r="FMD381" s="3"/>
      <c r="FME381" s="3"/>
      <c r="FMF381" s="3"/>
      <c r="FMG381" s="3"/>
      <c r="FMH381" s="3"/>
      <c r="FMI381" s="3"/>
      <c r="FMJ381" s="3"/>
      <c r="FMK381" s="3"/>
      <c r="FML381" s="3"/>
      <c r="FMM381" s="3"/>
      <c r="FMN381" s="3"/>
      <c r="FMO381" s="3"/>
      <c r="FMP381" s="3"/>
      <c r="FMQ381" s="3"/>
      <c r="FMR381" s="3"/>
      <c r="FMS381" s="3"/>
      <c r="FMT381" s="3"/>
      <c r="FMU381" s="3"/>
      <c r="FMV381" s="3"/>
      <c r="FMW381" s="3"/>
      <c r="FMX381" s="3"/>
      <c r="FMY381" s="3"/>
      <c r="FMZ381" s="3"/>
      <c r="FNA381" s="3"/>
      <c r="FNB381" s="3"/>
      <c r="FNC381" s="3"/>
      <c r="FND381" s="3"/>
      <c r="FNE381" s="3"/>
      <c r="FNF381" s="3"/>
      <c r="FNG381" s="3"/>
      <c r="FNH381" s="3"/>
      <c r="FNI381" s="3"/>
      <c r="FNJ381" s="3"/>
      <c r="FNK381" s="3"/>
      <c r="FNL381" s="3"/>
      <c r="FNM381" s="3"/>
      <c r="FNN381" s="3"/>
      <c r="FNO381" s="3"/>
      <c r="FNP381" s="3"/>
      <c r="FNQ381" s="3"/>
      <c r="FNR381" s="3"/>
      <c r="FNS381" s="3"/>
      <c r="FNT381" s="3"/>
      <c r="FNU381" s="3"/>
      <c r="FNV381" s="3"/>
      <c r="FNW381" s="3"/>
      <c r="FNX381" s="3"/>
      <c r="FNY381" s="3"/>
      <c r="FNZ381" s="3"/>
      <c r="FOA381" s="3"/>
      <c r="FOB381" s="3"/>
      <c r="FOC381" s="3"/>
      <c r="FOD381" s="3"/>
      <c r="FOE381" s="3"/>
      <c r="FOF381" s="3"/>
      <c r="FOG381" s="3"/>
      <c r="FOH381" s="3"/>
      <c r="FOI381" s="3"/>
      <c r="FOJ381" s="3"/>
      <c r="FOK381" s="3"/>
      <c r="FOL381" s="3"/>
      <c r="FOM381" s="3"/>
      <c r="FON381" s="3"/>
      <c r="FOO381" s="3"/>
      <c r="FOP381" s="3"/>
      <c r="FOQ381" s="3"/>
      <c r="FOR381" s="3"/>
      <c r="FOS381" s="3"/>
      <c r="FOT381" s="3"/>
      <c r="FOU381" s="3"/>
      <c r="FOV381" s="3"/>
      <c r="FOW381" s="3"/>
      <c r="FOX381" s="3"/>
      <c r="FOY381" s="3"/>
      <c r="FOZ381" s="3"/>
      <c r="FPA381" s="3"/>
      <c r="FPB381" s="3"/>
      <c r="FPC381" s="3"/>
      <c r="FPD381" s="3"/>
      <c r="FPE381" s="3"/>
      <c r="FPF381" s="3"/>
      <c r="FPG381" s="3"/>
      <c r="FPH381" s="3"/>
      <c r="FPI381" s="3"/>
      <c r="FPJ381" s="3"/>
      <c r="FPK381" s="3"/>
      <c r="FPL381" s="3"/>
      <c r="FPM381" s="3"/>
      <c r="FPN381" s="3"/>
      <c r="FPO381" s="3"/>
      <c r="FPP381" s="3"/>
      <c r="FPQ381" s="3"/>
      <c r="FPR381" s="3"/>
      <c r="FPS381" s="3"/>
      <c r="FPT381" s="3"/>
      <c r="FPU381" s="3"/>
      <c r="FPV381" s="3"/>
      <c r="FPW381" s="3"/>
      <c r="FPX381" s="3"/>
      <c r="FPY381" s="3"/>
      <c r="FPZ381" s="3"/>
      <c r="FQA381" s="3"/>
      <c r="FQB381" s="3"/>
      <c r="FQC381" s="3"/>
      <c r="FQD381" s="3"/>
      <c r="FQE381" s="3"/>
      <c r="FQF381" s="3"/>
      <c r="FQG381" s="3"/>
      <c r="FQH381" s="3"/>
      <c r="FQI381" s="3"/>
      <c r="FQJ381" s="3"/>
      <c r="FQK381" s="3"/>
      <c r="FQL381" s="3"/>
      <c r="FQM381" s="3"/>
      <c r="FQN381" s="3"/>
      <c r="FQO381" s="3"/>
      <c r="FQP381" s="3"/>
      <c r="FQQ381" s="3"/>
      <c r="FQR381" s="3"/>
      <c r="FQS381" s="3"/>
      <c r="FQT381" s="3"/>
      <c r="FQU381" s="3"/>
      <c r="FQV381" s="3"/>
      <c r="FQW381" s="3"/>
      <c r="FQX381" s="3"/>
      <c r="FQY381" s="3"/>
      <c r="FQZ381" s="3"/>
      <c r="FRA381" s="3"/>
      <c r="FRB381" s="3"/>
      <c r="FRC381" s="3"/>
      <c r="FRD381" s="3"/>
      <c r="FRE381" s="3"/>
      <c r="FRF381" s="3"/>
      <c r="FRG381" s="3"/>
      <c r="FRH381" s="3"/>
      <c r="FRI381" s="3"/>
      <c r="FRJ381" s="3"/>
      <c r="FRK381" s="3"/>
      <c r="FRL381" s="3"/>
      <c r="FRM381" s="3"/>
      <c r="FRN381" s="3"/>
      <c r="FRO381" s="3"/>
      <c r="FRP381" s="3"/>
      <c r="FRQ381" s="3"/>
      <c r="FRR381" s="3"/>
      <c r="FRS381" s="3"/>
      <c r="FRT381" s="3"/>
      <c r="FRU381" s="3"/>
      <c r="FRV381" s="3"/>
      <c r="FRW381" s="3"/>
      <c r="FRX381" s="3"/>
      <c r="FRY381" s="3"/>
      <c r="FRZ381" s="3"/>
      <c r="FSA381" s="3"/>
      <c r="FSB381" s="3"/>
      <c r="FSC381" s="3"/>
      <c r="FSD381" s="3"/>
      <c r="FSE381" s="3"/>
      <c r="FSF381" s="3"/>
      <c r="FSG381" s="3"/>
      <c r="FSH381" s="3"/>
      <c r="FSI381" s="3"/>
      <c r="FSJ381" s="3"/>
      <c r="FSK381" s="3"/>
      <c r="FSL381" s="3"/>
      <c r="FSM381" s="3"/>
      <c r="FSN381" s="3"/>
      <c r="FSO381" s="3"/>
      <c r="FSP381" s="3"/>
      <c r="FSQ381" s="3"/>
      <c r="FSR381" s="3"/>
      <c r="FSS381" s="3"/>
      <c r="FST381" s="3"/>
      <c r="FSU381" s="3"/>
      <c r="FSV381" s="3"/>
      <c r="FSW381" s="3"/>
      <c r="FSX381" s="3"/>
      <c r="FSY381" s="3"/>
      <c r="FSZ381" s="3"/>
      <c r="FTA381" s="3"/>
      <c r="FTB381" s="3"/>
      <c r="FTC381" s="3"/>
      <c r="FTD381" s="3"/>
      <c r="FTE381" s="3"/>
      <c r="FTF381" s="3"/>
      <c r="FTG381" s="3"/>
      <c r="FTH381" s="3"/>
      <c r="FTI381" s="3"/>
      <c r="FTJ381" s="3"/>
      <c r="FTK381" s="3"/>
      <c r="FTL381" s="3"/>
      <c r="FTM381" s="3"/>
      <c r="FTN381" s="3"/>
      <c r="FTO381" s="3"/>
      <c r="FTP381" s="3"/>
      <c r="FTQ381" s="3"/>
      <c r="FTR381" s="3"/>
      <c r="FTS381" s="3"/>
      <c r="FTT381" s="3"/>
      <c r="FTU381" s="3"/>
      <c r="FTV381" s="3"/>
      <c r="FTW381" s="3"/>
      <c r="FTX381" s="3"/>
      <c r="FTY381" s="3"/>
      <c r="FTZ381" s="3"/>
      <c r="FUA381" s="3"/>
      <c r="FUC381" s="3"/>
      <c r="FUE381" s="3"/>
      <c r="FUF381" s="3"/>
      <c r="FUG381" s="3"/>
      <c r="FUH381" s="3"/>
      <c r="FUI381" s="3"/>
      <c r="FUJ381" s="3"/>
      <c r="FUK381" s="3"/>
      <c r="FUL381" s="3"/>
      <c r="FUQ381" s="3"/>
      <c r="FUR381" s="3"/>
      <c r="FUS381" s="3"/>
      <c r="FUT381" s="3"/>
      <c r="FUU381" s="3"/>
      <c r="FUV381" s="3"/>
      <c r="FUW381" s="3"/>
      <c r="FUX381" s="3"/>
      <c r="FUY381" s="3"/>
      <c r="FUZ381" s="3"/>
      <c r="FVA381" s="3"/>
      <c r="FVB381" s="3"/>
      <c r="FVC381" s="3"/>
      <c r="FVD381" s="3"/>
      <c r="FVE381" s="3"/>
      <c r="FVF381" s="3"/>
      <c r="FVG381" s="3"/>
      <c r="FVH381" s="3"/>
      <c r="FVI381" s="3"/>
      <c r="FVJ381" s="3"/>
      <c r="FVK381" s="3"/>
      <c r="FVL381" s="3"/>
      <c r="FVM381" s="3"/>
      <c r="FVN381" s="3"/>
      <c r="FVO381" s="3"/>
      <c r="FVP381" s="3"/>
      <c r="FVQ381" s="3"/>
      <c r="FVR381" s="3"/>
      <c r="FVS381" s="3"/>
      <c r="FVT381" s="3"/>
      <c r="FVU381" s="3"/>
      <c r="FVV381" s="3"/>
      <c r="FVW381" s="3"/>
      <c r="FVX381" s="3"/>
      <c r="FVY381" s="3"/>
      <c r="FVZ381" s="3"/>
      <c r="FWA381" s="3"/>
      <c r="FWB381" s="3"/>
      <c r="FWC381" s="3"/>
      <c r="FWD381" s="3"/>
      <c r="FWE381" s="3"/>
      <c r="FWF381" s="3"/>
      <c r="FWG381" s="3"/>
      <c r="FWH381" s="3"/>
      <c r="FWI381" s="3"/>
      <c r="FWJ381" s="3"/>
      <c r="FWK381" s="3"/>
      <c r="FWL381" s="3"/>
      <c r="FWM381" s="3"/>
      <c r="FWN381" s="3"/>
      <c r="FWO381" s="3"/>
      <c r="FWP381" s="3"/>
      <c r="FWQ381" s="3"/>
      <c r="FWR381" s="3"/>
      <c r="FWS381" s="3"/>
      <c r="FWT381" s="3"/>
      <c r="FWU381" s="3"/>
      <c r="FWV381" s="3"/>
      <c r="FWW381" s="3"/>
      <c r="FWX381" s="3"/>
      <c r="FWY381" s="3"/>
      <c r="FWZ381" s="3"/>
      <c r="FXA381" s="3"/>
      <c r="FXB381" s="3"/>
      <c r="FXC381" s="3"/>
      <c r="FXD381" s="3"/>
      <c r="FXE381" s="3"/>
      <c r="FXF381" s="3"/>
      <c r="FXG381" s="3"/>
      <c r="FXH381" s="3"/>
      <c r="FXI381" s="3"/>
      <c r="FXJ381" s="3"/>
      <c r="FXK381" s="3"/>
      <c r="FXL381" s="3"/>
      <c r="FXM381" s="3"/>
      <c r="FXN381" s="3"/>
      <c r="FXO381" s="3"/>
      <c r="FXP381" s="3"/>
      <c r="FXQ381" s="3"/>
      <c r="FXR381" s="3"/>
      <c r="FXS381" s="3"/>
      <c r="FXT381" s="3"/>
      <c r="FXU381" s="3"/>
      <c r="FXV381" s="3"/>
      <c r="FXW381" s="3"/>
      <c r="FXX381" s="3"/>
      <c r="FXY381" s="3"/>
      <c r="FXZ381" s="3"/>
      <c r="FYA381" s="3"/>
      <c r="FYB381" s="3"/>
      <c r="FYC381" s="3"/>
      <c r="FYD381" s="3"/>
      <c r="FYE381" s="3"/>
      <c r="FYF381" s="3"/>
      <c r="FYG381" s="3"/>
      <c r="FYH381" s="3"/>
      <c r="FYI381" s="3"/>
      <c r="FYJ381" s="3"/>
      <c r="FYK381" s="3"/>
      <c r="FYL381" s="3"/>
      <c r="FYM381" s="3"/>
      <c r="FYN381" s="3"/>
      <c r="FYO381" s="3"/>
      <c r="FYP381" s="3"/>
      <c r="FYQ381" s="3"/>
      <c r="FYR381" s="3"/>
      <c r="FYS381" s="3"/>
      <c r="FYT381" s="3"/>
      <c r="FYU381" s="3"/>
      <c r="FYV381" s="3"/>
      <c r="FYW381" s="3"/>
      <c r="FYX381" s="3"/>
      <c r="FYY381" s="3"/>
      <c r="FYZ381" s="3"/>
      <c r="FZA381" s="3"/>
      <c r="FZB381" s="3"/>
      <c r="FZC381" s="3"/>
      <c r="FZD381" s="3"/>
      <c r="FZE381" s="3"/>
      <c r="FZF381" s="3"/>
      <c r="FZG381" s="3"/>
      <c r="FZH381" s="3"/>
      <c r="FZI381" s="3"/>
      <c r="FZJ381" s="3"/>
      <c r="FZK381" s="3"/>
      <c r="FZL381" s="3"/>
      <c r="FZM381" s="3"/>
      <c r="FZN381" s="3"/>
      <c r="FZO381" s="3"/>
      <c r="FZP381" s="3"/>
      <c r="FZQ381" s="3"/>
      <c r="FZR381" s="3"/>
      <c r="FZS381" s="3"/>
      <c r="FZT381" s="3"/>
      <c r="FZU381" s="3"/>
      <c r="FZV381" s="3"/>
      <c r="FZW381" s="3"/>
      <c r="FZX381" s="3"/>
      <c r="FZY381" s="3"/>
      <c r="FZZ381" s="3"/>
      <c r="GAA381" s="3"/>
      <c r="GAB381" s="3"/>
      <c r="GAC381" s="3"/>
      <c r="GAD381" s="3"/>
      <c r="GAE381" s="3"/>
      <c r="GAF381" s="3"/>
      <c r="GAG381" s="3"/>
      <c r="GAH381" s="3"/>
      <c r="GAI381" s="3"/>
      <c r="GAJ381" s="3"/>
      <c r="GAK381" s="3"/>
      <c r="GAL381" s="3"/>
      <c r="GAM381" s="3"/>
      <c r="GAN381" s="3"/>
      <c r="GAO381" s="3"/>
      <c r="GAP381" s="3"/>
      <c r="GAQ381" s="3"/>
      <c r="GAR381" s="3"/>
      <c r="GAS381" s="3"/>
      <c r="GAT381" s="3"/>
      <c r="GAU381" s="3"/>
      <c r="GAV381" s="3"/>
      <c r="GAW381" s="3"/>
      <c r="GAX381" s="3"/>
      <c r="GAY381" s="3"/>
      <c r="GAZ381" s="3"/>
      <c r="GBA381" s="3"/>
      <c r="GBB381" s="3"/>
      <c r="GBC381" s="3"/>
      <c r="GBD381" s="3"/>
      <c r="GBE381" s="3"/>
      <c r="GBF381" s="3"/>
      <c r="GBG381" s="3"/>
      <c r="GBH381" s="3"/>
      <c r="GBI381" s="3"/>
      <c r="GBJ381" s="3"/>
      <c r="GBK381" s="3"/>
      <c r="GBL381" s="3"/>
      <c r="GBM381" s="3"/>
      <c r="GBN381" s="3"/>
      <c r="GBO381" s="3"/>
      <c r="GBP381" s="3"/>
      <c r="GBQ381" s="3"/>
      <c r="GBR381" s="3"/>
      <c r="GBS381" s="3"/>
      <c r="GBT381" s="3"/>
      <c r="GBU381" s="3"/>
      <c r="GBV381" s="3"/>
      <c r="GBW381" s="3"/>
      <c r="GBX381" s="3"/>
      <c r="GBY381" s="3"/>
      <c r="GBZ381" s="3"/>
      <c r="GCA381" s="3"/>
      <c r="GCB381" s="3"/>
      <c r="GCC381" s="3"/>
      <c r="GCD381" s="3"/>
      <c r="GCE381" s="3"/>
      <c r="GCF381" s="3"/>
      <c r="GCG381" s="3"/>
      <c r="GCH381" s="3"/>
      <c r="GCI381" s="3"/>
      <c r="GCJ381" s="3"/>
      <c r="GCK381" s="3"/>
      <c r="GCL381" s="3"/>
      <c r="GCM381" s="3"/>
      <c r="GCN381" s="3"/>
      <c r="GCO381" s="3"/>
      <c r="GCP381" s="3"/>
      <c r="GCQ381" s="3"/>
      <c r="GCR381" s="3"/>
      <c r="GCS381" s="3"/>
      <c r="GCT381" s="3"/>
      <c r="GCU381" s="3"/>
      <c r="GCV381" s="3"/>
      <c r="GCW381" s="3"/>
      <c r="GCX381" s="3"/>
      <c r="GCY381" s="3"/>
      <c r="GCZ381" s="3"/>
      <c r="GDA381" s="3"/>
      <c r="GDB381" s="3"/>
      <c r="GDC381" s="3"/>
      <c r="GDD381" s="3"/>
      <c r="GDE381" s="3"/>
      <c r="GDF381" s="3"/>
      <c r="GDG381" s="3"/>
      <c r="GDH381" s="3"/>
      <c r="GDI381" s="3"/>
      <c r="GDJ381" s="3"/>
      <c r="GDK381" s="3"/>
      <c r="GDL381" s="3"/>
      <c r="GDM381" s="3"/>
      <c r="GDN381" s="3"/>
      <c r="GDO381" s="3"/>
      <c r="GDP381" s="3"/>
      <c r="GDQ381" s="3"/>
      <c r="GDR381" s="3"/>
      <c r="GDS381" s="3"/>
      <c r="GDT381" s="3"/>
      <c r="GDU381" s="3"/>
      <c r="GDV381" s="3"/>
      <c r="GDW381" s="3"/>
      <c r="GDY381" s="3"/>
      <c r="GEA381" s="3"/>
      <c r="GEB381" s="3"/>
      <c r="GEC381" s="3"/>
      <c r="GED381" s="3"/>
      <c r="GEE381" s="3"/>
      <c r="GEF381" s="3"/>
      <c r="GEG381" s="3"/>
      <c r="GEH381" s="3"/>
      <c r="GEM381" s="3"/>
      <c r="GEN381" s="3"/>
      <c r="GEO381" s="3"/>
      <c r="GEP381" s="3"/>
      <c r="GEQ381" s="3"/>
      <c r="GER381" s="3"/>
      <c r="GES381" s="3"/>
      <c r="GET381" s="3"/>
      <c r="GEU381" s="3"/>
      <c r="GEV381" s="3"/>
      <c r="GEW381" s="3"/>
      <c r="GEX381" s="3"/>
      <c r="GEY381" s="3"/>
      <c r="GEZ381" s="3"/>
      <c r="GFA381" s="3"/>
      <c r="GFB381" s="3"/>
      <c r="GFC381" s="3"/>
      <c r="GFD381" s="3"/>
      <c r="GFE381" s="3"/>
      <c r="GFF381" s="3"/>
      <c r="GFG381" s="3"/>
      <c r="GFH381" s="3"/>
      <c r="GFI381" s="3"/>
      <c r="GFJ381" s="3"/>
      <c r="GFK381" s="3"/>
      <c r="GFL381" s="3"/>
      <c r="GFM381" s="3"/>
      <c r="GFN381" s="3"/>
      <c r="GFO381" s="3"/>
      <c r="GFP381" s="3"/>
      <c r="GFQ381" s="3"/>
      <c r="GFR381" s="3"/>
      <c r="GFS381" s="3"/>
      <c r="GFT381" s="3"/>
      <c r="GFU381" s="3"/>
      <c r="GFV381" s="3"/>
      <c r="GFW381" s="3"/>
      <c r="GFX381" s="3"/>
      <c r="GFY381" s="3"/>
      <c r="GFZ381" s="3"/>
      <c r="GGA381" s="3"/>
      <c r="GGB381" s="3"/>
      <c r="GGC381" s="3"/>
      <c r="GGD381" s="3"/>
      <c r="GGE381" s="3"/>
      <c r="GGF381" s="3"/>
      <c r="GGG381" s="3"/>
      <c r="GGH381" s="3"/>
      <c r="GGI381" s="3"/>
      <c r="GGJ381" s="3"/>
      <c r="GGK381" s="3"/>
      <c r="GGL381" s="3"/>
      <c r="GGM381" s="3"/>
      <c r="GGN381" s="3"/>
      <c r="GGO381" s="3"/>
      <c r="GGP381" s="3"/>
      <c r="GGQ381" s="3"/>
      <c r="GGR381" s="3"/>
      <c r="GGS381" s="3"/>
      <c r="GGT381" s="3"/>
      <c r="GGU381" s="3"/>
      <c r="GGV381" s="3"/>
      <c r="GGW381" s="3"/>
      <c r="GGX381" s="3"/>
      <c r="GGY381" s="3"/>
      <c r="GGZ381" s="3"/>
      <c r="GHA381" s="3"/>
      <c r="GHB381" s="3"/>
      <c r="GHC381" s="3"/>
      <c r="GHD381" s="3"/>
      <c r="GHE381" s="3"/>
      <c r="GHF381" s="3"/>
      <c r="GHG381" s="3"/>
      <c r="GHH381" s="3"/>
      <c r="GHI381" s="3"/>
      <c r="GHJ381" s="3"/>
      <c r="GHK381" s="3"/>
      <c r="GHL381" s="3"/>
      <c r="GHM381" s="3"/>
      <c r="GHN381" s="3"/>
      <c r="GHO381" s="3"/>
      <c r="GHP381" s="3"/>
      <c r="GHQ381" s="3"/>
      <c r="GHR381" s="3"/>
      <c r="GHS381" s="3"/>
      <c r="GHT381" s="3"/>
      <c r="GHU381" s="3"/>
      <c r="GHV381" s="3"/>
      <c r="GHW381" s="3"/>
      <c r="GHX381" s="3"/>
      <c r="GHY381" s="3"/>
      <c r="GHZ381" s="3"/>
      <c r="GIA381" s="3"/>
      <c r="GIB381" s="3"/>
      <c r="GIC381" s="3"/>
      <c r="GID381" s="3"/>
      <c r="GIE381" s="3"/>
      <c r="GIF381" s="3"/>
      <c r="GIG381" s="3"/>
      <c r="GIH381" s="3"/>
      <c r="GII381" s="3"/>
      <c r="GIJ381" s="3"/>
      <c r="GIK381" s="3"/>
      <c r="GIL381" s="3"/>
      <c r="GIM381" s="3"/>
      <c r="GIN381" s="3"/>
      <c r="GIO381" s="3"/>
      <c r="GIP381" s="3"/>
      <c r="GIQ381" s="3"/>
      <c r="GIR381" s="3"/>
      <c r="GIS381" s="3"/>
      <c r="GIT381" s="3"/>
      <c r="GIU381" s="3"/>
      <c r="GIV381" s="3"/>
      <c r="GIW381" s="3"/>
      <c r="GIX381" s="3"/>
      <c r="GIY381" s="3"/>
      <c r="GIZ381" s="3"/>
      <c r="GJA381" s="3"/>
      <c r="GJB381" s="3"/>
      <c r="GJC381" s="3"/>
      <c r="GJD381" s="3"/>
      <c r="GJE381" s="3"/>
      <c r="GJF381" s="3"/>
      <c r="GJG381" s="3"/>
      <c r="GJH381" s="3"/>
      <c r="GJI381" s="3"/>
      <c r="GJJ381" s="3"/>
      <c r="GJK381" s="3"/>
      <c r="GJL381" s="3"/>
      <c r="GJM381" s="3"/>
      <c r="GJN381" s="3"/>
      <c r="GJO381" s="3"/>
      <c r="GJP381" s="3"/>
      <c r="GJQ381" s="3"/>
      <c r="GJR381" s="3"/>
      <c r="GJS381" s="3"/>
      <c r="GJT381" s="3"/>
      <c r="GJU381" s="3"/>
      <c r="GJV381" s="3"/>
      <c r="GJW381" s="3"/>
      <c r="GJX381" s="3"/>
      <c r="GJY381" s="3"/>
      <c r="GJZ381" s="3"/>
      <c r="GKA381" s="3"/>
      <c r="GKB381" s="3"/>
      <c r="GKC381" s="3"/>
      <c r="GKD381" s="3"/>
      <c r="GKE381" s="3"/>
      <c r="GKF381" s="3"/>
      <c r="GKG381" s="3"/>
      <c r="GKH381" s="3"/>
      <c r="GKI381" s="3"/>
      <c r="GKJ381" s="3"/>
      <c r="GKK381" s="3"/>
      <c r="GKL381" s="3"/>
      <c r="GKM381" s="3"/>
      <c r="GKN381" s="3"/>
      <c r="GKO381" s="3"/>
      <c r="GKP381" s="3"/>
      <c r="GKQ381" s="3"/>
      <c r="GKR381" s="3"/>
      <c r="GKS381" s="3"/>
      <c r="GKT381" s="3"/>
      <c r="GKU381" s="3"/>
      <c r="GKV381" s="3"/>
      <c r="GKW381" s="3"/>
      <c r="GKX381" s="3"/>
      <c r="GKY381" s="3"/>
      <c r="GKZ381" s="3"/>
      <c r="GLA381" s="3"/>
      <c r="GLB381" s="3"/>
      <c r="GLC381" s="3"/>
      <c r="GLD381" s="3"/>
      <c r="GLE381" s="3"/>
      <c r="GLF381" s="3"/>
      <c r="GLG381" s="3"/>
      <c r="GLH381" s="3"/>
      <c r="GLI381" s="3"/>
      <c r="GLJ381" s="3"/>
      <c r="GLK381" s="3"/>
      <c r="GLL381" s="3"/>
      <c r="GLM381" s="3"/>
      <c r="GLN381" s="3"/>
      <c r="GLO381" s="3"/>
      <c r="GLP381" s="3"/>
      <c r="GLQ381" s="3"/>
      <c r="GLR381" s="3"/>
      <c r="GLS381" s="3"/>
      <c r="GLT381" s="3"/>
      <c r="GLU381" s="3"/>
      <c r="GLV381" s="3"/>
      <c r="GLW381" s="3"/>
      <c r="GLX381" s="3"/>
      <c r="GLY381" s="3"/>
      <c r="GLZ381" s="3"/>
      <c r="GMA381" s="3"/>
      <c r="GMB381" s="3"/>
      <c r="GMC381" s="3"/>
      <c r="GMD381" s="3"/>
      <c r="GME381" s="3"/>
      <c r="GMF381" s="3"/>
      <c r="GMG381" s="3"/>
      <c r="GMH381" s="3"/>
      <c r="GMI381" s="3"/>
      <c r="GMJ381" s="3"/>
      <c r="GMK381" s="3"/>
      <c r="GML381" s="3"/>
      <c r="GMM381" s="3"/>
      <c r="GMN381" s="3"/>
      <c r="GMO381" s="3"/>
      <c r="GMP381" s="3"/>
      <c r="GMQ381" s="3"/>
      <c r="GMR381" s="3"/>
      <c r="GMS381" s="3"/>
      <c r="GMT381" s="3"/>
      <c r="GMU381" s="3"/>
      <c r="GMV381" s="3"/>
      <c r="GMW381" s="3"/>
      <c r="GMX381" s="3"/>
      <c r="GMY381" s="3"/>
      <c r="GMZ381" s="3"/>
      <c r="GNA381" s="3"/>
      <c r="GNB381" s="3"/>
      <c r="GNC381" s="3"/>
      <c r="GND381" s="3"/>
      <c r="GNE381" s="3"/>
      <c r="GNF381" s="3"/>
      <c r="GNG381" s="3"/>
      <c r="GNH381" s="3"/>
      <c r="GNI381" s="3"/>
      <c r="GNJ381" s="3"/>
      <c r="GNK381" s="3"/>
      <c r="GNL381" s="3"/>
      <c r="GNM381" s="3"/>
      <c r="GNN381" s="3"/>
      <c r="GNO381" s="3"/>
      <c r="GNP381" s="3"/>
      <c r="GNQ381" s="3"/>
      <c r="GNR381" s="3"/>
      <c r="GNS381" s="3"/>
      <c r="GNU381" s="3"/>
      <c r="GNW381" s="3"/>
      <c r="GNX381" s="3"/>
      <c r="GNY381" s="3"/>
      <c r="GNZ381" s="3"/>
      <c r="GOA381" s="3"/>
      <c r="GOB381" s="3"/>
      <c r="GOC381" s="3"/>
      <c r="GOD381" s="3"/>
      <c r="GOI381" s="3"/>
      <c r="GOJ381" s="3"/>
      <c r="GOK381" s="3"/>
      <c r="GOL381" s="3"/>
      <c r="GOM381" s="3"/>
      <c r="GON381" s="3"/>
      <c r="GOO381" s="3"/>
      <c r="GOP381" s="3"/>
      <c r="GOQ381" s="3"/>
      <c r="GOR381" s="3"/>
      <c r="GOS381" s="3"/>
      <c r="GOT381" s="3"/>
      <c r="GOU381" s="3"/>
      <c r="GOV381" s="3"/>
      <c r="GOW381" s="3"/>
      <c r="GOX381" s="3"/>
      <c r="GOY381" s="3"/>
      <c r="GOZ381" s="3"/>
      <c r="GPA381" s="3"/>
      <c r="GPB381" s="3"/>
      <c r="GPC381" s="3"/>
      <c r="GPD381" s="3"/>
      <c r="GPE381" s="3"/>
      <c r="GPF381" s="3"/>
      <c r="GPG381" s="3"/>
      <c r="GPH381" s="3"/>
      <c r="GPI381" s="3"/>
      <c r="GPJ381" s="3"/>
      <c r="GPK381" s="3"/>
      <c r="GPL381" s="3"/>
      <c r="GPM381" s="3"/>
      <c r="GPN381" s="3"/>
      <c r="GPO381" s="3"/>
      <c r="GPP381" s="3"/>
      <c r="GPQ381" s="3"/>
      <c r="GPR381" s="3"/>
      <c r="GPS381" s="3"/>
      <c r="GPT381" s="3"/>
      <c r="GPU381" s="3"/>
      <c r="GPV381" s="3"/>
      <c r="GPW381" s="3"/>
      <c r="GPX381" s="3"/>
      <c r="GPY381" s="3"/>
      <c r="GPZ381" s="3"/>
      <c r="GQA381" s="3"/>
      <c r="GQB381" s="3"/>
      <c r="GQC381" s="3"/>
      <c r="GQD381" s="3"/>
      <c r="GQE381" s="3"/>
      <c r="GQF381" s="3"/>
      <c r="GQG381" s="3"/>
      <c r="GQH381" s="3"/>
      <c r="GQI381" s="3"/>
      <c r="GQJ381" s="3"/>
      <c r="GQK381" s="3"/>
      <c r="GQL381" s="3"/>
      <c r="GQM381" s="3"/>
      <c r="GQN381" s="3"/>
      <c r="GQO381" s="3"/>
      <c r="GQP381" s="3"/>
      <c r="GQQ381" s="3"/>
      <c r="GQR381" s="3"/>
      <c r="GQS381" s="3"/>
      <c r="GQT381" s="3"/>
      <c r="GQU381" s="3"/>
      <c r="GQV381" s="3"/>
      <c r="GQW381" s="3"/>
      <c r="GQX381" s="3"/>
      <c r="GQY381" s="3"/>
      <c r="GQZ381" s="3"/>
      <c r="GRA381" s="3"/>
      <c r="GRB381" s="3"/>
      <c r="GRC381" s="3"/>
      <c r="GRD381" s="3"/>
      <c r="GRE381" s="3"/>
      <c r="GRF381" s="3"/>
      <c r="GRG381" s="3"/>
      <c r="GRH381" s="3"/>
      <c r="GRI381" s="3"/>
      <c r="GRJ381" s="3"/>
      <c r="GRK381" s="3"/>
      <c r="GRL381" s="3"/>
      <c r="GRM381" s="3"/>
      <c r="GRN381" s="3"/>
      <c r="GRO381" s="3"/>
      <c r="GRP381" s="3"/>
      <c r="GRQ381" s="3"/>
      <c r="GRR381" s="3"/>
      <c r="GRS381" s="3"/>
      <c r="GRT381" s="3"/>
      <c r="GRU381" s="3"/>
      <c r="GRV381" s="3"/>
      <c r="GRW381" s="3"/>
      <c r="GRX381" s="3"/>
      <c r="GRY381" s="3"/>
      <c r="GRZ381" s="3"/>
      <c r="GSA381" s="3"/>
      <c r="GSB381" s="3"/>
      <c r="GSC381" s="3"/>
      <c r="GSD381" s="3"/>
      <c r="GSE381" s="3"/>
      <c r="GSF381" s="3"/>
      <c r="GSG381" s="3"/>
      <c r="GSH381" s="3"/>
      <c r="GSI381" s="3"/>
      <c r="GSJ381" s="3"/>
      <c r="GSK381" s="3"/>
      <c r="GSL381" s="3"/>
      <c r="GSM381" s="3"/>
      <c r="GSN381" s="3"/>
      <c r="GSO381" s="3"/>
      <c r="GSP381" s="3"/>
      <c r="GSQ381" s="3"/>
      <c r="GSR381" s="3"/>
      <c r="GSS381" s="3"/>
      <c r="GST381" s="3"/>
      <c r="GSU381" s="3"/>
      <c r="GSV381" s="3"/>
      <c r="GSW381" s="3"/>
      <c r="GSX381" s="3"/>
      <c r="GSY381" s="3"/>
      <c r="GSZ381" s="3"/>
      <c r="GTA381" s="3"/>
      <c r="GTB381" s="3"/>
      <c r="GTC381" s="3"/>
      <c r="GTD381" s="3"/>
      <c r="GTE381" s="3"/>
      <c r="GTF381" s="3"/>
      <c r="GTG381" s="3"/>
      <c r="GTH381" s="3"/>
      <c r="GTI381" s="3"/>
      <c r="GTJ381" s="3"/>
      <c r="GTK381" s="3"/>
      <c r="GTL381" s="3"/>
      <c r="GTM381" s="3"/>
      <c r="GTN381" s="3"/>
      <c r="GTO381" s="3"/>
      <c r="GTP381" s="3"/>
      <c r="GTQ381" s="3"/>
      <c r="GTR381" s="3"/>
      <c r="GTS381" s="3"/>
      <c r="GTT381" s="3"/>
      <c r="GTU381" s="3"/>
      <c r="GTV381" s="3"/>
      <c r="GTW381" s="3"/>
      <c r="GTX381" s="3"/>
      <c r="GTY381" s="3"/>
      <c r="GTZ381" s="3"/>
      <c r="GUA381" s="3"/>
      <c r="GUB381" s="3"/>
      <c r="GUC381" s="3"/>
      <c r="GUD381" s="3"/>
      <c r="GUE381" s="3"/>
      <c r="GUF381" s="3"/>
      <c r="GUG381" s="3"/>
      <c r="GUH381" s="3"/>
      <c r="GUI381" s="3"/>
      <c r="GUJ381" s="3"/>
      <c r="GUK381" s="3"/>
      <c r="GUL381" s="3"/>
      <c r="GUM381" s="3"/>
      <c r="GUN381" s="3"/>
      <c r="GUO381" s="3"/>
      <c r="GUP381" s="3"/>
      <c r="GUQ381" s="3"/>
      <c r="GUR381" s="3"/>
      <c r="GUS381" s="3"/>
      <c r="GUT381" s="3"/>
      <c r="GUU381" s="3"/>
      <c r="GUV381" s="3"/>
      <c r="GUW381" s="3"/>
      <c r="GUX381" s="3"/>
      <c r="GUY381" s="3"/>
      <c r="GUZ381" s="3"/>
      <c r="GVA381" s="3"/>
      <c r="GVB381" s="3"/>
      <c r="GVC381" s="3"/>
      <c r="GVD381" s="3"/>
      <c r="GVE381" s="3"/>
      <c r="GVF381" s="3"/>
      <c r="GVG381" s="3"/>
      <c r="GVH381" s="3"/>
      <c r="GVI381" s="3"/>
      <c r="GVJ381" s="3"/>
      <c r="GVK381" s="3"/>
      <c r="GVL381" s="3"/>
      <c r="GVM381" s="3"/>
      <c r="GVN381" s="3"/>
      <c r="GVO381" s="3"/>
      <c r="GVP381" s="3"/>
      <c r="GVQ381" s="3"/>
      <c r="GVR381" s="3"/>
      <c r="GVS381" s="3"/>
      <c r="GVT381" s="3"/>
      <c r="GVU381" s="3"/>
      <c r="GVV381" s="3"/>
      <c r="GVW381" s="3"/>
      <c r="GVX381" s="3"/>
      <c r="GVY381" s="3"/>
      <c r="GVZ381" s="3"/>
      <c r="GWA381" s="3"/>
      <c r="GWB381" s="3"/>
      <c r="GWC381" s="3"/>
      <c r="GWD381" s="3"/>
      <c r="GWE381" s="3"/>
      <c r="GWF381" s="3"/>
      <c r="GWG381" s="3"/>
      <c r="GWH381" s="3"/>
      <c r="GWI381" s="3"/>
      <c r="GWJ381" s="3"/>
      <c r="GWK381" s="3"/>
      <c r="GWL381" s="3"/>
      <c r="GWM381" s="3"/>
      <c r="GWN381" s="3"/>
      <c r="GWO381" s="3"/>
      <c r="GWP381" s="3"/>
      <c r="GWQ381" s="3"/>
      <c r="GWR381" s="3"/>
      <c r="GWS381" s="3"/>
      <c r="GWT381" s="3"/>
      <c r="GWU381" s="3"/>
      <c r="GWV381" s="3"/>
      <c r="GWW381" s="3"/>
      <c r="GWX381" s="3"/>
      <c r="GWY381" s="3"/>
      <c r="GWZ381" s="3"/>
      <c r="GXA381" s="3"/>
      <c r="GXB381" s="3"/>
      <c r="GXC381" s="3"/>
      <c r="GXD381" s="3"/>
      <c r="GXE381" s="3"/>
      <c r="GXF381" s="3"/>
      <c r="GXG381" s="3"/>
      <c r="GXH381" s="3"/>
      <c r="GXI381" s="3"/>
      <c r="GXJ381" s="3"/>
      <c r="GXK381" s="3"/>
      <c r="GXL381" s="3"/>
      <c r="GXM381" s="3"/>
      <c r="GXN381" s="3"/>
      <c r="GXO381" s="3"/>
      <c r="GXQ381" s="3"/>
      <c r="GXS381" s="3"/>
      <c r="GXT381" s="3"/>
      <c r="GXU381" s="3"/>
      <c r="GXV381" s="3"/>
      <c r="GXW381" s="3"/>
      <c r="GXX381" s="3"/>
      <c r="GXY381" s="3"/>
      <c r="GXZ381" s="3"/>
      <c r="GYE381" s="3"/>
      <c r="GYF381" s="3"/>
      <c r="GYG381" s="3"/>
      <c r="GYH381" s="3"/>
      <c r="GYI381" s="3"/>
      <c r="GYJ381" s="3"/>
      <c r="GYK381" s="3"/>
      <c r="GYL381" s="3"/>
      <c r="GYM381" s="3"/>
      <c r="GYN381" s="3"/>
      <c r="GYO381" s="3"/>
      <c r="GYP381" s="3"/>
      <c r="GYQ381" s="3"/>
      <c r="GYR381" s="3"/>
      <c r="GYS381" s="3"/>
      <c r="GYT381" s="3"/>
      <c r="GYU381" s="3"/>
      <c r="GYV381" s="3"/>
      <c r="GYW381" s="3"/>
      <c r="GYX381" s="3"/>
      <c r="GYY381" s="3"/>
      <c r="GYZ381" s="3"/>
      <c r="GZA381" s="3"/>
      <c r="GZB381" s="3"/>
      <c r="GZC381" s="3"/>
      <c r="GZD381" s="3"/>
      <c r="GZE381" s="3"/>
      <c r="GZF381" s="3"/>
      <c r="GZG381" s="3"/>
      <c r="GZH381" s="3"/>
      <c r="GZI381" s="3"/>
      <c r="GZJ381" s="3"/>
      <c r="GZK381" s="3"/>
      <c r="GZL381" s="3"/>
      <c r="GZM381" s="3"/>
      <c r="GZN381" s="3"/>
      <c r="GZO381" s="3"/>
      <c r="GZP381" s="3"/>
      <c r="GZQ381" s="3"/>
      <c r="GZR381" s="3"/>
      <c r="GZS381" s="3"/>
      <c r="GZT381" s="3"/>
      <c r="GZU381" s="3"/>
      <c r="GZV381" s="3"/>
      <c r="GZW381" s="3"/>
      <c r="GZX381" s="3"/>
      <c r="GZY381" s="3"/>
      <c r="GZZ381" s="3"/>
      <c r="HAA381" s="3"/>
      <c r="HAB381" s="3"/>
      <c r="HAC381" s="3"/>
      <c r="HAD381" s="3"/>
      <c r="HAE381" s="3"/>
      <c r="HAF381" s="3"/>
      <c r="HAG381" s="3"/>
      <c r="HAH381" s="3"/>
      <c r="HAI381" s="3"/>
      <c r="HAJ381" s="3"/>
      <c r="HAK381" s="3"/>
      <c r="HAL381" s="3"/>
      <c r="HAM381" s="3"/>
      <c r="HAN381" s="3"/>
      <c r="HAO381" s="3"/>
      <c r="HAP381" s="3"/>
      <c r="HAQ381" s="3"/>
      <c r="HAR381" s="3"/>
      <c r="HAS381" s="3"/>
      <c r="HAT381" s="3"/>
      <c r="HAU381" s="3"/>
      <c r="HAV381" s="3"/>
      <c r="HAW381" s="3"/>
      <c r="HAX381" s="3"/>
      <c r="HAY381" s="3"/>
      <c r="HAZ381" s="3"/>
      <c r="HBA381" s="3"/>
      <c r="HBB381" s="3"/>
      <c r="HBC381" s="3"/>
      <c r="HBD381" s="3"/>
      <c r="HBE381" s="3"/>
      <c r="HBF381" s="3"/>
      <c r="HBG381" s="3"/>
      <c r="HBH381" s="3"/>
      <c r="HBI381" s="3"/>
      <c r="HBJ381" s="3"/>
      <c r="HBK381" s="3"/>
      <c r="HBL381" s="3"/>
      <c r="HBM381" s="3"/>
      <c r="HBN381" s="3"/>
      <c r="HBO381" s="3"/>
      <c r="HBP381" s="3"/>
      <c r="HBQ381" s="3"/>
      <c r="HBR381" s="3"/>
      <c r="HBS381" s="3"/>
      <c r="HBT381" s="3"/>
      <c r="HBU381" s="3"/>
      <c r="HBV381" s="3"/>
      <c r="HBW381" s="3"/>
      <c r="HBX381" s="3"/>
      <c r="HBY381" s="3"/>
      <c r="HBZ381" s="3"/>
      <c r="HCA381" s="3"/>
      <c r="HCB381" s="3"/>
      <c r="HCC381" s="3"/>
      <c r="HCD381" s="3"/>
      <c r="HCE381" s="3"/>
      <c r="HCF381" s="3"/>
      <c r="HCG381" s="3"/>
      <c r="HCH381" s="3"/>
      <c r="HCI381" s="3"/>
      <c r="HCJ381" s="3"/>
      <c r="HCK381" s="3"/>
      <c r="HCL381" s="3"/>
      <c r="HCM381" s="3"/>
      <c r="HCN381" s="3"/>
      <c r="HCO381" s="3"/>
      <c r="HCP381" s="3"/>
      <c r="HCQ381" s="3"/>
      <c r="HCR381" s="3"/>
      <c r="HCS381" s="3"/>
      <c r="HCT381" s="3"/>
      <c r="HCU381" s="3"/>
      <c r="HCV381" s="3"/>
      <c r="HCW381" s="3"/>
      <c r="HCX381" s="3"/>
      <c r="HCY381" s="3"/>
      <c r="HCZ381" s="3"/>
      <c r="HDA381" s="3"/>
      <c r="HDB381" s="3"/>
      <c r="HDC381" s="3"/>
      <c r="HDD381" s="3"/>
      <c r="HDE381" s="3"/>
      <c r="HDF381" s="3"/>
      <c r="HDG381" s="3"/>
      <c r="HDH381" s="3"/>
      <c r="HDI381" s="3"/>
      <c r="HDJ381" s="3"/>
      <c r="HDK381" s="3"/>
      <c r="HDL381" s="3"/>
      <c r="HDM381" s="3"/>
      <c r="HDN381" s="3"/>
      <c r="HDO381" s="3"/>
      <c r="HDP381" s="3"/>
      <c r="HDQ381" s="3"/>
      <c r="HDR381" s="3"/>
      <c r="HDS381" s="3"/>
      <c r="HDT381" s="3"/>
      <c r="HDU381" s="3"/>
      <c r="HDV381" s="3"/>
      <c r="HDW381" s="3"/>
      <c r="HDX381" s="3"/>
      <c r="HDY381" s="3"/>
      <c r="HDZ381" s="3"/>
      <c r="HEA381" s="3"/>
      <c r="HEB381" s="3"/>
      <c r="HEC381" s="3"/>
      <c r="HED381" s="3"/>
      <c r="HEE381" s="3"/>
      <c r="HEF381" s="3"/>
      <c r="HEG381" s="3"/>
      <c r="HEH381" s="3"/>
      <c r="HEI381" s="3"/>
      <c r="HEJ381" s="3"/>
      <c r="HEK381" s="3"/>
      <c r="HEL381" s="3"/>
      <c r="HEM381" s="3"/>
      <c r="HEN381" s="3"/>
      <c r="HEO381" s="3"/>
      <c r="HEP381" s="3"/>
      <c r="HEQ381" s="3"/>
      <c r="HER381" s="3"/>
      <c r="HES381" s="3"/>
      <c r="HET381" s="3"/>
      <c r="HEU381" s="3"/>
      <c r="HEV381" s="3"/>
      <c r="HEW381" s="3"/>
      <c r="HEX381" s="3"/>
      <c r="HEY381" s="3"/>
      <c r="HEZ381" s="3"/>
      <c r="HFA381" s="3"/>
      <c r="HFB381" s="3"/>
      <c r="HFC381" s="3"/>
      <c r="HFD381" s="3"/>
      <c r="HFE381" s="3"/>
      <c r="HFF381" s="3"/>
      <c r="HFG381" s="3"/>
      <c r="HFH381" s="3"/>
      <c r="HFI381" s="3"/>
      <c r="HFJ381" s="3"/>
      <c r="HFK381" s="3"/>
      <c r="HFL381" s="3"/>
      <c r="HFM381" s="3"/>
      <c r="HFN381" s="3"/>
      <c r="HFO381" s="3"/>
      <c r="HFP381" s="3"/>
      <c r="HFQ381" s="3"/>
      <c r="HFR381" s="3"/>
      <c r="HFS381" s="3"/>
      <c r="HFT381" s="3"/>
      <c r="HFU381" s="3"/>
      <c r="HFV381" s="3"/>
      <c r="HFW381" s="3"/>
      <c r="HFX381" s="3"/>
      <c r="HFY381" s="3"/>
      <c r="HFZ381" s="3"/>
      <c r="HGA381" s="3"/>
      <c r="HGB381" s="3"/>
      <c r="HGC381" s="3"/>
      <c r="HGD381" s="3"/>
      <c r="HGE381" s="3"/>
      <c r="HGF381" s="3"/>
      <c r="HGG381" s="3"/>
      <c r="HGH381" s="3"/>
      <c r="HGI381" s="3"/>
      <c r="HGJ381" s="3"/>
      <c r="HGK381" s="3"/>
      <c r="HGL381" s="3"/>
      <c r="HGM381" s="3"/>
      <c r="HGN381" s="3"/>
      <c r="HGO381" s="3"/>
      <c r="HGP381" s="3"/>
      <c r="HGQ381" s="3"/>
      <c r="HGR381" s="3"/>
      <c r="HGS381" s="3"/>
      <c r="HGT381" s="3"/>
      <c r="HGU381" s="3"/>
      <c r="HGV381" s="3"/>
      <c r="HGW381" s="3"/>
      <c r="HGX381" s="3"/>
      <c r="HGY381" s="3"/>
      <c r="HGZ381" s="3"/>
      <c r="HHA381" s="3"/>
      <c r="HHB381" s="3"/>
      <c r="HHC381" s="3"/>
      <c r="HHD381" s="3"/>
      <c r="HHE381" s="3"/>
      <c r="HHF381" s="3"/>
      <c r="HHG381" s="3"/>
      <c r="HHH381" s="3"/>
      <c r="HHI381" s="3"/>
      <c r="HHJ381" s="3"/>
      <c r="HHK381" s="3"/>
      <c r="HHM381" s="3"/>
      <c r="HHO381" s="3"/>
      <c r="HHP381" s="3"/>
      <c r="HHQ381" s="3"/>
      <c r="HHR381" s="3"/>
      <c r="HHS381" s="3"/>
      <c r="HHT381" s="3"/>
      <c r="HHU381" s="3"/>
      <c r="HHV381" s="3"/>
      <c r="HIA381" s="3"/>
      <c r="HIB381" s="3"/>
      <c r="HIC381" s="3"/>
      <c r="HID381" s="3"/>
      <c r="HIE381" s="3"/>
      <c r="HIF381" s="3"/>
      <c r="HIG381" s="3"/>
      <c r="HIH381" s="3"/>
      <c r="HII381" s="3"/>
      <c r="HIJ381" s="3"/>
      <c r="HIK381" s="3"/>
      <c r="HIL381" s="3"/>
      <c r="HIM381" s="3"/>
      <c r="HIN381" s="3"/>
      <c r="HIO381" s="3"/>
      <c r="HIP381" s="3"/>
      <c r="HIQ381" s="3"/>
      <c r="HIR381" s="3"/>
      <c r="HIS381" s="3"/>
      <c r="HIT381" s="3"/>
      <c r="HIU381" s="3"/>
      <c r="HIV381" s="3"/>
      <c r="HIW381" s="3"/>
      <c r="HIX381" s="3"/>
      <c r="HIY381" s="3"/>
      <c r="HIZ381" s="3"/>
      <c r="HJA381" s="3"/>
      <c r="HJB381" s="3"/>
      <c r="HJC381" s="3"/>
      <c r="HJD381" s="3"/>
      <c r="HJE381" s="3"/>
      <c r="HJF381" s="3"/>
      <c r="HJG381" s="3"/>
      <c r="HJH381" s="3"/>
      <c r="HJI381" s="3"/>
      <c r="HJJ381" s="3"/>
      <c r="HJK381" s="3"/>
      <c r="HJL381" s="3"/>
      <c r="HJM381" s="3"/>
      <c r="HJN381" s="3"/>
      <c r="HJO381" s="3"/>
      <c r="HJP381" s="3"/>
      <c r="HJQ381" s="3"/>
      <c r="HJR381" s="3"/>
      <c r="HJS381" s="3"/>
      <c r="HJT381" s="3"/>
      <c r="HJU381" s="3"/>
      <c r="HJV381" s="3"/>
      <c r="HJW381" s="3"/>
      <c r="HJX381" s="3"/>
      <c r="HJY381" s="3"/>
      <c r="HJZ381" s="3"/>
      <c r="HKA381" s="3"/>
      <c r="HKB381" s="3"/>
      <c r="HKC381" s="3"/>
      <c r="HKD381" s="3"/>
      <c r="HKE381" s="3"/>
      <c r="HKF381" s="3"/>
      <c r="HKG381" s="3"/>
      <c r="HKH381" s="3"/>
      <c r="HKI381" s="3"/>
      <c r="HKJ381" s="3"/>
      <c r="HKK381" s="3"/>
      <c r="HKL381" s="3"/>
      <c r="HKM381" s="3"/>
      <c r="HKN381" s="3"/>
      <c r="HKO381" s="3"/>
      <c r="HKP381" s="3"/>
      <c r="HKQ381" s="3"/>
      <c r="HKR381" s="3"/>
      <c r="HKS381" s="3"/>
      <c r="HKT381" s="3"/>
      <c r="HKU381" s="3"/>
      <c r="HKV381" s="3"/>
      <c r="HKW381" s="3"/>
      <c r="HKX381" s="3"/>
      <c r="HKY381" s="3"/>
      <c r="HKZ381" s="3"/>
      <c r="HLA381" s="3"/>
      <c r="HLB381" s="3"/>
      <c r="HLC381" s="3"/>
      <c r="HLD381" s="3"/>
      <c r="HLE381" s="3"/>
      <c r="HLF381" s="3"/>
      <c r="HLG381" s="3"/>
      <c r="HLH381" s="3"/>
      <c r="HLI381" s="3"/>
      <c r="HLJ381" s="3"/>
      <c r="HLK381" s="3"/>
      <c r="HLL381" s="3"/>
      <c r="HLM381" s="3"/>
      <c r="HLN381" s="3"/>
      <c r="HLO381" s="3"/>
      <c r="HLP381" s="3"/>
      <c r="HLQ381" s="3"/>
      <c r="HLR381" s="3"/>
      <c r="HLS381" s="3"/>
      <c r="HLT381" s="3"/>
      <c r="HLU381" s="3"/>
      <c r="HLV381" s="3"/>
      <c r="HLW381" s="3"/>
      <c r="HLX381" s="3"/>
      <c r="HLY381" s="3"/>
      <c r="HLZ381" s="3"/>
      <c r="HMA381" s="3"/>
      <c r="HMB381" s="3"/>
      <c r="HMC381" s="3"/>
      <c r="HMD381" s="3"/>
      <c r="HME381" s="3"/>
      <c r="HMF381" s="3"/>
      <c r="HMG381" s="3"/>
      <c r="HMH381" s="3"/>
      <c r="HMI381" s="3"/>
      <c r="HMJ381" s="3"/>
      <c r="HMK381" s="3"/>
      <c r="HML381" s="3"/>
      <c r="HMM381" s="3"/>
      <c r="HMN381" s="3"/>
      <c r="HMO381" s="3"/>
      <c r="HMP381" s="3"/>
      <c r="HMQ381" s="3"/>
      <c r="HMR381" s="3"/>
      <c r="HMS381" s="3"/>
      <c r="HMT381" s="3"/>
      <c r="HMU381" s="3"/>
      <c r="HMV381" s="3"/>
      <c r="HMW381" s="3"/>
      <c r="HMX381" s="3"/>
      <c r="HMY381" s="3"/>
      <c r="HMZ381" s="3"/>
      <c r="HNA381" s="3"/>
      <c r="HNB381" s="3"/>
      <c r="HNC381" s="3"/>
      <c r="HND381" s="3"/>
      <c r="HNE381" s="3"/>
      <c r="HNF381" s="3"/>
      <c r="HNG381" s="3"/>
      <c r="HNH381" s="3"/>
      <c r="HNI381" s="3"/>
      <c r="HNJ381" s="3"/>
      <c r="HNK381" s="3"/>
      <c r="HNL381" s="3"/>
      <c r="HNM381" s="3"/>
      <c r="HNN381" s="3"/>
      <c r="HNO381" s="3"/>
      <c r="HNP381" s="3"/>
      <c r="HNQ381" s="3"/>
      <c r="HNR381" s="3"/>
      <c r="HNS381" s="3"/>
      <c r="HNT381" s="3"/>
      <c r="HNU381" s="3"/>
      <c r="HNV381" s="3"/>
      <c r="HNW381" s="3"/>
      <c r="HNX381" s="3"/>
      <c r="HNY381" s="3"/>
      <c r="HNZ381" s="3"/>
      <c r="HOA381" s="3"/>
      <c r="HOB381" s="3"/>
      <c r="HOC381" s="3"/>
      <c r="HOD381" s="3"/>
      <c r="HOE381" s="3"/>
      <c r="HOF381" s="3"/>
      <c r="HOG381" s="3"/>
      <c r="HOH381" s="3"/>
      <c r="HOI381" s="3"/>
      <c r="HOJ381" s="3"/>
      <c r="HOK381" s="3"/>
      <c r="HOL381" s="3"/>
      <c r="HOM381" s="3"/>
      <c r="HON381" s="3"/>
      <c r="HOO381" s="3"/>
      <c r="HOP381" s="3"/>
      <c r="HOQ381" s="3"/>
      <c r="HOR381" s="3"/>
      <c r="HOS381" s="3"/>
      <c r="HOT381" s="3"/>
      <c r="HOU381" s="3"/>
      <c r="HOV381" s="3"/>
      <c r="HOW381" s="3"/>
      <c r="HOX381" s="3"/>
      <c r="HOY381" s="3"/>
      <c r="HOZ381" s="3"/>
      <c r="HPA381" s="3"/>
      <c r="HPB381" s="3"/>
      <c r="HPC381" s="3"/>
      <c r="HPD381" s="3"/>
      <c r="HPE381" s="3"/>
      <c r="HPF381" s="3"/>
      <c r="HPG381" s="3"/>
      <c r="HPH381" s="3"/>
      <c r="HPI381" s="3"/>
      <c r="HPJ381" s="3"/>
      <c r="HPK381" s="3"/>
      <c r="HPL381" s="3"/>
      <c r="HPM381" s="3"/>
      <c r="HPN381" s="3"/>
      <c r="HPO381" s="3"/>
      <c r="HPP381" s="3"/>
      <c r="HPQ381" s="3"/>
      <c r="HPR381" s="3"/>
      <c r="HPS381" s="3"/>
      <c r="HPT381" s="3"/>
      <c r="HPU381" s="3"/>
      <c r="HPV381" s="3"/>
      <c r="HPW381" s="3"/>
      <c r="HPX381" s="3"/>
      <c r="HPY381" s="3"/>
      <c r="HPZ381" s="3"/>
      <c r="HQA381" s="3"/>
      <c r="HQB381" s="3"/>
      <c r="HQC381" s="3"/>
      <c r="HQD381" s="3"/>
      <c r="HQE381" s="3"/>
      <c r="HQF381" s="3"/>
      <c r="HQG381" s="3"/>
      <c r="HQH381" s="3"/>
      <c r="HQI381" s="3"/>
      <c r="HQJ381" s="3"/>
      <c r="HQK381" s="3"/>
      <c r="HQL381" s="3"/>
      <c r="HQM381" s="3"/>
      <c r="HQN381" s="3"/>
      <c r="HQO381" s="3"/>
      <c r="HQP381" s="3"/>
      <c r="HQQ381" s="3"/>
      <c r="HQR381" s="3"/>
      <c r="HQS381" s="3"/>
      <c r="HQT381" s="3"/>
      <c r="HQU381" s="3"/>
      <c r="HQV381" s="3"/>
      <c r="HQW381" s="3"/>
      <c r="HQX381" s="3"/>
      <c r="HQY381" s="3"/>
      <c r="HQZ381" s="3"/>
      <c r="HRA381" s="3"/>
      <c r="HRB381" s="3"/>
      <c r="HRC381" s="3"/>
      <c r="HRD381" s="3"/>
      <c r="HRE381" s="3"/>
      <c r="HRF381" s="3"/>
      <c r="HRG381" s="3"/>
      <c r="HRI381" s="3"/>
      <c r="HRK381" s="3"/>
      <c r="HRL381" s="3"/>
      <c r="HRM381" s="3"/>
      <c r="HRN381" s="3"/>
      <c r="HRO381" s="3"/>
      <c r="HRP381" s="3"/>
      <c r="HRQ381" s="3"/>
      <c r="HRR381" s="3"/>
      <c r="HRW381" s="3"/>
      <c r="HRX381" s="3"/>
      <c r="HRY381" s="3"/>
      <c r="HRZ381" s="3"/>
      <c r="HSA381" s="3"/>
      <c r="HSB381" s="3"/>
      <c r="HSC381" s="3"/>
      <c r="HSD381" s="3"/>
      <c r="HSE381" s="3"/>
      <c r="HSF381" s="3"/>
      <c r="HSG381" s="3"/>
      <c r="HSH381" s="3"/>
      <c r="HSI381" s="3"/>
      <c r="HSJ381" s="3"/>
      <c r="HSK381" s="3"/>
      <c r="HSL381" s="3"/>
      <c r="HSM381" s="3"/>
      <c r="HSN381" s="3"/>
      <c r="HSO381" s="3"/>
      <c r="HSP381" s="3"/>
      <c r="HSQ381" s="3"/>
      <c r="HSR381" s="3"/>
      <c r="HSS381" s="3"/>
      <c r="HST381" s="3"/>
      <c r="HSU381" s="3"/>
      <c r="HSV381" s="3"/>
      <c r="HSW381" s="3"/>
      <c r="HSX381" s="3"/>
      <c r="HSY381" s="3"/>
      <c r="HSZ381" s="3"/>
      <c r="HTA381" s="3"/>
      <c r="HTB381" s="3"/>
      <c r="HTC381" s="3"/>
      <c r="HTD381" s="3"/>
      <c r="HTE381" s="3"/>
      <c r="HTF381" s="3"/>
      <c r="HTG381" s="3"/>
      <c r="HTH381" s="3"/>
      <c r="HTI381" s="3"/>
      <c r="HTJ381" s="3"/>
      <c r="HTK381" s="3"/>
      <c r="HTL381" s="3"/>
      <c r="HTM381" s="3"/>
      <c r="HTN381" s="3"/>
      <c r="HTO381" s="3"/>
      <c r="HTP381" s="3"/>
      <c r="HTQ381" s="3"/>
      <c r="HTR381" s="3"/>
      <c r="HTS381" s="3"/>
      <c r="HTT381" s="3"/>
      <c r="HTU381" s="3"/>
      <c r="HTV381" s="3"/>
      <c r="HTW381" s="3"/>
      <c r="HTX381" s="3"/>
      <c r="HTY381" s="3"/>
      <c r="HTZ381" s="3"/>
      <c r="HUA381" s="3"/>
      <c r="HUB381" s="3"/>
      <c r="HUC381" s="3"/>
      <c r="HUD381" s="3"/>
      <c r="HUE381" s="3"/>
      <c r="HUF381" s="3"/>
      <c r="HUG381" s="3"/>
      <c r="HUH381" s="3"/>
      <c r="HUI381" s="3"/>
      <c r="HUJ381" s="3"/>
      <c r="HUK381" s="3"/>
      <c r="HUL381" s="3"/>
      <c r="HUM381" s="3"/>
      <c r="HUN381" s="3"/>
      <c r="HUO381" s="3"/>
      <c r="HUP381" s="3"/>
      <c r="HUQ381" s="3"/>
      <c r="HUR381" s="3"/>
      <c r="HUS381" s="3"/>
      <c r="HUT381" s="3"/>
      <c r="HUU381" s="3"/>
      <c r="HUV381" s="3"/>
      <c r="HUW381" s="3"/>
      <c r="HUX381" s="3"/>
      <c r="HUY381" s="3"/>
      <c r="HUZ381" s="3"/>
      <c r="HVA381" s="3"/>
      <c r="HVB381" s="3"/>
      <c r="HVC381" s="3"/>
      <c r="HVD381" s="3"/>
      <c r="HVE381" s="3"/>
      <c r="HVF381" s="3"/>
      <c r="HVG381" s="3"/>
      <c r="HVH381" s="3"/>
      <c r="HVI381" s="3"/>
      <c r="HVJ381" s="3"/>
      <c r="HVK381" s="3"/>
      <c r="HVL381" s="3"/>
      <c r="HVM381" s="3"/>
      <c r="HVN381" s="3"/>
      <c r="HVO381" s="3"/>
      <c r="HVP381" s="3"/>
      <c r="HVQ381" s="3"/>
      <c r="HVR381" s="3"/>
      <c r="HVS381" s="3"/>
      <c r="HVT381" s="3"/>
      <c r="HVU381" s="3"/>
      <c r="HVV381" s="3"/>
      <c r="HVW381" s="3"/>
      <c r="HVX381" s="3"/>
      <c r="HVY381" s="3"/>
      <c r="HVZ381" s="3"/>
      <c r="HWA381" s="3"/>
      <c r="HWB381" s="3"/>
      <c r="HWC381" s="3"/>
      <c r="HWD381" s="3"/>
      <c r="HWE381" s="3"/>
      <c r="HWF381" s="3"/>
      <c r="HWG381" s="3"/>
      <c r="HWH381" s="3"/>
      <c r="HWI381" s="3"/>
      <c r="HWJ381" s="3"/>
      <c r="HWK381" s="3"/>
      <c r="HWL381" s="3"/>
      <c r="HWM381" s="3"/>
      <c r="HWN381" s="3"/>
      <c r="HWO381" s="3"/>
      <c r="HWP381" s="3"/>
      <c r="HWQ381" s="3"/>
      <c r="HWR381" s="3"/>
      <c r="HWS381" s="3"/>
      <c r="HWT381" s="3"/>
      <c r="HWU381" s="3"/>
      <c r="HWV381" s="3"/>
      <c r="HWW381" s="3"/>
      <c r="HWX381" s="3"/>
      <c r="HWY381" s="3"/>
      <c r="HWZ381" s="3"/>
      <c r="HXA381" s="3"/>
      <c r="HXB381" s="3"/>
      <c r="HXC381" s="3"/>
      <c r="HXD381" s="3"/>
      <c r="HXE381" s="3"/>
      <c r="HXF381" s="3"/>
      <c r="HXG381" s="3"/>
      <c r="HXH381" s="3"/>
      <c r="HXI381" s="3"/>
      <c r="HXJ381" s="3"/>
      <c r="HXK381" s="3"/>
      <c r="HXL381" s="3"/>
      <c r="HXM381" s="3"/>
      <c r="HXN381" s="3"/>
      <c r="HXO381" s="3"/>
      <c r="HXP381" s="3"/>
      <c r="HXQ381" s="3"/>
      <c r="HXR381" s="3"/>
      <c r="HXS381" s="3"/>
      <c r="HXT381" s="3"/>
      <c r="HXU381" s="3"/>
      <c r="HXV381" s="3"/>
      <c r="HXW381" s="3"/>
      <c r="HXX381" s="3"/>
      <c r="HXY381" s="3"/>
      <c r="HXZ381" s="3"/>
      <c r="HYA381" s="3"/>
      <c r="HYB381" s="3"/>
      <c r="HYC381" s="3"/>
      <c r="HYD381" s="3"/>
      <c r="HYE381" s="3"/>
      <c r="HYF381" s="3"/>
      <c r="HYG381" s="3"/>
      <c r="HYH381" s="3"/>
      <c r="HYI381" s="3"/>
      <c r="HYJ381" s="3"/>
      <c r="HYK381" s="3"/>
      <c r="HYL381" s="3"/>
      <c r="HYM381" s="3"/>
      <c r="HYN381" s="3"/>
      <c r="HYO381" s="3"/>
      <c r="HYP381" s="3"/>
      <c r="HYQ381" s="3"/>
      <c r="HYR381" s="3"/>
      <c r="HYS381" s="3"/>
      <c r="HYT381" s="3"/>
      <c r="HYU381" s="3"/>
      <c r="HYV381" s="3"/>
      <c r="HYW381" s="3"/>
      <c r="HYX381" s="3"/>
      <c r="HYY381" s="3"/>
      <c r="HYZ381" s="3"/>
      <c r="HZA381" s="3"/>
      <c r="HZB381" s="3"/>
      <c r="HZC381" s="3"/>
      <c r="HZD381" s="3"/>
      <c r="HZE381" s="3"/>
      <c r="HZF381" s="3"/>
      <c r="HZG381" s="3"/>
      <c r="HZH381" s="3"/>
      <c r="HZI381" s="3"/>
      <c r="HZJ381" s="3"/>
      <c r="HZK381" s="3"/>
      <c r="HZL381" s="3"/>
      <c r="HZM381" s="3"/>
      <c r="HZN381" s="3"/>
      <c r="HZO381" s="3"/>
      <c r="HZP381" s="3"/>
      <c r="HZQ381" s="3"/>
      <c r="HZR381" s="3"/>
      <c r="HZS381" s="3"/>
      <c r="HZT381" s="3"/>
      <c r="HZU381" s="3"/>
      <c r="HZV381" s="3"/>
      <c r="HZW381" s="3"/>
      <c r="HZX381" s="3"/>
      <c r="HZY381" s="3"/>
      <c r="HZZ381" s="3"/>
      <c r="IAA381" s="3"/>
      <c r="IAB381" s="3"/>
      <c r="IAC381" s="3"/>
      <c r="IAD381" s="3"/>
      <c r="IAE381" s="3"/>
      <c r="IAF381" s="3"/>
      <c r="IAG381" s="3"/>
      <c r="IAH381" s="3"/>
      <c r="IAI381" s="3"/>
      <c r="IAJ381" s="3"/>
      <c r="IAK381" s="3"/>
      <c r="IAL381" s="3"/>
      <c r="IAM381" s="3"/>
      <c r="IAN381" s="3"/>
      <c r="IAO381" s="3"/>
      <c r="IAP381" s="3"/>
      <c r="IAQ381" s="3"/>
      <c r="IAR381" s="3"/>
      <c r="IAS381" s="3"/>
      <c r="IAT381" s="3"/>
      <c r="IAU381" s="3"/>
      <c r="IAV381" s="3"/>
      <c r="IAW381" s="3"/>
      <c r="IAX381" s="3"/>
      <c r="IAY381" s="3"/>
      <c r="IAZ381" s="3"/>
      <c r="IBA381" s="3"/>
      <c r="IBB381" s="3"/>
      <c r="IBC381" s="3"/>
      <c r="IBE381" s="3"/>
      <c r="IBG381" s="3"/>
      <c r="IBH381" s="3"/>
      <c r="IBI381" s="3"/>
      <c r="IBJ381" s="3"/>
      <c r="IBK381" s="3"/>
      <c r="IBL381" s="3"/>
      <c r="IBM381" s="3"/>
      <c r="IBN381" s="3"/>
      <c r="IBS381" s="3"/>
      <c r="IBT381" s="3"/>
      <c r="IBU381" s="3"/>
      <c r="IBV381" s="3"/>
      <c r="IBW381" s="3"/>
      <c r="IBX381" s="3"/>
      <c r="IBY381" s="3"/>
      <c r="IBZ381" s="3"/>
      <c r="ICA381" s="3"/>
      <c r="ICB381" s="3"/>
      <c r="ICC381" s="3"/>
      <c r="ICD381" s="3"/>
      <c r="ICE381" s="3"/>
      <c r="ICF381" s="3"/>
      <c r="ICG381" s="3"/>
      <c r="ICH381" s="3"/>
      <c r="ICI381" s="3"/>
      <c r="ICJ381" s="3"/>
      <c r="ICK381" s="3"/>
      <c r="ICL381" s="3"/>
      <c r="ICM381" s="3"/>
      <c r="ICN381" s="3"/>
      <c r="ICO381" s="3"/>
      <c r="ICP381" s="3"/>
      <c r="ICQ381" s="3"/>
      <c r="ICR381" s="3"/>
      <c r="ICS381" s="3"/>
      <c r="ICT381" s="3"/>
      <c r="ICU381" s="3"/>
      <c r="ICV381" s="3"/>
      <c r="ICW381" s="3"/>
      <c r="ICX381" s="3"/>
      <c r="ICY381" s="3"/>
      <c r="ICZ381" s="3"/>
      <c r="IDA381" s="3"/>
      <c r="IDB381" s="3"/>
      <c r="IDC381" s="3"/>
      <c r="IDD381" s="3"/>
      <c r="IDE381" s="3"/>
      <c r="IDF381" s="3"/>
      <c r="IDG381" s="3"/>
      <c r="IDH381" s="3"/>
      <c r="IDI381" s="3"/>
      <c r="IDJ381" s="3"/>
      <c r="IDK381" s="3"/>
      <c r="IDL381" s="3"/>
      <c r="IDM381" s="3"/>
      <c r="IDN381" s="3"/>
      <c r="IDO381" s="3"/>
      <c r="IDP381" s="3"/>
      <c r="IDQ381" s="3"/>
      <c r="IDR381" s="3"/>
      <c r="IDS381" s="3"/>
      <c r="IDT381" s="3"/>
      <c r="IDU381" s="3"/>
      <c r="IDV381" s="3"/>
      <c r="IDW381" s="3"/>
      <c r="IDX381" s="3"/>
      <c r="IDY381" s="3"/>
      <c r="IDZ381" s="3"/>
      <c r="IEA381" s="3"/>
      <c r="IEB381" s="3"/>
      <c r="IEC381" s="3"/>
      <c r="IED381" s="3"/>
      <c r="IEE381" s="3"/>
      <c r="IEF381" s="3"/>
      <c r="IEG381" s="3"/>
      <c r="IEH381" s="3"/>
      <c r="IEI381" s="3"/>
      <c r="IEJ381" s="3"/>
      <c r="IEK381" s="3"/>
      <c r="IEL381" s="3"/>
      <c r="IEM381" s="3"/>
      <c r="IEN381" s="3"/>
      <c r="IEO381" s="3"/>
      <c r="IEP381" s="3"/>
      <c r="IEQ381" s="3"/>
      <c r="IER381" s="3"/>
      <c r="IES381" s="3"/>
      <c r="IET381" s="3"/>
      <c r="IEU381" s="3"/>
      <c r="IEV381" s="3"/>
      <c r="IEW381" s="3"/>
      <c r="IEX381" s="3"/>
      <c r="IEY381" s="3"/>
      <c r="IEZ381" s="3"/>
      <c r="IFA381" s="3"/>
      <c r="IFB381" s="3"/>
      <c r="IFC381" s="3"/>
      <c r="IFD381" s="3"/>
      <c r="IFE381" s="3"/>
      <c r="IFF381" s="3"/>
      <c r="IFG381" s="3"/>
      <c r="IFH381" s="3"/>
      <c r="IFI381" s="3"/>
      <c r="IFJ381" s="3"/>
      <c r="IFK381" s="3"/>
      <c r="IFL381" s="3"/>
      <c r="IFM381" s="3"/>
      <c r="IFN381" s="3"/>
      <c r="IFO381" s="3"/>
      <c r="IFP381" s="3"/>
      <c r="IFQ381" s="3"/>
      <c r="IFR381" s="3"/>
      <c r="IFS381" s="3"/>
      <c r="IFT381" s="3"/>
      <c r="IFU381" s="3"/>
      <c r="IFV381" s="3"/>
      <c r="IFW381" s="3"/>
      <c r="IFX381" s="3"/>
      <c r="IFY381" s="3"/>
      <c r="IFZ381" s="3"/>
      <c r="IGA381" s="3"/>
      <c r="IGB381" s="3"/>
      <c r="IGC381" s="3"/>
      <c r="IGD381" s="3"/>
      <c r="IGE381" s="3"/>
      <c r="IGF381" s="3"/>
      <c r="IGG381" s="3"/>
      <c r="IGH381" s="3"/>
      <c r="IGI381" s="3"/>
      <c r="IGJ381" s="3"/>
      <c r="IGK381" s="3"/>
      <c r="IGL381" s="3"/>
      <c r="IGM381" s="3"/>
      <c r="IGN381" s="3"/>
      <c r="IGO381" s="3"/>
      <c r="IGP381" s="3"/>
      <c r="IGQ381" s="3"/>
      <c r="IGR381" s="3"/>
      <c r="IGS381" s="3"/>
      <c r="IGT381" s="3"/>
      <c r="IGU381" s="3"/>
      <c r="IGV381" s="3"/>
      <c r="IGW381" s="3"/>
      <c r="IGX381" s="3"/>
      <c r="IGY381" s="3"/>
      <c r="IGZ381" s="3"/>
      <c r="IHA381" s="3"/>
      <c r="IHB381" s="3"/>
      <c r="IHC381" s="3"/>
      <c r="IHD381" s="3"/>
      <c r="IHE381" s="3"/>
      <c r="IHF381" s="3"/>
      <c r="IHG381" s="3"/>
      <c r="IHH381" s="3"/>
      <c r="IHI381" s="3"/>
      <c r="IHJ381" s="3"/>
      <c r="IHK381" s="3"/>
      <c r="IHL381" s="3"/>
      <c r="IHM381" s="3"/>
      <c r="IHN381" s="3"/>
      <c r="IHO381" s="3"/>
      <c r="IHP381" s="3"/>
      <c r="IHQ381" s="3"/>
      <c r="IHR381" s="3"/>
      <c r="IHS381" s="3"/>
      <c r="IHT381" s="3"/>
      <c r="IHU381" s="3"/>
      <c r="IHV381" s="3"/>
      <c r="IHW381" s="3"/>
      <c r="IHX381" s="3"/>
      <c r="IHY381" s="3"/>
      <c r="IHZ381" s="3"/>
      <c r="IIA381" s="3"/>
      <c r="IIB381" s="3"/>
      <c r="IIC381" s="3"/>
      <c r="IID381" s="3"/>
      <c r="IIE381" s="3"/>
      <c r="IIF381" s="3"/>
      <c r="IIG381" s="3"/>
      <c r="IIH381" s="3"/>
      <c r="III381" s="3"/>
      <c r="IIJ381" s="3"/>
      <c r="IIK381" s="3"/>
      <c r="IIL381" s="3"/>
      <c r="IIM381" s="3"/>
      <c r="IIN381" s="3"/>
      <c r="IIO381" s="3"/>
      <c r="IIP381" s="3"/>
      <c r="IIQ381" s="3"/>
      <c r="IIR381" s="3"/>
      <c r="IIS381" s="3"/>
      <c r="IIT381" s="3"/>
      <c r="IIU381" s="3"/>
      <c r="IIV381" s="3"/>
      <c r="IIW381" s="3"/>
      <c r="IIX381" s="3"/>
      <c r="IIY381" s="3"/>
      <c r="IIZ381" s="3"/>
      <c r="IJA381" s="3"/>
      <c r="IJB381" s="3"/>
      <c r="IJC381" s="3"/>
      <c r="IJD381" s="3"/>
      <c r="IJE381" s="3"/>
      <c r="IJF381" s="3"/>
      <c r="IJG381" s="3"/>
      <c r="IJH381" s="3"/>
      <c r="IJI381" s="3"/>
      <c r="IJJ381" s="3"/>
      <c r="IJK381" s="3"/>
      <c r="IJL381" s="3"/>
      <c r="IJM381" s="3"/>
      <c r="IJN381" s="3"/>
      <c r="IJO381" s="3"/>
      <c r="IJP381" s="3"/>
      <c r="IJQ381" s="3"/>
      <c r="IJR381" s="3"/>
      <c r="IJS381" s="3"/>
      <c r="IJT381" s="3"/>
      <c r="IJU381" s="3"/>
      <c r="IJV381" s="3"/>
      <c r="IJW381" s="3"/>
      <c r="IJX381" s="3"/>
      <c r="IJY381" s="3"/>
      <c r="IJZ381" s="3"/>
      <c r="IKA381" s="3"/>
      <c r="IKB381" s="3"/>
      <c r="IKC381" s="3"/>
      <c r="IKD381" s="3"/>
      <c r="IKE381" s="3"/>
      <c r="IKF381" s="3"/>
      <c r="IKG381" s="3"/>
      <c r="IKH381" s="3"/>
      <c r="IKI381" s="3"/>
      <c r="IKJ381" s="3"/>
      <c r="IKK381" s="3"/>
      <c r="IKL381" s="3"/>
      <c r="IKM381" s="3"/>
      <c r="IKN381" s="3"/>
      <c r="IKO381" s="3"/>
      <c r="IKP381" s="3"/>
      <c r="IKQ381" s="3"/>
      <c r="IKR381" s="3"/>
      <c r="IKS381" s="3"/>
      <c r="IKT381" s="3"/>
      <c r="IKU381" s="3"/>
      <c r="IKV381" s="3"/>
      <c r="IKW381" s="3"/>
      <c r="IKX381" s="3"/>
      <c r="IKY381" s="3"/>
      <c r="ILA381" s="3"/>
      <c r="ILC381" s="3"/>
      <c r="ILD381" s="3"/>
      <c r="ILE381" s="3"/>
      <c r="ILF381" s="3"/>
      <c r="ILG381" s="3"/>
      <c r="ILH381" s="3"/>
      <c r="ILI381" s="3"/>
      <c r="ILJ381" s="3"/>
      <c r="ILO381" s="3"/>
      <c r="ILP381" s="3"/>
      <c r="ILQ381" s="3"/>
      <c r="ILR381" s="3"/>
      <c r="ILS381" s="3"/>
      <c r="ILT381" s="3"/>
      <c r="ILU381" s="3"/>
      <c r="ILV381" s="3"/>
      <c r="ILW381" s="3"/>
      <c r="ILX381" s="3"/>
      <c r="ILY381" s="3"/>
      <c r="ILZ381" s="3"/>
      <c r="IMA381" s="3"/>
      <c r="IMB381" s="3"/>
      <c r="IMC381" s="3"/>
      <c r="IMD381" s="3"/>
      <c r="IME381" s="3"/>
      <c r="IMF381" s="3"/>
      <c r="IMG381" s="3"/>
      <c r="IMH381" s="3"/>
      <c r="IMI381" s="3"/>
      <c r="IMJ381" s="3"/>
      <c r="IMK381" s="3"/>
      <c r="IML381" s="3"/>
      <c r="IMM381" s="3"/>
      <c r="IMN381" s="3"/>
      <c r="IMO381" s="3"/>
      <c r="IMP381" s="3"/>
      <c r="IMQ381" s="3"/>
      <c r="IMR381" s="3"/>
      <c r="IMS381" s="3"/>
      <c r="IMT381" s="3"/>
      <c r="IMU381" s="3"/>
      <c r="IMV381" s="3"/>
      <c r="IMW381" s="3"/>
      <c r="IMX381" s="3"/>
      <c r="IMY381" s="3"/>
      <c r="IMZ381" s="3"/>
      <c r="INA381" s="3"/>
      <c r="INB381" s="3"/>
      <c r="INC381" s="3"/>
      <c r="IND381" s="3"/>
      <c r="INE381" s="3"/>
      <c r="INF381" s="3"/>
      <c r="ING381" s="3"/>
      <c r="INH381" s="3"/>
      <c r="INI381" s="3"/>
      <c r="INJ381" s="3"/>
      <c r="INK381" s="3"/>
      <c r="INL381" s="3"/>
      <c r="INM381" s="3"/>
      <c r="INN381" s="3"/>
      <c r="INO381" s="3"/>
      <c r="INP381" s="3"/>
      <c r="INQ381" s="3"/>
      <c r="INR381" s="3"/>
      <c r="INS381" s="3"/>
      <c r="INT381" s="3"/>
      <c r="INU381" s="3"/>
      <c r="INV381" s="3"/>
      <c r="INW381" s="3"/>
      <c r="INX381" s="3"/>
      <c r="INY381" s="3"/>
      <c r="INZ381" s="3"/>
      <c r="IOA381" s="3"/>
      <c r="IOB381" s="3"/>
      <c r="IOC381" s="3"/>
      <c r="IOD381" s="3"/>
      <c r="IOE381" s="3"/>
      <c r="IOF381" s="3"/>
      <c r="IOG381" s="3"/>
      <c r="IOH381" s="3"/>
      <c r="IOI381" s="3"/>
      <c r="IOJ381" s="3"/>
      <c r="IOK381" s="3"/>
      <c r="IOL381" s="3"/>
      <c r="IOM381" s="3"/>
      <c r="ION381" s="3"/>
      <c r="IOO381" s="3"/>
      <c r="IOP381" s="3"/>
      <c r="IOQ381" s="3"/>
      <c r="IOR381" s="3"/>
      <c r="IOS381" s="3"/>
      <c r="IOT381" s="3"/>
      <c r="IOU381" s="3"/>
      <c r="IOV381" s="3"/>
      <c r="IOW381" s="3"/>
      <c r="IOX381" s="3"/>
      <c r="IOY381" s="3"/>
      <c r="IOZ381" s="3"/>
      <c r="IPA381" s="3"/>
      <c r="IPB381" s="3"/>
      <c r="IPC381" s="3"/>
      <c r="IPD381" s="3"/>
      <c r="IPE381" s="3"/>
      <c r="IPF381" s="3"/>
      <c r="IPG381" s="3"/>
      <c r="IPH381" s="3"/>
      <c r="IPI381" s="3"/>
      <c r="IPJ381" s="3"/>
      <c r="IPK381" s="3"/>
      <c r="IPL381" s="3"/>
      <c r="IPM381" s="3"/>
      <c r="IPN381" s="3"/>
      <c r="IPO381" s="3"/>
      <c r="IPP381" s="3"/>
      <c r="IPQ381" s="3"/>
      <c r="IPR381" s="3"/>
      <c r="IPS381" s="3"/>
      <c r="IPT381" s="3"/>
      <c r="IPU381" s="3"/>
      <c r="IPV381" s="3"/>
      <c r="IPW381" s="3"/>
      <c r="IPX381" s="3"/>
      <c r="IPY381" s="3"/>
      <c r="IPZ381" s="3"/>
      <c r="IQA381" s="3"/>
      <c r="IQB381" s="3"/>
      <c r="IQC381" s="3"/>
      <c r="IQD381" s="3"/>
      <c r="IQE381" s="3"/>
      <c r="IQF381" s="3"/>
      <c r="IQG381" s="3"/>
      <c r="IQH381" s="3"/>
      <c r="IQI381" s="3"/>
      <c r="IQJ381" s="3"/>
      <c r="IQK381" s="3"/>
      <c r="IQL381" s="3"/>
      <c r="IQM381" s="3"/>
      <c r="IQN381" s="3"/>
      <c r="IQO381" s="3"/>
      <c r="IQP381" s="3"/>
      <c r="IQQ381" s="3"/>
      <c r="IQR381" s="3"/>
      <c r="IQS381" s="3"/>
      <c r="IQT381" s="3"/>
      <c r="IQU381" s="3"/>
      <c r="IQV381" s="3"/>
      <c r="IQW381" s="3"/>
      <c r="IQX381" s="3"/>
      <c r="IQY381" s="3"/>
      <c r="IQZ381" s="3"/>
      <c r="IRA381" s="3"/>
      <c r="IRB381" s="3"/>
      <c r="IRC381" s="3"/>
      <c r="IRD381" s="3"/>
      <c r="IRE381" s="3"/>
      <c r="IRF381" s="3"/>
      <c r="IRG381" s="3"/>
      <c r="IRH381" s="3"/>
      <c r="IRI381" s="3"/>
      <c r="IRJ381" s="3"/>
      <c r="IRK381" s="3"/>
      <c r="IRL381" s="3"/>
      <c r="IRM381" s="3"/>
      <c r="IRN381" s="3"/>
      <c r="IRO381" s="3"/>
      <c r="IRP381" s="3"/>
      <c r="IRQ381" s="3"/>
      <c r="IRR381" s="3"/>
      <c r="IRS381" s="3"/>
      <c r="IRT381" s="3"/>
      <c r="IRU381" s="3"/>
      <c r="IRV381" s="3"/>
      <c r="IRW381" s="3"/>
      <c r="IRX381" s="3"/>
      <c r="IRY381" s="3"/>
      <c r="IRZ381" s="3"/>
      <c r="ISA381" s="3"/>
      <c r="ISB381" s="3"/>
      <c r="ISC381" s="3"/>
      <c r="ISD381" s="3"/>
      <c r="ISE381" s="3"/>
      <c r="ISF381" s="3"/>
      <c r="ISG381" s="3"/>
      <c r="ISH381" s="3"/>
      <c r="ISI381" s="3"/>
      <c r="ISJ381" s="3"/>
      <c r="ISK381" s="3"/>
      <c r="ISL381" s="3"/>
      <c r="ISM381" s="3"/>
      <c r="ISN381" s="3"/>
      <c r="ISO381" s="3"/>
      <c r="ISP381" s="3"/>
      <c r="ISQ381" s="3"/>
      <c r="ISR381" s="3"/>
      <c r="ISS381" s="3"/>
      <c r="IST381" s="3"/>
      <c r="ISU381" s="3"/>
      <c r="ISV381" s="3"/>
      <c r="ISW381" s="3"/>
      <c r="ISX381" s="3"/>
      <c r="ISY381" s="3"/>
      <c r="ISZ381" s="3"/>
      <c r="ITA381" s="3"/>
      <c r="ITB381" s="3"/>
      <c r="ITC381" s="3"/>
      <c r="ITD381" s="3"/>
      <c r="ITE381" s="3"/>
      <c r="ITF381" s="3"/>
      <c r="ITG381" s="3"/>
      <c r="ITH381" s="3"/>
      <c r="ITI381" s="3"/>
      <c r="ITJ381" s="3"/>
      <c r="ITK381" s="3"/>
      <c r="ITL381" s="3"/>
      <c r="ITM381" s="3"/>
      <c r="ITN381" s="3"/>
      <c r="ITO381" s="3"/>
      <c r="ITP381" s="3"/>
      <c r="ITQ381" s="3"/>
      <c r="ITR381" s="3"/>
      <c r="ITS381" s="3"/>
      <c r="ITT381" s="3"/>
      <c r="ITU381" s="3"/>
      <c r="ITV381" s="3"/>
      <c r="ITW381" s="3"/>
      <c r="ITX381" s="3"/>
      <c r="ITY381" s="3"/>
      <c r="ITZ381" s="3"/>
      <c r="IUA381" s="3"/>
      <c r="IUB381" s="3"/>
      <c r="IUC381" s="3"/>
      <c r="IUD381" s="3"/>
      <c r="IUE381" s="3"/>
      <c r="IUF381" s="3"/>
      <c r="IUG381" s="3"/>
      <c r="IUH381" s="3"/>
      <c r="IUI381" s="3"/>
      <c r="IUJ381" s="3"/>
      <c r="IUK381" s="3"/>
      <c r="IUL381" s="3"/>
      <c r="IUM381" s="3"/>
      <c r="IUN381" s="3"/>
      <c r="IUO381" s="3"/>
      <c r="IUP381" s="3"/>
      <c r="IUQ381" s="3"/>
      <c r="IUR381" s="3"/>
      <c r="IUS381" s="3"/>
      <c r="IUT381" s="3"/>
      <c r="IUU381" s="3"/>
      <c r="IUW381" s="3"/>
      <c r="IUY381" s="3"/>
      <c r="IUZ381" s="3"/>
      <c r="IVA381" s="3"/>
      <c r="IVB381" s="3"/>
      <c r="IVC381" s="3"/>
      <c r="IVD381" s="3"/>
      <c r="IVE381" s="3"/>
      <c r="IVF381" s="3"/>
      <c r="IVK381" s="3"/>
      <c r="IVL381" s="3"/>
      <c r="IVM381" s="3"/>
      <c r="IVN381" s="3"/>
      <c r="IVO381" s="3"/>
      <c r="IVP381" s="3"/>
      <c r="IVQ381" s="3"/>
      <c r="IVR381" s="3"/>
      <c r="IVS381" s="3"/>
      <c r="IVT381" s="3"/>
      <c r="IVU381" s="3"/>
      <c r="IVV381" s="3"/>
      <c r="IVW381" s="3"/>
      <c r="IVX381" s="3"/>
      <c r="IVY381" s="3"/>
      <c r="IVZ381" s="3"/>
      <c r="IWA381" s="3"/>
      <c r="IWB381" s="3"/>
      <c r="IWC381" s="3"/>
      <c r="IWD381" s="3"/>
      <c r="IWE381" s="3"/>
      <c r="IWF381" s="3"/>
      <c r="IWG381" s="3"/>
      <c r="IWH381" s="3"/>
      <c r="IWI381" s="3"/>
      <c r="IWJ381" s="3"/>
      <c r="IWK381" s="3"/>
      <c r="IWL381" s="3"/>
      <c r="IWM381" s="3"/>
      <c r="IWN381" s="3"/>
      <c r="IWO381" s="3"/>
      <c r="IWP381" s="3"/>
      <c r="IWQ381" s="3"/>
      <c r="IWR381" s="3"/>
      <c r="IWS381" s="3"/>
      <c r="IWT381" s="3"/>
      <c r="IWU381" s="3"/>
      <c r="IWV381" s="3"/>
      <c r="IWW381" s="3"/>
      <c r="IWX381" s="3"/>
      <c r="IWY381" s="3"/>
      <c r="IWZ381" s="3"/>
      <c r="IXA381" s="3"/>
      <c r="IXB381" s="3"/>
      <c r="IXC381" s="3"/>
      <c r="IXD381" s="3"/>
      <c r="IXE381" s="3"/>
      <c r="IXF381" s="3"/>
      <c r="IXG381" s="3"/>
      <c r="IXH381" s="3"/>
      <c r="IXI381" s="3"/>
      <c r="IXJ381" s="3"/>
      <c r="IXK381" s="3"/>
      <c r="IXL381" s="3"/>
      <c r="IXM381" s="3"/>
      <c r="IXN381" s="3"/>
      <c r="IXO381" s="3"/>
      <c r="IXP381" s="3"/>
      <c r="IXQ381" s="3"/>
      <c r="IXR381" s="3"/>
      <c r="IXS381" s="3"/>
      <c r="IXT381" s="3"/>
      <c r="IXU381" s="3"/>
      <c r="IXV381" s="3"/>
      <c r="IXW381" s="3"/>
      <c r="IXX381" s="3"/>
      <c r="IXY381" s="3"/>
      <c r="IXZ381" s="3"/>
      <c r="IYA381" s="3"/>
      <c r="IYB381" s="3"/>
      <c r="IYC381" s="3"/>
      <c r="IYD381" s="3"/>
      <c r="IYE381" s="3"/>
      <c r="IYF381" s="3"/>
      <c r="IYG381" s="3"/>
      <c r="IYH381" s="3"/>
      <c r="IYI381" s="3"/>
      <c r="IYJ381" s="3"/>
      <c r="IYK381" s="3"/>
      <c r="IYL381" s="3"/>
      <c r="IYM381" s="3"/>
      <c r="IYN381" s="3"/>
      <c r="IYO381" s="3"/>
      <c r="IYP381" s="3"/>
      <c r="IYQ381" s="3"/>
      <c r="IYR381" s="3"/>
      <c r="IYS381" s="3"/>
      <c r="IYT381" s="3"/>
      <c r="IYU381" s="3"/>
      <c r="IYV381" s="3"/>
      <c r="IYW381" s="3"/>
      <c r="IYX381" s="3"/>
      <c r="IYY381" s="3"/>
      <c r="IYZ381" s="3"/>
      <c r="IZA381" s="3"/>
      <c r="IZB381" s="3"/>
      <c r="IZC381" s="3"/>
      <c r="IZD381" s="3"/>
      <c r="IZE381" s="3"/>
      <c r="IZF381" s="3"/>
      <c r="IZG381" s="3"/>
      <c r="IZH381" s="3"/>
      <c r="IZI381" s="3"/>
      <c r="IZJ381" s="3"/>
      <c r="IZK381" s="3"/>
      <c r="IZL381" s="3"/>
      <c r="IZM381" s="3"/>
      <c r="IZN381" s="3"/>
      <c r="IZO381" s="3"/>
      <c r="IZP381" s="3"/>
      <c r="IZQ381" s="3"/>
      <c r="IZR381" s="3"/>
      <c r="IZS381" s="3"/>
      <c r="IZT381" s="3"/>
      <c r="IZU381" s="3"/>
      <c r="IZV381" s="3"/>
      <c r="IZW381" s="3"/>
      <c r="IZX381" s="3"/>
      <c r="IZY381" s="3"/>
      <c r="IZZ381" s="3"/>
      <c r="JAA381" s="3"/>
      <c r="JAB381" s="3"/>
      <c r="JAC381" s="3"/>
      <c r="JAD381" s="3"/>
      <c r="JAE381" s="3"/>
      <c r="JAF381" s="3"/>
      <c r="JAG381" s="3"/>
      <c r="JAH381" s="3"/>
      <c r="JAI381" s="3"/>
      <c r="JAJ381" s="3"/>
      <c r="JAK381" s="3"/>
      <c r="JAL381" s="3"/>
      <c r="JAM381" s="3"/>
      <c r="JAN381" s="3"/>
      <c r="JAO381" s="3"/>
      <c r="JAP381" s="3"/>
      <c r="JAQ381" s="3"/>
      <c r="JAR381" s="3"/>
      <c r="JAS381" s="3"/>
      <c r="JAT381" s="3"/>
      <c r="JAU381" s="3"/>
      <c r="JAV381" s="3"/>
      <c r="JAW381" s="3"/>
      <c r="JAX381" s="3"/>
      <c r="JAY381" s="3"/>
      <c r="JAZ381" s="3"/>
      <c r="JBA381" s="3"/>
      <c r="JBB381" s="3"/>
      <c r="JBC381" s="3"/>
      <c r="JBD381" s="3"/>
      <c r="JBE381" s="3"/>
      <c r="JBF381" s="3"/>
      <c r="JBG381" s="3"/>
      <c r="JBH381" s="3"/>
      <c r="JBI381" s="3"/>
      <c r="JBJ381" s="3"/>
      <c r="JBK381" s="3"/>
      <c r="JBL381" s="3"/>
      <c r="JBM381" s="3"/>
      <c r="JBN381" s="3"/>
      <c r="JBO381" s="3"/>
      <c r="JBP381" s="3"/>
      <c r="JBQ381" s="3"/>
      <c r="JBR381" s="3"/>
      <c r="JBS381" s="3"/>
      <c r="JBT381" s="3"/>
      <c r="JBU381" s="3"/>
      <c r="JBV381" s="3"/>
      <c r="JBW381" s="3"/>
      <c r="JBX381" s="3"/>
      <c r="JBY381" s="3"/>
      <c r="JBZ381" s="3"/>
      <c r="JCA381" s="3"/>
      <c r="JCB381" s="3"/>
      <c r="JCC381" s="3"/>
      <c r="JCD381" s="3"/>
      <c r="JCE381" s="3"/>
      <c r="JCF381" s="3"/>
      <c r="JCG381" s="3"/>
      <c r="JCH381" s="3"/>
      <c r="JCI381" s="3"/>
      <c r="JCJ381" s="3"/>
      <c r="JCK381" s="3"/>
      <c r="JCL381" s="3"/>
      <c r="JCM381" s="3"/>
      <c r="JCN381" s="3"/>
      <c r="JCO381" s="3"/>
      <c r="JCP381" s="3"/>
      <c r="JCQ381" s="3"/>
      <c r="JCR381" s="3"/>
      <c r="JCS381" s="3"/>
      <c r="JCT381" s="3"/>
      <c r="JCU381" s="3"/>
      <c r="JCV381" s="3"/>
      <c r="JCW381" s="3"/>
      <c r="JCX381" s="3"/>
      <c r="JCY381" s="3"/>
      <c r="JCZ381" s="3"/>
      <c r="JDA381" s="3"/>
      <c r="JDB381" s="3"/>
      <c r="JDC381" s="3"/>
      <c r="JDD381" s="3"/>
      <c r="JDE381" s="3"/>
      <c r="JDF381" s="3"/>
      <c r="JDG381" s="3"/>
      <c r="JDH381" s="3"/>
      <c r="JDI381" s="3"/>
      <c r="JDJ381" s="3"/>
      <c r="JDK381" s="3"/>
      <c r="JDL381" s="3"/>
      <c r="JDM381" s="3"/>
      <c r="JDN381" s="3"/>
      <c r="JDO381" s="3"/>
      <c r="JDP381" s="3"/>
      <c r="JDQ381" s="3"/>
      <c r="JDR381" s="3"/>
      <c r="JDS381" s="3"/>
      <c r="JDT381" s="3"/>
      <c r="JDU381" s="3"/>
      <c r="JDV381" s="3"/>
      <c r="JDW381" s="3"/>
      <c r="JDX381" s="3"/>
      <c r="JDY381" s="3"/>
      <c r="JDZ381" s="3"/>
      <c r="JEA381" s="3"/>
      <c r="JEB381" s="3"/>
      <c r="JEC381" s="3"/>
      <c r="JED381" s="3"/>
      <c r="JEE381" s="3"/>
      <c r="JEF381" s="3"/>
      <c r="JEG381" s="3"/>
      <c r="JEH381" s="3"/>
      <c r="JEI381" s="3"/>
      <c r="JEJ381" s="3"/>
      <c r="JEK381" s="3"/>
      <c r="JEL381" s="3"/>
      <c r="JEM381" s="3"/>
      <c r="JEN381" s="3"/>
      <c r="JEO381" s="3"/>
      <c r="JEP381" s="3"/>
      <c r="JEQ381" s="3"/>
      <c r="JES381" s="3"/>
      <c r="JEU381" s="3"/>
      <c r="JEV381" s="3"/>
      <c r="JEW381" s="3"/>
      <c r="JEX381" s="3"/>
      <c r="JEY381" s="3"/>
      <c r="JEZ381" s="3"/>
      <c r="JFA381" s="3"/>
      <c r="JFB381" s="3"/>
      <c r="JFG381" s="3"/>
      <c r="JFH381" s="3"/>
      <c r="JFI381" s="3"/>
      <c r="JFJ381" s="3"/>
      <c r="JFK381" s="3"/>
      <c r="JFL381" s="3"/>
      <c r="JFM381" s="3"/>
      <c r="JFN381" s="3"/>
      <c r="JFO381" s="3"/>
      <c r="JFP381" s="3"/>
      <c r="JFQ381" s="3"/>
      <c r="JFR381" s="3"/>
      <c r="JFS381" s="3"/>
      <c r="JFT381" s="3"/>
      <c r="JFU381" s="3"/>
      <c r="JFV381" s="3"/>
      <c r="JFW381" s="3"/>
      <c r="JFX381" s="3"/>
      <c r="JFY381" s="3"/>
      <c r="JFZ381" s="3"/>
      <c r="JGA381" s="3"/>
      <c r="JGB381" s="3"/>
      <c r="JGC381" s="3"/>
      <c r="JGD381" s="3"/>
      <c r="JGE381" s="3"/>
      <c r="JGF381" s="3"/>
      <c r="JGG381" s="3"/>
      <c r="JGH381" s="3"/>
      <c r="JGI381" s="3"/>
      <c r="JGJ381" s="3"/>
      <c r="JGK381" s="3"/>
      <c r="JGL381" s="3"/>
      <c r="JGM381" s="3"/>
      <c r="JGN381" s="3"/>
      <c r="JGO381" s="3"/>
      <c r="JGP381" s="3"/>
      <c r="JGQ381" s="3"/>
      <c r="JGR381" s="3"/>
      <c r="JGS381" s="3"/>
      <c r="JGT381" s="3"/>
      <c r="JGU381" s="3"/>
      <c r="JGV381" s="3"/>
      <c r="JGW381" s="3"/>
      <c r="JGX381" s="3"/>
      <c r="JGY381" s="3"/>
      <c r="JGZ381" s="3"/>
      <c r="JHA381" s="3"/>
      <c r="JHB381" s="3"/>
      <c r="JHC381" s="3"/>
      <c r="JHD381" s="3"/>
      <c r="JHE381" s="3"/>
      <c r="JHF381" s="3"/>
      <c r="JHG381" s="3"/>
      <c r="JHH381" s="3"/>
      <c r="JHI381" s="3"/>
      <c r="JHJ381" s="3"/>
      <c r="JHK381" s="3"/>
      <c r="JHL381" s="3"/>
      <c r="JHM381" s="3"/>
      <c r="JHN381" s="3"/>
      <c r="JHO381" s="3"/>
      <c r="JHP381" s="3"/>
      <c r="JHQ381" s="3"/>
      <c r="JHR381" s="3"/>
      <c r="JHS381" s="3"/>
      <c r="JHT381" s="3"/>
      <c r="JHU381" s="3"/>
      <c r="JHV381" s="3"/>
      <c r="JHW381" s="3"/>
      <c r="JHX381" s="3"/>
      <c r="JHY381" s="3"/>
      <c r="JHZ381" s="3"/>
      <c r="JIA381" s="3"/>
      <c r="JIB381" s="3"/>
      <c r="JIC381" s="3"/>
      <c r="JID381" s="3"/>
      <c r="JIE381" s="3"/>
      <c r="JIF381" s="3"/>
      <c r="JIG381" s="3"/>
      <c r="JIH381" s="3"/>
      <c r="JII381" s="3"/>
      <c r="JIJ381" s="3"/>
      <c r="JIK381" s="3"/>
      <c r="JIL381" s="3"/>
      <c r="JIM381" s="3"/>
      <c r="JIN381" s="3"/>
      <c r="JIO381" s="3"/>
      <c r="JIP381" s="3"/>
      <c r="JIQ381" s="3"/>
      <c r="JIR381" s="3"/>
      <c r="JIS381" s="3"/>
      <c r="JIT381" s="3"/>
      <c r="JIU381" s="3"/>
      <c r="JIV381" s="3"/>
      <c r="JIW381" s="3"/>
      <c r="JIX381" s="3"/>
      <c r="JIY381" s="3"/>
      <c r="JIZ381" s="3"/>
      <c r="JJA381" s="3"/>
      <c r="JJB381" s="3"/>
      <c r="JJC381" s="3"/>
      <c r="JJD381" s="3"/>
      <c r="JJE381" s="3"/>
      <c r="JJF381" s="3"/>
      <c r="JJG381" s="3"/>
      <c r="JJH381" s="3"/>
      <c r="JJI381" s="3"/>
      <c r="JJJ381" s="3"/>
      <c r="JJK381" s="3"/>
      <c r="JJL381" s="3"/>
      <c r="JJM381" s="3"/>
      <c r="JJN381" s="3"/>
      <c r="JJO381" s="3"/>
      <c r="JJP381" s="3"/>
      <c r="JJQ381" s="3"/>
      <c r="JJR381" s="3"/>
      <c r="JJS381" s="3"/>
      <c r="JJT381" s="3"/>
      <c r="JJU381" s="3"/>
      <c r="JJV381" s="3"/>
      <c r="JJW381" s="3"/>
      <c r="JJX381" s="3"/>
      <c r="JJY381" s="3"/>
      <c r="JJZ381" s="3"/>
      <c r="JKA381" s="3"/>
      <c r="JKB381" s="3"/>
      <c r="JKC381" s="3"/>
      <c r="JKD381" s="3"/>
      <c r="JKE381" s="3"/>
      <c r="JKF381" s="3"/>
      <c r="JKG381" s="3"/>
      <c r="JKH381" s="3"/>
      <c r="JKI381" s="3"/>
      <c r="JKJ381" s="3"/>
      <c r="JKK381" s="3"/>
      <c r="JKL381" s="3"/>
      <c r="JKM381" s="3"/>
      <c r="JKN381" s="3"/>
      <c r="JKO381" s="3"/>
      <c r="JKP381" s="3"/>
      <c r="JKQ381" s="3"/>
      <c r="JKR381" s="3"/>
      <c r="JKS381" s="3"/>
      <c r="JKT381" s="3"/>
      <c r="JKU381" s="3"/>
      <c r="JKV381" s="3"/>
      <c r="JKW381" s="3"/>
      <c r="JKX381" s="3"/>
      <c r="JKY381" s="3"/>
      <c r="JKZ381" s="3"/>
      <c r="JLA381" s="3"/>
      <c r="JLB381" s="3"/>
      <c r="JLC381" s="3"/>
      <c r="JLD381" s="3"/>
      <c r="JLE381" s="3"/>
      <c r="JLF381" s="3"/>
      <c r="JLG381" s="3"/>
      <c r="JLH381" s="3"/>
      <c r="JLI381" s="3"/>
      <c r="JLJ381" s="3"/>
      <c r="JLK381" s="3"/>
      <c r="JLL381" s="3"/>
      <c r="JLM381" s="3"/>
      <c r="JLN381" s="3"/>
      <c r="JLO381" s="3"/>
      <c r="JLP381" s="3"/>
      <c r="JLQ381" s="3"/>
      <c r="JLR381" s="3"/>
      <c r="JLS381" s="3"/>
      <c r="JLT381" s="3"/>
      <c r="JLU381" s="3"/>
      <c r="JLV381" s="3"/>
      <c r="JLW381" s="3"/>
      <c r="JLX381" s="3"/>
      <c r="JLY381" s="3"/>
      <c r="JLZ381" s="3"/>
      <c r="JMA381" s="3"/>
      <c r="JMB381" s="3"/>
      <c r="JMC381" s="3"/>
      <c r="JMD381" s="3"/>
      <c r="JME381" s="3"/>
      <c r="JMF381" s="3"/>
      <c r="JMG381" s="3"/>
      <c r="JMH381" s="3"/>
      <c r="JMI381" s="3"/>
      <c r="JMJ381" s="3"/>
      <c r="JMK381" s="3"/>
      <c r="JML381" s="3"/>
      <c r="JMM381" s="3"/>
      <c r="JMN381" s="3"/>
      <c r="JMO381" s="3"/>
      <c r="JMP381" s="3"/>
      <c r="JMQ381" s="3"/>
      <c r="JMR381" s="3"/>
      <c r="JMS381" s="3"/>
      <c r="JMT381" s="3"/>
      <c r="JMU381" s="3"/>
      <c r="JMV381" s="3"/>
      <c r="JMW381" s="3"/>
      <c r="JMX381" s="3"/>
      <c r="JMY381" s="3"/>
      <c r="JMZ381" s="3"/>
      <c r="JNA381" s="3"/>
      <c r="JNB381" s="3"/>
      <c r="JNC381" s="3"/>
      <c r="JND381" s="3"/>
      <c r="JNE381" s="3"/>
      <c r="JNF381" s="3"/>
      <c r="JNG381" s="3"/>
      <c r="JNH381" s="3"/>
      <c r="JNI381" s="3"/>
      <c r="JNJ381" s="3"/>
      <c r="JNK381" s="3"/>
      <c r="JNL381" s="3"/>
      <c r="JNM381" s="3"/>
      <c r="JNN381" s="3"/>
      <c r="JNO381" s="3"/>
      <c r="JNP381" s="3"/>
      <c r="JNQ381" s="3"/>
      <c r="JNR381" s="3"/>
      <c r="JNS381" s="3"/>
      <c r="JNT381" s="3"/>
      <c r="JNU381" s="3"/>
      <c r="JNV381" s="3"/>
      <c r="JNW381" s="3"/>
      <c r="JNX381" s="3"/>
      <c r="JNY381" s="3"/>
      <c r="JNZ381" s="3"/>
      <c r="JOA381" s="3"/>
      <c r="JOB381" s="3"/>
      <c r="JOC381" s="3"/>
      <c r="JOD381" s="3"/>
      <c r="JOE381" s="3"/>
      <c r="JOF381" s="3"/>
      <c r="JOG381" s="3"/>
      <c r="JOH381" s="3"/>
      <c r="JOI381" s="3"/>
      <c r="JOJ381" s="3"/>
      <c r="JOK381" s="3"/>
      <c r="JOL381" s="3"/>
      <c r="JOM381" s="3"/>
      <c r="JOO381" s="3"/>
      <c r="JOQ381" s="3"/>
      <c r="JOR381" s="3"/>
      <c r="JOS381" s="3"/>
      <c r="JOT381" s="3"/>
      <c r="JOU381" s="3"/>
      <c r="JOV381" s="3"/>
      <c r="JOW381" s="3"/>
      <c r="JOX381" s="3"/>
      <c r="JPC381" s="3"/>
      <c r="JPD381" s="3"/>
      <c r="JPE381" s="3"/>
      <c r="JPF381" s="3"/>
      <c r="JPG381" s="3"/>
      <c r="JPH381" s="3"/>
      <c r="JPI381" s="3"/>
      <c r="JPJ381" s="3"/>
      <c r="JPK381" s="3"/>
      <c r="JPL381" s="3"/>
      <c r="JPM381" s="3"/>
      <c r="JPN381" s="3"/>
      <c r="JPO381" s="3"/>
      <c r="JPP381" s="3"/>
      <c r="JPQ381" s="3"/>
      <c r="JPR381" s="3"/>
      <c r="JPS381" s="3"/>
      <c r="JPT381" s="3"/>
      <c r="JPU381" s="3"/>
      <c r="JPV381" s="3"/>
      <c r="JPW381" s="3"/>
      <c r="JPX381" s="3"/>
      <c r="JPY381" s="3"/>
      <c r="JPZ381" s="3"/>
      <c r="JQA381" s="3"/>
      <c r="JQB381" s="3"/>
      <c r="JQC381" s="3"/>
      <c r="JQD381" s="3"/>
      <c r="JQE381" s="3"/>
      <c r="JQF381" s="3"/>
      <c r="JQG381" s="3"/>
      <c r="JQH381" s="3"/>
      <c r="JQI381" s="3"/>
      <c r="JQJ381" s="3"/>
      <c r="JQK381" s="3"/>
      <c r="JQL381" s="3"/>
      <c r="JQM381" s="3"/>
      <c r="JQN381" s="3"/>
      <c r="JQO381" s="3"/>
      <c r="JQP381" s="3"/>
      <c r="JQQ381" s="3"/>
      <c r="JQR381" s="3"/>
      <c r="JQS381" s="3"/>
      <c r="JQT381" s="3"/>
      <c r="JQU381" s="3"/>
      <c r="JQV381" s="3"/>
      <c r="JQW381" s="3"/>
      <c r="JQX381" s="3"/>
      <c r="JQY381" s="3"/>
      <c r="JQZ381" s="3"/>
      <c r="JRA381" s="3"/>
      <c r="JRB381" s="3"/>
      <c r="JRC381" s="3"/>
      <c r="JRD381" s="3"/>
      <c r="JRE381" s="3"/>
      <c r="JRF381" s="3"/>
      <c r="JRG381" s="3"/>
      <c r="JRH381" s="3"/>
      <c r="JRI381" s="3"/>
      <c r="JRJ381" s="3"/>
      <c r="JRK381" s="3"/>
      <c r="JRL381" s="3"/>
      <c r="JRM381" s="3"/>
      <c r="JRN381" s="3"/>
      <c r="JRO381" s="3"/>
      <c r="JRP381" s="3"/>
      <c r="JRQ381" s="3"/>
      <c r="JRR381" s="3"/>
      <c r="JRS381" s="3"/>
      <c r="JRT381" s="3"/>
      <c r="JRU381" s="3"/>
      <c r="JRV381" s="3"/>
      <c r="JRW381" s="3"/>
      <c r="JRX381" s="3"/>
      <c r="JRY381" s="3"/>
      <c r="JRZ381" s="3"/>
      <c r="JSA381" s="3"/>
      <c r="JSB381" s="3"/>
      <c r="JSC381" s="3"/>
      <c r="JSD381" s="3"/>
      <c r="JSE381" s="3"/>
      <c r="JSF381" s="3"/>
      <c r="JSG381" s="3"/>
      <c r="JSH381" s="3"/>
      <c r="JSI381" s="3"/>
      <c r="JSJ381" s="3"/>
      <c r="JSK381" s="3"/>
      <c r="JSL381" s="3"/>
      <c r="JSM381" s="3"/>
      <c r="JSN381" s="3"/>
      <c r="JSO381" s="3"/>
      <c r="JSP381" s="3"/>
      <c r="JSQ381" s="3"/>
      <c r="JSR381" s="3"/>
      <c r="JSS381" s="3"/>
      <c r="JST381" s="3"/>
      <c r="JSU381" s="3"/>
      <c r="JSV381" s="3"/>
      <c r="JSW381" s="3"/>
      <c r="JSX381" s="3"/>
      <c r="JSY381" s="3"/>
      <c r="JSZ381" s="3"/>
      <c r="JTA381" s="3"/>
      <c r="JTB381" s="3"/>
      <c r="JTC381" s="3"/>
      <c r="JTD381" s="3"/>
      <c r="JTE381" s="3"/>
      <c r="JTF381" s="3"/>
      <c r="JTG381" s="3"/>
      <c r="JTH381" s="3"/>
      <c r="JTI381" s="3"/>
      <c r="JTJ381" s="3"/>
      <c r="JTK381" s="3"/>
      <c r="JTL381" s="3"/>
      <c r="JTM381" s="3"/>
      <c r="JTN381" s="3"/>
      <c r="JTO381" s="3"/>
      <c r="JTP381" s="3"/>
      <c r="JTQ381" s="3"/>
      <c r="JTR381" s="3"/>
      <c r="JTS381" s="3"/>
      <c r="JTT381" s="3"/>
      <c r="JTU381" s="3"/>
      <c r="JTV381" s="3"/>
      <c r="JTW381" s="3"/>
      <c r="JTX381" s="3"/>
      <c r="JTY381" s="3"/>
      <c r="JTZ381" s="3"/>
      <c r="JUA381" s="3"/>
      <c r="JUB381" s="3"/>
      <c r="JUC381" s="3"/>
      <c r="JUD381" s="3"/>
      <c r="JUE381" s="3"/>
      <c r="JUF381" s="3"/>
      <c r="JUG381" s="3"/>
      <c r="JUH381" s="3"/>
      <c r="JUI381" s="3"/>
      <c r="JUJ381" s="3"/>
      <c r="JUK381" s="3"/>
      <c r="JUL381" s="3"/>
      <c r="JUM381" s="3"/>
      <c r="JUN381" s="3"/>
      <c r="JUO381" s="3"/>
      <c r="JUP381" s="3"/>
      <c r="JUQ381" s="3"/>
      <c r="JUR381" s="3"/>
      <c r="JUS381" s="3"/>
      <c r="JUT381" s="3"/>
      <c r="JUU381" s="3"/>
      <c r="JUV381" s="3"/>
      <c r="JUW381" s="3"/>
      <c r="JUX381" s="3"/>
      <c r="JUY381" s="3"/>
      <c r="JUZ381" s="3"/>
      <c r="JVA381" s="3"/>
      <c r="JVB381" s="3"/>
      <c r="JVC381" s="3"/>
      <c r="JVD381" s="3"/>
      <c r="JVE381" s="3"/>
      <c r="JVF381" s="3"/>
      <c r="JVG381" s="3"/>
      <c r="JVH381" s="3"/>
      <c r="JVI381" s="3"/>
      <c r="JVJ381" s="3"/>
      <c r="JVK381" s="3"/>
      <c r="JVL381" s="3"/>
      <c r="JVM381" s="3"/>
      <c r="JVN381" s="3"/>
      <c r="JVO381" s="3"/>
      <c r="JVP381" s="3"/>
      <c r="JVQ381" s="3"/>
      <c r="JVR381" s="3"/>
      <c r="JVS381" s="3"/>
      <c r="JVT381" s="3"/>
      <c r="JVU381" s="3"/>
      <c r="JVV381" s="3"/>
      <c r="JVW381" s="3"/>
      <c r="JVX381" s="3"/>
      <c r="JVY381" s="3"/>
      <c r="JVZ381" s="3"/>
      <c r="JWA381" s="3"/>
      <c r="JWB381" s="3"/>
      <c r="JWC381" s="3"/>
      <c r="JWD381" s="3"/>
      <c r="JWE381" s="3"/>
      <c r="JWF381" s="3"/>
      <c r="JWG381" s="3"/>
      <c r="JWH381" s="3"/>
      <c r="JWI381" s="3"/>
      <c r="JWJ381" s="3"/>
      <c r="JWK381" s="3"/>
      <c r="JWL381" s="3"/>
      <c r="JWM381" s="3"/>
      <c r="JWN381" s="3"/>
      <c r="JWO381" s="3"/>
      <c r="JWP381" s="3"/>
      <c r="JWQ381" s="3"/>
      <c r="JWR381" s="3"/>
      <c r="JWS381" s="3"/>
      <c r="JWT381" s="3"/>
      <c r="JWU381" s="3"/>
      <c r="JWV381" s="3"/>
      <c r="JWW381" s="3"/>
      <c r="JWX381" s="3"/>
      <c r="JWY381" s="3"/>
      <c r="JWZ381" s="3"/>
      <c r="JXA381" s="3"/>
      <c r="JXB381" s="3"/>
      <c r="JXC381" s="3"/>
      <c r="JXD381" s="3"/>
      <c r="JXE381" s="3"/>
      <c r="JXF381" s="3"/>
      <c r="JXG381" s="3"/>
      <c r="JXH381" s="3"/>
      <c r="JXI381" s="3"/>
      <c r="JXJ381" s="3"/>
      <c r="JXK381" s="3"/>
      <c r="JXL381" s="3"/>
      <c r="JXM381" s="3"/>
      <c r="JXN381" s="3"/>
      <c r="JXO381" s="3"/>
      <c r="JXP381" s="3"/>
      <c r="JXQ381" s="3"/>
      <c r="JXR381" s="3"/>
      <c r="JXS381" s="3"/>
      <c r="JXT381" s="3"/>
      <c r="JXU381" s="3"/>
      <c r="JXV381" s="3"/>
      <c r="JXW381" s="3"/>
      <c r="JXX381" s="3"/>
      <c r="JXY381" s="3"/>
      <c r="JXZ381" s="3"/>
      <c r="JYA381" s="3"/>
      <c r="JYB381" s="3"/>
      <c r="JYC381" s="3"/>
      <c r="JYD381" s="3"/>
      <c r="JYE381" s="3"/>
      <c r="JYF381" s="3"/>
      <c r="JYG381" s="3"/>
      <c r="JYH381" s="3"/>
      <c r="JYI381" s="3"/>
      <c r="JYK381" s="3"/>
      <c r="JYM381" s="3"/>
      <c r="JYN381" s="3"/>
      <c r="JYO381" s="3"/>
      <c r="JYP381" s="3"/>
      <c r="JYQ381" s="3"/>
      <c r="JYR381" s="3"/>
      <c r="JYS381" s="3"/>
      <c r="JYT381" s="3"/>
      <c r="JYY381" s="3"/>
      <c r="JYZ381" s="3"/>
      <c r="JZA381" s="3"/>
      <c r="JZB381" s="3"/>
      <c r="JZC381" s="3"/>
      <c r="JZD381" s="3"/>
      <c r="JZE381" s="3"/>
      <c r="JZF381" s="3"/>
      <c r="JZG381" s="3"/>
      <c r="JZH381" s="3"/>
      <c r="JZI381" s="3"/>
      <c r="JZJ381" s="3"/>
      <c r="JZK381" s="3"/>
      <c r="JZL381" s="3"/>
      <c r="JZM381" s="3"/>
      <c r="JZN381" s="3"/>
      <c r="JZO381" s="3"/>
      <c r="JZP381" s="3"/>
      <c r="JZQ381" s="3"/>
      <c r="JZR381" s="3"/>
      <c r="JZS381" s="3"/>
      <c r="JZT381" s="3"/>
      <c r="JZU381" s="3"/>
      <c r="JZV381" s="3"/>
      <c r="JZW381" s="3"/>
      <c r="JZX381" s="3"/>
      <c r="JZY381" s="3"/>
      <c r="JZZ381" s="3"/>
      <c r="KAA381" s="3"/>
      <c r="KAB381" s="3"/>
      <c r="KAC381" s="3"/>
      <c r="KAD381" s="3"/>
      <c r="KAE381" s="3"/>
      <c r="KAF381" s="3"/>
      <c r="KAG381" s="3"/>
      <c r="KAH381" s="3"/>
      <c r="KAI381" s="3"/>
      <c r="KAJ381" s="3"/>
      <c r="KAK381" s="3"/>
      <c r="KAL381" s="3"/>
      <c r="KAM381" s="3"/>
      <c r="KAN381" s="3"/>
      <c r="KAO381" s="3"/>
      <c r="KAP381" s="3"/>
      <c r="KAQ381" s="3"/>
      <c r="KAR381" s="3"/>
      <c r="KAS381" s="3"/>
      <c r="KAT381" s="3"/>
      <c r="KAU381" s="3"/>
      <c r="KAV381" s="3"/>
      <c r="KAW381" s="3"/>
      <c r="KAX381" s="3"/>
      <c r="KAY381" s="3"/>
      <c r="KAZ381" s="3"/>
      <c r="KBA381" s="3"/>
      <c r="KBB381" s="3"/>
      <c r="KBC381" s="3"/>
      <c r="KBD381" s="3"/>
      <c r="KBE381" s="3"/>
      <c r="KBF381" s="3"/>
      <c r="KBG381" s="3"/>
      <c r="KBH381" s="3"/>
      <c r="KBI381" s="3"/>
      <c r="KBJ381" s="3"/>
      <c r="KBK381" s="3"/>
      <c r="KBL381" s="3"/>
      <c r="KBM381" s="3"/>
      <c r="KBN381" s="3"/>
      <c r="KBO381" s="3"/>
      <c r="KBP381" s="3"/>
      <c r="KBQ381" s="3"/>
      <c r="KBR381" s="3"/>
      <c r="KBS381" s="3"/>
      <c r="KBT381" s="3"/>
      <c r="KBU381" s="3"/>
      <c r="KBV381" s="3"/>
      <c r="KBW381" s="3"/>
      <c r="KBX381" s="3"/>
      <c r="KBY381" s="3"/>
      <c r="KBZ381" s="3"/>
      <c r="KCA381" s="3"/>
      <c r="KCB381" s="3"/>
      <c r="KCC381" s="3"/>
      <c r="KCD381" s="3"/>
      <c r="KCE381" s="3"/>
      <c r="KCF381" s="3"/>
      <c r="KCG381" s="3"/>
      <c r="KCH381" s="3"/>
      <c r="KCI381" s="3"/>
      <c r="KCJ381" s="3"/>
      <c r="KCK381" s="3"/>
      <c r="KCL381" s="3"/>
      <c r="KCM381" s="3"/>
      <c r="KCN381" s="3"/>
      <c r="KCO381" s="3"/>
      <c r="KCP381" s="3"/>
      <c r="KCQ381" s="3"/>
      <c r="KCR381" s="3"/>
      <c r="KCS381" s="3"/>
      <c r="KCT381" s="3"/>
      <c r="KCU381" s="3"/>
      <c r="KCV381" s="3"/>
      <c r="KCW381" s="3"/>
      <c r="KCX381" s="3"/>
      <c r="KCY381" s="3"/>
      <c r="KCZ381" s="3"/>
      <c r="KDA381" s="3"/>
      <c r="KDB381" s="3"/>
      <c r="KDC381" s="3"/>
      <c r="KDD381" s="3"/>
      <c r="KDE381" s="3"/>
      <c r="KDF381" s="3"/>
      <c r="KDG381" s="3"/>
      <c r="KDH381" s="3"/>
      <c r="KDI381" s="3"/>
      <c r="KDJ381" s="3"/>
      <c r="KDK381" s="3"/>
      <c r="KDL381" s="3"/>
      <c r="KDM381" s="3"/>
      <c r="KDN381" s="3"/>
      <c r="KDO381" s="3"/>
      <c r="KDP381" s="3"/>
      <c r="KDQ381" s="3"/>
      <c r="KDR381" s="3"/>
      <c r="KDS381" s="3"/>
      <c r="KDT381" s="3"/>
      <c r="KDU381" s="3"/>
      <c r="KDV381" s="3"/>
      <c r="KDW381" s="3"/>
      <c r="KDX381" s="3"/>
      <c r="KDY381" s="3"/>
      <c r="KDZ381" s="3"/>
      <c r="KEA381" s="3"/>
      <c r="KEB381" s="3"/>
      <c r="KEC381" s="3"/>
      <c r="KED381" s="3"/>
      <c r="KEE381" s="3"/>
      <c r="KEF381" s="3"/>
      <c r="KEG381" s="3"/>
      <c r="KEH381" s="3"/>
      <c r="KEI381" s="3"/>
      <c r="KEJ381" s="3"/>
      <c r="KEK381" s="3"/>
      <c r="KEL381" s="3"/>
      <c r="KEM381" s="3"/>
      <c r="KEN381" s="3"/>
      <c r="KEO381" s="3"/>
      <c r="KEP381" s="3"/>
      <c r="KEQ381" s="3"/>
      <c r="KER381" s="3"/>
      <c r="KES381" s="3"/>
      <c r="KET381" s="3"/>
      <c r="KEU381" s="3"/>
      <c r="KEV381" s="3"/>
      <c r="KEW381" s="3"/>
      <c r="KEX381" s="3"/>
      <c r="KEY381" s="3"/>
      <c r="KEZ381" s="3"/>
      <c r="KFA381" s="3"/>
      <c r="KFB381" s="3"/>
      <c r="KFC381" s="3"/>
      <c r="KFD381" s="3"/>
      <c r="KFE381" s="3"/>
      <c r="KFF381" s="3"/>
      <c r="KFG381" s="3"/>
      <c r="KFH381" s="3"/>
      <c r="KFI381" s="3"/>
      <c r="KFJ381" s="3"/>
      <c r="KFK381" s="3"/>
      <c r="KFL381" s="3"/>
      <c r="KFM381" s="3"/>
      <c r="KFN381" s="3"/>
      <c r="KFO381" s="3"/>
      <c r="KFP381" s="3"/>
      <c r="KFQ381" s="3"/>
      <c r="KFR381" s="3"/>
      <c r="KFS381" s="3"/>
      <c r="KFT381" s="3"/>
      <c r="KFU381" s="3"/>
      <c r="KFV381" s="3"/>
      <c r="KFW381" s="3"/>
      <c r="KFX381" s="3"/>
      <c r="KFY381" s="3"/>
      <c r="KFZ381" s="3"/>
      <c r="KGA381" s="3"/>
      <c r="KGB381" s="3"/>
      <c r="KGC381" s="3"/>
      <c r="KGD381" s="3"/>
      <c r="KGE381" s="3"/>
      <c r="KGF381" s="3"/>
      <c r="KGG381" s="3"/>
      <c r="KGH381" s="3"/>
      <c r="KGI381" s="3"/>
      <c r="KGJ381" s="3"/>
      <c r="KGK381" s="3"/>
      <c r="KGL381" s="3"/>
      <c r="KGM381" s="3"/>
      <c r="KGN381" s="3"/>
      <c r="KGO381" s="3"/>
      <c r="KGP381" s="3"/>
      <c r="KGQ381" s="3"/>
      <c r="KGR381" s="3"/>
      <c r="KGS381" s="3"/>
      <c r="KGT381" s="3"/>
      <c r="KGU381" s="3"/>
      <c r="KGV381" s="3"/>
      <c r="KGW381" s="3"/>
      <c r="KGX381" s="3"/>
      <c r="KGY381" s="3"/>
      <c r="KGZ381" s="3"/>
      <c r="KHA381" s="3"/>
      <c r="KHB381" s="3"/>
      <c r="KHC381" s="3"/>
      <c r="KHD381" s="3"/>
      <c r="KHE381" s="3"/>
      <c r="KHF381" s="3"/>
      <c r="KHG381" s="3"/>
      <c r="KHH381" s="3"/>
      <c r="KHI381" s="3"/>
      <c r="KHJ381" s="3"/>
      <c r="KHK381" s="3"/>
      <c r="KHL381" s="3"/>
      <c r="KHM381" s="3"/>
      <c r="KHN381" s="3"/>
      <c r="KHO381" s="3"/>
      <c r="KHP381" s="3"/>
      <c r="KHQ381" s="3"/>
      <c r="KHR381" s="3"/>
      <c r="KHS381" s="3"/>
      <c r="KHT381" s="3"/>
      <c r="KHU381" s="3"/>
      <c r="KHV381" s="3"/>
      <c r="KHW381" s="3"/>
      <c r="KHX381" s="3"/>
      <c r="KHY381" s="3"/>
      <c r="KHZ381" s="3"/>
      <c r="KIA381" s="3"/>
      <c r="KIB381" s="3"/>
      <c r="KIC381" s="3"/>
      <c r="KID381" s="3"/>
      <c r="KIE381" s="3"/>
      <c r="KIG381" s="3"/>
      <c r="KII381" s="3"/>
      <c r="KIJ381" s="3"/>
      <c r="KIK381" s="3"/>
      <c r="KIL381" s="3"/>
      <c r="KIM381" s="3"/>
      <c r="KIN381" s="3"/>
      <c r="KIO381" s="3"/>
      <c r="KIP381" s="3"/>
      <c r="KIU381" s="3"/>
      <c r="KIV381" s="3"/>
      <c r="KIW381" s="3"/>
      <c r="KIX381" s="3"/>
      <c r="KIY381" s="3"/>
      <c r="KIZ381" s="3"/>
      <c r="KJA381" s="3"/>
      <c r="KJB381" s="3"/>
      <c r="KJC381" s="3"/>
      <c r="KJD381" s="3"/>
      <c r="KJE381" s="3"/>
      <c r="KJF381" s="3"/>
      <c r="KJG381" s="3"/>
      <c r="KJH381" s="3"/>
      <c r="KJI381" s="3"/>
      <c r="KJJ381" s="3"/>
      <c r="KJK381" s="3"/>
      <c r="KJL381" s="3"/>
      <c r="KJM381" s="3"/>
      <c r="KJN381" s="3"/>
      <c r="KJO381" s="3"/>
      <c r="KJP381" s="3"/>
      <c r="KJQ381" s="3"/>
      <c r="KJR381" s="3"/>
      <c r="KJS381" s="3"/>
      <c r="KJT381" s="3"/>
      <c r="KJU381" s="3"/>
      <c r="KJV381" s="3"/>
      <c r="KJW381" s="3"/>
      <c r="KJX381" s="3"/>
      <c r="KJY381" s="3"/>
      <c r="KJZ381" s="3"/>
      <c r="KKA381" s="3"/>
      <c r="KKB381" s="3"/>
      <c r="KKC381" s="3"/>
      <c r="KKD381" s="3"/>
      <c r="KKE381" s="3"/>
      <c r="KKF381" s="3"/>
      <c r="KKG381" s="3"/>
      <c r="KKH381" s="3"/>
      <c r="KKI381" s="3"/>
      <c r="KKJ381" s="3"/>
      <c r="KKK381" s="3"/>
      <c r="KKL381" s="3"/>
      <c r="KKM381" s="3"/>
      <c r="KKN381" s="3"/>
      <c r="KKO381" s="3"/>
      <c r="KKP381" s="3"/>
      <c r="KKQ381" s="3"/>
      <c r="KKR381" s="3"/>
      <c r="KKS381" s="3"/>
      <c r="KKT381" s="3"/>
      <c r="KKU381" s="3"/>
      <c r="KKV381" s="3"/>
      <c r="KKW381" s="3"/>
      <c r="KKX381" s="3"/>
      <c r="KKY381" s="3"/>
      <c r="KKZ381" s="3"/>
      <c r="KLA381" s="3"/>
      <c r="KLB381" s="3"/>
      <c r="KLC381" s="3"/>
      <c r="KLD381" s="3"/>
      <c r="KLE381" s="3"/>
      <c r="KLF381" s="3"/>
      <c r="KLG381" s="3"/>
      <c r="KLH381" s="3"/>
      <c r="KLI381" s="3"/>
      <c r="KLJ381" s="3"/>
      <c r="KLK381" s="3"/>
      <c r="KLL381" s="3"/>
      <c r="KLM381" s="3"/>
      <c r="KLN381" s="3"/>
      <c r="KLO381" s="3"/>
      <c r="KLP381" s="3"/>
      <c r="KLQ381" s="3"/>
      <c r="KLR381" s="3"/>
      <c r="KLS381" s="3"/>
      <c r="KLT381" s="3"/>
      <c r="KLU381" s="3"/>
      <c r="KLV381" s="3"/>
      <c r="KLW381" s="3"/>
      <c r="KLX381" s="3"/>
      <c r="KLY381" s="3"/>
      <c r="KLZ381" s="3"/>
      <c r="KMA381" s="3"/>
      <c r="KMB381" s="3"/>
      <c r="KMC381" s="3"/>
      <c r="KMD381" s="3"/>
      <c r="KME381" s="3"/>
      <c r="KMF381" s="3"/>
      <c r="KMG381" s="3"/>
      <c r="KMH381" s="3"/>
      <c r="KMI381" s="3"/>
      <c r="KMJ381" s="3"/>
      <c r="KMK381" s="3"/>
      <c r="KML381" s="3"/>
      <c r="KMM381" s="3"/>
      <c r="KMN381" s="3"/>
      <c r="KMO381" s="3"/>
      <c r="KMP381" s="3"/>
      <c r="KMQ381" s="3"/>
      <c r="KMR381" s="3"/>
      <c r="KMS381" s="3"/>
      <c r="KMT381" s="3"/>
      <c r="KMU381" s="3"/>
      <c r="KMV381" s="3"/>
      <c r="KMW381" s="3"/>
      <c r="KMX381" s="3"/>
      <c r="KMY381" s="3"/>
      <c r="KMZ381" s="3"/>
      <c r="KNA381" s="3"/>
      <c r="KNB381" s="3"/>
      <c r="KNC381" s="3"/>
      <c r="KND381" s="3"/>
      <c r="KNE381" s="3"/>
      <c r="KNF381" s="3"/>
      <c r="KNG381" s="3"/>
      <c r="KNH381" s="3"/>
      <c r="KNI381" s="3"/>
      <c r="KNJ381" s="3"/>
      <c r="KNK381" s="3"/>
      <c r="KNL381" s="3"/>
      <c r="KNM381" s="3"/>
      <c r="KNN381" s="3"/>
      <c r="KNO381" s="3"/>
      <c r="KNP381" s="3"/>
      <c r="KNQ381" s="3"/>
      <c r="KNR381" s="3"/>
      <c r="KNS381" s="3"/>
      <c r="KNT381" s="3"/>
      <c r="KNU381" s="3"/>
      <c r="KNV381" s="3"/>
      <c r="KNW381" s="3"/>
      <c r="KNX381" s="3"/>
      <c r="KNY381" s="3"/>
      <c r="KNZ381" s="3"/>
      <c r="KOA381" s="3"/>
      <c r="KOB381" s="3"/>
      <c r="KOC381" s="3"/>
      <c r="KOD381" s="3"/>
      <c r="KOE381" s="3"/>
      <c r="KOF381" s="3"/>
      <c r="KOG381" s="3"/>
      <c r="KOH381" s="3"/>
      <c r="KOI381" s="3"/>
      <c r="KOJ381" s="3"/>
      <c r="KOK381" s="3"/>
      <c r="KOL381" s="3"/>
      <c r="KOM381" s="3"/>
      <c r="KON381" s="3"/>
      <c r="KOO381" s="3"/>
      <c r="KOP381" s="3"/>
      <c r="KOQ381" s="3"/>
      <c r="KOR381" s="3"/>
      <c r="KOS381" s="3"/>
      <c r="KOT381" s="3"/>
      <c r="KOU381" s="3"/>
      <c r="KOV381" s="3"/>
      <c r="KOW381" s="3"/>
      <c r="KOX381" s="3"/>
      <c r="KOY381" s="3"/>
      <c r="KOZ381" s="3"/>
      <c r="KPA381" s="3"/>
      <c r="KPB381" s="3"/>
      <c r="KPC381" s="3"/>
      <c r="KPD381" s="3"/>
      <c r="KPE381" s="3"/>
      <c r="KPF381" s="3"/>
      <c r="KPG381" s="3"/>
      <c r="KPH381" s="3"/>
      <c r="KPI381" s="3"/>
      <c r="KPJ381" s="3"/>
      <c r="KPK381" s="3"/>
      <c r="KPL381" s="3"/>
      <c r="KPM381" s="3"/>
      <c r="KPN381" s="3"/>
      <c r="KPO381" s="3"/>
      <c r="KPP381" s="3"/>
      <c r="KPQ381" s="3"/>
      <c r="KPR381" s="3"/>
      <c r="KPS381" s="3"/>
      <c r="KPT381" s="3"/>
      <c r="KPU381" s="3"/>
      <c r="KPV381" s="3"/>
      <c r="KPW381" s="3"/>
      <c r="KPX381" s="3"/>
      <c r="KPY381" s="3"/>
      <c r="KPZ381" s="3"/>
      <c r="KQA381" s="3"/>
      <c r="KQB381" s="3"/>
      <c r="KQC381" s="3"/>
      <c r="KQD381" s="3"/>
      <c r="KQE381" s="3"/>
      <c r="KQF381" s="3"/>
      <c r="KQG381" s="3"/>
      <c r="KQH381" s="3"/>
      <c r="KQI381" s="3"/>
      <c r="KQJ381" s="3"/>
      <c r="KQK381" s="3"/>
      <c r="KQL381" s="3"/>
      <c r="KQM381" s="3"/>
      <c r="KQN381" s="3"/>
      <c r="KQO381" s="3"/>
      <c r="KQP381" s="3"/>
      <c r="KQQ381" s="3"/>
      <c r="KQR381" s="3"/>
      <c r="KQS381" s="3"/>
      <c r="KQT381" s="3"/>
      <c r="KQU381" s="3"/>
      <c r="KQV381" s="3"/>
      <c r="KQW381" s="3"/>
      <c r="KQX381" s="3"/>
      <c r="KQY381" s="3"/>
      <c r="KQZ381" s="3"/>
      <c r="KRA381" s="3"/>
      <c r="KRB381" s="3"/>
      <c r="KRC381" s="3"/>
      <c r="KRD381" s="3"/>
      <c r="KRE381" s="3"/>
      <c r="KRF381" s="3"/>
      <c r="KRG381" s="3"/>
      <c r="KRH381" s="3"/>
      <c r="KRI381" s="3"/>
      <c r="KRJ381" s="3"/>
      <c r="KRK381" s="3"/>
      <c r="KRL381" s="3"/>
      <c r="KRM381" s="3"/>
      <c r="KRN381" s="3"/>
      <c r="KRO381" s="3"/>
      <c r="KRP381" s="3"/>
      <c r="KRQ381" s="3"/>
      <c r="KRR381" s="3"/>
      <c r="KRS381" s="3"/>
      <c r="KRT381" s="3"/>
      <c r="KRU381" s="3"/>
      <c r="KRV381" s="3"/>
      <c r="KRW381" s="3"/>
      <c r="KRX381" s="3"/>
      <c r="KRY381" s="3"/>
      <c r="KRZ381" s="3"/>
      <c r="KSA381" s="3"/>
      <c r="KSC381" s="3"/>
      <c r="KSE381" s="3"/>
      <c r="KSF381" s="3"/>
      <c r="KSG381" s="3"/>
      <c r="KSH381" s="3"/>
      <c r="KSI381" s="3"/>
      <c r="KSJ381" s="3"/>
      <c r="KSK381" s="3"/>
      <c r="KSL381" s="3"/>
      <c r="KSQ381" s="3"/>
      <c r="KSR381" s="3"/>
      <c r="KSS381" s="3"/>
      <c r="KST381" s="3"/>
      <c r="KSU381" s="3"/>
      <c r="KSV381" s="3"/>
      <c r="KSW381" s="3"/>
      <c r="KSX381" s="3"/>
      <c r="KSY381" s="3"/>
      <c r="KSZ381" s="3"/>
      <c r="KTA381" s="3"/>
      <c r="KTB381" s="3"/>
      <c r="KTC381" s="3"/>
      <c r="KTD381" s="3"/>
      <c r="KTE381" s="3"/>
      <c r="KTF381" s="3"/>
      <c r="KTG381" s="3"/>
      <c r="KTH381" s="3"/>
      <c r="KTI381" s="3"/>
      <c r="KTJ381" s="3"/>
      <c r="KTK381" s="3"/>
      <c r="KTL381" s="3"/>
      <c r="KTM381" s="3"/>
      <c r="KTN381" s="3"/>
      <c r="KTO381" s="3"/>
      <c r="KTP381" s="3"/>
      <c r="KTQ381" s="3"/>
      <c r="KTR381" s="3"/>
      <c r="KTS381" s="3"/>
      <c r="KTT381" s="3"/>
      <c r="KTU381" s="3"/>
      <c r="KTV381" s="3"/>
      <c r="KTW381" s="3"/>
      <c r="KTX381" s="3"/>
      <c r="KTY381" s="3"/>
      <c r="KTZ381" s="3"/>
      <c r="KUA381" s="3"/>
      <c r="KUB381" s="3"/>
      <c r="KUC381" s="3"/>
      <c r="KUD381" s="3"/>
      <c r="KUE381" s="3"/>
      <c r="KUF381" s="3"/>
      <c r="KUG381" s="3"/>
      <c r="KUH381" s="3"/>
      <c r="KUI381" s="3"/>
      <c r="KUJ381" s="3"/>
      <c r="KUK381" s="3"/>
      <c r="KUL381" s="3"/>
      <c r="KUM381" s="3"/>
      <c r="KUN381" s="3"/>
      <c r="KUO381" s="3"/>
      <c r="KUP381" s="3"/>
      <c r="KUQ381" s="3"/>
      <c r="KUR381" s="3"/>
      <c r="KUS381" s="3"/>
      <c r="KUT381" s="3"/>
      <c r="KUU381" s="3"/>
      <c r="KUV381" s="3"/>
      <c r="KUW381" s="3"/>
      <c r="KUX381" s="3"/>
      <c r="KUY381" s="3"/>
      <c r="KUZ381" s="3"/>
      <c r="KVA381" s="3"/>
      <c r="KVB381" s="3"/>
      <c r="KVC381" s="3"/>
      <c r="KVD381" s="3"/>
      <c r="KVE381" s="3"/>
      <c r="KVF381" s="3"/>
      <c r="KVG381" s="3"/>
      <c r="KVH381" s="3"/>
      <c r="KVI381" s="3"/>
      <c r="KVJ381" s="3"/>
      <c r="KVK381" s="3"/>
      <c r="KVL381" s="3"/>
      <c r="KVM381" s="3"/>
      <c r="KVN381" s="3"/>
      <c r="KVO381" s="3"/>
      <c r="KVP381" s="3"/>
      <c r="KVQ381" s="3"/>
      <c r="KVR381" s="3"/>
      <c r="KVS381" s="3"/>
      <c r="KVT381" s="3"/>
      <c r="KVU381" s="3"/>
      <c r="KVV381" s="3"/>
      <c r="KVW381" s="3"/>
      <c r="KVX381" s="3"/>
      <c r="KVY381" s="3"/>
      <c r="KVZ381" s="3"/>
      <c r="KWA381" s="3"/>
      <c r="KWB381" s="3"/>
      <c r="KWC381" s="3"/>
      <c r="KWD381" s="3"/>
      <c r="KWE381" s="3"/>
      <c r="KWF381" s="3"/>
      <c r="KWG381" s="3"/>
      <c r="KWH381" s="3"/>
      <c r="KWI381" s="3"/>
      <c r="KWJ381" s="3"/>
      <c r="KWK381" s="3"/>
      <c r="KWL381" s="3"/>
      <c r="KWM381" s="3"/>
      <c r="KWN381" s="3"/>
      <c r="KWO381" s="3"/>
      <c r="KWP381" s="3"/>
      <c r="KWQ381" s="3"/>
      <c r="KWR381" s="3"/>
      <c r="KWS381" s="3"/>
      <c r="KWT381" s="3"/>
      <c r="KWU381" s="3"/>
      <c r="KWV381" s="3"/>
      <c r="KWW381" s="3"/>
      <c r="KWX381" s="3"/>
      <c r="KWY381" s="3"/>
      <c r="KWZ381" s="3"/>
      <c r="KXA381" s="3"/>
      <c r="KXB381" s="3"/>
      <c r="KXC381" s="3"/>
      <c r="KXD381" s="3"/>
      <c r="KXE381" s="3"/>
      <c r="KXF381" s="3"/>
      <c r="KXG381" s="3"/>
      <c r="KXH381" s="3"/>
      <c r="KXI381" s="3"/>
      <c r="KXJ381" s="3"/>
      <c r="KXK381" s="3"/>
      <c r="KXL381" s="3"/>
      <c r="KXM381" s="3"/>
      <c r="KXN381" s="3"/>
      <c r="KXO381" s="3"/>
      <c r="KXP381" s="3"/>
      <c r="KXQ381" s="3"/>
      <c r="KXR381" s="3"/>
      <c r="KXS381" s="3"/>
      <c r="KXT381" s="3"/>
      <c r="KXU381" s="3"/>
      <c r="KXV381" s="3"/>
      <c r="KXW381" s="3"/>
      <c r="KXX381" s="3"/>
      <c r="KXY381" s="3"/>
      <c r="KXZ381" s="3"/>
      <c r="KYA381" s="3"/>
      <c r="KYB381" s="3"/>
      <c r="KYC381" s="3"/>
      <c r="KYD381" s="3"/>
      <c r="KYE381" s="3"/>
      <c r="KYF381" s="3"/>
      <c r="KYG381" s="3"/>
      <c r="KYH381" s="3"/>
      <c r="KYI381" s="3"/>
      <c r="KYJ381" s="3"/>
      <c r="KYK381" s="3"/>
      <c r="KYL381" s="3"/>
      <c r="KYM381" s="3"/>
      <c r="KYN381" s="3"/>
      <c r="KYO381" s="3"/>
      <c r="KYP381" s="3"/>
      <c r="KYQ381" s="3"/>
      <c r="KYR381" s="3"/>
      <c r="KYS381" s="3"/>
      <c r="KYT381" s="3"/>
      <c r="KYU381" s="3"/>
      <c r="KYV381" s="3"/>
      <c r="KYW381" s="3"/>
      <c r="KYX381" s="3"/>
      <c r="KYY381" s="3"/>
      <c r="KYZ381" s="3"/>
      <c r="KZA381" s="3"/>
      <c r="KZB381" s="3"/>
      <c r="KZC381" s="3"/>
      <c r="KZD381" s="3"/>
      <c r="KZE381" s="3"/>
      <c r="KZF381" s="3"/>
      <c r="KZG381" s="3"/>
      <c r="KZH381" s="3"/>
      <c r="KZI381" s="3"/>
      <c r="KZJ381" s="3"/>
      <c r="KZK381" s="3"/>
      <c r="KZL381" s="3"/>
      <c r="KZM381" s="3"/>
      <c r="KZN381" s="3"/>
      <c r="KZO381" s="3"/>
      <c r="KZP381" s="3"/>
      <c r="KZQ381" s="3"/>
      <c r="KZR381" s="3"/>
      <c r="KZS381" s="3"/>
      <c r="KZT381" s="3"/>
      <c r="KZU381" s="3"/>
      <c r="KZV381" s="3"/>
      <c r="KZW381" s="3"/>
      <c r="KZX381" s="3"/>
      <c r="KZY381" s="3"/>
      <c r="KZZ381" s="3"/>
      <c r="LAA381" s="3"/>
      <c r="LAB381" s="3"/>
      <c r="LAC381" s="3"/>
      <c r="LAD381" s="3"/>
      <c r="LAE381" s="3"/>
      <c r="LAF381" s="3"/>
      <c r="LAG381" s="3"/>
      <c r="LAH381" s="3"/>
      <c r="LAI381" s="3"/>
      <c r="LAJ381" s="3"/>
      <c r="LAK381" s="3"/>
      <c r="LAL381" s="3"/>
      <c r="LAM381" s="3"/>
      <c r="LAN381" s="3"/>
      <c r="LAO381" s="3"/>
      <c r="LAP381" s="3"/>
      <c r="LAQ381" s="3"/>
      <c r="LAR381" s="3"/>
      <c r="LAS381" s="3"/>
      <c r="LAT381" s="3"/>
      <c r="LAU381" s="3"/>
      <c r="LAV381" s="3"/>
      <c r="LAW381" s="3"/>
      <c r="LAX381" s="3"/>
      <c r="LAY381" s="3"/>
      <c r="LAZ381" s="3"/>
      <c r="LBA381" s="3"/>
      <c r="LBB381" s="3"/>
      <c r="LBC381" s="3"/>
      <c r="LBD381" s="3"/>
      <c r="LBE381" s="3"/>
      <c r="LBF381" s="3"/>
      <c r="LBG381" s="3"/>
      <c r="LBH381" s="3"/>
      <c r="LBI381" s="3"/>
      <c r="LBJ381" s="3"/>
      <c r="LBK381" s="3"/>
      <c r="LBL381" s="3"/>
      <c r="LBM381" s="3"/>
      <c r="LBN381" s="3"/>
      <c r="LBO381" s="3"/>
      <c r="LBP381" s="3"/>
      <c r="LBQ381" s="3"/>
      <c r="LBR381" s="3"/>
      <c r="LBS381" s="3"/>
      <c r="LBT381" s="3"/>
      <c r="LBU381" s="3"/>
      <c r="LBV381" s="3"/>
      <c r="LBW381" s="3"/>
      <c r="LBY381" s="3"/>
      <c r="LCA381" s="3"/>
      <c r="LCB381" s="3"/>
      <c r="LCC381" s="3"/>
      <c r="LCD381" s="3"/>
      <c r="LCE381" s="3"/>
      <c r="LCF381" s="3"/>
      <c r="LCG381" s="3"/>
      <c r="LCH381" s="3"/>
      <c r="LCM381" s="3"/>
      <c r="LCN381" s="3"/>
      <c r="LCO381" s="3"/>
      <c r="LCP381" s="3"/>
      <c r="LCQ381" s="3"/>
      <c r="LCR381" s="3"/>
      <c r="LCS381" s="3"/>
      <c r="LCT381" s="3"/>
      <c r="LCU381" s="3"/>
      <c r="LCV381" s="3"/>
      <c r="LCW381" s="3"/>
      <c r="LCX381" s="3"/>
      <c r="LCY381" s="3"/>
      <c r="LCZ381" s="3"/>
      <c r="LDA381" s="3"/>
      <c r="LDB381" s="3"/>
      <c r="LDC381" s="3"/>
      <c r="LDD381" s="3"/>
      <c r="LDE381" s="3"/>
      <c r="LDF381" s="3"/>
      <c r="LDG381" s="3"/>
      <c r="LDH381" s="3"/>
      <c r="LDI381" s="3"/>
      <c r="LDJ381" s="3"/>
      <c r="LDK381" s="3"/>
      <c r="LDL381" s="3"/>
      <c r="LDM381" s="3"/>
      <c r="LDN381" s="3"/>
      <c r="LDO381" s="3"/>
      <c r="LDP381" s="3"/>
      <c r="LDQ381" s="3"/>
      <c r="LDR381" s="3"/>
      <c r="LDS381" s="3"/>
      <c r="LDT381" s="3"/>
      <c r="LDU381" s="3"/>
      <c r="LDV381" s="3"/>
      <c r="LDW381" s="3"/>
      <c r="LDX381" s="3"/>
      <c r="LDY381" s="3"/>
      <c r="LDZ381" s="3"/>
      <c r="LEA381" s="3"/>
      <c r="LEB381" s="3"/>
      <c r="LEC381" s="3"/>
      <c r="LED381" s="3"/>
      <c r="LEE381" s="3"/>
      <c r="LEF381" s="3"/>
      <c r="LEG381" s="3"/>
      <c r="LEH381" s="3"/>
      <c r="LEI381" s="3"/>
      <c r="LEJ381" s="3"/>
      <c r="LEK381" s="3"/>
      <c r="LEL381" s="3"/>
      <c r="LEM381" s="3"/>
      <c r="LEN381" s="3"/>
      <c r="LEO381" s="3"/>
      <c r="LEP381" s="3"/>
      <c r="LEQ381" s="3"/>
      <c r="LER381" s="3"/>
      <c r="LES381" s="3"/>
      <c r="LET381" s="3"/>
      <c r="LEU381" s="3"/>
      <c r="LEV381" s="3"/>
      <c r="LEW381" s="3"/>
      <c r="LEX381" s="3"/>
      <c r="LEY381" s="3"/>
      <c r="LEZ381" s="3"/>
      <c r="LFA381" s="3"/>
      <c r="LFB381" s="3"/>
      <c r="LFC381" s="3"/>
      <c r="LFD381" s="3"/>
      <c r="LFE381" s="3"/>
      <c r="LFF381" s="3"/>
      <c r="LFG381" s="3"/>
      <c r="LFH381" s="3"/>
      <c r="LFI381" s="3"/>
      <c r="LFJ381" s="3"/>
      <c r="LFK381" s="3"/>
      <c r="LFL381" s="3"/>
      <c r="LFM381" s="3"/>
      <c r="LFN381" s="3"/>
      <c r="LFO381" s="3"/>
      <c r="LFP381" s="3"/>
      <c r="LFQ381" s="3"/>
      <c r="LFR381" s="3"/>
      <c r="LFS381" s="3"/>
      <c r="LFT381" s="3"/>
      <c r="LFU381" s="3"/>
      <c r="LFV381" s="3"/>
      <c r="LFW381" s="3"/>
      <c r="LFX381" s="3"/>
      <c r="LFY381" s="3"/>
      <c r="LFZ381" s="3"/>
      <c r="LGA381" s="3"/>
      <c r="LGB381" s="3"/>
      <c r="LGC381" s="3"/>
      <c r="LGD381" s="3"/>
      <c r="LGE381" s="3"/>
      <c r="LGF381" s="3"/>
      <c r="LGG381" s="3"/>
      <c r="LGH381" s="3"/>
      <c r="LGI381" s="3"/>
      <c r="LGJ381" s="3"/>
      <c r="LGK381" s="3"/>
      <c r="LGL381" s="3"/>
      <c r="LGM381" s="3"/>
      <c r="LGN381" s="3"/>
      <c r="LGO381" s="3"/>
      <c r="LGP381" s="3"/>
      <c r="LGQ381" s="3"/>
      <c r="LGR381" s="3"/>
      <c r="LGS381" s="3"/>
      <c r="LGT381" s="3"/>
      <c r="LGU381" s="3"/>
      <c r="LGV381" s="3"/>
      <c r="LGW381" s="3"/>
      <c r="LGX381" s="3"/>
      <c r="LGY381" s="3"/>
      <c r="LGZ381" s="3"/>
      <c r="LHA381" s="3"/>
      <c r="LHB381" s="3"/>
      <c r="LHC381" s="3"/>
      <c r="LHD381" s="3"/>
      <c r="LHE381" s="3"/>
      <c r="LHF381" s="3"/>
      <c r="LHG381" s="3"/>
      <c r="LHH381" s="3"/>
      <c r="LHI381" s="3"/>
      <c r="LHJ381" s="3"/>
      <c r="LHK381" s="3"/>
      <c r="LHL381" s="3"/>
      <c r="LHM381" s="3"/>
      <c r="LHN381" s="3"/>
      <c r="LHO381" s="3"/>
      <c r="LHP381" s="3"/>
      <c r="LHQ381" s="3"/>
      <c r="LHR381" s="3"/>
      <c r="LHS381" s="3"/>
      <c r="LHT381" s="3"/>
      <c r="LHU381" s="3"/>
      <c r="LHV381" s="3"/>
      <c r="LHW381" s="3"/>
      <c r="LHX381" s="3"/>
      <c r="LHY381" s="3"/>
      <c r="LHZ381" s="3"/>
      <c r="LIA381" s="3"/>
      <c r="LIB381" s="3"/>
      <c r="LIC381" s="3"/>
      <c r="LID381" s="3"/>
      <c r="LIE381" s="3"/>
      <c r="LIF381" s="3"/>
      <c r="LIG381" s="3"/>
      <c r="LIH381" s="3"/>
      <c r="LII381" s="3"/>
      <c r="LIJ381" s="3"/>
      <c r="LIK381" s="3"/>
      <c r="LIL381" s="3"/>
      <c r="LIM381" s="3"/>
      <c r="LIN381" s="3"/>
      <c r="LIO381" s="3"/>
      <c r="LIP381" s="3"/>
      <c r="LIQ381" s="3"/>
      <c r="LIR381" s="3"/>
      <c r="LIS381" s="3"/>
      <c r="LIT381" s="3"/>
      <c r="LIU381" s="3"/>
      <c r="LIV381" s="3"/>
      <c r="LIW381" s="3"/>
      <c r="LIX381" s="3"/>
      <c r="LIY381" s="3"/>
      <c r="LIZ381" s="3"/>
      <c r="LJA381" s="3"/>
      <c r="LJB381" s="3"/>
      <c r="LJC381" s="3"/>
      <c r="LJD381" s="3"/>
      <c r="LJE381" s="3"/>
      <c r="LJF381" s="3"/>
      <c r="LJG381" s="3"/>
      <c r="LJH381" s="3"/>
      <c r="LJI381" s="3"/>
      <c r="LJJ381" s="3"/>
      <c r="LJK381" s="3"/>
      <c r="LJL381" s="3"/>
      <c r="LJM381" s="3"/>
      <c r="LJN381" s="3"/>
      <c r="LJO381" s="3"/>
      <c r="LJP381" s="3"/>
      <c r="LJQ381" s="3"/>
      <c r="LJR381" s="3"/>
      <c r="LJS381" s="3"/>
      <c r="LJT381" s="3"/>
      <c r="LJU381" s="3"/>
      <c r="LJV381" s="3"/>
      <c r="LJW381" s="3"/>
      <c r="LJX381" s="3"/>
      <c r="LJY381" s="3"/>
      <c r="LJZ381" s="3"/>
      <c r="LKA381" s="3"/>
      <c r="LKB381" s="3"/>
      <c r="LKC381" s="3"/>
      <c r="LKD381" s="3"/>
      <c r="LKE381" s="3"/>
      <c r="LKF381" s="3"/>
      <c r="LKG381" s="3"/>
      <c r="LKH381" s="3"/>
      <c r="LKI381" s="3"/>
      <c r="LKJ381" s="3"/>
      <c r="LKK381" s="3"/>
      <c r="LKL381" s="3"/>
      <c r="LKM381" s="3"/>
      <c r="LKN381" s="3"/>
      <c r="LKO381" s="3"/>
      <c r="LKP381" s="3"/>
      <c r="LKQ381" s="3"/>
      <c r="LKR381" s="3"/>
      <c r="LKS381" s="3"/>
      <c r="LKT381" s="3"/>
      <c r="LKU381" s="3"/>
      <c r="LKV381" s="3"/>
      <c r="LKW381" s="3"/>
      <c r="LKX381" s="3"/>
      <c r="LKY381" s="3"/>
      <c r="LKZ381" s="3"/>
      <c r="LLA381" s="3"/>
      <c r="LLB381" s="3"/>
      <c r="LLC381" s="3"/>
      <c r="LLD381" s="3"/>
      <c r="LLE381" s="3"/>
      <c r="LLF381" s="3"/>
      <c r="LLG381" s="3"/>
      <c r="LLH381" s="3"/>
      <c r="LLI381" s="3"/>
      <c r="LLJ381" s="3"/>
      <c r="LLK381" s="3"/>
      <c r="LLL381" s="3"/>
      <c r="LLM381" s="3"/>
      <c r="LLN381" s="3"/>
      <c r="LLO381" s="3"/>
      <c r="LLP381" s="3"/>
      <c r="LLQ381" s="3"/>
      <c r="LLR381" s="3"/>
      <c r="LLS381" s="3"/>
      <c r="LLU381" s="3"/>
      <c r="LLW381" s="3"/>
      <c r="LLX381" s="3"/>
      <c r="LLY381" s="3"/>
      <c r="LLZ381" s="3"/>
      <c r="LMA381" s="3"/>
      <c r="LMB381" s="3"/>
      <c r="LMC381" s="3"/>
      <c r="LMD381" s="3"/>
      <c r="LMI381" s="3"/>
      <c r="LMJ381" s="3"/>
      <c r="LMK381" s="3"/>
      <c r="LML381" s="3"/>
      <c r="LMM381" s="3"/>
      <c r="LMN381" s="3"/>
      <c r="LMO381" s="3"/>
      <c r="LMP381" s="3"/>
      <c r="LMQ381" s="3"/>
      <c r="LMR381" s="3"/>
      <c r="LMS381" s="3"/>
      <c r="LMT381" s="3"/>
      <c r="LMU381" s="3"/>
      <c r="LMV381" s="3"/>
      <c r="LMW381" s="3"/>
      <c r="LMX381" s="3"/>
      <c r="LMY381" s="3"/>
      <c r="LMZ381" s="3"/>
      <c r="LNA381" s="3"/>
      <c r="LNB381" s="3"/>
      <c r="LNC381" s="3"/>
      <c r="LND381" s="3"/>
      <c r="LNE381" s="3"/>
      <c r="LNF381" s="3"/>
      <c r="LNG381" s="3"/>
      <c r="LNH381" s="3"/>
      <c r="LNI381" s="3"/>
      <c r="LNJ381" s="3"/>
      <c r="LNK381" s="3"/>
      <c r="LNL381" s="3"/>
      <c r="LNM381" s="3"/>
      <c r="LNN381" s="3"/>
      <c r="LNO381" s="3"/>
      <c r="LNP381" s="3"/>
      <c r="LNQ381" s="3"/>
      <c r="LNR381" s="3"/>
      <c r="LNS381" s="3"/>
      <c r="LNT381" s="3"/>
      <c r="LNU381" s="3"/>
      <c r="LNV381" s="3"/>
      <c r="LNW381" s="3"/>
      <c r="LNX381" s="3"/>
      <c r="LNY381" s="3"/>
      <c r="LNZ381" s="3"/>
      <c r="LOA381" s="3"/>
      <c r="LOB381" s="3"/>
      <c r="LOC381" s="3"/>
      <c r="LOD381" s="3"/>
      <c r="LOE381" s="3"/>
      <c r="LOF381" s="3"/>
      <c r="LOG381" s="3"/>
      <c r="LOH381" s="3"/>
      <c r="LOI381" s="3"/>
      <c r="LOJ381" s="3"/>
      <c r="LOK381" s="3"/>
      <c r="LOL381" s="3"/>
      <c r="LOM381" s="3"/>
      <c r="LON381" s="3"/>
      <c r="LOO381" s="3"/>
      <c r="LOP381" s="3"/>
      <c r="LOQ381" s="3"/>
      <c r="LOR381" s="3"/>
      <c r="LOS381" s="3"/>
      <c r="LOT381" s="3"/>
      <c r="LOU381" s="3"/>
      <c r="LOV381" s="3"/>
      <c r="LOW381" s="3"/>
      <c r="LOX381" s="3"/>
      <c r="LOY381" s="3"/>
      <c r="LOZ381" s="3"/>
      <c r="LPA381" s="3"/>
      <c r="LPB381" s="3"/>
      <c r="LPC381" s="3"/>
      <c r="LPD381" s="3"/>
      <c r="LPE381" s="3"/>
      <c r="LPF381" s="3"/>
      <c r="LPG381" s="3"/>
      <c r="LPH381" s="3"/>
      <c r="LPI381" s="3"/>
      <c r="LPJ381" s="3"/>
      <c r="LPK381" s="3"/>
      <c r="LPL381" s="3"/>
      <c r="LPM381" s="3"/>
      <c r="LPN381" s="3"/>
      <c r="LPO381" s="3"/>
      <c r="LPP381" s="3"/>
      <c r="LPQ381" s="3"/>
      <c r="LPR381" s="3"/>
      <c r="LPS381" s="3"/>
      <c r="LPT381" s="3"/>
      <c r="LPU381" s="3"/>
      <c r="LPV381" s="3"/>
      <c r="LPW381" s="3"/>
      <c r="LPX381" s="3"/>
      <c r="LPY381" s="3"/>
      <c r="LPZ381" s="3"/>
      <c r="LQA381" s="3"/>
      <c r="LQB381" s="3"/>
      <c r="LQC381" s="3"/>
      <c r="LQD381" s="3"/>
      <c r="LQE381" s="3"/>
      <c r="LQF381" s="3"/>
      <c r="LQG381" s="3"/>
      <c r="LQH381" s="3"/>
      <c r="LQI381" s="3"/>
      <c r="LQJ381" s="3"/>
      <c r="LQK381" s="3"/>
      <c r="LQL381" s="3"/>
      <c r="LQM381" s="3"/>
      <c r="LQN381" s="3"/>
      <c r="LQO381" s="3"/>
      <c r="LQP381" s="3"/>
      <c r="LQQ381" s="3"/>
      <c r="LQR381" s="3"/>
      <c r="LQS381" s="3"/>
      <c r="LQT381" s="3"/>
      <c r="LQU381" s="3"/>
      <c r="LQV381" s="3"/>
      <c r="LQW381" s="3"/>
      <c r="LQX381" s="3"/>
      <c r="LQY381" s="3"/>
      <c r="LQZ381" s="3"/>
      <c r="LRA381" s="3"/>
      <c r="LRB381" s="3"/>
      <c r="LRC381" s="3"/>
      <c r="LRD381" s="3"/>
      <c r="LRE381" s="3"/>
      <c r="LRF381" s="3"/>
      <c r="LRG381" s="3"/>
      <c r="LRH381" s="3"/>
      <c r="LRI381" s="3"/>
      <c r="LRJ381" s="3"/>
      <c r="LRK381" s="3"/>
      <c r="LRL381" s="3"/>
      <c r="LRM381" s="3"/>
      <c r="LRN381" s="3"/>
      <c r="LRO381" s="3"/>
      <c r="LRP381" s="3"/>
      <c r="LRQ381" s="3"/>
      <c r="LRR381" s="3"/>
      <c r="LRS381" s="3"/>
      <c r="LRT381" s="3"/>
      <c r="LRU381" s="3"/>
      <c r="LRV381" s="3"/>
      <c r="LRW381" s="3"/>
      <c r="LRX381" s="3"/>
      <c r="LRY381" s="3"/>
      <c r="LRZ381" s="3"/>
      <c r="LSA381" s="3"/>
      <c r="LSB381" s="3"/>
      <c r="LSC381" s="3"/>
      <c r="LSD381" s="3"/>
      <c r="LSE381" s="3"/>
      <c r="LSF381" s="3"/>
      <c r="LSG381" s="3"/>
      <c r="LSH381" s="3"/>
      <c r="LSI381" s="3"/>
      <c r="LSJ381" s="3"/>
      <c r="LSK381" s="3"/>
      <c r="LSL381" s="3"/>
      <c r="LSM381" s="3"/>
      <c r="LSN381" s="3"/>
      <c r="LSO381" s="3"/>
      <c r="LSP381" s="3"/>
      <c r="LSQ381" s="3"/>
      <c r="LSR381" s="3"/>
      <c r="LSS381" s="3"/>
      <c r="LST381" s="3"/>
      <c r="LSU381" s="3"/>
      <c r="LSV381" s="3"/>
      <c r="LSW381" s="3"/>
      <c r="LSX381" s="3"/>
      <c r="LSY381" s="3"/>
      <c r="LSZ381" s="3"/>
      <c r="LTA381" s="3"/>
      <c r="LTB381" s="3"/>
      <c r="LTC381" s="3"/>
      <c r="LTD381" s="3"/>
      <c r="LTE381" s="3"/>
      <c r="LTF381" s="3"/>
      <c r="LTG381" s="3"/>
      <c r="LTH381" s="3"/>
      <c r="LTI381" s="3"/>
      <c r="LTJ381" s="3"/>
      <c r="LTK381" s="3"/>
      <c r="LTL381" s="3"/>
      <c r="LTM381" s="3"/>
      <c r="LTN381" s="3"/>
      <c r="LTO381" s="3"/>
      <c r="LTP381" s="3"/>
      <c r="LTQ381" s="3"/>
      <c r="LTR381" s="3"/>
      <c r="LTS381" s="3"/>
      <c r="LTT381" s="3"/>
      <c r="LTU381" s="3"/>
      <c r="LTV381" s="3"/>
      <c r="LTW381" s="3"/>
      <c r="LTX381" s="3"/>
      <c r="LTY381" s="3"/>
      <c r="LTZ381" s="3"/>
      <c r="LUA381" s="3"/>
      <c r="LUB381" s="3"/>
      <c r="LUC381" s="3"/>
      <c r="LUD381" s="3"/>
      <c r="LUE381" s="3"/>
      <c r="LUF381" s="3"/>
      <c r="LUG381" s="3"/>
      <c r="LUH381" s="3"/>
      <c r="LUI381" s="3"/>
      <c r="LUJ381" s="3"/>
      <c r="LUK381" s="3"/>
      <c r="LUL381" s="3"/>
      <c r="LUM381" s="3"/>
      <c r="LUN381" s="3"/>
      <c r="LUO381" s="3"/>
      <c r="LUP381" s="3"/>
      <c r="LUQ381" s="3"/>
      <c r="LUR381" s="3"/>
      <c r="LUS381" s="3"/>
      <c r="LUT381" s="3"/>
      <c r="LUU381" s="3"/>
      <c r="LUV381" s="3"/>
      <c r="LUW381" s="3"/>
      <c r="LUX381" s="3"/>
      <c r="LUY381" s="3"/>
      <c r="LUZ381" s="3"/>
      <c r="LVA381" s="3"/>
      <c r="LVB381" s="3"/>
      <c r="LVC381" s="3"/>
      <c r="LVD381" s="3"/>
      <c r="LVE381" s="3"/>
      <c r="LVF381" s="3"/>
      <c r="LVG381" s="3"/>
      <c r="LVH381" s="3"/>
      <c r="LVI381" s="3"/>
      <c r="LVJ381" s="3"/>
      <c r="LVK381" s="3"/>
      <c r="LVL381" s="3"/>
      <c r="LVM381" s="3"/>
      <c r="LVN381" s="3"/>
      <c r="LVO381" s="3"/>
      <c r="LVQ381" s="3"/>
      <c r="LVS381" s="3"/>
      <c r="LVT381" s="3"/>
      <c r="LVU381" s="3"/>
      <c r="LVV381" s="3"/>
      <c r="LVW381" s="3"/>
      <c r="LVX381" s="3"/>
      <c r="LVY381" s="3"/>
      <c r="LVZ381" s="3"/>
      <c r="LWE381" s="3"/>
      <c r="LWF381" s="3"/>
      <c r="LWG381" s="3"/>
      <c r="LWH381" s="3"/>
      <c r="LWI381" s="3"/>
      <c r="LWJ381" s="3"/>
      <c r="LWK381" s="3"/>
      <c r="LWL381" s="3"/>
      <c r="LWM381" s="3"/>
      <c r="LWN381" s="3"/>
      <c r="LWO381" s="3"/>
      <c r="LWP381" s="3"/>
      <c r="LWQ381" s="3"/>
      <c r="LWR381" s="3"/>
      <c r="LWS381" s="3"/>
      <c r="LWT381" s="3"/>
      <c r="LWU381" s="3"/>
      <c r="LWV381" s="3"/>
      <c r="LWW381" s="3"/>
      <c r="LWX381" s="3"/>
      <c r="LWY381" s="3"/>
      <c r="LWZ381" s="3"/>
      <c r="LXA381" s="3"/>
      <c r="LXB381" s="3"/>
      <c r="LXC381" s="3"/>
      <c r="LXD381" s="3"/>
      <c r="LXE381" s="3"/>
      <c r="LXF381" s="3"/>
      <c r="LXG381" s="3"/>
      <c r="LXH381" s="3"/>
      <c r="LXI381" s="3"/>
      <c r="LXJ381" s="3"/>
      <c r="LXK381" s="3"/>
      <c r="LXL381" s="3"/>
      <c r="LXM381" s="3"/>
      <c r="LXN381" s="3"/>
      <c r="LXO381" s="3"/>
      <c r="LXP381" s="3"/>
      <c r="LXQ381" s="3"/>
      <c r="LXR381" s="3"/>
      <c r="LXS381" s="3"/>
      <c r="LXT381" s="3"/>
      <c r="LXU381" s="3"/>
      <c r="LXV381" s="3"/>
      <c r="LXW381" s="3"/>
      <c r="LXX381" s="3"/>
      <c r="LXY381" s="3"/>
      <c r="LXZ381" s="3"/>
      <c r="LYA381" s="3"/>
      <c r="LYB381" s="3"/>
      <c r="LYC381" s="3"/>
      <c r="LYD381" s="3"/>
      <c r="LYE381" s="3"/>
      <c r="LYF381" s="3"/>
      <c r="LYG381" s="3"/>
      <c r="LYH381" s="3"/>
      <c r="LYI381" s="3"/>
      <c r="LYJ381" s="3"/>
      <c r="LYK381" s="3"/>
      <c r="LYL381" s="3"/>
      <c r="LYM381" s="3"/>
      <c r="LYN381" s="3"/>
      <c r="LYO381" s="3"/>
      <c r="LYP381" s="3"/>
      <c r="LYQ381" s="3"/>
      <c r="LYR381" s="3"/>
      <c r="LYS381" s="3"/>
      <c r="LYT381" s="3"/>
      <c r="LYU381" s="3"/>
      <c r="LYV381" s="3"/>
      <c r="LYW381" s="3"/>
      <c r="LYX381" s="3"/>
      <c r="LYY381" s="3"/>
      <c r="LYZ381" s="3"/>
      <c r="LZA381" s="3"/>
      <c r="LZB381" s="3"/>
      <c r="LZC381" s="3"/>
      <c r="LZD381" s="3"/>
      <c r="LZE381" s="3"/>
      <c r="LZF381" s="3"/>
      <c r="LZG381" s="3"/>
      <c r="LZH381" s="3"/>
      <c r="LZI381" s="3"/>
      <c r="LZJ381" s="3"/>
      <c r="LZK381" s="3"/>
      <c r="LZL381" s="3"/>
      <c r="LZM381" s="3"/>
      <c r="LZN381" s="3"/>
      <c r="LZO381" s="3"/>
      <c r="LZP381" s="3"/>
      <c r="LZQ381" s="3"/>
      <c r="LZR381" s="3"/>
      <c r="LZS381" s="3"/>
      <c r="LZT381" s="3"/>
      <c r="LZU381" s="3"/>
      <c r="LZV381" s="3"/>
      <c r="LZW381" s="3"/>
      <c r="LZX381" s="3"/>
      <c r="LZY381" s="3"/>
      <c r="LZZ381" s="3"/>
      <c r="MAA381" s="3"/>
      <c r="MAB381" s="3"/>
      <c r="MAC381" s="3"/>
      <c r="MAD381" s="3"/>
      <c r="MAE381" s="3"/>
      <c r="MAF381" s="3"/>
      <c r="MAG381" s="3"/>
      <c r="MAH381" s="3"/>
      <c r="MAI381" s="3"/>
      <c r="MAJ381" s="3"/>
      <c r="MAK381" s="3"/>
      <c r="MAL381" s="3"/>
      <c r="MAM381" s="3"/>
      <c r="MAN381" s="3"/>
      <c r="MAO381" s="3"/>
      <c r="MAP381" s="3"/>
      <c r="MAQ381" s="3"/>
      <c r="MAR381" s="3"/>
      <c r="MAS381" s="3"/>
      <c r="MAT381" s="3"/>
      <c r="MAU381" s="3"/>
      <c r="MAV381" s="3"/>
      <c r="MAW381" s="3"/>
      <c r="MAX381" s="3"/>
      <c r="MAY381" s="3"/>
      <c r="MAZ381" s="3"/>
      <c r="MBA381" s="3"/>
      <c r="MBB381" s="3"/>
      <c r="MBC381" s="3"/>
      <c r="MBD381" s="3"/>
      <c r="MBE381" s="3"/>
      <c r="MBF381" s="3"/>
      <c r="MBG381" s="3"/>
      <c r="MBH381" s="3"/>
      <c r="MBI381" s="3"/>
      <c r="MBJ381" s="3"/>
      <c r="MBK381" s="3"/>
      <c r="MBL381" s="3"/>
      <c r="MBM381" s="3"/>
      <c r="MBN381" s="3"/>
      <c r="MBO381" s="3"/>
      <c r="MBP381" s="3"/>
      <c r="MBQ381" s="3"/>
      <c r="MBR381" s="3"/>
      <c r="MBS381" s="3"/>
      <c r="MBT381" s="3"/>
      <c r="MBU381" s="3"/>
      <c r="MBV381" s="3"/>
      <c r="MBW381" s="3"/>
      <c r="MBX381" s="3"/>
      <c r="MBY381" s="3"/>
      <c r="MBZ381" s="3"/>
      <c r="MCA381" s="3"/>
      <c r="MCB381" s="3"/>
      <c r="MCC381" s="3"/>
      <c r="MCD381" s="3"/>
      <c r="MCE381" s="3"/>
      <c r="MCF381" s="3"/>
      <c r="MCG381" s="3"/>
      <c r="MCH381" s="3"/>
      <c r="MCI381" s="3"/>
      <c r="MCJ381" s="3"/>
      <c r="MCK381" s="3"/>
      <c r="MCL381" s="3"/>
      <c r="MCM381" s="3"/>
      <c r="MCN381" s="3"/>
      <c r="MCO381" s="3"/>
      <c r="MCP381" s="3"/>
      <c r="MCQ381" s="3"/>
      <c r="MCR381" s="3"/>
      <c r="MCS381" s="3"/>
      <c r="MCT381" s="3"/>
      <c r="MCU381" s="3"/>
      <c r="MCV381" s="3"/>
      <c r="MCW381" s="3"/>
      <c r="MCX381" s="3"/>
      <c r="MCY381" s="3"/>
      <c r="MCZ381" s="3"/>
      <c r="MDA381" s="3"/>
      <c r="MDB381" s="3"/>
      <c r="MDC381" s="3"/>
      <c r="MDD381" s="3"/>
      <c r="MDE381" s="3"/>
      <c r="MDF381" s="3"/>
      <c r="MDG381" s="3"/>
      <c r="MDH381" s="3"/>
      <c r="MDI381" s="3"/>
      <c r="MDJ381" s="3"/>
      <c r="MDK381" s="3"/>
      <c r="MDL381" s="3"/>
      <c r="MDM381" s="3"/>
      <c r="MDN381" s="3"/>
      <c r="MDO381" s="3"/>
      <c r="MDP381" s="3"/>
      <c r="MDQ381" s="3"/>
      <c r="MDR381" s="3"/>
      <c r="MDS381" s="3"/>
      <c r="MDT381" s="3"/>
      <c r="MDU381" s="3"/>
      <c r="MDV381" s="3"/>
      <c r="MDW381" s="3"/>
      <c r="MDX381" s="3"/>
      <c r="MDY381" s="3"/>
      <c r="MDZ381" s="3"/>
      <c r="MEA381" s="3"/>
      <c r="MEB381" s="3"/>
      <c r="MEC381" s="3"/>
      <c r="MED381" s="3"/>
      <c r="MEE381" s="3"/>
      <c r="MEF381" s="3"/>
      <c r="MEG381" s="3"/>
      <c r="MEH381" s="3"/>
      <c r="MEI381" s="3"/>
      <c r="MEJ381" s="3"/>
      <c r="MEK381" s="3"/>
      <c r="MEL381" s="3"/>
      <c r="MEM381" s="3"/>
      <c r="MEN381" s="3"/>
      <c r="MEO381" s="3"/>
      <c r="MEP381" s="3"/>
      <c r="MEQ381" s="3"/>
      <c r="MER381" s="3"/>
      <c r="MES381" s="3"/>
      <c r="MET381" s="3"/>
      <c r="MEU381" s="3"/>
      <c r="MEV381" s="3"/>
      <c r="MEW381" s="3"/>
      <c r="MEX381" s="3"/>
      <c r="MEY381" s="3"/>
      <c r="MEZ381" s="3"/>
      <c r="MFA381" s="3"/>
      <c r="MFB381" s="3"/>
      <c r="MFC381" s="3"/>
      <c r="MFD381" s="3"/>
      <c r="MFE381" s="3"/>
      <c r="MFF381" s="3"/>
      <c r="MFG381" s="3"/>
      <c r="MFH381" s="3"/>
      <c r="MFI381" s="3"/>
      <c r="MFJ381" s="3"/>
      <c r="MFK381" s="3"/>
      <c r="MFM381" s="3"/>
      <c r="MFO381" s="3"/>
      <c r="MFP381" s="3"/>
      <c r="MFQ381" s="3"/>
      <c r="MFR381" s="3"/>
      <c r="MFS381" s="3"/>
      <c r="MFT381" s="3"/>
      <c r="MFU381" s="3"/>
      <c r="MFV381" s="3"/>
      <c r="MGA381" s="3"/>
      <c r="MGB381" s="3"/>
      <c r="MGC381" s="3"/>
      <c r="MGD381" s="3"/>
      <c r="MGE381" s="3"/>
      <c r="MGF381" s="3"/>
      <c r="MGG381" s="3"/>
      <c r="MGH381" s="3"/>
      <c r="MGI381" s="3"/>
      <c r="MGJ381" s="3"/>
      <c r="MGK381" s="3"/>
      <c r="MGL381" s="3"/>
      <c r="MGM381" s="3"/>
      <c r="MGN381" s="3"/>
      <c r="MGO381" s="3"/>
      <c r="MGP381" s="3"/>
      <c r="MGQ381" s="3"/>
      <c r="MGR381" s="3"/>
      <c r="MGS381" s="3"/>
      <c r="MGT381" s="3"/>
      <c r="MGU381" s="3"/>
      <c r="MGV381" s="3"/>
      <c r="MGW381" s="3"/>
      <c r="MGX381" s="3"/>
      <c r="MGY381" s="3"/>
      <c r="MGZ381" s="3"/>
      <c r="MHA381" s="3"/>
      <c r="MHB381" s="3"/>
      <c r="MHC381" s="3"/>
      <c r="MHD381" s="3"/>
      <c r="MHE381" s="3"/>
      <c r="MHF381" s="3"/>
      <c r="MHG381" s="3"/>
      <c r="MHH381" s="3"/>
      <c r="MHI381" s="3"/>
      <c r="MHJ381" s="3"/>
      <c r="MHK381" s="3"/>
      <c r="MHL381" s="3"/>
      <c r="MHM381" s="3"/>
      <c r="MHN381" s="3"/>
      <c r="MHO381" s="3"/>
      <c r="MHP381" s="3"/>
      <c r="MHQ381" s="3"/>
      <c r="MHR381" s="3"/>
      <c r="MHS381" s="3"/>
      <c r="MHT381" s="3"/>
      <c r="MHU381" s="3"/>
      <c r="MHV381" s="3"/>
      <c r="MHW381" s="3"/>
      <c r="MHX381" s="3"/>
      <c r="MHY381" s="3"/>
      <c r="MHZ381" s="3"/>
      <c r="MIA381" s="3"/>
      <c r="MIB381" s="3"/>
      <c r="MIC381" s="3"/>
      <c r="MID381" s="3"/>
      <c r="MIE381" s="3"/>
      <c r="MIF381" s="3"/>
      <c r="MIG381" s="3"/>
      <c r="MIH381" s="3"/>
      <c r="MII381" s="3"/>
      <c r="MIJ381" s="3"/>
      <c r="MIK381" s="3"/>
      <c r="MIL381" s="3"/>
      <c r="MIM381" s="3"/>
      <c r="MIN381" s="3"/>
      <c r="MIO381" s="3"/>
      <c r="MIP381" s="3"/>
      <c r="MIQ381" s="3"/>
      <c r="MIR381" s="3"/>
      <c r="MIS381" s="3"/>
      <c r="MIT381" s="3"/>
      <c r="MIU381" s="3"/>
      <c r="MIV381" s="3"/>
      <c r="MIW381" s="3"/>
      <c r="MIX381" s="3"/>
      <c r="MIY381" s="3"/>
      <c r="MIZ381" s="3"/>
      <c r="MJA381" s="3"/>
      <c r="MJB381" s="3"/>
      <c r="MJC381" s="3"/>
      <c r="MJD381" s="3"/>
      <c r="MJE381" s="3"/>
      <c r="MJF381" s="3"/>
      <c r="MJG381" s="3"/>
      <c r="MJH381" s="3"/>
      <c r="MJI381" s="3"/>
      <c r="MJJ381" s="3"/>
      <c r="MJK381" s="3"/>
      <c r="MJL381" s="3"/>
      <c r="MJM381" s="3"/>
      <c r="MJN381" s="3"/>
      <c r="MJO381" s="3"/>
      <c r="MJP381" s="3"/>
      <c r="MJQ381" s="3"/>
      <c r="MJR381" s="3"/>
      <c r="MJS381" s="3"/>
      <c r="MJT381" s="3"/>
      <c r="MJU381" s="3"/>
      <c r="MJV381" s="3"/>
      <c r="MJW381" s="3"/>
      <c r="MJX381" s="3"/>
      <c r="MJY381" s="3"/>
      <c r="MJZ381" s="3"/>
      <c r="MKA381" s="3"/>
      <c r="MKB381" s="3"/>
      <c r="MKC381" s="3"/>
      <c r="MKD381" s="3"/>
      <c r="MKE381" s="3"/>
      <c r="MKF381" s="3"/>
      <c r="MKG381" s="3"/>
      <c r="MKH381" s="3"/>
      <c r="MKI381" s="3"/>
      <c r="MKJ381" s="3"/>
      <c r="MKK381" s="3"/>
      <c r="MKL381" s="3"/>
      <c r="MKM381" s="3"/>
      <c r="MKN381" s="3"/>
      <c r="MKO381" s="3"/>
      <c r="MKP381" s="3"/>
      <c r="MKQ381" s="3"/>
      <c r="MKR381" s="3"/>
      <c r="MKS381" s="3"/>
      <c r="MKT381" s="3"/>
      <c r="MKU381" s="3"/>
      <c r="MKV381" s="3"/>
      <c r="MKW381" s="3"/>
      <c r="MKX381" s="3"/>
      <c r="MKY381" s="3"/>
      <c r="MKZ381" s="3"/>
      <c r="MLA381" s="3"/>
      <c r="MLB381" s="3"/>
      <c r="MLC381" s="3"/>
      <c r="MLD381" s="3"/>
      <c r="MLE381" s="3"/>
      <c r="MLF381" s="3"/>
      <c r="MLG381" s="3"/>
      <c r="MLH381" s="3"/>
      <c r="MLI381" s="3"/>
      <c r="MLJ381" s="3"/>
      <c r="MLK381" s="3"/>
      <c r="MLL381" s="3"/>
      <c r="MLM381" s="3"/>
      <c r="MLN381" s="3"/>
      <c r="MLO381" s="3"/>
      <c r="MLP381" s="3"/>
      <c r="MLQ381" s="3"/>
      <c r="MLR381" s="3"/>
      <c r="MLS381" s="3"/>
      <c r="MLT381" s="3"/>
      <c r="MLU381" s="3"/>
      <c r="MLV381" s="3"/>
      <c r="MLW381" s="3"/>
      <c r="MLX381" s="3"/>
      <c r="MLY381" s="3"/>
      <c r="MLZ381" s="3"/>
      <c r="MMA381" s="3"/>
      <c r="MMB381" s="3"/>
      <c r="MMC381" s="3"/>
      <c r="MMD381" s="3"/>
      <c r="MME381" s="3"/>
      <c r="MMF381" s="3"/>
      <c r="MMG381" s="3"/>
      <c r="MMH381" s="3"/>
      <c r="MMI381" s="3"/>
      <c r="MMJ381" s="3"/>
      <c r="MMK381" s="3"/>
      <c r="MML381" s="3"/>
      <c r="MMM381" s="3"/>
      <c r="MMN381" s="3"/>
      <c r="MMO381" s="3"/>
      <c r="MMP381" s="3"/>
      <c r="MMQ381" s="3"/>
      <c r="MMR381" s="3"/>
      <c r="MMS381" s="3"/>
      <c r="MMT381" s="3"/>
      <c r="MMU381" s="3"/>
      <c r="MMV381" s="3"/>
      <c r="MMW381" s="3"/>
      <c r="MMX381" s="3"/>
      <c r="MMY381" s="3"/>
      <c r="MMZ381" s="3"/>
      <c r="MNA381" s="3"/>
      <c r="MNB381" s="3"/>
      <c r="MNC381" s="3"/>
      <c r="MND381" s="3"/>
      <c r="MNE381" s="3"/>
      <c r="MNF381" s="3"/>
      <c r="MNG381" s="3"/>
      <c r="MNH381" s="3"/>
      <c r="MNI381" s="3"/>
      <c r="MNJ381" s="3"/>
      <c r="MNK381" s="3"/>
      <c r="MNL381" s="3"/>
      <c r="MNM381" s="3"/>
      <c r="MNN381" s="3"/>
      <c r="MNO381" s="3"/>
      <c r="MNP381" s="3"/>
      <c r="MNQ381" s="3"/>
      <c r="MNR381" s="3"/>
      <c r="MNS381" s="3"/>
      <c r="MNT381" s="3"/>
      <c r="MNU381" s="3"/>
      <c r="MNV381" s="3"/>
      <c r="MNW381" s="3"/>
      <c r="MNX381" s="3"/>
      <c r="MNY381" s="3"/>
      <c r="MNZ381" s="3"/>
      <c r="MOA381" s="3"/>
      <c r="MOB381" s="3"/>
      <c r="MOC381" s="3"/>
      <c r="MOD381" s="3"/>
      <c r="MOE381" s="3"/>
      <c r="MOF381" s="3"/>
      <c r="MOG381" s="3"/>
      <c r="MOH381" s="3"/>
      <c r="MOI381" s="3"/>
      <c r="MOJ381" s="3"/>
      <c r="MOK381" s="3"/>
      <c r="MOL381" s="3"/>
      <c r="MOM381" s="3"/>
      <c r="MON381" s="3"/>
      <c r="MOO381" s="3"/>
      <c r="MOP381" s="3"/>
      <c r="MOQ381" s="3"/>
      <c r="MOR381" s="3"/>
      <c r="MOS381" s="3"/>
      <c r="MOT381" s="3"/>
      <c r="MOU381" s="3"/>
      <c r="MOV381" s="3"/>
      <c r="MOW381" s="3"/>
      <c r="MOX381" s="3"/>
      <c r="MOY381" s="3"/>
      <c r="MOZ381" s="3"/>
      <c r="MPA381" s="3"/>
      <c r="MPB381" s="3"/>
      <c r="MPC381" s="3"/>
      <c r="MPD381" s="3"/>
      <c r="MPE381" s="3"/>
      <c r="MPF381" s="3"/>
      <c r="MPG381" s="3"/>
      <c r="MPI381" s="3"/>
      <c r="MPK381" s="3"/>
      <c r="MPL381" s="3"/>
      <c r="MPM381" s="3"/>
      <c r="MPN381" s="3"/>
      <c r="MPO381" s="3"/>
      <c r="MPP381" s="3"/>
      <c r="MPQ381" s="3"/>
      <c r="MPR381" s="3"/>
      <c r="MPW381" s="3"/>
      <c r="MPX381" s="3"/>
      <c r="MPY381" s="3"/>
      <c r="MPZ381" s="3"/>
      <c r="MQA381" s="3"/>
      <c r="MQB381" s="3"/>
      <c r="MQC381" s="3"/>
      <c r="MQD381" s="3"/>
      <c r="MQE381" s="3"/>
      <c r="MQF381" s="3"/>
      <c r="MQG381" s="3"/>
      <c r="MQH381" s="3"/>
      <c r="MQI381" s="3"/>
      <c r="MQJ381" s="3"/>
      <c r="MQK381" s="3"/>
      <c r="MQL381" s="3"/>
      <c r="MQM381" s="3"/>
      <c r="MQN381" s="3"/>
      <c r="MQO381" s="3"/>
      <c r="MQP381" s="3"/>
      <c r="MQQ381" s="3"/>
      <c r="MQR381" s="3"/>
      <c r="MQS381" s="3"/>
      <c r="MQT381" s="3"/>
      <c r="MQU381" s="3"/>
      <c r="MQV381" s="3"/>
      <c r="MQW381" s="3"/>
      <c r="MQX381" s="3"/>
      <c r="MQY381" s="3"/>
      <c r="MQZ381" s="3"/>
      <c r="MRA381" s="3"/>
      <c r="MRB381" s="3"/>
      <c r="MRC381" s="3"/>
      <c r="MRD381" s="3"/>
      <c r="MRE381" s="3"/>
      <c r="MRF381" s="3"/>
      <c r="MRG381" s="3"/>
      <c r="MRH381" s="3"/>
      <c r="MRI381" s="3"/>
      <c r="MRJ381" s="3"/>
      <c r="MRK381" s="3"/>
      <c r="MRL381" s="3"/>
      <c r="MRM381" s="3"/>
      <c r="MRN381" s="3"/>
      <c r="MRO381" s="3"/>
      <c r="MRP381" s="3"/>
      <c r="MRQ381" s="3"/>
      <c r="MRR381" s="3"/>
      <c r="MRS381" s="3"/>
      <c r="MRT381" s="3"/>
      <c r="MRU381" s="3"/>
      <c r="MRV381" s="3"/>
      <c r="MRW381" s="3"/>
      <c r="MRX381" s="3"/>
      <c r="MRY381" s="3"/>
      <c r="MRZ381" s="3"/>
      <c r="MSA381" s="3"/>
      <c r="MSB381" s="3"/>
      <c r="MSC381" s="3"/>
      <c r="MSD381" s="3"/>
      <c r="MSE381" s="3"/>
      <c r="MSF381" s="3"/>
      <c r="MSG381" s="3"/>
      <c r="MSH381" s="3"/>
      <c r="MSI381" s="3"/>
      <c r="MSJ381" s="3"/>
      <c r="MSK381" s="3"/>
      <c r="MSL381" s="3"/>
      <c r="MSM381" s="3"/>
      <c r="MSN381" s="3"/>
      <c r="MSO381" s="3"/>
      <c r="MSP381" s="3"/>
      <c r="MSQ381" s="3"/>
      <c r="MSR381" s="3"/>
      <c r="MSS381" s="3"/>
      <c r="MST381" s="3"/>
      <c r="MSU381" s="3"/>
      <c r="MSV381" s="3"/>
      <c r="MSW381" s="3"/>
      <c r="MSX381" s="3"/>
      <c r="MSY381" s="3"/>
      <c r="MSZ381" s="3"/>
      <c r="MTA381" s="3"/>
      <c r="MTB381" s="3"/>
      <c r="MTC381" s="3"/>
      <c r="MTD381" s="3"/>
      <c r="MTE381" s="3"/>
      <c r="MTF381" s="3"/>
      <c r="MTG381" s="3"/>
      <c r="MTH381" s="3"/>
      <c r="MTI381" s="3"/>
      <c r="MTJ381" s="3"/>
      <c r="MTK381" s="3"/>
      <c r="MTL381" s="3"/>
      <c r="MTM381" s="3"/>
      <c r="MTN381" s="3"/>
      <c r="MTO381" s="3"/>
      <c r="MTP381" s="3"/>
      <c r="MTQ381" s="3"/>
      <c r="MTR381" s="3"/>
      <c r="MTS381" s="3"/>
      <c r="MTT381" s="3"/>
      <c r="MTU381" s="3"/>
      <c r="MTV381" s="3"/>
      <c r="MTW381" s="3"/>
      <c r="MTX381" s="3"/>
      <c r="MTY381" s="3"/>
      <c r="MTZ381" s="3"/>
      <c r="MUA381" s="3"/>
      <c r="MUB381" s="3"/>
      <c r="MUC381" s="3"/>
      <c r="MUD381" s="3"/>
      <c r="MUE381" s="3"/>
      <c r="MUF381" s="3"/>
      <c r="MUG381" s="3"/>
      <c r="MUH381" s="3"/>
      <c r="MUI381" s="3"/>
      <c r="MUJ381" s="3"/>
      <c r="MUK381" s="3"/>
      <c r="MUL381" s="3"/>
      <c r="MUM381" s="3"/>
      <c r="MUN381" s="3"/>
      <c r="MUO381" s="3"/>
      <c r="MUP381" s="3"/>
      <c r="MUQ381" s="3"/>
      <c r="MUR381" s="3"/>
      <c r="MUS381" s="3"/>
      <c r="MUT381" s="3"/>
      <c r="MUU381" s="3"/>
      <c r="MUV381" s="3"/>
      <c r="MUW381" s="3"/>
      <c r="MUX381" s="3"/>
      <c r="MUY381" s="3"/>
      <c r="MUZ381" s="3"/>
      <c r="MVA381" s="3"/>
      <c r="MVB381" s="3"/>
      <c r="MVC381" s="3"/>
      <c r="MVD381" s="3"/>
      <c r="MVE381" s="3"/>
      <c r="MVF381" s="3"/>
      <c r="MVG381" s="3"/>
      <c r="MVH381" s="3"/>
      <c r="MVI381" s="3"/>
      <c r="MVJ381" s="3"/>
      <c r="MVK381" s="3"/>
      <c r="MVL381" s="3"/>
      <c r="MVM381" s="3"/>
      <c r="MVN381" s="3"/>
      <c r="MVO381" s="3"/>
      <c r="MVP381" s="3"/>
      <c r="MVQ381" s="3"/>
      <c r="MVR381" s="3"/>
      <c r="MVS381" s="3"/>
      <c r="MVT381" s="3"/>
      <c r="MVU381" s="3"/>
      <c r="MVV381" s="3"/>
      <c r="MVW381" s="3"/>
      <c r="MVX381" s="3"/>
      <c r="MVY381" s="3"/>
      <c r="MVZ381" s="3"/>
      <c r="MWA381" s="3"/>
      <c r="MWB381" s="3"/>
      <c r="MWC381" s="3"/>
      <c r="MWD381" s="3"/>
      <c r="MWE381" s="3"/>
      <c r="MWF381" s="3"/>
      <c r="MWG381" s="3"/>
      <c r="MWH381" s="3"/>
      <c r="MWI381" s="3"/>
      <c r="MWJ381" s="3"/>
      <c r="MWK381" s="3"/>
      <c r="MWL381" s="3"/>
      <c r="MWM381" s="3"/>
      <c r="MWN381" s="3"/>
      <c r="MWO381" s="3"/>
      <c r="MWP381" s="3"/>
      <c r="MWQ381" s="3"/>
      <c r="MWR381" s="3"/>
      <c r="MWS381" s="3"/>
      <c r="MWT381" s="3"/>
      <c r="MWU381" s="3"/>
      <c r="MWV381" s="3"/>
      <c r="MWW381" s="3"/>
      <c r="MWX381" s="3"/>
      <c r="MWY381" s="3"/>
      <c r="MWZ381" s="3"/>
      <c r="MXA381" s="3"/>
      <c r="MXB381" s="3"/>
      <c r="MXC381" s="3"/>
      <c r="MXD381" s="3"/>
      <c r="MXE381" s="3"/>
      <c r="MXF381" s="3"/>
      <c r="MXG381" s="3"/>
      <c r="MXH381" s="3"/>
      <c r="MXI381" s="3"/>
      <c r="MXJ381" s="3"/>
      <c r="MXK381" s="3"/>
      <c r="MXL381" s="3"/>
      <c r="MXM381" s="3"/>
      <c r="MXN381" s="3"/>
      <c r="MXO381" s="3"/>
      <c r="MXP381" s="3"/>
      <c r="MXQ381" s="3"/>
      <c r="MXR381" s="3"/>
      <c r="MXS381" s="3"/>
      <c r="MXT381" s="3"/>
      <c r="MXU381" s="3"/>
      <c r="MXV381" s="3"/>
      <c r="MXW381" s="3"/>
      <c r="MXX381" s="3"/>
      <c r="MXY381" s="3"/>
      <c r="MXZ381" s="3"/>
      <c r="MYA381" s="3"/>
      <c r="MYB381" s="3"/>
      <c r="MYC381" s="3"/>
      <c r="MYD381" s="3"/>
      <c r="MYE381" s="3"/>
      <c r="MYF381" s="3"/>
      <c r="MYG381" s="3"/>
      <c r="MYH381" s="3"/>
      <c r="MYI381" s="3"/>
      <c r="MYJ381" s="3"/>
      <c r="MYK381" s="3"/>
      <c r="MYL381" s="3"/>
      <c r="MYM381" s="3"/>
      <c r="MYN381" s="3"/>
      <c r="MYO381" s="3"/>
      <c r="MYP381" s="3"/>
      <c r="MYQ381" s="3"/>
      <c r="MYR381" s="3"/>
      <c r="MYS381" s="3"/>
      <c r="MYT381" s="3"/>
      <c r="MYU381" s="3"/>
      <c r="MYV381" s="3"/>
      <c r="MYW381" s="3"/>
      <c r="MYX381" s="3"/>
      <c r="MYY381" s="3"/>
      <c r="MYZ381" s="3"/>
      <c r="MZA381" s="3"/>
      <c r="MZB381" s="3"/>
      <c r="MZC381" s="3"/>
      <c r="MZE381" s="3"/>
      <c r="MZG381" s="3"/>
      <c r="MZH381" s="3"/>
      <c r="MZI381" s="3"/>
      <c r="MZJ381" s="3"/>
      <c r="MZK381" s="3"/>
      <c r="MZL381" s="3"/>
      <c r="MZM381" s="3"/>
      <c r="MZN381" s="3"/>
      <c r="MZS381" s="3"/>
      <c r="MZT381" s="3"/>
      <c r="MZU381" s="3"/>
      <c r="MZV381" s="3"/>
      <c r="MZW381" s="3"/>
      <c r="MZX381" s="3"/>
      <c r="MZY381" s="3"/>
      <c r="MZZ381" s="3"/>
      <c r="NAA381" s="3"/>
      <c r="NAB381" s="3"/>
      <c r="NAC381" s="3"/>
      <c r="NAD381" s="3"/>
      <c r="NAE381" s="3"/>
      <c r="NAF381" s="3"/>
      <c r="NAG381" s="3"/>
      <c r="NAH381" s="3"/>
      <c r="NAI381" s="3"/>
      <c r="NAJ381" s="3"/>
      <c r="NAK381" s="3"/>
      <c r="NAL381" s="3"/>
      <c r="NAM381" s="3"/>
      <c r="NAN381" s="3"/>
      <c r="NAO381" s="3"/>
      <c r="NAP381" s="3"/>
      <c r="NAQ381" s="3"/>
      <c r="NAR381" s="3"/>
      <c r="NAS381" s="3"/>
      <c r="NAT381" s="3"/>
      <c r="NAU381" s="3"/>
      <c r="NAV381" s="3"/>
      <c r="NAW381" s="3"/>
      <c r="NAX381" s="3"/>
      <c r="NAY381" s="3"/>
      <c r="NAZ381" s="3"/>
      <c r="NBA381" s="3"/>
      <c r="NBB381" s="3"/>
      <c r="NBC381" s="3"/>
      <c r="NBD381" s="3"/>
      <c r="NBE381" s="3"/>
      <c r="NBF381" s="3"/>
      <c r="NBG381" s="3"/>
      <c r="NBH381" s="3"/>
      <c r="NBI381" s="3"/>
      <c r="NBJ381" s="3"/>
      <c r="NBK381" s="3"/>
      <c r="NBL381" s="3"/>
      <c r="NBM381" s="3"/>
      <c r="NBN381" s="3"/>
      <c r="NBO381" s="3"/>
      <c r="NBP381" s="3"/>
      <c r="NBQ381" s="3"/>
      <c r="NBR381" s="3"/>
      <c r="NBS381" s="3"/>
      <c r="NBT381" s="3"/>
      <c r="NBU381" s="3"/>
      <c r="NBV381" s="3"/>
      <c r="NBW381" s="3"/>
      <c r="NBX381" s="3"/>
      <c r="NBY381" s="3"/>
      <c r="NBZ381" s="3"/>
      <c r="NCA381" s="3"/>
      <c r="NCB381" s="3"/>
      <c r="NCC381" s="3"/>
      <c r="NCD381" s="3"/>
      <c r="NCE381" s="3"/>
      <c r="NCF381" s="3"/>
      <c r="NCG381" s="3"/>
      <c r="NCH381" s="3"/>
      <c r="NCI381" s="3"/>
      <c r="NCJ381" s="3"/>
      <c r="NCK381" s="3"/>
      <c r="NCL381" s="3"/>
      <c r="NCM381" s="3"/>
      <c r="NCN381" s="3"/>
      <c r="NCO381" s="3"/>
      <c r="NCP381" s="3"/>
      <c r="NCQ381" s="3"/>
      <c r="NCR381" s="3"/>
      <c r="NCS381" s="3"/>
      <c r="NCT381" s="3"/>
      <c r="NCU381" s="3"/>
      <c r="NCV381" s="3"/>
      <c r="NCW381" s="3"/>
      <c r="NCX381" s="3"/>
      <c r="NCY381" s="3"/>
      <c r="NCZ381" s="3"/>
      <c r="NDA381" s="3"/>
      <c r="NDB381" s="3"/>
      <c r="NDC381" s="3"/>
      <c r="NDD381" s="3"/>
      <c r="NDE381" s="3"/>
      <c r="NDF381" s="3"/>
      <c r="NDG381" s="3"/>
      <c r="NDH381" s="3"/>
      <c r="NDI381" s="3"/>
      <c r="NDJ381" s="3"/>
      <c r="NDK381" s="3"/>
      <c r="NDL381" s="3"/>
      <c r="NDM381" s="3"/>
      <c r="NDN381" s="3"/>
      <c r="NDO381" s="3"/>
      <c r="NDP381" s="3"/>
      <c r="NDQ381" s="3"/>
      <c r="NDR381" s="3"/>
      <c r="NDS381" s="3"/>
      <c r="NDT381" s="3"/>
      <c r="NDU381" s="3"/>
      <c r="NDV381" s="3"/>
      <c r="NDW381" s="3"/>
      <c r="NDX381" s="3"/>
      <c r="NDY381" s="3"/>
      <c r="NDZ381" s="3"/>
      <c r="NEA381" s="3"/>
      <c r="NEB381" s="3"/>
      <c r="NEC381" s="3"/>
      <c r="NED381" s="3"/>
      <c r="NEE381" s="3"/>
      <c r="NEF381" s="3"/>
      <c r="NEG381" s="3"/>
      <c r="NEH381" s="3"/>
      <c r="NEI381" s="3"/>
      <c r="NEJ381" s="3"/>
      <c r="NEK381" s="3"/>
      <c r="NEL381" s="3"/>
      <c r="NEM381" s="3"/>
      <c r="NEN381" s="3"/>
      <c r="NEO381" s="3"/>
      <c r="NEP381" s="3"/>
      <c r="NEQ381" s="3"/>
      <c r="NER381" s="3"/>
      <c r="NES381" s="3"/>
      <c r="NET381" s="3"/>
      <c r="NEU381" s="3"/>
      <c r="NEV381" s="3"/>
      <c r="NEW381" s="3"/>
      <c r="NEX381" s="3"/>
      <c r="NEY381" s="3"/>
      <c r="NEZ381" s="3"/>
      <c r="NFA381" s="3"/>
      <c r="NFB381" s="3"/>
      <c r="NFC381" s="3"/>
      <c r="NFD381" s="3"/>
      <c r="NFE381" s="3"/>
      <c r="NFF381" s="3"/>
      <c r="NFG381" s="3"/>
      <c r="NFH381" s="3"/>
      <c r="NFI381" s="3"/>
      <c r="NFJ381" s="3"/>
      <c r="NFK381" s="3"/>
      <c r="NFL381" s="3"/>
      <c r="NFM381" s="3"/>
      <c r="NFN381" s="3"/>
      <c r="NFO381" s="3"/>
      <c r="NFP381" s="3"/>
      <c r="NFQ381" s="3"/>
      <c r="NFR381" s="3"/>
      <c r="NFS381" s="3"/>
      <c r="NFT381" s="3"/>
      <c r="NFU381" s="3"/>
      <c r="NFV381" s="3"/>
      <c r="NFW381" s="3"/>
      <c r="NFX381" s="3"/>
      <c r="NFY381" s="3"/>
      <c r="NFZ381" s="3"/>
      <c r="NGA381" s="3"/>
      <c r="NGB381" s="3"/>
      <c r="NGC381" s="3"/>
      <c r="NGD381" s="3"/>
      <c r="NGE381" s="3"/>
      <c r="NGF381" s="3"/>
      <c r="NGG381" s="3"/>
      <c r="NGH381" s="3"/>
      <c r="NGI381" s="3"/>
      <c r="NGJ381" s="3"/>
      <c r="NGK381" s="3"/>
      <c r="NGL381" s="3"/>
      <c r="NGM381" s="3"/>
      <c r="NGN381" s="3"/>
      <c r="NGO381" s="3"/>
      <c r="NGP381" s="3"/>
      <c r="NGQ381" s="3"/>
      <c r="NGR381" s="3"/>
      <c r="NGS381" s="3"/>
      <c r="NGT381" s="3"/>
      <c r="NGU381" s="3"/>
      <c r="NGV381" s="3"/>
      <c r="NGW381" s="3"/>
      <c r="NGX381" s="3"/>
      <c r="NGY381" s="3"/>
      <c r="NGZ381" s="3"/>
      <c r="NHA381" s="3"/>
      <c r="NHB381" s="3"/>
      <c r="NHC381" s="3"/>
      <c r="NHD381" s="3"/>
      <c r="NHE381" s="3"/>
      <c r="NHF381" s="3"/>
      <c r="NHG381" s="3"/>
      <c r="NHH381" s="3"/>
      <c r="NHI381" s="3"/>
      <c r="NHJ381" s="3"/>
      <c r="NHK381" s="3"/>
      <c r="NHL381" s="3"/>
      <c r="NHM381" s="3"/>
      <c r="NHN381" s="3"/>
      <c r="NHO381" s="3"/>
      <c r="NHP381" s="3"/>
      <c r="NHQ381" s="3"/>
      <c r="NHR381" s="3"/>
      <c r="NHS381" s="3"/>
      <c r="NHT381" s="3"/>
      <c r="NHU381" s="3"/>
      <c r="NHV381" s="3"/>
      <c r="NHW381" s="3"/>
      <c r="NHX381" s="3"/>
      <c r="NHY381" s="3"/>
      <c r="NHZ381" s="3"/>
      <c r="NIA381" s="3"/>
      <c r="NIB381" s="3"/>
      <c r="NIC381" s="3"/>
      <c r="NID381" s="3"/>
      <c r="NIE381" s="3"/>
      <c r="NIF381" s="3"/>
      <c r="NIG381" s="3"/>
      <c r="NIH381" s="3"/>
      <c r="NII381" s="3"/>
      <c r="NIJ381" s="3"/>
      <c r="NIK381" s="3"/>
      <c r="NIL381" s="3"/>
      <c r="NIM381" s="3"/>
      <c r="NIN381" s="3"/>
      <c r="NIO381" s="3"/>
      <c r="NIP381" s="3"/>
      <c r="NIQ381" s="3"/>
      <c r="NIR381" s="3"/>
      <c r="NIS381" s="3"/>
      <c r="NIT381" s="3"/>
      <c r="NIU381" s="3"/>
      <c r="NIV381" s="3"/>
      <c r="NIW381" s="3"/>
      <c r="NIX381" s="3"/>
      <c r="NIY381" s="3"/>
      <c r="NJA381" s="3"/>
      <c r="NJC381" s="3"/>
      <c r="NJD381" s="3"/>
      <c r="NJE381" s="3"/>
      <c r="NJF381" s="3"/>
      <c r="NJG381" s="3"/>
      <c r="NJH381" s="3"/>
      <c r="NJI381" s="3"/>
      <c r="NJJ381" s="3"/>
      <c r="NJO381" s="3"/>
      <c r="NJP381" s="3"/>
      <c r="NJQ381" s="3"/>
      <c r="NJR381" s="3"/>
      <c r="NJS381" s="3"/>
      <c r="NJT381" s="3"/>
      <c r="NJU381" s="3"/>
      <c r="NJV381" s="3"/>
      <c r="NJW381" s="3"/>
      <c r="NJX381" s="3"/>
      <c r="NJY381" s="3"/>
      <c r="NJZ381" s="3"/>
      <c r="NKA381" s="3"/>
      <c r="NKB381" s="3"/>
      <c r="NKC381" s="3"/>
      <c r="NKD381" s="3"/>
      <c r="NKE381" s="3"/>
      <c r="NKF381" s="3"/>
      <c r="NKG381" s="3"/>
      <c r="NKH381" s="3"/>
      <c r="NKI381" s="3"/>
      <c r="NKJ381" s="3"/>
      <c r="NKK381" s="3"/>
      <c r="NKL381" s="3"/>
      <c r="NKM381" s="3"/>
      <c r="NKN381" s="3"/>
      <c r="NKO381" s="3"/>
      <c r="NKP381" s="3"/>
      <c r="NKQ381" s="3"/>
      <c r="NKR381" s="3"/>
      <c r="NKS381" s="3"/>
      <c r="NKT381" s="3"/>
      <c r="NKU381" s="3"/>
      <c r="NKV381" s="3"/>
      <c r="NKW381" s="3"/>
      <c r="NKX381" s="3"/>
      <c r="NKY381" s="3"/>
      <c r="NKZ381" s="3"/>
      <c r="NLA381" s="3"/>
      <c r="NLB381" s="3"/>
      <c r="NLC381" s="3"/>
      <c r="NLD381" s="3"/>
      <c r="NLE381" s="3"/>
      <c r="NLF381" s="3"/>
      <c r="NLG381" s="3"/>
      <c r="NLH381" s="3"/>
      <c r="NLI381" s="3"/>
      <c r="NLJ381" s="3"/>
      <c r="NLK381" s="3"/>
      <c r="NLL381" s="3"/>
      <c r="NLM381" s="3"/>
      <c r="NLN381" s="3"/>
      <c r="NLO381" s="3"/>
      <c r="NLP381" s="3"/>
      <c r="NLQ381" s="3"/>
      <c r="NLR381" s="3"/>
      <c r="NLS381" s="3"/>
      <c r="NLT381" s="3"/>
      <c r="NLU381" s="3"/>
      <c r="NLV381" s="3"/>
      <c r="NLW381" s="3"/>
      <c r="NLX381" s="3"/>
      <c r="NLY381" s="3"/>
      <c r="NLZ381" s="3"/>
      <c r="NMA381" s="3"/>
      <c r="NMB381" s="3"/>
      <c r="NMC381" s="3"/>
      <c r="NMD381" s="3"/>
      <c r="NME381" s="3"/>
      <c r="NMF381" s="3"/>
      <c r="NMG381" s="3"/>
      <c r="NMH381" s="3"/>
      <c r="NMI381" s="3"/>
      <c r="NMJ381" s="3"/>
      <c r="NMK381" s="3"/>
      <c r="NML381" s="3"/>
      <c r="NMM381" s="3"/>
      <c r="NMN381" s="3"/>
      <c r="NMO381" s="3"/>
      <c r="NMP381" s="3"/>
      <c r="NMQ381" s="3"/>
      <c r="NMR381" s="3"/>
      <c r="NMS381" s="3"/>
      <c r="NMT381" s="3"/>
      <c r="NMU381" s="3"/>
      <c r="NMV381" s="3"/>
      <c r="NMW381" s="3"/>
      <c r="NMX381" s="3"/>
      <c r="NMY381" s="3"/>
      <c r="NMZ381" s="3"/>
      <c r="NNA381" s="3"/>
      <c r="NNB381" s="3"/>
      <c r="NNC381" s="3"/>
      <c r="NND381" s="3"/>
      <c r="NNE381" s="3"/>
      <c r="NNF381" s="3"/>
      <c r="NNG381" s="3"/>
      <c r="NNH381" s="3"/>
      <c r="NNI381" s="3"/>
      <c r="NNJ381" s="3"/>
      <c r="NNK381" s="3"/>
      <c r="NNL381" s="3"/>
      <c r="NNM381" s="3"/>
      <c r="NNN381" s="3"/>
      <c r="NNO381" s="3"/>
      <c r="NNP381" s="3"/>
      <c r="NNQ381" s="3"/>
      <c r="NNR381" s="3"/>
      <c r="NNS381" s="3"/>
      <c r="NNT381" s="3"/>
      <c r="NNU381" s="3"/>
      <c r="NNV381" s="3"/>
      <c r="NNW381" s="3"/>
      <c r="NNX381" s="3"/>
      <c r="NNY381" s="3"/>
      <c r="NNZ381" s="3"/>
      <c r="NOA381" s="3"/>
      <c r="NOB381" s="3"/>
      <c r="NOC381" s="3"/>
      <c r="NOD381" s="3"/>
      <c r="NOE381" s="3"/>
      <c r="NOF381" s="3"/>
      <c r="NOG381" s="3"/>
      <c r="NOH381" s="3"/>
      <c r="NOI381" s="3"/>
      <c r="NOJ381" s="3"/>
      <c r="NOK381" s="3"/>
      <c r="NOL381" s="3"/>
      <c r="NOM381" s="3"/>
      <c r="NON381" s="3"/>
      <c r="NOO381" s="3"/>
      <c r="NOP381" s="3"/>
      <c r="NOQ381" s="3"/>
      <c r="NOR381" s="3"/>
      <c r="NOS381" s="3"/>
      <c r="NOT381" s="3"/>
      <c r="NOU381" s="3"/>
      <c r="NOV381" s="3"/>
      <c r="NOW381" s="3"/>
      <c r="NOX381" s="3"/>
      <c r="NOY381" s="3"/>
      <c r="NOZ381" s="3"/>
      <c r="NPA381" s="3"/>
      <c r="NPB381" s="3"/>
      <c r="NPC381" s="3"/>
      <c r="NPD381" s="3"/>
      <c r="NPE381" s="3"/>
      <c r="NPF381" s="3"/>
      <c r="NPG381" s="3"/>
      <c r="NPH381" s="3"/>
      <c r="NPI381" s="3"/>
      <c r="NPJ381" s="3"/>
      <c r="NPK381" s="3"/>
      <c r="NPL381" s="3"/>
      <c r="NPM381" s="3"/>
      <c r="NPN381" s="3"/>
      <c r="NPO381" s="3"/>
      <c r="NPP381" s="3"/>
      <c r="NPQ381" s="3"/>
      <c r="NPR381" s="3"/>
      <c r="NPS381" s="3"/>
      <c r="NPT381" s="3"/>
      <c r="NPU381" s="3"/>
      <c r="NPV381" s="3"/>
      <c r="NPW381" s="3"/>
      <c r="NPX381" s="3"/>
      <c r="NPY381" s="3"/>
      <c r="NPZ381" s="3"/>
      <c r="NQA381" s="3"/>
      <c r="NQB381" s="3"/>
      <c r="NQC381" s="3"/>
      <c r="NQD381" s="3"/>
      <c r="NQE381" s="3"/>
      <c r="NQF381" s="3"/>
      <c r="NQG381" s="3"/>
      <c r="NQH381" s="3"/>
      <c r="NQI381" s="3"/>
      <c r="NQJ381" s="3"/>
      <c r="NQK381" s="3"/>
      <c r="NQL381" s="3"/>
      <c r="NQM381" s="3"/>
      <c r="NQN381" s="3"/>
      <c r="NQO381" s="3"/>
      <c r="NQP381" s="3"/>
      <c r="NQQ381" s="3"/>
      <c r="NQR381" s="3"/>
      <c r="NQS381" s="3"/>
      <c r="NQT381" s="3"/>
      <c r="NQU381" s="3"/>
      <c r="NQV381" s="3"/>
      <c r="NQW381" s="3"/>
      <c r="NQX381" s="3"/>
      <c r="NQY381" s="3"/>
      <c r="NQZ381" s="3"/>
      <c r="NRA381" s="3"/>
      <c r="NRB381" s="3"/>
      <c r="NRC381" s="3"/>
      <c r="NRD381" s="3"/>
      <c r="NRE381" s="3"/>
      <c r="NRF381" s="3"/>
      <c r="NRG381" s="3"/>
      <c r="NRH381" s="3"/>
      <c r="NRI381" s="3"/>
      <c r="NRJ381" s="3"/>
      <c r="NRK381" s="3"/>
      <c r="NRL381" s="3"/>
      <c r="NRM381" s="3"/>
      <c r="NRN381" s="3"/>
      <c r="NRO381" s="3"/>
      <c r="NRP381" s="3"/>
      <c r="NRQ381" s="3"/>
      <c r="NRR381" s="3"/>
      <c r="NRS381" s="3"/>
      <c r="NRT381" s="3"/>
      <c r="NRU381" s="3"/>
      <c r="NRV381" s="3"/>
      <c r="NRW381" s="3"/>
      <c r="NRX381" s="3"/>
      <c r="NRY381" s="3"/>
      <c r="NRZ381" s="3"/>
      <c r="NSA381" s="3"/>
      <c r="NSB381" s="3"/>
      <c r="NSC381" s="3"/>
      <c r="NSD381" s="3"/>
      <c r="NSE381" s="3"/>
      <c r="NSF381" s="3"/>
      <c r="NSG381" s="3"/>
      <c r="NSH381" s="3"/>
      <c r="NSI381" s="3"/>
      <c r="NSJ381" s="3"/>
      <c r="NSK381" s="3"/>
      <c r="NSL381" s="3"/>
      <c r="NSM381" s="3"/>
      <c r="NSN381" s="3"/>
      <c r="NSO381" s="3"/>
      <c r="NSP381" s="3"/>
      <c r="NSQ381" s="3"/>
      <c r="NSR381" s="3"/>
      <c r="NSS381" s="3"/>
      <c r="NST381" s="3"/>
      <c r="NSU381" s="3"/>
      <c r="NSW381" s="3"/>
      <c r="NSY381" s="3"/>
      <c r="NSZ381" s="3"/>
      <c r="NTA381" s="3"/>
      <c r="NTB381" s="3"/>
      <c r="NTC381" s="3"/>
      <c r="NTD381" s="3"/>
      <c r="NTE381" s="3"/>
      <c r="NTF381" s="3"/>
      <c r="NTK381" s="3"/>
      <c r="NTL381" s="3"/>
      <c r="NTM381" s="3"/>
      <c r="NTN381" s="3"/>
      <c r="NTO381" s="3"/>
      <c r="NTP381" s="3"/>
      <c r="NTQ381" s="3"/>
      <c r="NTR381" s="3"/>
      <c r="NTS381" s="3"/>
      <c r="NTT381" s="3"/>
      <c r="NTU381" s="3"/>
      <c r="NTV381" s="3"/>
      <c r="NTW381" s="3"/>
      <c r="NTX381" s="3"/>
      <c r="NTY381" s="3"/>
      <c r="NTZ381" s="3"/>
      <c r="NUA381" s="3"/>
      <c r="NUB381" s="3"/>
      <c r="NUC381" s="3"/>
      <c r="NUD381" s="3"/>
      <c r="NUE381" s="3"/>
      <c r="NUF381" s="3"/>
      <c r="NUG381" s="3"/>
      <c r="NUH381" s="3"/>
      <c r="NUI381" s="3"/>
      <c r="NUJ381" s="3"/>
      <c r="NUK381" s="3"/>
      <c r="NUL381" s="3"/>
      <c r="NUM381" s="3"/>
      <c r="NUN381" s="3"/>
      <c r="NUO381" s="3"/>
      <c r="NUP381" s="3"/>
      <c r="NUQ381" s="3"/>
      <c r="NUR381" s="3"/>
      <c r="NUS381" s="3"/>
      <c r="NUT381" s="3"/>
      <c r="NUU381" s="3"/>
      <c r="NUV381" s="3"/>
      <c r="NUW381" s="3"/>
      <c r="NUX381" s="3"/>
      <c r="NUY381" s="3"/>
      <c r="NUZ381" s="3"/>
      <c r="NVA381" s="3"/>
      <c r="NVB381" s="3"/>
      <c r="NVC381" s="3"/>
      <c r="NVD381" s="3"/>
      <c r="NVE381" s="3"/>
      <c r="NVF381" s="3"/>
      <c r="NVG381" s="3"/>
      <c r="NVH381" s="3"/>
      <c r="NVI381" s="3"/>
      <c r="NVJ381" s="3"/>
      <c r="NVK381" s="3"/>
      <c r="NVL381" s="3"/>
      <c r="NVM381" s="3"/>
      <c r="NVN381" s="3"/>
      <c r="NVO381" s="3"/>
      <c r="NVP381" s="3"/>
      <c r="NVQ381" s="3"/>
      <c r="NVR381" s="3"/>
      <c r="NVS381" s="3"/>
      <c r="NVT381" s="3"/>
      <c r="NVU381" s="3"/>
      <c r="NVV381" s="3"/>
      <c r="NVW381" s="3"/>
      <c r="NVX381" s="3"/>
      <c r="NVY381" s="3"/>
      <c r="NVZ381" s="3"/>
      <c r="NWA381" s="3"/>
      <c r="NWB381" s="3"/>
      <c r="NWC381" s="3"/>
      <c r="NWD381" s="3"/>
      <c r="NWE381" s="3"/>
      <c r="NWF381" s="3"/>
      <c r="NWG381" s="3"/>
      <c r="NWH381" s="3"/>
      <c r="NWI381" s="3"/>
      <c r="NWJ381" s="3"/>
      <c r="NWK381" s="3"/>
      <c r="NWL381" s="3"/>
      <c r="NWM381" s="3"/>
      <c r="NWN381" s="3"/>
      <c r="NWO381" s="3"/>
      <c r="NWP381" s="3"/>
      <c r="NWQ381" s="3"/>
      <c r="NWR381" s="3"/>
      <c r="NWS381" s="3"/>
      <c r="NWT381" s="3"/>
      <c r="NWU381" s="3"/>
      <c r="NWV381" s="3"/>
      <c r="NWW381" s="3"/>
      <c r="NWX381" s="3"/>
      <c r="NWY381" s="3"/>
      <c r="NWZ381" s="3"/>
      <c r="NXA381" s="3"/>
      <c r="NXB381" s="3"/>
      <c r="NXC381" s="3"/>
      <c r="NXD381" s="3"/>
      <c r="NXE381" s="3"/>
      <c r="NXF381" s="3"/>
      <c r="NXG381" s="3"/>
      <c r="NXH381" s="3"/>
      <c r="NXI381" s="3"/>
      <c r="NXJ381" s="3"/>
      <c r="NXK381" s="3"/>
      <c r="NXL381" s="3"/>
      <c r="NXM381" s="3"/>
      <c r="NXN381" s="3"/>
      <c r="NXO381" s="3"/>
      <c r="NXP381" s="3"/>
      <c r="NXQ381" s="3"/>
      <c r="NXR381" s="3"/>
      <c r="NXS381" s="3"/>
      <c r="NXT381" s="3"/>
      <c r="NXU381" s="3"/>
      <c r="NXV381" s="3"/>
      <c r="NXW381" s="3"/>
      <c r="NXX381" s="3"/>
      <c r="NXY381" s="3"/>
      <c r="NXZ381" s="3"/>
      <c r="NYA381" s="3"/>
      <c r="NYB381" s="3"/>
      <c r="NYC381" s="3"/>
      <c r="NYD381" s="3"/>
      <c r="NYE381" s="3"/>
      <c r="NYF381" s="3"/>
      <c r="NYG381" s="3"/>
      <c r="NYH381" s="3"/>
      <c r="NYI381" s="3"/>
      <c r="NYJ381" s="3"/>
      <c r="NYK381" s="3"/>
      <c r="NYL381" s="3"/>
      <c r="NYM381" s="3"/>
      <c r="NYN381" s="3"/>
      <c r="NYO381" s="3"/>
      <c r="NYP381" s="3"/>
      <c r="NYQ381" s="3"/>
      <c r="NYR381" s="3"/>
      <c r="NYS381" s="3"/>
      <c r="NYT381" s="3"/>
      <c r="NYU381" s="3"/>
      <c r="NYV381" s="3"/>
      <c r="NYW381" s="3"/>
      <c r="NYX381" s="3"/>
      <c r="NYY381" s="3"/>
      <c r="NYZ381" s="3"/>
      <c r="NZA381" s="3"/>
      <c r="NZB381" s="3"/>
      <c r="NZC381" s="3"/>
      <c r="NZD381" s="3"/>
      <c r="NZE381" s="3"/>
      <c r="NZF381" s="3"/>
      <c r="NZG381" s="3"/>
      <c r="NZH381" s="3"/>
      <c r="NZI381" s="3"/>
      <c r="NZJ381" s="3"/>
      <c r="NZK381" s="3"/>
      <c r="NZL381" s="3"/>
      <c r="NZM381" s="3"/>
      <c r="NZN381" s="3"/>
      <c r="NZO381" s="3"/>
      <c r="NZP381" s="3"/>
      <c r="NZQ381" s="3"/>
      <c r="NZR381" s="3"/>
      <c r="NZS381" s="3"/>
      <c r="NZT381" s="3"/>
      <c r="NZU381" s="3"/>
      <c r="NZV381" s="3"/>
      <c r="NZW381" s="3"/>
      <c r="NZX381" s="3"/>
      <c r="NZY381" s="3"/>
      <c r="NZZ381" s="3"/>
      <c r="OAA381" s="3"/>
      <c r="OAB381" s="3"/>
      <c r="OAC381" s="3"/>
      <c r="OAD381" s="3"/>
      <c r="OAE381" s="3"/>
      <c r="OAF381" s="3"/>
      <c r="OAG381" s="3"/>
      <c r="OAH381" s="3"/>
      <c r="OAI381" s="3"/>
      <c r="OAJ381" s="3"/>
      <c r="OAK381" s="3"/>
      <c r="OAL381" s="3"/>
      <c r="OAM381" s="3"/>
      <c r="OAN381" s="3"/>
      <c r="OAO381" s="3"/>
      <c r="OAP381" s="3"/>
      <c r="OAQ381" s="3"/>
      <c r="OAR381" s="3"/>
      <c r="OAS381" s="3"/>
      <c r="OAT381" s="3"/>
      <c r="OAU381" s="3"/>
      <c r="OAV381" s="3"/>
      <c r="OAW381" s="3"/>
      <c r="OAX381" s="3"/>
      <c r="OAY381" s="3"/>
      <c r="OAZ381" s="3"/>
      <c r="OBA381" s="3"/>
      <c r="OBB381" s="3"/>
      <c r="OBC381" s="3"/>
      <c r="OBD381" s="3"/>
      <c r="OBE381" s="3"/>
      <c r="OBF381" s="3"/>
      <c r="OBG381" s="3"/>
      <c r="OBH381" s="3"/>
      <c r="OBI381" s="3"/>
      <c r="OBJ381" s="3"/>
      <c r="OBK381" s="3"/>
      <c r="OBL381" s="3"/>
      <c r="OBM381" s="3"/>
      <c r="OBN381" s="3"/>
      <c r="OBO381" s="3"/>
      <c r="OBP381" s="3"/>
      <c r="OBQ381" s="3"/>
      <c r="OBR381" s="3"/>
      <c r="OBS381" s="3"/>
      <c r="OBT381" s="3"/>
      <c r="OBU381" s="3"/>
      <c r="OBV381" s="3"/>
      <c r="OBW381" s="3"/>
      <c r="OBX381" s="3"/>
      <c r="OBY381" s="3"/>
      <c r="OBZ381" s="3"/>
      <c r="OCA381" s="3"/>
      <c r="OCB381" s="3"/>
      <c r="OCC381" s="3"/>
      <c r="OCD381" s="3"/>
      <c r="OCE381" s="3"/>
      <c r="OCF381" s="3"/>
      <c r="OCG381" s="3"/>
      <c r="OCH381" s="3"/>
      <c r="OCI381" s="3"/>
      <c r="OCJ381" s="3"/>
      <c r="OCK381" s="3"/>
      <c r="OCL381" s="3"/>
      <c r="OCM381" s="3"/>
      <c r="OCN381" s="3"/>
      <c r="OCO381" s="3"/>
      <c r="OCP381" s="3"/>
      <c r="OCQ381" s="3"/>
      <c r="OCS381" s="3"/>
      <c r="OCU381" s="3"/>
      <c r="OCV381" s="3"/>
      <c r="OCW381" s="3"/>
      <c r="OCX381" s="3"/>
      <c r="OCY381" s="3"/>
      <c r="OCZ381" s="3"/>
      <c r="ODA381" s="3"/>
      <c r="ODB381" s="3"/>
      <c r="ODG381" s="3"/>
      <c r="ODH381" s="3"/>
      <c r="ODI381" s="3"/>
      <c r="ODJ381" s="3"/>
      <c r="ODK381" s="3"/>
      <c r="ODL381" s="3"/>
      <c r="ODM381" s="3"/>
      <c r="ODN381" s="3"/>
      <c r="ODO381" s="3"/>
      <c r="ODP381" s="3"/>
      <c r="ODQ381" s="3"/>
      <c r="ODR381" s="3"/>
      <c r="ODS381" s="3"/>
      <c r="ODT381" s="3"/>
      <c r="ODU381" s="3"/>
      <c r="ODV381" s="3"/>
      <c r="ODW381" s="3"/>
      <c r="ODX381" s="3"/>
      <c r="ODY381" s="3"/>
      <c r="ODZ381" s="3"/>
      <c r="OEA381" s="3"/>
      <c r="OEB381" s="3"/>
      <c r="OEC381" s="3"/>
      <c r="OED381" s="3"/>
      <c r="OEE381" s="3"/>
      <c r="OEF381" s="3"/>
      <c r="OEG381" s="3"/>
      <c r="OEH381" s="3"/>
      <c r="OEI381" s="3"/>
      <c r="OEJ381" s="3"/>
      <c r="OEK381" s="3"/>
      <c r="OEL381" s="3"/>
      <c r="OEM381" s="3"/>
      <c r="OEN381" s="3"/>
      <c r="OEO381" s="3"/>
      <c r="OEP381" s="3"/>
      <c r="OEQ381" s="3"/>
      <c r="OER381" s="3"/>
      <c r="OES381" s="3"/>
      <c r="OET381" s="3"/>
      <c r="OEU381" s="3"/>
      <c r="OEV381" s="3"/>
      <c r="OEW381" s="3"/>
      <c r="OEX381" s="3"/>
      <c r="OEY381" s="3"/>
      <c r="OEZ381" s="3"/>
      <c r="OFA381" s="3"/>
      <c r="OFB381" s="3"/>
      <c r="OFC381" s="3"/>
      <c r="OFD381" s="3"/>
      <c r="OFE381" s="3"/>
      <c r="OFF381" s="3"/>
      <c r="OFG381" s="3"/>
      <c r="OFH381" s="3"/>
      <c r="OFI381" s="3"/>
      <c r="OFJ381" s="3"/>
      <c r="OFK381" s="3"/>
      <c r="OFL381" s="3"/>
      <c r="OFM381" s="3"/>
      <c r="OFN381" s="3"/>
      <c r="OFO381" s="3"/>
      <c r="OFP381" s="3"/>
      <c r="OFQ381" s="3"/>
      <c r="OFR381" s="3"/>
      <c r="OFS381" s="3"/>
      <c r="OFT381" s="3"/>
      <c r="OFU381" s="3"/>
      <c r="OFV381" s="3"/>
      <c r="OFW381" s="3"/>
      <c r="OFX381" s="3"/>
      <c r="OFY381" s="3"/>
      <c r="OFZ381" s="3"/>
      <c r="OGA381" s="3"/>
      <c r="OGB381" s="3"/>
      <c r="OGC381" s="3"/>
      <c r="OGD381" s="3"/>
      <c r="OGE381" s="3"/>
      <c r="OGF381" s="3"/>
      <c r="OGG381" s="3"/>
      <c r="OGH381" s="3"/>
      <c r="OGI381" s="3"/>
      <c r="OGJ381" s="3"/>
      <c r="OGK381" s="3"/>
      <c r="OGL381" s="3"/>
      <c r="OGM381" s="3"/>
      <c r="OGN381" s="3"/>
      <c r="OGO381" s="3"/>
      <c r="OGP381" s="3"/>
      <c r="OGQ381" s="3"/>
      <c r="OGR381" s="3"/>
      <c r="OGS381" s="3"/>
      <c r="OGT381" s="3"/>
      <c r="OGU381" s="3"/>
      <c r="OGV381" s="3"/>
      <c r="OGW381" s="3"/>
      <c r="OGX381" s="3"/>
      <c r="OGY381" s="3"/>
      <c r="OGZ381" s="3"/>
      <c r="OHA381" s="3"/>
      <c r="OHB381" s="3"/>
      <c r="OHC381" s="3"/>
      <c r="OHD381" s="3"/>
      <c r="OHE381" s="3"/>
      <c r="OHF381" s="3"/>
      <c r="OHG381" s="3"/>
      <c r="OHH381" s="3"/>
      <c r="OHI381" s="3"/>
      <c r="OHJ381" s="3"/>
      <c r="OHK381" s="3"/>
      <c r="OHL381" s="3"/>
      <c r="OHM381" s="3"/>
      <c r="OHN381" s="3"/>
      <c r="OHO381" s="3"/>
      <c r="OHP381" s="3"/>
      <c r="OHQ381" s="3"/>
      <c r="OHR381" s="3"/>
      <c r="OHS381" s="3"/>
      <c r="OHT381" s="3"/>
      <c r="OHU381" s="3"/>
      <c r="OHV381" s="3"/>
      <c r="OHW381" s="3"/>
      <c r="OHX381" s="3"/>
      <c r="OHY381" s="3"/>
      <c r="OHZ381" s="3"/>
      <c r="OIA381" s="3"/>
      <c r="OIB381" s="3"/>
      <c r="OIC381" s="3"/>
      <c r="OID381" s="3"/>
      <c r="OIE381" s="3"/>
      <c r="OIF381" s="3"/>
      <c r="OIG381" s="3"/>
      <c r="OIH381" s="3"/>
      <c r="OII381" s="3"/>
      <c r="OIJ381" s="3"/>
      <c r="OIK381" s="3"/>
      <c r="OIL381" s="3"/>
      <c r="OIM381" s="3"/>
      <c r="OIN381" s="3"/>
      <c r="OIO381" s="3"/>
      <c r="OIP381" s="3"/>
      <c r="OIQ381" s="3"/>
      <c r="OIR381" s="3"/>
      <c r="OIS381" s="3"/>
      <c r="OIT381" s="3"/>
      <c r="OIU381" s="3"/>
      <c r="OIV381" s="3"/>
      <c r="OIW381" s="3"/>
      <c r="OIX381" s="3"/>
      <c r="OIY381" s="3"/>
      <c r="OIZ381" s="3"/>
      <c r="OJA381" s="3"/>
      <c r="OJB381" s="3"/>
      <c r="OJC381" s="3"/>
      <c r="OJD381" s="3"/>
      <c r="OJE381" s="3"/>
      <c r="OJF381" s="3"/>
      <c r="OJG381" s="3"/>
      <c r="OJH381" s="3"/>
      <c r="OJI381" s="3"/>
      <c r="OJJ381" s="3"/>
      <c r="OJK381" s="3"/>
      <c r="OJL381" s="3"/>
      <c r="OJM381" s="3"/>
      <c r="OJN381" s="3"/>
      <c r="OJO381" s="3"/>
      <c r="OJP381" s="3"/>
      <c r="OJQ381" s="3"/>
      <c r="OJR381" s="3"/>
      <c r="OJS381" s="3"/>
      <c r="OJT381" s="3"/>
      <c r="OJU381" s="3"/>
      <c r="OJV381" s="3"/>
      <c r="OJW381" s="3"/>
      <c r="OJX381" s="3"/>
      <c r="OJY381" s="3"/>
      <c r="OJZ381" s="3"/>
      <c r="OKA381" s="3"/>
      <c r="OKB381" s="3"/>
      <c r="OKC381" s="3"/>
      <c r="OKD381" s="3"/>
      <c r="OKE381" s="3"/>
      <c r="OKF381" s="3"/>
      <c r="OKG381" s="3"/>
      <c r="OKH381" s="3"/>
      <c r="OKI381" s="3"/>
      <c r="OKJ381" s="3"/>
      <c r="OKK381" s="3"/>
      <c r="OKL381" s="3"/>
      <c r="OKM381" s="3"/>
      <c r="OKN381" s="3"/>
      <c r="OKO381" s="3"/>
      <c r="OKP381" s="3"/>
      <c r="OKQ381" s="3"/>
      <c r="OKR381" s="3"/>
      <c r="OKS381" s="3"/>
      <c r="OKT381" s="3"/>
      <c r="OKU381" s="3"/>
      <c r="OKV381" s="3"/>
      <c r="OKW381" s="3"/>
      <c r="OKX381" s="3"/>
      <c r="OKY381" s="3"/>
      <c r="OKZ381" s="3"/>
      <c r="OLA381" s="3"/>
      <c r="OLB381" s="3"/>
      <c r="OLC381" s="3"/>
      <c r="OLD381" s="3"/>
      <c r="OLE381" s="3"/>
      <c r="OLF381" s="3"/>
      <c r="OLG381" s="3"/>
      <c r="OLH381" s="3"/>
      <c r="OLI381" s="3"/>
      <c r="OLJ381" s="3"/>
      <c r="OLK381" s="3"/>
      <c r="OLL381" s="3"/>
      <c r="OLM381" s="3"/>
      <c r="OLN381" s="3"/>
      <c r="OLO381" s="3"/>
      <c r="OLP381" s="3"/>
      <c r="OLQ381" s="3"/>
      <c r="OLR381" s="3"/>
      <c r="OLS381" s="3"/>
      <c r="OLT381" s="3"/>
      <c r="OLU381" s="3"/>
      <c r="OLV381" s="3"/>
      <c r="OLW381" s="3"/>
      <c r="OLX381" s="3"/>
      <c r="OLY381" s="3"/>
      <c r="OLZ381" s="3"/>
      <c r="OMA381" s="3"/>
      <c r="OMB381" s="3"/>
      <c r="OMC381" s="3"/>
      <c r="OMD381" s="3"/>
      <c r="OME381" s="3"/>
      <c r="OMF381" s="3"/>
      <c r="OMG381" s="3"/>
      <c r="OMH381" s="3"/>
      <c r="OMI381" s="3"/>
      <c r="OMJ381" s="3"/>
      <c r="OMK381" s="3"/>
      <c r="OML381" s="3"/>
      <c r="OMM381" s="3"/>
      <c r="OMO381" s="3"/>
      <c r="OMQ381" s="3"/>
      <c r="OMR381" s="3"/>
      <c r="OMS381" s="3"/>
      <c r="OMT381" s="3"/>
      <c r="OMU381" s="3"/>
      <c r="OMV381" s="3"/>
      <c r="OMW381" s="3"/>
      <c r="OMX381" s="3"/>
      <c r="ONC381" s="3"/>
      <c r="OND381" s="3"/>
      <c r="ONE381" s="3"/>
      <c r="ONF381" s="3"/>
      <c r="ONG381" s="3"/>
      <c r="ONH381" s="3"/>
      <c r="ONI381" s="3"/>
      <c r="ONJ381" s="3"/>
      <c r="ONK381" s="3"/>
      <c r="ONL381" s="3"/>
      <c r="ONM381" s="3"/>
      <c r="ONN381" s="3"/>
      <c r="ONO381" s="3"/>
      <c r="ONP381" s="3"/>
      <c r="ONQ381" s="3"/>
      <c r="ONR381" s="3"/>
      <c r="ONS381" s="3"/>
      <c r="ONT381" s="3"/>
      <c r="ONU381" s="3"/>
      <c r="ONV381" s="3"/>
      <c r="ONW381" s="3"/>
      <c r="ONX381" s="3"/>
      <c r="ONY381" s="3"/>
      <c r="ONZ381" s="3"/>
      <c r="OOA381" s="3"/>
      <c r="OOB381" s="3"/>
      <c r="OOC381" s="3"/>
      <c r="OOD381" s="3"/>
      <c r="OOE381" s="3"/>
      <c r="OOF381" s="3"/>
      <c r="OOG381" s="3"/>
      <c r="OOH381" s="3"/>
      <c r="OOI381" s="3"/>
      <c r="OOJ381" s="3"/>
      <c r="OOK381" s="3"/>
      <c r="OOL381" s="3"/>
      <c r="OOM381" s="3"/>
      <c r="OON381" s="3"/>
      <c r="OOO381" s="3"/>
      <c r="OOP381" s="3"/>
      <c r="OOQ381" s="3"/>
      <c r="OOR381" s="3"/>
      <c r="OOS381" s="3"/>
      <c r="OOT381" s="3"/>
      <c r="OOU381" s="3"/>
      <c r="OOV381" s="3"/>
      <c r="OOW381" s="3"/>
      <c r="OOX381" s="3"/>
      <c r="OOY381" s="3"/>
      <c r="OOZ381" s="3"/>
      <c r="OPA381" s="3"/>
      <c r="OPB381" s="3"/>
      <c r="OPC381" s="3"/>
      <c r="OPD381" s="3"/>
      <c r="OPE381" s="3"/>
      <c r="OPF381" s="3"/>
      <c r="OPG381" s="3"/>
      <c r="OPH381" s="3"/>
      <c r="OPI381" s="3"/>
      <c r="OPJ381" s="3"/>
      <c r="OPK381" s="3"/>
      <c r="OPL381" s="3"/>
      <c r="OPM381" s="3"/>
      <c r="OPN381" s="3"/>
      <c r="OPO381" s="3"/>
      <c r="OPP381" s="3"/>
      <c r="OPQ381" s="3"/>
      <c r="OPR381" s="3"/>
      <c r="OPS381" s="3"/>
      <c r="OPT381" s="3"/>
      <c r="OPU381" s="3"/>
      <c r="OPV381" s="3"/>
      <c r="OPW381" s="3"/>
      <c r="OPX381" s="3"/>
      <c r="OPY381" s="3"/>
      <c r="OPZ381" s="3"/>
      <c r="OQA381" s="3"/>
      <c r="OQB381" s="3"/>
      <c r="OQC381" s="3"/>
      <c r="OQD381" s="3"/>
      <c r="OQE381" s="3"/>
      <c r="OQF381" s="3"/>
      <c r="OQG381" s="3"/>
      <c r="OQH381" s="3"/>
      <c r="OQI381" s="3"/>
      <c r="OQJ381" s="3"/>
      <c r="OQK381" s="3"/>
      <c r="OQL381" s="3"/>
      <c r="OQM381" s="3"/>
      <c r="OQN381" s="3"/>
      <c r="OQO381" s="3"/>
      <c r="OQP381" s="3"/>
      <c r="OQQ381" s="3"/>
      <c r="OQR381" s="3"/>
      <c r="OQS381" s="3"/>
      <c r="OQT381" s="3"/>
      <c r="OQU381" s="3"/>
      <c r="OQV381" s="3"/>
      <c r="OQW381" s="3"/>
      <c r="OQX381" s="3"/>
      <c r="OQY381" s="3"/>
      <c r="OQZ381" s="3"/>
      <c r="ORA381" s="3"/>
      <c r="ORB381" s="3"/>
      <c r="ORC381" s="3"/>
      <c r="ORD381" s="3"/>
      <c r="ORE381" s="3"/>
      <c r="ORF381" s="3"/>
      <c r="ORG381" s="3"/>
      <c r="ORH381" s="3"/>
      <c r="ORI381" s="3"/>
      <c r="ORJ381" s="3"/>
      <c r="ORK381" s="3"/>
      <c r="ORL381" s="3"/>
      <c r="ORM381" s="3"/>
      <c r="ORN381" s="3"/>
      <c r="ORO381" s="3"/>
      <c r="ORP381" s="3"/>
      <c r="ORQ381" s="3"/>
      <c r="ORR381" s="3"/>
      <c r="ORS381" s="3"/>
      <c r="ORT381" s="3"/>
      <c r="ORU381" s="3"/>
      <c r="ORV381" s="3"/>
      <c r="ORW381" s="3"/>
      <c r="ORX381" s="3"/>
      <c r="ORY381" s="3"/>
      <c r="ORZ381" s="3"/>
      <c r="OSA381" s="3"/>
      <c r="OSB381" s="3"/>
      <c r="OSC381" s="3"/>
      <c r="OSD381" s="3"/>
      <c r="OSE381" s="3"/>
      <c r="OSF381" s="3"/>
      <c r="OSG381" s="3"/>
      <c r="OSH381" s="3"/>
      <c r="OSI381" s="3"/>
      <c r="OSJ381" s="3"/>
      <c r="OSK381" s="3"/>
      <c r="OSL381" s="3"/>
      <c r="OSM381" s="3"/>
      <c r="OSN381" s="3"/>
      <c r="OSO381" s="3"/>
      <c r="OSP381" s="3"/>
      <c r="OSQ381" s="3"/>
      <c r="OSR381" s="3"/>
      <c r="OSS381" s="3"/>
      <c r="OST381" s="3"/>
      <c r="OSU381" s="3"/>
      <c r="OSV381" s="3"/>
      <c r="OSW381" s="3"/>
      <c r="OSX381" s="3"/>
      <c r="OSY381" s="3"/>
      <c r="OSZ381" s="3"/>
      <c r="OTA381" s="3"/>
      <c r="OTB381" s="3"/>
      <c r="OTC381" s="3"/>
      <c r="OTD381" s="3"/>
      <c r="OTE381" s="3"/>
      <c r="OTF381" s="3"/>
      <c r="OTG381" s="3"/>
      <c r="OTH381" s="3"/>
      <c r="OTI381" s="3"/>
      <c r="OTJ381" s="3"/>
      <c r="OTK381" s="3"/>
      <c r="OTL381" s="3"/>
      <c r="OTM381" s="3"/>
      <c r="OTN381" s="3"/>
      <c r="OTO381" s="3"/>
      <c r="OTP381" s="3"/>
      <c r="OTQ381" s="3"/>
      <c r="OTR381" s="3"/>
      <c r="OTS381" s="3"/>
      <c r="OTT381" s="3"/>
      <c r="OTU381" s="3"/>
      <c r="OTV381" s="3"/>
      <c r="OTW381" s="3"/>
      <c r="OTX381" s="3"/>
      <c r="OTY381" s="3"/>
      <c r="OTZ381" s="3"/>
      <c r="OUA381" s="3"/>
      <c r="OUB381" s="3"/>
      <c r="OUC381" s="3"/>
      <c r="OUD381" s="3"/>
      <c r="OUE381" s="3"/>
      <c r="OUF381" s="3"/>
      <c r="OUG381" s="3"/>
      <c r="OUH381" s="3"/>
      <c r="OUI381" s="3"/>
      <c r="OUJ381" s="3"/>
      <c r="OUK381" s="3"/>
      <c r="OUL381" s="3"/>
      <c r="OUM381" s="3"/>
      <c r="OUN381" s="3"/>
      <c r="OUO381" s="3"/>
      <c r="OUP381" s="3"/>
      <c r="OUQ381" s="3"/>
      <c r="OUR381" s="3"/>
      <c r="OUS381" s="3"/>
      <c r="OUT381" s="3"/>
      <c r="OUU381" s="3"/>
      <c r="OUV381" s="3"/>
      <c r="OUW381" s="3"/>
      <c r="OUX381" s="3"/>
      <c r="OUY381" s="3"/>
      <c r="OUZ381" s="3"/>
      <c r="OVA381" s="3"/>
      <c r="OVB381" s="3"/>
      <c r="OVC381" s="3"/>
      <c r="OVD381" s="3"/>
      <c r="OVE381" s="3"/>
      <c r="OVF381" s="3"/>
      <c r="OVG381" s="3"/>
      <c r="OVH381" s="3"/>
      <c r="OVI381" s="3"/>
      <c r="OVJ381" s="3"/>
      <c r="OVK381" s="3"/>
      <c r="OVL381" s="3"/>
      <c r="OVM381" s="3"/>
      <c r="OVN381" s="3"/>
      <c r="OVO381" s="3"/>
      <c r="OVP381" s="3"/>
      <c r="OVQ381" s="3"/>
      <c r="OVR381" s="3"/>
      <c r="OVS381" s="3"/>
      <c r="OVT381" s="3"/>
      <c r="OVU381" s="3"/>
      <c r="OVV381" s="3"/>
      <c r="OVW381" s="3"/>
      <c r="OVX381" s="3"/>
      <c r="OVY381" s="3"/>
      <c r="OVZ381" s="3"/>
      <c r="OWA381" s="3"/>
      <c r="OWB381" s="3"/>
      <c r="OWC381" s="3"/>
      <c r="OWD381" s="3"/>
      <c r="OWE381" s="3"/>
      <c r="OWF381" s="3"/>
      <c r="OWG381" s="3"/>
      <c r="OWH381" s="3"/>
      <c r="OWI381" s="3"/>
      <c r="OWK381" s="3"/>
      <c r="OWM381" s="3"/>
      <c r="OWN381" s="3"/>
      <c r="OWO381" s="3"/>
      <c r="OWP381" s="3"/>
      <c r="OWQ381" s="3"/>
      <c r="OWR381" s="3"/>
      <c r="OWS381" s="3"/>
      <c r="OWT381" s="3"/>
      <c r="OWY381" s="3"/>
      <c r="OWZ381" s="3"/>
      <c r="OXA381" s="3"/>
      <c r="OXB381" s="3"/>
      <c r="OXC381" s="3"/>
      <c r="OXD381" s="3"/>
      <c r="OXE381" s="3"/>
      <c r="OXF381" s="3"/>
      <c r="OXG381" s="3"/>
      <c r="OXH381" s="3"/>
      <c r="OXI381" s="3"/>
      <c r="OXJ381" s="3"/>
      <c r="OXK381" s="3"/>
      <c r="OXL381" s="3"/>
      <c r="OXM381" s="3"/>
      <c r="OXN381" s="3"/>
      <c r="OXO381" s="3"/>
      <c r="OXP381" s="3"/>
      <c r="OXQ381" s="3"/>
      <c r="OXR381" s="3"/>
      <c r="OXS381" s="3"/>
      <c r="OXT381" s="3"/>
      <c r="OXU381" s="3"/>
      <c r="OXV381" s="3"/>
      <c r="OXW381" s="3"/>
      <c r="OXX381" s="3"/>
      <c r="OXY381" s="3"/>
      <c r="OXZ381" s="3"/>
      <c r="OYA381" s="3"/>
      <c r="OYB381" s="3"/>
      <c r="OYC381" s="3"/>
      <c r="OYD381" s="3"/>
      <c r="OYE381" s="3"/>
      <c r="OYF381" s="3"/>
      <c r="OYG381" s="3"/>
      <c r="OYH381" s="3"/>
      <c r="OYI381" s="3"/>
      <c r="OYJ381" s="3"/>
      <c r="OYK381" s="3"/>
      <c r="OYL381" s="3"/>
      <c r="OYM381" s="3"/>
      <c r="OYN381" s="3"/>
      <c r="OYO381" s="3"/>
      <c r="OYP381" s="3"/>
      <c r="OYQ381" s="3"/>
      <c r="OYR381" s="3"/>
      <c r="OYS381" s="3"/>
      <c r="OYT381" s="3"/>
      <c r="OYU381" s="3"/>
      <c r="OYV381" s="3"/>
      <c r="OYW381" s="3"/>
      <c r="OYX381" s="3"/>
      <c r="OYY381" s="3"/>
      <c r="OYZ381" s="3"/>
      <c r="OZA381" s="3"/>
      <c r="OZB381" s="3"/>
      <c r="OZC381" s="3"/>
      <c r="OZD381" s="3"/>
      <c r="OZE381" s="3"/>
      <c r="OZF381" s="3"/>
      <c r="OZG381" s="3"/>
      <c r="OZH381" s="3"/>
      <c r="OZI381" s="3"/>
      <c r="OZJ381" s="3"/>
      <c r="OZK381" s="3"/>
      <c r="OZL381" s="3"/>
      <c r="OZM381" s="3"/>
      <c r="OZN381" s="3"/>
      <c r="OZO381" s="3"/>
      <c r="OZP381" s="3"/>
      <c r="OZQ381" s="3"/>
      <c r="OZR381" s="3"/>
      <c r="OZS381" s="3"/>
      <c r="OZT381" s="3"/>
      <c r="OZU381" s="3"/>
      <c r="OZV381" s="3"/>
      <c r="OZW381" s="3"/>
      <c r="OZX381" s="3"/>
      <c r="OZY381" s="3"/>
      <c r="OZZ381" s="3"/>
      <c r="PAA381" s="3"/>
      <c r="PAB381" s="3"/>
      <c r="PAC381" s="3"/>
      <c r="PAD381" s="3"/>
      <c r="PAE381" s="3"/>
      <c r="PAF381" s="3"/>
      <c r="PAG381" s="3"/>
      <c r="PAH381" s="3"/>
      <c r="PAI381" s="3"/>
      <c r="PAJ381" s="3"/>
      <c r="PAK381" s="3"/>
      <c r="PAL381" s="3"/>
      <c r="PAM381" s="3"/>
      <c r="PAN381" s="3"/>
      <c r="PAO381" s="3"/>
      <c r="PAP381" s="3"/>
      <c r="PAQ381" s="3"/>
      <c r="PAR381" s="3"/>
      <c r="PAS381" s="3"/>
      <c r="PAT381" s="3"/>
      <c r="PAU381" s="3"/>
      <c r="PAV381" s="3"/>
      <c r="PAW381" s="3"/>
      <c r="PAX381" s="3"/>
      <c r="PAY381" s="3"/>
      <c r="PAZ381" s="3"/>
      <c r="PBA381" s="3"/>
      <c r="PBB381" s="3"/>
      <c r="PBC381" s="3"/>
      <c r="PBD381" s="3"/>
      <c r="PBE381" s="3"/>
      <c r="PBF381" s="3"/>
      <c r="PBG381" s="3"/>
      <c r="PBH381" s="3"/>
      <c r="PBI381" s="3"/>
      <c r="PBJ381" s="3"/>
      <c r="PBK381" s="3"/>
      <c r="PBL381" s="3"/>
      <c r="PBM381" s="3"/>
      <c r="PBN381" s="3"/>
      <c r="PBO381" s="3"/>
      <c r="PBP381" s="3"/>
      <c r="PBQ381" s="3"/>
      <c r="PBR381" s="3"/>
      <c r="PBS381" s="3"/>
      <c r="PBT381" s="3"/>
      <c r="PBU381" s="3"/>
      <c r="PBV381" s="3"/>
      <c r="PBW381" s="3"/>
      <c r="PBX381" s="3"/>
      <c r="PBY381" s="3"/>
      <c r="PBZ381" s="3"/>
      <c r="PCA381" s="3"/>
      <c r="PCB381" s="3"/>
      <c r="PCC381" s="3"/>
      <c r="PCD381" s="3"/>
      <c r="PCE381" s="3"/>
      <c r="PCF381" s="3"/>
      <c r="PCG381" s="3"/>
      <c r="PCH381" s="3"/>
      <c r="PCI381" s="3"/>
      <c r="PCJ381" s="3"/>
      <c r="PCK381" s="3"/>
      <c r="PCL381" s="3"/>
      <c r="PCM381" s="3"/>
      <c r="PCN381" s="3"/>
      <c r="PCO381" s="3"/>
      <c r="PCP381" s="3"/>
      <c r="PCQ381" s="3"/>
      <c r="PCR381" s="3"/>
      <c r="PCS381" s="3"/>
      <c r="PCT381" s="3"/>
      <c r="PCU381" s="3"/>
      <c r="PCV381" s="3"/>
      <c r="PCW381" s="3"/>
      <c r="PCX381" s="3"/>
      <c r="PCY381" s="3"/>
      <c r="PCZ381" s="3"/>
      <c r="PDA381" s="3"/>
      <c r="PDB381" s="3"/>
      <c r="PDC381" s="3"/>
      <c r="PDD381" s="3"/>
      <c r="PDE381" s="3"/>
      <c r="PDF381" s="3"/>
      <c r="PDG381" s="3"/>
      <c r="PDH381" s="3"/>
      <c r="PDI381" s="3"/>
      <c r="PDJ381" s="3"/>
      <c r="PDK381" s="3"/>
      <c r="PDL381" s="3"/>
      <c r="PDM381" s="3"/>
      <c r="PDN381" s="3"/>
      <c r="PDO381" s="3"/>
      <c r="PDP381" s="3"/>
      <c r="PDQ381" s="3"/>
      <c r="PDR381" s="3"/>
      <c r="PDS381" s="3"/>
      <c r="PDT381" s="3"/>
      <c r="PDU381" s="3"/>
      <c r="PDV381" s="3"/>
      <c r="PDW381" s="3"/>
      <c r="PDX381" s="3"/>
      <c r="PDY381" s="3"/>
      <c r="PDZ381" s="3"/>
      <c r="PEA381" s="3"/>
      <c r="PEB381" s="3"/>
      <c r="PEC381" s="3"/>
      <c r="PED381" s="3"/>
      <c r="PEE381" s="3"/>
      <c r="PEF381" s="3"/>
      <c r="PEG381" s="3"/>
      <c r="PEH381" s="3"/>
      <c r="PEI381" s="3"/>
      <c r="PEJ381" s="3"/>
      <c r="PEK381" s="3"/>
      <c r="PEL381" s="3"/>
      <c r="PEM381" s="3"/>
      <c r="PEN381" s="3"/>
      <c r="PEO381" s="3"/>
      <c r="PEP381" s="3"/>
      <c r="PEQ381" s="3"/>
      <c r="PER381" s="3"/>
      <c r="PES381" s="3"/>
      <c r="PET381" s="3"/>
      <c r="PEU381" s="3"/>
      <c r="PEV381" s="3"/>
      <c r="PEW381" s="3"/>
      <c r="PEX381" s="3"/>
      <c r="PEY381" s="3"/>
      <c r="PEZ381" s="3"/>
      <c r="PFA381" s="3"/>
      <c r="PFB381" s="3"/>
      <c r="PFC381" s="3"/>
      <c r="PFD381" s="3"/>
      <c r="PFE381" s="3"/>
      <c r="PFF381" s="3"/>
      <c r="PFG381" s="3"/>
      <c r="PFH381" s="3"/>
      <c r="PFI381" s="3"/>
      <c r="PFJ381" s="3"/>
      <c r="PFK381" s="3"/>
      <c r="PFL381" s="3"/>
      <c r="PFM381" s="3"/>
      <c r="PFN381" s="3"/>
      <c r="PFO381" s="3"/>
      <c r="PFP381" s="3"/>
      <c r="PFQ381" s="3"/>
      <c r="PFR381" s="3"/>
      <c r="PFS381" s="3"/>
      <c r="PFT381" s="3"/>
      <c r="PFU381" s="3"/>
      <c r="PFV381" s="3"/>
      <c r="PFW381" s="3"/>
      <c r="PFX381" s="3"/>
      <c r="PFY381" s="3"/>
      <c r="PFZ381" s="3"/>
      <c r="PGA381" s="3"/>
      <c r="PGB381" s="3"/>
      <c r="PGC381" s="3"/>
      <c r="PGD381" s="3"/>
      <c r="PGE381" s="3"/>
      <c r="PGG381" s="3"/>
      <c r="PGI381" s="3"/>
      <c r="PGJ381" s="3"/>
      <c r="PGK381" s="3"/>
      <c r="PGL381" s="3"/>
      <c r="PGM381" s="3"/>
      <c r="PGN381" s="3"/>
      <c r="PGO381" s="3"/>
      <c r="PGP381" s="3"/>
      <c r="PGU381" s="3"/>
      <c r="PGV381" s="3"/>
      <c r="PGW381" s="3"/>
      <c r="PGX381" s="3"/>
      <c r="PGY381" s="3"/>
      <c r="PGZ381" s="3"/>
      <c r="PHA381" s="3"/>
      <c r="PHB381" s="3"/>
      <c r="PHC381" s="3"/>
      <c r="PHD381" s="3"/>
      <c r="PHE381" s="3"/>
      <c r="PHF381" s="3"/>
      <c r="PHG381" s="3"/>
      <c r="PHH381" s="3"/>
      <c r="PHI381" s="3"/>
      <c r="PHJ381" s="3"/>
      <c r="PHK381" s="3"/>
      <c r="PHL381" s="3"/>
      <c r="PHM381" s="3"/>
      <c r="PHN381" s="3"/>
      <c r="PHO381" s="3"/>
      <c r="PHP381" s="3"/>
      <c r="PHQ381" s="3"/>
      <c r="PHR381" s="3"/>
      <c r="PHS381" s="3"/>
      <c r="PHT381" s="3"/>
      <c r="PHU381" s="3"/>
      <c r="PHV381" s="3"/>
      <c r="PHW381" s="3"/>
      <c r="PHX381" s="3"/>
      <c r="PHY381" s="3"/>
      <c r="PHZ381" s="3"/>
      <c r="PIA381" s="3"/>
      <c r="PIB381" s="3"/>
      <c r="PIC381" s="3"/>
      <c r="PID381" s="3"/>
      <c r="PIE381" s="3"/>
      <c r="PIF381" s="3"/>
      <c r="PIG381" s="3"/>
      <c r="PIH381" s="3"/>
      <c r="PII381" s="3"/>
      <c r="PIJ381" s="3"/>
      <c r="PIK381" s="3"/>
      <c r="PIL381" s="3"/>
      <c r="PIM381" s="3"/>
      <c r="PIN381" s="3"/>
      <c r="PIO381" s="3"/>
      <c r="PIP381" s="3"/>
      <c r="PIQ381" s="3"/>
      <c r="PIR381" s="3"/>
      <c r="PIS381" s="3"/>
      <c r="PIT381" s="3"/>
      <c r="PIU381" s="3"/>
      <c r="PIV381" s="3"/>
      <c r="PIW381" s="3"/>
      <c r="PIX381" s="3"/>
      <c r="PIY381" s="3"/>
      <c r="PIZ381" s="3"/>
      <c r="PJA381" s="3"/>
      <c r="PJB381" s="3"/>
      <c r="PJC381" s="3"/>
      <c r="PJD381" s="3"/>
      <c r="PJE381" s="3"/>
      <c r="PJF381" s="3"/>
      <c r="PJG381" s="3"/>
      <c r="PJH381" s="3"/>
      <c r="PJI381" s="3"/>
      <c r="PJJ381" s="3"/>
      <c r="PJK381" s="3"/>
      <c r="PJL381" s="3"/>
      <c r="PJM381" s="3"/>
      <c r="PJN381" s="3"/>
      <c r="PJO381" s="3"/>
      <c r="PJP381" s="3"/>
      <c r="PJQ381" s="3"/>
      <c r="PJR381" s="3"/>
      <c r="PJS381" s="3"/>
      <c r="PJT381" s="3"/>
      <c r="PJU381" s="3"/>
      <c r="PJV381" s="3"/>
      <c r="PJW381" s="3"/>
      <c r="PJX381" s="3"/>
      <c r="PJY381" s="3"/>
      <c r="PJZ381" s="3"/>
      <c r="PKA381" s="3"/>
      <c r="PKB381" s="3"/>
      <c r="PKC381" s="3"/>
      <c r="PKD381" s="3"/>
      <c r="PKE381" s="3"/>
      <c r="PKF381" s="3"/>
      <c r="PKG381" s="3"/>
      <c r="PKH381" s="3"/>
      <c r="PKI381" s="3"/>
      <c r="PKJ381" s="3"/>
      <c r="PKK381" s="3"/>
      <c r="PKL381" s="3"/>
      <c r="PKM381" s="3"/>
      <c r="PKN381" s="3"/>
      <c r="PKO381" s="3"/>
      <c r="PKP381" s="3"/>
      <c r="PKQ381" s="3"/>
      <c r="PKR381" s="3"/>
      <c r="PKS381" s="3"/>
      <c r="PKT381" s="3"/>
      <c r="PKU381" s="3"/>
      <c r="PKV381" s="3"/>
      <c r="PKW381" s="3"/>
      <c r="PKX381" s="3"/>
      <c r="PKY381" s="3"/>
      <c r="PKZ381" s="3"/>
      <c r="PLA381" s="3"/>
      <c r="PLB381" s="3"/>
      <c r="PLC381" s="3"/>
      <c r="PLD381" s="3"/>
      <c r="PLE381" s="3"/>
      <c r="PLF381" s="3"/>
      <c r="PLG381" s="3"/>
      <c r="PLH381" s="3"/>
      <c r="PLI381" s="3"/>
      <c r="PLJ381" s="3"/>
      <c r="PLK381" s="3"/>
      <c r="PLL381" s="3"/>
      <c r="PLM381" s="3"/>
      <c r="PLN381" s="3"/>
      <c r="PLO381" s="3"/>
      <c r="PLP381" s="3"/>
      <c r="PLQ381" s="3"/>
      <c r="PLR381" s="3"/>
      <c r="PLS381" s="3"/>
      <c r="PLT381" s="3"/>
      <c r="PLU381" s="3"/>
      <c r="PLV381" s="3"/>
      <c r="PLW381" s="3"/>
      <c r="PLX381" s="3"/>
      <c r="PLY381" s="3"/>
      <c r="PLZ381" s="3"/>
      <c r="PMA381" s="3"/>
      <c r="PMB381" s="3"/>
      <c r="PMC381" s="3"/>
      <c r="PMD381" s="3"/>
      <c r="PME381" s="3"/>
      <c r="PMF381" s="3"/>
      <c r="PMG381" s="3"/>
      <c r="PMH381" s="3"/>
      <c r="PMI381" s="3"/>
      <c r="PMJ381" s="3"/>
      <c r="PMK381" s="3"/>
      <c r="PML381" s="3"/>
      <c r="PMM381" s="3"/>
      <c r="PMN381" s="3"/>
      <c r="PMO381" s="3"/>
      <c r="PMP381" s="3"/>
      <c r="PMQ381" s="3"/>
      <c r="PMR381" s="3"/>
      <c r="PMS381" s="3"/>
      <c r="PMT381" s="3"/>
      <c r="PMU381" s="3"/>
      <c r="PMV381" s="3"/>
      <c r="PMW381" s="3"/>
      <c r="PMX381" s="3"/>
      <c r="PMY381" s="3"/>
      <c r="PMZ381" s="3"/>
      <c r="PNA381" s="3"/>
      <c r="PNB381" s="3"/>
      <c r="PNC381" s="3"/>
      <c r="PND381" s="3"/>
      <c r="PNE381" s="3"/>
      <c r="PNF381" s="3"/>
      <c r="PNG381" s="3"/>
      <c r="PNH381" s="3"/>
      <c r="PNI381" s="3"/>
      <c r="PNJ381" s="3"/>
      <c r="PNK381" s="3"/>
      <c r="PNL381" s="3"/>
      <c r="PNM381" s="3"/>
      <c r="PNN381" s="3"/>
      <c r="PNO381" s="3"/>
      <c r="PNP381" s="3"/>
      <c r="PNQ381" s="3"/>
      <c r="PNR381" s="3"/>
      <c r="PNS381" s="3"/>
      <c r="PNT381" s="3"/>
      <c r="PNU381" s="3"/>
      <c r="PNV381" s="3"/>
      <c r="PNW381" s="3"/>
      <c r="PNX381" s="3"/>
      <c r="PNY381" s="3"/>
      <c r="PNZ381" s="3"/>
      <c r="POA381" s="3"/>
      <c r="POB381" s="3"/>
      <c r="POC381" s="3"/>
      <c r="POD381" s="3"/>
      <c r="POE381" s="3"/>
      <c r="POF381" s="3"/>
      <c r="POG381" s="3"/>
      <c r="POH381" s="3"/>
      <c r="POI381" s="3"/>
      <c r="POJ381" s="3"/>
      <c r="POK381" s="3"/>
      <c r="POL381" s="3"/>
      <c r="POM381" s="3"/>
      <c r="PON381" s="3"/>
      <c r="POO381" s="3"/>
      <c r="POP381" s="3"/>
      <c r="POQ381" s="3"/>
      <c r="POR381" s="3"/>
      <c r="POS381" s="3"/>
      <c r="POT381" s="3"/>
      <c r="POU381" s="3"/>
      <c r="POV381" s="3"/>
      <c r="POW381" s="3"/>
      <c r="POX381" s="3"/>
      <c r="POY381" s="3"/>
      <c r="POZ381" s="3"/>
      <c r="PPA381" s="3"/>
      <c r="PPB381" s="3"/>
      <c r="PPC381" s="3"/>
      <c r="PPD381" s="3"/>
      <c r="PPE381" s="3"/>
      <c r="PPF381" s="3"/>
      <c r="PPG381" s="3"/>
      <c r="PPH381" s="3"/>
      <c r="PPI381" s="3"/>
      <c r="PPJ381" s="3"/>
      <c r="PPK381" s="3"/>
      <c r="PPL381" s="3"/>
      <c r="PPM381" s="3"/>
      <c r="PPN381" s="3"/>
      <c r="PPO381" s="3"/>
      <c r="PPP381" s="3"/>
      <c r="PPQ381" s="3"/>
      <c r="PPR381" s="3"/>
      <c r="PPS381" s="3"/>
      <c r="PPT381" s="3"/>
      <c r="PPU381" s="3"/>
      <c r="PPV381" s="3"/>
      <c r="PPW381" s="3"/>
      <c r="PPX381" s="3"/>
      <c r="PPY381" s="3"/>
      <c r="PPZ381" s="3"/>
      <c r="PQA381" s="3"/>
      <c r="PQC381" s="3"/>
      <c r="PQE381" s="3"/>
      <c r="PQF381" s="3"/>
      <c r="PQG381" s="3"/>
      <c r="PQH381" s="3"/>
      <c r="PQI381" s="3"/>
      <c r="PQJ381" s="3"/>
      <c r="PQK381" s="3"/>
      <c r="PQL381" s="3"/>
      <c r="PQQ381" s="3"/>
      <c r="PQR381" s="3"/>
      <c r="PQS381" s="3"/>
      <c r="PQT381" s="3"/>
      <c r="PQU381" s="3"/>
      <c r="PQV381" s="3"/>
      <c r="PQW381" s="3"/>
      <c r="PQX381" s="3"/>
      <c r="PQY381" s="3"/>
      <c r="PQZ381" s="3"/>
      <c r="PRA381" s="3"/>
      <c r="PRB381" s="3"/>
      <c r="PRC381" s="3"/>
      <c r="PRD381" s="3"/>
      <c r="PRE381" s="3"/>
      <c r="PRF381" s="3"/>
      <c r="PRG381" s="3"/>
      <c r="PRH381" s="3"/>
      <c r="PRI381" s="3"/>
      <c r="PRJ381" s="3"/>
      <c r="PRK381" s="3"/>
      <c r="PRL381" s="3"/>
      <c r="PRM381" s="3"/>
      <c r="PRN381" s="3"/>
      <c r="PRO381" s="3"/>
      <c r="PRP381" s="3"/>
      <c r="PRQ381" s="3"/>
      <c r="PRR381" s="3"/>
      <c r="PRS381" s="3"/>
      <c r="PRT381" s="3"/>
      <c r="PRU381" s="3"/>
      <c r="PRV381" s="3"/>
      <c r="PRW381" s="3"/>
      <c r="PRX381" s="3"/>
      <c r="PRY381" s="3"/>
      <c r="PRZ381" s="3"/>
      <c r="PSA381" s="3"/>
      <c r="PSB381" s="3"/>
      <c r="PSC381" s="3"/>
      <c r="PSD381" s="3"/>
      <c r="PSE381" s="3"/>
      <c r="PSF381" s="3"/>
      <c r="PSG381" s="3"/>
      <c r="PSH381" s="3"/>
      <c r="PSI381" s="3"/>
      <c r="PSJ381" s="3"/>
      <c r="PSK381" s="3"/>
      <c r="PSL381" s="3"/>
      <c r="PSM381" s="3"/>
      <c r="PSN381" s="3"/>
      <c r="PSO381" s="3"/>
      <c r="PSP381" s="3"/>
      <c r="PSQ381" s="3"/>
      <c r="PSR381" s="3"/>
      <c r="PSS381" s="3"/>
      <c r="PST381" s="3"/>
      <c r="PSU381" s="3"/>
      <c r="PSV381" s="3"/>
      <c r="PSW381" s="3"/>
      <c r="PSX381" s="3"/>
      <c r="PSY381" s="3"/>
      <c r="PSZ381" s="3"/>
      <c r="PTA381" s="3"/>
      <c r="PTB381" s="3"/>
      <c r="PTC381" s="3"/>
      <c r="PTD381" s="3"/>
      <c r="PTE381" s="3"/>
      <c r="PTF381" s="3"/>
      <c r="PTG381" s="3"/>
      <c r="PTH381" s="3"/>
      <c r="PTI381" s="3"/>
      <c r="PTJ381" s="3"/>
      <c r="PTK381" s="3"/>
      <c r="PTL381" s="3"/>
      <c r="PTM381" s="3"/>
      <c r="PTN381" s="3"/>
      <c r="PTO381" s="3"/>
      <c r="PTP381" s="3"/>
      <c r="PTQ381" s="3"/>
      <c r="PTR381" s="3"/>
      <c r="PTS381" s="3"/>
      <c r="PTT381" s="3"/>
      <c r="PTU381" s="3"/>
      <c r="PTV381" s="3"/>
      <c r="PTW381" s="3"/>
      <c r="PTX381" s="3"/>
      <c r="PTY381" s="3"/>
      <c r="PTZ381" s="3"/>
      <c r="PUA381" s="3"/>
      <c r="PUB381" s="3"/>
      <c r="PUC381" s="3"/>
      <c r="PUD381" s="3"/>
      <c r="PUE381" s="3"/>
      <c r="PUF381" s="3"/>
      <c r="PUG381" s="3"/>
      <c r="PUH381" s="3"/>
      <c r="PUI381" s="3"/>
      <c r="PUJ381" s="3"/>
      <c r="PUK381" s="3"/>
      <c r="PUL381" s="3"/>
      <c r="PUM381" s="3"/>
      <c r="PUN381" s="3"/>
      <c r="PUO381" s="3"/>
      <c r="PUP381" s="3"/>
      <c r="PUQ381" s="3"/>
      <c r="PUR381" s="3"/>
      <c r="PUS381" s="3"/>
      <c r="PUT381" s="3"/>
      <c r="PUU381" s="3"/>
      <c r="PUV381" s="3"/>
      <c r="PUW381" s="3"/>
      <c r="PUX381" s="3"/>
      <c r="PUY381" s="3"/>
      <c r="PUZ381" s="3"/>
      <c r="PVA381" s="3"/>
      <c r="PVB381" s="3"/>
      <c r="PVC381" s="3"/>
      <c r="PVD381" s="3"/>
      <c r="PVE381" s="3"/>
      <c r="PVF381" s="3"/>
      <c r="PVG381" s="3"/>
      <c r="PVH381" s="3"/>
      <c r="PVI381" s="3"/>
      <c r="PVJ381" s="3"/>
      <c r="PVK381" s="3"/>
      <c r="PVL381" s="3"/>
      <c r="PVM381" s="3"/>
      <c r="PVN381" s="3"/>
      <c r="PVO381" s="3"/>
      <c r="PVP381" s="3"/>
      <c r="PVQ381" s="3"/>
      <c r="PVR381" s="3"/>
      <c r="PVS381" s="3"/>
      <c r="PVT381" s="3"/>
      <c r="PVU381" s="3"/>
      <c r="PVV381" s="3"/>
      <c r="PVW381" s="3"/>
      <c r="PVX381" s="3"/>
      <c r="PVY381" s="3"/>
      <c r="PVZ381" s="3"/>
      <c r="PWA381" s="3"/>
      <c r="PWB381" s="3"/>
      <c r="PWC381" s="3"/>
      <c r="PWD381" s="3"/>
      <c r="PWE381" s="3"/>
      <c r="PWF381" s="3"/>
      <c r="PWG381" s="3"/>
      <c r="PWH381" s="3"/>
      <c r="PWI381" s="3"/>
      <c r="PWJ381" s="3"/>
      <c r="PWK381" s="3"/>
      <c r="PWL381" s="3"/>
      <c r="PWM381" s="3"/>
      <c r="PWN381" s="3"/>
      <c r="PWO381" s="3"/>
      <c r="PWP381" s="3"/>
      <c r="PWQ381" s="3"/>
      <c r="PWR381" s="3"/>
      <c r="PWS381" s="3"/>
      <c r="PWT381" s="3"/>
      <c r="PWU381" s="3"/>
      <c r="PWV381" s="3"/>
      <c r="PWW381" s="3"/>
      <c r="PWX381" s="3"/>
      <c r="PWY381" s="3"/>
      <c r="PWZ381" s="3"/>
      <c r="PXA381" s="3"/>
      <c r="PXB381" s="3"/>
      <c r="PXC381" s="3"/>
      <c r="PXD381" s="3"/>
      <c r="PXE381" s="3"/>
      <c r="PXF381" s="3"/>
      <c r="PXG381" s="3"/>
      <c r="PXH381" s="3"/>
      <c r="PXI381" s="3"/>
      <c r="PXJ381" s="3"/>
      <c r="PXK381" s="3"/>
      <c r="PXL381" s="3"/>
      <c r="PXM381" s="3"/>
      <c r="PXN381" s="3"/>
      <c r="PXO381" s="3"/>
      <c r="PXP381" s="3"/>
      <c r="PXQ381" s="3"/>
      <c r="PXR381" s="3"/>
      <c r="PXS381" s="3"/>
      <c r="PXT381" s="3"/>
      <c r="PXU381" s="3"/>
      <c r="PXV381" s="3"/>
      <c r="PXW381" s="3"/>
      <c r="PXX381" s="3"/>
      <c r="PXY381" s="3"/>
      <c r="PXZ381" s="3"/>
      <c r="PYA381" s="3"/>
      <c r="PYB381" s="3"/>
      <c r="PYC381" s="3"/>
      <c r="PYD381" s="3"/>
      <c r="PYE381" s="3"/>
      <c r="PYF381" s="3"/>
      <c r="PYG381" s="3"/>
      <c r="PYH381" s="3"/>
      <c r="PYI381" s="3"/>
      <c r="PYJ381" s="3"/>
      <c r="PYK381" s="3"/>
      <c r="PYL381" s="3"/>
      <c r="PYM381" s="3"/>
      <c r="PYN381" s="3"/>
      <c r="PYO381" s="3"/>
      <c r="PYP381" s="3"/>
      <c r="PYQ381" s="3"/>
      <c r="PYR381" s="3"/>
      <c r="PYS381" s="3"/>
      <c r="PYT381" s="3"/>
      <c r="PYU381" s="3"/>
      <c r="PYV381" s="3"/>
      <c r="PYW381" s="3"/>
      <c r="PYX381" s="3"/>
      <c r="PYY381" s="3"/>
      <c r="PYZ381" s="3"/>
      <c r="PZA381" s="3"/>
      <c r="PZB381" s="3"/>
      <c r="PZC381" s="3"/>
      <c r="PZD381" s="3"/>
      <c r="PZE381" s="3"/>
      <c r="PZF381" s="3"/>
      <c r="PZG381" s="3"/>
      <c r="PZH381" s="3"/>
      <c r="PZI381" s="3"/>
      <c r="PZJ381" s="3"/>
      <c r="PZK381" s="3"/>
      <c r="PZL381" s="3"/>
      <c r="PZM381" s="3"/>
      <c r="PZN381" s="3"/>
      <c r="PZO381" s="3"/>
      <c r="PZP381" s="3"/>
      <c r="PZQ381" s="3"/>
      <c r="PZR381" s="3"/>
      <c r="PZS381" s="3"/>
      <c r="PZT381" s="3"/>
      <c r="PZU381" s="3"/>
      <c r="PZV381" s="3"/>
      <c r="PZW381" s="3"/>
      <c r="PZY381" s="3"/>
      <c r="QAA381" s="3"/>
      <c r="QAB381" s="3"/>
      <c r="QAC381" s="3"/>
      <c r="QAD381" s="3"/>
      <c r="QAE381" s="3"/>
      <c r="QAF381" s="3"/>
      <c r="QAG381" s="3"/>
      <c r="QAH381" s="3"/>
      <c r="QAM381" s="3"/>
      <c r="QAN381" s="3"/>
      <c r="QAO381" s="3"/>
      <c r="QAP381" s="3"/>
      <c r="QAQ381" s="3"/>
      <c r="QAR381" s="3"/>
      <c r="QAS381" s="3"/>
      <c r="QAT381" s="3"/>
      <c r="QAU381" s="3"/>
      <c r="QAV381" s="3"/>
      <c r="QAW381" s="3"/>
      <c r="QAX381" s="3"/>
      <c r="QAY381" s="3"/>
      <c r="QAZ381" s="3"/>
      <c r="QBA381" s="3"/>
      <c r="QBB381" s="3"/>
      <c r="QBC381" s="3"/>
      <c r="QBD381" s="3"/>
      <c r="QBE381" s="3"/>
      <c r="QBF381" s="3"/>
      <c r="QBG381" s="3"/>
      <c r="QBH381" s="3"/>
      <c r="QBI381" s="3"/>
      <c r="QBJ381" s="3"/>
      <c r="QBK381" s="3"/>
      <c r="QBL381" s="3"/>
      <c r="QBM381" s="3"/>
      <c r="QBN381" s="3"/>
      <c r="QBO381" s="3"/>
      <c r="QBP381" s="3"/>
      <c r="QBQ381" s="3"/>
      <c r="QBR381" s="3"/>
      <c r="QBS381" s="3"/>
      <c r="QBT381" s="3"/>
      <c r="QBU381" s="3"/>
      <c r="QBV381" s="3"/>
      <c r="QBW381" s="3"/>
      <c r="QBX381" s="3"/>
      <c r="QBY381" s="3"/>
      <c r="QBZ381" s="3"/>
      <c r="QCA381" s="3"/>
      <c r="QCB381" s="3"/>
      <c r="QCC381" s="3"/>
      <c r="QCD381" s="3"/>
      <c r="QCE381" s="3"/>
      <c r="QCF381" s="3"/>
      <c r="QCG381" s="3"/>
      <c r="QCH381" s="3"/>
      <c r="QCI381" s="3"/>
      <c r="QCJ381" s="3"/>
      <c r="QCK381" s="3"/>
      <c r="QCL381" s="3"/>
      <c r="QCM381" s="3"/>
      <c r="QCN381" s="3"/>
      <c r="QCO381" s="3"/>
      <c r="QCP381" s="3"/>
      <c r="QCQ381" s="3"/>
      <c r="QCR381" s="3"/>
      <c r="QCS381" s="3"/>
      <c r="QCT381" s="3"/>
      <c r="QCU381" s="3"/>
      <c r="QCV381" s="3"/>
      <c r="QCW381" s="3"/>
      <c r="QCX381" s="3"/>
      <c r="QCY381" s="3"/>
      <c r="QCZ381" s="3"/>
      <c r="QDA381" s="3"/>
      <c r="QDB381" s="3"/>
      <c r="QDC381" s="3"/>
      <c r="QDD381" s="3"/>
      <c r="QDE381" s="3"/>
      <c r="QDF381" s="3"/>
      <c r="QDG381" s="3"/>
      <c r="QDH381" s="3"/>
      <c r="QDI381" s="3"/>
      <c r="QDJ381" s="3"/>
      <c r="QDK381" s="3"/>
      <c r="QDL381" s="3"/>
      <c r="QDM381" s="3"/>
      <c r="QDN381" s="3"/>
      <c r="QDO381" s="3"/>
      <c r="QDP381" s="3"/>
      <c r="QDQ381" s="3"/>
      <c r="QDR381" s="3"/>
      <c r="QDS381" s="3"/>
      <c r="QDT381" s="3"/>
      <c r="QDU381" s="3"/>
      <c r="QDV381" s="3"/>
      <c r="QDW381" s="3"/>
      <c r="QDX381" s="3"/>
      <c r="QDY381" s="3"/>
      <c r="QDZ381" s="3"/>
      <c r="QEA381" s="3"/>
      <c r="QEB381" s="3"/>
      <c r="QEC381" s="3"/>
      <c r="QED381" s="3"/>
      <c r="QEE381" s="3"/>
      <c r="QEF381" s="3"/>
      <c r="QEG381" s="3"/>
      <c r="QEH381" s="3"/>
      <c r="QEI381" s="3"/>
      <c r="QEJ381" s="3"/>
      <c r="QEK381" s="3"/>
      <c r="QEL381" s="3"/>
      <c r="QEM381" s="3"/>
      <c r="QEN381" s="3"/>
      <c r="QEO381" s="3"/>
      <c r="QEP381" s="3"/>
      <c r="QEQ381" s="3"/>
      <c r="QER381" s="3"/>
      <c r="QES381" s="3"/>
      <c r="QET381" s="3"/>
      <c r="QEU381" s="3"/>
      <c r="QEV381" s="3"/>
      <c r="QEW381" s="3"/>
      <c r="QEX381" s="3"/>
      <c r="QEY381" s="3"/>
      <c r="QEZ381" s="3"/>
      <c r="QFA381" s="3"/>
      <c r="QFB381" s="3"/>
      <c r="QFC381" s="3"/>
      <c r="QFD381" s="3"/>
      <c r="QFE381" s="3"/>
      <c r="QFF381" s="3"/>
      <c r="QFG381" s="3"/>
      <c r="QFH381" s="3"/>
      <c r="QFI381" s="3"/>
      <c r="QFJ381" s="3"/>
      <c r="QFK381" s="3"/>
      <c r="QFL381" s="3"/>
      <c r="QFM381" s="3"/>
      <c r="QFN381" s="3"/>
      <c r="QFO381" s="3"/>
      <c r="QFP381" s="3"/>
      <c r="QFQ381" s="3"/>
      <c r="QFR381" s="3"/>
      <c r="QFS381" s="3"/>
      <c r="QFT381" s="3"/>
      <c r="QFU381" s="3"/>
      <c r="QFV381" s="3"/>
      <c r="QFW381" s="3"/>
      <c r="QFX381" s="3"/>
      <c r="QFY381" s="3"/>
      <c r="QFZ381" s="3"/>
      <c r="QGA381" s="3"/>
      <c r="QGB381" s="3"/>
      <c r="QGC381" s="3"/>
      <c r="QGD381" s="3"/>
      <c r="QGE381" s="3"/>
      <c r="QGF381" s="3"/>
      <c r="QGG381" s="3"/>
      <c r="QGH381" s="3"/>
      <c r="QGI381" s="3"/>
      <c r="QGJ381" s="3"/>
      <c r="QGK381" s="3"/>
      <c r="QGL381" s="3"/>
      <c r="QGM381" s="3"/>
      <c r="QGN381" s="3"/>
      <c r="QGO381" s="3"/>
      <c r="QGP381" s="3"/>
      <c r="QGQ381" s="3"/>
      <c r="QGR381" s="3"/>
      <c r="QGS381" s="3"/>
      <c r="QGT381" s="3"/>
      <c r="QGU381" s="3"/>
      <c r="QGV381" s="3"/>
      <c r="QGW381" s="3"/>
      <c r="QGX381" s="3"/>
      <c r="QGY381" s="3"/>
      <c r="QGZ381" s="3"/>
      <c r="QHA381" s="3"/>
      <c r="QHB381" s="3"/>
      <c r="QHC381" s="3"/>
      <c r="QHD381" s="3"/>
      <c r="QHE381" s="3"/>
      <c r="QHF381" s="3"/>
      <c r="QHG381" s="3"/>
      <c r="QHH381" s="3"/>
      <c r="QHI381" s="3"/>
      <c r="QHJ381" s="3"/>
      <c r="QHK381" s="3"/>
      <c r="QHL381" s="3"/>
      <c r="QHM381" s="3"/>
      <c r="QHN381" s="3"/>
      <c r="QHO381" s="3"/>
      <c r="QHP381" s="3"/>
      <c r="QHQ381" s="3"/>
      <c r="QHR381" s="3"/>
      <c r="QHS381" s="3"/>
      <c r="QHT381" s="3"/>
      <c r="QHU381" s="3"/>
      <c r="QHV381" s="3"/>
      <c r="QHW381" s="3"/>
      <c r="QHX381" s="3"/>
      <c r="QHY381" s="3"/>
      <c r="QHZ381" s="3"/>
      <c r="QIA381" s="3"/>
      <c r="QIB381" s="3"/>
      <c r="QIC381" s="3"/>
      <c r="QID381" s="3"/>
      <c r="QIE381" s="3"/>
      <c r="QIF381" s="3"/>
      <c r="QIG381" s="3"/>
      <c r="QIH381" s="3"/>
      <c r="QII381" s="3"/>
      <c r="QIJ381" s="3"/>
      <c r="QIK381" s="3"/>
      <c r="QIL381" s="3"/>
      <c r="QIM381" s="3"/>
      <c r="QIN381" s="3"/>
      <c r="QIO381" s="3"/>
      <c r="QIP381" s="3"/>
      <c r="QIQ381" s="3"/>
      <c r="QIR381" s="3"/>
      <c r="QIS381" s="3"/>
      <c r="QIT381" s="3"/>
      <c r="QIU381" s="3"/>
      <c r="QIV381" s="3"/>
      <c r="QIW381" s="3"/>
      <c r="QIX381" s="3"/>
      <c r="QIY381" s="3"/>
      <c r="QIZ381" s="3"/>
      <c r="QJA381" s="3"/>
      <c r="QJB381" s="3"/>
      <c r="QJC381" s="3"/>
      <c r="QJD381" s="3"/>
      <c r="QJE381" s="3"/>
      <c r="QJF381" s="3"/>
      <c r="QJG381" s="3"/>
      <c r="QJH381" s="3"/>
      <c r="QJI381" s="3"/>
      <c r="QJJ381" s="3"/>
      <c r="QJK381" s="3"/>
      <c r="QJL381" s="3"/>
      <c r="QJM381" s="3"/>
      <c r="QJN381" s="3"/>
      <c r="QJO381" s="3"/>
      <c r="QJP381" s="3"/>
      <c r="QJQ381" s="3"/>
      <c r="QJR381" s="3"/>
      <c r="QJS381" s="3"/>
      <c r="QJU381" s="3"/>
      <c r="QJW381" s="3"/>
      <c r="QJX381" s="3"/>
      <c r="QJY381" s="3"/>
      <c r="QJZ381" s="3"/>
      <c r="QKA381" s="3"/>
      <c r="QKB381" s="3"/>
      <c r="QKC381" s="3"/>
      <c r="QKD381" s="3"/>
      <c r="QKI381" s="3"/>
      <c r="QKJ381" s="3"/>
      <c r="QKK381" s="3"/>
      <c r="QKL381" s="3"/>
      <c r="QKM381" s="3"/>
      <c r="QKN381" s="3"/>
      <c r="QKO381" s="3"/>
      <c r="QKP381" s="3"/>
      <c r="QKQ381" s="3"/>
      <c r="QKR381" s="3"/>
      <c r="QKS381" s="3"/>
      <c r="QKT381" s="3"/>
      <c r="QKU381" s="3"/>
      <c r="QKV381" s="3"/>
      <c r="QKW381" s="3"/>
      <c r="QKX381" s="3"/>
      <c r="QKY381" s="3"/>
      <c r="QKZ381" s="3"/>
      <c r="QLA381" s="3"/>
      <c r="QLB381" s="3"/>
      <c r="QLC381" s="3"/>
      <c r="QLD381" s="3"/>
      <c r="QLE381" s="3"/>
      <c r="QLF381" s="3"/>
      <c r="QLG381" s="3"/>
      <c r="QLH381" s="3"/>
      <c r="QLI381" s="3"/>
      <c r="QLJ381" s="3"/>
      <c r="QLK381" s="3"/>
      <c r="QLL381" s="3"/>
      <c r="QLM381" s="3"/>
      <c r="QLN381" s="3"/>
      <c r="QLO381" s="3"/>
      <c r="QLP381" s="3"/>
      <c r="QLQ381" s="3"/>
      <c r="QLR381" s="3"/>
      <c r="QLS381" s="3"/>
      <c r="QLT381" s="3"/>
      <c r="QLU381" s="3"/>
      <c r="QLV381" s="3"/>
      <c r="QLW381" s="3"/>
      <c r="QLX381" s="3"/>
      <c r="QLY381" s="3"/>
      <c r="QLZ381" s="3"/>
      <c r="QMA381" s="3"/>
      <c r="QMB381" s="3"/>
      <c r="QMC381" s="3"/>
      <c r="QMD381" s="3"/>
      <c r="QME381" s="3"/>
      <c r="QMF381" s="3"/>
      <c r="QMG381" s="3"/>
      <c r="QMH381" s="3"/>
      <c r="QMI381" s="3"/>
      <c r="QMJ381" s="3"/>
      <c r="QMK381" s="3"/>
      <c r="QML381" s="3"/>
      <c r="QMM381" s="3"/>
      <c r="QMN381" s="3"/>
      <c r="QMO381" s="3"/>
      <c r="QMP381" s="3"/>
      <c r="QMQ381" s="3"/>
      <c r="QMR381" s="3"/>
      <c r="QMS381" s="3"/>
      <c r="QMT381" s="3"/>
      <c r="QMU381" s="3"/>
      <c r="QMV381" s="3"/>
      <c r="QMW381" s="3"/>
      <c r="QMX381" s="3"/>
      <c r="QMY381" s="3"/>
      <c r="QMZ381" s="3"/>
      <c r="QNA381" s="3"/>
      <c r="QNB381" s="3"/>
      <c r="QNC381" s="3"/>
      <c r="QND381" s="3"/>
      <c r="QNE381" s="3"/>
      <c r="QNF381" s="3"/>
      <c r="QNG381" s="3"/>
      <c r="QNH381" s="3"/>
      <c r="QNI381" s="3"/>
      <c r="QNJ381" s="3"/>
      <c r="QNK381" s="3"/>
      <c r="QNL381" s="3"/>
      <c r="QNM381" s="3"/>
      <c r="QNN381" s="3"/>
      <c r="QNO381" s="3"/>
      <c r="QNP381" s="3"/>
      <c r="QNQ381" s="3"/>
      <c r="QNR381" s="3"/>
      <c r="QNS381" s="3"/>
      <c r="QNT381" s="3"/>
      <c r="QNU381" s="3"/>
      <c r="QNV381" s="3"/>
      <c r="QNW381" s="3"/>
      <c r="QNX381" s="3"/>
      <c r="QNY381" s="3"/>
      <c r="QNZ381" s="3"/>
      <c r="QOA381" s="3"/>
      <c r="QOB381" s="3"/>
      <c r="QOC381" s="3"/>
      <c r="QOD381" s="3"/>
      <c r="QOE381" s="3"/>
      <c r="QOF381" s="3"/>
      <c r="QOG381" s="3"/>
      <c r="QOH381" s="3"/>
      <c r="QOI381" s="3"/>
      <c r="QOJ381" s="3"/>
      <c r="QOK381" s="3"/>
      <c r="QOL381" s="3"/>
      <c r="QOM381" s="3"/>
      <c r="QON381" s="3"/>
      <c r="QOO381" s="3"/>
      <c r="QOP381" s="3"/>
      <c r="QOQ381" s="3"/>
      <c r="QOR381" s="3"/>
      <c r="QOS381" s="3"/>
      <c r="QOT381" s="3"/>
      <c r="QOU381" s="3"/>
      <c r="QOV381" s="3"/>
      <c r="QOW381" s="3"/>
      <c r="QOX381" s="3"/>
      <c r="QOY381" s="3"/>
      <c r="QOZ381" s="3"/>
      <c r="QPA381" s="3"/>
      <c r="QPB381" s="3"/>
      <c r="QPC381" s="3"/>
      <c r="QPD381" s="3"/>
      <c r="QPE381" s="3"/>
      <c r="QPF381" s="3"/>
      <c r="QPG381" s="3"/>
      <c r="QPH381" s="3"/>
      <c r="QPI381" s="3"/>
      <c r="QPJ381" s="3"/>
      <c r="QPK381" s="3"/>
      <c r="QPL381" s="3"/>
      <c r="QPM381" s="3"/>
      <c r="QPN381" s="3"/>
      <c r="QPO381" s="3"/>
      <c r="QPP381" s="3"/>
      <c r="QPQ381" s="3"/>
      <c r="QPR381" s="3"/>
      <c r="QPS381" s="3"/>
      <c r="QPT381" s="3"/>
      <c r="QPU381" s="3"/>
      <c r="QPV381" s="3"/>
      <c r="QPW381" s="3"/>
      <c r="QPX381" s="3"/>
      <c r="QPY381" s="3"/>
      <c r="QPZ381" s="3"/>
      <c r="QQA381" s="3"/>
      <c r="QQB381" s="3"/>
      <c r="QQC381" s="3"/>
      <c r="QQD381" s="3"/>
      <c r="QQE381" s="3"/>
      <c r="QQF381" s="3"/>
      <c r="QQG381" s="3"/>
      <c r="QQH381" s="3"/>
      <c r="QQI381" s="3"/>
      <c r="QQJ381" s="3"/>
      <c r="QQK381" s="3"/>
      <c r="QQL381" s="3"/>
      <c r="QQM381" s="3"/>
      <c r="QQN381" s="3"/>
      <c r="QQO381" s="3"/>
      <c r="QQP381" s="3"/>
      <c r="QQQ381" s="3"/>
      <c r="QQR381" s="3"/>
      <c r="QQS381" s="3"/>
      <c r="QQT381" s="3"/>
      <c r="QQU381" s="3"/>
      <c r="QQV381" s="3"/>
      <c r="QQW381" s="3"/>
      <c r="QQX381" s="3"/>
      <c r="QQY381" s="3"/>
      <c r="QQZ381" s="3"/>
      <c r="QRA381" s="3"/>
      <c r="QRB381" s="3"/>
      <c r="QRC381" s="3"/>
      <c r="QRD381" s="3"/>
      <c r="QRE381" s="3"/>
      <c r="QRF381" s="3"/>
      <c r="QRG381" s="3"/>
      <c r="QRH381" s="3"/>
      <c r="QRI381" s="3"/>
      <c r="QRJ381" s="3"/>
      <c r="QRK381" s="3"/>
      <c r="QRL381" s="3"/>
      <c r="QRM381" s="3"/>
      <c r="QRN381" s="3"/>
      <c r="QRO381" s="3"/>
      <c r="QRP381" s="3"/>
      <c r="QRQ381" s="3"/>
      <c r="QRR381" s="3"/>
      <c r="QRS381" s="3"/>
      <c r="QRT381" s="3"/>
      <c r="QRU381" s="3"/>
      <c r="QRV381" s="3"/>
      <c r="QRW381" s="3"/>
      <c r="QRX381" s="3"/>
      <c r="QRY381" s="3"/>
      <c r="QRZ381" s="3"/>
      <c r="QSA381" s="3"/>
      <c r="QSB381" s="3"/>
      <c r="QSC381" s="3"/>
      <c r="QSD381" s="3"/>
      <c r="QSE381" s="3"/>
      <c r="QSF381" s="3"/>
      <c r="QSG381" s="3"/>
      <c r="QSH381" s="3"/>
      <c r="QSI381" s="3"/>
      <c r="QSJ381" s="3"/>
      <c r="QSK381" s="3"/>
      <c r="QSL381" s="3"/>
      <c r="QSM381" s="3"/>
      <c r="QSN381" s="3"/>
      <c r="QSO381" s="3"/>
      <c r="QSP381" s="3"/>
      <c r="QSQ381" s="3"/>
      <c r="QSR381" s="3"/>
      <c r="QSS381" s="3"/>
      <c r="QST381" s="3"/>
      <c r="QSU381" s="3"/>
      <c r="QSV381" s="3"/>
      <c r="QSW381" s="3"/>
      <c r="QSX381" s="3"/>
      <c r="QSY381" s="3"/>
      <c r="QSZ381" s="3"/>
      <c r="QTA381" s="3"/>
      <c r="QTB381" s="3"/>
      <c r="QTC381" s="3"/>
      <c r="QTD381" s="3"/>
      <c r="QTE381" s="3"/>
      <c r="QTF381" s="3"/>
      <c r="QTG381" s="3"/>
      <c r="QTH381" s="3"/>
      <c r="QTI381" s="3"/>
      <c r="QTJ381" s="3"/>
      <c r="QTK381" s="3"/>
      <c r="QTL381" s="3"/>
      <c r="QTM381" s="3"/>
      <c r="QTN381" s="3"/>
      <c r="QTO381" s="3"/>
      <c r="QTQ381" s="3"/>
      <c r="QTS381" s="3"/>
      <c r="QTT381" s="3"/>
      <c r="QTU381" s="3"/>
      <c r="QTV381" s="3"/>
      <c r="QTW381" s="3"/>
      <c r="QTX381" s="3"/>
      <c r="QTY381" s="3"/>
      <c r="QTZ381" s="3"/>
      <c r="QUE381" s="3"/>
      <c r="QUF381" s="3"/>
      <c r="QUG381" s="3"/>
      <c r="QUH381" s="3"/>
      <c r="QUI381" s="3"/>
      <c r="QUJ381" s="3"/>
      <c r="QUK381" s="3"/>
      <c r="QUL381" s="3"/>
      <c r="QUM381" s="3"/>
      <c r="QUN381" s="3"/>
      <c r="QUO381" s="3"/>
      <c r="QUP381" s="3"/>
      <c r="QUQ381" s="3"/>
      <c r="QUR381" s="3"/>
      <c r="QUS381" s="3"/>
      <c r="QUT381" s="3"/>
      <c r="QUU381" s="3"/>
      <c r="QUV381" s="3"/>
      <c r="QUW381" s="3"/>
      <c r="QUX381" s="3"/>
      <c r="QUY381" s="3"/>
      <c r="QUZ381" s="3"/>
      <c r="QVA381" s="3"/>
      <c r="QVB381" s="3"/>
      <c r="QVC381" s="3"/>
      <c r="QVD381" s="3"/>
      <c r="QVE381" s="3"/>
      <c r="QVF381" s="3"/>
      <c r="QVG381" s="3"/>
      <c r="QVH381" s="3"/>
      <c r="QVI381" s="3"/>
      <c r="QVJ381" s="3"/>
      <c r="QVK381" s="3"/>
      <c r="QVL381" s="3"/>
      <c r="QVM381" s="3"/>
      <c r="QVN381" s="3"/>
      <c r="QVO381" s="3"/>
      <c r="QVP381" s="3"/>
      <c r="QVQ381" s="3"/>
      <c r="QVR381" s="3"/>
      <c r="QVS381" s="3"/>
      <c r="QVT381" s="3"/>
      <c r="QVU381" s="3"/>
      <c r="QVV381" s="3"/>
      <c r="QVW381" s="3"/>
      <c r="QVX381" s="3"/>
      <c r="QVY381" s="3"/>
      <c r="QVZ381" s="3"/>
      <c r="QWA381" s="3"/>
      <c r="QWB381" s="3"/>
      <c r="QWC381" s="3"/>
      <c r="QWD381" s="3"/>
      <c r="QWE381" s="3"/>
      <c r="QWF381" s="3"/>
      <c r="QWG381" s="3"/>
      <c r="QWH381" s="3"/>
      <c r="QWI381" s="3"/>
      <c r="QWJ381" s="3"/>
      <c r="QWK381" s="3"/>
      <c r="QWL381" s="3"/>
      <c r="QWM381" s="3"/>
      <c r="QWN381" s="3"/>
      <c r="QWO381" s="3"/>
      <c r="QWP381" s="3"/>
      <c r="QWQ381" s="3"/>
      <c r="QWR381" s="3"/>
      <c r="QWS381" s="3"/>
      <c r="QWT381" s="3"/>
      <c r="QWU381" s="3"/>
      <c r="QWV381" s="3"/>
      <c r="QWW381" s="3"/>
      <c r="QWX381" s="3"/>
      <c r="QWY381" s="3"/>
      <c r="QWZ381" s="3"/>
      <c r="QXA381" s="3"/>
      <c r="QXB381" s="3"/>
      <c r="QXC381" s="3"/>
      <c r="QXD381" s="3"/>
      <c r="QXE381" s="3"/>
      <c r="QXF381" s="3"/>
      <c r="QXG381" s="3"/>
      <c r="QXH381" s="3"/>
      <c r="QXI381" s="3"/>
      <c r="QXJ381" s="3"/>
      <c r="QXK381" s="3"/>
      <c r="QXL381" s="3"/>
      <c r="QXM381" s="3"/>
      <c r="QXN381" s="3"/>
      <c r="QXO381" s="3"/>
      <c r="QXP381" s="3"/>
      <c r="QXQ381" s="3"/>
      <c r="QXR381" s="3"/>
      <c r="QXS381" s="3"/>
      <c r="QXT381" s="3"/>
      <c r="QXU381" s="3"/>
      <c r="QXV381" s="3"/>
      <c r="QXW381" s="3"/>
      <c r="QXX381" s="3"/>
      <c r="QXY381" s="3"/>
      <c r="QXZ381" s="3"/>
      <c r="QYA381" s="3"/>
      <c r="QYB381" s="3"/>
      <c r="QYC381" s="3"/>
      <c r="QYD381" s="3"/>
      <c r="QYE381" s="3"/>
      <c r="QYF381" s="3"/>
      <c r="QYG381" s="3"/>
      <c r="QYH381" s="3"/>
      <c r="QYI381" s="3"/>
      <c r="QYJ381" s="3"/>
      <c r="QYK381" s="3"/>
      <c r="QYL381" s="3"/>
      <c r="QYM381" s="3"/>
      <c r="QYN381" s="3"/>
      <c r="QYO381" s="3"/>
      <c r="QYP381" s="3"/>
      <c r="QYQ381" s="3"/>
      <c r="QYR381" s="3"/>
      <c r="QYS381" s="3"/>
      <c r="QYT381" s="3"/>
      <c r="QYU381" s="3"/>
      <c r="QYV381" s="3"/>
      <c r="QYW381" s="3"/>
      <c r="QYX381" s="3"/>
      <c r="QYY381" s="3"/>
      <c r="QYZ381" s="3"/>
      <c r="QZA381" s="3"/>
      <c r="QZB381" s="3"/>
      <c r="QZC381" s="3"/>
      <c r="QZD381" s="3"/>
      <c r="QZE381" s="3"/>
      <c r="QZF381" s="3"/>
      <c r="QZG381" s="3"/>
      <c r="QZH381" s="3"/>
      <c r="QZI381" s="3"/>
      <c r="QZJ381" s="3"/>
      <c r="QZK381" s="3"/>
      <c r="QZL381" s="3"/>
      <c r="QZM381" s="3"/>
      <c r="QZN381" s="3"/>
      <c r="QZO381" s="3"/>
      <c r="QZP381" s="3"/>
      <c r="QZQ381" s="3"/>
      <c r="QZR381" s="3"/>
      <c r="QZS381" s="3"/>
      <c r="QZT381" s="3"/>
      <c r="QZU381" s="3"/>
      <c r="QZV381" s="3"/>
      <c r="QZW381" s="3"/>
      <c r="QZX381" s="3"/>
      <c r="QZY381" s="3"/>
      <c r="QZZ381" s="3"/>
      <c r="RAA381" s="3"/>
      <c r="RAB381" s="3"/>
      <c r="RAC381" s="3"/>
      <c r="RAD381" s="3"/>
      <c r="RAE381" s="3"/>
      <c r="RAF381" s="3"/>
      <c r="RAG381" s="3"/>
      <c r="RAH381" s="3"/>
      <c r="RAI381" s="3"/>
      <c r="RAJ381" s="3"/>
      <c r="RAK381" s="3"/>
      <c r="RAL381" s="3"/>
      <c r="RAM381" s="3"/>
      <c r="RAN381" s="3"/>
      <c r="RAO381" s="3"/>
      <c r="RAP381" s="3"/>
      <c r="RAQ381" s="3"/>
      <c r="RAR381" s="3"/>
      <c r="RAS381" s="3"/>
      <c r="RAT381" s="3"/>
      <c r="RAU381" s="3"/>
      <c r="RAV381" s="3"/>
      <c r="RAW381" s="3"/>
      <c r="RAX381" s="3"/>
      <c r="RAY381" s="3"/>
      <c r="RAZ381" s="3"/>
      <c r="RBA381" s="3"/>
      <c r="RBB381" s="3"/>
      <c r="RBC381" s="3"/>
      <c r="RBD381" s="3"/>
      <c r="RBE381" s="3"/>
      <c r="RBF381" s="3"/>
      <c r="RBG381" s="3"/>
      <c r="RBH381" s="3"/>
      <c r="RBI381" s="3"/>
      <c r="RBJ381" s="3"/>
      <c r="RBK381" s="3"/>
      <c r="RBL381" s="3"/>
      <c r="RBM381" s="3"/>
      <c r="RBN381" s="3"/>
      <c r="RBO381" s="3"/>
      <c r="RBP381" s="3"/>
      <c r="RBQ381" s="3"/>
      <c r="RBR381" s="3"/>
      <c r="RBS381" s="3"/>
      <c r="RBT381" s="3"/>
      <c r="RBU381" s="3"/>
      <c r="RBV381" s="3"/>
      <c r="RBW381" s="3"/>
      <c r="RBX381" s="3"/>
      <c r="RBY381" s="3"/>
      <c r="RBZ381" s="3"/>
      <c r="RCA381" s="3"/>
      <c r="RCB381" s="3"/>
      <c r="RCC381" s="3"/>
      <c r="RCD381" s="3"/>
      <c r="RCE381" s="3"/>
      <c r="RCF381" s="3"/>
      <c r="RCG381" s="3"/>
      <c r="RCH381" s="3"/>
      <c r="RCI381" s="3"/>
      <c r="RCJ381" s="3"/>
      <c r="RCK381" s="3"/>
      <c r="RCL381" s="3"/>
      <c r="RCM381" s="3"/>
      <c r="RCN381" s="3"/>
      <c r="RCO381" s="3"/>
      <c r="RCP381" s="3"/>
      <c r="RCQ381" s="3"/>
      <c r="RCR381" s="3"/>
      <c r="RCS381" s="3"/>
      <c r="RCT381" s="3"/>
      <c r="RCU381" s="3"/>
      <c r="RCV381" s="3"/>
      <c r="RCW381" s="3"/>
      <c r="RCX381" s="3"/>
      <c r="RCY381" s="3"/>
      <c r="RCZ381" s="3"/>
      <c r="RDA381" s="3"/>
      <c r="RDB381" s="3"/>
      <c r="RDC381" s="3"/>
      <c r="RDD381" s="3"/>
      <c r="RDE381" s="3"/>
      <c r="RDF381" s="3"/>
      <c r="RDG381" s="3"/>
      <c r="RDH381" s="3"/>
      <c r="RDI381" s="3"/>
      <c r="RDJ381" s="3"/>
      <c r="RDK381" s="3"/>
      <c r="RDM381" s="3"/>
      <c r="RDO381" s="3"/>
      <c r="RDP381" s="3"/>
      <c r="RDQ381" s="3"/>
      <c r="RDR381" s="3"/>
      <c r="RDS381" s="3"/>
      <c r="RDT381" s="3"/>
      <c r="RDU381" s="3"/>
      <c r="RDV381" s="3"/>
      <c r="REA381" s="3"/>
      <c r="REB381" s="3"/>
      <c r="REC381" s="3"/>
      <c r="RED381" s="3"/>
      <c r="REE381" s="3"/>
      <c r="REF381" s="3"/>
      <c r="REG381" s="3"/>
      <c r="REH381" s="3"/>
      <c r="REI381" s="3"/>
      <c r="REJ381" s="3"/>
      <c r="REK381" s="3"/>
      <c r="REL381" s="3"/>
      <c r="REM381" s="3"/>
      <c r="REN381" s="3"/>
      <c r="REO381" s="3"/>
      <c r="REP381" s="3"/>
      <c r="REQ381" s="3"/>
      <c r="RER381" s="3"/>
      <c r="RES381" s="3"/>
      <c r="RET381" s="3"/>
      <c r="REU381" s="3"/>
      <c r="REV381" s="3"/>
      <c r="REW381" s="3"/>
      <c r="REX381" s="3"/>
      <c r="REY381" s="3"/>
      <c r="REZ381" s="3"/>
      <c r="RFA381" s="3"/>
      <c r="RFB381" s="3"/>
      <c r="RFC381" s="3"/>
      <c r="RFD381" s="3"/>
      <c r="RFE381" s="3"/>
      <c r="RFF381" s="3"/>
      <c r="RFG381" s="3"/>
      <c r="RFH381" s="3"/>
      <c r="RFI381" s="3"/>
      <c r="RFJ381" s="3"/>
      <c r="RFK381" s="3"/>
      <c r="RFL381" s="3"/>
      <c r="RFM381" s="3"/>
      <c r="RFN381" s="3"/>
      <c r="RFO381" s="3"/>
      <c r="RFP381" s="3"/>
      <c r="RFQ381" s="3"/>
      <c r="RFR381" s="3"/>
      <c r="RFS381" s="3"/>
      <c r="RFT381" s="3"/>
      <c r="RFU381" s="3"/>
      <c r="RFV381" s="3"/>
      <c r="RFW381" s="3"/>
      <c r="RFX381" s="3"/>
      <c r="RFY381" s="3"/>
      <c r="RFZ381" s="3"/>
      <c r="RGA381" s="3"/>
      <c r="RGB381" s="3"/>
      <c r="RGC381" s="3"/>
      <c r="RGD381" s="3"/>
      <c r="RGE381" s="3"/>
      <c r="RGF381" s="3"/>
      <c r="RGG381" s="3"/>
      <c r="RGH381" s="3"/>
      <c r="RGI381" s="3"/>
      <c r="RGJ381" s="3"/>
      <c r="RGK381" s="3"/>
      <c r="RGL381" s="3"/>
      <c r="RGM381" s="3"/>
      <c r="RGN381" s="3"/>
      <c r="RGO381" s="3"/>
      <c r="RGP381" s="3"/>
      <c r="RGQ381" s="3"/>
      <c r="RGR381" s="3"/>
      <c r="RGS381" s="3"/>
      <c r="RGT381" s="3"/>
      <c r="RGU381" s="3"/>
      <c r="RGV381" s="3"/>
      <c r="RGW381" s="3"/>
      <c r="RGX381" s="3"/>
      <c r="RGY381" s="3"/>
      <c r="RGZ381" s="3"/>
      <c r="RHA381" s="3"/>
      <c r="RHB381" s="3"/>
      <c r="RHC381" s="3"/>
      <c r="RHD381" s="3"/>
      <c r="RHE381" s="3"/>
      <c r="RHF381" s="3"/>
      <c r="RHG381" s="3"/>
      <c r="RHH381" s="3"/>
      <c r="RHI381" s="3"/>
      <c r="RHJ381" s="3"/>
      <c r="RHK381" s="3"/>
      <c r="RHL381" s="3"/>
      <c r="RHM381" s="3"/>
      <c r="RHN381" s="3"/>
      <c r="RHO381" s="3"/>
      <c r="RHP381" s="3"/>
      <c r="RHQ381" s="3"/>
      <c r="RHR381" s="3"/>
      <c r="RHS381" s="3"/>
      <c r="RHT381" s="3"/>
      <c r="RHU381" s="3"/>
      <c r="RHV381" s="3"/>
      <c r="RHW381" s="3"/>
      <c r="RHX381" s="3"/>
      <c r="RHY381" s="3"/>
      <c r="RHZ381" s="3"/>
      <c r="RIA381" s="3"/>
      <c r="RIB381" s="3"/>
      <c r="RIC381" s="3"/>
      <c r="RID381" s="3"/>
      <c r="RIE381" s="3"/>
      <c r="RIF381" s="3"/>
      <c r="RIG381" s="3"/>
      <c r="RIH381" s="3"/>
      <c r="RII381" s="3"/>
      <c r="RIJ381" s="3"/>
      <c r="RIK381" s="3"/>
      <c r="RIL381" s="3"/>
      <c r="RIM381" s="3"/>
      <c r="RIN381" s="3"/>
      <c r="RIO381" s="3"/>
      <c r="RIP381" s="3"/>
      <c r="RIQ381" s="3"/>
      <c r="RIR381" s="3"/>
      <c r="RIS381" s="3"/>
      <c r="RIT381" s="3"/>
      <c r="RIU381" s="3"/>
      <c r="RIV381" s="3"/>
      <c r="RIW381" s="3"/>
      <c r="RIX381" s="3"/>
      <c r="RIY381" s="3"/>
      <c r="RIZ381" s="3"/>
      <c r="RJA381" s="3"/>
      <c r="RJB381" s="3"/>
      <c r="RJC381" s="3"/>
      <c r="RJD381" s="3"/>
      <c r="RJE381" s="3"/>
      <c r="RJF381" s="3"/>
      <c r="RJG381" s="3"/>
      <c r="RJH381" s="3"/>
      <c r="RJI381" s="3"/>
      <c r="RJJ381" s="3"/>
      <c r="RJK381" s="3"/>
      <c r="RJL381" s="3"/>
      <c r="RJM381" s="3"/>
      <c r="RJN381" s="3"/>
      <c r="RJO381" s="3"/>
      <c r="RJP381" s="3"/>
      <c r="RJQ381" s="3"/>
      <c r="RJR381" s="3"/>
      <c r="RJS381" s="3"/>
      <c r="RJT381" s="3"/>
      <c r="RJU381" s="3"/>
      <c r="RJV381" s="3"/>
      <c r="RJW381" s="3"/>
      <c r="RJX381" s="3"/>
      <c r="RJY381" s="3"/>
      <c r="RJZ381" s="3"/>
      <c r="RKA381" s="3"/>
      <c r="RKB381" s="3"/>
      <c r="RKC381" s="3"/>
      <c r="RKD381" s="3"/>
      <c r="RKE381" s="3"/>
      <c r="RKF381" s="3"/>
      <c r="RKG381" s="3"/>
      <c r="RKH381" s="3"/>
      <c r="RKI381" s="3"/>
      <c r="RKJ381" s="3"/>
      <c r="RKK381" s="3"/>
      <c r="RKL381" s="3"/>
      <c r="RKM381" s="3"/>
      <c r="RKN381" s="3"/>
      <c r="RKO381" s="3"/>
      <c r="RKP381" s="3"/>
      <c r="RKQ381" s="3"/>
      <c r="RKR381" s="3"/>
      <c r="RKS381" s="3"/>
      <c r="RKT381" s="3"/>
      <c r="RKU381" s="3"/>
      <c r="RKV381" s="3"/>
      <c r="RKW381" s="3"/>
      <c r="RKX381" s="3"/>
      <c r="RKY381" s="3"/>
      <c r="RKZ381" s="3"/>
      <c r="RLA381" s="3"/>
      <c r="RLB381" s="3"/>
      <c r="RLC381" s="3"/>
      <c r="RLD381" s="3"/>
      <c r="RLE381" s="3"/>
      <c r="RLF381" s="3"/>
      <c r="RLG381" s="3"/>
      <c r="RLH381" s="3"/>
      <c r="RLI381" s="3"/>
      <c r="RLJ381" s="3"/>
      <c r="RLK381" s="3"/>
      <c r="RLL381" s="3"/>
      <c r="RLM381" s="3"/>
      <c r="RLN381" s="3"/>
      <c r="RLO381" s="3"/>
      <c r="RLP381" s="3"/>
      <c r="RLQ381" s="3"/>
      <c r="RLR381" s="3"/>
      <c r="RLS381" s="3"/>
      <c r="RLT381" s="3"/>
      <c r="RLU381" s="3"/>
      <c r="RLV381" s="3"/>
      <c r="RLW381" s="3"/>
      <c r="RLX381" s="3"/>
      <c r="RLY381" s="3"/>
      <c r="RLZ381" s="3"/>
      <c r="RMA381" s="3"/>
      <c r="RMB381" s="3"/>
      <c r="RMC381" s="3"/>
      <c r="RMD381" s="3"/>
      <c r="RME381" s="3"/>
      <c r="RMF381" s="3"/>
      <c r="RMG381" s="3"/>
      <c r="RMH381" s="3"/>
      <c r="RMI381" s="3"/>
      <c r="RMJ381" s="3"/>
      <c r="RMK381" s="3"/>
      <c r="RML381" s="3"/>
      <c r="RMM381" s="3"/>
      <c r="RMN381" s="3"/>
      <c r="RMO381" s="3"/>
      <c r="RMP381" s="3"/>
      <c r="RMQ381" s="3"/>
      <c r="RMR381" s="3"/>
      <c r="RMS381" s="3"/>
      <c r="RMT381" s="3"/>
      <c r="RMU381" s="3"/>
      <c r="RMV381" s="3"/>
      <c r="RMW381" s="3"/>
      <c r="RMX381" s="3"/>
      <c r="RMY381" s="3"/>
      <c r="RMZ381" s="3"/>
      <c r="RNA381" s="3"/>
      <c r="RNB381" s="3"/>
      <c r="RNC381" s="3"/>
      <c r="RND381" s="3"/>
      <c r="RNE381" s="3"/>
      <c r="RNF381" s="3"/>
      <c r="RNG381" s="3"/>
      <c r="RNI381" s="3"/>
      <c r="RNK381" s="3"/>
      <c r="RNL381" s="3"/>
      <c r="RNM381" s="3"/>
      <c r="RNN381" s="3"/>
      <c r="RNO381" s="3"/>
      <c r="RNP381" s="3"/>
      <c r="RNQ381" s="3"/>
      <c r="RNR381" s="3"/>
      <c r="RNW381" s="3"/>
      <c r="RNX381" s="3"/>
      <c r="RNY381" s="3"/>
      <c r="RNZ381" s="3"/>
      <c r="ROA381" s="3"/>
      <c r="ROB381" s="3"/>
      <c r="ROC381" s="3"/>
      <c r="ROD381" s="3"/>
      <c r="ROE381" s="3"/>
      <c r="ROF381" s="3"/>
      <c r="ROG381" s="3"/>
      <c r="ROH381" s="3"/>
      <c r="ROI381" s="3"/>
      <c r="ROJ381" s="3"/>
      <c r="ROK381" s="3"/>
      <c r="ROL381" s="3"/>
      <c r="ROM381" s="3"/>
      <c r="RON381" s="3"/>
      <c r="ROO381" s="3"/>
      <c r="ROP381" s="3"/>
      <c r="ROQ381" s="3"/>
      <c r="ROR381" s="3"/>
      <c r="ROS381" s="3"/>
      <c r="ROT381" s="3"/>
      <c r="ROU381" s="3"/>
      <c r="ROV381" s="3"/>
      <c r="ROW381" s="3"/>
      <c r="ROX381" s="3"/>
      <c r="ROY381" s="3"/>
      <c r="ROZ381" s="3"/>
      <c r="RPA381" s="3"/>
      <c r="RPB381" s="3"/>
      <c r="RPC381" s="3"/>
      <c r="RPD381" s="3"/>
      <c r="RPE381" s="3"/>
      <c r="RPF381" s="3"/>
      <c r="RPG381" s="3"/>
      <c r="RPH381" s="3"/>
      <c r="RPI381" s="3"/>
      <c r="RPJ381" s="3"/>
      <c r="RPK381" s="3"/>
      <c r="RPL381" s="3"/>
      <c r="RPM381" s="3"/>
      <c r="RPN381" s="3"/>
      <c r="RPO381" s="3"/>
      <c r="RPP381" s="3"/>
      <c r="RPQ381" s="3"/>
      <c r="RPR381" s="3"/>
      <c r="RPS381" s="3"/>
      <c r="RPT381" s="3"/>
      <c r="RPU381" s="3"/>
      <c r="RPV381" s="3"/>
      <c r="RPW381" s="3"/>
      <c r="RPX381" s="3"/>
      <c r="RPY381" s="3"/>
      <c r="RPZ381" s="3"/>
      <c r="RQA381" s="3"/>
      <c r="RQB381" s="3"/>
      <c r="RQC381" s="3"/>
      <c r="RQD381" s="3"/>
      <c r="RQE381" s="3"/>
      <c r="RQF381" s="3"/>
      <c r="RQG381" s="3"/>
      <c r="RQH381" s="3"/>
      <c r="RQI381" s="3"/>
      <c r="RQJ381" s="3"/>
      <c r="RQK381" s="3"/>
      <c r="RQL381" s="3"/>
      <c r="RQM381" s="3"/>
      <c r="RQN381" s="3"/>
      <c r="RQO381" s="3"/>
      <c r="RQP381" s="3"/>
      <c r="RQQ381" s="3"/>
      <c r="RQR381" s="3"/>
      <c r="RQS381" s="3"/>
      <c r="RQT381" s="3"/>
      <c r="RQU381" s="3"/>
      <c r="RQV381" s="3"/>
      <c r="RQW381" s="3"/>
      <c r="RQX381" s="3"/>
      <c r="RQY381" s="3"/>
      <c r="RQZ381" s="3"/>
      <c r="RRA381" s="3"/>
      <c r="RRB381" s="3"/>
      <c r="RRC381" s="3"/>
      <c r="RRD381" s="3"/>
      <c r="RRE381" s="3"/>
      <c r="RRF381" s="3"/>
      <c r="RRG381" s="3"/>
      <c r="RRH381" s="3"/>
      <c r="RRI381" s="3"/>
      <c r="RRJ381" s="3"/>
      <c r="RRK381" s="3"/>
      <c r="RRL381" s="3"/>
      <c r="RRM381" s="3"/>
      <c r="RRN381" s="3"/>
      <c r="RRO381" s="3"/>
      <c r="RRP381" s="3"/>
      <c r="RRQ381" s="3"/>
      <c r="RRR381" s="3"/>
      <c r="RRS381" s="3"/>
      <c r="RRT381" s="3"/>
      <c r="RRU381" s="3"/>
      <c r="RRV381" s="3"/>
      <c r="RRW381" s="3"/>
      <c r="RRX381" s="3"/>
      <c r="RRY381" s="3"/>
      <c r="RRZ381" s="3"/>
      <c r="RSA381" s="3"/>
      <c r="RSB381" s="3"/>
      <c r="RSC381" s="3"/>
      <c r="RSD381" s="3"/>
      <c r="RSE381" s="3"/>
      <c r="RSF381" s="3"/>
      <c r="RSG381" s="3"/>
      <c r="RSH381" s="3"/>
      <c r="RSI381" s="3"/>
      <c r="RSJ381" s="3"/>
      <c r="RSK381" s="3"/>
      <c r="RSL381" s="3"/>
      <c r="RSM381" s="3"/>
      <c r="RSN381" s="3"/>
      <c r="RSO381" s="3"/>
      <c r="RSP381" s="3"/>
      <c r="RSQ381" s="3"/>
      <c r="RSR381" s="3"/>
      <c r="RSS381" s="3"/>
      <c r="RST381" s="3"/>
      <c r="RSU381" s="3"/>
      <c r="RSV381" s="3"/>
      <c r="RSW381" s="3"/>
      <c r="RSX381" s="3"/>
      <c r="RSY381" s="3"/>
      <c r="RSZ381" s="3"/>
      <c r="RTA381" s="3"/>
      <c r="RTB381" s="3"/>
      <c r="RTC381" s="3"/>
      <c r="RTD381" s="3"/>
      <c r="RTE381" s="3"/>
      <c r="RTF381" s="3"/>
      <c r="RTG381" s="3"/>
      <c r="RTH381" s="3"/>
      <c r="RTI381" s="3"/>
      <c r="RTJ381" s="3"/>
      <c r="RTK381" s="3"/>
      <c r="RTL381" s="3"/>
      <c r="RTM381" s="3"/>
      <c r="RTN381" s="3"/>
      <c r="RTO381" s="3"/>
      <c r="RTP381" s="3"/>
      <c r="RTQ381" s="3"/>
      <c r="RTR381" s="3"/>
      <c r="RTS381" s="3"/>
      <c r="RTT381" s="3"/>
      <c r="RTU381" s="3"/>
      <c r="RTV381" s="3"/>
      <c r="RTW381" s="3"/>
      <c r="RTX381" s="3"/>
      <c r="RTY381" s="3"/>
      <c r="RTZ381" s="3"/>
      <c r="RUA381" s="3"/>
      <c r="RUB381" s="3"/>
      <c r="RUC381" s="3"/>
      <c r="RUD381" s="3"/>
      <c r="RUE381" s="3"/>
      <c r="RUF381" s="3"/>
      <c r="RUG381" s="3"/>
      <c r="RUH381" s="3"/>
      <c r="RUI381" s="3"/>
      <c r="RUJ381" s="3"/>
      <c r="RUK381" s="3"/>
      <c r="RUL381" s="3"/>
      <c r="RUM381" s="3"/>
      <c r="RUN381" s="3"/>
      <c r="RUO381" s="3"/>
      <c r="RUP381" s="3"/>
      <c r="RUQ381" s="3"/>
      <c r="RUR381" s="3"/>
      <c r="RUS381" s="3"/>
      <c r="RUT381" s="3"/>
      <c r="RUU381" s="3"/>
      <c r="RUV381" s="3"/>
      <c r="RUW381" s="3"/>
      <c r="RUX381" s="3"/>
      <c r="RUY381" s="3"/>
      <c r="RUZ381" s="3"/>
      <c r="RVA381" s="3"/>
      <c r="RVB381" s="3"/>
      <c r="RVC381" s="3"/>
      <c r="RVD381" s="3"/>
      <c r="RVE381" s="3"/>
      <c r="RVF381" s="3"/>
      <c r="RVG381" s="3"/>
      <c r="RVH381" s="3"/>
      <c r="RVI381" s="3"/>
      <c r="RVJ381" s="3"/>
      <c r="RVK381" s="3"/>
      <c r="RVL381" s="3"/>
      <c r="RVM381" s="3"/>
      <c r="RVN381" s="3"/>
      <c r="RVO381" s="3"/>
      <c r="RVP381" s="3"/>
      <c r="RVQ381" s="3"/>
      <c r="RVR381" s="3"/>
      <c r="RVS381" s="3"/>
      <c r="RVT381" s="3"/>
      <c r="RVU381" s="3"/>
      <c r="RVV381" s="3"/>
      <c r="RVW381" s="3"/>
      <c r="RVX381" s="3"/>
      <c r="RVY381" s="3"/>
      <c r="RVZ381" s="3"/>
      <c r="RWA381" s="3"/>
      <c r="RWB381" s="3"/>
      <c r="RWC381" s="3"/>
      <c r="RWD381" s="3"/>
      <c r="RWE381" s="3"/>
      <c r="RWF381" s="3"/>
      <c r="RWG381" s="3"/>
      <c r="RWH381" s="3"/>
      <c r="RWI381" s="3"/>
      <c r="RWJ381" s="3"/>
      <c r="RWK381" s="3"/>
      <c r="RWL381" s="3"/>
      <c r="RWM381" s="3"/>
      <c r="RWN381" s="3"/>
      <c r="RWO381" s="3"/>
      <c r="RWP381" s="3"/>
      <c r="RWQ381" s="3"/>
      <c r="RWR381" s="3"/>
      <c r="RWS381" s="3"/>
      <c r="RWT381" s="3"/>
      <c r="RWU381" s="3"/>
      <c r="RWV381" s="3"/>
      <c r="RWW381" s="3"/>
      <c r="RWX381" s="3"/>
      <c r="RWY381" s="3"/>
      <c r="RWZ381" s="3"/>
      <c r="RXA381" s="3"/>
      <c r="RXB381" s="3"/>
      <c r="RXC381" s="3"/>
      <c r="RXE381" s="3"/>
      <c r="RXG381" s="3"/>
      <c r="RXH381" s="3"/>
      <c r="RXI381" s="3"/>
      <c r="RXJ381" s="3"/>
      <c r="RXK381" s="3"/>
      <c r="RXL381" s="3"/>
      <c r="RXM381" s="3"/>
      <c r="RXN381" s="3"/>
      <c r="RXS381" s="3"/>
      <c r="RXT381" s="3"/>
      <c r="RXU381" s="3"/>
      <c r="RXV381" s="3"/>
      <c r="RXW381" s="3"/>
      <c r="RXX381" s="3"/>
      <c r="RXY381" s="3"/>
      <c r="RXZ381" s="3"/>
      <c r="RYA381" s="3"/>
      <c r="RYB381" s="3"/>
      <c r="RYC381" s="3"/>
      <c r="RYD381" s="3"/>
      <c r="RYE381" s="3"/>
      <c r="RYF381" s="3"/>
      <c r="RYG381" s="3"/>
      <c r="RYH381" s="3"/>
      <c r="RYI381" s="3"/>
      <c r="RYJ381" s="3"/>
      <c r="RYK381" s="3"/>
      <c r="RYL381" s="3"/>
      <c r="RYM381" s="3"/>
      <c r="RYN381" s="3"/>
      <c r="RYO381" s="3"/>
      <c r="RYP381" s="3"/>
      <c r="RYQ381" s="3"/>
      <c r="RYR381" s="3"/>
      <c r="RYS381" s="3"/>
      <c r="RYT381" s="3"/>
      <c r="RYU381" s="3"/>
      <c r="RYV381" s="3"/>
      <c r="RYW381" s="3"/>
      <c r="RYX381" s="3"/>
      <c r="RYY381" s="3"/>
      <c r="RYZ381" s="3"/>
      <c r="RZA381" s="3"/>
      <c r="RZB381" s="3"/>
      <c r="RZC381" s="3"/>
      <c r="RZD381" s="3"/>
      <c r="RZE381" s="3"/>
      <c r="RZF381" s="3"/>
      <c r="RZG381" s="3"/>
      <c r="RZH381" s="3"/>
      <c r="RZI381" s="3"/>
      <c r="RZJ381" s="3"/>
      <c r="RZK381" s="3"/>
      <c r="RZL381" s="3"/>
      <c r="RZM381" s="3"/>
      <c r="RZN381" s="3"/>
      <c r="RZO381" s="3"/>
      <c r="RZP381" s="3"/>
      <c r="RZQ381" s="3"/>
      <c r="RZR381" s="3"/>
      <c r="RZS381" s="3"/>
      <c r="RZT381" s="3"/>
      <c r="RZU381" s="3"/>
      <c r="RZV381" s="3"/>
      <c r="RZW381" s="3"/>
      <c r="RZX381" s="3"/>
      <c r="RZY381" s="3"/>
      <c r="RZZ381" s="3"/>
      <c r="SAA381" s="3"/>
      <c r="SAB381" s="3"/>
      <c r="SAC381" s="3"/>
      <c r="SAD381" s="3"/>
      <c r="SAE381" s="3"/>
      <c r="SAF381" s="3"/>
      <c r="SAG381" s="3"/>
      <c r="SAH381" s="3"/>
      <c r="SAI381" s="3"/>
      <c r="SAJ381" s="3"/>
      <c r="SAK381" s="3"/>
      <c r="SAL381" s="3"/>
      <c r="SAM381" s="3"/>
      <c r="SAN381" s="3"/>
      <c r="SAO381" s="3"/>
      <c r="SAP381" s="3"/>
      <c r="SAQ381" s="3"/>
      <c r="SAR381" s="3"/>
      <c r="SAS381" s="3"/>
      <c r="SAT381" s="3"/>
      <c r="SAU381" s="3"/>
      <c r="SAV381" s="3"/>
      <c r="SAW381" s="3"/>
      <c r="SAX381" s="3"/>
      <c r="SAY381" s="3"/>
      <c r="SAZ381" s="3"/>
      <c r="SBA381" s="3"/>
      <c r="SBB381" s="3"/>
      <c r="SBC381" s="3"/>
      <c r="SBD381" s="3"/>
      <c r="SBE381" s="3"/>
      <c r="SBF381" s="3"/>
      <c r="SBG381" s="3"/>
      <c r="SBH381" s="3"/>
      <c r="SBI381" s="3"/>
      <c r="SBJ381" s="3"/>
      <c r="SBK381" s="3"/>
      <c r="SBL381" s="3"/>
      <c r="SBM381" s="3"/>
      <c r="SBN381" s="3"/>
      <c r="SBO381" s="3"/>
      <c r="SBP381" s="3"/>
      <c r="SBQ381" s="3"/>
      <c r="SBR381" s="3"/>
      <c r="SBS381" s="3"/>
      <c r="SBT381" s="3"/>
      <c r="SBU381" s="3"/>
      <c r="SBV381" s="3"/>
      <c r="SBW381" s="3"/>
      <c r="SBX381" s="3"/>
      <c r="SBY381" s="3"/>
      <c r="SBZ381" s="3"/>
      <c r="SCA381" s="3"/>
      <c r="SCB381" s="3"/>
      <c r="SCC381" s="3"/>
      <c r="SCD381" s="3"/>
      <c r="SCE381" s="3"/>
      <c r="SCF381" s="3"/>
      <c r="SCG381" s="3"/>
      <c r="SCH381" s="3"/>
      <c r="SCI381" s="3"/>
      <c r="SCJ381" s="3"/>
      <c r="SCK381" s="3"/>
      <c r="SCL381" s="3"/>
      <c r="SCM381" s="3"/>
      <c r="SCN381" s="3"/>
      <c r="SCO381" s="3"/>
      <c r="SCP381" s="3"/>
      <c r="SCQ381" s="3"/>
      <c r="SCR381" s="3"/>
      <c r="SCS381" s="3"/>
      <c r="SCT381" s="3"/>
      <c r="SCU381" s="3"/>
      <c r="SCV381" s="3"/>
      <c r="SCW381" s="3"/>
      <c r="SCX381" s="3"/>
      <c r="SCY381" s="3"/>
      <c r="SCZ381" s="3"/>
      <c r="SDA381" s="3"/>
      <c r="SDB381" s="3"/>
      <c r="SDC381" s="3"/>
      <c r="SDD381" s="3"/>
      <c r="SDE381" s="3"/>
      <c r="SDF381" s="3"/>
      <c r="SDG381" s="3"/>
      <c r="SDH381" s="3"/>
      <c r="SDI381" s="3"/>
      <c r="SDJ381" s="3"/>
      <c r="SDK381" s="3"/>
      <c r="SDL381" s="3"/>
      <c r="SDM381" s="3"/>
      <c r="SDN381" s="3"/>
      <c r="SDO381" s="3"/>
      <c r="SDP381" s="3"/>
      <c r="SDQ381" s="3"/>
      <c r="SDR381" s="3"/>
      <c r="SDS381" s="3"/>
      <c r="SDT381" s="3"/>
      <c r="SDU381" s="3"/>
      <c r="SDV381" s="3"/>
      <c r="SDW381" s="3"/>
      <c r="SDX381" s="3"/>
      <c r="SDY381" s="3"/>
      <c r="SDZ381" s="3"/>
      <c r="SEA381" s="3"/>
      <c r="SEB381" s="3"/>
      <c r="SEC381" s="3"/>
      <c r="SED381" s="3"/>
      <c r="SEE381" s="3"/>
      <c r="SEF381" s="3"/>
      <c r="SEG381" s="3"/>
      <c r="SEH381" s="3"/>
      <c r="SEI381" s="3"/>
      <c r="SEJ381" s="3"/>
      <c r="SEK381" s="3"/>
      <c r="SEL381" s="3"/>
      <c r="SEM381" s="3"/>
      <c r="SEN381" s="3"/>
      <c r="SEO381" s="3"/>
      <c r="SEP381" s="3"/>
      <c r="SEQ381" s="3"/>
      <c r="SER381" s="3"/>
      <c r="SES381" s="3"/>
      <c r="SET381" s="3"/>
      <c r="SEU381" s="3"/>
      <c r="SEV381" s="3"/>
      <c r="SEW381" s="3"/>
      <c r="SEX381" s="3"/>
      <c r="SEY381" s="3"/>
      <c r="SEZ381" s="3"/>
      <c r="SFA381" s="3"/>
      <c r="SFB381" s="3"/>
      <c r="SFC381" s="3"/>
      <c r="SFD381" s="3"/>
      <c r="SFE381" s="3"/>
      <c r="SFF381" s="3"/>
      <c r="SFG381" s="3"/>
      <c r="SFH381" s="3"/>
      <c r="SFI381" s="3"/>
      <c r="SFJ381" s="3"/>
      <c r="SFK381" s="3"/>
      <c r="SFL381" s="3"/>
      <c r="SFM381" s="3"/>
      <c r="SFN381" s="3"/>
      <c r="SFO381" s="3"/>
      <c r="SFP381" s="3"/>
      <c r="SFQ381" s="3"/>
      <c r="SFR381" s="3"/>
      <c r="SFS381" s="3"/>
      <c r="SFT381" s="3"/>
      <c r="SFU381" s="3"/>
      <c r="SFV381" s="3"/>
      <c r="SFW381" s="3"/>
      <c r="SFX381" s="3"/>
      <c r="SFY381" s="3"/>
      <c r="SFZ381" s="3"/>
      <c r="SGA381" s="3"/>
      <c r="SGB381" s="3"/>
      <c r="SGC381" s="3"/>
      <c r="SGD381" s="3"/>
      <c r="SGE381" s="3"/>
      <c r="SGF381" s="3"/>
      <c r="SGG381" s="3"/>
      <c r="SGH381" s="3"/>
      <c r="SGI381" s="3"/>
      <c r="SGJ381" s="3"/>
      <c r="SGK381" s="3"/>
      <c r="SGL381" s="3"/>
      <c r="SGM381" s="3"/>
      <c r="SGN381" s="3"/>
      <c r="SGO381" s="3"/>
      <c r="SGP381" s="3"/>
      <c r="SGQ381" s="3"/>
      <c r="SGR381" s="3"/>
      <c r="SGS381" s="3"/>
      <c r="SGT381" s="3"/>
      <c r="SGU381" s="3"/>
      <c r="SGV381" s="3"/>
      <c r="SGW381" s="3"/>
      <c r="SGX381" s="3"/>
      <c r="SGY381" s="3"/>
      <c r="SHA381" s="3"/>
      <c r="SHC381" s="3"/>
      <c r="SHD381" s="3"/>
      <c r="SHE381" s="3"/>
      <c r="SHF381" s="3"/>
      <c r="SHG381" s="3"/>
      <c r="SHH381" s="3"/>
      <c r="SHI381" s="3"/>
      <c r="SHJ381" s="3"/>
      <c r="SHO381" s="3"/>
      <c r="SHP381" s="3"/>
      <c r="SHQ381" s="3"/>
      <c r="SHR381" s="3"/>
      <c r="SHS381" s="3"/>
      <c r="SHT381" s="3"/>
      <c r="SHU381" s="3"/>
      <c r="SHV381" s="3"/>
      <c r="SHW381" s="3"/>
      <c r="SHX381" s="3"/>
      <c r="SHY381" s="3"/>
      <c r="SHZ381" s="3"/>
      <c r="SIA381" s="3"/>
      <c r="SIB381" s="3"/>
      <c r="SIC381" s="3"/>
      <c r="SID381" s="3"/>
      <c r="SIE381" s="3"/>
      <c r="SIF381" s="3"/>
      <c r="SIG381" s="3"/>
      <c r="SIH381" s="3"/>
      <c r="SII381" s="3"/>
      <c r="SIJ381" s="3"/>
      <c r="SIK381" s="3"/>
      <c r="SIL381" s="3"/>
      <c r="SIM381" s="3"/>
      <c r="SIN381" s="3"/>
      <c r="SIO381" s="3"/>
      <c r="SIP381" s="3"/>
      <c r="SIQ381" s="3"/>
      <c r="SIR381" s="3"/>
      <c r="SIS381" s="3"/>
      <c r="SIT381" s="3"/>
      <c r="SIU381" s="3"/>
      <c r="SIV381" s="3"/>
      <c r="SIW381" s="3"/>
      <c r="SIX381" s="3"/>
      <c r="SIY381" s="3"/>
      <c r="SIZ381" s="3"/>
      <c r="SJA381" s="3"/>
      <c r="SJB381" s="3"/>
      <c r="SJC381" s="3"/>
      <c r="SJD381" s="3"/>
      <c r="SJE381" s="3"/>
      <c r="SJF381" s="3"/>
      <c r="SJG381" s="3"/>
      <c r="SJH381" s="3"/>
      <c r="SJI381" s="3"/>
      <c r="SJJ381" s="3"/>
      <c r="SJK381" s="3"/>
      <c r="SJL381" s="3"/>
      <c r="SJM381" s="3"/>
      <c r="SJN381" s="3"/>
      <c r="SJO381" s="3"/>
      <c r="SJP381" s="3"/>
      <c r="SJQ381" s="3"/>
      <c r="SJR381" s="3"/>
      <c r="SJS381" s="3"/>
      <c r="SJT381" s="3"/>
      <c r="SJU381" s="3"/>
      <c r="SJV381" s="3"/>
      <c r="SJW381" s="3"/>
      <c r="SJX381" s="3"/>
      <c r="SJY381" s="3"/>
      <c r="SJZ381" s="3"/>
      <c r="SKA381" s="3"/>
      <c r="SKB381" s="3"/>
      <c r="SKC381" s="3"/>
      <c r="SKD381" s="3"/>
      <c r="SKE381" s="3"/>
      <c r="SKF381" s="3"/>
      <c r="SKG381" s="3"/>
      <c r="SKH381" s="3"/>
      <c r="SKI381" s="3"/>
      <c r="SKJ381" s="3"/>
      <c r="SKK381" s="3"/>
      <c r="SKL381" s="3"/>
      <c r="SKM381" s="3"/>
      <c r="SKN381" s="3"/>
      <c r="SKO381" s="3"/>
      <c r="SKP381" s="3"/>
      <c r="SKQ381" s="3"/>
      <c r="SKR381" s="3"/>
      <c r="SKS381" s="3"/>
      <c r="SKT381" s="3"/>
      <c r="SKU381" s="3"/>
      <c r="SKV381" s="3"/>
      <c r="SKW381" s="3"/>
      <c r="SKX381" s="3"/>
      <c r="SKY381" s="3"/>
      <c r="SKZ381" s="3"/>
      <c r="SLA381" s="3"/>
      <c r="SLB381" s="3"/>
      <c r="SLC381" s="3"/>
      <c r="SLD381" s="3"/>
      <c r="SLE381" s="3"/>
      <c r="SLF381" s="3"/>
      <c r="SLG381" s="3"/>
      <c r="SLH381" s="3"/>
      <c r="SLI381" s="3"/>
      <c r="SLJ381" s="3"/>
      <c r="SLK381" s="3"/>
      <c r="SLL381" s="3"/>
      <c r="SLM381" s="3"/>
      <c r="SLN381" s="3"/>
      <c r="SLO381" s="3"/>
      <c r="SLP381" s="3"/>
      <c r="SLQ381" s="3"/>
      <c r="SLR381" s="3"/>
      <c r="SLS381" s="3"/>
      <c r="SLT381" s="3"/>
      <c r="SLU381" s="3"/>
      <c r="SLV381" s="3"/>
      <c r="SLW381" s="3"/>
      <c r="SLX381" s="3"/>
      <c r="SLY381" s="3"/>
      <c r="SLZ381" s="3"/>
      <c r="SMA381" s="3"/>
      <c r="SMB381" s="3"/>
      <c r="SMC381" s="3"/>
      <c r="SMD381" s="3"/>
      <c r="SME381" s="3"/>
      <c r="SMF381" s="3"/>
      <c r="SMG381" s="3"/>
      <c r="SMH381" s="3"/>
      <c r="SMI381" s="3"/>
      <c r="SMJ381" s="3"/>
      <c r="SMK381" s="3"/>
      <c r="SML381" s="3"/>
      <c r="SMM381" s="3"/>
      <c r="SMN381" s="3"/>
      <c r="SMO381" s="3"/>
      <c r="SMP381" s="3"/>
      <c r="SMQ381" s="3"/>
      <c r="SMR381" s="3"/>
      <c r="SMS381" s="3"/>
      <c r="SMT381" s="3"/>
      <c r="SMU381" s="3"/>
      <c r="SMV381" s="3"/>
      <c r="SMW381" s="3"/>
      <c r="SMX381" s="3"/>
      <c r="SMY381" s="3"/>
      <c r="SMZ381" s="3"/>
      <c r="SNA381" s="3"/>
      <c r="SNB381" s="3"/>
      <c r="SNC381" s="3"/>
      <c r="SND381" s="3"/>
      <c r="SNE381" s="3"/>
      <c r="SNF381" s="3"/>
      <c r="SNG381" s="3"/>
      <c r="SNH381" s="3"/>
      <c r="SNI381" s="3"/>
      <c r="SNJ381" s="3"/>
      <c r="SNK381" s="3"/>
      <c r="SNL381" s="3"/>
      <c r="SNM381" s="3"/>
      <c r="SNN381" s="3"/>
      <c r="SNO381" s="3"/>
      <c r="SNP381" s="3"/>
      <c r="SNQ381" s="3"/>
      <c r="SNR381" s="3"/>
      <c r="SNS381" s="3"/>
      <c r="SNT381" s="3"/>
      <c r="SNU381" s="3"/>
      <c r="SNV381" s="3"/>
      <c r="SNW381" s="3"/>
      <c r="SNX381" s="3"/>
      <c r="SNY381" s="3"/>
      <c r="SNZ381" s="3"/>
      <c r="SOA381" s="3"/>
      <c r="SOB381" s="3"/>
      <c r="SOC381" s="3"/>
      <c r="SOD381" s="3"/>
      <c r="SOE381" s="3"/>
      <c r="SOF381" s="3"/>
      <c r="SOG381" s="3"/>
      <c r="SOH381" s="3"/>
      <c r="SOI381" s="3"/>
      <c r="SOJ381" s="3"/>
      <c r="SOK381" s="3"/>
      <c r="SOL381" s="3"/>
      <c r="SOM381" s="3"/>
      <c r="SON381" s="3"/>
      <c r="SOO381" s="3"/>
      <c r="SOP381" s="3"/>
      <c r="SOQ381" s="3"/>
      <c r="SOR381" s="3"/>
      <c r="SOS381" s="3"/>
      <c r="SOT381" s="3"/>
      <c r="SOU381" s="3"/>
      <c r="SOV381" s="3"/>
      <c r="SOW381" s="3"/>
      <c r="SOX381" s="3"/>
      <c r="SOY381" s="3"/>
      <c r="SOZ381" s="3"/>
      <c r="SPA381" s="3"/>
      <c r="SPB381" s="3"/>
      <c r="SPC381" s="3"/>
      <c r="SPD381" s="3"/>
      <c r="SPE381" s="3"/>
      <c r="SPF381" s="3"/>
      <c r="SPG381" s="3"/>
      <c r="SPH381" s="3"/>
      <c r="SPI381" s="3"/>
      <c r="SPJ381" s="3"/>
      <c r="SPK381" s="3"/>
      <c r="SPL381" s="3"/>
      <c r="SPM381" s="3"/>
      <c r="SPN381" s="3"/>
      <c r="SPO381" s="3"/>
      <c r="SPP381" s="3"/>
      <c r="SPQ381" s="3"/>
      <c r="SPR381" s="3"/>
      <c r="SPS381" s="3"/>
      <c r="SPT381" s="3"/>
      <c r="SPU381" s="3"/>
      <c r="SPV381" s="3"/>
      <c r="SPW381" s="3"/>
      <c r="SPX381" s="3"/>
      <c r="SPY381" s="3"/>
      <c r="SPZ381" s="3"/>
      <c r="SQA381" s="3"/>
      <c r="SQB381" s="3"/>
      <c r="SQC381" s="3"/>
      <c r="SQD381" s="3"/>
      <c r="SQE381" s="3"/>
      <c r="SQF381" s="3"/>
      <c r="SQG381" s="3"/>
      <c r="SQH381" s="3"/>
      <c r="SQI381" s="3"/>
      <c r="SQJ381" s="3"/>
      <c r="SQK381" s="3"/>
      <c r="SQL381" s="3"/>
      <c r="SQM381" s="3"/>
      <c r="SQN381" s="3"/>
      <c r="SQO381" s="3"/>
      <c r="SQP381" s="3"/>
      <c r="SQQ381" s="3"/>
      <c r="SQR381" s="3"/>
      <c r="SQS381" s="3"/>
      <c r="SQT381" s="3"/>
      <c r="SQU381" s="3"/>
      <c r="SQW381" s="3"/>
      <c r="SQY381" s="3"/>
      <c r="SQZ381" s="3"/>
      <c r="SRA381" s="3"/>
      <c r="SRB381" s="3"/>
      <c r="SRC381" s="3"/>
      <c r="SRD381" s="3"/>
      <c r="SRE381" s="3"/>
      <c r="SRF381" s="3"/>
      <c r="SRK381" s="3"/>
      <c r="SRL381" s="3"/>
      <c r="SRM381" s="3"/>
      <c r="SRN381" s="3"/>
      <c r="SRO381" s="3"/>
      <c r="SRP381" s="3"/>
      <c r="SRQ381" s="3"/>
      <c r="SRR381" s="3"/>
      <c r="SRS381" s="3"/>
      <c r="SRT381" s="3"/>
      <c r="SRU381" s="3"/>
      <c r="SRV381" s="3"/>
      <c r="SRW381" s="3"/>
      <c r="SRX381" s="3"/>
      <c r="SRY381" s="3"/>
      <c r="SRZ381" s="3"/>
      <c r="SSA381" s="3"/>
      <c r="SSB381" s="3"/>
      <c r="SSC381" s="3"/>
      <c r="SSD381" s="3"/>
      <c r="SSE381" s="3"/>
      <c r="SSF381" s="3"/>
      <c r="SSG381" s="3"/>
      <c r="SSH381" s="3"/>
      <c r="SSI381" s="3"/>
      <c r="SSJ381" s="3"/>
      <c r="SSK381" s="3"/>
      <c r="SSL381" s="3"/>
      <c r="SSM381" s="3"/>
      <c r="SSN381" s="3"/>
      <c r="SSO381" s="3"/>
      <c r="SSP381" s="3"/>
      <c r="SSQ381" s="3"/>
      <c r="SSR381" s="3"/>
      <c r="SSS381" s="3"/>
      <c r="SST381" s="3"/>
      <c r="SSU381" s="3"/>
      <c r="SSV381" s="3"/>
      <c r="SSW381" s="3"/>
      <c r="SSX381" s="3"/>
      <c r="SSY381" s="3"/>
      <c r="SSZ381" s="3"/>
      <c r="STA381" s="3"/>
      <c r="STB381" s="3"/>
      <c r="STC381" s="3"/>
      <c r="STD381" s="3"/>
      <c r="STE381" s="3"/>
      <c r="STF381" s="3"/>
      <c r="STG381" s="3"/>
      <c r="STH381" s="3"/>
      <c r="STI381" s="3"/>
      <c r="STJ381" s="3"/>
      <c r="STK381" s="3"/>
      <c r="STL381" s="3"/>
      <c r="STM381" s="3"/>
      <c r="STN381" s="3"/>
      <c r="STO381" s="3"/>
      <c r="STP381" s="3"/>
      <c r="STQ381" s="3"/>
      <c r="STR381" s="3"/>
      <c r="STS381" s="3"/>
      <c r="STT381" s="3"/>
      <c r="STU381" s="3"/>
      <c r="STV381" s="3"/>
      <c r="STW381" s="3"/>
      <c r="STX381" s="3"/>
      <c r="STY381" s="3"/>
      <c r="STZ381" s="3"/>
      <c r="SUA381" s="3"/>
      <c r="SUB381" s="3"/>
      <c r="SUC381" s="3"/>
      <c r="SUD381" s="3"/>
      <c r="SUE381" s="3"/>
      <c r="SUF381" s="3"/>
      <c r="SUG381" s="3"/>
      <c r="SUH381" s="3"/>
      <c r="SUI381" s="3"/>
      <c r="SUJ381" s="3"/>
      <c r="SUK381" s="3"/>
      <c r="SUL381" s="3"/>
      <c r="SUM381" s="3"/>
      <c r="SUN381" s="3"/>
      <c r="SUO381" s="3"/>
      <c r="SUP381" s="3"/>
      <c r="SUQ381" s="3"/>
      <c r="SUR381" s="3"/>
      <c r="SUS381" s="3"/>
      <c r="SUT381" s="3"/>
      <c r="SUU381" s="3"/>
      <c r="SUV381" s="3"/>
      <c r="SUW381" s="3"/>
      <c r="SUX381" s="3"/>
      <c r="SUY381" s="3"/>
      <c r="SUZ381" s="3"/>
      <c r="SVA381" s="3"/>
      <c r="SVB381" s="3"/>
      <c r="SVC381" s="3"/>
      <c r="SVD381" s="3"/>
      <c r="SVE381" s="3"/>
      <c r="SVF381" s="3"/>
      <c r="SVG381" s="3"/>
      <c r="SVH381" s="3"/>
      <c r="SVI381" s="3"/>
      <c r="SVJ381" s="3"/>
      <c r="SVK381" s="3"/>
      <c r="SVL381" s="3"/>
      <c r="SVM381" s="3"/>
      <c r="SVN381" s="3"/>
      <c r="SVO381" s="3"/>
      <c r="SVP381" s="3"/>
      <c r="SVQ381" s="3"/>
      <c r="SVR381" s="3"/>
      <c r="SVS381" s="3"/>
      <c r="SVT381" s="3"/>
      <c r="SVU381" s="3"/>
      <c r="SVV381" s="3"/>
      <c r="SVW381" s="3"/>
      <c r="SVX381" s="3"/>
      <c r="SVY381" s="3"/>
      <c r="SVZ381" s="3"/>
      <c r="SWA381" s="3"/>
      <c r="SWB381" s="3"/>
      <c r="SWC381" s="3"/>
      <c r="SWD381" s="3"/>
      <c r="SWE381" s="3"/>
      <c r="SWF381" s="3"/>
      <c r="SWG381" s="3"/>
      <c r="SWH381" s="3"/>
      <c r="SWI381" s="3"/>
      <c r="SWJ381" s="3"/>
      <c r="SWK381" s="3"/>
      <c r="SWL381" s="3"/>
      <c r="SWM381" s="3"/>
      <c r="SWN381" s="3"/>
      <c r="SWO381" s="3"/>
      <c r="SWP381" s="3"/>
      <c r="SWQ381" s="3"/>
      <c r="SWR381" s="3"/>
      <c r="SWS381" s="3"/>
      <c r="SWT381" s="3"/>
      <c r="SWU381" s="3"/>
      <c r="SWV381" s="3"/>
      <c r="SWW381" s="3"/>
      <c r="SWX381" s="3"/>
      <c r="SWY381" s="3"/>
      <c r="SWZ381" s="3"/>
      <c r="SXA381" s="3"/>
      <c r="SXB381" s="3"/>
      <c r="SXC381" s="3"/>
      <c r="SXD381" s="3"/>
      <c r="SXE381" s="3"/>
      <c r="SXF381" s="3"/>
      <c r="SXG381" s="3"/>
      <c r="SXH381" s="3"/>
      <c r="SXI381" s="3"/>
      <c r="SXJ381" s="3"/>
      <c r="SXK381" s="3"/>
      <c r="SXL381" s="3"/>
      <c r="SXM381" s="3"/>
      <c r="SXN381" s="3"/>
      <c r="SXO381" s="3"/>
      <c r="SXP381" s="3"/>
      <c r="SXQ381" s="3"/>
      <c r="SXR381" s="3"/>
      <c r="SXS381" s="3"/>
      <c r="SXT381" s="3"/>
      <c r="SXU381" s="3"/>
      <c r="SXV381" s="3"/>
      <c r="SXW381" s="3"/>
      <c r="SXX381" s="3"/>
      <c r="SXY381" s="3"/>
      <c r="SXZ381" s="3"/>
      <c r="SYA381" s="3"/>
      <c r="SYB381" s="3"/>
      <c r="SYC381" s="3"/>
      <c r="SYD381" s="3"/>
      <c r="SYE381" s="3"/>
      <c r="SYF381" s="3"/>
      <c r="SYG381" s="3"/>
      <c r="SYH381" s="3"/>
      <c r="SYI381" s="3"/>
      <c r="SYJ381" s="3"/>
      <c r="SYK381" s="3"/>
      <c r="SYL381" s="3"/>
      <c r="SYM381" s="3"/>
      <c r="SYN381" s="3"/>
      <c r="SYO381" s="3"/>
      <c r="SYP381" s="3"/>
      <c r="SYQ381" s="3"/>
      <c r="SYR381" s="3"/>
      <c r="SYS381" s="3"/>
      <c r="SYT381" s="3"/>
      <c r="SYU381" s="3"/>
      <c r="SYV381" s="3"/>
      <c r="SYW381" s="3"/>
      <c r="SYX381" s="3"/>
      <c r="SYY381" s="3"/>
      <c r="SYZ381" s="3"/>
      <c r="SZA381" s="3"/>
      <c r="SZB381" s="3"/>
      <c r="SZC381" s="3"/>
      <c r="SZD381" s="3"/>
      <c r="SZE381" s="3"/>
      <c r="SZF381" s="3"/>
      <c r="SZG381" s="3"/>
      <c r="SZH381" s="3"/>
      <c r="SZI381" s="3"/>
      <c r="SZJ381" s="3"/>
      <c r="SZK381" s="3"/>
      <c r="SZL381" s="3"/>
      <c r="SZM381" s="3"/>
      <c r="SZN381" s="3"/>
      <c r="SZO381" s="3"/>
      <c r="SZP381" s="3"/>
      <c r="SZQ381" s="3"/>
      <c r="SZR381" s="3"/>
      <c r="SZS381" s="3"/>
      <c r="SZT381" s="3"/>
      <c r="SZU381" s="3"/>
      <c r="SZV381" s="3"/>
      <c r="SZW381" s="3"/>
      <c r="SZX381" s="3"/>
      <c r="SZY381" s="3"/>
      <c r="SZZ381" s="3"/>
      <c r="TAA381" s="3"/>
      <c r="TAB381" s="3"/>
      <c r="TAC381" s="3"/>
      <c r="TAD381" s="3"/>
      <c r="TAE381" s="3"/>
      <c r="TAF381" s="3"/>
      <c r="TAG381" s="3"/>
      <c r="TAH381" s="3"/>
      <c r="TAI381" s="3"/>
      <c r="TAJ381" s="3"/>
      <c r="TAK381" s="3"/>
      <c r="TAL381" s="3"/>
      <c r="TAM381" s="3"/>
      <c r="TAN381" s="3"/>
      <c r="TAO381" s="3"/>
      <c r="TAP381" s="3"/>
      <c r="TAQ381" s="3"/>
      <c r="TAS381" s="3"/>
      <c r="TAU381" s="3"/>
      <c r="TAV381" s="3"/>
      <c r="TAW381" s="3"/>
      <c r="TAX381" s="3"/>
      <c r="TAY381" s="3"/>
      <c r="TAZ381" s="3"/>
      <c r="TBA381" s="3"/>
      <c r="TBB381" s="3"/>
      <c r="TBG381" s="3"/>
      <c r="TBH381" s="3"/>
      <c r="TBI381" s="3"/>
      <c r="TBJ381" s="3"/>
      <c r="TBK381" s="3"/>
      <c r="TBL381" s="3"/>
      <c r="TBM381" s="3"/>
      <c r="TBN381" s="3"/>
      <c r="TBO381" s="3"/>
      <c r="TBP381" s="3"/>
      <c r="TBQ381" s="3"/>
      <c r="TBR381" s="3"/>
      <c r="TBS381" s="3"/>
      <c r="TBT381" s="3"/>
      <c r="TBU381" s="3"/>
      <c r="TBV381" s="3"/>
      <c r="TBW381" s="3"/>
      <c r="TBX381" s="3"/>
      <c r="TBY381" s="3"/>
      <c r="TBZ381" s="3"/>
      <c r="TCA381" s="3"/>
      <c r="TCB381" s="3"/>
      <c r="TCC381" s="3"/>
      <c r="TCD381" s="3"/>
      <c r="TCE381" s="3"/>
      <c r="TCF381" s="3"/>
      <c r="TCG381" s="3"/>
      <c r="TCH381" s="3"/>
      <c r="TCI381" s="3"/>
      <c r="TCJ381" s="3"/>
      <c r="TCK381" s="3"/>
      <c r="TCL381" s="3"/>
      <c r="TCM381" s="3"/>
      <c r="TCN381" s="3"/>
      <c r="TCO381" s="3"/>
      <c r="TCP381" s="3"/>
      <c r="TCQ381" s="3"/>
      <c r="TCR381" s="3"/>
      <c r="TCS381" s="3"/>
      <c r="TCT381" s="3"/>
      <c r="TCU381" s="3"/>
      <c r="TCV381" s="3"/>
      <c r="TCW381" s="3"/>
      <c r="TCX381" s="3"/>
      <c r="TCY381" s="3"/>
      <c r="TCZ381" s="3"/>
      <c r="TDA381" s="3"/>
      <c r="TDB381" s="3"/>
      <c r="TDC381" s="3"/>
      <c r="TDD381" s="3"/>
      <c r="TDE381" s="3"/>
      <c r="TDF381" s="3"/>
      <c r="TDG381" s="3"/>
      <c r="TDH381" s="3"/>
      <c r="TDI381" s="3"/>
      <c r="TDJ381" s="3"/>
      <c r="TDK381" s="3"/>
      <c r="TDL381" s="3"/>
      <c r="TDM381" s="3"/>
      <c r="TDN381" s="3"/>
      <c r="TDO381" s="3"/>
      <c r="TDP381" s="3"/>
      <c r="TDQ381" s="3"/>
      <c r="TDR381" s="3"/>
      <c r="TDS381" s="3"/>
      <c r="TDT381" s="3"/>
      <c r="TDU381" s="3"/>
      <c r="TDV381" s="3"/>
      <c r="TDW381" s="3"/>
      <c r="TDX381" s="3"/>
      <c r="TDY381" s="3"/>
      <c r="TDZ381" s="3"/>
      <c r="TEA381" s="3"/>
      <c r="TEB381" s="3"/>
      <c r="TEC381" s="3"/>
      <c r="TED381" s="3"/>
      <c r="TEE381" s="3"/>
      <c r="TEF381" s="3"/>
      <c r="TEG381" s="3"/>
      <c r="TEH381" s="3"/>
      <c r="TEI381" s="3"/>
      <c r="TEJ381" s="3"/>
      <c r="TEK381" s="3"/>
      <c r="TEL381" s="3"/>
      <c r="TEM381" s="3"/>
      <c r="TEN381" s="3"/>
      <c r="TEO381" s="3"/>
      <c r="TEP381" s="3"/>
      <c r="TEQ381" s="3"/>
      <c r="TER381" s="3"/>
      <c r="TES381" s="3"/>
      <c r="TET381" s="3"/>
      <c r="TEU381" s="3"/>
      <c r="TEV381" s="3"/>
      <c r="TEW381" s="3"/>
      <c r="TEX381" s="3"/>
      <c r="TEY381" s="3"/>
      <c r="TEZ381" s="3"/>
      <c r="TFA381" s="3"/>
      <c r="TFB381" s="3"/>
      <c r="TFC381" s="3"/>
      <c r="TFD381" s="3"/>
      <c r="TFE381" s="3"/>
      <c r="TFF381" s="3"/>
      <c r="TFG381" s="3"/>
      <c r="TFH381" s="3"/>
      <c r="TFI381" s="3"/>
      <c r="TFJ381" s="3"/>
      <c r="TFK381" s="3"/>
      <c r="TFL381" s="3"/>
      <c r="TFM381" s="3"/>
      <c r="TFN381" s="3"/>
      <c r="TFO381" s="3"/>
      <c r="TFP381" s="3"/>
      <c r="TFQ381" s="3"/>
      <c r="TFR381" s="3"/>
      <c r="TFS381" s="3"/>
      <c r="TFT381" s="3"/>
      <c r="TFU381" s="3"/>
      <c r="TFV381" s="3"/>
      <c r="TFW381" s="3"/>
      <c r="TFX381" s="3"/>
      <c r="TFY381" s="3"/>
      <c r="TFZ381" s="3"/>
      <c r="TGA381" s="3"/>
      <c r="TGB381" s="3"/>
      <c r="TGC381" s="3"/>
      <c r="TGD381" s="3"/>
      <c r="TGE381" s="3"/>
      <c r="TGF381" s="3"/>
      <c r="TGG381" s="3"/>
      <c r="TGH381" s="3"/>
      <c r="TGI381" s="3"/>
      <c r="TGJ381" s="3"/>
      <c r="TGK381" s="3"/>
      <c r="TGL381" s="3"/>
      <c r="TGM381" s="3"/>
      <c r="TGN381" s="3"/>
      <c r="TGO381" s="3"/>
      <c r="TGP381" s="3"/>
      <c r="TGQ381" s="3"/>
      <c r="TGR381" s="3"/>
      <c r="TGS381" s="3"/>
      <c r="TGT381" s="3"/>
      <c r="TGU381" s="3"/>
      <c r="TGV381" s="3"/>
      <c r="TGW381" s="3"/>
      <c r="TGX381" s="3"/>
      <c r="TGY381" s="3"/>
      <c r="TGZ381" s="3"/>
      <c r="THA381" s="3"/>
      <c r="THB381" s="3"/>
      <c r="THC381" s="3"/>
      <c r="THD381" s="3"/>
      <c r="THE381" s="3"/>
      <c r="THF381" s="3"/>
      <c r="THG381" s="3"/>
      <c r="THH381" s="3"/>
      <c r="THI381" s="3"/>
      <c r="THJ381" s="3"/>
      <c r="THK381" s="3"/>
      <c r="THL381" s="3"/>
      <c r="THM381" s="3"/>
      <c r="THN381" s="3"/>
      <c r="THO381" s="3"/>
      <c r="THP381" s="3"/>
      <c r="THQ381" s="3"/>
      <c r="THR381" s="3"/>
      <c r="THS381" s="3"/>
      <c r="THT381" s="3"/>
      <c r="THU381" s="3"/>
      <c r="THV381" s="3"/>
      <c r="THW381" s="3"/>
      <c r="THX381" s="3"/>
      <c r="THY381" s="3"/>
      <c r="THZ381" s="3"/>
      <c r="TIA381" s="3"/>
      <c r="TIB381" s="3"/>
      <c r="TIC381" s="3"/>
      <c r="TID381" s="3"/>
      <c r="TIE381" s="3"/>
      <c r="TIF381" s="3"/>
      <c r="TIG381" s="3"/>
      <c r="TIH381" s="3"/>
      <c r="TII381" s="3"/>
      <c r="TIJ381" s="3"/>
      <c r="TIK381" s="3"/>
      <c r="TIL381" s="3"/>
      <c r="TIM381" s="3"/>
      <c r="TIN381" s="3"/>
      <c r="TIO381" s="3"/>
      <c r="TIP381" s="3"/>
      <c r="TIQ381" s="3"/>
      <c r="TIR381" s="3"/>
      <c r="TIS381" s="3"/>
      <c r="TIT381" s="3"/>
      <c r="TIU381" s="3"/>
      <c r="TIV381" s="3"/>
      <c r="TIW381" s="3"/>
      <c r="TIX381" s="3"/>
      <c r="TIY381" s="3"/>
      <c r="TIZ381" s="3"/>
      <c r="TJA381" s="3"/>
      <c r="TJB381" s="3"/>
      <c r="TJC381" s="3"/>
      <c r="TJD381" s="3"/>
      <c r="TJE381" s="3"/>
      <c r="TJF381" s="3"/>
      <c r="TJG381" s="3"/>
      <c r="TJH381" s="3"/>
      <c r="TJI381" s="3"/>
      <c r="TJJ381" s="3"/>
      <c r="TJK381" s="3"/>
      <c r="TJL381" s="3"/>
      <c r="TJM381" s="3"/>
      <c r="TJN381" s="3"/>
      <c r="TJO381" s="3"/>
      <c r="TJP381" s="3"/>
      <c r="TJQ381" s="3"/>
      <c r="TJR381" s="3"/>
      <c r="TJS381" s="3"/>
      <c r="TJT381" s="3"/>
      <c r="TJU381" s="3"/>
      <c r="TJV381" s="3"/>
      <c r="TJW381" s="3"/>
      <c r="TJX381" s="3"/>
      <c r="TJY381" s="3"/>
      <c r="TJZ381" s="3"/>
      <c r="TKA381" s="3"/>
      <c r="TKB381" s="3"/>
      <c r="TKC381" s="3"/>
      <c r="TKD381" s="3"/>
      <c r="TKE381" s="3"/>
      <c r="TKF381" s="3"/>
      <c r="TKG381" s="3"/>
      <c r="TKH381" s="3"/>
      <c r="TKI381" s="3"/>
      <c r="TKJ381" s="3"/>
      <c r="TKK381" s="3"/>
      <c r="TKL381" s="3"/>
      <c r="TKM381" s="3"/>
      <c r="TKO381" s="3"/>
      <c r="TKQ381" s="3"/>
      <c r="TKR381" s="3"/>
      <c r="TKS381" s="3"/>
      <c r="TKT381" s="3"/>
      <c r="TKU381" s="3"/>
      <c r="TKV381" s="3"/>
      <c r="TKW381" s="3"/>
      <c r="TKX381" s="3"/>
      <c r="TLC381" s="3"/>
      <c r="TLD381" s="3"/>
      <c r="TLE381" s="3"/>
      <c r="TLF381" s="3"/>
      <c r="TLG381" s="3"/>
      <c r="TLH381" s="3"/>
      <c r="TLI381" s="3"/>
      <c r="TLJ381" s="3"/>
      <c r="TLK381" s="3"/>
      <c r="TLL381" s="3"/>
      <c r="TLM381" s="3"/>
      <c r="TLN381" s="3"/>
      <c r="TLO381" s="3"/>
      <c r="TLP381" s="3"/>
      <c r="TLQ381" s="3"/>
      <c r="TLR381" s="3"/>
      <c r="TLS381" s="3"/>
      <c r="TLT381" s="3"/>
      <c r="TLU381" s="3"/>
      <c r="TLV381" s="3"/>
      <c r="TLW381" s="3"/>
      <c r="TLX381" s="3"/>
      <c r="TLY381" s="3"/>
      <c r="TLZ381" s="3"/>
      <c r="TMA381" s="3"/>
      <c r="TMB381" s="3"/>
      <c r="TMC381" s="3"/>
      <c r="TMD381" s="3"/>
      <c r="TME381" s="3"/>
      <c r="TMF381" s="3"/>
      <c r="TMG381" s="3"/>
      <c r="TMH381" s="3"/>
      <c r="TMI381" s="3"/>
      <c r="TMJ381" s="3"/>
      <c r="TMK381" s="3"/>
      <c r="TML381" s="3"/>
      <c r="TMM381" s="3"/>
      <c r="TMN381" s="3"/>
      <c r="TMO381" s="3"/>
      <c r="TMP381" s="3"/>
      <c r="TMQ381" s="3"/>
      <c r="TMR381" s="3"/>
      <c r="TMS381" s="3"/>
      <c r="TMT381" s="3"/>
      <c r="TMU381" s="3"/>
      <c r="TMV381" s="3"/>
      <c r="TMW381" s="3"/>
      <c r="TMX381" s="3"/>
      <c r="TMY381" s="3"/>
      <c r="TMZ381" s="3"/>
      <c r="TNA381" s="3"/>
      <c r="TNB381" s="3"/>
      <c r="TNC381" s="3"/>
      <c r="TND381" s="3"/>
      <c r="TNE381" s="3"/>
      <c r="TNF381" s="3"/>
      <c r="TNG381" s="3"/>
      <c r="TNH381" s="3"/>
      <c r="TNI381" s="3"/>
      <c r="TNJ381" s="3"/>
      <c r="TNK381" s="3"/>
      <c r="TNL381" s="3"/>
      <c r="TNM381" s="3"/>
      <c r="TNN381" s="3"/>
      <c r="TNO381" s="3"/>
      <c r="TNP381" s="3"/>
      <c r="TNQ381" s="3"/>
      <c r="TNR381" s="3"/>
      <c r="TNS381" s="3"/>
      <c r="TNT381" s="3"/>
      <c r="TNU381" s="3"/>
      <c r="TNV381" s="3"/>
      <c r="TNW381" s="3"/>
      <c r="TNX381" s="3"/>
      <c r="TNY381" s="3"/>
      <c r="TNZ381" s="3"/>
      <c r="TOA381" s="3"/>
      <c r="TOB381" s="3"/>
      <c r="TOC381" s="3"/>
      <c r="TOD381" s="3"/>
      <c r="TOE381" s="3"/>
      <c r="TOF381" s="3"/>
      <c r="TOG381" s="3"/>
      <c r="TOH381" s="3"/>
      <c r="TOI381" s="3"/>
      <c r="TOJ381" s="3"/>
      <c r="TOK381" s="3"/>
      <c r="TOL381" s="3"/>
      <c r="TOM381" s="3"/>
      <c r="TON381" s="3"/>
      <c r="TOO381" s="3"/>
      <c r="TOP381" s="3"/>
      <c r="TOQ381" s="3"/>
      <c r="TOR381" s="3"/>
      <c r="TOS381" s="3"/>
      <c r="TOT381" s="3"/>
      <c r="TOU381" s="3"/>
      <c r="TOV381" s="3"/>
      <c r="TOW381" s="3"/>
      <c r="TOX381" s="3"/>
      <c r="TOY381" s="3"/>
      <c r="TOZ381" s="3"/>
      <c r="TPA381" s="3"/>
      <c r="TPB381" s="3"/>
      <c r="TPC381" s="3"/>
      <c r="TPD381" s="3"/>
      <c r="TPE381" s="3"/>
      <c r="TPF381" s="3"/>
      <c r="TPG381" s="3"/>
      <c r="TPH381" s="3"/>
      <c r="TPI381" s="3"/>
      <c r="TPJ381" s="3"/>
      <c r="TPK381" s="3"/>
      <c r="TPL381" s="3"/>
      <c r="TPM381" s="3"/>
      <c r="TPN381" s="3"/>
      <c r="TPO381" s="3"/>
      <c r="TPP381" s="3"/>
      <c r="TPQ381" s="3"/>
      <c r="TPR381" s="3"/>
      <c r="TPS381" s="3"/>
      <c r="TPT381" s="3"/>
      <c r="TPU381" s="3"/>
      <c r="TPV381" s="3"/>
      <c r="TPW381" s="3"/>
      <c r="TPX381" s="3"/>
      <c r="TPY381" s="3"/>
      <c r="TPZ381" s="3"/>
      <c r="TQA381" s="3"/>
      <c r="TQB381" s="3"/>
      <c r="TQC381" s="3"/>
      <c r="TQD381" s="3"/>
      <c r="TQE381" s="3"/>
      <c r="TQF381" s="3"/>
      <c r="TQG381" s="3"/>
      <c r="TQH381" s="3"/>
      <c r="TQI381" s="3"/>
      <c r="TQJ381" s="3"/>
      <c r="TQK381" s="3"/>
      <c r="TQL381" s="3"/>
      <c r="TQM381" s="3"/>
      <c r="TQN381" s="3"/>
      <c r="TQO381" s="3"/>
      <c r="TQP381" s="3"/>
      <c r="TQQ381" s="3"/>
      <c r="TQR381" s="3"/>
      <c r="TQS381" s="3"/>
      <c r="TQT381" s="3"/>
      <c r="TQU381" s="3"/>
      <c r="TQV381" s="3"/>
      <c r="TQW381" s="3"/>
      <c r="TQX381" s="3"/>
      <c r="TQY381" s="3"/>
      <c r="TQZ381" s="3"/>
      <c r="TRA381" s="3"/>
      <c r="TRB381" s="3"/>
      <c r="TRC381" s="3"/>
      <c r="TRD381" s="3"/>
      <c r="TRE381" s="3"/>
      <c r="TRF381" s="3"/>
      <c r="TRG381" s="3"/>
      <c r="TRH381" s="3"/>
      <c r="TRI381" s="3"/>
      <c r="TRJ381" s="3"/>
      <c r="TRK381" s="3"/>
      <c r="TRL381" s="3"/>
      <c r="TRM381" s="3"/>
      <c r="TRN381" s="3"/>
      <c r="TRO381" s="3"/>
      <c r="TRP381" s="3"/>
      <c r="TRQ381" s="3"/>
      <c r="TRR381" s="3"/>
      <c r="TRS381" s="3"/>
      <c r="TRT381" s="3"/>
      <c r="TRU381" s="3"/>
      <c r="TRV381" s="3"/>
      <c r="TRW381" s="3"/>
      <c r="TRX381" s="3"/>
      <c r="TRY381" s="3"/>
      <c r="TRZ381" s="3"/>
      <c r="TSA381" s="3"/>
      <c r="TSB381" s="3"/>
      <c r="TSC381" s="3"/>
      <c r="TSD381" s="3"/>
      <c r="TSE381" s="3"/>
      <c r="TSF381" s="3"/>
      <c r="TSG381" s="3"/>
      <c r="TSH381" s="3"/>
      <c r="TSI381" s="3"/>
      <c r="TSJ381" s="3"/>
      <c r="TSK381" s="3"/>
      <c r="TSL381" s="3"/>
      <c r="TSM381" s="3"/>
      <c r="TSN381" s="3"/>
      <c r="TSO381" s="3"/>
      <c r="TSP381" s="3"/>
      <c r="TSQ381" s="3"/>
      <c r="TSR381" s="3"/>
      <c r="TSS381" s="3"/>
      <c r="TST381" s="3"/>
      <c r="TSU381" s="3"/>
      <c r="TSV381" s="3"/>
      <c r="TSW381" s="3"/>
      <c r="TSX381" s="3"/>
      <c r="TSY381" s="3"/>
      <c r="TSZ381" s="3"/>
      <c r="TTA381" s="3"/>
      <c r="TTB381" s="3"/>
      <c r="TTC381" s="3"/>
      <c r="TTD381" s="3"/>
      <c r="TTE381" s="3"/>
      <c r="TTF381" s="3"/>
      <c r="TTG381" s="3"/>
      <c r="TTH381" s="3"/>
      <c r="TTI381" s="3"/>
      <c r="TTJ381" s="3"/>
      <c r="TTK381" s="3"/>
      <c r="TTL381" s="3"/>
      <c r="TTM381" s="3"/>
      <c r="TTN381" s="3"/>
      <c r="TTO381" s="3"/>
      <c r="TTP381" s="3"/>
      <c r="TTQ381" s="3"/>
      <c r="TTR381" s="3"/>
      <c r="TTS381" s="3"/>
      <c r="TTT381" s="3"/>
      <c r="TTU381" s="3"/>
      <c r="TTV381" s="3"/>
      <c r="TTW381" s="3"/>
      <c r="TTX381" s="3"/>
      <c r="TTY381" s="3"/>
      <c r="TTZ381" s="3"/>
      <c r="TUA381" s="3"/>
      <c r="TUB381" s="3"/>
      <c r="TUC381" s="3"/>
      <c r="TUD381" s="3"/>
      <c r="TUE381" s="3"/>
      <c r="TUF381" s="3"/>
      <c r="TUG381" s="3"/>
      <c r="TUH381" s="3"/>
      <c r="TUI381" s="3"/>
      <c r="TUK381" s="3"/>
      <c r="TUM381" s="3"/>
      <c r="TUN381" s="3"/>
      <c r="TUO381" s="3"/>
      <c r="TUP381" s="3"/>
      <c r="TUQ381" s="3"/>
      <c r="TUR381" s="3"/>
      <c r="TUS381" s="3"/>
      <c r="TUT381" s="3"/>
      <c r="TUY381" s="3"/>
      <c r="TUZ381" s="3"/>
      <c r="TVA381" s="3"/>
      <c r="TVB381" s="3"/>
      <c r="TVC381" s="3"/>
      <c r="TVD381" s="3"/>
      <c r="TVE381" s="3"/>
      <c r="TVF381" s="3"/>
      <c r="TVG381" s="3"/>
      <c r="TVH381" s="3"/>
      <c r="TVI381" s="3"/>
      <c r="TVJ381" s="3"/>
      <c r="TVK381" s="3"/>
      <c r="TVL381" s="3"/>
      <c r="TVM381" s="3"/>
      <c r="TVN381" s="3"/>
      <c r="TVO381" s="3"/>
      <c r="TVP381" s="3"/>
      <c r="TVQ381" s="3"/>
      <c r="TVR381" s="3"/>
      <c r="TVS381" s="3"/>
      <c r="TVT381" s="3"/>
      <c r="TVU381" s="3"/>
      <c r="TVV381" s="3"/>
      <c r="TVW381" s="3"/>
      <c r="TVX381" s="3"/>
      <c r="TVY381" s="3"/>
      <c r="TVZ381" s="3"/>
      <c r="TWA381" s="3"/>
      <c r="TWB381" s="3"/>
      <c r="TWC381" s="3"/>
      <c r="TWD381" s="3"/>
      <c r="TWE381" s="3"/>
      <c r="TWF381" s="3"/>
      <c r="TWG381" s="3"/>
      <c r="TWH381" s="3"/>
      <c r="TWI381" s="3"/>
      <c r="TWJ381" s="3"/>
      <c r="TWK381" s="3"/>
      <c r="TWL381" s="3"/>
      <c r="TWM381" s="3"/>
      <c r="TWN381" s="3"/>
      <c r="TWO381" s="3"/>
      <c r="TWP381" s="3"/>
      <c r="TWQ381" s="3"/>
      <c r="TWR381" s="3"/>
      <c r="TWS381" s="3"/>
      <c r="TWT381" s="3"/>
      <c r="TWU381" s="3"/>
      <c r="TWV381" s="3"/>
      <c r="TWW381" s="3"/>
      <c r="TWX381" s="3"/>
      <c r="TWY381" s="3"/>
      <c r="TWZ381" s="3"/>
      <c r="TXA381" s="3"/>
      <c r="TXB381" s="3"/>
      <c r="TXC381" s="3"/>
      <c r="TXD381" s="3"/>
      <c r="TXE381" s="3"/>
      <c r="TXF381" s="3"/>
      <c r="TXG381" s="3"/>
      <c r="TXH381" s="3"/>
      <c r="TXI381" s="3"/>
      <c r="TXJ381" s="3"/>
      <c r="TXK381" s="3"/>
      <c r="TXL381" s="3"/>
      <c r="TXM381" s="3"/>
      <c r="TXN381" s="3"/>
      <c r="TXO381" s="3"/>
      <c r="TXP381" s="3"/>
      <c r="TXQ381" s="3"/>
      <c r="TXR381" s="3"/>
      <c r="TXS381" s="3"/>
      <c r="TXT381" s="3"/>
      <c r="TXU381" s="3"/>
      <c r="TXV381" s="3"/>
      <c r="TXW381" s="3"/>
      <c r="TXX381" s="3"/>
      <c r="TXY381" s="3"/>
      <c r="TXZ381" s="3"/>
      <c r="TYA381" s="3"/>
      <c r="TYB381" s="3"/>
      <c r="TYC381" s="3"/>
      <c r="TYD381" s="3"/>
      <c r="TYE381" s="3"/>
      <c r="TYF381" s="3"/>
      <c r="TYG381" s="3"/>
      <c r="TYH381" s="3"/>
      <c r="TYI381" s="3"/>
      <c r="TYJ381" s="3"/>
      <c r="TYK381" s="3"/>
      <c r="TYL381" s="3"/>
      <c r="TYM381" s="3"/>
      <c r="TYN381" s="3"/>
      <c r="TYO381" s="3"/>
      <c r="TYP381" s="3"/>
      <c r="TYQ381" s="3"/>
      <c r="TYR381" s="3"/>
      <c r="TYS381" s="3"/>
      <c r="TYT381" s="3"/>
      <c r="TYU381" s="3"/>
      <c r="TYV381" s="3"/>
      <c r="TYW381" s="3"/>
      <c r="TYX381" s="3"/>
      <c r="TYY381" s="3"/>
      <c r="TYZ381" s="3"/>
      <c r="TZA381" s="3"/>
      <c r="TZB381" s="3"/>
      <c r="TZC381" s="3"/>
      <c r="TZD381" s="3"/>
      <c r="TZE381" s="3"/>
      <c r="TZF381" s="3"/>
      <c r="TZG381" s="3"/>
      <c r="TZH381" s="3"/>
      <c r="TZI381" s="3"/>
      <c r="TZJ381" s="3"/>
      <c r="TZK381" s="3"/>
      <c r="TZL381" s="3"/>
      <c r="TZM381" s="3"/>
      <c r="TZN381" s="3"/>
      <c r="TZO381" s="3"/>
      <c r="TZP381" s="3"/>
      <c r="TZQ381" s="3"/>
      <c r="TZR381" s="3"/>
      <c r="TZS381" s="3"/>
      <c r="TZT381" s="3"/>
      <c r="TZU381" s="3"/>
      <c r="TZV381" s="3"/>
      <c r="TZW381" s="3"/>
      <c r="TZX381" s="3"/>
      <c r="TZY381" s="3"/>
      <c r="TZZ381" s="3"/>
      <c r="UAA381" s="3"/>
      <c r="UAB381" s="3"/>
      <c r="UAC381" s="3"/>
      <c r="UAD381" s="3"/>
      <c r="UAE381" s="3"/>
      <c r="UAF381" s="3"/>
      <c r="UAG381" s="3"/>
      <c r="UAH381" s="3"/>
      <c r="UAI381" s="3"/>
      <c r="UAJ381" s="3"/>
      <c r="UAK381" s="3"/>
      <c r="UAL381" s="3"/>
      <c r="UAM381" s="3"/>
      <c r="UAN381" s="3"/>
      <c r="UAO381" s="3"/>
      <c r="UAP381" s="3"/>
      <c r="UAQ381" s="3"/>
      <c r="UAR381" s="3"/>
      <c r="UAS381" s="3"/>
      <c r="UAT381" s="3"/>
      <c r="UAU381" s="3"/>
      <c r="UAV381" s="3"/>
      <c r="UAW381" s="3"/>
      <c r="UAX381" s="3"/>
      <c r="UAY381" s="3"/>
      <c r="UAZ381" s="3"/>
      <c r="UBA381" s="3"/>
      <c r="UBB381" s="3"/>
      <c r="UBC381" s="3"/>
      <c r="UBD381" s="3"/>
      <c r="UBE381" s="3"/>
      <c r="UBF381" s="3"/>
      <c r="UBG381" s="3"/>
      <c r="UBH381" s="3"/>
      <c r="UBI381" s="3"/>
      <c r="UBJ381" s="3"/>
      <c r="UBK381" s="3"/>
      <c r="UBL381" s="3"/>
      <c r="UBM381" s="3"/>
      <c r="UBN381" s="3"/>
      <c r="UBO381" s="3"/>
      <c r="UBP381" s="3"/>
      <c r="UBQ381" s="3"/>
      <c r="UBR381" s="3"/>
      <c r="UBS381" s="3"/>
      <c r="UBT381" s="3"/>
      <c r="UBU381" s="3"/>
      <c r="UBV381" s="3"/>
      <c r="UBW381" s="3"/>
      <c r="UBX381" s="3"/>
      <c r="UBY381" s="3"/>
      <c r="UBZ381" s="3"/>
      <c r="UCA381" s="3"/>
      <c r="UCB381" s="3"/>
      <c r="UCC381" s="3"/>
      <c r="UCD381" s="3"/>
      <c r="UCE381" s="3"/>
      <c r="UCF381" s="3"/>
      <c r="UCG381" s="3"/>
      <c r="UCH381" s="3"/>
      <c r="UCI381" s="3"/>
      <c r="UCJ381" s="3"/>
      <c r="UCK381" s="3"/>
      <c r="UCL381" s="3"/>
      <c r="UCM381" s="3"/>
      <c r="UCN381" s="3"/>
      <c r="UCO381" s="3"/>
      <c r="UCP381" s="3"/>
      <c r="UCQ381" s="3"/>
      <c r="UCR381" s="3"/>
      <c r="UCS381" s="3"/>
      <c r="UCT381" s="3"/>
      <c r="UCU381" s="3"/>
      <c r="UCV381" s="3"/>
      <c r="UCW381" s="3"/>
      <c r="UCX381" s="3"/>
      <c r="UCY381" s="3"/>
      <c r="UCZ381" s="3"/>
      <c r="UDA381" s="3"/>
      <c r="UDB381" s="3"/>
      <c r="UDC381" s="3"/>
      <c r="UDD381" s="3"/>
      <c r="UDE381" s="3"/>
      <c r="UDF381" s="3"/>
      <c r="UDG381" s="3"/>
      <c r="UDH381" s="3"/>
      <c r="UDI381" s="3"/>
      <c r="UDJ381" s="3"/>
      <c r="UDK381" s="3"/>
      <c r="UDL381" s="3"/>
      <c r="UDM381" s="3"/>
      <c r="UDN381" s="3"/>
      <c r="UDO381" s="3"/>
      <c r="UDP381" s="3"/>
      <c r="UDQ381" s="3"/>
      <c r="UDR381" s="3"/>
      <c r="UDS381" s="3"/>
      <c r="UDT381" s="3"/>
      <c r="UDU381" s="3"/>
      <c r="UDV381" s="3"/>
      <c r="UDW381" s="3"/>
      <c r="UDX381" s="3"/>
      <c r="UDY381" s="3"/>
      <c r="UDZ381" s="3"/>
      <c r="UEA381" s="3"/>
      <c r="UEB381" s="3"/>
      <c r="UEC381" s="3"/>
      <c r="UED381" s="3"/>
      <c r="UEE381" s="3"/>
      <c r="UEG381" s="3"/>
      <c r="UEI381" s="3"/>
      <c r="UEJ381" s="3"/>
      <c r="UEK381" s="3"/>
      <c r="UEL381" s="3"/>
      <c r="UEM381" s="3"/>
      <c r="UEN381" s="3"/>
      <c r="UEO381" s="3"/>
      <c r="UEP381" s="3"/>
      <c r="UEU381" s="3"/>
      <c r="UEV381" s="3"/>
      <c r="UEW381" s="3"/>
      <c r="UEX381" s="3"/>
      <c r="UEY381" s="3"/>
      <c r="UEZ381" s="3"/>
      <c r="UFA381" s="3"/>
      <c r="UFB381" s="3"/>
      <c r="UFC381" s="3"/>
      <c r="UFD381" s="3"/>
      <c r="UFE381" s="3"/>
      <c r="UFF381" s="3"/>
      <c r="UFG381" s="3"/>
      <c r="UFH381" s="3"/>
      <c r="UFI381" s="3"/>
      <c r="UFJ381" s="3"/>
      <c r="UFK381" s="3"/>
      <c r="UFL381" s="3"/>
      <c r="UFM381" s="3"/>
      <c r="UFN381" s="3"/>
      <c r="UFO381" s="3"/>
      <c r="UFP381" s="3"/>
      <c r="UFQ381" s="3"/>
      <c r="UFR381" s="3"/>
      <c r="UFS381" s="3"/>
      <c r="UFT381" s="3"/>
      <c r="UFU381" s="3"/>
      <c r="UFV381" s="3"/>
      <c r="UFW381" s="3"/>
      <c r="UFX381" s="3"/>
      <c r="UFY381" s="3"/>
      <c r="UFZ381" s="3"/>
      <c r="UGA381" s="3"/>
      <c r="UGB381" s="3"/>
      <c r="UGC381" s="3"/>
      <c r="UGD381" s="3"/>
      <c r="UGE381" s="3"/>
      <c r="UGF381" s="3"/>
      <c r="UGG381" s="3"/>
      <c r="UGH381" s="3"/>
      <c r="UGI381" s="3"/>
      <c r="UGJ381" s="3"/>
      <c r="UGK381" s="3"/>
      <c r="UGL381" s="3"/>
      <c r="UGM381" s="3"/>
      <c r="UGN381" s="3"/>
      <c r="UGO381" s="3"/>
      <c r="UGP381" s="3"/>
      <c r="UGQ381" s="3"/>
      <c r="UGR381" s="3"/>
      <c r="UGS381" s="3"/>
      <c r="UGT381" s="3"/>
      <c r="UGU381" s="3"/>
      <c r="UGV381" s="3"/>
      <c r="UGW381" s="3"/>
      <c r="UGX381" s="3"/>
      <c r="UGY381" s="3"/>
      <c r="UGZ381" s="3"/>
      <c r="UHA381" s="3"/>
      <c r="UHB381" s="3"/>
      <c r="UHC381" s="3"/>
      <c r="UHD381" s="3"/>
      <c r="UHE381" s="3"/>
      <c r="UHF381" s="3"/>
      <c r="UHG381" s="3"/>
      <c r="UHH381" s="3"/>
      <c r="UHI381" s="3"/>
      <c r="UHJ381" s="3"/>
      <c r="UHK381" s="3"/>
      <c r="UHL381" s="3"/>
      <c r="UHM381" s="3"/>
      <c r="UHN381" s="3"/>
      <c r="UHO381" s="3"/>
      <c r="UHP381" s="3"/>
      <c r="UHQ381" s="3"/>
      <c r="UHR381" s="3"/>
      <c r="UHS381" s="3"/>
      <c r="UHT381" s="3"/>
      <c r="UHU381" s="3"/>
      <c r="UHV381" s="3"/>
      <c r="UHW381" s="3"/>
      <c r="UHX381" s="3"/>
      <c r="UHY381" s="3"/>
      <c r="UHZ381" s="3"/>
      <c r="UIA381" s="3"/>
      <c r="UIB381" s="3"/>
      <c r="UIC381" s="3"/>
      <c r="UID381" s="3"/>
      <c r="UIE381" s="3"/>
      <c r="UIF381" s="3"/>
      <c r="UIG381" s="3"/>
      <c r="UIH381" s="3"/>
      <c r="UII381" s="3"/>
      <c r="UIJ381" s="3"/>
      <c r="UIK381" s="3"/>
      <c r="UIL381" s="3"/>
      <c r="UIM381" s="3"/>
      <c r="UIN381" s="3"/>
      <c r="UIO381" s="3"/>
      <c r="UIP381" s="3"/>
      <c r="UIQ381" s="3"/>
      <c r="UIR381" s="3"/>
      <c r="UIS381" s="3"/>
      <c r="UIT381" s="3"/>
      <c r="UIU381" s="3"/>
      <c r="UIV381" s="3"/>
      <c r="UIW381" s="3"/>
      <c r="UIX381" s="3"/>
      <c r="UIY381" s="3"/>
      <c r="UIZ381" s="3"/>
      <c r="UJA381" s="3"/>
      <c r="UJB381" s="3"/>
      <c r="UJC381" s="3"/>
      <c r="UJD381" s="3"/>
      <c r="UJE381" s="3"/>
      <c r="UJF381" s="3"/>
      <c r="UJG381" s="3"/>
      <c r="UJH381" s="3"/>
      <c r="UJI381" s="3"/>
      <c r="UJJ381" s="3"/>
      <c r="UJK381" s="3"/>
      <c r="UJL381" s="3"/>
      <c r="UJM381" s="3"/>
      <c r="UJN381" s="3"/>
      <c r="UJO381" s="3"/>
      <c r="UJP381" s="3"/>
      <c r="UJQ381" s="3"/>
      <c r="UJR381" s="3"/>
      <c r="UJS381" s="3"/>
      <c r="UJT381" s="3"/>
      <c r="UJU381" s="3"/>
      <c r="UJV381" s="3"/>
      <c r="UJW381" s="3"/>
      <c r="UJX381" s="3"/>
      <c r="UJY381" s="3"/>
      <c r="UJZ381" s="3"/>
      <c r="UKA381" s="3"/>
      <c r="UKB381" s="3"/>
      <c r="UKC381" s="3"/>
      <c r="UKD381" s="3"/>
      <c r="UKE381" s="3"/>
      <c r="UKF381" s="3"/>
      <c r="UKG381" s="3"/>
      <c r="UKH381" s="3"/>
      <c r="UKI381" s="3"/>
      <c r="UKJ381" s="3"/>
      <c r="UKK381" s="3"/>
      <c r="UKL381" s="3"/>
      <c r="UKM381" s="3"/>
      <c r="UKN381" s="3"/>
      <c r="UKO381" s="3"/>
      <c r="UKP381" s="3"/>
      <c r="UKQ381" s="3"/>
      <c r="UKR381" s="3"/>
      <c r="UKS381" s="3"/>
      <c r="UKT381" s="3"/>
      <c r="UKU381" s="3"/>
      <c r="UKV381" s="3"/>
      <c r="UKW381" s="3"/>
      <c r="UKX381" s="3"/>
      <c r="UKY381" s="3"/>
      <c r="UKZ381" s="3"/>
      <c r="ULA381" s="3"/>
      <c r="ULB381" s="3"/>
      <c r="ULC381" s="3"/>
      <c r="ULD381" s="3"/>
      <c r="ULE381" s="3"/>
      <c r="ULF381" s="3"/>
      <c r="ULG381" s="3"/>
      <c r="ULH381" s="3"/>
      <c r="ULI381" s="3"/>
      <c r="ULJ381" s="3"/>
      <c r="ULK381" s="3"/>
      <c r="ULL381" s="3"/>
      <c r="ULM381" s="3"/>
      <c r="ULN381" s="3"/>
      <c r="ULO381" s="3"/>
      <c r="ULP381" s="3"/>
      <c r="ULQ381" s="3"/>
      <c r="ULR381" s="3"/>
      <c r="ULS381" s="3"/>
      <c r="ULT381" s="3"/>
      <c r="ULU381" s="3"/>
      <c r="ULV381" s="3"/>
      <c r="ULW381" s="3"/>
      <c r="ULX381" s="3"/>
      <c r="ULY381" s="3"/>
      <c r="ULZ381" s="3"/>
      <c r="UMA381" s="3"/>
      <c r="UMB381" s="3"/>
      <c r="UMC381" s="3"/>
      <c r="UMD381" s="3"/>
      <c r="UME381" s="3"/>
      <c r="UMF381" s="3"/>
      <c r="UMG381" s="3"/>
      <c r="UMH381" s="3"/>
      <c r="UMI381" s="3"/>
      <c r="UMJ381" s="3"/>
      <c r="UMK381" s="3"/>
      <c r="UML381" s="3"/>
      <c r="UMM381" s="3"/>
      <c r="UMN381" s="3"/>
      <c r="UMO381" s="3"/>
      <c r="UMP381" s="3"/>
      <c r="UMQ381" s="3"/>
      <c r="UMR381" s="3"/>
      <c r="UMS381" s="3"/>
      <c r="UMT381" s="3"/>
      <c r="UMU381" s="3"/>
      <c r="UMV381" s="3"/>
      <c r="UMW381" s="3"/>
      <c r="UMX381" s="3"/>
      <c r="UMY381" s="3"/>
      <c r="UMZ381" s="3"/>
      <c r="UNA381" s="3"/>
      <c r="UNB381" s="3"/>
      <c r="UNC381" s="3"/>
      <c r="UND381" s="3"/>
      <c r="UNE381" s="3"/>
      <c r="UNF381" s="3"/>
      <c r="UNG381" s="3"/>
      <c r="UNH381" s="3"/>
      <c r="UNI381" s="3"/>
      <c r="UNJ381" s="3"/>
      <c r="UNK381" s="3"/>
      <c r="UNL381" s="3"/>
      <c r="UNM381" s="3"/>
      <c r="UNN381" s="3"/>
      <c r="UNO381" s="3"/>
      <c r="UNP381" s="3"/>
      <c r="UNQ381" s="3"/>
      <c r="UNR381" s="3"/>
      <c r="UNS381" s="3"/>
      <c r="UNT381" s="3"/>
      <c r="UNU381" s="3"/>
      <c r="UNV381" s="3"/>
      <c r="UNW381" s="3"/>
      <c r="UNX381" s="3"/>
      <c r="UNY381" s="3"/>
      <c r="UNZ381" s="3"/>
      <c r="UOA381" s="3"/>
      <c r="UOC381" s="3"/>
      <c r="UOE381" s="3"/>
      <c r="UOF381" s="3"/>
      <c r="UOG381" s="3"/>
      <c r="UOH381" s="3"/>
      <c r="UOI381" s="3"/>
      <c r="UOJ381" s="3"/>
      <c r="UOK381" s="3"/>
      <c r="UOL381" s="3"/>
      <c r="UOQ381" s="3"/>
      <c r="UOR381" s="3"/>
      <c r="UOS381" s="3"/>
      <c r="UOT381" s="3"/>
      <c r="UOU381" s="3"/>
      <c r="UOV381" s="3"/>
      <c r="UOW381" s="3"/>
      <c r="UOX381" s="3"/>
      <c r="UOY381" s="3"/>
      <c r="UOZ381" s="3"/>
      <c r="UPA381" s="3"/>
      <c r="UPB381" s="3"/>
      <c r="UPC381" s="3"/>
      <c r="UPD381" s="3"/>
      <c r="UPE381" s="3"/>
      <c r="UPF381" s="3"/>
      <c r="UPG381" s="3"/>
      <c r="UPH381" s="3"/>
      <c r="UPI381" s="3"/>
      <c r="UPJ381" s="3"/>
      <c r="UPK381" s="3"/>
      <c r="UPL381" s="3"/>
      <c r="UPM381" s="3"/>
      <c r="UPN381" s="3"/>
      <c r="UPO381" s="3"/>
      <c r="UPP381" s="3"/>
      <c r="UPQ381" s="3"/>
      <c r="UPR381" s="3"/>
      <c r="UPS381" s="3"/>
      <c r="UPT381" s="3"/>
      <c r="UPU381" s="3"/>
      <c r="UPV381" s="3"/>
      <c r="UPW381" s="3"/>
      <c r="UPX381" s="3"/>
      <c r="UPY381" s="3"/>
      <c r="UPZ381" s="3"/>
      <c r="UQA381" s="3"/>
      <c r="UQB381" s="3"/>
      <c r="UQC381" s="3"/>
      <c r="UQD381" s="3"/>
      <c r="UQE381" s="3"/>
      <c r="UQF381" s="3"/>
      <c r="UQG381" s="3"/>
      <c r="UQH381" s="3"/>
      <c r="UQI381" s="3"/>
      <c r="UQJ381" s="3"/>
      <c r="UQK381" s="3"/>
      <c r="UQL381" s="3"/>
      <c r="UQM381" s="3"/>
      <c r="UQN381" s="3"/>
      <c r="UQO381" s="3"/>
      <c r="UQP381" s="3"/>
      <c r="UQQ381" s="3"/>
      <c r="UQR381" s="3"/>
      <c r="UQS381" s="3"/>
      <c r="UQT381" s="3"/>
      <c r="UQU381" s="3"/>
      <c r="UQV381" s="3"/>
      <c r="UQW381" s="3"/>
      <c r="UQX381" s="3"/>
      <c r="UQY381" s="3"/>
      <c r="UQZ381" s="3"/>
      <c r="URA381" s="3"/>
      <c r="URB381" s="3"/>
      <c r="URC381" s="3"/>
      <c r="URD381" s="3"/>
      <c r="URE381" s="3"/>
      <c r="URF381" s="3"/>
      <c r="URG381" s="3"/>
      <c r="URH381" s="3"/>
      <c r="URI381" s="3"/>
      <c r="URJ381" s="3"/>
      <c r="URK381" s="3"/>
      <c r="URL381" s="3"/>
      <c r="URM381" s="3"/>
      <c r="URN381" s="3"/>
      <c r="URO381" s="3"/>
      <c r="URP381" s="3"/>
      <c r="URQ381" s="3"/>
      <c r="URR381" s="3"/>
      <c r="URS381" s="3"/>
      <c r="URT381" s="3"/>
      <c r="URU381" s="3"/>
      <c r="URV381" s="3"/>
      <c r="URW381" s="3"/>
      <c r="URX381" s="3"/>
      <c r="URY381" s="3"/>
      <c r="URZ381" s="3"/>
      <c r="USA381" s="3"/>
      <c r="USB381" s="3"/>
      <c r="USC381" s="3"/>
      <c r="USD381" s="3"/>
      <c r="USE381" s="3"/>
      <c r="USF381" s="3"/>
      <c r="USG381" s="3"/>
      <c r="USH381" s="3"/>
      <c r="USI381" s="3"/>
      <c r="USJ381" s="3"/>
      <c r="USK381" s="3"/>
      <c r="USL381" s="3"/>
      <c r="USM381" s="3"/>
      <c r="USN381" s="3"/>
      <c r="USO381" s="3"/>
      <c r="USP381" s="3"/>
      <c r="USQ381" s="3"/>
      <c r="USR381" s="3"/>
      <c r="USS381" s="3"/>
      <c r="UST381" s="3"/>
      <c r="USU381" s="3"/>
      <c r="USV381" s="3"/>
      <c r="USW381" s="3"/>
      <c r="USX381" s="3"/>
      <c r="USY381" s="3"/>
      <c r="USZ381" s="3"/>
      <c r="UTA381" s="3"/>
      <c r="UTB381" s="3"/>
      <c r="UTC381" s="3"/>
      <c r="UTD381" s="3"/>
      <c r="UTE381" s="3"/>
      <c r="UTF381" s="3"/>
      <c r="UTG381" s="3"/>
      <c r="UTH381" s="3"/>
      <c r="UTI381" s="3"/>
      <c r="UTJ381" s="3"/>
      <c r="UTK381" s="3"/>
      <c r="UTL381" s="3"/>
      <c r="UTM381" s="3"/>
      <c r="UTN381" s="3"/>
      <c r="UTO381" s="3"/>
      <c r="UTP381" s="3"/>
      <c r="UTQ381" s="3"/>
      <c r="UTR381" s="3"/>
      <c r="UTS381" s="3"/>
      <c r="UTT381" s="3"/>
      <c r="UTU381" s="3"/>
      <c r="UTV381" s="3"/>
      <c r="UTW381" s="3"/>
      <c r="UTX381" s="3"/>
      <c r="UTY381" s="3"/>
      <c r="UTZ381" s="3"/>
      <c r="UUA381" s="3"/>
      <c r="UUB381" s="3"/>
      <c r="UUC381" s="3"/>
      <c r="UUD381" s="3"/>
      <c r="UUE381" s="3"/>
      <c r="UUF381" s="3"/>
      <c r="UUG381" s="3"/>
      <c r="UUH381" s="3"/>
      <c r="UUI381" s="3"/>
      <c r="UUJ381" s="3"/>
      <c r="UUK381" s="3"/>
      <c r="UUL381" s="3"/>
      <c r="UUM381" s="3"/>
      <c r="UUN381" s="3"/>
      <c r="UUO381" s="3"/>
      <c r="UUP381" s="3"/>
      <c r="UUQ381" s="3"/>
      <c r="UUR381" s="3"/>
      <c r="UUS381" s="3"/>
      <c r="UUT381" s="3"/>
      <c r="UUU381" s="3"/>
      <c r="UUV381" s="3"/>
      <c r="UUW381" s="3"/>
      <c r="UUX381" s="3"/>
      <c r="UUY381" s="3"/>
      <c r="UUZ381" s="3"/>
      <c r="UVA381" s="3"/>
      <c r="UVB381" s="3"/>
      <c r="UVC381" s="3"/>
      <c r="UVD381" s="3"/>
      <c r="UVE381" s="3"/>
      <c r="UVF381" s="3"/>
      <c r="UVG381" s="3"/>
      <c r="UVH381" s="3"/>
      <c r="UVI381" s="3"/>
      <c r="UVJ381" s="3"/>
      <c r="UVK381" s="3"/>
      <c r="UVL381" s="3"/>
      <c r="UVM381" s="3"/>
      <c r="UVN381" s="3"/>
      <c r="UVO381" s="3"/>
      <c r="UVP381" s="3"/>
      <c r="UVQ381" s="3"/>
      <c r="UVR381" s="3"/>
      <c r="UVS381" s="3"/>
      <c r="UVT381" s="3"/>
      <c r="UVU381" s="3"/>
      <c r="UVV381" s="3"/>
      <c r="UVW381" s="3"/>
      <c r="UVX381" s="3"/>
      <c r="UVY381" s="3"/>
      <c r="UVZ381" s="3"/>
      <c r="UWA381" s="3"/>
      <c r="UWB381" s="3"/>
      <c r="UWC381" s="3"/>
      <c r="UWD381" s="3"/>
      <c r="UWE381" s="3"/>
      <c r="UWF381" s="3"/>
      <c r="UWG381" s="3"/>
      <c r="UWH381" s="3"/>
      <c r="UWI381" s="3"/>
      <c r="UWJ381" s="3"/>
      <c r="UWK381" s="3"/>
      <c r="UWL381" s="3"/>
      <c r="UWM381" s="3"/>
      <c r="UWN381" s="3"/>
      <c r="UWO381" s="3"/>
      <c r="UWP381" s="3"/>
      <c r="UWQ381" s="3"/>
      <c r="UWR381" s="3"/>
      <c r="UWS381" s="3"/>
      <c r="UWT381" s="3"/>
      <c r="UWU381" s="3"/>
      <c r="UWV381" s="3"/>
      <c r="UWW381" s="3"/>
      <c r="UWX381" s="3"/>
      <c r="UWY381" s="3"/>
      <c r="UWZ381" s="3"/>
      <c r="UXA381" s="3"/>
      <c r="UXB381" s="3"/>
      <c r="UXC381" s="3"/>
      <c r="UXD381" s="3"/>
      <c r="UXE381" s="3"/>
      <c r="UXF381" s="3"/>
      <c r="UXG381" s="3"/>
      <c r="UXH381" s="3"/>
      <c r="UXI381" s="3"/>
      <c r="UXJ381" s="3"/>
      <c r="UXK381" s="3"/>
      <c r="UXL381" s="3"/>
      <c r="UXM381" s="3"/>
      <c r="UXN381" s="3"/>
      <c r="UXO381" s="3"/>
      <c r="UXP381" s="3"/>
      <c r="UXQ381" s="3"/>
      <c r="UXR381" s="3"/>
      <c r="UXS381" s="3"/>
      <c r="UXT381" s="3"/>
      <c r="UXU381" s="3"/>
      <c r="UXV381" s="3"/>
      <c r="UXW381" s="3"/>
      <c r="UXY381" s="3"/>
      <c r="UYA381" s="3"/>
      <c r="UYB381" s="3"/>
      <c r="UYC381" s="3"/>
      <c r="UYD381" s="3"/>
      <c r="UYE381" s="3"/>
      <c r="UYF381" s="3"/>
      <c r="UYG381" s="3"/>
      <c r="UYH381" s="3"/>
      <c r="UYM381" s="3"/>
      <c r="UYN381" s="3"/>
      <c r="UYO381" s="3"/>
      <c r="UYP381" s="3"/>
      <c r="UYQ381" s="3"/>
      <c r="UYR381" s="3"/>
      <c r="UYS381" s="3"/>
      <c r="UYT381" s="3"/>
      <c r="UYU381" s="3"/>
      <c r="UYV381" s="3"/>
      <c r="UYW381" s="3"/>
      <c r="UYX381" s="3"/>
      <c r="UYY381" s="3"/>
      <c r="UYZ381" s="3"/>
      <c r="UZA381" s="3"/>
      <c r="UZB381" s="3"/>
      <c r="UZC381" s="3"/>
      <c r="UZD381" s="3"/>
      <c r="UZE381" s="3"/>
      <c r="UZF381" s="3"/>
      <c r="UZG381" s="3"/>
      <c r="UZH381" s="3"/>
      <c r="UZI381" s="3"/>
      <c r="UZJ381" s="3"/>
      <c r="UZK381" s="3"/>
      <c r="UZL381" s="3"/>
      <c r="UZM381" s="3"/>
      <c r="UZN381" s="3"/>
      <c r="UZO381" s="3"/>
      <c r="UZP381" s="3"/>
      <c r="UZQ381" s="3"/>
      <c r="UZR381" s="3"/>
      <c r="UZS381" s="3"/>
      <c r="UZT381" s="3"/>
      <c r="UZU381" s="3"/>
      <c r="UZV381" s="3"/>
      <c r="UZW381" s="3"/>
      <c r="UZX381" s="3"/>
      <c r="UZY381" s="3"/>
      <c r="UZZ381" s="3"/>
      <c r="VAA381" s="3"/>
      <c r="VAB381" s="3"/>
      <c r="VAC381" s="3"/>
      <c r="VAD381" s="3"/>
      <c r="VAE381" s="3"/>
      <c r="VAF381" s="3"/>
      <c r="VAG381" s="3"/>
      <c r="VAH381" s="3"/>
      <c r="VAI381" s="3"/>
      <c r="VAJ381" s="3"/>
      <c r="VAK381" s="3"/>
      <c r="VAL381" s="3"/>
      <c r="VAM381" s="3"/>
      <c r="VAN381" s="3"/>
      <c r="VAO381" s="3"/>
      <c r="VAP381" s="3"/>
      <c r="VAQ381" s="3"/>
      <c r="VAR381" s="3"/>
      <c r="VAS381" s="3"/>
      <c r="VAT381" s="3"/>
      <c r="VAU381" s="3"/>
      <c r="VAV381" s="3"/>
      <c r="VAW381" s="3"/>
      <c r="VAX381" s="3"/>
      <c r="VAY381" s="3"/>
      <c r="VAZ381" s="3"/>
      <c r="VBA381" s="3"/>
      <c r="VBB381" s="3"/>
      <c r="VBC381" s="3"/>
      <c r="VBD381" s="3"/>
      <c r="VBE381" s="3"/>
      <c r="VBF381" s="3"/>
      <c r="VBG381" s="3"/>
      <c r="VBH381" s="3"/>
      <c r="VBI381" s="3"/>
      <c r="VBJ381" s="3"/>
      <c r="VBK381" s="3"/>
      <c r="VBL381" s="3"/>
      <c r="VBM381" s="3"/>
      <c r="VBN381" s="3"/>
      <c r="VBO381" s="3"/>
      <c r="VBP381" s="3"/>
      <c r="VBQ381" s="3"/>
      <c r="VBR381" s="3"/>
      <c r="VBS381" s="3"/>
      <c r="VBT381" s="3"/>
      <c r="VBU381" s="3"/>
      <c r="VBV381" s="3"/>
      <c r="VBW381" s="3"/>
      <c r="VBX381" s="3"/>
      <c r="VBY381" s="3"/>
      <c r="VBZ381" s="3"/>
      <c r="VCA381" s="3"/>
      <c r="VCB381" s="3"/>
      <c r="VCC381" s="3"/>
      <c r="VCD381" s="3"/>
      <c r="VCE381" s="3"/>
      <c r="VCF381" s="3"/>
      <c r="VCG381" s="3"/>
      <c r="VCH381" s="3"/>
      <c r="VCI381" s="3"/>
      <c r="VCJ381" s="3"/>
      <c r="VCK381" s="3"/>
      <c r="VCL381" s="3"/>
      <c r="VCM381" s="3"/>
      <c r="VCN381" s="3"/>
      <c r="VCO381" s="3"/>
      <c r="VCP381" s="3"/>
      <c r="VCQ381" s="3"/>
      <c r="VCR381" s="3"/>
      <c r="VCS381" s="3"/>
      <c r="VCT381" s="3"/>
      <c r="VCU381" s="3"/>
      <c r="VCV381" s="3"/>
      <c r="VCW381" s="3"/>
      <c r="VCX381" s="3"/>
      <c r="VCY381" s="3"/>
      <c r="VCZ381" s="3"/>
      <c r="VDA381" s="3"/>
      <c r="VDB381" s="3"/>
      <c r="VDC381" s="3"/>
      <c r="VDD381" s="3"/>
      <c r="VDE381" s="3"/>
      <c r="VDF381" s="3"/>
      <c r="VDG381" s="3"/>
      <c r="VDH381" s="3"/>
      <c r="VDI381" s="3"/>
      <c r="VDJ381" s="3"/>
      <c r="VDK381" s="3"/>
      <c r="VDL381" s="3"/>
      <c r="VDM381" s="3"/>
      <c r="VDN381" s="3"/>
      <c r="VDO381" s="3"/>
      <c r="VDP381" s="3"/>
      <c r="VDQ381" s="3"/>
      <c r="VDR381" s="3"/>
      <c r="VDS381" s="3"/>
      <c r="VDT381" s="3"/>
      <c r="VDU381" s="3"/>
      <c r="VDV381" s="3"/>
      <c r="VDW381" s="3"/>
      <c r="VDX381" s="3"/>
      <c r="VDY381" s="3"/>
      <c r="VDZ381" s="3"/>
      <c r="VEA381" s="3"/>
      <c r="VEB381" s="3"/>
      <c r="VEC381" s="3"/>
      <c r="VED381" s="3"/>
      <c r="VEE381" s="3"/>
      <c r="VEF381" s="3"/>
      <c r="VEG381" s="3"/>
      <c r="VEH381" s="3"/>
      <c r="VEI381" s="3"/>
      <c r="VEJ381" s="3"/>
      <c r="VEK381" s="3"/>
      <c r="VEL381" s="3"/>
      <c r="VEM381" s="3"/>
      <c r="VEN381" s="3"/>
      <c r="VEO381" s="3"/>
      <c r="VEP381" s="3"/>
      <c r="VEQ381" s="3"/>
      <c r="VER381" s="3"/>
      <c r="VES381" s="3"/>
      <c r="VET381" s="3"/>
      <c r="VEU381" s="3"/>
      <c r="VEV381" s="3"/>
      <c r="VEW381" s="3"/>
      <c r="VEX381" s="3"/>
      <c r="VEY381" s="3"/>
      <c r="VEZ381" s="3"/>
      <c r="VFA381" s="3"/>
      <c r="VFB381" s="3"/>
      <c r="VFC381" s="3"/>
      <c r="VFD381" s="3"/>
      <c r="VFE381" s="3"/>
      <c r="VFF381" s="3"/>
      <c r="VFG381" s="3"/>
      <c r="VFH381" s="3"/>
      <c r="VFI381" s="3"/>
      <c r="VFJ381" s="3"/>
      <c r="VFK381" s="3"/>
      <c r="VFL381" s="3"/>
      <c r="VFM381" s="3"/>
      <c r="VFN381" s="3"/>
      <c r="VFO381" s="3"/>
      <c r="VFP381" s="3"/>
      <c r="VFQ381" s="3"/>
      <c r="VFR381" s="3"/>
      <c r="VFS381" s="3"/>
      <c r="VFT381" s="3"/>
      <c r="VFU381" s="3"/>
      <c r="VFV381" s="3"/>
      <c r="VFW381" s="3"/>
      <c r="VFX381" s="3"/>
      <c r="VFY381" s="3"/>
      <c r="VFZ381" s="3"/>
      <c r="VGA381" s="3"/>
      <c r="VGB381" s="3"/>
      <c r="VGC381" s="3"/>
      <c r="VGD381" s="3"/>
      <c r="VGE381" s="3"/>
      <c r="VGF381" s="3"/>
      <c r="VGG381" s="3"/>
      <c r="VGH381" s="3"/>
      <c r="VGI381" s="3"/>
      <c r="VGJ381" s="3"/>
      <c r="VGK381" s="3"/>
      <c r="VGL381" s="3"/>
      <c r="VGM381" s="3"/>
      <c r="VGN381" s="3"/>
      <c r="VGO381" s="3"/>
      <c r="VGP381" s="3"/>
      <c r="VGQ381" s="3"/>
      <c r="VGR381" s="3"/>
      <c r="VGS381" s="3"/>
      <c r="VGT381" s="3"/>
      <c r="VGU381" s="3"/>
      <c r="VGV381" s="3"/>
      <c r="VGW381" s="3"/>
      <c r="VGX381" s="3"/>
      <c r="VGY381" s="3"/>
      <c r="VGZ381" s="3"/>
      <c r="VHA381" s="3"/>
      <c r="VHB381" s="3"/>
      <c r="VHC381" s="3"/>
      <c r="VHD381" s="3"/>
      <c r="VHE381" s="3"/>
      <c r="VHF381" s="3"/>
      <c r="VHG381" s="3"/>
      <c r="VHH381" s="3"/>
      <c r="VHI381" s="3"/>
      <c r="VHJ381" s="3"/>
      <c r="VHK381" s="3"/>
      <c r="VHL381" s="3"/>
      <c r="VHM381" s="3"/>
      <c r="VHN381" s="3"/>
      <c r="VHO381" s="3"/>
      <c r="VHP381" s="3"/>
      <c r="VHQ381" s="3"/>
      <c r="VHR381" s="3"/>
      <c r="VHS381" s="3"/>
      <c r="VHU381" s="3"/>
      <c r="VHW381" s="3"/>
      <c r="VHX381" s="3"/>
      <c r="VHY381" s="3"/>
      <c r="VHZ381" s="3"/>
      <c r="VIA381" s="3"/>
      <c r="VIB381" s="3"/>
      <c r="VIC381" s="3"/>
      <c r="VID381" s="3"/>
      <c r="VII381" s="3"/>
      <c r="VIJ381" s="3"/>
      <c r="VIK381" s="3"/>
      <c r="VIL381" s="3"/>
      <c r="VIM381" s="3"/>
      <c r="VIN381" s="3"/>
      <c r="VIO381" s="3"/>
      <c r="VIP381" s="3"/>
      <c r="VIQ381" s="3"/>
      <c r="VIR381" s="3"/>
      <c r="VIS381" s="3"/>
      <c r="VIT381" s="3"/>
      <c r="VIU381" s="3"/>
      <c r="VIV381" s="3"/>
      <c r="VIW381" s="3"/>
      <c r="VIX381" s="3"/>
      <c r="VIY381" s="3"/>
      <c r="VIZ381" s="3"/>
      <c r="VJA381" s="3"/>
      <c r="VJB381" s="3"/>
      <c r="VJC381" s="3"/>
      <c r="VJD381" s="3"/>
      <c r="VJE381" s="3"/>
      <c r="VJF381" s="3"/>
      <c r="VJG381" s="3"/>
      <c r="VJH381" s="3"/>
      <c r="VJI381" s="3"/>
      <c r="VJJ381" s="3"/>
      <c r="VJK381" s="3"/>
      <c r="VJL381" s="3"/>
      <c r="VJM381" s="3"/>
      <c r="VJN381" s="3"/>
      <c r="VJO381" s="3"/>
      <c r="VJP381" s="3"/>
      <c r="VJQ381" s="3"/>
      <c r="VJR381" s="3"/>
      <c r="VJS381" s="3"/>
      <c r="VJT381" s="3"/>
      <c r="VJU381" s="3"/>
      <c r="VJV381" s="3"/>
      <c r="VJW381" s="3"/>
      <c r="VJX381" s="3"/>
      <c r="VJY381" s="3"/>
      <c r="VJZ381" s="3"/>
      <c r="VKA381" s="3"/>
      <c r="VKB381" s="3"/>
      <c r="VKC381" s="3"/>
      <c r="VKD381" s="3"/>
      <c r="VKE381" s="3"/>
      <c r="VKF381" s="3"/>
      <c r="VKG381" s="3"/>
      <c r="VKH381" s="3"/>
      <c r="VKI381" s="3"/>
      <c r="VKJ381" s="3"/>
      <c r="VKK381" s="3"/>
      <c r="VKL381" s="3"/>
      <c r="VKM381" s="3"/>
      <c r="VKN381" s="3"/>
      <c r="VKO381" s="3"/>
      <c r="VKP381" s="3"/>
      <c r="VKQ381" s="3"/>
      <c r="VKR381" s="3"/>
      <c r="VKS381" s="3"/>
      <c r="VKT381" s="3"/>
      <c r="VKU381" s="3"/>
      <c r="VKV381" s="3"/>
      <c r="VKW381" s="3"/>
      <c r="VKX381" s="3"/>
      <c r="VKY381" s="3"/>
      <c r="VKZ381" s="3"/>
      <c r="VLA381" s="3"/>
      <c r="VLB381" s="3"/>
      <c r="VLC381" s="3"/>
      <c r="VLD381" s="3"/>
      <c r="VLE381" s="3"/>
      <c r="VLF381" s="3"/>
      <c r="VLG381" s="3"/>
      <c r="VLH381" s="3"/>
      <c r="VLI381" s="3"/>
      <c r="VLJ381" s="3"/>
      <c r="VLK381" s="3"/>
      <c r="VLL381" s="3"/>
      <c r="VLM381" s="3"/>
      <c r="VLN381" s="3"/>
      <c r="VLO381" s="3"/>
      <c r="VLP381" s="3"/>
      <c r="VLQ381" s="3"/>
      <c r="VLR381" s="3"/>
      <c r="VLS381" s="3"/>
      <c r="VLT381" s="3"/>
      <c r="VLU381" s="3"/>
      <c r="VLV381" s="3"/>
      <c r="VLW381" s="3"/>
      <c r="VLX381" s="3"/>
      <c r="VLY381" s="3"/>
      <c r="VLZ381" s="3"/>
      <c r="VMA381" s="3"/>
      <c r="VMB381" s="3"/>
      <c r="VMC381" s="3"/>
      <c r="VMD381" s="3"/>
      <c r="VME381" s="3"/>
      <c r="VMF381" s="3"/>
      <c r="VMG381" s="3"/>
      <c r="VMH381" s="3"/>
      <c r="VMI381" s="3"/>
      <c r="VMJ381" s="3"/>
      <c r="VMK381" s="3"/>
      <c r="VML381" s="3"/>
      <c r="VMM381" s="3"/>
      <c r="VMN381" s="3"/>
      <c r="VMO381" s="3"/>
      <c r="VMP381" s="3"/>
      <c r="VMQ381" s="3"/>
      <c r="VMR381" s="3"/>
      <c r="VMS381" s="3"/>
      <c r="VMT381" s="3"/>
      <c r="VMU381" s="3"/>
      <c r="VMV381" s="3"/>
      <c r="VMW381" s="3"/>
      <c r="VMX381" s="3"/>
      <c r="VMY381" s="3"/>
      <c r="VMZ381" s="3"/>
      <c r="VNA381" s="3"/>
      <c r="VNB381" s="3"/>
      <c r="VNC381" s="3"/>
      <c r="VND381" s="3"/>
      <c r="VNE381" s="3"/>
      <c r="VNF381" s="3"/>
      <c r="VNG381" s="3"/>
      <c r="VNH381" s="3"/>
      <c r="VNI381" s="3"/>
      <c r="VNJ381" s="3"/>
      <c r="VNK381" s="3"/>
      <c r="VNL381" s="3"/>
      <c r="VNM381" s="3"/>
      <c r="VNN381" s="3"/>
      <c r="VNO381" s="3"/>
      <c r="VNP381" s="3"/>
      <c r="VNQ381" s="3"/>
      <c r="VNR381" s="3"/>
      <c r="VNS381" s="3"/>
      <c r="VNT381" s="3"/>
      <c r="VNU381" s="3"/>
      <c r="VNV381" s="3"/>
      <c r="VNW381" s="3"/>
      <c r="VNX381" s="3"/>
      <c r="VNY381" s="3"/>
      <c r="VNZ381" s="3"/>
      <c r="VOA381" s="3"/>
      <c r="VOB381" s="3"/>
      <c r="VOC381" s="3"/>
      <c r="VOD381" s="3"/>
      <c r="VOE381" s="3"/>
      <c r="VOF381" s="3"/>
      <c r="VOG381" s="3"/>
      <c r="VOH381" s="3"/>
      <c r="VOI381" s="3"/>
      <c r="VOJ381" s="3"/>
      <c r="VOK381" s="3"/>
      <c r="VOL381" s="3"/>
      <c r="VOM381" s="3"/>
      <c r="VON381" s="3"/>
      <c r="VOO381" s="3"/>
      <c r="VOP381" s="3"/>
      <c r="VOQ381" s="3"/>
      <c r="VOR381" s="3"/>
      <c r="VOS381" s="3"/>
      <c r="VOT381" s="3"/>
      <c r="VOU381" s="3"/>
      <c r="VOV381" s="3"/>
      <c r="VOW381" s="3"/>
      <c r="VOX381" s="3"/>
      <c r="VOY381" s="3"/>
      <c r="VOZ381" s="3"/>
      <c r="VPA381" s="3"/>
      <c r="VPB381" s="3"/>
      <c r="VPC381" s="3"/>
      <c r="VPD381" s="3"/>
      <c r="VPE381" s="3"/>
      <c r="VPF381" s="3"/>
      <c r="VPG381" s="3"/>
      <c r="VPH381" s="3"/>
      <c r="VPI381" s="3"/>
      <c r="VPJ381" s="3"/>
      <c r="VPK381" s="3"/>
      <c r="VPL381" s="3"/>
      <c r="VPM381" s="3"/>
      <c r="VPN381" s="3"/>
      <c r="VPO381" s="3"/>
      <c r="VPP381" s="3"/>
      <c r="VPQ381" s="3"/>
      <c r="VPR381" s="3"/>
      <c r="VPS381" s="3"/>
      <c r="VPT381" s="3"/>
      <c r="VPU381" s="3"/>
      <c r="VPV381" s="3"/>
      <c r="VPW381" s="3"/>
      <c r="VPX381" s="3"/>
      <c r="VPY381" s="3"/>
      <c r="VPZ381" s="3"/>
      <c r="VQA381" s="3"/>
      <c r="VQB381" s="3"/>
      <c r="VQC381" s="3"/>
      <c r="VQD381" s="3"/>
      <c r="VQE381" s="3"/>
      <c r="VQF381" s="3"/>
      <c r="VQG381" s="3"/>
      <c r="VQH381" s="3"/>
      <c r="VQI381" s="3"/>
      <c r="VQJ381" s="3"/>
      <c r="VQK381" s="3"/>
      <c r="VQL381" s="3"/>
      <c r="VQM381" s="3"/>
      <c r="VQN381" s="3"/>
      <c r="VQO381" s="3"/>
      <c r="VQP381" s="3"/>
      <c r="VQQ381" s="3"/>
      <c r="VQR381" s="3"/>
      <c r="VQS381" s="3"/>
      <c r="VQT381" s="3"/>
      <c r="VQU381" s="3"/>
      <c r="VQV381" s="3"/>
      <c r="VQW381" s="3"/>
      <c r="VQX381" s="3"/>
      <c r="VQY381" s="3"/>
      <c r="VQZ381" s="3"/>
      <c r="VRA381" s="3"/>
      <c r="VRB381" s="3"/>
      <c r="VRC381" s="3"/>
      <c r="VRD381" s="3"/>
      <c r="VRE381" s="3"/>
      <c r="VRF381" s="3"/>
      <c r="VRG381" s="3"/>
      <c r="VRH381" s="3"/>
      <c r="VRI381" s="3"/>
      <c r="VRJ381" s="3"/>
      <c r="VRK381" s="3"/>
      <c r="VRL381" s="3"/>
      <c r="VRM381" s="3"/>
      <c r="VRN381" s="3"/>
      <c r="VRO381" s="3"/>
      <c r="VRQ381" s="3"/>
      <c r="VRS381" s="3"/>
      <c r="VRT381" s="3"/>
      <c r="VRU381" s="3"/>
      <c r="VRV381" s="3"/>
      <c r="VRW381" s="3"/>
      <c r="VRX381" s="3"/>
      <c r="VRY381" s="3"/>
      <c r="VRZ381" s="3"/>
      <c r="VSE381" s="3"/>
      <c r="VSF381" s="3"/>
      <c r="VSG381" s="3"/>
      <c r="VSH381" s="3"/>
      <c r="VSI381" s="3"/>
      <c r="VSJ381" s="3"/>
      <c r="VSK381" s="3"/>
      <c r="VSL381" s="3"/>
      <c r="VSM381" s="3"/>
      <c r="VSN381" s="3"/>
      <c r="VSO381" s="3"/>
      <c r="VSP381" s="3"/>
      <c r="VSQ381" s="3"/>
      <c r="VSR381" s="3"/>
      <c r="VSS381" s="3"/>
      <c r="VST381" s="3"/>
      <c r="VSU381" s="3"/>
      <c r="VSV381" s="3"/>
      <c r="VSW381" s="3"/>
      <c r="VSX381" s="3"/>
      <c r="VSY381" s="3"/>
      <c r="VSZ381" s="3"/>
      <c r="VTA381" s="3"/>
      <c r="VTB381" s="3"/>
      <c r="VTC381" s="3"/>
      <c r="VTD381" s="3"/>
      <c r="VTE381" s="3"/>
      <c r="VTF381" s="3"/>
      <c r="VTG381" s="3"/>
      <c r="VTH381" s="3"/>
      <c r="VTI381" s="3"/>
      <c r="VTJ381" s="3"/>
      <c r="VTK381" s="3"/>
      <c r="VTL381" s="3"/>
      <c r="VTM381" s="3"/>
      <c r="VTN381" s="3"/>
      <c r="VTO381" s="3"/>
      <c r="VTP381" s="3"/>
      <c r="VTQ381" s="3"/>
      <c r="VTR381" s="3"/>
      <c r="VTS381" s="3"/>
      <c r="VTT381" s="3"/>
      <c r="VTU381" s="3"/>
      <c r="VTV381" s="3"/>
      <c r="VTW381" s="3"/>
      <c r="VTX381" s="3"/>
      <c r="VTY381" s="3"/>
      <c r="VTZ381" s="3"/>
      <c r="VUA381" s="3"/>
      <c r="VUB381" s="3"/>
      <c r="VUC381" s="3"/>
      <c r="VUD381" s="3"/>
      <c r="VUE381" s="3"/>
      <c r="VUF381" s="3"/>
      <c r="VUG381" s="3"/>
      <c r="VUH381" s="3"/>
      <c r="VUI381" s="3"/>
      <c r="VUJ381" s="3"/>
      <c r="VUK381" s="3"/>
      <c r="VUL381" s="3"/>
      <c r="VUM381" s="3"/>
      <c r="VUN381" s="3"/>
      <c r="VUO381" s="3"/>
      <c r="VUP381" s="3"/>
      <c r="VUQ381" s="3"/>
      <c r="VUR381" s="3"/>
      <c r="VUS381" s="3"/>
      <c r="VUT381" s="3"/>
      <c r="VUU381" s="3"/>
      <c r="VUV381" s="3"/>
      <c r="VUW381" s="3"/>
      <c r="VUX381" s="3"/>
      <c r="VUY381" s="3"/>
      <c r="VUZ381" s="3"/>
      <c r="VVA381" s="3"/>
      <c r="VVB381" s="3"/>
      <c r="VVC381" s="3"/>
      <c r="VVD381" s="3"/>
      <c r="VVE381" s="3"/>
      <c r="VVF381" s="3"/>
      <c r="VVG381" s="3"/>
      <c r="VVH381" s="3"/>
      <c r="VVI381" s="3"/>
      <c r="VVJ381" s="3"/>
      <c r="VVK381" s="3"/>
      <c r="VVL381" s="3"/>
      <c r="VVM381" s="3"/>
      <c r="VVN381" s="3"/>
      <c r="VVO381" s="3"/>
      <c r="VVP381" s="3"/>
      <c r="VVQ381" s="3"/>
      <c r="VVR381" s="3"/>
      <c r="VVS381" s="3"/>
      <c r="VVT381" s="3"/>
      <c r="VVU381" s="3"/>
      <c r="VVV381" s="3"/>
      <c r="VVW381" s="3"/>
      <c r="VVX381" s="3"/>
      <c r="VVY381" s="3"/>
      <c r="VVZ381" s="3"/>
      <c r="VWA381" s="3"/>
      <c r="VWB381" s="3"/>
      <c r="VWC381" s="3"/>
      <c r="VWD381" s="3"/>
      <c r="VWE381" s="3"/>
      <c r="VWF381" s="3"/>
      <c r="VWG381" s="3"/>
      <c r="VWH381" s="3"/>
      <c r="VWI381" s="3"/>
      <c r="VWJ381" s="3"/>
      <c r="VWK381" s="3"/>
      <c r="VWL381" s="3"/>
      <c r="VWM381" s="3"/>
      <c r="VWN381" s="3"/>
      <c r="VWO381" s="3"/>
      <c r="VWP381" s="3"/>
      <c r="VWQ381" s="3"/>
      <c r="VWR381" s="3"/>
      <c r="VWS381" s="3"/>
      <c r="VWT381" s="3"/>
      <c r="VWU381" s="3"/>
      <c r="VWV381" s="3"/>
      <c r="VWW381" s="3"/>
      <c r="VWX381" s="3"/>
      <c r="VWY381" s="3"/>
      <c r="VWZ381" s="3"/>
      <c r="VXA381" s="3"/>
      <c r="VXB381" s="3"/>
      <c r="VXC381" s="3"/>
      <c r="VXD381" s="3"/>
      <c r="VXE381" s="3"/>
      <c r="VXF381" s="3"/>
      <c r="VXG381" s="3"/>
      <c r="VXH381" s="3"/>
      <c r="VXI381" s="3"/>
      <c r="VXJ381" s="3"/>
      <c r="VXK381" s="3"/>
      <c r="VXL381" s="3"/>
      <c r="VXM381" s="3"/>
      <c r="VXN381" s="3"/>
      <c r="VXO381" s="3"/>
      <c r="VXP381" s="3"/>
      <c r="VXQ381" s="3"/>
      <c r="VXR381" s="3"/>
      <c r="VXS381" s="3"/>
      <c r="VXT381" s="3"/>
      <c r="VXU381" s="3"/>
      <c r="VXV381" s="3"/>
      <c r="VXW381" s="3"/>
      <c r="VXX381" s="3"/>
      <c r="VXY381" s="3"/>
      <c r="VXZ381" s="3"/>
      <c r="VYA381" s="3"/>
      <c r="VYB381" s="3"/>
      <c r="VYC381" s="3"/>
      <c r="VYD381" s="3"/>
      <c r="VYE381" s="3"/>
      <c r="VYF381" s="3"/>
      <c r="VYG381" s="3"/>
      <c r="VYH381" s="3"/>
      <c r="VYI381" s="3"/>
      <c r="VYJ381" s="3"/>
      <c r="VYK381" s="3"/>
      <c r="VYL381" s="3"/>
      <c r="VYM381" s="3"/>
      <c r="VYN381" s="3"/>
      <c r="VYO381" s="3"/>
      <c r="VYP381" s="3"/>
      <c r="VYQ381" s="3"/>
      <c r="VYR381" s="3"/>
      <c r="VYS381" s="3"/>
      <c r="VYT381" s="3"/>
      <c r="VYU381" s="3"/>
      <c r="VYV381" s="3"/>
      <c r="VYW381" s="3"/>
      <c r="VYX381" s="3"/>
      <c r="VYY381" s="3"/>
      <c r="VYZ381" s="3"/>
      <c r="VZA381" s="3"/>
      <c r="VZB381" s="3"/>
      <c r="VZC381" s="3"/>
      <c r="VZD381" s="3"/>
      <c r="VZE381" s="3"/>
      <c r="VZF381" s="3"/>
      <c r="VZG381" s="3"/>
      <c r="VZH381" s="3"/>
      <c r="VZI381" s="3"/>
      <c r="VZJ381" s="3"/>
      <c r="VZK381" s="3"/>
      <c r="VZL381" s="3"/>
      <c r="VZM381" s="3"/>
      <c r="VZN381" s="3"/>
      <c r="VZO381" s="3"/>
      <c r="VZP381" s="3"/>
      <c r="VZQ381" s="3"/>
      <c r="VZR381" s="3"/>
      <c r="VZS381" s="3"/>
      <c r="VZT381" s="3"/>
      <c r="VZU381" s="3"/>
      <c r="VZV381" s="3"/>
      <c r="VZW381" s="3"/>
      <c r="VZX381" s="3"/>
      <c r="VZY381" s="3"/>
      <c r="VZZ381" s="3"/>
      <c r="WAA381" s="3"/>
      <c r="WAB381" s="3"/>
      <c r="WAC381" s="3"/>
      <c r="WAD381" s="3"/>
      <c r="WAE381" s="3"/>
      <c r="WAF381" s="3"/>
      <c r="WAG381" s="3"/>
      <c r="WAH381" s="3"/>
      <c r="WAI381" s="3"/>
      <c r="WAJ381" s="3"/>
      <c r="WAK381" s="3"/>
      <c r="WAL381" s="3"/>
      <c r="WAM381" s="3"/>
      <c r="WAN381" s="3"/>
      <c r="WAO381" s="3"/>
      <c r="WAP381" s="3"/>
      <c r="WAQ381" s="3"/>
      <c r="WAR381" s="3"/>
      <c r="WAS381" s="3"/>
      <c r="WAT381" s="3"/>
      <c r="WAU381" s="3"/>
      <c r="WAV381" s="3"/>
      <c r="WAW381" s="3"/>
      <c r="WAX381" s="3"/>
      <c r="WAY381" s="3"/>
      <c r="WAZ381" s="3"/>
      <c r="WBA381" s="3"/>
      <c r="WBB381" s="3"/>
      <c r="WBC381" s="3"/>
      <c r="WBD381" s="3"/>
      <c r="WBE381" s="3"/>
      <c r="WBF381" s="3"/>
      <c r="WBG381" s="3"/>
      <c r="WBH381" s="3"/>
      <c r="WBI381" s="3"/>
      <c r="WBJ381" s="3"/>
      <c r="WBK381" s="3"/>
      <c r="WBM381" s="3"/>
      <c r="WBO381" s="3"/>
      <c r="WBP381" s="3"/>
      <c r="WBQ381" s="3"/>
      <c r="WBR381" s="3"/>
      <c r="WBS381" s="3"/>
      <c r="WBT381" s="3"/>
      <c r="WBU381" s="3"/>
      <c r="WBV381" s="3"/>
      <c r="WCA381" s="3"/>
      <c r="WCB381" s="3"/>
      <c r="WCC381" s="3"/>
      <c r="WCD381" s="3"/>
      <c r="WCE381" s="3"/>
      <c r="WCF381" s="3"/>
      <c r="WCG381" s="3"/>
      <c r="WCH381" s="3"/>
      <c r="WCI381" s="3"/>
      <c r="WCJ381" s="3"/>
      <c r="WCK381" s="3"/>
      <c r="WCL381" s="3"/>
      <c r="WCM381" s="3"/>
      <c r="WCN381" s="3"/>
      <c r="WCO381" s="3"/>
      <c r="WCP381" s="3"/>
      <c r="WCQ381" s="3"/>
      <c r="WCR381" s="3"/>
      <c r="WCS381" s="3"/>
      <c r="WCT381" s="3"/>
      <c r="WCU381" s="3"/>
      <c r="WCV381" s="3"/>
      <c r="WCW381" s="3"/>
      <c r="WCX381" s="3"/>
      <c r="WCY381" s="3"/>
      <c r="WCZ381" s="3"/>
      <c r="WDA381" s="3"/>
      <c r="WDB381" s="3"/>
      <c r="WDC381" s="3"/>
      <c r="WDD381" s="3"/>
      <c r="WDE381" s="3"/>
      <c r="WDF381" s="3"/>
      <c r="WDG381" s="3"/>
      <c r="WDH381" s="3"/>
      <c r="WDI381" s="3"/>
      <c r="WDJ381" s="3"/>
      <c r="WDK381" s="3"/>
      <c r="WDL381" s="3"/>
      <c r="WDM381" s="3"/>
      <c r="WDN381" s="3"/>
      <c r="WDO381" s="3"/>
      <c r="WDP381" s="3"/>
      <c r="WDQ381" s="3"/>
      <c r="WDR381" s="3"/>
      <c r="WDS381" s="3"/>
      <c r="WDT381" s="3"/>
      <c r="WDU381" s="3"/>
      <c r="WDV381" s="3"/>
      <c r="WDW381" s="3"/>
      <c r="WDX381" s="3"/>
      <c r="WDY381" s="3"/>
      <c r="WDZ381" s="3"/>
      <c r="WEA381" s="3"/>
      <c r="WEB381" s="3"/>
      <c r="WEC381" s="3"/>
      <c r="WED381" s="3"/>
      <c r="WEE381" s="3"/>
      <c r="WEF381" s="3"/>
      <c r="WEG381" s="3"/>
      <c r="WEH381" s="3"/>
      <c r="WEI381" s="3"/>
      <c r="WEJ381" s="3"/>
      <c r="WEK381" s="3"/>
      <c r="WEL381" s="3"/>
      <c r="WEM381" s="3"/>
      <c r="WEN381" s="3"/>
      <c r="WEO381" s="3"/>
      <c r="WEP381" s="3"/>
      <c r="WEQ381" s="3"/>
      <c r="WER381" s="3"/>
      <c r="WES381" s="3"/>
      <c r="WET381" s="3"/>
      <c r="WEU381" s="3"/>
      <c r="WEV381" s="3"/>
      <c r="WEW381" s="3"/>
      <c r="WEX381" s="3"/>
      <c r="WEY381" s="3"/>
      <c r="WEZ381" s="3"/>
      <c r="WFA381" s="3"/>
      <c r="WFB381" s="3"/>
      <c r="WFC381" s="3"/>
      <c r="WFD381" s="3"/>
      <c r="WFE381" s="3"/>
      <c r="WFF381" s="3"/>
      <c r="WFG381" s="3"/>
      <c r="WFH381" s="3"/>
      <c r="WFI381" s="3"/>
      <c r="WFJ381" s="3"/>
      <c r="WFK381" s="3"/>
      <c r="WFL381" s="3"/>
      <c r="WFM381" s="3"/>
      <c r="WFN381" s="3"/>
      <c r="WFO381" s="3"/>
      <c r="WFP381" s="3"/>
      <c r="WFQ381" s="3"/>
      <c r="WFR381" s="3"/>
      <c r="WFS381" s="3"/>
      <c r="WFT381" s="3"/>
      <c r="WFU381" s="3"/>
      <c r="WFV381" s="3"/>
      <c r="WFW381" s="3"/>
      <c r="WFX381" s="3"/>
      <c r="WFY381" s="3"/>
      <c r="WFZ381" s="3"/>
      <c r="WGA381" s="3"/>
      <c r="WGB381" s="3"/>
      <c r="WGC381" s="3"/>
      <c r="WGD381" s="3"/>
      <c r="WGE381" s="3"/>
      <c r="WGF381" s="3"/>
      <c r="WGG381" s="3"/>
      <c r="WGH381" s="3"/>
      <c r="WGI381" s="3"/>
      <c r="WGJ381" s="3"/>
      <c r="WGK381" s="3"/>
      <c r="WGL381" s="3"/>
      <c r="WGM381" s="3"/>
      <c r="WGN381" s="3"/>
      <c r="WGO381" s="3"/>
      <c r="WGP381" s="3"/>
      <c r="WGQ381" s="3"/>
      <c r="WGR381" s="3"/>
      <c r="WGS381" s="3"/>
      <c r="WGT381" s="3"/>
      <c r="WGU381" s="3"/>
      <c r="WGV381" s="3"/>
      <c r="WGW381" s="3"/>
      <c r="WGX381" s="3"/>
      <c r="WGY381" s="3"/>
      <c r="WGZ381" s="3"/>
      <c r="WHA381" s="3"/>
      <c r="WHB381" s="3"/>
      <c r="WHC381" s="3"/>
      <c r="WHD381" s="3"/>
      <c r="WHE381" s="3"/>
      <c r="WHF381" s="3"/>
      <c r="WHG381" s="3"/>
      <c r="WHH381" s="3"/>
      <c r="WHI381" s="3"/>
      <c r="WHJ381" s="3"/>
      <c r="WHK381" s="3"/>
      <c r="WHL381" s="3"/>
      <c r="WHM381" s="3"/>
      <c r="WHN381" s="3"/>
      <c r="WHO381" s="3"/>
      <c r="WHP381" s="3"/>
      <c r="WHQ381" s="3"/>
      <c r="WHR381" s="3"/>
      <c r="WHS381" s="3"/>
      <c r="WHT381" s="3"/>
      <c r="WHU381" s="3"/>
      <c r="WHV381" s="3"/>
      <c r="WHW381" s="3"/>
      <c r="WHX381" s="3"/>
      <c r="WHY381" s="3"/>
      <c r="WHZ381" s="3"/>
      <c r="WIA381" s="3"/>
      <c r="WIB381" s="3"/>
      <c r="WIC381" s="3"/>
      <c r="WID381" s="3"/>
      <c r="WIE381" s="3"/>
      <c r="WIF381" s="3"/>
      <c r="WIG381" s="3"/>
      <c r="WIH381" s="3"/>
      <c r="WII381" s="3"/>
      <c r="WIJ381" s="3"/>
      <c r="WIK381" s="3"/>
      <c r="WIL381" s="3"/>
      <c r="WIM381" s="3"/>
      <c r="WIN381" s="3"/>
      <c r="WIO381" s="3"/>
      <c r="WIP381" s="3"/>
      <c r="WIQ381" s="3"/>
      <c r="WIR381" s="3"/>
      <c r="WIS381" s="3"/>
      <c r="WIT381" s="3"/>
      <c r="WIU381" s="3"/>
      <c r="WIV381" s="3"/>
      <c r="WIW381" s="3"/>
      <c r="WIX381" s="3"/>
      <c r="WIY381" s="3"/>
      <c r="WIZ381" s="3"/>
      <c r="WJA381" s="3"/>
      <c r="WJB381" s="3"/>
      <c r="WJC381" s="3"/>
      <c r="WJD381" s="3"/>
      <c r="WJE381" s="3"/>
      <c r="WJF381" s="3"/>
      <c r="WJG381" s="3"/>
      <c r="WJH381" s="3"/>
      <c r="WJI381" s="3"/>
      <c r="WJJ381" s="3"/>
      <c r="WJK381" s="3"/>
      <c r="WJL381" s="3"/>
      <c r="WJM381" s="3"/>
      <c r="WJN381" s="3"/>
      <c r="WJO381" s="3"/>
      <c r="WJP381" s="3"/>
      <c r="WJQ381" s="3"/>
      <c r="WJR381" s="3"/>
      <c r="WJS381" s="3"/>
      <c r="WJT381" s="3"/>
      <c r="WJU381" s="3"/>
      <c r="WJV381" s="3"/>
      <c r="WJW381" s="3"/>
      <c r="WJX381" s="3"/>
      <c r="WJY381" s="3"/>
      <c r="WJZ381" s="3"/>
      <c r="WKA381" s="3"/>
      <c r="WKB381" s="3"/>
      <c r="WKC381" s="3"/>
      <c r="WKD381" s="3"/>
      <c r="WKE381" s="3"/>
      <c r="WKF381" s="3"/>
      <c r="WKG381" s="3"/>
      <c r="WKH381" s="3"/>
      <c r="WKI381" s="3"/>
      <c r="WKJ381" s="3"/>
      <c r="WKK381" s="3"/>
      <c r="WKL381" s="3"/>
      <c r="WKM381" s="3"/>
      <c r="WKN381" s="3"/>
      <c r="WKO381" s="3"/>
      <c r="WKP381" s="3"/>
      <c r="WKQ381" s="3"/>
      <c r="WKR381" s="3"/>
      <c r="WKS381" s="3"/>
      <c r="WKT381" s="3"/>
      <c r="WKU381" s="3"/>
      <c r="WKV381" s="3"/>
      <c r="WKW381" s="3"/>
      <c r="WKX381" s="3"/>
      <c r="WKY381" s="3"/>
      <c r="WKZ381" s="3"/>
      <c r="WLA381" s="3"/>
      <c r="WLB381" s="3"/>
      <c r="WLC381" s="3"/>
      <c r="WLD381" s="3"/>
      <c r="WLE381" s="3"/>
      <c r="WLF381" s="3"/>
      <c r="WLG381" s="3"/>
      <c r="WLI381" s="3"/>
      <c r="WLK381" s="3"/>
      <c r="WLL381" s="3"/>
      <c r="WLM381" s="3"/>
      <c r="WLN381" s="3"/>
      <c r="WLO381" s="3"/>
      <c r="WLP381" s="3"/>
      <c r="WLQ381" s="3"/>
      <c r="WLR381" s="3"/>
      <c r="WLW381" s="3"/>
      <c r="WLX381" s="3"/>
      <c r="WLY381" s="3"/>
      <c r="WLZ381" s="3"/>
      <c r="WMA381" s="3"/>
      <c r="WMB381" s="3"/>
      <c r="WMC381" s="3"/>
      <c r="WMD381" s="3"/>
      <c r="WME381" s="3"/>
      <c r="WMF381" s="3"/>
      <c r="WMG381" s="3"/>
      <c r="WMH381" s="3"/>
      <c r="WMI381" s="3"/>
      <c r="WMJ381" s="3"/>
      <c r="WMK381" s="3"/>
      <c r="WML381" s="3"/>
      <c r="WMM381" s="3"/>
      <c r="WMN381" s="3"/>
      <c r="WMO381" s="3"/>
      <c r="WMP381" s="3"/>
      <c r="WMQ381" s="3"/>
      <c r="WMR381" s="3"/>
      <c r="WMS381" s="3"/>
      <c r="WMT381" s="3"/>
      <c r="WMU381" s="3"/>
      <c r="WMV381" s="3"/>
      <c r="WMW381" s="3"/>
      <c r="WMX381" s="3"/>
      <c r="WMY381" s="3"/>
      <c r="WMZ381" s="3"/>
      <c r="WNA381" s="3"/>
      <c r="WNB381" s="3"/>
      <c r="WNC381" s="3"/>
      <c r="WND381" s="3"/>
      <c r="WNE381" s="3"/>
      <c r="WNF381" s="3"/>
      <c r="WNG381" s="3"/>
      <c r="WNH381" s="3"/>
      <c r="WNI381" s="3"/>
      <c r="WNJ381" s="3"/>
      <c r="WNK381" s="3"/>
      <c r="WNL381" s="3"/>
      <c r="WNM381" s="3"/>
      <c r="WNN381" s="3"/>
      <c r="WNO381" s="3"/>
      <c r="WNP381" s="3"/>
      <c r="WNQ381" s="3"/>
      <c r="WNR381" s="3"/>
      <c r="WNS381" s="3"/>
      <c r="WNT381" s="3"/>
      <c r="WNU381" s="3"/>
      <c r="WNV381" s="3"/>
      <c r="WNW381" s="3"/>
      <c r="WNX381" s="3"/>
      <c r="WNY381" s="3"/>
      <c r="WNZ381" s="3"/>
      <c r="WOA381" s="3"/>
      <c r="WOB381" s="3"/>
      <c r="WOC381" s="3"/>
      <c r="WOD381" s="3"/>
      <c r="WOE381" s="3"/>
      <c r="WOF381" s="3"/>
      <c r="WOG381" s="3"/>
      <c r="WOH381" s="3"/>
      <c r="WOI381" s="3"/>
      <c r="WOJ381" s="3"/>
      <c r="WOK381" s="3"/>
      <c r="WOL381" s="3"/>
      <c r="WOM381" s="3"/>
      <c r="WON381" s="3"/>
      <c r="WOO381" s="3"/>
      <c r="WOP381" s="3"/>
      <c r="WOQ381" s="3"/>
      <c r="WOR381" s="3"/>
      <c r="WOS381" s="3"/>
      <c r="WOT381" s="3"/>
      <c r="WOU381" s="3"/>
      <c r="WOV381" s="3"/>
      <c r="WOW381" s="3"/>
      <c r="WOX381" s="3"/>
      <c r="WOY381" s="3"/>
      <c r="WOZ381" s="3"/>
      <c r="WPA381" s="3"/>
      <c r="WPB381" s="3"/>
      <c r="WPC381" s="3"/>
      <c r="WPD381" s="3"/>
      <c r="WPE381" s="3"/>
      <c r="WPF381" s="3"/>
      <c r="WPG381" s="3"/>
      <c r="WPH381" s="3"/>
      <c r="WPI381" s="3"/>
      <c r="WPJ381" s="3"/>
      <c r="WPK381" s="3"/>
      <c r="WPL381" s="3"/>
      <c r="WPM381" s="3"/>
      <c r="WPN381" s="3"/>
      <c r="WPO381" s="3"/>
      <c r="WPP381" s="3"/>
      <c r="WPQ381" s="3"/>
      <c r="WPR381" s="3"/>
      <c r="WPS381" s="3"/>
      <c r="WPT381" s="3"/>
      <c r="WPU381" s="3"/>
      <c r="WPV381" s="3"/>
      <c r="WPW381" s="3"/>
      <c r="WPX381" s="3"/>
      <c r="WPY381" s="3"/>
      <c r="WPZ381" s="3"/>
      <c r="WQA381" s="3"/>
      <c r="WQB381" s="3"/>
      <c r="WQC381" s="3"/>
      <c r="WQD381" s="3"/>
      <c r="WQE381" s="3"/>
      <c r="WQF381" s="3"/>
      <c r="WQG381" s="3"/>
      <c r="WQH381" s="3"/>
      <c r="WQI381" s="3"/>
      <c r="WQJ381" s="3"/>
      <c r="WQK381" s="3"/>
      <c r="WQL381" s="3"/>
      <c r="WQM381" s="3"/>
      <c r="WQN381" s="3"/>
      <c r="WQO381" s="3"/>
      <c r="WQP381" s="3"/>
      <c r="WQQ381" s="3"/>
      <c r="WQR381" s="3"/>
      <c r="WQS381" s="3"/>
      <c r="WQT381" s="3"/>
      <c r="WQU381" s="3"/>
      <c r="WQV381" s="3"/>
      <c r="WQW381" s="3"/>
      <c r="WQX381" s="3"/>
      <c r="WQY381" s="3"/>
      <c r="WQZ381" s="3"/>
      <c r="WRA381" s="3"/>
      <c r="WRB381" s="3"/>
      <c r="WRC381" s="3"/>
      <c r="WRD381" s="3"/>
      <c r="WRE381" s="3"/>
      <c r="WRF381" s="3"/>
      <c r="WRG381" s="3"/>
      <c r="WRH381" s="3"/>
      <c r="WRI381" s="3"/>
      <c r="WRJ381" s="3"/>
      <c r="WRK381" s="3"/>
      <c r="WRL381" s="3"/>
      <c r="WRM381" s="3"/>
      <c r="WRN381" s="3"/>
      <c r="WRO381" s="3"/>
      <c r="WRP381" s="3"/>
      <c r="WRQ381" s="3"/>
      <c r="WRR381" s="3"/>
      <c r="WRS381" s="3"/>
      <c r="WRT381" s="3"/>
      <c r="WRU381" s="3"/>
      <c r="WRV381" s="3"/>
      <c r="WRW381" s="3"/>
      <c r="WRX381" s="3"/>
      <c r="WRY381" s="3"/>
      <c r="WRZ381" s="3"/>
      <c r="WSA381" s="3"/>
      <c r="WSB381" s="3"/>
      <c r="WSC381" s="3"/>
      <c r="WSD381" s="3"/>
      <c r="WSE381" s="3"/>
      <c r="WSF381" s="3"/>
      <c r="WSG381" s="3"/>
      <c r="WSH381" s="3"/>
      <c r="WSI381" s="3"/>
      <c r="WSJ381" s="3"/>
      <c r="WSK381" s="3"/>
      <c r="WSL381" s="3"/>
      <c r="WSM381" s="3"/>
      <c r="WSN381" s="3"/>
      <c r="WSO381" s="3"/>
      <c r="WSP381" s="3"/>
      <c r="WSQ381" s="3"/>
      <c r="WSR381" s="3"/>
      <c r="WSS381" s="3"/>
      <c r="WST381" s="3"/>
      <c r="WSU381" s="3"/>
      <c r="WSV381" s="3"/>
      <c r="WSW381" s="3"/>
      <c r="WSX381" s="3"/>
      <c r="WSY381" s="3"/>
      <c r="WSZ381" s="3"/>
      <c r="WTA381" s="3"/>
      <c r="WTB381" s="3"/>
      <c r="WTC381" s="3"/>
      <c r="WTD381" s="3"/>
      <c r="WTE381" s="3"/>
      <c r="WTF381" s="3"/>
      <c r="WTG381" s="3"/>
      <c r="WTH381" s="3"/>
      <c r="WTI381" s="3"/>
      <c r="WTJ381" s="3"/>
      <c r="WTK381" s="3"/>
      <c r="WTL381" s="3"/>
      <c r="WTM381" s="3"/>
      <c r="WTN381" s="3"/>
      <c r="WTO381" s="3"/>
      <c r="WTP381" s="3"/>
      <c r="WTQ381" s="3"/>
      <c r="WTR381" s="3"/>
      <c r="WTS381" s="3"/>
      <c r="WTT381" s="3"/>
      <c r="WTU381" s="3"/>
      <c r="WTV381" s="3"/>
      <c r="WTW381" s="3"/>
      <c r="WTX381" s="3"/>
      <c r="WTY381" s="3"/>
      <c r="WTZ381" s="3"/>
      <c r="WUA381" s="3"/>
      <c r="WUB381" s="3"/>
      <c r="WUC381" s="3"/>
      <c r="WUD381" s="3"/>
      <c r="WUE381" s="3"/>
      <c r="WUF381" s="3"/>
      <c r="WUG381" s="3"/>
      <c r="WUH381" s="3"/>
      <c r="WUI381" s="3"/>
      <c r="WUJ381" s="3"/>
      <c r="WUK381" s="3"/>
      <c r="WUL381" s="3"/>
      <c r="WUM381" s="3"/>
      <c r="WUN381" s="3"/>
      <c r="WUO381" s="3"/>
      <c r="WUP381" s="3"/>
      <c r="WUQ381" s="3"/>
      <c r="WUR381" s="3"/>
      <c r="WUS381" s="3"/>
      <c r="WUT381" s="3"/>
      <c r="WUU381" s="3"/>
      <c r="WUV381" s="3"/>
      <c r="WUW381" s="3"/>
      <c r="WUX381" s="3"/>
      <c r="WUY381" s="3"/>
      <c r="WUZ381" s="3"/>
      <c r="WVA381" s="3"/>
      <c r="WVB381" s="3"/>
      <c r="WVC381" s="3"/>
      <c r="WVE381" s="3"/>
      <c r="WVG381" s="3"/>
      <c r="WVH381" s="3"/>
      <c r="WVI381" s="3"/>
      <c r="WVJ381" s="3"/>
      <c r="WVK381" s="3"/>
      <c r="WVL381" s="3"/>
      <c r="WVM381" s="3"/>
      <c r="WVN381" s="3"/>
      <c r="WVS381" s="3"/>
      <c r="WVT381" s="3"/>
      <c r="WVU381" s="3"/>
      <c r="WVV381" s="3"/>
      <c r="WVW381" s="3"/>
      <c r="WVX381" s="3"/>
      <c r="WVY381" s="3"/>
      <c r="WVZ381" s="3"/>
      <c r="WWA381" s="3"/>
      <c r="WWB381" s="3"/>
      <c r="WWC381" s="3"/>
      <c r="WWD381" s="3"/>
      <c r="WWE381" s="3"/>
      <c r="WWF381" s="3"/>
      <c r="WWG381" s="3"/>
      <c r="WWH381" s="3"/>
      <c r="WWI381" s="3"/>
      <c r="WWJ381" s="3"/>
      <c r="WWK381" s="3"/>
      <c r="WWL381" s="3"/>
      <c r="WWM381" s="3"/>
      <c r="WWN381" s="3"/>
      <c r="WWO381" s="3"/>
      <c r="WWP381" s="3"/>
      <c r="WWQ381" s="3"/>
      <c r="WWR381" s="3"/>
      <c r="WWS381" s="3"/>
      <c r="WWT381" s="3"/>
      <c r="WWU381" s="3"/>
      <c r="WWV381" s="3"/>
      <c r="WWW381" s="3"/>
      <c r="WWX381" s="3"/>
      <c r="WWY381" s="3"/>
      <c r="WWZ381" s="3"/>
      <c r="WXA381" s="3"/>
      <c r="WXB381" s="3"/>
      <c r="WXC381" s="3"/>
      <c r="WXD381" s="3"/>
      <c r="WXE381" s="3"/>
      <c r="WXF381" s="3"/>
      <c r="WXG381" s="3"/>
      <c r="WXH381" s="3"/>
      <c r="WXI381" s="3"/>
      <c r="WXJ381" s="3"/>
      <c r="WXK381" s="3"/>
      <c r="WXL381" s="3"/>
      <c r="WXM381" s="3"/>
      <c r="WXN381" s="3"/>
      <c r="WXO381" s="3"/>
      <c r="WXP381" s="3"/>
      <c r="WXQ381" s="3"/>
      <c r="WXR381" s="3"/>
      <c r="WXS381" s="3"/>
      <c r="WXT381" s="3"/>
      <c r="WXU381" s="3"/>
      <c r="WXV381" s="3"/>
      <c r="WXW381" s="3"/>
      <c r="WXX381" s="3"/>
      <c r="WXY381" s="3"/>
      <c r="WXZ381" s="3"/>
      <c r="WYA381" s="3"/>
      <c r="WYB381" s="3"/>
      <c r="WYC381" s="3"/>
      <c r="WYD381" s="3"/>
      <c r="WYE381" s="3"/>
      <c r="WYF381" s="3"/>
      <c r="WYG381" s="3"/>
      <c r="WYH381" s="3"/>
      <c r="WYI381" s="3"/>
      <c r="WYJ381" s="3"/>
      <c r="WYK381" s="3"/>
      <c r="WYL381" s="3"/>
      <c r="WYM381" s="3"/>
      <c r="WYN381" s="3"/>
      <c r="WYO381" s="3"/>
      <c r="WYP381" s="3"/>
      <c r="WYQ381" s="3"/>
      <c r="WYR381" s="3"/>
      <c r="WYS381" s="3"/>
      <c r="WYT381" s="3"/>
      <c r="WYU381" s="3"/>
      <c r="WYV381" s="3"/>
      <c r="WYW381" s="3"/>
      <c r="WYX381" s="3"/>
      <c r="WYY381" s="3"/>
      <c r="WYZ381" s="3"/>
      <c r="WZA381" s="3"/>
      <c r="WZB381" s="3"/>
      <c r="WZC381" s="3"/>
      <c r="WZD381" s="3"/>
      <c r="WZE381" s="3"/>
      <c r="WZF381" s="3"/>
      <c r="WZG381" s="3"/>
      <c r="WZH381" s="3"/>
      <c r="WZI381" s="3"/>
      <c r="WZJ381" s="3"/>
      <c r="WZK381" s="3"/>
      <c r="WZL381" s="3"/>
      <c r="WZM381" s="3"/>
      <c r="WZN381" s="3"/>
      <c r="WZO381" s="3"/>
      <c r="WZP381" s="3"/>
      <c r="WZQ381" s="3"/>
      <c r="WZR381" s="3"/>
      <c r="WZS381" s="3"/>
      <c r="WZT381" s="3"/>
      <c r="WZU381" s="3"/>
      <c r="WZV381" s="3"/>
      <c r="WZW381" s="3"/>
      <c r="WZX381" s="3"/>
      <c r="WZY381" s="3"/>
      <c r="WZZ381" s="3"/>
      <c r="XAA381" s="3"/>
      <c r="XAB381" s="3"/>
      <c r="XAC381" s="3"/>
      <c r="XAD381" s="3"/>
      <c r="XAE381" s="3"/>
      <c r="XAF381" s="3"/>
      <c r="XAG381" s="3"/>
      <c r="XAH381" s="3"/>
      <c r="XAI381" s="3"/>
      <c r="XAJ381" s="3"/>
      <c r="XAK381" s="3"/>
      <c r="XAL381" s="3"/>
      <c r="XAM381" s="3"/>
      <c r="XAN381" s="3"/>
      <c r="XAO381" s="3"/>
      <c r="XAP381" s="3"/>
      <c r="XAQ381" s="3"/>
      <c r="XAR381" s="3"/>
      <c r="XAS381" s="3"/>
      <c r="XAT381" s="3"/>
      <c r="XAU381" s="3"/>
      <c r="XAV381" s="3"/>
      <c r="XAW381" s="3"/>
      <c r="XAX381" s="3"/>
      <c r="XAY381" s="3"/>
      <c r="XAZ381" s="3"/>
      <c r="XBA381" s="3"/>
      <c r="XBB381" s="3"/>
      <c r="XBC381" s="3"/>
      <c r="XBD381" s="3"/>
      <c r="XBE381" s="3"/>
      <c r="XBF381" s="3"/>
      <c r="XBG381" s="3"/>
      <c r="XBH381" s="3"/>
      <c r="XBI381" s="3"/>
      <c r="XBJ381" s="3"/>
      <c r="XBK381" s="3"/>
      <c r="XBL381" s="3"/>
      <c r="XBM381" s="3"/>
      <c r="XBN381" s="3"/>
      <c r="XBO381" s="3"/>
      <c r="XBP381" s="3"/>
      <c r="XBQ381" s="3"/>
      <c r="XBR381" s="3"/>
      <c r="XBS381" s="3"/>
      <c r="XBT381" s="3"/>
      <c r="XBU381" s="3"/>
      <c r="XBV381" s="3"/>
      <c r="XBW381" s="3"/>
      <c r="XBX381" s="3"/>
      <c r="XBY381" s="3"/>
      <c r="XBZ381" s="3"/>
      <c r="XCA381" s="3"/>
      <c r="XCB381" s="3"/>
      <c r="XCC381" s="3"/>
      <c r="XCD381" s="3"/>
      <c r="XCE381" s="3"/>
      <c r="XCF381" s="3"/>
      <c r="XCG381" s="3"/>
      <c r="XCH381" s="3"/>
      <c r="XCI381" s="3"/>
      <c r="XCJ381" s="3"/>
      <c r="XCK381" s="3"/>
      <c r="XCL381" s="3"/>
      <c r="XCM381" s="3"/>
      <c r="XCN381" s="3"/>
      <c r="XCO381" s="3"/>
      <c r="XCP381" s="3"/>
      <c r="XCQ381" s="3"/>
      <c r="XCR381" s="3"/>
      <c r="XCS381" s="3"/>
      <c r="XCT381" s="3"/>
      <c r="XCU381" s="3"/>
      <c r="XCV381" s="3"/>
      <c r="XCW381" s="3"/>
      <c r="XCX381" s="3"/>
      <c r="XCY381" s="3"/>
      <c r="XCZ381" s="3"/>
      <c r="XDA381" s="3"/>
      <c r="XDB381" s="3"/>
      <c r="XDC381" s="3"/>
      <c r="XDD381" s="3"/>
      <c r="XDE381" s="3"/>
      <c r="XDF381" s="3"/>
      <c r="XDG381" s="3"/>
      <c r="XDH381" s="3"/>
      <c r="XDI381" s="3"/>
      <c r="XDJ381" s="3"/>
      <c r="XDK381" s="3"/>
      <c r="XDL381" s="3"/>
      <c r="XDM381" s="3"/>
      <c r="XDN381" s="3"/>
      <c r="XDO381" s="3"/>
      <c r="XDP381" s="3"/>
      <c r="XDQ381" s="3"/>
      <c r="XDR381" s="3"/>
      <c r="XDS381" s="3"/>
      <c r="XDT381" s="3"/>
      <c r="XDU381" s="3"/>
      <c r="XDV381" s="3"/>
      <c r="XDW381" s="3"/>
      <c r="XDX381" s="3"/>
      <c r="XDY381" s="3"/>
      <c r="XDZ381" s="3"/>
      <c r="XEA381" s="3"/>
      <c r="XEB381" s="3"/>
      <c r="XEC381" s="3"/>
      <c r="XED381" s="3"/>
      <c r="XEE381" s="3"/>
      <c r="XEF381" s="3"/>
      <c r="XEG381" s="3"/>
      <c r="XEH381" s="3"/>
      <c r="XEI381" s="3"/>
      <c r="XEJ381" s="3"/>
      <c r="XEK381" s="3"/>
      <c r="XEL381" s="3"/>
      <c r="XEM381" s="3"/>
      <c r="XEN381" s="3"/>
      <c r="XEO381" s="3"/>
      <c r="XEP381" s="3"/>
      <c r="XEQ381" s="3"/>
      <c r="XER381" s="3"/>
      <c r="XES381" s="3"/>
      <c r="XET381" s="3"/>
      <c r="XEU381" s="3"/>
      <c r="XEV381" s="3"/>
      <c r="XEW381" s="3"/>
      <c r="XEX381" s="3"/>
      <c r="XEY381" s="3"/>
    </row>
    <row r="382" spans="1:16379" ht="16.5" hidden="1" customHeight="1">
      <c r="A382" s="35" t="s">
        <v>255</v>
      </c>
      <c r="B382" s="36"/>
      <c r="C382" s="36"/>
      <c r="D382" s="36"/>
      <c r="E382" s="37"/>
      <c r="F382" s="23"/>
      <c r="G382" s="38">
        <f t="shared" si="43"/>
        <v>0</v>
      </c>
      <c r="H382" s="39" t="e">
        <f t="shared" si="42"/>
        <v>#DIV/0!</v>
      </c>
      <c r="I382" s="36"/>
      <c r="J382" s="38">
        <f t="shared" si="44"/>
        <v>0</v>
      </c>
      <c r="K382" s="37"/>
      <c r="L382" s="3"/>
      <c r="M382" s="23"/>
      <c r="N382" s="23"/>
      <c r="O382" s="32">
        <f t="shared" si="39"/>
        <v>0</v>
      </c>
      <c r="P382" s="3"/>
      <c r="Q382" s="3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S382" s="3"/>
      <c r="IU382" s="3"/>
      <c r="IV382" s="3"/>
      <c r="IW382" s="3"/>
      <c r="IX382" s="3"/>
      <c r="IY382" s="3"/>
      <c r="IZ382" s="3"/>
      <c r="JA382" s="3"/>
      <c r="JB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  <c r="JQ382" s="3"/>
      <c r="JR382" s="3"/>
      <c r="JS382" s="3"/>
      <c r="JT382" s="3"/>
      <c r="JU382" s="3"/>
      <c r="JV382" s="3"/>
      <c r="JW382" s="3"/>
      <c r="JX382" s="3"/>
      <c r="JY382" s="3"/>
      <c r="JZ382" s="3"/>
      <c r="KA382" s="3"/>
      <c r="KB382" s="3"/>
      <c r="KC382" s="3"/>
      <c r="KD382" s="3"/>
      <c r="KE382" s="3"/>
      <c r="KF382" s="3"/>
      <c r="KG382" s="3"/>
      <c r="KH382" s="3"/>
      <c r="KI382" s="3"/>
      <c r="KJ382" s="3"/>
      <c r="KK382" s="3"/>
      <c r="KL382" s="3"/>
      <c r="KM382" s="3"/>
      <c r="KN382" s="3"/>
      <c r="KO382" s="3"/>
      <c r="KP382" s="3"/>
      <c r="KQ382" s="3"/>
      <c r="KR382" s="3"/>
      <c r="KS382" s="3"/>
      <c r="KT382" s="3"/>
      <c r="KU382" s="3"/>
      <c r="KV382" s="3"/>
      <c r="KW382" s="3"/>
      <c r="KX382" s="3"/>
      <c r="KY382" s="3"/>
      <c r="KZ382" s="3"/>
      <c r="LA382" s="3"/>
      <c r="LB382" s="3"/>
      <c r="LC382" s="3"/>
      <c r="LD382" s="3"/>
      <c r="LE382" s="3"/>
      <c r="LF382" s="3"/>
      <c r="LG382" s="3"/>
      <c r="LH382" s="3"/>
      <c r="LI382" s="3"/>
      <c r="LJ382" s="3"/>
      <c r="LK382" s="3"/>
      <c r="LL382" s="3"/>
      <c r="LM382" s="3"/>
      <c r="LN382" s="3"/>
      <c r="LO382" s="3"/>
      <c r="LP382" s="3"/>
      <c r="LQ382" s="3"/>
      <c r="LR382" s="3"/>
      <c r="LS382" s="3"/>
      <c r="LT382" s="3"/>
      <c r="LU382" s="3"/>
      <c r="LV382" s="3"/>
      <c r="LW382" s="3"/>
      <c r="LX382" s="3"/>
      <c r="LY382" s="3"/>
      <c r="LZ382" s="3"/>
      <c r="MA382" s="3"/>
      <c r="MB382" s="3"/>
      <c r="MC382" s="3"/>
      <c r="MD382" s="3"/>
      <c r="ME382" s="3"/>
      <c r="MF382" s="3"/>
      <c r="MG382" s="3"/>
      <c r="MH382" s="3"/>
      <c r="MI382" s="3"/>
      <c r="MJ382" s="3"/>
      <c r="MK382" s="3"/>
      <c r="ML382" s="3"/>
      <c r="MM382" s="3"/>
      <c r="MN382" s="3"/>
      <c r="MO382" s="3"/>
      <c r="MP382" s="3"/>
      <c r="MQ382" s="3"/>
      <c r="MR382" s="3"/>
      <c r="MS382" s="3"/>
      <c r="MT382" s="3"/>
      <c r="MU382" s="3"/>
      <c r="MV382" s="3"/>
      <c r="MW382" s="3"/>
      <c r="MX382" s="3"/>
      <c r="MY382" s="3"/>
      <c r="MZ382" s="3"/>
      <c r="NA382" s="3"/>
      <c r="NB382" s="3"/>
      <c r="NC382" s="3"/>
      <c r="ND382" s="3"/>
      <c r="NE382" s="3"/>
      <c r="NF382" s="3"/>
      <c r="NG382" s="3"/>
      <c r="NH382" s="3"/>
      <c r="NI382" s="3"/>
      <c r="NJ382" s="3"/>
      <c r="NK382" s="3"/>
      <c r="NL382" s="3"/>
      <c r="NM382" s="3"/>
      <c r="NN382" s="3"/>
      <c r="NO382" s="3"/>
      <c r="NP382" s="3"/>
      <c r="NQ382" s="3"/>
      <c r="NR382" s="3"/>
      <c r="NS382" s="3"/>
      <c r="NT382" s="3"/>
      <c r="NU382" s="3"/>
      <c r="NV382" s="3"/>
      <c r="NW382" s="3"/>
      <c r="NX382" s="3"/>
      <c r="NY382" s="3"/>
      <c r="NZ382" s="3"/>
      <c r="OA382" s="3"/>
      <c r="OB382" s="3"/>
      <c r="OC382" s="3"/>
      <c r="OD382" s="3"/>
      <c r="OE382" s="3"/>
      <c r="OF382" s="3"/>
      <c r="OG382" s="3"/>
      <c r="OH382" s="3"/>
      <c r="OI382" s="3"/>
      <c r="OJ382" s="3"/>
      <c r="OK382" s="3"/>
      <c r="OL382" s="3"/>
      <c r="OM382" s="3"/>
      <c r="ON382" s="3"/>
      <c r="OO382" s="3"/>
      <c r="OP382" s="3"/>
      <c r="OQ382" s="3"/>
      <c r="OR382" s="3"/>
      <c r="OS382" s="3"/>
      <c r="OT382" s="3"/>
      <c r="OU382" s="3"/>
      <c r="OV382" s="3"/>
      <c r="OW382" s="3"/>
      <c r="OX382" s="3"/>
      <c r="OY382" s="3"/>
      <c r="OZ382" s="3"/>
      <c r="PA382" s="3"/>
      <c r="PB382" s="3"/>
      <c r="PC382" s="3"/>
      <c r="PD382" s="3"/>
      <c r="PE382" s="3"/>
      <c r="PF382" s="3"/>
      <c r="PG382" s="3"/>
      <c r="PH382" s="3"/>
      <c r="PI382" s="3"/>
      <c r="PJ382" s="3"/>
      <c r="PK382" s="3"/>
      <c r="PL382" s="3"/>
      <c r="PM382" s="3"/>
      <c r="PN382" s="3"/>
      <c r="PO382" s="3"/>
      <c r="PP382" s="3"/>
      <c r="PQ382" s="3"/>
      <c r="PR382" s="3"/>
      <c r="PS382" s="3"/>
      <c r="PT382" s="3"/>
      <c r="PU382" s="3"/>
      <c r="PV382" s="3"/>
      <c r="PW382" s="3"/>
      <c r="PX382" s="3"/>
      <c r="PY382" s="3"/>
      <c r="PZ382" s="3"/>
      <c r="QA382" s="3"/>
      <c r="QB382" s="3"/>
      <c r="QC382" s="3"/>
      <c r="QD382" s="3"/>
      <c r="QE382" s="3"/>
      <c r="QF382" s="3"/>
      <c r="QG382" s="3"/>
      <c r="QH382" s="3"/>
      <c r="QI382" s="3"/>
      <c r="QJ382" s="3"/>
      <c r="QK382" s="3"/>
      <c r="QL382" s="3"/>
      <c r="QM382" s="3"/>
      <c r="QN382" s="3"/>
      <c r="QO382" s="3"/>
      <c r="QP382" s="3"/>
      <c r="QQ382" s="3"/>
      <c r="QR382" s="3"/>
      <c r="QS382" s="3"/>
      <c r="QT382" s="3"/>
      <c r="QU382" s="3"/>
      <c r="QV382" s="3"/>
      <c r="QW382" s="3"/>
      <c r="QX382" s="3"/>
      <c r="QY382" s="3"/>
      <c r="QZ382" s="3"/>
      <c r="RA382" s="3"/>
      <c r="RB382" s="3"/>
      <c r="RC382" s="3"/>
      <c r="RD382" s="3"/>
      <c r="RE382" s="3"/>
      <c r="RF382" s="3"/>
      <c r="RG382" s="3"/>
      <c r="RH382" s="3"/>
      <c r="RI382" s="3"/>
      <c r="RJ382" s="3"/>
      <c r="RK382" s="3"/>
      <c r="RL382" s="3"/>
      <c r="RM382" s="3"/>
      <c r="RN382" s="3"/>
      <c r="RO382" s="3"/>
      <c r="RP382" s="3"/>
      <c r="RQ382" s="3"/>
      <c r="RR382" s="3"/>
      <c r="RS382" s="3"/>
      <c r="RT382" s="3"/>
      <c r="RU382" s="3"/>
      <c r="RV382" s="3"/>
      <c r="RW382" s="3"/>
      <c r="RX382" s="3"/>
      <c r="RY382" s="3"/>
      <c r="RZ382" s="3"/>
      <c r="SA382" s="3"/>
      <c r="SB382" s="3"/>
      <c r="SC382" s="3"/>
      <c r="SD382" s="3"/>
      <c r="SE382" s="3"/>
      <c r="SF382" s="3"/>
      <c r="SG382" s="3"/>
      <c r="SH382" s="3"/>
      <c r="SI382" s="3"/>
      <c r="SJ382" s="3"/>
      <c r="SK382" s="3"/>
      <c r="SL382" s="3"/>
      <c r="SM382" s="3"/>
      <c r="SO382" s="3"/>
      <c r="SQ382" s="3"/>
      <c r="SR382" s="3"/>
      <c r="SS382" s="3"/>
      <c r="ST382" s="3"/>
      <c r="SU382" s="3"/>
      <c r="SV382" s="3"/>
      <c r="SW382" s="3"/>
      <c r="SX382" s="3"/>
      <c r="TC382" s="3"/>
      <c r="TD382" s="3"/>
      <c r="TE382" s="3"/>
      <c r="TF382" s="3"/>
      <c r="TG382" s="3"/>
      <c r="TH382" s="3"/>
      <c r="TI382" s="3"/>
      <c r="TJ382" s="3"/>
      <c r="TK382" s="3"/>
      <c r="TL382" s="3"/>
      <c r="TM382" s="3"/>
      <c r="TN382" s="3"/>
      <c r="TO382" s="3"/>
      <c r="TP382" s="3"/>
      <c r="TQ382" s="3"/>
      <c r="TR382" s="3"/>
      <c r="TS382" s="3"/>
      <c r="TT382" s="3"/>
      <c r="TU382" s="3"/>
      <c r="TV382" s="3"/>
      <c r="TW382" s="3"/>
      <c r="TX382" s="3"/>
      <c r="TY382" s="3"/>
      <c r="TZ382" s="3"/>
      <c r="UA382" s="3"/>
      <c r="UB382" s="3"/>
      <c r="UC382" s="3"/>
      <c r="UD382" s="3"/>
      <c r="UE382" s="3"/>
      <c r="UF382" s="3"/>
      <c r="UG382" s="3"/>
      <c r="UH382" s="3"/>
      <c r="UI382" s="3"/>
      <c r="UJ382" s="3"/>
      <c r="UK382" s="3"/>
      <c r="UL382" s="3"/>
      <c r="UM382" s="3"/>
      <c r="UN382" s="3"/>
      <c r="UO382" s="3"/>
      <c r="UP382" s="3"/>
      <c r="UQ382" s="3"/>
      <c r="UR382" s="3"/>
      <c r="US382" s="3"/>
      <c r="UT382" s="3"/>
      <c r="UU382" s="3"/>
      <c r="UV382" s="3"/>
      <c r="UW382" s="3"/>
      <c r="UX382" s="3"/>
      <c r="UY382" s="3"/>
      <c r="UZ382" s="3"/>
      <c r="VA382" s="3"/>
      <c r="VB382" s="3"/>
      <c r="VC382" s="3"/>
      <c r="VD382" s="3"/>
      <c r="VE382" s="3"/>
      <c r="VF382" s="3"/>
      <c r="VG382" s="3"/>
      <c r="VH382" s="3"/>
      <c r="VI382" s="3"/>
      <c r="VJ382" s="3"/>
      <c r="VK382" s="3"/>
      <c r="VL382" s="3"/>
      <c r="VM382" s="3"/>
      <c r="VN382" s="3"/>
      <c r="VO382" s="3"/>
      <c r="VP382" s="3"/>
      <c r="VQ382" s="3"/>
      <c r="VR382" s="3"/>
      <c r="VS382" s="3"/>
      <c r="VT382" s="3"/>
      <c r="VU382" s="3"/>
      <c r="VV382" s="3"/>
      <c r="VW382" s="3"/>
      <c r="VX382" s="3"/>
      <c r="VY382" s="3"/>
      <c r="VZ382" s="3"/>
      <c r="WA382" s="3"/>
      <c r="WB382" s="3"/>
      <c r="WC382" s="3"/>
      <c r="WD382" s="3"/>
      <c r="WE382" s="3"/>
      <c r="WF382" s="3"/>
      <c r="WG382" s="3"/>
      <c r="WH382" s="3"/>
      <c r="WI382" s="3"/>
      <c r="WJ382" s="3"/>
      <c r="WK382" s="3"/>
      <c r="WL382" s="3"/>
      <c r="WM382" s="3"/>
      <c r="WN382" s="3"/>
      <c r="WO382" s="3"/>
      <c r="WP382" s="3"/>
      <c r="WQ382" s="3"/>
      <c r="WR382" s="3"/>
      <c r="WS382" s="3"/>
      <c r="WT382" s="3"/>
      <c r="WU382" s="3"/>
      <c r="WV382" s="3"/>
      <c r="WW382" s="3"/>
      <c r="WX382" s="3"/>
      <c r="WY382" s="3"/>
      <c r="WZ382" s="3"/>
      <c r="XA382" s="3"/>
      <c r="XB382" s="3"/>
      <c r="XC382" s="3"/>
      <c r="XD382" s="3"/>
      <c r="XE382" s="3"/>
      <c r="XF382" s="3"/>
      <c r="XG382" s="3"/>
      <c r="XH382" s="3"/>
      <c r="XI382" s="3"/>
      <c r="XJ382" s="3"/>
      <c r="XK382" s="3"/>
      <c r="XL382" s="3"/>
      <c r="XM382" s="3"/>
      <c r="XN382" s="3"/>
      <c r="XO382" s="3"/>
      <c r="XP382" s="3"/>
      <c r="XQ382" s="3"/>
      <c r="XR382" s="3"/>
      <c r="XS382" s="3"/>
      <c r="XT382" s="3"/>
      <c r="XU382" s="3"/>
      <c r="XV382" s="3"/>
      <c r="XW382" s="3"/>
      <c r="XX382" s="3"/>
      <c r="XY382" s="3"/>
      <c r="XZ382" s="3"/>
      <c r="YA382" s="3"/>
      <c r="YB382" s="3"/>
      <c r="YC382" s="3"/>
      <c r="YD382" s="3"/>
      <c r="YE382" s="3"/>
      <c r="YF382" s="3"/>
      <c r="YG382" s="3"/>
      <c r="YH382" s="3"/>
      <c r="YI382" s="3"/>
      <c r="YJ382" s="3"/>
      <c r="YK382" s="3"/>
      <c r="YL382" s="3"/>
      <c r="YM382" s="3"/>
      <c r="YN382" s="3"/>
      <c r="YO382" s="3"/>
      <c r="YP382" s="3"/>
      <c r="YQ382" s="3"/>
      <c r="YR382" s="3"/>
      <c r="YS382" s="3"/>
      <c r="YT382" s="3"/>
      <c r="YU382" s="3"/>
      <c r="YV382" s="3"/>
      <c r="YW382" s="3"/>
      <c r="YX382" s="3"/>
      <c r="YY382" s="3"/>
      <c r="YZ382" s="3"/>
      <c r="ZA382" s="3"/>
      <c r="ZB382" s="3"/>
      <c r="ZC382" s="3"/>
      <c r="ZD382" s="3"/>
      <c r="ZE382" s="3"/>
      <c r="ZF382" s="3"/>
      <c r="ZG382" s="3"/>
      <c r="ZH382" s="3"/>
      <c r="ZI382" s="3"/>
      <c r="ZJ382" s="3"/>
      <c r="ZK382" s="3"/>
      <c r="ZL382" s="3"/>
      <c r="ZM382" s="3"/>
      <c r="ZN382" s="3"/>
      <c r="ZO382" s="3"/>
      <c r="ZP382" s="3"/>
      <c r="ZQ382" s="3"/>
      <c r="ZR382" s="3"/>
      <c r="ZS382" s="3"/>
      <c r="ZT382" s="3"/>
      <c r="ZU382" s="3"/>
      <c r="ZV382" s="3"/>
      <c r="ZW382" s="3"/>
      <c r="ZX382" s="3"/>
      <c r="ZY382" s="3"/>
      <c r="ZZ382" s="3"/>
      <c r="AAA382" s="3"/>
      <c r="AAB382" s="3"/>
      <c r="AAC382" s="3"/>
      <c r="AAD382" s="3"/>
      <c r="AAE382" s="3"/>
      <c r="AAF382" s="3"/>
      <c r="AAG382" s="3"/>
      <c r="AAH382" s="3"/>
      <c r="AAI382" s="3"/>
      <c r="AAJ382" s="3"/>
      <c r="AAK382" s="3"/>
      <c r="AAL382" s="3"/>
      <c r="AAM382" s="3"/>
      <c r="AAN382" s="3"/>
      <c r="AAO382" s="3"/>
      <c r="AAP382" s="3"/>
      <c r="AAQ382" s="3"/>
      <c r="AAR382" s="3"/>
      <c r="AAS382" s="3"/>
      <c r="AAT382" s="3"/>
      <c r="AAU382" s="3"/>
      <c r="AAV382" s="3"/>
      <c r="AAW382" s="3"/>
      <c r="AAX382" s="3"/>
      <c r="AAY382" s="3"/>
      <c r="AAZ382" s="3"/>
      <c r="ABA382" s="3"/>
      <c r="ABB382" s="3"/>
      <c r="ABC382" s="3"/>
      <c r="ABD382" s="3"/>
      <c r="ABE382" s="3"/>
      <c r="ABF382" s="3"/>
      <c r="ABG382" s="3"/>
      <c r="ABH382" s="3"/>
      <c r="ABI382" s="3"/>
      <c r="ABJ382" s="3"/>
      <c r="ABK382" s="3"/>
      <c r="ABL382" s="3"/>
      <c r="ABM382" s="3"/>
      <c r="ABN382" s="3"/>
      <c r="ABO382" s="3"/>
      <c r="ABP382" s="3"/>
      <c r="ABQ382" s="3"/>
      <c r="ABR382" s="3"/>
      <c r="ABS382" s="3"/>
      <c r="ABT382" s="3"/>
      <c r="ABU382" s="3"/>
      <c r="ABV382" s="3"/>
      <c r="ABW382" s="3"/>
      <c r="ABX382" s="3"/>
      <c r="ABY382" s="3"/>
      <c r="ABZ382" s="3"/>
      <c r="ACA382" s="3"/>
      <c r="ACB382" s="3"/>
      <c r="ACC382" s="3"/>
      <c r="ACD382" s="3"/>
      <c r="ACE382" s="3"/>
      <c r="ACF382" s="3"/>
      <c r="ACG382" s="3"/>
      <c r="ACH382" s="3"/>
      <c r="ACI382" s="3"/>
      <c r="ACK382" s="3"/>
      <c r="ACM382" s="3"/>
      <c r="ACN382" s="3"/>
      <c r="ACO382" s="3"/>
      <c r="ACP382" s="3"/>
      <c r="ACQ382" s="3"/>
      <c r="ACR382" s="3"/>
      <c r="ACS382" s="3"/>
      <c r="ACT382" s="3"/>
      <c r="ACY382" s="3"/>
      <c r="ACZ382" s="3"/>
      <c r="ADA382" s="3"/>
      <c r="ADB382" s="3"/>
      <c r="ADC382" s="3"/>
      <c r="ADD382" s="3"/>
      <c r="ADE382" s="3"/>
      <c r="ADF382" s="3"/>
      <c r="ADG382" s="3"/>
      <c r="ADH382" s="3"/>
      <c r="ADI382" s="3"/>
      <c r="ADJ382" s="3"/>
      <c r="ADK382" s="3"/>
      <c r="ADL382" s="3"/>
      <c r="ADM382" s="3"/>
      <c r="ADN382" s="3"/>
      <c r="ADO382" s="3"/>
      <c r="ADP382" s="3"/>
      <c r="ADQ382" s="3"/>
      <c r="ADR382" s="3"/>
      <c r="ADS382" s="3"/>
      <c r="ADT382" s="3"/>
      <c r="ADU382" s="3"/>
      <c r="ADV382" s="3"/>
      <c r="ADW382" s="3"/>
      <c r="ADX382" s="3"/>
      <c r="ADY382" s="3"/>
      <c r="ADZ382" s="3"/>
      <c r="AEA382" s="3"/>
      <c r="AEB382" s="3"/>
      <c r="AEC382" s="3"/>
      <c r="AED382" s="3"/>
      <c r="AEE382" s="3"/>
      <c r="AEF382" s="3"/>
      <c r="AEG382" s="3"/>
      <c r="AEH382" s="3"/>
      <c r="AEI382" s="3"/>
      <c r="AEJ382" s="3"/>
      <c r="AEK382" s="3"/>
      <c r="AEL382" s="3"/>
      <c r="AEM382" s="3"/>
      <c r="AEN382" s="3"/>
      <c r="AEO382" s="3"/>
      <c r="AEP382" s="3"/>
      <c r="AEQ382" s="3"/>
      <c r="AER382" s="3"/>
      <c r="AES382" s="3"/>
      <c r="AET382" s="3"/>
      <c r="AEU382" s="3"/>
      <c r="AEV382" s="3"/>
      <c r="AEW382" s="3"/>
      <c r="AEX382" s="3"/>
      <c r="AEY382" s="3"/>
      <c r="AEZ382" s="3"/>
      <c r="AFA382" s="3"/>
      <c r="AFB382" s="3"/>
      <c r="AFC382" s="3"/>
      <c r="AFD382" s="3"/>
      <c r="AFE382" s="3"/>
      <c r="AFF382" s="3"/>
      <c r="AFG382" s="3"/>
      <c r="AFH382" s="3"/>
      <c r="AFI382" s="3"/>
      <c r="AFJ382" s="3"/>
      <c r="AFK382" s="3"/>
      <c r="AFL382" s="3"/>
      <c r="AFM382" s="3"/>
      <c r="AFN382" s="3"/>
      <c r="AFO382" s="3"/>
      <c r="AFP382" s="3"/>
      <c r="AFQ382" s="3"/>
      <c r="AFR382" s="3"/>
      <c r="AFS382" s="3"/>
      <c r="AFT382" s="3"/>
      <c r="AFU382" s="3"/>
      <c r="AFV382" s="3"/>
      <c r="AFW382" s="3"/>
      <c r="AFX382" s="3"/>
      <c r="AFY382" s="3"/>
      <c r="AFZ382" s="3"/>
      <c r="AGA382" s="3"/>
      <c r="AGB382" s="3"/>
      <c r="AGC382" s="3"/>
      <c r="AGD382" s="3"/>
      <c r="AGE382" s="3"/>
      <c r="AGF382" s="3"/>
      <c r="AGG382" s="3"/>
      <c r="AGH382" s="3"/>
      <c r="AGI382" s="3"/>
      <c r="AGJ382" s="3"/>
      <c r="AGK382" s="3"/>
      <c r="AGL382" s="3"/>
      <c r="AGM382" s="3"/>
      <c r="AGN382" s="3"/>
      <c r="AGO382" s="3"/>
      <c r="AGP382" s="3"/>
      <c r="AGQ382" s="3"/>
      <c r="AGR382" s="3"/>
      <c r="AGS382" s="3"/>
      <c r="AGT382" s="3"/>
      <c r="AGU382" s="3"/>
      <c r="AGV382" s="3"/>
      <c r="AGW382" s="3"/>
      <c r="AGX382" s="3"/>
      <c r="AGY382" s="3"/>
      <c r="AGZ382" s="3"/>
      <c r="AHA382" s="3"/>
      <c r="AHB382" s="3"/>
      <c r="AHC382" s="3"/>
      <c r="AHD382" s="3"/>
      <c r="AHE382" s="3"/>
      <c r="AHF382" s="3"/>
      <c r="AHG382" s="3"/>
      <c r="AHH382" s="3"/>
      <c r="AHI382" s="3"/>
      <c r="AHJ382" s="3"/>
      <c r="AHK382" s="3"/>
      <c r="AHL382" s="3"/>
      <c r="AHM382" s="3"/>
      <c r="AHN382" s="3"/>
      <c r="AHO382" s="3"/>
      <c r="AHP382" s="3"/>
      <c r="AHQ382" s="3"/>
      <c r="AHR382" s="3"/>
      <c r="AHS382" s="3"/>
      <c r="AHT382" s="3"/>
      <c r="AHU382" s="3"/>
      <c r="AHV382" s="3"/>
      <c r="AHW382" s="3"/>
      <c r="AHX382" s="3"/>
      <c r="AHY382" s="3"/>
      <c r="AHZ382" s="3"/>
      <c r="AIA382" s="3"/>
      <c r="AIB382" s="3"/>
      <c r="AIC382" s="3"/>
      <c r="AID382" s="3"/>
      <c r="AIE382" s="3"/>
      <c r="AIF382" s="3"/>
      <c r="AIG382" s="3"/>
      <c r="AIH382" s="3"/>
      <c r="AII382" s="3"/>
      <c r="AIJ382" s="3"/>
      <c r="AIK382" s="3"/>
      <c r="AIL382" s="3"/>
      <c r="AIM382" s="3"/>
      <c r="AIN382" s="3"/>
      <c r="AIO382" s="3"/>
      <c r="AIP382" s="3"/>
      <c r="AIQ382" s="3"/>
      <c r="AIR382" s="3"/>
      <c r="AIS382" s="3"/>
      <c r="AIT382" s="3"/>
      <c r="AIU382" s="3"/>
      <c r="AIV382" s="3"/>
      <c r="AIW382" s="3"/>
      <c r="AIX382" s="3"/>
      <c r="AIY382" s="3"/>
      <c r="AIZ382" s="3"/>
      <c r="AJA382" s="3"/>
      <c r="AJB382" s="3"/>
      <c r="AJC382" s="3"/>
      <c r="AJD382" s="3"/>
      <c r="AJE382" s="3"/>
      <c r="AJF382" s="3"/>
      <c r="AJG382" s="3"/>
      <c r="AJH382" s="3"/>
      <c r="AJI382" s="3"/>
      <c r="AJJ382" s="3"/>
      <c r="AJK382" s="3"/>
      <c r="AJL382" s="3"/>
      <c r="AJM382" s="3"/>
      <c r="AJN382" s="3"/>
      <c r="AJO382" s="3"/>
      <c r="AJP382" s="3"/>
      <c r="AJQ382" s="3"/>
      <c r="AJR382" s="3"/>
      <c r="AJS382" s="3"/>
      <c r="AJT382" s="3"/>
      <c r="AJU382" s="3"/>
      <c r="AJV382" s="3"/>
      <c r="AJW382" s="3"/>
      <c r="AJX382" s="3"/>
      <c r="AJY382" s="3"/>
      <c r="AJZ382" s="3"/>
      <c r="AKA382" s="3"/>
      <c r="AKB382" s="3"/>
      <c r="AKC382" s="3"/>
      <c r="AKD382" s="3"/>
      <c r="AKE382" s="3"/>
      <c r="AKF382" s="3"/>
      <c r="AKG382" s="3"/>
      <c r="AKH382" s="3"/>
      <c r="AKI382" s="3"/>
      <c r="AKJ382" s="3"/>
      <c r="AKK382" s="3"/>
      <c r="AKL382" s="3"/>
      <c r="AKM382" s="3"/>
      <c r="AKN382" s="3"/>
      <c r="AKO382" s="3"/>
      <c r="AKP382" s="3"/>
      <c r="AKQ382" s="3"/>
      <c r="AKR382" s="3"/>
      <c r="AKS382" s="3"/>
      <c r="AKT382" s="3"/>
      <c r="AKU382" s="3"/>
      <c r="AKV382" s="3"/>
      <c r="AKW382" s="3"/>
      <c r="AKX382" s="3"/>
      <c r="AKY382" s="3"/>
      <c r="AKZ382" s="3"/>
      <c r="ALA382" s="3"/>
      <c r="ALB382" s="3"/>
      <c r="ALC382" s="3"/>
      <c r="ALD382" s="3"/>
      <c r="ALE382" s="3"/>
      <c r="ALF382" s="3"/>
      <c r="ALG382" s="3"/>
      <c r="ALH382" s="3"/>
      <c r="ALI382" s="3"/>
      <c r="ALJ382" s="3"/>
      <c r="ALK382" s="3"/>
      <c r="ALL382" s="3"/>
      <c r="ALM382" s="3"/>
      <c r="ALN382" s="3"/>
      <c r="ALO382" s="3"/>
      <c r="ALP382" s="3"/>
      <c r="ALQ382" s="3"/>
      <c r="ALR382" s="3"/>
      <c r="ALS382" s="3"/>
      <c r="ALT382" s="3"/>
      <c r="ALU382" s="3"/>
      <c r="ALV382" s="3"/>
      <c r="ALW382" s="3"/>
      <c r="ALX382" s="3"/>
      <c r="ALY382" s="3"/>
      <c r="ALZ382" s="3"/>
      <c r="AMA382" s="3"/>
      <c r="AMB382" s="3"/>
      <c r="AMC382" s="3"/>
      <c r="AMD382" s="3"/>
      <c r="AME382" s="3"/>
      <c r="AMG382" s="3"/>
      <c r="AMI382" s="3"/>
      <c r="AMJ382" s="3"/>
      <c r="AMK382" s="3"/>
      <c r="AML382" s="3"/>
      <c r="AMM382" s="3"/>
      <c r="AMN382" s="3"/>
      <c r="AMO382" s="3"/>
      <c r="AMP382" s="3"/>
      <c r="AMU382" s="3"/>
      <c r="AMV382" s="3"/>
      <c r="AMW382" s="3"/>
      <c r="AMX382" s="3"/>
      <c r="AMY382" s="3"/>
      <c r="AMZ382" s="3"/>
      <c r="ANA382" s="3"/>
      <c r="ANB382" s="3"/>
      <c r="ANC382" s="3"/>
      <c r="AND382" s="3"/>
      <c r="ANE382" s="3"/>
      <c r="ANF382" s="3"/>
      <c r="ANG382" s="3"/>
      <c r="ANH382" s="3"/>
      <c r="ANI382" s="3"/>
      <c r="ANJ382" s="3"/>
      <c r="ANK382" s="3"/>
      <c r="ANL382" s="3"/>
      <c r="ANM382" s="3"/>
      <c r="ANN382" s="3"/>
      <c r="ANO382" s="3"/>
      <c r="ANP382" s="3"/>
      <c r="ANQ382" s="3"/>
      <c r="ANR382" s="3"/>
      <c r="ANS382" s="3"/>
      <c r="ANT382" s="3"/>
      <c r="ANU382" s="3"/>
      <c r="ANV382" s="3"/>
      <c r="ANW382" s="3"/>
      <c r="ANX382" s="3"/>
      <c r="ANY382" s="3"/>
      <c r="ANZ382" s="3"/>
      <c r="AOA382" s="3"/>
      <c r="AOB382" s="3"/>
      <c r="AOC382" s="3"/>
      <c r="AOD382" s="3"/>
      <c r="AOE382" s="3"/>
      <c r="AOF382" s="3"/>
      <c r="AOG382" s="3"/>
      <c r="AOH382" s="3"/>
      <c r="AOI382" s="3"/>
      <c r="AOJ382" s="3"/>
      <c r="AOK382" s="3"/>
      <c r="AOL382" s="3"/>
      <c r="AOM382" s="3"/>
      <c r="AON382" s="3"/>
      <c r="AOO382" s="3"/>
      <c r="AOP382" s="3"/>
      <c r="AOQ382" s="3"/>
      <c r="AOR382" s="3"/>
      <c r="AOS382" s="3"/>
      <c r="AOT382" s="3"/>
      <c r="AOU382" s="3"/>
      <c r="AOV382" s="3"/>
      <c r="AOW382" s="3"/>
      <c r="AOX382" s="3"/>
      <c r="AOY382" s="3"/>
      <c r="AOZ382" s="3"/>
      <c r="APA382" s="3"/>
      <c r="APB382" s="3"/>
      <c r="APC382" s="3"/>
      <c r="APD382" s="3"/>
      <c r="APE382" s="3"/>
      <c r="APF382" s="3"/>
      <c r="APG382" s="3"/>
      <c r="APH382" s="3"/>
      <c r="API382" s="3"/>
      <c r="APJ382" s="3"/>
      <c r="APK382" s="3"/>
      <c r="APL382" s="3"/>
      <c r="APM382" s="3"/>
      <c r="APN382" s="3"/>
      <c r="APO382" s="3"/>
      <c r="APP382" s="3"/>
      <c r="APQ382" s="3"/>
      <c r="APR382" s="3"/>
      <c r="APS382" s="3"/>
      <c r="APT382" s="3"/>
      <c r="APU382" s="3"/>
      <c r="APV382" s="3"/>
      <c r="APW382" s="3"/>
      <c r="APX382" s="3"/>
      <c r="APY382" s="3"/>
      <c r="APZ382" s="3"/>
      <c r="AQA382" s="3"/>
      <c r="AQB382" s="3"/>
      <c r="AQC382" s="3"/>
      <c r="AQD382" s="3"/>
      <c r="AQE382" s="3"/>
      <c r="AQF382" s="3"/>
      <c r="AQG382" s="3"/>
      <c r="AQH382" s="3"/>
      <c r="AQI382" s="3"/>
      <c r="AQJ382" s="3"/>
      <c r="AQK382" s="3"/>
      <c r="AQL382" s="3"/>
      <c r="AQM382" s="3"/>
      <c r="AQN382" s="3"/>
      <c r="AQO382" s="3"/>
      <c r="AQP382" s="3"/>
      <c r="AQQ382" s="3"/>
      <c r="AQR382" s="3"/>
      <c r="AQS382" s="3"/>
      <c r="AQT382" s="3"/>
      <c r="AQU382" s="3"/>
      <c r="AQV382" s="3"/>
      <c r="AQW382" s="3"/>
      <c r="AQX382" s="3"/>
      <c r="AQY382" s="3"/>
      <c r="AQZ382" s="3"/>
      <c r="ARA382" s="3"/>
      <c r="ARB382" s="3"/>
      <c r="ARC382" s="3"/>
      <c r="ARD382" s="3"/>
      <c r="ARE382" s="3"/>
      <c r="ARF382" s="3"/>
      <c r="ARG382" s="3"/>
      <c r="ARH382" s="3"/>
      <c r="ARI382" s="3"/>
      <c r="ARJ382" s="3"/>
      <c r="ARK382" s="3"/>
      <c r="ARL382" s="3"/>
      <c r="ARM382" s="3"/>
      <c r="ARN382" s="3"/>
      <c r="ARO382" s="3"/>
      <c r="ARP382" s="3"/>
      <c r="ARQ382" s="3"/>
      <c r="ARR382" s="3"/>
      <c r="ARS382" s="3"/>
      <c r="ART382" s="3"/>
      <c r="ARU382" s="3"/>
      <c r="ARV382" s="3"/>
      <c r="ARW382" s="3"/>
      <c r="ARX382" s="3"/>
      <c r="ARY382" s="3"/>
      <c r="ARZ382" s="3"/>
      <c r="ASA382" s="3"/>
      <c r="ASB382" s="3"/>
      <c r="ASC382" s="3"/>
      <c r="ASD382" s="3"/>
      <c r="ASE382" s="3"/>
      <c r="ASF382" s="3"/>
      <c r="ASG382" s="3"/>
      <c r="ASH382" s="3"/>
      <c r="ASI382" s="3"/>
      <c r="ASJ382" s="3"/>
      <c r="ASK382" s="3"/>
      <c r="ASL382" s="3"/>
      <c r="ASM382" s="3"/>
      <c r="ASN382" s="3"/>
      <c r="ASO382" s="3"/>
      <c r="ASP382" s="3"/>
      <c r="ASQ382" s="3"/>
      <c r="ASR382" s="3"/>
      <c r="ASS382" s="3"/>
      <c r="AST382" s="3"/>
      <c r="ASU382" s="3"/>
      <c r="ASV382" s="3"/>
      <c r="ASW382" s="3"/>
      <c r="ASX382" s="3"/>
      <c r="ASY382" s="3"/>
      <c r="ASZ382" s="3"/>
      <c r="ATA382" s="3"/>
      <c r="ATB382" s="3"/>
      <c r="ATC382" s="3"/>
      <c r="ATD382" s="3"/>
      <c r="ATE382" s="3"/>
      <c r="ATF382" s="3"/>
      <c r="ATG382" s="3"/>
      <c r="ATH382" s="3"/>
      <c r="ATI382" s="3"/>
      <c r="ATJ382" s="3"/>
      <c r="ATK382" s="3"/>
      <c r="ATL382" s="3"/>
      <c r="ATM382" s="3"/>
      <c r="ATN382" s="3"/>
      <c r="ATO382" s="3"/>
      <c r="ATP382" s="3"/>
      <c r="ATQ382" s="3"/>
      <c r="ATR382" s="3"/>
      <c r="ATS382" s="3"/>
      <c r="ATT382" s="3"/>
      <c r="ATU382" s="3"/>
      <c r="ATV382" s="3"/>
      <c r="ATW382" s="3"/>
      <c r="ATX382" s="3"/>
      <c r="ATY382" s="3"/>
      <c r="ATZ382" s="3"/>
      <c r="AUA382" s="3"/>
      <c r="AUB382" s="3"/>
      <c r="AUC382" s="3"/>
      <c r="AUD382" s="3"/>
      <c r="AUE382" s="3"/>
      <c r="AUF382" s="3"/>
      <c r="AUG382" s="3"/>
      <c r="AUH382" s="3"/>
      <c r="AUI382" s="3"/>
      <c r="AUJ382" s="3"/>
      <c r="AUK382" s="3"/>
      <c r="AUL382" s="3"/>
      <c r="AUM382" s="3"/>
      <c r="AUN382" s="3"/>
      <c r="AUO382" s="3"/>
      <c r="AUP382" s="3"/>
      <c r="AUQ382" s="3"/>
      <c r="AUR382" s="3"/>
      <c r="AUS382" s="3"/>
      <c r="AUT382" s="3"/>
      <c r="AUU382" s="3"/>
      <c r="AUV382" s="3"/>
      <c r="AUW382" s="3"/>
      <c r="AUX382" s="3"/>
      <c r="AUY382" s="3"/>
      <c r="AUZ382" s="3"/>
      <c r="AVA382" s="3"/>
      <c r="AVB382" s="3"/>
      <c r="AVC382" s="3"/>
      <c r="AVD382" s="3"/>
      <c r="AVE382" s="3"/>
      <c r="AVF382" s="3"/>
      <c r="AVG382" s="3"/>
      <c r="AVH382" s="3"/>
      <c r="AVI382" s="3"/>
      <c r="AVJ382" s="3"/>
      <c r="AVK382" s="3"/>
      <c r="AVL382" s="3"/>
      <c r="AVM382" s="3"/>
      <c r="AVN382" s="3"/>
      <c r="AVO382" s="3"/>
      <c r="AVP382" s="3"/>
      <c r="AVQ382" s="3"/>
      <c r="AVR382" s="3"/>
      <c r="AVS382" s="3"/>
      <c r="AVT382" s="3"/>
      <c r="AVU382" s="3"/>
      <c r="AVV382" s="3"/>
      <c r="AVW382" s="3"/>
      <c r="AVX382" s="3"/>
      <c r="AVY382" s="3"/>
      <c r="AVZ382" s="3"/>
      <c r="AWA382" s="3"/>
      <c r="AWC382" s="3"/>
      <c r="AWE382" s="3"/>
      <c r="AWF382" s="3"/>
      <c r="AWG382" s="3"/>
      <c r="AWH382" s="3"/>
      <c r="AWI382" s="3"/>
      <c r="AWJ382" s="3"/>
      <c r="AWK382" s="3"/>
      <c r="AWL382" s="3"/>
      <c r="AWQ382" s="3"/>
      <c r="AWR382" s="3"/>
      <c r="AWS382" s="3"/>
      <c r="AWT382" s="3"/>
      <c r="AWU382" s="3"/>
      <c r="AWV382" s="3"/>
      <c r="AWW382" s="3"/>
      <c r="AWX382" s="3"/>
      <c r="AWY382" s="3"/>
      <c r="AWZ382" s="3"/>
      <c r="AXA382" s="3"/>
      <c r="AXB382" s="3"/>
      <c r="AXC382" s="3"/>
      <c r="AXD382" s="3"/>
      <c r="AXE382" s="3"/>
      <c r="AXF382" s="3"/>
      <c r="AXG382" s="3"/>
      <c r="AXH382" s="3"/>
      <c r="AXI382" s="3"/>
      <c r="AXJ382" s="3"/>
      <c r="AXK382" s="3"/>
      <c r="AXL382" s="3"/>
      <c r="AXM382" s="3"/>
      <c r="AXN382" s="3"/>
      <c r="AXO382" s="3"/>
      <c r="AXP382" s="3"/>
      <c r="AXQ382" s="3"/>
      <c r="AXR382" s="3"/>
      <c r="AXS382" s="3"/>
      <c r="AXT382" s="3"/>
      <c r="AXU382" s="3"/>
      <c r="AXV382" s="3"/>
      <c r="AXW382" s="3"/>
      <c r="AXX382" s="3"/>
      <c r="AXY382" s="3"/>
      <c r="AXZ382" s="3"/>
      <c r="AYA382" s="3"/>
      <c r="AYB382" s="3"/>
      <c r="AYC382" s="3"/>
      <c r="AYD382" s="3"/>
      <c r="AYE382" s="3"/>
      <c r="AYF382" s="3"/>
      <c r="AYG382" s="3"/>
      <c r="AYH382" s="3"/>
      <c r="AYI382" s="3"/>
      <c r="AYJ382" s="3"/>
      <c r="AYK382" s="3"/>
      <c r="AYL382" s="3"/>
      <c r="AYM382" s="3"/>
      <c r="AYN382" s="3"/>
      <c r="AYO382" s="3"/>
      <c r="AYP382" s="3"/>
      <c r="AYQ382" s="3"/>
      <c r="AYR382" s="3"/>
      <c r="AYS382" s="3"/>
      <c r="AYT382" s="3"/>
      <c r="AYU382" s="3"/>
      <c r="AYV382" s="3"/>
      <c r="AYW382" s="3"/>
      <c r="AYX382" s="3"/>
      <c r="AYY382" s="3"/>
      <c r="AYZ382" s="3"/>
      <c r="AZA382" s="3"/>
      <c r="AZB382" s="3"/>
      <c r="AZC382" s="3"/>
      <c r="AZD382" s="3"/>
      <c r="AZE382" s="3"/>
      <c r="AZF382" s="3"/>
      <c r="AZG382" s="3"/>
      <c r="AZH382" s="3"/>
      <c r="AZI382" s="3"/>
      <c r="AZJ382" s="3"/>
      <c r="AZK382" s="3"/>
      <c r="AZL382" s="3"/>
      <c r="AZM382" s="3"/>
      <c r="AZN382" s="3"/>
      <c r="AZO382" s="3"/>
      <c r="AZP382" s="3"/>
      <c r="AZQ382" s="3"/>
      <c r="AZR382" s="3"/>
      <c r="AZS382" s="3"/>
      <c r="AZT382" s="3"/>
      <c r="AZU382" s="3"/>
      <c r="AZV382" s="3"/>
      <c r="AZW382" s="3"/>
      <c r="AZX382" s="3"/>
      <c r="AZY382" s="3"/>
      <c r="AZZ382" s="3"/>
      <c r="BAA382" s="3"/>
      <c r="BAB382" s="3"/>
      <c r="BAC382" s="3"/>
      <c r="BAD382" s="3"/>
      <c r="BAE382" s="3"/>
      <c r="BAF382" s="3"/>
      <c r="BAG382" s="3"/>
      <c r="BAH382" s="3"/>
      <c r="BAI382" s="3"/>
      <c r="BAJ382" s="3"/>
      <c r="BAK382" s="3"/>
      <c r="BAL382" s="3"/>
      <c r="BAM382" s="3"/>
      <c r="BAN382" s="3"/>
      <c r="BAO382" s="3"/>
      <c r="BAP382" s="3"/>
      <c r="BAQ382" s="3"/>
      <c r="BAR382" s="3"/>
      <c r="BAS382" s="3"/>
      <c r="BAT382" s="3"/>
      <c r="BAU382" s="3"/>
      <c r="BAV382" s="3"/>
      <c r="BAW382" s="3"/>
      <c r="BAX382" s="3"/>
      <c r="BAY382" s="3"/>
      <c r="BAZ382" s="3"/>
      <c r="BBA382" s="3"/>
      <c r="BBB382" s="3"/>
      <c r="BBC382" s="3"/>
      <c r="BBD382" s="3"/>
      <c r="BBE382" s="3"/>
      <c r="BBF382" s="3"/>
      <c r="BBG382" s="3"/>
      <c r="BBH382" s="3"/>
      <c r="BBI382" s="3"/>
      <c r="BBJ382" s="3"/>
      <c r="BBK382" s="3"/>
      <c r="BBL382" s="3"/>
      <c r="BBM382" s="3"/>
      <c r="BBN382" s="3"/>
      <c r="BBO382" s="3"/>
      <c r="BBP382" s="3"/>
      <c r="BBQ382" s="3"/>
      <c r="BBR382" s="3"/>
      <c r="BBS382" s="3"/>
      <c r="BBT382" s="3"/>
      <c r="BBU382" s="3"/>
      <c r="BBV382" s="3"/>
      <c r="BBW382" s="3"/>
      <c r="BBX382" s="3"/>
      <c r="BBY382" s="3"/>
      <c r="BBZ382" s="3"/>
      <c r="BCA382" s="3"/>
      <c r="BCB382" s="3"/>
      <c r="BCC382" s="3"/>
      <c r="BCD382" s="3"/>
      <c r="BCE382" s="3"/>
      <c r="BCF382" s="3"/>
      <c r="BCG382" s="3"/>
      <c r="BCH382" s="3"/>
      <c r="BCI382" s="3"/>
      <c r="BCJ382" s="3"/>
      <c r="BCK382" s="3"/>
      <c r="BCL382" s="3"/>
      <c r="BCM382" s="3"/>
      <c r="BCN382" s="3"/>
      <c r="BCO382" s="3"/>
      <c r="BCP382" s="3"/>
      <c r="BCQ382" s="3"/>
      <c r="BCR382" s="3"/>
      <c r="BCS382" s="3"/>
      <c r="BCT382" s="3"/>
      <c r="BCU382" s="3"/>
      <c r="BCV382" s="3"/>
      <c r="BCW382" s="3"/>
      <c r="BCX382" s="3"/>
      <c r="BCY382" s="3"/>
      <c r="BCZ382" s="3"/>
      <c r="BDA382" s="3"/>
      <c r="BDB382" s="3"/>
      <c r="BDC382" s="3"/>
      <c r="BDD382" s="3"/>
      <c r="BDE382" s="3"/>
      <c r="BDF382" s="3"/>
      <c r="BDG382" s="3"/>
      <c r="BDH382" s="3"/>
      <c r="BDI382" s="3"/>
      <c r="BDJ382" s="3"/>
      <c r="BDK382" s="3"/>
      <c r="BDL382" s="3"/>
      <c r="BDM382" s="3"/>
      <c r="BDN382" s="3"/>
      <c r="BDO382" s="3"/>
      <c r="BDP382" s="3"/>
      <c r="BDQ382" s="3"/>
      <c r="BDR382" s="3"/>
      <c r="BDS382" s="3"/>
      <c r="BDT382" s="3"/>
      <c r="BDU382" s="3"/>
      <c r="BDV382" s="3"/>
      <c r="BDW382" s="3"/>
      <c r="BDX382" s="3"/>
      <c r="BDY382" s="3"/>
      <c r="BDZ382" s="3"/>
      <c r="BEA382" s="3"/>
      <c r="BEB382" s="3"/>
      <c r="BEC382" s="3"/>
      <c r="BED382" s="3"/>
      <c r="BEE382" s="3"/>
      <c r="BEF382" s="3"/>
      <c r="BEG382" s="3"/>
      <c r="BEH382" s="3"/>
      <c r="BEI382" s="3"/>
      <c r="BEJ382" s="3"/>
      <c r="BEK382" s="3"/>
      <c r="BEL382" s="3"/>
      <c r="BEM382" s="3"/>
      <c r="BEN382" s="3"/>
      <c r="BEO382" s="3"/>
      <c r="BEP382" s="3"/>
      <c r="BEQ382" s="3"/>
      <c r="BER382" s="3"/>
      <c r="BES382" s="3"/>
      <c r="BET382" s="3"/>
      <c r="BEU382" s="3"/>
      <c r="BEV382" s="3"/>
      <c r="BEW382" s="3"/>
      <c r="BEX382" s="3"/>
      <c r="BEY382" s="3"/>
      <c r="BEZ382" s="3"/>
      <c r="BFA382" s="3"/>
      <c r="BFB382" s="3"/>
      <c r="BFC382" s="3"/>
      <c r="BFD382" s="3"/>
      <c r="BFE382" s="3"/>
      <c r="BFF382" s="3"/>
      <c r="BFG382" s="3"/>
      <c r="BFH382" s="3"/>
      <c r="BFI382" s="3"/>
      <c r="BFJ382" s="3"/>
      <c r="BFK382" s="3"/>
      <c r="BFL382" s="3"/>
      <c r="BFM382" s="3"/>
      <c r="BFN382" s="3"/>
      <c r="BFO382" s="3"/>
      <c r="BFP382" s="3"/>
      <c r="BFQ382" s="3"/>
      <c r="BFR382" s="3"/>
      <c r="BFS382" s="3"/>
      <c r="BFT382" s="3"/>
      <c r="BFU382" s="3"/>
      <c r="BFV382" s="3"/>
      <c r="BFW382" s="3"/>
      <c r="BFY382" s="3"/>
      <c r="BGA382" s="3"/>
      <c r="BGB382" s="3"/>
      <c r="BGC382" s="3"/>
      <c r="BGD382" s="3"/>
      <c r="BGE382" s="3"/>
      <c r="BGF382" s="3"/>
      <c r="BGG382" s="3"/>
      <c r="BGH382" s="3"/>
      <c r="BGM382" s="3"/>
      <c r="BGN382" s="3"/>
      <c r="BGO382" s="3"/>
      <c r="BGP382" s="3"/>
      <c r="BGQ382" s="3"/>
      <c r="BGR382" s="3"/>
      <c r="BGS382" s="3"/>
      <c r="BGT382" s="3"/>
      <c r="BGU382" s="3"/>
      <c r="BGV382" s="3"/>
      <c r="BGW382" s="3"/>
      <c r="BGX382" s="3"/>
      <c r="BGY382" s="3"/>
      <c r="BGZ382" s="3"/>
      <c r="BHA382" s="3"/>
      <c r="BHB382" s="3"/>
      <c r="BHC382" s="3"/>
      <c r="BHD382" s="3"/>
      <c r="BHE382" s="3"/>
      <c r="BHF382" s="3"/>
      <c r="BHG382" s="3"/>
      <c r="BHH382" s="3"/>
      <c r="BHI382" s="3"/>
      <c r="BHJ382" s="3"/>
      <c r="BHK382" s="3"/>
      <c r="BHL382" s="3"/>
      <c r="BHM382" s="3"/>
      <c r="BHN382" s="3"/>
      <c r="BHO382" s="3"/>
      <c r="BHP382" s="3"/>
      <c r="BHQ382" s="3"/>
      <c r="BHR382" s="3"/>
      <c r="BHS382" s="3"/>
      <c r="BHT382" s="3"/>
      <c r="BHU382" s="3"/>
      <c r="BHV382" s="3"/>
      <c r="BHW382" s="3"/>
      <c r="BHX382" s="3"/>
      <c r="BHY382" s="3"/>
      <c r="BHZ382" s="3"/>
      <c r="BIA382" s="3"/>
      <c r="BIB382" s="3"/>
      <c r="BIC382" s="3"/>
      <c r="BID382" s="3"/>
      <c r="BIE382" s="3"/>
      <c r="BIF382" s="3"/>
      <c r="BIG382" s="3"/>
      <c r="BIH382" s="3"/>
      <c r="BII382" s="3"/>
      <c r="BIJ382" s="3"/>
      <c r="BIK382" s="3"/>
      <c r="BIL382" s="3"/>
      <c r="BIM382" s="3"/>
      <c r="BIN382" s="3"/>
      <c r="BIO382" s="3"/>
      <c r="BIP382" s="3"/>
      <c r="BIQ382" s="3"/>
      <c r="BIR382" s="3"/>
      <c r="BIS382" s="3"/>
      <c r="BIT382" s="3"/>
      <c r="BIU382" s="3"/>
      <c r="BIV382" s="3"/>
      <c r="BIW382" s="3"/>
      <c r="BIX382" s="3"/>
      <c r="BIY382" s="3"/>
      <c r="BIZ382" s="3"/>
      <c r="BJA382" s="3"/>
      <c r="BJB382" s="3"/>
      <c r="BJC382" s="3"/>
      <c r="BJD382" s="3"/>
      <c r="BJE382" s="3"/>
      <c r="BJF382" s="3"/>
      <c r="BJG382" s="3"/>
      <c r="BJH382" s="3"/>
      <c r="BJI382" s="3"/>
      <c r="BJJ382" s="3"/>
      <c r="BJK382" s="3"/>
      <c r="BJL382" s="3"/>
      <c r="BJM382" s="3"/>
      <c r="BJN382" s="3"/>
      <c r="BJO382" s="3"/>
      <c r="BJP382" s="3"/>
      <c r="BJQ382" s="3"/>
      <c r="BJR382" s="3"/>
      <c r="BJS382" s="3"/>
      <c r="BJT382" s="3"/>
      <c r="BJU382" s="3"/>
      <c r="BJV382" s="3"/>
      <c r="BJW382" s="3"/>
      <c r="BJX382" s="3"/>
      <c r="BJY382" s="3"/>
      <c r="BJZ382" s="3"/>
      <c r="BKA382" s="3"/>
      <c r="BKB382" s="3"/>
      <c r="BKC382" s="3"/>
      <c r="BKD382" s="3"/>
      <c r="BKE382" s="3"/>
      <c r="BKF382" s="3"/>
      <c r="BKG382" s="3"/>
      <c r="BKH382" s="3"/>
      <c r="BKI382" s="3"/>
      <c r="BKJ382" s="3"/>
      <c r="BKK382" s="3"/>
      <c r="BKL382" s="3"/>
      <c r="BKM382" s="3"/>
      <c r="BKN382" s="3"/>
      <c r="BKO382" s="3"/>
      <c r="BKP382" s="3"/>
      <c r="BKQ382" s="3"/>
      <c r="BKR382" s="3"/>
      <c r="BKS382" s="3"/>
      <c r="BKT382" s="3"/>
      <c r="BKU382" s="3"/>
      <c r="BKV382" s="3"/>
      <c r="BKW382" s="3"/>
      <c r="BKX382" s="3"/>
      <c r="BKY382" s="3"/>
      <c r="BKZ382" s="3"/>
      <c r="BLA382" s="3"/>
      <c r="BLB382" s="3"/>
      <c r="BLC382" s="3"/>
      <c r="BLD382" s="3"/>
      <c r="BLE382" s="3"/>
      <c r="BLF382" s="3"/>
      <c r="BLG382" s="3"/>
      <c r="BLH382" s="3"/>
      <c r="BLI382" s="3"/>
      <c r="BLJ382" s="3"/>
      <c r="BLK382" s="3"/>
      <c r="BLL382" s="3"/>
      <c r="BLM382" s="3"/>
      <c r="BLN382" s="3"/>
      <c r="BLO382" s="3"/>
      <c r="BLP382" s="3"/>
      <c r="BLQ382" s="3"/>
      <c r="BLR382" s="3"/>
      <c r="BLS382" s="3"/>
      <c r="BLT382" s="3"/>
      <c r="BLU382" s="3"/>
      <c r="BLV382" s="3"/>
      <c r="BLW382" s="3"/>
      <c r="BLX382" s="3"/>
      <c r="BLY382" s="3"/>
      <c r="BLZ382" s="3"/>
      <c r="BMA382" s="3"/>
      <c r="BMB382" s="3"/>
      <c r="BMC382" s="3"/>
      <c r="BMD382" s="3"/>
      <c r="BME382" s="3"/>
      <c r="BMF382" s="3"/>
      <c r="BMG382" s="3"/>
      <c r="BMH382" s="3"/>
      <c r="BMI382" s="3"/>
      <c r="BMJ382" s="3"/>
      <c r="BMK382" s="3"/>
      <c r="BML382" s="3"/>
      <c r="BMM382" s="3"/>
      <c r="BMN382" s="3"/>
      <c r="BMO382" s="3"/>
      <c r="BMP382" s="3"/>
      <c r="BMQ382" s="3"/>
      <c r="BMR382" s="3"/>
      <c r="BMS382" s="3"/>
      <c r="BMT382" s="3"/>
      <c r="BMU382" s="3"/>
      <c r="BMV382" s="3"/>
      <c r="BMW382" s="3"/>
      <c r="BMX382" s="3"/>
      <c r="BMY382" s="3"/>
      <c r="BMZ382" s="3"/>
      <c r="BNA382" s="3"/>
      <c r="BNB382" s="3"/>
      <c r="BNC382" s="3"/>
      <c r="BND382" s="3"/>
      <c r="BNE382" s="3"/>
      <c r="BNF382" s="3"/>
      <c r="BNG382" s="3"/>
      <c r="BNH382" s="3"/>
      <c r="BNI382" s="3"/>
      <c r="BNJ382" s="3"/>
      <c r="BNK382" s="3"/>
      <c r="BNL382" s="3"/>
      <c r="BNM382" s="3"/>
      <c r="BNN382" s="3"/>
      <c r="BNO382" s="3"/>
      <c r="BNP382" s="3"/>
      <c r="BNQ382" s="3"/>
      <c r="BNR382" s="3"/>
      <c r="BNS382" s="3"/>
      <c r="BNT382" s="3"/>
      <c r="BNU382" s="3"/>
      <c r="BNV382" s="3"/>
      <c r="BNW382" s="3"/>
      <c r="BNX382" s="3"/>
      <c r="BNY382" s="3"/>
      <c r="BNZ382" s="3"/>
      <c r="BOA382" s="3"/>
      <c r="BOB382" s="3"/>
      <c r="BOC382" s="3"/>
      <c r="BOD382" s="3"/>
      <c r="BOE382" s="3"/>
      <c r="BOF382" s="3"/>
      <c r="BOG382" s="3"/>
      <c r="BOH382" s="3"/>
      <c r="BOI382" s="3"/>
      <c r="BOJ382" s="3"/>
      <c r="BOK382" s="3"/>
      <c r="BOL382" s="3"/>
      <c r="BOM382" s="3"/>
      <c r="BON382" s="3"/>
      <c r="BOO382" s="3"/>
      <c r="BOP382" s="3"/>
      <c r="BOQ382" s="3"/>
      <c r="BOR382" s="3"/>
      <c r="BOS382" s="3"/>
      <c r="BOT382" s="3"/>
      <c r="BOU382" s="3"/>
      <c r="BOV382" s="3"/>
      <c r="BOW382" s="3"/>
      <c r="BOX382" s="3"/>
      <c r="BOY382" s="3"/>
      <c r="BOZ382" s="3"/>
      <c r="BPA382" s="3"/>
      <c r="BPB382" s="3"/>
      <c r="BPC382" s="3"/>
      <c r="BPD382" s="3"/>
      <c r="BPE382" s="3"/>
      <c r="BPF382" s="3"/>
      <c r="BPG382" s="3"/>
      <c r="BPH382" s="3"/>
      <c r="BPI382" s="3"/>
      <c r="BPJ382" s="3"/>
      <c r="BPK382" s="3"/>
      <c r="BPL382" s="3"/>
      <c r="BPM382" s="3"/>
      <c r="BPN382" s="3"/>
      <c r="BPO382" s="3"/>
      <c r="BPP382" s="3"/>
      <c r="BPQ382" s="3"/>
      <c r="BPR382" s="3"/>
      <c r="BPS382" s="3"/>
      <c r="BPU382" s="3"/>
      <c r="BPW382" s="3"/>
      <c r="BPX382" s="3"/>
      <c r="BPY382" s="3"/>
      <c r="BPZ382" s="3"/>
      <c r="BQA382" s="3"/>
      <c r="BQB382" s="3"/>
      <c r="BQC382" s="3"/>
      <c r="BQD382" s="3"/>
      <c r="BQI382" s="3"/>
      <c r="BQJ382" s="3"/>
      <c r="BQK382" s="3"/>
      <c r="BQL382" s="3"/>
      <c r="BQM382" s="3"/>
      <c r="BQN382" s="3"/>
      <c r="BQO382" s="3"/>
      <c r="BQP382" s="3"/>
      <c r="BQQ382" s="3"/>
      <c r="BQR382" s="3"/>
      <c r="BQS382" s="3"/>
      <c r="BQT382" s="3"/>
      <c r="BQU382" s="3"/>
      <c r="BQV382" s="3"/>
      <c r="BQW382" s="3"/>
      <c r="BQX382" s="3"/>
      <c r="BQY382" s="3"/>
      <c r="BQZ382" s="3"/>
      <c r="BRA382" s="3"/>
      <c r="BRB382" s="3"/>
      <c r="BRC382" s="3"/>
      <c r="BRD382" s="3"/>
      <c r="BRE382" s="3"/>
      <c r="BRF382" s="3"/>
      <c r="BRG382" s="3"/>
      <c r="BRH382" s="3"/>
      <c r="BRI382" s="3"/>
      <c r="BRJ382" s="3"/>
      <c r="BRK382" s="3"/>
      <c r="BRL382" s="3"/>
      <c r="BRM382" s="3"/>
      <c r="BRN382" s="3"/>
      <c r="BRO382" s="3"/>
      <c r="BRP382" s="3"/>
      <c r="BRQ382" s="3"/>
      <c r="BRR382" s="3"/>
      <c r="BRS382" s="3"/>
      <c r="BRT382" s="3"/>
      <c r="BRU382" s="3"/>
      <c r="BRV382" s="3"/>
      <c r="BRW382" s="3"/>
      <c r="BRX382" s="3"/>
      <c r="BRY382" s="3"/>
      <c r="BRZ382" s="3"/>
      <c r="BSA382" s="3"/>
      <c r="BSB382" s="3"/>
      <c r="BSC382" s="3"/>
      <c r="BSD382" s="3"/>
      <c r="BSE382" s="3"/>
      <c r="BSF382" s="3"/>
      <c r="BSG382" s="3"/>
      <c r="BSH382" s="3"/>
      <c r="BSI382" s="3"/>
      <c r="BSJ382" s="3"/>
      <c r="BSK382" s="3"/>
      <c r="BSL382" s="3"/>
      <c r="BSM382" s="3"/>
      <c r="BSN382" s="3"/>
      <c r="BSO382" s="3"/>
      <c r="BSP382" s="3"/>
      <c r="BSQ382" s="3"/>
      <c r="BSR382" s="3"/>
      <c r="BSS382" s="3"/>
      <c r="BST382" s="3"/>
      <c r="BSU382" s="3"/>
      <c r="BSV382" s="3"/>
      <c r="BSW382" s="3"/>
      <c r="BSX382" s="3"/>
      <c r="BSY382" s="3"/>
      <c r="BSZ382" s="3"/>
      <c r="BTA382" s="3"/>
      <c r="BTB382" s="3"/>
      <c r="BTC382" s="3"/>
      <c r="BTD382" s="3"/>
      <c r="BTE382" s="3"/>
      <c r="BTF382" s="3"/>
      <c r="BTG382" s="3"/>
      <c r="BTH382" s="3"/>
      <c r="BTI382" s="3"/>
      <c r="BTJ382" s="3"/>
      <c r="BTK382" s="3"/>
      <c r="BTL382" s="3"/>
      <c r="BTM382" s="3"/>
      <c r="BTN382" s="3"/>
      <c r="BTO382" s="3"/>
      <c r="BTP382" s="3"/>
      <c r="BTQ382" s="3"/>
      <c r="BTR382" s="3"/>
      <c r="BTS382" s="3"/>
      <c r="BTT382" s="3"/>
      <c r="BTU382" s="3"/>
      <c r="BTV382" s="3"/>
      <c r="BTW382" s="3"/>
      <c r="BTX382" s="3"/>
      <c r="BTY382" s="3"/>
      <c r="BTZ382" s="3"/>
      <c r="BUA382" s="3"/>
      <c r="BUB382" s="3"/>
      <c r="BUC382" s="3"/>
      <c r="BUD382" s="3"/>
      <c r="BUE382" s="3"/>
      <c r="BUF382" s="3"/>
      <c r="BUG382" s="3"/>
      <c r="BUH382" s="3"/>
      <c r="BUI382" s="3"/>
      <c r="BUJ382" s="3"/>
      <c r="BUK382" s="3"/>
      <c r="BUL382" s="3"/>
      <c r="BUM382" s="3"/>
      <c r="BUN382" s="3"/>
      <c r="BUO382" s="3"/>
      <c r="BUP382" s="3"/>
      <c r="BUQ382" s="3"/>
      <c r="BUR382" s="3"/>
      <c r="BUS382" s="3"/>
      <c r="BUT382" s="3"/>
      <c r="BUU382" s="3"/>
      <c r="BUV382" s="3"/>
      <c r="BUW382" s="3"/>
      <c r="BUX382" s="3"/>
      <c r="BUY382" s="3"/>
      <c r="BUZ382" s="3"/>
      <c r="BVA382" s="3"/>
      <c r="BVB382" s="3"/>
      <c r="BVC382" s="3"/>
      <c r="BVD382" s="3"/>
      <c r="BVE382" s="3"/>
      <c r="BVF382" s="3"/>
      <c r="BVG382" s="3"/>
      <c r="BVH382" s="3"/>
      <c r="BVI382" s="3"/>
      <c r="BVJ382" s="3"/>
      <c r="BVK382" s="3"/>
      <c r="BVL382" s="3"/>
      <c r="BVM382" s="3"/>
      <c r="BVN382" s="3"/>
      <c r="BVO382" s="3"/>
      <c r="BVP382" s="3"/>
      <c r="BVQ382" s="3"/>
      <c r="BVR382" s="3"/>
      <c r="BVS382" s="3"/>
      <c r="BVT382" s="3"/>
      <c r="BVU382" s="3"/>
      <c r="BVV382" s="3"/>
      <c r="BVW382" s="3"/>
      <c r="BVX382" s="3"/>
      <c r="BVY382" s="3"/>
      <c r="BVZ382" s="3"/>
      <c r="BWA382" s="3"/>
      <c r="BWB382" s="3"/>
      <c r="BWC382" s="3"/>
      <c r="BWD382" s="3"/>
      <c r="BWE382" s="3"/>
      <c r="BWF382" s="3"/>
      <c r="BWG382" s="3"/>
      <c r="BWH382" s="3"/>
      <c r="BWI382" s="3"/>
      <c r="BWJ382" s="3"/>
      <c r="BWK382" s="3"/>
      <c r="BWL382" s="3"/>
      <c r="BWM382" s="3"/>
      <c r="BWN382" s="3"/>
      <c r="BWO382" s="3"/>
      <c r="BWP382" s="3"/>
      <c r="BWQ382" s="3"/>
      <c r="BWR382" s="3"/>
      <c r="BWS382" s="3"/>
      <c r="BWT382" s="3"/>
      <c r="BWU382" s="3"/>
      <c r="BWV382" s="3"/>
      <c r="BWW382" s="3"/>
      <c r="BWX382" s="3"/>
      <c r="BWY382" s="3"/>
      <c r="BWZ382" s="3"/>
      <c r="BXA382" s="3"/>
      <c r="BXB382" s="3"/>
      <c r="BXC382" s="3"/>
      <c r="BXD382" s="3"/>
      <c r="BXE382" s="3"/>
      <c r="BXF382" s="3"/>
      <c r="BXG382" s="3"/>
      <c r="BXH382" s="3"/>
      <c r="BXI382" s="3"/>
      <c r="BXJ382" s="3"/>
      <c r="BXK382" s="3"/>
      <c r="BXL382" s="3"/>
      <c r="BXM382" s="3"/>
      <c r="BXN382" s="3"/>
      <c r="BXO382" s="3"/>
      <c r="BXP382" s="3"/>
      <c r="BXQ382" s="3"/>
      <c r="BXR382" s="3"/>
      <c r="BXS382" s="3"/>
      <c r="BXT382" s="3"/>
      <c r="BXU382" s="3"/>
      <c r="BXV382" s="3"/>
      <c r="BXW382" s="3"/>
      <c r="BXX382" s="3"/>
      <c r="BXY382" s="3"/>
      <c r="BXZ382" s="3"/>
      <c r="BYA382" s="3"/>
      <c r="BYB382" s="3"/>
      <c r="BYC382" s="3"/>
      <c r="BYD382" s="3"/>
      <c r="BYE382" s="3"/>
      <c r="BYF382" s="3"/>
      <c r="BYG382" s="3"/>
      <c r="BYH382" s="3"/>
      <c r="BYI382" s="3"/>
      <c r="BYJ382" s="3"/>
      <c r="BYK382" s="3"/>
      <c r="BYL382" s="3"/>
      <c r="BYM382" s="3"/>
      <c r="BYN382" s="3"/>
      <c r="BYO382" s="3"/>
      <c r="BYP382" s="3"/>
      <c r="BYQ382" s="3"/>
      <c r="BYR382" s="3"/>
      <c r="BYS382" s="3"/>
      <c r="BYT382" s="3"/>
      <c r="BYU382" s="3"/>
      <c r="BYV382" s="3"/>
      <c r="BYW382" s="3"/>
      <c r="BYX382" s="3"/>
      <c r="BYY382" s="3"/>
      <c r="BYZ382" s="3"/>
      <c r="BZA382" s="3"/>
      <c r="BZB382" s="3"/>
      <c r="BZC382" s="3"/>
      <c r="BZD382" s="3"/>
      <c r="BZE382" s="3"/>
      <c r="BZF382" s="3"/>
      <c r="BZG382" s="3"/>
      <c r="BZH382" s="3"/>
      <c r="BZI382" s="3"/>
      <c r="BZJ382" s="3"/>
      <c r="BZK382" s="3"/>
      <c r="BZL382" s="3"/>
      <c r="BZM382" s="3"/>
      <c r="BZN382" s="3"/>
      <c r="BZO382" s="3"/>
      <c r="BZQ382" s="3"/>
      <c r="BZS382" s="3"/>
      <c r="BZT382" s="3"/>
      <c r="BZU382" s="3"/>
      <c r="BZV382" s="3"/>
      <c r="BZW382" s="3"/>
      <c r="BZX382" s="3"/>
      <c r="BZY382" s="3"/>
      <c r="BZZ382" s="3"/>
      <c r="CAE382" s="3"/>
      <c r="CAF382" s="3"/>
      <c r="CAG382" s="3"/>
      <c r="CAH382" s="3"/>
      <c r="CAI382" s="3"/>
      <c r="CAJ382" s="3"/>
      <c r="CAK382" s="3"/>
      <c r="CAL382" s="3"/>
      <c r="CAM382" s="3"/>
      <c r="CAN382" s="3"/>
      <c r="CAO382" s="3"/>
      <c r="CAP382" s="3"/>
      <c r="CAQ382" s="3"/>
      <c r="CAR382" s="3"/>
      <c r="CAS382" s="3"/>
      <c r="CAT382" s="3"/>
      <c r="CAU382" s="3"/>
      <c r="CAV382" s="3"/>
      <c r="CAW382" s="3"/>
      <c r="CAX382" s="3"/>
      <c r="CAY382" s="3"/>
      <c r="CAZ382" s="3"/>
      <c r="CBA382" s="3"/>
      <c r="CBB382" s="3"/>
      <c r="CBC382" s="3"/>
      <c r="CBD382" s="3"/>
      <c r="CBE382" s="3"/>
      <c r="CBF382" s="3"/>
      <c r="CBG382" s="3"/>
      <c r="CBH382" s="3"/>
      <c r="CBI382" s="3"/>
      <c r="CBJ382" s="3"/>
      <c r="CBK382" s="3"/>
      <c r="CBL382" s="3"/>
      <c r="CBM382" s="3"/>
      <c r="CBN382" s="3"/>
      <c r="CBO382" s="3"/>
      <c r="CBP382" s="3"/>
      <c r="CBQ382" s="3"/>
      <c r="CBR382" s="3"/>
      <c r="CBS382" s="3"/>
      <c r="CBT382" s="3"/>
      <c r="CBU382" s="3"/>
      <c r="CBV382" s="3"/>
      <c r="CBW382" s="3"/>
      <c r="CBX382" s="3"/>
      <c r="CBY382" s="3"/>
      <c r="CBZ382" s="3"/>
      <c r="CCA382" s="3"/>
      <c r="CCB382" s="3"/>
      <c r="CCC382" s="3"/>
      <c r="CCD382" s="3"/>
      <c r="CCE382" s="3"/>
      <c r="CCF382" s="3"/>
      <c r="CCG382" s="3"/>
      <c r="CCH382" s="3"/>
      <c r="CCI382" s="3"/>
      <c r="CCJ382" s="3"/>
      <c r="CCK382" s="3"/>
      <c r="CCL382" s="3"/>
      <c r="CCM382" s="3"/>
      <c r="CCN382" s="3"/>
      <c r="CCO382" s="3"/>
      <c r="CCP382" s="3"/>
      <c r="CCQ382" s="3"/>
      <c r="CCR382" s="3"/>
      <c r="CCS382" s="3"/>
      <c r="CCT382" s="3"/>
      <c r="CCU382" s="3"/>
      <c r="CCV382" s="3"/>
      <c r="CCW382" s="3"/>
      <c r="CCX382" s="3"/>
      <c r="CCY382" s="3"/>
      <c r="CCZ382" s="3"/>
      <c r="CDA382" s="3"/>
      <c r="CDB382" s="3"/>
      <c r="CDC382" s="3"/>
      <c r="CDD382" s="3"/>
      <c r="CDE382" s="3"/>
      <c r="CDF382" s="3"/>
      <c r="CDG382" s="3"/>
      <c r="CDH382" s="3"/>
      <c r="CDI382" s="3"/>
      <c r="CDJ382" s="3"/>
      <c r="CDK382" s="3"/>
      <c r="CDL382" s="3"/>
      <c r="CDM382" s="3"/>
      <c r="CDN382" s="3"/>
      <c r="CDO382" s="3"/>
      <c r="CDP382" s="3"/>
      <c r="CDQ382" s="3"/>
      <c r="CDR382" s="3"/>
      <c r="CDS382" s="3"/>
      <c r="CDT382" s="3"/>
      <c r="CDU382" s="3"/>
      <c r="CDV382" s="3"/>
      <c r="CDW382" s="3"/>
      <c r="CDX382" s="3"/>
      <c r="CDY382" s="3"/>
      <c r="CDZ382" s="3"/>
      <c r="CEA382" s="3"/>
      <c r="CEB382" s="3"/>
      <c r="CEC382" s="3"/>
      <c r="CED382" s="3"/>
      <c r="CEE382" s="3"/>
      <c r="CEF382" s="3"/>
      <c r="CEG382" s="3"/>
      <c r="CEH382" s="3"/>
      <c r="CEI382" s="3"/>
      <c r="CEJ382" s="3"/>
      <c r="CEK382" s="3"/>
      <c r="CEL382" s="3"/>
      <c r="CEM382" s="3"/>
      <c r="CEN382" s="3"/>
      <c r="CEO382" s="3"/>
      <c r="CEP382" s="3"/>
      <c r="CEQ382" s="3"/>
      <c r="CER382" s="3"/>
      <c r="CES382" s="3"/>
      <c r="CET382" s="3"/>
      <c r="CEU382" s="3"/>
      <c r="CEV382" s="3"/>
      <c r="CEW382" s="3"/>
      <c r="CEX382" s="3"/>
      <c r="CEY382" s="3"/>
      <c r="CEZ382" s="3"/>
      <c r="CFA382" s="3"/>
      <c r="CFB382" s="3"/>
      <c r="CFC382" s="3"/>
      <c r="CFD382" s="3"/>
      <c r="CFE382" s="3"/>
      <c r="CFF382" s="3"/>
      <c r="CFG382" s="3"/>
      <c r="CFH382" s="3"/>
      <c r="CFI382" s="3"/>
      <c r="CFJ382" s="3"/>
      <c r="CFK382" s="3"/>
      <c r="CFL382" s="3"/>
      <c r="CFM382" s="3"/>
      <c r="CFN382" s="3"/>
      <c r="CFO382" s="3"/>
      <c r="CFP382" s="3"/>
      <c r="CFQ382" s="3"/>
      <c r="CFR382" s="3"/>
      <c r="CFS382" s="3"/>
      <c r="CFT382" s="3"/>
      <c r="CFU382" s="3"/>
      <c r="CFV382" s="3"/>
      <c r="CFW382" s="3"/>
      <c r="CFX382" s="3"/>
      <c r="CFY382" s="3"/>
      <c r="CFZ382" s="3"/>
      <c r="CGA382" s="3"/>
      <c r="CGB382" s="3"/>
      <c r="CGC382" s="3"/>
      <c r="CGD382" s="3"/>
      <c r="CGE382" s="3"/>
      <c r="CGF382" s="3"/>
      <c r="CGG382" s="3"/>
      <c r="CGH382" s="3"/>
      <c r="CGI382" s="3"/>
      <c r="CGJ382" s="3"/>
      <c r="CGK382" s="3"/>
      <c r="CGL382" s="3"/>
      <c r="CGM382" s="3"/>
      <c r="CGN382" s="3"/>
      <c r="CGO382" s="3"/>
      <c r="CGP382" s="3"/>
      <c r="CGQ382" s="3"/>
      <c r="CGR382" s="3"/>
      <c r="CGS382" s="3"/>
      <c r="CGT382" s="3"/>
      <c r="CGU382" s="3"/>
      <c r="CGV382" s="3"/>
      <c r="CGW382" s="3"/>
      <c r="CGX382" s="3"/>
      <c r="CGY382" s="3"/>
      <c r="CGZ382" s="3"/>
      <c r="CHA382" s="3"/>
      <c r="CHB382" s="3"/>
      <c r="CHC382" s="3"/>
      <c r="CHD382" s="3"/>
      <c r="CHE382" s="3"/>
      <c r="CHF382" s="3"/>
      <c r="CHG382" s="3"/>
      <c r="CHH382" s="3"/>
      <c r="CHI382" s="3"/>
      <c r="CHJ382" s="3"/>
      <c r="CHK382" s="3"/>
      <c r="CHL382" s="3"/>
      <c r="CHM382" s="3"/>
      <c r="CHN382" s="3"/>
      <c r="CHO382" s="3"/>
      <c r="CHP382" s="3"/>
      <c r="CHQ382" s="3"/>
      <c r="CHR382" s="3"/>
      <c r="CHS382" s="3"/>
      <c r="CHT382" s="3"/>
      <c r="CHU382" s="3"/>
      <c r="CHV382" s="3"/>
      <c r="CHW382" s="3"/>
      <c r="CHX382" s="3"/>
      <c r="CHY382" s="3"/>
      <c r="CHZ382" s="3"/>
      <c r="CIA382" s="3"/>
      <c r="CIB382" s="3"/>
      <c r="CIC382" s="3"/>
      <c r="CID382" s="3"/>
      <c r="CIE382" s="3"/>
      <c r="CIF382" s="3"/>
      <c r="CIG382" s="3"/>
      <c r="CIH382" s="3"/>
      <c r="CII382" s="3"/>
      <c r="CIJ382" s="3"/>
      <c r="CIK382" s="3"/>
      <c r="CIL382" s="3"/>
      <c r="CIM382" s="3"/>
      <c r="CIN382" s="3"/>
      <c r="CIO382" s="3"/>
      <c r="CIP382" s="3"/>
      <c r="CIQ382" s="3"/>
      <c r="CIR382" s="3"/>
      <c r="CIS382" s="3"/>
      <c r="CIT382" s="3"/>
      <c r="CIU382" s="3"/>
      <c r="CIV382" s="3"/>
      <c r="CIW382" s="3"/>
      <c r="CIX382" s="3"/>
      <c r="CIY382" s="3"/>
      <c r="CIZ382" s="3"/>
      <c r="CJA382" s="3"/>
      <c r="CJB382" s="3"/>
      <c r="CJC382" s="3"/>
      <c r="CJD382" s="3"/>
      <c r="CJE382" s="3"/>
      <c r="CJF382" s="3"/>
      <c r="CJG382" s="3"/>
      <c r="CJH382" s="3"/>
      <c r="CJI382" s="3"/>
      <c r="CJJ382" s="3"/>
      <c r="CJK382" s="3"/>
      <c r="CJM382" s="3"/>
      <c r="CJO382" s="3"/>
      <c r="CJP382" s="3"/>
      <c r="CJQ382" s="3"/>
      <c r="CJR382" s="3"/>
      <c r="CJS382" s="3"/>
      <c r="CJT382" s="3"/>
      <c r="CJU382" s="3"/>
      <c r="CJV382" s="3"/>
      <c r="CKA382" s="3"/>
      <c r="CKB382" s="3"/>
      <c r="CKC382" s="3"/>
      <c r="CKD382" s="3"/>
      <c r="CKE382" s="3"/>
      <c r="CKF382" s="3"/>
      <c r="CKG382" s="3"/>
      <c r="CKH382" s="3"/>
      <c r="CKI382" s="3"/>
      <c r="CKJ382" s="3"/>
      <c r="CKK382" s="3"/>
      <c r="CKL382" s="3"/>
      <c r="CKM382" s="3"/>
      <c r="CKN382" s="3"/>
      <c r="CKO382" s="3"/>
      <c r="CKP382" s="3"/>
      <c r="CKQ382" s="3"/>
      <c r="CKR382" s="3"/>
      <c r="CKS382" s="3"/>
      <c r="CKT382" s="3"/>
      <c r="CKU382" s="3"/>
      <c r="CKV382" s="3"/>
      <c r="CKW382" s="3"/>
      <c r="CKX382" s="3"/>
      <c r="CKY382" s="3"/>
      <c r="CKZ382" s="3"/>
      <c r="CLA382" s="3"/>
      <c r="CLB382" s="3"/>
      <c r="CLC382" s="3"/>
      <c r="CLD382" s="3"/>
      <c r="CLE382" s="3"/>
      <c r="CLF382" s="3"/>
      <c r="CLG382" s="3"/>
      <c r="CLH382" s="3"/>
      <c r="CLI382" s="3"/>
      <c r="CLJ382" s="3"/>
      <c r="CLK382" s="3"/>
      <c r="CLL382" s="3"/>
      <c r="CLM382" s="3"/>
      <c r="CLN382" s="3"/>
      <c r="CLO382" s="3"/>
      <c r="CLP382" s="3"/>
      <c r="CLQ382" s="3"/>
      <c r="CLR382" s="3"/>
      <c r="CLS382" s="3"/>
      <c r="CLT382" s="3"/>
      <c r="CLU382" s="3"/>
      <c r="CLV382" s="3"/>
      <c r="CLW382" s="3"/>
      <c r="CLX382" s="3"/>
      <c r="CLY382" s="3"/>
      <c r="CLZ382" s="3"/>
      <c r="CMA382" s="3"/>
      <c r="CMB382" s="3"/>
      <c r="CMC382" s="3"/>
      <c r="CMD382" s="3"/>
      <c r="CME382" s="3"/>
      <c r="CMF382" s="3"/>
      <c r="CMG382" s="3"/>
      <c r="CMH382" s="3"/>
      <c r="CMI382" s="3"/>
      <c r="CMJ382" s="3"/>
      <c r="CMK382" s="3"/>
      <c r="CML382" s="3"/>
      <c r="CMM382" s="3"/>
      <c r="CMN382" s="3"/>
      <c r="CMO382" s="3"/>
      <c r="CMP382" s="3"/>
      <c r="CMQ382" s="3"/>
      <c r="CMR382" s="3"/>
      <c r="CMS382" s="3"/>
      <c r="CMT382" s="3"/>
      <c r="CMU382" s="3"/>
      <c r="CMV382" s="3"/>
      <c r="CMW382" s="3"/>
      <c r="CMX382" s="3"/>
      <c r="CMY382" s="3"/>
      <c r="CMZ382" s="3"/>
      <c r="CNA382" s="3"/>
      <c r="CNB382" s="3"/>
      <c r="CNC382" s="3"/>
      <c r="CND382" s="3"/>
      <c r="CNE382" s="3"/>
      <c r="CNF382" s="3"/>
      <c r="CNG382" s="3"/>
      <c r="CNH382" s="3"/>
      <c r="CNI382" s="3"/>
      <c r="CNJ382" s="3"/>
      <c r="CNK382" s="3"/>
      <c r="CNL382" s="3"/>
      <c r="CNM382" s="3"/>
      <c r="CNN382" s="3"/>
      <c r="CNO382" s="3"/>
      <c r="CNP382" s="3"/>
      <c r="CNQ382" s="3"/>
      <c r="CNR382" s="3"/>
      <c r="CNS382" s="3"/>
      <c r="CNT382" s="3"/>
      <c r="CNU382" s="3"/>
      <c r="CNV382" s="3"/>
      <c r="CNW382" s="3"/>
      <c r="CNX382" s="3"/>
      <c r="CNY382" s="3"/>
      <c r="CNZ382" s="3"/>
      <c r="COA382" s="3"/>
      <c r="COB382" s="3"/>
      <c r="COC382" s="3"/>
      <c r="COD382" s="3"/>
      <c r="COE382" s="3"/>
      <c r="COF382" s="3"/>
      <c r="COG382" s="3"/>
      <c r="COH382" s="3"/>
      <c r="COI382" s="3"/>
      <c r="COJ382" s="3"/>
      <c r="COK382" s="3"/>
      <c r="COL382" s="3"/>
      <c r="COM382" s="3"/>
      <c r="CON382" s="3"/>
      <c r="COO382" s="3"/>
      <c r="COP382" s="3"/>
      <c r="COQ382" s="3"/>
      <c r="COR382" s="3"/>
      <c r="COS382" s="3"/>
      <c r="COT382" s="3"/>
      <c r="COU382" s="3"/>
      <c r="COV382" s="3"/>
      <c r="COW382" s="3"/>
      <c r="COX382" s="3"/>
      <c r="COY382" s="3"/>
      <c r="COZ382" s="3"/>
      <c r="CPA382" s="3"/>
      <c r="CPB382" s="3"/>
      <c r="CPC382" s="3"/>
      <c r="CPD382" s="3"/>
      <c r="CPE382" s="3"/>
      <c r="CPF382" s="3"/>
      <c r="CPG382" s="3"/>
      <c r="CPH382" s="3"/>
      <c r="CPI382" s="3"/>
      <c r="CPJ382" s="3"/>
      <c r="CPK382" s="3"/>
      <c r="CPL382" s="3"/>
      <c r="CPM382" s="3"/>
      <c r="CPN382" s="3"/>
      <c r="CPO382" s="3"/>
      <c r="CPP382" s="3"/>
      <c r="CPQ382" s="3"/>
      <c r="CPR382" s="3"/>
      <c r="CPS382" s="3"/>
      <c r="CPT382" s="3"/>
      <c r="CPU382" s="3"/>
      <c r="CPV382" s="3"/>
      <c r="CPW382" s="3"/>
      <c r="CPX382" s="3"/>
      <c r="CPY382" s="3"/>
      <c r="CPZ382" s="3"/>
      <c r="CQA382" s="3"/>
      <c r="CQB382" s="3"/>
      <c r="CQC382" s="3"/>
      <c r="CQD382" s="3"/>
      <c r="CQE382" s="3"/>
      <c r="CQF382" s="3"/>
      <c r="CQG382" s="3"/>
      <c r="CQH382" s="3"/>
      <c r="CQI382" s="3"/>
      <c r="CQJ382" s="3"/>
      <c r="CQK382" s="3"/>
      <c r="CQL382" s="3"/>
      <c r="CQM382" s="3"/>
      <c r="CQN382" s="3"/>
      <c r="CQO382" s="3"/>
      <c r="CQP382" s="3"/>
      <c r="CQQ382" s="3"/>
      <c r="CQR382" s="3"/>
      <c r="CQS382" s="3"/>
      <c r="CQT382" s="3"/>
      <c r="CQU382" s="3"/>
      <c r="CQV382" s="3"/>
      <c r="CQW382" s="3"/>
      <c r="CQX382" s="3"/>
      <c r="CQY382" s="3"/>
      <c r="CQZ382" s="3"/>
      <c r="CRA382" s="3"/>
      <c r="CRB382" s="3"/>
      <c r="CRC382" s="3"/>
      <c r="CRD382" s="3"/>
      <c r="CRE382" s="3"/>
      <c r="CRF382" s="3"/>
      <c r="CRG382" s="3"/>
      <c r="CRH382" s="3"/>
      <c r="CRI382" s="3"/>
      <c r="CRJ382" s="3"/>
      <c r="CRK382" s="3"/>
      <c r="CRL382" s="3"/>
      <c r="CRM382" s="3"/>
      <c r="CRN382" s="3"/>
      <c r="CRO382" s="3"/>
      <c r="CRP382" s="3"/>
      <c r="CRQ382" s="3"/>
      <c r="CRR382" s="3"/>
      <c r="CRS382" s="3"/>
      <c r="CRT382" s="3"/>
      <c r="CRU382" s="3"/>
      <c r="CRV382" s="3"/>
      <c r="CRW382" s="3"/>
      <c r="CRX382" s="3"/>
      <c r="CRY382" s="3"/>
      <c r="CRZ382" s="3"/>
      <c r="CSA382" s="3"/>
      <c r="CSB382" s="3"/>
      <c r="CSC382" s="3"/>
      <c r="CSD382" s="3"/>
      <c r="CSE382" s="3"/>
      <c r="CSF382" s="3"/>
      <c r="CSG382" s="3"/>
      <c r="CSH382" s="3"/>
      <c r="CSI382" s="3"/>
      <c r="CSJ382" s="3"/>
      <c r="CSK382" s="3"/>
      <c r="CSL382" s="3"/>
      <c r="CSM382" s="3"/>
      <c r="CSN382" s="3"/>
      <c r="CSO382" s="3"/>
      <c r="CSP382" s="3"/>
      <c r="CSQ382" s="3"/>
      <c r="CSR382" s="3"/>
      <c r="CSS382" s="3"/>
      <c r="CST382" s="3"/>
      <c r="CSU382" s="3"/>
      <c r="CSV382" s="3"/>
      <c r="CSW382" s="3"/>
      <c r="CSX382" s="3"/>
      <c r="CSY382" s="3"/>
      <c r="CSZ382" s="3"/>
      <c r="CTA382" s="3"/>
      <c r="CTB382" s="3"/>
      <c r="CTC382" s="3"/>
      <c r="CTD382" s="3"/>
      <c r="CTE382" s="3"/>
      <c r="CTF382" s="3"/>
      <c r="CTG382" s="3"/>
      <c r="CTI382" s="3"/>
      <c r="CTK382" s="3"/>
      <c r="CTL382" s="3"/>
      <c r="CTM382" s="3"/>
      <c r="CTN382" s="3"/>
      <c r="CTO382" s="3"/>
      <c r="CTP382" s="3"/>
      <c r="CTQ382" s="3"/>
      <c r="CTR382" s="3"/>
      <c r="CTW382" s="3"/>
      <c r="CTX382" s="3"/>
      <c r="CTY382" s="3"/>
      <c r="CTZ382" s="3"/>
      <c r="CUA382" s="3"/>
      <c r="CUB382" s="3"/>
      <c r="CUC382" s="3"/>
      <c r="CUD382" s="3"/>
      <c r="CUE382" s="3"/>
      <c r="CUF382" s="3"/>
      <c r="CUG382" s="3"/>
      <c r="CUH382" s="3"/>
      <c r="CUI382" s="3"/>
      <c r="CUJ382" s="3"/>
      <c r="CUK382" s="3"/>
      <c r="CUL382" s="3"/>
      <c r="CUM382" s="3"/>
      <c r="CUN382" s="3"/>
      <c r="CUO382" s="3"/>
      <c r="CUP382" s="3"/>
      <c r="CUQ382" s="3"/>
      <c r="CUR382" s="3"/>
      <c r="CUS382" s="3"/>
      <c r="CUT382" s="3"/>
      <c r="CUU382" s="3"/>
      <c r="CUV382" s="3"/>
      <c r="CUW382" s="3"/>
      <c r="CUX382" s="3"/>
      <c r="CUY382" s="3"/>
      <c r="CUZ382" s="3"/>
      <c r="CVA382" s="3"/>
      <c r="CVB382" s="3"/>
      <c r="CVC382" s="3"/>
      <c r="CVD382" s="3"/>
      <c r="CVE382" s="3"/>
      <c r="CVF382" s="3"/>
      <c r="CVG382" s="3"/>
      <c r="CVH382" s="3"/>
      <c r="CVI382" s="3"/>
      <c r="CVJ382" s="3"/>
      <c r="CVK382" s="3"/>
      <c r="CVL382" s="3"/>
      <c r="CVM382" s="3"/>
      <c r="CVN382" s="3"/>
      <c r="CVO382" s="3"/>
      <c r="CVP382" s="3"/>
      <c r="CVQ382" s="3"/>
      <c r="CVR382" s="3"/>
      <c r="CVS382" s="3"/>
      <c r="CVT382" s="3"/>
      <c r="CVU382" s="3"/>
      <c r="CVV382" s="3"/>
      <c r="CVW382" s="3"/>
      <c r="CVX382" s="3"/>
      <c r="CVY382" s="3"/>
      <c r="CVZ382" s="3"/>
      <c r="CWA382" s="3"/>
      <c r="CWB382" s="3"/>
      <c r="CWC382" s="3"/>
      <c r="CWD382" s="3"/>
      <c r="CWE382" s="3"/>
      <c r="CWF382" s="3"/>
      <c r="CWG382" s="3"/>
      <c r="CWH382" s="3"/>
      <c r="CWI382" s="3"/>
      <c r="CWJ382" s="3"/>
      <c r="CWK382" s="3"/>
      <c r="CWL382" s="3"/>
      <c r="CWM382" s="3"/>
      <c r="CWN382" s="3"/>
      <c r="CWO382" s="3"/>
      <c r="CWP382" s="3"/>
      <c r="CWQ382" s="3"/>
      <c r="CWR382" s="3"/>
      <c r="CWS382" s="3"/>
      <c r="CWT382" s="3"/>
      <c r="CWU382" s="3"/>
      <c r="CWV382" s="3"/>
      <c r="CWW382" s="3"/>
      <c r="CWX382" s="3"/>
      <c r="CWY382" s="3"/>
      <c r="CWZ382" s="3"/>
      <c r="CXA382" s="3"/>
      <c r="CXB382" s="3"/>
      <c r="CXC382" s="3"/>
      <c r="CXD382" s="3"/>
      <c r="CXE382" s="3"/>
      <c r="CXF382" s="3"/>
      <c r="CXG382" s="3"/>
      <c r="CXH382" s="3"/>
      <c r="CXI382" s="3"/>
      <c r="CXJ382" s="3"/>
      <c r="CXK382" s="3"/>
      <c r="CXL382" s="3"/>
      <c r="CXM382" s="3"/>
      <c r="CXN382" s="3"/>
      <c r="CXO382" s="3"/>
      <c r="CXP382" s="3"/>
      <c r="CXQ382" s="3"/>
      <c r="CXR382" s="3"/>
      <c r="CXS382" s="3"/>
      <c r="CXT382" s="3"/>
      <c r="CXU382" s="3"/>
      <c r="CXV382" s="3"/>
      <c r="CXW382" s="3"/>
      <c r="CXX382" s="3"/>
      <c r="CXY382" s="3"/>
      <c r="CXZ382" s="3"/>
      <c r="CYA382" s="3"/>
      <c r="CYB382" s="3"/>
      <c r="CYC382" s="3"/>
      <c r="CYD382" s="3"/>
      <c r="CYE382" s="3"/>
      <c r="CYF382" s="3"/>
      <c r="CYG382" s="3"/>
      <c r="CYH382" s="3"/>
      <c r="CYI382" s="3"/>
      <c r="CYJ382" s="3"/>
      <c r="CYK382" s="3"/>
      <c r="CYL382" s="3"/>
      <c r="CYM382" s="3"/>
      <c r="CYN382" s="3"/>
      <c r="CYO382" s="3"/>
      <c r="CYP382" s="3"/>
      <c r="CYQ382" s="3"/>
      <c r="CYR382" s="3"/>
      <c r="CYS382" s="3"/>
      <c r="CYT382" s="3"/>
      <c r="CYU382" s="3"/>
      <c r="CYV382" s="3"/>
      <c r="CYW382" s="3"/>
      <c r="CYX382" s="3"/>
      <c r="CYY382" s="3"/>
      <c r="CYZ382" s="3"/>
      <c r="CZA382" s="3"/>
      <c r="CZB382" s="3"/>
      <c r="CZC382" s="3"/>
      <c r="CZD382" s="3"/>
      <c r="CZE382" s="3"/>
      <c r="CZF382" s="3"/>
      <c r="CZG382" s="3"/>
      <c r="CZH382" s="3"/>
      <c r="CZI382" s="3"/>
      <c r="CZJ382" s="3"/>
      <c r="CZK382" s="3"/>
      <c r="CZL382" s="3"/>
      <c r="CZM382" s="3"/>
      <c r="CZN382" s="3"/>
      <c r="CZO382" s="3"/>
      <c r="CZP382" s="3"/>
      <c r="CZQ382" s="3"/>
      <c r="CZR382" s="3"/>
      <c r="CZS382" s="3"/>
      <c r="CZT382" s="3"/>
      <c r="CZU382" s="3"/>
      <c r="CZV382" s="3"/>
      <c r="CZW382" s="3"/>
      <c r="CZX382" s="3"/>
      <c r="CZY382" s="3"/>
      <c r="CZZ382" s="3"/>
      <c r="DAA382" s="3"/>
      <c r="DAB382" s="3"/>
      <c r="DAC382" s="3"/>
      <c r="DAD382" s="3"/>
      <c r="DAE382" s="3"/>
      <c r="DAF382" s="3"/>
      <c r="DAG382" s="3"/>
      <c r="DAH382" s="3"/>
      <c r="DAI382" s="3"/>
      <c r="DAJ382" s="3"/>
      <c r="DAK382" s="3"/>
      <c r="DAL382" s="3"/>
      <c r="DAM382" s="3"/>
      <c r="DAN382" s="3"/>
      <c r="DAO382" s="3"/>
      <c r="DAP382" s="3"/>
      <c r="DAQ382" s="3"/>
      <c r="DAR382" s="3"/>
      <c r="DAS382" s="3"/>
      <c r="DAT382" s="3"/>
      <c r="DAU382" s="3"/>
      <c r="DAV382" s="3"/>
      <c r="DAW382" s="3"/>
      <c r="DAX382" s="3"/>
      <c r="DAY382" s="3"/>
      <c r="DAZ382" s="3"/>
      <c r="DBA382" s="3"/>
      <c r="DBB382" s="3"/>
      <c r="DBC382" s="3"/>
      <c r="DBD382" s="3"/>
      <c r="DBE382" s="3"/>
      <c r="DBF382" s="3"/>
      <c r="DBG382" s="3"/>
      <c r="DBH382" s="3"/>
      <c r="DBI382" s="3"/>
      <c r="DBJ382" s="3"/>
      <c r="DBK382" s="3"/>
      <c r="DBL382" s="3"/>
      <c r="DBM382" s="3"/>
      <c r="DBN382" s="3"/>
      <c r="DBO382" s="3"/>
      <c r="DBP382" s="3"/>
      <c r="DBQ382" s="3"/>
      <c r="DBR382" s="3"/>
      <c r="DBS382" s="3"/>
      <c r="DBT382" s="3"/>
      <c r="DBU382" s="3"/>
      <c r="DBV382" s="3"/>
      <c r="DBW382" s="3"/>
      <c r="DBX382" s="3"/>
      <c r="DBY382" s="3"/>
      <c r="DBZ382" s="3"/>
      <c r="DCA382" s="3"/>
      <c r="DCB382" s="3"/>
      <c r="DCC382" s="3"/>
      <c r="DCD382" s="3"/>
      <c r="DCE382" s="3"/>
      <c r="DCF382" s="3"/>
      <c r="DCG382" s="3"/>
      <c r="DCH382" s="3"/>
      <c r="DCI382" s="3"/>
      <c r="DCJ382" s="3"/>
      <c r="DCK382" s="3"/>
      <c r="DCL382" s="3"/>
      <c r="DCM382" s="3"/>
      <c r="DCN382" s="3"/>
      <c r="DCO382" s="3"/>
      <c r="DCP382" s="3"/>
      <c r="DCQ382" s="3"/>
      <c r="DCR382" s="3"/>
      <c r="DCS382" s="3"/>
      <c r="DCT382" s="3"/>
      <c r="DCU382" s="3"/>
      <c r="DCV382" s="3"/>
      <c r="DCW382" s="3"/>
      <c r="DCX382" s="3"/>
      <c r="DCY382" s="3"/>
      <c r="DCZ382" s="3"/>
      <c r="DDA382" s="3"/>
      <c r="DDB382" s="3"/>
      <c r="DDC382" s="3"/>
      <c r="DDE382" s="3"/>
      <c r="DDG382" s="3"/>
      <c r="DDH382" s="3"/>
      <c r="DDI382" s="3"/>
      <c r="DDJ382" s="3"/>
      <c r="DDK382" s="3"/>
      <c r="DDL382" s="3"/>
      <c r="DDM382" s="3"/>
      <c r="DDN382" s="3"/>
      <c r="DDS382" s="3"/>
      <c r="DDT382" s="3"/>
      <c r="DDU382" s="3"/>
      <c r="DDV382" s="3"/>
      <c r="DDW382" s="3"/>
      <c r="DDX382" s="3"/>
      <c r="DDY382" s="3"/>
      <c r="DDZ382" s="3"/>
      <c r="DEA382" s="3"/>
      <c r="DEB382" s="3"/>
      <c r="DEC382" s="3"/>
      <c r="DED382" s="3"/>
      <c r="DEE382" s="3"/>
      <c r="DEF382" s="3"/>
      <c r="DEG382" s="3"/>
      <c r="DEH382" s="3"/>
      <c r="DEI382" s="3"/>
      <c r="DEJ382" s="3"/>
      <c r="DEK382" s="3"/>
      <c r="DEL382" s="3"/>
      <c r="DEM382" s="3"/>
      <c r="DEN382" s="3"/>
      <c r="DEO382" s="3"/>
      <c r="DEP382" s="3"/>
      <c r="DEQ382" s="3"/>
      <c r="DER382" s="3"/>
      <c r="DES382" s="3"/>
      <c r="DET382" s="3"/>
      <c r="DEU382" s="3"/>
      <c r="DEV382" s="3"/>
      <c r="DEW382" s="3"/>
      <c r="DEX382" s="3"/>
      <c r="DEY382" s="3"/>
      <c r="DEZ382" s="3"/>
      <c r="DFA382" s="3"/>
      <c r="DFB382" s="3"/>
      <c r="DFC382" s="3"/>
      <c r="DFD382" s="3"/>
      <c r="DFE382" s="3"/>
      <c r="DFF382" s="3"/>
      <c r="DFG382" s="3"/>
      <c r="DFH382" s="3"/>
      <c r="DFI382" s="3"/>
      <c r="DFJ382" s="3"/>
      <c r="DFK382" s="3"/>
      <c r="DFL382" s="3"/>
      <c r="DFM382" s="3"/>
      <c r="DFN382" s="3"/>
      <c r="DFO382" s="3"/>
      <c r="DFP382" s="3"/>
      <c r="DFQ382" s="3"/>
      <c r="DFR382" s="3"/>
      <c r="DFS382" s="3"/>
      <c r="DFT382" s="3"/>
      <c r="DFU382" s="3"/>
      <c r="DFV382" s="3"/>
      <c r="DFW382" s="3"/>
      <c r="DFX382" s="3"/>
      <c r="DFY382" s="3"/>
      <c r="DFZ382" s="3"/>
      <c r="DGA382" s="3"/>
      <c r="DGB382" s="3"/>
      <c r="DGC382" s="3"/>
      <c r="DGD382" s="3"/>
      <c r="DGE382" s="3"/>
      <c r="DGF382" s="3"/>
      <c r="DGG382" s="3"/>
      <c r="DGH382" s="3"/>
      <c r="DGI382" s="3"/>
      <c r="DGJ382" s="3"/>
      <c r="DGK382" s="3"/>
      <c r="DGL382" s="3"/>
      <c r="DGM382" s="3"/>
      <c r="DGN382" s="3"/>
      <c r="DGO382" s="3"/>
      <c r="DGP382" s="3"/>
      <c r="DGQ382" s="3"/>
      <c r="DGR382" s="3"/>
      <c r="DGS382" s="3"/>
      <c r="DGT382" s="3"/>
      <c r="DGU382" s="3"/>
      <c r="DGV382" s="3"/>
      <c r="DGW382" s="3"/>
      <c r="DGX382" s="3"/>
      <c r="DGY382" s="3"/>
      <c r="DGZ382" s="3"/>
      <c r="DHA382" s="3"/>
      <c r="DHB382" s="3"/>
      <c r="DHC382" s="3"/>
      <c r="DHD382" s="3"/>
      <c r="DHE382" s="3"/>
      <c r="DHF382" s="3"/>
      <c r="DHG382" s="3"/>
      <c r="DHH382" s="3"/>
      <c r="DHI382" s="3"/>
      <c r="DHJ382" s="3"/>
      <c r="DHK382" s="3"/>
      <c r="DHL382" s="3"/>
      <c r="DHM382" s="3"/>
      <c r="DHN382" s="3"/>
      <c r="DHO382" s="3"/>
      <c r="DHP382" s="3"/>
      <c r="DHQ382" s="3"/>
      <c r="DHR382" s="3"/>
      <c r="DHS382" s="3"/>
      <c r="DHT382" s="3"/>
      <c r="DHU382" s="3"/>
      <c r="DHV382" s="3"/>
      <c r="DHW382" s="3"/>
      <c r="DHX382" s="3"/>
      <c r="DHY382" s="3"/>
      <c r="DHZ382" s="3"/>
      <c r="DIA382" s="3"/>
      <c r="DIB382" s="3"/>
      <c r="DIC382" s="3"/>
      <c r="DID382" s="3"/>
      <c r="DIE382" s="3"/>
      <c r="DIF382" s="3"/>
      <c r="DIG382" s="3"/>
      <c r="DIH382" s="3"/>
      <c r="DII382" s="3"/>
      <c r="DIJ382" s="3"/>
      <c r="DIK382" s="3"/>
      <c r="DIL382" s="3"/>
      <c r="DIM382" s="3"/>
      <c r="DIN382" s="3"/>
      <c r="DIO382" s="3"/>
      <c r="DIP382" s="3"/>
      <c r="DIQ382" s="3"/>
      <c r="DIR382" s="3"/>
      <c r="DIS382" s="3"/>
      <c r="DIT382" s="3"/>
      <c r="DIU382" s="3"/>
      <c r="DIV382" s="3"/>
      <c r="DIW382" s="3"/>
      <c r="DIX382" s="3"/>
      <c r="DIY382" s="3"/>
      <c r="DIZ382" s="3"/>
      <c r="DJA382" s="3"/>
      <c r="DJB382" s="3"/>
      <c r="DJC382" s="3"/>
      <c r="DJD382" s="3"/>
      <c r="DJE382" s="3"/>
      <c r="DJF382" s="3"/>
      <c r="DJG382" s="3"/>
      <c r="DJH382" s="3"/>
      <c r="DJI382" s="3"/>
      <c r="DJJ382" s="3"/>
      <c r="DJK382" s="3"/>
      <c r="DJL382" s="3"/>
      <c r="DJM382" s="3"/>
      <c r="DJN382" s="3"/>
      <c r="DJO382" s="3"/>
      <c r="DJP382" s="3"/>
      <c r="DJQ382" s="3"/>
      <c r="DJR382" s="3"/>
      <c r="DJS382" s="3"/>
      <c r="DJT382" s="3"/>
      <c r="DJU382" s="3"/>
      <c r="DJV382" s="3"/>
      <c r="DJW382" s="3"/>
      <c r="DJX382" s="3"/>
      <c r="DJY382" s="3"/>
      <c r="DJZ382" s="3"/>
      <c r="DKA382" s="3"/>
      <c r="DKB382" s="3"/>
      <c r="DKC382" s="3"/>
      <c r="DKD382" s="3"/>
      <c r="DKE382" s="3"/>
      <c r="DKF382" s="3"/>
      <c r="DKG382" s="3"/>
      <c r="DKH382" s="3"/>
      <c r="DKI382" s="3"/>
      <c r="DKJ382" s="3"/>
      <c r="DKK382" s="3"/>
      <c r="DKL382" s="3"/>
      <c r="DKM382" s="3"/>
      <c r="DKN382" s="3"/>
      <c r="DKO382" s="3"/>
      <c r="DKP382" s="3"/>
      <c r="DKQ382" s="3"/>
      <c r="DKR382" s="3"/>
      <c r="DKS382" s="3"/>
      <c r="DKT382" s="3"/>
      <c r="DKU382" s="3"/>
      <c r="DKV382" s="3"/>
      <c r="DKW382" s="3"/>
      <c r="DKX382" s="3"/>
      <c r="DKY382" s="3"/>
      <c r="DKZ382" s="3"/>
      <c r="DLA382" s="3"/>
      <c r="DLB382" s="3"/>
      <c r="DLC382" s="3"/>
      <c r="DLD382" s="3"/>
      <c r="DLE382" s="3"/>
      <c r="DLF382" s="3"/>
      <c r="DLG382" s="3"/>
      <c r="DLH382" s="3"/>
      <c r="DLI382" s="3"/>
      <c r="DLJ382" s="3"/>
      <c r="DLK382" s="3"/>
      <c r="DLL382" s="3"/>
      <c r="DLM382" s="3"/>
      <c r="DLN382" s="3"/>
      <c r="DLO382" s="3"/>
      <c r="DLP382" s="3"/>
      <c r="DLQ382" s="3"/>
      <c r="DLR382" s="3"/>
      <c r="DLS382" s="3"/>
      <c r="DLT382" s="3"/>
      <c r="DLU382" s="3"/>
      <c r="DLV382" s="3"/>
      <c r="DLW382" s="3"/>
      <c r="DLX382" s="3"/>
      <c r="DLY382" s="3"/>
      <c r="DLZ382" s="3"/>
      <c r="DMA382" s="3"/>
      <c r="DMB382" s="3"/>
      <c r="DMC382" s="3"/>
      <c r="DMD382" s="3"/>
      <c r="DME382" s="3"/>
      <c r="DMF382" s="3"/>
      <c r="DMG382" s="3"/>
      <c r="DMH382" s="3"/>
      <c r="DMI382" s="3"/>
      <c r="DMJ382" s="3"/>
      <c r="DMK382" s="3"/>
      <c r="DML382" s="3"/>
      <c r="DMM382" s="3"/>
      <c r="DMN382" s="3"/>
      <c r="DMO382" s="3"/>
      <c r="DMP382" s="3"/>
      <c r="DMQ382" s="3"/>
      <c r="DMR382" s="3"/>
      <c r="DMS382" s="3"/>
      <c r="DMT382" s="3"/>
      <c r="DMU382" s="3"/>
      <c r="DMV382" s="3"/>
      <c r="DMW382" s="3"/>
      <c r="DMX382" s="3"/>
      <c r="DMY382" s="3"/>
      <c r="DNA382" s="3"/>
      <c r="DNC382" s="3"/>
      <c r="DND382" s="3"/>
      <c r="DNE382" s="3"/>
      <c r="DNF382" s="3"/>
      <c r="DNG382" s="3"/>
      <c r="DNH382" s="3"/>
      <c r="DNI382" s="3"/>
      <c r="DNJ382" s="3"/>
      <c r="DNO382" s="3"/>
      <c r="DNP382" s="3"/>
      <c r="DNQ382" s="3"/>
      <c r="DNR382" s="3"/>
      <c r="DNS382" s="3"/>
      <c r="DNT382" s="3"/>
      <c r="DNU382" s="3"/>
      <c r="DNV382" s="3"/>
      <c r="DNW382" s="3"/>
      <c r="DNX382" s="3"/>
      <c r="DNY382" s="3"/>
      <c r="DNZ382" s="3"/>
      <c r="DOA382" s="3"/>
      <c r="DOB382" s="3"/>
      <c r="DOC382" s="3"/>
      <c r="DOD382" s="3"/>
      <c r="DOE382" s="3"/>
      <c r="DOF382" s="3"/>
      <c r="DOG382" s="3"/>
      <c r="DOH382" s="3"/>
      <c r="DOI382" s="3"/>
      <c r="DOJ382" s="3"/>
      <c r="DOK382" s="3"/>
      <c r="DOL382" s="3"/>
      <c r="DOM382" s="3"/>
      <c r="DON382" s="3"/>
      <c r="DOO382" s="3"/>
      <c r="DOP382" s="3"/>
      <c r="DOQ382" s="3"/>
      <c r="DOR382" s="3"/>
      <c r="DOS382" s="3"/>
      <c r="DOT382" s="3"/>
      <c r="DOU382" s="3"/>
      <c r="DOV382" s="3"/>
      <c r="DOW382" s="3"/>
      <c r="DOX382" s="3"/>
      <c r="DOY382" s="3"/>
      <c r="DOZ382" s="3"/>
      <c r="DPA382" s="3"/>
      <c r="DPB382" s="3"/>
      <c r="DPC382" s="3"/>
      <c r="DPD382" s="3"/>
      <c r="DPE382" s="3"/>
      <c r="DPF382" s="3"/>
      <c r="DPG382" s="3"/>
      <c r="DPH382" s="3"/>
      <c r="DPI382" s="3"/>
      <c r="DPJ382" s="3"/>
      <c r="DPK382" s="3"/>
      <c r="DPL382" s="3"/>
      <c r="DPM382" s="3"/>
      <c r="DPN382" s="3"/>
      <c r="DPO382" s="3"/>
      <c r="DPP382" s="3"/>
      <c r="DPQ382" s="3"/>
      <c r="DPR382" s="3"/>
      <c r="DPS382" s="3"/>
      <c r="DPT382" s="3"/>
      <c r="DPU382" s="3"/>
      <c r="DPV382" s="3"/>
      <c r="DPW382" s="3"/>
      <c r="DPX382" s="3"/>
      <c r="DPY382" s="3"/>
      <c r="DPZ382" s="3"/>
      <c r="DQA382" s="3"/>
      <c r="DQB382" s="3"/>
      <c r="DQC382" s="3"/>
      <c r="DQD382" s="3"/>
      <c r="DQE382" s="3"/>
      <c r="DQF382" s="3"/>
      <c r="DQG382" s="3"/>
      <c r="DQH382" s="3"/>
      <c r="DQI382" s="3"/>
      <c r="DQJ382" s="3"/>
      <c r="DQK382" s="3"/>
      <c r="DQL382" s="3"/>
      <c r="DQM382" s="3"/>
      <c r="DQN382" s="3"/>
      <c r="DQO382" s="3"/>
      <c r="DQP382" s="3"/>
      <c r="DQQ382" s="3"/>
      <c r="DQR382" s="3"/>
      <c r="DQS382" s="3"/>
      <c r="DQT382" s="3"/>
      <c r="DQU382" s="3"/>
      <c r="DQV382" s="3"/>
      <c r="DQW382" s="3"/>
      <c r="DQX382" s="3"/>
      <c r="DQY382" s="3"/>
      <c r="DQZ382" s="3"/>
      <c r="DRA382" s="3"/>
      <c r="DRB382" s="3"/>
      <c r="DRC382" s="3"/>
      <c r="DRD382" s="3"/>
      <c r="DRE382" s="3"/>
      <c r="DRF382" s="3"/>
      <c r="DRG382" s="3"/>
      <c r="DRH382" s="3"/>
      <c r="DRI382" s="3"/>
      <c r="DRJ382" s="3"/>
      <c r="DRK382" s="3"/>
      <c r="DRL382" s="3"/>
      <c r="DRM382" s="3"/>
      <c r="DRN382" s="3"/>
      <c r="DRO382" s="3"/>
      <c r="DRP382" s="3"/>
      <c r="DRQ382" s="3"/>
      <c r="DRR382" s="3"/>
      <c r="DRS382" s="3"/>
      <c r="DRT382" s="3"/>
      <c r="DRU382" s="3"/>
      <c r="DRV382" s="3"/>
      <c r="DRW382" s="3"/>
      <c r="DRX382" s="3"/>
      <c r="DRY382" s="3"/>
      <c r="DRZ382" s="3"/>
      <c r="DSA382" s="3"/>
      <c r="DSB382" s="3"/>
      <c r="DSC382" s="3"/>
      <c r="DSD382" s="3"/>
      <c r="DSE382" s="3"/>
      <c r="DSF382" s="3"/>
      <c r="DSG382" s="3"/>
      <c r="DSH382" s="3"/>
      <c r="DSI382" s="3"/>
      <c r="DSJ382" s="3"/>
      <c r="DSK382" s="3"/>
      <c r="DSL382" s="3"/>
      <c r="DSM382" s="3"/>
      <c r="DSN382" s="3"/>
      <c r="DSO382" s="3"/>
      <c r="DSP382" s="3"/>
      <c r="DSQ382" s="3"/>
      <c r="DSR382" s="3"/>
      <c r="DSS382" s="3"/>
      <c r="DST382" s="3"/>
      <c r="DSU382" s="3"/>
      <c r="DSV382" s="3"/>
      <c r="DSW382" s="3"/>
      <c r="DSX382" s="3"/>
      <c r="DSY382" s="3"/>
      <c r="DSZ382" s="3"/>
      <c r="DTA382" s="3"/>
      <c r="DTB382" s="3"/>
      <c r="DTC382" s="3"/>
      <c r="DTD382" s="3"/>
      <c r="DTE382" s="3"/>
      <c r="DTF382" s="3"/>
      <c r="DTG382" s="3"/>
      <c r="DTH382" s="3"/>
      <c r="DTI382" s="3"/>
      <c r="DTJ382" s="3"/>
      <c r="DTK382" s="3"/>
      <c r="DTL382" s="3"/>
      <c r="DTM382" s="3"/>
      <c r="DTN382" s="3"/>
      <c r="DTO382" s="3"/>
      <c r="DTP382" s="3"/>
      <c r="DTQ382" s="3"/>
      <c r="DTR382" s="3"/>
      <c r="DTS382" s="3"/>
      <c r="DTT382" s="3"/>
      <c r="DTU382" s="3"/>
      <c r="DTV382" s="3"/>
      <c r="DTW382" s="3"/>
      <c r="DTX382" s="3"/>
      <c r="DTY382" s="3"/>
      <c r="DTZ382" s="3"/>
      <c r="DUA382" s="3"/>
      <c r="DUB382" s="3"/>
      <c r="DUC382" s="3"/>
      <c r="DUD382" s="3"/>
      <c r="DUE382" s="3"/>
      <c r="DUF382" s="3"/>
      <c r="DUG382" s="3"/>
      <c r="DUH382" s="3"/>
      <c r="DUI382" s="3"/>
      <c r="DUJ382" s="3"/>
      <c r="DUK382" s="3"/>
      <c r="DUL382" s="3"/>
      <c r="DUM382" s="3"/>
      <c r="DUN382" s="3"/>
      <c r="DUO382" s="3"/>
      <c r="DUP382" s="3"/>
      <c r="DUQ382" s="3"/>
      <c r="DUR382" s="3"/>
      <c r="DUS382" s="3"/>
      <c r="DUT382" s="3"/>
      <c r="DUU382" s="3"/>
      <c r="DUV382" s="3"/>
      <c r="DUW382" s="3"/>
      <c r="DUX382" s="3"/>
      <c r="DUY382" s="3"/>
      <c r="DUZ382" s="3"/>
      <c r="DVA382" s="3"/>
      <c r="DVB382" s="3"/>
      <c r="DVC382" s="3"/>
      <c r="DVD382" s="3"/>
      <c r="DVE382" s="3"/>
      <c r="DVF382" s="3"/>
      <c r="DVG382" s="3"/>
      <c r="DVH382" s="3"/>
      <c r="DVI382" s="3"/>
      <c r="DVJ382" s="3"/>
      <c r="DVK382" s="3"/>
      <c r="DVL382" s="3"/>
      <c r="DVM382" s="3"/>
      <c r="DVN382" s="3"/>
      <c r="DVO382" s="3"/>
      <c r="DVP382" s="3"/>
      <c r="DVQ382" s="3"/>
      <c r="DVR382" s="3"/>
      <c r="DVS382" s="3"/>
      <c r="DVT382" s="3"/>
      <c r="DVU382" s="3"/>
      <c r="DVV382" s="3"/>
      <c r="DVW382" s="3"/>
      <c r="DVX382" s="3"/>
      <c r="DVY382" s="3"/>
      <c r="DVZ382" s="3"/>
      <c r="DWA382" s="3"/>
      <c r="DWB382" s="3"/>
      <c r="DWC382" s="3"/>
      <c r="DWD382" s="3"/>
      <c r="DWE382" s="3"/>
      <c r="DWF382" s="3"/>
      <c r="DWG382" s="3"/>
      <c r="DWH382" s="3"/>
      <c r="DWI382" s="3"/>
      <c r="DWJ382" s="3"/>
      <c r="DWK382" s="3"/>
      <c r="DWL382" s="3"/>
      <c r="DWM382" s="3"/>
      <c r="DWN382" s="3"/>
      <c r="DWO382" s="3"/>
      <c r="DWP382" s="3"/>
      <c r="DWQ382" s="3"/>
      <c r="DWR382" s="3"/>
      <c r="DWS382" s="3"/>
      <c r="DWT382" s="3"/>
      <c r="DWU382" s="3"/>
      <c r="DWW382" s="3"/>
      <c r="DWY382" s="3"/>
      <c r="DWZ382" s="3"/>
      <c r="DXA382" s="3"/>
      <c r="DXB382" s="3"/>
      <c r="DXC382" s="3"/>
      <c r="DXD382" s="3"/>
      <c r="DXE382" s="3"/>
      <c r="DXF382" s="3"/>
      <c r="DXK382" s="3"/>
      <c r="DXL382" s="3"/>
      <c r="DXM382" s="3"/>
      <c r="DXN382" s="3"/>
      <c r="DXO382" s="3"/>
      <c r="DXP382" s="3"/>
      <c r="DXQ382" s="3"/>
      <c r="DXR382" s="3"/>
      <c r="DXS382" s="3"/>
      <c r="DXT382" s="3"/>
      <c r="DXU382" s="3"/>
      <c r="DXV382" s="3"/>
      <c r="DXW382" s="3"/>
      <c r="DXX382" s="3"/>
      <c r="DXY382" s="3"/>
      <c r="DXZ382" s="3"/>
      <c r="DYA382" s="3"/>
      <c r="DYB382" s="3"/>
      <c r="DYC382" s="3"/>
      <c r="DYD382" s="3"/>
      <c r="DYE382" s="3"/>
      <c r="DYF382" s="3"/>
      <c r="DYG382" s="3"/>
      <c r="DYH382" s="3"/>
      <c r="DYI382" s="3"/>
      <c r="DYJ382" s="3"/>
      <c r="DYK382" s="3"/>
      <c r="DYL382" s="3"/>
      <c r="DYM382" s="3"/>
      <c r="DYN382" s="3"/>
      <c r="DYO382" s="3"/>
      <c r="DYP382" s="3"/>
      <c r="DYQ382" s="3"/>
      <c r="DYR382" s="3"/>
      <c r="DYS382" s="3"/>
      <c r="DYT382" s="3"/>
      <c r="DYU382" s="3"/>
      <c r="DYV382" s="3"/>
      <c r="DYW382" s="3"/>
      <c r="DYX382" s="3"/>
      <c r="DYY382" s="3"/>
      <c r="DYZ382" s="3"/>
      <c r="DZA382" s="3"/>
      <c r="DZB382" s="3"/>
      <c r="DZC382" s="3"/>
      <c r="DZD382" s="3"/>
      <c r="DZE382" s="3"/>
      <c r="DZF382" s="3"/>
      <c r="DZG382" s="3"/>
      <c r="DZH382" s="3"/>
      <c r="DZI382" s="3"/>
      <c r="DZJ382" s="3"/>
      <c r="DZK382" s="3"/>
      <c r="DZL382" s="3"/>
      <c r="DZM382" s="3"/>
      <c r="DZN382" s="3"/>
      <c r="DZO382" s="3"/>
      <c r="DZP382" s="3"/>
      <c r="DZQ382" s="3"/>
      <c r="DZR382" s="3"/>
      <c r="DZS382" s="3"/>
      <c r="DZT382" s="3"/>
      <c r="DZU382" s="3"/>
      <c r="DZV382" s="3"/>
      <c r="DZW382" s="3"/>
      <c r="DZX382" s="3"/>
      <c r="DZY382" s="3"/>
      <c r="DZZ382" s="3"/>
      <c r="EAA382" s="3"/>
      <c r="EAB382" s="3"/>
      <c r="EAC382" s="3"/>
      <c r="EAD382" s="3"/>
      <c r="EAE382" s="3"/>
      <c r="EAF382" s="3"/>
      <c r="EAG382" s="3"/>
      <c r="EAH382" s="3"/>
      <c r="EAI382" s="3"/>
      <c r="EAJ382" s="3"/>
      <c r="EAK382" s="3"/>
      <c r="EAL382" s="3"/>
      <c r="EAM382" s="3"/>
      <c r="EAN382" s="3"/>
      <c r="EAO382" s="3"/>
      <c r="EAP382" s="3"/>
      <c r="EAQ382" s="3"/>
      <c r="EAR382" s="3"/>
      <c r="EAS382" s="3"/>
      <c r="EAT382" s="3"/>
      <c r="EAU382" s="3"/>
      <c r="EAV382" s="3"/>
      <c r="EAW382" s="3"/>
      <c r="EAX382" s="3"/>
      <c r="EAY382" s="3"/>
      <c r="EAZ382" s="3"/>
      <c r="EBA382" s="3"/>
      <c r="EBB382" s="3"/>
      <c r="EBC382" s="3"/>
      <c r="EBD382" s="3"/>
      <c r="EBE382" s="3"/>
      <c r="EBF382" s="3"/>
      <c r="EBG382" s="3"/>
      <c r="EBH382" s="3"/>
      <c r="EBI382" s="3"/>
      <c r="EBJ382" s="3"/>
      <c r="EBK382" s="3"/>
      <c r="EBL382" s="3"/>
      <c r="EBM382" s="3"/>
      <c r="EBN382" s="3"/>
      <c r="EBO382" s="3"/>
      <c r="EBP382" s="3"/>
      <c r="EBQ382" s="3"/>
      <c r="EBR382" s="3"/>
      <c r="EBS382" s="3"/>
      <c r="EBT382" s="3"/>
      <c r="EBU382" s="3"/>
      <c r="EBV382" s="3"/>
      <c r="EBW382" s="3"/>
      <c r="EBX382" s="3"/>
      <c r="EBY382" s="3"/>
      <c r="EBZ382" s="3"/>
      <c r="ECA382" s="3"/>
      <c r="ECB382" s="3"/>
      <c r="ECC382" s="3"/>
      <c r="ECD382" s="3"/>
      <c r="ECE382" s="3"/>
      <c r="ECF382" s="3"/>
      <c r="ECG382" s="3"/>
      <c r="ECH382" s="3"/>
      <c r="ECI382" s="3"/>
      <c r="ECJ382" s="3"/>
      <c r="ECK382" s="3"/>
      <c r="ECL382" s="3"/>
      <c r="ECM382" s="3"/>
      <c r="ECN382" s="3"/>
      <c r="ECO382" s="3"/>
      <c r="ECP382" s="3"/>
      <c r="ECQ382" s="3"/>
      <c r="ECR382" s="3"/>
      <c r="ECS382" s="3"/>
      <c r="ECT382" s="3"/>
      <c r="ECU382" s="3"/>
      <c r="ECV382" s="3"/>
      <c r="ECW382" s="3"/>
      <c r="ECX382" s="3"/>
      <c r="ECY382" s="3"/>
      <c r="ECZ382" s="3"/>
      <c r="EDA382" s="3"/>
      <c r="EDB382" s="3"/>
      <c r="EDC382" s="3"/>
      <c r="EDD382" s="3"/>
      <c r="EDE382" s="3"/>
      <c r="EDF382" s="3"/>
      <c r="EDG382" s="3"/>
      <c r="EDH382" s="3"/>
      <c r="EDI382" s="3"/>
      <c r="EDJ382" s="3"/>
      <c r="EDK382" s="3"/>
      <c r="EDL382" s="3"/>
      <c r="EDM382" s="3"/>
      <c r="EDN382" s="3"/>
      <c r="EDO382" s="3"/>
      <c r="EDP382" s="3"/>
      <c r="EDQ382" s="3"/>
      <c r="EDR382" s="3"/>
      <c r="EDS382" s="3"/>
      <c r="EDT382" s="3"/>
      <c r="EDU382" s="3"/>
      <c r="EDV382" s="3"/>
      <c r="EDW382" s="3"/>
      <c r="EDX382" s="3"/>
      <c r="EDY382" s="3"/>
      <c r="EDZ382" s="3"/>
      <c r="EEA382" s="3"/>
      <c r="EEB382" s="3"/>
      <c r="EEC382" s="3"/>
      <c r="EED382" s="3"/>
      <c r="EEE382" s="3"/>
      <c r="EEF382" s="3"/>
      <c r="EEG382" s="3"/>
      <c r="EEH382" s="3"/>
      <c r="EEI382" s="3"/>
      <c r="EEJ382" s="3"/>
      <c r="EEK382" s="3"/>
      <c r="EEL382" s="3"/>
      <c r="EEM382" s="3"/>
      <c r="EEN382" s="3"/>
      <c r="EEO382" s="3"/>
      <c r="EEP382" s="3"/>
      <c r="EEQ382" s="3"/>
      <c r="EER382" s="3"/>
      <c r="EES382" s="3"/>
      <c r="EET382" s="3"/>
      <c r="EEU382" s="3"/>
      <c r="EEV382" s="3"/>
      <c r="EEW382" s="3"/>
      <c r="EEX382" s="3"/>
      <c r="EEY382" s="3"/>
      <c r="EEZ382" s="3"/>
      <c r="EFA382" s="3"/>
      <c r="EFB382" s="3"/>
      <c r="EFC382" s="3"/>
      <c r="EFD382" s="3"/>
      <c r="EFE382" s="3"/>
      <c r="EFF382" s="3"/>
      <c r="EFG382" s="3"/>
      <c r="EFH382" s="3"/>
      <c r="EFI382" s="3"/>
      <c r="EFJ382" s="3"/>
      <c r="EFK382" s="3"/>
      <c r="EFL382" s="3"/>
      <c r="EFM382" s="3"/>
      <c r="EFN382" s="3"/>
      <c r="EFO382" s="3"/>
      <c r="EFP382" s="3"/>
      <c r="EFQ382" s="3"/>
      <c r="EFR382" s="3"/>
      <c r="EFS382" s="3"/>
      <c r="EFT382" s="3"/>
      <c r="EFU382" s="3"/>
      <c r="EFV382" s="3"/>
      <c r="EFW382" s="3"/>
      <c r="EFX382" s="3"/>
      <c r="EFY382" s="3"/>
      <c r="EFZ382" s="3"/>
      <c r="EGA382" s="3"/>
      <c r="EGB382" s="3"/>
      <c r="EGC382" s="3"/>
      <c r="EGD382" s="3"/>
      <c r="EGE382" s="3"/>
      <c r="EGF382" s="3"/>
      <c r="EGG382" s="3"/>
      <c r="EGH382" s="3"/>
      <c r="EGI382" s="3"/>
      <c r="EGJ382" s="3"/>
      <c r="EGK382" s="3"/>
      <c r="EGL382" s="3"/>
      <c r="EGM382" s="3"/>
      <c r="EGN382" s="3"/>
      <c r="EGO382" s="3"/>
      <c r="EGP382" s="3"/>
      <c r="EGQ382" s="3"/>
      <c r="EGS382" s="3"/>
      <c r="EGU382" s="3"/>
      <c r="EGV382" s="3"/>
      <c r="EGW382" s="3"/>
      <c r="EGX382" s="3"/>
      <c r="EGY382" s="3"/>
      <c r="EGZ382" s="3"/>
      <c r="EHA382" s="3"/>
      <c r="EHB382" s="3"/>
      <c r="EHG382" s="3"/>
      <c r="EHH382" s="3"/>
      <c r="EHI382" s="3"/>
      <c r="EHJ382" s="3"/>
      <c r="EHK382" s="3"/>
      <c r="EHL382" s="3"/>
      <c r="EHM382" s="3"/>
      <c r="EHN382" s="3"/>
      <c r="EHO382" s="3"/>
      <c r="EHP382" s="3"/>
      <c r="EHQ382" s="3"/>
      <c r="EHR382" s="3"/>
      <c r="EHS382" s="3"/>
      <c r="EHT382" s="3"/>
      <c r="EHU382" s="3"/>
      <c r="EHV382" s="3"/>
      <c r="EHW382" s="3"/>
      <c r="EHX382" s="3"/>
      <c r="EHY382" s="3"/>
      <c r="EHZ382" s="3"/>
      <c r="EIA382" s="3"/>
      <c r="EIB382" s="3"/>
      <c r="EIC382" s="3"/>
      <c r="EID382" s="3"/>
      <c r="EIE382" s="3"/>
      <c r="EIF382" s="3"/>
      <c r="EIG382" s="3"/>
      <c r="EIH382" s="3"/>
      <c r="EII382" s="3"/>
      <c r="EIJ382" s="3"/>
      <c r="EIK382" s="3"/>
      <c r="EIL382" s="3"/>
      <c r="EIM382" s="3"/>
      <c r="EIN382" s="3"/>
      <c r="EIO382" s="3"/>
      <c r="EIP382" s="3"/>
      <c r="EIQ382" s="3"/>
      <c r="EIR382" s="3"/>
      <c r="EIS382" s="3"/>
      <c r="EIT382" s="3"/>
      <c r="EIU382" s="3"/>
      <c r="EIV382" s="3"/>
      <c r="EIW382" s="3"/>
      <c r="EIX382" s="3"/>
      <c r="EIY382" s="3"/>
      <c r="EIZ382" s="3"/>
      <c r="EJA382" s="3"/>
      <c r="EJB382" s="3"/>
      <c r="EJC382" s="3"/>
      <c r="EJD382" s="3"/>
      <c r="EJE382" s="3"/>
      <c r="EJF382" s="3"/>
      <c r="EJG382" s="3"/>
      <c r="EJH382" s="3"/>
      <c r="EJI382" s="3"/>
      <c r="EJJ382" s="3"/>
      <c r="EJK382" s="3"/>
      <c r="EJL382" s="3"/>
      <c r="EJM382" s="3"/>
      <c r="EJN382" s="3"/>
      <c r="EJO382" s="3"/>
      <c r="EJP382" s="3"/>
      <c r="EJQ382" s="3"/>
      <c r="EJR382" s="3"/>
      <c r="EJS382" s="3"/>
      <c r="EJT382" s="3"/>
      <c r="EJU382" s="3"/>
      <c r="EJV382" s="3"/>
      <c r="EJW382" s="3"/>
      <c r="EJX382" s="3"/>
      <c r="EJY382" s="3"/>
      <c r="EJZ382" s="3"/>
      <c r="EKA382" s="3"/>
      <c r="EKB382" s="3"/>
      <c r="EKC382" s="3"/>
      <c r="EKD382" s="3"/>
      <c r="EKE382" s="3"/>
      <c r="EKF382" s="3"/>
      <c r="EKG382" s="3"/>
      <c r="EKH382" s="3"/>
      <c r="EKI382" s="3"/>
      <c r="EKJ382" s="3"/>
      <c r="EKK382" s="3"/>
      <c r="EKL382" s="3"/>
      <c r="EKM382" s="3"/>
      <c r="EKN382" s="3"/>
      <c r="EKO382" s="3"/>
      <c r="EKP382" s="3"/>
      <c r="EKQ382" s="3"/>
      <c r="EKR382" s="3"/>
      <c r="EKS382" s="3"/>
      <c r="EKT382" s="3"/>
      <c r="EKU382" s="3"/>
      <c r="EKV382" s="3"/>
      <c r="EKW382" s="3"/>
      <c r="EKX382" s="3"/>
      <c r="EKY382" s="3"/>
      <c r="EKZ382" s="3"/>
      <c r="ELA382" s="3"/>
      <c r="ELB382" s="3"/>
      <c r="ELC382" s="3"/>
      <c r="ELD382" s="3"/>
      <c r="ELE382" s="3"/>
      <c r="ELF382" s="3"/>
      <c r="ELG382" s="3"/>
      <c r="ELH382" s="3"/>
      <c r="ELI382" s="3"/>
      <c r="ELJ382" s="3"/>
      <c r="ELK382" s="3"/>
      <c r="ELL382" s="3"/>
      <c r="ELM382" s="3"/>
      <c r="ELN382" s="3"/>
      <c r="ELO382" s="3"/>
      <c r="ELP382" s="3"/>
      <c r="ELQ382" s="3"/>
      <c r="ELR382" s="3"/>
      <c r="ELS382" s="3"/>
      <c r="ELT382" s="3"/>
      <c r="ELU382" s="3"/>
      <c r="ELV382" s="3"/>
      <c r="ELW382" s="3"/>
      <c r="ELX382" s="3"/>
      <c r="ELY382" s="3"/>
      <c r="ELZ382" s="3"/>
      <c r="EMA382" s="3"/>
      <c r="EMB382" s="3"/>
      <c r="EMC382" s="3"/>
      <c r="EMD382" s="3"/>
      <c r="EME382" s="3"/>
      <c r="EMF382" s="3"/>
      <c r="EMG382" s="3"/>
      <c r="EMH382" s="3"/>
      <c r="EMI382" s="3"/>
      <c r="EMJ382" s="3"/>
      <c r="EMK382" s="3"/>
      <c r="EML382" s="3"/>
      <c r="EMM382" s="3"/>
      <c r="EMN382" s="3"/>
      <c r="EMO382" s="3"/>
      <c r="EMP382" s="3"/>
      <c r="EMQ382" s="3"/>
      <c r="EMR382" s="3"/>
      <c r="EMS382" s="3"/>
      <c r="EMT382" s="3"/>
      <c r="EMU382" s="3"/>
      <c r="EMV382" s="3"/>
      <c r="EMW382" s="3"/>
      <c r="EMX382" s="3"/>
      <c r="EMY382" s="3"/>
      <c r="EMZ382" s="3"/>
      <c r="ENA382" s="3"/>
      <c r="ENB382" s="3"/>
      <c r="ENC382" s="3"/>
      <c r="END382" s="3"/>
      <c r="ENE382" s="3"/>
      <c r="ENF382" s="3"/>
      <c r="ENG382" s="3"/>
      <c r="ENH382" s="3"/>
      <c r="ENI382" s="3"/>
      <c r="ENJ382" s="3"/>
      <c r="ENK382" s="3"/>
      <c r="ENL382" s="3"/>
      <c r="ENM382" s="3"/>
      <c r="ENN382" s="3"/>
      <c r="ENO382" s="3"/>
      <c r="ENP382" s="3"/>
      <c r="ENQ382" s="3"/>
      <c r="ENR382" s="3"/>
      <c r="ENS382" s="3"/>
      <c r="ENT382" s="3"/>
      <c r="ENU382" s="3"/>
      <c r="ENV382" s="3"/>
      <c r="ENW382" s="3"/>
      <c r="ENX382" s="3"/>
      <c r="ENY382" s="3"/>
      <c r="ENZ382" s="3"/>
      <c r="EOA382" s="3"/>
      <c r="EOB382" s="3"/>
      <c r="EOC382" s="3"/>
      <c r="EOD382" s="3"/>
      <c r="EOE382" s="3"/>
      <c r="EOF382" s="3"/>
      <c r="EOG382" s="3"/>
      <c r="EOH382" s="3"/>
      <c r="EOI382" s="3"/>
      <c r="EOJ382" s="3"/>
      <c r="EOK382" s="3"/>
      <c r="EOL382" s="3"/>
      <c r="EOM382" s="3"/>
      <c r="EON382" s="3"/>
      <c r="EOO382" s="3"/>
      <c r="EOP382" s="3"/>
      <c r="EOQ382" s="3"/>
      <c r="EOR382" s="3"/>
      <c r="EOS382" s="3"/>
      <c r="EOT382" s="3"/>
      <c r="EOU382" s="3"/>
      <c r="EOV382" s="3"/>
      <c r="EOW382" s="3"/>
      <c r="EOX382" s="3"/>
      <c r="EOY382" s="3"/>
      <c r="EOZ382" s="3"/>
      <c r="EPA382" s="3"/>
      <c r="EPB382" s="3"/>
      <c r="EPC382" s="3"/>
      <c r="EPD382" s="3"/>
      <c r="EPE382" s="3"/>
      <c r="EPF382" s="3"/>
      <c r="EPG382" s="3"/>
      <c r="EPH382" s="3"/>
      <c r="EPI382" s="3"/>
      <c r="EPJ382" s="3"/>
      <c r="EPK382" s="3"/>
      <c r="EPL382" s="3"/>
      <c r="EPM382" s="3"/>
      <c r="EPN382" s="3"/>
      <c r="EPO382" s="3"/>
      <c r="EPP382" s="3"/>
      <c r="EPQ382" s="3"/>
      <c r="EPR382" s="3"/>
      <c r="EPS382" s="3"/>
      <c r="EPT382" s="3"/>
      <c r="EPU382" s="3"/>
      <c r="EPV382" s="3"/>
      <c r="EPW382" s="3"/>
      <c r="EPX382" s="3"/>
      <c r="EPY382" s="3"/>
      <c r="EPZ382" s="3"/>
      <c r="EQA382" s="3"/>
      <c r="EQB382" s="3"/>
      <c r="EQC382" s="3"/>
      <c r="EQD382" s="3"/>
      <c r="EQE382" s="3"/>
      <c r="EQF382" s="3"/>
      <c r="EQG382" s="3"/>
      <c r="EQH382" s="3"/>
      <c r="EQI382" s="3"/>
      <c r="EQJ382" s="3"/>
      <c r="EQK382" s="3"/>
      <c r="EQL382" s="3"/>
      <c r="EQM382" s="3"/>
      <c r="EQO382" s="3"/>
      <c r="EQQ382" s="3"/>
      <c r="EQR382" s="3"/>
      <c r="EQS382" s="3"/>
      <c r="EQT382" s="3"/>
      <c r="EQU382" s="3"/>
      <c r="EQV382" s="3"/>
      <c r="EQW382" s="3"/>
      <c r="EQX382" s="3"/>
      <c r="ERC382" s="3"/>
      <c r="ERD382" s="3"/>
      <c r="ERE382" s="3"/>
      <c r="ERF382" s="3"/>
      <c r="ERG382" s="3"/>
      <c r="ERH382" s="3"/>
      <c r="ERI382" s="3"/>
      <c r="ERJ382" s="3"/>
      <c r="ERK382" s="3"/>
      <c r="ERL382" s="3"/>
      <c r="ERM382" s="3"/>
      <c r="ERN382" s="3"/>
      <c r="ERO382" s="3"/>
      <c r="ERP382" s="3"/>
      <c r="ERQ382" s="3"/>
      <c r="ERR382" s="3"/>
      <c r="ERS382" s="3"/>
      <c r="ERT382" s="3"/>
      <c r="ERU382" s="3"/>
      <c r="ERV382" s="3"/>
      <c r="ERW382" s="3"/>
      <c r="ERX382" s="3"/>
      <c r="ERY382" s="3"/>
      <c r="ERZ382" s="3"/>
      <c r="ESA382" s="3"/>
      <c r="ESB382" s="3"/>
      <c r="ESC382" s="3"/>
      <c r="ESD382" s="3"/>
      <c r="ESE382" s="3"/>
      <c r="ESF382" s="3"/>
      <c r="ESG382" s="3"/>
      <c r="ESH382" s="3"/>
      <c r="ESI382" s="3"/>
      <c r="ESJ382" s="3"/>
      <c r="ESK382" s="3"/>
      <c r="ESL382" s="3"/>
      <c r="ESM382" s="3"/>
      <c r="ESN382" s="3"/>
      <c r="ESO382" s="3"/>
      <c r="ESP382" s="3"/>
      <c r="ESQ382" s="3"/>
      <c r="ESR382" s="3"/>
      <c r="ESS382" s="3"/>
      <c r="EST382" s="3"/>
      <c r="ESU382" s="3"/>
      <c r="ESV382" s="3"/>
      <c r="ESW382" s="3"/>
      <c r="ESX382" s="3"/>
      <c r="ESY382" s="3"/>
      <c r="ESZ382" s="3"/>
      <c r="ETA382" s="3"/>
      <c r="ETB382" s="3"/>
      <c r="ETC382" s="3"/>
      <c r="ETD382" s="3"/>
      <c r="ETE382" s="3"/>
      <c r="ETF382" s="3"/>
      <c r="ETG382" s="3"/>
      <c r="ETH382" s="3"/>
      <c r="ETI382" s="3"/>
      <c r="ETJ382" s="3"/>
      <c r="ETK382" s="3"/>
      <c r="ETL382" s="3"/>
      <c r="ETM382" s="3"/>
      <c r="ETN382" s="3"/>
      <c r="ETO382" s="3"/>
      <c r="ETP382" s="3"/>
      <c r="ETQ382" s="3"/>
      <c r="ETR382" s="3"/>
      <c r="ETS382" s="3"/>
      <c r="ETT382" s="3"/>
      <c r="ETU382" s="3"/>
      <c r="ETV382" s="3"/>
      <c r="ETW382" s="3"/>
      <c r="ETX382" s="3"/>
      <c r="ETY382" s="3"/>
      <c r="ETZ382" s="3"/>
      <c r="EUA382" s="3"/>
      <c r="EUB382" s="3"/>
      <c r="EUC382" s="3"/>
      <c r="EUD382" s="3"/>
      <c r="EUE382" s="3"/>
      <c r="EUF382" s="3"/>
      <c r="EUG382" s="3"/>
      <c r="EUH382" s="3"/>
      <c r="EUI382" s="3"/>
      <c r="EUJ382" s="3"/>
      <c r="EUK382" s="3"/>
      <c r="EUL382" s="3"/>
      <c r="EUM382" s="3"/>
      <c r="EUN382" s="3"/>
      <c r="EUO382" s="3"/>
      <c r="EUP382" s="3"/>
      <c r="EUQ382" s="3"/>
      <c r="EUR382" s="3"/>
      <c r="EUS382" s="3"/>
      <c r="EUT382" s="3"/>
      <c r="EUU382" s="3"/>
      <c r="EUV382" s="3"/>
      <c r="EUW382" s="3"/>
      <c r="EUX382" s="3"/>
      <c r="EUY382" s="3"/>
      <c r="EUZ382" s="3"/>
      <c r="EVA382" s="3"/>
      <c r="EVB382" s="3"/>
      <c r="EVC382" s="3"/>
      <c r="EVD382" s="3"/>
      <c r="EVE382" s="3"/>
      <c r="EVF382" s="3"/>
      <c r="EVG382" s="3"/>
      <c r="EVH382" s="3"/>
      <c r="EVI382" s="3"/>
      <c r="EVJ382" s="3"/>
      <c r="EVK382" s="3"/>
      <c r="EVL382" s="3"/>
      <c r="EVM382" s="3"/>
      <c r="EVN382" s="3"/>
      <c r="EVO382" s="3"/>
      <c r="EVP382" s="3"/>
      <c r="EVQ382" s="3"/>
      <c r="EVR382" s="3"/>
      <c r="EVS382" s="3"/>
      <c r="EVT382" s="3"/>
      <c r="EVU382" s="3"/>
      <c r="EVV382" s="3"/>
      <c r="EVW382" s="3"/>
      <c r="EVX382" s="3"/>
      <c r="EVY382" s="3"/>
      <c r="EVZ382" s="3"/>
      <c r="EWA382" s="3"/>
      <c r="EWB382" s="3"/>
      <c r="EWC382" s="3"/>
      <c r="EWD382" s="3"/>
      <c r="EWE382" s="3"/>
      <c r="EWF382" s="3"/>
      <c r="EWG382" s="3"/>
      <c r="EWH382" s="3"/>
      <c r="EWI382" s="3"/>
      <c r="EWJ382" s="3"/>
      <c r="EWK382" s="3"/>
      <c r="EWL382" s="3"/>
      <c r="EWM382" s="3"/>
      <c r="EWN382" s="3"/>
      <c r="EWO382" s="3"/>
      <c r="EWP382" s="3"/>
      <c r="EWQ382" s="3"/>
      <c r="EWR382" s="3"/>
      <c r="EWS382" s="3"/>
      <c r="EWT382" s="3"/>
      <c r="EWU382" s="3"/>
      <c r="EWV382" s="3"/>
      <c r="EWW382" s="3"/>
      <c r="EWX382" s="3"/>
      <c r="EWY382" s="3"/>
      <c r="EWZ382" s="3"/>
      <c r="EXA382" s="3"/>
      <c r="EXB382" s="3"/>
      <c r="EXC382" s="3"/>
      <c r="EXD382" s="3"/>
      <c r="EXE382" s="3"/>
      <c r="EXF382" s="3"/>
      <c r="EXG382" s="3"/>
      <c r="EXH382" s="3"/>
      <c r="EXI382" s="3"/>
      <c r="EXJ382" s="3"/>
      <c r="EXK382" s="3"/>
      <c r="EXL382" s="3"/>
      <c r="EXM382" s="3"/>
      <c r="EXN382" s="3"/>
      <c r="EXO382" s="3"/>
      <c r="EXP382" s="3"/>
      <c r="EXQ382" s="3"/>
      <c r="EXR382" s="3"/>
      <c r="EXS382" s="3"/>
      <c r="EXT382" s="3"/>
      <c r="EXU382" s="3"/>
      <c r="EXV382" s="3"/>
      <c r="EXW382" s="3"/>
      <c r="EXX382" s="3"/>
      <c r="EXY382" s="3"/>
      <c r="EXZ382" s="3"/>
      <c r="EYA382" s="3"/>
      <c r="EYB382" s="3"/>
      <c r="EYC382" s="3"/>
      <c r="EYD382" s="3"/>
      <c r="EYE382" s="3"/>
      <c r="EYF382" s="3"/>
      <c r="EYG382" s="3"/>
      <c r="EYH382" s="3"/>
      <c r="EYI382" s="3"/>
      <c r="EYJ382" s="3"/>
      <c r="EYK382" s="3"/>
      <c r="EYL382" s="3"/>
      <c r="EYM382" s="3"/>
      <c r="EYN382" s="3"/>
      <c r="EYO382" s="3"/>
      <c r="EYP382" s="3"/>
      <c r="EYQ382" s="3"/>
      <c r="EYR382" s="3"/>
      <c r="EYS382" s="3"/>
      <c r="EYT382" s="3"/>
      <c r="EYU382" s="3"/>
      <c r="EYV382" s="3"/>
      <c r="EYW382" s="3"/>
      <c r="EYX382" s="3"/>
      <c r="EYY382" s="3"/>
      <c r="EYZ382" s="3"/>
      <c r="EZA382" s="3"/>
      <c r="EZB382" s="3"/>
      <c r="EZC382" s="3"/>
      <c r="EZD382" s="3"/>
      <c r="EZE382" s="3"/>
      <c r="EZF382" s="3"/>
      <c r="EZG382" s="3"/>
      <c r="EZH382" s="3"/>
      <c r="EZI382" s="3"/>
      <c r="EZJ382" s="3"/>
      <c r="EZK382" s="3"/>
      <c r="EZL382" s="3"/>
      <c r="EZM382" s="3"/>
      <c r="EZN382" s="3"/>
      <c r="EZO382" s="3"/>
      <c r="EZP382" s="3"/>
      <c r="EZQ382" s="3"/>
      <c r="EZR382" s="3"/>
      <c r="EZS382" s="3"/>
      <c r="EZT382" s="3"/>
      <c r="EZU382" s="3"/>
      <c r="EZV382" s="3"/>
      <c r="EZW382" s="3"/>
      <c r="EZX382" s="3"/>
      <c r="EZY382" s="3"/>
      <c r="EZZ382" s="3"/>
      <c r="FAA382" s="3"/>
      <c r="FAB382" s="3"/>
      <c r="FAC382" s="3"/>
      <c r="FAD382" s="3"/>
      <c r="FAE382" s="3"/>
      <c r="FAF382" s="3"/>
      <c r="FAG382" s="3"/>
      <c r="FAH382" s="3"/>
      <c r="FAI382" s="3"/>
      <c r="FAK382" s="3"/>
      <c r="FAM382" s="3"/>
      <c r="FAN382" s="3"/>
      <c r="FAO382" s="3"/>
      <c r="FAP382" s="3"/>
      <c r="FAQ382" s="3"/>
      <c r="FAR382" s="3"/>
      <c r="FAS382" s="3"/>
      <c r="FAT382" s="3"/>
      <c r="FAY382" s="3"/>
      <c r="FAZ382" s="3"/>
      <c r="FBA382" s="3"/>
      <c r="FBB382" s="3"/>
      <c r="FBC382" s="3"/>
      <c r="FBD382" s="3"/>
      <c r="FBE382" s="3"/>
      <c r="FBF382" s="3"/>
      <c r="FBG382" s="3"/>
      <c r="FBH382" s="3"/>
      <c r="FBI382" s="3"/>
      <c r="FBJ382" s="3"/>
      <c r="FBK382" s="3"/>
      <c r="FBL382" s="3"/>
      <c r="FBM382" s="3"/>
      <c r="FBN382" s="3"/>
      <c r="FBO382" s="3"/>
      <c r="FBP382" s="3"/>
      <c r="FBQ382" s="3"/>
      <c r="FBR382" s="3"/>
      <c r="FBS382" s="3"/>
      <c r="FBT382" s="3"/>
      <c r="FBU382" s="3"/>
      <c r="FBV382" s="3"/>
      <c r="FBW382" s="3"/>
      <c r="FBX382" s="3"/>
      <c r="FBY382" s="3"/>
      <c r="FBZ382" s="3"/>
      <c r="FCA382" s="3"/>
      <c r="FCB382" s="3"/>
      <c r="FCC382" s="3"/>
      <c r="FCD382" s="3"/>
      <c r="FCE382" s="3"/>
      <c r="FCF382" s="3"/>
      <c r="FCG382" s="3"/>
      <c r="FCH382" s="3"/>
      <c r="FCI382" s="3"/>
      <c r="FCJ382" s="3"/>
      <c r="FCK382" s="3"/>
      <c r="FCL382" s="3"/>
      <c r="FCM382" s="3"/>
      <c r="FCN382" s="3"/>
      <c r="FCO382" s="3"/>
      <c r="FCP382" s="3"/>
      <c r="FCQ382" s="3"/>
      <c r="FCR382" s="3"/>
      <c r="FCS382" s="3"/>
      <c r="FCT382" s="3"/>
      <c r="FCU382" s="3"/>
      <c r="FCV382" s="3"/>
      <c r="FCW382" s="3"/>
      <c r="FCX382" s="3"/>
      <c r="FCY382" s="3"/>
      <c r="FCZ382" s="3"/>
      <c r="FDA382" s="3"/>
      <c r="FDB382" s="3"/>
      <c r="FDC382" s="3"/>
      <c r="FDD382" s="3"/>
      <c r="FDE382" s="3"/>
      <c r="FDF382" s="3"/>
      <c r="FDG382" s="3"/>
      <c r="FDH382" s="3"/>
      <c r="FDI382" s="3"/>
      <c r="FDJ382" s="3"/>
      <c r="FDK382" s="3"/>
      <c r="FDL382" s="3"/>
      <c r="FDM382" s="3"/>
      <c r="FDN382" s="3"/>
      <c r="FDO382" s="3"/>
      <c r="FDP382" s="3"/>
      <c r="FDQ382" s="3"/>
      <c r="FDR382" s="3"/>
      <c r="FDS382" s="3"/>
      <c r="FDT382" s="3"/>
      <c r="FDU382" s="3"/>
      <c r="FDV382" s="3"/>
      <c r="FDW382" s="3"/>
      <c r="FDX382" s="3"/>
      <c r="FDY382" s="3"/>
      <c r="FDZ382" s="3"/>
      <c r="FEA382" s="3"/>
      <c r="FEB382" s="3"/>
      <c r="FEC382" s="3"/>
      <c r="FED382" s="3"/>
      <c r="FEE382" s="3"/>
      <c r="FEF382" s="3"/>
      <c r="FEG382" s="3"/>
      <c r="FEH382" s="3"/>
      <c r="FEI382" s="3"/>
      <c r="FEJ382" s="3"/>
      <c r="FEK382" s="3"/>
      <c r="FEL382" s="3"/>
      <c r="FEM382" s="3"/>
      <c r="FEN382" s="3"/>
      <c r="FEO382" s="3"/>
      <c r="FEP382" s="3"/>
      <c r="FEQ382" s="3"/>
      <c r="FER382" s="3"/>
      <c r="FES382" s="3"/>
      <c r="FET382" s="3"/>
      <c r="FEU382" s="3"/>
      <c r="FEV382" s="3"/>
      <c r="FEW382" s="3"/>
      <c r="FEX382" s="3"/>
      <c r="FEY382" s="3"/>
      <c r="FEZ382" s="3"/>
      <c r="FFA382" s="3"/>
      <c r="FFB382" s="3"/>
      <c r="FFC382" s="3"/>
      <c r="FFD382" s="3"/>
      <c r="FFE382" s="3"/>
      <c r="FFF382" s="3"/>
      <c r="FFG382" s="3"/>
      <c r="FFH382" s="3"/>
      <c r="FFI382" s="3"/>
      <c r="FFJ382" s="3"/>
      <c r="FFK382" s="3"/>
      <c r="FFL382" s="3"/>
      <c r="FFM382" s="3"/>
      <c r="FFN382" s="3"/>
      <c r="FFO382" s="3"/>
      <c r="FFP382" s="3"/>
      <c r="FFQ382" s="3"/>
      <c r="FFR382" s="3"/>
      <c r="FFS382" s="3"/>
      <c r="FFT382" s="3"/>
      <c r="FFU382" s="3"/>
      <c r="FFV382" s="3"/>
      <c r="FFW382" s="3"/>
      <c r="FFX382" s="3"/>
      <c r="FFY382" s="3"/>
      <c r="FFZ382" s="3"/>
      <c r="FGA382" s="3"/>
      <c r="FGB382" s="3"/>
      <c r="FGC382" s="3"/>
      <c r="FGD382" s="3"/>
      <c r="FGE382" s="3"/>
      <c r="FGF382" s="3"/>
      <c r="FGG382" s="3"/>
      <c r="FGH382" s="3"/>
      <c r="FGI382" s="3"/>
      <c r="FGJ382" s="3"/>
      <c r="FGK382" s="3"/>
      <c r="FGL382" s="3"/>
      <c r="FGM382" s="3"/>
      <c r="FGN382" s="3"/>
      <c r="FGO382" s="3"/>
      <c r="FGP382" s="3"/>
      <c r="FGQ382" s="3"/>
      <c r="FGR382" s="3"/>
      <c r="FGS382" s="3"/>
      <c r="FGT382" s="3"/>
      <c r="FGU382" s="3"/>
      <c r="FGV382" s="3"/>
      <c r="FGW382" s="3"/>
      <c r="FGX382" s="3"/>
      <c r="FGY382" s="3"/>
      <c r="FGZ382" s="3"/>
      <c r="FHA382" s="3"/>
      <c r="FHB382" s="3"/>
      <c r="FHC382" s="3"/>
      <c r="FHD382" s="3"/>
      <c r="FHE382" s="3"/>
      <c r="FHF382" s="3"/>
      <c r="FHG382" s="3"/>
      <c r="FHH382" s="3"/>
      <c r="FHI382" s="3"/>
      <c r="FHJ382" s="3"/>
      <c r="FHK382" s="3"/>
      <c r="FHL382" s="3"/>
      <c r="FHM382" s="3"/>
      <c r="FHN382" s="3"/>
      <c r="FHO382" s="3"/>
      <c r="FHP382" s="3"/>
      <c r="FHQ382" s="3"/>
      <c r="FHR382" s="3"/>
      <c r="FHS382" s="3"/>
      <c r="FHT382" s="3"/>
      <c r="FHU382" s="3"/>
      <c r="FHV382" s="3"/>
      <c r="FHW382" s="3"/>
      <c r="FHX382" s="3"/>
      <c r="FHY382" s="3"/>
      <c r="FHZ382" s="3"/>
      <c r="FIA382" s="3"/>
      <c r="FIB382" s="3"/>
      <c r="FIC382" s="3"/>
      <c r="FID382" s="3"/>
      <c r="FIE382" s="3"/>
      <c r="FIF382" s="3"/>
      <c r="FIG382" s="3"/>
      <c r="FIH382" s="3"/>
      <c r="FII382" s="3"/>
      <c r="FIJ382" s="3"/>
      <c r="FIK382" s="3"/>
      <c r="FIL382" s="3"/>
      <c r="FIM382" s="3"/>
      <c r="FIN382" s="3"/>
      <c r="FIO382" s="3"/>
      <c r="FIP382" s="3"/>
      <c r="FIQ382" s="3"/>
      <c r="FIR382" s="3"/>
      <c r="FIS382" s="3"/>
      <c r="FIT382" s="3"/>
      <c r="FIU382" s="3"/>
      <c r="FIV382" s="3"/>
      <c r="FIW382" s="3"/>
      <c r="FIX382" s="3"/>
      <c r="FIY382" s="3"/>
      <c r="FIZ382" s="3"/>
      <c r="FJA382" s="3"/>
      <c r="FJB382" s="3"/>
      <c r="FJC382" s="3"/>
      <c r="FJD382" s="3"/>
      <c r="FJE382" s="3"/>
      <c r="FJF382" s="3"/>
      <c r="FJG382" s="3"/>
      <c r="FJH382" s="3"/>
      <c r="FJI382" s="3"/>
      <c r="FJJ382" s="3"/>
      <c r="FJK382" s="3"/>
      <c r="FJL382" s="3"/>
      <c r="FJM382" s="3"/>
      <c r="FJN382" s="3"/>
      <c r="FJO382" s="3"/>
      <c r="FJP382" s="3"/>
      <c r="FJQ382" s="3"/>
      <c r="FJR382" s="3"/>
      <c r="FJS382" s="3"/>
      <c r="FJT382" s="3"/>
      <c r="FJU382" s="3"/>
      <c r="FJV382" s="3"/>
      <c r="FJW382" s="3"/>
      <c r="FJX382" s="3"/>
      <c r="FJY382" s="3"/>
      <c r="FJZ382" s="3"/>
      <c r="FKA382" s="3"/>
      <c r="FKB382" s="3"/>
      <c r="FKC382" s="3"/>
      <c r="FKD382" s="3"/>
      <c r="FKE382" s="3"/>
      <c r="FKG382" s="3"/>
      <c r="FKI382" s="3"/>
      <c r="FKJ382" s="3"/>
      <c r="FKK382" s="3"/>
      <c r="FKL382" s="3"/>
      <c r="FKM382" s="3"/>
      <c r="FKN382" s="3"/>
      <c r="FKO382" s="3"/>
      <c r="FKP382" s="3"/>
      <c r="FKU382" s="3"/>
      <c r="FKV382" s="3"/>
      <c r="FKW382" s="3"/>
      <c r="FKX382" s="3"/>
      <c r="FKY382" s="3"/>
      <c r="FKZ382" s="3"/>
      <c r="FLA382" s="3"/>
      <c r="FLB382" s="3"/>
      <c r="FLC382" s="3"/>
      <c r="FLD382" s="3"/>
      <c r="FLE382" s="3"/>
      <c r="FLF382" s="3"/>
      <c r="FLG382" s="3"/>
      <c r="FLH382" s="3"/>
      <c r="FLI382" s="3"/>
      <c r="FLJ382" s="3"/>
      <c r="FLK382" s="3"/>
      <c r="FLL382" s="3"/>
      <c r="FLM382" s="3"/>
      <c r="FLN382" s="3"/>
      <c r="FLO382" s="3"/>
      <c r="FLP382" s="3"/>
      <c r="FLQ382" s="3"/>
      <c r="FLR382" s="3"/>
      <c r="FLS382" s="3"/>
      <c r="FLT382" s="3"/>
      <c r="FLU382" s="3"/>
      <c r="FLV382" s="3"/>
      <c r="FLW382" s="3"/>
      <c r="FLX382" s="3"/>
      <c r="FLY382" s="3"/>
      <c r="FLZ382" s="3"/>
      <c r="FMA382" s="3"/>
      <c r="FMB382" s="3"/>
      <c r="FMC382" s="3"/>
      <c r="FMD382" s="3"/>
      <c r="FME382" s="3"/>
      <c r="FMF382" s="3"/>
      <c r="FMG382" s="3"/>
      <c r="FMH382" s="3"/>
      <c r="FMI382" s="3"/>
      <c r="FMJ382" s="3"/>
      <c r="FMK382" s="3"/>
      <c r="FML382" s="3"/>
      <c r="FMM382" s="3"/>
      <c r="FMN382" s="3"/>
      <c r="FMO382" s="3"/>
      <c r="FMP382" s="3"/>
      <c r="FMQ382" s="3"/>
      <c r="FMR382" s="3"/>
      <c r="FMS382" s="3"/>
      <c r="FMT382" s="3"/>
      <c r="FMU382" s="3"/>
      <c r="FMV382" s="3"/>
      <c r="FMW382" s="3"/>
      <c r="FMX382" s="3"/>
      <c r="FMY382" s="3"/>
      <c r="FMZ382" s="3"/>
      <c r="FNA382" s="3"/>
      <c r="FNB382" s="3"/>
      <c r="FNC382" s="3"/>
      <c r="FND382" s="3"/>
      <c r="FNE382" s="3"/>
      <c r="FNF382" s="3"/>
      <c r="FNG382" s="3"/>
      <c r="FNH382" s="3"/>
      <c r="FNI382" s="3"/>
      <c r="FNJ382" s="3"/>
      <c r="FNK382" s="3"/>
      <c r="FNL382" s="3"/>
      <c r="FNM382" s="3"/>
      <c r="FNN382" s="3"/>
      <c r="FNO382" s="3"/>
      <c r="FNP382" s="3"/>
      <c r="FNQ382" s="3"/>
      <c r="FNR382" s="3"/>
      <c r="FNS382" s="3"/>
      <c r="FNT382" s="3"/>
      <c r="FNU382" s="3"/>
      <c r="FNV382" s="3"/>
      <c r="FNW382" s="3"/>
      <c r="FNX382" s="3"/>
      <c r="FNY382" s="3"/>
      <c r="FNZ382" s="3"/>
      <c r="FOA382" s="3"/>
      <c r="FOB382" s="3"/>
      <c r="FOC382" s="3"/>
      <c r="FOD382" s="3"/>
      <c r="FOE382" s="3"/>
      <c r="FOF382" s="3"/>
      <c r="FOG382" s="3"/>
      <c r="FOH382" s="3"/>
      <c r="FOI382" s="3"/>
      <c r="FOJ382" s="3"/>
      <c r="FOK382" s="3"/>
      <c r="FOL382" s="3"/>
      <c r="FOM382" s="3"/>
      <c r="FON382" s="3"/>
      <c r="FOO382" s="3"/>
      <c r="FOP382" s="3"/>
      <c r="FOQ382" s="3"/>
      <c r="FOR382" s="3"/>
      <c r="FOS382" s="3"/>
      <c r="FOT382" s="3"/>
      <c r="FOU382" s="3"/>
      <c r="FOV382" s="3"/>
      <c r="FOW382" s="3"/>
      <c r="FOX382" s="3"/>
      <c r="FOY382" s="3"/>
      <c r="FOZ382" s="3"/>
      <c r="FPA382" s="3"/>
      <c r="FPB382" s="3"/>
      <c r="FPC382" s="3"/>
      <c r="FPD382" s="3"/>
      <c r="FPE382" s="3"/>
      <c r="FPF382" s="3"/>
      <c r="FPG382" s="3"/>
      <c r="FPH382" s="3"/>
      <c r="FPI382" s="3"/>
      <c r="FPJ382" s="3"/>
      <c r="FPK382" s="3"/>
      <c r="FPL382" s="3"/>
      <c r="FPM382" s="3"/>
      <c r="FPN382" s="3"/>
      <c r="FPO382" s="3"/>
      <c r="FPP382" s="3"/>
      <c r="FPQ382" s="3"/>
      <c r="FPR382" s="3"/>
      <c r="FPS382" s="3"/>
      <c r="FPT382" s="3"/>
      <c r="FPU382" s="3"/>
      <c r="FPV382" s="3"/>
      <c r="FPW382" s="3"/>
      <c r="FPX382" s="3"/>
      <c r="FPY382" s="3"/>
      <c r="FPZ382" s="3"/>
      <c r="FQA382" s="3"/>
      <c r="FQB382" s="3"/>
      <c r="FQC382" s="3"/>
      <c r="FQD382" s="3"/>
      <c r="FQE382" s="3"/>
      <c r="FQF382" s="3"/>
      <c r="FQG382" s="3"/>
      <c r="FQH382" s="3"/>
      <c r="FQI382" s="3"/>
      <c r="FQJ382" s="3"/>
      <c r="FQK382" s="3"/>
      <c r="FQL382" s="3"/>
      <c r="FQM382" s="3"/>
      <c r="FQN382" s="3"/>
      <c r="FQO382" s="3"/>
      <c r="FQP382" s="3"/>
      <c r="FQQ382" s="3"/>
      <c r="FQR382" s="3"/>
      <c r="FQS382" s="3"/>
      <c r="FQT382" s="3"/>
      <c r="FQU382" s="3"/>
      <c r="FQV382" s="3"/>
      <c r="FQW382" s="3"/>
      <c r="FQX382" s="3"/>
      <c r="FQY382" s="3"/>
      <c r="FQZ382" s="3"/>
      <c r="FRA382" s="3"/>
      <c r="FRB382" s="3"/>
      <c r="FRC382" s="3"/>
      <c r="FRD382" s="3"/>
      <c r="FRE382" s="3"/>
      <c r="FRF382" s="3"/>
      <c r="FRG382" s="3"/>
      <c r="FRH382" s="3"/>
      <c r="FRI382" s="3"/>
      <c r="FRJ382" s="3"/>
      <c r="FRK382" s="3"/>
      <c r="FRL382" s="3"/>
      <c r="FRM382" s="3"/>
      <c r="FRN382" s="3"/>
      <c r="FRO382" s="3"/>
      <c r="FRP382" s="3"/>
      <c r="FRQ382" s="3"/>
      <c r="FRR382" s="3"/>
      <c r="FRS382" s="3"/>
      <c r="FRT382" s="3"/>
      <c r="FRU382" s="3"/>
      <c r="FRV382" s="3"/>
      <c r="FRW382" s="3"/>
      <c r="FRX382" s="3"/>
      <c r="FRY382" s="3"/>
      <c r="FRZ382" s="3"/>
      <c r="FSA382" s="3"/>
      <c r="FSB382" s="3"/>
      <c r="FSC382" s="3"/>
      <c r="FSD382" s="3"/>
      <c r="FSE382" s="3"/>
      <c r="FSF382" s="3"/>
      <c r="FSG382" s="3"/>
      <c r="FSH382" s="3"/>
      <c r="FSI382" s="3"/>
      <c r="FSJ382" s="3"/>
      <c r="FSK382" s="3"/>
      <c r="FSL382" s="3"/>
      <c r="FSM382" s="3"/>
      <c r="FSN382" s="3"/>
      <c r="FSO382" s="3"/>
      <c r="FSP382" s="3"/>
      <c r="FSQ382" s="3"/>
      <c r="FSR382" s="3"/>
      <c r="FSS382" s="3"/>
      <c r="FST382" s="3"/>
      <c r="FSU382" s="3"/>
      <c r="FSV382" s="3"/>
      <c r="FSW382" s="3"/>
      <c r="FSX382" s="3"/>
      <c r="FSY382" s="3"/>
      <c r="FSZ382" s="3"/>
      <c r="FTA382" s="3"/>
      <c r="FTB382" s="3"/>
      <c r="FTC382" s="3"/>
      <c r="FTD382" s="3"/>
      <c r="FTE382" s="3"/>
      <c r="FTF382" s="3"/>
      <c r="FTG382" s="3"/>
      <c r="FTH382" s="3"/>
      <c r="FTI382" s="3"/>
      <c r="FTJ382" s="3"/>
      <c r="FTK382" s="3"/>
      <c r="FTL382" s="3"/>
      <c r="FTM382" s="3"/>
      <c r="FTN382" s="3"/>
      <c r="FTO382" s="3"/>
      <c r="FTP382" s="3"/>
      <c r="FTQ382" s="3"/>
      <c r="FTR382" s="3"/>
      <c r="FTS382" s="3"/>
      <c r="FTT382" s="3"/>
      <c r="FTU382" s="3"/>
      <c r="FTV382" s="3"/>
      <c r="FTW382" s="3"/>
      <c r="FTX382" s="3"/>
      <c r="FTY382" s="3"/>
      <c r="FTZ382" s="3"/>
      <c r="FUA382" s="3"/>
      <c r="FUC382" s="3"/>
      <c r="FUE382" s="3"/>
      <c r="FUF382" s="3"/>
      <c r="FUG382" s="3"/>
      <c r="FUH382" s="3"/>
      <c r="FUI382" s="3"/>
      <c r="FUJ382" s="3"/>
      <c r="FUK382" s="3"/>
      <c r="FUL382" s="3"/>
      <c r="FUQ382" s="3"/>
      <c r="FUR382" s="3"/>
      <c r="FUS382" s="3"/>
      <c r="FUT382" s="3"/>
      <c r="FUU382" s="3"/>
      <c r="FUV382" s="3"/>
      <c r="FUW382" s="3"/>
      <c r="FUX382" s="3"/>
      <c r="FUY382" s="3"/>
      <c r="FUZ382" s="3"/>
      <c r="FVA382" s="3"/>
      <c r="FVB382" s="3"/>
      <c r="FVC382" s="3"/>
      <c r="FVD382" s="3"/>
      <c r="FVE382" s="3"/>
      <c r="FVF382" s="3"/>
      <c r="FVG382" s="3"/>
      <c r="FVH382" s="3"/>
      <c r="FVI382" s="3"/>
      <c r="FVJ382" s="3"/>
      <c r="FVK382" s="3"/>
      <c r="FVL382" s="3"/>
      <c r="FVM382" s="3"/>
      <c r="FVN382" s="3"/>
      <c r="FVO382" s="3"/>
      <c r="FVP382" s="3"/>
      <c r="FVQ382" s="3"/>
      <c r="FVR382" s="3"/>
      <c r="FVS382" s="3"/>
      <c r="FVT382" s="3"/>
      <c r="FVU382" s="3"/>
      <c r="FVV382" s="3"/>
      <c r="FVW382" s="3"/>
      <c r="FVX382" s="3"/>
      <c r="FVY382" s="3"/>
      <c r="FVZ382" s="3"/>
      <c r="FWA382" s="3"/>
      <c r="FWB382" s="3"/>
      <c r="FWC382" s="3"/>
      <c r="FWD382" s="3"/>
      <c r="FWE382" s="3"/>
      <c r="FWF382" s="3"/>
      <c r="FWG382" s="3"/>
      <c r="FWH382" s="3"/>
      <c r="FWI382" s="3"/>
      <c r="FWJ382" s="3"/>
      <c r="FWK382" s="3"/>
      <c r="FWL382" s="3"/>
      <c r="FWM382" s="3"/>
      <c r="FWN382" s="3"/>
      <c r="FWO382" s="3"/>
      <c r="FWP382" s="3"/>
      <c r="FWQ382" s="3"/>
      <c r="FWR382" s="3"/>
      <c r="FWS382" s="3"/>
      <c r="FWT382" s="3"/>
      <c r="FWU382" s="3"/>
      <c r="FWV382" s="3"/>
      <c r="FWW382" s="3"/>
      <c r="FWX382" s="3"/>
      <c r="FWY382" s="3"/>
      <c r="FWZ382" s="3"/>
      <c r="FXA382" s="3"/>
      <c r="FXB382" s="3"/>
      <c r="FXC382" s="3"/>
      <c r="FXD382" s="3"/>
      <c r="FXE382" s="3"/>
      <c r="FXF382" s="3"/>
      <c r="FXG382" s="3"/>
      <c r="FXH382" s="3"/>
      <c r="FXI382" s="3"/>
      <c r="FXJ382" s="3"/>
      <c r="FXK382" s="3"/>
      <c r="FXL382" s="3"/>
      <c r="FXM382" s="3"/>
      <c r="FXN382" s="3"/>
      <c r="FXO382" s="3"/>
      <c r="FXP382" s="3"/>
      <c r="FXQ382" s="3"/>
      <c r="FXR382" s="3"/>
      <c r="FXS382" s="3"/>
      <c r="FXT382" s="3"/>
      <c r="FXU382" s="3"/>
      <c r="FXV382" s="3"/>
      <c r="FXW382" s="3"/>
      <c r="FXX382" s="3"/>
      <c r="FXY382" s="3"/>
      <c r="FXZ382" s="3"/>
      <c r="FYA382" s="3"/>
      <c r="FYB382" s="3"/>
      <c r="FYC382" s="3"/>
      <c r="FYD382" s="3"/>
      <c r="FYE382" s="3"/>
      <c r="FYF382" s="3"/>
      <c r="FYG382" s="3"/>
      <c r="FYH382" s="3"/>
      <c r="FYI382" s="3"/>
      <c r="FYJ382" s="3"/>
      <c r="FYK382" s="3"/>
      <c r="FYL382" s="3"/>
      <c r="FYM382" s="3"/>
      <c r="FYN382" s="3"/>
      <c r="FYO382" s="3"/>
      <c r="FYP382" s="3"/>
      <c r="FYQ382" s="3"/>
      <c r="FYR382" s="3"/>
      <c r="FYS382" s="3"/>
      <c r="FYT382" s="3"/>
      <c r="FYU382" s="3"/>
      <c r="FYV382" s="3"/>
      <c r="FYW382" s="3"/>
      <c r="FYX382" s="3"/>
      <c r="FYY382" s="3"/>
      <c r="FYZ382" s="3"/>
      <c r="FZA382" s="3"/>
      <c r="FZB382" s="3"/>
      <c r="FZC382" s="3"/>
      <c r="FZD382" s="3"/>
      <c r="FZE382" s="3"/>
      <c r="FZF382" s="3"/>
      <c r="FZG382" s="3"/>
      <c r="FZH382" s="3"/>
      <c r="FZI382" s="3"/>
      <c r="FZJ382" s="3"/>
      <c r="FZK382" s="3"/>
      <c r="FZL382" s="3"/>
      <c r="FZM382" s="3"/>
      <c r="FZN382" s="3"/>
      <c r="FZO382" s="3"/>
      <c r="FZP382" s="3"/>
      <c r="FZQ382" s="3"/>
      <c r="FZR382" s="3"/>
      <c r="FZS382" s="3"/>
      <c r="FZT382" s="3"/>
      <c r="FZU382" s="3"/>
      <c r="FZV382" s="3"/>
      <c r="FZW382" s="3"/>
      <c r="FZX382" s="3"/>
      <c r="FZY382" s="3"/>
      <c r="FZZ382" s="3"/>
      <c r="GAA382" s="3"/>
      <c r="GAB382" s="3"/>
      <c r="GAC382" s="3"/>
      <c r="GAD382" s="3"/>
      <c r="GAE382" s="3"/>
      <c r="GAF382" s="3"/>
      <c r="GAG382" s="3"/>
      <c r="GAH382" s="3"/>
      <c r="GAI382" s="3"/>
      <c r="GAJ382" s="3"/>
      <c r="GAK382" s="3"/>
      <c r="GAL382" s="3"/>
      <c r="GAM382" s="3"/>
      <c r="GAN382" s="3"/>
      <c r="GAO382" s="3"/>
      <c r="GAP382" s="3"/>
      <c r="GAQ382" s="3"/>
      <c r="GAR382" s="3"/>
      <c r="GAS382" s="3"/>
      <c r="GAT382" s="3"/>
      <c r="GAU382" s="3"/>
      <c r="GAV382" s="3"/>
      <c r="GAW382" s="3"/>
      <c r="GAX382" s="3"/>
      <c r="GAY382" s="3"/>
      <c r="GAZ382" s="3"/>
      <c r="GBA382" s="3"/>
      <c r="GBB382" s="3"/>
      <c r="GBC382" s="3"/>
      <c r="GBD382" s="3"/>
      <c r="GBE382" s="3"/>
      <c r="GBF382" s="3"/>
      <c r="GBG382" s="3"/>
      <c r="GBH382" s="3"/>
      <c r="GBI382" s="3"/>
      <c r="GBJ382" s="3"/>
      <c r="GBK382" s="3"/>
      <c r="GBL382" s="3"/>
      <c r="GBM382" s="3"/>
      <c r="GBN382" s="3"/>
      <c r="GBO382" s="3"/>
      <c r="GBP382" s="3"/>
      <c r="GBQ382" s="3"/>
      <c r="GBR382" s="3"/>
      <c r="GBS382" s="3"/>
      <c r="GBT382" s="3"/>
      <c r="GBU382" s="3"/>
      <c r="GBV382" s="3"/>
      <c r="GBW382" s="3"/>
      <c r="GBX382" s="3"/>
      <c r="GBY382" s="3"/>
      <c r="GBZ382" s="3"/>
      <c r="GCA382" s="3"/>
      <c r="GCB382" s="3"/>
      <c r="GCC382" s="3"/>
      <c r="GCD382" s="3"/>
      <c r="GCE382" s="3"/>
      <c r="GCF382" s="3"/>
      <c r="GCG382" s="3"/>
      <c r="GCH382" s="3"/>
      <c r="GCI382" s="3"/>
      <c r="GCJ382" s="3"/>
      <c r="GCK382" s="3"/>
      <c r="GCL382" s="3"/>
      <c r="GCM382" s="3"/>
      <c r="GCN382" s="3"/>
      <c r="GCO382" s="3"/>
      <c r="GCP382" s="3"/>
      <c r="GCQ382" s="3"/>
      <c r="GCR382" s="3"/>
      <c r="GCS382" s="3"/>
      <c r="GCT382" s="3"/>
      <c r="GCU382" s="3"/>
      <c r="GCV382" s="3"/>
      <c r="GCW382" s="3"/>
      <c r="GCX382" s="3"/>
      <c r="GCY382" s="3"/>
      <c r="GCZ382" s="3"/>
      <c r="GDA382" s="3"/>
      <c r="GDB382" s="3"/>
      <c r="GDC382" s="3"/>
      <c r="GDD382" s="3"/>
      <c r="GDE382" s="3"/>
      <c r="GDF382" s="3"/>
      <c r="GDG382" s="3"/>
      <c r="GDH382" s="3"/>
      <c r="GDI382" s="3"/>
      <c r="GDJ382" s="3"/>
      <c r="GDK382" s="3"/>
      <c r="GDL382" s="3"/>
      <c r="GDM382" s="3"/>
      <c r="GDN382" s="3"/>
      <c r="GDO382" s="3"/>
      <c r="GDP382" s="3"/>
      <c r="GDQ382" s="3"/>
      <c r="GDR382" s="3"/>
      <c r="GDS382" s="3"/>
      <c r="GDT382" s="3"/>
      <c r="GDU382" s="3"/>
      <c r="GDV382" s="3"/>
      <c r="GDW382" s="3"/>
      <c r="GDY382" s="3"/>
      <c r="GEA382" s="3"/>
      <c r="GEB382" s="3"/>
      <c r="GEC382" s="3"/>
      <c r="GED382" s="3"/>
      <c r="GEE382" s="3"/>
      <c r="GEF382" s="3"/>
      <c r="GEG382" s="3"/>
      <c r="GEH382" s="3"/>
      <c r="GEM382" s="3"/>
      <c r="GEN382" s="3"/>
      <c r="GEO382" s="3"/>
      <c r="GEP382" s="3"/>
      <c r="GEQ382" s="3"/>
      <c r="GER382" s="3"/>
      <c r="GES382" s="3"/>
      <c r="GET382" s="3"/>
      <c r="GEU382" s="3"/>
      <c r="GEV382" s="3"/>
      <c r="GEW382" s="3"/>
      <c r="GEX382" s="3"/>
      <c r="GEY382" s="3"/>
      <c r="GEZ382" s="3"/>
      <c r="GFA382" s="3"/>
      <c r="GFB382" s="3"/>
      <c r="GFC382" s="3"/>
      <c r="GFD382" s="3"/>
      <c r="GFE382" s="3"/>
      <c r="GFF382" s="3"/>
      <c r="GFG382" s="3"/>
      <c r="GFH382" s="3"/>
      <c r="GFI382" s="3"/>
      <c r="GFJ382" s="3"/>
      <c r="GFK382" s="3"/>
      <c r="GFL382" s="3"/>
      <c r="GFM382" s="3"/>
      <c r="GFN382" s="3"/>
      <c r="GFO382" s="3"/>
      <c r="GFP382" s="3"/>
      <c r="GFQ382" s="3"/>
      <c r="GFR382" s="3"/>
      <c r="GFS382" s="3"/>
      <c r="GFT382" s="3"/>
      <c r="GFU382" s="3"/>
      <c r="GFV382" s="3"/>
      <c r="GFW382" s="3"/>
      <c r="GFX382" s="3"/>
      <c r="GFY382" s="3"/>
      <c r="GFZ382" s="3"/>
      <c r="GGA382" s="3"/>
      <c r="GGB382" s="3"/>
      <c r="GGC382" s="3"/>
      <c r="GGD382" s="3"/>
      <c r="GGE382" s="3"/>
      <c r="GGF382" s="3"/>
      <c r="GGG382" s="3"/>
      <c r="GGH382" s="3"/>
      <c r="GGI382" s="3"/>
      <c r="GGJ382" s="3"/>
      <c r="GGK382" s="3"/>
      <c r="GGL382" s="3"/>
      <c r="GGM382" s="3"/>
      <c r="GGN382" s="3"/>
      <c r="GGO382" s="3"/>
      <c r="GGP382" s="3"/>
      <c r="GGQ382" s="3"/>
      <c r="GGR382" s="3"/>
      <c r="GGS382" s="3"/>
      <c r="GGT382" s="3"/>
      <c r="GGU382" s="3"/>
      <c r="GGV382" s="3"/>
      <c r="GGW382" s="3"/>
      <c r="GGX382" s="3"/>
      <c r="GGY382" s="3"/>
      <c r="GGZ382" s="3"/>
      <c r="GHA382" s="3"/>
      <c r="GHB382" s="3"/>
      <c r="GHC382" s="3"/>
      <c r="GHD382" s="3"/>
      <c r="GHE382" s="3"/>
      <c r="GHF382" s="3"/>
      <c r="GHG382" s="3"/>
      <c r="GHH382" s="3"/>
      <c r="GHI382" s="3"/>
      <c r="GHJ382" s="3"/>
      <c r="GHK382" s="3"/>
      <c r="GHL382" s="3"/>
      <c r="GHM382" s="3"/>
      <c r="GHN382" s="3"/>
      <c r="GHO382" s="3"/>
      <c r="GHP382" s="3"/>
      <c r="GHQ382" s="3"/>
      <c r="GHR382" s="3"/>
      <c r="GHS382" s="3"/>
      <c r="GHT382" s="3"/>
      <c r="GHU382" s="3"/>
      <c r="GHV382" s="3"/>
      <c r="GHW382" s="3"/>
      <c r="GHX382" s="3"/>
      <c r="GHY382" s="3"/>
      <c r="GHZ382" s="3"/>
      <c r="GIA382" s="3"/>
      <c r="GIB382" s="3"/>
      <c r="GIC382" s="3"/>
      <c r="GID382" s="3"/>
      <c r="GIE382" s="3"/>
      <c r="GIF382" s="3"/>
      <c r="GIG382" s="3"/>
      <c r="GIH382" s="3"/>
      <c r="GII382" s="3"/>
      <c r="GIJ382" s="3"/>
      <c r="GIK382" s="3"/>
      <c r="GIL382" s="3"/>
      <c r="GIM382" s="3"/>
      <c r="GIN382" s="3"/>
      <c r="GIO382" s="3"/>
      <c r="GIP382" s="3"/>
      <c r="GIQ382" s="3"/>
      <c r="GIR382" s="3"/>
      <c r="GIS382" s="3"/>
      <c r="GIT382" s="3"/>
      <c r="GIU382" s="3"/>
      <c r="GIV382" s="3"/>
      <c r="GIW382" s="3"/>
      <c r="GIX382" s="3"/>
      <c r="GIY382" s="3"/>
      <c r="GIZ382" s="3"/>
      <c r="GJA382" s="3"/>
      <c r="GJB382" s="3"/>
      <c r="GJC382" s="3"/>
      <c r="GJD382" s="3"/>
      <c r="GJE382" s="3"/>
      <c r="GJF382" s="3"/>
      <c r="GJG382" s="3"/>
      <c r="GJH382" s="3"/>
      <c r="GJI382" s="3"/>
      <c r="GJJ382" s="3"/>
      <c r="GJK382" s="3"/>
      <c r="GJL382" s="3"/>
      <c r="GJM382" s="3"/>
      <c r="GJN382" s="3"/>
      <c r="GJO382" s="3"/>
      <c r="GJP382" s="3"/>
      <c r="GJQ382" s="3"/>
      <c r="GJR382" s="3"/>
      <c r="GJS382" s="3"/>
      <c r="GJT382" s="3"/>
      <c r="GJU382" s="3"/>
      <c r="GJV382" s="3"/>
      <c r="GJW382" s="3"/>
      <c r="GJX382" s="3"/>
      <c r="GJY382" s="3"/>
      <c r="GJZ382" s="3"/>
      <c r="GKA382" s="3"/>
      <c r="GKB382" s="3"/>
      <c r="GKC382" s="3"/>
      <c r="GKD382" s="3"/>
      <c r="GKE382" s="3"/>
      <c r="GKF382" s="3"/>
      <c r="GKG382" s="3"/>
      <c r="GKH382" s="3"/>
      <c r="GKI382" s="3"/>
      <c r="GKJ382" s="3"/>
      <c r="GKK382" s="3"/>
      <c r="GKL382" s="3"/>
      <c r="GKM382" s="3"/>
      <c r="GKN382" s="3"/>
      <c r="GKO382" s="3"/>
      <c r="GKP382" s="3"/>
      <c r="GKQ382" s="3"/>
      <c r="GKR382" s="3"/>
      <c r="GKS382" s="3"/>
      <c r="GKT382" s="3"/>
      <c r="GKU382" s="3"/>
      <c r="GKV382" s="3"/>
      <c r="GKW382" s="3"/>
      <c r="GKX382" s="3"/>
      <c r="GKY382" s="3"/>
      <c r="GKZ382" s="3"/>
      <c r="GLA382" s="3"/>
      <c r="GLB382" s="3"/>
      <c r="GLC382" s="3"/>
      <c r="GLD382" s="3"/>
      <c r="GLE382" s="3"/>
      <c r="GLF382" s="3"/>
      <c r="GLG382" s="3"/>
      <c r="GLH382" s="3"/>
      <c r="GLI382" s="3"/>
      <c r="GLJ382" s="3"/>
      <c r="GLK382" s="3"/>
      <c r="GLL382" s="3"/>
      <c r="GLM382" s="3"/>
      <c r="GLN382" s="3"/>
      <c r="GLO382" s="3"/>
      <c r="GLP382" s="3"/>
      <c r="GLQ382" s="3"/>
      <c r="GLR382" s="3"/>
      <c r="GLS382" s="3"/>
      <c r="GLT382" s="3"/>
      <c r="GLU382" s="3"/>
      <c r="GLV382" s="3"/>
      <c r="GLW382" s="3"/>
      <c r="GLX382" s="3"/>
      <c r="GLY382" s="3"/>
      <c r="GLZ382" s="3"/>
      <c r="GMA382" s="3"/>
      <c r="GMB382" s="3"/>
      <c r="GMC382" s="3"/>
      <c r="GMD382" s="3"/>
      <c r="GME382" s="3"/>
      <c r="GMF382" s="3"/>
      <c r="GMG382" s="3"/>
      <c r="GMH382" s="3"/>
      <c r="GMI382" s="3"/>
      <c r="GMJ382" s="3"/>
      <c r="GMK382" s="3"/>
      <c r="GML382" s="3"/>
      <c r="GMM382" s="3"/>
      <c r="GMN382" s="3"/>
      <c r="GMO382" s="3"/>
      <c r="GMP382" s="3"/>
      <c r="GMQ382" s="3"/>
      <c r="GMR382" s="3"/>
      <c r="GMS382" s="3"/>
      <c r="GMT382" s="3"/>
      <c r="GMU382" s="3"/>
      <c r="GMV382" s="3"/>
      <c r="GMW382" s="3"/>
      <c r="GMX382" s="3"/>
      <c r="GMY382" s="3"/>
      <c r="GMZ382" s="3"/>
      <c r="GNA382" s="3"/>
      <c r="GNB382" s="3"/>
      <c r="GNC382" s="3"/>
      <c r="GND382" s="3"/>
      <c r="GNE382" s="3"/>
      <c r="GNF382" s="3"/>
      <c r="GNG382" s="3"/>
      <c r="GNH382" s="3"/>
      <c r="GNI382" s="3"/>
      <c r="GNJ382" s="3"/>
      <c r="GNK382" s="3"/>
      <c r="GNL382" s="3"/>
      <c r="GNM382" s="3"/>
      <c r="GNN382" s="3"/>
      <c r="GNO382" s="3"/>
      <c r="GNP382" s="3"/>
      <c r="GNQ382" s="3"/>
      <c r="GNR382" s="3"/>
      <c r="GNS382" s="3"/>
      <c r="GNU382" s="3"/>
      <c r="GNW382" s="3"/>
      <c r="GNX382" s="3"/>
      <c r="GNY382" s="3"/>
      <c r="GNZ382" s="3"/>
      <c r="GOA382" s="3"/>
      <c r="GOB382" s="3"/>
      <c r="GOC382" s="3"/>
      <c r="GOD382" s="3"/>
      <c r="GOI382" s="3"/>
      <c r="GOJ382" s="3"/>
      <c r="GOK382" s="3"/>
      <c r="GOL382" s="3"/>
      <c r="GOM382" s="3"/>
      <c r="GON382" s="3"/>
      <c r="GOO382" s="3"/>
      <c r="GOP382" s="3"/>
      <c r="GOQ382" s="3"/>
      <c r="GOR382" s="3"/>
      <c r="GOS382" s="3"/>
      <c r="GOT382" s="3"/>
      <c r="GOU382" s="3"/>
      <c r="GOV382" s="3"/>
      <c r="GOW382" s="3"/>
      <c r="GOX382" s="3"/>
      <c r="GOY382" s="3"/>
      <c r="GOZ382" s="3"/>
      <c r="GPA382" s="3"/>
      <c r="GPB382" s="3"/>
      <c r="GPC382" s="3"/>
      <c r="GPD382" s="3"/>
      <c r="GPE382" s="3"/>
      <c r="GPF382" s="3"/>
      <c r="GPG382" s="3"/>
      <c r="GPH382" s="3"/>
      <c r="GPI382" s="3"/>
      <c r="GPJ382" s="3"/>
      <c r="GPK382" s="3"/>
      <c r="GPL382" s="3"/>
      <c r="GPM382" s="3"/>
      <c r="GPN382" s="3"/>
      <c r="GPO382" s="3"/>
      <c r="GPP382" s="3"/>
      <c r="GPQ382" s="3"/>
      <c r="GPR382" s="3"/>
      <c r="GPS382" s="3"/>
      <c r="GPT382" s="3"/>
      <c r="GPU382" s="3"/>
      <c r="GPV382" s="3"/>
      <c r="GPW382" s="3"/>
      <c r="GPX382" s="3"/>
      <c r="GPY382" s="3"/>
      <c r="GPZ382" s="3"/>
      <c r="GQA382" s="3"/>
      <c r="GQB382" s="3"/>
      <c r="GQC382" s="3"/>
      <c r="GQD382" s="3"/>
      <c r="GQE382" s="3"/>
      <c r="GQF382" s="3"/>
      <c r="GQG382" s="3"/>
      <c r="GQH382" s="3"/>
      <c r="GQI382" s="3"/>
      <c r="GQJ382" s="3"/>
      <c r="GQK382" s="3"/>
      <c r="GQL382" s="3"/>
      <c r="GQM382" s="3"/>
      <c r="GQN382" s="3"/>
      <c r="GQO382" s="3"/>
      <c r="GQP382" s="3"/>
      <c r="GQQ382" s="3"/>
      <c r="GQR382" s="3"/>
      <c r="GQS382" s="3"/>
      <c r="GQT382" s="3"/>
      <c r="GQU382" s="3"/>
      <c r="GQV382" s="3"/>
      <c r="GQW382" s="3"/>
      <c r="GQX382" s="3"/>
      <c r="GQY382" s="3"/>
      <c r="GQZ382" s="3"/>
      <c r="GRA382" s="3"/>
      <c r="GRB382" s="3"/>
      <c r="GRC382" s="3"/>
      <c r="GRD382" s="3"/>
      <c r="GRE382" s="3"/>
      <c r="GRF382" s="3"/>
      <c r="GRG382" s="3"/>
      <c r="GRH382" s="3"/>
      <c r="GRI382" s="3"/>
      <c r="GRJ382" s="3"/>
      <c r="GRK382" s="3"/>
      <c r="GRL382" s="3"/>
      <c r="GRM382" s="3"/>
      <c r="GRN382" s="3"/>
      <c r="GRO382" s="3"/>
      <c r="GRP382" s="3"/>
      <c r="GRQ382" s="3"/>
      <c r="GRR382" s="3"/>
      <c r="GRS382" s="3"/>
      <c r="GRT382" s="3"/>
      <c r="GRU382" s="3"/>
      <c r="GRV382" s="3"/>
      <c r="GRW382" s="3"/>
      <c r="GRX382" s="3"/>
      <c r="GRY382" s="3"/>
      <c r="GRZ382" s="3"/>
      <c r="GSA382" s="3"/>
      <c r="GSB382" s="3"/>
      <c r="GSC382" s="3"/>
      <c r="GSD382" s="3"/>
      <c r="GSE382" s="3"/>
      <c r="GSF382" s="3"/>
      <c r="GSG382" s="3"/>
      <c r="GSH382" s="3"/>
      <c r="GSI382" s="3"/>
      <c r="GSJ382" s="3"/>
      <c r="GSK382" s="3"/>
      <c r="GSL382" s="3"/>
      <c r="GSM382" s="3"/>
      <c r="GSN382" s="3"/>
      <c r="GSO382" s="3"/>
      <c r="GSP382" s="3"/>
      <c r="GSQ382" s="3"/>
      <c r="GSR382" s="3"/>
      <c r="GSS382" s="3"/>
      <c r="GST382" s="3"/>
      <c r="GSU382" s="3"/>
      <c r="GSV382" s="3"/>
      <c r="GSW382" s="3"/>
      <c r="GSX382" s="3"/>
      <c r="GSY382" s="3"/>
      <c r="GSZ382" s="3"/>
      <c r="GTA382" s="3"/>
      <c r="GTB382" s="3"/>
      <c r="GTC382" s="3"/>
      <c r="GTD382" s="3"/>
      <c r="GTE382" s="3"/>
      <c r="GTF382" s="3"/>
      <c r="GTG382" s="3"/>
      <c r="GTH382" s="3"/>
      <c r="GTI382" s="3"/>
      <c r="GTJ382" s="3"/>
      <c r="GTK382" s="3"/>
      <c r="GTL382" s="3"/>
      <c r="GTM382" s="3"/>
      <c r="GTN382" s="3"/>
      <c r="GTO382" s="3"/>
      <c r="GTP382" s="3"/>
      <c r="GTQ382" s="3"/>
      <c r="GTR382" s="3"/>
      <c r="GTS382" s="3"/>
      <c r="GTT382" s="3"/>
      <c r="GTU382" s="3"/>
      <c r="GTV382" s="3"/>
      <c r="GTW382" s="3"/>
      <c r="GTX382" s="3"/>
      <c r="GTY382" s="3"/>
      <c r="GTZ382" s="3"/>
      <c r="GUA382" s="3"/>
      <c r="GUB382" s="3"/>
      <c r="GUC382" s="3"/>
      <c r="GUD382" s="3"/>
      <c r="GUE382" s="3"/>
      <c r="GUF382" s="3"/>
      <c r="GUG382" s="3"/>
      <c r="GUH382" s="3"/>
      <c r="GUI382" s="3"/>
      <c r="GUJ382" s="3"/>
      <c r="GUK382" s="3"/>
      <c r="GUL382" s="3"/>
      <c r="GUM382" s="3"/>
      <c r="GUN382" s="3"/>
      <c r="GUO382" s="3"/>
      <c r="GUP382" s="3"/>
      <c r="GUQ382" s="3"/>
      <c r="GUR382" s="3"/>
      <c r="GUS382" s="3"/>
      <c r="GUT382" s="3"/>
      <c r="GUU382" s="3"/>
      <c r="GUV382" s="3"/>
      <c r="GUW382" s="3"/>
      <c r="GUX382" s="3"/>
      <c r="GUY382" s="3"/>
      <c r="GUZ382" s="3"/>
      <c r="GVA382" s="3"/>
      <c r="GVB382" s="3"/>
      <c r="GVC382" s="3"/>
      <c r="GVD382" s="3"/>
      <c r="GVE382" s="3"/>
      <c r="GVF382" s="3"/>
      <c r="GVG382" s="3"/>
      <c r="GVH382" s="3"/>
      <c r="GVI382" s="3"/>
      <c r="GVJ382" s="3"/>
      <c r="GVK382" s="3"/>
      <c r="GVL382" s="3"/>
      <c r="GVM382" s="3"/>
      <c r="GVN382" s="3"/>
      <c r="GVO382" s="3"/>
      <c r="GVP382" s="3"/>
      <c r="GVQ382" s="3"/>
      <c r="GVR382" s="3"/>
      <c r="GVS382" s="3"/>
      <c r="GVT382" s="3"/>
      <c r="GVU382" s="3"/>
      <c r="GVV382" s="3"/>
      <c r="GVW382" s="3"/>
      <c r="GVX382" s="3"/>
      <c r="GVY382" s="3"/>
      <c r="GVZ382" s="3"/>
      <c r="GWA382" s="3"/>
      <c r="GWB382" s="3"/>
      <c r="GWC382" s="3"/>
      <c r="GWD382" s="3"/>
      <c r="GWE382" s="3"/>
      <c r="GWF382" s="3"/>
      <c r="GWG382" s="3"/>
      <c r="GWH382" s="3"/>
      <c r="GWI382" s="3"/>
      <c r="GWJ382" s="3"/>
      <c r="GWK382" s="3"/>
      <c r="GWL382" s="3"/>
      <c r="GWM382" s="3"/>
      <c r="GWN382" s="3"/>
      <c r="GWO382" s="3"/>
      <c r="GWP382" s="3"/>
      <c r="GWQ382" s="3"/>
      <c r="GWR382" s="3"/>
      <c r="GWS382" s="3"/>
      <c r="GWT382" s="3"/>
      <c r="GWU382" s="3"/>
      <c r="GWV382" s="3"/>
      <c r="GWW382" s="3"/>
      <c r="GWX382" s="3"/>
      <c r="GWY382" s="3"/>
      <c r="GWZ382" s="3"/>
      <c r="GXA382" s="3"/>
      <c r="GXB382" s="3"/>
      <c r="GXC382" s="3"/>
      <c r="GXD382" s="3"/>
      <c r="GXE382" s="3"/>
      <c r="GXF382" s="3"/>
      <c r="GXG382" s="3"/>
      <c r="GXH382" s="3"/>
      <c r="GXI382" s="3"/>
      <c r="GXJ382" s="3"/>
      <c r="GXK382" s="3"/>
      <c r="GXL382" s="3"/>
      <c r="GXM382" s="3"/>
      <c r="GXN382" s="3"/>
      <c r="GXO382" s="3"/>
      <c r="GXQ382" s="3"/>
      <c r="GXS382" s="3"/>
      <c r="GXT382" s="3"/>
      <c r="GXU382" s="3"/>
      <c r="GXV382" s="3"/>
      <c r="GXW382" s="3"/>
      <c r="GXX382" s="3"/>
      <c r="GXY382" s="3"/>
      <c r="GXZ382" s="3"/>
      <c r="GYE382" s="3"/>
      <c r="GYF382" s="3"/>
      <c r="GYG382" s="3"/>
      <c r="GYH382" s="3"/>
      <c r="GYI382" s="3"/>
      <c r="GYJ382" s="3"/>
      <c r="GYK382" s="3"/>
      <c r="GYL382" s="3"/>
      <c r="GYM382" s="3"/>
      <c r="GYN382" s="3"/>
      <c r="GYO382" s="3"/>
      <c r="GYP382" s="3"/>
      <c r="GYQ382" s="3"/>
      <c r="GYR382" s="3"/>
      <c r="GYS382" s="3"/>
      <c r="GYT382" s="3"/>
      <c r="GYU382" s="3"/>
      <c r="GYV382" s="3"/>
      <c r="GYW382" s="3"/>
      <c r="GYX382" s="3"/>
      <c r="GYY382" s="3"/>
      <c r="GYZ382" s="3"/>
      <c r="GZA382" s="3"/>
      <c r="GZB382" s="3"/>
      <c r="GZC382" s="3"/>
      <c r="GZD382" s="3"/>
      <c r="GZE382" s="3"/>
      <c r="GZF382" s="3"/>
      <c r="GZG382" s="3"/>
      <c r="GZH382" s="3"/>
      <c r="GZI382" s="3"/>
      <c r="GZJ382" s="3"/>
      <c r="GZK382" s="3"/>
      <c r="GZL382" s="3"/>
      <c r="GZM382" s="3"/>
      <c r="GZN382" s="3"/>
      <c r="GZO382" s="3"/>
      <c r="GZP382" s="3"/>
      <c r="GZQ382" s="3"/>
      <c r="GZR382" s="3"/>
      <c r="GZS382" s="3"/>
      <c r="GZT382" s="3"/>
      <c r="GZU382" s="3"/>
      <c r="GZV382" s="3"/>
      <c r="GZW382" s="3"/>
      <c r="GZX382" s="3"/>
      <c r="GZY382" s="3"/>
      <c r="GZZ382" s="3"/>
      <c r="HAA382" s="3"/>
      <c r="HAB382" s="3"/>
      <c r="HAC382" s="3"/>
      <c r="HAD382" s="3"/>
      <c r="HAE382" s="3"/>
      <c r="HAF382" s="3"/>
      <c r="HAG382" s="3"/>
      <c r="HAH382" s="3"/>
      <c r="HAI382" s="3"/>
      <c r="HAJ382" s="3"/>
      <c r="HAK382" s="3"/>
      <c r="HAL382" s="3"/>
      <c r="HAM382" s="3"/>
      <c r="HAN382" s="3"/>
      <c r="HAO382" s="3"/>
      <c r="HAP382" s="3"/>
      <c r="HAQ382" s="3"/>
      <c r="HAR382" s="3"/>
      <c r="HAS382" s="3"/>
      <c r="HAT382" s="3"/>
      <c r="HAU382" s="3"/>
      <c r="HAV382" s="3"/>
      <c r="HAW382" s="3"/>
      <c r="HAX382" s="3"/>
      <c r="HAY382" s="3"/>
      <c r="HAZ382" s="3"/>
      <c r="HBA382" s="3"/>
      <c r="HBB382" s="3"/>
      <c r="HBC382" s="3"/>
      <c r="HBD382" s="3"/>
      <c r="HBE382" s="3"/>
      <c r="HBF382" s="3"/>
      <c r="HBG382" s="3"/>
      <c r="HBH382" s="3"/>
      <c r="HBI382" s="3"/>
      <c r="HBJ382" s="3"/>
      <c r="HBK382" s="3"/>
      <c r="HBL382" s="3"/>
      <c r="HBM382" s="3"/>
      <c r="HBN382" s="3"/>
      <c r="HBO382" s="3"/>
      <c r="HBP382" s="3"/>
      <c r="HBQ382" s="3"/>
      <c r="HBR382" s="3"/>
      <c r="HBS382" s="3"/>
      <c r="HBT382" s="3"/>
      <c r="HBU382" s="3"/>
      <c r="HBV382" s="3"/>
      <c r="HBW382" s="3"/>
      <c r="HBX382" s="3"/>
      <c r="HBY382" s="3"/>
      <c r="HBZ382" s="3"/>
      <c r="HCA382" s="3"/>
      <c r="HCB382" s="3"/>
      <c r="HCC382" s="3"/>
      <c r="HCD382" s="3"/>
      <c r="HCE382" s="3"/>
      <c r="HCF382" s="3"/>
      <c r="HCG382" s="3"/>
      <c r="HCH382" s="3"/>
      <c r="HCI382" s="3"/>
      <c r="HCJ382" s="3"/>
      <c r="HCK382" s="3"/>
      <c r="HCL382" s="3"/>
      <c r="HCM382" s="3"/>
      <c r="HCN382" s="3"/>
      <c r="HCO382" s="3"/>
      <c r="HCP382" s="3"/>
      <c r="HCQ382" s="3"/>
      <c r="HCR382" s="3"/>
      <c r="HCS382" s="3"/>
      <c r="HCT382" s="3"/>
      <c r="HCU382" s="3"/>
      <c r="HCV382" s="3"/>
      <c r="HCW382" s="3"/>
      <c r="HCX382" s="3"/>
      <c r="HCY382" s="3"/>
      <c r="HCZ382" s="3"/>
      <c r="HDA382" s="3"/>
      <c r="HDB382" s="3"/>
      <c r="HDC382" s="3"/>
      <c r="HDD382" s="3"/>
      <c r="HDE382" s="3"/>
      <c r="HDF382" s="3"/>
      <c r="HDG382" s="3"/>
      <c r="HDH382" s="3"/>
      <c r="HDI382" s="3"/>
      <c r="HDJ382" s="3"/>
      <c r="HDK382" s="3"/>
      <c r="HDL382" s="3"/>
      <c r="HDM382" s="3"/>
      <c r="HDN382" s="3"/>
      <c r="HDO382" s="3"/>
      <c r="HDP382" s="3"/>
      <c r="HDQ382" s="3"/>
      <c r="HDR382" s="3"/>
      <c r="HDS382" s="3"/>
      <c r="HDT382" s="3"/>
      <c r="HDU382" s="3"/>
      <c r="HDV382" s="3"/>
      <c r="HDW382" s="3"/>
      <c r="HDX382" s="3"/>
      <c r="HDY382" s="3"/>
      <c r="HDZ382" s="3"/>
      <c r="HEA382" s="3"/>
      <c r="HEB382" s="3"/>
      <c r="HEC382" s="3"/>
      <c r="HED382" s="3"/>
      <c r="HEE382" s="3"/>
      <c r="HEF382" s="3"/>
      <c r="HEG382" s="3"/>
      <c r="HEH382" s="3"/>
      <c r="HEI382" s="3"/>
      <c r="HEJ382" s="3"/>
      <c r="HEK382" s="3"/>
      <c r="HEL382" s="3"/>
      <c r="HEM382" s="3"/>
      <c r="HEN382" s="3"/>
      <c r="HEO382" s="3"/>
      <c r="HEP382" s="3"/>
      <c r="HEQ382" s="3"/>
      <c r="HER382" s="3"/>
      <c r="HES382" s="3"/>
      <c r="HET382" s="3"/>
      <c r="HEU382" s="3"/>
      <c r="HEV382" s="3"/>
      <c r="HEW382" s="3"/>
      <c r="HEX382" s="3"/>
      <c r="HEY382" s="3"/>
      <c r="HEZ382" s="3"/>
      <c r="HFA382" s="3"/>
      <c r="HFB382" s="3"/>
      <c r="HFC382" s="3"/>
      <c r="HFD382" s="3"/>
      <c r="HFE382" s="3"/>
      <c r="HFF382" s="3"/>
      <c r="HFG382" s="3"/>
      <c r="HFH382" s="3"/>
      <c r="HFI382" s="3"/>
      <c r="HFJ382" s="3"/>
      <c r="HFK382" s="3"/>
      <c r="HFL382" s="3"/>
      <c r="HFM382" s="3"/>
      <c r="HFN382" s="3"/>
      <c r="HFO382" s="3"/>
      <c r="HFP382" s="3"/>
      <c r="HFQ382" s="3"/>
      <c r="HFR382" s="3"/>
      <c r="HFS382" s="3"/>
      <c r="HFT382" s="3"/>
      <c r="HFU382" s="3"/>
      <c r="HFV382" s="3"/>
      <c r="HFW382" s="3"/>
      <c r="HFX382" s="3"/>
      <c r="HFY382" s="3"/>
      <c r="HFZ382" s="3"/>
      <c r="HGA382" s="3"/>
      <c r="HGB382" s="3"/>
      <c r="HGC382" s="3"/>
      <c r="HGD382" s="3"/>
      <c r="HGE382" s="3"/>
      <c r="HGF382" s="3"/>
      <c r="HGG382" s="3"/>
      <c r="HGH382" s="3"/>
      <c r="HGI382" s="3"/>
      <c r="HGJ382" s="3"/>
      <c r="HGK382" s="3"/>
      <c r="HGL382" s="3"/>
      <c r="HGM382" s="3"/>
      <c r="HGN382" s="3"/>
      <c r="HGO382" s="3"/>
      <c r="HGP382" s="3"/>
      <c r="HGQ382" s="3"/>
      <c r="HGR382" s="3"/>
      <c r="HGS382" s="3"/>
      <c r="HGT382" s="3"/>
      <c r="HGU382" s="3"/>
      <c r="HGV382" s="3"/>
      <c r="HGW382" s="3"/>
      <c r="HGX382" s="3"/>
      <c r="HGY382" s="3"/>
      <c r="HGZ382" s="3"/>
      <c r="HHA382" s="3"/>
      <c r="HHB382" s="3"/>
      <c r="HHC382" s="3"/>
      <c r="HHD382" s="3"/>
      <c r="HHE382" s="3"/>
      <c r="HHF382" s="3"/>
      <c r="HHG382" s="3"/>
      <c r="HHH382" s="3"/>
      <c r="HHI382" s="3"/>
      <c r="HHJ382" s="3"/>
      <c r="HHK382" s="3"/>
      <c r="HHM382" s="3"/>
      <c r="HHO382" s="3"/>
      <c r="HHP382" s="3"/>
      <c r="HHQ382" s="3"/>
      <c r="HHR382" s="3"/>
      <c r="HHS382" s="3"/>
      <c r="HHT382" s="3"/>
      <c r="HHU382" s="3"/>
      <c r="HHV382" s="3"/>
      <c r="HIA382" s="3"/>
      <c r="HIB382" s="3"/>
      <c r="HIC382" s="3"/>
      <c r="HID382" s="3"/>
      <c r="HIE382" s="3"/>
      <c r="HIF382" s="3"/>
      <c r="HIG382" s="3"/>
      <c r="HIH382" s="3"/>
      <c r="HII382" s="3"/>
      <c r="HIJ382" s="3"/>
      <c r="HIK382" s="3"/>
      <c r="HIL382" s="3"/>
      <c r="HIM382" s="3"/>
      <c r="HIN382" s="3"/>
      <c r="HIO382" s="3"/>
      <c r="HIP382" s="3"/>
      <c r="HIQ382" s="3"/>
      <c r="HIR382" s="3"/>
      <c r="HIS382" s="3"/>
      <c r="HIT382" s="3"/>
      <c r="HIU382" s="3"/>
      <c r="HIV382" s="3"/>
      <c r="HIW382" s="3"/>
      <c r="HIX382" s="3"/>
      <c r="HIY382" s="3"/>
      <c r="HIZ382" s="3"/>
      <c r="HJA382" s="3"/>
      <c r="HJB382" s="3"/>
      <c r="HJC382" s="3"/>
      <c r="HJD382" s="3"/>
      <c r="HJE382" s="3"/>
      <c r="HJF382" s="3"/>
      <c r="HJG382" s="3"/>
      <c r="HJH382" s="3"/>
      <c r="HJI382" s="3"/>
      <c r="HJJ382" s="3"/>
      <c r="HJK382" s="3"/>
      <c r="HJL382" s="3"/>
      <c r="HJM382" s="3"/>
      <c r="HJN382" s="3"/>
      <c r="HJO382" s="3"/>
      <c r="HJP382" s="3"/>
      <c r="HJQ382" s="3"/>
      <c r="HJR382" s="3"/>
      <c r="HJS382" s="3"/>
      <c r="HJT382" s="3"/>
      <c r="HJU382" s="3"/>
      <c r="HJV382" s="3"/>
      <c r="HJW382" s="3"/>
      <c r="HJX382" s="3"/>
      <c r="HJY382" s="3"/>
      <c r="HJZ382" s="3"/>
      <c r="HKA382" s="3"/>
      <c r="HKB382" s="3"/>
      <c r="HKC382" s="3"/>
      <c r="HKD382" s="3"/>
      <c r="HKE382" s="3"/>
      <c r="HKF382" s="3"/>
      <c r="HKG382" s="3"/>
      <c r="HKH382" s="3"/>
      <c r="HKI382" s="3"/>
      <c r="HKJ382" s="3"/>
      <c r="HKK382" s="3"/>
      <c r="HKL382" s="3"/>
      <c r="HKM382" s="3"/>
      <c r="HKN382" s="3"/>
      <c r="HKO382" s="3"/>
      <c r="HKP382" s="3"/>
      <c r="HKQ382" s="3"/>
      <c r="HKR382" s="3"/>
      <c r="HKS382" s="3"/>
      <c r="HKT382" s="3"/>
      <c r="HKU382" s="3"/>
      <c r="HKV382" s="3"/>
      <c r="HKW382" s="3"/>
      <c r="HKX382" s="3"/>
      <c r="HKY382" s="3"/>
      <c r="HKZ382" s="3"/>
      <c r="HLA382" s="3"/>
      <c r="HLB382" s="3"/>
      <c r="HLC382" s="3"/>
      <c r="HLD382" s="3"/>
      <c r="HLE382" s="3"/>
      <c r="HLF382" s="3"/>
      <c r="HLG382" s="3"/>
      <c r="HLH382" s="3"/>
      <c r="HLI382" s="3"/>
      <c r="HLJ382" s="3"/>
      <c r="HLK382" s="3"/>
      <c r="HLL382" s="3"/>
      <c r="HLM382" s="3"/>
      <c r="HLN382" s="3"/>
      <c r="HLO382" s="3"/>
      <c r="HLP382" s="3"/>
      <c r="HLQ382" s="3"/>
      <c r="HLR382" s="3"/>
      <c r="HLS382" s="3"/>
      <c r="HLT382" s="3"/>
      <c r="HLU382" s="3"/>
      <c r="HLV382" s="3"/>
      <c r="HLW382" s="3"/>
      <c r="HLX382" s="3"/>
      <c r="HLY382" s="3"/>
      <c r="HLZ382" s="3"/>
      <c r="HMA382" s="3"/>
      <c r="HMB382" s="3"/>
      <c r="HMC382" s="3"/>
      <c r="HMD382" s="3"/>
      <c r="HME382" s="3"/>
      <c r="HMF382" s="3"/>
      <c r="HMG382" s="3"/>
      <c r="HMH382" s="3"/>
      <c r="HMI382" s="3"/>
      <c r="HMJ382" s="3"/>
      <c r="HMK382" s="3"/>
      <c r="HML382" s="3"/>
      <c r="HMM382" s="3"/>
      <c r="HMN382" s="3"/>
      <c r="HMO382" s="3"/>
      <c r="HMP382" s="3"/>
      <c r="HMQ382" s="3"/>
      <c r="HMR382" s="3"/>
      <c r="HMS382" s="3"/>
      <c r="HMT382" s="3"/>
      <c r="HMU382" s="3"/>
      <c r="HMV382" s="3"/>
      <c r="HMW382" s="3"/>
      <c r="HMX382" s="3"/>
      <c r="HMY382" s="3"/>
      <c r="HMZ382" s="3"/>
      <c r="HNA382" s="3"/>
      <c r="HNB382" s="3"/>
      <c r="HNC382" s="3"/>
      <c r="HND382" s="3"/>
      <c r="HNE382" s="3"/>
      <c r="HNF382" s="3"/>
      <c r="HNG382" s="3"/>
      <c r="HNH382" s="3"/>
      <c r="HNI382" s="3"/>
      <c r="HNJ382" s="3"/>
      <c r="HNK382" s="3"/>
      <c r="HNL382" s="3"/>
      <c r="HNM382" s="3"/>
      <c r="HNN382" s="3"/>
      <c r="HNO382" s="3"/>
      <c r="HNP382" s="3"/>
      <c r="HNQ382" s="3"/>
      <c r="HNR382" s="3"/>
      <c r="HNS382" s="3"/>
      <c r="HNT382" s="3"/>
      <c r="HNU382" s="3"/>
      <c r="HNV382" s="3"/>
      <c r="HNW382" s="3"/>
      <c r="HNX382" s="3"/>
      <c r="HNY382" s="3"/>
      <c r="HNZ382" s="3"/>
      <c r="HOA382" s="3"/>
      <c r="HOB382" s="3"/>
      <c r="HOC382" s="3"/>
      <c r="HOD382" s="3"/>
      <c r="HOE382" s="3"/>
      <c r="HOF382" s="3"/>
      <c r="HOG382" s="3"/>
      <c r="HOH382" s="3"/>
      <c r="HOI382" s="3"/>
      <c r="HOJ382" s="3"/>
      <c r="HOK382" s="3"/>
      <c r="HOL382" s="3"/>
      <c r="HOM382" s="3"/>
      <c r="HON382" s="3"/>
      <c r="HOO382" s="3"/>
      <c r="HOP382" s="3"/>
      <c r="HOQ382" s="3"/>
      <c r="HOR382" s="3"/>
      <c r="HOS382" s="3"/>
      <c r="HOT382" s="3"/>
      <c r="HOU382" s="3"/>
      <c r="HOV382" s="3"/>
      <c r="HOW382" s="3"/>
      <c r="HOX382" s="3"/>
      <c r="HOY382" s="3"/>
      <c r="HOZ382" s="3"/>
      <c r="HPA382" s="3"/>
      <c r="HPB382" s="3"/>
      <c r="HPC382" s="3"/>
      <c r="HPD382" s="3"/>
      <c r="HPE382" s="3"/>
      <c r="HPF382" s="3"/>
      <c r="HPG382" s="3"/>
      <c r="HPH382" s="3"/>
      <c r="HPI382" s="3"/>
      <c r="HPJ382" s="3"/>
      <c r="HPK382" s="3"/>
      <c r="HPL382" s="3"/>
      <c r="HPM382" s="3"/>
      <c r="HPN382" s="3"/>
      <c r="HPO382" s="3"/>
      <c r="HPP382" s="3"/>
      <c r="HPQ382" s="3"/>
      <c r="HPR382" s="3"/>
      <c r="HPS382" s="3"/>
      <c r="HPT382" s="3"/>
      <c r="HPU382" s="3"/>
      <c r="HPV382" s="3"/>
      <c r="HPW382" s="3"/>
      <c r="HPX382" s="3"/>
      <c r="HPY382" s="3"/>
      <c r="HPZ382" s="3"/>
      <c r="HQA382" s="3"/>
      <c r="HQB382" s="3"/>
      <c r="HQC382" s="3"/>
      <c r="HQD382" s="3"/>
      <c r="HQE382" s="3"/>
      <c r="HQF382" s="3"/>
      <c r="HQG382" s="3"/>
      <c r="HQH382" s="3"/>
      <c r="HQI382" s="3"/>
      <c r="HQJ382" s="3"/>
      <c r="HQK382" s="3"/>
      <c r="HQL382" s="3"/>
      <c r="HQM382" s="3"/>
      <c r="HQN382" s="3"/>
      <c r="HQO382" s="3"/>
      <c r="HQP382" s="3"/>
      <c r="HQQ382" s="3"/>
      <c r="HQR382" s="3"/>
      <c r="HQS382" s="3"/>
      <c r="HQT382" s="3"/>
      <c r="HQU382" s="3"/>
      <c r="HQV382" s="3"/>
      <c r="HQW382" s="3"/>
      <c r="HQX382" s="3"/>
      <c r="HQY382" s="3"/>
      <c r="HQZ382" s="3"/>
      <c r="HRA382" s="3"/>
      <c r="HRB382" s="3"/>
      <c r="HRC382" s="3"/>
      <c r="HRD382" s="3"/>
      <c r="HRE382" s="3"/>
      <c r="HRF382" s="3"/>
      <c r="HRG382" s="3"/>
      <c r="HRI382" s="3"/>
      <c r="HRK382" s="3"/>
      <c r="HRL382" s="3"/>
      <c r="HRM382" s="3"/>
      <c r="HRN382" s="3"/>
      <c r="HRO382" s="3"/>
      <c r="HRP382" s="3"/>
      <c r="HRQ382" s="3"/>
      <c r="HRR382" s="3"/>
      <c r="HRW382" s="3"/>
      <c r="HRX382" s="3"/>
      <c r="HRY382" s="3"/>
      <c r="HRZ382" s="3"/>
      <c r="HSA382" s="3"/>
      <c r="HSB382" s="3"/>
      <c r="HSC382" s="3"/>
      <c r="HSD382" s="3"/>
      <c r="HSE382" s="3"/>
      <c r="HSF382" s="3"/>
      <c r="HSG382" s="3"/>
      <c r="HSH382" s="3"/>
      <c r="HSI382" s="3"/>
      <c r="HSJ382" s="3"/>
      <c r="HSK382" s="3"/>
      <c r="HSL382" s="3"/>
      <c r="HSM382" s="3"/>
      <c r="HSN382" s="3"/>
      <c r="HSO382" s="3"/>
      <c r="HSP382" s="3"/>
      <c r="HSQ382" s="3"/>
      <c r="HSR382" s="3"/>
      <c r="HSS382" s="3"/>
      <c r="HST382" s="3"/>
      <c r="HSU382" s="3"/>
      <c r="HSV382" s="3"/>
      <c r="HSW382" s="3"/>
      <c r="HSX382" s="3"/>
      <c r="HSY382" s="3"/>
      <c r="HSZ382" s="3"/>
      <c r="HTA382" s="3"/>
      <c r="HTB382" s="3"/>
      <c r="HTC382" s="3"/>
      <c r="HTD382" s="3"/>
      <c r="HTE382" s="3"/>
      <c r="HTF382" s="3"/>
      <c r="HTG382" s="3"/>
      <c r="HTH382" s="3"/>
      <c r="HTI382" s="3"/>
      <c r="HTJ382" s="3"/>
      <c r="HTK382" s="3"/>
      <c r="HTL382" s="3"/>
      <c r="HTM382" s="3"/>
      <c r="HTN382" s="3"/>
      <c r="HTO382" s="3"/>
      <c r="HTP382" s="3"/>
      <c r="HTQ382" s="3"/>
      <c r="HTR382" s="3"/>
      <c r="HTS382" s="3"/>
      <c r="HTT382" s="3"/>
      <c r="HTU382" s="3"/>
      <c r="HTV382" s="3"/>
      <c r="HTW382" s="3"/>
      <c r="HTX382" s="3"/>
      <c r="HTY382" s="3"/>
      <c r="HTZ382" s="3"/>
      <c r="HUA382" s="3"/>
      <c r="HUB382" s="3"/>
      <c r="HUC382" s="3"/>
      <c r="HUD382" s="3"/>
      <c r="HUE382" s="3"/>
      <c r="HUF382" s="3"/>
      <c r="HUG382" s="3"/>
      <c r="HUH382" s="3"/>
      <c r="HUI382" s="3"/>
      <c r="HUJ382" s="3"/>
      <c r="HUK382" s="3"/>
      <c r="HUL382" s="3"/>
      <c r="HUM382" s="3"/>
      <c r="HUN382" s="3"/>
      <c r="HUO382" s="3"/>
      <c r="HUP382" s="3"/>
      <c r="HUQ382" s="3"/>
      <c r="HUR382" s="3"/>
      <c r="HUS382" s="3"/>
      <c r="HUT382" s="3"/>
      <c r="HUU382" s="3"/>
      <c r="HUV382" s="3"/>
      <c r="HUW382" s="3"/>
      <c r="HUX382" s="3"/>
      <c r="HUY382" s="3"/>
      <c r="HUZ382" s="3"/>
      <c r="HVA382" s="3"/>
      <c r="HVB382" s="3"/>
      <c r="HVC382" s="3"/>
      <c r="HVD382" s="3"/>
      <c r="HVE382" s="3"/>
      <c r="HVF382" s="3"/>
      <c r="HVG382" s="3"/>
      <c r="HVH382" s="3"/>
      <c r="HVI382" s="3"/>
      <c r="HVJ382" s="3"/>
      <c r="HVK382" s="3"/>
      <c r="HVL382" s="3"/>
      <c r="HVM382" s="3"/>
      <c r="HVN382" s="3"/>
      <c r="HVO382" s="3"/>
      <c r="HVP382" s="3"/>
      <c r="HVQ382" s="3"/>
      <c r="HVR382" s="3"/>
      <c r="HVS382" s="3"/>
      <c r="HVT382" s="3"/>
      <c r="HVU382" s="3"/>
      <c r="HVV382" s="3"/>
      <c r="HVW382" s="3"/>
      <c r="HVX382" s="3"/>
      <c r="HVY382" s="3"/>
      <c r="HVZ382" s="3"/>
      <c r="HWA382" s="3"/>
      <c r="HWB382" s="3"/>
      <c r="HWC382" s="3"/>
      <c r="HWD382" s="3"/>
      <c r="HWE382" s="3"/>
      <c r="HWF382" s="3"/>
      <c r="HWG382" s="3"/>
      <c r="HWH382" s="3"/>
      <c r="HWI382" s="3"/>
      <c r="HWJ382" s="3"/>
      <c r="HWK382" s="3"/>
      <c r="HWL382" s="3"/>
      <c r="HWM382" s="3"/>
      <c r="HWN382" s="3"/>
      <c r="HWO382" s="3"/>
      <c r="HWP382" s="3"/>
      <c r="HWQ382" s="3"/>
      <c r="HWR382" s="3"/>
      <c r="HWS382" s="3"/>
      <c r="HWT382" s="3"/>
      <c r="HWU382" s="3"/>
      <c r="HWV382" s="3"/>
      <c r="HWW382" s="3"/>
      <c r="HWX382" s="3"/>
      <c r="HWY382" s="3"/>
      <c r="HWZ382" s="3"/>
      <c r="HXA382" s="3"/>
      <c r="HXB382" s="3"/>
      <c r="HXC382" s="3"/>
      <c r="HXD382" s="3"/>
      <c r="HXE382" s="3"/>
      <c r="HXF382" s="3"/>
      <c r="HXG382" s="3"/>
      <c r="HXH382" s="3"/>
      <c r="HXI382" s="3"/>
      <c r="HXJ382" s="3"/>
      <c r="HXK382" s="3"/>
      <c r="HXL382" s="3"/>
      <c r="HXM382" s="3"/>
      <c r="HXN382" s="3"/>
      <c r="HXO382" s="3"/>
      <c r="HXP382" s="3"/>
      <c r="HXQ382" s="3"/>
      <c r="HXR382" s="3"/>
      <c r="HXS382" s="3"/>
      <c r="HXT382" s="3"/>
      <c r="HXU382" s="3"/>
      <c r="HXV382" s="3"/>
      <c r="HXW382" s="3"/>
      <c r="HXX382" s="3"/>
      <c r="HXY382" s="3"/>
      <c r="HXZ382" s="3"/>
      <c r="HYA382" s="3"/>
      <c r="HYB382" s="3"/>
      <c r="HYC382" s="3"/>
      <c r="HYD382" s="3"/>
      <c r="HYE382" s="3"/>
      <c r="HYF382" s="3"/>
      <c r="HYG382" s="3"/>
      <c r="HYH382" s="3"/>
      <c r="HYI382" s="3"/>
      <c r="HYJ382" s="3"/>
      <c r="HYK382" s="3"/>
      <c r="HYL382" s="3"/>
      <c r="HYM382" s="3"/>
      <c r="HYN382" s="3"/>
      <c r="HYO382" s="3"/>
      <c r="HYP382" s="3"/>
      <c r="HYQ382" s="3"/>
      <c r="HYR382" s="3"/>
      <c r="HYS382" s="3"/>
      <c r="HYT382" s="3"/>
      <c r="HYU382" s="3"/>
      <c r="HYV382" s="3"/>
      <c r="HYW382" s="3"/>
      <c r="HYX382" s="3"/>
      <c r="HYY382" s="3"/>
      <c r="HYZ382" s="3"/>
      <c r="HZA382" s="3"/>
      <c r="HZB382" s="3"/>
      <c r="HZC382" s="3"/>
      <c r="HZD382" s="3"/>
      <c r="HZE382" s="3"/>
      <c r="HZF382" s="3"/>
      <c r="HZG382" s="3"/>
      <c r="HZH382" s="3"/>
      <c r="HZI382" s="3"/>
      <c r="HZJ382" s="3"/>
      <c r="HZK382" s="3"/>
      <c r="HZL382" s="3"/>
      <c r="HZM382" s="3"/>
      <c r="HZN382" s="3"/>
      <c r="HZO382" s="3"/>
      <c r="HZP382" s="3"/>
      <c r="HZQ382" s="3"/>
      <c r="HZR382" s="3"/>
      <c r="HZS382" s="3"/>
      <c r="HZT382" s="3"/>
      <c r="HZU382" s="3"/>
      <c r="HZV382" s="3"/>
      <c r="HZW382" s="3"/>
      <c r="HZX382" s="3"/>
      <c r="HZY382" s="3"/>
      <c r="HZZ382" s="3"/>
      <c r="IAA382" s="3"/>
      <c r="IAB382" s="3"/>
      <c r="IAC382" s="3"/>
      <c r="IAD382" s="3"/>
      <c r="IAE382" s="3"/>
      <c r="IAF382" s="3"/>
      <c r="IAG382" s="3"/>
      <c r="IAH382" s="3"/>
      <c r="IAI382" s="3"/>
      <c r="IAJ382" s="3"/>
      <c r="IAK382" s="3"/>
      <c r="IAL382" s="3"/>
      <c r="IAM382" s="3"/>
      <c r="IAN382" s="3"/>
      <c r="IAO382" s="3"/>
      <c r="IAP382" s="3"/>
      <c r="IAQ382" s="3"/>
      <c r="IAR382" s="3"/>
      <c r="IAS382" s="3"/>
      <c r="IAT382" s="3"/>
      <c r="IAU382" s="3"/>
      <c r="IAV382" s="3"/>
      <c r="IAW382" s="3"/>
      <c r="IAX382" s="3"/>
      <c r="IAY382" s="3"/>
      <c r="IAZ382" s="3"/>
      <c r="IBA382" s="3"/>
      <c r="IBB382" s="3"/>
      <c r="IBC382" s="3"/>
      <c r="IBE382" s="3"/>
      <c r="IBG382" s="3"/>
      <c r="IBH382" s="3"/>
      <c r="IBI382" s="3"/>
      <c r="IBJ382" s="3"/>
      <c r="IBK382" s="3"/>
      <c r="IBL382" s="3"/>
      <c r="IBM382" s="3"/>
      <c r="IBN382" s="3"/>
      <c r="IBS382" s="3"/>
      <c r="IBT382" s="3"/>
      <c r="IBU382" s="3"/>
      <c r="IBV382" s="3"/>
      <c r="IBW382" s="3"/>
      <c r="IBX382" s="3"/>
      <c r="IBY382" s="3"/>
      <c r="IBZ382" s="3"/>
      <c r="ICA382" s="3"/>
      <c r="ICB382" s="3"/>
      <c r="ICC382" s="3"/>
      <c r="ICD382" s="3"/>
      <c r="ICE382" s="3"/>
      <c r="ICF382" s="3"/>
      <c r="ICG382" s="3"/>
      <c r="ICH382" s="3"/>
      <c r="ICI382" s="3"/>
      <c r="ICJ382" s="3"/>
      <c r="ICK382" s="3"/>
      <c r="ICL382" s="3"/>
      <c r="ICM382" s="3"/>
      <c r="ICN382" s="3"/>
      <c r="ICO382" s="3"/>
      <c r="ICP382" s="3"/>
      <c r="ICQ382" s="3"/>
      <c r="ICR382" s="3"/>
      <c r="ICS382" s="3"/>
      <c r="ICT382" s="3"/>
      <c r="ICU382" s="3"/>
      <c r="ICV382" s="3"/>
      <c r="ICW382" s="3"/>
      <c r="ICX382" s="3"/>
      <c r="ICY382" s="3"/>
      <c r="ICZ382" s="3"/>
      <c r="IDA382" s="3"/>
      <c r="IDB382" s="3"/>
      <c r="IDC382" s="3"/>
      <c r="IDD382" s="3"/>
      <c r="IDE382" s="3"/>
      <c r="IDF382" s="3"/>
      <c r="IDG382" s="3"/>
      <c r="IDH382" s="3"/>
      <c r="IDI382" s="3"/>
      <c r="IDJ382" s="3"/>
      <c r="IDK382" s="3"/>
      <c r="IDL382" s="3"/>
      <c r="IDM382" s="3"/>
      <c r="IDN382" s="3"/>
      <c r="IDO382" s="3"/>
      <c r="IDP382" s="3"/>
      <c r="IDQ382" s="3"/>
      <c r="IDR382" s="3"/>
      <c r="IDS382" s="3"/>
      <c r="IDT382" s="3"/>
      <c r="IDU382" s="3"/>
      <c r="IDV382" s="3"/>
      <c r="IDW382" s="3"/>
      <c r="IDX382" s="3"/>
      <c r="IDY382" s="3"/>
      <c r="IDZ382" s="3"/>
      <c r="IEA382" s="3"/>
      <c r="IEB382" s="3"/>
      <c r="IEC382" s="3"/>
      <c r="IED382" s="3"/>
      <c r="IEE382" s="3"/>
      <c r="IEF382" s="3"/>
      <c r="IEG382" s="3"/>
      <c r="IEH382" s="3"/>
      <c r="IEI382" s="3"/>
      <c r="IEJ382" s="3"/>
      <c r="IEK382" s="3"/>
      <c r="IEL382" s="3"/>
      <c r="IEM382" s="3"/>
      <c r="IEN382" s="3"/>
      <c r="IEO382" s="3"/>
      <c r="IEP382" s="3"/>
      <c r="IEQ382" s="3"/>
      <c r="IER382" s="3"/>
      <c r="IES382" s="3"/>
      <c r="IET382" s="3"/>
      <c r="IEU382" s="3"/>
      <c r="IEV382" s="3"/>
      <c r="IEW382" s="3"/>
      <c r="IEX382" s="3"/>
      <c r="IEY382" s="3"/>
      <c r="IEZ382" s="3"/>
      <c r="IFA382" s="3"/>
      <c r="IFB382" s="3"/>
      <c r="IFC382" s="3"/>
      <c r="IFD382" s="3"/>
      <c r="IFE382" s="3"/>
      <c r="IFF382" s="3"/>
      <c r="IFG382" s="3"/>
      <c r="IFH382" s="3"/>
      <c r="IFI382" s="3"/>
      <c r="IFJ382" s="3"/>
      <c r="IFK382" s="3"/>
      <c r="IFL382" s="3"/>
      <c r="IFM382" s="3"/>
      <c r="IFN382" s="3"/>
      <c r="IFO382" s="3"/>
      <c r="IFP382" s="3"/>
      <c r="IFQ382" s="3"/>
      <c r="IFR382" s="3"/>
      <c r="IFS382" s="3"/>
      <c r="IFT382" s="3"/>
      <c r="IFU382" s="3"/>
      <c r="IFV382" s="3"/>
      <c r="IFW382" s="3"/>
      <c r="IFX382" s="3"/>
      <c r="IFY382" s="3"/>
      <c r="IFZ382" s="3"/>
      <c r="IGA382" s="3"/>
      <c r="IGB382" s="3"/>
      <c r="IGC382" s="3"/>
      <c r="IGD382" s="3"/>
      <c r="IGE382" s="3"/>
      <c r="IGF382" s="3"/>
      <c r="IGG382" s="3"/>
      <c r="IGH382" s="3"/>
      <c r="IGI382" s="3"/>
      <c r="IGJ382" s="3"/>
      <c r="IGK382" s="3"/>
      <c r="IGL382" s="3"/>
      <c r="IGM382" s="3"/>
      <c r="IGN382" s="3"/>
      <c r="IGO382" s="3"/>
      <c r="IGP382" s="3"/>
      <c r="IGQ382" s="3"/>
      <c r="IGR382" s="3"/>
      <c r="IGS382" s="3"/>
      <c r="IGT382" s="3"/>
      <c r="IGU382" s="3"/>
      <c r="IGV382" s="3"/>
      <c r="IGW382" s="3"/>
      <c r="IGX382" s="3"/>
      <c r="IGY382" s="3"/>
      <c r="IGZ382" s="3"/>
      <c r="IHA382" s="3"/>
      <c r="IHB382" s="3"/>
      <c r="IHC382" s="3"/>
      <c r="IHD382" s="3"/>
      <c r="IHE382" s="3"/>
      <c r="IHF382" s="3"/>
      <c r="IHG382" s="3"/>
      <c r="IHH382" s="3"/>
      <c r="IHI382" s="3"/>
      <c r="IHJ382" s="3"/>
      <c r="IHK382" s="3"/>
      <c r="IHL382" s="3"/>
      <c r="IHM382" s="3"/>
      <c r="IHN382" s="3"/>
      <c r="IHO382" s="3"/>
      <c r="IHP382" s="3"/>
      <c r="IHQ382" s="3"/>
      <c r="IHR382" s="3"/>
      <c r="IHS382" s="3"/>
      <c r="IHT382" s="3"/>
      <c r="IHU382" s="3"/>
      <c r="IHV382" s="3"/>
      <c r="IHW382" s="3"/>
      <c r="IHX382" s="3"/>
      <c r="IHY382" s="3"/>
      <c r="IHZ382" s="3"/>
      <c r="IIA382" s="3"/>
      <c r="IIB382" s="3"/>
      <c r="IIC382" s="3"/>
      <c r="IID382" s="3"/>
      <c r="IIE382" s="3"/>
      <c r="IIF382" s="3"/>
      <c r="IIG382" s="3"/>
      <c r="IIH382" s="3"/>
      <c r="III382" s="3"/>
      <c r="IIJ382" s="3"/>
      <c r="IIK382" s="3"/>
      <c r="IIL382" s="3"/>
      <c r="IIM382" s="3"/>
      <c r="IIN382" s="3"/>
      <c r="IIO382" s="3"/>
      <c r="IIP382" s="3"/>
      <c r="IIQ382" s="3"/>
      <c r="IIR382" s="3"/>
      <c r="IIS382" s="3"/>
      <c r="IIT382" s="3"/>
      <c r="IIU382" s="3"/>
      <c r="IIV382" s="3"/>
      <c r="IIW382" s="3"/>
      <c r="IIX382" s="3"/>
      <c r="IIY382" s="3"/>
      <c r="IIZ382" s="3"/>
      <c r="IJA382" s="3"/>
      <c r="IJB382" s="3"/>
      <c r="IJC382" s="3"/>
      <c r="IJD382" s="3"/>
      <c r="IJE382" s="3"/>
      <c r="IJF382" s="3"/>
      <c r="IJG382" s="3"/>
      <c r="IJH382" s="3"/>
      <c r="IJI382" s="3"/>
      <c r="IJJ382" s="3"/>
      <c r="IJK382" s="3"/>
      <c r="IJL382" s="3"/>
      <c r="IJM382" s="3"/>
      <c r="IJN382" s="3"/>
      <c r="IJO382" s="3"/>
      <c r="IJP382" s="3"/>
      <c r="IJQ382" s="3"/>
      <c r="IJR382" s="3"/>
      <c r="IJS382" s="3"/>
      <c r="IJT382" s="3"/>
      <c r="IJU382" s="3"/>
      <c r="IJV382" s="3"/>
      <c r="IJW382" s="3"/>
      <c r="IJX382" s="3"/>
      <c r="IJY382" s="3"/>
      <c r="IJZ382" s="3"/>
      <c r="IKA382" s="3"/>
      <c r="IKB382" s="3"/>
      <c r="IKC382" s="3"/>
      <c r="IKD382" s="3"/>
      <c r="IKE382" s="3"/>
      <c r="IKF382" s="3"/>
      <c r="IKG382" s="3"/>
      <c r="IKH382" s="3"/>
      <c r="IKI382" s="3"/>
      <c r="IKJ382" s="3"/>
      <c r="IKK382" s="3"/>
      <c r="IKL382" s="3"/>
      <c r="IKM382" s="3"/>
      <c r="IKN382" s="3"/>
      <c r="IKO382" s="3"/>
      <c r="IKP382" s="3"/>
      <c r="IKQ382" s="3"/>
      <c r="IKR382" s="3"/>
      <c r="IKS382" s="3"/>
      <c r="IKT382" s="3"/>
      <c r="IKU382" s="3"/>
      <c r="IKV382" s="3"/>
      <c r="IKW382" s="3"/>
      <c r="IKX382" s="3"/>
      <c r="IKY382" s="3"/>
      <c r="ILA382" s="3"/>
      <c r="ILC382" s="3"/>
      <c r="ILD382" s="3"/>
      <c r="ILE382" s="3"/>
      <c r="ILF382" s="3"/>
      <c r="ILG382" s="3"/>
      <c r="ILH382" s="3"/>
      <c r="ILI382" s="3"/>
      <c r="ILJ382" s="3"/>
      <c r="ILO382" s="3"/>
      <c r="ILP382" s="3"/>
      <c r="ILQ382" s="3"/>
      <c r="ILR382" s="3"/>
      <c r="ILS382" s="3"/>
      <c r="ILT382" s="3"/>
      <c r="ILU382" s="3"/>
      <c r="ILV382" s="3"/>
      <c r="ILW382" s="3"/>
      <c r="ILX382" s="3"/>
      <c r="ILY382" s="3"/>
      <c r="ILZ382" s="3"/>
      <c r="IMA382" s="3"/>
      <c r="IMB382" s="3"/>
      <c r="IMC382" s="3"/>
      <c r="IMD382" s="3"/>
      <c r="IME382" s="3"/>
      <c r="IMF382" s="3"/>
      <c r="IMG382" s="3"/>
      <c r="IMH382" s="3"/>
      <c r="IMI382" s="3"/>
      <c r="IMJ382" s="3"/>
      <c r="IMK382" s="3"/>
      <c r="IML382" s="3"/>
      <c r="IMM382" s="3"/>
      <c r="IMN382" s="3"/>
      <c r="IMO382" s="3"/>
      <c r="IMP382" s="3"/>
      <c r="IMQ382" s="3"/>
      <c r="IMR382" s="3"/>
      <c r="IMS382" s="3"/>
      <c r="IMT382" s="3"/>
      <c r="IMU382" s="3"/>
      <c r="IMV382" s="3"/>
      <c r="IMW382" s="3"/>
      <c r="IMX382" s="3"/>
      <c r="IMY382" s="3"/>
      <c r="IMZ382" s="3"/>
      <c r="INA382" s="3"/>
      <c r="INB382" s="3"/>
      <c r="INC382" s="3"/>
      <c r="IND382" s="3"/>
      <c r="INE382" s="3"/>
      <c r="INF382" s="3"/>
      <c r="ING382" s="3"/>
      <c r="INH382" s="3"/>
      <c r="INI382" s="3"/>
      <c r="INJ382" s="3"/>
      <c r="INK382" s="3"/>
      <c r="INL382" s="3"/>
      <c r="INM382" s="3"/>
      <c r="INN382" s="3"/>
      <c r="INO382" s="3"/>
      <c r="INP382" s="3"/>
      <c r="INQ382" s="3"/>
      <c r="INR382" s="3"/>
      <c r="INS382" s="3"/>
      <c r="INT382" s="3"/>
      <c r="INU382" s="3"/>
      <c r="INV382" s="3"/>
      <c r="INW382" s="3"/>
      <c r="INX382" s="3"/>
      <c r="INY382" s="3"/>
      <c r="INZ382" s="3"/>
      <c r="IOA382" s="3"/>
      <c r="IOB382" s="3"/>
      <c r="IOC382" s="3"/>
      <c r="IOD382" s="3"/>
      <c r="IOE382" s="3"/>
      <c r="IOF382" s="3"/>
      <c r="IOG382" s="3"/>
      <c r="IOH382" s="3"/>
      <c r="IOI382" s="3"/>
      <c r="IOJ382" s="3"/>
      <c r="IOK382" s="3"/>
      <c r="IOL382" s="3"/>
      <c r="IOM382" s="3"/>
      <c r="ION382" s="3"/>
      <c r="IOO382" s="3"/>
      <c r="IOP382" s="3"/>
      <c r="IOQ382" s="3"/>
      <c r="IOR382" s="3"/>
      <c r="IOS382" s="3"/>
      <c r="IOT382" s="3"/>
      <c r="IOU382" s="3"/>
      <c r="IOV382" s="3"/>
      <c r="IOW382" s="3"/>
      <c r="IOX382" s="3"/>
      <c r="IOY382" s="3"/>
      <c r="IOZ382" s="3"/>
      <c r="IPA382" s="3"/>
      <c r="IPB382" s="3"/>
      <c r="IPC382" s="3"/>
      <c r="IPD382" s="3"/>
      <c r="IPE382" s="3"/>
      <c r="IPF382" s="3"/>
      <c r="IPG382" s="3"/>
      <c r="IPH382" s="3"/>
      <c r="IPI382" s="3"/>
      <c r="IPJ382" s="3"/>
      <c r="IPK382" s="3"/>
      <c r="IPL382" s="3"/>
      <c r="IPM382" s="3"/>
      <c r="IPN382" s="3"/>
      <c r="IPO382" s="3"/>
      <c r="IPP382" s="3"/>
      <c r="IPQ382" s="3"/>
      <c r="IPR382" s="3"/>
      <c r="IPS382" s="3"/>
      <c r="IPT382" s="3"/>
      <c r="IPU382" s="3"/>
      <c r="IPV382" s="3"/>
      <c r="IPW382" s="3"/>
      <c r="IPX382" s="3"/>
      <c r="IPY382" s="3"/>
      <c r="IPZ382" s="3"/>
      <c r="IQA382" s="3"/>
      <c r="IQB382" s="3"/>
      <c r="IQC382" s="3"/>
      <c r="IQD382" s="3"/>
      <c r="IQE382" s="3"/>
      <c r="IQF382" s="3"/>
      <c r="IQG382" s="3"/>
      <c r="IQH382" s="3"/>
      <c r="IQI382" s="3"/>
      <c r="IQJ382" s="3"/>
      <c r="IQK382" s="3"/>
      <c r="IQL382" s="3"/>
      <c r="IQM382" s="3"/>
      <c r="IQN382" s="3"/>
      <c r="IQO382" s="3"/>
      <c r="IQP382" s="3"/>
      <c r="IQQ382" s="3"/>
      <c r="IQR382" s="3"/>
      <c r="IQS382" s="3"/>
      <c r="IQT382" s="3"/>
      <c r="IQU382" s="3"/>
      <c r="IQV382" s="3"/>
      <c r="IQW382" s="3"/>
      <c r="IQX382" s="3"/>
      <c r="IQY382" s="3"/>
      <c r="IQZ382" s="3"/>
      <c r="IRA382" s="3"/>
      <c r="IRB382" s="3"/>
      <c r="IRC382" s="3"/>
      <c r="IRD382" s="3"/>
      <c r="IRE382" s="3"/>
      <c r="IRF382" s="3"/>
      <c r="IRG382" s="3"/>
      <c r="IRH382" s="3"/>
      <c r="IRI382" s="3"/>
      <c r="IRJ382" s="3"/>
      <c r="IRK382" s="3"/>
      <c r="IRL382" s="3"/>
      <c r="IRM382" s="3"/>
      <c r="IRN382" s="3"/>
      <c r="IRO382" s="3"/>
      <c r="IRP382" s="3"/>
      <c r="IRQ382" s="3"/>
      <c r="IRR382" s="3"/>
      <c r="IRS382" s="3"/>
      <c r="IRT382" s="3"/>
      <c r="IRU382" s="3"/>
      <c r="IRV382" s="3"/>
      <c r="IRW382" s="3"/>
      <c r="IRX382" s="3"/>
      <c r="IRY382" s="3"/>
      <c r="IRZ382" s="3"/>
      <c r="ISA382" s="3"/>
      <c r="ISB382" s="3"/>
      <c r="ISC382" s="3"/>
      <c r="ISD382" s="3"/>
      <c r="ISE382" s="3"/>
      <c r="ISF382" s="3"/>
      <c r="ISG382" s="3"/>
      <c r="ISH382" s="3"/>
      <c r="ISI382" s="3"/>
      <c r="ISJ382" s="3"/>
      <c r="ISK382" s="3"/>
      <c r="ISL382" s="3"/>
      <c r="ISM382" s="3"/>
      <c r="ISN382" s="3"/>
      <c r="ISO382" s="3"/>
      <c r="ISP382" s="3"/>
      <c r="ISQ382" s="3"/>
      <c r="ISR382" s="3"/>
      <c r="ISS382" s="3"/>
      <c r="IST382" s="3"/>
      <c r="ISU382" s="3"/>
      <c r="ISV382" s="3"/>
      <c r="ISW382" s="3"/>
      <c r="ISX382" s="3"/>
      <c r="ISY382" s="3"/>
      <c r="ISZ382" s="3"/>
      <c r="ITA382" s="3"/>
      <c r="ITB382" s="3"/>
      <c r="ITC382" s="3"/>
      <c r="ITD382" s="3"/>
      <c r="ITE382" s="3"/>
      <c r="ITF382" s="3"/>
      <c r="ITG382" s="3"/>
      <c r="ITH382" s="3"/>
      <c r="ITI382" s="3"/>
      <c r="ITJ382" s="3"/>
      <c r="ITK382" s="3"/>
      <c r="ITL382" s="3"/>
      <c r="ITM382" s="3"/>
      <c r="ITN382" s="3"/>
      <c r="ITO382" s="3"/>
      <c r="ITP382" s="3"/>
      <c r="ITQ382" s="3"/>
      <c r="ITR382" s="3"/>
      <c r="ITS382" s="3"/>
      <c r="ITT382" s="3"/>
      <c r="ITU382" s="3"/>
      <c r="ITV382" s="3"/>
      <c r="ITW382" s="3"/>
      <c r="ITX382" s="3"/>
      <c r="ITY382" s="3"/>
      <c r="ITZ382" s="3"/>
      <c r="IUA382" s="3"/>
      <c r="IUB382" s="3"/>
      <c r="IUC382" s="3"/>
      <c r="IUD382" s="3"/>
      <c r="IUE382" s="3"/>
      <c r="IUF382" s="3"/>
      <c r="IUG382" s="3"/>
      <c r="IUH382" s="3"/>
      <c r="IUI382" s="3"/>
      <c r="IUJ382" s="3"/>
      <c r="IUK382" s="3"/>
      <c r="IUL382" s="3"/>
      <c r="IUM382" s="3"/>
      <c r="IUN382" s="3"/>
      <c r="IUO382" s="3"/>
      <c r="IUP382" s="3"/>
      <c r="IUQ382" s="3"/>
      <c r="IUR382" s="3"/>
      <c r="IUS382" s="3"/>
      <c r="IUT382" s="3"/>
      <c r="IUU382" s="3"/>
      <c r="IUW382" s="3"/>
      <c r="IUY382" s="3"/>
      <c r="IUZ382" s="3"/>
      <c r="IVA382" s="3"/>
      <c r="IVB382" s="3"/>
      <c r="IVC382" s="3"/>
      <c r="IVD382" s="3"/>
      <c r="IVE382" s="3"/>
      <c r="IVF382" s="3"/>
      <c r="IVK382" s="3"/>
      <c r="IVL382" s="3"/>
      <c r="IVM382" s="3"/>
      <c r="IVN382" s="3"/>
      <c r="IVO382" s="3"/>
      <c r="IVP382" s="3"/>
      <c r="IVQ382" s="3"/>
      <c r="IVR382" s="3"/>
      <c r="IVS382" s="3"/>
      <c r="IVT382" s="3"/>
      <c r="IVU382" s="3"/>
      <c r="IVV382" s="3"/>
      <c r="IVW382" s="3"/>
      <c r="IVX382" s="3"/>
      <c r="IVY382" s="3"/>
      <c r="IVZ382" s="3"/>
      <c r="IWA382" s="3"/>
      <c r="IWB382" s="3"/>
      <c r="IWC382" s="3"/>
      <c r="IWD382" s="3"/>
      <c r="IWE382" s="3"/>
      <c r="IWF382" s="3"/>
      <c r="IWG382" s="3"/>
      <c r="IWH382" s="3"/>
      <c r="IWI382" s="3"/>
      <c r="IWJ382" s="3"/>
      <c r="IWK382" s="3"/>
      <c r="IWL382" s="3"/>
      <c r="IWM382" s="3"/>
      <c r="IWN382" s="3"/>
      <c r="IWO382" s="3"/>
      <c r="IWP382" s="3"/>
      <c r="IWQ382" s="3"/>
      <c r="IWR382" s="3"/>
      <c r="IWS382" s="3"/>
      <c r="IWT382" s="3"/>
      <c r="IWU382" s="3"/>
      <c r="IWV382" s="3"/>
      <c r="IWW382" s="3"/>
      <c r="IWX382" s="3"/>
      <c r="IWY382" s="3"/>
      <c r="IWZ382" s="3"/>
      <c r="IXA382" s="3"/>
      <c r="IXB382" s="3"/>
      <c r="IXC382" s="3"/>
      <c r="IXD382" s="3"/>
      <c r="IXE382" s="3"/>
      <c r="IXF382" s="3"/>
      <c r="IXG382" s="3"/>
      <c r="IXH382" s="3"/>
      <c r="IXI382" s="3"/>
      <c r="IXJ382" s="3"/>
      <c r="IXK382" s="3"/>
      <c r="IXL382" s="3"/>
      <c r="IXM382" s="3"/>
      <c r="IXN382" s="3"/>
      <c r="IXO382" s="3"/>
      <c r="IXP382" s="3"/>
      <c r="IXQ382" s="3"/>
      <c r="IXR382" s="3"/>
      <c r="IXS382" s="3"/>
      <c r="IXT382" s="3"/>
      <c r="IXU382" s="3"/>
      <c r="IXV382" s="3"/>
      <c r="IXW382" s="3"/>
      <c r="IXX382" s="3"/>
      <c r="IXY382" s="3"/>
      <c r="IXZ382" s="3"/>
      <c r="IYA382" s="3"/>
      <c r="IYB382" s="3"/>
      <c r="IYC382" s="3"/>
      <c r="IYD382" s="3"/>
      <c r="IYE382" s="3"/>
      <c r="IYF382" s="3"/>
      <c r="IYG382" s="3"/>
      <c r="IYH382" s="3"/>
      <c r="IYI382" s="3"/>
      <c r="IYJ382" s="3"/>
      <c r="IYK382" s="3"/>
      <c r="IYL382" s="3"/>
      <c r="IYM382" s="3"/>
      <c r="IYN382" s="3"/>
      <c r="IYO382" s="3"/>
      <c r="IYP382" s="3"/>
      <c r="IYQ382" s="3"/>
      <c r="IYR382" s="3"/>
      <c r="IYS382" s="3"/>
      <c r="IYT382" s="3"/>
      <c r="IYU382" s="3"/>
      <c r="IYV382" s="3"/>
      <c r="IYW382" s="3"/>
      <c r="IYX382" s="3"/>
      <c r="IYY382" s="3"/>
      <c r="IYZ382" s="3"/>
      <c r="IZA382" s="3"/>
      <c r="IZB382" s="3"/>
      <c r="IZC382" s="3"/>
      <c r="IZD382" s="3"/>
      <c r="IZE382" s="3"/>
      <c r="IZF382" s="3"/>
      <c r="IZG382" s="3"/>
      <c r="IZH382" s="3"/>
      <c r="IZI382" s="3"/>
      <c r="IZJ382" s="3"/>
      <c r="IZK382" s="3"/>
      <c r="IZL382" s="3"/>
      <c r="IZM382" s="3"/>
      <c r="IZN382" s="3"/>
      <c r="IZO382" s="3"/>
      <c r="IZP382" s="3"/>
      <c r="IZQ382" s="3"/>
      <c r="IZR382" s="3"/>
      <c r="IZS382" s="3"/>
      <c r="IZT382" s="3"/>
      <c r="IZU382" s="3"/>
      <c r="IZV382" s="3"/>
      <c r="IZW382" s="3"/>
      <c r="IZX382" s="3"/>
      <c r="IZY382" s="3"/>
      <c r="IZZ382" s="3"/>
      <c r="JAA382" s="3"/>
      <c r="JAB382" s="3"/>
      <c r="JAC382" s="3"/>
      <c r="JAD382" s="3"/>
      <c r="JAE382" s="3"/>
      <c r="JAF382" s="3"/>
      <c r="JAG382" s="3"/>
      <c r="JAH382" s="3"/>
      <c r="JAI382" s="3"/>
      <c r="JAJ382" s="3"/>
      <c r="JAK382" s="3"/>
      <c r="JAL382" s="3"/>
      <c r="JAM382" s="3"/>
      <c r="JAN382" s="3"/>
      <c r="JAO382" s="3"/>
      <c r="JAP382" s="3"/>
      <c r="JAQ382" s="3"/>
      <c r="JAR382" s="3"/>
      <c r="JAS382" s="3"/>
      <c r="JAT382" s="3"/>
      <c r="JAU382" s="3"/>
      <c r="JAV382" s="3"/>
      <c r="JAW382" s="3"/>
      <c r="JAX382" s="3"/>
      <c r="JAY382" s="3"/>
      <c r="JAZ382" s="3"/>
      <c r="JBA382" s="3"/>
      <c r="JBB382" s="3"/>
      <c r="JBC382" s="3"/>
      <c r="JBD382" s="3"/>
      <c r="JBE382" s="3"/>
      <c r="JBF382" s="3"/>
      <c r="JBG382" s="3"/>
      <c r="JBH382" s="3"/>
      <c r="JBI382" s="3"/>
      <c r="JBJ382" s="3"/>
      <c r="JBK382" s="3"/>
      <c r="JBL382" s="3"/>
      <c r="JBM382" s="3"/>
      <c r="JBN382" s="3"/>
      <c r="JBO382" s="3"/>
      <c r="JBP382" s="3"/>
      <c r="JBQ382" s="3"/>
      <c r="JBR382" s="3"/>
      <c r="JBS382" s="3"/>
      <c r="JBT382" s="3"/>
      <c r="JBU382" s="3"/>
      <c r="JBV382" s="3"/>
      <c r="JBW382" s="3"/>
      <c r="JBX382" s="3"/>
      <c r="JBY382" s="3"/>
      <c r="JBZ382" s="3"/>
      <c r="JCA382" s="3"/>
      <c r="JCB382" s="3"/>
      <c r="JCC382" s="3"/>
      <c r="JCD382" s="3"/>
      <c r="JCE382" s="3"/>
      <c r="JCF382" s="3"/>
      <c r="JCG382" s="3"/>
      <c r="JCH382" s="3"/>
      <c r="JCI382" s="3"/>
      <c r="JCJ382" s="3"/>
      <c r="JCK382" s="3"/>
      <c r="JCL382" s="3"/>
      <c r="JCM382" s="3"/>
      <c r="JCN382" s="3"/>
      <c r="JCO382" s="3"/>
      <c r="JCP382" s="3"/>
      <c r="JCQ382" s="3"/>
      <c r="JCR382" s="3"/>
      <c r="JCS382" s="3"/>
      <c r="JCT382" s="3"/>
      <c r="JCU382" s="3"/>
      <c r="JCV382" s="3"/>
      <c r="JCW382" s="3"/>
      <c r="JCX382" s="3"/>
      <c r="JCY382" s="3"/>
      <c r="JCZ382" s="3"/>
      <c r="JDA382" s="3"/>
      <c r="JDB382" s="3"/>
      <c r="JDC382" s="3"/>
      <c r="JDD382" s="3"/>
      <c r="JDE382" s="3"/>
      <c r="JDF382" s="3"/>
      <c r="JDG382" s="3"/>
      <c r="JDH382" s="3"/>
      <c r="JDI382" s="3"/>
      <c r="JDJ382" s="3"/>
      <c r="JDK382" s="3"/>
      <c r="JDL382" s="3"/>
      <c r="JDM382" s="3"/>
      <c r="JDN382" s="3"/>
      <c r="JDO382" s="3"/>
      <c r="JDP382" s="3"/>
      <c r="JDQ382" s="3"/>
      <c r="JDR382" s="3"/>
      <c r="JDS382" s="3"/>
      <c r="JDT382" s="3"/>
      <c r="JDU382" s="3"/>
      <c r="JDV382" s="3"/>
      <c r="JDW382" s="3"/>
      <c r="JDX382" s="3"/>
      <c r="JDY382" s="3"/>
      <c r="JDZ382" s="3"/>
      <c r="JEA382" s="3"/>
      <c r="JEB382" s="3"/>
      <c r="JEC382" s="3"/>
      <c r="JED382" s="3"/>
      <c r="JEE382" s="3"/>
      <c r="JEF382" s="3"/>
      <c r="JEG382" s="3"/>
      <c r="JEH382" s="3"/>
      <c r="JEI382" s="3"/>
      <c r="JEJ382" s="3"/>
      <c r="JEK382" s="3"/>
      <c r="JEL382" s="3"/>
      <c r="JEM382" s="3"/>
      <c r="JEN382" s="3"/>
      <c r="JEO382" s="3"/>
      <c r="JEP382" s="3"/>
      <c r="JEQ382" s="3"/>
      <c r="JES382" s="3"/>
      <c r="JEU382" s="3"/>
      <c r="JEV382" s="3"/>
      <c r="JEW382" s="3"/>
      <c r="JEX382" s="3"/>
      <c r="JEY382" s="3"/>
      <c r="JEZ382" s="3"/>
      <c r="JFA382" s="3"/>
      <c r="JFB382" s="3"/>
      <c r="JFG382" s="3"/>
      <c r="JFH382" s="3"/>
      <c r="JFI382" s="3"/>
      <c r="JFJ382" s="3"/>
      <c r="JFK382" s="3"/>
      <c r="JFL382" s="3"/>
      <c r="JFM382" s="3"/>
      <c r="JFN382" s="3"/>
      <c r="JFO382" s="3"/>
      <c r="JFP382" s="3"/>
      <c r="JFQ382" s="3"/>
      <c r="JFR382" s="3"/>
      <c r="JFS382" s="3"/>
      <c r="JFT382" s="3"/>
      <c r="JFU382" s="3"/>
      <c r="JFV382" s="3"/>
      <c r="JFW382" s="3"/>
      <c r="JFX382" s="3"/>
      <c r="JFY382" s="3"/>
      <c r="JFZ382" s="3"/>
      <c r="JGA382" s="3"/>
      <c r="JGB382" s="3"/>
      <c r="JGC382" s="3"/>
      <c r="JGD382" s="3"/>
      <c r="JGE382" s="3"/>
      <c r="JGF382" s="3"/>
      <c r="JGG382" s="3"/>
      <c r="JGH382" s="3"/>
      <c r="JGI382" s="3"/>
      <c r="JGJ382" s="3"/>
      <c r="JGK382" s="3"/>
      <c r="JGL382" s="3"/>
      <c r="JGM382" s="3"/>
      <c r="JGN382" s="3"/>
      <c r="JGO382" s="3"/>
      <c r="JGP382" s="3"/>
      <c r="JGQ382" s="3"/>
      <c r="JGR382" s="3"/>
      <c r="JGS382" s="3"/>
      <c r="JGT382" s="3"/>
      <c r="JGU382" s="3"/>
      <c r="JGV382" s="3"/>
      <c r="JGW382" s="3"/>
      <c r="JGX382" s="3"/>
      <c r="JGY382" s="3"/>
      <c r="JGZ382" s="3"/>
      <c r="JHA382" s="3"/>
      <c r="JHB382" s="3"/>
      <c r="JHC382" s="3"/>
      <c r="JHD382" s="3"/>
      <c r="JHE382" s="3"/>
      <c r="JHF382" s="3"/>
      <c r="JHG382" s="3"/>
      <c r="JHH382" s="3"/>
      <c r="JHI382" s="3"/>
      <c r="JHJ382" s="3"/>
      <c r="JHK382" s="3"/>
      <c r="JHL382" s="3"/>
      <c r="JHM382" s="3"/>
      <c r="JHN382" s="3"/>
      <c r="JHO382" s="3"/>
      <c r="JHP382" s="3"/>
      <c r="JHQ382" s="3"/>
      <c r="JHR382" s="3"/>
      <c r="JHS382" s="3"/>
      <c r="JHT382" s="3"/>
      <c r="JHU382" s="3"/>
      <c r="JHV382" s="3"/>
      <c r="JHW382" s="3"/>
      <c r="JHX382" s="3"/>
      <c r="JHY382" s="3"/>
      <c r="JHZ382" s="3"/>
      <c r="JIA382" s="3"/>
      <c r="JIB382" s="3"/>
      <c r="JIC382" s="3"/>
      <c r="JID382" s="3"/>
      <c r="JIE382" s="3"/>
      <c r="JIF382" s="3"/>
      <c r="JIG382" s="3"/>
      <c r="JIH382" s="3"/>
      <c r="JII382" s="3"/>
      <c r="JIJ382" s="3"/>
      <c r="JIK382" s="3"/>
      <c r="JIL382" s="3"/>
      <c r="JIM382" s="3"/>
      <c r="JIN382" s="3"/>
      <c r="JIO382" s="3"/>
      <c r="JIP382" s="3"/>
      <c r="JIQ382" s="3"/>
      <c r="JIR382" s="3"/>
      <c r="JIS382" s="3"/>
      <c r="JIT382" s="3"/>
      <c r="JIU382" s="3"/>
      <c r="JIV382" s="3"/>
      <c r="JIW382" s="3"/>
      <c r="JIX382" s="3"/>
      <c r="JIY382" s="3"/>
      <c r="JIZ382" s="3"/>
      <c r="JJA382" s="3"/>
      <c r="JJB382" s="3"/>
      <c r="JJC382" s="3"/>
      <c r="JJD382" s="3"/>
      <c r="JJE382" s="3"/>
      <c r="JJF382" s="3"/>
      <c r="JJG382" s="3"/>
      <c r="JJH382" s="3"/>
      <c r="JJI382" s="3"/>
      <c r="JJJ382" s="3"/>
      <c r="JJK382" s="3"/>
      <c r="JJL382" s="3"/>
      <c r="JJM382" s="3"/>
      <c r="JJN382" s="3"/>
      <c r="JJO382" s="3"/>
      <c r="JJP382" s="3"/>
      <c r="JJQ382" s="3"/>
      <c r="JJR382" s="3"/>
      <c r="JJS382" s="3"/>
      <c r="JJT382" s="3"/>
      <c r="JJU382" s="3"/>
      <c r="JJV382" s="3"/>
      <c r="JJW382" s="3"/>
      <c r="JJX382" s="3"/>
      <c r="JJY382" s="3"/>
      <c r="JJZ382" s="3"/>
      <c r="JKA382" s="3"/>
      <c r="JKB382" s="3"/>
      <c r="JKC382" s="3"/>
      <c r="JKD382" s="3"/>
      <c r="JKE382" s="3"/>
      <c r="JKF382" s="3"/>
      <c r="JKG382" s="3"/>
      <c r="JKH382" s="3"/>
      <c r="JKI382" s="3"/>
      <c r="JKJ382" s="3"/>
      <c r="JKK382" s="3"/>
      <c r="JKL382" s="3"/>
      <c r="JKM382" s="3"/>
      <c r="JKN382" s="3"/>
      <c r="JKO382" s="3"/>
      <c r="JKP382" s="3"/>
      <c r="JKQ382" s="3"/>
      <c r="JKR382" s="3"/>
      <c r="JKS382" s="3"/>
      <c r="JKT382" s="3"/>
      <c r="JKU382" s="3"/>
      <c r="JKV382" s="3"/>
      <c r="JKW382" s="3"/>
      <c r="JKX382" s="3"/>
      <c r="JKY382" s="3"/>
      <c r="JKZ382" s="3"/>
      <c r="JLA382" s="3"/>
      <c r="JLB382" s="3"/>
      <c r="JLC382" s="3"/>
      <c r="JLD382" s="3"/>
      <c r="JLE382" s="3"/>
      <c r="JLF382" s="3"/>
      <c r="JLG382" s="3"/>
      <c r="JLH382" s="3"/>
      <c r="JLI382" s="3"/>
      <c r="JLJ382" s="3"/>
      <c r="JLK382" s="3"/>
      <c r="JLL382" s="3"/>
      <c r="JLM382" s="3"/>
      <c r="JLN382" s="3"/>
      <c r="JLO382" s="3"/>
      <c r="JLP382" s="3"/>
      <c r="JLQ382" s="3"/>
      <c r="JLR382" s="3"/>
      <c r="JLS382" s="3"/>
      <c r="JLT382" s="3"/>
      <c r="JLU382" s="3"/>
      <c r="JLV382" s="3"/>
      <c r="JLW382" s="3"/>
      <c r="JLX382" s="3"/>
      <c r="JLY382" s="3"/>
      <c r="JLZ382" s="3"/>
      <c r="JMA382" s="3"/>
      <c r="JMB382" s="3"/>
      <c r="JMC382" s="3"/>
      <c r="JMD382" s="3"/>
      <c r="JME382" s="3"/>
      <c r="JMF382" s="3"/>
      <c r="JMG382" s="3"/>
      <c r="JMH382" s="3"/>
      <c r="JMI382" s="3"/>
      <c r="JMJ382" s="3"/>
      <c r="JMK382" s="3"/>
      <c r="JML382" s="3"/>
      <c r="JMM382" s="3"/>
      <c r="JMN382" s="3"/>
      <c r="JMO382" s="3"/>
      <c r="JMP382" s="3"/>
      <c r="JMQ382" s="3"/>
      <c r="JMR382" s="3"/>
      <c r="JMS382" s="3"/>
      <c r="JMT382" s="3"/>
      <c r="JMU382" s="3"/>
      <c r="JMV382" s="3"/>
      <c r="JMW382" s="3"/>
      <c r="JMX382" s="3"/>
      <c r="JMY382" s="3"/>
      <c r="JMZ382" s="3"/>
      <c r="JNA382" s="3"/>
      <c r="JNB382" s="3"/>
      <c r="JNC382" s="3"/>
      <c r="JND382" s="3"/>
      <c r="JNE382" s="3"/>
      <c r="JNF382" s="3"/>
      <c r="JNG382" s="3"/>
      <c r="JNH382" s="3"/>
      <c r="JNI382" s="3"/>
      <c r="JNJ382" s="3"/>
      <c r="JNK382" s="3"/>
      <c r="JNL382" s="3"/>
      <c r="JNM382" s="3"/>
      <c r="JNN382" s="3"/>
      <c r="JNO382" s="3"/>
      <c r="JNP382" s="3"/>
      <c r="JNQ382" s="3"/>
      <c r="JNR382" s="3"/>
      <c r="JNS382" s="3"/>
      <c r="JNT382" s="3"/>
      <c r="JNU382" s="3"/>
      <c r="JNV382" s="3"/>
      <c r="JNW382" s="3"/>
      <c r="JNX382" s="3"/>
      <c r="JNY382" s="3"/>
      <c r="JNZ382" s="3"/>
      <c r="JOA382" s="3"/>
      <c r="JOB382" s="3"/>
      <c r="JOC382" s="3"/>
      <c r="JOD382" s="3"/>
      <c r="JOE382" s="3"/>
      <c r="JOF382" s="3"/>
      <c r="JOG382" s="3"/>
      <c r="JOH382" s="3"/>
      <c r="JOI382" s="3"/>
      <c r="JOJ382" s="3"/>
      <c r="JOK382" s="3"/>
      <c r="JOL382" s="3"/>
      <c r="JOM382" s="3"/>
      <c r="JOO382" s="3"/>
      <c r="JOQ382" s="3"/>
      <c r="JOR382" s="3"/>
      <c r="JOS382" s="3"/>
      <c r="JOT382" s="3"/>
      <c r="JOU382" s="3"/>
      <c r="JOV382" s="3"/>
      <c r="JOW382" s="3"/>
      <c r="JOX382" s="3"/>
      <c r="JPC382" s="3"/>
      <c r="JPD382" s="3"/>
      <c r="JPE382" s="3"/>
      <c r="JPF382" s="3"/>
      <c r="JPG382" s="3"/>
      <c r="JPH382" s="3"/>
      <c r="JPI382" s="3"/>
      <c r="JPJ382" s="3"/>
      <c r="JPK382" s="3"/>
      <c r="JPL382" s="3"/>
      <c r="JPM382" s="3"/>
      <c r="JPN382" s="3"/>
      <c r="JPO382" s="3"/>
      <c r="JPP382" s="3"/>
      <c r="JPQ382" s="3"/>
      <c r="JPR382" s="3"/>
      <c r="JPS382" s="3"/>
      <c r="JPT382" s="3"/>
      <c r="JPU382" s="3"/>
      <c r="JPV382" s="3"/>
      <c r="JPW382" s="3"/>
      <c r="JPX382" s="3"/>
      <c r="JPY382" s="3"/>
      <c r="JPZ382" s="3"/>
      <c r="JQA382" s="3"/>
      <c r="JQB382" s="3"/>
      <c r="JQC382" s="3"/>
      <c r="JQD382" s="3"/>
      <c r="JQE382" s="3"/>
      <c r="JQF382" s="3"/>
      <c r="JQG382" s="3"/>
      <c r="JQH382" s="3"/>
      <c r="JQI382" s="3"/>
      <c r="JQJ382" s="3"/>
      <c r="JQK382" s="3"/>
      <c r="JQL382" s="3"/>
      <c r="JQM382" s="3"/>
      <c r="JQN382" s="3"/>
      <c r="JQO382" s="3"/>
      <c r="JQP382" s="3"/>
      <c r="JQQ382" s="3"/>
      <c r="JQR382" s="3"/>
      <c r="JQS382" s="3"/>
      <c r="JQT382" s="3"/>
      <c r="JQU382" s="3"/>
      <c r="JQV382" s="3"/>
      <c r="JQW382" s="3"/>
      <c r="JQX382" s="3"/>
      <c r="JQY382" s="3"/>
      <c r="JQZ382" s="3"/>
      <c r="JRA382" s="3"/>
      <c r="JRB382" s="3"/>
      <c r="JRC382" s="3"/>
      <c r="JRD382" s="3"/>
      <c r="JRE382" s="3"/>
      <c r="JRF382" s="3"/>
      <c r="JRG382" s="3"/>
      <c r="JRH382" s="3"/>
      <c r="JRI382" s="3"/>
      <c r="JRJ382" s="3"/>
      <c r="JRK382" s="3"/>
      <c r="JRL382" s="3"/>
      <c r="JRM382" s="3"/>
      <c r="JRN382" s="3"/>
      <c r="JRO382" s="3"/>
      <c r="JRP382" s="3"/>
      <c r="JRQ382" s="3"/>
      <c r="JRR382" s="3"/>
      <c r="JRS382" s="3"/>
      <c r="JRT382" s="3"/>
      <c r="JRU382" s="3"/>
      <c r="JRV382" s="3"/>
      <c r="JRW382" s="3"/>
      <c r="JRX382" s="3"/>
      <c r="JRY382" s="3"/>
      <c r="JRZ382" s="3"/>
      <c r="JSA382" s="3"/>
      <c r="JSB382" s="3"/>
      <c r="JSC382" s="3"/>
      <c r="JSD382" s="3"/>
      <c r="JSE382" s="3"/>
      <c r="JSF382" s="3"/>
      <c r="JSG382" s="3"/>
      <c r="JSH382" s="3"/>
      <c r="JSI382" s="3"/>
      <c r="JSJ382" s="3"/>
      <c r="JSK382" s="3"/>
      <c r="JSL382" s="3"/>
      <c r="JSM382" s="3"/>
      <c r="JSN382" s="3"/>
      <c r="JSO382" s="3"/>
      <c r="JSP382" s="3"/>
      <c r="JSQ382" s="3"/>
      <c r="JSR382" s="3"/>
      <c r="JSS382" s="3"/>
      <c r="JST382" s="3"/>
      <c r="JSU382" s="3"/>
      <c r="JSV382" s="3"/>
      <c r="JSW382" s="3"/>
      <c r="JSX382" s="3"/>
      <c r="JSY382" s="3"/>
      <c r="JSZ382" s="3"/>
      <c r="JTA382" s="3"/>
      <c r="JTB382" s="3"/>
      <c r="JTC382" s="3"/>
      <c r="JTD382" s="3"/>
      <c r="JTE382" s="3"/>
      <c r="JTF382" s="3"/>
      <c r="JTG382" s="3"/>
      <c r="JTH382" s="3"/>
      <c r="JTI382" s="3"/>
      <c r="JTJ382" s="3"/>
      <c r="JTK382" s="3"/>
      <c r="JTL382" s="3"/>
      <c r="JTM382" s="3"/>
      <c r="JTN382" s="3"/>
      <c r="JTO382" s="3"/>
      <c r="JTP382" s="3"/>
      <c r="JTQ382" s="3"/>
      <c r="JTR382" s="3"/>
      <c r="JTS382" s="3"/>
      <c r="JTT382" s="3"/>
      <c r="JTU382" s="3"/>
      <c r="JTV382" s="3"/>
      <c r="JTW382" s="3"/>
      <c r="JTX382" s="3"/>
      <c r="JTY382" s="3"/>
      <c r="JTZ382" s="3"/>
      <c r="JUA382" s="3"/>
      <c r="JUB382" s="3"/>
      <c r="JUC382" s="3"/>
      <c r="JUD382" s="3"/>
      <c r="JUE382" s="3"/>
      <c r="JUF382" s="3"/>
      <c r="JUG382" s="3"/>
      <c r="JUH382" s="3"/>
      <c r="JUI382" s="3"/>
      <c r="JUJ382" s="3"/>
      <c r="JUK382" s="3"/>
      <c r="JUL382" s="3"/>
      <c r="JUM382" s="3"/>
      <c r="JUN382" s="3"/>
      <c r="JUO382" s="3"/>
      <c r="JUP382" s="3"/>
      <c r="JUQ382" s="3"/>
      <c r="JUR382" s="3"/>
      <c r="JUS382" s="3"/>
      <c r="JUT382" s="3"/>
      <c r="JUU382" s="3"/>
      <c r="JUV382" s="3"/>
      <c r="JUW382" s="3"/>
      <c r="JUX382" s="3"/>
      <c r="JUY382" s="3"/>
      <c r="JUZ382" s="3"/>
      <c r="JVA382" s="3"/>
      <c r="JVB382" s="3"/>
      <c r="JVC382" s="3"/>
      <c r="JVD382" s="3"/>
      <c r="JVE382" s="3"/>
      <c r="JVF382" s="3"/>
      <c r="JVG382" s="3"/>
      <c r="JVH382" s="3"/>
      <c r="JVI382" s="3"/>
      <c r="JVJ382" s="3"/>
      <c r="JVK382" s="3"/>
      <c r="JVL382" s="3"/>
      <c r="JVM382" s="3"/>
      <c r="JVN382" s="3"/>
      <c r="JVO382" s="3"/>
      <c r="JVP382" s="3"/>
      <c r="JVQ382" s="3"/>
      <c r="JVR382" s="3"/>
      <c r="JVS382" s="3"/>
      <c r="JVT382" s="3"/>
      <c r="JVU382" s="3"/>
      <c r="JVV382" s="3"/>
      <c r="JVW382" s="3"/>
      <c r="JVX382" s="3"/>
      <c r="JVY382" s="3"/>
      <c r="JVZ382" s="3"/>
      <c r="JWA382" s="3"/>
      <c r="JWB382" s="3"/>
      <c r="JWC382" s="3"/>
      <c r="JWD382" s="3"/>
      <c r="JWE382" s="3"/>
      <c r="JWF382" s="3"/>
      <c r="JWG382" s="3"/>
      <c r="JWH382" s="3"/>
      <c r="JWI382" s="3"/>
      <c r="JWJ382" s="3"/>
      <c r="JWK382" s="3"/>
      <c r="JWL382" s="3"/>
      <c r="JWM382" s="3"/>
      <c r="JWN382" s="3"/>
      <c r="JWO382" s="3"/>
      <c r="JWP382" s="3"/>
      <c r="JWQ382" s="3"/>
      <c r="JWR382" s="3"/>
      <c r="JWS382" s="3"/>
      <c r="JWT382" s="3"/>
      <c r="JWU382" s="3"/>
      <c r="JWV382" s="3"/>
      <c r="JWW382" s="3"/>
      <c r="JWX382" s="3"/>
      <c r="JWY382" s="3"/>
      <c r="JWZ382" s="3"/>
      <c r="JXA382" s="3"/>
      <c r="JXB382" s="3"/>
      <c r="JXC382" s="3"/>
      <c r="JXD382" s="3"/>
      <c r="JXE382" s="3"/>
      <c r="JXF382" s="3"/>
      <c r="JXG382" s="3"/>
      <c r="JXH382" s="3"/>
      <c r="JXI382" s="3"/>
      <c r="JXJ382" s="3"/>
      <c r="JXK382" s="3"/>
      <c r="JXL382" s="3"/>
      <c r="JXM382" s="3"/>
      <c r="JXN382" s="3"/>
      <c r="JXO382" s="3"/>
      <c r="JXP382" s="3"/>
      <c r="JXQ382" s="3"/>
      <c r="JXR382" s="3"/>
      <c r="JXS382" s="3"/>
      <c r="JXT382" s="3"/>
      <c r="JXU382" s="3"/>
      <c r="JXV382" s="3"/>
      <c r="JXW382" s="3"/>
      <c r="JXX382" s="3"/>
      <c r="JXY382" s="3"/>
      <c r="JXZ382" s="3"/>
      <c r="JYA382" s="3"/>
      <c r="JYB382" s="3"/>
      <c r="JYC382" s="3"/>
      <c r="JYD382" s="3"/>
      <c r="JYE382" s="3"/>
      <c r="JYF382" s="3"/>
      <c r="JYG382" s="3"/>
      <c r="JYH382" s="3"/>
      <c r="JYI382" s="3"/>
      <c r="JYK382" s="3"/>
      <c r="JYM382" s="3"/>
      <c r="JYN382" s="3"/>
      <c r="JYO382" s="3"/>
      <c r="JYP382" s="3"/>
      <c r="JYQ382" s="3"/>
      <c r="JYR382" s="3"/>
      <c r="JYS382" s="3"/>
      <c r="JYT382" s="3"/>
      <c r="JYY382" s="3"/>
      <c r="JYZ382" s="3"/>
      <c r="JZA382" s="3"/>
      <c r="JZB382" s="3"/>
      <c r="JZC382" s="3"/>
      <c r="JZD382" s="3"/>
      <c r="JZE382" s="3"/>
      <c r="JZF382" s="3"/>
      <c r="JZG382" s="3"/>
      <c r="JZH382" s="3"/>
      <c r="JZI382" s="3"/>
      <c r="JZJ382" s="3"/>
      <c r="JZK382" s="3"/>
      <c r="JZL382" s="3"/>
      <c r="JZM382" s="3"/>
      <c r="JZN382" s="3"/>
      <c r="JZO382" s="3"/>
      <c r="JZP382" s="3"/>
      <c r="JZQ382" s="3"/>
      <c r="JZR382" s="3"/>
      <c r="JZS382" s="3"/>
      <c r="JZT382" s="3"/>
      <c r="JZU382" s="3"/>
      <c r="JZV382" s="3"/>
      <c r="JZW382" s="3"/>
      <c r="JZX382" s="3"/>
      <c r="JZY382" s="3"/>
      <c r="JZZ382" s="3"/>
      <c r="KAA382" s="3"/>
      <c r="KAB382" s="3"/>
      <c r="KAC382" s="3"/>
      <c r="KAD382" s="3"/>
      <c r="KAE382" s="3"/>
      <c r="KAF382" s="3"/>
      <c r="KAG382" s="3"/>
      <c r="KAH382" s="3"/>
      <c r="KAI382" s="3"/>
      <c r="KAJ382" s="3"/>
      <c r="KAK382" s="3"/>
      <c r="KAL382" s="3"/>
      <c r="KAM382" s="3"/>
      <c r="KAN382" s="3"/>
      <c r="KAO382" s="3"/>
      <c r="KAP382" s="3"/>
      <c r="KAQ382" s="3"/>
      <c r="KAR382" s="3"/>
      <c r="KAS382" s="3"/>
      <c r="KAT382" s="3"/>
      <c r="KAU382" s="3"/>
      <c r="KAV382" s="3"/>
      <c r="KAW382" s="3"/>
      <c r="KAX382" s="3"/>
      <c r="KAY382" s="3"/>
      <c r="KAZ382" s="3"/>
      <c r="KBA382" s="3"/>
      <c r="KBB382" s="3"/>
      <c r="KBC382" s="3"/>
      <c r="KBD382" s="3"/>
      <c r="KBE382" s="3"/>
      <c r="KBF382" s="3"/>
      <c r="KBG382" s="3"/>
      <c r="KBH382" s="3"/>
      <c r="KBI382" s="3"/>
      <c r="KBJ382" s="3"/>
      <c r="KBK382" s="3"/>
      <c r="KBL382" s="3"/>
      <c r="KBM382" s="3"/>
      <c r="KBN382" s="3"/>
      <c r="KBO382" s="3"/>
      <c r="KBP382" s="3"/>
      <c r="KBQ382" s="3"/>
      <c r="KBR382" s="3"/>
      <c r="KBS382" s="3"/>
      <c r="KBT382" s="3"/>
      <c r="KBU382" s="3"/>
      <c r="KBV382" s="3"/>
      <c r="KBW382" s="3"/>
      <c r="KBX382" s="3"/>
      <c r="KBY382" s="3"/>
      <c r="KBZ382" s="3"/>
      <c r="KCA382" s="3"/>
      <c r="KCB382" s="3"/>
      <c r="KCC382" s="3"/>
      <c r="KCD382" s="3"/>
      <c r="KCE382" s="3"/>
      <c r="KCF382" s="3"/>
      <c r="KCG382" s="3"/>
      <c r="KCH382" s="3"/>
      <c r="KCI382" s="3"/>
      <c r="KCJ382" s="3"/>
      <c r="KCK382" s="3"/>
      <c r="KCL382" s="3"/>
      <c r="KCM382" s="3"/>
      <c r="KCN382" s="3"/>
      <c r="KCO382" s="3"/>
      <c r="KCP382" s="3"/>
      <c r="KCQ382" s="3"/>
      <c r="KCR382" s="3"/>
      <c r="KCS382" s="3"/>
      <c r="KCT382" s="3"/>
      <c r="KCU382" s="3"/>
      <c r="KCV382" s="3"/>
      <c r="KCW382" s="3"/>
      <c r="KCX382" s="3"/>
      <c r="KCY382" s="3"/>
      <c r="KCZ382" s="3"/>
      <c r="KDA382" s="3"/>
      <c r="KDB382" s="3"/>
      <c r="KDC382" s="3"/>
      <c r="KDD382" s="3"/>
      <c r="KDE382" s="3"/>
      <c r="KDF382" s="3"/>
      <c r="KDG382" s="3"/>
      <c r="KDH382" s="3"/>
      <c r="KDI382" s="3"/>
      <c r="KDJ382" s="3"/>
      <c r="KDK382" s="3"/>
      <c r="KDL382" s="3"/>
      <c r="KDM382" s="3"/>
      <c r="KDN382" s="3"/>
      <c r="KDO382" s="3"/>
      <c r="KDP382" s="3"/>
      <c r="KDQ382" s="3"/>
      <c r="KDR382" s="3"/>
      <c r="KDS382" s="3"/>
      <c r="KDT382" s="3"/>
      <c r="KDU382" s="3"/>
      <c r="KDV382" s="3"/>
      <c r="KDW382" s="3"/>
      <c r="KDX382" s="3"/>
      <c r="KDY382" s="3"/>
      <c r="KDZ382" s="3"/>
      <c r="KEA382" s="3"/>
      <c r="KEB382" s="3"/>
      <c r="KEC382" s="3"/>
      <c r="KED382" s="3"/>
      <c r="KEE382" s="3"/>
      <c r="KEF382" s="3"/>
      <c r="KEG382" s="3"/>
      <c r="KEH382" s="3"/>
      <c r="KEI382" s="3"/>
      <c r="KEJ382" s="3"/>
      <c r="KEK382" s="3"/>
      <c r="KEL382" s="3"/>
      <c r="KEM382" s="3"/>
      <c r="KEN382" s="3"/>
      <c r="KEO382" s="3"/>
      <c r="KEP382" s="3"/>
      <c r="KEQ382" s="3"/>
      <c r="KER382" s="3"/>
      <c r="KES382" s="3"/>
      <c r="KET382" s="3"/>
      <c r="KEU382" s="3"/>
      <c r="KEV382" s="3"/>
      <c r="KEW382" s="3"/>
      <c r="KEX382" s="3"/>
      <c r="KEY382" s="3"/>
      <c r="KEZ382" s="3"/>
      <c r="KFA382" s="3"/>
      <c r="KFB382" s="3"/>
      <c r="KFC382" s="3"/>
      <c r="KFD382" s="3"/>
      <c r="KFE382" s="3"/>
      <c r="KFF382" s="3"/>
      <c r="KFG382" s="3"/>
      <c r="KFH382" s="3"/>
      <c r="KFI382" s="3"/>
      <c r="KFJ382" s="3"/>
      <c r="KFK382" s="3"/>
      <c r="KFL382" s="3"/>
      <c r="KFM382" s="3"/>
      <c r="KFN382" s="3"/>
      <c r="KFO382" s="3"/>
      <c r="KFP382" s="3"/>
      <c r="KFQ382" s="3"/>
      <c r="KFR382" s="3"/>
      <c r="KFS382" s="3"/>
      <c r="KFT382" s="3"/>
      <c r="KFU382" s="3"/>
      <c r="KFV382" s="3"/>
      <c r="KFW382" s="3"/>
      <c r="KFX382" s="3"/>
      <c r="KFY382" s="3"/>
      <c r="KFZ382" s="3"/>
      <c r="KGA382" s="3"/>
      <c r="KGB382" s="3"/>
      <c r="KGC382" s="3"/>
      <c r="KGD382" s="3"/>
      <c r="KGE382" s="3"/>
      <c r="KGF382" s="3"/>
      <c r="KGG382" s="3"/>
      <c r="KGH382" s="3"/>
      <c r="KGI382" s="3"/>
      <c r="KGJ382" s="3"/>
      <c r="KGK382" s="3"/>
      <c r="KGL382" s="3"/>
      <c r="KGM382" s="3"/>
      <c r="KGN382" s="3"/>
      <c r="KGO382" s="3"/>
      <c r="KGP382" s="3"/>
      <c r="KGQ382" s="3"/>
      <c r="KGR382" s="3"/>
      <c r="KGS382" s="3"/>
      <c r="KGT382" s="3"/>
      <c r="KGU382" s="3"/>
      <c r="KGV382" s="3"/>
      <c r="KGW382" s="3"/>
      <c r="KGX382" s="3"/>
      <c r="KGY382" s="3"/>
      <c r="KGZ382" s="3"/>
      <c r="KHA382" s="3"/>
      <c r="KHB382" s="3"/>
      <c r="KHC382" s="3"/>
      <c r="KHD382" s="3"/>
      <c r="KHE382" s="3"/>
      <c r="KHF382" s="3"/>
      <c r="KHG382" s="3"/>
      <c r="KHH382" s="3"/>
      <c r="KHI382" s="3"/>
      <c r="KHJ382" s="3"/>
      <c r="KHK382" s="3"/>
      <c r="KHL382" s="3"/>
      <c r="KHM382" s="3"/>
      <c r="KHN382" s="3"/>
      <c r="KHO382" s="3"/>
      <c r="KHP382" s="3"/>
      <c r="KHQ382" s="3"/>
      <c r="KHR382" s="3"/>
      <c r="KHS382" s="3"/>
      <c r="KHT382" s="3"/>
      <c r="KHU382" s="3"/>
      <c r="KHV382" s="3"/>
      <c r="KHW382" s="3"/>
      <c r="KHX382" s="3"/>
      <c r="KHY382" s="3"/>
      <c r="KHZ382" s="3"/>
      <c r="KIA382" s="3"/>
      <c r="KIB382" s="3"/>
      <c r="KIC382" s="3"/>
      <c r="KID382" s="3"/>
      <c r="KIE382" s="3"/>
      <c r="KIG382" s="3"/>
      <c r="KII382" s="3"/>
      <c r="KIJ382" s="3"/>
      <c r="KIK382" s="3"/>
      <c r="KIL382" s="3"/>
      <c r="KIM382" s="3"/>
      <c r="KIN382" s="3"/>
      <c r="KIO382" s="3"/>
      <c r="KIP382" s="3"/>
      <c r="KIU382" s="3"/>
      <c r="KIV382" s="3"/>
      <c r="KIW382" s="3"/>
      <c r="KIX382" s="3"/>
      <c r="KIY382" s="3"/>
      <c r="KIZ382" s="3"/>
      <c r="KJA382" s="3"/>
      <c r="KJB382" s="3"/>
      <c r="KJC382" s="3"/>
      <c r="KJD382" s="3"/>
      <c r="KJE382" s="3"/>
      <c r="KJF382" s="3"/>
      <c r="KJG382" s="3"/>
      <c r="KJH382" s="3"/>
      <c r="KJI382" s="3"/>
      <c r="KJJ382" s="3"/>
      <c r="KJK382" s="3"/>
      <c r="KJL382" s="3"/>
      <c r="KJM382" s="3"/>
      <c r="KJN382" s="3"/>
      <c r="KJO382" s="3"/>
      <c r="KJP382" s="3"/>
      <c r="KJQ382" s="3"/>
      <c r="KJR382" s="3"/>
      <c r="KJS382" s="3"/>
      <c r="KJT382" s="3"/>
      <c r="KJU382" s="3"/>
      <c r="KJV382" s="3"/>
      <c r="KJW382" s="3"/>
      <c r="KJX382" s="3"/>
      <c r="KJY382" s="3"/>
      <c r="KJZ382" s="3"/>
      <c r="KKA382" s="3"/>
      <c r="KKB382" s="3"/>
      <c r="KKC382" s="3"/>
      <c r="KKD382" s="3"/>
      <c r="KKE382" s="3"/>
      <c r="KKF382" s="3"/>
      <c r="KKG382" s="3"/>
      <c r="KKH382" s="3"/>
      <c r="KKI382" s="3"/>
      <c r="KKJ382" s="3"/>
      <c r="KKK382" s="3"/>
      <c r="KKL382" s="3"/>
      <c r="KKM382" s="3"/>
      <c r="KKN382" s="3"/>
      <c r="KKO382" s="3"/>
      <c r="KKP382" s="3"/>
      <c r="KKQ382" s="3"/>
      <c r="KKR382" s="3"/>
      <c r="KKS382" s="3"/>
      <c r="KKT382" s="3"/>
      <c r="KKU382" s="3"/>
      <c r="KKV382" s="3"/>
      <c r="KKW382" s="3"/>
      <c r="KKX382" s="3"/>
      <c r="KKY382" s="3"/>
      <c r="KKZ382" s="3"/>
      <c r="KLA382" s="3"/>
      <c r="KLB382" s="3"/>
      <c r="KLC382" s="3"/>
      <c r="KLD382" s="3"/>
      <c r="KLE382" s="3"/>
      <c r="KLF382" s="3"/>
      <c r="KLG382" s="3"/>
      <c r="KLH382" s="3"/>
      <c r="KLI382" s="3"/>
      <c r="KLJ382" s="3"/>
      <c r="KLK382" s="3"/>
      <c r="KLL382" s="3"/>
      <c r="KLM382" s="3"/>
      <c r="KLN382" s="3"/>
      <c r="KLO382" s="3"/>
      <c r="KLP382" s="3"/>
      <c r="KLQ382" s="3"/>
      <c r="KLR382" s="3"/>
      <c r="KLS382" s="3"/>
      <c r="KLT382" s="3"/>
      <c r="KLU382" s="3"/>
      <c r="KLV382" s="3"/>
      <c r="KLW382" s="3"/>
      <c r="KLX382" s="3"/>
      <c r="KLY382" s="3"/>
      <c r="KLZ382" s="3"/>
      <c r="KMA382" s="3"/>
      <c r="KMB382" s="3"/>
      <c r="KMC382" s="3"/>
      <c r="KMD382" s="3"/>
      <c r="KME382" s="3"/>
      <c r="KMF382" s="3"/>
      <c r="KMG382" s="3"/>
      <c r="KMH382" s="3"/>
      <c r="KMI382" s="3"/>
      <c r="KMJ382" s="3"/>
      <c r="KMK382" s="3"/>
      <c r="KML382" s="3"/>
      <c r="KMM382" s="3"/>
      <c r="KMN382" s="3"/>
      <c r="KMO382" s="3"/>
      <c r="KMP382" s="3"/>
      <c r="KMQ382" s="3"/>
      <c r="KMR382" s="3"/>
      <c r="KMS382" s="3"/>
      <c r="KMT382" s="3"/>
      <c r="KMU382" s="3"/>
      <c r="KMV382" s="3"/>
      <c r="KMW382" s="3"/>
      <c r="KMX382" s="3"/>
      <c r="KMY382" s="3"/>
      <c r="KMZ382" s="3"/>
      <c r="KNA382" s="3"/>
      <c r="KNB382" s="3"/>
      <c r="KNC382" s="3"/>
      <c r="KND382" s="3"/>
      <c r="KNE382" s="3"/>
      <c r="KNF382" s="3"/>
      <c r="KNG382" s="3"/>
      <c r="KNH382" s="3"/>
      <c r="KNI382" s="3"/>
      <c r="KNJ382" s="3"/>
      <c r="KNK382" s="3"/>
      <c r="KNL382" s="3"/>
      <c r="KNM382" s="3"/>
      <c r="KNN382" s="3"/>
      <c r="KNO382" s="3"/>
      <c r="KNP382" s="3"/>
      <c r="KNQ382" s="3"/>
      <c r="KNR382" s="3"/>
      <c r="KNS382" s="3"/>
      <c r="KNT382" s="3"/>
      <c r="KNU382" s="3"/>
      <c r="KNV382" s="3"/>
      <c r="KNW382" s="3"/>
      <c r="KNX382" s="3"/>
      <c r="KNY382" s="3"/>
      <c r="KNZ382" s="3"/>
      <c r="KOA382" s="3"/>
      <c r="KOB382" s="3"/>
      <c r="KOC382" s="3"/>
      <c r="KOD382" s="3"/>
      <c r="KOE382" s="3"/>
      <c r="KOF382" s="3"/>
      <c r="KOG382" s="3"/>
      <c r="KOH382" s="3"/>
      <c r="KOI382" s="3"/>
      <c r="KOJ382" s="3"/>
      <c r="KOK382" s="3"/>
      <c r="KOL382" s="3"/>
      <c r="KOM382" s="3"/>
      <c r="KON382" s="3"/>
      <c r="KOO382" s="3"/>
      <c r="KOP382" s="3"/>
      <c r="KOQ382" s="3"/>
      <c r="KOR382" s="3"/>
      <c r="KOS382" s="3"/>
      <c r="KOT382" s="3"/>
      <c r="KOU382" s="3"/>
      <c r="KOV382" s="3"/>
      <c r="KOW382" s="3"/>
      <c r="KOX382" s="3"/>
      <c r="KOY382" s="3"/>
      <c r="KOZ382" s="3"/>
      <c r="KPA382" s="3"/>
      <c r="KPB382" s="3"/>
      <c r="KPC382" s="3"/>
      <c r="KPD382" s="3"/>
      <c r="KPE382" s="3"/>
      <c r="KPF382" s="3"/>
      <c r="KPG382" s="3"/>
      <c r="KPH382" s="3"/>
      <c r="KPI382" s="3"/>
      <c r="KPJ382" s="3"/>
      <c r="KPK382" s="3"/>
      <c r="KPL382" s="3"/>
      <c r="KPM382" s="3"/>
      <c r="KPN382" s="3"/>
      <c r="KPO382" s="3"/>
      <c r="KPP382" s="3"/>
      <c r="KPQ382" s="3"/>
      <c r="KPR382" s="3"/>
      <c r="KPS382" s="3"/>
      <c r="KPT382" s="3"/>
      <c r="KPU382" s="3"/>
      <c r="KPV382" s="3"/>
      <c r="KPW382" s="3"/>
      <c r="KPX382" s="3"/>
      <c r="KPY382" s="3"/>
      <c r="KPZ382" s="3"/>
      <c r="KQA382" s="3"/>
      <c r="KQB382" s="3"/>
      <c r="KQC382" s="3"/>
      <c r="KQD382" s="3"/>
      <c r="KQE382" s="3"/>
      <c r="KQF382" s="3"/>
      <c r="KQG382" s="3"/>
      <c r="KQH382" s="3"/>
      <c r="KQI382" s="3"/>
      <c r="KQJ382" s="3"/>
      <c r="KQK382" s="3"/>
      <c r="KQL382" s="3"/>
      <c r="KQM382" s="3"/>
      <c r="KQN382" s="3"/>
      <c r="KQO382" s="3"/>
      <c r="KQP382" s="3"/>
      <c r="KQQ382" s="3"/>
      <c r="KQR382" s="3"/>
      <c r="KQS382" s="3"/>
      <c r="KQT382" s="3"/>
      <c r="KQU382" s="3"/>
      <c r="KQV382" s="3"/>
      <c r="KQW382" s="3"/>
      <c r="KQX382" s="3"/>
      <c r="KQY382" s="3"/>
      <c r="KQZ382" s="3"/>
      <c r="KRA382" s="3"/>
      <c r="KRB382" s="3"/>
      <c r="KRC382" s="3"/>
      <c r="KRD382" s="3"/>
      <c r="KRE382" s="3"/>
      <c r="KRF382" s="3"/>
      <c r="KRG382" s="3"/>
      <c r="KRH382" s="3"/>
      <c r="KRI382" s="3"/>
      <c r="KRJ382" s="3"/>
      <c r="KRK382" s="3"/>
      <c r="KRL382" s="3"/>
      <c r="KRM382" s="3"/>
      <c r="KRN382" s="3"/>
      <c r="KRO382" s="3"/>
      <c r="KRP382" s="3"/>
      <c r="KRQ382" s="3"/>
      <c r="KRR382" s="3"/>
      <c r="KRS382" s="3"/>
      <c r="KRT382" s="3"/>
      <c r="KRU382" s="3"/>
      <c r="KRV382" s="3"/>
      <c r="KRW382" s="3"/>
      <c r="KRX382" s="3"/>
      <c r="KRY382" s="3"/>
      <c r="KRZ382" s="3"/>
      <c r="KSA382" s="3"/>
      <c r="KSC382" s="3"/>
      <c r="KSE382" s="3"/>
      <c r="KSF382" s="3"/>
      <c r="KSG382" s="3"/>
      <c r="KSH382" s="3"/>
      <c r="KSI382" s="3"/>
      <c r="KSJ382" s="3"/>
      <c r="KSK382" s="3"/>
      <c r="KSL382" s="3"/>
      <c r="KSQ382" s="3"/>
      <c r="KSR382" s="3"/>
      <c r="KSS382" s="3"/>
      <c r="KST382" s="3"/>
      <c r="KSU382" s="3"/>
      <c r="KSV382" s="3"/>
      <c r="KSW382" s="3"/>
      <c r="KSX382" s="3"/>
      <c r="KSY382" s="3"/>
      <c r="KSZ382" s="3"/>
      <c r="KTA382" s="3"/>
      <c r="KTB382" s="3"/>
      <c r="KTC382" s="3"/>
      <c r="KTD382" s="3"/>
      <c r="KTE382" s="3"/>
      <c r="KTF382" s="3"/>
      <c r="KTG382" s="3"/>
      <c r="KTH382" s="3"/>
      <c r="KTI382" s="3"/>
      <c r="KTJ382" s="3"/>
      <c r="KTK382" s="3"/>
      <c r="KTL382" s="3"/>
      <c r="KTM382" s="3"/>
      <c r="KTN382" s="3"/>
      <c r="KTO382" s="3"/>
      <c r="KTP382" s="3"/>
      <c r="KTQ382" s="3"/>
      <c r="KTR382" s="3"/>
      <c r="KTS382" s="3"/>
      <c r="KTT382" s="3"/>
      <c r="KTU382" s="3"/>
      <c r="KTV382" s="3"/>
      <c r="KTW382" s="3"/>
      <c r="KTX382" s="3"/>
      <c r="KTY382" s="3"/>
      <c r="KTZ382" s="3"/>
      <c r="KUA382" s="3"/>
      <c r="KUB382" s="3"/>
      <c r="KUC382" s="3"/>
      <c r="KUD382" s="3"/>
      <c r="KUE382" s="3"/>
      <c r="KUF382" s="3"/>
      <c r="KUG382" s="3"/>
      <c r="KUH382" s="3"/>
      <c r="KUI382" s="3"/>
      <c r="KUJ382" s="3"/>
      <c r="KUK382" s="3"/>
      <c r="KUL382" s="3"/>
      <c r="KUM382" s="3"/>
      <c r="KUN382" s="3"/>
      <c r="KUO382" s="3"/>
      <c r="KUP382" s="3"/>
      <c r="KUQ382" s="3"/>
      <c r="KUR382" s="3"/>
      <c r="KUS382" s="3"/>
      <c r="KUT382" s="3"/>
      <c r="KUU382" s="3"/>
      <c r="KUV382" s="3"/>
      <c r="KUW382" s="3"/>
      <c r="KUX382" s="3"/>
      <c r="KUY382" s="3"/>
      <c r="KUZ382" s="3"/>
      <c r="KVA382" s="3"/>
      <c r="KVB382" s="3"/>
      <c r="KVC382" s="3"/>
      <c r="KVD382" s="3"/>
      <c r="KVE382" s="3"/>
      <c r="KVF382" s="3"/>
      <c r="KVG382" s="3"/>
      <c r="KVH382" s="3"/>
      <c r="KVI382" s="3"/>
      <c r="KVJ382" s="3"/>
      <c r="KVK382" s="3"/>
      <c r="KVL382" s="3"/>
      <c r="KVM382" s="3"/>
      <c r="KVN382" s="3"/>
      <c r="KVO382" s="3"/>
      <c r="KVP382" s="3"/>
      <c r="KVQ382" s="3"/>
      <c r="KVR382" s="3"/>
      <c r="KVS382" s="3"/>
      <c r="KVT382" s="3"/>
      <c r="KVU382" s="3"/>
      <c r="KVV382" s="3"/>
      <c r="KVW382" s="3"/>
      <c r="KVX382" s="3"/>
      <c r="KVY382" s="3"/>
      <c r="KVZ382" s="3"/>
      <c r="KWA382" s="3"/>
      <c r="KWB382" s="3"/>
      <c r="KWC382" s="3"/>
      <c r="KWD382" s="3"/>
      <c r="KWE382" s="3"/>
      <c r="KWF382" s="3"/>
      <c r="KWG382" s="3"/>
      <c r="KWH382" s="3"/>
      <c r="KWI382" s="3"/>
      <c r="KWJ382" s="3"/>
      <c r="KWK382" s="3"/>
      <c r="KWL382" s="3"/>
      <c r="KWM382" s="3"/>
      <c r="KWN382" s="3"/>
      <c r="KWO382" s="3"/>
      <c r="KWP382" s="3"/>
      <c r="KWQ382" s="3"/>
      <c r="KWR382" s="3"/>
      <c r="KWS382" s="3"/>
      <c r="KWT382" s="3"/>
      <c r="KWU382" s="3"/>
      <c r="KWV382" s="3"/>
      <c r="KWW382" s="3"/>
      <c r="KWX382" s="3"/>
      <c r="KWY382" s="3"/>
      <c r="KWZ382" s="3"/>
      <c r="KXA382" s="3"/>
      <c r="KXB382" s="3"/>
      <c r="KXC382" s="3"/>
      <c r="KXD382" s="3"/>
      <c r="KXE382" s="3"/>
      <c r="KXF382" s="3"/>
      <c r="KXG382" s="3"/>
      <c r="KXH382" s="3"/>
      <c r="KXI382" s="3"/>
      <c r="KXJ382" s="3"/>
      <c r="KXK382" s="3"/>
      <c r="KXL382" s="3"/>
      <c r="KXM382" s="3"/>
      <c r="KXN382" s="3"/>
      <c r="KXO382" s="3"/>
      <c r="KXP382" s="3"/>
      <c r="KXQ382" s="3"/>
      <c r="KXR382" s="3"/>
      <c r="KXS382" s="3"/>
      <c r="KXT382" s="3"/>
      <c r="KXU382" s="3"/>
      <c r="KXV382" s="3"/>
      <c r="KXW382" s="3"/>
      <c r="KXX382" s="3"/>
      <c r="KXY382" s="3"/>
      <c r="KXZ382" s="3"/>
      <c r="KYA382" s="3"/>
      <c r="KYB382" s="3"/>
      <c r="KYC382" s="3"/>
      <c r="KYD382" s="3"/>
      <c r="KYE382" s="3"/>
      <c r="KYF382" s="3"/>
      <c r="KYG382" s="3"/>
      <c r="KYH382" s="3"/>
      <c r="KYI382" s="3"/>
      <c r="KYJ382" s="3"/>
      <c r="KYK382" s="3"/>
      <c r="KYL382" s="3"/>
      <c r="KYM382" s="3"/>
      <c r="KYN382" s="3"/>
      <c r="KYO382" s="3"/>
      <c r="KYP382" s="3"/>
      <c r="KYQ382" s="3"/>
      <c r="KYR382" s="3"/>
      <c r="KYS382" s="3"/>
      <c r="KYT382" s="3"/>
      <c r="KYU382" s="3"/>
      <c r="KYV382" s="3"/>
      <c r="KYW382" s="3"/>
      <c r="KYX382" s="3"/>
      <c r="KYY382" s="3"/>
      <c r="KYZ382" s="3"/>
      <c r="KZA382" s="3"/>
      <c r="KZB382" s="3"/>
      <c r="KZC382" s="3"/>
      <c r="KZD382" s="3"/>
      <c r="KZE382" s="3"/>
      <c r="KZF382" s="3"/>
      <c r="KZG382" s="3"/>
      <c r="KZH382" s="3"/>
      <c r="KZI382" s="3"/>
      <c r="KZJ382" s="3"/>
      <c r="KZK382" s="3"/>
      <c r="KZL382" s="3"/>
      <c r="KZM382" s="3"/>
      <c r="KZN382" s="3"/>
      <c r="KZO382" s="3"/>
      <c r="KZP382" s="3"/>
      <c r="KZQ382" s="3"/>
      <c r="KZR382" s="3"/>
      <c r="KZS382" s="3"/>
      <c r="KZT382" s="3"/>
      <c r="KZU382" s="3"/>
      <c r="KZV382" s="3"/>
      <c r="KZW382" s="3"/>
      <c r="KZX382" s="3"/>
      <c r="KZY382" s="3"/>
      <c r="KZZ382" s="3"/>
      <c r="LAA382" s="3"/>
      <c r="LAB382" s="3"/>
      <c r="LAC382" s="3"/>
      <c r="LAD382" s="3"/>
      <c r="LAE382" s="3"/>
      <c r="LAF382" s="3"/>
      <c r="LAG382" s="3"/>
      <c r="LAH382" s="3"/>
      <c r="LAI382" s="3"/>
      <c r="LAJ382" s="3"/>
      <c r="LAK382" s="3"/>
      <c r="LAL382" s="3"/>
      <c r="LAM382" s="3"/>
      <c r="LAN382" s="3"/>
      <c r="LAO382" s="3"/>
      <c r="LAP382" s="3"/>
      <c r="LAQ382" s="3"/>
      <c r="LAR382" s="3"/>
      <c r="LAS382" s="3"/>
      <c r="LAT382" s="3"/>
      <c r="LAU382" s="3"/>
      <c r="LAV382" s="3"/>
      <c r="LAW382" s="3"/>
      <c r="LAX382" s="3"/>
      <c r="LAY382" s="3"/>
      <c r="LAZ382" s="3"/>
      <c r="LBA382" s="3"/>
      <c r="LBB382" s="3"/>
      <c r="LBC382" s="3"/>
      <c r="LBD382" s="3"/>
      <c r="LBE382" s="3"/>
      <c r="LBF382" s="3"/>
      <c r="LBG382" s="3"/>
      <c r="LBH382" s="3"/>
      <c r="LBI382" s="3"/>
      <c r="LBJ382" s="3"/>
      <c r="LBK382" s="3"/>
      <c r="LBL382" s="3"/>
      <c r="LBM382" s="3"/>
      <c r="LBN382" s="3"/>
      <c r="LBO382" s="3"/>
      <c r="LBP382" s="3"/>
      <c r="LBQ382" s="3"/>
      <c r="LBR382" s="3"/>
      <c r="LBS382" s="3"/>
      <c r="LBT382" s="3"/>
      <c r="LBU382" s="3"/>
      <c r="LBV382" s="3"/>
      <c r="LBW382" s="3"/>
      <c r="LBY382" s="3"/>
      <c r="LCA382" s="3"/>
      <c r="LCB382" s="3"/>
      <c r="LCC382" s="3"/>
      <c r="LCD382" s="3"/>
      <c r="LCE382" s="3"/>
      <c r="LCF382" s="3"/>
      <c r="LCG382" s="3"/>
      <c r="LCH382" s="3"/>
      <c r="LCM382" s="3"/>
      <c r="LCN382" s="3"/>
      <c r="LCO382" s="3"/>
      <c r="LCP382" s="3"/>
      <c r="LCQ382" s="3"/>
      <c r="LCR382" s="3"/>
      <c r="LCS382" s="3"/>
      <c r="LCT382" s="3"/>
      <c r="LCU382" s="3"/>
      <c r="LCV382" s="3"/>
      <c r="LCW382" s="3"/>
      <c r="LCX382" s="3"/>
      <c r="LCY382" s="3"/>
      <c r="LCZ382" s="3"/>
      <c r="LDA382" s="3"/>
      <c r="LDB382" s="3"/>
      <c r="LDC382" s="3"/>
      <c r="LDD382" s="3"/>
      <c r="LDE382" s="3"/>
      <c r="LDF382" s="3"/>
      <c r="LDG382" s="3"/>
      <c r="LDH382" s="3"/>
      <c r="LDI382" s="3"/>
      <c r="LDJ382" s="3"/>
      <c r="LDK382" s="3"/>
      <c r="LDL382" s="3"/>
      <c r="LDM382" s="3"/>
      <c r="LDN382" s="3"/>
      <c r="LDO382" s="3"/>
      <c r="LDP382" s="3"/>
      <c r="LDQ382" s="3"/>
      <c r="LDR382" s="3"/>
      <c r="LDS382" s="3"/>
      <c r="LDT382" s="3"/>
      <c r="LDU382" s="3"/>
      <c r="LDV382" s="3"/>
      <c r="LDW382" s="3"/>
      <c r="LDX382" s="3"/>
      <c r="LDY382" s="3"/>
      <c r="LDZ382" s="3"/>
      <c r="LEA382" s="3"/>
      <c r="LEB382" s="3"/>
      <c r="LEC382" s="3"/>
      <c r="LED382" s="3"/>
      <c r="LEE382" s="3"/>
      <c r="LEF382" s="3"/>
      <c r="LEG382" s="3"/>
      <c r="LEH382" s="3"/>
      <c r="LEI382" s="3"/>
      <c r="LEJ382" s="3"/>
      <c r="LEK382" s="3"/>
      <c r="LEL382" s="3"/>
      <c r="LEM382" s="3"/>
      <c r="LEN382" s="3"/>
      <c r="LEO382" s="3"/>
      <c r="LEP382" s="3"/>
      <c r="LEQ382" s="3"/>
      <c r="LER382" s="3"/>
      <c r="LES382" s="3"/>
      <c r="LET382" s="3"/>
      <c r="LEU382" s="3"/>
      <c r="LEV382" s="3"/>
      <c r="LEW382" s="3"/>
      <c r="LEX382" s="3"/>
      <c r="LEY382" s="3"/>
      <c r="LEZ382" s="3"/>
      <c r="LFA382" s="3"/>
      <c r="LFB382" s="3"/>
      <c r="LFC382" s="3"/>
      <c r="LFD382" s="3"/>
      <c r="LFE382" s="3"/>
      <c r="LFF382" s="3"/>
      <c r="LFG382" s="3"/>
      <c r="LFH382" s="3"/>
      <c r="LFI382" s="3"/>
      <c r="LFJ382" s="3"/>
      <c r="LFK382" s="3"/>
      <c r="LFL382" s="3"/>
      <c r="LFM382" s="3"/>
      <c r="LFN382" s="3"/>
      <c r="LFO382" s="3"/>
      <c r="LFP382" s="3"/>
      <c r="LFQ382" s="3"/>
      <c r="LFR382" s="3"/>
      <c r="LFS382" s="3"/>
      <c r="LFT382" s="3"/>
      <c r="LFU382" s="3"/>
      <c r="LFV382" s="3"/>
      <c r="LFW382" s="3"/>
      <c r="LFX382" s="3"/>
      <c r="LFY382" s="3"/>
      <c r="LFZ382" s="3"/>
      <c r="LGA382" s="3"/>
      <c r="LGB382" s="3"/>
      <c r="LGC382" s="3"/>
      <c r="LGD382" s="3"/>
      <c r="LGE382" s="3"/>
      <c r="LGF382" s="3"/>
      <c r="LGG382" s="3"/>
      <c r="LGH382" s="3"/>
      <c r="LGI382" s="3"/>
      <c r="LGJ382" s="3"/>
      <c r="LGK382" s="3"/>
      <c r="LGL382" s="3"/>
      <c r="LGM382" s="3"/>
      <c r="LGN382" s="3"/>
      <c r="LGO382" s="3"/>
      <c r="LGP382" s="3"/>
      <c r="LGQ382" s="3"/>
      <c r="LGR382" s="3"/>
      <c r="LGS382" s="3"/>
      <c r="LGT382" s="3"/>
      <c r="LGU382" s="3"/>
      <c r="LGV382" s="3"/>
      <c r="LGW382" s="3"/>
      <c r="LGX382" s="3"/>
      <c r="LGY382" s="3"/>
      <c r="LGZ382" s="3"/>
      <c r="LHA382" s="3"/>
      <c r="LHB382" s="3"/>
      <c r="LHC382" s="3"/>
      <c r="LHD382" s="3"/>
      <c r="LHE382" s="3"/>
      <c r="LHF382" s="3"/>
      <c r="LHG382" s="3"/>
      <c r="LHH382" s="3"/>
      <c r="LHI382" s="3"/>
      <c r="LHJ382" s="3"/>
      <c r="LHK382" s="3"/>
      <c r="LHL382" s="3"/>
      <c r="LHM382" s="3"/>
      <c r="LHN382" s="3"/>
      <c r="LHO382" s="3"/>
      <c r="LHP382" s="3"/>
      <c r="LHQ382" s="3"/>
      <c r="LHR382" s="3"/>
      <c r="LHS382" s="3"/>
      <c r="LHT382" s="3"/>
      <c r="LHU382" s="3"/>
      <c r="LHV382" s="3"/>
      <c r="LHW382" s="3"/>
      <c r="LHX382" s="3"/>
      <c r="LHY382" s="3"/>
      <c r="LHZ382" s="3"/>
      <c r="LIA382" s="3"/>
      <c r="LIB382" s="3"/>
      <c r="LIC382" s="3"/>
      <c r="LID382" s="3"/>
      <c r="LIE382" s="3"/>
      <c r="LIF382" s="3"/>
      <c r="LIG382" s="3"/>
      <c r="LIH382" s="3"/>
      <c r="LII382" s="3"/>
      <c r="LIJ382" s="3"/>
      <c r="LIK382" s="3"/>
      <c r="LIL382" s="3"/>
      <c r="LIM382" s="3"/>
      <c r="LIN382" s="3"/>
      <c r="LIO382" s="3"/>
      <c r="LIP382" s="3"/>
      <c r="LIQ382" s="3"/>
      <c r="LIR382" s="3"/>
      <c r="LIS382" s="3"/>
      <c r="LIT382" s="3"/>
      <c r="LIU382" s="3"/>
      <c r="LIV382" s="3"/>
      <c r="LIW382" s="3"/>
      <c r="LIX382" s="3"/>
      <c r="LIY382" s="3"/>
      <c r="LIZ382" s="3"/>
      <c r="LJA382" s="3"/>
      <c r="LJB382" s="3"/>
      <c r="LJC382" s="3"/>
      <c r="LJD382" s="3"/>
      <c r="LJE382" s="3"/>
      <c r="LJF382" s="3"/>
      <c r="LJG382" s="3"/>
      <c r="LJH382" s="3"/>
      <c r="LJI382" s="3"/>
      <c r="LJJ382" s="3"/>
      <c r="LJK382" s="3"/>
      <c r="LJL382" s="3"/>
      <c r="LJM382" s="3"/>
      <c r="LJN382" s="3"/>
      <c r="LJO382" s="3"/>
      <c r="LJP382" s="3"/>
      <c r="LJQ382" s="3"/>
      <c r="LJR382" s="3"/>
      <c r="LJS382" s="3"/>
      <c r="LJT382" s="3"/>
      <c r="LJU382" s="3"/>
      <c r="LJV382" s="3"/>
      <c r="LJW382" s="3"/>
      <c r="LJX382" s="3"/>
      <c r="LJY382" s="3"/>
      <c r="LJZ382" s="3"/>
      <c r="LKA382" s="3"/>
      <c r="LKB382" s="3"/>
      <c r="LKC382" s="3"/>
      <c r="LKD382" s="3"/>
      <c r="LKE382" s="3"/>
      <c r="LKF382" s="3"/>
      <c r="LKG382" s="3"/>
      <c r="LKH382" s="3"/>
      <c r="LKI382" s="3"/>
      <c r="LKJ382" s="3"/>
      <c r="LKK382" s="3"/>
      <c r="LKL382" s="3"/>
      <c r="LKM382" s="3"/>
      <c r="LKN382" s="3"/>
      <c r="LKO382" s="3"/>
      <c r="LKP382" s="3"/>
      <c r="LKQ382" s="3"/>
      <c r="LKR382" s="3"/>
      <c r="LKS382" s="3"/>
      <c r="LKT382" s="3"/>
      <c r="LKU382" s="3"/>
      <c r="LKV382" s="3"/>
      <c r="LKW382" s="3"/>
      <c r="LKX382" s="3"/>
      <c r="LKY382" s="3"/>
      <c r="LKZ382" s="3"/>
      <c r="LLA382" s="3"/>
      <c r="LLB382" s="3"/>
      <c r="LLC382" s="3"/>
      <c r="LLD382" s="3"/>
      <c r="LLE382" s="3"/>
      <c r="LLF382" s="3"/>
      <c r="LLG382" s="3"/>
      <c r="LLH382" s="3"/>
      <c r="LLI382" s="3"/>
      <c r="LLJ382" s="3"/>
      <c r="LLK382" s="3"/>
      <c r="LLL382" s="3"/>
      <c r="LLM382" s="3"/>
      <c r="LLN382" s="3"/>
      <c r="LLO382" s="3"/>
      <c r="LLP382" s="3"/>
      <c r="LLQ382" s="3"/>
      <c r="LLR382" s="3"/>
      <c r="LLS382" s="3"/>
      <c r="LLU382" s="3"/>
      <c r="LLW382" s="3"/>
      <c r="LLX382" s="3"/>
      <c r="LLY382" s="3"/>
      <c r="LLZ382" s="3"/>
      <c r="LMA382" s="3"/>
      <c r="LMB382" s="3"/>
      <c r="LMC382" s="3"/>
      <c r="LMD382" s="3"/>
      <c r="LMI382" s="3"/>
      <c r="LMJ382" s="3"/>
      <c r="LMK382" s="3"/>
      <c r="LML382" s="3"/>
      <c r="LMM382" s="3"/>
      <c r="LMN382" s="3"/>
      <c r="LMO382" s="3"/>
      <c r="LMP382" s="3"/>
      <c r="LMQ382" s="3"/>
      <c r="LMR382" s="3"/>
      <c r="LMS382" s="3"/>
      <c r="LMT382" s="3"/>
      <c r="LMU382" s="3"/>
      <c r="LMV382" s="3"/>
      <c r="LMW382" s="3"/>
      <c r="LMX382" s="3"/>
      <c r="LMY382" s="3"/>
      <c r="LMZ382" s="3"/>
      <c r="LNA382" s="3"/>
      <c r="LNB382" s="3"/>
      <c r="LNC382" s="3"/>
      <c r="LND382" s="3"/>
      <c r="LNE382" s="3"/>
      <c r="LNF382" s="3"/>
      <c r="LNG382" s="3"/>
      <c r="LNH382" s="3"/>
      <c r="LNI382" s="3"/>
      <c r="LNJ382" s="3"/>
      <c r="LNK382" s="3"/>
      <c r="LNL382" s="3"/>
      <c r="LNM382" s="3"/>
      <c r="LNN382" s="3"/>
      <c r="LNO382" s="3"/>
      <c r="LNP382" s="3"/>
      <c r="LNQ382" s="3"/>
      <c r="LNR382" s="3"/>
      <c r="LNS382" s="3"/>
      <c r="LNT382" s="3"/>
      <c r="LNU382" s="3"/>
      <c r="LNV382" s="3"/>
      <c r="LNW382" s="3"/>
      <c r="LNX382" s="3"/>
      <c r="LNY382" s="3"/>
      <c r="LNZ382" s="3"/>
      <c r="LOA382" s="3"/>
      <c r="LOB382" s="3"/>
      <c r="LOC382" s="3"/>
      <c r="LOD382" s="3"/>
      <c r="LOE382" s="3"/>
      <c r="LOF382" s="3"/>
      <c r="LOG382" s="3"/>
      <c r="LOH382" s="3"/>
      <c r="LOI382" s="3"/>
      <c r="LOJ382" s="3"/>
      <c r="LOK382" s="3"/>
      <c r="LOL382" s="3"/>
      <c r="LOM382" s="3"/>
      <c r="LON382" s="3"/>
      <c r="LOO382" s="3"/>
      <c r="LOP382" s="3"/>
      <c r="LOQ382" s="3"/>
      <c r="LOR382" s="3"/>
      <c r="LOS382" s="3"/>
      <c r="LOT382" s="3"/>
      <c r="LOU382" s="3"/>
      <c r="LOV382" s="3"/>
      <c r="LOW382" s="3"/>
      <c r="LOX382" s="3"/>
      <c r="LOY382" s="3"/>
      <c r="LOZ382" s="3"/>
      <c r="LPA382" s="3"/>
      <c r="LPB382" s="3"/>
      <c r="LPC382" s="3"/>
      <c r="LPD382" s="3"/>
      <c r="LPE382" s="3"/>
      <c r="LPF382" s="3"/>
      <c r="LPG382" s="3"/>
      <c r="LPH382" s="3"/>
      <c r="LPI382" s="3"/>
      <c r="LPJ382" s="3"/>
      <c r="LPK382" s="3"/>
      <c r="LPL382" s="3"/>
      <c r="LPM382" s="3"/>
      <c r="LPN382" s="3"/>
      <c r="LPO382" s="3"/>
      <c r="LPP382" s="3"/>
      <c r="LPQ382" s="3"/>
      <c r="LPR382" s="3"/>
      <c r="LPS382" s="3"/>
      <c r="LPT382" s="3"/>
      <c r="LPU382" s="3"/>
      <c r="LPV382" s="3"/>
      <c r="LPW382" s="3"/>
      <c r="LPX382" s="3"/>
      <c r="LPY382" s="3"/>
      <c r="LPZ382" s="3"/>
      <c r="LQA382" s="3"/>
      <c r="LQB382" s="3"/>
      <c r="LQC382" s="3"/>
      <c r="LQD382" s="3"/>
      <c r="LQE382" s="3"/>
      <c r="LQF382" s="3"/>
      <c r="LQG382" s="3"/>
      <c r="LQH382" s="3"/>
      <c r="LQI382" s="3"/>
      <c r="LQJ382" s="3"/>
      <c r="LQK382" s="3"/>
      <c r="LQL382" s="3"/>
      <c r="LQM382" s="3"/>
      <c r="LQN382" s="3"/>
      <c r="LQO382" s="3"/>
      <c r="LQP382" s="3"/>
      <c r="LQQ382" s="3"/>
      <c r="LQR382" s="3"/>
      <c r="LQS382" s="3"/>
      <c r="LQT382" s="3"/>
      <c r="LQU382" s="3"/>
      <c r="LQV382" s="3"/>
      <c r="LQW382" s="3"/>
      <c r="LQX382" s="3"/>
      <c r="LQY382" s="3"/>
      <c r="LQZ382" s="3"/>
      <c r="LRA382" s="3"/>
      <c r="LRB382" s="3"/>
      <c r="LRC382" s="3"/>
      <c r="LRD382" s="3"/>
      <c r="LRE382" s="3"/>
      <c r="LRF382" s="3"/>
      <c r="LRG382" s="3"/>
      <c r="LRH382" s="3"/>
      <c r="LRI382" s="3"/>
      <c r="LRJ382" s="3"/>
      <c r="LRK382" s="3"/>
      <c r="LRL382" s="3"/>
      <c r="LRM382" s="3"/>
      <c r="LRN382" s="3"/>
      <c r="LRO382" s="3"/>
      <c r="LRP382" s="3"/>
      <c r="LRQ382" s="3"/>
      <c r="LRR382" s="3"/>
      <c r="LRS382" s="3"/>
      <c r="LRT382" s="3"/>
      <c r="LRU382" s="3"/>
      <c r="LRV382" s="3"/>
      <c r="LRW382" s="3"/>
      <c r="LRX382" s="3"/>
      <c r="LRY382" s="3"/>
      <c r="LRZ382" s="3"/>
      <c r="LSA382" s="3"/>
      <c r="LSB382" s="3"/>
      <c r="LSC382" s="3"/>
      <c r="LSD382" s="3"/>
      <c r="LSE382" s="3"/>
      <c r="LSF382" s="3"/>
      <c r="LSG382" s="3"/>
      <c r="LSH382" s="3"/>
      <c r="LSI382" s="3"/>
      <c r="LSJ382" s="3"/>
      <c r="LSK382" s="3"/>
      <c r="LSL382" s="3"/>
      <c r="LSM382" s="3"/>
      <c r="LSN382" s="3"/>
      <c r="LSO382" s="3"/>
      <c r="LSP382" s="3"/>
      <c r="LSQ382" s="3"/>
      <c r="LSR382" s="3"/>
      <c r="LSS382" s="3"/>
      <c r="LST382" s="3"/>
      <c r="LSU382" s="3"/>
      <c r="LSV382" s="3"/>
      <c r="LSW382" s="3"/>
      <c r="LSX382" s="3"/>
      <c r="LSY382" s="3"/>
      <c r="LSZ382" s="3"/>
      <c r="LTA382" s="3"/>
      <c r="LTB382" s="3"/>
      <c r="LTC382" s="3"/>
      <c r="LTD382" s="3"/>
      <c r="LTE382" s="3"/>
      <c r="LTF382" s="3"/>
      <c r="LTG382" s="3"/>
      <c r="LTH382" s="3"/>
      <c r="LTI382" s="3"/>
      <c r="LTJ382" s="3"/>
      <c r="LTK382" s="3"/>
      <c r="LTL382" s="3"/>
      <c r="LTM382" s="3"/>
      <c r="LTN382" s="3"/>
      <c r="LTO382" s="3"/>
      <c r="LTP382" s="3"/>
      <c r="LTQ382" s="3"/>
      <c r="LTR382" s="3"/>
      <c r="LTS382" s="3"/>
      <c r="LTT382" s="3"/>
      <c r="LTU382" s="3"/>
      <c r="LTV382" s="3"/>
      <c r="LTW382" s="3"/>
      <c r="LTX382" s="3"/>
      <c r="LTY382" s="3"/>
      <c r="LTZ382" s="3"/>
      <c r="LUA382" s="3"/>
      <c r="LUB382" s="3"/>
      <c r="LUC382" s="3"/>
      <c r="LUD382" s="3"/>
      <c r="LUE382" s="3"/>
      <c r="LUF382" s="3"/>
      <c r="LUG382" s="3"/>
      <c r="LUH382" s="3"/>
      <c r="LUI382" s="3"/>
      <c r="LUJ382" s="3"/>
      <c r="LUK382" s="3"/>
      <c r="LUL382" s="3"/>
      <c r="LUM382" s="3"/>
      <c r="LUN382" s="3"/>
      <c r="LUO382" s="3"/>
      <c r="LUP382" s="3"/>
      <c r="LUQ382" s="3"/>
      <c r="LUR382" s="3"/>
      <c r="LUS382" s="3"/>
      <c r="LUT382" s="3"/>
      <c r="LUU382" s="3"/>
      <c r="LUV382" s="3"/>
      <c r="LUW382" s="3"/>
      <c r="LUX382" s="3"/>
      <c r="LUY382" s="3"/>
      <c r="LUZ382" s="3"/>
      <c r="LVA382" s="3"/>
      <c r="LVB382" s="3"/>
      <c r="LVC382" s="3"/>
      <c r="LVD382" s="3"/>
      <c r="LVE382" s="3"/>
      <c r="LVF382" s="3"/>
      <c r="LVG382" s="3"/>
      <c r="LVH382" s="3"/>
      <c r="LVI382" s="3"/>
      <c r="LVJ382" s="3"/>
      <c r="LVK382" s="3"/>
      <c r="LVL382" s="3"/>
      <c r="LVM382" s="3"/>
      <c r="LVN382" s="3"/>
      <c r="LVO382" s="3"/>
      <c r="LVQ382" s="3"/>
      <c r="LVS382" s="3"/>
      <c r="LVT382" s="3"/>
      <c r="LVU382" s="3"/>
      <c r="LVV382" s="3"/>
      <c r="LVW382" s="3"/>
      <c r="LVX382" s="3"/>
      <c r="LVY382" s="3"/>
      <c r="LVZ382" s="3"/>
      <c r="LWE382" s="3"/>
      <c r="LWF382" s="3"/>
      <c r="LWG382" s="3"/>
      <c r="LWH382" s="3"/>
      <c r="LWI382" s="3"/>
      <c r="LWJ382" s="3"/>
      <c r="LWK382" s="3"/>
      <c r="LWL382" s="3"/>
      <c r="LWM382" s="3"/>
      <c r="LWN382" s="3"/>
      <c r="LWO382" s="3"/>
      <c r="LWP382" s="3"/>
      <c r="LWQ382" s="3"/>
      <c r="LWR382" s="3"/>
      <c r="LWS382" s="3"/>
      <c r="LWT382" s="3"/>
      <c r="LWU382" s="3"/>
      <c r="LWV382" s="3"/>
      <c r="LWW382" s="3"/>
      <c r="LWX382" s="3"/>
      <c r="LWY382" s="3"/>
      <c r="LWZ382" s="3"/>
      <c r="LXA382" s="3"/>
      <c r="LXB382" s="3"/>
      <c r="LXC382" s="3"/>
      <c r="LXD382" s="3"/>
      <c r="LXE382" s="3"/>
      <c r="LXF382" s="3"/>
      <c r="LXG382" s="3"/>
      <c r="LXH382" s="3"/>
      <c r="LXI382" s="3"/>
      <c r="LXJ382" s="3"/>
      <c r="LXK382" s="3"/>
      <c r="LXL382" s="3"/>
      <c r="LXM382" s="3"/>
      <c r="LXN382" s="3"/>
      <c r="LXO382" s="3"/>
      <c r="LXP382" s="3"/>
      <c r="LXQ382" s="3"/>
      <c r="LXR382" s="3"/>
      <c r="LXS382" s="3"/>
      <c r="LXT382" s="3"/>
      <c r="LXU382" s="3"/>
      <c r="LXV382" s="3"/>
      <c r="LXW382" s="3"/>
      <c r="LXX382" s="3"/>
      <c r="LXY382" s="3"/>
      <c r="LXZ382" s="3"/>
      <c r="LYA382" s="3"/>
      <c r="LYB382" s="3"/>
      <c r="LYC382" s="3"/>
      <c r="LYD382" s="3"/>
      <c r="LYE382" s="3"/>
      <c r="LYF382" s="3"/>
      <c r="LYG382" s="3"/>
      <c r="LYH382" s="3"/>
      <c r="LYI382" s="3"/>
      <c r="LYJ382" s="3"/>
      <c r="LYK382" s="3"/>
      <c r="LYL382" s="3"/>
      <c r="LYM382" s="3"/>
      <c r="LYN382" s="3"/>
      <c r="LYO382" s="3"/>
      <c r="LYP382" s="3"/>
      <c r="LYQ382" s="3"/>
      <c r="LYR382" s="3"/>
      <c r="LYS382" s="3"/>
      <c r="LYT382" s="3"/>
      <c r="LYU382" s="3"/>
      <c r="LYV382" s="3"/>
      <c r="LYW382" s="3"/>
      <c r="LYX382" s="3"/>
      <c r="LYY382" s="3"/>
      <c r="LYZ382" s="3"/>
      <c r="LZA382" s="3"/>
      <c r="LZB382" s="3"/>
      <c r="LZC382" s="3"/>
      <c r="LZD382" s="3"/>
      <c r="LZE382" s="3"/>
      <c r="LZF382" s="3"/>
      <c r="LZG382" s="3"/>
      <c r="LZH382" s="3"/>
      <c r="LZI382" s="3"/>
      <c r="LZJ382" s="3"/>
      <c r="LZK382" s="3"/>
      <c r="LZL382" s="3"/>
      <c r="LZM382" s="3"/>
      <c r="LZN382" s="3"/>
      <c r="LZO382" s="3"/>
      <c r="LZP382" s="3"/>
      <c r="LZQ382" s="3"/>
      <c r="LZR382" s="3"/>
      <c r="LZS382" s="3"/>
      <c r="LZT382" s="3"/>
      <c r="LZU382" s="3"/>
      <c r="LZV382" s="3"/>
      <c r="LZW382" s="3"/>
      <c r="LZX382" s="3"/>
      <c r="LZY382" s="3"/>
      <c r="LZZ382" s="3"/>
      <c r="MAA382" s="3"/>
      <c r="MAB382" s="3"/>
      <c r="MAC382" s="3"/>
      <c r="MAD382" s="3"/>
      <c r="MAE382" s="3"/>
      <c r="MAF382" s="3"/>
      <c r="MAG382" s="3"/>
      <c r="MAH382" s="3"/>
      <c r="MAI382" s="3"/>
      <c r="MAJ382" s="3"/>
      <c r="MAK382" s="3"/>
      <c r="MAL382" s="3"/>
      <c r="MAM382" s="3"/>
      <c r="MAN382" s="3"/>
      <c r="MAO382" s="3"/>
      <c r="MAP382" s="3"/>
      <c r="MAQ382" s="3"/>
      <c r="MAR382" s="3"/>
      <c r="MAS382" s="3"/>
      <c r="MAT382" s="3"/>
      <c r="MAU382" s="3"/>
      <c r="MAV382" s="3"/>
      <c r="MAW382" s="3"/>
      <c r="MAX382" s="3"/>
      <c r="MAY382" s="3"/>
      <c r="MAZ382" s="3"/>
      <c r="MBA382" s="3"/>
      <c r="MBB382" s="3"/>
      <c r="MBC382" s="3"/>
      <c r="MBD382" s="3"/>
      <c r="MBE382" s="3"/>
      <c r="MBF382" s="3"/>
      <c r="MBG382" s="3"/>
      <c r="MBH382" s="3"/>
      <c r="MBI382" s="3"/>
      <c r="MBJ382" s="3"/>
      <c r="MBK382" s="3"/>
      <c r="MBL382" s="3"/>
      <c r="MBM382" s="3"/>
      <c r="MBN382" s="3"/>
      <c r="MBO382" s="3"/>
      <c r="MBP382" s="3"/>
      <c r="MBQ382" s="3"/>
      <c r="MBR382" s="3"/>
      <c r="MBS382" s="3"/>
      <c r="MBT382" s="3"/>
      <c r="MBU382" s="3"/>
      <c r="MBV382" s="3"/>
      <c r="MBW382" s="3"/>
      <c r="MBX382" s="3"/>
      <c r="MBY382" s="3"/>
      <c r="MBZ382" s="3"/>
      <c r="MCA382" s="3"/>
      <c r="MCB382" s="3"/>
      <c r="MCC382" s="3"/>
      <c r="MCD382" s="3"/>
      <c r="MCE382" s="3"/>
      <c r="MCF382" s="3"/>
      <c r="MCG382" s="3"/>
      <c r="MCH382" s="3"/>
      <c r="MCI382" s="3"/>
      <c r="MCJ382" s="3"/>
      <c r="MCK382" s="3"/>
      <c r="MCL382" s="3"/>
      <c r="MCM382" s="3"/>
      <c r="MCN382" s="3"/>
      <c r="MCO382" s="3"/>
      <c r="MCP382" s="3"/>
      <c r="MCQ382" s="3"/>
      <c r="MCR382" s="3"/>
      <c r="MCS382" s="3"/>
      <c r="MCT382" s="3"/>
      <c r="MCU382" s="3"/>
      <c r="MCV382" s="3"/>
      <c r="MCW382" s="3"/>
      <c r="MCX382" s="3"/>
      <c r="MCY382" s="3"/>
      <c r="MCZ382" s="3"/>
      <c r="MDA382" s="3"/>
      <c r="MDB382" s="3"/>
      <c r="MDC382" s="3"/>
      <c r="MDD382" s="3"/>
      <c r="MDE382" s="3"/>
      <c r="MDF382" s="3"/>
      <c r="MDG382" s="3"/>
      <c r="MDH382" s="3"/>
      <c r="MDI382" s="3"/>
      <c r="MDJ382" s="3"/>
      <c r="MDK382" s="3"/>
      <c r="MDL382" s="3"/>
      <c r="MDM382" s="3"/>
      <c r="MDN382" s="3"/>
      <c r="MDO382" s="3"/>
      <c r="MDP382" s="3"/>
      <c r="MDQ382" s="3"/>
      <c r="MDR382" s="3"/>
      <c r="MDS382" s="3"/>
      <c r="MDT382" s="3"/>
      <c r="MDU382" s="3"/>
      <c r="MDV382" s="3"/>
      <c r="MDW382" s="3"/>
      <c r="MDX382" s="3"/>
      <c r="MDY382" s="3"/>
      <c r="MDZ382" s="3"/>
      <c r="MEA382" s="3"/>
      <c r="MEB382" s="3"/>
      <c r="MEC382" s="3"/>
      <c r="MED382" s="3"/>
      <c r="MEE382" s="3"/>
      <c r="MEF382" s="3"/>
      <c r="MEG382" s="3"/>
      <c r="MEH382" s="3"/>
      <c r="MEI382" s="3"/>
      <c r="MEJ382" s="3"/>
      <c r="MEK382" s="3"/>
      <c r="MEL382" s="3"/>
      <c r="MEM382" s="3"/>
      <c r="MEN382" s="3"/>
      <c r="MEO382" s="3"/>
      <c r="MEP382" s="3"/>
      <c r="MEQ382" s="3"/>
      <c r="MER382" s="3"/>
      <c r="MES382" s="3"/>
      <c r="MET382" s="3"/>
      <c r="MEU382" s="3"/>
      <c r="MEV382" s="3"/>
      <c r="MEW382" s="3"/>
      <c r="MEX382" s="3"/>
      <c r="MEY382" s="3"/>
      <c r="MEZ382" s="3"/>
      <c r="MFA382" s="3"/>
      <c r="MFB382" s="3"/>
      <c r="MFC382" s="3"/>
      <c r="MFD382" s="3"/>
      <c r="MFE382" s="3"/>
      <c r="MFF382" s="3"/>
      <c r="MFG382" s="3"/>
      <c r="MFH382" s="3"/>
      <c r="MFI382" s="3"/>
      <c r="MFJ382" s="3"/>
      <c r="MFK382" s="3"/>
      <c r="MFM382" s="3"/>
      <c r="MFO382" s="3"/>
      <c r="MFP382" s="3"/>
      <c r="MFQ382" s="3"/>
      <c r="MFR382" s="3"/>
      <c r="MFS382" s="3"/>
      <c r="MFT382" s="3"/>
      <c r="MFU382" s="3"/>
      <c r="MFV382" s="3"/>
      <c r="MGA382" s="3"/>
      <c r="MGB382" s="3"/>
      <c r="MGC382" s="3"/>
      <c r="MGD382" s="3"/>
      <c r="MGE382" s="3"/>
      <c r="MGF382" s="3"/>
      <c r="MGG382" s="3"/>
      <c r="MGH382" s="3"/>
      <c r="MGI382" s="3"/>
      <c r="MGJ382" s="3"/>
      <c r="MGK382" s="3"/>
      <c r="MGL382" s="3"/>
      <c r="MGM382" s="3"/>
      <c r="MGN382" s="3"/>
      <c r="MGO382" s="3"/>
      <c r="MGP382" s="3"/>
      <c r="MGQ382" s="3"/>
      <c r="MGR382" s="3"/>
      <c r="MGS382" s="3"/>
      <c r="MGT382" s="3"/>
      <c r="MGU382" s="3"/>
      <c r="MGV382" s="3"/>
      <c r="MGW382" s="3"/>
      <c r="MGX382" s="3"/>
      <c r="MGY382" s="3"/>
      <c r="MGZ382" s="3"/>
      <c r="MHA382" s="3"/>
      <c r="MHB382" s="3"/>
      <c r="MHC382" s="3"/>
      <c r="MHD382" s="3"/>
      <c r="MHE382" s="3"/>
      <c r="MHF382" s="3"/>
      <c r="MHG382" s="3"/>
      <c r="MHH382" s="3"/>
      <c r="MHI382" s="3"/>
      <c r="MHJ382" s="3"/>
      <c r="MHK382" s="3"/>
      <c r="MHL382" s="3"/>
      <c r="MHM382" s="3"/>
      <c r="MHN382" s="3"/>
      <c r="MHO382" s="3"/>
      <c r="MHP382" s="3"/>
      <c r="MHQ382" s="3"/>
      <c r="MHR382" s="3"/>
      <c r="MHS382" s="3"/>
      <c r="MHT382" s="3"/>
      <c r="MHU382" s="3"/>
      <c r="MHV382" s="3"/>
      <c r="MHW382" s="3"/>
      <c r="MHX382" s="3"/>
      <c r="MHY382" s="3"/>
      <c r="MHZ382" s="3"/>
      <c r="MIA382" s="3"/>
      <c r="MIB382" s="3"/>
      <c r="MIC382" s="3"/>
      <c r="MID382" s="3"/>
      <c r="MIE382" s="3"/>
      <c r="MIF382" s="3"/>
      <c r="MIG382" s="3"/>
      <c r="MIH382" s="3"/>
      <c r="MII382" s="3"/>
      <c r="MIJ382" s="3"/>
      <c r="MIK382" s="3"/>
      <c r="MIL382" s="3"/>
      <c r="MIM382" s="3"/>
      <c r="MIN382" s="3"/>
      <c r="MIO382" s="3"/>
      <c r="MIP382" s="3"/>
      <c r="MIQ382" s="3"/>
      <c r="MIR382" s="3"/>
      <c r="MIS382" s="3"/>
      <c r="MIT382" s="3"/>
      <c r="MIU382" s="3"/>
      <c r="MIV382" s="3"/>
      <c r="MIW382" s="3"/>
      <c r="MIX382" s="3"/>
      <c r="MIY382" s="3"/>
      <c r="MIZ382" s="3"/>
      <c r="MJA382" s="3"/>
      <c r="MJB382" s="3"/>
      <c r="MJC382" s="3"/>
      <c r="MJD382" s="3"/>
      <c r="MJE382" s="3"/>
      <c r="MJF382" s="3"/>
      <c r="MJG382" s="3"/>
      <c r="MJH382" s="3"/>
      <c r="MJI382" s="3"/>
      <c r="MJJ382" s="3"/>
      <c r="MJK382" s="3"/>
      <c r="MJL382" s="3"/>
      <c r="MJM382" s="3"/>
      <c r="MJN382" s="3"/>
      <c r="MJO382" s="3"/>
      <c r="MJP382" s="3"/>
      <c r="MJQ382" s="3"/>
      <c r="MJR382" s="3"/>
      <c r="MJS382" s="3"/>
      <c r="MJT382" s="3"/>
      <c r="MJU382" s="3"/>
      <c r="MJV382" s="3"/>
      <c r="MJW382" s="3"/>
      <c r="MJX382" s="3"/>
      <c r="MJY382" s="3"/>
      <c r="MJZ382" s="3"/>
      <c r="MKA382" s="3"/>
      <c r="MKB382" s="3"/>
      <c r="MKC382" s="3"/>
      <c r="MKD382" s="3"/>
      <c r="MKE382" s="3"/>
      <c r="MKF382" s="3"/>
      <c r="MKG382" s="3"/>
      <c r="MKH382" s="3"/>
      <c r="MKI382" s="3"/>
      <c r="MKJ382" s="3"/>
      <c r="MKK382" s="3"/>
      <c r="MKL382" s="3"/>
      <c r="MKM382" s="3"/>
      <c r="MKN382" s="3"/>
      <c r="MKO382" s="3"/>
      <c r="MKP382" s="3"/>
      <c r="MKQ382" s="3"/>
      <c r="MKR382" s="3"/>
      <c r="MKS382" s="3"/>
      <c r="MKT382" s="3"/>
      <c r="MKU382" s="3"/>
      <c r="MKV382" s="3"/>
      <c r="MKW382" s="3"/>
      <c r="MKX382" s="3"/>
      <c r="MKY382" s="3"/>
      <c r="MKZ382" s="3"/>
      <c r="MLA382" s="3"/>
      <c r="MLB382" s="3"/>
      <c r="MLC382" s="3"/>
      <c r="MLD382" s="3"/>
      <c r="MLE382" s="3"/>
      <c r="MLF382" s="3"/>
      <c r="MLG382" s="3"/>
      <c r="MLH382" s="3"/>
      <c r="MLI382" s="3"/>
      <c r="MLJ382" s="3"/>
      <c r="MLK382" s="3"/>
      <c r="MLL382" s="3"/>
      <c r="MLM382" s="3"/>
      <c r="MLN382" s="3"/>
      <c r="MLO382" s="3"/>
      <c r="MLP382" s="3"/>
      <c r="MLQ382" s="3"/>
      <c r="MLR382" s="3"/>
      <c r="MLS382" s="3"/>
      <c r="MLT382" s="3"/>
      <c r="MLU382" s="3"/>
      <c r="MLV382" s="3"/>
      <c r="MLW382" s="3"/>
      <c r="MLX382" s="3"/>
      <c r="MLY382" s="3"/>
      <c r="MLZ382" s="3"/>
      <c r="MMA382" s="3"/>
      <c r="MMB382" s="3"/>
      <c r="MMC382" s="3"/>
      <c r="MMD382" s="3"/>
      <c r="MME382" s="3"/>
      <c r="MMF382" s="3"/>
      <c r="MMG382" s="3"/>
      <c r="MMH382" s="3"/>
      <c r="MMI382" s="3"/>
      <c r="MMJ382" s="3"/>
      <c r="MMK382" s="3"/>
      <c r="MML382" s="3"/>
      <c r="MMM382" s="3"/>
      <c r="MMN382" s="3"/>
      <c r="MMO382" s="3"/>
      <c r="MMP382" s="3"/>
      <c r="MMQ382" s="3"/>
      <c r="MMR382" s="3"/>
      <c r="MMS382" s="3"/>
      <c r="MMT382" s="3"/>
      <c r="MMU382" s="3"/>
      <c r="MMV382" s="3"/>
      <c r="MMW382" s="3"/>
      <c r="MMX382" s="3"/>
      <c r="MMY382" s="3"/>
      <c r="MMZ382" s="3"/>
      <c r="MNA382" s="3"/>
      <c r="MNB382" s="3"/>
      <c r="MNC382" s="3"/>
      <c r="MND382" s="3"/>
      <c r="MNE382" s="3"/>
      <c r="MNF382" s="3"/>
      <c r="MNG382" s="3"/>
      <c r="MNH382" s="3"/>
      <c r="MNI382" s="3"/>
      <c r="MNJ382" s="3"/>
      <c r="MNK382" s="3"/>
      <c r="MNL382" s="3"/>
      <c r="MNM382" s="3"/>
      <c r="MNN382" s="3"/>
      <c r="MNO382" s="3"/>
      <c r="MNP382" s="3"/>
      <c r="MNQ382" s="3"/>
      <c r="MNR382" s="3"/>
      <c r="MNS382" s="3"/>
      <c r="MNT382" s="3"/>
      <c r="MNU382" s="3"/>
      <c r="MNV382" s="3"/>
      <c r="MNW382" s="3"/>
      <c r="MNX382" s="3"/>
      <c r="MNY382" s="3"/>
      <c r="MNZ382" s="3"/>
      <c r="MOA382" s="3"/>
      <c r="MOB382" s="3"/>
      <c r="MOC382" s="3"/>
      <c r="MOD382" s="3"/>
      <c r="MOE382" s="3"/>
      <c r="MOF382" s="3"/>
      <c r="MOG382" s="3"/>
      <c r="MOH382" s="3"/>
      <c r="MOI382" s="3"/>
      <c r="MOJ382" s="3"/>
      <c r="MOK382" s="3"/>
      <c r="MOL382" s="3"/>
      <c r="MOM382" s="3"/>
      <c r="MON382" s="3"/>
      <c r="MOO382" s="3"/>
      <c r="MOP382" s="3"/>
      <c r="MOQ382" s="3"/>
      <c r="MOR382" s="3"/>
      <c r="MOS382" s="3"/>
      <c r="MOT382" s="3"/>
      <c r="MOU382" s="3"/>
      <c r="MOV382" s="3"/>
      <c r="MOW382" s="3"/>
      <c r="MOX382" s="3"/>
      <c r="MOY382" s="3"/>
      <c r="MOZ382" s="3"/>
      <c r="MPA382" s="3"/>
      <c r="MPB382" s="3"/>
      <c r="MPC382" s="3"/>
      <c r="MPD382" s="3"/>
      <c r="MPE382" s="3"/>
      <c r="MPF382" s="3"/>
      <c r="MPG382" s="3"/>
      <c r="MPI382" s="3"/>
      <c r="MPK382" s="3"/>
      <c r="MPL382" s="3"/>
      <c r="MPM382" s="3"/>
      <c r="MPN382" s="3"/>
      <c r="MPO382" s="3"/>
      <c r="MPP382" s="3"/>
      <c r="MPQ382" s="3"/>
      <c r="MPR382" s="3"/>
      <c r="MPW382" s="3"/>
      <c r="MPX382" s="3"/>
      <c r="MPY382" s="3"/>
      <c r="MPZ382" s="3"/>
      <c r="MQA382" s="3"/>
      <c r="MQB382" s="3"/>
      <c r="MQC382" s="3"/>
      <c r="MQD382" s="3"/>
      <c r="MQE382" s="3"/>
      <c r="MQF382" s="3"/>
      <c r="MQG382" s="3"/>
      <c r="MQH382" s="3"/>
      <c r="MQI382" s="3"/>
      <c r="MQJ382" s="3"/>
      <c r="MQK382" s="3"/>
      <c r="MQL382" s="3"/>
      <c r="MQM382" s="3"/>
      <c r="MQN382" s="3"/>
      <c r="MQO382" s="3"/>
      <c r="MQP382" s="3"/>
      <c r="MQQ382" s="3"/>
      <c r="MQR382" s="3"/>
      <c r="MQS382" s="3"/>
      <c r="MQT382" s="3"/>
      <c r="MQU382" s="3"/>
      <c r="MQV382" s="3"/>
      <c r="MQW382" s="3"/>
      <c r="MQX382" s="3"/>
      <c r="MQY382" s="3"/>
      <c r="MQZ382" s="3"/>
      <c r="MRA382" s="3"/>
      <c r="MRB382" s="3"/>
      <c r="MRC382" s="3"/>
      <c r="MRD382" s="3"/>
      <c r="MRE382" s="3"/>
      <c r="MRF382" s="3"/>
      <c r="MRG382" s="3"/>
      <c r="MRH382" s="3"/>
      <c r="MRI382" s="3"/>
      <c r="MRJ382" s="3"/>
      <c r="MRK382" s="3"/>
      <c r="MRL382" s="3"/>
      <c r="MRM382" s="3"/>
      <c r="MRN382" s="3"/>
      <c r="MRO382" s="3"/>
      <c r="MRP382" s="3"/>
      <c r="MRQ382" s="3"/>
      <c r="MRR382" s="3"/>
      <c r="MRS382" s="3"/>
      <c r="MRT382" s="3"/>
      <c r="MRU382" s="3"/>
      <c r="MRV382" s="3"/>
      <c r="MRW382" s="3"/>
      <c r="MRX382" s="3"/>
      <c r="MRY382" s="3"/>
      <c r="MRZ382" s="3"/>
      <c r="MSA382" s="3"/>
      <c r="MSB382" s="3"/>
      <c r="MSC382" s="3"/>
      <c r="MSD382" s="3"/>
      <c r="MSE382" s="3"/>
      <c r="MSF382" s="3"/>
      <c r="MSG382" s="3"/>
      <c r="MSH382" s="3"/>
      <c r="MSI382" s="3"/>
      <c r="MSJ382" s="3"/>
      <c r="MSK382" s="3"/>
      <c r="MSL382" s="3"/>
      <c r="MSM382" s="3"/>
      <c r="MSN382" s="3"/>
      <c r="MSO382" s="3"/>
      <c r="MSP382" s="3"/>
      <c r="MSQ382" s="3"/>
      <c r="MSR382" s="3"/>
      <c r="MSS382" s="3"/>
      <c r="MST382" s="3"/>
      <c r="MSU382" s="3"/>
      <c r="MSV382" s="3"/>
      <c r="MSW382" s="3"/>
      <c r="MSX382" s="3"/>
      <c r="MSY382" s="3"/>
      <c r="MSZ382" s="3"/>
      <c r="MTA382" s="3"/>
      <c r="MTB382" s="3"/>
      <c r="MTC382" s="3"/>
      <c r="MTD382" s="3"/>
      <c r="MTE382" s="3"/>
      <c r="MTF382" s="3"/>
      <c r="MTG382" s="3"/>
      <c r="MTH382" s="3"/>
      <c r="MTI382" s="3"/>
      <c r="MTJ382" s="3"/>
      <c r="MTK382" s="3"/>
      <c r="MTL382" s="3"/>
      <c r="MTM382" s="3"/>
      <c r="MTN382" s="3"/>
      <c r="MTO382" s="3"/>
      <c r="MTP382" s="3"/>
      <c r="MTQ382" s="3"/>
      <c r="MTR382" s="3"/>
      <c r="MTS382" s="3"/>
      <c r="MTT382" s="3"/>
      <c r="MTU382" s="3"/>
      <c r="MTV382" s="3"/>
      <c r="MTW382" s="3"/>
      <c r="MTX382" s="3"/>
      <c r="MTY382" s="3"/>
      <c r="MTZ382" s="3"/>
      <c r="MUA382" s="3"/>
      <c r="MUB382" s="3"/>
      <c r="MUC382" s="3"/>
      <c r="MUD382" s="3"/>
      <c r="MUE382" s="3"/>
      <c r="MUF382" s="3"/>
      <c r="MUG382" s="3"/>
      <c r="MUH382" s="3"/>
      <c r="MUI382" s="3"/>
      <c r="MUJ382" s="3"/>
      <c r="MUK382" s="3"/>
      <c r="MUL382" s="3"/>
      <c r="MUM382" s="3"/>
      <c r="MUN382" s="3"/>
      <c r="MUO382" s="3"/>
      <c r="MUP382" s="3"/>
      <c r="MUQ382" s="3"/>
      <c r="MUR382" s="3"/>
      <c r="MUS382" s="3"/>
      <c r="MUT382" s="3"/>
      <c r="MUU382" s="3"/>
      <c r="MUV382" s="3"/>
      <c r="MUW382" s="3"/>
      <c r="MUX382" s="3"/>
      <c r="MUY382" s="3"/>
      <c r="MUZ382" s="3"/>
      <c r="MVA382" s="3"/>
      <c r="MVB382" s="3"/>
      <c r="MVC382" s="3"/>
      <c r="MVD382" s="3"/>
      <c r="MVE382" s="3"/>
      <c r="MVF382" s="3"/>
      <c r="MVG382" s="3"/>
      <c r="MVH382" s="3"/>
      <c r="MVI382" s="3"/>
      <c r="MVJ382" s="3"/>
      <c r="MVK382" s="3"/>
      <c r="MVL382" s="3"/>
      <c r="MVM382" s="3"/>
      <c r="MVN382" s="3"/>
      <c r="MVO382" s="3"/>
      <c r="MVP382" s="3"/>
      <c r="MVQ382" s="3"/>
      <c r="MVR382" s="3"/>
      <c r="MVS382" s="3"/>
      <c r="MVT382" s="3"/>
      <c r="MVU382" s="3"/>
      <c r="MVV382" s="3"/>
      <c r="MVW382" s="3"/>
      <c r="MVX382" s="3"/>
      <c r="MVY382" s="3"/>
      <c r="MVZ382" s="3"/>
      <c r="MWA382" s="3"/>
      <c r="MWB382" s="3"/>
      <c r="MWC382" s="3"/>
      <c r="MWD382" s="3"/>
      <c r="MWE382" s="3"/>
      <c r="MWF382" s="3"/>
      <c r="MWG382" s="3"/>
      <c r="MWH382" s="3"/>
      <c r="MWI382" s="3"/>
      <c r="MWJ382" s="3"/>
      <c r="MWK382" s="3"/>
      <c r="MWL382" s="3"/>
      <c r="MWM382" s="3"/>
      <c r="MWN382" s="3"/>
      <c r="MWO382" s="3"/>
      <c r="MWP382" s="3"/>
      <c r="MWQ382" s="3"/>
      <c r="MWR382" s="3"/>
      <c r="MWS382" s="3"/>
      <c r="MWT382" s="3"/>
      <c r="MWU382" s="3"/>
      <c r="MWV382" s="3"/>
      <c r="MWW382" s="3"/>
      <c r="MWX382" s="3"/>
      <c r="MWY382" s="3"/>
      <c r="MWZ382" s="3"/>
      <c r="MXA382" s="3"/>
      <c r="MXB382" s="3"/>
      <c r="MXC382" s="3"/>
      <c r="MXD382" s="3"/>
      <c r="MXE382" s="3"/>
      <c r="MXF382" s="3"/>
      <c r="MXG382" s="3"/>
      <c r="MXH382" s="3"/>
      <c r="MXI382" s="3"/>
      <c r="MXJ382" s="3"/>
      <c r="MXK382" s="3"/>
      <c r="MXL382" s="3"/>
      <c r="MXM382" s="3"/>
      <c r="MXN382" s="3"/>
      <c r="MXO382" s="3"/>
      <c r="MXP382" s="3"/>
      <c r="MXQ382" s="3"/>
      <c r="MXR382" s="3"/>
      <c r="MXS382" s="3"/>
      <c r="MXT382" s="3"/>
      <c r="MXU382" s="3"/>
      <c r="MXV382" s="3"/>
      <c r="MXW382" s="3"/>
      <c r="MXX382" s="3"/>
      <c r="MXY382" s="3"/>
      <c r="MXZ382" s="3"/>
      <c r="MYA382" s="3"/>
      <c r="MYB382" s="3"/>
      <c r="MYC382" s="3"/>
      <c r="MYD382" s="3"/>
      <c r="MYE382" s="3"/>
      <c r="MYF382" s="3"/>
      <c r="MYG382" s="3"/>
      <c r="MYH382" s="3"/>
      <c r="MYI382" s="3"/>
      <c r="MYJ382" s="3"/>
      <c r="MYK382" s="3"/>
      <c r="MYL382" s="3"/>
      <c r="MYM382" s="3"/>
      <c r="MYN382" s="3"/>
      <c r="MYO382" s="3"/>
      <c r="MYP382" s="3"/>
      <c r="MYQ382" s="3"/>
      <c r="MYR382" s="3"/>
      <c r="MYS382" s="3"/>
      <c r="MYT382" s="3"/>
      <c r="MYU382" s="3"/>
      <c r="MYV382" s="3"/>
      <c r="MYW382" s="3"/>
      <c r="MYX382" s="3"/>
      <c r="MYY382" s="3"/>
      <c r="MYZ382" s="3"/>
      <c r="MZA382" s="3"/>
      <c r="MZB382" s="3"/>
      <c r="MZC382" s="3"/>
      <c r="MZE382" s="3"/>
      <c r="MZG382" s="3"/>
      <c r="MZH382" s="3"/>
      <c r="MZI382" s="3"/>
      <c r="MZJ382" s="3"/>
      <c r="MZK382" s="3"/>
      <c r="MZL382" s="3"/>
      <c r="MZM382" s="3"/>
      <c r="MZN382" s="3"/>
      <c r="MZS382" s="3"/>
      <c r="MZT382" s="3"/>
      <c r="MZU382" s="3"/>
      <c r="MZV382" s="3"/>
      <c r="MZW382" s="3"/>
      <c r="MZX382" s="3"/>
      <c r="MZY382" s="3"/>
      <c r="MZZ382" s="3"/>
      <c r="NAA382" s="3"/>
      <c r="NAB382" s="3"/>
      <c r="NAC382" s="3"/>
      <c r="NAD382" s="3"/>
      <c r="NAE382" s="3"/>
      <c r="NAF382" s="3"/>
      <c r="NAG382" s="3"/>
      <c r="NAH382" s="3"/>
      <c r="NAI382" s="3"/>
      <c r="NAJ382" s="3"/>
      <c r="NAK382" s="3"/>
      <c r="NAL382" s="3"/>
      <c r="NAM382" s="3"/>
      <c r="NAN382" s="3"/>
      <c r="NAO382" s="3"/>
      <c r="NAP382" s="3"/>
      <c r="NAQ382" s="3"/>
      <c r="NAR382" s="3"/>
      <c r="NAS382" s="3"/>
      <c r="NAT382" s="3"/>
      <c r="NAU382" s="3"/>
      <c r="NAV382" s="3"/>
      <c r="NAW382" s="3"/>
      <c r="NAX382" s="3"/>
      <c r="NAY382" s="3"/>
      <c r="NAZ382" s="3"/>
      <c r="NBA382" s="3"/>
      <c r="NBB382" s="3"/>
      <c r="NBC382" s="3"/>
      <c r="NBD382" s="3"/>
      <c r="NBE382" s="3"/>
      <c r="NBF382" s="3"/>
      <c r="NBG382" s="3"/>
      <c r="NBH382" s="3"/>
      <c r="NBI382" s="3"/>
      <c r="NBJ382" s="3"/>
      <c r="NBK382" s="3"/>
      <c r="NBL382" s="3"/>
      <c r="NBM382" s="3"/>
      <c r="NBN382" s="3"/>
      <c r="NBO382" s="3"/>
      <c r="NBP382" s="3"/>
      <c r="NBQ382" s="3"/>
      <c r="NBR382" s="3"/>
      <c r="NBS382" s="3"/>
      <c r="NBT382" s="3"/>
      <c r="NBU382" s="3"/>
      <c r="NBV382" s="3"/>
      <c r="NBW382" s="3"/>
      <c r="NBX382" s="3"/>
      <c r="NBY382" s="3"/>
      <c r="NBZ382" s="3"/>
      <c r="NCA382" s="3"/>
      <c r="NCB382" s="3"/>
      <c r="NCC382" s="3"/>
      <c r="NCD382" s="3"/>
      <c r="NCE382" s="3"/>
      <c r="NCF382" s="3"/>
      <c r="NCG382" s="3"/>
      <c r="NCH382" s="3"/>
      <c r="NCI382" s="3"/>
      <c r="NCJ382" s="3"/>
      <c r="NCK382" s="3"/>
      <c r="NCL382" s="3"/>
      <c r="NCM382" s="3"/>
      <c r="NCN382" s="3"/>
      <c r="NCO382" s="3"/>
      <c r="NCP382" s="3"/>
      <c r="NCQ382" s="3"/>
      <c r="NCR382" s="3"/>
      <c r="NCS382" s="3"/>
      <c r="NCT382" s="3"/>
      <c r="NCU382" s="3"/>
      <c r="NCV382" s="3"/>
      <c r="NCW382" s="3"/>
      <c r="NCX382" s="3"/>
      <c r="NCY382" s="3"/>
      <c r="NCZ382" s="3"/>
      <c r="NDA382" s="3"/>
      <c r="NDB382" s="3"/>
      <c r="NDC382" s="3"/>
      <c r="NDD382" s="3"/>
      <c r="NDE382" s="3"/>
      <c r="NDF382" s="3"/>
      <c r="NDG382" s="3"/>
      <c r="NDH382" s="3"/>
      <c r="NDI382" s="3"/>
      <c r="NDJ382" s="3"/>
      <c r="NDK382" s="3"/>
      <c r="NDL382" s="3"/>
      <c r="NDM382" s="3"/>
      <c r="NDN382" s="3"/>
      <c r="NDO382" s="3"/>
      <c r="NDP382" s="3"/>
      <c r="NDQ382" s="3"/>
      <c r="NDR382" s="3"/>
      <c r="NDS382" s="3"/>
      <c r="NDT382" s="3"/>
      <c r="NDU382" s="3"/>
      <c r="NDV382" s="3"/>
      <c r="NDW382" s="3"/>
      <c r="NDX382" s="3"/>
      <c r="NDY382" s="3"/>
      <c r="NDZ382" s="3"/>
      <c r="NEA382" s="3"/>
      <c r="NEB382" s="3"/>
      <c r="NEC382" s="3"/>
      <c r="NED382" s="3"/>
      <c r="NEE382" s="3"/>
      <c r="NEF382" s="3"/>
      <c r="NEG382" s="3"/>
      <c r="NEH382" s="3"/>
      <c r="NEI382" s="3"/>
      <c r="NEJ382" s="3"/>
      <c r="NEK382" s="3"/>
      <c r="NEL382" s="3"/>
      <c r="NEM382" s="3"/>
      <c r="NEN382" s="3"/>
      <c r="NEO382" s="3"/>
      <c r="NEP382" s="3"/>
      <c r="NEQ382" s="3"/>
      <c r="NER382" s="3"/>
      <c r="NES382" s="3"/>
      <c r="NET382" s="3"/>
      <c r="NEU382" s="3"/>
      <c r="NEV382" s="3"/>
      <c r="NEW382" s="3"/>
      <c r="NEX382" s="3"/>
      <c r="NEY382" s="3"/>
      <c r="NEZ382" s="3"/>
      <c r="NFA382" s="3"/>
      <c r="NFB382" s="3"/>
      <c r="NFC382" s="3"/>
      <c r="NFD382" s="3"/>
      <c r="NFE382" s="3"/>
      <c r="NFF382" s="3"/>
      <c r="NFG382" s="3"/>
      <c r="NFH382" s="3"/>
      <c r="NFI382" s="3"/>
      <c r="NFJ382" s="3"/>
      <c r="NFK382" s="3"/>
      <c r="NFL382" s="3"/>
      <c r="NFM382" s="3"/>
      <c r="NFN382" s="3"/>
      <c r="NFO382" s="3"/>
      <c r="NFP382" s="3"/>
      <c r="NFQ382" s="3"/>
      <c r="NFR382" s="3"/>
      <c r="NFS382" s="3"/>
      <c r="NFT382" s="3"/>
      <c r="NFU382" s="3"/>
      <c r="NFV382" s="3"/>
      <c r="NFW382" s="3"/>
      <c r="NFX382" s="3"/>
      <c r="NFY382" s="3"/>
      <c r="NFZ382" s="3"/>
      <c r="NGA382" s="3"/>
      <c r="NGB382" s="3"/>
      <c r="NGC382" s="3"/>
      <c r="NGD382" s="3"/>
      <c r="NGE382" s="3"/>
      <c r="NGF382" s="3"/>
      <c r="NGG382" s="3"/>
      <c r="NGH382" s="3"/>
      <c r="NGI382" s="3"/>
      <c r="NGJ382" s="3"/>
      <c r="NGK382" s="3"/>
      <c r="NGL382" s="3"/>
      <c r="NGM382" s="3"/>
      <c r="NGN382" s="3"/>
      <c r="NGO382" s="3"/>
      <c r="NGP382" s="3"/>
      <c r="NGQ382" s="3"/>
      <c r="NGR382" s="3"/>
      <c r="NGS382" s="3"/>
      <c r="NGT382" s="3"/>
      <c r="NGU382" s="3"/>
      <c r="NGV382" s="3"/>
      <c r="NGW382" s="3"/>
      <c r="NGX382" s="3"/>
      <c r="NGY382" s="3"/>
      <c r="NGZ382" s="3"/>
      <c r="NHA382" s="3"/>
      <c r="NHB382" s="3"/>
      <c r="NHC382" s="3"/>
      <c r="NHD382" s="3"/>
      <c r="NHE382" s="3"/>
      <c r="NHF382" s="3"/>
      <c r="NHG382" s="3"/>
      <c r="NHH382" s="3"/>
      <c r="NHI382" s="3"/>
      <c r="NHJ382" s="3"/>
      <c r="NHK382" s="3"/>
      <c r="NHL382" s="3"/>
      <c r="NHM382" s="3"/>
      <c r="NHN382" s="3"/>
      <c r="NHO382" s="3"/>
      <c r="NHP382" s="3"/>
      <c r="NHQ382" s="3"/>
      <c r="NHR382" s="3"/>
      <c r="NHS382" s="3"/>
      <c r="NHT382" s="3"/>
      <c r="NHU382" s="3"/>
      <c r="NHV382" s="3"/>
      <c r="NHW382" s="3"/>
      <c r="NHX382" s="3"/>
      <c r="NHY382" s="3"/>
      <c r="NHZ382" s="3"/>
      <c r="NIA382" s="3"/>
      <c r="NIB382" s="3"/>
      <c r="NIC382" s="3"/>
      <c r="NID382" s="3"/>
      <c r="NIE382" s="3"/>
      <c r="NIF382" s="3"/>
      <c r="NIG382" s="3"/>
      <c r="NIH382" s="3"/>
      <c r="NII382" s="3"/>
      <c r="NIJ382" s="3"/>
      <c r="NIK382" s="3"/>
      <c r="NIL382" s="3"/>
      <c r="NIM382" s="3"/>
      <c r="NIN382" s="3"/>
      <c r="NIO382" s="3"/>
      <c r="NIP382" s="3"/>
      <c r="NIQ382" s="3"/>
      <c r="NIR382" s="3"/>
      <c r="NIS382" s="3"/>
      <c r="NIT382" s="3"/>
      <c r="NIU382" s="3"/>
      <c r="NIV382" s="3"/>
      <c r="NIW382" s="3"/>
      <c r="NIX382" s="3"/>
      <c r="NIY382" s="3"/>
      <c r="NJA382" s="3"/>
      <c r="NJC382" s="3"/>
      <c r="NJD382" s="3"/>
      <c r="NJE382" s="3"/>
      <c r="NJF382" s="3"/>
      <c r="NJG382" s="3"/>
      <c r="NJH382" s="3"/>
      <c r="NJI382" s="3"/>
      <c r="NJJ382" s="3"/>
      <c r="NJO382" s="3"/>
      <c r="NJP382" s="3"/>
      <c r="NJQ382" s="3"/>
      <c r="NJR382" s="3"/>
      <c r="NJS382" s="3"/>
      <c r="NJT382" s="3"/>
      <c r="NJU382" s="3"/>
      <c r="NJV382" s="3"/>
      <c r="NJW382" s="3"/>
      <c r="NJX382" s="3"/>
      <c r="NJY382" s="3"/>
      <c r="NJZ382" s="3"/>
      <c r="NKA382" s="3"/>
      <c r="NKB382" s="3"/>
      <c r="NKC382" s="3"/>
      <c r="NKD382" s="3"/>
      <c r="NKE382" s="3"/>
      <c r="NKF382" s="3"/>
      <c r="NKG382" s="3"/>
      <c r="NKH382" s="3"/>
      <c r="NKI382" s="3"/>
      <c r="NKJ382" s="3"/>
      <c r="NKK382" s="3"/>
      <c r="NKL382" s="3"/>
      <c r="NKM382" s="3"/>
      <c r="NKN382" s="3"/>
      <c r="NKO382" s="3"/>
      <c r="NKP382" s="3"/>
      <c r="NKQ382" s="3"/>
      <c r="NKR382" s="3"/>
      <c r="NKS382" s="3"/>
      <c r="NKT382" s="3"/>
      <c r="NKU382" s="3"/>
      <c r="NKV382" s="3"/>
      <c r="NKW382" s="3"/>
      <c r="NKX382" s="3"/>
      <c r="NKY382" s="3"/>
      <c r="NKZ382" s="3"/>
      <c r="NLA382" s="3"/>
      <c r="NLB382" s="3"/>
      <c r="NLC382" s="3"/>
      <c r="NLD382" s="3"/>
      <c r="NLE382" s="3"/>
      <c r="NLF382" s="3"/>
      <c r="NLG382" s="3"/>
      <c r="NLH382" s="3"/>
      <c r="NLI382" s="3"/>
      <c r="NLJ382" s="3"/>
      <c r="NLK382" s="3"/>
      <c r="NLL382" s="3"/>
      <c r="NLM382" s="3"/>
      <c r="NLN382" s="3"/>
      <c r="NLO382" s="3"/>
      <c r="NLP382" s="3"/>
      <c r="NLQ382" s="3"/>
      <c r="NLR382" s="3"/>
      <c r="NLS382" s="3"/>
      <c r="NLT382" s="3"/>
      <c r="NLU382" s="3"/>
      <c r="NLV382" s="3"/>
      <c r="NLW382" s="3"/>
      <c r="NLX382" s="3"/>
      <c r="NLY382" s="3"/>
      <c r="NLZ382" s="3"/>
      <c r="NMA382" s="3"/>
      <c r="NMB382" s="3"/>
      <c r="NMC382" s="3"/>
      <c r="NMD382" s="3"/>
      <c r="NME382" s="3"/>
      <c r="NMF382" s="3"/>
      <c r="NMG382" s="3"/>
      <c r="NMH382" s="3"/>
      <c r="NMI382" s="3"/>
      <c r="NMJ382" s="3"/>
      <c r="NMK382" s="3"/>
      <c r="NML382" s="3"/>
      <c r="NMM382" s="3"/>
      <c r="NMN382" s="3"/>
      <c r="NMO382" s="3"/>
      <c r="NMP382" s="3"/>
      <c r="NMQ382" s="3"/>
      <c r="NMR382" s="3"/>
      <c r="NMS382" s="3"/>
      <c r="NMT382" s="3"/>
      <c r="NMU382" s="3"/>
      <c r="NMV382" s="3"/>
      <c r="NMW382" s="3"/>
      <c r="NMX382" s="3"/>
      <c r="NMY382" s="3"/>
      <c r="NMZ382" s="3"/>
      <c r="NNA382" s="3"/>
      <c r="NNB382" s="3"/>
      <c r="NNC382" s="3"/>
      <c r="NND382" s="3"/>
      <c r="NNE382" s="3"/>
      <c r="NNF382" s="3"/>
      <c r="NNG382" s="3"/>
      <c r="NNH382" s="3"/>
      <c r="NNI382" s="3"/>
      <c r="NNJ382" s="3"/>
      <c r="NNK382" s="3"/>
      <c r="NNL382" s="3"/>
      <c r="NNM382" s="3"/>
      <c r="NNN382" s="3"/>
      <c r="NNO382" s="3"/>
      <c r="NNP382" s="3"/>
      <c r="NNQ382" s="3"/>
      <c r="NNR382" s="3"/>
      <c r="NNS382" s="3"/>
      <c r="NNT382" s="3"/>
      <c r="NNU382" s="3"/>
      <c r="NNV382" s="3"/>
      <c r="NNW382" s="3"/>
      <c r="NNX382" s="3"/>
      <c r="NNY382" s="3"/>
      <c r="NNZ382" s="3"/>
      <c r="NOA382" s="3"/>
      <c r="NOB382" s="3"/>
      <c r="NOC382" s="3"/>
      <c r="NOD382" s="3"/>
      <c r="NOE382" s="3"/>
      <c r="NOF382" s="3"/>
      <c r="NOG382" s="3"/>
      <c r="NOH382" s="3"/>
      <c r="NOI382" s="3"/>
      <c r="NOJ382" s="3"/>
      <c r="NOK382" s="3"/>
      <c r="NOL382" s="3"/>
      <c r="NOM382" s="3"/>
      <c r="NON382" s="3"/>
      <c r="NOO382" s="3"/>
      <c r="NOP382" s="3"/>
      <c r="NOQ382" s="3"/>
      <c r="NOR382" s="3"/>
      <c r="NOS382" s="3"/>
      <c r="NOT382" s="3"/>
      <c r="NOU382" s="3"/>
      <c r="NOV382" s="3"/>
      <c r="NOW382" s="3"/>
      <c r="NOX382" s="3"/>
      <c r="NOY382" s="3"/>
      <c r="NOZ382" s="3"/>
      <c r="NPA382" s="3"/>
      <c r="NPB382" s="3"/>
      <c r="NPC382" s="3"/>
      <c r="NPD382" s="3"/>
      <c r="NPE382" s="3"/>
      <c r="NPF382" s="3"/>
      <c r="NPG382" s="3"/>
      <c r="NPH382" s="3"/>
      <c r="NPI382" s="3"/>
      <c r="NPJ382" s="3"/>
      <c r="NPK382" s="3"/>
      <c r="NPL382" s="3"/>
      <c r="NPM382" s="3"/>
      <c r="NPN382" s="3"/>
      <c r="NPO382" s="3"/>
      <c r="NPP382" s="3"/>
      <c r="NPQ382" s="3"/>
      <c r="NPR382" s="3"/>
      <c r="NPS382" s="3"/>
      <c r="NPT382" s="3"/>
      <c r="NPU382" s="3"/>
      <c r="NPV382" s="3"/>
      <c r="NPW382" s="3"/>
      <c r="NPX382" s="3"/>
      <c r="NPY382" s="3"/>
      <c r="NPZ382" s="3"/>
      <c r="NQA382" s="3"/>
      <c r="NQB382" s="3"/>
      <c r="NQC382" s="3"/>
      <c r="NQD382" s="3"/>
      <c r="NQE382" s="3"/>
      <c r="NQF382" s="3"/>
      <c r="NQG382" s="3"/>
      <c r="NQH382" s="3"/>
      <c r="NQI382" s="3"/>
      <c r="NQJ382" s="3"/>
      <c r="NQK382" s="3"/>
      <c r="NQL382" s="3"/>
      <c r="NQM382" s="3"/>
      <c r="NQN382" s="3"/>
      <c r="NQO382" s="3"/>
      <c r="NQP382" s="3"/>
      <c r="NQQ382" s="3"/>
      <c r="NQR382" s="3"/>
      <c r="NQS382" s="3"/>
      <c r="NQT382" s="3"/>
      <c r="NQU382" s="3"/>
      <c r="NQV382" s="3"/>
      <c r="NQW382" s="3"/>
      <c r="NQX382" s="3"/>
      <c r="NQY382" s="3"/>
      <c r="NQZ382" s="3"/>
      <c r="NRA382" s="3"/>
      <c r="NRB382" s="3"/>
      <c r="NRC382" s="3"/>
      <c r="NRD382" s="3"/>
      <c r="NRE382" s="3"/>
      <c r="NRF382" s="3"/>
      <c r="NRG382" s="3"/>
      <c r="NRH382" s="3"/>
      <c r="NRI382" s="3"/>
      <c r="NRJ382" s="3"/>
      <c r="NRK382" s="3"/>
      <c r="NRL382" s="3"/>
      <c r="NRM382" s="3"/>
      <c r="NRN382" s="3"/>
      <c r="NRO382" s="3"/>
      <c r="NRP382" s="3"/>
      <c r="NRQ382" s="3"/>
      <c r="NRR382" s="3"/>
      <c r="NRS382" s="3"/>
      <c r="NRT382" s="3"/>
      <c r="NRU382" s="3"/>
      <c r="NRV382" s="3"/>
      <c r="NRW382" s="3"/>
      <c r="NRX382" s="3"/>
      <c r="NRY382" s="3"/>
      <c r="NRZ382" s="3"/>
      <c r="NSA382" s="3"/>
      <c r="NSB382" s="3"/>
      <c r="NSC382" s="3"/>
      <c r="NSD382" s="3"/>
      <c r="NSE382" s="3"/>
      <c r="NSF382" s="3"/>
      <c r="NSG382" s="3"/>
      <c r="NSH382" s="3"/>
      <c r="NSI382" s="3"/>
      <c r="NSJ382" s="3"/>
      <c r="NSK382" s="3"/>
      <c r="NSL382" s="3"/>
      <c r="NSM382" s="3"/>
      <c r="NSN382" s="3"/>
      <c r="NSO382" s="3"/>
      <c r="NSP382" s="3"/>
      <c r="NSQ382" s="3"/>
      <c r="NSR382" s="3"/>
      <c r="NSS382" s="3"/>
      <c r="NST382" s="3"/>
      <c r="NSU382" s="3"/>
      <c r="NSW382" s="3"/>
      <c r="NSY382" s="3"/>
      <c r="NSZ382" s="3"/>
      <c r="NTA382" s="3"/>
      <c r="NTB382" s="3"/>
      <c r="NTC382" s="3"/>
      <c r="NTD382" s="3"/>
      <c r="NTE382" s="3"/>
      <c r="NTF382" s="3"/>
      <c r="NTK382" s="3"/>
      <c r="NTL382" s="3"/>
      <c r="NTM382" s="3"/>
      <c r="NTN382" s="3"/>
      <c r="NTO382" s="3"/>
      <c r="NTP382" s="3"/>
      <c r="NTQ382" s="3"/>
      <c r="NTR382" s="3"/>
      <c r="NTS382" s="3"/>
      <c r="NTT382" s="3"/>
      <c r="NTU382" s="3"/>
      <c r="NTV382" s="3"/>
      <c r="NTW382" s="3"/>
      <c r="NTX382" s="3"/>
      <c r="NTY382" s="3"/>
      <c r="NTZ382" s="3"/>
      <c r="NUA382" s="3"/>
      <c r="NUB382" s="3"/>
      <c r="NUC382" s="3"/>
      <c r="NUD382" s="3"/>
      <c r="NUE382" s="3"/>
      <c r="NUF382" s="3"/>
      <c r="NUG382" s="3"/>
      <c r="NUH382" s="3"/>
      <c r="NUI382" s="3"/>
      <c r="NUJ382" s="3"/>
      <c r="NUK382" s="3"/>
      <c r="NUL382" s="3"/>
      <c r="NUM382" s="3"/>
      <c r="NUN382" s="3"/>
      <c r="NUO382" s="3"/>
      <c r="NUP382" s="3"/>
      <c r="NUQ382" s="3"/>
      <c r="NUR382" s="3"/>
      <c r="NUS382" s="3"/>
      <c r="NUT382" s="3"/>
      <c r="NUU382" s="3"/>
      <c r="NUV382" s="3"/>
      <c r="NUW382" s="3"/>
      <c r="NUX382" s="3"/>
      <c r="NUY382" s="3"/>
      <c r="NUZ382" s="3"/>
      <c r="NVA382" s="3"/>
      <c r="NVB382" s="3"/>
      <c r="NVC382" s="3"/>
      <c r="NVD382" s="3"/>
      <c r="NVE382" s="3"/>
      <c r="NVF382" s="3"/>
      <c r="NVG382" s="3"/>
      <c r="NVH382" s="3"/>
      <c r="NVI382" s="3"/>
      <c r="NVJ382" s="3"/>
      <c r="NVK382" s="3"/>
      <c r="NVL382" s="3"/>
      <c r="NVM382" s="3"/>
      <c r="NVN382" s="3"/>
      <c r="NVO382" s="3"/>
      <c r="NVP382" s="3"/>
      <c r="NVQ382" s="3"/>
      <c r="NVR382" s="3"/>
      <c r="NVS382" s="3"/>
      <c r="NVT382" s="3"/>
      <c r="NVU382" s="3"/>
      <c r="NVV382" s="3"/>
      <c r="NVW382" s="3"/>
      <c r="NVX382" s="3"/>
      <c r="NVY382" s="3"/>
      <c r="NVZ382" s="3"/>
      <c r="NWA382" s="3"/>
      <c r="NWB382" s="3"/>
      <c r="NWC382" s="3"/>
      <c r="NWD382" s="3"/>
      <c r="NWE382" s="3"/>
      <c r="NWF382" s="3"/>
      <c r="NWG382" s="3"/>
      <c r="NWH382" s="3"/>
      <c r="NWI382" s="3"/>
      <c r="NWJ382" s="3"/>
      <c r="NWK382" s="3"/>
      <c r="NWL382" s="3"/>
      <c r="NWM382" s="3"/>
      <c r="NWN382" s="3"/>
      <c r="NWO382" s="3"/>
      <c r="NWP382" s="3"/>
      <c r="NWQ382" s="3"/>
      <c r="NWR382" s="3"/>
      <c r="NWS382" s="3"/>
      <c r="NWT382" s="3"/>
      <c r="NWU382" s="3"/>
      <c r="NWV382" s="3"/>
      <c r="NWW382" s="3"/>
      <c r="NWX382" s="3"/>
      <c r="NWY382" s="3"/>
      <c r="NWZ382" s="3"/>
      <c r="NXA382" s="3"/>
      <c r="NXB382" s="3"/>
      <c r="NXC382" s="3"/>
      <c r="NXD382" s="3"/>
      <c r="NXE382" s="3"/>
      <c r="NXF382" s="3"/>
      <c r="NXG382" s="3"/>
      <c r="NXH382" s="3"/>
      <c r="NXI382" s="3"/>
      <c r="NXJ382" s="3"/>
      <c r="NXK382" s="3"/>
      <c r="NXL382" s="3"/>
      <c r="NXM382" s="3"/>
      <c r="NXN382" s="3"/>
      <c r="NXO382" s="3"/>
      <c r="NXP382" s="3"/>
      <c r="NXQ382" s="3"/>
      <c r="NXR382" s="3"/>
      <c r="NXS382" s="3"/>
      <c r="NXT382" s="3"/>
      <c r="NXU382" s="3"/>
      <c r="NXV382" s="3"/>
      <c r="NXW382" s="3"/>
      <c r="NXX382" s="3"/>
      <c r="NXY382" s="3"/>
      <c r="NXZ382" s="3"/>
      <c r="NYA382" s="3"/>
      <c r="NYB382" s="3"/>
      <c r="NYC382" s="3"/>
      <c r="NYD382" s="3"/>
      <c r="NYE382" s="3"/>
      <c r="NYF382" s="3"/>
      <c r="NYG382" s="3"/>
      <c r="NYH382" s="3"/>
      <c r="NYI382" s="3"/>
      <c r="NYJ382" s="3"/>
      <c r="NYK382" s="3"/>
      <c r="NYL382" s="3"/>
      <c r="NYM382" s="3"/>
      <c r="NYN382" s="3"/>
      <c r="NYO382" s="3"/>
      <c r="NYP382" s="3"/>
      <c r="NYQ382" s="3"/>
      <c r="NYR382" s="3"/>
      <c r="NYS382" s="3"/>
      <c r="NYT382" s="3"/>
      <c r="NYU382" s="3"/>
      <c r="NYV382" s="3"/>
      <c r="NYW382" s="3"/>
      <c r="NYX382" s="3"/>
      <c r="NYY382" s="3"/>
      <c r="NYZ382" s="3"/>
      <c r="NZA382" s="3"/>
      <c r="NZB382" s="3"/>
      <c r="NZC382" s="3"/>
      <c r="NZD382" s="3"/>
      <c r="NZE382" s="3"/>
      <c r="NZF382" s="3"/>
      <c r="NZG382" s="3"/>
      <c r="NZH382" s="3"/>
      <c r="NZI382" s="3"/>
      <c r="NZJ382" s="3"/>
      <c r="NZK382" s="3"/>
      <c r="NZL382" s="3"/>
      <c r="NZM382" s="3"/>
      <c r="NZN382" s="3"/>
      <c r="NZO382" s="3"/>
      <c r="NZP382" s="3"/>
      <c r="NZQ382" s="3"/>
      <c r="NZR382" s="3"/>
      <c r="NZS382" s="3"/>
      <c r="NZT382" s="3"/>
      <c r="NZU382" s="3"/>
      <c r="NZV382" s="3"/>
      <c r="NZW382" s="3"/>
      <c r="NZX382" s="3"/>
      <c r="NZY382" s="3"/>
      <c r="NZZ382" s="3"/>
      <c r="OAA382" s="3"/>
      <c r="OAB382" s="3"/>
      <c r="OAC382" s="3"/>
      <c r="OAD382" s="3"/>
      <c r="OAE382" s="3"/>
      <c r="OAF382" s="3"/>
      <c r="OAG382" s="3"/>
      <c r="OAH382" s="3"/>
      <c r="OAI382" s="3"/>
      <c r="OAJ382" s="3"/>
      <c r="OAK382" s="3"/>
      <c r="OAL382" s="3"/>
      <c r="OAM382" s="3"/>
      <c r="OAN382" s="3"/>
      <c r="OAO382" s="3"/>
      <c r="OAP382" s="3"/>
      <c r="OAQ382" s="3"/>
      <c r="OAR382" s="3"/>
      <c r="OAS382" s="3"/>
      <c r="OAT382" s="3"/>
      <c r="OAU382" s="3"/>
      <c r="OAV382" s="3"/>
      <c r="OAW382" s="3"/>
      <c r="OAX382" s="3"/>
      <c r="OAY382" s="3"/>
      <c r="OAZ382" s="3"/>
      <c r="OBA382" s="3"/>
      <c r="OBB382" s="3"/>
      <c r="OBC382" s="3"/>
      <c r="OBD382" s="3"/>
      <c r="OBE382" s="3"/>
      <c r="OBF382" s="3"/>
      <c r="OBG382" s="3"/>
      <c r="OBH382" s="3"/>
      <c r="OBI382" s="3"/>
      <c r="OBJ382" s="3"/>
      <c r="OBK382" s="3"/>
      <c r="OBL382" s="3"/>
      <c r="OBM382" s="3"/>
      <c r="OBN382" s="3"/>
      <c r="OBO382" s="3"/>
      <c r="OBP382" s="3"/>
      <c r="OBQ382" s="3"/>
      <c r="OBR382" s="3"/>
      <c r="OBS382" s="3"/>
      <c r="OBT382" s="3"/>
      <c r="OBU382" s="3"/>
      <c r="OBV382" s="3"/>
      <c r="OBW382" s="3"/>
      <c r="OBX382" s="3"/>
      <c r="OBY382" s="3"/>
      <c r="OBZ382" s="3"/>
      <c r="OCA382" s="3"/>
      <c r="OCB382" s="3"/>
      <c r="OCC382" s="3"/>
      <c r="OCD382" s="3"/>
      <c r="OCE382" s="3"/>
      <c r="OCF382" s="3"/>
      <c r="OCG382" s="3"/>
      <c r="OCH382" s="3"/>
      <c r="OCI382" s="3"/>
      <c r="OCJ382" s="3"/>
      <c r="OCK382" s="3"/>
      <c r="OCL382" s="3"/>
      <c r="OCM382" s="3"/>
      <c r="OCN382" s="3"/>
      <c r="OCO382" s="3"/>
      <c r="OCP382" s="3"/>
      <c r="OCQ382" s="3"/>
      <c r="OCS382" s="3"/>
      <c r="OCU382" s="3"/>
      <c r="OCV382" s="3"/>
      <c r="OCW382" s="3"/>
      <c r="OCX382" s="3"/>
      <c r="OCY382" s="3"/>
      <c r="OCZ382" s="3"/>
      <c r="ODA382" s="3"/>
      <c r="ODB382" s="3"/>
      <c r="ODG382" s="3"/>
      <c r="ODH382" s="3"/>
      <c r="ODI382" s="3"/>
      <c r="ODJ382" s="3"/>
      <c r="ODK382" s="3"/>
      <c r="ODL382" s="3"/>
      <c r="ODM382" s="3"/>
      <c r="ODN382" s="3"/>
      <c r="ODO382" s="3"/>
      <c r="ODP382" s="3"/>
      <c r="ODQ382" s="3"/>
      <c r="ODR382" s="3"/>
      <c r="ODS382" s="3"/>
      <c r="ODT382" s="3"/>
      <c r="ODU382" s="3"/>
      <c r="ODV382" s="3"/>
      <c r="ODW382" s="3"/>
      <c r="ODX382" s="3"/>
      <c r="ODY382" s="3"/>
      <c r="ODZ382" s="3"/>
      <c r="OEA382" s="3"/>
      <c r="OEB382" s="3"/>
      <c r="OEC382" s="3"/>
      <c r="OED382" s="3"/>
      <c r="OEE382" s="3"/>
      <c r="OEF382" s="3"/>
      <c r="OEG382" s="3"/>
      <c r="OEH382" s="3"/>
      <c r="OEI382" s="3"/>
      <c r="OEJ382" s="3"/>
      <c r="OEK382" s="3"/>
      <c r="OEL382" s="3"/>
      <c r="OEM382" s="3"/>
      <c r="OEN382" s="3"/>
      <c r="OEO382" s="3"/>
      <c r="OEP382" s="3"/>
      <c r="OEQ382" s="3"/>
      <c r="OER382" s="3"/>
      <c r="OES382" s="3"/>
      <c r="OET382" s="3"/>
      <c r="OEU382" s="3"/>
      <c r="OEV382" s="3"/>
      <c r="OEW382" s="3"/>
      <c r="OEX382" s="3"/>
      <c r="OEY382" s="3"/>
      <c r="OEZ382" s="3"/>
      <c r="OFA382" s="3"/>
      <c r="OFB382" s="3"/>
      <c r="OFC382" s="3"/>
      <c r="OFD382" s="3"/>
      <c r="OFE382" s="3"/>
      <c r="OFF382" s="3"/>
      <c r="OFG382" s="3"/>
      <c r="OFH382" s="3"/>
      <c r="OFI382" s="3"/>
      <c r="OFJ382" s="3"/>
      <c r="OFK382" s="3"/>
      <c r="OFL382" s="3"/>
      <c r="OFM382" s="3"/>
      <c r="OFN382" s="3"/>
      <c r="OFO382" s="3"/>
      <c r="OFP382" s="3"/>
      <c r="OFQ382" s="3"/>
      <c r="OFR382" s="3"/>
      <c r="OFS382" s="3"/>
      <c r="OFT382" s="3"/>
      <c r="OFU382" s="3"/>
      <c r="OFV382" s="3"/>
      <c r="OFW382" s="3"/>
      <c r="OFX382" s="3"/>
      <c r="OFY382" s="3"/>
      <c r="OFZ382" s="3"/>
      <c r="OGA382" s="3"/>
      <c r="OGB382" s="3"/>
      <c r="OGC382" s="3"/>
      <c r="OGD382" s="3"/>
      <c r="OGE382" s="3"/>
      <c r="OGF382" s="3"/>
      <c r="OGG382" s="3"/>
      <c r="OGH382" s="3"/>
      <c r="OGI382" s="3"/>
      <c r="OGJ382" s="3"/>
      <c r="OGK382" s="3"/>
      <c r="OGL382" s="3"/>
      <c r="OGM382" s="3"/>
      <c r="OGN382" s="3"/>
      <c r="OGO382" s="3"/>
      <c r="OGP382" s="3"/>
      <c r="OGQ382" s="3"/>
      <c r="OGR382" s="3"/>
      <c r="OGS382" s="3"/>
      <c r="OGT382" s="3"/>
      <c r="OGU382" s="3"/>
      <c r="OGV382" s="3"/>
      <c r="OGW382" s="3"/>
      <c r="OGX382" s="3"/>
      <c r="OGY382" s="3"/>
      <c r="OGZ382" s="3"/>
      <c r="OHA382" s="3"/>
      <c r="OHB382" s="3"/>
      <c r="OHC382" s="3"/>
      <c r="OHD382" s="3"/>
      <c r="OHE382" s="3"/>
      <c r="OHF382" s="3"/>
      <c r="OHG382" s="3"/>
      <c r="OHH382" s="3"/>
      <c r="OHI382" s="3"/>
      <c r="OHJ382" s="3"/>
      <c r="OHK382" s="3"/>
      <c r="OHL382" s="3"/>
      <c r="OHM382" s="3"/>
      <c r="OHN382" s="3"/>
      <c r="OHO382" s="3"/>
      <c r="OHP382" s="3"/>
      <c r="OHQ382" s="3"/>
      <c r="OHR382" s="3"/>
      <c r="OHS382" s="3"/>
      <c r="OHT382" s="3"/>
      <c r="OHU382" s="3"/>
      <c r="OHV382" s="3"/>
      <c r="OHW382" s="3"/>
      <c r="OHX382" s="3"/>
      <c r="OHY382" s="3"/>
      <c r="OHZ382" s="3"/>
      <c r="OIA382" s="3"/>
      <c r="OIB382" s="3"/>
      <c r="OIC382" s="3"/>
      <c r="OID382" s="3"/>
      <c r="OIE382" s="3"/>
      <c r="OIF382" s="3"/>
      <c r="OIG382" s="3"/>
      <c r="OIH382" s="3"/>
      <c r="OII382" s="3"/>
      <c r="OIJ382" s="3"/>
      <c r="OIK382" s="3"/>
      <c r="OIL382" s="3"/>
      <c r="OIM382" s="3"/>
      <c r="OIN382" s="3"/>
      <c r="OIO382" s="3"/>
      <c r="OIP382" s="3"/>
      <c r="OIQ382" s="3"/>
      <c r="OIR382" s="3"/>
      <c r="OIS382" s="3"/>
      <c r="OIT382" s="3"/>
      <c r="OIU382" s="3"/>
      <c r="OIV382" s="3"/>
      <c r="OIW382" s="3"/>
      <c r="OIX382" s="3"/>
      <c r="OIY382" s="3"/>
      <c r="OIZ382" s="3"/>
      <c r="OJA382" s="3"/>
      <c r="OJB382" s="3"/>
      <c r="OJC382" s="3"/>
      <c r="OJD382" s="3"/>
      <c r="OJE382" s="3"/>
      <c r="OJF382" s="3"/>
      <c r="OJG382" s="3"/>
      <c r="OJH382" s="3"/>
      <c r="OJI382" s="3"/>
      <c r="OJJ382" s="3"/>
      <c r="OJK382" s="3"/>
      <c r="OJL382" s="3"/>
      <c r="OJM382" s="3"/>
      <c r="OJN382" s="3"/>
      <c r="OJO382" s="3"/>
      <c r="OJP382" s="3"/>
      <c r="OJQ382" s="3"/>
      <c r="OJR382" s="3"/>
      <c r="OJS382" s="3"/>
      <c r="OJT382" s="3"/>
      <c r="OJU382" s="3"/>
      <c r="OJV382" s="3"/>
      <c r="OJW382" s="3"/>
      <c r="OJX382" s="3"/>
      <c r="OJY382" s="3"/>
      <c r="OJZ382" s="3"/>
      <c r="OKA382" s="3"/>
      <c r="OKB382" s="3"/>
      <c r="OKC382" s="3"/>
      <c r="OKD382" s="3"/>
      <c r="OKE382" s="3"/>
      <c r="OKF382" s="3"/>
      <c r="OKG382" s="3"/>
      <c r="OKH382" s="3"/>
      <c r="OKI382" s="3"/>
      <c r="OKJ382" s="3"/>
      <c r="OKK382" s="3"/>
      <c r="OKL382" s="3"/>
      <c r="OKM382" s="3"/>
      <c r="OKN382" s="3"/>
      <c r="OKO382" s="3"/>
      <c r="OKP382" s="3"/>
      <c r="OKQ382" s="3"/>
      <c r="OKR382" s="3"/>
      <c r="OKS382" s="3"/>
      <c r="OKT382" s="3"/>
      <c r="OKU382" s="3"/>
      <c r="OKV382" s="3"/>
      <c r="OKW382" s="3"/>
      <c r="OKX382" s="3"/>
      <c r="OKY382" s="3"/>
      <c r="OKZ382" s="3"/>
      <c r="OLA382" s="3"/>
      <c r="OLB382" s="3"/>
      <c r="OLC382" s="3"/>
      <c r="OLD382" s="3"/>
      <c r="OLE382" s="3"/>
      <c r="OLF382" s="3"/>
      <c r="OLG382" s="3"/>
      <c r="OLH382" s="3"/>
      <c r="OLI382" s="3"/>
      <c r="OLJ382" s="3"/>
      <c r="OLK382" s="3"/>
      <c r="OLL382" s="3"/>
      <c r="OLM382" s="3"/>
      <c r="OLN382" s="3"/>
      <c r="OLO382" s="3"/>
      <c r="OLP382" s="3"/>
      <c r="OLQ382" s="3"/>
      <c r="OLR382" s="3"/>
      <c r="OLS382" s="3"/>
      <c r="OLT382" s="3"/>
      <c r="OLU382" s="3"/>
      <c r="OLV382" s="3"/>
      <c r="OLW382" s="3"/>
      <c r="OLX382" s="3"/>
      <c r="OLY382" s="3"/>
      <c r="OLZ382" s="3"/>
      <c r="OMA382" s="3"/>
      <c r="OMB382" s="3"/>
      <c r="OMC382" s="3"/>
      <c r="OMD382" s="3"/>
      <c r="OME382" s="3"/>
      <c r="OMF382" s="3"/>
      <c r="OMG382" s="3"/>
      <c r="OMH382" s="3"/>
      <c r="OMI382" s="3"/>
      <c r="OMJ382" s="3"/>
      <c r="OMK382" s="3"/>
      <c r="OML382" s="3"/>
      <c r="OMM382" s="3"/>
      <c r="OMO382" s="3"/>
      <c r="OMQ382" s="3"/>
      <c r="OMR382" s="3"/>
      <c r="OMS382" s="3"/>
      <c r="OMT382" s="3"/>
      <c r="OMU382" s="3"/>
      <c r="OMV382" s="3"/>
      <c r="OMW382" s="3"/>
      <c r="OMX382" s="3"/>
      <c r="ONC382" s="3"/>
      <c r="OND382" s="3"/>
      <c r="ONE382" s="3"/>
      <c r="ONF382" s="3"/>
      <c r="ONG382" s="3"/>
      <c r="ONH382" s="3"/>
      <c r="ONI382" s="3"/>
      <c r="ONJ382" s="3"/>
      <c r="ONK382" s="3"/>
      <c r="ONL382" s="3"/>
      <c r="ONM382" s="3"/>
      <c r="ONN382" s="3"/>
      <c r="ONO382" s="3"/>
      <c r="ONP382" s="3"/>
      <c r="ONQ382" s="3"/>
      <c r="ONR382" s="3"/>
      <c r="ONS382" s="3"/>
      <c r="ONT382" s="3"/>
      <c r="ONU382" s="3"/>
      <c r="ONV382" s="3"/>
      <c r="ONW382" s="3"/>
      <c r="ONX382" s="3"/>
      <c r="ONY382" s="3"/>
      <c r="ONZ382" s="3"/>
      <c r="OOA382" s="3"/>
      <c r="OOB382" s="3"/>
      <c r="OOC382" s="3"/>
      <c r="OOD382" s="3"/>
      <c r="OOE382" s="3"/>
      <c r="OOF382" s="3"/>
      <c r="OOG382" s="3"/>
      <c r="OOH382" s="3"/>
      <c r="OOI382" s="3"/>
      <c r="OOJ382" s="3"/>
      <c r="OOK382" s="3"/>
      <c r="OOL382" s="3"/>
      <c r="OOM382" s="3"/>
      <c r="OON382" s="3"/>
      <c r="OOO382" s="3"/>
      <c r="OOP382" s="3"/>
      <c r="OOQ382" s="3"/>
      <c r="OOR382" s="3"/>
      <c r="OOS382" s="3"/>
      <c r="OOT382" s="3"/>
      <c r="OOU382" s="3"/>
      <c r="OOV382" s="3"/>
      <c r="OOW382" s="3"/>
      <c r="OOX382" s="3"/>
      <c r="OOY382" s="3"/>
      <c r="OOZ382" s="3"/>
      <c r="OPA382" s="3"/>
      <c r="OPB382" s="3"/>
      <c r="OPC382" s="3"/>
      <c r="OPD382" s="3"/>
      <c r="OPE382" s="3"/>
      <c r="OPF382" s="3"/>
      <c r="OPG382" s="3"/>
      <c r="OPH382" s="3"/>
      <c r="OPI382" s="3"/>
      <c r="OPJ382" s="3"/>
      <c r="OPK382" s="3"/>
      <c r="OPL382" s="3"/>
      <c r="OPM382" s="3"/>
      <c r="OPN382" s="3"/>
      <c r="OPO382" s="3"/>
      <c r="OPP382" s="3"/>
      <c r="OPQ382" s="3"/>
      <c r="OPR382" s="3"/>
      <c r="OPS382" s="3"/>
      <c r="OPT382" s="3"/>
      <c r="OPU382" s="3"/>
      <c r="OPV382" s="3"/>
      <c r="OPW382" s="3"/>
      <c r="OPX382" s="3"/>
      <c r="OPY382" s="3"/>
      <c r="OPZ382" s="3"/>
      <c r="OQA382" s="3"/>
      <c r="OQB382" s="3"/>
      <c r="OQC382" s="3"/>
      <c r="OQD382" s="3"/>
      <c r="OQE382" s="3"/>
      <c r="OQF382" s="3"/>
      <c r="OQG382" s="3"/>
      <c r="OQH382" s="3"/>
      <c r="OQI382" s="3"/>
      <c r="OQJ382" s="3"/>
      <c r="OQK382" s="3"/>
      <c r="OQL382" s="3"/>
      <c r="OQM382" s="3"/>
      <c r="OQN382" s="3"/>
      <c r="OQO382" s="3"/>
      <c r="OQP382" s="3"/>
      <c r="OQQ382" s="3"/>
      <c r="OQR382" s="3"/>
      <c r="OQS382" s="3"/>
      <c r="OQT382" s="3"/>
      <c r="OQU382" s="3"/>
      <c r="OQV382" s="3"/>
      <c r="OQW382" s="3"/>
      <c r="OQX382" s="3"/>
      <c r="OQY382" s="3"/>
      <c r="OQZ382" s="3"/>
      <c r="ORA382" s="3"/>
      <c r="ORB382" s="3"/>
      <c r="ORC382" s="3"/>
      <c r="ORD382" s="3"/>
      <c r="ORE382" s="3"/>
      <c r="ORF382" s="3"/>
      <c r="ORG382" s="3"/>
      <c r="ORH382" s="3"/>
      <c r="ORI382" s="3"/>
      <c r="ORJ382" s="3"/>
      <c r="ORK382" s="3"/>
      <c r="ORL382" s="3"/>
      <c r="ORM382" s="3"/>
      <c r="ORN382" s="3"/>
      <c r="ORO382" s="3"/>
      <c r="ORP382" s="3"/>
      <c r="ORQ382" s="3"/>
      <c r="ORR382" s="3"/>
      <c r="ORS382" s="3"/>
      <c r="ORT382" s="3"/>
      <c r="ORU382" s="3"/>
      <c r="ORV382" s="3"/>
      <c r="ORW382" s="3"/>
      <c r="ORX382" s="3"/>
      <c r="ORY382" s="3"/>
      <c r="ORZ382" s="3"/>
      <c r="OSA382" s="3"/>
      <c r="OSB382" s="3"/>
      <c r="OSC382" s="3"/>
      <c r="OSD382" s="3"/>
      <c r="OSE382" s="3"/>
      <c r="OSF382" s="3"/>
      <c r="OSG382" s="3"/>
      <c r="OSH382" s="3"/>
      <c r="OSI382" s="3"/>
      <c r="OSJ382" s="3"/>
      <c r="OSK382" s="3"/>
      <c r="OSL382" s="3"/>
      <c r="OSM382" s="3"/>
      <c r="OSN382" s="3"/>
      <c r="OSO382" s="3"/>
      <c r="OSP382" s="3"/>
      <c r="OSQ382" s="3"/>
      <c r="OSR382" s="3"/>
      <c r="OSS382" s="3"/>
      <c r="OST382" s="3"/>
      <c r="OSU382" s="3"/>
      <c r="OSV382" s="3"/>
      <c r="OSW382" s="3"/>
      <c r="OSX382" s="3"/>
      <c r="OSY382" s="3"/>
      <c r="OSZ382" s="3"/>
      <c r="OTA382" s="3"/>
      <c r="OTB382" s="3"/>
      <c r="OTC382" s="3"/>
      <c r="OTD382" s="3"/>
      <c r="OTE382" s="3"/>
      <c r="OTF382" s="3"/>
      <c r="OTG382" s="3"/>
      <c r="OTH382" s="3"/>
      <c r="OTI382" s="3"/>
      <c r="OTJ382" s="3"/>
      <c r="OTK382" s="3"/>
      <c r="OTL382" s="3"/>
      <c r="OTM382" s="3"/>
      <c r="OTN382" s="3"/>
      <c r="OTO382" s="3"/>
      <c r="OTP382" s="3"/>
      <c r="OTQ382" s="3"/>
      <c r="OTR382" s="3"/>
      <c r="OTS382" s="3"/>
      <c r="OTT382" s="3"/>
      <c r="OTU382" s="3"/>
      <c r="OTV382" s="3"/>
      <c r="OTW382" s="3"/>
      <c r="OTX382" s="3"/>
      <c r="OTY382" s="3"/>
      <c r="OTZ382" s="3"/>
      <c r="OUA382" s="3"/>
      <c r="OUB382" s="3"/>
      <c r="OUC382" s="3"/>
      <c r="OUD382" s="3"/>
      <c r="OUE382" s="3"/>
      <c r="OUF382" s="3"/>
      <c r="OUG382" s="3"/>
      <c r="OUH382" s="3"/>
      <c r="OUI382" s="3"/>
      <c r="OUJ382" s="3"/>
      <c r="OUK382" s="3"/>
      <c r="OUL382" s="3"/>
      <c r="OUM382" s="3"/>
      <c r="OUN382" s="3"/>
      <c r="OUO382" s="3"/>
      <c r="OUP382" s="3"/>
      <c r="OUQ382" s="3"/>
      <c r="OUR382" s="3"/>
      <c r="OUS382" s="3"/>
      <c r="OUT382" s="3"/>
      <c r="OUU382" s="3"/>
      <c r="OUV382" s="3"/>
      <c r="OUW382" s="3"/>
      <c r="OUX382" s="3"/>
      <c r="OUY382" s="3"/>
      <c r="OUZ382" s="3"/>
      <c r="OVA382" s="3"/>
      <c r="OVB382" s="3"/>
      <c r="OVC382" s="3"/>
      <c r="OVD382" s="3"/>
      <c r="OVE382" s="3"/>
      <c r="OVF382" s="3"/>
      <c r="OVG382" s="3"/>
      <c r="OVH382" s="3"/>
      <c r="OVI382" s="3"/>
      <c r="OVJ382" s="3"/>
      <c r="OVK382" s="3"/>
      <c r="OVL382" s="3"/>
      <c r="OVM382" s="3"/>
      <c r="OVN382" s="3"/>
      <c r="OVO382" s="3"/>
      <c r="OVP382" s="3"/>
      <c r="OVQ382" s="3"/>
      <c r="OVR382" s="3"/>
      <c r="OVS382" s="3"/>
      <c r="OVT382" s="3"/>
      <c r="OVU382" s="3"/>
      <c r="OVV382" s="3"/>
      <c r="OVW382" s="3"/>
      <c r="OVX382" s="3"/>
      <c r="OVY382" s="3"/>
      <c r="OVZ382" s="3"/>
      <c r="OWA382" s="3"/>
      <c r="OWB382" s="3"/>
      <c r="OWC382" s="3"/>
      <c r="OWD382" s="3"/>
      <c r="OWE382" s="3"/>
      <c r="OWF382" s="3"/>
      <c r="OWG382" s="3"/>
      <c r="OWH382" s="3"/>
      <c r="OWI382" s="3"/>
      <c r="OWK382" s="3"/>
      <c r="OWM382" s="3"/>
      <c r="OWN382" s="3"/>
      <c r="OWO382" s="3"/>
      <c r="OWP382" s="3"/>
      <c r="OWQ382" s="3"/>
      <c r="OWR382" s="3"/>
      <c r="OWS382" s="3"/>
      <c r="OWT382" s="3"/>
      <c r="OWY382" s="3"/>
      <c r="OWZ382" s="3"/>
      <c r="OXA382" s="3"/>
      <c r="OXB382" s="3"/>
      <c r="OXC382" s="3"/>
      <c r="OXD382" s="3"/>
      <c r="OXE382" s="3"/>
      <c r="OXF382" s="3"/>
      <c r="OXG382" s="3"/>
      <c r="OXH382" s="3"/>
      <c r="OXI382" s="3"/>
      <c r="OXJ382" s="3"/>
      <c r="OXK382" s="3"/>
      <c r="OXL382" s="3"/>
      <c r="OXM382" s="3"/>
      <c r="OXN382" s="3"/>
      <c r="OXO382" s="3"/>
      <c r="OXP382" s="3"/>
      <c r="OXQ382" s="3"/>
      <c r="OXR382" s="3"/>
      <c r="OXS382" s="3"/>
      <c r="OXT382" s="3"/>
      <c r="OXU382" s="3"/>
      <c r="OXV382" s="3"/>
      <c r="OXW382" s="3"/>
      <c r="OXX382" s="3"/>
      <c r="OXY382" s="3"/>
      <c r="OXZ382" s="3"/>
      <c r="OYA382" s="3"/>
      <c r="OYB382" s="3"/>
      <c r="OYC382" s="3"/>
      <c r="OYD382" s="3"/>
      <c r="OYE382" s="3"/>
      <c r="OYF382" s="3"/>
      <c r="OYG382" s="3"/>
      <c r="OYH382" s="3"/>
      <c r="OYI382" s="3"/>
      <c r="OYJ382" s="3"/>
      <c r="OYK382" s="3"/>
      <c r="OYL382" s="3"/>
      <c r="OYM382" s="3"/>
      <c r="OYN382" s="3"/>
      <c r="OYO382" s="3"/>
      <c r="OYP382" s="3"/>
      <c r="OYQ382" s="3"/>
      <c r="OYR382" s="3"/>
      <c r="OYS382" s="3"/>
      <c r="OYT382" s="3"/>
      <c r="OYU382" s="3"/>
      <c r="OYV382" s="3"/>
      <c r="OYW382" s="3"/>
      <c r="OYX382" s="3"/>
      <c r="OYY382" s="3"/>
      <c r="OYZ382" s="3"/>
      <c r="OZA382" s="3"/>
      <c r="OZB382" s="3"/>
      <c r="OZC382" s="3"/>
      <c r="OZD382" s="3"/>
      <c r="OZE382" s="3"/>
      <c r="OZF382" s="3"/>
      <c r="OZG382" s="3"/>
      <c r="OZH382" s="3"/>
      <c r="OZI382" s="3"/>
      <c r="OZJ382" s="3"/>
      <c r="OZK382" s="3"/>
      <c r="OZL382" s="3"/>
      <c r="OZM382" s="3"/>
      <c r="OZN382" s="3"/>
      <c r="OZO382" s="3"/>
      <c r="OZP382" s="3"/>
      <c r="OZQ382" s="3"/>
      <c r="OZR382" s="3"/>
      <c r="OZS382" s="3"/>
      <c r="OZT382" s="3"/>
      <c r="OZU382" s="3"/>
      <c r="OZV382" s="3"/>
      <c r="OZW382" s="3"/>
      <c r="OZX382" s="3"/>
      <c r="OZY382" s="3"/>
      <c r="OZZ382" s="3"/>
      <c r="PAA382" s="3"/>
      <c r="PAB382" s="3"/>
      <c r="PAC382" s="3"/>
      <c r="PAD382" s="3"/>
      <c r="PAE382" s="3"/>
      <c r="PAF382" s="3"/>
      <c r="PAG382" s="3"/>
      <c r="PAH382" s="3"/>
      <c r="PAI382" s="3"/>
      <c r="PAJ382" s="3"/>
      <c r="PAK382" s="3"/>
      <c r="PAL382" s="3"/>
      <c r="PAM382" s="3"/>
      <c r="PAN382" s="3"/>
      <c r="PAO382" s="3"/>
      <c r="PAP382" s="3"/>
      <c r="PAQ382" s="3"/>
      <c r="PAR382" s="3"/>
      <c r="PAS382" s="3"/>
      <c r="PAT382" s="3"/>
      <c r="PAU382" s="3"/>
      <c r="PAV382" s="3"/>
      <c r="PAW382" s="3"/>
      <c r="PAX382" s="3"/>
      <c r="PAY382" s="3"/>
      <c r="PAZ382" s="3"/>
      <c r="PBA382" s="3"/>
      <c r="PBB382" s="3"/>
      <c r="PBC382" s="3"/>
      <c r="PBD382" s="3"/>
      <c r="PBE382" s="3"/>
      <c r="PBF382" s="3"/>
      <c r="PBG382" s="3"/>
      <c r="PBH382" s="3"/>
      <c r="PBI382" s="3"/>
      <c r="PBJ382" s="3"/>
      <c r="PBK382" s="3"/>
      <c r="PBL382" s="3"/>
      <c r="PBM382" s="3"/>
      <c r="PBN382" s="3"/>
      <c r="PBO382" s="3"/>
      <c r="PBP382" s="3"/>
      <c r="PBQ382" s="3"/>
      <c r="PBR382" s="3"/>
      <c r="PBS382" s="3"/>
      <c r="PBT382" s="3"/>
      <c r="PBU382" s="3"/>
      <c r="PBV382" s="3"/>
      <c r="PBW382" s="3"/>
      <c r="PBX382" s="3"/>
      <c r="PBY382" s="3"/>
      <c r="PBZ382" s="3"/>
      <c r="PCA382" s="3"/>
      <c r="PCB382" s="3"/>
      <c r="PCC382" s="3"/>
      <c r="PCD382" s="3"/>
      <c r="PCE382" s="3"/>
      <c r="PCF382" s="3"/>
      <c r="PCG382" s="3"/>
      <c r="PCH382" s="3"/>
      <c r="PCI382" s="3"/>
      <c r="PCJ382" s="3"/>
      <c r="PCK382" s="3"/>
      <c r="PCL382" s="3"/>
      <c r="PCM382" s="3"/>
      <c r="PCN382" s="3"/>
      <c r="PCO382" s="3"/>
      <c r="PCP382" s="3"/>
      <c r="PCQ382" s="3"/>
      <c r="PCR382" s="3"/>
      <c r="PCS382" s="3"/>
      <c r="PCT382" s="3"/>
      <c r="PCU382" s="3"/>
      <c r="PCV382" s="3"/>
      <c r="PCW382" s="3"/>
      <c r="PCX382" s="3"/>
      <c r="PCY382" s="3"/>
      <c r="PCZ382" s="3"/>
      <c r="PDA382" s="3"/>
      <c r="PDB382" s="3"/>
      <c r="PDC382" s="3"/>
      <c r="PDD382" s="3"/>
      <c r="PDE382" s="3"/>
      <c r="PDF382" s="3"/>
      <c r="PDG382" s="3"/>
      <c r="PDH382" s="3"/>
      <c r="PDI382" s="3"/>
      <c r="PDJ382" s="3"/>
      <c r="PDK382" s="3"/>
      <c r="PDL382" s="3"/>
      <c r="PDM382" s="3"/>
      <c r="PDN382" s="3"/>
      <c r="PDO382" s="3"/>
      <c r="PDP382" s="3"/>
      <c r="PDQ382" s="3"/>
      <c r="PDR382" s="3"/>
      <c r="PDS382" s="3"/>
      <c r="PDT382" s="3"/>
      <c r="PDU382" s="3"/>
      <c r="PDV382" s="3"/>
      <c r="PDW382" s="3"/>
      <c r="PDX382" s="3"/>
      <c r="PDY382" s="3"/>
      <c r="PDZ382" s="3"/>
      <c r="PEA382" s="3"/>
      <c r="PEB382" s="3"/>
      <c r="PEC382" s="3"/>
      <c r="PED382" s="3"/>
      <c r="PEE382" s="3"/>
      <c r="PEF382" s="3"/>
      <c r="PEG382" s="3"/>
      <c r="PEH382" s="3"/>
      <c r="PEI382" s="3"/>
      <c r="PEJ382" s="3"/>
      <c r="PEK382" s="3"/>
      <c r="PEL382" s="3"/>
      <c r="PEM382" s="3"/>
      <c r="PEN382" s="3"/>
      <c r="PEO382" s="3"/>
      <c r="PEP382" s="3"/>
      <c r="PEQ382" s="3"/>
      <c r="PER382" s="3"/>
      <c r="PES382" s="3"/>
      <c r="PET382" s="3"/>
      <c r="PEU382" s="3"/>
      <c r="PEV382" s="3"/>
      <c r="PEW382" s="3"/>
      <c r="PEX382" s="3"/>
      <c r="PEY382" s="3"/>
      <c r="PEZ382" s="3"/>
      <c r="PFA382" s="3"/>
      <c r="PFB382" s="3"/>
      <c r="PFC382" s="3"/>
      <c r="PFD382" s="3"/>
      <c r="PFE382" s="3"/>
      <c r="PFF382" s="3"/>
      <c r="PFG382" s="3"/>
      <c r="PFH382" s="3"/>
      <c r="PFI382" s="3"/>
      <c r="PFJ382" s="3"/>
      <c r="PFK382" s="3"/>
      <c r="PFL382" s="3"/>
      <c r="PFM382" s="3"/>
      <c r="PFN382" s="3"/>
      <c r="PFO382" s="3"/>
      <c r="PFP382" s="3"/>
      <c r="PFQ382" s="3"/>
      <c r="PFR382" s="3"/>
      <c r="PFS382" s="3"/>
      <c r="PFT382" s="3"/>
      <c r="PFU382" s="3"/>
      <c r="PFV382" s="3"/>
      <c r="PFW382" s="3"/>
      <c r="PFX382" s="3"/>
      <c r="PFY382" s="3"/>
      <c r="PFZ382" s="3"/>
      <c r="PGA382" s="3"/>
      <c r="PGB382" s="3"/>
      <c r="PGC382" s="3"/>
      <c r="PGD382" s="3"/>
      <c r="PGE382" s="3"/>
      <c r="PGG382" s="3"/>
      <c r="PGI382" s="3"/>
      <c r="PGJ382" s="3"/>
      <c r="PGK382" s="3"/>
      <c r="PGL382" s="3"/>
      <c r="PGM382" s="3"/>
      <c r="PGN382" s="3"/>
      <c r="PGO382" s="3"/>
      <c r="PGP382" s="3"/>
      <c r="PGU382" s="3"/>
      <c r="PGV382" s="3"/>
      <c r="PGW382" s="3"/>
      <c r="PGX382" s="3"/>
      <c r="PGY382" s="3"/>
      <c r="PGZ382" s="3"/>
      <c r="PHA382" s="3"/>
      <c r="PHB382" s="3"/>
      <c r="PHC382" s="3"/>
      <c r="PHD382" s="3"/>
      <c r="PHE382" s="3"/>
      <c r="PHF382" s="3"/>
      <c r="PHG382" s="3"/>
      <c r="PHH382" s="3"/>
      <c r="PHI382" s="3"/>
      <c r="PHJ382" s="3"/>
      <c r="PHK382" s="3"/>
      <c r="PHL382" s="3"/>
      <c r="PHM382" s="3"/>
      <c r="PHN382" s="3"/>
      <c r="PHO382" s="3"/>
      <c r="PHP382" s="3"/>
      <c r="PHQ382" s="3"/>
      <c r="PHR382" s="3"/>
      <c r="PHS382" s="3"/>
      <c r="PHT382" s="3"/>
      <c r="PHU382" s="3"/>
      <c r="PHV382" s="3"/>
      <c r="PHW382" s="3"/>
      <c r="PHX382" s="3"/>
      <c r="PHY382" s="3"/>
      <c r="PHZ382" s="3"/>
      <c r="PIA382" s="3"/>
      <c r="PIB382" s="3"/>
      <c r="PIC382" s="3"/>
      <c r="PID382" s="3"/>
      <c r="PIE382" s="3"/>
      <c r="PIF382" s="3"/>
      <c r="PIG382" s="3"/>
      <c r="PIH382" s="3"/>
      <c r="PII382" s="3"/>
      <c r="PIJ382" s="3"/>
      <c r="PIK382" s="3"/>
      <c r="PIL382" s="3"/>
      <c r="PIM382" s="3"/>
      <c r="PIN382" s="3"/>
      <c r="PIO382" s="3"/>
      <c r="PIP382" s="3"/>
      <c r="PIQ382" s="3"/>
      <c r="PIR382" s="3"/>
      <c r="PIS382" s="3"/>
      <c r="PIT382" s="3"/>
      <c r="PIU382" s="3"/>
      <c r="PIV382" s="3"/>
      <c r="PIW382" s="3"/>
      <c r="PIX382" s="3"/>
      <c r="PIY382" s="3"/>
      <c r="PIZ382" s="3"/>
      <c r="PJA382" s="3"/>
      <c r="PJB382" s="3"/>
      <c r="PJC382" s="3"/>
      <c r="PJD382" s="3"/>
      <c r="PJE382" s="3"/>
      <c r="PJF382" s="3"/>
      <c r="PJG382" s="3"/>
      <c r="PJH382" s="3"/>
      <c r="PJI382" s="3"/>
      <c r="PJJ382" s="3"/>
      <c r="PJK382" s="3"/>
      <c r="PJL382" s="3"/>
      <c r="PJM382" s="3"/>
      <c r="PJN382" s="3"/>
      <c r="PJO382" s="3"/>
      <c r="PJP382" s="3"/>
      <c r="PJQ382" s="3"/>
      <c r="PJR382" s="3"/>
      <c r="PJS382" s="3"/>
      <c r="PJT382" s="3"/>
      <c r="PJU382" s="3"/>
      <c r="PJV382" s="3"/>
      <c r="PJW382" s="3"/>
      <c r="PJX382" s="3"/>
      <c r="PJY382" s="3"/>
      <c r="PJZ382" s="3"/>
      <c r="PKA382" s="3"/>
      <c r="PKB382" s="3"/>
      <c r="PKC382" s="3"/>
      <c r="PKD382" s="3"/>
      <c r="PKE382" s="3"/>
      <c r="PKF382" s="3"/>
      <c r="PKG382" s="3"/>
      <c r="PKH382" s="3"/>
      <c r="PKI382" s="3"/>
      <c r="PKJ382" s="3"/>
      <c r="PKK382" s="3"/>
      <c r="PKL382" s="3"/>
      <c r="PKM382" s="3"/>
      <c r="PKN382" s="3"/>
      <c r="PKO382" s="3"/>
      <c r="PKP382" s="3"/>
      <c r="PKQ382" s="3"/>
      <c r="PKR382" s="3"/>
      <c r="PKS382" s="3"/>
      <c r="PKT382" s="3"/>
      <c r="PKU382" s="3"/>
      <c r="PKV382" s="3"/>
      <c r="PKW382" s="3"/>
      <c r="PKX382" s="3"/>
      <c r="PKY382" s="3"/>
      <c r="PKZ382" s="3"/>
      <c r="PLA382" s="3"/>
      <c r="PLB382" s="3"/>
      <c r="PLC382" s="3"/>
      <c r="PLD382" s="3"/>
      <c r="PLE382" s="3"/>
      <c r="PLF382" s="3"/>
      <c r="PLG382" s="3"/>
      <c r="PLH382" s="3"/>
      <c r="PLI382" s="3"/>
      <c r="PLJ382" s="3"/>
      <c r="PLK382" s="3"/>
      <c r="PLL382" s="3"/>
      <c r="PLM382" s="3"/>
      <c r="PLN382" s="3"/>
      <c r="PLO382" s="3"/>
      <c r="PLP382" s="3"/>
      <c r="PLQ382" s="3"/>
      <c r="PLR382" s="3"/>
      <c r="PLS382" s="3"/>
      <c r="PLT382" s="3"/>
      <c r="PLU382" s="3"/>
      <c r="PLV382" s="3"/>
      <c r="PLW382" s="3"/>
      <c r="PLX382" s="3"/>
      <c r="PLY382" s="3"/>
      <c r="PLZ382" s="3"/>
      <c r="PMA382" s="3"/>
      <c r="PMB382" s="3"/>
      <c r="PMC382" s="3"/>
      <c r="PMD382" s="3"/>
      <c r="PME382" s="3"/>
      <c r="PMF382" s="3"/>
      <c r="PMG382" s="3"/>
      <c r="PMH382" s="3"/>
      <c r="PMI382" s="3"/>
      <c r="PMJ382" s="3"/>
      <c r="PMK382" s="3"/>
      <c r="PML382" s="3"/>
      <c r="PMM382" s="3"/>
      <c r="PMN382" s="3"/>
      <c r="PMO382" s="3"/>
      <c r="PMP382" s="3"/>
      <c r="PMQ382" s="3"/>
      <c r="PMR382" s="3"/>
      <c r="PMS382" s="3"/>
      <c r="PMT382" s="3"/>
      <c r="PMU382" s="3"/>
      <c r="PMV382" s="3"/>
      <c r="PMW382" s="3"/>
      <c r="PMX382" s="3"/>
      <c r="PMY382" s="3"/>
      <c r="PMZ382" s="3"/>
      <c r="PNA382" s="3"/>
      <c r="PNB382" s="3"/>
      <c r="PNC382" s="3"/>
      <c r="PND382" s="3"/>
      <c r="PNE382" s="3"/>
      <c r="PNF382" s="3"/>
      <c r="PNG382" s="3"/>
      <c r="PNH382" s="3"/>
      <c r="PNI382" s="3"/>
      <c r="PNJ382" s="3"/>
      <c r="PNK382" s="3"/>
      <c r="PNL382" s="3"/>
      <c r="PNM382" s="3"/>
      <c r="PNN382" s="3"/>
      <c r="PNO382" s="3"/>
      <c r="PNP382" s="3"/>
      <c r="PNQ382" s="3"/>
      <c r="PNR382" s="3"/>
      <c r="PNS382" s="3"/>
      <c r="PNT382" s="3"/>
      <c r="PNU382" s="3"/>
      <c r="PNV382" s="3"/>
      <c r="PNW382" s="3"/>
      <c r="PNX382" s="3"/>
      <c r="PNY382" s="3"/>
      <c r="PNZ382" s="3"/>
      <c r="POA382" s="3"/>
      <c r="POB382" s="3"/>
      <c r="POC382" s="3"/>
      <c r="POD382" s="3"/>
      <c r="POE382" s="3"/>
      <c r="POF382" s="3"/>
      <c r="POG382" s="3"/>
      <c r="POH382" s="3"/>
      <c r="POI382" s="3"/>
      <c r="POJ382" s="3"/>
      <c r="POK382" s="3"/>
      <c r="POL382" s="3"/>
      <c r="POM382" s="3"/>
      <c r="PON382" s="3"/>
      <c r="POO382" s="3"/>
      <c r="POP382" s="3"/>
      <c r="POQ382" s="3"/>
      <c r="POR382" s="3"/>
      <c r="POS382" s="3"/>
      <c r="POT382" s="3"/>
      <c r="POU382" s="3"/>
      <c r="POV382" s="3"/>
      <c r="POW382" s="3"/>
      <c r="POX382" s="3"/>
      <c r="POY382" s="3"/>
      <c r="POZ382" s="3"/>
      <c r="PPA382" s="3"/>
      <c r="PPB382" s="3"/>
      <c r="PPC382" s="3"/>
      <c r="PPD382" s="3"/>
      <c r="PPE382" s="3"/>
      <c r="PPF382" s="3"/>
      <c r="PPG382" s="3"/>
      <c r="PPH382" s="3"/>
      <c r="PPI382" s="3"/>
      <c r="PPJ382" s="3"/>
      <c r="PPK382" s="3"/>
      <c r="PPL382" s="3"/>
      <c r="PPM382" s="3"/>
      <c r="PPN382" s="3"/>
      <c r="PPO382" s="3"/>
      <c r="PPP382" s="3"/>
      <c r="PPQ382" s="3"/>
      <c r="PPR382" s="3"/>
      <c r="PPS382" s="3"/>
      <c r="PPT382" s="3"/>
      <c r="PPU382" s="3"/>
      <c r="PPV382" s="3"/>
      <c r="PPW382" s="3"/>
      <c r="PPX382" s="3"/>
      <c r="PPY382" s="3"/>
      <c r="PPZ382" s="3"/>
      <c r="PQA382" s="3"/>
      <c r="PQC382" s="3"/>
      <c r="PQE382" s="3"/>
      <c r="PQF382" s="3"/>
      <c r="PQG382" s="3"/>
      <c r="PQH382" s="3"/>
      <c r="PQI382" s="3"/>
      <c r="PQJ382" s="3"/>
      <c r="PQK382" s="3"/>
      <c r="PQL382" s="3"/>
      <c r="PQQ382" s="3"/>
      <c r="PQR382" s="3"/>
      <c r="PQS382" s="3"/>
      <c r="PQT382" s="3"/>
      <c r="PQU382" s="3"/>
      <c r="PQV382" s="3"/>
      <c r="PQW382" s="3"/>
      <c r="PQX382" s="3"/>
      <c r="PQY382" s="3"/>
      <c r="PQZ382" s="3"/>
      <c r="PRA382" s="3"/>
      <c r="PRB382" s="3"/>
      <c r="PRC382" s="3"/>
      <c r="PRD382" s="3"/>
      <c r="PRE382" s="3"/>
      <c r="PRF382" s="3"/>
      <c r="PRG382" s="3"/>
      <c r="PRH382" s="3"/>
      <c r="PRI382" s="3"/>
      <c r="PRJ382" s="3"/>
      <c r="PRK382" s="3"/>
      <c r="PRL382" s="3"/>
      <c r="PRM382" s="3"/>
      <c r="PRN382" s="3"/>
      <c r="PRO382" s="3"/>
      <c r="PRP382" s="3"/>
      <c r="PRQ382" s="3"/>
      <c r="PRR382" s="3"/>
      <c r="PRS382" s="3"/>
      <c r="PRT382" s="3"/>
      <c r="PRU382" s="3"/>
      <c r="PRV382" s="3"/>
      <c r="PRW382" s="3"/>
      <c r="PRX382" s="3"/>
      <c r="PRY382" s="3"/>
      <c r="PRZ382" s="3"/>
      <c r="PSA382" s="3"/>
      <c r="PSB382" s="3"/>
      <c r="PSC382" s="3"/>
      <c r="PSD382" s="3"/>
      <c r="PSE382" s="3"/>
      <c r="PSF382" s="3"/>
      <c r="PSG382" s="3"/>
      <c r="PSH382" s="3"/>
      <c r="PSI382" s="3"/>
      <c r="PSJ382" s="3"/>
      <c r="PSK382" s="3"/>
      <c r="PSL382" s="3"/>
      <c r="PSM382" s="3"/>
      <c r="PSN382" s="3"/>
      <c r="PSO382" s="3"/>
      <c r="PSP382" s="3"/>
      <c r="PSQ382" s="3"/>
      <c r="PSR382" s="3"/>
      <c r="PSS382" s="3"/>
      <c r="PST382" s="3"/>
      <c r="PSU382" s="3"/>
      <c r="PSV382" s="3"/>
      <c r="PSW382" s="3"/>
      <c r="PSX382" s="3"/>
      <c r="PSY382" s="3"/>
      <c r="PSZ382" s="3"/>
      <c r="PTA382" s="3"/>
      <c r="PTB382" s="3"/>
      <c r="PTC382" s="3"/>
      <c r="PTD382" s="3"/>
      <c r="PTE382" s="3"/>
      <c r="PTF382" s="3"/>
      <c r="PTG382" s="3"/>
      <c r="PTH382" s="3"/>
      <c r="PTI382" s="3"/>
      <c r="PTJ382" s="3"/>
      <c r="PTK382" s="3"/>
      <c r="PTL382" s="3"/>
      <c r="PTM382" s="3"/>
      <c r="PTN382" s="3"/>
      <c r="PTO382" s="3"/>
      <c r="PTP382" s="3"/>
      <c r="PTQ382" s="3"/>
      <c r="PTR382" s="3"/>
      <c r="PTS382" s="3"/>
      <c r="PTT382" s="3"/>
      <c r="PTU382" s="3"/>
      <c r="PTV382" s="3"/>
      <c r="PTW382" s="3"/>
      <c r="PTX382" s="3"/>
      <c r="PTY382" s="3"/>
      <c r="PTZ382" s="3"/>
      <c r="PUA382" s="3"/>
      <c r="PUB382" s="3"/>
      <c r="PUC382" s="3"/>
      <c r="PUD382" s="3"/>
      <c r="PUE382" s="3"/>
      <c r="PUF382" s="3"/>
      <c r="PUG382" s="3"/>
      <c r="PUH382" s="3"/>
      <c r="PUI382" s="3"/>
      <c r="PUJ382" s="3"/>
      <c r="PUK382" s="3"/>
      <c r="PUL382" s="3"/>
      <c r="PUM382" s="3"/>
      <c r="PUN382" s="3"/>
      <c r="PUO382" s="3"/>
      <c r="PUP382" s="3"/>
      <c r="PUQ382" s="3"/>
      <c r="PUR382" s="3"/>
      <c r="PUS382" s="3"/>
      <c r="PUT382" s="3"/>
      <c r="PUU382" s="3"/>
      <c r="PUV382" s="3"/>
      <c r="PUW382" s="3"/>
      <c r="PUX382" s="3"/>
      <c r="PUY382" s="3"/>
      <c r="PUZ382" s="3"/>
      <c r="PVA382" s="3"/>
      <c r="PVB382" s="3"/>
      <c r="PVC382" s="3"/>
      <c r="PVD382" s="3"/>
      <c r="PVE382" s="3"/>
      <c r="PVF382" s="3"/>
      <c r="PVG382" s="3"/>
      <c r="PVH382" s="3"/>
      <c r="PVI382" s="3"/>
      <c r="PVJ382" s="3"/>
      <c r="PVK382" s="3"/>
      <c r="PVL382" s="3"/>
      <c r="PVM382" s="3"/>
      <c r="PVN382" s="3"/>
      <c r="PVO382" s="3"/>
      <c r="PVP382" s="3"/>
      <c r="PVQ382" s="3"/>
      <c r="PVR382" s="3"/>
      <c r="PVS382" s="3"/>
      <c r="PVT382" s="3"/>
      <c r="PVU382" s="3"/>
      <c r="PVV382" s="3"/>
      <c r="PVW382" s="3"/>
      <c r="PVX382" s="3"/>
      <c r="PVY382" s="3"/>
      <c r="PVZ382" s="3"/>
      <c r="PWA382" s="3"/>
      <c r="PWB382" s="3"/>
      <c r="PWC382" s="3"/>
      <c r="PWD382" s="3"/>
      <c r="PWE382" s="3"/>
      <c r="PWF382" s="3"/>
      <c r="PWG382" s="3"/>
      <c r="PWH382" s="3"/>
      <c r="PWI382" s="3"/>
      <c r="PWJ382" s="3"/>
      <c r="PWK382" s="3"/>
      <c r="PWL382" s="3"/>
      <c r="PWM382" s="3"/>
      <c r="PWN382" s="3"/>
      <c r="PWO382" s="3"/>
      <c r="PWP382" s="3"/>
      <c r="PWQ382" s="3"/>
      <c r="PWR382" s="3"/>
      <c r="PWS382" s="3"/>
      <c r="PWT382" s="3"/>
      <c r="PWU382" s="3"/>
      <c r="PWV382" s="3"/>
      <c r="PWW382" s="3"/>
      <c r="PWX382" s="3"/>
      <c r="PWY382" s="3"/>
      <c r="PWZ382" s="3"/>
      <c r="PXA382" s="3"/>
      <c r="PXB382" s="3"/>
      <c r="PXC382" s="3"/>
      <c r="PXD382" s="3"/>
      <c r="PXE382" s="3"/>
      <c r="PXF382" s="3"/>
      <c r="PXG382" s="3"/>
      <c r="PXH382" s="3"/>
      <c r="PXI382" s="3"/>
      <c r="PXJ382" s="3"/>
      <c r="PXK382" s="3"/>
      <c r="PXL382" s="3"/>
      <c r="PXM382" s="3"/>
      <c r="PXN382" s="3"/>
      <c r="PXO382" s="3"/>
      <c r="PXP382" s="3"/>
      <c r="PXQ382" s="3"/>
      <c r="PXR382" s="3"/>
      <c r="PXS382" s="3"/>
      <c r="PXT382" s="3"/>
      <c r="PXU382" s="3"/>
      <c r="PXV382" s="3"/>
      <c r="PXW382" s="3"/>
      <c r="PXX382" s="3"/>
      <c r="PXY382" s="3"/>
      <c r="PXZ382" s="3"/>
      <c r="PYA382" s="3"/>
      <c r="PYB382" s="3"/>
      <c r="PYC382" s="3"/>
      <c r="PYD382" s="3"/>
      <c r="PYE382" s="3"/>
      <c r="PYF382" s="3"/>
      <c r="PYG382" s="3"/>
      <c r="PYH382" s="3"/>
      <c r="PYI382" s="3"/>
      <c r="PYJ382" s="3"/>
      <c r="PYK382" s="3"/>
      <c r="PYL382" s="3"/>
      <c r="PYM382" s="3"/>
      <c r="PYN382" s="3"/>
      <c r="PYO382" s="3"/>
      <c r="PYP382" s="3"/>
      <c r="PYQ382" s="3"/>
      <c r="PYR382" s="3"/>
      <c r="PYS382" s="3"/>
      <c r="PYT382" s="3"/>
      <c r="PYU382" s="3"/>
      <c r="PYV382" s="3"/>
      <c r="PYW382" s="3"/>
      <c r="PYX382" s="3"/>
      <c r="PYY382" s="3"/>
      <c r="PYZ382" s="3"/>
      <c r="PZA382" s="3"/>
      <c r="PZB382" s="3"/>
      <c r="PZC382" s="3"/>
      <c r="PZD382" s="3"/>
      <c r="PZE382" s="3"/>
      <c r="PZF382" s="3"/>
      <c r="PZG382" s="3"/>
      <c r="PZH382" s="3"/>
      <c r="PZI382" s="3"/>
      <c r="PZJ382" s="3"/>
      <c r="PZK382" s="3"/>
      <c r="PZL382" s="3"/>
      <c r="PZM382" s="3"/>
      <c r="PZN382" s="3"/>
      <c r="PZO382" s="3"/>
      <c r="PZP382" s="3"/>
      <c r="PZQ382" s="3"/>
      <c r="PZR382" s="3"/>
      <c r="PZS382" s="3"/>
      <c r="PZT382" s="3"/>
      <c r="PZU382" s="3"/>
      <c r="PZV382" s="3"/>
      <c r="PZW382" s="3"/>
      <c r="PZY382" s="3"/>
      <c r="QAA382" s="3"/>
      <c r="QAB382" s="3"/>
      <c r="QAC382" s="3"/>
      <c r="QAD382" s="3"/>
      <c r="QAE382" s="3"/>
      <c r="QAF382" s="3"/>
      <c r="QAG382" s="3"/>
      <c r="QAH382" s="3"/>
      <c r="QAM382" s="3"/>
      <c r="QAN382" s="3"/>
      <c r="QAO382" s="3"/>
      <c r="QAP382" s="3"/>
      <c r="QAQ382" s="3"/>
      <c r="QAR382" s="3"/>
      <c r="QAS382" s="3"/>
      <c r="QAT382" s="3"/>
      <c r="QAU382" s="3"/>
      <c r="QAV382" s="3"/>
      <c r="QAW382" s="3"/>
      <c r="QAX382" s="3"/>
      <c r="QAY382" s="3"/>
      <c r="QAZ382" s="3"/>
      <c r="QBA382" s="3"/>
      <c r="QBB382" s="3"/>
      <c r="QBC382" s="3"/>
      <c r="QBD382" s="3"/>
      <c r="QBE382" s="3"/>
      <c r="QBF382" s="3"/>
      <c r="QBG382" s="3"/>
      <c r="QBH382" s="3"/>
      <c r="QBI382" s="3"/>
      <c r="QBJ382" s="3"/>
      <c r="QBK382" s="3"/>
      <c r="QBL382" s="3"/>
      <c r="QBM382" s="3"/>
      <c r="QBN382" s="3"/>
      <c r="QBO382" s="3"/>
      <c r="QBP382" s="3"/>
      <c r="QBQ382" s="3"/>
      <c r="QBR382" s="3"/>
      <c r="QBS382" s="3"/>
      <c r="QBT382" s="3"/>
      <c r="QBU382" s="3"/>
      <c r="QBV382" s="3"/>
      <c r="QBW382" s="3"/>
      <c r="QBX382" s="3"/>
      <c r="QBY382" s="3"/>
      <c r="QBZ382" s="3"/>
      <c r="QCA382" s="3"/>
      <c r="QCB382" s="3"/>
      <c r="QCC382" s="3"/>
      <c r="QCD382" s="3"/>
      <c r="QCE382" s="3"/>
      <c r="QCF382" s="3"/>
      <c r="QCG382" s="3"/>
      <c r="QCH382" s="3"/>
      <c r="QCI382" s="3"/>
      <c r="QCJ382" s="3"/>
      <c r="QCK382" s="3"/>
      <c r="QCL382" s="3"/>
      <c r="QCM382" s="3"/>
      <c r="QCN382" s="3"/>
      <c r="QCO382" s="3"/>
      <c r="QCP382" s="3"/>
      <c r="QCQ382" s="3"/>
      <c r="QCR382" s="3"/>
      <c r="QCS382" s="3"/>
      <c r="QCT382" s="3"/>
      <c r="QCU382" s="3"/>
      <c r="QCV382" s="3"/>
      <c r="QCW382" s="3"/>
      <c r="QCX382" s="3"/>
      <c r="QCY382" s="3"/>
      <c r="QCZ382" s="3"/>
      <c r="QDA382" s="3"/>
      <c r="QDB382" s="3"/>
      <c r="QDC382" s="3"/>
      <c r="QDD382" s="3"/>
      <c r="QDE382" s="3"/>
      <c r="QDF382" s="3"/>
      <c r="QDG382" s="3"/>
      <c r="QDH382" s="3"/>
      <c r="QDI382" s="3"/>
      <c r="QDJ382" s="3"/>
      <c r="QDK382" s="3"/>
      <c r="QDL382" s="3"/>
      <c r="QDM382" s="3"/>
      <c r="QDN382" s="3"/>
      <c r="QDO382" s="3"/>
      <c r="QDP382" s="3"/>
      <c r="QDQ382" s="3"/>
      <c r="QDR382" s="3"/>
      <c r="QDS382" s="3"/>
      <c r="QDT382" s="3"/>
      <c r="QDU382" s="3"/>
      <c r="QDV382" s="3"/>
      <c r="QDW382" s="3"/>
      <c r="QDX382" s="3"/>
      <c r="QDY382" s="3"/>
      <c r="QDZ382" s="3"/>
      <c r="QEA382" s="3"/>
      <c r="QEB382" s="3"/>
      <c r="QEC382" s="3"/>
      <c r="QED382" s="3"/>
      <c r="QEE382" s="3"/>
      <c r="QEF382" s="3"/>
      <c r="QEG382" s="3"/>
      <c r="QEH382" s="3"/>
      <c r="QEI382" s="3"/>
      <c r="QEJ382" s="3"/>
      <c r="QEK382" s="3"/>
      <c r="QEL382" s="3"/>
      <c r="QEM382" s="3"/>
      <c r="QEN382" s="3"/>
      <c r="QEO382" s="3"/>
      <c r="QEP382" s="3"/>
      <c r="QEQ382" s="3"/>
      <c r="QER382" s="3"/>
      <c r="QES382" s="3"/>
      <c r="QET382" s="3"/>
      <c r="QEU382" s="3"/>
      <c r="QEV382" s="3"/>
      <c r="QEW382" s="3"/>
      <c r="QEX382" s="3"/>
      <c r="QEY382" s="3"/>
      <c r="QEZ382" s="3"/>
      <c r="QFA382" s="3"/>
      <c r="QFB382" s="3"/>
      <c r="QFC382" s="3"/>
      <c r="QFD382" s="3"/>
      <c r="QFE382" s="3"/>
      <c r="QFF382" s="3"/>
      <c r="QFG382" s="3"/>
      <c r="QFH382" s="3"/>
      <c r="QFI382" s="3"/>
      <c r="QFJ382" s="3"/>
      <c r="QFK382" s="3"/>
      <c r="QFL382" s="3"/>
      <c r="QFM382" s="3"/>
      <c r="QFN382" s="3"/>
      <c r="QFO382" s="3"/>
      <c r="QFP382" s="3"/>
      <c r="QFQ382" s="3"/>
      <c r="QFR382" s="3"/>
      <c r="QFS382" s="3"/>
      <c r="QFT382" s="3"/>
      <c r="QFU382" s="3"/>
      <c r="QFV382" s="3"/>
      <c r="QFW382" s="3"/>
      <c r="QFX382" s="3"/>
      <c r="QFY382" s="3"/>
      <c r="QFZ382" s="3"/>
      <c r="QGA382" s="3"/>
      <c r="QGB382" s="3"/>
      <c r="QGC382" s="3"/>
      <c r="QGD382" s="3"/>
      <c r="QGE382" s="3"/>
      <c r="QGF382" s="3"/>
      <c r="QGG382" s="3"/>
      <c r="QGH382" s="3"/>
      <c r="QGI382" s="3"/>
      <c r="QGJ382" s="3"/>
      <c r="QGK382" s="3"/>
      <c r="QGL382" s="3"/>
      <c r="QGM382" s="3"/>
      <c r="QGN382" s="3"/>
      <c r="QGO382" s="3"/>
      <c r="QGP382" s="3"/>
      <c r="QGQ382" s="3"/>
      <c r="QGR382" s="3"/>
      <c r="QGS382" s="3"/>
      <c r="QGT382" s="3"/>
      <c r="QGU382" s="3"/>
      <c r="QGV382" s="3"/>
      <c r="QGW382" s="3"/>
      <c r="QGX382" s="3"/>
      <c r="QGY382" s="3"/>
      <c r="QGZ382" s="3"/>
      <c r="QHA382" s="3"/>
      <c r="QHB382" s="3"/>
      <c r="QHC382" s="3"/>
      <c r="QHD382" s="3"/>
      <c r="QHE382" s="3"/>
      <c r="QHF382" s="3"/>
      <c r="QHG382" s="3"/>
      <c r="QHH382" s="3"/>
      <c r="QHI382" s="3"/>
      <c r="QHJ382" s="3"/>
      <c r="QHK382" s="3"/>
      <c r="QHL382" s="3"/>
      <c r="QHM382" s="3"/>
      <c r="QHN382" s="3"/>
      <c r="QHO382" s="3"/>
      <c r="QHP382" s="3"/>
      <c r="QHQ382" s="3"/>
      <c r="QHR382" s="3"/>
      <c r="QHS382" s="3"/>
      <c r="QHT382" s="3"/>
      <c r="QHU382" s="3"/>
      <c r="QHV382" s="3"/>
      <c r="QHW382" s="3"/>
      <c r="QHX382" s="3"/>
      <c r="QHY382" s="3"/>
      <c r="QHZ382" s="3"/>
      <c r="QIA382" s="3"/>
      <c r="QIB382" s="3"/>
      <c r="QIC382" s="3"/>
      <c r="QID382" s="3"/>
      <c r="QIE382" s="3"/>
      <c r="QIF382" s="3"/>
      <c r="QIG382" s="3"/>
      <c r="QIH382" s="3"/>
      <c r="QII382" s="3"/>
      <c r="QIJ382" s="3"/>
      <c r="QIK382" s="3"/>
      <c r="QIL382" s="3"/>
      <c r="QIM382" s="3"/>
      <c r="QIN382" s="3"/>
      <c r="QIO382" s="3"/>
      <c r="QIP382" s="3"/>
      <c r="QIQ382" s="3"/>
      <c r="QIR382" s="3"/>
      <c r="QIS382" s="3"/>
      <c r="QIT382" s="3"/>
      <c r="QIU382" s="3"/>
      <c r="QIV382" s="3"/>
      <c r="QIW382" s="3"/>
      <c r="QIX382" s="3"/>
      <c r="QIY382" s="3"/>
      <c r="QIZ382" s="3"/>
      <c r="QJA382" s="3"/>
      <c r="QJB382" s="3"/>
      <c r="QJC382" s="3"/>
      <c r="QJD382" s="3"/>
      <c r="QJE382" s="3"/>
      <c r="QJF382" s="3"/>
      <c r="QJG382" s="3"/>
      <c r="QJH382" s="3"/>
      <c r="QJI382" s="3"/>
      <c r="QJJ382" s="3"/>
      <c r="QJK382" s="3"/>
      <c r="QJL382" s="3"/>
      <c r="QJM382" s="3"/>
      <c r="QJN382" s="3"/>
      <c r="QJO382" s="3"/>
      <c r="QJP382" s="3"/>
      <c r="QJQ382" s="3"/>
      <c r="QJR382" s="3"/>
      <c r="QJS382" s="3"/>
      <c r="QJU382" s="3"/>
      <c r="QJW382" s="3"/>
      <c r="QJX382" s="3"/>
      <c r="QJY382" s="3"/>
      <c r="QJZ382" s="3"/>
      <c r="QKA382" s="3"/>
      <c r="QKB382" s="3"/>
      <c r="QKC382" s="3"/>
      <c r="QKD382" s="3"/>
      <c r="QKI382" s="3"/>
      <c r="QKJ382" s="3"/>
      <c r="QKK382" s="3"/>
      <c r="QKL382" s="3"/>
      <c r="QKM382" s="3"/>
      <c r="QKN382" s="3"/>
      <c r="QKO382" s="3"/>
      <c r="QKP382" s="3"/>
      <c r="QKQ382" s="3"/>
      <c r="QKR382" s="3"/>
      <c r="QKS382" s="3"/>
      <c r="QKT382" s="3"/>
      <c r="QKU382" s="3"/>
      <c r="QKV382" s="3"/>
      <c r="QKW382" s="3"/>
      <c r="QKX382" s="3"/>
      <c r="QKY382" s="3"/>
      <c r="QKZ382" s="3"/>
      <c r="QLA382" s="3"/>
      <c r="QLB382" s="3"/>
      <c r="QLC382" s="3"/>
      <c r="QLD382" s="3"/>
      <c r="QLE382" s="3"/>
      <c r="QLF382" s="3"/>
      <c r="QLG382" s="3"/>
      <c r="QLH382" s="3"/>
      <c r="QLI382" s="3"/>
      <c r="QLJ382" s="3"/>
      <c r="QLK382" s="3"/>
      <c r="QLL382" s="3"/>
      <c r="QLM382" s="3"/>
      <c r="QLN382" s="3"/>
      <c r="QLO382" s="3"/>
      <c r="QLP382" s="3"/>
      <c r="QLQ382" s="3"/>
      <c r="QLR382" s="3"/>
      <c r="QLS382" s="3"/>
      <c r="QLT382" s="3"/>
      <c r="QLU382" s="3"/>
      <c r="QLV382" s="3"/>
      <c r="QLW382" s="3"/>
      <c r="QLX382" s="3"/>
      <c r="QLY382" s="3"/>
      <c r="QLZ382" s="3"/>
      <c r="QMA382" s="3"/>
      <c r="QMB382" s="3"/>
      <c r="QMC382" s="3"/>
      <c r="QMD382" s="3"/>
      <c r="QME382" s="3"/>
      <c r="QMF382" s="3"/>
      <c r="QMG382" s="3"/>
      <c r="QMH382" s="3"/>
      <c r="QMI382" s="3"/>
      <c r="QMJ382" s="3"/>
      <c r="QMK382" s="3"/>
      <c r="QML382" s="3"/>
      <c r="QMM382" s="3"/>
      <c r="QMN382" s="3"/>
      <c r="QMO382" s="3"/>
      <c r="QMP382" s="3"/>
      <c r="QMQ382" s="3"/>
      <c r="QMR382" s="3"/>
      <c r="QMS382" s="3"/>
      <c r="QMT382" s="3"/>
      <c r="QMU382" s="3"/>
      <c r="QMV382" s="3"/>
      <c r="QMW382" s="3"/>
      <c r="QMX382" s="3"/>
      <c r="QMY382" s="3"/>
      <c r="QMZ382" s="3"/>
      <c r="QNA382" s="3"/>
      <c r="QNB382" s="3"/>
      <c r="QNC382" s="3"/>
      <c r="QND382" s="3"/>
      <c r="QNE382" s="3"/>
      <c r="QNF382" s="3"/>
      <c r="QNG382" s="3"/>
      <c r="QNH382" s="3"/>
      <c r="QNI382" s="3"/>
      <c r="QNJ382" s="3"/>
      <c r="QNK382" s="3"/>
      <c r="QNL382" s="3"/>
      <c r="QNM382" s="3"/>
      <c r="QNN382" s="3"/>
      <c r="QNO382" s="3"/>
      <c r="QNP382" s="3"/>
      <c r="QNQ382" s="3"/>
      <c r="QNR382" s="3"/>
      <c r="QNS382" s="3"/>
      <c r="QNT382" s="3"/>
      <c r="QNU382" s="3"/>
      <c r="QNV382" s="3"/>
      <c r="QNW382" s="3"/>
      <c r="QNX382" s="3"/>
      <c r="QNY382" s="3"/>
      <c r="QNZ382" s="3"/>
      <c r="QOA382" s="3"/>
      <c r="QOB382" s="3"/>
      <c r="QOC382" s="3"/>
      <c r="QOD382" s="3"/>
      <c r="QOE382" s="3"/>
      <c r="QOF382" s="3"/>
      <c r="QOG382" s="3"/>
      <c r="QOH382" s="3"/>
      <c r="QOI382" s="3"/>
      <c r="QOJ382" s="3"/>
      <c r="QOK382" s="3"/>
      <c r="QOL382" s="3"/>
      <c r="QOM382" s="3"/>
      <c r="QON382" s="3"/>
      <c r="QOO382" s="3"/>
      <c r="QOP382" s="3"/>
      <c r="QOQ382" s="3"/>
      <c r="QOR382" s="3"/>
      <c r="QOS382" s="3"/>
      <c r="QOT382" s="3"/>
      <c r="QOU382" s="3"/>
      <c r="QOV382" s="3"/>
      <c r="QOW382" s="3"/>
      <c r="QOX382" s="3"/>
      <c r="QOY382" s="3"/>
      <c r="QOZ382" s="3"/>
      <c r="QPA382" s="3"/>
      <c r="QPB382" s="3"/>
      <c r="QPC382" s="3"/>
      <c r="QPD382" s="3"/>
      <c r="QPE382" s="3"/>
      <c r="QPF382" s="3"/>
      <c r="QPG382" s="3"/>
      <c r="QPH382" s="3"/>
      <c r="QPI382" s="3"/>
      <c r="QPJ382" s="3"/>
      <c r="QPK382" s="3"/>
      <c r="QPL382" s="3"/>
      <c r="QPM382" s="3"/>
      <c r="QPN382" s="3"/>
      <c r="QPO382" s="3"/>
      <c r="QPP382" s="3"/>
      <c r="QPQ382" s="3"/>
      <c r="QPR382" s="3"/>
      <c r="QPS382" s="3"/>
      <c r="QPT382" s="3"/>
      <c r="QPU382" s="3"/>
      <c r="QPV382" s="3"/>
      <c r="QPW382" s="3"/>
      <c r="QPX382" s="3"/>
      <c r="QPY382" s="3"/>
      <c r="QPZ382" s="3"/>
      <c r="QQA382" s="3"/>
      <c r="QQB382" s="3"/>
      <c r="QQC382" s="3"/>
      <c r="QQD382" s="3"/>
      <c r="QQE382" s="3"/>
      <c r="QQF382" s="3"/>
      <c r="QQG382" s="3"/>
      <c r="QQH382" s="3"/>
      <c r="QQI382" s="3"/>
      <c r="QQJ382" s="3"/>
      <c r="QQK382" s="3"/>
      <c r="QQL382" s="3"/>
      <c r="QQM382" s="3"/>
      <c r="QQN382" s="3"/>
      <c r="QQO382" s="3"/>
      <c r="QQP382" s="3"/>
      <c r="QQQ382" s="3"/>
      <c r="QQR382" s="3"/>
      <c r="QQS382" s="3"/>
      <c r="QQT382" s="3"/>
      <c r="QQU382" s="3"/>
      <c r="QQV382" s="3"/>
      <c r="QQW382" s="3"/>
      <c r="QQX382" s="3"/>
      <c r="QQY382" s="3"/>
      <c r="QQZ382" s="3"/>
      <c r="QRA382" s="3"/>
      <c r="QRB382" s="3"/>
      <c r="QRC382" s="3"/>
      <c r="QRD382" s="3"/>
      <c r="QRE382" s="3"/>
      <c r="QRF382" s="3"/>
      <c r="QRG382" s="3"/>
      <c r="QRH382" s="3"/>
      <c r="QRI382" s="3"/>
      <c r="QRJ382" s="3"/>
      <c r="QRK382" s="3"/>
      <c r="QRL382" s="3"/>
      <c r="QRM382" s="3"/>
      <c r="QRN382" s="3"/>
      <c r="QRO382" s="3"/>
      <c r="QRP382" s="3"/>
      <c r="QRQ382" s="3"/>
      <c r="QRR382" s="3"/>
      <c r="QRS382" s="3"/>
      <c r="QRT382" s="3"/>
      <c r="QRU382" s="3"/>
      <c r="QRV382" s="3"/>
      <c r="QRW382" s="3"/>
      <c r="QRX382" s="3"/>
      <c r="QRY382" s="3"/>
      <c r="QRZ382" s="3"/>
      <c r="QSA382" s="3"/>
      <c r="QSB382" s="3"/>
      <c r="QSC382" s="3"/>
      <c r="QSD382" s="3"/>
      <c r="QSE382" s="3"/>
      <c r="QSF382" s="3"/>
      <c r="QSG382" s="3"/>
      <c r="QSH382" s="3"/>
      <c r="QSI382" s="3"/>
      <c r="QSJ382" s="3"/>
      <c r="QSK382" s="3"/>
      <c r="QSL382" s="3"/>
      <c r="QSM382" s="3"/>
      <c r="QSN382" s="3"/>
      <c r="QSO382" s="3"/>
      <c r="QSP382" s="3"/>
      <c r="QSQ382" s="3"/>
      <c r="QSR382" s="3"/>
      <c r="QSS382" s="3"/>
      <c r="QST382" s="3"/>
      <c r="QSU382" s="3"/>
      <c r="QSV382" s="3"/>
      <c r="QSW382" s="3"/>
      <c r="QSX382" s="3"/>
      <c r="QSY382" s="3"/>
      <c r="QSZ382" s="3"/>
      <c r="QTA382" s="3"/>
      <c r="QTB382" s="3"/>
      <c r="QTC382" s="3"/>
      <c r="QTD382" s="3"/>
      <c r="QTE382" s="3"/>
      <c r="QTF382" s="3"/>
      <c r="QTG382" s="3"/>
      <c r="QTH382" s="3"/>
      <c r="QTI382" s="3"/>
      <c r="QTJ382" s="3"/>
      <c r="QTK382" s="3"/>
      <c r="QTL382" s="3"/>
      <c r="QTM382" s="3"/>
      <c r="QTN382" s="3"/>
      <c r="QTO382" s="3"/>
      <c r="QTQ382" s="3"/>
      <c r="QTS382" s="3"/>
      <c r="QTT382" s="3"/>
      <c r="QTU382" s="3"/>
      <c r="QTV382" s="3"/>
      <c r="QTW382" s="3"/>
      <c r="QTX382" s="3"/>
      <c r="QTY382" s="3"/>
      <c r="QTZ382" s="3"/>
      <c r="QUE382" s="3"/>
      <c r="QUF382" s="3"/>
      <c r="QUG382" s="3"/>
      <c r="QUH382" s="3"/>
      <c r="QUI382" s="3"/>
      <c r="QUJ382" s="3"/>
      <c r="QUK382" s="3"/>
      <c r="QUL382" s="3"/>
      <c r="QUM382" s="3"/>
      <c r="QUN382" s="3"/>
      <c r="QUO382" s="3"/>
      <c r="QUP382" s="3"/>
      <c r="QUQ382" s="3"/>
      <c r="QUR382" s="3"/>
      <c r="QUS382" s="3"/>
      <c r="QUT382" s="3"/>
      <c r="QUU382" s="3"/>
      <c r="QUV382" s="3"/>
      <c r="QUW382" s="3"/>
      <c r="QUX382" s="3"/>
      <c r="QUY382" s="3"/>
      <c r="QUZ382" s="3"/>
      <c r="QVA382" s="3"/>
      <c r="QVB382" s="3"/>
      <c r="QVC382" s="3"/>
      <c r="QVD382" s="3"/>
      <c r="QVE382" s="3"/>
      <c r="QVF382" s="3"/>
      <c r="QVG382" s="3"/>
      <c r="QVH382" s="3"/>
      <c r="QVI382" s="3"/>
      <c r="QVJ382" s="3"/>
      <c r="QVK382" s="3"/>
      <c r="QVL382" s="3"/>
      <c r="QVM382" s="3"/>
      <c r="QVN382" s="3"/>
      <c r="QVO382" s="3"/>
      <c r="QVP382" s="3"/>
      <c r="QVQ382" s="3"/>
      <c r="QVR382" s="3"/>
      <c r="QVS382" s="3"/>
      <c r="QVT382" s="3"/>
      <c r="QVU382" s="3"/>
      <c r="QVV382" s="3"/>
      <c r="QVW382" s="3"/>
      <c r="QVX382" s="3"/>
      <c r="QVY382" s="3"/>
      <c r="QVZ382" s="3"/>
      <c r="QWA382" s="3"/>
      <c r="QWB382" s="3"/>
      <c r="QWC382" s="3"/>
      <c r="QWD382" s="3"/>
      <c r="QWE382" s="3"/>
      <c r="QWF382" s="3"/>
      <c r="QWG382" s="3"/>
      <c r="QWH382" s="3"/>
      <c r="QWI382" s="3"/>
      <c r="QWJ382" s="3"/>
      <c r="QWK382" s="3"/>
      <c r="QWL382" s="3"/>
      <c r="QWM382" s="3"/>
      <c r="QWN382" s="3"/>
      <c r="QWO382" s="3"/>
      <c r="QWP382" s="3"/>
      <c r="QWQ382" s="3"/>
      <c r="QWR382" s="3"/>
      <c r="QWS382" s="3"/>
      <c r="QWT382" s="3"/>
      <c r="QWU382" s="3"/>
      <c r="QWV382" s="3"/>
      <c r="QWW382" s="3"/>
      <c r="QWX382" s="3"/>
      <c r="QWY382" s="3"/>
      <c r="QWZ382" s="3"/>
      <c r="QXA382" s="3"/>
      <c r="QXB382" s="3"/>
      <c r="QXC382" s="3"/>
      <c r="QXD382" s="3"/>
      <c r="QXE382" s="3"/>
      <c r="QXF382" s="3"/>
      <c r="QXG382" s="3"/>
      <c r="QXH382" s="3"/>
      <c r="QXI382" s="3"/>
      <c r="QXJ382" s="3"/>
      <c r="QXK382" s="3"/>
      <c r="QXL382" s="3"/>
      <c r="QXM382" s="3"/>
      <c r="QXN382" s="3"/>
      <c r="QXO382" s="3"/>
      <c r="QXP382" s="3"/>
      <c r="QXQ382" s="3"/>
      <c r="QXR382" s="3"/>
      <c r="QXS382" s="3"/>
      <c r="QXT382" s="3"/>
      <c r="QXU382" s="3"/>
      <c r="QXV382" s="3"/>
      <c r="QXW382" s="3"/>
      <c r="QXX382" s="3"/>
      <c r="QXY382" s="3"/>
      <c r="QXZ382" s="3"/>
      <c r="QYA382" s="3"/>
      <c r="QYB382" s="3"/>
      <c r="QYC382" s="3"/>
      <c r="QYD382" s="3"/>
      <c r="QYE382" s="3"/>
      <c r="QYF382" s="3"/>
      <c r="QYG382" s="3"/>
      <c r="QYH382" s="3"/>
      <c r="QYI382" s="3"/>
      <c r="QYJ382" s="3"/>
      <c r="QYK382" s="3"/>
      <c r="QYL382" s="3"/>
      <c r="QYM382" s="3"/>
      <c r="QYN382" s="3"/>
      <c r="QYO382" s="3"/>
      <c r="QYP382" s="3"/>
      <c r="QYQ382" s="3"/>
      <c r="QYR382" s="3"/>
      <c r="QYS382" s="3"/>
      <c r="QYT382" s="3"/>
      <c r="QYU382" s="3"/>
      <c r="QYV382" s="3"/>
      <c r="QYW382" s="3"/>
      <c r="QYX382" s="3"/>
      <c r="QYY382" s="3"/>
      <c r="QYZ382" s="3"/>
      <c r="QZA382" s="3"/>
      <c r="QZB382" s="3"/>
      <c r="QZC382" s="3"/>
      <c r="QZD382" s="3"/>
      <c r="QZE382" s="3"/>
      <c r="QZF382" s="3"/>
      <c r="QZG382" s="3"/>
      <c r="QZH382" s="3"/>
      <c r="QZI382" s="3"/>
      <c r="QZJ382" s="3"/>
      <c r="QZK382" s="3"/>
      <c r="QZL382" s="3"/>
      <c r="QZM382" s="3"/>
      <c r="QZN382" s="3"/>
      <c r="QZO382" s="3"/>
      <c r="QZP382" s="3"/>
      <c r="QZQ382" s="3"/>
      <c r="QZR382" s="3"/>
      <c r="QZS382" s="3"/>
      <c r="QZT382" s="3"/>
      <c r="QZU382" s="3"/>
      <c r="QZV382" s="3"/>
      <c r="QZW382" s="3"/>
      <c r="QZX382" s="3"/>
      <c r="QZY382" s="3"/>
      <c r="QZZ382" s="3"/>
      <c r="RAA382" s="3"/>
      <c r="RAB382" s="3"/>
      <c r="RAC382" s="3"/>
      <c r="RAD382" s="3"/>
      <c r="RAE382" s="3"/>
      <c r="RAF382" s="3"/>
      <c r="RAG382" s="3"/>
      <c r="RAH382" s="3"/>
      <c r="RAI382" s="3"/>
      <c r="RAJ382" s="3"/>
      <c r="RAK382" s="3"/>
      <c r="RAL382" s="3"/>
      <c r="RAM382" s="3"/>
      <c r="RAN382" s="3"/>
      <c r="RAO382" s="3"/>
      <c r="RAP382" s="3"/>
      <c r="RAQ382" s="3"/>
      <c r="RAR382" s="3"/>
      <c r="RAS382" s="3"/>
      <c r="RAT382" s="3"/>
      <c r="RAU382" s="3"/>
      <c r="RAV382" s="3"/>
      <c r="RAW382" s="3"/>
      <c r="RAX382" s="3"/>
      <c r="RAY382" s="3"/>
      <c r="RAZ382" s="3"/>
      <c r="RBA382" s="3"/>
      <c r="RBB382" s="3"/>
      <c r="RBC382" s="3"/>
      <c r="RBD382" s="3"/>
      <c r="RBE382" s="3"/>
      <c r="RBF382" s="3"/>
      <c r="RBG382" s="3"/>
      <c r="RBH382" s="3"/>
      <c r="RBI382" s="3"/>
      <c r="RBJ382" s="3"/>
      <c r="RBK382" s="3"/>
      <c r="RBL382" s="3"/>
      <c r="RBM382" s="3"/>
      <c r="RBN382" s="3"/>
      <c r="RBO382" s="3"/>
      <c r="RBP382" s="3"/>
      <c r="RBQ382" s="3"/>
      <c r="RBR382" s="3"/>
      <c r="RBS382" s="3"/>
      <c r="RBT382" s="3"/>
      <c r="RBU382" s="3"/>
      <c r="RBV382" s="3"/>
      <c r="RBW382" s="3"/>
      <c r="RBX382" s="3"/>
      <c r="RBY382" s="3"/>
      <c r="RBZ382" s="3"/>
      <c r="RCA382" s="3"/>
      <c r="RCB382" s="3"/>
      <c r="RCC382" s="3"/>
      <c r="RCD382" s="3"/>
      <c r="RCE382" s="3"/>
      <c r="RCF382" s="3"/>
      <c r="RCG382" s="3"/>
      <c r="RCH382" s="3"/>
      <c r="RCI382" s="3"/>
      <c r="RCJ382" s="3"/>
      <c r="RCK382" s="3"/>
      <c r="RCL382" s="3"/>
      <c r="RCM382" s="3"/>
      <c r="RCN382" s="3"/>
      <c r="RCO382" s="3"/>
      <c r="RCP382" s="3"/>
      <c r="RCQ382" s="3"/>
      <c r="RCR382" s="3"/>
      <c r="RCS382" s="3"/>
      <c r="RCT382" s="3"/>
      <c r="RCU382" s="3"/>
      <c r="RCV382" s="3"/>
      <c r="RCW382" s="3"/>
      <c r="RCX382" s="3"/>
      <c r="RCY382" s="3"/>
      <c r="RCZ382" s="3"/>
      <c r="RDA382" s="3"/>
      <c r="RDB382" s="3"/>
      <c r="RDC382" s="3"/>
      <c r="RDD382" s="3"/>
      <c r="RDE382" s="3"/>
      <c r="RDF382" s="3"/>
      <c r="RDG382" s="3"/>
      <c r="RDH382" s="3"/>
      <c r="RDI382" s="3"/>
      <c r="RDJ382" s="3"/>
      <c r="RDK382" s="3"/>
      <c r="RDM382" s="3"/>
      <c r="RDO382" s="3"/>
      <c r="RDP382" s="3"/>
      <c r="RDQ382" s="3"/>
      <c r="RDR382" s="3"/>
      <c r="RDS382" s="3"/>
      <c r="RDT382" s="3"/>
      <c r="RDU382" s="3"/>
      <c r="RDV382" s="3"/>
      <c r="REA382" s="3"/>
      <c r="REB382" s="3"/>
      <c r="REC382" s="3"/>
      <c r="RED382" s="3"/>
      <c r="REE382" s="3"/>
      <c r="REF382" s="3"/>
      <c r="REG382" s="3"/>
      <c r="REH382" s="3"/>
      <c r="REI382" s="3"/>
      <c r="REJ382" s="3"/>
      <c r="REK382" s="3"/>
      <c r="REL382" s="3"/>
      <c r="REM382" s="3"/>
      <c r="REN382" s="3"/>
      <c r="REO382" s="3"/>
      <c r="REP382" s="3"/>
      <c r="REQ382" s="3"/>
      <c r="RER382" s="3"/>
      <c r="RES382" s="3"/>
      <c r="RET382" s="3"/>
      <c r="REU382" s="3"/>
      <c r="REV382" s="3"/>
      <c r="REW382" s="3"/>
      <c r="REX382" s="3"/>
      <c r="REY382" s="3"/>
      <c r="REZ382" s="3"/>
      <c r="RFA382" s="3"/>
      <c r="RFB382" s="3"/>
      <c r="RFC382" s="3"/>
      <c r="RFD382" s="3"/>
      <c r="RFE382" s="3"/>
      <c r="RFF382" s="3"/>
      <c r="RFG382" s="3"/>
      <c r="RFH382" s="3"/>
      <c r="RFI382" s="3"/>
      <c r="RFJ382" s="3"/>
      <c r="RFK382" s="3"/>
      <c r="RFL382" s="3"/>
      <c r="RFM382" s="3"/>
      <c r="RFN382" s="3"/>
      <c r="RFO382" s="3"/>
      <c r="RFP382" s="3"/>
      <c r="RFQ382" s="3"/>
      <c r="RFR382" s="3"/>
      <c r="RFS382" s="3"/>
      <c r="RFT382" s="3"/>
      <c r="RFU382" s="3"/>
      <c r="RFV382" s="3"/>
      <c r="RFW382" s="3"/>
      <c r="RFX382" s="3"/>
      <c r="RFY382" s="3"/>
      <c r="RFZ382" s="3"/>
      <c r="RGA382" s="3"/>
      <c r="RGB382" s="3"/>
      <c r="RGC382" s="3"/>
      <c r="RGD382" s="3"/>
      <c r="RGE382" s="3"/>
      <c r="RGF382" s="3"/>
      <c r="RGG382" s="3"/>
      <c r="RGH382" s="3"/>
      <c r="RGI382" s="3"/>
      <c r="RGJ382" s="3"/>
      <c r="RGK382" s="3"/>
      <c r="RGL382" s="3"/>
      <c r="RGM382" s="3"/>
      <c r="RGN382" s="3"/>
      <c r="RGO382" s="3"/>
      <c r="RGP382" s="3"/>
      <c r="RGQ382" s="3"/>
      <c r="RGR382" s="3"/>
      <c r="RGS382" s="3"/>
      <c r="RGT382" s="3"/>
      <c r="RGU382" s="3"/>
      <c r="RGV382" s="3"/>
      <c r="RGW382" s="3"/>
      <c r="RGX382" s="3"/>
      <c r="RGY382" s="3"/>
      <c r="RGZ382" s="3"/>
      <c r="RHA382" s="3"/>
      <c r="RHB382" s="3"/>
      <c r="RHC382" s="3"/>
      <c r="RHD382" s="3"/>
      <c r="RHE382" s="3"/>
      <c r="RHF382" s="3"/>
      <c r="RHG382" s="3"/>
      <c r="RHH382" s="3"/>
      <c r="RHI382" s="3"/>
      <c r="RHJ382" s="3"/>
      <c r="RHK382" s="3"/>
      <c r="RHL382" s="3"/>
      <c r="RHM382" s="3"/>
      <c r="RHN382" s="3"/>
      <c r="RHO382" s="3"/>
      <c r="RHP382" s="3"/>
      <c r="RHQ382" s="3"/>
      <c r="RHR382" s="3"/>
      <c r="RHS382" s="3"/>
      <c r="RHT382" s="3"/>
      <c r="RHU382" s="3"/>
      <c r="RHV382" s="3"/>
      <c r="RHW382" s="3"/>
      <c r="RHX382" s="3"/>
      <c r="RHY382" s="3"/>
      <c r="RHZ382" s="3"/>
      <c r="RIA382" s="3"/>
      <c r="RIB382" s="3"/>
      <c r="RIC382" s="3"/>
      <c r="RID382" s="3"/>
      <c r="RIE382" s="3"/>
      <c r="RIF382" s="3"/>
      <c r="RIG382" s="3"/>
      <c r="RIH382" s="3"/>
      <c r="RII382" s="3"/>
      <c r="RIJ382" s="3"/>
      <c r="RIK382" s="3"/>
      <c r="RIL382" s="3"/>
      <c r="RIM382" s="3"/>
      <c r="RIN382" s="3"/>
      <c r="RIO382" s="3"/>
      <c r="RIP382" s="3"/>
      <c r="RIQ382" s="3"/>
      <c r="RIR382" s="3"/>
      <c r="RIS382" s="3"/>
      <c r="RIT382" s="3"/>
      <c r="RIU382" s="3"/>
      <c r="RIV382" s="3"/>
      <c r="RIW382" s="3"/>
      <c r="RIX382" s="3"/>
      <c r="RIY382" s="3"/>
      <c r="RIZ382" s="3"/>
      <c r="RJA382" s="3"/>
      <c r="RJB382" s="3"/>
      <c r="RJC382" s="3"/>
      <c r="RJD382" s="3"/>
      <c r="RJE382" s="3"/>
      <c r="RJF382" s="3"/>
      <c r="RJG382" s="3"/>
      <c r="RJH382" s="3"/>
      <c r="RJI382" s="3"/>
      <c r="RJJ382" s="3"/>
      <c r="RJK382" s="3"/>
      <c r="RJL382" s="3"/>
      <c r="RJM382" s="3"/>
      <c r="RJN382" s="3"/>
      <c r="RJO382" s="3"/>
      <c r="RJP382" s="3"/>
      <c r="RJQ382" s="3"/>
      <c r="RJR382" s="3"/>
      <c r="RJS382" s="3"/>
      <c r="RJT382" s="3"/>
      <c r="RJU382" s="3"/>
      <c r="RJV382" s="3"/>
      <c r="RJW382" s="3"/>
      <c r="RJX382" s="3"/>
      <c r="RJY382" s="3"/>
      <c r="RJZ382" s="3"/>
      <c r="RKA382" s="3"/>
      <c r="RKB382" s="3"/>
      <c r="RKC382" s="3"/>
      <c r="RKD382" s="3"/>
      <c r="RKE382" s="3"/>
      <c r="RKF382" s="3"/>
      <c r="RKG382" s="3"/>
      <c r="RKH382" s="3"/>
      <c r="RKI382" s="3"/>
      <c r="RKJ382" s="3"/>
      <c r="RKK382" s="3"/>
      <c r="RKL382" s="3"/>
      <c r="RKM382" s="3"/>
      <c r="RKN382" s="3"/>
      <c r="RKO382" s="3"/>
      <c r="RKP382" s="3"/>
      <c r="RKQ382" s="3"/>
      <c r="RKR382" s="3"/>
      <c r="RKS382" s="3"/>
      <c r="RKT382" s="3"/>
      <c r="RKU382" s="3"/>
      <c r="RKV382" s="3"/>
      <c r="RKW382" s="3"/>
      <c r="RKX382" s="3"/>
      <c r="RKY382" s="3"/>
      <c r="RKZ382" s="3"/>
      <c r="RLA382" s="3"/>
      <c r="RLB382" s="3"/>
      <c r="RLC382" s="3"/>
      <c r="RLD382" s="3"/>
      <c r="RLE382" s="3"/>
      <c r="RLF382" s="3"/>
      <c r="RLG382" s="3"/>
      <c r="RLH382" s="3"/>
      <c r="RLI382" s="3"/>
      <c r="RLJ382" s="3"/>
      <c r="RLK382" s="3"/>
      <c r="RLL382" s="3"/>
      <c r="RLM382" s="3"/>
      <c r="RLN382" s="3"/>
      <c r="RLO382" s="3"/>
      <c r="RLP382" s="3"/>
      <c r="RLQ382" s="3"/>
      <c r="RLR382" s="3"/>
      <c r="RLS382" s="3"/>
      <c r="RLT382" s="3"/>
      <c r="RLU382" s="3"/>
      <c r="RLV382" s="3"/>
      <c r="RLW382" s="3"/>
      <c r="RLX382" s="3"/>
      <c r="RLY382" s="3"/>
      <c r="RLZ382" s="3"/>
      <c r="RMA382" s="3"/>
      <c r="RMB382" s="3"/>
      <c r="RMC382" s="3"/>
      <c r="RMD382" s="3"/>
      <c r="RME382" s="3"/>
      <c r="RMF382" s="3"/>
      <c r="RMG382" s="3"/>
      <c r="RMH382" s="3"/>
      <c r="RMI382" s="3"/>
      <c r="RMJ382" s="3"/>
      <c r="RMK382" s="3"/>
      <c r="RML382" s="3"/>
      <c r="RMM382" s="3"/>
      <c r="RMN382" s="3"/>
      <c r="RMO382" s="3"/>
      <c r="RMP382" s="3"/>
      <c r="RMQ382" s="3"/>
      <c r="RMR382" s="3"/>
      <c r="RMS382" s="3"/>
      <c r="RMT382" s="3"/>
      <c r="RMU382" s="3"/>
      <c r="RMV382" s="3"/>
      <c r="RMW382" s="3"/>
      <c r="RMX382" s="3"/>
      <c r="RMY382" s="3"/>
      <c r="RMZ382" s="3"/>
      <c r="RNA382" s="3"/>
      <c r="RNB382" s="3"/>
      <c r="RNC382" s="3"/>
      <c r="RND382" s="3"/>
      <c r="RNE382" s="3"/>
      <c r="RNF382" s="3"/>
      <c r="RNG382" s="3"/>
      <c r="RNI382" s="3"/>
      <c r="RNK382" s="3"/>
      <c r="RNL382" s="3"/>
      <c r="RNM382" s="3"/>
      <c r="RNN382" s="3"/>
      <c r="RNO382" s="3"/>
      <c r="RNP382" s="3"/>
      <c r="RNQ382" s="3"/>
      <c r="RNR382" s="3"/>
      <c r="RNW382" s="3"/>
      <c r="RNX382" s="3"/>
      <c r="RNY382" s="3"/>
      <c r="RNZ382" s="3"/>
      <c r="ROA382" s="3"/>
      <c r="ROB382" s="3"/>
      <c r="ROC382" s="3"/>
      <c r="ROD382" s="3"/>
      <c r="ROE382" s="3"/>
      <c r="ROF382" s="3"/>
      <c r="ROG382" s="3"/>
      <c r="ROH382" s="3"/>
      <c r="ROI382" s="3"/>
      <c r="ROJ382" s="3"/>
      <c r="ROK382" s="3"/>
      <c r="ROL382" s="3"/>
      <c r="ROM382" s="3"/>
      <c r="RON382" s="3"/>
      <c r="ROO382" s="3"/>
      <c r="ROP382" s="3"/>
      <c r="ROQ382" s="3"/>
      <c r="ROR382" s="3"/>
      <c r="ROS382" s="3"/>
      <c r="ROT382" s="3"/>
      <c r="ROU382" s="3"/>
      <c r="ROV382" s="3"/>
      <c r="ROW382" s="3"/>
      <c r="ROX382" s="3"/>
      <c r="ROY382" s="3"/>
      <c r="ROZ382" s="3"/>
      <c r="RPA382" s="3"/>
      <c r="RPB382" s="3"/>
      <c r="RPC382" s="3"/>
      <c r="RPD382" s="3"/>
      <c r="RPE382" s="3"/>
      <c r="RPF382" s="3"/>
      <c r="RPG382" s="3"/>
      <c r="RPH382" s="3"/>
      <c r="RPI382" s="3"/>
      <c r="RPJ382" s="3"/>
      <c r="RPK382" s="3"/>
      <c r="RPL382" s="3"/>
      <c r="RPM382" s="3"/>
      <c r="RPN382" s="3"/>
      <c r="RPO382" s="3"/>
      <c r="RPP382" s="3"/>
      <c r="RPQ382" s="3"/>
      <c r="RPR382" s="3"/>
      <c r="RPS382" s="3"/>
      <c r="RPT382" s="3"/>
      <c r="RPU382" s="3"/>
      <c r="RPV382" s="3"/>
      <c r="RPW382" s="3"/>
      <c r="RPX382" s="3"/>
      <c r="RPY382" s="3"/>
      <c r="RPZ382" s="3"/>
      <c r="RQA382" s="3"/>
      <c r="RQB382" s="3"/>
      <c r="RQC382" s="3"/>
      <c r="RQD382" s="3"/>
      <c r="RQE382" s="3"/>
      <c r="RQF382" s="3"/>
      <c r="RQG382" s="3"/>
      <c r="RQH382" s="3"/>
      <c r="RQI382" s="3"/>
      <c r="RQJ382" s="3"/>
      <c r="RQK382" s="3"/>
      <c r="RQL382" s="3"/>
      <c r="RQM382" s="3"/>
      <c r="RQN382" s="3"/>
      <c r="RQO382" s="3"/>
      <c r="RQP382" s="3"/>
      <c r="RQQ382" s="3"/>
      <c r="RQR382" s="3"/>
      <c r="RQS382" s="3"/>
      <c r="RQT382" s="3"/>
      <c r="RQU382" s="3"/>
      <c r="RQV382" s="3"/>
      <c r="RQW382" s="3"/>
      <c r="RQX382" s="3"/>
      <c r="RQY382" s="3"/>
      <c r="RQZ382" s="3"/>
      <c r="RRA382" s="3"/>
      <c r="RRB382" s="3"/>
      <c r="RRC382" s="3"/>
      <c r="RRD382" s="3"/>
      <c r="RRE382" s="3"/>
      <c r="RRF382" s="3"/>
      <c r="RRG382" s="3"/>
      <c r="RRH382" s="3"/>
      <c r="RRI382" s="3"/>
      <c r="RRJ382" s="3"/>
      <c r="RRK382" s="3"/>
      <c r="RRL382" s="3"/>
      <c r="RRM382" s="3"/>
      <c r="RRN382" s="3"/>
      <c r="RRO382" s="3"/>
      <c r="RRP382" s="3"/>
      <c r="RRQ382" s="3"/>
      <c r="RRR382" s="3"/>
      <c r="RRS382" s="3"/>
      <c r="RRT382" s="3"/>
      <c r="RRU382" s="3"/>
      <c r="RRV382" s="3"/>
      <c r="RRW382" s="3"/>
      <c r="RRX382" s="3"/>
      <c r="RRY382" s="3"/>
      <c r="RRZ382" s="3"/>
      <c r="RSA382" s="3"/>
      <c r="RSB382" s="3"/>
      <c r="RSC382" s="3"/>
      <c r="RSD382" s="3"/>
      <c r="RSE382" s="3"/>
      <c r="RSF382" s="3"/>
      <c r="RSG382" s="3"/>
      <c r="RSH382" s="3"/>
      <c r="RSI382" s="3"/>
      <c r="RSJ382" s="3"/>
      <c r="RSK382" s="3"/>
      <c r="RSL382" s="3"/>
      <c r="RSM382" s="3"/>
      <c r="RSN382" s="3"/>
      <c r="RSO382" s="3"/>
      <c r="RSP382" s="3"/>
      <c r="RSQ382" s="3"/>
      <c r="RSR382" s="3"/>
      <c r="RSS382" s="3"/>
      <c r="RST382" s="3"/>
      <c r="RSU382" s="3"/>
      <c r="RSV382" s="3"/>
      <c r="RSW382" s="3"/>
      <c r="RSX382" s="3"/>
      <c r="RSY382" s="3"/>
      <c r="RSZ382" s="3"/>
      <c r="RTA382" s="3"/>
      <c r="RTB382" s="3"/>
      <c r="RTC382" s="3"/>
      <c r="RTD382" s="3"/>
      <c r="RTE382" s="3"/>
      <c r="RTF382" s="3"/>
      <c r="RTG382" s="3"/>
      <c r="RTH382" s="3"/>
      <c r="RTI382" s="3"/>
      <c r="RTJ382" s="3"/>
      <c r="RTK382" s="3"/>
      <c r="RTL382" s="3"/>
      <c r="RTM382" s="3"/>
      <c r="RTN382" s="3"/>
      <c r="RTO382" s="3"/>
      <c r="RTP382" s="3"/>
      <c r="RTQ382" s="3"/>
      <c r="RTR382" s="3"/>
      <c r="RTS382" s="3"/>
      <c r="RTT382" s="3"/>
      <c r="RTU382" s="3"/>
      <c r="RTV382" s="3"/>
      <c r="RTW382" s="3"/>
      <c r="RTX382" s="3"/>
      <c r="RTY382" s="3"/>
      <c r="RTZ382" s="3"/>
      <c r="RUA382" s="3"/>
      <c r="RUB382" s="3"/>
      <c r="RUC382" s="3"/>
      <c r="RUD382" s="3"/>
      <c r="RUE382" s="3"/>
      <c r="RUF382" s="3"/>
      <c r="RUG382" s="3"/>
      <c r="RUH382" s="3"/>
      <c r="RUI382" s="3"/>
      <c r="RUJ382" s="3"/>
      <c r="RUK382" s="3"/>
      <c r="RUL382" s="3"/>
      <c r="RUM382" s="3"/>
      <c r="RUN382" s="3"/>
      <c r="RUO382" s="3"/>
      <c r="RUP382" s="3"/>
      <c r="RUQ382" s="3"/>
      <c r="RUR382" s="3"/>
      <c r="RUS382" s="3"/>
      <c r="RUT382" s="3"/>
      <c r="RUU382" s="3"/>
      <c r="RUV382" s="3"/>
      <c r="RUW382" s="3"/>
      <c r="RUX382" s="3"/>
      <c r="RUY382" s="3"/>
      <c r="RUZ382" s="3"/>
      <c r="RVA382" s="3"/>
      <c r="RVB382" s="3"/>
      <c r="RVC382" s="3"/>
      <c r="RVD382" s="3"/>
      <c r="RVE382" s="3"/>
      <c r="RVF382" s="3"/>
      <c r="RVG382" s="3"/>
      <c r="RVH382" s="3"/>
      <c r="RVI382" s="3"/>
      <c r="RVJ382" s="3"/>
      <c r="RVK382" s="3"/>
      <c r="RVL382" s="3"/>
      <c r="RVM382" s="3"/>
      <c r="RVN382" s="3"/>
      <c r="RVO382" s="3"/>
      <c r="RVP382" s="3"/>
      <c r="RVQ382" s="3"/>
      <c r="RVR382" s="3"/>
      <c r="RVS382" s="3"/>
      <c r="RVT382" s="3"/>
      <c r="RVU382" s="3"/>
      <c r="RVV382" s="3"/>
      <c r="RVW382" s="3"/>
      <c r="RVX382" s="3"/>
      <c r="RVY382" s="3"/>
      <c r="RVZ382" s="3"/>
      <c r="RWA382" s="3"/>
      <c r="RWB382" s="3"/>
      <c r="RWC382" s="3"/>
      <c r="RWD382" s="3"/>
      <c r="RWE382" s="3"/>
      <c r="RWF382" s="3"/>
      <c r="RWG382" s="3"/>
      <c r="RWH382" s="3"/>
      <c r="RWI382" s="3"/>
      <c r="RWJ382" s="3"/>
      <c r="RWK382" s="3"/>
      <c r="RWL382" s="3"/>
      <c r="RWM382" s="3"/>
      <c r="RWN382" s="3"/>
      <c r="RWO382" s="3"/>
      <c r="RWP382" s="3"/>
      <c r="RWQ382" s="3"/>
      <c r="RWR382" s="3"/>
      <c r="RWS382" s="3"/>
      <c r="RWT382" s="3"/>
      <c r="RWU382" s="3"/>
      <c r="RWV382" s="3"/>
      <c r="RWW382" s="3"/>
      <c r="RWX382" s="3"/>
      <c r="RWY382" s="3"/>
      <c r="RWZ382" s="3"/>
      <c r="RXA382" s="3"/>
      <c r="RXB382" s="3"/>
      <c r="RXC382" s="3"/>
      <c r="RXE382" s="3"/>
      <c r="RXG382" s="3"/>
      <c r="RXH382" s="3"/>
      <c r="RXI382" s="3"/>
      <c r="RXJ382" s="3"/>
      <c r="RXK382" s="3"/>
      <c r="RXL382" s="3"/>
      <c r="RXM382" s="3"/>
      <c r="RXN382" s="3"/>
      <c r="RXS382" s="3"/>
      <c r="RXT382" s="3"/>
      <c r="RXU382" s="3"/>
      <c r="RXV382" s="3"/>
      <c r="RXW382" s="3"/>
      <c r="RXX382" s="3"/>
      <c r="RXY382" s="3"/>
      <c r="RXZ382" s="3"/>
      <c r="RYA382" s="3"/>
      <c r="RYB382" s="3"/>
      <c r="RYC382" s="3"/>
      <c r="RYD382" s="3"/>
      <c r="RYE382" s="3"/>
      <c r="RYF382" s="3"/>
      <c r="RYG382" s="3"/>
      <c r="RYH382" s="3"/>
      <c r="RYI382" s="3"/>
      <c r="RYJ382" s="3"/>
      <c r="RYK382" s="3"/>
      <c r="RYL382" s="3"/>
      <c r="RYM382" s="3"/>
      <c r="RYN382" s="3"/>
      <c r="RYO382" s="3"/>
      <c r="RYP382" s="3"/>
      <c r="RYQ382" s="3"/>
      <c r="RYR382" s="3"/>
      <c r="RYS382" s="3"/>
      <c r="RYT382" s="3"/>
      <c r="RYU382" s="3"/>
      <c r="RYV382" s="3"/>
      <c r="RYW382" s="3"/>
      <c r="RYX382" s="3"/>
      <c r="RYY382" s="3"/>
      <c r="RYZ382" s="3"/>
      <c r="RZA382" s="3"/>
      <c r="RZB382" s="3"/>
      <c r="RZC382" s="3"/>
      <c r="RZD382" s="3"/>
      <c r="RZE382" s="3"/>
      <c r="RZF382" s="3"/>
      <c r="RZG382" s="3"/>
      <c r="RZH382" s="3"/>
      <c r="RZI382" s="3"/>
      <c r="RZJ382" s="3"/>
      <c r="RZK382" s="3"/>
      <c r="RZL382" s="3"/>
      <c r="RZM382" s="3"/>
      <c r="RZN382" s="3"/>
      <c r="RZO382" s="3"/>
      <c r="RZP382" s="3"/>
      <c r="RZQ382" s="3"/>
      <c r="RZR382" s="3"/>
      <c r="RZS382" s="3"/>
      <c r="RZT382" s="3"/>
      <c r="RZU382" s="3"/>
      <c r="RZV382" s="3"/>
      <c r="RZW382" s="3"/>
      <c r="RZX382" s="3"/>
      <c r="RZY382" s="3"/>
      <c r="RZZ382" s="3"/>
      <c r="SAA382" s="3"/>
      <c r="SAB382" s="3"/>
      <c r="SAC382" s="3"/>
      <c r="SAD382" s="3"/>
      <c r="SAE382" s="3"/>
      <c r="SAF382" s="3"/>
      <c r="SAG382" s="3"/>
      <c r="SAH382" s="3"/>
      <c r="SAI382" s="3"/>
      <c r="SAJ382" s="3"/>
      <c r="SAK382" s="3"/>
      <c r="SAL382" s="3"/>
      <c r="SAM382" s="3"/>
      <c r="SAN382" s="3"/>
      <c r="SAO382" s="3"/>
      <c r="SAP382" s="3"/>
      <c r="SAQ382" s="3"/>
      <c r="SAR382" s="3"/>
      <c r="SAS382" s="3"/>
      <c r="SAT382" s="3"/>
      <c r="SAU382" s="3"/>
      <c r="SAV382" s="3"/>
      <c r="SAW382" s="3"/>
      <c r="SAX382" s="3"/>
      <c r="SAY382" s="3"/>
      <c r="SAZ382" s="3"/>
      <c r="SBA382" s="3"/>
      <c r="SBB382" s="3"/>
      <c r="SBC382" s="3"/>
      <c r="SBD382" s="3"/>
      <c r="SBE382" s="3"/>
      <c r="SBF382" s="3"/>
      <c r="SBG382" s="3"/>
      <c r="SBH382" s="3"/>
      <c r="SBI382" s="3"/>
      <c r="SBJ382" s="3"/>
      <c r="SBK382" s="3"/>
      <c r="SBL382" s="3"/>
      <c r="SBM382" s="3"/>
      <c r="SBN382" s="3"/>
      <c r="SBO382" s="3"/>
      <c r="SBP382" s="3"/>
      <c r="SBQ382" s="3"/>
      <c r="SBR382" s="3"/>
      <c r="SBS382" s="3"/>
      <c r="SBT382" s="3"/>
      <c r="SBU382" s="3"/>
      <c r="SBV382" s="3"/>
      <c r="SBW382" s="3"/>
      <c r="SBX382" s="3"/>
      <c r="SBY382" s="3"/>
      <c r="SBZ382" s="3"/>
      <c r="SCA382" s="3"/>
      <c r="SCB382" s="3"/>
      <c r="SCC382" s="3"/>
      <c r="SCD382" s="3"/>
      <c r="SCE382" s="3"/>
      <c r="SCF382" s="3"/>
      <c r="SCG382" s="3"/>
      <c r="SCH382" s="3"/>
      <c r="SCI382" s="3"/>
      <c r="SCJ382" s="3"/>
      <c r="SCK382" s="3"/>
      <c r="SCL382" s="3"/>
      <c r="SCM382" s="3"/>
      <c r="SCN382" s="3"/>
      <c r="SCO382" s="3"/>
      <c r="SCP382" s="3"/>
      <c r="SCQ382" s="3"/>
      <c r="SCR382" s="3"/>
      <c r="SCS382" s="3"/>
      <c r="SCT382" s="3"/>
      <c r="SCU382" s="3"/>
      <c r="SCV382" s="3"/>
      <c r="SCW382" s="3"/>
      <c r="SCX382" s="3"/>
      <c r="SCY382" s="3"/>
      <c r="SCZ382" s="3"/>
      <c r="SDA382" s="3"/>
      <c r="SDB382" s="3"/>
      <c r="SDC382" s="3"/>
      <c r="SDD382" s="3"/>
      <c r="SDE382" s="3"/>
      <c r="SDF382" s="3"/>
      <c r="SDG382" s="3"/>
      <c r="SDH382" s="3"/>
      <c r="SDI382" s="3"/>
      <c r="SDJ382" s="3"/>
      <c r="SDK382" s="3"/>
      <c r="SDL382" s="3"/>
      <c r="SDM382" s="3"/>
      <c r="SDN382" s="3"/>
      <c r="SDO382" s="3"/>
      <c r="SDP382" s="3"/>
      <c r="SDQ382" s="3"/>
      <c r="SDR382" s="3"/>
      <c r="SDS382" s="3"/>
      <c r="SDT382" s="3"/>
      <c r="SDU382" s="3"/>
      <c r="SDV382" s="3"/>
      <c r="SDW382" s="3"/>
      <c r="SDX382" s="3"/>
      <c r="SDY382" s="3"/>
      <c r="SDZ382" s="3"/>
      <c r="SEA382" s="3"/>
      <c r="SEB382" s="3"/>
      <c r="SEC382" s="3"/>
      <c r="SED382" s="3"/>
      <c r="SEE382" s="3"/>
      <c r="SEF382" s="3"/>
      <c r="SEG382" s="3"/>
      <c r="SEH382" s="3"/>
      <c r="SEI382" s="3"/>
      <c r="SEJ382" s="3"/>
      <c r="SEK382" s="3"/>
      <c r="SEL382" s="3"/>
      <c r="SEM382" s="3"/>
      <c r="SEN382" s="3"/>
      <c r="SEO382" s="3"/>
      <c r="SEP382" s="3"/>
      <c r="SEQ382" s="3"/>
      <c r="SER382" s="3"/>
      <c r="SES382" s="3"/>
      <c r="SET382" s="3"/>
      <c r="SEU382" s="3"/>
      <c r="SEV382" s="3"/>
      <c r="SEW382" s="3"/>
      <c r="SEX382" s="3"/>
      <c r="SEY382" s="3"/>
      <c r="SEZ382" s="3"/>
      <c r="SFA382" s="3"/>
      <c r="SFB382" s="3"/>
      <c r="SFC382" s="3"/>
      <c r="SFD382" s="3"/>
      <c r="SFE382" s="3"/>
      <c r="SFF382" s="3"/>
      <c r="SFG382" s="3"/>
      <c r="SFH382" s="3"/>
      <c r="SFI382" s="3"/>
      <c r="SFJ382" s="3"/>
      <c r="SFK382" s="3"/>
      <c r="SFL382" s="3"/>
      <c r="SFM382" s="3"/>
      <c r="SFN382" s="3"/>
      <c r="SFO382" s="3"/>
      <c r="SFP382" s="3"/>
      <c r="SFQ382" s="3"/>
      <c r="SFR382" s="3"/>
      <c r="SFS382" s="3"/>
      <c r="SFT382" s="3"/>
      <c r="SFU382" s="3"/>
      <c r="SFV382" s="3"/>
      <c r="SFW382" s="3"/>
      <c r="SFX382" s="3"/>
      <c r="SFY382" s="3"/>
      <c r="SFZ382" s="3"/>
      <c r="SGA382" s="3"/>
      <c r="SGB382" s="3"/>
      <c r="SGC382" s="3"/>
      <c r="SGD382" s="3"/>
      <c r="SGE382" s="3"/>
      <c r="SGF382" s="3"/>
      <c r="SGG382" s="3"/>
      <c r="SGH382" s="3"/>
      <c r="SGI382" s="3"/>
      <c r="SGJ382" s="3"/>
      <c r="SGK382" s="3"/>
      <c r="SGL382" s="3"/>
      <c r="SGM382" s="3"/>
      <c r="SGN382" s="3"/>
      <c r="SGO382" s="3"/>
      <c r="SGP382" s="3"/>
      <c r="SGQ382" s="3"/>
      <c r="SGR382" s="3"/>
      <c r="SGS382" s="3"/>
      <c r="SGT382" s="3"/>
      <c r="SGU382" s="3"/>
      <c r="SGV382" s="3"/>
      <c r="SGW382" s="3"/>
      <c r="SGX382" s="3"/>
      <c r="SGY382" s="3"/>
      <c r="SHA382" s="3"/>
      <c r="SHC382" s="3"/>
      <c r="SHD382" s="3"/>
      <c r="SHE382" s="3"/>
      <c r="SHF382" s="3"/>
      <c r="SHG382" s="3"/>
      <c r="SHH382" s="3"/>
      <c r="SHI382" s="3"/>
      <c r="SHJ382" s="3"/>
      <c r="SHO382" s="3"/>
      <c r="SHP382" s="3"/>
      <c r="SHQ382" s="3"/>
      <c r="SHR382" s="3"/>
      <c r="SHS382" s="3"/>
      <c r="SHT382" s="3"/>
      <c r="SHU382" s="3"/>
      <c r="SHV382" s="3"/>
      <c r="SHW382" s="3"/>
      <c r="SHX382" s="3"/>
      <c r="SHY382" s="3"/>
      <c r="SHZ382" s="3"/>
      <c r="SIA382" s="3"/>
      <c r="SIB382" s="3"/>
      <c r="SIC382" s="3"/>
      <c r="SID382" s="3"/>
      <c r="SIE382" s="3"/>
      <c r="SIF382" s="3"/>
      <c r="SIG382" s="3"/>
      <c r="SIH382" s="3"/>
      <c r="SII382" s="3"/>
      <c r="SIJ382" s="3"/>
      <c r="SIK382" s="3"/>
      <c r="SIL382" s="3"/>
      <c r="SIM382" s="3"/>
      <c r="SIN382" s="3"/>
      <c r="SIO382" s="3"/>
      <c r="SIP382" s="3"/>
      <c r="SIQ382" s="3"/>
      <c r="SIR382" s="3"/>
      <c r="SIS382" s="3"/>
      <c r="SIT382" s="3"/>
      <c r="SIU382" s="3"/>
      <c r="SIV382" s="3"/>
      <c r="SIW382" s="3"/>
      <c r="SIX382" s="3"/>
      <c r="SIY382" s="3"/>
      <c r="SIZ382" s="3"/>
      <c r="SJA382" s="3"/>
      <c r="SJB382" s="3"/>
      <c r="SJC382" s="3"/>
      <c r="SJD382" s="3"/>
      <c r="SJE382" s="3"/>
      <c r="SJF382" s="3"/>
      <c r="SJG382" s="3"/>
      <c r="SJH382" s="3"/>
      <c r="SJI382" s="3"/>
      <c r="SJJ382" s="3"/>
      <c r="SJK382" s="3"/>
      <c r="SJL382" s="3"/>
      <c r="SJM382" s="3"/>
      <c r="SJN382" s="3"/>
      <c r="SJO382" s="3"/>
      <c r="SJP382" s="3"/>
      <c r="SJQ382" s="3"/>
      <c r="SJR382" s="3"/>
      <c r="SJS382" s="3"/>
      <c r="SJT382" s="3"/>
      <c r="SJU382" s="3"/>
      <c r="SJV382" s="3"/>
      <c r="SJW382" s="3"/>
      <c r="SJX382" s="3"/>
      <c r="SJY382" s="3"/>
      <c r="SJZ382" s="3"/>
      <c r="SKA382" s="3"/>
      <c r="SKB382" s="3"/>
      <c r="SKC382" s="3"/>
      <c r="SKD382" s="3"/>
      <c r="SKE382" s="3"/>
      <c r="SKF382" s="3"/>
      <c r="SKG382" s="3"/>
      <c r="SKH382" s="3"/>
      <c r="SKI382" s="3"/>
      <c r="SKJ382" s="3"/>
      <c r="SKK382" s="3"/>
      <c r="SKL382" s="3"/>
      <c r="SKM382" s="3"/>
      <c r="SKN382" s="3"/>
      <c r="SKO382" s="3"/>
      <c r="SKP382" s="3"/>
      <c r="SKQ382" s="3"/>
      <c r="SKR382" s="3"/>
      <c r="SKS382" s="3"/>
      <c r="SKT382" s="3"/>
      <c r="SKU382" s="3"/>
      <c r="SKV382" s="3"/>
      <c r="SKW382" s="3"/>
      <c r="SKX382" s="3"/>
      <c r="SKY382" s="3"/>
      <c r="SKZ382" s="3"/>
      <c r="SLA382" s="3"/>
      <c r="SLB382" s="3"/>
      <c r="SLC382" s="3"/>
      <c r="SLD382" s="3"/>
      <c r="SLE382" s="3"/>
      <c r="SLF382" s="3"/>
      <c r="SLG382" s="3"/>
      <c r="SLH382" s="3"/>
      <c r="SLI382" s="3"/>
      <c r="SLJ382" s="3"/>
      <c r="SLK382" s="3"/>
      <c r="SLL382" s="3"/>
      <c r="SLM382" s="3"/>
      <c r="SLN382" s="3"/>
      <c r="SLO382" s="3"/>
      <c r="SLP382" s="3"/>
      <c r="SLQ382" s="3"/>
      <c r="SLR382" s="3"/>
      <c r="SLS382" s="3"/>
      <c r="SLT382" s="3"/>
      <c r="SLU382" s="3"/>
      <c r="SLV382" s="3"/>
      <c r="SLW382" s="3"/>
      <c r="SLX382" s="3"/>
      <c r="SLY382" s="3"/>
      <c r="SLZ382" s="3"/>
      <c r="SMA382" s="3"/>
      <c r="SMB382" s="3"/>
      <c r="SMC382" s="3"/>
      <c r="SMD382" s="3"/>
      <c r="SME382" s="3"/>
      <c r="SMF382" s="3"/>
      <c r="SMG382" s="3"/>
      <c r="SMH382" s="3"/>
      <c r="SMI382" s="3"/>
      <c r="SMJ382" s="3"/>
      <c r="SMK382" s="3"/>
      <c r="SML382" s="3"/>
      <c r="SMM382" s="3"/>
      <c r="SMN382" s="3"/>
      <c r="SMO382" s="3"/>
      <c r="SMP382" s="3"/>
      <c r="SMQ382" s="3"/>
      <c r="SMR382" s="3"/>
      <c r="SMS382" s="3"/>
      <c r="SMT382" s="3"/>
      <c r="SMU382" s="3"/>
      <c r="SMV382" s="3"/>
      <c r="SMW382" s="3"/>
      <c r="SMX382" s="3"/>
      <c r="SMY382" s="3"/>
      <c r="SMZ382" s="3"/>
      <c r="SNA382" s="3"/>
      <c r="SNB382" s="3"/>
      <c r="SNC382" s="3"/>
      <c r="SND382" s="3"/>
      <c r="SNE382" s="3"/>
      <c r="SNF382" s="3"/>
      <c r="SNG382" s="3"/>
      <c r="SNH382" s="3"/>
      <c r="SNI382" s="3"/>
      <c r="SNJ382" s="3"/>
      <c r="SNK382" s="3"/>
      <c r="SNL382" s="3"/>
      <c r="SNM382" s="3"/>
      <c r="SNN382" s="3"/>
      <c r="SNO382" s="3"/>
      <c r="SNP382" s="3"/>
      <c r="SNQ382" s="3"/>
      <c r="SNR382" s="3"/>
      <c r="SNS382" s="3"/>
      <c r="SNT382" s="3"/>
      <c r="SNU382" s="3"/>
      <c r="SNV382" s="3"/>
      <c r="SNW382" s="3"/>
      <c r="SNX382" s="3"/>
      <c r="SNY382" s="3"/>
      <c r="SNZ382" s="3"/>
      <c r="SOA382" s="3"/>
      <c r="SOB382" s="3"/>
      <c r="SOC382" s="3"/>
      <c r="SOD382" s="3"/>
      <c r="SOE382" s="3"/>
      <c r="SOF382" s="3"/>
      <c r="SOG382" s="3"/>
      <c r="SOH382" s="3"/>
      <c r="SOI382" s="3"/>
      <c r="SOJ382" s="3"/>
      <c r="SOK382" s="3"/>
      <c r="SOL382" s="3"/>
      <c r="SOM382" s="3"/>
      <c r="SON382" s="3"/>
      <c r="SOO382" s="3"/>
      <c r="SOP382" s="3"/>
      <c r="SOQ382" s="3"/>
      <c r="SOR382" s="3"/>
      <c r="SOS382" s="3"/>
      <c r="SOT382" s="3"/>
      <c r="SOU382" s="3"/>
      <c r="SOV382" s="3"/>
      <c r="SOW382" s="3"/>
      <c r="SOX382" s="3"/>
      <c r="SOY382" s="3"/>
      <c r="SOZ382" s="3"/>
      <c r="SPA382" s="3"/>
      <c r="SPB382" s="3"/>
      <c r="SPC382" s="3"/>
      <c r="SPD382" s="3"/>
      <c r="SPE382" s="3"/>
      <c r="SPF382" s="3"/>
      <c r="SPG382" s="3"/>
      <c r="SPH382" s="3"/>
      <c r="SPI382" s="3"/>
      <c r="SPJ382" s="3"/>
      <c r="SPK382" s="3"/>
      <c r="SPL382" s="3"/>
      <c r="SPM382" s="3"/>
      <c r="SPN382" s="3"/>
      <c r="SPO382" s="3"/>
      <c r="SPP382" s="3"/>
      <c r="SPQ382" s="3"/>
      <c r="SPR382" s="3"/>
      <c r="SPS382" s="3"/>
      <c r="SPT382" s="3"/>
      <c r="SPU382" s="3"/>
      <c r="SPV382" s="3"/>
      <c r="SPW382" s="3"/>
      <c r="SPX382" s="3"/>
      <c r="SPY382" s="3"/>
      <c r="SPZ382" s="3"/>
      <c r="SQA382" s="3"/>
      <c r="SQB382" s="3"/>
      <c r="SQC382" s="3"/>
      <c r="SQD382" s="3"/>
      <c r="SQE382" s="3"/>
      <c r="SQF382" s="3"/>
      <c r="SQG382" s="3"/>
      <c r="SQH382" s="3"/>
      <c r="SQI382" s="3"/>
      <c r="SQJ382" s="3"/>
      <c r="SQK382" s="3"/>
      <c r="SQL382" s="3"/>
      <c r="SQM382" s="3"/>
      <c r="SQN382" s="3"/>
      <c r="SQO382" s="3"/>
      <c r="SQP382" s="3"/>
      <c r="SQQ382" s="3"/>
      <c r="SQR382" s="3"/>
      <c r="SQS382" s="3"/>
      <c r="SQT382" s="3"/>
      <c r="SQU382" s="3"/>
      <c r="SQW382" s="3"/>
      <c r="SQY382" s="3"/>
      <c r="SQZ382" s="3"/>
      <c r="SRA382" s="3"/>
      <c r="SRB382" s="3"/>
      <c r="SRC382" s="3"/>
      <c r="SRD382" s="3"/>
      <c r="SRE382" s="3"/>
      <c r="SRF382" s="3"/>
      <c r="SRK382" s="3"/>
      <c r="SRL382" s="3"/>
      <c r="SRM382" s="3"/>
      <c r="SRN382" s="3"/>
      <c r="SRO382" s="3"/>
      <c r="SRP382" s="3"/>
      <c r="SRQ382" s="3"/>
      <c r="SRR382" s="3"/>
      <c r="SRS382" s="3"/>
      <c r="SRT382" s="3"/>
      <c r="SRU382" s="3"/>
      <c r="SRV382" s="3"/>
      <c r="SRW382" s="3"/>
      <c r="SRX382" s="3"/>
      <c r="SRY382" s="3"/>
      <c r="SRZ382" s="3"/>
      <c r="SSA382" s="3"/>
      <c r="SSB382" s="3"/>
      <c r="SSC382" s="3"/>
      <c r="SSD382" s="3"/>
      <c r="SSE382" s="3"/>
      <c r="SSF382" s="3"/>
      <c r="SSG382" s="3"/>
      <c r="SSH382" s="3"/>
      <c r="SSI382" s="3"/>
      <c r="SSJ382" s="3"/>
      <c r="SSK382" s="3"/>
      <c r="SSL382" s="3"/>
      <c r="SSM382" s="3"/>
      <c r="SSN382" s="3"/>
      <c r="SSO382" s="3"/>
      <c r="SSP382" s="3"/>
      <c r="SSQ382" s="3"/>
      <c r="SSR382" s="3"/>
      <c r="SSS382" s="3"/>
      <c r="SST382" s="3"/>
      <c r="SSU382" s="3"/>
      <c r="SSV382" s="3"/>
      <c r="SSW382" s="3"/>
      <c r="SSX382" s="3"/>
      <c r="SSY382" s="3"/>
      <c r="SSZ382" s="3"/>
      <c r="STA382" s="3"/>
      <c r="STB382" s="3"/>
      <c r="STC382" s="3"/>
      <c r="STD382" s="3"/>
      <c r="STE382" s="3"/>
      <c r="STF382" s="3"/>
      <c r="STG382" s="3"/>
      <c r="STH382" s="3"/>
      <c r="STI382" s="3"/>
      <c r="STJ382" s="3"/>
      <c r="STK382" s="3"/>
      <c r="STL382" s="3"/>
      <c r="STM382" s="3"/>
      <c r="STN382" s="3"/>
      <c r="STO382" s="3"/>
      <c r="STP382" s="3"/>
      <c r="STQ382" s="3"/>
      <c r="STR382" s="3"/>
      <c r="STS382" s="3"/>
      <c r="STT382" s="3"/>
      <c r="STU382" s="3"/>
      <c r="STV382" s="3"/>
      <c r="STW382" s="3"/>
      <c r="STX382" s="3"/>
      <c r="STY382" s="3"/>
      <c r="STZ382" s="3"/>
      <c r="SUA382" s="3"/>
      <c r="SUB382" s="3"/>
      <c r="SUC382" s="3"/>
      <c r="SUD382" s="3"/>
      <c r="SUE382" s="3"/>
      <c r="SUF382" s="3"/>
      <c r="SUG382" s="3"/>
      <c r="SUH382" s="3"/>
      <c r="SUI382" s="3"/>
      <c r="SUJ382" s="3"/>
      <c r="SUK382" s="3"/>
      <c r="SUL382" s="3"/>
      <c r="SUM382" s="3"/>
      <c r="SUN382" s="3"/>
      <c r="SUO382" s="3"/>
      <c r="SUP382" s="3"/>
      <c r="SUQ382" s="3"/>
      <c r="SUR382" s="3"/>
      <c r="SUS382" s="3"/>
      <c r="SUT382" s="3"/>
      <c r="SUU382" s="3"/>
      <c r="SUV382" s="3"/>
      <c r="SUW382" s="3"/>
      <c r="SUX382" s="3"/>
      <c r="SUY382" s="3"/>
      <c r="SUZ382" s="3"/>
      <c r="SVA382" s="3"/>
      <c r="SVB382" s="3"/>
      <c r="SVC382" s="3"/>
      <c r="SVD382" s="3"/>
      <c r="SVE382" s="3"/>
      <c r="SVF382" s="3"/>
      <c r="SVG382" s="3"/>
      <c r="SVH382" s="3"/>
      <c r="SVI382" s="3"/>
      <c r="SVJ382" s="3"/>
      <c r="SVK382" s="3"/>
      <c r="SVL382" s="3"/>
      <c r="SVM382" s="3"/>
      <c r="SVN382" s="3"/>
      <c r="SVO382" s="3"/>
      <c r="SVP382" s="3"/>
      <c r="SVQ382" s="3"/>
      <c r="SVR382" s="3"/>
      <c r="SVS382" s="3"/>
      <c r="SVT382" s="3"/>
      <c r="SVU382" s="3"/>
      <c r="SVV382" s="3"/>
      <c r="SVW382" s="3"/>
      <c r="SVX382" s="3"/>
      <c r="SVY382" s="3"/>
      <c r="SVZ382" s="3"/>
      <c r="SWA382" s="3"/>
      <c r="SWB382" s="3"/>
      <c r="SWC382" s="3"/>
      <c r="SWD382" s="3"/>
      <c r="SWE382" s="3"/>
      <c r="SWF382" s="3"/>
      <c r="SWG382" s="3"/>
      <c r="SWH382" s="3"/>
      <c r="SWI382" s="3"/>
      <c r="SWJ382" s="3"/>
      <c r="SWK382" s="3"/>
      <c r="SWL382" s="3"/>
      <c r="SWM382" s="3"/>
      <c r="SWN382" s="3"/>
      <c r="SWO382" s="3"/>
      <c r="SWP382" s="3"/>
      <c r="SWQ382" s="3"/>
      <c r="SWR382" s="3"/>
      <c r="SWS382" s="3"/>
      <c r="SWT382" s="3"/>
      <c r="SWU382" s="3"/>
      <c r="SWV382" s="3"/>
      <c r="SWW382" s="3"/>
      <c r="SWX382" s="3"/>
      <c r="SWY382" s="3"/>
      <c r="SWZ382" s="3"/>
      <c r="SXA382" s="3"/>
      <c r="SXB382" s="3"/>
      <c r="SXC382" s="3"/>
      <c r="SXD382" s="3"/>
      <c r="SXE382" s="3"/>
      <c r="SXF382" s="3"/>
      <c r="SXG382" s="3"/>
      <c r="SXH382" s="3"/>
      <c r="SXI382" s="3"/>
      <c r="SXJ382" s="3"/>
      <c r="SXK382" s="3"/>
      <c r="SXL382" s="3"/>
      <c r="SXM382" s="3"/>
      <c r="SXN382" s="3"/>
      <c r="SXO382" s="3"/>
      <c r="SXP382" s="3"/>
      <c r="SXQ382" s="3"/>
      <c r="SXR382" s="3"/>
      <c r="SXS382" s="3"/>
      <c r="SXT382" s="3"/>
      <c r="SXU382" s="3"/>
      <c r="SXV382" s="3"/>
      <c r="SXW382" s="3"/>
      <c r="SXX382" s="3"/>
      <c r="SXY382" s="3"/>
      <c r="SXZ382" s="3"/>
      <c r="SYA382" s="3"/>
      <c r="SYB382" s="3"/>
      <c r="SYC382" s="3"/>
      <c r="SYD382" s="3"/>
      <c r="SYE382" s="3"/>
      <c r="SYF382" s="3"/>
      <c r="SYG382" s="3"/>
      <c r="SYH382" s="3"/>
      <c r="SYI382" s="3"/>
      <c r="SYJ382" s="3"/>
      <c r="SYK382" s="3"/>
      <c r="SYL382" s="3"/>
      <c r="SYM382" s="3"/>
      <c r="SYN382" s="3"/>
      <c r="SYO382" s="3"/>
      <c r="SYP382" s="3"/>
      <c r="SYQ382" s="3"/>
      <c r="SYR382" s="3"/>
      <c r="SYS382" s="3"/>
      <c r="SYT382" s="3"/>
      <c r="SYU382" s="3"/>
      <c r="SYV382" s="3"/>
      <c r="SYW382" s="3"/>
      <c r="SYX382" s="3"/>
      <c r="SYY382" s="3"/>
      <c r="SYZ382" s="3"/>
      <c r="SZA382" s="3"/>
      <c r="SZB382" s="3"/>
      <c r="SZC382" s="3"/>
      <c r="SZD382" s="3"/>
      <c r="SZE382" s="3"/>
      <c r="SZF382" s="3"/>
      <c r="SZG382" s="3"/>
      <c r="SZH382" s="3"/>
      <c r="SZI382" s="3"/>
      <c r="SZJ382" s="3"/>
      <c r="SZK382" s="3"/>
      <c r="SZL382" s="3"/>
      <c r="SZM382" s="3"/>
      <c r="SZN382" s="3"/>
      <c r="SZO382" s="3"/>
      <c r="SZP382" s="3"/>
      <c r="SZQ382" s="3"/>
      <c r="SZR382" s="3"/>
      <c r="SZS382" s="3"/>
      <c r="SZT382" s="3"/>
      <c r="SZU382" s="3"/>
      <c r="SZV382" s="3"/>
      <c r="SZW382" s="3"/>
      <c r="SZX382" s="3"/>
      <c r="SZY382" s="3"/>
      <c r="SZZ382" s="3"/>
      <c r="TAA382" s="3"/>
      <c r="TAB382" s="3"/>
      <c r="TAC382" s="3"/>
      <c r="TAD382" s="3"/>
      <c r="TAE382" s="3"/>
      <c r="TAF382" s="3"/>
      <c r="TAG382" s="3"/>
      <c r="TAH382" s="3"/>
      <c r="TAI382" s="3"/>
      <c r="TAJ382" s="3"/>
      <c r="TAK382" s="3"/>
      <c r="TAL382" s="3"/>
      <c r="TAM382" s="3"/>
      <c r="TAN382" s="3"/>
      <c r="TAO382" s="3"/>
      <c r="TAP382" s="3"/>
      <c r="TAQ382" s="3"/>
      <c r="TAS382" s="3"/>
      <c r="TAU382" s="3"/>
      <c r="TAV382" s="3"/>
      <c r="TAW382" s="3"/>
      <c r="TAX382" s="3"/>
      <c r="TAY382" s="3"/>
      <c r="TAZ382" s="3"/>
      <c r="TBA382" s="3"/>
      <c r="TBB382" s="3"/>
      <c r="TBG382" s="3"/>
      <c r="TBH382" s="3"/>
      <c r="TBI382" s="3"/>
      <c r="TBJ382" s="3"/>
      <c r="TBK382" s="3"/>
      <c r="TBL382" s="3"/>
      <c r="TBM382" s="3"/>
      <c r="TBN382" s="3"/>
      <c r="TBO382" s="3"/>
      <c r="TBP382" s="3"/>
      <c r="TBQ382" s="3"/>
      <c r="TBR382" s="3"/>
      <c r="TBS382" s="3"/>
      <c r="TBT382" s="3"/>
      <c r="TBU382" s="3"/>
      <c r="TBV382" s="3"/>
      <c r="TBW382" s="3"/>
      <c r="TBX382" s="3"/>
      <c r="TBY382" s="3"/>
      <c r="TBZ382" s="3"/>
      <c r="TCA382" s="3"/>
      <c r="TCB382" s="3"/>
      <c r="TCC382" s="3"/>
      <c r="TCD382" s="3"/>
      <c r="TCE382" s="3"/>
      <c r="TCF382" s="3"/>
      <c r="TCG382" s="3"/>
      <c r="TCH382" s="3"/>
      <c r="TCI382" s="3"/>
      <c r="TCJ382" s="3"/>
      <c r="TCK382" s="3"/>
      <c r="TCL382" s="3"/>
      <c r="TCM382" s="3"/>
      <c r="TCN382" s="3"/>
      <c r="TCO382" s="3"/>
      <c r="TCP382" s="3"/>
      <c r="TCQ382" s="3"/>
      <c r="TCR382" s="3"/>
      <c r="TCS382" s="3"/>
      <c r="TCT382" s="3"/>
      <c r="TCU382" s="3"/>
      <c r="TCV382" s="3"/>
      <c r="TCW382" s="3"/>
      <c r="TCX382" s="3"/>
      <c r="TCY382" s="3"/>
      <c r="TCZ382" s="3"/>
      <c r="TDA382" s="3"/>
      <c r="TDB382" s="3"/>
      <c r="TDC382" s="3"/>
      <c r="TDD382" s="3"/>
      <c r="TDE382" s="3"/>
      <c r="TDF382" s="3"/>
      <c r="TDG382" s="3"/>
      <c r="TDH382" s="3"/>
      <c r="TDI382" s="3"/>
      <c r="TDJ382" s="3"/>
      <c r="TDK382" s="3"/>
      <c r="TDL382" s="3"/>
      <c r="TDM382" s="3"/>
      <c r="TDN382" s="3"/>
      <c r="TDO382" s="3"/>
      <c r="TDP382" s="3"/>
      <c r="TDQ382" s="3"/>
      <c r="TDR382" s="3"/>
      <c r="TDS382" s="3"/>
      <c r="TDT382" s="3"/>
      <c r="TDU382" s="3"/>
      <c r="TDV382" s="3"/>
      <c r="TDW382" s="3"/>
      <c r="TDX382" s="3"/>
      <c r="TDY382" s="3"/>
      <c r="TDZ382" s="3"/>
      <c r="TEA382" s="3"/>
      <c r="TEB382" s="3"/>
      <c r="TEC382" s="3"/>
      <c r="TED382" s="3"/>
      <c r="TEE382" s="3"/>
      <c r="TEF382" s="3"/>
      <c r="TEG382" s="3"/>
      <c r="TEH382" s="3"/>
      <c r="TEI382" s="3"/>
      <c r="TEJ382" s="3"/>
      <c r="TEK382" s="3"/>
      <c r="TEL382" s="3"/>
      <c r="TEM382" s="3"/>
      <c r="TEN382" s="3"/>
      <c r="TEO382" s="3"/>
      <c r="TEP382" s="3"/>
      <c r="TEQ382" s="3"/>
      <c r="TER382" s="3"/>
      <c r="TES382" s="3"/>
      <c r="TET382" s="3"/>
      <c r="TEU382" s="3"/>
      <c r="TEV382" s="3"/>
      <c r="TEW382" s="3"/>
      <c r="TEX382" s="3"/>
      <c r="TEY382" s="3"/>
      <c r="TEZ382" s="3"/>
      <c r="TFA382" s="3"/>
      <c r="TFB382" s="3"/>
      <c r="TFC382" s="3"/>
      <c r="TFD382" s="3"/>
      <c r="TFE382" s="3"/>
      <c r="TFF382" s="3"/>
      <c r="TFG382" s="3"/>
      <c r="TFH382" s="3"/>
      <c r="TFI382" s="3"/>
      <c r="TFJ382" s="3"/>
      <c r="TFK382" s="3"/>
      <c r="TFL382" s="3"/>
      <c r="TFM382" s="3"/>
      <c r="TFN382" s="3"/>
      <c r="TFO382" s="3"/>
      <c r="TFP382" s="3"/>
      <c r="TFQ382" s="3"/>
      <c r="TFR382" s="3"/>
      <c r="TFS382" s="3"/>
      <c r="TFT382" s="3"/>
      <c r="TFU382" s="3"/>
      <c r="TFV382" s="3"/>
      <c r="TFW382" s="3"/>
      <c r="TFX382" s="3"/>
      <c r="TFY382" s="3"/>
      <c r="TFZ382" s="3"/>
      <c r="TGA382" s="3"/>
      <c r="TGB382" s="3"/>
      <c r="TGC382" s="3"/>
      <c r="TGD382" s="3"/>
      <c r="TGE382" s="3"/>
      <c r="TGF382" s="3"/>
      <c r="TGG382" s="3"/>
      <c r="TGH382" s="3"/>
      <c r="TGI382" s="3"/>
      <c r="TGJ382" s="3"/>
      <c r="TGK382" s="3"/>
      <c r="TGL382" s="3"/>
      <c r="TGM382" s="3"/>
      <c r="TGN382" s="3"/>
      <c r="TGO382" s="3"/>
      <c r="TGP382" s="3"/>
      <c r="TGQ382" s="3"/>
      <c r="TGR382" s="3"/>
      <c r="TGS382" s="3"/>
      <c r="TGT382" s="3"/>
      <c r="TGU382" s="3"/>
      <c r="TGV382" s="3"/>
      <c r="TGW382" s="3"/>
      <c r="TGX382" s="3"/>
      <c r="TGY382" s="3"/>
      <c r="TGZ382" s="3"/>
      <c r="THA382" s="3"/>
      <c r="THB382" s="3"/>
      <c r="THC382" s="3"/>
      <c r="THD382" s="3"/>
      <c r="THE382" s="3"/>
      <c r="THF382" s="3"/>
      <c r="THG382" s="3"/>
      <c r="THH382" s="3"/>
      <c r="THI382" s="3"/>
      <c r="THJ382" s="3"/>
      <c r="THK382" s="3"/>
      <c r="THL382" s="3"/>
      <c r="THM382" s="3"/>
      <c r="THN382" s="3"/>
      <c r="THO382" s="3"/>
      <c r="THP382" s="3"/>
      <c r="THQ382" s="3"/>
      <c r="THR382" s="3"/>
      <c r="THS382" s="3"/>
      <c r="THT382" s="3"/>
      <c r="THU382" s="3"/>
      <c r="THV382" s="3"/>
      <c r="THW382" s="3"/>
      <c r="THX382" s="3"/>
      <c r="THY382" s="3"/>
      <c r="THZ382" s="3"/>
      <c r="TIA382" s="3"/>
      <c r="TIB382" s="3"/>
      <c r="TIC382" s="3"/>
      <c r="TID382" s="3"/>
      <c r="TIE382" s="3"/>
      <c r="TIF382" s="3"/>
      <c r="TIG382" s="3"/>
      <c r="TIH382" s="3"/>
      <c r="TII382" s="3"/>
      <c r="TIJ382" s="3"/>
      <c r="TIK382" s="3"/>
      <c r="TIL382" s="3"/>
      <c r="TIM382" s="3"/>
      <c r="TIN382" s="3"/>
      <c r="TIO382" s="3"/>
      <c r="TIP382" s="3"/>
      <c r="TIQ382" s="3"/>
      <c r="TIR382" s="3"/>
      <c r="TIS382" s="3"/>
      <c r="TIT382" s="3"/>
      <c r="TIU382" s="3"/>
      <c r="TIV382" s="3"/>
      <c r="TIW382" s="3"/>
      <c r="TIX382" s="3"/>
      <c r="TIY382" s="3"/>
      <c r="TIZ382" s="3"/>
      <c r="TJA382" s="3"/>
      <c r="TJB382" s="3"/>
      <c r="TJC382" s="3"/>
      <c r="TJD382" s="3"/>
      <c r="TJE382" s="3"/>
      <c r="TJF382" s="3"/>
      <c r="TJG382" s="3"/>
      <c r="TJH382" s="3"/>
      <c r="TJI382" s="3"/>
      <c r="TJJ382" s="3"/>
      <c r="TJK382" s="3"/>
      <c r="TJL382" s="3"/>
      <c r="TJM382" s="3"/>
      <c r="TJN382" s="3"/>
      <c r="TJO382" s="3"/>
      <c r="TJP382" s="3"/>
      <c r="TJQ382" s="3"/>
      <c r="TJR382" s="3"/>
      <c r="TJS382" s="3"/>
      <c r="TJT382" s="3"/>
      <c r="TJU382" s="3"/>
      <c r="TJV382" s="3"/>
      <c r="TJW382" s="3"/>
      <c r="TJX382" s="3"/>
      <c r="TJY382" s="3"/>
      <c r="TJZ382" s="3"/>
      <c r="TKA382" s="3"/>
      <c r="TKB382" s="3"/>
      <c r="TKC382" s="3"/>
      <c r="TKD382" s="3"/>
      <c r="TKE382" s="3"/>
      <c r="TKF382" s="3"/>
      <c r="TKG382" s="3"/>
      <c r="TKH382" s="3"/>
      <c r="TKI382" s="3"/>
      <c r="TKJ382" s="3"/>
      <c r="TKK382" s="3"/>
      <c r="TKL382" s="3"/>
      <c r="TKM382" s="3"/>
      <c r="TKO382" s="3"/>
      <c r="TKQ382" s="3"/>
      <c r="TKR382" s="3"/>
      <c r="TKS382" s="3"/>
      <c r="TKT382" s="3"/>
      <c r="TKU382" s="3"/>
      <c r="TKV382" s="3"/>
      <c r="TKW382" s="3"/>
      <c r="TKX382" s="3"/>
      <c r="TLC382" s="3"/>
      <c r="TLD382" s="3"/>
      <c r="TLE382" s="3"/>
      <c r="TLF382" s="3"/>
      <c r="TLG382" s="3"/>
      <c r="TLH382" s="3"/>
      <c r="TLI382" s="3"/>
      <c r="TLJ382" s="3"/>
      <c r="TLK382" s="3"/>
      <c r="TLL382" s="3"/>
      <c r="TLM382" s="3"/>
      <c r="TLN382" s="3"/>
      <c r="TLO382" s="3"/>
      <c r="TLP382" s="3"/>
      <c r="TLQ382" s="3"/>
      <c r="TLR382" s="3"/>
      <c r="TLS382" s="3"/>
      <c r="TLT382" s="3"/>
      <c r="TLU382" s="3"/>
      <c r="TLV382" s="3"/>
      <c r="TLW382" s="3"/>
      <c r="TLX382" s="3"/>
      <c r="TLY382" s="3"/>
      <c r="TLZ382" s="3"/>
      <c r="TMA382" s="3"/>
      <c r="TMB382" s="3"/>
      <c r="TMC382" s="3"/>
      <c r="TMD382" s="3"/>
      <c r="TME382" s="3"/>
      <c r="TMF382" s="3"/>
      <c r="TMG382" s="3"/>
      <c r="TMH382" s="3"/>
      <c r="TMI382" s="3"/>
      <c r="TMJ382" s="3"/>
      <c r="TMK382" s="3"/>
      <c r="TML382" s="3"/>
      <c r="TMM382" s="3"/>
      <c r="TMN382" s="3"/>
      <c r="TMO382" s="3"/>
      <c r="TMP382" s="3"/>
      <c r="TMQ382" s="3"/>
      <c r="TMR382" s="3"/>
      <c r="TMS382" s="3"/>
      <c r="TMT382" s="3"/>
      <c r="TMU382" s="3"/>
      <c r="TMV382" s="3"/>
      <c r="TMW382" s="3"/>
      <c r="TMX382" s="3"/>
      <c r="TMY382" s="3"/>
      <c r="TMZ382" s="3"/>
      <c r="TNA382" s="3"/>
      <c r="TNB382" s="3"/>
      <c r="TNC382" s="3"/>
      <c r="TND382" s="3"/>
      <c r="TNE382" s="3"/>
      <c r="TNF382" s="3"/>
      <c r="TNG382" s="3"/>
      <c r="TNH382" s="3"/>
      <c r="TNI382" s="3"/>
      <c r="TNJ382" s="3"/>
      <c r="TNK382" s="3"/>
      <c r="TNL382" s="3"/>
      <c r="TNM382" s="3"/>
      <c r="TNN382" s="3"/>
      <c r="TNO382" s="3"/>
      <c r="TNP382" s="3"/>
      <c r="TNQ382" s="3"/>
      <c r="TNR382" s="3"/>
      <c r="TNS382" s="3"/>
      <c r="TNT382" s="3"/>
      <c r="TNU382" s="3"/>
      <c r="TNV382" s="3"/>
      <c r="TNW382" s="3"/>
      <c r="TNX382" s="3"/>
      <c r="TNY382" s="3"/>
      <c r="TNZ382" s="3"/>
      <c r="TOA382" s="3"/>
      <c r="TOB382" s="3"/>
      <c r="TOC382" s="3"/>
      <c r="TOD382" s="3"/>
      <c r="TOE382" s="3"/>
      <c r="TOF382" s="3"/>
      <c r="TOG382" s="3"/>
      <c r="TOH382" s="3"/>
      <c r="TOI382" s="3"/>
      <c r="TOJ382" s="3"/>
      <c r="TOK382" s="3"/>
      <c r="TOL382" s="3"/>
      <c r="TOM382" s="3"/>
      <c r="TON382" s="3"/>
      <c r="TOO382" s="3"/>
      <c r="TOP382" s="3"/>
      <c r="TOQ382" s="3"/>
      <c r="TOR382" s="3"/>
      <c r="TOS382" s="3"/>
      <c r="TOT382" s="3"/>
      <c r="TOU382" s="3"/>
      <c r="TOV382" s="3"/>
      <c r="TOW382" s="3"/>
      <c r="TOX382" s="3"/>
      <c r="TOY382" s="3"/>
      <c r="TOZ382" s="3"/>
      <c r="TPA382" s="3"/>
      <c r="TPB382" s="3"/>
      <c r="TPC382" s="3"/>
      <c r="TPD382" s="3"/>
      <c r="TPE382" s="3"/>
      <c r="TPF382" s="3"/>
      <c r="TPG382" s="3"/>
      <c r="TPH382" s="3"/>
      <c r="TPI382" s="3"/>
      <c r="TPJ382" s="3"/>
      <c r="TPK382" s="3"/>
      <c r="TPL382" s="3"/>
      <c r="TPM382" s="3"/>
      <c r="TPN382" s="3"/>
      <c r="TPO382" s="3"/>
      <c r="TPP382" s="3"/>
      <c r="TPQ382" s="3"/>
      <c r="TPR382" s="3"/>
      <c r="TPS382" s="3"/>
      <c r="TPT382" s="3"/>
      <c r="TPU382" s="3"/>
      <c r="TPV382" s="3"/>
      <c r="TPW382" s="3"/>
      <c r="TPX382" s="3"/>
      <c r="TPY382" s="3"/>
      <c r="TPZ382" s="3"/>
      <c r="TQA382" s="3"/>
      <c r="TQB382" s="3"/>
      <c r="TQC382" s="3"/>
      <c r="TQD382" s="3"/>
      <c r="TQE382" s="3"/>
      <c r="TQF382" s="3"/>
      <c r="TQG382" s="3"/>
      <c r="TQH382" s="3"/>
      <c r="TQI382" s="3"/>
      <c r="TQJ382" s="3"/>
      <c r="TQK382" s="3"/>
      <c r="TQL382" s="3"/>
      <c r="TQM382" s="3"/>
      <c r="TQN382" s="3"/>
      <c r="TQO382" s="3"/>
      <c r="TQP382" s="3"/>
      <c r="TQQ382" s="3"/>
      <c r="TQR382" s="3"/>
      <c r="TQS382" s="3"/>
      <c r="TQT382" s="3"/>
      <c r="TQU382" s="3"/>
      <c r="TQV382" s="3"/>
      <c r="TQW382" s="3"/>
      <c r="TQX382" s="3"/>
      <c r="TQY382" s="3"/>
      <c r="TQZ382" s="3"/>
      <c r="TRA382" s="3"/>
      <c r="TRB382" s="3"/>
      <c r="TRC382" s="3"/>
      <c r="TRD382" s="3"/>
      <c r="TRE382" s="3"/>
      <c r="TRF382" s="3"/>
      <c r="TRG382" s="3"/>
      <c r="TRH382" s="3"/>
      <c r="TRI382" s="3"/>
      <c r="TRJ382" s="3"/>
      <c r="TRK382" s="3"/>
      <c r="TRL382" s="3"/>
      <c r="TRM382" s="3"/>
      <c r="TRN382" s="3"/>
      <c r="TRO382" s="3"/>
      <c r="TRP382" s="3"/>
      <c r="TRQ382" s="3"/>
      <c r="TRR382" s="3"/>
      <c r="TRS382" s="3"/>
      <c r="TRT382" s="3"/>
      <c r="TRU382" s="3"/>
      <c r="TRV382" s="3"/>
      <c r="TRW382" s="3"/>
      <c r="TRX382" s="3"/>
      <c r="TRY382" s="3"/>
      <c r="TRZ382" s="3"/>
      <c r="TSA382" s="3"/>
      <c r="TSB382" s="3"/>
      <c r="TSC382" s="3"/>
      <c r="TSD382" s="3"/>
      <c r="TSE382" s="3"/>
      <c r="TSF382" s="3"/>
      <c r="TSG382" s="3"/>
      <c r="TSH382" s="3"/>
      <c r="TSI382" s="3"/>
      <c r="TSJ382" s="3"/>
      <c r="TSK382" s="3"/>
      <c r="TSL382" s="3"/>
      <c r="TSM382" s="3"/>
      <c r="TSN382" s="3"/>
      <c r="TSO382" s="3"/>
      <c r="TSP382" s="3"/>
      <c r="TSQ382" s="3"/>
      <c r="TSR382" s="3"/>
      <c r="TSS382" s="3"/>
      <c r="TST382" s="3"/>
      <c r="TSU382" s="3"/>
      <c r="TSV382" s="3"/>
      <c r="TSW382" s="3"/>
      <c r="TSX382" s="3"/>
      <c r="TSY382" s="3"/>
      <c r="TSZ382" s="3"/>
      <c r="TTA382" s="3"/>
      <c r="TTB382" s="3"/>
      <c r="TTC382" s="3"/>
      <c r="TTD382" s="3"/>
      <c r="TTE382" s="3"/>
      <c r="TTF382" s="3"/>
      <c r="TTG382" s="3"/>
      <c r="TTH382" s="3"/>
      <c r="TTI382" s="3"/>
      <c r="TTJ382" s="3"/>
      <c r="TTK382" s="3"/>
      <c r="TTL382" s="3"/>
      <c r="TTM382" s="3"/>
      <c r="TTN382" s="3"/>
      <c r="TTO382" s="3"/>
      <c r="TTP382" s="3"/>
      <c r="TTQ382" s="3"/>
      <c r="TTR382" s="3"/>
      <c r="TTS382" s="3"/>
      <c r="TTT382" s="3"/>
      <c r="TTU382" s="3"/>
      <c r="TTV382" s="3"/>
      <c r="TTW382" s="3"/>
      <c r="TTX382" s="3"/>
      <c r="TTY382" s="3"/>
      <c r="TTZ382" s="3"/>
      <c r="TUA382" s="3"/>
      <c r="TUB382" s="3"/>
      <c r="TUC382" s="3"/>
      <c r="TUD382" s="3"/>
      <c r="TUE382" s="3"/>
      <c r="TUF382" s="3"/>
      <c r="TUG382" s="3"/>
      <c r="TUH382" s="3"/>
      <c r="TUI382" s="3"/>
      <c r="TUK382" s="3"/>
      <c r="TUM382" s="3"/>
      <c r="TUN382" s="3"/>
      <c r="TUO382" s="3"/>
      <c r="TUP382" s="3"/>
      <c r="TUQ382" s="3"/>
      <c r="TUR382" s="3"/>
      <c r="TUS382" s="3"/>
      <c r="TUT382" s="3"/>
      <c r="TUY382" s="3"/>
      <c r="TUZ382" s="3"/>
      <c r="TVA382" s="3"/>
      <c r="TVB382" s="3"/>
      <c r="TVC382" s="3"/>
      <c r="TVD382" s="3"/>
      <c r="TVE382" s="3"/>
      <c r="TVF382" s="3"/>
      <c r="TVG382" s="3"/>
      <c r="TVH382" s="3"/>
      <c r="TVI382" s="3"/>
      <c r="TVJ382" s="3"/>
      <c r="TVK382" s="3"/>
      <c r="TVL382" s="3"/>
      <c r="TVM382" s="3"/>
      <c r="TVN382" s="3"/>
      <c r="TVO382" s="3"/>
      <c r="TVP382" s="3"/>
      <c r="TVQ382" s="3"/>
      <c r="TVR382" s="3"/>
      <c r="TVS382" s="3"/>
      <c r="TVT382" s="3"/>
      <c r="TVU382" s="3"/>
      <c r="TVV382" s="3"/>
      <c r="TVW382" s="3"/>
      <c r="TVX382" s="3"/>
      <c r="TVY382" s="3"/>
      <c r="TVZ382" s="3"/>
      <c r="TWA382" s="3"/>
      <c r="TWB382" s="3"/>
      <c r="TWC382" s="3"/>
      <c r="TWD382" s="3"/>
      <c r="TWE382" s="3"/>
      <c r="TWF382" s="3"/>
      <c r="TWG382" s="3"/>
      <c r="TWH382" s="3"/>
      <c r="TWI382" s="3"/>
      <c r="TWJ382" s="3"/>
      <c r="TWK382" s="3"/>
      <c r="TWL382" s="3"/>
      <c r="TWM382" s="3"/>
      <c r="TWN382" s="3"/>
      <c r="TWO382" s="3"/>
      <c r="TWP382" s="3"/>
      <c r="TWQ382" s="3"/>
      <c r="TWR382" s="3"/>
      <c r="TWS382" s="3"/>
      <c r="TWT382" s="3"/>
      <c r="TWU382" s="3"/>
      <c r="TWV382" s="3"/>
      <c r="TWW382" s="3"/>
      <c r="TWX382" s="3"/>
      <c r="TWY382" s="3"/>
      <c r="TWZ382" s="3"/>
      <c r="TXA382" s="3"/>
      <c r="TXB382" s="3"/>
      <c r="TXC382" s="3"/>
      <c r="TXD382" s="3"/>
      <c r="TXE382" s="3"/>
      <c r="TXF382" s="3"/>
      <c r="TXG382" s="3"/>
      <c r="TXH382" s="3"/>
      <c r="TXI382" s="3"/>
      <c r="TXJ382" s="3"/>
      <c r="TXK382" s="3"/>
      <c r="TXL382" s="3"/>
      <c r="TXM382" s="3"/>
      <c r="TXN382" s="3"/>
      <c r="TXO382" s="3"/>
      <c r="TXP382" s="3"/>
      <c r="TXQ382" s="3"/>
      <c r="TXR382" s="3"/>
      <c r="TXS382" s="3"/>
      <c r="TXT382" s="3"/>
      <c r="TXU382" s="3"/>
      <c r="TXV382" s="3"/>
      <c r="TXW382" s="3"/>
      <c r="TXX382" s="3"/>
      <c r="TXY382" s="3"/>
      <c r="TXZ382" s="3"/>
      <c r="TYA382" s="3"/>
      <c r="TYB382" s="3"/>
      <c r="TYC382" s="3"/>
      <c r="TYD382" s="3"/>
      <c r="TYE382" s="3"/>
      <c r="TYF382" s="3"/>
      <c r="TYG382" s="3"/>
      <c r="TYH382" s="3"/>
      <c r="TYI382" s="3"/>
      <c r="TYJ382" s="3"/>
      <c r="TYK382" s="3"/>
      <c r="TYL382" s="3"/>
      <c r="TYM382" s="3"/>
      <c r="TYN382" s="3"/>
      <c r="TYO382" s="3"/>
      <c r="TYP382" s="3"/>
      <c r="TYQ382" s="3"/>
      <c r="TYR382" s="3"/>
      <c r="TYS382" s="3"/>
      <c r="TYT382" s="3"/>
      <c r="TYU382" s="3"/>
      <c r="TYV382" s="3"/>
      <c r="TYW382" s="3"/>
      <c r="TYX382" s="3"/>
      <c r="TYY382" s="3"/>
      <c r="TYZ382" s="3"/>
      <c r="TZA382" s="3"/>
      <c r="TZB382" s="3"/>
      <c r="TZC382" s="3"/>
      <c r="TZD382" s="3"/>
      <c r="TZE382" s="3"/>
      <c r="TZF382" s="3"/>
      <c r="TZG382" s="3"/>
      <c r="TZH382" s="3"/>
      <c r="TZI382" s="3"/>
      <c r="TZJ382" s="3"/>
      <c r="TZK382" s="3"/>
      <c r="TZL382" s="3"/>
      <c r="TZM382" s="3"/>
      <c r="TZN382" s="3"/>
      <c r="TZO382" s="3"/>
      <c r="TZP382" s="3"/>
      <c r="TZQ382" s="3"/>
      <c r="TZR382" s="3"/>
      <c r="TZS382" s="3"/>
      <c r="TZT382" s="3"/>
      <c r="TZU382" s="3"/>
      <c r="TZV382" s="3"/>
      <c r="TZW382" s="3"/>
      <c r="TZX382" s="3"/>
      <c r="TZY382" s="3"/>
      <c r="TZZ382" s="3"/>
      <c r="UAA382" s="3"/>
      <c r="UAB382" s="3"/>
      <c r="UAC382" s="3"/>
      <c r="UAD382" s="3"/>
      <c r="UAE382" s="3"/>
      <c r="UAF382" s="3"/>
      <c r="UAG382" s="3"/>
      <c r="UAH382" s="3"/>
      <c r="UAI382" s="3"/>
      <c r="UAJ382" s="3"/>
      <c r="UAK382" s="3"/>
      <c r="UAL382" s="3"/>
      <c r="UAM382" s="3"/>
      <c r="UAN382" s="3"/>
      <c r="UAO382" s="3"/>
      <c r="UAP382" s="3"/>
      <c r="UAQ382" s="3"/>
      <c r="UAR382" s="3"/>
      <c r="UAS382" s="3"/>
      <c r="UAT382" s="3"/>
      <c r="UAU382" s="3"/>
      <c r="UAV382" s="3"/>
      <c r="UAW382" s="3"/>
      <c r="UAX382" s="3"/>
      <c r="UAY382" s="3"/>
      <c r="UAZ382" s="3"/>
      <c r="UBA382" s="3"/>
      <c r="UBB382" s="3"/>
      <c r="UBC382" s="3"/>
      <c r="UBD382" s="3"/>
      <c r="UBE382" s="3"/>
      <c r="UBF382" s="3"/>
      <c r="UBG382" s="3"/>
      <c r="UBH382" s="3"/>
      <c r="UBI382" s="3"/>
      <c r="UBJ382" s="3"/>
      <c r="UBK382" s="3"/>
      <c r="UBL382" s="3"/>
      <c r="UBM382" s="3"/>
      <c r="UBN382" s="3"/>
      <c r="UBO382" s="3"/>
      <c r="UBP382" s="3"/>
      <c r="UBQ382" s="3"/>
      <c r="UBR382" s="3"/>
      <c r="UBS382" s="3"/>
      <c r="UBT382" s="3"/>
      <c r="UBU382" s="3"/>
      <c r="UBV382" s="3"/>
      <c r="UBW382" s="3"/>
      <c r="UBX382" s="3"/>
      <c r="UBY382" s="3"/>
      <c r="UBZ382" s="3"/>
      <c r="UCA382" s="3"/>
      <c r="UCB382" s="3"/>
      <c r="UCC382" s="3"/>
      <c r="UCD382" s="3"/>
      <c r="UCE382" s="3"/>
      <c r="UCF382" s="3"/>
      <c r="UCG382" s="3"/>
      <c r="UCH382" s="3"/>
      <c r="UCI382" s="3"/>
      <c r="UCJ382" s="3"/>
      <c r="UCK382" s="3"/>
      <c r="UCL382" s="3"/>
      <c r="UCM382" s="3"/>
      <c r="UCN382" s="3"/>
      <c r="UCO382" s="3"/>
      <c r="UCP382" s="3"/>
      <c r="UCQ382" s="3"/>
      <c r="UCR382" s="3"/>
      <c r="UCS382" s="3"/>
      <c r="UCT382" s="3"/>
      <c r="UCU382" s="3"/>
      <c r="UCV382" s="3"/>
      <c r="UCW382" s="3"/>
      <c r="UCX382" s="3"/>
      <c r="UCY382" s="3"/>
      <c r="UCZ382" s="3"/>
      <c r="UDA382" s="3"/>
      <c r="UDB382" s="3"/>
      <c r="UDC382" s="3"/>
      <c r="UDD382" s="3"/>
      <c r="UDE382" s="3"/>
      <c r="UDF382" s="3"/>
      <c r="UDG382" s="3"/>
      <c r="UDH382" s="3"/>
      <c r="UDI382" s="3"/>
      <c r="UDJ382" s="3"/>
      <c r="UDK382" s="3"/>
      <c r="UDL382" s="3"/>
      <c r="UDM382" s="3"/>
      <c r="UDN382" s="3"/>
      <c r="UDO382" s="3"/>
      <c r="UDP382" s="3"/>
      <c r="UDQ382" s="3"/>
      <c r="UDR382" s="3"/>
      <c r="UDS382" s="3"/>
      <c r="UDT382" s="3"/>
      <c r="UDU382" s="3"/>
      <c r="UDV382" s="3"/>
      <c r="UDW382" s="3"/>
      <c r="UDX382" s="3"/>
      <c r="UDY382" s="3"/>
      <c r="UDZ382" s="3"/>
      <c r="UEA382" s="3"/>
      <c r="UEB382" s="3"/>
      <c r="UEC382" s="3"/>
      <c r="UED382" s="3"/>
      <c r="UEE382" s="3"/>
      <c r="UEG382" s="3"/>
      <c r="UEI382" s="3"/>
      <c r="UEJ382" s="3"/>
      <c r="UEK382" s="3"/>
      <c r="UEL382" s="3"/>
      <c r="UEM382" s="3"/>
      <c r="UEN382" s="3"/>
      <c r="UEO382" s="3"/>
      <c r="UEP382" s="3"/>
      <c r="UEU382" s="3"/>
      <c r="UEV382" s="3"/>
      <c r="UEW382" s="3"/>
      <c r="UEX382" s="3"/>
      <c r="UEY382" s="3"/>
      <c r="UEZ382" s="3"/>
      <c r="UFA382" s="3"/>
      <c r="UFB382" s="3"/>
      <c r="UFC382" s="3"/>
      <c r="UFD382" s="3"/>
      <c r="UFE382" s="3"/>
      <c r="UFF382" s="3"/>
      <c r="UFG382" s="3"/>
      <c r="UFH382" s="3"/>
      <c r="UFI382" s="3"/>
      <c r="UFJ382" s="3"/>
      <c r="UFK382" s="3"/>
      <c r="UFL382" s="3"/>
      <c r="UFM382" s="3"/>
      <c r="UFN382" s="3"/>
      <c r="UFO382" s="3"/>
      <c r="UFP382" s="3"/>
      <c r="UFQ382" s="3"/>
      <c r="UFR382" s="3"/>
      <c r="UFS382" s="3"/>
      <c r="UFT382" s="3"/>
      <c r="UFU382" s="3"/>
      <c r="UFV382" s="3"/>
      <c r="UFW382" s="3"/>
      <c r="UFX382" s="3"/>
      <c r="UFY382" s="3"/>
      <c r="UFZ382" s="3"/>
      <c r="UGA382" s="3"/>
      <c r="UGB382" s="3"/>
      <c r="UGC382" s="3"/>
      <c r="UGD382" s="3"/>
      <c r="UGE382" s="3"/>
      <c r="UGF382" s="3"/>
      <c r="UGG382" s="3"/>
      <c r="UGH382" s="3"/>
      <c r="UGI382" s="3"/>
      <c r="UGJ382" s="3"/>
      <c r="UGK382" s="3"/>
      <c r="UGL382" s="3"/>
      <c r="UGM382" s="3"/>
      <c r="UGN382" s="3"/>
      <c r="UGO382" s="3"/>
      <c r="UGP382" s="3"/>
      <c r="UGQ382" s="3"/>
      <c r="UGR382" s="3"/>
      <c r="UGS382" s="3"/>
      <c r="UGT382" s="3"/>
      <c r="UGU382" s="3"/>
      <c r="UGV382" s="3"/>
      <c r="UGW382" s="3"/>
      <c r="UGX382" s="3"/>
      <c r="UGY382" s="3"/>
      <c r="UGZ382" s="3"/>
      <c r="UHA382" s="3"/>
      <c r="UHB382" s="3"/>
      <c r="UHC382" s="3"/>
      <c r="UHD382" s="3"/>
      <c r="UHE382" s="3"/>
      <c r="UHF382" s="3"/>
      <c r="UHG382" s="3"/>
      <c r="UHH382" s="3"/>
      <c r="UHI382" s="3"/>
      <c r="UHJ382" s="3"/>
      <c r="UHK382" s="3"/>
      <c r="UHL382" s="3"/>
      <c r="UHM382" s="3"/>
      <c r="UHN382" s="3"/>
      <c r="UHO382" s="3"/>
      <c r="UHP382" s="3"/>
      <c r="UHQ382" s="3"/>
      <c r="UHR382" s="3"/>
      <c r="UHS382" s="3"/>
      <c r="UHT382" s="3"/>
      <c r="UHU382" s="3"/>
      <c r="UHV382" s="3"/>
      <c r="UHW382" s="3"/>
      <c r="UHX382" s="3"/>
      <c r="UHY382" s="3"/>
      <c r="UHZ382" s="3"/>
      <c r="UIA382" s="3"/>
      <c r="UIB382" s="3"/>
      <c r="UIC382" s="3"/>
      <c r="UID382" s="3"/>
      <c r="UIE382" s="3"/>
      <c r="UIF382" s="3"/>
      <c r="UIG382" s="3"/>
      <c r="UIH382" s="3"/>
      <c r="UII382" s="3"/>
      <c r="UIJ382" s="3"/>
      <c r="UIK382" s="3"/>
      <c r="UIL382" s="3"/>
      <c r="UIM382" s="3"/>
      <c r="UIN382" s="3"/>
      <c r="UIO382" s="3"/>
      <c r="UIP382" s="3"/>
      <c r="UIQ382" s="3"/>
      <c r="UIR382" s="3"/>
      <c r="UIS382" s="3"/>
      <c r="UIT382" s="3"/>
      <c r="UIU382" s="3"/>
      <c r="UIV382" s="3"/>
      <c r="UIW382" s="3"/>
      <c r="UIX382" s="3"/>
      <c r="UIY382" s="3"/>
      <c r="UIZ382" s="3"/>
      <c r="UJA382" s="3"/>
      <c r="UJB382" s="3"/>
      <c r="UJC382" s="3"/>
      <c r="UJD382" s="3"/>
      <c r="UJE382" s="3"/>
      <c r="UJF382" s="3"/>
      <c r="UJG382" s="3"/>
      <c r="UJH382" s="3"/>
      <c r="UJI382" s="3"/>
      <c r="UJJ382" s="3"/>
      <c r="UJK382" s="3"/>
      <c r="UJL382" s="3"/>
      <c r="UJM382" s="3"/>
      <c r="UJN382" s="3"/>
      <c r="UJO382" s="3"/>
      <c r="UJP382" s="3"/>
      <c r="UJQ382" s="3"/>
      <c r="UJR382" s="3"/>
      <c r="UJS382" s="3"/>
      <c r="UJT382" s="3"/>
      <c r="UJU382" s="3"/>
      <c r="UJV382" s="3"/>
      <c r="UJW382" s="3"/>
      <c r="UJX382" s="3"/>
      <c r="UJY382" s="3"/>
      <c r="UJZ382" s="3"/>
      <c r="UKA382" s="3"/>
      <c r="UKB382" s="3"/>
      <c r="UKC382" s="3"/>
      <c r="UKD382" s="3"/>
      <c r="UKE382" s="3"/>
      <c r="UKF382" s="3"/>
      <c r="UKG382" s="3"/>
      <c r="UKH382" s="3"/>
      <c r="UKI382" s="3"/>
      <c r="UKJ382" s="3"/>
      <c r="UKK382" s="3"/>
      <c r="UKL382" s="3"/>
      <c r="UKM382" s="3"/>
      <c r="UKN382" s="3"/>
      <c r="UKO382" s="3"/>
      <c r="UKP382" s="3"/>
      <c r="UKQ382" s="3"/>
      <c r="UKR382" s="3"/>
      <c r="UKS382" s="3"/>
      <c r="UKT382" s="3"/>
      <c r="UKU382" s="3"/>
      <c r="UKV382" s="3"/>
      <c r="UKW382" s="3"/>
      <c r="UKX382" s="3"/>
      <c r="UKY382" s="3"/>
      <c r="UKZ382" s="3"/>
      <c r="ULA382" s="3"/>
      <c r="ULB382" s="3"/>
      <c r="ULC382" s="3"/>
      <c r="ULD382" s="3"/>
      <c r="ULE382" s="3"/>
      <c r="ULF382" s="3"/>
      <c r="ULG382" s="3"/>
      <c r="ULH382" s="3"/>
      <c r="ULI382" s="3"/>
      <c r="ULJ382" s="3"/>
      <c r="ULK382" s="3"/>
      <c r="ULL382" s="3"/>
      <c r="ULM382" s="3"/>
      <c r="ULN382" s="3"/>
      <c r="ULO382" s="3"/>
      <c r="ULP382" s="3"/>
      <c r="ULQ382" s="3"/>
      <c r="ULR382" s="3"/>
      <c r="ULS382" s="3"/>
      <c r="ULT382" s="3"/>
      <c r="ULU382" s="3"/>
      <c r="ULV382" s="3"/>
      <c r="ULW382" s="3"/>
      <c r="ULX382" s="3"/>
      <c r="ULY382" s="3"/>
      <c r="ULZ382" s="3"/>
      <c r="UMA382" s="3"/>
      <c r="UMB382" s="3"/>
      <c r="UMC382" s="3"/>
      <c r="UMD382" s="3"/>
      <c r="UME382" s="3"/>
      <c r="UMF382" s="3"/>
      <c r="UMG382" s="3"/>
      <c r="UMH382" s="3"/>
      <c r="UMI382" s="3"/>
      <c r="UMJ382" s="3"/>
      <c r="UMK382" s="3"/>
      <c r="UML382" s="3"/>
      <c r="UMM382" s="3"/>
      <c r="UMN382" s="3"/>
      <c r="UMO382" s="3"/>
      <c r="UMP382" s="3"/>
      <c r="UMQ382" s="3"/>
      <c r="UMR382" s="3"/>
      <c r="UMS382" s="3"/>
      <c r="UMT382" s="3"/>
      <c r="UMU382" s="3"/>
      <c r="UMV382" s="3"/>
      <c r="UMW382" s="3"/>
      <c r="UMX382" s="3"/>
      <c r="UMY382" s="3"/>
      <c r="UMZ382" s="3"/>
      <c r="UNA382" s="3"/>
      <c r="UNB382" s="3"/>
      <c r="UNC382" s="3"/>
      <c r="UND382" s="3"/>
      <c r="UNE382" s="3"/>
      <c r="UNF382" s="3"/>
      <c r="UNG382" s="3"/>
      <c r="UNH382" s="3"/>
      <c r="UNI382" s="3"/>
      <c r="UNJ382" s="3"/>
      <c r="UNK382" s="3"/>
      <c r="UNL382" s="3"/>
      <c r="UNM382" s="3"/>
      <c r="UNN382" s="3"/>
      <c r="UNO382" s="3"/>
      <c r="UNP382" s="3"/>
      <c r="UNQ382" s="3"/>
      <c r="UNR382" s="3"/>
      <c r="UNS382" s="3"/>
      <c r="UNT382" s="3"/>
      <c r="UNU382" s="3"/>
      <c r="UNV382" s="3"/>
      <c r="UNW382" s="3"/>
      <c r="UNX382" s="3"/>
      <c r="UNY382" s="3"/>
      <c r="UNZ382" s="3"/>
      <c r="UOA382" s="3"/>
      <c r="UOC382" s="3"/>
      <c r="UOE382" s="3"/>
      <c r="UOF382" s="3"/>
      <c r="UOG382" s="3"/>
      <c r="UOH382" s="3"/>
      <c r="UOI382" s="3"/>
      <c r="UOJ382" s="3"/>
      <c r="UOK382" s="3"/>
      <c r="UOL382" s="3"/>
      <c r="UOQ382" s="3"/>
      <c r="UOR382" s="3"/>
      <c r="UOS382" s="3"/>
      <c r="UOT382" s="3"/>
      <c r="UOU382" s="3"/>
      <c r="UOV382" s="3"/>
      <c r="UOW382" s="3"/>
      <c r="UOX382" s="3"/>
      <c r="UOY382" s="3"/>
      <c r="UOZ382" s="3"/>
      <c r="UPA382" s="3"/>
      <c r="UPB382" s="3"/>
      <c r="UPC382" s="3"/>
      <c r="UPD382" s="3"/>
      <c r="UPE382" s="3"/>
      <c r="UPF382" s="3"/>
      <c r="UPG382" s="3"/>
      <c r="UPH382" s="3"/>
      <c r="UPI382" s="3"/>
      <c r="UPJ382" s="3"/>
      <c r="UPK382" s="3"/>
      <c r="UPL382" s="3"/>
      <c r="UPM382" s="3"/>
      <c r="UPN382" s="3"/>
      <c r="UPO382" s="3"/>
      <c r="UPP382" s="3"/>
      <c r="UPQ382" s="3"/>
      <c r="UPR382" s="3"/>
      <c r="UPS382" s="3"/>
      <c r="UPT382" s="3"/>
      <c r="UPU382" s="3"/>
      <c r="UPV382" s="3"/>
      <c r="UPW382" s="3"/>
      <c r="UPX382" s="3"/>
      <c r="UPY382" s="3"/>
      <c r="UPZ382" s="3"/>
      <c r="UQA382" s="3"/>
      <c r="UQB382" s="3"/>
      <c r="UQC382" s="3"/>
      <c r="UQD382" s="3"/>
      <c r="UQE382" s="3"/>
      <c r="UQF382" s="3"/>
      <c r="UQG382" s="3"/>
      <c r="UQH382" s="3"/>
      <c r="UQI382" s="3"/>
      <c r="UQJ382" s="3"/>
      <c r="UQK382" s="3"/>
      <c r="UQL382" s="3"/>
      <c r="UQM382" s="3"/>
      <c r="UQN382" s="3"/>
      <c r="UQO382" s="3"/>
      <c r="UQP382" s="3"/>
      <c r="UQQ382" s="3"/>
      <c r="UQR382" s="3"/>
      <c r="UQS382" s="3"/>
      <c r="UQT382" s="3"/>
      <c r="UQU382" s="3"/>
      <c r="UQV382" s="3"/>
      <c r="UQW382" s="3"/>
      <c r="UQX382" s="3"/>
      <c r="UQY382" s="3"/>
      <c r="UQZ382" s="3"/>
      <c r="URA382" s="3"/>
      <c r="URB382" s="3"/>
      <c r="URC382" s="3"/>
      <c r="URD382" s="3"/>
      <c r="URE382" s="3"/>
      <c r="URF382" s="3"/>
      <c r="URG382" s="3"/>
      <c r="URH382" s="3"/>
      <c r="URI382" s="3"/>
      <c r="URJ382" s="3"/>
      <c r="URK382" s="3"/>
      <c r="URL382" s="3"/>
      <c r="URM382" s="3"/>
      <c r="URN382" s="3"/>
      <c r="URO382" s="3"/>
      <c r="URP382" s="3"/>
      <c r="URQ382" s="3"/>
      <c r="URR382" s="3"/>
      <c r="URS382" s="3"/>
      <c r="URT382" s="3"/>
      <c r="URU382" s="3"/>
      <c r="URV382" s="3"/>
      <c r="URW382" s="3"/>
      <c r="URX382" s="3"/>
      <c r="URY382" s="3"/>
      <c r="URZ382" s="3"/>
      <c r="USA382" s="3"/>
      <c r="USB382" s="3"/>
      <c r="USC382" s="3"/>
      <c r="USD382" s="3"/>
      <c r="USE382" s="3"/>
      <c r="USF382" s="3"/>
      <c r="USG382" s="3"/>
      <c r="USH382" s="3"/>
      <c r="USI382" s="3"/>
      <c r="USJ382" s="3"/>
      <c r="USK382" s="3"/>
      <c r="USL382" s="3"/>
      <c r="USM382" s="3"/>
      <c r="USN382" s="3"/>
      <c r="USO382" s="3"/>
      <c r="USP382" s="3"/>
      <c r="USQ382" s="3"/>
      <c r="USR382" s="3"/>
      <c r="USS382" s="3"/>
      <c r="UST382" s="3"/>
      <c r="USU382" s="3"/>
      <c r="USV382" s="3"/>
      <c r="USW382" s="3"/>
      <c r="USX382" s="3"/>
      <c r="USY382" s="3"/>
      <c r="USZ382" s="3"/>
      <c r="UTA382" s="3"/>
      <c r="UTB382" s="3"/>
      <c r="UTC382" s="3"/>
      <c r="UTD382" s="3"/>
      <c r="UTE382" s="3"/>
      <c r="UTF382" s="3"/>
      <c r="UTG382" s="3"/>
      <c r="UTH382" s="3"/>
      <c r="UTI382" s="3"/>
      <c r="UTJ382" s="3"/>
      <c r="UTK382" s="3"/>
      <c r="UTL382" s="3"/>
      <c r="UTM382" s="3"/>
      <c r="UTN382" s="3"/>
      <c r="UTO382" s="3"/>
      <c r="UTP382" s="3"/>
      <c r="UTQ382" s="3"/>
      <c r="UTR382" s="3"/>
      <c r="UTS382" s="3"/>
      <c r="UTT382" s="3"/>
      <c r="UTU382" s="3"/>
      <c r="UTV382" s="3"/>
      <c r="UTW382" s="3"/>
      <c r="UTX382" s="3"/>
      <c r="UTY382" s="3"/>
      <c r="UTZ382" s="3"/>
      <c r="UUA382" s="3"/>
      <c r="UUB382" s="3"/>
      <c r="UUC382" s="3"/>
      <c r="UUD382" s="3"/>
      <c r="UUE382" s="3"/>
      <c r="UUF382" s="3"/>
      <c r="UUG382" s="3"/>
      <c r="UUH382" s="3"/>
      <c r="UUI382" s="3"/>
      <c r="UUJ382" s="3"/>
      <c r="UUK382" s="3"/>
      <c r="UUL382" s="3"/>
      <c r="UUM382" s="3"/>
      <c r="UUN382" s="3"/>
      <c r="UUO382" s="3"/>
      <c r="UUP382" s="3"/>
      <c r="UUQ382" s="3"/>
      <c r="UUR382" s="3"/>
      <c r="UUS382" s="3"/>
      <c r="UUT382" s="3"/>
      <c r="UUU382" s="3"/>
      <c r="UUV382" s="3"/>
      <c r="UUW382" s="3"/>
      <c r="UUX382" s="3"/>
      <c r="UUY382" s="3"/>
      <c r="UUZ382" s="3"/>
      <c r="UVA382" s="3"/>
      <c r="UVB382" s="3"/>
      <c r="UVC382" s="3"/>
      <c r="UVD382" s="3"/>
      <c r="UVE382" s="3"/>
      <c r="UVF382" s="3"/>
      <c r="UVG382" s="3"/>
      <c r="UVH382" s="3"/>
      <c r="UVI382" s="3"/>
      <c r="UVJ382" s="3"/>
      <c r="UVK382" s="3"/>
      <c r="UVL382" s="3"/>
      <c r="UVM382" s="3"/>
      <c r="UVN382" s="3"/>
      <c r="UVO382" s="3"/>
      <c r="UVP382" s="3"/>
      <c r="UVQ382" s="3"/>
      <c r="UVR382" s="3"/>
      <c r="UVS382" s="3"/>
      <c r="UVT382" s="3"/>
      <c r="UVU382" s="3"/>
      <c r="UVV382" s="3"/>
      <c r="UVW382" s="3"/>
      <c r="UVX382" s="3"/>
      <c r="UVY382" s="3"/>
      <c r="UVZ382" s="3"/>
      <c r="UWA382" s="3"/>
      <c r="UWB382" s="3"/>
      <c r="UWC382" s="3"/>
      <c r="UWD382" s="3"/>
      <c r="UWE382" s="3"/>
      <c r="UWF382" s="3"/>
      <c r="UWG382" s="3"/>
      <c r="UWH382" s="3"/>
      <c r="UWI382" s="3"/>
      <c r="UWJ382" s="3"/>
      <c r="UWK382" s="3"/>
      <c r="UWL382" s="3"/>
      <c r="UWM382" s="3"/>
      <c r="UWN382" s="3"/>
      <c r="UWO382" s="3"/>
      <c r="UWP382" s="3"/>
      <c r="UWQ382" s="3"/>
      <c r="UWR382" s="3"/>
      <c r="UWS382" s="3"/>
      <c r="UWT382" s="3"/>
      <c r="UWU382" s="3"/>
      <c r="UWV382" s="3"/>
      <c r="UWW382" s="3"/>
      <c r="UWX382" s="3"/>
      <c r="UWY382" s="3"/>
      <c r="UWZ382" s="3"/>
      <c r="UXA382" s="3"/>
      <c r="UXB382" s="3"/>
      <c r="UXC382" s="3"/>
      <c r="UXD382" s="3"/>
      <c r="UXE382" s="3"/>
      <c r="UXF382" s="3"/>
      <c r="UXG382" s="3"/>
      <c r="UXH382" s="3"/>
      <c r="UXI382" s="3"/>
      <c r="UXJ382" s="3"/>
      <c r="UXK382" s="3"/>
      <c r="UXL382" s="3"/>
      <c r="UXM382" s="3"/>
      <c r="UXN382" s="3"/>
      <c r="UXO382" s="3"/>
      <c r="UXP382" s="3"/>
      <c r="UXQ382" s="3"/>
      <c r="UXR382" s="3"/>
      <c r="UXS382" s="3"/>
      <c r="UXT382" s="3"/>
      <c r="UXU382" s="3"/>
      <c r="UXV382" s="3"/>
      <c r="UXW382" s="3"/>
      <c r="UXY382" s="3"/>
      <c r="UYA382" s="3"/>
      <c r="UYB382" s="3"/>
      <c r="UYC382" s="3"/>
      <c r="UYD382" s="3"/>
      <c r="UYE382" s="3"/>
      <c r="UYF382" s="3"/>
      <c r="UYG382" s="3"/>
      <c r="UYH382" s="3"/>
      <c r="UYM382" s="3"/>
      <c r="UYN382" s="3"/>
      <c r="UYO382" s="3"/>
      <c r="UYP382" s="3"/>
      <c r="UYQ382" s="3"/>
      <c r="UYR382" s="3"/>
      <c r="UYS382" s="3"/>
      <c r="UYT382" s="3"/>
      <c r="UYU382" s="3"/>
      <c r="UYV382" s="3"/>
      <c r="UYW382" s="3"/>
      <c r="UYX382" s="3"/>
      <c r="UYY382" s="3"/>
      <c r="UYZ382" s="3"/>
      <c r="UZA382" s="3"/>
      <c r="UZB382" s="3"/>
      <c r="UZC382" s="3"/>
      <c r="UZD382" s="3"/>
      <c r="UZE382" s="3"/>
      <c r="UZF382" s="3"/>
      <c r="UZG382" s="3"/>
      <c r="UZH382" s="3"/>
      <c r="UZI382" s="3"/>
      <c r="UZJ382" s="3"/>
      <c r="UZK382" s="3"/>
      <c r="UZL382" s="3"/>
      <c r="UZM382" s="3"/>
      <c r="UZN382" s="3"/>
      <c r="UZO382" s="3"/>
      <c r="UZP382" s="3"/>
      <c r="UZQ382" s="3"/>
      <c r="UZR382" s="3"/>
      <c r="UZS382" s="3"/>
      <c r="UZT382" s="3"/>
      <c r="UZU382" s="3"/>
      <c r="UZV382" s="3"/>
      <c r="UZW382" s="3"/>
      <c r="UZX382" s="3"/>
      <c r="UZY382" s="3"/>
      <c r="UZZ382" s="3"/>
      <c r="VAA382" s="3"/>
      <c r="VAB382" s="3"/>
      <c r="VAC382" s="3"/>
      <c r="VAD382" s="3"/>
      <c r="VAE382" s="3"/>
      <c r="VAF382" s="3"/>
      <c r="VAG382" s="3"/>
      <c r="VAH382" s="3"/>
      <c r="VAI382" s="3"/>
      <c r="VAJ382" s="3"/>
      <c r="VAK382" s="3"/>
      <c r="VAL382" s="3"/>
      <c r="VAM382" s="3"/>
      <c r="VAN382" s="3"/>
      <c r="VAO382" s="3"/>
      <c r="VAP382" s="3"/>
      <c r="VAQ382" s="3"/>
      <c r="VAR382" s="3"/>
      <c r="VAS382" s="3"/>
      <c r="VAT382" s="3"/>
      <c r="VAU382" s="3"/>
      <c r="VAV382" s="3"/>
      <c r="VAW382" s="3"/>
      <c r="VAX382" s="3"/>
      <c r="VAY382" s="3"/>
      <c r="VAZ382" s="3"/>
      <c r="VBA382" s="3"/>
      <c r="VBB382" s="3"/>
      <c r="VBC382" s="3"/>
      <c r="VBD382" s="3"/>
      <c r="VBE382" s="3"/>
      <c r="VBF382" s="3"/>
      <c r="VBG382" s="3"/>
      <c r="VBH382" s="3"/>
      <c r="VBI382" s="3"/>
      <c r="VBJ382" s="3"/>
      <c r="VBK382" s="3"/>
      <c r="VBL382" s="3"/>
      <c r="VBM382" s="3"/>
      <c r="VBN382" s="3"/>
      <c r="VBO382" s="3"/>
      <c r="VBP382" s="3"/>
      <c r="VBQ382" s="3"/>
      <c r="VBR382" s="3"/>
      <c r="VBS382" s="3"/>
      <c r="VBT382" s="3"/>
      <c r="VBU382" s="3"/>
      <c r="VBV382" s="3"/>
      <c r="VBW382" s="3"/>
      <c r="VBX382" s="3"/>
      <c r="VBY382" s="3"/>
      <c r="VBZ382" s="3"/>
      <c r="VCA382" s="3"/>
      <c r="VCB382" s="3"/>
      <c r="VCC382" s="3"/>
      <c r="VCD382" s="3"/>
      <c r="VCE382" s="3"/>
      <c r="VCF382" s="3"/>
      <c r="VCG382" s="3"/>
      <c r="VCH382" s="3"/>
      <c r="VCI382" s="3"/>
      <c r="VCJ382" s="3"/>
      <c r="VCK382" s="3"/>
      <c r="VCL382" s="3"/>
      <c r="VCM382" s="3"/>
      <c r="VCN382" s="3"/>
      <c r="VCO382" s="3"/>
      <c r="VCP382" s="3"/>
      <c r="VCQ382" s="3"/>
      <c r="VCR382" s="3"/>
      <c r="VCS382" s="3"/>
      <c r="VCT382" s="3"/>
      <c r="VCU382" s="3"/>
      <c r="VCV382" s="3"/>
      <c r="VCW382" s="3"/>
      <c r="VCX382" s="3"/>
      <c r="VCY382" s="3"/>
      <c r="VCZ382" s="3"/>
      <c r="VDA382" s="3"/>
      <c r="VDB382" s="3"/>
      <c r="VDC382" s="3"/>
      <c r="VDD382" s="3"/>
      <c r="VDE382" s="3"/>
      <c r="VDF382" s="3"/>
      <c r="VDG382" s="3"/>
      <c r="VDH382" s="3"/>
      <c r="VDI382" s="3"/>
      <c r="VDJ382" s="3"/>
      <c r="VDK382" s="3"/>
      <c r="VDL382" s="3"/>
      <c r="VDM382" s="3"/>
      <c r="VDN382" s="3"/>
      <c r="VDO382" s="3"/>
      <c r="VDP382" s="3"/>
      <c r="VDQ382" s="3"/>
      <c r="VDR382" s="3"/>
      <c r="VDS382" s="3"/>
      <c r="VDT382" s="3"/>
      <c r="VDU382" s="3"/>
      <c r="VDV382" s="3"/>
      <c r="VDW382" s="3"/>
      <c r="VDX382" s="3"/>
      <c r="VDY382" s="3"/>
      <c r="VDZ382" s="3"/>
      <c r="VEA382" s="3"/>
      <c r="VEB382" s="3"/>
      <c r="VEC382" s="3"/>
      <c r="VED382" s="3"/>
      <c r="VEE382" s="3"/>
      <c r="VEF382" s="3"/>
      <c r="VEG382" s="3"/>
      <c r="VEH382" s="3"/>
      <c r="VEI382" s="3"/>
      <c r="VEJ382" s="3"/>
      <c r="VEK382" s="3"/>
      <c r="VEL382" s="3"/>
      <c r="VEM382" s="3"/>
      <c r="VEN382" s="3"/>
      <c r="VEO382" s="3"/>
      <c r="VEP382" s="3"/>
      <c r="VEQ382" s="3"/>
      <c r="VER382" s="3"/>
      <c r="VES382" s="3"/>
      <c r="VET382" s="3"/>
      <c r="VEU382" s="3"/>
      <c r="VEV382" s="3"/>
      <c r="VEW382" s="3"/>
      <c r="VEX382" s="3"/>
      <c r="VEY382" s="3"/>
      <c r="VEZ382" s="3"/>
      <c r="VFA382" s="3"/>
      <c r="VFB382" s="3"/>
      <c r="VFC382" s="3"/>
      <c r="VFD382" s="3"/>
      <c r="VFE382" s="3"/>
      <c r="VFF382" s="3"/>
      <c r="VFG382" s="3"/>
      <c r="VFH382" s="3"/>
      <c r="VFI382" s="3"/>
      <c r="VFJ382" s="3"/>
      <c r="VFK382" s="3"/>
      <c r="VFL382" s="3"/>
      <c r="VFM382" s="3"/>
      <c r="VFN382" s="3"/>
      <c r="VFO382" s="3"/>
      <c r="VFP382" s="3"/>
      <c r="VFQ382" s="3"/>
      <c r="VFR382" s="3"/>
      <c r="VFS382" s="3"/>
      <c r="VFT382" s="3"/>
      <c r="VFU382" s="3"/>
      <c r="VFV382" s="3"/>
      <c r="VFW382" s="3"/>
      <c r="VFX382" s="3"/>
      <c r="VFY382" s="3"/>
      <c r="VFZ382" s="3"/>
      <c r="VGA382" s="3"/>
      <c r="VGB382" s="3"/>
      <c r="VGC382" s="3"/>
      <c r="VGD382" s="3"/>
      <c r="VGE382" s="3"/>
      <c r="VGF382" s="3"/>
      <c r="VGG382" s="3"/>
      <c r="VGH382" s="3"/>
      <c r="VGI382" s="3"/>
      <c r="VGJ382" s="3"/>
      <c r="VGK382" s="3"/>
      <c r="VGL382" s="3"/>
      <c r="VGM382" s="3"/>
      <c r="VGN382" s="3"/>
      <c r="VGO382" s="3"/>
      <c r="VGP382" s="3"/>
      <c r="VGQ382" s="3"/>
      <c r="VGR382" s="3"/>
      <c r="VGS382" s="3"/>
      <c r="VGT382" s="3"/>
      <c r="VGU382" s="3"/>
      <c r="VGV382" s="3"/>
      <c r="VGW382" s="3"/>
      <c r="VGX382" s="3"/>
      <c r="VGY382" s="3"/>
      <c r="VGZ382" s="3"/>
      <c r="VHA382" s="3"/>
      <c r="VHB382" s="3"/>
      <c r="VHC382" s="3"/>
      <c r="VHD382" s="3"/>
      <c r="VHE382" s="3"/>
      <c r="VHF382" s="3"/>
      <c r="VHG382" s="3"/>
      <c r="VHH382" s="3"/>
      <c r="VHI382" s="3"/>
      <c r="VHJ382" s="3"/>
      <c r="VHK382" s="3"/>
      <c r="VHL382" s="3"/>
      <c r="VHM382" s="3"/>
      <c r="VHN382" s="3"/>
      <c r="VHO382" s="3"/>
      <c r="VHP382" s="3"/>
      <c r="VHQ382" s="3"/>
      <c r="VHR382" s="3"/>
      <c r="VHS382" s="3"/>
      <c r="VHU382" s="3"/>
      <c r="VHW382" s="3"/>
      <c r="VHX382" s="3"/>
      <c r="VHY382" s="3"/>
      <c r="VHZ382" s="3"/>
      <c r="VIA382" s="3"/>
      <c r="VIB382" s="3"/>
      <c r="VIC382" s="3"/>
      <c r="VID382" s="3"/>
      <c r="VII382" s="3"/>
      <c r="VIJ382" s="3"/>
      <c r="VIK382" s="3"/>
      <c r="VIL382" s="3"/>
      <c r="VIM382" s="3"/>
      <c r="VIN382" s="3"/>
      <c r="VIO382" s="3"/>
      <c r="VIP382" s="3"/>
      <c r="VIQ382" s="3"/>
      <c r="VIR382" s="3"/>
      <c r="VIS382" s="3"/>
      <c r="VIT382" s="3"/>
      <c r="VIU382" s="3"/>
      <c r="VIV382" s="3"/>
      <c r="VIW382" s="3"/>
      <c r="VIX382" s="3"/>
      <c r="VIY382" s="3"/>
      <c r="VIZ382" s="3"/>
      <c r="VJA382" s="3"/>
      <c r="VJB382" s="3"/>
      <c r="VJC382" s="3"/>
      <c r="VJD382" s="3"/>
      <c r="VJE382" s="3"/>
      <c r="VJF382" s="3"/>
      <c r="VJG382" s="3"/>
      <c r="VJH382" s="3"/>
      <c r="VJI382" s="3"/>
      <c r="VJJ382" s="3"/>
      <c r="VJK382" s="3"/>
      <c r="VJL382" s="3"/>
      <c r="VJM382" s="3"/>
      <c r="VJN382" s="3"/>
      <c r="VJO382" s="3"/>
      <c r="VJP382" s="3"/>
      <c r="VJQ382" s="3"/>
      <c r="VJR382" s="3"/>
      <c r="VJS382" s="3"/>
      <c r="VJT382" s="3"/>
      <c r="VJU382" s="3"/>
      <c r="VJV382" s="3"/>
      <c r="VJW382" s="3"/>
      <c r="VJX382" s="3"/>
      <c r="VJY382" s="3"/>
      <c r="VJZ382" s="3"/>
      <c r="VKA382" s="3"/>
      <c r="VKB382" s="3"/>
      <c r="VKC382" s="3"/>
      <c r="VKD382" s="3"/>
      <c r="VKE382" s="3"/>
      <c r="VKF382" s="3"/>
      <c r="VKG382" s="3"/>
      <c r="VKH382" s="3"/>
      <c r="VKI382" s="3"/>
      <c r="VKJ382" s="3"/>
      <c r="VKK382" s="3"/>
      <c r="VKL382" s="3"/>
      <c r="VKM382" s="3"/>
      <c r="VKN382" s="3"/>
      <c r="VKO382" s="3"/>
      <c r="VKP382" s="3"/>
      <c r="VKQ382" s="3"/>
      <c r="VKR382" s="3"/>
      <c r="VKS382" s="3"/>
      <c r="VKT382" s="3"/>
      <c r="VKU382" s="3"/>
      <c r="VKV382" s="3"/>
      <c r="VKW382" s="3"/>
      <c r="VKX382" s="3"/>
      <c r="VKY382" s="3"/>
      <c r="VKZ382" s="3"/>
      <c r="VLA382" s="3"/>
      <c r="VLB382" s="3"/>
      <c r="VLC382" s="3"/>
      <c r="VLD382" s="3"/>
      <c r="VLE382" s="3"/>
      <c r="VLF382" s="3"/>
      <c r="VLG382" s="3"/>
      <c r="VLH382" s="3"/>
      <c r="VLI382" s="3"/>
      <c r="VLJ382" s="3"/>
      <c r="VLK382" s="3"/>
      <c r="VLL382" s="3"/>
      <c r="VLM382" s="3"/>
      <c r="VLN382" s="3"/>
      <c r="VLO382" s="3"/>
      <c r="VLP382" s="3"/>
      <c r="VLQ382" s="3"/>
      <c r="VLR382" s="3"/>
      <c r="VLS382" s="3"/>
      <c r="VLT382" s="3"/>
      <c r="VLU382" s="3"/>
      <c r="VLV382" s="3"/>
      <c r="VLW382" s="3"/>
      <c r="VLX382" s="3"/>
      <c r="VLY382" s="3"/>
      <c r="VLZ382" s="3"/>
      <c r="VMA382" s="3"/>
      <c r="VMB382" s="3"/>
      <c r="VMC382" s="3"/>
      <c r="VMD382" s="3"/>
      <c r="VME382" s="3"/>
      <c r="VMF382" s="3"/>
      <c r="VMG382" s="3"/>
      <c r="VMH382" s="3"/>
      <c r="VMI382" s="3"/>
      <c r="VMJ382" s="3"/>
      <c r="VMK382" s="3"/>
      <c r="VML382" s="3"/>
      <c r="VMM382" s="3"/>
      <c r="VMN382" s="3"/>
      <c r="VMO382" s="3"/>
      <c r="VMP382" s="3"/>
      <c r="VMQ382" s="3"/>
      <c r="VMR382" s="3"/>
      <c r="VMS382" s="3"/>
      <c r="VMT382" s="3"/>
      <c r="VMU382" s="3"/>
      <c r="VMV382" s="3"/>
      <c r="VMW382" s="3"/>
      <c r="VMX382" s="3"/>
      <c r="VMY382" s="3"/>
      <c r="VMZ382" s="3"/>
      <c r="VNA382" s="3"/>
      <c r="VNB382" s="3"/>
      <c r="VNC382" s="3"/>
      <c r="VND382" s="3"/>
      <c r="VNE382" s="3"/>
      <c r="VNF382" s="3"/>
      <c r="VNG382" s="3"/>
      <c r="VNH382" s="3"/>
      <c r="VNI382" s="3"/>
      <c r="VNJ382" s="3"/>
      <c r="VNK382" s="3"/>
      <c r="VNL382" s="3"/>
      <c r="VNM382" s="3"/>
      <c r="VNN382" s="3"/>
      <c r="VNO382" s="3"/>
      <c r="VNP382" s="3"/>
      <c r="VNQ382" s="3"/>
      <c r="VNR382" s="3"/>
      <c r="VNS382" s="3"/>
      <c r="VNT382" s="3"/>
      <c r="VNU382" s="3"/>
      <c r="VNV382" s="3"/>
      <c r="VNW382" s="3"/>
      <c r="VNX382" s="3"/>
      <c r="VNY382" s="3"/>
      <c r="VNZ382" s="3"/>
      <c r="VOA382" s="3"/>
      <c r="VOB382" s="3"/>
      <c r="VOC382" s="3"/>
      <c r="VOD382" s="3"/>
      <c r="VOE382" s="3"/>
      <c r="VOF382" s="3"/>
      <c r="VOG382" s="3"/>
      <c r="VOH382" s="3"/>
      <c r="VOI382" s="3"/>
      <c r="VOJ382" s="3"/>
      <c r="VOK382" s="3"/>
      <c r="VOL382" s="3"/>
      <c r="VOM382" s="3"/>
      <c r="VON382" s="3"/>
      <c r="VOO382" s="3"/>
      <c r="VOP382" s="3"/>
      <c r="VOQ382" s="3"/>
      <c r="VOR382" s="3"/>
      <c r="VOS382" s="3"/>
      <c r="VOT382" s="3"/>
      <c r="VOU382" s="3"/>
      <c r="VOV382" s="3"/>
      <c r="VOW382" s="3"/>
      <c r="VOX382" s="3"/>
      <c r="VOY382" s="3"/>
      <c r="VOZ382" s="3"/>
      <c r="VPA382" s="3"/>
      <c r="VPB382" s="3"/>
      <c r="VPC382" s="3"/>
      <c r="VPD382" s="3"/>
      <c r="VPE382" s="3"/>
      <c r="VPF382" s="3"/>
      <c r="VPG382" s="3"/>
      <c r="VPH382" s="3"/>
      <c r="VPI382" s="3"/>
      <c r="VPJ382" s="3"/>
      <c r="VPK382" s="3"/>
      <c r="VPL382" s="3"/>
      <c r="VPM382" s="3"/>
      <c r="VPN382" s="3"/>
      <c r="VPO382" s="3"/>
      <c r="VPP382" s="3"/>
      <c r="VPQ382" s="3"/>
      <c r="VPR382" s="3"/>
      <c r="VPS382" s="3"/>
      <c r="VPT382" s="3"/>
      <c r="VPU382" s="3"/>
      <c r="VPV382" s="3"/>
      <c r="VPW382" s="3"/>
      <c r="VPX382" s="3"/>
      <c r="VPY382" s="3"/>
      <c r="VPZ382" s="3"/>
      <c r="VQA382" s="3"/>
      <c r="VQB382" s="3"/>
      <c r="VQC382" s="3"/>
      <c r="VQD382" s="3"/>
      <c r="VQE382" s="3"/>
      <c r="VQF382" s="3"/>
      <c r="VQG382" s="3"/>
      <c r="VQH382" s="3"/>
      <c r="VQI382" s="3"/>
      <c r="VQJ382" s="3"/>
      <c r="VQK382" s="3"/>
      <c r="VQL382" s="3"/>
      <c r="VQM382" s="3"/>
      <c r="VQN382" s="3"/>
      <c r="VQO382" s="3"/>
      <c r="VQP382" s="3"/>
      <c r="VQQ382" s="3"/>
      <c r="VQR382" s="3"/>
      <c r="VQS382" s="3"/>
      <c r="VQT382" s="3"/>
      <c r="VQU382" s="3"/>
      <c r="VQV382" s="3"/>
      <c r="VQW382" s="3"/>
      <c r="VQX382" s="3"/>
      <c r="VQY382" s="3"/>
      <c r="VQZ382" s="3"/>
      <c r="VRA382" s="3"/>
      <c r="VRB382" s="3"/>
      <c r="VRC382" s="3"/>
      <c r="VRD382" s="3"/>
      <c r="VRE382" s="3"/>
      <c r="VRF382" s="3"/>
      <c r="VRG382" s="3"/>
      <c r="VRH382" s="3"/>
      <c r="VRI382" s="3"/>
      <c r="VRJ382" s="3"/>
      <c r="VRK382" s="3"/>
      <c r="VRL382" s="3"/>
      <c r="VRM382" s="3"/>
      <c r="VRN382" s="3"/>
      <c r="VRO382" s="3"/>
      <c r="VRQ382" s="3"/>
      <c r="VRS382" s="3"/>
      <c r="VRT382" s="3"/>
      <c r="VRU382" s="3"/>
      <c r="VRV382" s="3"/>
      <c r="VRW382" s="3"/>
      <c r="VRX382" s="3"/>
      <c r="VRY382" s="3"/>
      <c r="VRZ382" s="3"/>
      <c r="VSE382" s="3"/>
      <c r="VSF382" s="3"/>
      <c r="VSG382" s="3"/>
      <c r="VSH382" s="3"/>
      <c r="VSI382" s="3"/>
      <c r="VSJ382" s="3"/>
      <c r="VSK382" s="3"/>
      <c r="VSL382" s="3"/>
      <c r="VSM382" s="3"/>
      <c r="VSN382" s="3"/>
      <c r="VSO382" s="3"/>
      <c r="VSP382" s="3"/>
      <c r="VSQ382" s="3"/>
      <c r="VSR382" s="3"/>
      <c r="VSS382" s="3"/>
      <c r="VST382" s="3"/>
      <c r="VSU382" s="3"/>
      <c r="VSV382" s="3"/>
      <c r="VSW382" s="3"/>
      <c r="VSX382" s="3"/>
      <c r="VSY382" s="3"/>
      <c r="VSZ382" s="3"/>
      <c r="VTA382" s="3"/>
      <c r="VTB382" s="3"/>
      <c r="VTC382" s="3"/>
      <c r="VTD382" s="3"/>
      <c r="VTE382" s="3"/>
      <c r="VTF382" s="3"/>
      <c r="VTG382" s="3"/>
      <c r="VTH382" s="3"/>
      <c r="VTI382" s="3"/>
      <c r="VTJ382" s="3"/>
      <c r="VTK382" s="3"/>
      <c r="VTL382" s="3"/>
      <c r="VTM382" s="3"/>
      <c r="VTN382" s="3"/>
      <c r="VTO382" s="3"/>
      <c r="VTP382" s="3"/>
      <c r="VTQ382" s="3"/>
      <c r="VTR382" s="3"/>
      <c r="VTS382" s="3"/>
      <c r="VTT382" s="3"/>
      <c r="VTU382" s="3"/>
      <c r="VTV382" s="3"/>
      <c r="VTW382" s="3"/>
      <c r="VTX382" s="3"/>
      <c r="VTY382" s="3"/>
      <c r="VTZ382" s="3"/>
      <c r="VUA382" s="3"/>
      <c r="VUB382" s="3"/>
      <c r="VUC382" s="3"/>
      <c r="VUD382" s="3"/>
      <c r="VUE382" s="3"/>
      <c r="VUF382" s="3"/>
      <c r="VUG382" s="3"/>
      <c r="VUH382" s="3"/>
      <c r="VUI382" s="3"/>
      <c r="VUJ382" s="3"/>
      <c r="VUK382" s="3"/>
      <c r="VUL382" s="3"/>
      <c r="VUM382" s="3"/>
      <c r="VUN382" s="3"/>
      <c r="VUO382" s="3"/>
      <c r="VUP382" s="3"/>
      <c r="VUQ382" s="3"/>
      <c r="VUR382" s="3"/>
      <c r="VUS382" s="3"/>
      <c r="VUT382" s="3"/>
      <c r="VUU382" s="3"/>
      <c r="VUV382" s="3"/>
      <c r="VUW382" s="3"/>
      <c r="VUX382" s="3"/>
      <c r="VUY382" s="3"/>
      <c r="VUZ382" s="3"/>
      <c r="VVA382" s="3"/>
      <c r="VVB382" s="3"/>
      <c r="VVC382" s="3"/>
      <c r="VVD382" s="3"/>
      <c r="VVE382" s="3"/>
      <c r="VVF382" s="3"/>
      <c r="VVG382" s="3"/>
      <c r="VVH382" s="3"/>
      <c r="VVI382" s="3"/>
      <c r="VVJ382" s="3"/>
      <c r="VVK382" s="3"/>
      <c r="VVL382" s="3"/>
      <c r="VVM382" s="3"/>
      <c r="VVN382" s="3"/>
      <c r="VVO382" s="3"/>
      <c r="VVP382" s="3"/>
      <c r="VVQ382" s="3"/>
      <c r="VVR382" s="3"/>
      <c r="VVS382" s="3"/>
      <c r="VVT382" s="3"/>
      <c r="VVU382" s="3"/>
      <c r="VVV382" s="3"/>
      <c r="VVW382" s="3"/>
      <c r="VVX382" s="3"/>
      <c r="VVY382" s="3"/>
      <c r="VVZ382" s="3"/>
      <c r="VWA382" s="3"/>
      <c r="VWB382" s="3"/>
      <c r="VWC382" s="3"/>
      <c r="VWD382" s="3"/>
      <c r="VWE382" s="3"/>
      <c r="VWF382" s="3"/>
      <c r="VWG382" s="3"/>
      <c r="VWH382" s="3"/>
      <c r="VWI382" s="3"/>
      <c r="VWJ382" s="3"/>
      <c r="VWK382" s="3"/>
      <c r="VWL382" s="3"/>
      <c r="VWM382" s="3"/>
      <c r="VWN382" s="3"/>
      <c r="VWO382" s="3"/>
      <c r="VWP382" s="3"/>
      <c r="VWQ382" s="3"/>
      <c r="VWR382" s="3"/>
      <c r="VWS382" s="3"/>
      <c r="VWT382" s="3"/>
      <c r="VWU382" s="3"/>
      <c r="VWV382" s="3"/>
      <c r="VWW382" s="3"/>
      <c r="VWX382" s="3"/>
      <c r="VWY382" s="3"/>
      <c r="VWZ382" s="3"/>
      <c r="VXA382" s="3"/>
      <c r="VXB382" s="3"/>
      <c r="VXC382" s="3"/>
      <c r="VXD382" s="3"/>
      <c r="VXE382" s="3"/>
      <c r="VXF382" s="3"/>
      <c r="VXG382" s="3"/>
      <c r="VXH382" s="3"/>
      <c r="VXI382" s="3"/>
      <c r="VXJ382" s="3"/>
      <c r="VXK382" s="3"/>
      <c r="VXL382" s="3"/>
      <c r="VXM382" s="3"/>
      <c r="VXN382" s="3"/>
      <c r="VXO382" s="3"/>
      <c r="VXP382" s="3"/>
      <c r="VXQ382" s="3"/>
      <c r="VXR382" s="3"/>
      <c r="VXS382" s="3"/>
      <c r="VXT382" s="3"/>
      <c r="VXU382" s="3"/>
      <c r="VXV382" s="3"/>
      <c r="VXW382" s="3"/>
      <c r="VXX382" s="3"/>
      <c r="VXY382" s="3"/>
      <c r="VXZ382" s="3"/>
      <c r="VYA382" s="3"/>
      <c r="VYB382" s="3"/>
      <c r="VYC382" s="3"/>
      <c r="VYD382" s="3"/>
      <c r="VYE382" s="3"/>
      <c r="VYF382" s="3"/>
      <c r="VYG382" s="3"/>
      <c r="VYH382" s="3"/>
      <c r="VYI382" s="3"/>
      <c r="VYJ382" s="3"/>
      <c r="VYK382" s="3"/>
      <c r="VYL382" s="3"/>
      <c r="VYM382" s="3"/>
      <c r="VYN382" s="3"/>
      <c r="VYO382" s="3"/>
      <c r="VYP382" s="3"/>
      <c r="VYQ382" s="3"/>
      <c r="VYR382" s="3"/>
      <c r="VYS382" s="3"/>
      <c r="VYT382" s="3"/>
      <c r="VYU382" s="3"/>
      <c r="VYV382" s="3"/>
      <c r="VYW382" s="3"/>
      <c r="VYX382" s="3"/>
      <c r="VYY382" s="3"/>
      <c r="VYZ382" s="3"/>
      <c r="VZA382" s="3"/>
      <c r="VZB382" s="3"/>
      <c r="VZC382" s="3"/>
      <c r="VZD382" s="3"/>
      <c r="VZE382" s="3"/>
      <c r="VZF382" s="3"/>
      <c r="VZG382" s="3"/>
      <c r="VZH382" s="3"/>
      <c r="VZI382" s="3"/>
      <c r="VZJ382" s="3"/>
      <c r="VZK382" s="3"/>
      <c r="VZL382" s="3"/>
      <c r="VZM382" s="3"/>
      <c r="VZN382" s="3"/>
      <c r="VZO382" s="3"/>
      <c r="VZP382" s="3"/>
      <c r="VZQ382" s="3"/>
      <c r="VZR382" s="3"/>
      <c r="VZS382" s="3"/>
      <c r="VZT382" s="3"/>
      <c r="VZU382" s="3"/>
      <c r="VZV382" s="3"/>
      <c r="VZW382" s="3"/>
      <c r="VZX382" s="3"/>
      <c r="VZY382" s="3"/>
      <c r="VZZ382" s="3"/>
      <c r="WAA382" s="3"/>
      <c r="WAB382" s="3"/>
      <c r="WAC382" s="3"/>
      <c r="WAD382" s="3"/>
      <c r="WAE382" s="3"/>
      <c r="WAF382" s="3"/>
      <c r="WAG382" s="3"/>
      <c r="WAH382" s="3"/>
      <c r="WAI382" s="3"/>
      <c r="WAJ382" s="3"/>
      <c r="WAK382" s="3"/>
      <c r="WAL382" s="3"/>
      <c r="WAM382" s="3"/>
      <c r="WAN382" s="3"/>
      <c r="WAO382" s="3"/>
      <c r="WAP382" s="3"/>
      <c r="WAQ382" s="3"/>
      <c r="WAR382" s="3"/>
      <c r="WAS382" s="3"/>
      <c r="WAT382" s="3"/>
      <c r="WAU382" s="3"/>
      <c r="WAV382" s="3"/>
      <c r="WAW382" s="3"/>
      <c r="WAX382" s="3"/>
      <c r="WAY382" s="3"/>
      <c r="WAZ382" s="3"/>
      <c r="WBA382" s="3"/>
      <c r="WBB382" s="3"/>
      <c r="WBC382" s="3"/>
      <c r="WBD382" s="3"/>
      <c r="WBE382" s="3"/>
      <c r="WBF382" s="3"/>
      <c r="WBG382" s="3"/>
      <c r="WBH382" s="3"/>
      <c r="WBI382" s="3"/>
      <c r="WBJ382" s="3"/>
      <c r="WBK382" s="3"/>
      <c r="WBM382" s="3"/>
      <c r="WBO382" s="3"/>
      <c r="WBP382" s="3"/>
      <c r="WBQ382" s="3"/>
      <c r="WBR382" s="3"/>
      <c r="WBS382" s="3"/>
      <c r="WBT382" s="3"/>
      <c r="WBU382" s="3"/>
      <c r="WBV382" s="3"/>
      <c r="WCA382" s="3"/>
      <c r="WCB382" s="3"/>
      <c r="WCC382" s="3"/>
      <c r="WCD382" s="3"/>
      <c r="WCE382" s="3"/>
      <c r="WCF382" s="3"/>
      <c r="WCG382" s="3"/>
      <c r="WCH382" s="3"/>
      <c r="WCI382" s="3"/>
      <c r="WCJ382" s="3"/>
      <c r="WCK382" s="3"/>
      <c r="WCL382" s="3"/>
      <c r="WCM382" s="3"/>
      <c r="WCN382" s="3"/>
      <c r="WCO382" s="3"/>
      <c r="WCP382" s="3"/>
      <c r="WCQ382" s="3"/>
      <c r="WCR382" s="3"/>
      <c r="WCS382" s="3"/>
      <c r="WCT382" s="3"/>
      <c r="WCU382" s="3"/>
      <c r="WCV382" s="3"/>
      <c r="WCW382" s="3"/>
      <c r="WCX382" s="3"/>
      <c r="WCY382" s="3"/>
      <c r="WCZ382" s="3"/>
      <c r="WDA382" s="3"/>
      <c r="WDB382" s="3"/>
      <c r="WDC382" s="3"/>
      <c r="WDD382" s="3"/>
      <c r="WDE382" s="3"/>
      <c r="WDF382" s="3"/>
      <c r="WDG382" s="3"/>
      <c r="WDH382" s="3"/>
      <c r="WDI382" s="3"/>
      <c r="WDJ382" s="3"/>
      <c r="WDK382" s="3"/>
      <c r="WDL382" s="3"/>
      <c r="WDM382" s="3"/>
      <c r="WDN382" s="3"/>
      <c r="WDO382" s="3"/>
      <c r="WDP382" s="3"/>
      <c r="WDQ382" s="3"/>
      <c r="WDR382" s="3"/>
      <c r="WDS382" s="3"/>
      <c r="WDT382" s="3"/>
      <c r="WDU382" s="3"/>
      <c r="WDV382" s="3"/>
      <c r="WDW382" s="3"/>
      <c r="WDX382" s="3"/>
      <c r="WDY382" s="3"/>
      <c r="WDZ382" s="3"/>
      <c r="WEA382" s="3"/>
      <c r="WEB382" s="3"/>
      <c r="WEC382" s="3"/>
      <c r="WED382" s="3"/>
      <c r="WEE382" s="3"/>
      <c r="WEF382" s="3"/>
      <c r="WEG382" s="3"/>
      <c r="WEH382" s="3"/>
      <c r="WEI382" s="3"/>
      <c r="WEJ382" s="3"/>
      <c r="WEK382" s="3"/>
      <c r="WEL382" s="3"/>
      <c r="WEM382" s="3"/>
      <c r="WEN382" s="3"/>
      <c r="WEO382" s="3"/>
      <c r="WEP382" s="3"/>
      <c r="WEQ382" s="3"/>
      <c r="WER382" s="3"/>
      <c r="WES382" s="3"/>
      <c r="WET382" s="3"/>
      <c r="WEU382" s="3"/>
      <c r="WEV382" s="3"/>
      <c r="WEW382" s="3"/>
      <c r="WEX382" s="3"/>
      <c r="WEY382" s="3"/>
      <c r="WEZ382" s="3"/>
      <c r="WFA382" s="3"/>
      <c r="WFB382" s="3"/>
      <c r="WFC382" s="3"/>
      <c r="WFD382" s="3"/>
      <c r="WFE382" s="3"/>
      <c r="WFF382" s="3"/>
      <c r="WFG382" s="3"/>
      <c r="WFH382" s="3"/>
      <c r="WFI382" s="3"/>
      <c r="WFJ382" s="3"/>
      <c r="WFK382" s="3"/>
      <c r="WFL382" s="3"/>
      <c r="WFM382" s="3"/>
      <c r="WFN382" s="3"/>
      <c r="WFO382" s="3"/>
      <c r="WFP382" s="3"/>
      <c r="WFQ382" s="3"/>
      <c r="WFR382" s="3"/>
      <c r="WFS382" s="3"/>
      <c r="WFT382" s="3"/>
      <c r="WFU382" s="3"/>
      <c r="WFV382" s="3"/>
      <c r="WFW382" s="3"/>
      <c r="WFX382" s="3"/>
      <c r="WFY382" s="3"/>
      <c r="WFZ382" s="3"/>
      <c r="WGA382" s="3"/>
      <c r="WGB382" s="3"/>
      <c r="WGC382" s="3"/>
      <c r="WGD382" s="3"/>
      <c r="WGE382" s="3"/>
      <c r="WGF382" s="3"/>
      <c r="WGG382" s="3"/>
      <c r="WGH382" s="3"/>
      <c r="WGI382" s="3"/>
      <c r="WGJ382" s="3"/>
      <c r="WGK382" s="3"/>
      <c r="WGL382" s="3"/>
      <c r="WGM382" s="3"/>
      <c r="WGN382" s="3"/>
      <c r="WGO382" s="3"/>
      <c r="WGP382" s="3"/>
      <c r="WGQ382" s="3"/>
      <c r="WGR382" s="3"/>
      <c r="WGS382" s="3"/>
      <c r="WGT382" s="3"/>
      <c r="WGU382" s="3"/>
      <c r="WGV382" s="3"/>
      <c r="WGW382" s="3"/>
      <c r="WGX382" s="3"/>
      <c r="WGY382" s="3"/>
      <c r="WGZ382" s="3"/>
      <c r="WHA382" s="3"/>
      <c r="WHB382" s="3"/>
      <c r="WHC382" s="3"/>
      <c r="WHD382" s="3"/>
      <c r="WHE382" s="3"/>
      <c r="WHF382" s="3"/>
      <c r="WHG382" s="3"/>
      <c r="WHH382" s="3"/>
      <c r="WHI382" s="3"/>
      <c r="WHJ382" s="3"/>
      <c r="WHK382" s="3"/>
      <c r="WHL382" s="3"/>
      <c r="WHM382" s="3"/>
      <c r="WHN382" s="3"/>
      <c r="WHO382" s="3"/>
      <c r="WHP382" s="3"/>
      <c r="WHQ382" s="3"/>
      <c r="WHR382" s="3"/>
      <c r="WHS382" s="3"/>
      <c r="WHT382" s="3"/>
      <c r="WHU382" s="3"/>
      <c r="WHV382" s="3"/>
      <c r="WHW382" s="3"/>
      <c r="WHX382" s="3"/>
      <c r="WHY382" s="3"/>
      <c r="WHZ382" s="3"/>
      <c r="WIA382" s="3"/>
      <c r="WIB382" s="3"/>
      <c r="WIC382" s="3"/>
      <c r="WID382" s="3"/>
      <c r="WIE382" s="3"/>
      <c r="WIF382" s="3"/>
      <c r="WIG382" s="3"/>
      <c r="WIH382" s="3"/>
      <c r="WII382" s="3"/>
      <c r="WIJ382" s="3"/>
      <c r="WIK382" s="3"/>
      <c r="WIL382" s="3"/>
      <c r="WIM382" s="3"/>
      <c r="WIN382" s="3"/>
      <c r="WIO382" s="3"/>
      <c r="WIP382" s="3"/>
      <c r="WIQ382" s="3"/>
      <c r="WIR382" s="3"/>
      <c r="WIS382" s="3"/>
      <c r="WIT382" s="3"/>
      <c r="WIU382" s="3"/>
      <c r="WIV382" s="3"/>
      <c r="WIW382" s="3"/>
      <c r="WIX382" s="3"/>
      <c r="WIY382" s="3"/>
      <c r="WIZ382" s="3"/>
      <c r="WJA382" s="3"/>
      <c r="WJB382" s="3"/>
      <c r="WJC382" s="3"/>
      <c r="WJD382" s="3"/>
      <c r="WJE382" s="3"/>
      <c r="WJF382" s="3"/>
      <c r="WJG382" s="3"/>
      <c r="WJH382" s="3"/>
      <c r="WJI382" s="3"/>
      <c r="WJJ382" s="3"/>
      <c r="WJK382" s="3"/>
      <c r="WJL382" s="3"/>
      <c r="WJM382" s="3"/>
      <c r="WJN382" s="3"/>
      <c r="WJO382" s="3"/>
      <c r="WJP382" s="3"/>
      <c r="WJQ382" s="3"/>
      <c r="WJR382" s="3"/>
      <c r="WJS382" s="3"/>
      <c r="WJT382" s="3"/>
      <c r="WJU382" s="3"/>
      <c r="WJV382" s="3"/>
      <c r="WJW382" s="3"/>
      <c r="WJX382" s="3"/>
      <c r="WJY382" s="3"/>
      <c r="WJZ382" s="3"/>
      <c r="WKA382" s="3"/>
      <c r="WKB382" s="3"/>
      <c r="WKC382" s="3"/>
      <c r="WKD382" s="3"/>
      <c r="WKE382" s="3"/>
      <c r="WKF382" s="3"/>
      <c r="WKG382" s="3"/>
      <c r="WKH382" s="3"/>
      <c r="WKI382" s="3"/>
      <c r="WKJ382" s="3"/>
      <c r="WKK382" s="3"/>
      <c r="WKL382" s="3"/>
      <c r="WKM382" s="3"/>
      <c r="WKN382" s="3"/>
      <c r="WKO382" s="3"/>
      <c r="WKP382" s="3"/>
      <c r="WKQ382" s="3"/>
      <c r="WKR382" s="3"/>
      <c r="WKS382" s="3"/>
      <c r="WKT382" s="3"/>
      <c r="WKU382" s="3"/>
      <c r="WKV382" s="3"/>
      <c r="WKW382" s="3"/>
      <c r="WKX382" s="3"/>
      <c r="WKY382" s="3"/>
      <c r="WKZ382" s="3"/>
      <c r="WLA382" s="3"/>
      <c r="WLB382" s="3"/>
      <c r="WLC382" s="3"/>
      <c r="WLD382" s="3"/>
      <c r="WLE382" s="3"/>
      <c r="WLF382" s="3"/>
      <c r="WLG382" s="3"/>
      <c r="WLI382" s="3"/>
      <c r="WLK382" s="3"/>
      <c r="WLL382" s="3"/>
      <c r="WLM382" s="3"/>
      <c r="WLN382" s="3"/>
      <c r="WLO382" s="3"/>
      <c r="WLP382" s="3"/>
      <c r="WLQ382" s="3"/>
      <c r="WLR382" s="3"/>
      <c r="WLW382" s="3"/>
      <c r="WLX382" s="3"/>
      <c r="WLY382" s="3"/>
      <c r="WLZ382" s="3"/>
      <c r="WMA382" s="3"/>
      <c r="WMB382" s="3"/>
      <c r="WMC382" s="3"/>
      <c r="WMD382" s="3"/>
      <c r="WME382" s="3"/>
      <c r="WMF382" s="3"/>
      <c r="WMG382" s="3"/>
      <c r="WMH382" s="3"/>
      <c r="WMI382" s="3"/>
      <c r="WMJ382" s="3"/>
      <c r="WMK382" s="3"/>
      <c r="WML382" s="3"/>
      <c r="WMM382" s="3"/>
      <c r="WMN382" s="3"/>
      <c r="WMO382" s="3"/>
      <c r="WMP382" s="3"/>
      <c r="WMQ382" s="3"/>
      <c r="WMR382" s="3"/>
      <c r="WMS382" s="3"/>
      <c r="WMT382" s="3"/>
      <c r="WMU382" s="3"/>
      <c r="WMV382" s="3"/>
      <c r="WMW382" s="3"/>
      <c r="WMX382" s="3"/>
      <c r="WMY382" s="3"/>
      <c r="WMZ382" s="3"/>
      <c r="WNA382" s="3"/>
      <c r="WNB382" s="3"/>
      <c r="WNC382" s="3"/>
      <c r="WND382" s="3"/>
      <c r="WNE382" s="3"/>
      <c r="WNF382" s="3"/>
      <c r="WNG382" s="3"/>
      <c r="WNH382" s="3"/>
      <c r="WNI382" s="3"/>
      <c r="WNJ382" s="3"/>
      <c r="WNK382" s="3"/>
      <c r="WNL382" s="3"/>
      <c r="WNM382" s="3"/>
      <c r="WNN382" s="3"/>
      <c r="WNO382" s="3"/>
      <c r="WNP382" s="3"/>
      <c r="WNQ382" s="3"/>
      <c r="WNR382" s="3"/>
      <c r="WNS382" s="3"/>
      <c r="WNT382" s="3"/>
      <c r="WNU382" s="3"/>
      <c r="WNV382" s="3"/>
      <c r="WNW382" s="3"/>
      <c r="WNX382" s="3"/>
      <c r="WNY382" s="3"/>
      <c r="WNZ382" s="3"/>
      <c r="WOA382" s="3"/>
      <c r="WOB382" s="3"/>
      <c r="WOC382" s="3"/>
      <c r="WOD382" s="3"/>
      <c r="WOE382" s="3"/>
      <c r="WOF382" s="3"/>
      <c r="WOG382" s="3"/>
      <c r="WOH382" s="3"/>
      <c r="WOI382" s="3"/>
      <c r="WOJ382" s="3"/>
      <c r="WOK382" s="3"/>
      <c r="WOL382" s="3"/>
      <c r="WOM382" s="3"/>
      <c r="WON382" s="3"/>
      <c r="WOO382" s="3"/>
      <c r="WOP382" s="3"/>
      <c r="WOQ382" s="3"/>
      <c r="WOR382" s="3"/>
      <c r="WOS382" s="3"/>
      <c r="WOT382" s="3"/>
      <c r="WOU382" s="3"/>
      <c r="WOV382" s="3"/>
      <c r="WOW382" s="3"/>
      <c r="WOX382" s="3"/>
      <c r="WOY382" s="3"/>
      <c r="WOZ382" s="3"/>
      <c r="WPA382" s="3"/>
      <c r="WPB382" s="3"/>
      <c r="WPC382" s="3"/>
      <c r="WPD382" s="3"/>
      <c r="WPE382" s="3"/>
      <c r="WPF382" s="3"/>
      <c r="WPG382" s="3"/>
      <c r="WPH382" s="3"/>
      <c r="WPI382" s="3"/>
      <c r="WPJ382" s="3"/>
      <c r="WPK382" s="3"/>
      <c r="WPL382" s="3"/>
      <c r="WPM382" s="3"/>
      <c r="WPN382" s="3"/>
      <c r="WPO382" s="3"/>
      <c r="WPP382" s="3"/>
      <c r="WPQ382" s="3"/>
      <c r="WPR382" s="3"/>
      <c r="WPS382" s="3"/>
      <c r="WPT382" s="3"/>
      <c r="WPU382" s="3"/>
      <c r="WPV382" s="3"/>
      <c r="WPW382" s="3"/>
      <c r="WPX382" s="3"/>
      <c r="WPY382" s="3"/>
      <c r="WPZ382" s="3"/>
      <c r="WQA382" s="3"/>
      <c r="WQB382" s="3"/>
      <c r="WQC382" s="3"/>
      <c r="WQD382" s="3"/>
      <c r="WQE382" s="3"/>
      <c r="WQF382" s="3"/>
      <c r="WQG382" s="3"/>
      <c r="WQH382" s="3"/>
      <c r="WQI382" s="3"/>
      <c r="WQJ382" s="3"/>
      <c r="WQK382" s="3"/>
      <c r="WQL382" s="3"/>
      <c r="WQM382" s="3"/>
      <c r="WQN382" s="3"/>
      <c r="WQO382" s="3"/>
      <c r="WQP382" s="3"/>
      <c r="WQQ382" s="3"/>
      <c r="WQR382" s="3"/>
      <c r="WQS382" s="3"/>
      <c r="WQT382" s="3"/>
      <c r="WQU382" s="3"/>
      <c r="WQV382" s="3"/>
      <c r="WQW382" s="3"/>
      <c r="WQX382" s="3"/>
      <c r="WQY382" s="3"/>
      <c r="WQZ382" s="3"/>
      <c r="WRA382" s="3"/>
      <c r="WRB382" s="3"/>
      <c r="WRC382" s="3"/>
      <c r="WRD382" s="3"/>
      <c r="WRE382" s="3"/>
      <c r="WRF382" s="3"/>
      <c r="WRG382" s="3"/>
      <c r="WRH382" s="3"/>
      <c r="WRI382" s="3"/>
      <c r="WRJ382" s="3"/>
      <c r="WRK382" s="3"/>
      <c r="WRL382" s="3"/>
      <c r="WRM382" s="3"/>
      <c r="WRN382" s="3"/>
      <c r="WRO382" s="3"/>
      <c r="WRP382" s="3"/>
      <c r="WRQ382" s="3"/>
      <c r="WRR382" s="3"/>
      <c r="WRS382" s="3"/>
      <c r="WRT382" s="3"/>
      <c r="WRU382" s="3"/>
      <c r="WRV382" s="3"/>
      <c r="WRW382" s="3"/>
      <c r="WRX382" s="3"/>
      <c r="WRY382" s="3"/>
      <c r="WRZ382" s="3"/>
      <c r="WSA382" s="3"/>
      <c r="WSB382" s="3"/>
      <c r="WSC382" s="3"/>
      <c r="WSD382" s="3"/>
      <c r="WSE382" s="3"/>
      <c r="WSF382" s="3"/>
      <c r="WSG382" s="3"/>
      <c r="WSH382" s="3"/>
      <c r="WSI382" s="3"/>
      <c r="WSJ382" s="3"/>
      <c r="WSK382" s="3"/>
      <c r="WSL382" s="3"/>
      <c r="WSM382" s="3"/>
      <c r="WSN382" s="3"/>
      <c r="WSO382" s="3"/>
      <c r="WSP382" s="3"/>
      <c r="WSQ382" s="3"/>
      <c r="WSR382" s="3"/>
      <c r="WSS382" s="3"/>
      <c r="WST382" s="3"/>
      <c r="WSU382" s="3"/>
      <c r="WSV382" s="3"/>
      <c r="WSW382" s="3"/>
      <c r="WSX382" s="3"/>
      <c r="WSY382" s="3"/>
      <c r="WSZ382" s="3"/>
      <c r="WTA382" s="3"/>
      <c r="WTB382" s="3"/>
      <c r="WTC382" s="3"/>
      <c r="WTD382" s="3"/>
      <c r="WTE382" s="3"/>
      <c r="WTF382" s="3"/>
      <c r="WTG382" s="3"/>
      <c r="WTH382" s="3"/>
      <c r="WTI382" s="3"/>
      <c r="WTJ382" s="3"/>
      <c r="WTK382" s="3"/>
      <c r="WTL382" s="3"/>
      <c r="WTM382" s="3"/>
      <c r="WTN382" s="3"/>
      <c r="WTO382" s="3"/>
      <c r="WTP382" s="3"/>
      <c r="WTQ382" s="3"/>
      <c r="WTR382" s="3"/>
      <c r="WTS382" s="3"/>
      <c r="WTT382" s="3"/>
      <c r="WTU382" s="3"/>
      <c r="WTV382" s="3"/>
      <c r="WTW382" s="3"/>
      <c r="WTX382" s="3"/>
      <c r="WTY382" s="3"/>
      <c r="WTZ382" s="3"/>
      <c r="WUA382" s="3"/>
      <c r="WUB382" s="3"/>
      <c r="WUC382" s="3"/>
      <c r="WUD382" s="3"/>
      <c r="WUE382" s="3"/>
      <c r="WUF382" s="3"/>
      <c r="WUG382" s="3"/>
      <c r="WUH382" s="3"/>
      <c r="WUI382" s="3"/>
      <c r="WUJ382" s="3"/>
      <c r="WUK382" s="3"/>
      <c r="WUL382" s="3"/>
      <c r="WUM382" s="3"/>
      <c r="WUN382" s="3"/>
      <c r="WUO382" s="3"/>
      <c r="WUP382" s="3"/>
      <c r="WUQ382" s="3"/>
      <c r="WUR382" s="3"/>
      <c r="WUS382" s="3"/>
      <c r="WUT382" s="3"/>
      <c r="WUU382" s="3"/>
      <c r="WUV382" s="3"/>
      <c r="WUW382" s="3"/>
      <c r="WUX382" s="3"/>
      <c r="WUY382" s="3"/>
      <c r="WUZ382" s="3"/>
      <c r="WVA382" s="3"/>
      <c r="WVB382" s="3"/>
      <c r="WVC382" s="3"/>
      <c r="WVE382" s="3"/>
      <c r="WVG382" s="3"/>
      <c r="WVH382" s="3"/>
      <c r="WVI382" s="3"/>
      <c r="WVJ382" s="3"/>
      <c r="WVK382" s="3"/>
      <c r="WVL382" s="3"/>
      <c r="WVM382" s="3"/>
      <c r="WVN382" s="3"/>
      <c r="WVS382" s="3"/>
      <c r="WVT382" s="3"/>
      <c r="WVU382" s="3"/>
      <c r="WVV382" s="3"/>
      <c r="WVW382" s="3"/>
      <c r="WVX382" s="3"/>
      <c r="WVY382" s="3"/>
      <c r="WVZ382" s="3"/>
      <c r="WWA382" s="3"/>
      <c r="WWB382" s="3"/>
      <c r="WWC382" s="3"/>
      <c r="WWD382" s="3"/>
      <c r="WWE382" s="3"/>
      <c r="WWF382" s="3"/>
      <c r="WWG382" s="3"/>
      <c r="WWH382" s="3"/>
      <c r="WWI382" s="3"/>
      <c r="WWJ382" s="3"/>
      <c r="WWK382" s="3"/>
      <c r="WWL382" s="3"/>
      <c r="WWM382" s="3"/>
      <c r="WWN382" s="3"/>
      <c r="WWO382" s="3"/>
      <c r="WWP382" s="3"/>
      <c r="WWQ382" s="3"/>
      <c r="WWR382" s="3"/>
      <c r="WWS382" s="3"/>
      <c r="WWT382" s="3"/>
      <c r="WWU382" s="3"/>
      <c r="WWV382" s="3"/>
      <c r="WWW382" s="3"/>
      <c r="WWX382" s="3"/>
      <c r="WWY382" s="3"/>
      <c r="WWZ382" s="3"/>
      <c r="WXA382" s="3"/>
      <c r="WXB382" s="3"/>
      <c r="WXC382" s="3"/>
      <c r="WXD382" s="3"/>
      <c r="WXE382" s="3"/>
      <c r="WXF382" s="3"/>
      <c r="WXG382" s="3"/>
      <c r="WXH382" s="3"/>
      <c r="WXI382" s="3"/>
      <c r="WXJ382" s="3"/>
      <c r="WXK382" s="3"/>
      <c r="WXL382" s="3"/>
      <c r="WXM382" s="3"/>
      <c r="WXN382" s="3"/>
      <c r="WXO382" s="3"/>
      <c r="WXP382" s="3"/>
      <c r="WXQ382" s="3"/>
      <c r="WXR382" s="3"/>
      <c r="WXS382" s="3"/>
      <c r="WXT382" s="3"/>
      <c r="WXU382" s="3"/>
      <c r="WXV382" s="3"/>
      <c r="WXW382" s="3"/>
      <c r="WXX382" s="3"/>
      <c r="WXY382" s="3"/>
      <c r="WXZ382" s="3"/>
      <c r="WYA382" s="3"/>
      <c r="WYB382" s="3"/>
      <c r="WYC382" s="3"/>
      <c r="WYD382" s="3"/>
      <c r="WYE382" s="3"/>
      <c r="WYF382" s="3"/>
      <c r="WYG382" s="3"/>
      <c r="WYH382" s="3"/>
      <c r="WYI382" s="3"/>
      <c r="WYJ382" s="3"/>
      <c r="WYK382" s="3"/>
      <c r="WYL382" s="3"/>
      <c r="WYM382" s="3"/>
      <c r="WYN382" s="3"/>
      <c r="WYO382" s="3"/>
      <c r="WYP382" s="3"/>
      <c r="WYQ382" s="3"/>
      <c r="WYR382" s="3"/>
      <c r="WYS382" s="3"/>
      <c r="WYT382" s="3"/>
      <c r="WYU382" s="3"/>
      <c r="WYV382" s="3"/>
      <c r="WYW382" s="3"/>
      <c r="WYX382" s="3"/>
      <c r="WYY382" s="3"/>
      <c r="WYZ382" s="3"/>
      <c r="WZA382" s="3"/>
      <c r="WZB382" s="3"/>
      <c r="WZC382" s="3"/>
      <c r="WZD382" s="3"/>
      <c r="WZE382" s="3"/>
      <c r="WZF382" s="3"/>
      <c r="WZG382" s="3"/>
      <c r="WZH382" s="3"/>
      <c r="WZI382" s="3"/>
      <c r="WZJ382" s="3"/>
      <c r="WZK382" s="3"/>
      <c r="WZL382" s="3"/>
      <c r="WZM382" s="3"/>
      <c r="WZN382" s="3"/>
      <c r="WZO382" s="3"/>
      <c r="WZP382" s="3"/>
      <c r="WZQ382" s="3"/>
      <c r="WZR382" s="3"/>
      <c r="WZS382" s="3"/>
      <c r="WZT382" s="3"/>
      <c r="WZU382" s="3"/>
      <c r="WZV382" s="3"/>
      <c r="WZW382" s="3"/>
      <c r="WZX382" s="3"/>
      <c r="WZY382" s="3"/>
      <c r="WZZ382" s="3"/>
      <c r="XAA382" s="3"/>
      <c r="XAB382" s="3"/>
      <c r="XAC382" s="3"/>
      <c r="XAD382" s="3"/>
      <c r="XAE382" s="3"/>
      <c r="XAF382" s="3"/>
      <c r="XAG382" s="3"/>
      <c r="XAH382" s="3"/>
      <c r="XAI382" s="3"/>
      <c r="XAJ382" s="3"/>
      <c r="XAK382" s="3"/>
      <c r="XAL382" s="3"/>
      <c r="XAM382" s="3"/>
      <c r="XAN382" s="3"/>
      <c r="XAO382" s="3"/>
      <c r="XAP382" s="3"/>
      <c r="XAQ382" s="3"/>
      <c r="XAR382" s="3"/>
      <c r="XAS382" s="3"/>
      <c r="XAT382" s="3"/>
      <c r="XAU382" s="3"/>
      <c r="XAV382" s="3"/>
      <c r="XAW382" s="3"/>
      <c r="XAX382" s="3"/>
      <c r="XAY382" s="3"/>
      <c r="XAZ382" s="3"/>
      <c r="XBA382" s="3"/>
      <c r="XBB382" s="3"/>
      <c r="XBC382" s="3"/>
      <c r="XBD382" s="3"/>
      <c r="XBE382" s="3"/>
      <c r="XBF382" s="3"/>
      <c r="XBG382" s="3"/>
      <c r="XBH382" s="3"/>
      <c r="XBI382" s="3"/>
      <c r="XBJ382" s="3"/>
      <c r="XBK382" s="3"/>
      <c r="XBL382" s="3"/>
      <c r="XBM382" s="3"/>
      <c r="XBN382" s="3"/>
      <c r="XBO382" s="3"/>
      <c r="XBP382" s="3"/>
      <c r="XBQ382" s="3"/>
      <c r="XBR382" s="3"/>
      <c r="XBS382" s="3"/>
      <c r="XBT382" s="3"/>
      <c r="XBU382" s="3"/>
      <c r="XBV382" s="3"/>
      <c r="XBW382" s="3"/>
      <c r="XBX382" s="3"/>
      <c r="XBY382" s="3"/>
      <c r="XBZ382" s="3"/>
      <c r="XCA382" s="3"/>
      <c r="XCB382" s="3"/>
      <c r="XCC382" s="3"/>
      <c r="XCD382" s="3"/>
      <c r="XCE382" s="3"/>
      <c r="XCF382" s="3"/>
      <c r="XCG382" s="3"/>
      <c r="XCH382" s="3"/>
      <c r="XCI382" s="3"/>
      <c r="XCJ382" s="3"/>
      <c r="XCK382" s="3"/>
      <c r="XCL382" s="3"/>
      <c r="XCM382" s="3"/>
      <c r="XCN382" s="3"/>
      <c r="XCO382" s="3"/>
      <c r="XCP382" s="3"/>
      <c r="XCQ382" s="3"/>
      <c r="XCR382" s="3"/>
      <c r="XCS382" s="3"/>
      <c r="XCT382" s="3"/>
      <c r="XCU382" s="3"/>
      <c r="XCV382" s="3"/>
      <c r="XCW382" s="3"/>
      <c r="XCX382" s="3"/>
      <c r="XCY382" s="3"/>
      <c r="XCZ382" s="3"/>
      <c r="XDA382" s="3"/>
      <c r="XDB382" s="3"/>
      <c r="XDC382" s="3"/>
      <c r="XDD382" s="3"/>
      <c r="XDE382" s="3"/>
      <c r="XDF382" s="3"/>
      <c r="XDG382" s="3"/>
      <c r="XDH382" s="3"/>
      <c r="XDI382" s="3"/>
      <c r="XDJ382" s="3"/>
      <c r="XDK382" s="3"/>
      <c r="XDL382" s="3"/>
      <c r="XDM382" s="3"/>
      <c r="XDN382" s="3"/>
      <c r="XDO382" s="3"/>
      <c r="XDP382" s="3"/>
      <c r="XDQ382" s="3"/>
      <c r="XDR382" s="3"/>
      <c r="XDS382" s="3"/>
      <c r="XDT382" s="3"/>
      <c r="XDU382" s="3"/>
      <c r="XDV382" s="3"/>
      <c r="XDW382" s="3"/>
      <c r="XDX382" s="3"/>
      <c r="XDY382" s="3"/>
      <c r="XDZ382" s="3"/>
      <c r="XEA382" s="3"/>
      <c r="XEB382" s="3"/>
      <c r="XEC382" s="3"/>
      <c r="XED382" s="3"/>
      <c r="XEE382" s="3"/>
      <c r="XEF382" s="3"/>
      <c r="XEG382" s="3"/>
      <c r="XEH382" s="3"/>
      <c r="XEI382" s="3"/>
      <c r="XEJ382" s="3"/>
      <c r="XEK382" s="3"/>
      <c r="XEL382" s="3"/>
      <c r="XEM382" s="3"/>
      <c r="XEN382" s="3"/>
      <c r="XEO382" s="3"/>
      <c r="XEP382" s="3"/>
      <c r="XEQ382" s="3"/>
      <c r="XER382" s="3"/>
      <c r="XES382" s="3"/>
      <c r="XET382" s="3"/>
      <c r="XEU382" s="3"/>
      <c r="XEV382" s="3"/>
      <c r="XEW382" s="3"/>
      <c r="XEX382" s="3"/>
      <c r="XEY382" s="3"/>
    </row>
    <row r="383" spans="1:16379" ht="16.5" hidden="1" customHeight="1">
      <c r="A383" s="35" t="s">
        <v>256</v>
      </c>
      <c r="B383" s="36"/>
      <c r="C383" s="36"/>
      <c r="D383" s="36"/>
      <c r="E383" s="37"/>
      <c r="F383" s="23"/>
      <c r="G383" s="38">
        <f t="shared" si="43"/>
        <v>0</v>
      </c>
      <c r="H383" s="39" t="e">
        <f t="shared" si="42"/>
        <v>#DIV/0!</v>
      </c>
      <c r="I383" s="36"/>
      <c r="J383" s="38">
        <f t="shared" si="44"/>
        <v>0</v>
      </c>
      <c r="K383" s="37"/>
      <c r="L383" s="3"/>
      <c r="M383" s="23"/>
      <c r="N383" s="23"/>
      <c r="O383" s="32">
        <f t="shared" si="39"/>
        <v>0</v>
      </c>
      <c r="P383" s="3"/>
      <c r="Q383" s="3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S383" s="3"/>
      <c r="IU383" s="3"/>
      <c r="IV383" s="3"/>
      <c r="IW383" s="3"/>
      <c r="IX383" s="3"/>
      <c r="IY383" s="3"/>
      <c r="IZ383" s="3"/>
      <c r="JA383" s="3"/>
      <c r="JB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  <c r="JQ383" s="3"/>
      <c r="JR383" s="3"/>
      <c r="JS383" s="3"/>
      <c r="JT383" s="3"/>
      <c r="JU383" s="3"/>
      <c r="JV383" s="3"/>
      <c r="JW383" s="3"/>
      <c r="JX383" s="3"/>
      <c r="JY383" s="3"/>
      <c r="JZ383" s="3"/>
      <c r="KA383" s="3"/>
      <c r="KB383" s="3"/>
      <c r="KC383" s="3"/>
      <c r="KD383" s="3"/>
      <c r="KE383" s="3"/>
      <c r="KF383" s="3"/>
      <c r="KG383" s="3"/>
      <c r="KH383" s="3"/>
      <c r="KI383" s="3"/>
      <c r="KJ383" s="3"/>
      <c r="KK383" s="3"/>
      <c r="KL383" s="3"/>
      <c r="KM383" s="3"/>
      <c r="KN383" s="3"/>
      <c r="KO383" s="3"/>
      <c r="KP383" s="3"/>
      <c r="KQ383" s="3"/>
      <c r="KR383" s="3"/>
      <c r="KS383" s="3"/>
      <c r="KT383" s="3"/>
      <c r="KU383" s="3"/>
      <c r="KV383" s="3"/>
      <c r="KW383" s="3"/>
      <c r="KX383" s="3"/>
      <c r="KY383" s="3"/>
      <c r="KZ383" s="3"/>
      <c r="LA383" s="3"/>
      <c r="LB383" s="3"/>
      <c r="LC383" s="3"/>
      <c r="LD383" s="3"/>
      <c r="LE383" s="3"/>
      <c r="LF383" s="3"/>
      <c r="LG383" s="3"/>
      <c r="LH383" s="3"/>
      <c r="LI383" s="3"/>
      <c r="LJ383" s="3"/>
      <c r="LK383" s="3"/>
      <c r="LL383" s="3"/>
      <c r="LM383" s="3"/>
      <c r="LN383" s="3"/>
      <c r="LO383" s="3"/>
      <c r="LP383" s="3"/>
      <c r="LQ383" s="3"/>
      <c r="LR383" s="3"/>
      <c r="LS383" s="3"/>
      <c r="LT383" s="3"/>
      <c r="LU383" s="3"/>
      <c r="LV383" s="3"/>
      <c r="LW383" s="3"/>
      <c r="LX383" s="3"/>
      <c r="LY383" s="3"/>
      <c r="LZ383" s="3"/>
      <c r="MA383" s="3"/>
      <c r="MB383" s="3"/>
      <c r="MC383" s="3"/>
      <c r="MD383" s="3"/>
      <c r="ME383" s="3"/>
      <c r="MF383" s="3"/>
      <c r="MG383" s="3"/>
      <c r="MH383" s="3"/>
      <c r="MI383" s="3"/>
      <c r="MJ383" s="3"/>
      <c r="MK383" s="3"/>
      <c r="ML383" s="3"/>
      <c r="MM383" s="3"/>
      <c r="MN383" s="3"/>
      <c r="MO383" s="3"/>
      <c r="MP383" s="3"/>
      <c r="MQ383" s="3"/>
      <c r="MR383" s="3"/>
      <c r="MS383" s="3"/>
      <c r="MT383" s="3"/>
      <c r="MU383" s="3"/>
      <c r="MV383" s="3"/>
      <c r="MW383" s="3"/>
      <c r="MX383" s="3"/>
      <c r="MY383" s="3"/>
      <c r="MZ383" s="3"/>
      <c r="NA383" s="3"/>
      <c r="NB383" s="3"/>
      <c r="NC383" s="3"/>
      <c r="ND383" s="3"/>
      <c r="NE383" s="3"/>
      <c r="NF383" s="3"/>
      <c r="NG383" s="3"/>
      <c r="NH383" s="3"/>
      <c r="NI383" s="3"/>
      <c r="NJ383" s="3"/>
      <c r="NK383" s="3"/>
      <c r="NL383" s="3"/>
      <c r="NM383" s="3"/>
      <c r="NN383" s="3"/>
      <c r="NO383" s="3"/>
      <c r="NP383" s="3"/>
      <c r="NQ383" s="3"/>
      <c r="NR383" s="3"/>
      <c r="NS383" s="3"/>
      <c r="NT383" s="3"/>
      <c r="NU383" s="3"/>
      <c r="NV383" s="3"/>
      <c r="NW383" s="3"/>
      <c r="NX383" s="3"/>
      <c r="NY383" s="3"/>
      <c r="NZ383" s="3"/>
      <c r="OA383" s="3"/>
      <c r="OB383" s="3"/>
      <c r="OC383" s="3"/>
      <c r="OD383" s="3"/>
      <c r="OE383" s="3"/>
      <c r="OF383" s="3"/>
      <c r="OG383" s="3"/>
      <c r="OH383" s="3"/>
      <c r="OI383" s="3"/>
      <c r="OJ383" s="3"/>
      <c r="OK383" s="3"/>
      <c r="OL383" s="3"/>
      <c r="OM383" s="3"/>
      <c r="ON383" s="3"/>
      <c r="OO383" s="3"/>
      <c r="OP383" s="3"/>
      <c r="OQ383" s="3"/>
      <c r="OR383" s="3"/>
      <c r="OS383" s="3"/>
      <c r="OT383" s="3"/>
      <c r="OU383" s="3"/>
      <c r="OV383" s="3"/>
      <c r="OW383" s="3"/>
      <c r="OX383" s="3"/>
      <c r="OY383" s="3"/>
      <c r="OZ383" s="3"/>
      <c r="PA383" s="3"/>
      <c r="PB383" s="3"/>
      <c r="PC383" s="3"/>
      <c r="PD383" s="3"/>
      <c r="PE383" s="3"/>
      <c r="PF383" s="3"/>
      <c r="PG383" s="3"/>
      <c r="PH383" s="3"/>
      <c r="PI383" s="3"/>
      <c r="PJ383" s="3"/>
      <c r="PK383" s="3"/>
      <c r="PL383" s="3"/>
      <c r="PM383" s="3"/>
      <c r="PN383" s="3"/>
      <c r="PO383" s="3"/>
      <c r="PP383" s="3"/>
      <c r="PQ383" s="3"/>
      <c r="PR383" s="3"/>
      <c r="PS383" s="3"/>
      <c r="PT383" s="3"/>
      <c r="PU383" s="3"/>
      <c r="PV383" s="3"/>
      <c r="PW383" s="3"/>
      <c r="PX383" s="3"/>
      <c r="PY383" s="3"/>
      <c r="PZ383" s="3"/>
      <c r="QA383" s="3"/>
      <c r="QB383" s="3"/>
      <c r="QC383" s="3"/>
      <c r="QD383" s="3"/>
      <c r="QE383" s="3"/>
      <c r="QF383" s="3"/>
      <c r="QG383" s="3"/>
      <c r="QH383" s="3"/>
      <c r="QI383" s="3"/>
      <c r="QJ383" s="3"/>
      <c r="QK383" s="3"/>
      <c r="QL383" s="3"/>
      <c r="QM383" s="3"/>
      <c r="QN383" s="3"/>
      <c r="QO383" s="3"/>
      <c r="QP383" s="3"/>
      <c r="QQ383" s="3"/>
      <c r="QR383" s="3"/>
      <c r="QS383" s="3"/>
      <c r="QT383" s="3"/>
      <c r="QU383" s="3"/>
      <c r="QV383" s="3"/>
      <c r="QW383" s="3"/>
      <c r="QX383" s="3"/>
      <c r="QY383" s="3"/>
      <c r="QZ383" s="3"/>
      <c r="RA383" s="3"/>
      <c r="RB383" s="3"/>
      <c r="RC383" s="3"/>
      <c r="RD383" s="3"/>
      <c r="RE383" s="3"/>
      <c r="RF383" s="3"/>
      <c r="RG383" s="3"/>
      <c r="RH383" s="3"/>
      <c r="RI383" s="3"/>
      <c r="RJ383" s="3"/>
      <c r="RK383" s="3"/>
      <c r="RL383" s="3"/>
      <c r="RM383" s="3"/>
      <c r="RN383" s="3"/>
      <c r="RO383" s="3"/>
      <c r="RP383" s="3"/>
      <c r="RQ383" s="3"/>
      <c r="RR383" s="3"/>
      <c r="RS383" s="3"/>
      <c r="RT383" s="3"/>
      <c r="RU383" s="3"/>
      <c r="RV383" s="3"/>
      <c r="RW383" s="3"/>
      <c r="RX383" s="3"/>
      <c r="RY383" s="3"/>
      <c r="RZ383" s="3"/>
      <c r="SA383" s="3"/>
      <c r="SB383" s="3"/>
      <c r="SC383" s="3"/>
      <c r="SD383" s="3"/>
      <c r="SE383" s="3"/>
      <c r="SF383" s="3"/>
      <c r="SG383" s="3"/>
      <c r="SH383" s="3"/>
      <c r="SI383" s="3"/>
      <c r="SJ383" s="3"/>
      <c r="SK383" s="3"/>
      <c r="SL383" s="3"/>
      <c r="SM383" s="3"/>
      <c r="SO383" s="3"/>
      <c r="SQ383" s="3"/>
      <c r="SR383" s="3"/>
      <c r="SS383" s="3"/>
      <c r="ST383" s="3"/>
      <c r="SU383" s="3"/>
      <c r="SV383" s="3"/>
      <c r="SW383" s="3"/>
      <c r="SX383" s="3"/>
      <c r="TC383" s="3"/>
      <c r="TD383" s="3"/>
      <c r="TE383" s="3"/>
      <c r="TF383" s="3"/>
      <c r="TG383" s="3"/>
      <c r="TH383" s="3"/>
      <c r="TI383" s="3"/>
      <c r="TJ383" s="3"/>
      <c r="TK383" s="3"/>
      <c r="TL383" s="3"/>
      <c r="TM383" s="3"/>
      <c r="TN383" s="3"/>
      <c r="TO383" s="3"/>
      <c r="TP383" s="3"/>
      <c r="TQ383" s="3"/>
      <c r="TR383" s="3"/>
      <c r="TS383" s="3"/>
      <c r="TT383" s="3"/>
      <c r="TU383" s="3"/>
      <c r="TV383" s="3"/>
      <c r="TW383" s="3"/>
      <c r="TX383" s="3"/>
      <c r="TY383" s="3"/>
      <c r="TZ383" s="3"/>
      <c r="UA383" s="3"/>
      <c r="UB383" s="3"/>
      <c r="UC383" s="3"/>
      <c r="UD383" s="3"/>
      <c r="UE383" s="3"/>
      <c r="UF383" s="3"/>
      <c r="UG383" s="3"/>
      <c r="UH383" s="3"/>
      <c r="UI383" s="3"/>
      <c r="UJ383" s="3"/>
      <c r="UK383" s="3"/>
      <c r="UL383" s="3"/>
      <c r="UM383" s="3"/>
      <c r="UN383" s="3"/>
      <c r="UO383" s="3"/>
      <c r="UP383" s="3"/>
      <c r="UQ383" s="3"/>
      <c r="UR383" s="3"/>
      <c r="US383" s="3"/>
      <c r="UT383" s="3"/>
      <c r="UU383" s="3"/>
      <c r="UV383" s="3"/>
      <c r="UW383" s="3"/>
      <c r="UX383" s="3"/>
      <c r="UY383" s="3"/>
      <c r="UZ383" s="3"/>
      <c r="VA383" s="3"/>
      <c r="VB383" s="3"/>
      <c r="VC383" s="3"/>
      <c r="VD383" s="3"/>
      <c r="VE383" s="3"/>
      <c r="VF383" s="3"/>
      <c r="VG383" s="3"/>
      <c r="VH383" s="3"/>
      <c r="VI383" s="3"/>
      <c r="VJ383" s="3"/>
      <c r="VK383" s="3"/>
      <c r="VL383" s="3"/>
      <c r="VM383" s="3"/>
      <c r="VN383" s="3"/>
      <c r="VO383" s="3"/>
      <c r="VP383" s="3"/>
      <c r="VQ383" s="3"/>
      <c r="VR383" s="3"/>
      <c r="VS383" s="3"/>
      <c r="VT383" s="3"/>
      <c r="VU383" s="3"/>
      <c r="VV383" s="3"/>
      <c r="VW383" s="3"/>
      <c r="VX383" s="3"/>
      <c r="VY383" s="3"/>
      <c r="VZ383" s="3"/>
      <c r="WA383" s="3"/>
      <c r="WB383" s="3"/>
      <c r="WC383" s="3"/>
      <c r="WD383" s="3"/>
      <c r="WE383" s="3"/>
      <c r="WF383" s="3"/>
      <c r="WG383" s="3"/>
      <c r="WH383" s="3"/>
      <c r="WI383" s="3"/>
      <c r="WJ383" s="3"/>
      <c r="WK383" s="3"/>
      <c r="WL383" s="3"/>
      <c r="WM383" s="3"/>
      <c r="WN383" s="3"/>
      <c r="WO383" s="3"/>
      <c r="WP383" s="3"/>
      <c r="WQ383" s="3"/>
      <c r="WR383" s="3"/>
      <c r="WS383" s="3"/>
      <c r="WT383" s="3"/>
      <c r="WU383" s="3"/>
      <c r="WV383" s="3"/>
      <c r="WW383" s="3"/>
      <c r="WX383" s="3"/>
      <c r="WY383" s="3"/>
      <c r="WZ383" s="3"/>
      <c r="XA383" s="3"/>
      <c r="XB383" s="3"/>
      <c r="XC383" s="3"/>
      <c r="XD383" s="3"/>
      <c r="XE383" s="3"/>
      <c r="XF383" s="3"/>
      <c r="XG383" s="3"/>
      <c r="XH383" s="3"/>
      <c r="XI383" s="3"/>
      <c r="XJ383" s="3"/>
      <c r="XK383" s="3"/>
      <c r="XL383" s="3"/>
      <c r="XM383" s="3"/>
      <c r="XN383" s="3"/>
      <c r="XO383" s="3"/>
      <c r="XP383" s="3"/>
      <c r="XQ383" s="3"/>
      <c r="XR383" s="3"/>
      <c r="XS383" s="3"/>
      <c r="XT383" s="3"/>
      <c r="XU383" s="3"/>
      <c r="XV383" s="3"/>
      <c r="XW383" s="3"/>
      <c r="XX383" s="3"/>
      <c r="XY383" s="3"/>
      <c r="XZ383" s="3"/>
      <c r="YA383" s="3"/>
      <c r="YB383" s="3"/>
      <c r="YC383" s="3"/>
      <c r="YD383" s="3"/>
      <c r="YE383" s="3"/>
      <c r="YF383" s="3"/>
      <c r="YG383" s="3"/>
      <c r="YH383" s="3"/>
      <c r="YI383" s="3"/>
      <c r="YJ383" s="3"/>
      <c r="YK383" s="3"/>
      <c r="YL383" s="3"/>
      <c r="YM383" s="3"/>
      <c r="YN383" s="3"/>
      <c r="YO383" s="3"/>
      <c r="YP383" s="3"/>
      <c r="YQ383" s="3"/>
      <c r="YR383" s="3"/>
      <c r="YS383" s="3"/>
      <c r="YT383" s="3"/>
      <c r="YU383" s="3"/>
      <c r="YV383" s="3"/>
      <c r="YW383" s="3"/>
      <c r="YX383" s="3"/>
      <c r="YY383" s="3"/>
      <c r="YZ383" s="3"/>
      <c r="ZA383" s="3"/>
      <c r="ZB383" s="3"/>
      <c r="ZC383" s="3"/>
      <c r="ZD383" s="3"/>
      <c r="ZE383" s="3"/>
      <c r="ZF383" s="3"/>
      <c r="ZG383" s="3"/>
      <c r="ZH383" s="3"/>
      <c r="ZI383" s="3"/>
      <c r="ZJ383" s="3"/>
      <c r="ZK383" s="3"/>
      <c r="ZL383" s="3"/>
      <c r="ZM383" s="3"/>
      <c r="ZN383" s="3"/>
      <c r="ZO383" s="3"/>
      <c r="ZP383" s="3"/>
      <c r="ZQ383" s="3"/>
      <c r="ZR383" s="3"/>
      <c r="ZS383" s="3"/>
      <c r="ZT383" s="3"/>
      <c r="ZU383" s="3"/>
      <c r="ZV383" s="3"/>
      <c r="ZW383" s="3"/>
      <c r="ZX383" s="3"/>
      <c r="ZY383" s="3"/>
      <c r="ZZ383" s="3"/>
      <c r="AAA383" s="3"/>
      <c r="AAB383" s="3"/>
      <c r="AAC383" s="3"/>
      <c r="AAD383" s="3"/>
      <c r="AAE383" s="3"/>
      <c r="AAF383" s="3"/>
      <c r="AAG383" s="3"/>
      <c r="AAH383" s="3"/>
      <c r="AAI383" s="3"/>
      <c r="AAJ383" s="3"/>
      <c r="AAK383" s="3"/>
      <c r="AAL383" s="3"/>
      <c r="AAM383" s="3"/>
      <c r="AAN383" s="3"/>
      <c r="AAO383" s="3"/>
      <c r="AAP383" s="3"/>
      <c r="AAQ383" s="3"/>
      <c r="AAR383" s="3"/>
      <c r="AAS383" s="3"/>
      <c r="AAT383" s="3"/>
      <c r="AAU383" s="3"/>
      <c r="AAV383" s="3"/>
      <c r="AAW383" s="3"/>
      <c r="AAX383" s="3"/>
      <c r="AAY383" s="3"/>
      <c r="AAZ383" s="3"/>
      <c r="ABA383" s="3"/>
      <c r="ABB383" s="3"/>
      <c r="ABC383" s="3"/>
      <c r="ABD383" s="3"/>
      <c r="ABE383" s="3"/>
      <c r="ABF383" s="3"/>
      <c r="ABG383" s="3"/>
      <c r="ABH383" s="3"/>
      <c r="ABI383" s="3"/>
      <c r="ABJ383" s="3"/>
      <c r="ABK383" s="3"/>
      <c r="ABL383" s="3"/>
      <c r="ABM383" s="3"/>
      <c r="ABN383" s="3"/>
      <c r="ABO383" s="3"/>
      <c r="ABP383" s="3"/>
      <c r="ABQ383" s="3"/>
      <c r="ABR383" s="3"/>
      <c r="ABS383" s="3"/>
      <c r="ABT383" s="3"/>
      <c r="ABU383" s="3"/>
      <c r="ABV383" s="3"/>
      <c r="ABW383" s="3"/>
      <c r="ABX383" s="3"/>
      <c r="ABY383" s="3"/>
      <c r="ABZ383" s="3"/>
      <c r="ACA383" s="3"/>
      <c r="ACB383" s="3"/>
      <c r="ACC383" s="3"/>
      <c r="ACD383" s="3"/>
      <c r="ACE383" s="3"/>
      <c r="ACF383" s="3"/>
      <c r="ACG383" s="3"/>
      <c r="ACH383" s="3"/>
      <c r="ACI383" s="3"/>
      <c r="ACK383" s="3"/>
      <c r="ACM383" s="3"/>
      <c r="ACN383" s="3"/>
      <c r="ACO383" s="3"/>
      <c r="ACP383" s="3"/>
      <c r="ACQ383" s="3"/>
      <c r="ACR383" s="3"/>
      <c r="ACS383" s="3"/>
      <c r="ACT383" s="3"/>
      <c r="ACY383" s="3"/>
      <c r="ACZ383" s="3"/>
      <c r="ADA383" s="3"/>
      <c r="ADB383" s="3"/>
      <c r="ADC383" s="3"/>
      <c r="ADD383" s="3"/>
      <c r="ADE383" s="3"/>
      <c r="ADF383" s="3"/>
      <c r="ADG383" s="3"/>
      <c r="ADH383" s="3"/>
      <c r="ADI383" s="3"/>
      <c r="ADJ383" s="3"/>
      <c r="ADK383" s="3"/>
      <c r="ADL383" s="3"/>
      <c r="ADM383" s="3"/>
      <c r="ADN383" s="3"/>
      <c r="ADO383" s="3"/>
      <c r="ADP383" s="3"/>
      <c r="ADQ383" s="3"/>
      <c r="ADR383" s="3"/>
      <c r="ADS383" s="3"/>
      <c r="ADT383" s="3"/>
      <c r="ADU383" s="3"/>
      <c r="ADV383" s="3"/>
      <c r="ADW383" s="3"/>
      <c r="ADX383" s="3"/>
      <c r="ADY383" s="3"/>
      <c r="ADZ383" s="3"/>
      <c r="AEA383" s="3"/>
      <c r="AEB383" s="3"/>
      <c r="AEC383" s="3"/>
      <c r="AED383" s="3"/>
      <c r="AEE383" s="3"/>
      <c r="AEF383" s="3"/>
      <c r="AEG383" s="3"/>
      <c r="AEH383" s="3"/>
      <c r="AEI383" s="3"/>
      <c r="AEJ383" s="3"/>
      <c r="AEK383" s="3"/>
      <c r="AEL383" s="3"/>
      <c r="AEM383" s="3"/>
      <c r="AEN383" s="3"/>
      <c r="AEO383" s="3"/>
      <c r="AEP383" s="3"/>
      <c r="AEQ383" s="3"/>
      <c r="AER383" s="3"/>
      <c r="AES383" s="3"/>
      <c r="AET383" s="3"/>
      <c r="AEU383" s="3"/>
      <c r="AEV383" s="3"/>
      <c r="AEW383" s="3"/>
      <c r="AEX383" s="3"/>
      <c r="AEY383" s="3"/>
      <c r="AEZ383" s="3"/>
      <c r="AFA383" s="3"/>
      <c r="AFB383" s="3"/>
      <c r="AFC383" s="3"/>
      <c r="AFD383" s="3"/>
      <c r="AFE383" s="3"/>
      <c r="AFF383" s="3"/>
      <c r="AFG383" s="3"/>
      <c r="AFH383" s="3"/>
      <c r="AFI383" s="3"/>
      <c r="AFJ383" s="3"/>
      <c r="AFK383" s="3"/>
      <c r="AFL383" s="3"/>
      <c r="AFM383" s="3"/>
      <c r="AFN383" s="3"/>
      <c r="AFO383" s="3"/>
      <c r="AFP383" s="3"/>
      <c r="AFQ383" s="3"/>
      <c r="AFR383" s="3"/>
      <c r="AFS383" s="3"/>
      <c r="AFT383" s="3"/>
      <c r="AFU383" s="3"/>
      <c r="AFV383" s="3"/>
      <c r="AFW383" s="3"/>
      <c r="AFX383" s="3"/>
      <c r="AFY383" s="3"/>
      <c r="AFZ383" s="3"/>
      <c r="AGA383" s="3"/>
      <c r="AGB383" s="3"/>
      <c r="AGC383" s="3"/>
      <c r="AGD383" s="3"/>
      <c r="AGE383" s="3"/>
      <c r="AGF383" s="3"/>
      <c r="AGG383" s="3"/>
      <c r="AGH383" s="3"/>
      <c r="AGI383" s="3"/>
      <c r="AGJ383" s="3"/>
      <c r="AGK383" s="3"/>
      <c r="AGL383" s="3"/>
      <c r="AGM383" s="3"/>
      <c r="AGN383" s="3"/>
      <c r="AGO383" s="3"/>
      <c r="AGP383" s="3"/>
      <c r="AGQ383" s="3"/>
      <c r="AGR383" s="3"/>
      <c r="AGS383" s="3"/>
      <c r="AGT383" s="3"/>
      <c r="AGU383" s="3"/>
      <c r="AGV383" s="3"/>
      <c r="AGW383" s="3"/>
      <c r="AGX383" s="3"/>
      <c r="AGY383" s="3"/>
      <c r="AGZ383" s="3"/>
      <c r="AHA383" s="3"/>
      <c r="AHB383" s="3"/>
      <c r="AHC383" s="3"/>
      <c r="AHD383" s="3"/>
      <c r="AHE383" s="3"/>
      <c r="AHF383" s="3"/>
      <c r="AHG383" s="3"/>
      <c r="AHH383" s="3"/>
      <c r="AHI383" s="3"/>
      <c r="AHJ383" s="3"/>
      <c r="AHK383" s="3"/>
      <c r="AHL383" s="3"/>
      <c r="AHM383" s="3"/>
      <c r="AHN383" s="3"/>
      <c r="AHO383" s="3"/>
      <c r="AHP383" s="3"/>
      <c r="AHQ383" s="3"/>
      <c r="AHR383" s="3"/>
      <c r="AHS383" s="3"/>
      <c r="AHT383" s="3"/>
      <c r="AHU383" s="3"/>
      <c r="AHV383" s="3"/>
      <c r="AHW383" s="3"/>
      <c r="AHX383" s="3"/>
      <c r="AHY383" s="3"/>
      <c r="AHZ383" s="3"/>
      <c r="AIA383" s="3"/>
      <c r="AIB383" s="3"/>
      <c r="AIC383" s="3"/>
      <c r="AID383" s="3"/>
      <c r="AIE383" s="3"/>
      <c r="AIF383" s="3"/>
      <c r="AIG383" s="3"/>
      <c r="AIH383" s="3"/>
      <c r="AII383" s="3"/>
      <c r="AIJ383" s="3"/>
      <c r="AIK383" s="3"/>
      <c r="AIL383" s="3"/>
      <c r="AIM383" s="3"/>
      <c r="AIN383" s="3"/>
      <c r="AIO383" s="3"/>
      <c r="AIP383" s="3"/>
      <c r="AIQ383" s="3"/>
      <c r="AIR383" s="3"/>
      <c r="AIS383" s="3"/>
      <c r="AIT383" s="3"/>
      <c r="AIU383" s="3"/>
      <c r="AIV383" s="3"/>
      <c r="AIW383" s="3"/>
      <c r="AIX383" s="3"/>
      <c r="AIY383" s="3"/>
      <c r="AIZ383" s="3"/>
      <c r="AJA383" s="3"/>
      <c r="AJB383" s="3"/>
      <c r="AJC383" s="3"/>
      <c r="AJD383" s="3"/>
      <c r="AJE383" s="3"/>
      <c r="AJF383" s="3"/>
      <c r="AJG383" s="3"/>
      <c r="AJH383" s="3"/>
      <c r="AJI383" s="3"/>
      <c r="AJJ383" s="3"/>
      <c r="AJK383" s="3"/>
      <c r="AJL383" s="3"/>
      <c r="AJM383" s="3"/>
      <c r="AJN383" s="3"/>
      <c r="AJO383" s="3"/>
      <c r="AJP383" s="3"/>
      <c r="AJQ383" s="3"/>
      <c r="AJR383" s="3"/>
      <c r="AJS383" s="3"/>
      <c r="AJT383" s="3"/>
      <c r="AJU383" s="3"/>
      <c r="AJV383" s="3"/>
      <c r="AJW383" s="3"/>
      <c r="AJX383" s="3"/>
      <c r="AJY383" s="3"/>
      <c r="AJZ383" s="3"/>
      <c r="AKA383" s="3"/>
      <c r="AKB383" s="3"/>
      <c r="AKC383" s="3"/>
      <c r="AKD383" s="3"/>
      <c r="AKE383" s="3"/>
      <c r="AKF383" s="3"/>
      <c r="AKG383" s="3"/>
      <c r="AKH383" s="3"/>
      <c r="AKI383" s="3"/>
      <c r="AKJ383" s="3"/>
      <c r="AKK383" s="3"/>
      <c r="AKL383" s="3"/>
      <c r="AKM383" s="3"/>
      <c r="AKN383" s="3"/>
      <c r="AKO383" s="3"/>
      <c r="AKP383" s="3"/>
      <c r="AKQ383" s="3"/>
      <c r="AKR383" s="3"/>
      <c r="AKS383" s="3"/>
      <c r="AKT383" s="3"/>
      <c r="AKU383" s="3"/>
      <c r="AKV383" s="3"/>
      <c r="AKW383" s="3"/>
      <c r="AKX383" s="3"/>
      <c r="AKY383" s="3"/>
      <c r="AKZ383" s="3"/>
      <c r="ALA383" s="3"/>
      <c r="ALB383" s="3"/>
      <c r="ALC383" s="3"/>
      <c r="ALD383" s="3"/>
      <c r="ALE383" s="3"/>
      <c r="ALF383" s="3"/>
      <c r="ALG383" s="3"/>
      <c r="ALH383" s="3"/>
      <c r="ALI383" s="3"/>
      <c r="ALJ383" s="3"/>
      <c r="ALK383" s="3"/>
      <c r="ALL383" s="3"/>
      <c r="ALM383" s="3"/>
      <c r="ALN383" s="3"/>
      <c r="ALO383" s="3"/>
      <c r="ALP383" s="3"/>
      <c r="ALQ383" s="3"/>
      <c r="ALR383" s="3"/>
      <c r="ALS383" s="3"/>
      <c r="ALT383" s="3"/>
      <c r="ALU383" s="3"/>
      <c r="ALV383" s="3"/>
      <c r="ALW383" s="3"/>
      <c r="ALX383" s="3"/>
      <c r="ALY383" s="3"/>
      <c r="ALZ383" s="3"/>
      <c r="AMA383" s="3"/>
      <c r="AMB383" s="3"/>
      <c r="AMC383" s="3"/>
      <c r="AMD383" s="3"/>
      <c r="AME383" s="3"/>
      <c r="AMG383" s="3"/>
      <c r="AMI383" s="3"/>
      <c r="AMJ383" s="3"/>
      <c r="AMK383" s="3"/>
      <c r="AML383" s="3"/>
      <c r="AMM383" s="3"/>
      <c r="AMN383" s="3"/>
      <c r="AMO383" s="3"/>
      <c r="AMP383" s="3"/>
      <c r="AMU383" s="3"/>
      <c r="AMV383" s="3"/>
      <c r="AMW383" s="3"/>
      <c r="AMX383" s="3"/>
      <c r="AMY383" s="3"/>
      <c r="AMZ383" s="3"/>
      <c r="ANA383" s="3"/>
      <c r="ANB383" s="3"/>
      <c r="ANC383" s="3"/>
      <c r="AND383" s="3"/>
      <c r="ANE383" s="3"/>
      <c r="ANF383" s="3"/>
      <c r="ANG383" s="3"/>
      <c r="ANH383" s="3"/>
      <c r="ANI383" s="3"/>
      <c r="ANJ383" s="3"/>
      <c r="ANK383" s="3"/>
      <c r="ANL383" s="3"/>
      <c r="ANM383" s="3"/>
      <c r="ANN383" s="3"/>
      <c r="ANO383" s="3"/>
      <c r="ANP383" s="3"/>
      <c r="ANQ383" s="3"/>
      <c r="ANR383" s="3"/>
      <c r="ANS383" s="3"/>
      <c r="ANT383" s="3"/>
      <c r="ANU383" s="3"/>
      <c r="ANV383" s="3"/>
      <c r="ANW383" s="3"/>
      <c r="ANX383" s="3"/>
      <c r="ANY383" s="3"/>
      <c r="ANZ383" s="3"/>
      <c r="AOA383" s="3"/>
      <c r="AOB383" s="3"/>
      <c r="AOC383" s="3"/>
      <c r="AOD383" s="3"/>
      <c r="AOE383" s="3"/>
      <c r="AOF383" s="3"/>
      <c r="AOG383" s="3"/>
      <c r="AOH383" s="3"/>
      <c r="AOI383" s="3"/>
      <c r="AOJ383" s="3"/>
      <c r="AOK383" s="3"/>
      <c r="AOL383" s="3"/>
      <c r="AOM383" s="3"/>
      <c r="AON383" s="3"/>
      <c r="AOO383" s="3"/>
      <c r="AOP383" s="3"/>
      <c r="AOQ383" s="3"/>
      <c r="AOR383" s="3"/>
      <c r="AOS383" s="3"/>
      <c r="AOT383" s="3"/>
      <c r="AOU383" s="3"/>
      <c r="AOV383" s="3"/>
      <c r="AOW383" s="3"/>
      <c r="AOX383" s="3"/>
      <c r="AOY383" s="3"/>
      <c r="AOZ383" s="3"/>
      <c r="APA383" s="3"/>
      <c r="APB383" s="3"/>
      <c r="APC383" s="3"/>
      <c r="APD383" s="3"/>
      <c r="APE383" s="3"/>
      <c r="APF383" s="3"/>
      <c r="APG383" s="3"/>
      <c r="APH383" s="3"/>
      <c r="API383" s="3"/>
      <c r="APJ383" s="3"/>
      <c r="APK383" s="3"/>
      <c r="APL383" s="3"/>
      <c r="APM383" s="3"/>
      <c r="APN383" s="3"/>
      <c r="APO383" s="3"/>
      <c r="APP383" s="3"/>
      <c r="APQ383" s="3"/>
      <c r="APR383" s="3"/>
      <c r="APS383" s="3"/>
      <c r="APT383" s="3"/>
      <c r="APU383" s="3"/>
      <c r="APV383" s="3"/>
      <c r="APW383" s="3"/>
      <c r="APX383" s="3"/>
      <c r="APY383" s="3"/>
      <c r="APZ383" s="3"/>
      <c r="AQA383" s="3"/>
      <c r="AQB383" s="3"/>
      <c r="AQC383" s="3"/>
      <c r="AQD383" s="3"/>
      <c r="AQE383" s="3"/>
      <c r="AQF383" s="3"/>
      <c r="AQG383" s="3"/>
      <c r="AQH383" s="3"/>
      <c r="AQI383" s="3"/>
      <c r="AQJ383" s="3"/>
      <c r="AQK383" s="3"/>
      <c r="AQL383" s="3"/>
      <c r="AQM383" s="3"/>
      <c r="AQN383" s="3"/>
      <c r="AQO383" s="3"/>
      <c r="AQP383" s="3"/>
      <c r="AQQ383" s="3"/>
      <c r="AQR383" s="3"/>
      <c r="AQS383" s="3"/>
      <c r="AQT383" s="3"/>
      <c r="AQU383" s="3"/>
      <c r="AQV383" s="3"/>
      <c r="AQW383" s="3"/>
      <c r="AQX383" s="3"/>
      <c r="AQY383" s="3"/>
      <c r="AQZ383" s="3"/>
      <c r="ARA383" s="3"/>
      <c r="ARB383" s="3"/>
      <c r="ARC383" s="3"/>
      <c r="ARD383" s="3"/>
      <c r="ARE383" s="3"/>
      <c r="ARF383" s="3"/>
      <c r="ARG383" s="3"/>
      <c r="ARH383" s="3"/>
      <c r="ARI383" s="3"/>
      <c r="ARJ383" s="3"/>
      <c r="ARK383" s="3"/>
      <c r="ARL383" s="3"/>
      <c r="ARM383" s="3"/>
      <c r="ARN383" s="3"/>
      <c r="ARO383" s="3"/>
      <c r="ARP383" s="3"/>
      <c r="ARQ383" s="3"/>
      <c r="ARR383" s="3"/>
      <c r="ARS383" s="3"/>
      <c r="ART383" s="3"/>
      <c r="ARU383" s="3"/>
      <c r="ARV383" s="3"/>
      <c r="ARW383" s="3"/>
      <c r="ARX383" s="3"/>
      <c r="ARY383" s="3"/>
      <c r="ARZ383" s="3"/>
      <c r="ASA383" s="3"/>
      <c r="ASB383" s="3"/>
      <c r="ASC383" s="3"/>
      <c r="ASD383" s="3"/>
      <c r="ASE383" s="3"/>
      <c r="ASF383" s="3"/>
      <c r="ASG383" s="3"/>
      <c r="ASH383" s="3"/>
      <c r="ASI383" s="3"/>
      <c r="ASJ383" s="3"/>
      <c r="ASK383" s="3"/>
      <c r="ASL383" s="3"/>
      <c r="ASM383" s="3"/>
      <c r="ASN383" s="3"/>
      <c r="ASO383" s="3"/>
      <c r="ASP383" s="3"/>
      <c r="ASQ383" s="3"/>
      <c r="ASR383" s="3"/>
      <c r="ASS383" s="3"/>
      <c r="AST383" s="3"/>
      <c r="ASU383" s="3"/>
      <c r="ASV383" s="3"/>
      <c r="ASW383" s="3"/>
      <c r="ASX383" s="3"/>
      <c r="ASY383" s="3"/>
      <c r="ASZ383" s="3"/>
      <c r="ATA383" s="3"/>
      <c r="ATB383" s="3"/>
      <c r="ATC383" s="3"/>
      <c r="ATD383" s="3"/>
      <c r="ATE383" s="3"/>
      <c r="ATF383" s="3"/>
      <c r="ATG383" s="3"/>
      <c r="ATH383" s="3"/>
      <c r="ATI383" s="3"/>
      <c r="ATJ383" s="3"/>
      <c r="ATK383" s="3"/>
      <c r="ATL383" s="3"/>
      <c r="ATM383" s="3"/>
      <c r="ATN383" s="3"/>
      <c r="ATO383" s="3"/>
      <c r="ATP383" s="3"/>
      <c r="ATQ383" s="3"/>
      <c r="ATR383" s="3"/>
      <c r="ATS383" s="3"/>
      <c r="ATT383" s="3"/>
      <c r="ATU383" s="3"/>
      <c r="ATV383" s="3"/>
      <c r="ATW383" s="3"/>
      <c r="ATX383" s="3"/>
      <c r="ATY383" s="3"/>
      <c r="ATZ383" s="3"/>
      <c r="AUA383" s="3"/>
      <c r="AUB383" s="3"/>
      <c r="AUC383" s="3"/>
      <c r="AUD383" s="3"/>
      <c r="AUE383" s="3"/>
      <c r="AUF383" s="3"/>
      <c r="AUG383" s="3"/>
      <c r="AUH383" s="3"/>
      <c r="AUI383" s="3"/>
      <c r="AUJ383" s="3"/>
      <c r="AUK383" s="3"/>
      <c r="AUL383" s="3"/>
      <c r="AUM383" s="3"/>
      <c r="AUN383" s="3"/>
      <c r="AUO383" s="3"/>
      <c r="AUP383" s="3"/>
      <c r="AUQ383" s="3"/>
      <c r="AUR383" s="3"/>
      <c r="AUS383" s="3"/>
      <c r="AUT383" s="3"/>
      <c r="AUU383" s="3"/>
      <c r="AUV383" s="3"/>
      <c r="AUW383" s="3"/>
      <c r="AUX383" s="3"/>
      <c r="AUY383" s="3"/>
      <c r="AUZ383" s="3"/>
      <c r="AVA383" s="3"/>
      <c r="AVB383" s="3"/>
      <c r="AVC383" s="3"/>
      <c r="AVD383" s="3"/>
      <c r="AVE383" s="3"/>
      <c r="AVF383" s="3"/>
      <c r="AVG383" s="3"/>
      <c r="AVH383" s="3"/>
      <c r="AVI383" s="3"/>
      <c r="AVJ383" s="3"/>
      <c r="AVK383" s="3"/>
      <c r="AVL383" s="3"/>
      <c r="AVM383" s="3"/>
      <c r="AVN383" s="3"/>
      <c r="AVO383" s="3"/>
      <c r="AVP383" s="3"/>
      <c r="AVQ383" s="3"/>
      <c r="AVR383" s="3"/>
      <c r="AVS383" s="3"/>
      <c r="AVT383" s="3"/>
      <c r="AVU383" s="3"/>
      <c r="AVV383" s="3"/>
      <c r="AVW383" s="3"/>
      <c r="AVX383" s="3"/>
      <c r="AVY383" s="3"/>
      <c r="AVZ383" s="3"/>
      <c r="AWA383" s="3"/>
      <c r="AWC383" s="3"/>
      <c r="AWE383" s="3"/>
      <c r="AWF383" s="3"/>
      <c r="AWG383" s="3"/>
      <c r="AWH383" s="3"/>
      <c r="AWI383" s="3"/>
      <c r="AWJ383" s="3"/>
      <c r="AWK383" s="3"/>
      <c r="AWL383" s="3"/>
      <c r="AWQ383" s="3"/>
      <c r="AWR383" s="3"/>
      <c r="AWS383" s="3"/>
      <c r="AWT383" s="3"/>
      <c r="AWU383" s="3"/>
      <c r="AWV383" s="3"/>
      <c r="AWW383" s="3"/>
      <c r="AWX383" s="3"/>
      <c r="AWY383" s="3"/>
      <c r="AWZ383" s="3"/>
      <c r="AXA383" s="3"/>
      <c r="AXB383" s="3"/>
      <c r="AXC383" s="3"/>
      <c r="AXD383" s="3"/>
      <c r="AXE383" s="3"/>
      <c r="AXF383" s="3"/>
      <c r="AXG383" s="3"/>
      <c r="AXH383" s="3"/>
      <c r="AXI383" s="3"/>
      <c r="AXJ383" s="3"/>
      <c r="AXK383" s="3"/>
      <c r="AXL383" s="3"/>
      <c r="AXM383" s="3"/>
      <c r="AXN383" s="3"/>
      <c r="AXO383" s="3"/>
      <c r="AXP383" s="3"/>
      <c r="AXQ383" s="3"/>
      <c r="AXR383" s="3"/>
      <c r="AXS383" s="3"/>
      <c r="AXT383" s="3"/>
      <c r="AXU383" s="3"/>
      <c r="AXV383" s="3"/>
      <c r="AXW383" s="3"/>
      <c r="AXX383" s="3"/>
      <c r="AXY383" s="3"/>
      <c r="AXZ383" s="3"/>
      <c r="AYA383" s="3"/>
      <c r="AYB383" s="3"/>
      <c r="AYC383" s="3"/>
      <c r="AYD383" s="3"/>
      <c r="AYE383" s="3"/>
      <c r="AYF383" s="3"/>
      <c r="AYG383" s="3"/>
      <c r="AYH383" s="3"/>
      <c r="AYI383" s="3"/>
      <c r="AYJ383" s="3"/>
      <c r="AYK383" s="3"/>
      <c r="AYL383" s="3"/>
      <c r="AYM383" s="3"/>
      <c r="AYN383" s="3"/>
      <c r="AYO383" s="3"/>
      <c r="AYP383" s="3"/>
      <c r="AYQ383" s="3"/>
      <c r="AYR383" s="3"/>
      <c r="AYS383" s="3"/>
      <c r="AYT383" s="3"/>
      <c r="AYU383" s="3"/>
      <c r="AYV383" s="3"/>
      <c r="AYW383" s="3"/>
      <c r="AYX383" s="3"/>
      <c r="AYY383" s="3"/>
      <c r="AYZ383" s="3"/>
      <c r="AZA383" s="3"/>
      <c r="AZB383" s="3"/>
      <c r="AZC383" s="3"/>
      <c r="AZD383" s="3"/>
      <c r="AZE383" s="3"/>
      <c r="AZF383" s="3"/>
      <c r="AZG383" s="3"/>
      <c r="AZH383" s="3"/>
      <c r="AZI383" s="3"/>
      <c r="AZJ383" s="3"/>
      <c r="AZK383" s="3"/>
      <c r="AZL383" s="3"/>
      <c r="AZM383" s="3"/>
      <c r="AZN383" s="3"/>
      <c r="AZO383" s="3"/>
      <c r="AZP383" s="3"/>
      <c r="AZQ383" s="3"/>
      <c r="AZR383" s="3"/>
      <c r="AZS383" s="3"/>
      <c r="AZT383" s="3"/>
      <c r="AZU383" s="3"/>
      <c r="AZV383" s="3"/>
      <c r="AZW383" s="3"/>
      <c r="AZX383" s="3"/>
      <c r="AZY383" s="3"/>
      <c r="AZZ383" s="3"/>
      <c r="BAA383" s="3"/>
      <c r="BAB383" s="3"/>
      <c r="BAC383" s="3"/>
      <c r="BAD383" s="3"/>
      <c r="BAE383" s="3"/>
      <c r="BAF383" s="3"/>
      <c r="BAG383" s="3"/>
      <c r="BAH383" s="3"/>
      <c r="BAI383" s="3"/>
      <c r="BAJ383" s="3"/>
      <c r="BAK383" s="3"/>
      <c r="BAL383" s="3"/>
      <c r="BAM383" s="3"/>
      <c r="BAN383" s="3"/>
      <c r="BAO383" s="3"/>
      <c r="BAP383" s="3"/>
      <c r="BAQ383" s="3"/>
      <c r="BAR383" s="3"/>
      <c r="BAS383" s="3"/>
      <c r="BAT383" s="3"/>
      <c r="BAU383" s="3"/>
      <c r="BAV383" s="3"/>
      <c r="BAW383" s="3"/>
      <c r="BAX383" s="3"/>
      <c r="BAY383" s="3"/>
      <c r="BAZ383" s="3"/>
      <c r="BBA383" s="3"/>
      <c r="BBB383" s="3"/>
      <c r="BBC383" s="3"/>
      <c r="BBD383" s="3"/>
      <c r="BBE383" s="3"/>
      <c r="BBF383" s="3"/>
      <c r="BBG383" s="3"/>
      <c r="BBH383" s="3"/>
      <c r="BBI383" s="3"/>
      <c r="BBJ383" s="3"/>
      <c r="BBK383" s="3"/>
      <c r="BBL383" s="3"/>
      <c r="BBM383" s="3"/>
      <c r="BBN383" s="3"/>
      <c r="BBO383" s="3"/>
      <c r="BBP383" s="3"/>
      <c r="BBQ383" s="3"/>
      <c r="BBR383" s="3"/>
      <c r="BBS383" s="3"/>
      <c r="BBT383" s="3"/>
      <c r="BBU383" s="3"/>
      <c r="BBV383" s="3"/>
      <c r="BBW383" s="3"/>
      <c r="BBX383" s="3"/>
      <c r="BBY383" s="3"/>
      <c r="BBZ383" s="3"/>
      <c r="BCA383" s="3"/>
      <c r="BCB383" s="3"/>
      <c r="BCC383" s="3"/>
      <c r="BCD383" s="3"/>
      <c r="BCE383" s="3"/>
      <c r="BCF383" s="3"/>
      <c r="BCG383" s="3"/>
      <c r="BCH383" s="3"/>
      <c r="BCI383" s="3"/>
      <c r="BCJ383" s="3"/>
      <c r="BCK383" s="3"/>
      <c r="BCL383" s="3"/>
      <c r="BCM383" s="3"/>
      <c r="BCN383" s="3"/>
      <c r="BCO383" s="3"/>
      <c r="BCP383" s="3"/>
      <c r="BCQ383" s="3"/>
      <c r="BCR383" s="3"/>
      <c r="BCS383" s="3"/>
      <c r="BCT383" s="3"/>
      <c r="BCU383" s="3"/>
      <c r="BCV383" s="3"/>
      <c r="BCW383" s="3"/>
      <c r="BCX383" s="3"/>
      <c r="BCY383" s="3"/>
      <c r="BCZ383" s="3"/>
      <c r="BDA383" s="3"/>
      <c r="BDB383" s="3"/>
      <c r="BDC383" s="3"/>
      <c r="BDD383" s="3"/>
      <c r="BDE383" s="3"/>
      <c r="BDF383" s="3"/>
      <c r="BDG383" s="3"/>
      <c r="BDH383" s="3"/>
      <c r="BDI383" s="3"/>
      <c r="BDJ383" s="3"/>
      <c r="BDK383" s="3"/>
      <c r="BDL383" s="3"/>
      <c r="BDM383" s="3"/>
      <c r="BDN383" s="3"/>
      <c r="BDO383" s="3"/>
      <c r="BDP383" s="3"/>
      <c r="BDQ383" s="3"/>
      <c r="BDR383" s="3"/>
      <c r="BDS383" s="3"/>
      <c r="BDT383" s="3"/>
      <c r="BDU383" s="3"/>
      <c r="BDV383" s="3"/>
      <c r="BDW383" s="3"/>
      <c r="BDX383" s="3"/>
      <c r="BDY383" s="3"/>
      <c r="BDZ383" s="3"/>
      <c r="BEA383" s="3"/>
      <c r="BEB383" s="3"/>
      <c r="BEC383" s="3"/>
      <c r="BED383" s="3"/>
      <c r="BEE383" s="3"/>
      <c r="BEF383" s="3"/>
      <c r="BEG383" s="3"/>
      <c r="BEH383" s="3"/>
      <c r="BEI383" s="3"/>
      <c r="BEJ383" s="3"/>
      <c r="BEK383" s="3"/>
      <c r="BEL383" s="3"/>
      <c r="BEM383" s="3"/>
      <c r="BEN383" s="3"/>
      <c r="BEO383" s="3"/>
      <c r="BEP383" s="3"/>
      <c r="BEQ383" s="3"/>
      <c r="BER383" s="3"/>
      <c r="BES383" s="3"/>
      <c r="BET383" s="3"/>
      <c r="BEU383" s="3"/>
      <c r="BEV383" s="3"/>
      <c r="BEW383" s="3"/>
      <c r="BEX383" s="3"/>
      <c r="BEY383" s="3"/>
      <c r="BEZ383" s="3"/>
      <c r="BFA383" s="3"/>
      <c r="BFB383" s="3"/>
      <c r="BFC383" s="3"/>
      <c r="BFD383" s="3"/>
      <c r="BFE383" s="3"/>
      <c r="BFF383" s="3"/>
      <c r="BFG383" s="3"/>
      <c r="BFH383" s="3"/>
      <c r="BFI383" s="3"/>
      <c r="BFJ383" s="3"/>
      <c r="BFK383" s="3"/>
      <c r="BFL383" s="3"/>
      <c r="BFM383" s="3"/>
      <c r="BFN383" s="3"/>
      <c r="BFO383" s="3"/>
      <c r="BFP383" s="3"/>
      <c r="BFQ383" s="3"/>
      <c r="BFR383" s="3"/>
      <c r="BFS383" s="3"/>
      <c r="BFT383" s="3"/>
      <c r="BFU383" s="3"/>
      <c r="BFV383" s="3"/>
      <c r="BFW383" s="3"/>
      <c r="BFY383" s="3"/>
      <c r="BGA383" s="3"/>
      <c r="BGB383" s="3"/>
      <c r="BGC383" s="3"/>
      <c r="BGD383" s="3"/>
      <c r="BGE383" s="3"/>
      <c r="BGF383" s="3"/>
      <c r="BGG383" s="3"/>
      <c r="BGH383" s="3"/>
      <c r="BGM383" s="3"/>
      <c r="BGN383" s="3"/>
      <c r="BGO383" s="3"/>
      <c r="BGP383" s="3"/>
      <c r="BGQ383" s="3"/>
      <c r="BGR383" s="3"/>
      <c r="BGS383" s="3"/>
      <c r="BGT383" s="3"/>
      <c r="BGU383" s="3"/>
      <c r="BGV383" s="3"/>
      <c r="BGW383" s="3"/>
      <c r="BGX383" s="3"/>
      <c r="BGY383" s="3"/>
      <c r="BGZ383" s="3"/>
      <c r="BHA383" s="3"/>
      <c r="BHB383" s="3"/>
      <c r="BHC383" s="3"/>
      <c r="BHD383" s="3"/>
      <c r="BHE383" s="3"/>
      <c r="BHF383" s="3"/>
      <c r="BHG383" s="3"/>
      <c r="BHH383" s="3"/>
      <c r="BHI383" s="3"/>
      <c r="BHJ383" s="3"/>
      <c r="BHK383" s="3"/>
      <c r="BHL383" s="3"/>
      <c r="BHM383" s="3"/>
      <c r="BHN383" s="3"/>
      <c r="BHO383" s="3"/>
      <c r="BHP383" s="3"/>
      <c r="BHQ383" s="3"/>
      <c r="BHR383" s="3"/>
      <c r="BHS383" s="3"/>
      <c r="BHT383" s="3"/>
      <c r="BHU383" s="3"/>
      <c r="BHV383" s="3"/>
      <c r="BHW383" s="3"/>
      <c r="BHX383" s="3"/>
      <c r="BHY383" s="3"/>
      <c r="BHZ383" s="3"/>
      <c r="BIA383" s="3"/>
      <c r="BIB383" s="3"/>
      <c r="BIC383" s="3"/>
      <c r="BID383" s="3"/>
      <c r="BIE383" s="3"/>
      <c r="BIF383" s="3"/>
      <c r="BIG383" s="3"/>
      <c r="BIH383" s="3"/>
      <c r="BII383" s="3"/>
      <c r="BIJ383" s="3"/>
      <c r="BIK383" s="3"/>
      <c r="BIL383" s="3"/>
      <c r="BIM383" s="3"/>
      <c r="BIN383" s="3"/>
      <c r="BIO383" s="3"/>
      <c r="BIP383" s="3"/>
      <c r="BIQ383" s="3"/>
      <c r="BIR383" s="3"/>
      <c r="BIS383" s="3"/>
      <c r="BIT383" s="3"/>
      <c r="BIU383" s="3"/>
      <c r="BIV383" s="3"/>
      <c r="BIW383" s="3"/>
      <c r="BIX383" s="3"/>
      <c r="BIY383" s="3"/>
      <c r="BIZ383" s="3"/>
      <c r="BJA383" s="3"/>
      <c r="BJB383" s="3"/>
      <c r="BJC383" s="3"/>
      <c r="BJD383" s="3"/>
      <c r="BJE383" s="3"/>
      <c r="BJF383" s="3"/>
      <c r="BJG383" s="3"/>
      <c r="BJH383" s="3"/>
      <c r="BJI383" s="3"/>
      <c r="BJJ383" s="3"/>
      <c r="BJK383" s="3"/>
      <c r="BJL383" s="3"/>
      <c r="BJM383" s="3"/>
      <c r="BJN383" s="3"/>
      <c r="BJO383" s="3"/>
      <c r="BJP383" s="3"/>
      <c r="BJQ383" s="3"/>
      <c r="BJR383" s="3"/>
      <c r="BJS383" s="3"/>
      <c r="BJT383" s="3"/>
      <c r="BJU383" s="3"/>
      <c r="BJV383" s="3"/>
      <c r="BJW383" s="3"/>
      <c r="BJX383" s="3"/>
      <c r="BJY383" s="3"/>
      <c r="BJZ383" s="3"/>
      <c r="BKA383" s="3"/>
      <c r="BKB383" s="3"/>
      <c r="BKC383" s="3"/>
      <c r="BKD383" s="3"/>
      <c r="BKE383" s="3"/>
      <c r="BKF383" s="3"/>
      <c r="BKG383" s="3"/>
      <c r="BKH383" s="3"/>
      <c r="BKI383" s="3"/>
      <c r="BKJ383" s="3"/>
      <c r="BKK383" s="3"/>
      <c r="BKL383" s="3"/>
      <c r="BKM383" s="3"/>
      <c r="BKN383" s="3"/>
      <c r="BKO383" s="3"/>
      <c r="BKP383" s="3"/>
      <c r="BKQ383" s="3"/>
      <c r="BKR383" s="3"/>
      <c r="BKS383" s="3"/>
      <c r="BKT383" s="3"/>
      <c r="BKU383" s="3"/>
      <c r="BKV383" s="3"/>
      <c r="BKW383" s="3"/>
      <c r="BKX383" s="3"/>
      <c r="BKY383" s="3"/>
      <c r="BKZ383" s="3"/>
      <c r="BLA383" s="3"/>
      <c r="BLB383" s="3"/>
      <c r="BLC383" s="3"/>
      <c r="BLD383" s="3"/>
      <c r="BLE383" s="3"/>
      <c r="BLF383" s="3"/>
      <c r="BLG383" s="3"/>
      <c r="BLH383" s="3"/>
      <c r="BLI383" s="3"/>
      <c r="BLJ383" s="3"/>
      <c r="BLK383" s="3"/>
      <c r="BLL383" s="3"/>
      <c r="BLM383" s="3"/>
      <c r="BLN383" s="3"/>
      <c r="BLO383" s="3"/>
      <c r="BLP383" s="3"/>
      <c r="BLQ383" s="3"/>
      <c r="BLR383" s="3"/>
      <c r="BLS383" s="3"/>
      <c r="BLT383" s="3"/>
      <c r="BLU383" s="3"/>
      <c r="BLV383" s="3"/>
      <c r="BLW383" s="3"/>
      <c r="BLX383" s="3"/>
      <c r="BLY383" s="3"/>
      <c r="BLZ383" s="3"/>
      <c r="BMA383" s="3"/>
      <c r="BMB383" s="3"/>
      <c r="BMC383" s="3"/>
      <c r="BMD383" s="3"/>
      <c r="BME383" s="3"/>
      <c r="BMF383" s="3"/>
      <c r="BMG383" s="3"/>
      <c r="BMH383" s="3"/>
      <c r="BMI383" s="3"/>
      <c r="BMJ383" s="3"/>
      <c r="BMK383" s="3"/>
      <c r="BML383" s="3"/>
      <c r="BMM383" s="3"/>
      <c r="BMN383" s="3"/>
      <c r="BMO383" s="3"/>
      <c r="BMP383" s="3"/>
      <c r="BMQ383" s="3"/>
      <c r="BMR383" s="3"/>
      <c r="BMS383" s="3"/>
      <c r="BMT383" s="3"/>
      <c r="BMU383" s="3"/>
      <c r="BMV383" s="3"/>
      <c r="BMW383" s="3"/>
      <c r="BMX383" s="3"/>
      <c r="BMY383" s="3"/>
      <c r="BMZ383" s="3"/>
      <c r="BNA383" s="3"/>
      <c r="BNB383" s="3"/>
      <c r="BNC383" s="3"/>
      <c r="BND383" s="3"/>
      <c r="BNE383" s="3"/>
      <c r="BNF383" s="3"/>
      <c r="BNG383" s="3"/>
      <c r="BNH383" s="3"/>
      <c r="BNI383" s="3"/>
      <c r="BNJ383" s="3"/>
      <c r="BNK383" s="3"/>
      <c r="BNL383" s="3"/>
      <c r="BNM383" s="3"/>
      <c r="BNN383" s="3"/>
      <c r="BNO383" s="3"/>
      <c r="BNP383" s="3"/>
      <c r="BNQ383" s="3"/>
      <c r="BNR383" s="3"/>
      <c r="BNS383" s="3"/>
      <c r="BNT383" s="3"/>
      <c r="BNU383" s="3"/>
      <c r="BNV383" s="3"/>
      <c r="BNW383" s="3"/>
      <c r="BNX383" s="3"/>
      <c r="BNY383" s="3"/>
      <c r="BNZ383" s="3"/>
      <c r="BOA383" s="3"/>
      <c r="BOB383" s="3"/>
      <c r="BOC383" s="3"/>
      <c r="BOD383" s="3"/>
      <c r="BOE383" s="3"/>
      <c r="BOF383" s="3"/>
      <c r="BOG383" s="3"/>
      <c r="BOH383" s="3"/>
      <c r="BOI383" s="3"/>
      <c r="BOJ383" s="3"/>
      <c r="BOK383" s="3"/>
      <c r="BOL383" s="3"/>
      <c r="BOM383" s="3"/>
      <c r="BON383" s="3"/>
      <c r="BOO383" s="3"/>
      <c r="BOP383" s="3"/>
      <c r="BOQ383" s="3"/>
      <c r="BOR383" s="3"/>
      <c r="BOS383" s="3"/>
      <c r="BOT383" s="3"/>
      <c r="BOU383" s="3"/>
      <c r="BOV383" s="3"/>
      <c r="BOW383" s="3"/>
      <c r="BOX383" s="3"/>
      <c r="BOY383" s="3"/>
      <c r="BOZ383" s="3"/>
      <c r="BPA383" s="3"/>
      <c r="BPB383" s="3"/>
      <c r="BPC383" s="3"/>
      <c r="BPD383" s="3"/>
      <c r="BPE383" s="3"/>
      <c r="BPF383" s="3"/>
      <c r="BPG383" s="3"/>
      <c r="BPH383" s="3"/>
      <c r="BPI383" s="3"/>
      <c r="BPJ383" s="3"/>
      <c r="BPK383" s="3"/>
      <c r="BPL383" s="3"/>
      <c r="BPM383" s="3"/>
      <c r="BPN383" s="3"/>
      <c r="BPO383" s="3"/>
      <c r="BPP383" s="3"/>
      <c r="BPQ383" s="3"/>
      <c r="BPR383" s="3"/>
      <c r="BPS383" s="3"/>
      <c r="BPU383" s="3"/>
      <c r="BPW383" s="3"/>
      <c r="BPX383" s="3"/>
      <c r="BPY383" s="3"/>
      <c r="BPZ383" s="3"/>
      <c r="BQA383" s="3"/>
      <c r="BQB383" s="3"/>
      <c r="BQC383" s="3"/>
      <c r="BQD383" s="3"/>
      <c r="BQI383" s="3"/>
      <c r="BQJ383" s="3"/>
      <c r="BQK383" s="3"/>
      <c r="BQL383" s="3"/>
      <c r="BQM383" s="3"/>
      <c r="BQN383" s="3"/>
      <c r="BQO383" s="3"/>
      <c r="BQP383" s="3"/>
      <c r="BQQ383" s="3"/>
      <c r="BQR383" s="3"/>
      <c r="BQS383" s="3"/>
      <c r="BQT383" s="3"/>
      <c r="BQU383" s="3"/>
      <c r="BQV383" s="3"/>
      <c r="BQW383" s="3"/>
      <c r="BQX383" s="3"/>
      <c r="BQY383" s="3"/>
      <c r="BQZ383" s="3"/>
      <c r="BRA383" s="3"/>
      <c r="BRB383" s="3"/>
      <c r="BRC383" s="3"/>
      <c r="BRD383" s="3"/>
      <c r="BRE383" s="3"/>
      <c r="BRF383" s="3"/>
      <c r="BRG383" s="3"/>
      <c r="BRH383" s="3"/>
      <c r="BRI383" s="3"/>
      <c r="BRJ383" s="3"/>
      <c r="BRK383" s="3"/>
      <c r="BRL383" s="3"/>
      <c r="BRM383" s="3"/>
      <c r="BRN383" s="3"/>
      <c r="BRO383" s="3"/>
      <c r="BRP383" s="3"/>
      <c r="BRQ383" s="3"/>
      <c r="BRR383" s="3"/>
      <c r="BRS383" s="3"/>
      <c r="BRT383" s="3"/>
      <c r="BRU383" s="3"/>
      <c r="BRV383" s="3"/>
      <c r="BRW383" s="3"/>
      <c r="BRX383" s="3"/>
      <c r="BRY383" s="3"/>
      <c r="BRZ383" s="3"/>
      <c r="BSA383" s="3"/>
      <c r="BSB383" s="3"/>
      <c r="BSC383" s="3"/>
      <c r="BSD383" s="3"/>
      <c r="BSE383" s="3"/>
      <c r="BSF383" s="3"/>
      <c r="BSG383" s="3"/>
      <c r="BSH383" s="3"/>
      <c r="BSI383" s="3"/>
      <c r="BSJ383" s="3"/>
      <c r="BSK383" s="3"/>
      <c r="BSL383" s="3"/>
      <c r="BSM383" s="3"/>
      <c r="BSN383" s="3"/>
      <c r="BSO383" s="3"/>
      <c r="BSP383" s="3"/>
      <c r="BSQ383" s="3"/>
      <c r="BSR383" s="3"/>
      <c r="BSS383" s="3"/>
      <c r="BST383" s="3"/>
      <c r="BSU383" s="3"/>
      <c r="BSV383" s="3"/>
      <c r="BSW383" s="3"/>
      <c r="BSX383" s="3"/>
      <c r="BSY383" s="3"/>
      <c r="BSZ383" s="3"/>
      <c r="BTA383" s="3"/>
      <c r="BTB383" s="3"/>
      <c r="BTC383" s="3"/>
      <c r="BTD383" s="3"/>
      <c r="BTE383" s="3"/>
      <c r="BTF383" s="3"/>
      <c r="BTG383" s="3"/>
      <c r="BTH383" s="3"/>
      <c r="BTI383" s="3"/>
      <c r="BTJ383" s="3"/>
      <c r="BTK383" s="3"/>
      <c r="BTL383" s="3"/>
      <c r="BTM383" s="3"/>
      <c r="BTN383" s="3"/>
      <c r="BTO383" s="3"/>
      <c r="BTP383" s="3"/>
      <c r="BTQ383" s="3"/>
      <c r="BTR383" s="3"/>
      <c r="BTS383" s="3"/>
      <c r="BTT383" s="3"/>
      <c r="BTU383" s="3"/>
      <c r="BTV383" s="3"/>
      <c r="BTW383" s="3"/>
      <c r="BTX383" s="3"/>
      <c r="BTY383" s="3"/>
      <c r="BTZ383" s="3"/>
      <c r="BUA383" s="3"/>
      <c r="BUB383" s="3"/>
      <c r="BUC383" s="3"/>
      <c r="BUD383" s="3"/>
      <c r="BUE383" s="3"/>
      <c r="BUF383" s="3"/>
      <c r="BUG383" s="3"/>
      <c r="BUH383" s="3"/>
      <c r="BUI383" s="3"/>
      <c r="BUJ383" s="3"/>
      <c r="BUK383" s="3"/>
      <c r="BUL383" s="3"/>
      <c r="BUM383" s="3"/>
      <c r="BUN383" s="3"/>
      <c r="BUO383" s="3"/>
      <c r="BUP383" s="3"/>
      <c r="BUQ383" s="3"/>
      <c r="BUR383" s="3"/>
      <c r="BUS383" s="3"/>
      <c r="BUT383" s="3"/>
      <c r="BUU383" s="3"/>
      <c r="BUV383" s="3"/>
      <c r="BUW383" s="3"/>
      <c r="BUX383" s="3"/>
      <c r="BUY383" s="3"/>
      <c r="BUZ383" s="3"/>
      <c r="BVA383" s="3"/>
      <c r="BVB383" s="3"/>
      <c r="BVC383" s="3"/>
      <c r="BVD383" s="3"/>
      <c r="BVE383" s="3"/>
      <c r="BVF383" s="3"/>
      <c r="BVG383" s="3"/>
      <c r="BVH383" s="3"/>
      <c r="BVI383" s="3"/>
      <c r="BVJ383" s="3"/>
      <c r="BVK383" s="3"/>
      <c r="BVL383" s="3"/>
      <c r="BVM383" s="3"/>
      <c r="BVN383" s="3"/>
      <c r="BVO383" s="3"/>
      <c r="BVP383" s="3"/>
      <c r="BVQ383" s="3"/>
      <c r="BVR383" s="3"/>
      <c r="BVS383" s="3"/>
      <c r="BVT383" s="3"/>
      <c r="BVU383" s="3"/>
      <c r="BVV383" s="3"/>
      <c r="BVW383" s="3"/>
      <c r="BVX383" s="3"/>
      <c r="BVY383" s="3"/>
      <c r="BVZ383" s="3"/>
      <c r="BWA383" s="3"/>
      <c r="BWB383" s="3"/>
      <c r="BWC383" s="3"/>
      <c r="BWD383" s="3"/>
      <c r="BWE383" s="3"/>
      <c r="BWF383" s="3"/>
      <c r="BWG383" s="3"/>
      <c r="BWH383" s="3"/>
      <c r="BWI383" s="3"/>
      <c r="BWJ383" s="3"/>
      <c r="BWK383" s="3"/>
      <c r="BWL383" s="3"/>
      <c r="BWM383" s="3"/>
      <c r="BWN383" s="3"/>
      <c r="BWO383" s="3"/>
      <c r="BWP383" s="3"/>
      <c r="BWQ383" s="3"/>
      <c r="BWR383" s="3"/>
      <c r="BWS383" s="3"/>
      <c r="BWT383" s="3"/>
      <c r="BWU383" s="3"/>
      <c r="BWV383" s="3"/>
      <c r="BWW383" s="3"/>
      <c r="BWX383" s="3"/>
      <c r="BWY383" s="3"/>
      <c r="BWZ383" s="3"/>
      <c r="BXA383" s="3"/>
      <c r="BXB383" s="3"/>
      <c r="BXC383" s="3"/>
      <c r="BXD383" s="3"/>
      <c r="BXE383" s="3"/>
      <c r="BXF383" s="3"/>
      <c r="BXG383" s="3"/>
      <c r="BXH383" s="3"/>
      <c r="BXI383" s="3"/>
      <c r="BXJ383" s="3"/>
      <c r="BXK383" s="3"/>
      <c r="BXL383" s="3"/>
      <c r="BXM383" s="3"/>
      <c r="BXN383" s="3"/>
      <c r="BXO383" s="3"/>
      <c r="BXP383" s="3"/>
      <c r="BXQ383" s="3"/>
      <c r="BXR383" s="3"/>
      <c r="BXS383" s="3"/>
      <c r="BXT383" s="3"/>
      <c r="BXU383" s="3"/>
      <c r="BXV383" s="3"/>
      <c r="BXW383" s="3"/>
      <c r="BXX383" s="3"/>
      <c r="BXY383" s="3"/>
      <c r="BXZ383" s="3"/>
      <c r="BYA383" s="3"/>
      <c r="BYB383" s="3"/>
      <c r="BYC383" s="3"/>
      <c r="BYD383" s="3"/>
      <c r="BYE383" s="3"/>
      <c r="BYF383" s="3"/>
      <c r="BYG383" s="3"/>
      <c r="BYH383" s="3"/>
      <c r="BYI383" s="3"/>
      <c r="BYJ383" s="3"/>
      <c r="BYK383" s="3"/>
      <c r="BYL383" s="3"/>
      <c r="BYM383" s="3"/>
      <c r="BYN383" s="3"/>
      <c r="BYO383" s="3"/>
      <c r="BYP383" s="3"/>
      <c r="BYQ383" s="3"/>
      <c r="BYR383" s="3"/>
      <c r="BYS383" s="3"/>
      <c r="BYT383" s="3"/>
      <c r="BYU383" s="3"/>
      <c r="BYV383" s="3"/>
      <c r="BYW383" s="3"/>
      <c r="BYX383" s="3"/>
      <c r="BYY383" s="3"/>
      <c r="BYZ383" s="3"/>
      <c r="BZA383" s="3"/>
      <c r="BZB383" s="3"/>
      <c r="BZC383" s="3"/>
      <c r="BZD383" s="3"/>
      <c r="BZE383" s="3"/>
      <c r="BZF383" s="3"/>
      <c r="BZG383" s="3"/>
      <c r="BZH383" s="3"/>
      <c r="BZI383" s="3"/>
      <c r="BZJ383" s="3"/>
      <c r="BZK383" s="3"/>
      <c r="BZL383" s="3"/>
      <c r="BZM383" s="3"/>
      <c r="BZN383" s="3"/>
      <c r="BZO383" s="3"/>
      <c r="BZQ383" s="3"/>
      <c r="BZS383" s="3"/>
      <c r="BZT383" s="3"/>
      <c r="BZU383" s="3"/>
      <c r="BZV383" s="3"/>
      <c r="BZW383" s="3"/>
      <c r="BZX383" s="3"/>
      <c r="BZY383" s="3"/>
      <c r="BZZ383" s="3"/>
      <c r="CAE383" s="3"/>
      <c r="CAF383" s="3"/>
      <c r="CAG383" s="3"/>
      <c r="CAH383" s="3"/>
      <c r="CAI383" s="3"/>
      <c r="CAJ383" s="3"/>
      <c r="CAK383" s="3"/>
      <c r="CAL383" s="3"/>
      <c r="CAM383" s="3"/>
      <c r="CAN383" s="3"/>
      <c r="CAO383" s="3"/>
      <c r="CAP383" s="3"/>
      <c r="CAQ383" s="3"/>
      <c r="CAR383" s="3"/>
      <c r="CAS383" s="3"/>
      <c r="CAT383" s="3"/>
      <c r="CAU383" s="3"/>
      <c r="CAV383" s="3"/>
      <c r="CAW383" s="3"/>
      <c r="CAX383" s="3"/>
      <c r="CAY383" s="3"/>
      <c r="CAZ383" s="3"/>
      <c r="CBA383" s="3"/>
      <c r="CBB383" s="3"/>
      <c r="CBC383" s="3"/>
      <c r="CBD383" s="3"/>
      <c r="CBE383" s="3"/>
      <c r="CBF383" s="3"/>
      <c r="CBG383" s="3"/>
      <c r="CBH383" s="3"/>
      <c r="CBI383" s="3"/>
      <c r="CBJ383" s="3"/>
      <c r="CBK383" s="3"/>
      <c r="CBL383" s="3"/>
      <c r="CBM383" s="3"/>
      <c r="CBN383" s="3"/>
      <c r="CBO383" s="3"/>
      <c r="CBP383" s="3"/>
      <c r="CBQ383" s="3"/>
      <c r="CBR383" s="3"/>
      <c r="CBS383" s="3"/>
      <c r="CBT383" s="3"/>
      <c r="CBU383" s="3"/>
      <c r="CBV383" s="3"/>
      <c r="CBW383" s="3"/>
      <c r="CBX383" s="3"/>
      <c r="CBY383" s="3"/>
      <c r="CBZ383" s="3"/>
      <c r="CCA383" s="3"/>
      <c r="CCB383" s="3"/>
      <c r="CCC383" s="3"/>
      <c r="CCD383" s="3"/>
      <c r="CCE383" s="3"/>
      <c r="CCF383" s="3"/>
      <c r="CCG383" s="3"/>
      <c r="CCH383" s="3"/>
      <c r="CCI383" s="3"/>
      <c r="CCJ383" s="3"/>
      <c r="CCK383" s="3"/>
      <c r="CCL383" s="3"/>
      <c r="CCM383" s="3"/>
      <c r="CCN383" s="3"/>
      <c r="CCO383" s="3"/>
      <c r="CCP383" s="3"/>
      <c r="CCQ383" s="3"/>
      <c r="CCR383" s="3"/>
      <c r="CCS383" s="3"/>
      <c r="CCT383" s="3"/>
      <c r="CCU383" s="3"/>
      <c r="CCV383" s="3"/>
      <c r="CCW383" s="3"/>
      <c r="CCX383" s="3"/>
      <c r="CCY383" s="3"/>
      <c r="CCZ383" s="3"/>
      <c r="CDA383" s="3"/>
      <c r="CDB383" s="3"/>
      <c r="CDC383" s="3"/>
      <c r="CDD383" s="3"/>
      <c r="CDE383" s="3"/>
      <c r="CDF383" s="3"/>
      <c r="CDG383" s="3"/>
      <c r="CDH383" s="3"/>
      <c r="CDI383" s="3"/>
      <c r="CDJ383" s="3"/>
      <c r="CDK383" s="3"/>
      <c r="CDL383" s="3"/>
      <c r="CDM383" s="3"/>
      <c r="CDN383" s="3"/>
      <c r="CDO383" s="3"/>
      <c r="CDP383" s="3"/>
      <c r="CDQ383" s="3"/>
      <c r="CDR383" s="3"/>
      <c r="CDS383" s="3"/>
      <c r="CDT383" s="3"/>
      <c r="CDU383" s="3"/>
      <c r="CDV383" s="3"/>
      <c r="CDW383" s="3"/>
      <c r="CDX383" s="3"/>
      <c r="CDY383" s="3"/>
      <c r="CDZ383" s="3"/>
      <c r="CEA383" s="3"/>
      <c r="CEB383" s="3"/>
      <c r="CEC383" s="3"/>
      <c r="CED383" s="3"/>
      <c r="CEE383" s="3"/>
      <c r="CEF383" s="3"/>
      <c r="CEG383" s="3"/>
      <c r="CEH383" s="3"/>
      <c r="CEI383" s="3"/>
      <c r="CEJ383" s="3"/>
      <c r="CEK383" s="3"/>
      <c r="CEL383" s="3"/>
      <c r="CEM383" s="3"/>
      <c r="CEN383" s="3"/>
      <c r="CEO383" s="3"/>
      <c r="CEP383" s="3"/>
      <c r="CEQ383" s="3"/>
      <c r="CER383" s="3"/>
      <c r="CES383" s="3"/>
      <c r="CET383" s="3"/>
      <c r="CEU383" s="3"/>
      <c r="CEV383" s="3"/>
      <c r="CEW383" s="3"/>
      <c r="CEX383" s="3"/>
      <c r="CEY383" s="3"/>
      <c r="CEZ383" s="3"/>
      <c r="CFA383" s="3"/>
      <c r="CFB383" s="3"/>
      <c r="CFC383" s="3"/>
      <c r="CFD383" s="3"/>
      <c r="CFE383" s="3"/>
      <c r="CFF383" s="3"/>
      <c r="CFG383" s="3"/>
      <c r="CFH383" s="3"/>
      <c r="CFI383" s="3"/>
      <c r="CFJ383" s="3"/>
      <c r="CFK383" s="3"/>
      <c r="CFL383" s="3"/>
      <c r="CFM383" s="3"/>
      <c r="CFN383" s="3"/>
      <c r="CFO383" s="3"/>
      <c r="CFP383" s="3"/>
      <c r="CFQ383" s="3"/>
      <c r="CFR383" s="3"/>
      <c r="CFS383" s="3"/>
      <c r="CFT383" s="3"/>
      <c r="CFU383" s="3"/>
      <c r="CFV383" s="3"/>
      <c r="CFW383" s="3"/>
      <c r="CFX383" s="3"/>
      <c r="CFY383" s="3"/>
      <c r="CFZ383" s="3"/>
      <c r="CGA383" s="3"/>
      <c r="CGB383" s="3"/>
      <c r="CGC383" s="3"/>
      <c r="CGD383" s="3"/>
      <c r="CGE383" s="3"/>
      <c r="CGF383" s="3"/>
      <c r="CGG383" s="3"/>
      <c r="CGH383" s="3"/>
      <c r="CGI383" s="3"/>
      <c r="CGJ383" s="3"/>
      <c r="CGK383" s="3"/>
      <c r="CGL383" s="3"/>
      <c r="CGM383" s="3"/>
      <c r="CGN383" s="3"/>
      <c r="CGO383" s="3"/>
      <c r="CGP383" s="3"/>
      <c r="CGQ383" s="3"/>
      <c r="CGR383" s="3"/>
      <c r="CGS383" s="3"/>
      <c r="CGT383" s="3"/>
      <c r="CGU383" s="3"/>
      <c r="CGV383" s="3"/>
      <c r="CGW383" s="3"/>
      <c r="CGX383" s="3"/>
      <c r="CGY383" s="3"/>
      <c r="CGZ383" s="3"/>
      <c r="CHA383" s="3"/>
      <c r="CHB383" s="3"/>
      <c r="CHC383" s="3"/>
      <c r="CHD383" s="3"/>
      <c r="CHE383" s="3"/>
      <c r="CHF383" s="3"/>
      <c r="CHG383" s="3"/>
      <c r="CHH383" s="3"/>
      <c r="CHI383" s="3"/>
      <c r="CHJ383" s="3"/>
      <c r="CHK383" s="3"/>
      <c r="CHL383" s="3"/>
      <c r="CHM383" s="3"/>
      <c r="CHN383" s="3"/>
      <c r="CHO383" s="3"/>
      <c r="CHP383" s="3"/>
      <c r="CHQ383" s="3"/>
      <c r="CHR383" s="3"/>
      <c r="CHS383" s="3"/>
      <c r="CHT383" s="3"/>
      <c r="CHU383" s="3"/>
      <c r="CHV383" s="3"/>
      <c r="CHW383" s="3"/>
      <c r="CHX383" s="3"/>
      <c r="CHY383" s="3"/>
      <c r="CHZ383" s="3"/>
      <c r="CIA383" s="3"/>
      <c r="CIB383" s="3"/>
      <c r="CIC383" s="3"/>
      <c r="CID383" s="3"/>
      <c r="CIE383" s="3"/>
      <c r="CIF383" s="3"/>
      <c r="CIG383" s="3"/>
      <c r="CIH383" s="3"/>
      <c r="CII383" s="3"/>
      <c r="CIJ383" s="3"/>
      <c r="CIK383" s="3"/>
      <c r="CIL383" s="3"/>
      <c r="CIM383" s="3"/>
      <c r="CIN383" s="3"/>
      <c r="CIO383" s="3"/>
      <c r="CIP383" s="3"/>
      <c r="CIQ383" s="3"/>
      <c r="CIR383" s="3"/>
      <c r="CIS383" s="3"/>
      <c r="CIT383" s="3"/>
      <c r="CIU383" s="3"/>
      <c r="CIV383" s="3"/>
      <c r="CIW383" s="3"/>
      <c r="CIX383" s="3"/>
      <c r="CIY383" s="3"/>
      <c r="CIZ383" s="3"/>
      <c r="CJA383" s="3"/>
      <c r="CJB383" s="3"/>
      <c r="CJC383" s="3"/>
      <c r="CJD383" s="3"/>
      <c r="CJE383" s="3"/>
      <c r="CJF383" s="3"/>
      <c r="CJG383" s="3"/>
      <c r="CJH383" s="3"/>
      <c r="CJI383" s="3"/>
      <c r="CJJ383" s="3"/>
      <c r="CJK383" s="3"/>
      <c r="CJM383" s="3"/>
      <c r="CJO383" s="3"/>
      <c r="CJP383" s="3"/>
      <c r="CJQ383" s="3"/>
      <c r="CJR383" s="3"/>
      <c r="CJS383" s="3"/>
      <c r="CJT383" s="3"/>
      <c r="CJU383" s="3"/>
      <c r="CJV383" s="3"/>
      <c r="CKA383" s="3"/>
      <c r="CKB383" s="3"/>
      <c r="CKC383" s="3"/>
      <c r="CKD383" s="3"/>
      <c r="CKE383" s="3"/>
      <c r="CKF383" s="3"/>
      <c r="CKG383" s="3"/>
      <c r="CKH383" s="3"/>
      <c r="CKI383" s="3"/>
      <c r="CKJ383" s="3"/>
      <c r="CKK383" s="3"/>
      <c r="CKL383" s="3"/>
      <c r="CKM383" s="3"/>
      <c r="CKN383" s="3"/>
      <c r="CKO383" s="3"/>
      <c r="CKP383" s="3"/>
      <c r="CKQ383" s="3"/>
      <c r="CKR383" s="3"/>
      <c r="CKS383" s="3"/>
      <c r="CKT383" s="3"/>
      <c r="CKU383" s="3"/>
      <c r="CKV383" s="3"/>
      <c r="CKW383" s="3"/>
      <c r="CKX383" s="3"/>
      <c r="CKY383" s="3"/>
      <c r="CKZ383" s="3"/>
      <c r="CLA383" s="3"/>
      <c r="CLB383" s="3"/>
      <c r="CLC383" s="3"/>
      <c r="CLD383" s="3"/>
      <c r="CLE383" s="3"/>
      <c r="CLF383" s="3"/>
      <c r="CLG383" s="3"/>
      <c r="CLH383" s="3"/>
      <c r="CLI383" s="3"/>
      <c r="CLJ383" s="3"/>
      <c r="CLK383" s="3"/>
      <c r="CLL383" s="3"/>
      <c r="CLM383" s="3"/>
      <c r="CLN383" s="3"/>
      <c r="CLO383" s="3"/>
      <c r="CLP383" s="3"/>
      <c r="CLQ383" s="3"/>
      <c r="CLR383" s="3"/>
      <c r="CLS383" s="3"/>
      <c r="CLT383" s="3"/>
      <c r="CLU383" s="3"/>
      <c r="CLV383" s="3"/>
      <c r="CLW383" s="3"/>
      <c r="CLX383" s="3"/>
      <c r="CLY383" s="3"/>
      <c r="CLZ383" s="3"/>
      <c r="CMA383" s="3"/>
      <c r="CMB383" s="3"/>
      <c r="CMC383" s="3"/>
      <c r="CMD383" s="3"/>
      <c r="CME383" s="3"/>
      <c r="CMF383" s="3"/>
      <c r="CMG383" s="3"/>
      <c r="CMH383" s="3"/>
      <c r="CMI383" s="3"/>
      <c r="CMJ383" s="3"/>
      <c r="CMK383" s="3"/>
      <c r="CML383" s="3"/>
      <c r="CMM383" s="3"/>
      <c r="CMN383" s="3"/>
      <c r="CMO383" s="3"/>
      <c r="CMP383" s="3"/>
      <c r="CMQ383" s="3"/>
      <c r="CMR383" s="3"/>
      <c r="CMS383" s="3"/>
      <c r="CMT383" s="3"/>
      <c r="CMU383" s="3"/>
      <c r="CMV383" s="3"/>
      <c r="CMW383" s="3"/>
      <c r="CMX383" s="3"/>
      <c r="CMY383" s="3"/>
      <c r="CMZ383" s="3"/>
      <c r="CNA383" s="3"/>
      <c r="CNB383" s="3"/>
      <c r="CNC383" s="3"/>
      <c r="CND383" s="3"/>
      <c r="CNE383" s="3"/>
      <c r="CNF383" s="3"/>
      <c r="CNG383" s="3"/>
      <c r="CNH383" s="3"/>
      <c r="CNI383" s="3"/>
      <c r="CNJ383" s="3"/>
      <c r="CNK383" s="3"/>
      <c r="CNL383" s="3"/>
      <c r="CNM383" s="3"/>
      <c r="CNN383" s="3"/>
      <c r="CNO383" s="3"/>
      <c r="CNP383" s="3"/>
      <c r="CNQ383" s="3"/>
      <c r="CNR383" s="3"/>
      <c r="CNS383" s="3"/>
      <c r="CNT383" s="3"/>
      <c r="CNU383" s="3"/>
      <c r="CNV383" s="3"/>
      <c r="CNW383" s="3"/>
      <c r="CNX383" s="3"/>
      <c r="CNY383" s="3"/>
      <c r="CNZ383" s="3"/>
      <c r="COA383" s="3"/>
      <c r="COB383" s="3"/>
      <c r="COC383" s="3"/>
      <c r="COD383" s="3"/>
      <c r="COE383" s="3"/>
      <c r="COF383" s="3"/>
      <c r="COG383" s="3"/>
      <c r="COH383" s="3"/>
      <c r="COI383" s="3"/>
      <c r="COJ383" s="3"/>
      <c r="COK383" s="3"/>
      <c r="COL383" s="3"/>
      <c r="COM383" s="3"/>
      <c r="CON383" s="3"/>
      <c r="COO383" s="3"/>
      <c r="COP383" s="3"/>
      <c r="COQ383" s="3"/>
      <c r="COR383" s="3"/>
      <c r="COS383" s="3"/>
      <c r="COT383" s="3"/>
      <c r="COU383" s="3"/>
      <c r="COV383" s="3"/>
      <c r="COW383" s="3"/>
      <c r="COX383" s="3"/>
      <c r="COY383" s="3"/>
      <c r="COZ383" s="3"/>
      <c r="CPA383" s="3"/>
      <c r="CPB383" s="3"/>
      <c r="CPC383" s="3"/>
      <c r="CPD383" s="3"/>
      <c r="CPE383" s="3"/>
      <c r="CPF383" s="3"/>
      <c r="CPG383" s="3"/>
      <c r="CPH383" s="3"/>
      <c r="CPI383" s="3"/>
      <c r="CPJ383" s="3"/>
      <c r="CPK383" s="3"/>
      <c r="CPL383" s="3"/>
      <c r="CPM383" s="3"/>
      <c r="CPN383" s="3"/>
      <c r="CPO383" s="3"/>
      <c r="CPP383" s="3"/>
      <c r="CPQ383" s="3"/>
      <c r="CPR383" s="3"/>
      <c r="CPS383" s="3"/>
      <c r="CPT383" s="3"/>
      <c r="CPU383" s="3"/>
      <c r="CPV383" s="3"/>
      <c r="CPW383" s="3"/>
      <c r="CPX383" s="3"/>
      <c r="CPY383" s="3"/>
      <c r="CPZ383" s="3"/>
      <c r="CQA383" s="3"/>
      <c r="CQB383" s="3"/>
      <c r="CQC383" s="3"/>
      <c r="CQD383" s="3"/>
      <c r="CQE383" s="3"/>
      <c r="CQF383" s="3"/>
      <c r="CQG383" s="3"/>
      <c r="CQH383" s="3"/>
      <c r="CQI383" s="3"/>
      <c r="CQJ383" s="3"/>
      <c r="CQK383" s="3"/>
      <c r="CQL383" s="3"/>
      <c r="CQM383" s="3"/>
      <c r="CQN383" s="3"/>
      <c r="CQO383" s="3"/>
      <c r="CQP383" s="3"/>
      <c r="CQQ383" s="3"/>
      <c r="CQR383" s="3"/>
      <c r="CQS383" s="3"/>
      <c r="CQT383" s="3"/>
      <c r="CQU383" s="3"/>
      <c r="CQV383" s="3"/>
      <c r="CQW383" s="3"/>
      <c r="CQX383" s="3"/>
      <c r="CQY383" s="3"/>
      <c r="CQZ383" s="3"/>
      <c r="CRA383" s="3"/>
      <c r="CRB383" s="3"/>
      <c r="CRC383" s="3"/>
      <c r="CRD383" s="3"/>
      <c r="CRE383" s="3"/>
      <c r="CRF383" s="3"/>
      <c r="CRG383" s="3"/>
      <c r="CRH383" s="3"/>
      <c r="CRI383" s="3"/>
      <c r="CRJ383" s="3"/>
      <c r="CRK383" s="3"/>
      <c r="CRL383" s="3"/>
      <c r="CRM383" s="3"/>
      <c r="CRN383" s="3"/>
      <c r="CRO383" s="3"/>
      <c r="CRP383" s="3"/>
      <c r="CRQ383" s="3"/>
      <c r="CRR383" s="3"/>
      <c r="CRS383" s="3"/>
      <c r="CRT383" s="3"/>
      <c r="CRU383" s="3"/>
      <c r="CRV383" s="3"/>
      <c r="CRW383" s="3"/>
      <c r="CRX383" s="3"/>
      <c r="CRY383" s="3"/>
      <c r="CRZ383" s="3"/>
      <c r="CSA383" s="3"/>
      <c r="CSB383" s="3"/>
      <c r="CSC383" s="3"/>
      <c r="CSD383" s="3"/>
      <c r="CSE383" s="3"/>
      <c r="CSF383" s="3"/>
      <c r="CSG383" s="3"/>
      <c r="CSH383" s="3"/>
      <c r="CSI383" s="3"/>
      <c r="CSJ383" s="3"/>
      <c r="CSK383" s="3"/>
      <c r="CSL383" s="3"/>
      <c r="CSM383" s="3"/>
      <c r="CSN383" s="3"/>
      <c r="CSO383" s="3"/>
      <c r="CSP383" s="3"/>
      <c r="CSQ383" s="3"/>
      <c r="CSR383" s="3"/>
      <c r="CSS383" s="3"/>
      <c r="CST383" s="3"/>
      <c r="CSU383" s="3"/>
      <c r="CSV383" s="3"/>
      <c r="CSW383" s="3"/>
      <c r="CSX383" s="3"/>
      <c r="CSY383" s="3"/>
      <c r="CSZ383" s="3"/>
      <c r="CTA383" s="3"/>
      <c r="CTB383" s="3"/>
      <c r="CTC383" s="3"/>
      <c r="CTD383" s="3"/>
      <c r="CTE383" s="3"/>
      <c r="CTF383" s="3"/>
      <c r="CTG383" s="3"/>
      <c r="CTI383" s="3"/>
      <c r="CTK383" s="3"/>
      <c r="CTL383" s="3"/>
      <c r="CTM383" s="3"/>
      <c r="CTN383" s="3"/>
      <c r="CTO383" s="3"/>
      <c r="CTP383" s="3"/>
      <c r="CTQ383" s="3"/>
      <c r="CTR383" s="3"/>
      <c r="CTW383" s="3"/>
      <c r="CTX383" s="3"/>
      <c r="CTY383" s="3"/>
      <c r="CTZ383" s="3"/>
      <c r="CUA383" s="3"/>
      <c r="CUB383" s="3"/>
      <c r="CUC383" s="3"/>
      <c r="CUD383" s="3"/>
      <c r="CUE383" s="3"/>
      <c r="CUF383" s="3"/>
      <c r="CUG383" s="3"/>
      <c r="CUH383" s="3"/>
      <c r="CUI383" s="3"/>
      <c r="CUJ383" s="3"/>
      <c r="CUK383" s="3"/>
      <c r="CUL383" s="3"/>
      <c r="CUM383" s="3"/>
      <c r="CUN383" s="3"/>
      <c r="CUO383" s="3"/>
      <c r="CUP383" s="3"/>
      <c r="CUQ383" s="3"/>
      <c r="CUR383" s="3"/>
      <c r="CUS383" s="3"/>
      <c r="CUT383" s="3"/>
      <c r="CUU383" s="3"/>
      <c r="CUV383" s="3"/>
      <c r="CUW383" s="3"/>
      <c r="CUX383" s="3"/>
      <c r="CUY383" s="3"/>
      <c r="CUZ383" s="3"/>
      <c r="CVA383" s="3"/>
      <c r="CVB383" s="3"/>
      <c r="CVC383" s="3"/>
      <c r="CVD383" s="3"/>
      <c r="CVE383" s="3"/>
      <c r="CVF383" s="3"/>
      <c r="CVG383" s="3"/>
      <c r="CVH383" s="3"/>
      <c r="CVI383" s="3"/>
      <c r="CVJ383" s="3"/>
      <c r="CVK383" s="3"/>
      <c r="CVL383" s="3"/>
      <c r="CVM383" s="3"/>
      <c r="CVN383" s="3"/>
      <c r="CVO383" s="3"/>
      <c r="CVP383" s="3"/>
      <c r="CVQ383" s="3"/>
      <c r="CVR383" s="3"/>
      <c r="CVS383" s="3"/>
      <c r="CVT383" s="3"/>
      <c r="CVU383" s="3"/>
      <c r="CVV383" s="3"/>
      <c r="CVW383" s="3"/>
      <c r="CVX383" s="3"/>
      <c r="CVY383" s="3"/>
      <c r="CVZ383" s="3"/>
      <c r="CWA383" s="3"/>
      <c r="CWB383" s="3"/>
      <c r="CWC383" s="3"/>
      <c r="CWD383" s="3"/>
      <c r="CWE383" s="3"/>
      <c r="CWF383" s="3"/>
      <c r="CWG383" s="3"/>
      <c r="CWH383" s="3"/>
      <c r="CWI383" s="3"/>
      <c r="CWJ383" s="3"/>
      <c r="CWK383" s="3"/>
      <c r="CWL383" s="3"/>
      <c r="CWM383" s="3"/>
      <c r="CWN383" s="3"/>
      <c r="CWO383" s="3"/>
      <c r="CWP383" s="3"/>
      <c r="CWQ383" s="3"/>
      <c r="CWR383" s="3"/>
      <c r="CWS383" s="3"/>
      <c r="CWT383" s="3"/>
      <c r="CWU383" s="3"/>
      <c r="CWV383" s="3"/>
      <c r="CWW383" s="3"/>
      <c r="CWX383" s="3"/>
      <c r="CWY383" s="3"/>
      <c r="CWZ383" s="3"/>
      <c r="CXA383" s="3"/>
      <c r="CXB383" s="3"/>
      <c r="CXC383" s="3"/>
      <c r="CXD383" s="3"/>
      <c r="CXE383" s="3"/>
      <c r="CXF383" s="3"/>
      <c r="CXG383" s="3"/>
      <c r="CXH383" s="3"/>
      <c r="CXI383" s="3"/>
      <c r="CXJ383" s="3"/>
      <c r="CXK383" s="3"/>
      <c r="CXL383" s="3"/>
      <c r="CXM383" s="3"/>
      <c r="CXN383" s="3"/>
      <c r="CXO383" s="3"/>
      <c r="CXP383" s="3"/>
      <c r="CXQ383" s="3"/>
      <c r="CXR383" s="3"/>
      <c r="CXS383" s="3"/>
      <c r="CXT383" s="3"/>
      <c r="CXU383" s="3"/>
      <c r="CXV383" s="3"/>
      <c r="CXW383" s="3"/>
      <c r="CXX383" s="3"/>
      <c r="CXY383" s="3"/>
      <c r="CXZ383" s="3"/>
      <c r="CYA383" s="3"/>
      <c r="CYB383" s="3"/>
      <c r="CYC383" s="3"/>
      <c r="CYD383" s="3"/>
      <c r="CYE383" s="3"/>
      <c r="CYF383" s="3"/>
      <c r="CYG383" s="3"/>
      <c r="CYH383" s="3"/>
      <c r="CYI383" s="3"/>
      <c r="CYJ383" s="3"/>
      <c r="CYK383" s="3"/>
      <c r="CYL383" s="3"/>
      <c r="CYM383" s="3"/>
      <c r="CYN383" s="3"/>
      <c r="CYO383" s="3"/>
      <c r="CYP383" s="3"/>
      <c r="CYQ383" s="3"/>
      <c r="CYR383" s="3"/>
      <c r="CYS383" s="3"/>
      <c r="CYT383" s="3"/>
      <c r="CYU383" s="3"/>
      <c r="CYV383" s="3"/>
      <c r="CYW383" s="3"/>
      <c r="CYX383" s="3"/>
      <c r="CYY383" s="3"/>
      <c r="CYZ383" s="3"/>
      <c r="CZA383" s="3"/>
      <c r="CZB383" s="3"/>
      <c r="CZC383" s="3"/>
      <c r="CZD383" s="3"/>
      <c r="CZE383" s="3"/>
      <c r="CZF383" s="3"/>
      <c r="CZG383" s="3"/>
      <c r="CZH383" s="3"/>
      <c r="CZI383" s="3"/>
      <c r="CZJ383" s="3"/>
      <c r="CZK383" s="3"/>
      <c r="CZL383" s="3"/>
      <c r="CZM383" s="3"/>
      <c r="CZN383" s="3"/>
      <c r="CZO383" s="3"/>
      <c r="CZP383" s="3"/>
      <c r="CZQ383" s="3"/>
      <c r="CZR383" s="3"/>
      <c r="CZS383" s="3"/>
      <c r="CZT383" s="3"/>
      <c r="CZU383" s="3"/>
      <c r="CZV383" s="3"/>
      <c r="CZW383" s="3"/>
      <c r="CZX383" s="3"/>
      <c r="CZY383" s="3"/>
      <c r="CZZ383" s="3"/>
      <c r="DAA383" s="3"/>
      <c r="DAB383" s="3"/>
      <c r="DAC383" s="3"/>
      <c r="DAD383" s="3"/>
      <c r="DAE383" s="3"/>
      <c r="DAF383" s="3"/>
      <c r="DAG383" s="3"/>
      <c r="DAH383" s="3"/>
      <c r="DAI383" s="3"/>
      <c r="DAJ383" s="3"/>
      <c r="DAK383" s="3"/>
      <c r="DAL383" s="3"/>
      <c r="DAM383" s="3"/>
      <c r="DAN383" s="3"/>
      <c r="DAO383" s="3"/>
      <c r="DAP383" s="3"/>
      <c r="DAQ383" s="3"/>
      <c r="DAR383" s="3"/>
      <c r="DAS383" s="3"/>
      <c r="DAT383" s="3"/>
      <c r="DAU383" s="3"/>
      <c r="DAV383" s="3"/>
      <c r="DAW383" s="3"/>
      <c r="DAX383" s="3"/>
      <c r="DAY383" s="3"/>
      <c r="DAZ383" s="3"/>
      <c r="DBA383" s="3"/>
      <c r="DBB383" s="3"/>
      <c r="DBC383" s="3"/>
      <c r="DBD383" s="3"/>
      <c r="DBE383" s="3"/>
      <c r="DBF383" s="3"/>
      <c r="DBG383" s="3"/>
      <c r="DBH383" s="3"/>
      <c r="DBI383" s="3"/>
      <c r="DBJ383" s="3"/>
      <c r="DBK383" s="3"/>
      <c r="DBL383" s="3"/>
      <c r="DBM383" s="3"/>
      <c r="DBN383" s="3"/>
      <c r="DBO383" s="3"/>
      <c r="DBP383" s="3"/>
      <c r="DBQ383" s="3"/>
      <c r="DBR383" s="3"/>
      <c r="DBS383" s="3"/>
      <c r="DBT383" s="3"/>
      <c r="DBU383" s="3"/>
      <c r="DBV383" s="3"/>
      <c r="DBW383" s="3"/>
      <c r="DBX383" s="3"/>
      <c r="DBY383" s="3"/>
      <c r="DBZ383" s="3"/>
      <c r="DCA383" s="3"/>
      <c r="DCB383" s="3"/>
      <c r="DCC383" s="3"/>
      <c r="DCD383" s="3"/>
      <c r="DCE383" s="3"/>
      <c r="DCF383" s="3"/>
      <c r="DCG383" s="3"/>
      <c r="DCH383" s="3"/>
      <c r="DCI383" s="3"/>
      <c r="DCJ383" s="3"/>
      <c r="DCK383" s="3"/>
      <c r="DCL383" s="3"/>
      <c r="DCM383" s="3"/>
      <c r="DCN383" s="3"/>
      <c r="DCO383" s="3"/>
      <c r="DCP383" s="3"/>
      <c r="DCQ383" s="3"/>
      <c r="DCR383" s="3"/>
      <c r="DCS383" s="3"/>
      <c r="DCT383" s="3"/>
      <c r="DCU383" s="3"/>
      <c r="DCV383" s="3"/>
      <c r="DCW383" s="3"/>
      <c r="DCX383" s="3"/>
      <c r="DCY383" s="3"/>
      <c r="DCZ383" s="3"/>
      <c r="DDA383" s="3"/>
      <c r="DDB383" s="3"/>
      <c r="DDC383" s="3"/>
      <c r="DDE383" s="3"/>
      <c r="DDG383" s="3"/>
      <c r="DDH383" s="3"/>
      <c r="DDI383" s="3"/>
      <c r="DDJ383" s="3"/>
      <c r="DDK383" s="3"/>
      <c r="DDL383" s="3"/>
      <c r="DDM383" s="3"/>
      <c r="DDN383" s="3"/>
      <c r="DDS383" s="3"/>
      <c r="DDT383" s="3"/>
      <c r="DDU383" s="3"/>
      <c r="DDV383" s="3"/>
      <c r="DDW383" s="3"/>
      <c r="DDX383" s="3"/>
      <c r="DDY383" s="3"/>
      <c r="DDZ383" s="3"/>
      <c r="DEA383" s="3"/>
      <c r="DEB383" s="3"/>
      <c r="DEC383" s="3"/>
      <c r="DED383" s="3"/>
      <c r="DEE383" s="3"/>
      <c r="DEF383" s="3"/>
      <c r="DEG383" s="3"/>
      <c r="DEH383" s="3"/>
      <c r="DEI383" s="3"/>
      <c r="DEJ383" s="3"/>
      <c r="DEK383" s="3"/>
      <c r="DEL383" s="3"/>
      <c r="DEM383" s="3"/>
      <c r="DEN383" s="3"/>
      <c r="DEO383" s="3"/>
      <c r="DEP383" s="3"/>
      <c r="DEQ383" s="3"/>
      <c r="DER383" s="3"/>
      <c r="DES383" s="3"/>
      <c r="DET383" s="3"/>
      <c r="DEU383" s="3"/>
      <c r="DEV383" s="3"/>
      <c r="DEW383" s="3"/>
      <c r="DEX383" s="3"/>
      <c r="DEY383" s="3"/>
      <c r="DEZ383" s="3"/>
      <c r="DFA383" s="3"/>
      <c r="DFB383" s="3"/>
      <c r="DFC383" s="3"/>
      <c r="DFD383" s="3"/>
      <c r="DFE383" s="3"/>
      <c r="DFF383" s="3"/>
      <c r="DFG383" s="3"/>
      <c r="DFH383" s="3"/>
      <c r="DFI383" s="3"/>
      <c r="DFJ383" s="3"/>
      <c r="DFK383" s="3"/>
      <c r="DFL383" s="3"/>
      <c r="DFM383" s="3"/>
      <c r="DFN383" s="3"/>
      <c r="DFO383" s="3"/>
      <c r="DFP383" s="3"/>
      <c r="DFQ383" s="3"/>
      <c r="DFR383" s="3"/>
      <c r="DFS383" s="3"/>
      <c r="DFT383" s="3"/>
      <c r="DFU383" s="3"/>
      <c r="DFV383" s="3"/>
      <c r="DFW383" s="3"/>
      <c r="DFX383" s="3"/>
      <c r="DFY383" s="3"/>
      <c r="DFZ383" s="3"/>
      <c r="DGA383" s="3"/>
      <c r="DGB383" s="3"/>
      <c r="DGC383" s="3"/>
      <c r="DGD383" s="3"/>
      <c r="DGE383" s="3"/>
      <c r="DGF383" s="3"/>
      <c r="DGG383" s="3"/>
      <c r="DGH383" s="3"/>
      <c r="DGI383" s="3"/>
      <c r="DGJ383" s="3"/>
      <c r="DGK383" s="3"/>
      <c r="DGL383" s="3"/>
      <c r="DGM383" s="3"/>
      <c r="DGN383" s="3"/>
      <c r="DGO383" s="3"/>
      <c r="DGP383" s="3"/>
      <c r="DGQ383" s="3"/>
      <c r="DGR383" s="3"/>
      <c r="DGS383" s="3"/>
      <c r="DGT383" s="3"/>
      <c r="DGU383" s="3"/>
      <c r="DGV383" s="3"/>
      <c r="DGW383" s="3"/>
      <c r="DGX383" s="3"/>
      <c r="DGY383" s="3"/>
      <c r="DGZ383" s="3"/>
      <c r="DHA383" s="3"/>
      <c r="DHB383" s="3"/>
      <c r="DHC383" s="3"/>
      <c r="DHD383" s="3"/>
      <c r="DHE383" s="3"/>
      <c r="DHF383" s="3"/>
      <c r="DHG383" s="3"/>
      <c r="DHH383" s="3"/>
      <c r="DHI383" s="3"/>
      <c r="DHJ383" s="3"/>
      <c r="DHK383" s="3"/>
      <c r="DHL383" s="3"/>
      <c r="DHM383" s="3"/>
      <c r="DHN383" s="3"/>
      <c r="DHO383" s="3"/>
      <c r="DHP383" s="3"/>
      <c r="DHQ383" s="3"/>
      <c r="DHR383" s="3"/>
      <c r="DHS383" s="3"/>
      <c r="DHT383" s="3"/>
      <c r="DHU383" s="3"/>
      <c r="DHV383" s="3"/>
      <c r="DHW383" s="3"/>
      <c r="DHX383" s="3"/>
      <c r="DHY383" s="3"/>
      <c r="DHZ383" s="3"/>
      <c r="DIA383" s="3"/>
      <c r="DIB383" s="3"/>
      <c r="DIC383" s="3"/>
      <c r="DID383" s="3"/>
      <c r="DIE383" s="3"/>
      <c r="DIF383" s="3"/>
      <c r="DIG383" s="3"/>
      <c r="DIH383" s="3"/>
      <c r="DII383" s="3"/>
      <c r="DIJ383" s="3"/>
      <c r="DIK383" s="3"/>
      <c r="DIL383" s="3"/>
      <c r="DIM383" s="3"/>
      <c r="DIN383" s="3"/>
      <c r="DIO383" s="3"/>
      <c r="DIP383" s="3"/>
      <c r="DIQ383" s="3"/>
      <c r="DIR383" s="3"/>
      <c r="DIS383" s="3"/>
      <c r="DIT383" s="3"/>
      <c r="DIU383" s="3"/>
      <c r="DIV383" s="3"/>
      <c r="DIW383" s="3"/>
      <c r="DIX383" s="3"/>
      <c r="DIY383" s="3"/>
      <c r="DIZ383" s="3"/>
      <c r="DJA383" s="3"/>
      <c r="DJB383" s="3"/>
      <c r="DJC383" s="3"/>
      <c r="DJD383" s="3"/>
      <c r="DJE383" s="3"/>
      <c r="DJF383" s="3"/>
      <c r="DJG383" s="3"/>
      <c r="DJH383" s="3"/>
      <c r="DJI383" s="3"/>
      <c r="DJJ383" s="3"/>
      <c r="DJK383" s="3"/>
      <c r="DJL383" s="3"/>
      <c r="DJM383" s="3"/>
      <c r="DJN383" s="3"/>
      <c r="DJO383" s="3"/>
      <c r="DJP383" s="3"/>
      <c r="DJQ383" s="3"/>
      <c r="DJR383" s="3"/>
      <c r="DJS383" s="3"/>
      <c r="DJT383" s="3"/>
      <c r="DJU383" s="3"/>
      <c r="DJV383" s="3"/>
      <c r="DJW383" s="3"/>
      <c r="DJX383" s="3"/>
      <c r="DJY383" s="3"/>
      <c r="DJZ383" s="3"/>
      <c r="DKA383" s="3"/>
      <c r="DKB383" s="3"/>
      <c r="DKC383" s="3"/>
      <c r="DKD383" s="3"/>
      <c r="DKE383" s="3"/>
      <c r="DKF383" s="3"/>
      <c r="DKG383" s="3"/>
      <c r="DKH383" s="3"/>
      <c r="DKI383" s="3"/>
      <c r="DKJ383" s="3"/>
      <c r="DKK383" s="3"/>
      <c r="DKL383" s="3"/>
      <c r="DKM383" s="3"/>
      <c r="DKN383" s="3"/>
      <c r="DKO383" s="3"/>
      <c r="DKP383" s="3"/>
      <c r="DKQ383" s="3"/>
      <c r="DKR383" s="3"/>
      <c r="DKS383" s="3"/>
      <c r="DKT383" s="3"/>
      <c r="DKU383" s="3"/>
      <c r="DKV383" s="3"/>
      <c r="DKW383" s="3"/>
      <c r="DKX383" s="3"/>
      <c r="DKY383" s="3"/>
      <c r="DKZ383" s="3"/>
      <c r="DLA383" s="3"/>
      <c r="DLB383" s="3"/>
      <c r="DLC383" s="3"/>
      <c r="DLD383" s="3"/>
      <c r="DLE383" s="3"/>
      <c r="DLF383" s="3"/>
      <c r="DLG383" s="3"/>
      <c r="DLH383" s="3"/>
      <c r="DLI383" s="3"/>
      <c r="DLJ383" s="3"/>
      <c r="DLK383" s="3"/>
      <c r="DLL383" s="3"/>
      <c r="DLM383" s="3"/>
      <c r="DLN383" s="3"/>
      <c r="DLO383" s="3"/>
      <c r="DLP383" s="3"/>
      <c r="DLQ383" s="3"/>
      <c r="DLR383" s="3"/>
      <c r="DLS383" s="3"/>
      <c r="DLT383" s="3"/>
      <c r="DLU383" s="3"/>
      <c r="DLV383" s="3"/>
      <c r="DLW383" s="3"/>
      <c r="DLX383" s="3"/>
      <c r="DLY383" s="3"/>
      <c r="DLZ383" s="3"/>
      <c r="DMA383" s="3"/>
      <c r="DMB383" s="3"/>
      <c r="DMC383" s="3"/>
      <c r="DMD383" s="3"/>
      <c r="DME383" s="3"/>
      <c r="DMF383" s="3"/>
      <c r="DMG383" s="3"/>
      <c r="DMH383" s="3"/>
      <c r="DMI383" s="3"/>
      <c r="DMJ383" s="3"/>
      <c r="DMK383" s="3"/>
      <c r="DML383" s="3"/>
      <c r="DMM383" s="3"/>
      <c r="DMN383" s="3"/>
      <c r="DMO383" s="3"/>
      <c r="DMP383" s="3"/>
      <c r="DMQ383" s="3"/>
      <c r="DMR383" s="3"/>
      <c r="DMS383" s="3"/>
      <c r="DMT383" s="3"/>
      <c r="DMU383" s="3"/>
      <c r="DMV383" s="3"/>
      <c r="DMW383" s="3"/>
      <c r="DMX383" s="3"/>
      <c r="DMY383" s="3"/>
      <c r="DNA383" s="3"/>
      <c r="DNC383" s="3"/>
      <c r="DND383" s="3"/>
      <c r="DNE383" s="3"/>
      <c r="DNF383" s="3"/>
      <c r="DNG383" s="3"/>
      <c r="DNH383" s="3"/>
      <c r="DNI383" s="3"/>
      <c r="DNJ383" s="3"/>
      <c r="DNO383" s="3"/>
      <c r="DNP383" s="3"/>
      <c r="DNQ383" s="3"/>
      <c r="DNR383" s="3"/>
      <c r="DNS383" s="3"/>
      <c r="DNT383" s="3"/>
      <c r="DNU383" s="3"/>
      <c r="DNV383" s="3"/>
      <c r="DNW383" s="3"/>
      <c r="DNX383" s="3"/>
      <c r="DNY383" s="3"/>
      <c r="DNZ383" s="3"/>
      <c r="DOA383" s="3"/>
      <c r="DOB383" s="3"/>
      <c r="DOC383" s="3"/>
      <c r="DOD383" s="3"/>
      <c r="DOE383" s="3"/>
      <c r="DOF383" s="3"/>
      <c r="DOG383" s="3"/>
      <c r="DOH383" s="3"/>
      <c r="DOI383" s="3"/>
      <c r="DOJ383" s="3"/>
      <c r="DOK383" s="3"/>
      <c r="DOL383" s="3"/>
      <c r="DOM383" s="3"/>
      <c r="DON383" s="3"/>
      <c r="DOO383" s="3"/>
      <c r="DOP383" s="3"/>
      <c r="DOQ383" s="3"/>
      <c r="DOR383" s="3"/>
      <c r="DOS383" s="3"/>
      <c r="DOT383" s="3"/>
      <c r="DOU383" s="3"/>
      <c r="DOV383" s="3"/>
      <c r="DOW383" s="3"/>
      <c r="DOX383" s="3"/>
      <c r="DOY383" s="3"/>
      <c r="DOZ383" s="3"/>
      <c r="DPA383" s="3"/>
      <c r="DPB383" s="3"/>
      <c r="DPC383" s="3"/>
      <c r="DPD383" s="3"/>
      <c r="DPE383" s="3"/>
      <c r="DPF383" s="3"/>
      <c r="DPG383" s="3"/>
      <c r="DPH383" s="3"/>
      <c r="DPI383" s="3"/>
      <c r="DPJ383" s="3"/>
      <c r="DPK383" s="3"/>
      <c r="DPL383" s="3"/>
      <c r="DPM383" s="3"/>
      <c r="DPN383" s="3"/>
      <c r="DPO383" s="3"/>
      <c r="DPP383" s="3"/>
      <c r="DPQ383" s="3"/>
      <c r="DPR383" s="3"/>
      <c r="DPS383" s="3"/>
      <c r="DPT383" s="3"/>
      <c r="DPU383" s="3"/>
      <c r="DPV383" s="3"/>
      <c r="DPW383" s="3"/>
      <c r="DPX383" s="3"/>
      <c r="DPY383" s="3"/>
      <c r="DPZ383" s="3"/>
      <c r="DQA383" s="3"/>
      <c r="DQB383" s="3"/>
      <c r="DQC383" s="3"/>
      <c r="DQD383" s="3"/>
      <c r="DQE383" s="3"/>
      <c r="DQF383" s="3"/>
      <c r="DQG383" s="3"/>
      <c r="DQH383" s="3"/>
      <c r="DQI383" s="3"/>
      <c r="DQJ383" s="3"/>
      <c r="DQK383" s="3"/>
      <c r="DQL383" s="3"/>
      <c r="DQM383" s="3"/>
      <c r="DQN383" s="3"/>
      <c r="DQO383" s="3"/>
      <c r="DQP383" s="3"/>
      <c r="DQQ383" s="3"/>
      <c r="DQR383" s="3"/>
      <c r="DQS383" s="3"/>
      <c r="DQT383" s="3"/>
      <c r="DQU383" s="3"/>
      <c r="DQV383" s="3"/>
      <c r="DQW383" s="3"/>
      <c r="DQX383" s="3"/>
      <c r="DQY383" s="3"/>
      <c r="DQZ383" s="3"/>
      <c r="DRA383" s="3"/>
      <c r="DRB383" s="3"/>
      <c r="DRC383" s="3"/>
      <c r="DRD383" s="3"/>
      <c r="DRE383" s="3"/>
      <c r="DRF383" s="3"/>
      <c r="DRG383" s="3"/>
      <c r="DRH383" s="3"/>
      <c r="DRI383" s="3"/>
      <c r="DRJ383" s="3"/>
      <c r="DRK383" s="3"/>
      <c r="DRL383" s="3"/>
      <c r="DRM383" s="3"/>
      <c r="DRN383" s="3"/>
      <c r="DRO383" s="3"/>
      <c r="DRP383" s="3"/>
      <c r="DRQ383" s="3"/>
      <c r="DRR383" s="3"/>
      <c r="DRS383" s="3"/>
      <c r="DRT383" s="3"/>
      <c r="DRU383" s="3"/>
      <c r="DRV383" s="3"/>
      <c r="DRW383" s="3"/>
      <c r="DRX383" s="3"/>
      <c r="DRY383" s="3"/>
      <c r="DRZ383" s="3"/>
      <c r="DSA383" s="3"/>
      <c r="DSB383" s="3"/>
      <c r="DSC383" s="3"/>
      <c r="DSD383" s="3"/>
      <c r="DSE383" s="3"/>
      <c r="DSF383" s="3"/>
      <c r="DSG383" s="3"/>
      <c r="DSH383" s="3"/>
      <c r="DSI383" s="3"/>
      <c r="DSJ383" s="3"/>
      <c r="DSK383" s="3"/>
      <c r="DSL383" s="3"/>
      <c r="DSM383" s="3"/>
      <c r="DSN383" s="3"/>
      <c r="DSO383" s="3"/>
      <c r="DSP383" s="3"/>
      <c r="DSQ383" s="3"/>
      <c r="DSR383" s="3"/>
      <c r="DSS383" s="3"/>
      <c r="DST383" s="3"/>
      <c r="DSU383" s="3"/>
      <c r="DSV383" s="3"/>
      <c r="DSW383" s="3"/>
      <c r="DSX383" s="3"/>
      <c r="DSY383" s="3"/>
      <c r="DSZ383" s="3"/>
      <c r="DTA383" s="3"/>
      <c r="DTB383" s="3"/>
      <c r="DTC383" s="3"/>
      <c r="DTD383" s="3"/>
      <c r="DTE383" s="3"/>
      <c r="DTF383" s="3"/>
      <c r="DTG383" s="3"/>
      <c r="DTH383" s="3"/>
      <c r="DTI383" s="3"/>
      <c r="DTJ383" s="3"/>
      <c r="DTK383" s="3"/>
      <c r="DTL383" s="3"/>
      <c r="DTM383" s="3"/>
      <c r="DTN383" s="3"/>
      <c r="DTO383" s="3"/>
      <c r="DTP383" s="3"/>
      <c r="DTQ383" s="3"/>
      <c r="DTR383" s="3"/>
      <c r="DTS383" s="3"/>
      <c r="DTT383" s="3"/>
      <c r="DTU383" s="3"/>
      <c r="DTV383" s="3"/>
      <c r="DTW383" s="3"/>
      <c r="DTX383" s="3"/>
      <c r="DTY383" s="3"/>
      <c r="DTZ383" s="3"/>
      <c r="DUA383" s="3"/>
      <c r="DUB383" s="3"/>
      <c r="DUC383" s="3"/>
      <c r="DUD383" s="3"/>
      <c r="DUE383" s="3"/>
      <c r="DUF383" s="3"/>
      <c r="DUG383" s="3"/>
      <c r="DUH383" s="3"/>
      <c r="DUI383" s="3"/>
      <c r="DUJ383" s="3"/>
      <c r="DUK383" s="3"/>
      <c r="DUL383" s="3"/>
      <c r="DUM383" s="3"/>
      <c r="DUN383" s="3"/>
      <c r="DUO383" s="3"/>
      <c r="DUP383" s="3"/>
      <c r="DUQ383" s="3"/>
      <c r="DUR383" s="3"/>
      <c r="DUS383" s="3"/>
      <c r="DUT383" s="3"/>
      <c r="DUU383" s="3"/>
      <c r="DUV383" s="3"/>
      <c r="DUW383" s="3"/>
      <c r="DUX383" s="3"/>
      <c r="DUY383" s="3"/>
      <c r="DUZ383" s="3"/>
      <c r="DVA383" s="3"/>
      <c r="DVB383" s="3"/>
      <c r="DVC383" s="3"/>
      <c r="DVD383" s="3"/>
      <c r="DVE383" s="3"/>
      <c r="DVF383" s="3"/>
      <c r="DVG383" s="3"/>
      <c r="DVH383" s="3"/>
      <c r="DVI383" s="3"/>
      <c r="DVJ383" s="3"/>
      <c r="DVK383" s="3"/>
      <c r="DVL383" s="3"/>
      <c r="DVM383" s="3"/>
      <c r="DVN383" s="3"/>
      <c r="DVO383" s="3"/>
      <c r="DVP383" s="3"/>
      <c r="DVQ383" s="3"/>
      <c r="DVR383" s="3"/>
      <c r="DVS383" s="3"/>
      <c r="DVT383" s="3"/>
      <c r="DVU383" s="3"/>
      <c r="DVV383" s="3"/>
      <c r="DVW383" s="3"/>
      <c r="DVX383" s="3"/>
      <c r="DVY383" s="3"/>
      <c r="DVZ383" s="3"/>
      <c r="DWA383" s="3"/>
      <c r="DWB383" s="3"/>
      <c r="DWC383" s="3"/>
      <c r="DWD383" s="3"/>
      <c r="DWE383" s="3"/>
      <c r="DWF383" s="3"/>
      <c r="DWG383" s="3"/>
      <c r="DWH383" s="3"/>
      <c r="DWI383" s="3"/>
      <c r="DWJ383" s="3"/>
      <c r="DWK383" s="3"/>
      <c r="DWL383" s="3"/>
      <c r="DWM383" s="3"/>
      <c r="DWN383" s="3"/>
      <c r="DWO383" s="3"/>
      <c r="DWP383" s="3"/>
      <c r="DWQ383" s="3"/>
      <c r="DWR383" s="3"/>
      <c r="DWS383" s="3"/>
      <c r="DWT383" s="3"/>
      <c r="DWU383" s="3"/>
      <c r="DWW383" s="3"/>
      <c r="DWY383" s="3"/>
      <c r="DWZ383" s="3"/>
      <c r="DXA383" s="3"/>
      <c r="DXB383" s="3"/>
      <c r="DXC383" s="3"/>
      <c r="DXD383" s="3"/>
      <c r="DXE383" s="3"/>
      <c r="DXF383" s="3"/>
      <c r="DXK383" s="3"/>
      <c r="DXL383" s="3"/>
      <c r="DXM383" s="3"/>
      <c r="DXN383" s="3"/>
      <c r="DXO383" s="3"/>
      <c r="DXP383" s="3"/>
      <c r="DXQ383" s="3"/>
      <c r="DXR383" s="3"/>
      <c r="DXS383" s="3"/>
      <c r="DXT383" s="3"/>
      <c r="DXU383" s="3"/>
      <c r="DXV383" s="3"/>
      <c r="DXW383" s="3"/>
      <c r="DXX383" s="3"/>
      <c r="DXY383" s="3"/>
      <c r="DXZ383" s="3"/>
      <c r="DYA383" s="3"/>
      <c r="DYB383" s="3"/>
      <c r="DYC383" s="3"/>
      <c r="DYD383" s="3"/>
      <c r="DYE383" s="3"/>
      <c r="DYF383" s="3"/>
      <c r="DYG383" s="3"/>
      <c r="DYH383" s="3"/>
      <c r="DYI383" s="3"/>
      <c r="DYJ383" s="3"/>
      <c r="DYK383" s="3"/>
      <c r="DYL383" s="3"/>
      <c r="DYM383" s="3"/>
      <c r="DYN383" s="3"/>
      <c r="DYO383" s="3"/>
      <c r="DYP383" s="3"/>
      <c r="DYQ383" s="3"/>
      <c r="DYR383" s="3"/>
      <c r="DYS383" s="3"/>
      <c r="DYT383" s="3"/>
      <c r="DYU383" s="3"/>
      <c r="DYV383" s="3"/>
      <c r="DYW383" s="3"/>
      <c r="DYX383" s="3"/>
      <c r="DYY383" s="3"/>
      <c r="DYZ383" s="3"/>
      <c r="DZA383" s="3"/>
      <c r="DZB383" s="3"/>
      <c r="DZC383" s="3"/>
      <c r="DZD383" s="3"/>
      <c r="DZE383" s="3"/>
      <c r="DZF383" s="3"/>
      <c r="DZG383" s="3"/>
      <c r="DZH383" s="3"/>
      <c r="DZI383" s="3"/>
      <c r="DZJ383" s="3"/>
      <c r="DZK383" s="3"/>
      <c r="DZL383" s="3"/>
      <c r="DZM383" s="3"/>
      <c r="DZN383" s="3"/>
      <c r="DZO383" s="3"/>
      <c r="DZP383" s="3"/>
      <c r="DZQ383" s="3"/>
      <c r="DZR383" s="3"/>
      <c r="DZS383" s="3"/>
      <c r="DZT383" s="3"/>
      <c r="DZU383" s="3"/>
      <c r="DZV383" s="3"/>
      <c r="DZW383" s="3"/>
      <c r="DZX383" s="3"/>
      <c r="DZY383" s="3"/>
      <c r="DZZ383" s="3"/>
      <c r="EAA383" s="3"/>
      <c r="EAB383" s="3"/>
      <c r="EAC383" s="3"/>
      <c r="EAD383" s="3"/>
      <c r="EAE383" s="3"/>
      <c r="EAF383" s="3"/>
      <c r="EAG383" s="3"/>
      <c r="EAH383" s="3"/>
      <c r="EAI383" s="3"/>
      <c r="EAJ383" s="3"/>
      <c r="EAK383" s="3"/>
      <c r="EAL383" s="3"/>
      <c r="EAM383" s="3"/>
      <c r="EAN383" s="3"/>
      <c r="EAO383" s="3"/>
      <c r="EAP383" s="3"/>
      <c r="EAQ383" s="3"/>
      <c r="EAR383" s="3"/>
      <c r="EAS383" s="3"/>
      <c r="EAT383" s="3"/>
      <c r="EAU383" s="3"/>
      <c r="EAV383" s="3"/>
      <c r="EAW383" s="3"/>
      <c r="EAX383" s="3"/>
      <c r="EAY383" s="3"/>
      <c r="EAZ383" s="3"/>
      <c r="EBA383" s="3"/>
      <c r="EBB383" s="3"/>
      <c r="EBC383" s="3"/>
      <c r="EBD383" s="3"/>
      <c r="EBE383" s="3"/>
      <c r="EBF383" s="3"/>
      <c r="EBG383" s="3"/>
      <c r="EBH383" s="3"/>
      <c r="EBI383" s="3"/>
      <c r="EBJ383" s="3"/>
      <c r="EBK383" s="3"/>
      <c r="EBL383" s="3"/>
      <c r="EBM383" s="3"/>
      <c r="EBN383" s="3"/>
      <c r="EBO383" s="3"/>
      <c r="EBP383" s="3"/>
      <c r="EBQ383" s="3"/>
      <c r="EBR383" s="3"/>
      <c r="EBS383" s="3"/>
      <c r="EBT383" s="3"/>
      <c r="EBU383" s="3"/>
      <c r="EBV383" s="3"/>
      <c r="EBW383" s="3"/>
      <c r="EBX383" s="3"/>
      <c r="EBY383" s="3"/>
      <c r="EBZ383" s="3"/>
      <c r="ECA383" s="3"/>
      <c r="ECB383" s="3"/>
      <c r="ECC383" s="3"/>
      <c r="ECD383" s="3"/>
      <c r="ECE383" s="3"/>
      <c r="ECF383" s="3"/>
      <c r="ECG383" s="3"/>
      <c r="ECH383" s="3"/>
      <c r="ECI383" s="3"/>
      <c r="ECJ383" s="3"/>
      <c r="ECK383" s="3"/>
      <c r="ECL383" s="3"/>
      <c r="ECM383" s="3"/>
      <c r="ECN383" s="3"/>
      <c r="ECO383" s="3"/>
      <c r="ECP383" s="3"/>
      <c r="ECQ383" s="3"/>
      <c r="ECR383" s="3"/>
      <c r="ECS383" s="3"/>
      <c r="ECT383" s="3"/>
      <c r="ECU383" s="3"/>
      <c r="ECV383" s="3"/>
      <c r="ECW383" s="3"/>
      <c r="ECX383" s="3"/>
      <c r="ECY383" s="3"/>
      <c r="ECZ383" s="3"/>
      <c r="EDA383" s="3"/>
      <c r="EDB383" s="3"/>
      <c r="EDC383" s="3"/>
      <c r="EDD383" s="3"/>
      <c r="EDE383" s="3"/>
      <c r="EDF383" s="3"/>
      <c r="EDG383" s="3"/>
      <c r="EDH383" s="3"/>
      <c r="EDI383" s="3"/>
      <c r="EDJ383" s="3"/>
      <c r="EDK383" s="3"/>
      <c r="EDL383" s="3"/>
      <c r="EDM383" s="3"/>
      <c r="EDN383" s="3"/>
      <c r="EDO383" s="3"/>
      <c r="EDP383" s="3"/>
      <c r="EDQ383" s="3"/>
      <c r="EDR383" s="3"/>
      <c r="EDS383" s="3"/>
      <c r="EDT383" s="3"/>
      <c r="EDU383" s="3"/>
      <c r="EDV383" s="3"/>
      <c r="EDW383" s="3"/>
      <c r="EDX383" s="3"/>
      <c r="EDY383" s="3"/>
      <c r="EDZ383" s="3"/>
      <c r="EEA383" s="3"/>
      <c r="EEB383" s="3"/>
      <c r="EEC383" s="3"/>
      <c r="EED383" s="3"/>
      <c r="EEE383" s="3"/>
      <c r="EEF383" s="3"/>
      <c r="EEG383" s="3"/>
      <c r="EEH383" s="3"/>
      <c r="EEI383" s="3"/>
      <c r="EEJ383" s="3"/>
      <c r="EEK383" s="3"/>
      <c r="EEL383" s="3"/>
      <c r="EEM383" s="3"/>
      <c r="EEN383" s="3"/>
      <c r="EEO383" s="3"/>
      <c r="EEP383" s="3"/>
      <c r="EEQ383" s="3"/>
      <c r="EER383" s="3"/>
      <c r="EES383" s="3"/>
      <c r="EET383" s="3"/>
      <c r="EEU383" s="3"/>
      <c r="EEV383" s="3"/>
      <c r="EEW383" s="3"/>
      <c r="EEX383" s="3"/>
      <c r="EEY383" s="3"/>
      <c r="EEZ383" s="3"/>
      <c r="EFA383" s="3"/>
      <c r="EFB383" s="3"/>
      <c r="EFC383" s="3"/>
      <c r="EFD383" s="3"/>
      <c r="EFE383" s="3"/>
      <c r="EFF383" s="3"/>
      <c r="EFG383" s="3"/>
      <c r="EFH383" s="3"/>
      <c r="EFI383" s="3"/>
      <c r="EFJ383" s="3"/>
      <c r="EFK383" s="3"/>
      <c r="EFL383" s="3"/>
      <c r="EFM383" s="3"/>
      <c r="EFN383" s="3"/>
      <c r="EFO383" s="3"/>
      <c r="EFP383" s="3"/>
      <c r="EFQ383" s="3"/>
      <c r="EFR383" s="3"/>
      <c r="EFS383" s="3"/>
      <c r="EFT383" s="3"/>
      <c r="EFU383" s="3"/>
      <c r="EFV383" s="3"/>
      <c r="EFW383" s="3"/>
      <c r="EFX383" s="3"/>
      <c r="EFY383" s="3"/>
      <c r="EFZ383" s="3"/>
      <c r="EGA383" s="3"/>
      <c r="EGB383" s="3"/>
      <c r="EGC383" s="3"/>
      <c r="EGD383" s="3"/>
      <c r="EGE383" s="3"/>
      <c r="EGF383" s="3"/>
      <c r="EGG383" s="3"/>
      <c r="EGH383" s="3"/>
      <c r="EGI383" s="3"/>
      <c r="EGJ383" s="3"/>
      <c r="EGK383" s="3"/>
      <c r="EGL383" s="3"/>
      <c r="EGM383" s="3"/>
      <c r="EGN383" s="3"/>
      <c r="EGO383" s="3"/>
      <c r="EGP383" s="3"/>
      <c r="EGQ383" s="3"/>
      <c r="EGS383" s="3"/>
      <c r="EGU383" s="3"/>
      <c r="EGV383" s="3"/>
      <c r="EGW383" s="3"/>
      <c r="EGX383" s="3"/>
      <c r="EGY383" s="3"/>
      <c r="EGZ383" s="3"/>
      <c r="EHA383" s="3"/>
      <c r="EHB383" s="3"/>
      <c r="EHG383" s="3"/>
      <c r="EHH383" s="3"/>
      <c r="EHI383" s="3"/>
      <c r="EHJ383" s="3"/>
      <c r="EHK383" s="3"/>
      <c r="EHL383" s="3"/>
      <c r="EHM383" s="3"/>
      <c r="EHN383" s="3"/>
      <c r="EHO383" s="3"/>
      <c r="EHP383" s="3"/>
      <c r="EHQ383" s="3"/>
      <c r="EHR383" s="3"/>
      <c r="EHS383" s="3"/>
      <c r="EHT383" s="3"/>
      <c r="EHU383" s="3"/>
      <c r="EHV383" s="3"/>
      <c r="EHW383" s="3"/>
      <c r="EHX383" s="3"/>
      <c r="EHY383" s="3"/>
      <c r="EHZ383" s="3"/>
      <c r="EIA383" s="3"/>
      <c r="EIB383" s="3"/>
      <c r="EIC383" s="3"/>
      <c r="EID383" s="3"/>
      <c r="EIE383" s="3"/>
      <c r="EIF383" s="3"/>
      <c r="EIG383" s="3"/>
      <c r="EIH383" s="3"/>
      <c r="EII383" s="3"/>
      <c r="EIJ383" s="3"/>
      <c r="EIK383" s="3"/>
      <c r="EIL383" s="3"/>
      <c r="EIM383" s="3"/>
      <c r="EIN383" s="3"/>
      <c r="EIO383" s="3"/>
      <c r="EIP383" s="3"/>
      <c r="EIQ383" s="3"/>
      <c r="EIR383" s="3"/>
      <c r="EIS383" s="3"/>
      <c r="EIT383" s="3"/>
      <c r="EIU383" s="3"/>
      <c r="EIV383" s="3"/>
      <c r="EIW383" s="3"/>
      <c r="EIX383" s="3"/>
      <c r="EIY383" s="3"/>
      <c r="EIZ383" s="3"/>
      <c r="EJA383" s="3"/>
      <c r="EJB383" s="3"/>
      <c r="EJC383" s="3"/>
      <c r="EJD383" s="3"/>
      <c r="EJE383" s="3"/>
      <c r="EJF383" s="3"/>
      <c r="EJG383" s="3"/>
      <c r="EJH383" s="3"/>
      <c r="EJI383" s="3"/>
      <c r="EJJ383" s="3"/>
      <c r="EJK383" s="3"/>
      <c r="EJL383" s="3"/>
      <c r="EJM383" s="3"/>
      <c r="EJN383" s="3"/>
      <c r="EJO383" s="3"/>
      <c r="EJP383" s="3"/>
      <c r="EJQ383" s="3"/>
      <c r="EJR383" s="3"/>
      <c r="EJS383" s="3"/>
      <c r="EJT383" s="3"/>
      <c r="EJU383" s="3"/>
      <c r="EJV383" s="3"/>
      <c r="EJW383" s="3"/>
      <c r="EJX383" s="3"/>
      <c r="EJY383" s="3"/>
      <c r="EJZ383" s="3"/>
      <c r="EKA383" s="3"/>
      <c r="EKB383" s="3"/>
      <c r="EKC383" s="3"/>
      <c r="EKD383" s="3"/>
      <c r="EKE383" s="3"/>
      <c r="EKF383" s="3"/>
      <c r="EKG383" s="3"/>
      <c r="EKH383" s="3"/>
      <c r="EKI383" s="3"/>
      <c r="EKJ383" s="3"/>
      <c r="EKK383" s="3"/>
      <c r="EKL383" s="3"/>
      <c r="EKM383" s="3"/>
      <c r="EKN383" s="3"/>
      <c r="EKO383" s="3"/>
      <c r="EKP383" s="3"/>
      <c r="EKQ383" s="3"/>
      <c r="EKR383" s="3"/>
      <c r="EKS383" s="3"/>
      <c r="EKT383" s="3"/>
      <c r="EKU383" s="3"/>
      <c r="EKV383" s="3"/>
      <c r="EKW383" s="3"/>
      <c r="EKX383" s="3"/>
      <c r="EKY383" s="3"/>
      <c r="EKZ383" s="3"/>
      <c r="ELA383" s="3"/>
      <c r="ELB383" s="3"/>
      <c r="ELC383" s="3"/>
      <c r="ELD383" s="3"/>
      <c r="ELE383" s="3"/>
      <c r="ELF383" s="3"/>
      <c r="ELG383" s="3"/>
      <c r="ELH383" s="3"/>
      <c r="ELI383" s="3"/>
      <c r="ELJ383" s="3"/>
      <c r="ELK383" s="3"/>
      <c r="ELL383" s="3"/>
      <c r="ELM383" s="3"/>
      <c r="ELN383" s="3"/>
      <c r="ELO383" s="3"/>
      <c r="ELP383" s="3"/>
      <c r="ELQ383" s="3"/>
      <c r="ELR383" s="3"/>
      <c r="ELS383" s="3"/>
      <c r="ELT383" s="3"/>
      <c r="ELU383" s="3"/>
      <c r="ELV383" s="3"/>
      <c r="ELW383" s="3"/>
      <c r="ELX383" s="3"/>
      <c r="ELY383" s="3"/>
      <c r="ELZ383" s="3"/>
      <c r="EMA383" s="3"/>
      <c r="EMB383" s="3"/>
      <c r="EMC383" s="3"/>
      <c r="EMD383" s="3"/>
      <c r="EME383" s="3"/>
      <c r="EMF383" s="3"/>
      <c r="EMG383" s="3"/>
      <c r="EMH383" s="3"/>
      <c r="EMI383" s="3"/>
      <c r="EMJ383" s="3"/>
      <c r="EMK383" s="3"/>
      <c r="EML383" s="3"/>
      <c r="EMM383" s="3"/>
      <c r="EMN383" s="3"/>
      <c r="EMO383" s="3"/>
      <c r="EMP383" s="3"/>
      <c r="EMQ383" s="3"/>
      <c r="EMR383" s="3"/>
      <c r="EMS383" s="3"/>
      <c r="EMT383" s="3"/>
      <c r="EMU383" s="3"/>
      <c r="EMV383" s="3"/>
      <c r="EMW383" s="3"/>
      <c r="EMX383" s="3"/>
      <c r="EMY383" s="3"/>
      <c r="EMZ383" s="3"/>
      <c r="ENA383" s="3"/>
      <c r="ENB383" s="3"/>
      <c r="ENC383" s="3"/>
      <c r="END383" s="3"/>
      <c r="ENE383" s="3"/>
      <c r="ENF383" s="3"/>
      <c r="ENG383" s="3"/>
      <c r="ENH383" s="3"/>
      <c r="ENI383" s="3"/>
      <c r="ENJ383" s="3"/>
      <c r="ENK383" s="3"/>
      <c r="ENL383" s="3"/>
      <c r="ENM383" s="3"/>
      <c r="ENN383" s="3"/>
      <c r="ENO383" s="3"/>
      <c r="ENP383" s="3"/>
      <c r="ENQ383" s="3"/>
      <c r="ENR383" s="3"/>
      <c r="ENS383" s="3"/>
      <c r="ENT383" s="3"/>
      <c r="ENU383" s="3"/>
      <c r="ENV383" s="3"/>
      <c r="ENW383" s="3"/>
      <c r="ENX383" s="3"/>
      <c r="ENY383" s="3"/>
      <c r="ENZ383" s="3"/>
      <c r="EOA383" s="3"/>
      <c r="EOB383" s="3"/>
      <c r="EOC383" s="3"/>
      <c r="EOD383" s="3"/>
      <c r="EOE383" s="3"/>
      <c r="EOF383" s="3"/>
      <c r="EOG383" s="3"/>
      <c r="EOH383" s="3"/>
      <c r="EOI383" s="3"/>
      <c r="EOJ383" s="3"/>
      <c r="EOK383" s="3"/>
      <c r="EOL383" s="3"/>
      <c r="EOM383" s="3"/>
      <c r="EON383" s="3"/>
      <c r="EOO383" s="3"/>
      <c r="EOP383" s="3"/>
      <c r="EOQ383" s="3"/>
      <c r="EOR383" s="3"/>
      <c r="EOS383" s="3"/>
      <c r="EOT383" s="3"/>
      <c r="EOU383" s="3"/>
      <c r="EOV383" s="3"/>
      <c r="EOW383" s="3"/>
      <c r="EOX383" s="3"/>
      <c r="EOY383" s="3"/>
      <c r="EOZ383" s="3"/>
      <c r="EPA383" s="3"/>
      <c r="EPB383" s="3"/>
      <c r="EPC383" s="3"/>
      <c r="EPD383" s="3"/>
      <c r="EPE383" s="3"/>
      <c r="EPF383" s="3"/>
      <c r="EPG383" s="3"/>
      <c r="EPH383" s="3"/>
      <c r="EPI383" s="3"/>
      <c r="EPJ383" s="3"/>
      <c r="EPK383" s="3"/>
      <c r="EPL383" s="3"/>
      <c r="EPM383" s="3"/>
      <c r="EPN383" s="3"/>
      <c r="EPO383" s="3"/>
      <c r="EPP383" s="3"/>
      <c r="EPQ383" s="3"/>
      <c r="EPR383" s="3"/>
      <c r="EPS383" s="3"/>
      <c r="EPT383" s="3"/>
      <c r="EPU383" s="3"/>
      <c r="EPV383" s="3"/>
      <c r="EPW383" s="3"/>
      <c r="EPX383" s="3"/>
      <c r="EPY383" s="3"/>
      <c r="EPZ383" s="3"/>
      <c r="EQA383" s="3"/>
      <c r="EQB383" s="3"/>
      <c r="EQC383" s="3"/>
      <c r="EQD383" s="3"/>
      <c r="EQE383" s="3"/>
      <c r="EQF383" s="3"/>
      <c r="EQG383" s="3"/>
      <c r="EQH383" s="3"/>
      <c r="EQI383" s="3"/>
      <c r="EQJ383" s="3"/>
      <c r="EQK383" s="3"/>
      <c r="EQL383" s="3"/>
      <c r="EQM383" s="3"/>
      <c r="EQO383" s="3"/>
      <c r="EQQ383" s="3"/>
      <c r="EQR383" s="3"/>
      <c r="EQS383" s="3"/>
      <c r="EQT383" s="3"/>
      <c r="EQU383" s="3"/>
      <c r="EQV383" s="3"/>
      <c r="EQW383" s="3"/>
      <c r="EQX383" s="3"/>
      <c r="ERC383" s="3"/>
      <c r="ERD383" s="3"/>
      <c r="ERE383" s="3"/>
      <c r="ERF383" s="3"/>
      <c r="ERG383" s="3"/>
      <c r="ERH383" s="3"/>
      <c r="ERI383" s="3"/>
      <c r="ERJ383" s="3"/>
      <c r="ERK383" s="3"/>
      <c r="ERL383" s="3"/>
      <c r="ERM383" s="3"/>
      <c r="ERN383" s="3"/>
      <c r="ERO383" s="3"/>
      <c r="ERP383" s="3"/>
      <c r="ERQ383" s="3"/>
      <c r="ERR383" s="3"/>
      <c r="ERS383" s="3"/>
      <c r="ERT383" s="3"/>
      <c r="ERU383" s="3"/>
      <c r="ERV383" s="3"/>
      <c r="ERW383" s="3"/>
      <c r="ERX383" s="3"/>
      <c r="ERY383" s="3"/>
      <c r="ERZ383" s="3"/>
      <c r="ESA383" s="3"/>
      <c r="ESB383" s="3"/>
      <c r="ESC383" s="3"/>
      <c r="ESD383" s="3"/>
      <c r="ESE383" s="3"/>
      <c r="ESF383" s="3"/>
      <c r="ESG383" s="3"/>
      <c r="ESH383" s="3"/>
      <c r="ESI383" s="3"/>
      <c r="ESJ383" s="3"/>
      <c r="ESK383" s="3"/>
      <c r="ESL383" s="3"/>
      <c r="ESM383" s="3"/>
      <c r="ESN383" s="3"/>
      <c r="ESO383" s="3"/>
      <c r="ESP383" s="3"/>
      <c r="ESQ383" s="3"/>
      <c r="ESR383" s="3"/>
      <c r="ESS383" s="3"/>
      <c r="EST383" s="3"/>
      <c r="ESU383" s="3"/>
      <c r="ESV383" s="3"/>
      <c r="ESW383" s="3"/>
      <c r="ESX383" s="3"/>
      <c r="ESY383" s="3"/>
      <c r="ESZ383" s="3"/>
      <c r="ETA383" s="3"/>
      <c r="ETB383" s="3"/>
      <c r="ETC383" s="3"/>
      <c r="ETD383" s="3"/>
      <c r="ETE383" s="3"/>
      <c r="ETF383" s="3"/>
      <c r="ETG383" s="3"/>
      <c r="ETH383" s="3"/>
      <c r="ETI383" s="3"/>
      <c r="ETJ383" s="3"/>
      <c r="ETK383" s="3"/>
      <c r="ETL383" s="3"/>
      <c r="ETM383" s="3"/>
      <c r="ETN383" s="3"/>
      <c r="ETO383" s="3"/>
      <c r="ETP383" s="3"/>
      <c r="ETQ383" s="3"/>
      <c r="ETR383" s="3"/>
      <c r="ETS383" s="3"/>
      <c r="ETT383" s="3"/>
      <c r="ETU383" s="3"/>
      <c r="ETV383" s="3"/>
      <c r="ETW383" s="3"/>
      <c r="ETX383" s="3"/>
      <c r="ETY383" s="3"/>
      <c r="ETZ383" s="3"/>
      <c r="EUA383" s="3"/>
      <c r="EUB383" s="3"/>
      <c r="EUC383" s="3"/>
      <c r="EUD383" s="3"/>
      <c r="EUE383" s="3"/>
      <c r="EUF383" s="3"/>
      <c r="EUG383" s="3"/>
      <c r="EUH383" s="3"/>
      <c r="EUI383" s="3"/>
      <c r="EUJ383" s="3"/>
      <c r="EUK383" s="3"/>
      <c r="EUL383" s="3"/>
      <c r="EUM383" s="3"/>
      <c r="EUN383" s="3"/>
      <c r="EUO383" s="3"/>
      <c r="EUP383" s="3"/>
      <c r="EUQ383" s="3"/>
      <c r="EUR383" s="3"/>
      <c r="EUS383" s="3"/>
      <c r="EUT383" s="3"/>
      <c r="EUU383" s="3"/>
      <c r="EUV383" s="3"/>
      <c r="EUW383" s="3"/>
      <c r="EUX383" s="3"/>
      <c r="EUY383" s="3"/>
      <c r="EUZ383" s="3"/>
      <c r="EVA383" s="3"/>
      <c r="EVB383" s="3"/>
      <c r="EVC383" s="3"/>
      <c r="EVD383" s="3"/>
      <c r="EVE383" s="3"/>
      <c r="EVF383" s="3"/>
      <c r="EVG383" s="3"/>
      <c r="EVH383" s="3"/>
      <c r="EVI383" s="3"/>
      <c r="EVJ383" s="3"/>
      <c r="EVK383" s="3"/>
      <c r="EVL383" s="3"/>
      <c r="EVM383" s="3"/>
      <c r="EVN383" s="3"/>
      <c r="EVO383" s="3"/>
      <c r="EVP383" s="3"/>
      <c r="EVQ383" s="3"/>
      <c r="EVR383" s="3"/>
      <c r="EVS383" s="3"/>
      <c r="EVT383" s="3"/>
      <c r="EVU383" s="3"/>
      <c r="EVV383" s="3"/>
      <c r="EVW383" s="3"/>
      <c r="EVX383" s="3"/>
      <c r="EVY383" s="3"/>
      <c r="EVZ383" s="3"/>
      <c r="EWA383" s="3"/>
      <c r="EWB383" s="3"/>
      <c r="EWC383" s="3"/>
      <c r="EWD383" s="3"/>
      <c r="EWE383" s="3"/>
      <c r="EWF383" s="3"/>
      <c r="EWG383" s="3"/>
      <c r="EWH383" s="3"/>
      <c r="EWI383" s="3"/>
      <c r="EWJ383" s="3"/>
      <c r="EWK383" s="3"/>
      <c r="EWL383" s="3"/>
      <c r="EWM383" s="3"/>
      <c r="EWN383" s="3"/>
      <c r="EWO383" s="3"/>
      <c r="EWP383" s="3"/>
      <c r="EWQ383" s="3"/>
      <c r="EWR383" s="3"/>
      <c r="EWS383" s="3"/>
      <c r="EWT383" s="3"/>
      <c r="EWU383" s="3"/>
      <c r="EWV383" s="3"/>
      <c r="EWW383" s="3"/>
      <c r="EWX383" s="3"/>
      <c r="EWY383" s="3"/>
      <c r="EWZ383" s="3"/>
      <c r="EXA383" s="3"/>
      <c r="EXB383" s="3"/>
      <c r="EXC383" s="3"/>
      <c r="EXD383" s="3"/>
      <c r="EXE383" s="3"/>
      <c r="EXF383" s="3"/>
      <c r="EXG383" s="3"/>
      <c r="EXH383" s="3"/>
      <c r="EXI383" s="3"/>
      <c r="EXJ383" s="3"/>
      <c r="EXK383" s="3"/>
      <c r="EXL383" s="3"/>
      <c r="EXM383" s="3"/>
      <c r="EXN383" s="3"/>
      <c r="EXO383" s="3"/>
      <c r="EXP383" s="3"/>
      <c r="EXQ383" s="3"/>
      <c r="EXR383" s="3"/>
      <c r="EXS383" s="3"/>
      <c r="EXT383" s="3"/>
      <c r="EXU383" s="3"/>
      <c r="EXV383" s="3"/>
      <c r="EXW383" s="3"/>
      <c r="EXX383" s="3"/>
      <c r="EXY383" s="3"/>
      <c r="EXZ383" s="3"/>
      <c r="EYA383" s="3"/>
      <c r="EYB383" s="3"/>
      <c r="EYC383" s="3"/>
      <c r="EYD383" s="3"/>
      <c r="EYE383" s="3"/>
      <c r="EYF383" s="3"/>
      <c r="EYG383" s="3"/>
      <c r="EYH383" s="3"/>
      <c r="EYI383" s="3"/>
      <c r="EYJ383" s="3"/>
      <c r="EYK383" s="3"/>
      <c r="EYL383" s="3"/>
      <c r="EYM383" s="3"/>
      <c r="EYN383" s="3"/>
      <c r="EYO383" s="3"/>
      <c r="EYP383" s="3"/>
      <c r="EYQ383" s="3"/>
      <c r="EYR383" s="3"/>
      <c r="EYS383" s="3"/>
      <c r="EYT383" s="3"/>
      <c r="EYU383" s="3"/>
      <c r="EYV383" s="3"/>
      <c r="EYW383" s="3"/>
      <c r="EYX383" s="3"/>
      <c r="EYY383" s="3"/>
      <c r="EYZ383" s="3"/>
      <c r="EZA383" s="3"/>
      <c r="EZB383" s="3"/>
      <c r="EZC383" s="3"/>
      <c r="EZD383" s="3"/>
      <c r="EZE383" s="3"/>
      <c r="EZF383" s="3"/>
      <c r="EZG383" s="3"/>
      <c r="EZH383" s="3"/>
      <c r="EZI383" s="3"/>
      <c r="EZJ383" s="3"/>
      <c r="EZK383" s="3"/>
      <c r="EZL383" s="3"/>
      <c r="EZM383" s="3"/>
      <c r="EZN383" s="3"/>
      <c r="EZO383" s="3"/>
      <c r="EZP383" s="3"/>
      <c r="EZQ383" s="3"/>
      <c r="EZR383" s="3"/>
      <c r="EZS383" s="3"/>
      <c r="EZT383" s="3"/>
      <c r="EZU383" s="3"/>
      <c r="EZV383" s="3"/>
      <c r="EZW383" s="3"/>
      <c r="EZX383" s="3"/>
      <c r="EZY383" s="3"/>
      <c r="EZZ383" s="3"/>
      <c r="FAA383" s="3"/>
      <c r="FAB383" s="3"/>
      <c r="FAC383" s="3"/>
      <c r="FAD383" s="3"/>
      <c r="FAE383" s="3"/>
      <c r="FAF383" s="3"/>
      <c r="FAG383" s="3"/>
      <c r="FAH383" s="3"/>
      <c r="FAI383" s="3"/>
      <c r="FAK383" s="3"/>
      <c r="FAM383" s="3"/>
      <c r="FAN383" s="3"/>
      <c r="FAO383" s="3"/>
      <c r="FAP383" s="3"/>
      <c r="FAQ383" s="3"/>
      <c r="FAR383" s="3"/>
      <c r="FAS383" s="3"/>
      <c r="FAT383" s="3"/>
      <c r="FAY383" s="3"/>
      <c r="FAZ383" s="3"/>
      <c r="FBA383" s="3"/>
      <c r="FBB383" s="3"/>
      <c r="FBC383" s="3"/>
      <c r="FBD383" s="3"/>
      <c r="FBE383" s="3"/>
      <c r="FBF383" s="3"/>
      <c r="FBG383" s="3"/>
      <c r="FBH383" s="3"/>
      <c r="FBI383" s="3"/>
      <c r="FBJ383" s="3"/>
      <c r="FBK383" s="3"/>
      <c r="FBL383" s="3"/>
      <c r="FBM383" s="3"/>
      <c r="FBN383" s="3"/>
      <c r="FBO383" s="3"/>
      <c r="FBP383" s="3"/>
      <c r="FBQ383" s="3"/>
      <c r="FBR383" s="3"/>
      <c r="FBS383" s="3"/>
      <c r="FBT383" s="3"/>
      <c r="FBU383" s="3"/>
      <c r="FBV383" s="3"/>
      <c r="FBW383" s="3"/>
      <c r="FBX383" s="3"/>
      <c r="FBY383" s="3"/>
      <c r="FBZ383" s="3"/>
      <c r="FCA383" s="3"/>
      <c r="FCB383" s="3"/>
      <c r="FCC383" s="3"/>
      <c r="FCD383" s="3"/>
      <c r="FCE383" s="3"/>
      <c r="FCF383" s="3"/>
      <c r="FCG383" s="3"/>
      <c r="FCH383" s="3"/>
      <c r="FCI383" s="3"/>
      <c r="FCJ383" s="3"/>
      <c r="FCK383" s="3"/>
      <c r="FCL383" s="3"/>
      <c r="FCM383" s="3"/>
      <c r="FCN383" s="3"/>
      <c r="FCO383" s="3"/>
      <c r="FCP383" s="3"/>
      <c r="FCQ383" s="3"/>
      <c r="FCR383" s="3"/>
      <c r="FCS383" s="3"/>
      <c r="FCT383" s="3"/>
      <c r="FCU383" s="3"/>
      <c r="FCV383" s="3"/>
      <c r="FCW383" s="3"/>
      <c r="FCX383" s="3"/>
      <c r="FCY383" s="3"/>
      <c r="FCZ383" s="3"/>
      <c r="FDA383" s="3"/>
      <c r="FDB383" s="3"/>
      <c r="FDC383" s="3"/>
      <c r="FDD383" s="3"/>
      <c r="FDE383" s="3"/>
      <c r="FDF383" s="3"/>
      <c r="FDG383" s="3"/>
      <c r="FDH383" s="3"/>
      <c r="FDI383" s="3"/>
      <c r="FDJ383" s="3"/>
      <c r="FDK383" s="3"/>
      <c r="FDL383" s="3"/>
      <c r="FDM383" s="3"/>
      <c r="FDN383" s="3"/>
      <c r="FDO383" s="3"/>
      <c r="FDP383" s="3"/>
      <c r="FDQ383" s="3"/>
      <c r="FDR383" s="3"/>
      <c r="FDS383" s="3"/>
      <c r="FDT383" s="3"/>
      <c r="FDU383" s="3"/>
      <c r="FDV383" s="3"/>
      <c r="FDW383" s="3"/>
      <c r="FDX383" s="3"/>
      <c r="FDY383" s="3"/>
      <c r="FDZ383" s="3"/>
      <c r="FEA383" s="3"/>
      <c r="FEB383" s="3"/>
      <c r="FEC383" s="3"/>
      <c r="FED383" s="3"/>
      <c r="FEE383" s="3"/>
      <c r="FEF383" s="3"/>
      <c r="FEG383" s="3"/>
      <c r="FEH383" s="3"/>
      <c r="FEI383" s="3"/>
      <c r="FEJ383" s="3"/>
      <c r="FEK383" s="3"/>
      <c r="FEL383" s="3"/>
      <c r="FEM383" s="3"/>
      <c r="FEN383" s="3"/>
      <c r="FEO383" s="3"/>
      <c r="FEP383" s="3"/>
      <c r="FEQ383" s="3"/>
      <c r="FER383" s="3"/>
      <c r="FES383" s="3"/>
      <c r="FET383" s="3"/>
      <c r="FEU383" s="3"/>
      <c r="FEV383" s="3"/>
      <c r="FEW383" s="3"/>
      <c r="FEX383" s="3"/>
      <c r="FEY383" s="3"/>
      <c r="FEZ383" s="3"/>
      <c r="FFA383" s="3"/>
      <c r="FFB383" s="3"/>
      <c r="FFC383" s="3"/>
      <c r="FFD383" s="3"/>
      <c r="FFE383" s="3"/>
      <c r="FFF383" s="3"/>
      <c r="FFG383" s="3"/>
      <c r="FFH383" s="3"/>
      <c r="FFI383" s="3"/>
      <c r="FFJ383" s="3"/>
      <c r="FFK383" s="3"/>
      <c r="FFL383" s="3"/>
      <c r="FFM383" s="3"/>
      <c r="FFN383" s="3"/>
      <c r="FFO383" s="3"/>
      <c r="FFP383" s="3"/>
      <c r="FFQ383" s="3"/>
      <c r="FFR383" s="3"/>
      <c r="FFS383" s="3"/>
      <c r="FFT383" s="3"/>
      <c r="FFU383" s="3"/>
      <c r="FFV383" s="3"/>
      <c r="FFW383" s="3"/>
      <c r="FFX383" s="3"/>
      <c r="FFY383" s="3"/>
      <c r="FFZ383" s="3"/>
      <c r="FGA383" s="3"/>
      <c r="FGB383" s="3"/>
      <c r="FGC383" s="3"/>
      <c r="FGD383" s="3"/>
      <c r="FGE383" s="3"/>
      <c r="FGF383" s="3"/>
      <c r="FGG383" s="3"/>
      <c r="FGH383" s="3"/>
      <c r="FGI383" s="3"/>
      <c r="FGJ383" s="3"/>
      <c r="FGK383" s="3"/>
      <c r="FGL383" s="3"/>
      <c r="FGM383" s="3"/>
      <c r="FGN383" s="3"/>
      <c r="FGO383" s="3"/>
      <c r="FGP383" s="3"/>
      <c r="FGQ383" s="3"/>
      <c r="FGR383" s="3"/>
      <c r="FGS383" s="3"/>
      <c r="FGT383" s="3"/>
      <c r="FGU383" s="3"/>
      <c r="FGV383" s="3"/>
      <c r="FGW383" s="3"/>
      <c r="FGX383" s="3"/>
      <c r="FGY383" s="3"/>
      <c r="FGZ383" s="3"/>
      <c r="FHA383" s="3"/>
      <c r="FHB383" s="3"/>
      <c r="FHC383" s="3"/>
      <c r="FHD383" s="3"/>
      <c r="FHE383" s="3"/>
      <c r="FHF383" s="3"/>
      <c r="FHG383" s="3"/>
      <c r="FHH383" s="3"/>
      <c r="FHI383" s="3"/>
      <c r="FHJ383" s="3"/>
      <c r="FHK383" s="3"/>
      <c r="FHL383" s="3"/>
      <c r="FHM383" s="3"/>
      <c r="FHN383" s="3"/>
      <c r="FHO383" s="3"/>
      <c r="FHP383" s="3"/>
      <c r="FHQ383" s="3"/>
      <c r="FHR383" s="3"/>
      <c r="FHS383" s="3"/>
      <c r="FHT383" s="3"/>
      <c r="FHU383" s="3"/>
      <c r="FHV383" s="3"/>
      <c r="FHW383" s="3"/>
      <c r="FHX383" s="3"/>
      <c r="FHY383" s="3"/>
      <c r="FHZ383" s="3"/>
      <c r="FIA383" s="3"/>
      <c r="FIB383" s="3"/>
      <c r="FIC383" s="3"/>
      <c r="FID383" s="3"/>
      <c r="FIE383" s="3"/>
      <c r="FIF383" s="3"/>
      <c r="FIG383" s="3"/>
      <c r="FIH383" s="3"/>
      <c r="FII383" s="3"/>
      <c r="FIJ383" s="3"/>
      <c r="FIK383" s="3"/>
      <c r="FIL383" s="3"/>
      <c r="FIM383" s="3"/>
      <c r="FIN383" s="3"/>
      <c r="FIO383" s="3"/>
      <c r="FIP383" s="3"/>
      <c r="FIQ383" s="3"/>
      <c r="FIR383" s="3"/>
      <c r="FIS383" s="3"/>
      <c r="FIT383" s="3"/>
      <c r="FIU383" s="3"/>
      <c r="FIV383" s="3"/>
      <c r="FIW383" s="3"/>
      <c r="FIX383" s="3"/>
      <c r="FIY383" s="3"/>
      <c r="FIZ383" s="3"/>
      <c r="FJA383" s="3"/>
      <c r="FJB383" s="3"/>
      <c r="FJC383" s="3"/>
      <c r="FJD383" s="3"/>
      <c r="FJE383" s="3"/>
      <c r="FJF383" s="3"/>
      <c r="FJG383" s="3"/>
      <c r="FJH383" s="3"/>
      <c r="FJI383" s="3"/>
      <c r="FJJ383" s="3"/>
      <c r="FJK383" s="3"/>
      <c r="FJL383" s="3"/>
      <c r="FJM383" s="3"/>
      <c r="FJN383" s="3"/>
      <c r="FJO383" s="3"/>
      <c r="FJP383" s="3"/>
      <c r="FJQ383" s="3"/>
      <c r="FJR383" s="3"/>
      <c r="FJS383" s="3"/>
      <c r="FJT383" s="3"/>
      <c r="FJU383" s="3"/>
      <c r="FJV383" s="3"/>
      <c r="FJW383" s="3"/>
      <c r="FJX383" s="3"/>
      <c r="FJY383" s="3"/>
      <c r="FJZ383" s="3"/>
      <c r="FKA383" s="3"/>
      <c r="FKB383" s="3"/>
      <c r="FKC383" s="3"/>
      <c r="FKD383" s="3"/>
      <c r="FKE383" s="3"/>
      <c r="FKG383" s="3"/>
      <c r="FKI383" s="3"/>
      <c r="FKJ383" s="3"/>
      <c r="FKK383" s="3"/>
      <c r="FKL383" s="3"/>
      <c r="FKM383" s="3"/>
      <c r="FKN383" s="3"/>
      <c r="FKO383" s="3"/>
      <c r="FKP383" s="3"/>
      <c r="FKU383" s="3"/>
      <c r="FKV383" s="3"/>
      <c r="FKW383" s="3"/>
      <c r="FKX383" s="3"/>
      <c r="FKY383" s="3"/>
      <c r="FKZ383" s="3"/>
      <c r="FLA383" s="3"/>
      <c r="FLB383" s="3"/>
      <c r="FLC383" s="3"/>
      <c r="FLD383" s="3"/>
      <c r="FLE383" s="3"/>
      <c r="FLF383" s="3"/>
      <c r="FLG383" s="3"/>
      <c r="FLH383" s="3"/>
      <c r="FLI383" s="3"/>
      <c r="FLJ383" s="3"/>
      <c r="FLK383" s="3"/>
      <c r="FLL383" s="3"/>
      <c r="FLM383" s="3"/>
      <c r="FLN383" s="3"/>
      <c r="FLO383" s="3"/>
      <c r="FLP383" s="3"/>
      <c r="FLQ383" s="3"/>
      <c r="FLR383" s="3"/>
      <c r="FLS383" s="3"/>
      <c r="FLT383" s="3"/>
      <c r="FLU383" s="3"/>
      <c r="FLV383" s="3"/>
      <c r="FLW383" s="3"/>
      <c r="FLX383" s="3"/>
      <c r="FLY383" s="3"/>
      <c r="FLZ383" s="3"/>
      <c r="FMA383" s="3"/>
      <c r="FMB383" s="3"/>
      <c r="FMC383" s="3"/>
      <c r="FMD383" s="3"/>
      <c r="FME383" s="3"/>
      <c r="FMF383" s="3"/>
      <c r="FMG383" s="3"/>
      <c r="FMH383" s="3"/>
      <c r="FMI383" s="3"/>
      <c r="FMJ383" s="3"/>
      <c r="FMK383" s="3"/>
      <c r="FML383" s="3"/>
      <c r="FMM383" s="3"/>
      <c r="FMN383" s="3"/>
      <c r="FMO383" s="3"/>
      <c r="FMP383" s="3"/>
      <c r="FMQ383" s="3"/>
      <c r="FMR383" s="3"/>
      <c r="FMS383" s="3"/>
      <c r="FMT383" s="3"/>
      <c r="FMU383" s="3"/>
      <c r="FMV383" s="3"/>
      <c r="FMW383" s="3"/>
      <c r="FMX383" s="3"/>
      <c r="FMY383" s="3"/>
      <c r="FMZ383" s="3"/>
      <c r="FNA383" s="3"/>
      <c r="FNB383" s="3"/>
      <c r="FNC383" s="3"/>
      <c r="FND383" s="3"/>
      <c r="FNE383" s="3"/>
      <c r="FNF383" s="3"/>
      <c r="FNG383" s="3"/>
      <c r="FNH383" s="3"/>
      <c r="FNI383" s="3"/>
      <c r="FNJ383" s="3"/>
      <c r="FNK383" s="3"/>
      <c r="FNL383" s="3"/>
      <c r="FNM383" s="3"/>
      <c r="FNN383" s="3"/>
      <c r="FNO383" s="3"/>
      <c r="FNP383" s="3"/>
      <c r="FNQ383" s="3"/>
      <c r="FNR383" s="3"/>
      <c r="FNS383" s="3"/>
      <c r="FNT383" s="3"/>
      <c r="FNU383" s="3"/>
      <c r="FNV383" s="3"/>
      <c r="FNW383" s="3"/>
      <c r="FNX383" s="3"/>
      <c r="FNY383" s="3"/>
      <c r="FNZ383" s="3"/>
      <c r="FOA383" s="3"/>
      <c r="FOB383" s="3"/>
      <c r="FOC383" s="3"/>
      <c r="FOD383" s="3"/>
      <c r="FOE383" s="3"/>
      <c r="FOF383" s="3"/>
      <c r="FOG383" s="3"/>
      <c r="FOH383" s="3"/>
      <c r="FOI383" s="3"/>
      <c r="FOJ383" s="3"/>
      <c r="FOK383" s="3"/>
      <c r="FOL383" s="3"/>
      <c r="FOM383" s="3"/>
      <c r="FON383" s="3"/>
      <c r="FOO383" s="3"/>
      <c r="FOP383" s="3"/>
      <c r="FOQ383" s="3"/>
      <c r="FOR383" s="3"/>
      <c r="FOS383" s="3"/>
      <c r="FOT383" s="3"/>
      <c r="FOU383" s="3"/>
      <c r="FOV383" s="3"/>
      <c r="FOW383" s="3"/>
      <c r="FOX383" s="3"/>
      <c r="FOY383" s="3"/>
      <c r="FOZ383" s="3"/>
      <c r="FPA383" s="3"/>
      <c r="FPB383" s="3"/>
      <c r="FPC383" s="3"/>
      <c r="FPD383" s="3"/>
      <c r="FPE383" s="3"/>
      <c r="FPF383" s="3"/>
      <c r="FPG383" s="3"/>
      <c r="FPH383" s="3"/>
      <c r="FPI383" s="3"/>
      <c r="FPJ383" s="3"/>
      <c r="FPK383" s="3"/>
      <c r="FPL383" s="3"/>
      <c r="FPM383" s="3"/>
      <c r="FPN383" s="3"/>
      <c r="FPO383" s="3"/>
      <c r="FPP383" s="3"/>
      <c r="FPQ383" s="3"/>
      <c r="FPR383" s="3"/>
      <c r="FPS383" s="3"/>
      <c r="FPT383" s="3"/>
      <c r="FPU383" s="3"/>
      <c r="FPV383" s="3"/>
      <c r="FPW383" s="3"/>
      <c r="FPX383" s="3"/>
      <c r="FPY383" s="3"/>
      <c r="FPZ383" s="3"/>
      <c r="FQA383" s="3"/>
      <c r="FQB383" s="3"/>
      <c r="FQC383" s="3"/>
      <c r="FQD383" s="3"/>
      <c r="FQE383" s="3"/>
      <c r="FQF383" s="3"/>
      <c r="FQG383" s="3"/>
      <c r="FQH383" s="3"/>
      <c r="FQI383" s="3"/>
      <c r="FQJ383" s="3"/>
      <c r="FQK383" s="3"/>
      <c r="FQL383" s="3"/>
      <c r="FQM383" s="3"/>
      <c r="FQN383" s="3"/>
      <c r="FQO383" s="3"/>
      <c r="FQP383" s="3"/>
      <c r="FQQ383" s="3"/>
      <c r="FQR383" s="3"/>
      <c r="FQS383" s="3"/>
      <c r="FQT383" s="3"/>
      <c r="FQU383" s="3"/>
      <c r="FQV383" s="3"/>
      <c r="FQW383" s="3"/>
      <c r="FQX383" s="3"/>
      <c r="FQY383" s="3"/>
      <c r="FQZ383" s="3"/>
      <c r="FRA383" s="3"/>
      <c r="FRB383" s="3"/>
      <c r="FRC383" s="3"/>
      <c r="FRD383" s="3"/>
      <c r="FRE383" s="3"/>
      <c r="FRF383" s="3"/>
      <c r="FRG383" s="3"/>
      <c r="FRH383" s="3"/>
      <c r="FRI383" s="3"/>
      <c r="FRJ383" s="3"/>
      <c r="FRK383" s="3"/>
      <c r="FRL383" s="3"/>
      <c r="FRM383" s="3"/>
      <c r="FRN383" s="3"/>
      <c r="FRO383" s="3"/>
      <c r="FRP383" s="3"/>
      <c r="FRQ383" s="3"/>
      <c r="FRR383" s="3"/>
      <c r="FRS383" s="3"/>
      <c r="FRT383" s="3"/>
      <c r="FRU383" s="3"/>
      <c r="FRV383" s="3"/>
      <c r="FRW383" s="3"/>
      <c r="FRX383" s="3"/>
      <c r="FRY383" s="3"/>
      <c r="FRZ383" s="3"/>
      <c r="FSA383" s="3"/>
      <c r="FSB383" s="3"/>
      <c r="FSC383" s="3"/>
      <c r="FSD383" s="3"/>
      <c r="FSE383" s="3"/>
      <c r="FSF383" s="3"/>
      <c r="FSG383" s="3"/>
      <c r="FSH383" s="3"/>
      <c r="FSI383" s="3"/>
      <c r="FSJ383" s="3"/>
      <c r="FSK383" s="3"/>
      <c r="FSL383" s="3"/>
      <c r="FSM383" s="3"/>
      <c r="FSN383" s="3"/>
      <c r="FSO383" s="3"/>
      <c r="FSP383" s="3"/>
      <c r="FSQ383" s="3"/>
      <c r="FSR383" s="3"/>
      <c r="FSS383" s="3"/>
      <c r="FST383" s="3"/>
      <c r="FSU383" s="3"/>
      <c r="FSV383" s="3"/>
      <c r="FSW383" s="3"/>
      <c r="FSX383" s="3"/>
      <c r="FSY383" s="3"/>
      <c r="FSZ383" s="3"/>
      <c r="FTA383" s="3"/>
      <c r="FTB383" s="3"/>
      <c r="FTC383" s="3"/>
      <c r="FTD383" s="3"/>
      <c r="FTE383" s="3"/>
      <c r="FTF383" s="3"/>
      <c r="FTG383" s="3"/>
      <c r="FTH383" s="3"/>
      <c r="FTI383" s="3"/>
      <c r="FTJ383" s="3"/>
      <c r="FTK383" s="3"/>
      <c r="FTL383" s="3"/>
      <c r="FTM383" s="3"/>
      <c r="FTN383" s="3"/>
      <c r="FTO383" s="3"/>
      <c r="FTP383" s="3"/>
      <c r="FTQ383" s="3"/>
      <c r="FTR383" s="3"/>
      <c r="FTS383" s="3"/>
      <c r="FTT383" s="3"/>
      <c r="FTU383" s="3"/>
      <c r="FTV383" s="3"/>
      <c r="FTW383" s="3"/>
      <c r="FTX383" s="3"/>
      <c r="FTY383" s="3"/>
      <c r="FTZ383" s="3"/>
      <c r="FUA383" s="3"/>
      <c r="FUC383" s="3"/>
      <c r="FUE383" s="3"/>
      <c r="FUF383" s="3"/>
      <c r="FUG383" s="3"/>
      <c r="FUH383" s="3"/>
      <c r="FUI383" s="3"/>
      <c r="FUJ383" s="3"/>
      <c r="FUK383" s="3"/>
      <c r="FUL383" s="3"/>
      <c r="FUQ383" s="3"/>
      <c r="FUR383" s="3"/>
      <c r="FUS383" s="3"/>
      <c r="FUT383" s="3"/>
      <c r="FUU383" s="3"/>
      <c r="FUV383" s="3"/>
      <c r="FUW383" s="3"/>
      <c r="FUX383" s="3"/>
      <c r="FUY383" s="3"/>
      <c r="FUZ383" s="3"/>
      <c r="FVA383" s="3"/>
      <c r="FVB383" s="3"/>
      <c r="FVC383" s="3"/>
      <c r="FVD383" s="3"/>
      <c r="FVE383" s="3"/>
      <c r="FVF383" s="3"/>
      <c r="FVG383" s="3"/>
      <c r="FVH383" s="3"/>
      <c r="FVI383" s="3"/>
      <c r="FVJ383" s="3"/>
      <c r="FVK383" s="3"/>
      <c r="FVL383" s="3"/>
      <c r="FVM383" s="3"/>
      <c r="FVN383" s="3"/>
      <c r="FVO383" s="3"/>
      <c r="FVP383" s="3"/>
      <c r="FVQ383" s="3"/>
      <c r="FVR383" s="3"/>
      <c r="FVS383" s="3"/>
      <c r="FVT383" s="3"/>
      <c r="FVU383" s="3"/>
      <c r="FVV383" s="3"/>
      <c r="FVW383" s="3"/>
      <c r="FVX383" s="3"/>
      <c r="FVY383" s="3"/>
      <c r="FVZ383" s="3"/>
      <c r="FWA383" s="3"/>
      <c r="FWB383" s="3"/>
      <c r="FWC383" s="3"/>
      <c r="FWD383" s="3"/>
      <c r="FWE383" s="3"/>
      <c r="FWF383" s="3"/>
      <c r="FWG383" s="3"/>
      <c r="FWH383" s="3"/>
      <c r="FWI383" s="3"/>
      <c r="FWJ383" s="3"/>
      <c r="FWK383" s="3"/>
      <c r="FWL383" s="3"/>
      <c r="FWM383" s="3"/>
      <c r="FWN383" s="3"/>
      <c r="FWO383" s="3"/>
      <c r="FWP383" s="3"/>
      <c r="FWQ383" s="3"/>
      <c r="FWR383" s="3"/>
      <c r="FWS383" s="3"/>
      <c r="FWT383" s="3"/>
      <c r="FWU383" s="3"/>
      <c r="FWV383" s="3"/>
      <c r="FWW383" s="3"/>
      <c r="FWX383" s="3"/>
      <c r="FWY383" s="3"/>
      <c r="FWZ383" s="3"/>
      <c r="FXA383" s="3"/>
      <c r="FXB383" s="3"/>
      <c r="FXC383" s="3"/>
      <c r="FXD383" s="3"/>
      <c r="FXE383" s="3"/>
      <c r="FXF383" s="3"/>
      <c r="FXG383" s="3"/>
      <c r="FXH383" s="3"/>
      <c r="FXI383" s="3"/>
      <c r="FXJ383" s="3"/>
      <c r="FXK383" s="3"/>
      <c r="FXL383" s="3"/>
      <c r="FXM383" s="3"/>
      <c r="FXN383" s="3"/>
      <c r="FXO383" s="3"/>
      <c r="FXP383" s="3"/>
      <c r="FXQ383" s="3"/>
      <c r="FXR383" s="3"/>
      <c r="FXS383" s="3"/>
      <c r="FXT383" s="3"/>
      <c r="FXU383" s="3"/>
      <c r="FXV383" s="3"/>
      <c r="FXW383" s="3"/>
      <c r="FXX383" s="3"/>
      <c r="FXY383" s="3"/>
      <c r="FXZ383" s="3"/>
      <c r="FYA383" s="3"/>
      <c r="FYB383" s="3"/>
      <c r="FYC383" s="3"/>
      <c r="FYD383" s="3"/>
      <c r="FYE383" s="3"/>
      <c r="FYF383" s="3"/>
      <c r="FYG383" s="3"/>
      <c r="FYH383" s="3"/>
      <c r="FYI383" s="3"/>
      <c r="FYJ383" s="3"/>
      <c r="FYK383" s="3"/>
      <c r="FYL383" s="3"/>
      <c r="FYM383" s="3"/>
      <c r="FYN383" s="3"/>
      <c r="FYO383" s="3"/>
      <c r="FYP383" s="3"/>
      <c r="FYQ383" s="3"/>
      <c r="FYR383" s="3"/>
      <c r="FYS383" s="3"/>
      <c r="FYT383" s="3"/>
      <c r="FYU383" s="3"/>
      <c r="FYV383" s="3"/>
      <c r="FYW383" s="3"/>
      <c r="FYX383" s="3"/>
      <c r="FYY383" s="3"/>
      <c r="FYZ383" s="3"/>
      <c r="FZA383" s="3"/>
      <c r="FZB383" s="3"/>
      <c r="FZC383" s="3"/>
      <c r="FZD383" s="3"/>
      <c r="FZE383" s="3"/>
      <c r="FZF383" s="3"/>
      <c r="FZG383" s="3"/>
      <c r="FZH383" s="3"/>
      <c r="FZI383" s="3"/>
      <c r="FZJ383" s="3"/>
      <c r="FZK383" s="3"/>
      <c r="FZL383" s="3"/>
      <c r="FZM383" s="3"/>
      <c r="FZN383" s="3"/>
      <c r="FZO383" s="3"/>
      <c r="FZP383" s="3"/>
      <c r="FZQ383" s="3"/>
      <c r="FZR383" s="3"/>
      <c r="FZS383" s="3"/>
      <c r="FZT383" s="3"/>
      <c r="FZU383" s="3"/>
      <c r="FZV383" s="3"/>
      <c r="FZW383" s="3"/>
      <c r="FZX383" s="3"/>
      <c r="FZY383" s="3"/>
      <c r="FZZ383" s="3"/>
      <c r="GAA383" s="3"/>
      <c r="GAB383" s="3"/>
      <c r="GAC383" s="3"/>
      <c r="GAD383" s="3"/>
      <c r="GAE383" s="3"/>
      <c r="GAF383" s="3"/>
      <c r="GAG383" s="3"/>
      <c r="GAH383" s="3"/>
      <c r="GAI383" s="3"/>
      <c r="GAJ383" s="3"/>
      <c r="GAK383" s="3"/>
      <c r="GAL383" s="3"/>
      <c r="GAM383" s="3"/>
      <c r="GAN383" s="3"/>
      <c r="GAO383" s="3"/>
      <c r="GAP383" s="3"/>
      <c r="GAQ383" s="3"/>
      <c r="GAR383" s="3"/>
      <c r="GAS383" s="3"/>
      <c r="GAT383" s="3"/>
      <c r="GAU383" s="3"/>
      <c r="GAV383" s="3"/>
      <c r="GAW383" s="3"/>
      <c r="GAX383" s="3"/>
      <c r="GAY383" s="3"/>
      <c r="GAZ383" s="3"/>
      <c r="GBA383" s="3"/>
      <c r="GBB383" s="3"/>
      <c r="GBC383" s="3"/>
      <c r="GBD383" s="3"/>
      <c r="GBE383" s="3"/>
      <c r="GBF383" s="3"/>
      <c r="GBG383" s="3"/>
      <c r="GBH383" s="3"/>
      <c r="GBI383" s="3"/>
      <c r="GBJ383" s="3"/>
      <c r="GBK383" s="3"/>
      <c r="GBL383" s="3"/>
      <c r="GBM383" s="3"/>
      <c r="GBN383" s="3"/>
      <c r="GBO383" s="3"/>
      <c r="GBP383" s="3"/>
      <c r="GBQ383" s="3"/>
      <c r="GBR383" s="3"/>
      <c r="GBS383" s="3"/>
      <c r="GBT383" s="3"/>
      <c r="GBU383" s="3"/>
      <c r="GBV383" s="3"/>
      <c r="GBW383" s="3"/>
      <c r="GBX383" s="3"/>
      <c r="GBY383" s="3"/>
      <c r="GBZ383" s="3"/>
      <c r="GCA383" s="3"/>
      <c r="GCB383" s="3"/>
      <c r="GCC383" s="3"/>
      <c r="GCD383" s="3"/>
      <c r="GCE383" s="3"/>
      <c r="GCF383" s="3"/>
      <c r="GCG383" s="3"/>
      <c r="GCH383" s="3"/>
      <c r="GCI383" s="3"/>
      <c r="GCJ383" s="3"/>
      <c r="GCK383" s="3"/>
      <c r="GCL383" s="3"/>
      <c r="GCM383" s="3"/>
      <c r="GCN383" s="3"/>
      <c r="GCO383" s="3"/>
      <c r="GCP383" s="3"/>
      <c r="GCQ383" s="3"/>
      <c r="GCR383" s="3"/>
      <c r="GCS383" s="3"/>
      <c r="GCT383" s="3"/>
      <c r="GCU383" s="3"/>
      <c r="GCV383" s="3"/>
      <c r="GCW383" s="3"/>
      <c r="GCX383" s="3"/>
      <c r="GCY383" s="3"/>
      <c r="GCZ383" s="3"/>
      <c r="GDA383" s="3"/>
      <c r="GDB383" s="3"/>
      <c r="GDC383" s="3"/>
      <c r="GDD383" s="3"/>
      <c r="GDE383" s="3"/>
      <c r="GDF383" s="3"/>
      <c r="GDG383" s="3"/>
      <c r="GDH383" s="3"/>
      <c r="GDI383" s="3"/>
      <c r="GDJ383" s="3"/>
      <c r="GDK383" s="3"/>
      <c r="GDL383" s="3"/>
      <c r="GDM383" s="3"/>
      <c r="GDN383" s="3"/>
      <c r="GDO383" s="3"/>
      <c r="GDP383" s="3"/>
      <c r="GDQ383" s="3"/>
      <c r="GDR383" s="3"/>
      <c r="GDS383" s="3"/>
      <c r="GDT383" s="3"/>
      <c r="GDU383" s="3"/>
      <c r="GDV383" s="3"/>
      <c r="GDW383" s="3"/>
      <c r="GDY383" s="3"/>
      <c r="GEA383" s="3"/>
      <c r="GEB383" s="3"/>
      <c r="GEC383" s="3"/>
      <c r="GED383" s="3"/>
      <c r="GEE383" s="3"/>
      <c r="GEF383" s="3"/>
      <c r="GEG383" s="3"/>
      <c r="GEH383" s="3"/>
      <c r="GEM383" s="3"/>
      <c r="GEN383" s="3"/>
      <c r="GEO383" s="3"/>
      <c r="GEP383" s="3"/>
      <c r="GEQ383" s="3"/>
      <c r="GER383" s="3"/>
      <c r="GES383" s="3"/>
      <c r="GET383" s="3"/>
      <c r="GEU383" s="3"/>
      <c r="GEV383" s="3"/>
      <c r="GEW383" s="3"/>
      <c r="GEX383" s="3"/>
      <c r="GEY383" s="3"/>
      <c r="GEZ383" s="3"/>
      <c r="GFA383" s="3"/>
      <c r="GFB383" s="3"/>
      <c r="GFC383" s="3"/>
      <c r="GFD383" s="3"/>
      <c r="GFE383" s="3"/>
      <c r="GFF383" s="3"/>
      <c r="GFG383" s="3"/>
      <c r="GFH383" s="3"/>
      <c r="GFI383" s="3"/>
      <c r="GFJ383" s="3"/>
      <c r="GFK383" s="3"/>
      <c r="GFL383" s="3"/>
      <c r="GFM383" s="3"/>
      <c r="GFN383" s="3"/>
      <c r="GFO383" s="3"/>
      <c r="GFP383" s="3"/>
      <c r="GFQ383" s="3"/>
      <c r="GFR383" s="3"/>
      <c r="GFS383" s="3"/>
      <c r="GFT383" s="3"/>
      <c r="GFU383" s="3"/>
      <c r="GFV383" s="3"/>
      <c r="GFW383" s="3"/>
      <c r="GFX383" s="3"/>
      <c r="GFY383" s="3"/>
      <c r="GFZ383" s="3"/>
      <c r="GGA383" s="3"/>
      <c r="GGB383" s="3"/>
      <c r="GGC383" s="3"/>
      <c r="GGD383" s="3"/>
      <c r="GGE383" s="3"/>
      <c r="GGF383" s="3"/>
      <c r="GGG383" s="3"/>
      <c r="GGH383" s="3"/>
      <c r="GGI383" s="3"/>
      <c r="GGJ383" s="3"/>
      <c r="GGK383" s="3"/>
      <c r="GGL383" s="3"/>
      <c r="GGM383" s="3"/>
      <c r="GGN383" s="3"/>
      <c r="GGO383" s="3"/>
      <c r="GGP383" s="3"/>
      <c r="GGQ383" s="3"/>
      <c r="GGR383" s="3"/>
      <c r="GGS383" s="3"/>
      <c r="GGT383" s="3"/>
      <c r="GGU383" s="3"/>
      <c r="GGV383" s="3"/>
      <c r="GGW383" s="3"/>
      <c r="GGX383" s="3"/>
      <c r="GGY383" s="3"/>
      <c r="GGZ383" s="3"/>
      <c r="GHA383" s="3"/>
      <c r="GHB383" s="3"/>
      <c r="GHC383" s="3"/>
      <c r="GHD383" s="3"/>
      <c r="GHE383" s="3"/>
      <c r="GHF383" s="3"/>
      <c r="GHG383" s="3"/>
      <c r="GHH383" s="3"/>
      <c r="GHI383" s="3"/>
      <c r="GHJ383" s="3"/>
      <c r="GHK383" s="3"/>
      <c r="GHL383" s="3"/>
      <c r="GHM383" s="3"/>
      <c r="GHN383" s="3"/>
      <c r="GHO383" s="3"/>
      <c r="GHP383" s="3"/>
      <c r="GHQ383" s="3"/>
      <c r="GHR383" s="3"/>
      <c r="GHS383" s="3"/>
      <c r="GHT383" s="3"/>
      <c r="GHU383" s="3"/>
      <c r="GHV383" s="3"/>
      <c r="GHW383" s="3"/>
      <c r="GHX383" s="3"/>
      <c r="GHY383" s="3"/>
      <c r="GHZ383" s="3"/>
      <c r="GIA383" s="3"/>
      <c r="GIB383" s="3"/>
      <c r="GIC383" s="3"/>
      <c r="GID383" s="3"/>
      <c r="GIE383" s="3"/>
      <c r="GIF383" s="3"/>
      <c r="GIG383" s="3"/>
      <c r="GIH383" s="3"/>
      <c r="GII383" s="3"/>
      <c r="GIJ383" s="3"/>
      <c r="GIK383" s="3"/>
      <c r="GIL383" s="3"/>
      <c r="GIM383" s="3"/>
      <c r="GIN383" s="3"/>
      <c r="GIO383" s="3"/>
      <c r="GIP383" s="3"/>
      <c r="GIQ383" s="3"/>
      <c r="GIR383" s="3"/>
      <c r="GIS383" s="3"/>
      <c r="GIT383" s="3"/>
      <c r="GIU383" s="3"/>
      <c r="GIV383" s="3"/>
      <c r="GIW383" s="3"/>
      <c r="GIX383" s="3"/>
      <c r="GIY383" s="3"/>
      <c r="GIZ383" s="3"/>
      <c r="GJA383" s="3"/>
      <c r="GJB383" s="3"/>
      <c r="GJC383" s="3"/>
      <c r="GJD383" s="3"/>
      <c r="GJE383" s="3"/>
      <c r="GJF383" s="3"/>
      <c r="GJG383" s="3"/>
      <c r="GJH383" s="3"/>
      <c r="GJI383" s="3"/>
      <c r="GJJ383" s="3"/>
      <c r="GJK383" s="3"/>
      <c r="GJL383" s="3"/>
      <c r="GJM383" s="3"/>
      <c r="GJN383" s="3"/>
      <c r="GJO383" s="3"/>
      <c r="GJP383" s="3"/>
      <c r="GJQ383" s="3"/>
      <c r="GJR383" s="3"/>
      <c r="GJS383" s="3"/>
      <c r="GJT383" s="3"/>
      <c r="GJU383" s="3"/>
      <c r="GJV383" s="3"/>
      <c r="GJW383" s="3"/>
      <c r="GJX383" s="3"/>
      <c r="GJY383" s="3"/>
      <c r="GJZ383" s="3"/>
      <c r="GKA383" s="3"/>
      <c r="GKB383" s="3"/>
      <c r="GKC383" s="3"/>
      <c r="GKD383" s="3"/>
      <c r="GKE383" s="3"/>
      <c r="GKF383" s="3"/>
      <c r="GKG383" s="3"/>
      <c r="GKH383" s="3"/>
      <c r="GKI383" s="3"/>
      <c r="GKJ383" s="3"/>
      <c r="GKK383" s="3"/>
      <c r="GKL383" s="3"/>
      <c r="GKM383" s="3"/>
      <c r="GKN383" s="3"/>
      <c r="GKO383" s="3"/>
      <c r="GKP383" s="3"/>
      <c r="GKQ383" s="3"/>
      <c r="GKR383" s="3"/>
      <c r="GKS383" s="3"/>
      <c r="GKT383" s="3"/>
      <c r="GKU383" s="3"/>
      <c r="GKV383" s="3"/>
      <c r="GKW383" s="3"/>
      <c r="GKX383" s="3"/>
      <c r="GKY383" s="3"/>
      <c r="GKZ383" s="3"/>
      <c r="GLA383" s="3"/>
      <c r="GLB383" s="3"/>
      <c r="GLC383" s="3"/>
      <c r="GLD383" s="3"/>
      <c r="GLE383" s="3"/>
      <c r="GLF383" s="3"/>
      <c r="GLG383" s="3"/>
      <c r="GLH383" s="3"/>
      <c r="GLI383" s="3"/>
      <c r="GLJ383" s="3"/>
      <c r="GLK383" s="3"/>
      <c r="GLL383" s="3"/>
      <c r="GLM383" s="3"/>
      <c r="GLN383" s="3"/>
      <c r="GLO383" s="3"/>
      <c r="GLP383" s="3"/>
      <c r="GLQ383" s="3"/>
      <c r="GLR383" s="3"/>
      <c r="GLS383" s="3"/>
      <c r="GLT383" s="3"/>
      <c r="GLU383" s="3"/>
      <c r="GLV383" s="3"/>
      <c r="GLW383" s="3"/>
      <c r="GLX383" s="3"/>
      <c r="GLY383" s="3"/>
      <c r="GLZ383" s="3"/>
      <c r="GMA383" s="3"/>
      <c r="GMB383" s="3"/>
      <c r="GMC383" s="3"/>
      <c r="GMD383" s="3"/>
      <c r="GME383" s="3"/>
      <c r="GMF383" s="3"/>
      <c r="GMG383" s="3"/>
      <c r="GMH383" s="3"/>
      <c r="GMI383" s="3"/>
      <c r="GMJ383" s="3"/>
      <c r="GMK383" s="3"/>
      <c r="GML383" s="3"/>
      <c r="GMM383" s="3"/>
      <c r="GMN383" s="3"/>
      <c r="GMO383" s="3"/>
      <c r="GMP383" s="3"/>
      <c r="GMQ383" s="3"/>
      <c r="GMR383" s="3"/>
      <c r="GMS383" s="3"/>
      <c r="GMT383" s="3"/>
      <c r="GMU383" s="3"/>
      <c r="GMV383" s="3"/>
      <c r="GMW383" s="3"/>
      <c r="GMX383" s="3"/>
      <c r="GMY383" s="3"/>
      <c r="GMZ383" s="3"/>
      <c r="GNA383" s="3"/>
      <c r="GNB383" s="3"/>
      <c r="GNC383" s="3"/>
      <c r="GND383" s="3"/>
      <c r="GNE383" s="3"/>
      <c r="GNF383" s="3"/>
      <c r="GNG383" s="3"/>
      <c r="GNH383" s="3"/>
      <c r="GNI383" s="3"/>
      <c r="GNJ383" s="3"/>
      <c r="GNK383" s="3"/>
      <c r="GNL383" s="3"/>
      <c r="GNM383" s="3"/>
      <c r="GNN383" s="3"/>
      <c r="GNO383" s="3"/>
      <c r="GNP383" s="3"/>
      <c r="GNQ383" s="3"/>
      <c r="GNR383" s="3"/>
      <c r="GNS383" s="3"/>
      <c r="GNU383" s="3"/>
      <c r="GNW383" s="3"/>
      <c r="GNX383" s="3"/>
      <c r="GNY383" s="3"/>
      <c r="GNZ383" s="3"/>
      <c r="GOA383" s="3"/>
      <c r="GOB383" s="3"/>
      <c r="GOC383" s="3"/>
      <c r="GOD383" s="3"/>
      <c r="GOI383" s="3"/>
      <c r="GOJ383" s="3"/>
      <c r="GOK383" s="3"/>
      <c r="GOL383" s="3"/>
      <c r="GOM383" s="3"/>
      <c r="GON383" s="3"/>
      <c r="GOO383" s="3"/>
      <c r="GOP383" s="3"/>
      <c r="GOQ383" s="3"/>
      <c r="GOR383" s="3"/>
      <c r="GOS383" s="3"/>
      <c r="GOT383" s="3"/>
      <c r="GOU383" s="3"/>
      <c r="GOV383" s="3"/>
      <c r="GOW383" s="3"/>
      <c r="GOX383" s="3"/>
      <c r="GOY383" s="3"/>
      <c r="GOZ383" s="3"/>
      <c r="GPA383" s="3"/>
      <c r="GPB383" s="3"/>
      <c r="GPC383" s="3"/>
      <c r="GPD383" s="3"/>
      <c r="GPE383" s="3"/>
      <c r="GPF383" s="3"/>
      <c r="GPG383" s="3"/>
      <c r="GPH383" s="3"/>
      <c r="GPI383" s="3"/>
      <c r="GPJ383" s="3"/>
      <c r="GPK383" s="3"/>
      <c r="GPL383" s="3"/>
      <c r="GPM383" s="3"/>
      <c r="GPN383" s="3"/>
      <c r="GPO383" s="3"/>
      <c r="GPP383" s="3"/>
      <c r="GPQ383" s="3"/>
      <c r="GPR383" s="3"/>
      <c r="GPS383" s="3"/>
      <c r="GPT383" s="3"/>
      <c r="GPU383" s="3"/>
      <c r="GPV383" s="3"/>
      <c r="GPW383" s="3"/>
      <c r="GPX383" s="3"/>
      <c r="GPY383" s="3"/>
      <c r="GPZ383" s="3"/>
      <c r="GQA383" s="3"/>
      <c r="GQB383" s="3"/>
      <c r="GQC383" s="3"/>
      <c r="GQD383" s="3"/>
      <c r="GQE383" s="3"/>
      <c r="GQF383" s="3"/>
      <c r="GQG383" s="3"/>
      <c r="GQH383" s="3"/>
      <c r="GQI383" s="3"/>
      <c r="GQJ383" s="3"/>
      <c r="GQK383" s="3"/>
      <c r="GQL383" s="3"/>
      <c r="GQM383" s="3"/>
      <c r="GQN383" s="3"/>
      <c r="GQO383" s="3"/>
      <c r="GQP383" s="3"/>
      <c r="GQQ383" s="3"/>
      <c r="GQR383" s="3"/>
      <c r="GQS383" s="3"/>
      <c r="GQT383" s="3"/>
      <c r="GQU383" s="3"/>
      <c r="GQV383" s="3"/>
      <c r="GQW383" s="3"/>
      <c r="GQX383" s="3"/>
      <c r="GQY383" s="3"/>
      <c r="GQZ383" s="3"/>
      <c r="GRA383" s="3"/>
      <c r="GRB383" s="3"/>
      <c r="GRC383" s="3"/>
      <c r="GRD383" s="3"/>
      <c r="GRE383" s="3"/>
      <c r="GRF383" s="3"/>
      <c r="GRG383" s="3"/>
      <c r="GRH383" s="3"/>
      <c r="GRI383" s="3"/>
      <c r="GRJ383" s="3"/>
      <c r="GRK383" s="3"/>
      <c r="GRL383" s="3"/>
      <c r="GRM383" s="3"/>
      <c r="GRN383" s="3"/>
      <c r="GRO383" s="3"/>
      <c r="GRP383" s="3"/>
      <c r="GRQ383" s="3"/>
      <c r="GRR383" s="3"/>
      <c r="GRS383" s="3"/>
      <c r="GRT383" s="3"/>
      <c r="GRU383" s="3"/>
      <c r="GRV383" s="3"/>
      <c r="GRW383" s="3"/>
      <c r="GRX383" s="3"/>
      <c r="GRY383" s="3"/>
      <c r="GRZ383" s="3"/>
      <c r="GSA383" s="3"/>
      <c r="GSB383" s="3"/>
      <c r="GSC383" s="3"/>
      <c r="GSD383" s="3"/>
      <c r="GSE383" s="3"/>
      <c r="GSF383" s="3"/>
      <c r="GSG383" s="3"/>
      <c r="GSH383" s="3"/>
      <c r="GSI383" s="3"/>
      <c r="GSJ383" s="3"/>
      <c r="GSK383" s="3"/>
      <c r="GSL383" s="3"/>
      <c r="GSM383" s="3"/>
      <c r="GSN383" s="3"/>
      <c r="GSO383" s="3"/>
      <c r="GSP383" s="3"/>
      <c r="GSQ383" s="3"/>
      <c r="GSR383" s="3"/>
      <c r="GSS383" s="3"/>
      <c r="GST383" s="3"/>
      <c r="GSU383" s="3"/>
      <c r="GSV383" s="3"/>
      <c r="GSW383" s="3"/>
      <c r="GSX383" s="3"/>
      <c r="GSY383" s="3"/>
      <c r="GSZ383" s="3"/>
      <c r="GTA383" s="3"/>
      <c r="GTB383" s="3"/>
      <c r="GTC383" s="3"/>
      <c r="GTD383" s="3"/>
      <c r="GTE383" s="3"/>
      <c r="GTF383" s="3"/>
      <c r="GTG383" s="3"/>
      <c r="GTH383" s="3"/>
      <c r="GTI383" s="3"/>
      <c r="GTJ383" s="3"/>
      <c r="GTK383" s="3"/>
      <c r="GTL383" s="3"/>
      <c r="GTM383" s="3"/>
      <c r="GTN383" s="3"/>
      <c r="GTO383" s="3"/>
      <c r="GTP383" s="3"/>
      <c r="GTQ383" s="3"/>
      <c r="GTR383" s="3"/>
      <c r="GTS383" s="3"/>
      <c r="GTT383" s="3"/>
      <c r="GTU383" s="3"/>
      <c r="GTV383" s="3"/>
      <c r="GTW383" s="3"/>
      <c r="GTX383" s="3"/>
      <c r="GTY383" s="3"/>
      <c r="GTZ383" s="3"/>
      <c r="GUA383" s="3"/>
      <c r="GUB383" s="3"/>
      <c r="GUC383" s="3"/>
      <c r="GUD383" s="3"/>
      <c r="GUE383" s="3"/>
      <c r="GUF383" s="3"/>
      <c r="GUG383" s="3"/>
      <c r="GUH383" s="3"/>
      <c r="GUI383" s="3"/>
      <c r="GUJ383" s="3"/>
      <c r="GUK383" s="3"/>
      <c r="GUL383" s="3"/>
      <c r="GUM383" s="3"/>
      <c r="GUN383" s="3"/>
      <c r="GUO383" s="3"/>
      <c r="GUP383" s="3"/>
      <c r="GUQ383" s="3"/>
      <c r="GUR383" s="3"/>
      <c r="GUS383" s="3"/>
      <c r="GUT383" s="3"/>
      <c r="GUU383" s="3"/>
      <c r="GUV383" s="3"/>
      <c r="GUW383" s="3"/>
      <c r="GUX383" s="3"/>
      <c r="GUY383" s="3"/>
      <c r="GUZ383" s="3"/>
      <c r="GVA383" s="3"/>
      <c r="GVB383" s="3"/>
      <c r="GVC383" s="3"/>
      <c r="GVD383" s="3"/>
      <c r="GVE383" s="3"/>
      <c r="GVF383" s="3"/>
      <c r="GVG383" s="3"/>
      <c r="GVH383" s="3"/>
      <c r="GVI383" s="3"/>
      <c r="GVJ383" s="3"/>
      <c r="GVK383" s="3"/>
      <c r="GVL383" s="3"/>
      <c r="GVM383" s="3"/>
      <c r="GVN383" s="3"/>
      <c r="GVO383" s="3"/>
      <c r="GVP383" s="3"/>
      <c r="GVQ383" s="3"/>
      <c r="GVR383" s="3"/>
      <c r="GVS383" s="3"/>
      <c r="GVT383" s="3"/>
      <c r="GVU383" s="3"/>
      <c r="GVV383" s="3"/>
      <c r="GVW383" s="3"/>
      <c r="GVX383" s="3"/>
      <c r="GVY383" s="3"/>
      <c r="GVZ383" s="3"/>
      <c r="GWA383" s="3"/>
      <c r="GWB383" s="3"/>
      <c r="GWC383" s="3"/>
      <c r="GWD383" s="3"/>
      <c r="GWE383" s="3"/>
      <c r="GWF383" s="3"/>
      <c r="GWG383" s="3"/>
      <c r="GWH383" s="3"/>
      <c r="GWI383" s="3"/>
      <c r="GWJ383" s="3"/>
      <c r="GWK383" s="3"/>
      <c r="GWL383" s="3"/>
      <c r="GWM383" s="3"/>
      <c r="GWN383" s="3"/>
      <c r="GWO383" s="3"/>
      <c r="GWP383" s="3"/>
      <c r="GWQ383" s="3"/>
      <c r="GWR383" s="3"/>
      <c r="GWS383" s="3"/>
      <c r="GWT383" s="3"/>
      <c r="GWU383" s="3"/>
      <c r="GWV383" s="3"/>
      <c r="GWW383" s="3"/>
      <c r="GWX383" s="3"/>
      <c r="GWY383" s="3"/>
      <c r="GWZ383" s="3"/>
      <c r="GXA383" s="3"/>
      <c r="GXB383" s="3"/>
      <c r="GXC383" s="3"/>
      <c r="GXD383" s="3"/>
      <c r="GXE383" s="3"/>
      <c r="GXF383" s="3"/>
      <c r="GXG383" s="3"/>
      <c r="GXH383" s="3"/>
      <c r="GXI383" s="3"/>
      <c r="GXJ383" s="3"/>
      <c r="GXK383" s="3"/>
      <c r="GXL383" s="3"/>
      <c r="GXM383" s="3"/>
      <c r="GXN383" s="3"/>
      <c r="GXO383" s="3"/>
      <c r="GXQ383" s="3"/>
      <c r="GXS383" s="3"/>
      <c r="GXT383" s="3"/>
      <c r="GXU383" s="3"/>
      <c r="GXV383" s="3"/>
      <c r="GXW383" s="3"/>
      <c r="GXX383" s="3"/>
      <c r="GXY383" s="3"/>
      <c r="GXZ383" s="3"/>
      <c r="GYE383" s="3"/>
      <c r="GYF383" s="3"/>
      <c r="GYG383" s="3"/>
      <c r="GYH383" s="3"/>
      <c r="GYI383" s="3"/>
      <c r="GYJ383" s="3"/>
      <c r="GYK383" s="3"/>
      <c r="GYL383" s="3"/>
      <c r="GYM383" s="3"/>
      <c r="GYN383" s="3"/>
      <c r="GYO383" s="3"/>
      <c r="GYP383" s="3"/>
      <c r="GYQ383" s="3"/>
      <c r="GYR383" s="3"/>
      <c r="GYS383" s="3"/>
      <c r="GYT383" s="3"/>
      <c r="GYU383" s="3"/>
      <c r="GYV383" s="3"/>
      <c r="GYW383" s="3"/>
      <c r="GYX383" s="3"/>
      <c r="GYY383" s="3"/>
      <c r="GYZ383" s="3"/>
      <c r="GZA383" s="3"/>
      <c r="GZB383" s="3"/>
      <c r="GZC383" s="3"/>
      <c r="GZD383" s="3"/>
      <c r="GZE383" s="3"/>
      <c r="GZF383" s="3"/>
      <c r="GZG383" s="3"/>
      <c r="GZH383" s="3"/>
      <c r="GZI383" s="3"/>
      <c r="GZJ383" s="3"/>
      <c r="GZK383" s="3"/>
      <c r="GZL383" s="3"/>
      <c r="GZM383" s="3"/>
      <c r="GZN383" s="3"/>
      <c r="GZO383" s="3"/>
      <c r="GZP383" s="3"/>
      <c r="GZQ383" s="3"/>
      <c r="GZR383" s="3"/>
      <c r="GZS383" s="3"/>
      <c r="GZT383" s="3"/>
      <c r="GZU383" s="3"/>
      <c r="GZV383" s="3"/>
      <c r="GZW383" s="3"/>
      <c r="GZX383" s="3"/>
      <c r="GZY383" s="3"/>
      <c r="GZZ383" s="3"/>
      <c r="HAA383" s="3"/>
      <c r="HAB383" s="3"/>
      <c r="HAC383" s="3"/>
      <c r="HAD383" s="3"/>
      <c r="HAE383" s="3"/>
      <c r="HAF383" s="3"/>
      <c r="HAG383" s="3"/>
      <c r="HAH383" s="3"/>
      <c r="HAI383" s="3"/>
      <c r="HAJ383" s="3"/>
      <c r="HAK383" s="3"/>
      <c r="HAL383" s="3"/>
      <c r="HAM383" s="3"/>
      <c r="HAN383" s="3"/>
      <c r="HAO383" s="3"/>
      <c r="HAP383" s="3"/>
      <c r="HAQ383" s="3"/>
      <c r="HAR383" s="3"/>
      <c r="HAS383" s="3"/>
      <c r="HAT383" s="3"/>
      <c r="HAU383" s="3"/>
      <c r="HAV383" s="3"/>
      <c r="HAW383" s="3"/>
      <c r="HAX383" s="3"/>
      <c r="HAY383" s="3"/>
      <c r="HAZ383" s="3"/>
      <c r="HBA383" s="3"/>
      <c r="HBB383" s="3"/>
      <c r="HBC383" s="3"/>
      <c r="HBD383" s="3"/>
      <c r="HBE383" s="3"/>
      <c r="HBF383" s="3"/>
      <c r="HBG383" s="3"/>
      <c r="HBH383" s="3"/>
      <c r="HBI383" s="3"/>
      <c r="HBJ383" s="3"/>
      <c r="HBK383" s="3"/>
      <c r="HBL383" s="3"/>
      <c r="HBM383" s="3"/>
      <c r="HBN383" s="3"/>
      <c r="HBO383" s="3"/>
      <c r="HBP383" s="3"/>
      <c r="HBQ383" s="3"/>
      <c r="HBR383" s="3"/>
      <c r="HBS383" s="3"/>
      <c r="HBT383" s="3"/>
      <c r="HBU383" s="3"/>
      <c r="HBV383" s="3"/>
      <c r="HBW383" s="3"/>
      <c r="HBX383" s="3"/>
      <c r="HBY383" s="3"/>
      <c r="HBZ383" s="3"/>
      <c r="HCA383" s="3"/>
      <c r="HCB383" s="3"/>
      <c r="HCC383" s="3"/>
      <c r="HCD383" s="3"/>
      <c r="HCE383" s="3"/>
      <c r="HCF383" s="3"/>
      <c r="HCG383" s="3"/>
      <c r="HCH383" s="3"/>
      <c r="HCI383" s="3"/>
      <c r="HCJ383" s="3"/>
      <c r="HCK383" s="3"/>
      <c r="HCL383" s="3"/>
      <c r="HCM383" s="3"/>
      <c r="HCN383" s="3"/>
      <c r="HCO383" s="3"/>
      <c r="HCP383" s="3"/>
      <c r="HCQ383" s="3"/>
      <c r="HCR383" s="3"/>
      <c r="HCS383" s="3"/>
      <c r="HCT383" s="3"/>
      <c r="HCU383" s="3"/>
      <c r="HCV383" s="3"/>
      <c r="HCW383" s="3"/>
      <c r="HCX383" s="3"/>
      <c r="HCY383" s="3"/>
      <c r="HCZ383" s="3"/>
      <c r="HDA383" s="3"/>
      <c r="HDB383" s="3"/>
      <c r="HDC383" s="3"/>
      <c r="HDD383" s="3"/>
      <c r="HDE383" s="3"/>
      <c r="HDF383" s="3"/>
      <c r="HDG383" s="3"/>
      <c r="HDH383" s="3"/>
      <c r="HDI383" s="3"/>
      <c r="HDJ383" s="3"/>
      <c r="HDK383" s="3"/>
      <c r="HDL383" s="3"/>
      <c r="HDM383" s="3"/>
      <c r="HDN383" s="3"/>
      <c r="HDO383" s="3"/>
      <c r="HDP383" s="3"/>
      <c r="HDQ383" s="3"/>
      <c r="HDR383" s="3"/>
      <c r="HDS383" s="3"/>
      <c r="HDT383" s="3"/>
      <c r="HDU383" s="3"/>
      <c r="HDV383" s="3"/>
      <c r="HDW383" s="3"/>
      <c r="HDX383" s="3"/>
      <c r="HDY383" s="3"/>
      <c r="HDZ383" s="3"/>
      <c r="HEA383" s="3"/>
      <c r="HEB383" s="3"/>
      <c r="HEC383" s="3"/>
      <c r="HED383" s="3"/>
      <c r="HEE383" s="3"/>
      <c r="HEF383" s="3"/>
      <c r="HEG383" s="3"/>
      <c r="HEH383" s="3"/>
      <c r="HEI383" s="3"/>
      <c r="HEJ383" s="3"/>
      <c r="HEK383" s="3"/>
      <c r="HEL383" s="3"/>
      <c r="HEM383" s="3"/>
      <c r="HEN383" s="3"/>
      <c r="HEO383" s="3"/>
      <c r="HEP383" s="3"/>
      <c r="HEQ383" s="3"/>
      <c r="HER383" s="3"/>
      <c r="HES383" s="3"/>
      <c r="HET383" s="3"/>
      <c r="HEU383" s="3"/>
      <c r="HEV383" s="3"/>
      <c r="HEW383" s="3"/>
      <c r="HEX383" s="3"/>
      <c r="HEY383" s="3"/>
      <c r="HEZ383" s="3"/>
      <c r="HFA383" s="3"/>
      <c r="HFB383" s="3"/>
      <c r="HFC383" s="3"/>
      <c r="HFD383" s="3"/>
      <c r="HFE383" s="3"/>
      <c r="HFF383" s="3"/>
      <c r="HFG383" s="3"/>
      <c r="HFH383" s="3"/>
      <c r="HFI383" s="3"/>
      <c r="HFJ383" s="3"/>
      <c r="HFK383" s="3"/>
      <c r="HFL383" s="3"/>
      <c r="HFM383" s="3"/>
      <c r="HFN383" s="3"/>
      <c r="HFO383" s="3"/>
      <c r="HFP383" s="3"/>
      <c r="HFQ383" s="3"/>
      <c r="HFR383" s="3"/>
      <c r="HFS383" s="3"/>
      <c r="HFT383" s="3"/>
      <c r="HFU383" s="3"/>
      <c r="HFV383" s="3"/>
      <c r="HFW383" s="3"/>
      <c r="HFX383" s="3"/>
      <c r="HFY383" s="3"/>
      <c r="HFZ383" s="3"/>
      <c r="HGA383" s="3"/>
      <c r="HGB383" s="3"/>
      <c r="HGC383" s="3"/>
      <c r="HGD383" s="3"/>
      <c r="HGE383" s="3"/>
      <c r="HGF383" s="3"/>
      <c r="HGG383" s="3"/>
      <c r="HGH383" s="3"/>
      <c r="HGI383" s="3"/>
      <c r="HGJ383" s="3"/>
      <c r="HGK383" s="3"/>
      <c r="HGL383" s="3"/>
      <c r="HGM383" s="3"/>
      <c r="HGN383" s="3"/>
      <c r="HGO383" s="3"/>
      <c r="HGP383" s="3"/>
      <c r="HGQ383" s="3"/>
      <c r="HGR383" s="3"/>
      <c r="HGS383" s="3"/>
      <c r="HGT383" s="3"/>
      <c r="HGU383" s="3"/>
      <c r="HGV383" s="3"/>
      <c r="HGW383" s="3"/>
      <c r="HGX383" s="3"/>
      <c r="HGY383" s="3"/>
      <c r="HGZ383" s="3"/>
      <c r="HHA383" s="3"/>
      <c r="HHB383" s="3"/>
      <c r="HHC383" s="3"/>
      <c r="HHD383" s="3"/>
      <c r="HHE383" s="3"/>
      <c r="HHF383" s="3"/>
      <c r="HHG383" s="3"/>
      <c r="HHH383" s="3"/>
      <c r="HHI383" s="3"/>
      <c r="HHJ383" s="3"/>
      <c r="HHK383" s="3"/>
      <c r="HHM383" s="3"/>
      <c r="HHO383" s="3"/>
      <c r="HHP383" s="3"/>
      <c r="HHQ383" s="3"/>
      <c r="HHR383" s="3"/>
      <c r="HHS383" s="3"/>
      <c r="HHT383" s="3"/>
      <c r="HHU383" s="3"/>
      <c r="HHV383" s="3"/>
      <c r="HIA383" s="3"/>
      <c r="HIB383" s="3"/>
      <c r="HIC383" s="3"/>
      <c r="HID383" s="3"/>
      <c r="HIE383" s="3"/>
      <c r="HIF383" s="3"/>
      <c r="HIG383" s="3"/>
      <c r="HIH383" s="3"/>
      <c r="HII383" s="3"/>
      <c r="HIJ383" s="3"/>
      <c r="HIK383" s="3"/>
      <c r="HIL383" s="3"/>
      <c r="HIM383" s="3"/>
      <c r="HIN383" s="3"/>
      <c r="HIO383" s="3"/>
      <c r="HIP383" s="3"/>
      <c r="HIQ383" s="3"/>
      <c r="HIR383" s="3"/>
      <c r="HIS383" s="3"/>
      <c r="HIT383" s="3"/>
      <c r="HIU383" s="3"/>
      <c r="HIV383" s="3"/>
      <c r="HIW383" s="3"/>
      <c r="HIX383" s="3"/>
      <c r="HIY383" s="3"/>
      <c r="HIZ383" s="3"/>
      <c r="HJA383" s="3"/>
      <c r="HJB383" s="3"/>
      <c r="HJC383" s="3"/>
      <c r="HJD383" s="3"/>
      <c r="HJE383" s="3"/>
      <c r="HJF383" s="3"/>
      <c r="HJG383" s="3"/>
      <c r="HJH383" s="3"/>
      <c r="HJI383" s="3"/>
      <c r="HJJ383" s="3"/>
      <c r="HJK383" s="3"/>
      <c r="HJL383" s="3"/>
      <c r="HJM383" s="3"/>
      <c r="HJN383" s="3"/>
      <c r="HJO383" s="3"/>
      <c r="HJP383" s="3"/>
      <c r="HJQ383" s="3"/>
      <c r="HJR383" s="3"/>
      <c r="HJS383" s="3"/>
      <c r="HJT383" s="3"/>
      <c r="HJU383" s="3"/>
      <c r="HJV383" s="3"/>
      <c r="HJW383" s="3"/>
      <c r="HJX383" s="3"/>
      <c r="HJY383" s="3"/>
      <c r="HJZ383" s="3"/>
      <c r="HKA383" s="3"/>
      <c r="HKB383" s="3"/>
      <c r="HKC383" s="3"/>
      <c r="HKD383" s="3"/>
      <c r="HKE383" s="3"/>
      <c r="HKF383" s="3"/>
      <c r="HKG383" s="3"/>
      <c r="HKH383" s="3"/>
      <c r="HKI383" s="3"/>
      <c r="HKJ383" s="3"/>
      <c r="HKK383" s="3"/>
      <c r="HKL383" s="3"/>
      <c r="HKM383" s="3"/>
      <c r="HKN383" s="3"/>
      <c r="HKO383" s="3"/>
      <c r="HKP383" s="3"/>
      <c r="HKQ383" s="3"/>
      <c r="HKR383" s="3"/>
      <c r="HKS383" s="3"/>
      <c r="HKT383" s="3"/>
      <c r="HKU383" s="3"/>
      <c r="HKV383" s="3"/>
      <c r="HKW383" s="3"/>
      <c r="HKX383" s="3"/>
      <c r="HKY383" s="3"/>
      <c r="HKZ383" s="3"/>
      <c r="HLA383" s="3"/>
      <c r="HLB383" s="3"/>
      <c r="HLC383" s="3"/>
      <c r="HLD383" s="3"/>
      <c r="HLE383" s="3"/>
      <c r="HLF383" s="3"/>
      <c r="HLG383" s="3"/>
      <c r="HLH383" s="3"/>
      <c r="HLI383" s="3"/>
      <c r="HLJ383" s="3"/>
      <c r="HLK383" s="3"/>
      <c r="HLL383" s="3"/>
      <c r="HLM383" s="3"/>
      <c r="HLN383" s="3"/>
      <c r="HLO383" s="3"/>
      <c r="HLP383" s="3"/>
      <c r="HLQ383" s="3"/>
      <c r="HLR383" s="3"/>
      <c r="HLS383" s="3"/>
      <c r="HLT383" s="3"/>
      <c r="HLU383" s="3"/>
      <c r="HLV383" s="3"/>
      <c r="HLW383" s="3"/>
      <c r="HLX383" s="3"/>
      <c r="HLY383" s="3"/>
      <c r="HLZ383" s="3"/>
      <c r="HMA383" s="3"/>
      <c r="HMB383" s="3"/>
      <c r="HMC383" s="3"/>
      <c r="HMD383" s="3"/>
      <c r="HME383" s="3"/>
      <c r="HMF383" s="3"/>
      <c r="HMG383" s="3"/>
      <c r="HMH383" s="3"/>
      <c r="HMI383" s="3"/>
      <c r="HMJ383" s="3"/>
      <c r="HMK383" s="3"/>
      <c r="HML383" s="3"/>
      <c r="HMM383" s="3"/>
      <c r="HMN383" s="3"/>
      <c r="HMO383" s="3"/>
      <c r="HMP383" s="3"/>
      <c r="HMQ383" s="3"/>
      <c r="HMR383" s="3"/>
      <c r="HMS383" s="3"/>
      <c r="HMT383" s="3"/>
      <c r="HMU383" s="3"/>
      <c r="HMV383" s="3"/>
      <c r="HMW383" s="3"/>
      <c r="HMX383" s="3"/>
      <c r="HMY383" s="3"/>
      <c r="HMZ383" s="3"/>
      <c r="HNA383" s="3"/>
      <c r="HNB383" s="3"/>
      <c r="HNC383" s="3"/>
      <c r="HND383" s="3"/>
      <c r="HNE383" s="3"/>
      <c r="HNF383" s="3"/>
      <c r="HNG383" s="3"/>
      <c r="HNH383" s="3"/>
      <c r="HNI383" s="3"/>
      <c r="HNJ383" s="3"/>
      <c r="HNK383" s="3"/>
      <c r="HNL383" s="3"/>
      <c r="HNM383" s="3"/>
      <c r="HNN383" s="3"/>
      <c r="HNO383" s="3"/>
      <c r="HNP383" s="3"/>
      <c r="HNQ383" s="3"/>
      <c r="HNR383" s="3"/>
      <c r="HNS383" s="3"/>
      <c r="HNT383" s="3"/>
      <c r="HNU383" s="3"/>
      <c r="HNV383" s="3"/>
      <c r="HNW383" s="3"/>
      <c r="HNX383" s="3"/>
      <c r="HNY383" s="3"/>
      <c r="HNZ383" s="3"/>
      <c r="HOA383" s="3"/>
      <c r="HOB383" s="3"/>
      <c r="HOC383" s="3"/>
      <c r="HOD383" s="3"/>
      <c r="HOE383" s="3"/>
      <c r="HOF383" s="3"/>
      <c r="HOG383" s="3"/>
      <c r="HOH383" s="3"/>
      <c r="HOI383" s="3"/>
      <c r="HOJ383" s="3"/>
      <c r="HOK383" s="3"/>
      <c r="HOL383" s="3"/>
      <c r="HOM383" s="3"/>
      <c r="HON383" s="3"/>
      <c r="HOO383" s="3"/>
      <c r="HOP383" s="3"/>
      <c r="HOQ383" s="3"/>
      <c r="HOR383" s="3"/>
      <c r="HOS383" s="3"/>
      <c r="HOT383" s="3"/>
      <c r="HOU383" s="3"/>
      <c r="HOV383" s="3"/>
      <c r="HOW383" s="3"/>
      <c r="HOX383" s="3"/>
      <c r="HOY383" s="3"/>
      <c r="HOZ383" s="3"/>
      <c r="HPA383" s="3"/>
      <c r="HPB383" s="3"/>
      <c r="HPC383" s="3"/>
      <c r="HPD383" s="3"/>
      <c r="HPE383" s="3"/>
      <c r="HPF383" s="3"/>
      <c r="HPG383" s="3"/>
      <c r="HPH383" s="3"/>
      <c r="HPI383" s="3"/>
      <c r="HPJ383" s="3"/>
      <c r="HPK383" s="3"/>
      <c r="HPL383" s="3"/>
      <c r="HPM383" s="3"/>
      <c r="HPN383" s="3"/>
      <c r="HPO383" s="3"/>
      <c r="HPP383" s="3"/>
      <c r="HPQ383" s="3"/>
      <c r="HPR383" s="3"/>
      <c r="HPS383" s="3"/>
      <c r="HPT383" s="3"/>
      <c r="HPU383" s="3"/>
      <c r="HPV383" s="3"/>
      <c r="HPW383" s="3"/>
      <c r="HPX383" s="3"/>
      <c r="HPY383" s="3"/>
      <c r="HPZ383" s="3"/>
      <c r="HQA383" s="3"/>
      <c r="HQB383" s="3"/>
      <c r="HQC383" s="3"/>
      <c r="HQD383" s="3"/>
      <c r="HQE383" s="3"/>
      <c r="HQF383" s="3"/>
      <c r="HQG383" s="3"/>
      <c r="HQH383" s="3"/>
      <c r="HQI383" s="3"/>
      <c r="HQJ383" s="3"/>
      <c r="HQK383" s="3"/>
      <c r="HQL383" s="3"/>
      <c r="HQM383" s="3"/>
      <c r="HQN383" s="3"/>
      <c r="HQO383" s="3"/>
      <c r="HQP383" s="3"/>
      <c r="HQQ383" s="3"/>
      <c r="HQR383" s="3"/>
      <c r="HQS383" s="3"/>
      <c r="HQT383" s="3"/>
      <c r="HQU383" s="3"/>
      <c r="HQV383" s="3"/>
      <c r="HQW383" s="3"/>
      <c r="HQX383" s="3"/>
      <c r="HQY383" s="3"/>
      <c r="HQZ383" s="3"/>
      <c r="HRA383" s="3"/>
      <c r="HRB383" s="3"/>
      <c r="HRC383" s="3"/>
      <c r="HRD383" s="3"/>
      <c r="HRE383" s="3"/>
      <c r="HRF383" s="3"/>
      <c r="HRG383" s="3"/>
      <c r="HRI383" s="3"/>
      <c r="HRK383" s="3"/>
      <c r="HRL383" s="3"/>
      <c r="HRM383" s="3"/>
      <c r="HRN383" s="3"/>
      <c r="HRO383" s="3"/>
      <c r="HRP383" s="3"/>
      <c r="HRQ383" s="3"/>
      <c r="HRR383" s="3"/>
      <c r="HRW383" s="3"/>
      <c r="HRX383" s="3"/>
      <c r="HRY383" s="3"/>
      <c r="HRZ383" s="3"/>
      <c r="HSA383" s="3"/>
      <c r="HSB383" s="3"/>
      <c r="HSC383" s="3"/>
      <c r="HSD383" s="3"/>
      <c r="HSE383" s="3"/>
      <c r="HSF383" s="3"/>
      <c r="HSG383" s="3"/>
      <c r="HSH383" s="3"/>
      <c r="HSI383" s="3"/>
      <c r="HSJ383" s="3"/>
      <c r="HSK383" s="3"/>
      <c r="HSL383" s="3"/>
      <c r="HSM383" s="3"/>
      <c r="HSN383" s="3"/>
      <c r="HSO383" s="3"/>
      <c r="HSP383" s="3"/>
      <c r="HSQ383" s="3"/>
      <c r="HSR383" s="3"/>
      <c r="HSS383" s="3"/>
      <c r="HST383" s="3"/>
      <c r="HSU383" s="3"/>
      <c r="HSV383" s="3"/>
      <c r="HSW383" s="3"/>
      <c r="HSX383" s="3"/>
      <c r="HSY383" s="3"/>
      <c r="HSZ383" s="3"/>
      <c r="HTA383" s="3"/>
      <c r="HTB383" s="3"/>
      <c r="HTC383" s="3"/>
      <c r="HTD383" s="3"/>
      <c r="HTE383" s="3"/>
      <c r="HTF383" s="3"/>
      <c r="HTG383" s="3"/>
      <c r="HTH383" s="3"/>
      <c r="HTI383" s="3"/>
      <c r="HTJ383" s="3"/>
      <c r="HTK383" s="3"/>
      <c r="HTL383" s="3"/>
      <c r="HTM383" s="3"/>
      <c r="HTN383" s="3"/>
      <c r="HTO383" s="3"/>
      <c r="HTP383" s="3"/>
      <c r="HTQ383" s="3"/>
      <c r="HTR383" s="3"/>
      <c r="HTS383" s="3"/>
      <c r="HTT383" s="3"/>
      <c r="HTU383" s="3"/>
      <c r="HTV383" s="3"/>
      <c r="HTW383" s="3"/>
      <c r="HTX383" s="3"/>
      <c r="HTY383" s="3"/>
      <c r="HTZ383" s="3"/>
      <c r="HUA383" s="3"/>
      <c r="HUB383" s="3"/>
      <c r="HUC383" s="3"/>
      <c r="HUD383" s="3"/>
      <c r="HUE383" s="3"/>
      <c r="HUF383" s="3"/>
      <c r="HUG383" s="3"/>
      <c r="HUH383" s="3"/>
      <c r="HUI383" s="3"/>
      <c r="HUJ383" s="3"/>
      <c r="HUK383" s="3"/>
      <c r="HUL383" s="3"/>
      <c r="HUM383" s="3"/>
      <c r="HUN383" s="3"/>
      <c r="HUO383" s="3"/>
      <c r="HUP383" s="3"/>
      <c r="HUQ383" s="3"/>
      <c r="HUR383" s="3"/>
      <c r="HUS383" s="3"/>
      <c r="HUT383" s="3"/>
      <c r="HUU383" s="3"/>
      <c r="HUV383" s="3"/>
      <c r="HUW383" s="3"/>
      <c r="HUX383" s="3"/>
      <c r="HUY383" s="3"/>
      <c r="HUZ383" s="3"/>
      <c r="HVA383" s="3"/>
      <c r="HVB383" s="3"/>
      <c r="HVC383" s="3"/>
      <c r="HVD383" s="3"/>
      <c r="HVE383" s="3"/>
      <c r="HVF383" s="3"/>
      <c r="HVG383" s="3"/>
      <c r="HVH383" s="3"/>
      <c r="HVI383" s="3"/>
      <c r="HVJ383" s="3"/>
      <c r="HVK383" s="3"/>
      <c r="HVL383" s="3"/>
      <c r="HVM383" s="3"/>
      <c r="HVN383" s="3"/>
      <c r="HVO383" s="3"/>
      <c r="HVP383" s="3"/>
      <c r="HVQ383" s="3"/>
      <c r="HVR383" s="3"/>
      <c r="HVS383" s="3"/>
      <c r="HVT383" s="3"/>
      <c r="HVU383" s="3"/>
      <c r="HVV383" s="3"/>
      <c r="HVW383" s="3"/>
      <c r="HVX383" s="3"/>
      <c r="HVY383" s="3"/>
      <c r="HVZ383" s="3"/>
      <c r="HWA383" s="3"/>
      <c r="HWB383" s="3"/>
      <c r="HWC383" s="3"/>
      <c r="HWD383" s="3"/>
      <c r="HWE383" s="3"/>
      <c r="HWF383" s="3"/>
      <c r="HWG383" s="3"/>
      <c r="HWH383" s="3"/>
      <c r="HWI383" s="3"/>
      <c r="HWJ383" s="3"/>
      <c r="HWK383" s="3"/>
      <c r="HWL383" s="3"/>
      <c r="HWM383" s="3"/>
      <c r="HWN383" s="3"/>
      <c r="HWO383" s="3"/>
      <c r="HWP383" s="3"/>
      <c r="HWQ383" s="3"/>
      <c r="HWR383" s="3"/>
      <c r="HWS383" s="3"/>
      <c r="HWT383" s="3"/>
      <c r="HWU383" s="3"/>
      <c r="HWV383" s="3"/>
      <c r="HWW383" s="3"/>
      <c r="HWX383" s="3"/>
      <c r="HWY383" s="3"/>
      <c r="HWZ383" s="3"/>
      <c r="HXA383" s="3"/>
      <c r="HXB383" s="3"/>
      <c r="HXC383" s="3"/>
      <c r="HXD383" s="3"/>
      <c r="HXE383" s="3"/>
      <c r="HXF383" s="3"/>
      <c r="HXG383" s="3"/>
      <c r="HXH383" s="3"/>
      <c r="HXI383" s="3"/>
      <c r="HXJ383" s="3"/>
      <c r="HXK383" s="3"/>
      <c r="HXL383" s="3"/>
      <c r="HXM383" s="3"/>
      <c r="HXN383" s="3"/>
      <c r="HXO383" s="3"/>
      <c r="HXP383" s="3"/>
      <c r="HXQ383" s="3"/>
      <c r="HXR383" s="3"/>
      <c r="HXS383" s="3"/>
      <c r="HXT383" s="3"/>
      <c r="HXU383" s="3"/>
      <c r="HXV383" s="3"/>
      <c r="HXW383" s="3"/>
      <c r="HXX383" s="3"/>
      <c r="HXY383" s="3"/>
      <c r="HXZ383" s="3"/>
      <c r="HYA383" s="3"/>
      <c r="HYB383" s="3"/>
      <c r="HYC383" s="3"/>
      <c r="HYD383" s="3"/>
      <c r="HYE383" s="3"/>
      <c r="HYF383" s="3"/>
      <c r="HYG383" s="3"/>
      <c r="HYH383" s="3"/>
      <c r="HYI383" s="3"/>
      <c r="HYJ383" s="3"/>
      <c r="HYK383" s="3"/>
      <c r="HYL383" s="3"/>
      <c r="HYM383" s="3"/>
      <c r="HYN383" s="3"/>
      <c r="HYO383" s="3"/>
      <c r="HYP383" s="3"/>
      <c r="HYQ383" s="3"/>
      <c r="HYR383" s="3"/>
      <c r="HYS383" s="3"/>
      <c r="HYT383" s="3"/>
      <c r="HYU383" s="3"/>
      <c r="HYV383" s="3"/>
      <c r="HYW383" s="3"/>
      <c r="HYX383" s="3"/>
      <c r="HYY383" s="3"/>
      <c r="HYZ383" s="3"/>
      <c r="HZA383" s="3"/>
      <c r="HZB383" s="3"/>
      <c r="HZC383" s="3"/>
      <c r="HZD383" s="3"/>
      <c r="HZE383" s="3"/>
      <c r="HZF383" s="3"/>
      <c r="HZG383" s="3"/>
      <c r="HZH383" s="3"/>
      <c r="HZI383" s="3"/>
      <c r="HZJ383" s="3"/>
      <c r="HZK383" s="3"/>
      <c r="HZL383" s="3"/>
      <c r="HZM383" s="3"/>
      <c r="HZN383" s="3"/>
      <c r="HZO383" s="3"/>
      <c r="HZP383" s="3"/>
      <c r="HZQ383" s="3"/>
      <c r="HZR383" s="3"/>
      <c r="HZS383" s="3"/>
      <c r="HZT383" s="3"/>
      <c r="HZU383" s="3"/>
      <c r="HZV383" s="3"/>
      <c r="HZW383" s="3"/>
      <c r="HZX383" s="3"/>
      <c r="HZY383" s="3"/>
      <c r="HZZ383" s="3"/>
      <c r="IAA383" s="3"/>
      <c r="IAB383" s="3"/>
      <c r="IAC383" s="3"/>
      <c r="IAD383" s="3"/>
      <c r="IAE383" s="3"/>
      <c r="IAF383" s="3"/>
      <c r="IAG383" s="3"/>
      <c r="IAH383" s="3"/>
      <c r="IAI383" s="3"/>
      <c r="IAJ383" s="3"/>
      <c r="IAK383" s="3"/>
      <c r="IAL383" s="3"/>
      <c r="IAM383" s="3"/>
      <c r="IAN383" s="3"/>
      <c r="IAO383" s="3"/>
      <c r="IAP383" s="3"/>
      <c r="IAQ383" s="3"/>
      <c r="IAR383" s="3"/>
      <c r="IAS383" s="3"/>
      <c r="IAT383" s="3"/>
      <c r="IAU383" s="3"/>
      <c r="IAV383" s="3"/>
      <c r="IAW383" s="3"/>
      <c r="IAX383" s="3"/>
      <c r="IAY383" s="3"/>
      <c r="IAZ383" s="3"/>
      <c r="IBA383" s="3"/>
      <c r="IBB383" s="3"/>
      <c r="IBC383" s="3"/>
      <c r="IBE383" s="3"/>
      <c r="IBG383" s="3"/>
      <c r="IBH383" s="3"/>
      <c r="IBI383" s="3"/>
      <c r="IBJ383" s="3"/>
      <c r="IBK383" s="3"/>
      <c r="IBL383" s="3"/>
      <c r="IBM383" s="3"/>
      <c r="IBN383" s="3"/>
      <c r="IBS383" s="3"/>
      <c r="IBT383" s="3"/>
      <c r="IBU383" s="3"/>
      <c r="IBV383" s="3"/>
      <c r="IBW383" s="3"/>
      <c r="IBX383" s="3"/>
      <c r="IBY383" s="3"/>
      <c r="IBZ383" s="3"/>
      <c r="ICA383" s="3"/>
      <c r="ICB383" s="3"/>
      <c r="ICC383" s="3"/>
      <c r="ICD383" s="3"/>
      <c r="ICE383" s="3"/>
      <c r="ICF383" s="3"/>
      <c r="ICG383" s="3"/>
      <c r="ICH383" s="3"/>
      <c r="ICI383" s="3"/>
      <c r="ICJ383" s="3"/>
      <c r="ICK383" s="3"/>
      <c r="ICL383" s="3"/>
      <c r="ICM383" s="3"/>
      <c r="ICN383" s="3"/>
      <c r="ICO383" s="3"/>
      <c r="ICP383" s="3"/>
      <c r="ICQ383" s="3"/>
      <c r="ICR383" s="3"/>
      <c r="ICS383" s="3"/>
      <c r="ICT383" s="3"/>
      <c r="ICU383" s="3"/>
      <c r="ICV383" s="3"/>
      <c r="ICW383" s="3"/>
      <c r="ICX383" s="3"/>
      <c r="ICY383" s="3"/>
      <c r="ICZ383" s="3"/>
      <c r="IDA383" s="3"/>
      <c r="IDB383" s="3"/>
      <c r="IDC383" s="3"/>
      <c r="IDD383" s="3"/>
      <c r="IDE383" s="3"/>
      <c r="IDF383" s="3"/>
      <c r="IDG383" s="3"/>
      <c r="IDH383" s="3"/>
      <c r="IDI383" s="3"/>
      <c r="IDJ383" s="3"/>
      <c r="IDK383" s="3"/>
      <c r="IDL383" s="3"/>
      <c r="IDM383" s="3"/>
      <c r="IDN383" s="3"/>
      <c r="IDO383" s="3"/>
      <c r="IDP383" s="3"/>
      <c r="IDQ383" s="3"/>
      <c r="IDR383" s="3"/>
      <c r="IDS383" s="3"/>
      <c r="IDT383" s="3"/>
      <c r="IDU383" s="3"/>
      <c r="IDV383" s="3"/>
      <c r="IDW383" s="3"/>
      <c r="IDX383" s="3"/>
      <c r="IDY383" s="3"/>
      <c r="IDZ383" s="3"/>
      <c r="IEA383" s="3"/>
      <c r="IEB383" s="3"/>
      <c r="IEC383" s="3"/>
      <c r="IED383" s="3"/>
      <c r="IEE383" s="3"/>
      <c r="IEF383" s="3"/>
      <c r="IEG383" s="3"/>
      <c r="IEH383" s="3"/>
      <c r="IEI383" s="3"/>
      <c r="IEJ383" s="3"/>
      <c r="IEK383" s="3"/>
      <c r="IEL383" s="3"/>
      <c r="IEM383" s="3"/>
      <c r="IEN383" s="3"/>
      <c r="IEO383" s="3"/>
      <c r="IEP383" s="3"/>
      <c r="IEQ383" s="3"/>
      <c r="IER383" s="3"/>
      <c r="IES383" s="3"/>
      <c r="IET383" s="3"/>
      <c r="IEU383" s="3"/>
      <c r="IEV383" s="3"/>
      <c r="IEW383" s="3"/>
      <c r="IEX383" s="3"/>
      <c r="IEY383" s="3"/>
      <c r="IEZ383" s="3"/>
      <c r="IFA383" s="3"/>
      <c r="IFB383" s="3"/>
      <c r="IFC383" s="3"/>
      <c r="IFD383" s="3"/>
      <c r="IFE383" s="3"/>
      <c r="IFF383" s="3"/>
      <c r="IFG383" s="3"/>
      <c r="IFH383" s="3"/>
      <c r="IFI383" s="3"/>
      <c r="IFJ383" s="3"/>
      <c r="IFK383" s="3"/>
      <c r="IFL383" s="3"/>
      <c r="IFM383" s="3"/>
      <c r="IFN383" s="3"/>
      <c r="IFO383" s="3"/>
      <c r="IFP383" s="3"/>
      <c r="IFQ383" s="3"/>
      <c r="IFR383" s="3"/>
      <c r="IFS383" s="3"/>
      <c r="IFT383" s="3"/>
      <c r="IFU383" s="3"/>
      <c r="IFV383" s="3"/>
      <c r="IFW383" s="3"/>
      <c r="IFX383" s="3"/>
      <c r="IFY383" s="3"/>
      <c r="IFZ383" s="3"/>
      <c r="IGA383" s="3"/>
      <c r="IGB383" s="3"/>
      <c r="IGC383" s="3"/>
      <c r="IGD383" s="3"/>
      <c r="IGE383" s="3"/>
      <c r="IGF383" s="3"/>
      <c r="IGG383" s="3"/>
      <c r="IGH383" s="3"/>
      <c r="IGI383" s="3"/>
      <c r="IGJ383" s="3"/>
      <c r="IGK383" s="3"/>
      <c r="IGL383" s="3"/>
      <c r="IGM383" s="3"/>
      <c r="IGN383" s="3"/>
      <c r="IGO383" s="3"/>
      <c r="IGP383" s="3"/>
      <c r="IGQ383" s="3"/>
      <c r="IGR383" s="3"/>
      <c r="IGS383" s="3"/>
      <c r="IGT383" s="3"/>
      <c r="IGU383" s="3"/>
      <c r="IGV383" s="3"/>
      <c r="IGW383" s="3"/>
      <c r="IGX383" s="3"/>
      <c r="IGY383" s="3"/>
      <c r="IGZ383" s="3"/>
      <c r="IHA383" s="3"/>
      <c r="IHB383" s="3"/>
      <c r="IHC383" s="3"/>
      <c r="IHD383" s="3"/>
      <c r="IHE383" s="3"/>
      <c r="IHF383" s="3"/>
      <c r="IHG383" s="3"/>
      <c r="IHH383" s="3"/>
      <c r="IHI383" s="3"/>
      <c r="IHJ383" s="3"/>
      <c r="IHK383" s="3"/>
      <c r="IHL383" s="3"/>
      <c r="IHM383" s="3"/>
      <c r="IHN383" s="3"/>
      <c r="IHO383" s="3"/>
      <c r="IHP383" s="3"/>
      <c r="IHQ383" s="3"/>
      <c r="IHR383" s="3"/>
      <c r="IHS383" s="3"/>
      <c r="IHT383" s="3"/>
      <c r="IHU383" s="3"/>
      <c r="IHV383" s="3"/>
      <c r="IHW383" s="3"/>
      <c r="IHX383" s="3"/>
      <c r="IHY383" s="3"/>
      <c r="IHZ383" s="3"/>
      <c r="IIA383" s="3"/>
      <c r="IIB383" s="3"/>
      <c r="IIC383" s="3"/>
      <c r="IID383" s="3"/>
      <c r="IIE383" s="3"/>
      <c r="IIF383" s="3"/>
      <c r="IIG383" s="3"/>
      <c r="IIH383" s="3"/>
      <c r="III383" s="3"/>
      <c r="IIJ383" s="3"/>
      <c r="IIK383" s="3"/>
      <c r="IIL383" s="3"/>
      <c r="IIM383" s="3"/>
      <c r="IIN383" s="3"/>
      <c r="IIO383" s="3"/>
      <c r="IIP383" s="3"/>
      <c r="IIQ383" s="3"/>
      <c r="IIR383" s="3"/>
      <c r="IIS383" s="3"/>
      <c r="IIT383" s="3"/>
      <c r="IIU383" s="3"/>
      <c r="IIV383" s="3"/>
      <c r="IIW383" s="3"/>
      <c r="IIX383" s="3"/>
      <c r="IIY383" s="3"/>
      <c r="IIZ383" s="3"/>
      <c r="IJA383" s="3"/>
      <c r="IJB383" s="3"/>
      <c r="IJC383" s="3"/>
      <c r="IJD383" s="3"/>
      <c r="IJE383" s="3"/>
      <c r="IJF383" s="3"/>
      <c r="IJG383" s="3"/>
      <c r="IJH383" s="3"/>
      <c r="IJI383" s="3"/>
      <c r="IJJ383" s="3"/>
      <c r="IJK383" s="3"/>
      <c r="IJL383" s="3"/>
      <c r="IJM383" s="3"/>
      <c r="IJN383" s="3"/>
      <c r="IJO383" s="3"/>
      <c r="IJP383" s="3"/>
      <c r="IJQ383" s="3"/>
      <c r="IJR383" s="3"/>
      <c r="IJS383" s="3"/>
      <c r="IJT383" s="3"/>
      <c r="IJU383" s="3"/>
      <c r="IJV383" s="3"/>
      <c r="IJW383" s="3"/>
      <c r="IJX383" s="3"/>
      <c r="IJY383" s="3"/>
      <c r="IJZ383" s="3"/>
      <c r="IKA383" s="3"/>
      <c r="IKB383" s="3"/>
      <c r="IKC383" s="3"/>
      <c r="IKD383" s="3"/>
      <c r="IKE383" s="3"/>
      <c r="IKF383" s="3"/>
      <c r="IKG383" s="3"/>
      <c r="IKH383" s="3"/>
      <c r="IKI383" s="3"/>
      <c r="IKJ383" s="3"/>
      <c r="IKK383" s="3"/>
      <c r="IKL383" s="3"/>
      <c r="IKM383" s="3"/>
      <c r="IKN383" s="3"/>
      <c r="IKO383" s="3"/>
      <c r="IKP383" s="3"/>
      <c r="IKQ383" s="3"/>
      <c r="IKR383" s="3"/>
      <c r="IKS383" s="3"/>
      <c r="IKT383" s="3"/>
      <c r="IKU383" s="3"/>
      <c r="IKV383" s="3"/>
      <c r="IKW383" s="3"/>
      <c r="IKX383" s="3"/>
      <c r="IKY383" s="3"/>
      <c r="ILA383" s="3"/>
      <c r="ILC383" s="3"/>
      <c r="ILD383" s="3"/>
      <c r="ILE383" s="3"/>
      <c r="ILF383" s="3"/>
      <c r="ILG383" s="3"/>
      <c r="ILH383" s="3"/>
      <c r="ILI383" s="3"/>
      <c r="ILJ383" s="3"/>
      <c r="ILO383" s="3"/>
      <c r="ILP383" s="3"/>
      <c r="ILQ383" s="3"/>
      <c r="ILR383" s="3"/>
      <c r="ILS383" s="3"/>
      <c r="ILT383" s="3"/>
      <c r="ILU383" s="3"/>
      <c r="ILV383" s="3"/>
      <c r="ILW383" s="3"/>
      <c r="ILX383" s="3"/>
      <c r="ILY383" s="3"/>
      <c r="ILZ383" s="3"/>
      <c r="IMA383" s="3"/>
      <c r="IMB383" s="3"/>
      <c r="IMC383" s="3"/>
      <c r="IMD383" s="3"/>
      <c r="IME383" s="3"/>
      <c r="IMF383" s="3"/>
      <c r="IMG383" s="3"/>
      <c r="IMH383" s="3"/>
      <c r="IMI383" s="3"/>
      <c r="IMJ383" s="3"/>
      <c r="IMK383" s="3"/>
      <c r="IML383" s="3"/>
      <c r="IMM383" s="3"/>
      <c r="IMN383" s="3"/>
      <c r="IMO383" s="3"/>
      <c r="IMP383" s="3"/>
      <c r="IMQ383" s="3"/>
      <c r="IMR383" s="3"/>
      <c r="IMS383" s="3"/>
      <c r="IMT383" s="3"/>
      <c r="IMU383" s="3"/>
      <c r="IMV383" s="3"/>
      <c r="IMW383" s="3"/>
      <c r="IMX383" s="3"/>
      <c r="IMY383" s="3"/>
      <c r="IMZ383" s="3"/>
      <c r="INA383" s="3"/>
      <c r="INB383" s="3"/>
      <c r="INC383" s="3"/>
      <c r="IND383" s="3"/>
      <c r="INE383" s="3"/>
      <c r="INF383" s="3"/>
      <c r="ING383" s="3"/>
      <c r="INH383" s="3"/>
      <c r="INI383" s="3"/>
      <c r="INJ383" s="3"/>
      <c r="INK383" s="3"/>
      <c r="INL383" s="3"/>
      <c r="INM383" s="3"/>
      <c r="INN383" s="3"/>
      <c r="INO383" s="3"/>
      <c r="INP383" s="3"/>
      <c r="INQ383" s="3"/>
      <c r="INR383" s="3"/>
      <c r="INS383" s="3"/>
      <c r="INT383" s="3"/>
      <c r="INU383" s="3"/>
      <c r="INV383" s="3"/>
      <c r="INW383" s="3"/>
      <c r="INX383" s="3"/>
      <c r="INY383" s="3"/>
      <c r="INZ383" s="3"/>
      <c r="IOA383" s="3"/>
      <c r="IOB383" s="3"/>
      <c r="IOC383" s="3"/>
      <c r="IOD383" s="3"/>
      <c r="IOE383" s="3"/>
      <c r="IOF383" s="3"/>
      <c r="IOG383" s="3"/>
      <c r="IOH383" s="3"/>
      <c r="IOI383" s="3"/>
      <c r="IOJ383" s="3"/>
      <c r="IOK383" s="3"/>
      <c r="IOL383" s="3"/>
      <c r="IOM383" s="3"/>
      <c r="ION383" s="3"/>
      <c r="IOO383" s="3"/>
      <c r="IOP383" s="3"/>
      <c r="IOQ383" s="3"/>
      <c r="IOR383" s="3"/>
      <c r="IOS383" s="3"/>
      <c r="IOT383" s="3"/>
      <c r="IOU383" s="3"/>
      <c r="IOV383" s="3"/>
      <c r="IOW383" s="3"/>
      <c r="IOX383" s="3"/>
      <c r="IOY383" s="3"/>
      <c r="IOZ383" s="3"/>
      <c r="IPA383" s="3"/>
      <c r="IPB383" s="3"/>
      <c r="IPC383" s="3"/>
      <c r="IPD383" s="3"/>
      <c r="IPE383" s="3"/>
      <c r="IPF383" s="3"/>
      <c r="IPG383" s="3"/>
      <c r="IPH383" s="3"/>
      <c r="IPI383" s="3"/>
      <c r="IPJ383" s="3"/>
      <c r="IPK383" s="3"/>
      <c r="IPL383" s="3"/>
      <c r="IPM383" s="3"/>
      <c r="IPN383" s="3"/>
      <c r="IPO383" s="3"/>
      <c r="IPP383" s="3"/>
      <c r="IPQ383" s="3"/>
      <c r="IPR383" s="3"/>
      <c r="IPS383" s="3"/>
      <c r="IPT383" s="3"/>
      <c r="IPU383" s="3"/>
      <c r="IPV383" s="3"/>
      <c r="IPW383" s="3"/>
      <c r="IPX383" s="3"/>
      <c r="IPY383" s="3"/>
      <c r="IPZ383" s="3"/>
      <c r="IQA383" s="3"/>
      <c r="IQB383" s="3"/>
      <c r="IQC383" s="3"/>
      <c r="IQD383" s="3"/>
      <c r="IQE383" s="3"/>
      <c r="IQF383" s="3"/>
      <c r="IQG383" s="3"/>
      <c r="IQH383" s="3"/>
      <c r="IQI383" s="3"/>
      <c r="IQJ383" s="3"/>
      <c r="IQK383" s="3"/>
      <c r="IQL383" s="3"/>
      <c r="IQM383" s="3"/>
      <c r="IQN383" s="3"/>
      <c r="IQO383" s="3"/>
      <c r="IQP383" s="3"/>
      <c r="IQQ383" s="3"/>
      <c r="IQR383" s="3"/>
      <c r="IQS383" s="3"/>
      <c r="IQT383" s="3"/>
      <c r="IQU383" s="3"/>
      <c r="IQV383" s="3"/>
      <c r="IQW383" s="3"/>
      <c r="IQX383" s="3"/>
      <c r="IQY383" s="3"/>
      <c r="IQZ383" s="3"/>
      <c r="IRA383" s="3"/>
      <c r="IRB383" s="3"/>
      <c r="IRC383" s="3"/>
      <c r="IRD383" s="3"/>
      <c r="IRE383" s="3"/>
      <c r="IRF383" s="3"/>
      <c r="IRG383" s="3"/>
      <c r="IRH383" s="3"/>
      <c r="IRI383" s="3"/>
      <c r="IRJ383" s="3"/>
      <c r="IRK383" s="3"/>
      <c r="IRL383" s="3"/>
      <c r="IRM383" s="3"/>
      <c r="IRN383" s="3"/>
      <c r="IRO383" s="3"/>
      <c r="IRP383" s="3"/>
      <c r="IRQ383" s="3"/>
      <c r="IRR383" s="3"/>
      <c r="IRS383" s="3"/>
      <c r="IRT383" s="3"/>
      <c r="IRU383" s="3"/>
      <c r="IRV383" s="3"/>
      <c r="IRW383" s="3"/>
      <c r="IRX383" s="3"/>
      <c r="IRY383" s="3"/>
      <c r="IRZ383" s="3"/>
      <c r="ISA383" s="3"/>
      <c r="ISB383" s="3"/>
      <c r="ISC383" s="3"/>
      <c r="ISD383" s="3"/>
      <c r="ISE383" s="3"/>
      <c r="ISF383" s="3"/>
      <c r="ISG383" s="3"/>
      <c r="ISH383" s="3"/>
      <c r="ISI383" s="3"/>
      <c r="ISJ383" s="3"/>
      <c r="ISK383" s="3"/>
      <c r="ISL383" s="3"/>
      <c r="ISM383" s="3"/>
      <c r="ISN383" s="3"/>
      <c r="ISO383" s="3"/>
      <c r="ISP383" s="3"/>
      <c r="ISQ383" s="3"/>
      <c r="ISR383" s="3"/>
      <c r="ISS383" s="3"/>
      <c r="IST383" s="3"/>
      <c r="ISU383" s="3"/>
      <c r="ISV383" s="3"/>
      <c r="ISW383" s="3"/>
      <c r="ISX383" s="3"/>
      <c r="ISY383" s="3"/>
      <c r="ISZ383" s="3"/>
      <c r="ITA383" s="3"/>
      <c r="ITB383" s="3"/>
      <c r="ITC383" s="3"/>
      <c r="ITD383" s="3"/>
      <c r="ITE383" s="3"/>
      <c r="ITF383" s="3"/>
      <c r="ITG383" s="3"/>
      <c r="ITH383" s="3"/>
      <c r="ITI383" s="3"/>
      <c r="ITJ383" s="3"/>
      <c r="ITK383" s="3"/>
      <c r="ITL383" s="3"/>
      <c r="ITM383" s="3"/>
      <c r="ITN383" s="3"/>
      <c r="ITO383" s="3"/>
      <c r="ITP383" s="3"/>
      <c r="ITQ383" s="3"/>
      <c r="ITR383" s="3"/>
      <c r="ITS383" s="3"/>
      <c r="ITT383" s="3"/>
      <c r="ITU383" s="3"/>
      <c r="ITV383" s="3"/>
      <c r="ITW383" s="3"/>
      <c r="ITX383" s="3"/>
      <c r="ITY383" s="3"/>
      <c r="ITZ383" s="3"/>
      <c r="IUA383" s="3"/>
      <c r="IUB383" s="3"/>
      <c r="IUC383" s="3"/>
      <c r="IUD383" s="3"/>
      <c r="IUE383" s="3"/>
      <c r="IUF383" s="3"/>
      <c r="IUG383" s="3"/>
      <c r="IUH383" s="3"/>
      <c r="IUI383" s="3"/>
      <c r="IUJ383" s="3"/>
      <c r="IUK383" s="3"/>
      <c r="IUL383" s="3"/>
      <c r="IUM383" s="3"/>
      <c r="IUN383" s="3"/>
      <c r="IUO383" s="3"/>
      <c r="IUP383" s="3"/>
      <c r="IUQ383" s="3"/>
      <c r="IUR383" s="3"/>
      <c r="IUS383" s="3"/>
      <c r="IUT383" s="3"/>
      <c r="IUU383" s="3"/>
      <c r="IUW383" s="3"/>
      <c r="IUY383" s="3"/>
      <c r="IUZ383" s="3"/>
      <c r="IVA383" s="3"/>
      <c r="IVB383" s="3"/>
      <c r="IVC383" s="3"/>
      <c r="IVD383" s="3"/>
      <c r="IVE383" s="3"/>
      <c r="IVF383" s="3"/>
      <c r="IVK383" s="3"/>
      <c r="IVL383" s="3"/>
      <c r="IVM383" s="3"/>
      <c r="IVN383" s="3"/>
      <c r="IVO383" s="3"/>
      <c r="IVP383" s="3"/>
      <c r="IVQ383" s="3"/>
      <c r="IVR383" s="3"/>
      <c r="IVS383" s="3"/>
      <c r="IVT383" s="3"/>
      <c r="IVU383" s="3"/>
      <c r="IVV383" s="3"/>
      <c r="IVW383" s="3"/>
      <c r="IVX383" s="3"/>
      <c r="IVY383" s="3"/>
      <c r="IVZ383" s="3"/>
      <c r="IWA383" s="3"/>
      <c r="IWB383" s="3"/>
      <c r="IWC383" s="3"/>
      <c r="IWD383" s="3"/>
      <c r="IWE383" s="3"/>
      <c r="IWF383" s="3"/>
      <c r="IWG383" s="3"/>
      <c r="IWH383" s="3"/>
      <c r="IWI383" s="3"/>
      <c r="IWJ383" s="3"/>
      <c r="IWK383" s="3"/>
      <c r="IWL383" s="3"/>
      <c r="IWM383" s="3"/>
      <c r="IWN383" s="3"/>
      <c r="IWO383" s="3"/>
      <c r="IWP383" s="3"/>
      <c r="IWQ383" s="3"/>
      <c r="IWR383" s="3"/>
      <c r="IWS383" s="3"/>
      <c r="IWT383" s="3"/>
      <c r="IWU383" s="3"/>
      <c r="IWV383" s="3"/>
      <c r="IWW383" s="3"/>
      <c r="IWX383" s="3"/>
      <c r="IWY383" s="3"/>
      <c r="IWZ383" s="3"/>
      <c r="IXA383" s="3"/>
      <c r="IXB383" s="3"/>
      <c r="IXC383" s="3"/>
      <c r="IXD383" s="3"/>
      <c r="IXE383" s="3"/>
      <c r="IXF383" s="3"/>
      <c r="IXG383" s="3"/>
      <c r="IXH383" s="3"/>
      <c r="IXI383" s="3"/>
      <c r="IXJ383" s="3"/>
      <c r="IXK383" s="3"/>
      <c r="IXL383" s="3"/>
      <c r="IXM383" s="3"/>
      <c r="IXN383" s="3"/>
      <c r="IXO383" s="3"/>
      <c r="IXP383" s="3"/>
      <c r="IXQ383" s="3"/>
      <c r="IXR383" s="3"/>
      <c r="IXS383" s="3"/>
      <c r="IXT383" s="3"/>
      <c r="IXU383" s="3"/>
      <c r="IXV383" s="3"/>
      <c r="IXW383" s="3"/>
      <c r="IXX383" s="3"/>
      <c r="IXY383" s="3"/>
      <c r="IXZ383" s="3"/>
      <c r="IYA383" s="3"/>
      <c r="IYB383" s="3"/>
      <c r="IYC383" s="3"/>
      <c r="IYD383" s="3"/>
      <c r="IYE383" s="3"/>
      <c r="IYF383" s="3"/>
      <c r="IYG383" s="3"/>
      <c r="IYH383" s="3"/>
      <c r="IYI383" s="3"/>
      <c r="IYJ383" s="3"/>
      <c r="IYK383" s="3"/>
      <c r="IYL383" s="3"/>
      <c r="IYM383" s="3"/>
      <c r="IYN383" s="3"/>
      <c r="IYO383" s="3"/>
      <c r="IYP383" s="3"/>
      <c r="IYQ383" s="3"/>
      <c r="IYR383" s="3"/>
      <c r="IYS383" s="3"/>
      <c r="IYT383" s="3"/>
      <c r="IYU383" s="3"/>
      <c r="IYV383" s="3"/>
      <c r="IYW383" s="3"/>
      <c r="IYX383" s="3"/>
      <c r="IYY383" s="3"/>
      <c r="IYZ383" s="3"/>
      <c r="IZA383" s="3"/>
      <c r="IZB383" s="3"/>
      <c r="IZC383" s="3"/>
      <c r="IZD383" s="3"/>
      <c r="IZE383" s="3"/>
      <c r="IZF383" s="3"/>
      <c r="IZG383" s="3"/>
      <c r="IZH383" s="3"/>
      <c r="IZI383" s="3"/>
      <c r="IZJ383" s="3"/>
      <c r="IZK383" s="3"/>
      <c r="IZL383" s="3"/>
      <c r="IZM383" s="3"/>
      <c r="IZN383" s="3"/>
      <c r="IZO383" s="3"/>
      <c r="IZP383" s="3"/>
      <c r="IZQ383" s="3"/>
      <c r="IZR383" s="3"/>
      <c r="IZS383" s="3"/>
      <c r="IZT383" s="3"/>
      <c r="IZU383" s="3"/>
      <c r="IZV383" s="3"/>
      <c r="IZW383" s="3"/>
      <c r="IZX383" s="3"/>
      <c r="IZY383" s="3"/>
      <c r="IZZ383" s="3"/>
      <c r="JAA383" s="3"/>
      <c r="JAB383" s="3"/>
      <c r="JAC383" s="3"/>
      <c r="JAD383" s="3"/>
      <c r="JAE383" s="3"/>
      <c r="JAF383" s="3"/>
      <c r="JAG383" s="3"/>
      <c r="JAH383" s="3"/>
      <c r="JAI383" s="3"/>
      <c r="JAJ383" s="3"/>
      <c r="JAK383" s="3"/>
      <c r="JAL383" s="3"/>
      <c r="JAM383" s="3"/>
      <c r="JAN383" s="3"/>
      <c r="JAO383" s="3"/>
      <c r="JAP383" s="3"/>
      <c r="JAQ383" s="3"/>
      <c r="JAR383" s="3"/>
      <c r="JAS383" s="3"/>
      <c r="JAT383" s="3"/>
      <c r="JAU383" s="3"/>
      <c r="JAV383" s="3"/>
      <c r="JAW383" s="3"/>
      <c r="JAX383" s="3"/>
      <c r="JAY383" s="3"/>
      <c r="JAZ383" s="3"/>
      <c r="JBA383" s="3"/>
      <c r="JBB383" s="3"/>
      <c r="JBC383" s="3"/>
      <c r="JBD383" s="3"/>
      <c r="JBE383" s="3"/>
      <c r="JBF383" s="3"/>
      <c r="JBG383" s="3"/>
      <c r="JBH383" s="3"/>
      <c r="JBI383" s="3"/>
      <c r="JBJ383" s="3"/>
      <c r="JBK383" s="3"/>
      <c r="JBL383" s="3"/>
      <c r="JBM383" s="3"/>
      <c r="JBN383" s="3"/>
      <c r="JBO383" s="3"/>
      <c r="JBP383" s="3"/>
      <c r="JBQ383" s="3"/>
      <c r="JBR383" s="3"/>
      <c r="JBS383" s="3"/>
      <c r="JBT383" s="3"/>
      <c r="JBU383" s="3"/>
      <c r="JBV383" s="3"/>
      <c r="JBW383" s="3"/>
      <c r="JBX383" s="3"/>
      <c r="JBY383" s="3"/>
      <c r="JBZ383" s="3"/>
      <c r="JCA383" s="3"/>
      <c r="JCB383" s="3"/>
      <c r="JCC383" s="3"/>
      <c r="JCD383" s="3"/>
      <c r="JCE383" s="3"/>
      <c r="JCF383" s="3"/>
      <c r="JCG383" s="3"/>
      <c r="JCH383" s="3"/>
      <c r="JCI383" s="3"/>
      <c r="JCJ383" s="3"/>
      <c r="JCK383" s="3"/>
      <c r="JCL383" s="3"/>
      <c r="JCM383" s="3"/>
      <c r="JCN383" s="3"/>
      <c r="JCO383" s="3"/>
      <c r="JCP383" s="3"/>
      <c r="JCQ383" s="3"/>
      <c r="JCR383" s="3"/>
      <c r="JCS383" s="3"/>
      <c r="JCT383" s="3"/>
      <c r="JCU383" s="3"/>
      <c r="JCV383" s="3"/>
      <c r="JCW383" s="3"/>
      <c r="JCX383" s="3"/>
      <c r="JCY383" s="3"/>
      <c r="JCZ383" s="3"/>
      <c r="JDA383" s="3"/>
      <c r="JDB383" s="3"/>
      <c r="JDC383" s="3"/>
      <c r="JDD383" s="3"/>
      <c r="JDE383" s="3"/>
      <c r="JDF383" s="3"/>
      <c r="JDG383" s="3"/>
      <c r="JDH383" s="3"/>
      <c r="JDI383" s="3"/>
      <c r="JDJ383" s="3"/>
      <c r="JDK383" s="3"/>
      <c r="JDL383" s="3"/>
      <c r="JDM383" s="3"/>
      <c r="JDN383" s="3"/>
      <c r="JDO383" s="3"/>
      <c r="JDP383" s="3"/>
      <c r="JDQ383" s="3"/>
      <c r="JDR383" s="3"/>
      <c r="JDS383" s="3"/>
      <c r="JDT383" s="3"/>
      <c r="JDU383" s="3"/>
      <c r="JDV383" s="3"/>
      <c r="JDW383" s="3"/>
      <c r="JDX383" s="3"/>
      <c r="JDY383" s="3"/>
      <c r="JDZ383" s="3"/>
      <c r="JEA383" s="3"/>
      <c r="JEB383" s="3"/>
      <c r="JEC383" s="3"/>
      <c r="JED383" s="3"/>
      <c r="JEE383" s="3"/>
      <c r="JEF383" s="3"/>
      <c r="JEG383" s="3"/>
      <c r="JEH383" s="3"/>
      <c r="JEI383" s="3"/>
      <c r="JEJ383" s="3"/>
      <c r="JEK383" s="3"/>
      <c r="JEL383" s="3"/>
      <c r="JEM383" s="3"/>
      <c r="JEN383" s="3"/>
      <c r="JEO383" s="3"/>
      <c r="JEP383" s="3"/>
      <c r="JEQ383" s="3"/>
      <c r="JES383" s="3"/>
      <c r="JEU383" s="3"/>
      <c r="JEV383" s="3"/>
      <c r="JEW383" s="3"/>
      <c r="JEX383" s="3"/>
      <c r="JEY383" s="3"/>
      <c r="JEZ383" s="3"/>
      <c r="JFA383" s="3"/>
      <c r="JFB383" s="3"/>
      <c r="JFG383" s="3"/>
      <c r="JFH383" s="3"/>
      <c r="JFI383" s="3"/>
      <c r="JFJ383" s="3"/>
      <c r="JFK383" s="3"/>
      <c r="JFL383" s="3"/>
      <c r="JFM383" s="3"/>
      <c r="JFN383" s="3"/>
      <c r="JFO383" s="3"/>
      <c r="JFP383" s="3"/>
      <c r="JFQ383" s="3"/>
      <c r="JFR383" s="3"/>
      <c r="JFS383" s="3"/>
      <c r="JFT383" s="3"/>
      <c r="JFU383" s="3"/>
      <c r="JFV383" s="3"/>
      <c r="JFW383" s="3"/>
      <c r="JFX383" s="3"/>
      <c r="JFY383" s="3"/>
      <c r="JFZ383" s="3"/>
      <c r="JGA383" s="3"/>
      <c r="JGB383" s="3"/>
      <c r="JGC383" s="3"/>
      <c r="JGD383" s="3"/>
      <c r="JGE383" s="3"/>
      <c r="JGF383" s="3"/>
      <c r="JGG383" s="3"/>
      <c r="JGH383" s="3"/>
      <c r="JGI383" s="3"/>
      <c r="JGJ383" s="3"/>
      <c r="JGK383" s="3"/>
      <c r="JGL383" s="3"/>
      <c r="JGM383" s="3"/>
      <c r="JGN383" s="3"/>
      <c r="JGO383" s="3"/>
      <c r="JGP383" s="3"/>
      <c r="JGQ383" s="3"/>
      <c r="JGR383" s="3"/>
      <c r="JGS383" s="3"/>
      <c r="JGT383" s="3"/>
      <c r="JGU383" s="3"/>
      <c r="JGV383" s="3"/>
      <c r="JGW383" s="3"/>
      <c r="JGX383" s="3"/>
      <c r="JGY383" s="3"/>
      <c r="JGZ383" s="3"/>
      <c r="JHA383" s="3"/>
      <c r="JHB383" s="3"/>
      <c r="JHC383" s="3"/>
      <c r="JHD383" s="3"/>
      <c r="JHE383" s="3"/>
      <c r="JHF383" s="3"/>
      <c r="JHG383" s="3"/>
      <c r="JHH383" s="3"/>
      <c r="JHI383" s="3"/>
      <c r="JHJ383" s="3"/>
      <c r="JHK383" s="3"/>
      <c r="JHL383" s="3"/>
      <c r="JHM383" s="3"/>
      <c r="JHN383" s="3"/>
      <c r="JHO383" s="3"/>
      <c r="JHP383" s="3"/>
      <c r="JHQ383" s="3"/>
      <c r="JHR383" s="3"/>
      <c r="JHS383" s="3"/>
      <c r="JHT383" s="3"/>
      <c r="JHU383" s="3"/>
      <c r="JHV383" s="3"/>
      <c r="JHW383" s="3"/>
      <c r="JHX383" s="3"/>
      <c r="JHY383" s="3"/>
      <c r="JHZ383" s="3"/>
      <c r="JIA383" s="3"/>
      <c r="JIB383" s="3"/>
      <c r="JIC383" s="3"/>
      <c r="JID383" s="3"/>
      <c r="JIE383" s="3"/>
      <c r="JIF383" s="3"/>
      <c r="JIG383" s="3"/>
      <c r="JIH383" s="3"/>
      <c r="JII383" s="3"/>
      <c r="JIJ383" s="3"/>
      <c r="JIK383" s="3"/>
      <c r="JIL383" s="3"/>
      <c r="JIM383" s="3"/>
      <c r="JIN383" s="3"/>
      <c r="JIO383" s="3"/>
      <c r="JIP383" s="3"/>
      <c r="JIQ383" s="3"/>
      <c r="JIR383" s="3"/>
      <c r="JIS383" s="3"/>
      <c r="JIT383" s="3"/>
      <c r="JIU383" s="3"/>
      <c r="JIV383" s="3"/>
      <c r="JIW383" s="3"/>
      <c r="JIX383" s="3"/>
      <c r="JIY383" s="3"/>
      <c r="JIZ383" s="3"/>
      <c r="JJA383" s="3"/>
      <c r="JJB383" s="3"/>
      <c r="JJC383" s="3"/>
      <c r="JJD383" s="3"/>
      <c r="JJE383" s="3"/>
      <c r="JJF383" s="3"/>
      <c r="JJG383" s="3"/>
      <c r="JJH383" s="3"/>
      <c r="JJI383" s="3"/>
      <c r="JJJ383" s="3"/>
      <c r="JJK383" s="3"/>
      <c r="JJL383" s="3"/>
      <c r="JJM383" s="3"/>
      <c r="JJN383" s="3"/>
      <c r="JJO383" s="3"/>
      <c r="JJP383" s="3"/>
      <c r="JJQ383" s="3"/>
      <c r="JJR383" s="3"/>
      <c r="JJS383" s="3"/>
      <c r="JJT383" s="3"/>
      <c r="JJU383" s="3"/>
      <c r="JJV383" s="3"/>
      <c r="JJW383" s="3"/>
      <c r="JJX383" s="3"/>
      <c r="JJY383" s="3"/>
      <c r="JJZ383" s="3"/>
      <c r="JKA383" s="3"/>
      <c r="JKB383" s="3"/>
      <c r="JKC383" s="3"/>
      <c r="JKD383" s="3"/>
      <c r="JKE383" s="3"/>
      <c r="JKF383" s="3"/>
      <c r="JKG383" s="3"/>
      <c r="JKH383" s="3"/>
      <c r="JKI383" s="3"/>
      <c r="JKJ383" s="3"/>
      <c r="JKK383" s="3"/>
      <c r="JKL383" s="3"/>
      <c r="JKM383" s="3"/>
      <c r="JKN383" s="3"/>
      <c r="JKO383" s="3"/>
      <c r="JKP383" s="3"/>
      <c r="JKQ383" s="3"/>
      <c r="JKR383" s="3"/>
      <c r="JKS383" s="3"/>
      <c r="JKT383" s="3"/>
      <c r="JKU383" s="3"/>
      <c r="JKV383" s="3"/>
      <c r="JKW383" s="3"/>
      <c r="JKX383" s="3"/>
      <c r="JKY383" s="3"/>
      <c r="JKZ383" s="3"/>
      <c r="JLA383" s="3"/>
      <c r="JLB383" s="3"/>
      <c r="JLC383" s="3"/>
      <c r="JLD383" s="3"/>
      <c r="JLE383" s="3"/>
      <c r="JLF383" s="3"/>
      <c r="JLG383" s="3"/>
      <c r="JLH383" s="3"/>
      <c r="JLI383" s="3"/>
      <c r="JLJ383" s="3"/>
      <c r="JLK383" s="3"/>
      <c r="JLL383" s="3"/>
      <c r="JLM383" s="3"/>
      <c r="JLN383" s="3"/>
      <c r="JLO383" s="3"/>
      <c r="JLP383" s="3"/>
      <c r="JLQ383" s="3"/>
      <c r="JLR383" s="3"/>
      <c r="JLS383" s="3"/>
      <c r="JLT383" s="3"/>
      <c r="JLU383" s="3"/>
      <c r="JLV383" s="3"/>
      <c r="JLW383" s="3"/>
      <c r="JLX383" s="3"/>
      <c r="JLY383" s="3"/>
      <c r="JLZ383" s="3"/>
      <c r="JMA383" s="3"/>
      <c r="JMB383" s="3"/>
      <c r="JMC383" s="3"/>
      <c r="JMD383" s="3"/>
      <c r="JME383" s="3"/>
      <c r="JMF383" s="3"/>
      <c r="JMG383" s="3"/>
      <c r="JMH383" s="3"/>
      <c r="JMI383" s="3"/>
      <c r="JMJ383" s="3"/>
      <c r="JMK383" s="3"/>
      <c r="JML383" s="3"/>
      <c r="JMM383" s="3"/>
      <c r="JMN383" s="3"/>
      <c r="JMO383" s="3"/>
      <c r="JMP383" s="3"/>
      <c r="JMQ383" s="3"/>
      <c r="JMR383" s="3"/>
      <c r="JMS383" s="3"/>
      <c r="JMT383" s="3"/>
      <c r="JMU383" s="3"/>
      <c r="JMV383" s="3"/>
      <c r="JMW383" s="3"/>
      <c r="JMX383" s="3"/>
      <c r="JMY383" s="3"/>
      <c r="JMZ383" s="3"/>
      <c r="JNA383" s="3"/>
      <c r="JNB383" s="3"/>
      <c r="JNC383" s="3"/>
      <c r="JND383" s="3"/>
      <c r="JNE383" s="3"/>
      <c r="JNF383" s="3"/>
      <c r="JNG383" s="3"/>
      <c r="JNH383" s="3"/>
      <c r="JNI383" s="3"/>
      <c r="JNJ383" s="3"/>
      <c r="JNK383" s="3"/>
      <c r="JNL383" s="3"/>
      <c r="JNM383" s="3"/>
      <c r="JNN383" s="3"/>
      <c r="JNO383" s="3"/>
      <c r="JNP383" s="3"/>
      <c r="JNQ383" s="3"/>
      <c r="JNR383" s="3"/>
      <c r="JNS383" s="3"/>
      <c r="JNT383" s="3"/>
      <c r="JNU383" s="3"/>
      <c r="JNV383" s="3"/>
      <c r="JNW383" s="3"/>
      <c r="JNX383" s="3"/>
      <c r="JNY383" s="3"/>
      <c r="JNZ383" s="3"/>
      <c r="JOA383" s="3"/>
      <c r="JOB383" s="3"/>
      <c r="JOC383" s="3"/>
      <c r="JOD383" s="3"/>
      <c r="JOE383" s="3"/>
      <c r="JOF383" s="3"/>
      <c r="JOG383" s="3"/>
      <c r="JOH383" s="3"/>
      <c r="JOI383" s="3"/>
      <c r="JOJ383" s="3"/>
      <c r="JOK383" s="3"/>
      <c r="JOL383" s="3"/>
      <c r="JOM383" s="3"/>
      <c r="JOO383" s="3"/>
      <c r="JOQ383" s="3"/>
      <c r="JOR383" s="3"/>
      <c r="JOS383" s="3"/>
      <c r="JOT383" s="3"/>
      <c r="JOU383" s="3"/>
      <c r="JOV383" s="3"/>
      <c r="JOW383" s="3"/>
      <c r="JOX383" s="3"/>
      <c r="JPC383" s="3"/>
      <c r="JPD383" s="3"/>
      <c r="JPE383" s="3"/>
      <c r="JPF383" s="3"/>
      <c r="JPG383" s="3"/>
      <c r="JPH383" s="3"/>
      <c r="JPI383" s="3"/>
      <c r="JPJ383" s="3"/>
      <c r="JPK383" s="3"/>
      <c r="JPL383" s="3"/>
      <c r="JPM383" s="3"/>
      <c r="JPN383" s="3"/>
      <c r="JPO383" s="3"/>
      <c r="JPP383" s="3"/>
      <c r="JPQ383" s="3"/>
      <c r="JPR383" s="3"/>
      <c r="JPS383" s="3"/>
      <c r="JPT383" s="3"/>
      <c r="JPU383" s="3"/>
      <c r="JPV383" s="3"/>
      <c r="JPW383" s="3"/>
      <c r="JPX383" s="3"/>
      <c r="JPY383" s="3"/>
      <c r="JPZ383" s="3"/>
      <c r="JQA383" s="3"/>
      <c r="JQB383" s="3"/>
      <c r="JQC383" s="3"/>
      <c r="JQD383" s="3"/>
      <c r="JQE383" s="3"/>
      <c r="JQF383" s="3"/>
      <c r="JQG383" s="3"/>
      <c r="JQH383" s="3"/>
      <c r="JQI383" s="3"/>
      <c r="JQJ383" s="3"/>
      <c r="JQK383" s="3"/>
      <c r="JQL383" s="3"/>
      <c r="JQM383" s="3"/>
      <c r="JQN383" s="3"/>
      <c r="JQO383" s="3"/>
      <c r="JQP383" s="3"/>
      <c r="JQQ383" s="3"/>
      <c r="JQR383" s="3"/>
      <c r="JQS383" s="3"/>
      <c r="JQT383" s="3"/>
      <c r="JQU383" s="3"/>
      <c r="JQV383" s="3"/>
      <c r="JQW383" s="3"/>
      <c r="JQX383" s="3"/>
      <c r="JQY383" s="3"/>
      <c r="JQZ383" s="3"/>
      <c r="JRA383" s="3"/>
      <c r="JRB383" s="3"/>
      <c r="JRC383" s="3"/>
      <c r="JRD383" s="3"/>
      <c r="JRE383" s="3"/>
      <c r="JRF383" s="3"/>
      <c r="JRG383" s="3"/>
      <c r="JRH383" s="3"/>
      <c r="JRI383" s="3"/>
      <c r="JRJ383" s="3"/>
      <c r="JRK383" s="3"/>
      <c r="JRL383" s="3"/>
      <c r="JRM383" s="3"/>
      <c r="JRN383" s="3"/>
      <c r="JRO383" s="3"/>
      <c r="JRP383" s="3"/>
      <c r="JRQ383" s="3"/>
      <c r="JRR383" s="3"/>
      <c r="JRS383" s="3"/>
      <c r="JRT383" s="3"/>
      <c r="JRU383" s="3"/>
      <c r="JRV383" s="3"/>
      <c r="JRW383" s="3"/>
      <c r="JRX383" s="3"/>
      <c r="JRY383" s="3"/>
      <c r="JRZ383" s="3"/>
      <c r="JSA383" s="3"/>
      <c r="JSB383" s="3"/>
      <c r="JSC383" s="3"/>
      <c r="JSD383" s="3"/>
      <c r="JSE383" s="3"/>
      <c r="JSF383" s="3"/>
      <c r="JSG383" s="3"/>
      <c r="JSH383" s="3"/>
      <c r="JSI383" s="3"/>
      <c r="JSJ383" s="3"/>
      <c r="JSK383" s="3"/>
      <c r="JSL383" s="3"/>
      <c r="JSM383" s="3"/>
      <c r="JSN383" s="3"/>
      <c r="JSO383" s="3"/>
      <c r="JSP383" s="3"/>
      <c r="JSQ383" s="3"/>
      <c r="JSR383" s="3"/>
      <c r="JSS383" s="3"/>
      <c r="JST383" s="3"/>
      <c r="JSU383" s="3"/>
      <c r="JSV383" s="3"/>
      <c r="JSW383" s="3"/>
      <c r="JSX383" s="3"/>
      <c r="JSY383" s="3"/>
      <c r="JSZ383" s="3"/>
      <c r="JTA383" s="3"/>
      <c r="JTB383" s="3"/>
      <c r="JTC383" s="3"/>
      <c r="JTD383" s="3"/>
      <c r="JTE383" s="3"/>
      <c r="JTF383" s="3"/>
      <c r="JTG383" s="3"/>
      <c r="JTH383" s="3"/>
      <c r="JTI383" s="3"/>
      <c r="JTJ383" s="3"/>
      <c r="JTK383" s="3"/>
      <c r="JTL383" s="3"/>
      <c r="JTM383" s="3"/>
      <c r="JTN383" s="3"/>
      <c r="JTO383" s="3"/>
      <c r="JTP383" s="3"/>
      <c r="JTQ383" s="3"/>
      <c r="JTR383" s="3"/>
      <c r="JTS383" s="3"/>
      <c r="JTT383" s="3"/>
      <c r="JTU383" s="3"/>
      <c r="JTV383" s="3"/>
      <c r="JTW383" s="3"/>
      <c r="JTX383" s="3"/>
      <c r="JTY383" s="3"/>
      <c r="JTZ383" s="3"/>
      <c r="JUA383" s="3"/>
      <c r="JUB383" s="3"/>
      <c r="JUC383" s="3"/>
      <c r="JUD383" s="3"/>
      <c r="JUE383" s="3"/>
      <c r="JUF383" s="3"/>
      <c r="JUG383" s="3"/>
      <c r="JUH383" s="3"/>
      <c r="JUI383" s="3"/>
      <c r="JUJ383" s="3"/>
      <c r="JUK383" s="3"/>
      <c r="JUL383" s="3"/>
      <c r="JUM383" s="3"/>
      <c r="JUN383" s="3"/>
      <c r="JUO383" s="3"/>
      <c r="JUP383" s="3"/>
      <c r="JUQ383" s="3"/>
      <c r="JUR383" s="3"/>
      <c r="JUS383" s="3"/>
      <c r="JUT383" s="3"/>
      <c r="JUU383" s="3"/>
      <c r="JUV383" s="3"/>
      <c r="JUW383" s="3"/>
      <c r="JUX383" s="3"/>
      <c r="JUY383" s="3"/>
      <c r="JUZ383" s="3"/>
      <c r="JVA383" s="3"/>
      <c r="JVB383" s="3"/>
      <c r="JVC383" s="3"/>
      <c r="JVD383" s="3"/>
      <c r="JVE383" s="3"/>
      <c r="JVF383" s="3"/>
      <c r="JVG383" s="3"/>
      <c r="JVH383" s="3"/>
      <c r="JVI383" s="3"/>
      <c r="JVJ383" s="3"/>
      <c r="JVK383" s="3"/>
      <c r="JVL383" s="3"/>
      <c r="JVM383" s="3"/>
      <c r="JVN383" s="3"/>
      <c r="JVO383" s="3"/>
      <c r="JVP383" s="3"/>
      <c r="JVQ383" s="3"/>
      <c r="JVR383" s="3"/>
      <c r="JVS383" s="3"/>
      <c r="JVT383" s="3"/>
      <c r="JVU383" s="3"/>
      <c r="JVV383" s="3"/>
      <c r="JVW383" s="3"/>
      <c r="JVX383" s="3"/>
      <c r="JVY383" s="3"/>
      <c r="JVZ383" s="3"/>
      <c r="JWA383" s="3"/>
      <c r="JWB383" s="3"/>
      <c r="JWC383" s="3"/>
      <c r="JWD383" s="3"/>
      <c r="JWE383" s="3"/>
      <c r="JWF383" s="3"/>
      <c r="JWG383" s="3"/>
      <c r="JWH383" s="3"/>
      <c r="JWI383" s="3"/>
      <c r="JWJ383" s="3"/>
      <c r="JWK383" s="3"/>
      <c r="JWL383" s="3"/>
      <c r="JWM383" s="3"/>
      <c r="JWN383" s="3"/>
      <c r="JWO383" s="3"/>
      <c r="JWP383" s="3"/>
      <c r="JWQ383" s="3"/>
      <c r="JWR383" s="3"/>
      <c r="JWS383" s="3"/>
      <c r="JWT383" s="3"/>
      <c r="JWU383" s="3"/>
      <c r="JWV383" s="3"/>
      <c r="JWW383" s="3"/>
      <c r="JWX383" s="3"/>
      <c r="JWY383" s="3"/>
      <c r="JWZ383" s="3"/>
      <c r="JXA383" s="3"/>
      <c r="JXB383" s="3"/>
      <c r="JXC383" s="3"/>
      <c r="JXD383" s="3"/>
      <c r="JXE383" s="3"/>
      <c r="JXF383" s="3"/>
      <c r="JXG383" s="3"/>
      <c r="JXH383" s="3"/>
      <c r="JXI383" s="3"/>
      <c r="JXJ383" s="3"/>
      <c r="JXK383" s="3"/>
      <c r="JXL383" s="3"/>
      <c r="JXM383" s="3"/>
      <c r="JXN383" s="3"/>
      <c r="JXO383" s="3"/>
      <c r="JXP383" s="3"/>
      <c r="JXQ383" s="3"/>
      <c r="JXR383" s="3"/>
      <c r="JXS383" s="3"/>
      <c r="JXT383" s="3"/>
      <c r="JXU383" s="3"/>
      <c r="JXV383" s="3"/>
      <c r="JXW383" s="3"/>
      <c r="JXX383" s="3"/>
      <c r="JXY383" s="3"/>
      <c r="JXZ383" s="3"/>
      <c r="JYA383" s="3"/>
      <c r="JYB383" s="3"/>
      <c r="JYC383" s="3"/>
      <c r="JYD383" s="3"/>
      <c r="JYE383" s="3"/>
      <c r="JYF383" s="3"/>
      <c r="JYG383" s="3"/>
      <c r="JYH383" s="3"/>
      <c r="JYI383" s="3"/>
      <c r="JYK383" s="3"/>
      <c r="JYM383" s="3"/>
      <c r="JYN383" s="3"/>
      <c r="JYO383" s="3"/>
      <c r="JYP383" s="3"/>
      <c r="JYQ383" s="3"/>
      <c r="JYR383" s="3"/>
      <c r="JYS383" s="3"/>
      <c r="JYT383" s="3"/>
      <c r="JYY383" s="3"/>
      <c r="JYZ383" s="3"/>
      <c r="JZA383" s="3"/>
      <c r="JZB383" s="3"/>
      <c r="JZC383" s="3"/>
      <c r="JZD383" s="3"/>
      <c r="JZE383" s="3"/>
      <c r="JZF383" s="3"/>
      <c r="JZG383" s="3"/>
      <c r="JZH383" s="3"/>
      <c r="JZI383" s="3"/>
      <c r="JZJ383" s="3"/>
      <c r="JZK383" s="3"/>
      <c r="JZL383" s="3"/>
      <c r="JZM383" s="3"/>
      <c r="JZN383" s="3"/>
      <c r="JZO383" s="3"/>
      <c r="JZP383" s="3"/>
      <c r="JZQ383" s="3"/>
      <c r="JZR383" s="3"/>
      <c r="JZS383" s="3"/>
      <c r="JZT383" s="3"/>
      <c r="JZU383" s="3"/>
      <c r="JZV383" s="3"/>
      <c r="JZW383" s="3"/>
      <c r="JZX383" s="3"/>
      <c r="JZY383" s="3"/>
      <c r="JZZ383" s="3"/>
      <c r="KAA383" s="3"/>
      <c r="KAB383" s="3"/>
      <c r="KAC383" s="3"/>
      <c r="KAD383" s="3"/>
      <c r="KAE383" s="3"/>
      <c r="KAF383" s="3"/>
      <c r="KAG383" s="3"/>
      <c r="KAH383" s="3"/>
      <c r="KAI383" s="3"/>
      <c r="KAJ383" s="3"/>
      <c r="KAK383" s="3"/>
      <c r="KAL383" s="3"/>
      <c r="KAM383" s="3"/>
      <c r="KAN383" s="3"/>
      <c r="KAO383" s="3"/>
      <c r="KAP383" s="3"/>
      <c r="KAQ383" s="3"/>
      <c r="KAR383" s="3"/>
      <c r="KAS383" s="3"/>
      <c r="KAT383" s="3"/>
      <c r="KAU383" s="3"/>
      <c r="KAV383" s="3"/>
      <c r="KAW383" s="3"/>
      <c r="KAX383" s="3"/>
      <c r="KAY383" s="3"/>
      <c r="KAZ383" s="3"/>
      <c r="KBA383" s="3"/>
      <c r="KBB383" s="3"/>
      <c r="KBC383" s="3"/>
      <c r="KBD383" s="3"/>
      <c r="KBE383" s="3"/>
      <c r="KBF383" s="3"/>
      <c r="KBG383" s="3"/>
      <c r="KBH383" s="3"/>
      <c r="KBI383" s="3"/>
      <c r="KBJ383" s="3"/>
      <c r="KBK383" s="3"/>
      <c r="KBL383" s="3"/>
      <c r="KBM383" s="3"/>
      <c r="KBN383" s="3"/>
      <c r="KBO383" s="3"/>
      <c r="KBP383" s="3"/>
      <c r="KBQ383" s="3"/>
      <c r="KBR383" s="3"/>
      <c r="KBS383" s="3"/>
      <c r="KBT383" s="3"/>
      <c r="KBU383" s="3"/>
      <c r="KBV383" s="3"/>
      <c r="KBW383" s="3"/>
      <c r="KBX383" s="3"/>
      <c r="KBY383" s="3"/>
      <c r="KBZ383" s="3"/>
      <c r="KCA383" s="3"/>
      <c r="KCB383" s="3"/>
      <c r="KCC383" s="3"/>
      <c r="KCD383" s="3"/>
      <c r="KCE383" s="3"/>
      <c r="KCF383" s="3"/>
      <c r="KCG383" s="3"/>
      <c r="KCH383" s="3"/>
      <c r="KCI383" s="3"/>
      <c r="KCJ383" s="3"/>
      <c r="KCK383" s="3"/>
      <c r="KCL383" s="3"/>
      <c r="KCM383" s="3"/>
      <c r="KCN383" s="3"/>
      <c r="KCO383" s="3"/>
      <c r="KCP383" s="3"/>
      <c r="KCQ383" s="3"/>
      <c r="KCR383" s="3"/>
      <c r="KCS383" s="3"/>
      <c r="KCT383" s="3"/>
      <c r="KCU383" s="3"/>
      <c r="KCV383" s="3"/>
      <c r="KCW383" s="3"/>
      <c r="KCX383" s="3"/>
      <c r="KCY383" s="3"/>
      <c r="KCZ383" s="3"/>
      <c r="KDA383" s="3"/>
      <c r="KDB383" s="3"/>
      <c r="KDC383" s="3"/>
      <c r="KDD383" s="3"/>
      <c r="KDE383" s="3"/>
      <c r="KDF383" s="3"/>
      <c r="KDG383" s="3"/>
      <c r="KDH383" s="3"/>
      <c r="KDI383" s="3"/>
      <c r="KDJ383" s="3"/>
      <c r="KDK383" s="3"/>
      <c r="KDL383" s="3"/>
      <c r="KDM383" s="3"/>
      <c r="KDN383" s="3"/>
      <c r="KDO383" s="3"/>
      <c r="KDP383" s="3"/>
      <c r="KDQ383" s="3"/>
      <c r="KDR383" s="3"/>
      <c r="KDS383" s="3"/>
      <c r="KDT383" s="3"/>
      <c r="KDU383" s="3"/>
      <c r="KDV383" s="3"/>
      <c r="KDW383" s="3"/>
      <c r="KDX383" s="3"/>
      <c r="KDY383" s="3"/>
      <c r="KDZ383" s="3"/>
      <c r="KEA383" s="3"/>
      <c r="KEB383" s="3"/>
      <c r="KEC383" s="3"/>
      <c r="KED383" s="3"/>
      <c r="KEE383" s="3"/>
      <c r="KEF383" s="3"/>
      <c r="KEG383" s="3"/>
      <c r="KEH383" s="3"/>
      <c r="KEI383" s="3"/>
      <c r="KEJ383" s="3"/>
      <c r="KEK383" s="3"/>
      <c r="KEL383" s="3"/>
      <c r="KEM383" s="3"/>
      <c r="KEN383" s="3"/>
      <c r="KEO383" s="3"/>
      <c r="KEP383" s="3"/>
      <c r="KEQ383" s="3"/>
      <c r="KER383" s="3"/>
      <c r="KES383" s="3"/>
      <c r="KET383" s="3"/>
      <c r="KEU383" s="3"/>
      <c r="KEV383" s="3"/>
      <c r="KEW383" s="3"/>
      <c r="KEX383" s="3"/>
      <c r="KEY383" s="3"/>
      <c r="KEZ383" s="3"/>
      <c r="KFA383" s="3"/>
      <c r="KFB383" s="3"/>
      <c r="KFC383" s="3"/>
      <c r="KFD383" s="3"/>
      <c r="KFE383" s="3"/>
      <c r="KFF383" s="3"/>
      <c r="KFG383" s="3"/>
      <c r="KFH383" s="3"/>
      <c r="KFI383" s="3"/>
      <c r="KFJ383" s="3"/>
      <c r="KFK383" s="3"/>
      <c r="KFL383" s="3"/>
      <c r="KFM383" s="3"/>
      <c r="KFN383" s="3"/>
      <c r="KFO383" s="3"/>
      <c r="KFP383" s="3"/>
      <c r="KFQ383" s="3"/>
      <c r="KFR383" s="3"/>
      <c r="KFS383" s="3"/>
      <c r="KFT383" s="3"/>
      <c r="KFU383" s="3"/>
      <c r="KFV383" s="3"/>
      <c r="KFW383" s="3"/>
      <c r="KFX383" s="3"/>
      <c r="KFY383" s="3"/>
      <c r="KFZ383" s="3"/>
      <c r="KGA383" s="3"/>
      <c r="KGB383" s="3"/>
      <c r="KGC383" s="3"/>
      <c r="KGD383" s="3"/>
      <c r="KGE383" s="3"/>
      <c r="KGF383" s="3"/>
      <c r="KGG383" s="3"/>
      <c r="KGH383" s="3"/>
      <c r="KGI383" s="3"/>
      <c r="KGJ383" s="3"/>
      <c r="KGK383" s="3"/>
      <c r="KGL383" s="3"/>
      <c r="KGM383" s="3"/>
      <c r="KGN383" s="3"/>
      <c r="KGO383" s="3"/>
      <c r="KGP383" s="3"/>
      <c r="KGQ383" s="3"/>
      <c r="KGR383" s="3"/>
      <c r="KGS383" s="3"/>
      <c r="KGT383" s="3"/>
      <c r="KGU383" s="3"/>
      <c r="KGV383" s="3"/>
      <c r="KGW383" s="3"/>
      <c r="KGX383" s="3"/>
      <c r="KGY383" s="3"/>
      <c r="KGZ383" s="3"/>
      <c r="KHA383" s="3"/>
      <c r="KHB383" s="3"/>
      <c r="KHC383" s="3"/>
      <c r="KHD383" s="3"/>
      <c r="KHE383" s="3"/>
      <c r="KHF383" s="3"/>
      <c r="KHG383" s="3"/>
      <c r="KHH383" s="3"/>
      <c r="KHI383" s="3"/>
      <c r="KHJ383" s="3"/>
      <c r="KHK383" s="3"/>
      <c r="KHL383" s="3"/>
      <c r="KHM383" s="3"/>
      <c r="KHN383" s="3"/>
      <c r="KHO383" s="3"/>
      <c r="KHP383" s="3"/>
      <c r="KHQ383" s="3"/>
      <c r="KHR383" s="3"/>
      <c r="KHS383" s="3"/>
      <c r="KHT383" s="3"/>
      <c r="KHU383" s="3"/>
      <c r="KHV383" s="3"/>
      <c r="KHW383" s="3"/>
      <c r="KHX383" s="3"/>
      <c r="KHY383" s="3"/>
      <c r="KHZ383" s="3"/>
      <c r="KIA383" s="3"/>
      <c r="KIB383" s="3"/>
      <c r="KIC383" s="3"/>
      <c r="KID383" s="3"/>
      <c r="KIE383" s="3"/>
      <c r="KIG383" s="3"/>
      <c r="KII383" s="3"/>
      <c r="KIJ383" s="3"/>
      <c r="KIK383" s="3"/>
      <c r="KIL383" s="3"/>
      <c r="KIM383" s="3"/>
      <c r="KIN383" s="3"/>
      <c r="KIO383" s="3"/>
      <c r="KIP383" s="3"/>
      <c r="KIU383" s="3"/>
      <c r="KIV383" s="3"/>
      <c r="KIW383" s="3"/>
      <c r="KIX383" s="3"/>
      <c r="KIY383" s="3"/>
      <c r="KIZ383" s="3"/>
      <c r="KJA383" s="3"/>
      <c r="KJB383" s="3"/>
      <c r="KJC383" s="3"/>
      <c r="KJD383" s="3"/>
      <c r="KJE383" s="3"/>
      <c r="KJF383" s="3"/>
      <c r="KJG383" s="3"/>
      <c r="KJH383" s="3"/>
      <c r="KJI383" s="3"/>
      <c r="KJJ383" s="3"/>
      <c r="KJK383" s="3"/>
      <c r="KJL383" s="3"/>
      <c r="KJM383" s="3"/>
      <c r="KJN383" s="3"/>
      <c r="KJO383" s="3"/>
      <c r="KJP383" s="3"/>
      <c r="KJQ383" s="3"/>
      <c r="KJR383" s="3"/>
      <c r="KJS383" s="3"/>
      <c r="KJT383" s="3"/>
      <c r="KJU383" s="3"/>
      <c r="KJV383" s="3"/>
      <c r="KJW383" s="3"/>
      <c r="KJX383" s="3"/>
      <c r="KJY383" s="3"/>
      <c r="KJZ383" s="3"/>
      <c r="KKA383" s="3"/>
      <c r="KKB383" s="3"/>
      <c r="KKC383" s="3"/>
      <c r="KKD383" s="3"/>
      <c r="KKE383" s="3"/>
      <c r="KKF383" s="3"/>
      <c r="KKG383" s="3"/>
      <c r="KKH383" s="3"/>
      <c r="KKI383" s="3"/>
      <c r="KKJ383" s="3"/>
      <c r="KKK383" s="3"/>
      <c r="KKL383" s="3"/>
      <c r="KKM383" s="3"/>
      <c r="KKN383" s="3"/>
      <c r="KKO383" s="3"/>
      <c r="KKP383" s="3"/>
      <c r="KKQ383" s="3"/>
      <c r="KKR383" s="3"/>
      <c r="KKS383" s="3"/>
      <c r="KKT383" s="3"/>
      <c r="KKU383" s="3"/>
      <c r="KKV383" s="3"/>
      <c r="KKW383" s="3"/>
      <c r="KKX383" s="3"/>
      <c r="KKY383" s="3"/>
      <c r="KKZ383" s="3"/>
      <c r="KLA383" s="3"/>
      <c r="KLB383" s="3"/>
      <c r="KLC383" s="3"/>
      <c r="KLD383" s="3"/>
      <c r="KLE383" s="3"/>
      <c r="KLF383" s="3"/>
      <c r="KLG383" s="3"/>
      <c r="KLH383" s="3"/>
      <c r="KLI383" s="3"/>
      <c r="KLJ383" s="3"/>
      <c r="KLK383" s="3"/>
      <c r="KLL383" s="3"/>
      <c r="KLM383" s="3"/>
      <c r="KLN383" s="3"/>
      <c r="KLO383" s="3"/>
      <c r="KLP383" s="3"/>
      <c r="KLQ383" s="3"/>
      <c r="KLR383" s="3"/>
      <c r="KLS383" s="3"/>
      <c r="KLT383" s="3"/>
      <c r="KLU383" s="3"/>
      <c r="KLV383" s="3"/>
      <c r="KLW383" s="3"/>
      <c r="KLX383" s="3"/>
      <c r="KLY383" s="3"/>
      <c r="KLZ383" s="3"/>
      <c r="KMA383" s="3"/>
      <c r="KMB383" s="3"/>
      <c r="KMC383" s="3"/>
      <c r="KMD383" s="3"/>
      <c r="KME383" s="3"/>
      <c r="KMF383" s="3"/>
      <c r="KMG383" s="3"/>
      <c r="KMH383" s="3"/>
      <c r="KMI383" s="3"/>
      <c r="KMJ383" s="3"/>
      <c r="KMK383" s="3"/>
      <c r="KML383" s="3"/>
      <c r="KMM383" s="3"/>
      <c r="KMN383" s="3"/>
      <c r="KMO383" s="3"/>
      <c r="KMP383" s="3"/>
      <c r="KMQ383" s="3"/>
      <c r="KMR383" s="3"/>
      <c r="KMS383" s="3"/>
      <c r="KMT383" s="3"/>
      <c r="KMU383" s="3"/>
      <c r="KMV383" s="3"/>
      <c r="KMW383" s="3"/>
      <c r="KMX383" s="3"/>
      <c r="KMY383" s="3"/>
      <c r="KMZ383" s="3"/>
      <c r="KNA383" s="3"/>
      <c r="KNB383" s="3"/>
      <c r="KNC383" s="3"/>
      <c r="KND383" s="3"/>
      <c r="KNE383" s="3"/>
      <c r="KNF383" s="3"/>
      <c r="KNG383" s="3"/>
      <c r="KNH383" s="3"/>
      <c r="KNI383" s="3"/>
      <c r="KNJ383" s="3"/>
      <c r="KNK383" s="3"/>
      <c r="KNL383" s="3"/>
      <c r="KNM383" s="3"/>
      <c r="KNN383" s="3"/>
      <c r="KNO383" s="3"/>
      <c r="KNP383" s="3"/>
      <c r="KNQ383" s="3"/>
      <c r="KNR383" s="3"/>
      <c r="KNS383" s="3"/>
      <c r="KNT383" s="3"/>
      <c r="KNU383" s="3"/>
      <c r="KNV383" s="3"/>
      <c r="KNW383" s="3"/>
      <c r="KNX383" s="3"/>
      <c r="KNY383" s="3"/>
      <c r="KNZ383" s="3"/>
      <c r="KOA383" s="3"/>
      <c r="KOB383" s="3"/>
      <c r="KOC383" s="3"/>
      <c r="KOD383" s="3"/>
      <c r="KOE383" s="3"/>
      <c r="KOF383" s="3"/>
      <c r="KOG383" s="3"/>
      <c r="KOH383" s="3"/>
      <c r="KOI383" s="3"/>
      <c r="KOJ383" s="3"/>
      <c r="KOK383" s="3"/>
      <c r="KOL383" s="3"/>
      <c r="KOM383" s="3"/>
      <c r="KON383" s="3"/>
      <c r="KOO383" s="3"/>
      <c r="KOP383" s="3"/>
      <c r="KOQ383" s="3"/>
      <c r="KOR383" s="3"/>
      <c r="KOS383" s="3"/>
      <c r="KOT383" s="3"/>
      <c r="KOU383" s="3"/>
      <c r="KOV383" s="3"/>
      <c r="KOW383" s="3"/>
      <c r="KOX383" s="3"/>
      <c r="KOY383" s="3"/>
      <c r="KOZ383" s="3"/>
      <c r="KPA383" s="3"/>
      <c r="KPB383" s="3"/>
      <c r="KPC383" s="3"/>
      <c r="KPD383" s="3"/>
      <c r="KPE383" s="3"/>
      <c r="KPF383" s="3"/>
      <c r="KPG383" s="3"/>
      <c r="KPH383" s="3"/>
      <c r="KPI383" s="3"/>
      <c r="KPJ383" s="3"/>
      <c r="KPK383" s="3"/>
      <c r="KPL383" s="3"/>
      <c r="KPM383" s="3"/>
      <c r="KPN383" s="3"/>
      <c r="KPO383" s="3"/>
      <c r="KPP383" s="3"/>
      <c r="KPQ383" s="3"/>
      <c r="KPR383" s="3"/>
      <c r="KPS383" s="3"/>
      <c r="KPT383" s="3"/>
      <c r="KPU383" s="3"/>
      <c r="KPV383" s="3"/>
      <c r="KPW383" s="3"/>
      <c r="KPX383" s="3"/>
      <c r="KPY383" s="3"/>
      <c r="KPZ383" s="3"/>
      <c r="KQA383" s="3"/>
      <c r="KQB383" s="3"/>
      <c r="KQC383" s="3"/>
      <c r="KQD383" s="3"/>
      <c r="KQE383" s="3"/>
      <c r="KQF383" s="3"/>
      <c r="KQG383" s="3"/>
      <c r="KQH383" s="3"/>
      <c r="KQI383" s="3"/>
      <c r="KQJ383" s="3"/>
      <c r="KQK383" s="3"/>
      <c r="KQL383" s="3"/>
      <c r="KQM383" s="3"/>
      <c r="KQN383" s="3"/>
      <c r="KQO383" s="3"/>
      <c r="KQP383" s="3"/>
      <c r="KQQ383" s="3"/>
      <c r="KQR383" s="3"/>
      <c r="KQS383" s="3"/>
      <c r="KQT383" s="3"/>
      <c r="KQU383" s="3"/>
      <c r="KQV383" s="3"/>
      <c r="KQW383" s="3"/>
      <c r="KQX383" s="3"/>
      <c r="KQY383" s="3"/>
      <c r="KQZ383" s="3"/>
      <c r="KRA383" s="3"/>
      <c r="KRB383" s="3"/>
      <c r="KRC383" s="3"/>
      <c r="KRD383" s="3"/>
      <c r="KRE383" s="3"/>
      <c r="KRF383" s="3"/>
      <c r="KRG383" s="3"/>
      <c r="KRH383" s="3"/>
      <c r="KRI383" s="3"/>
      <c r="KRJ383" s="3"/>
      <c r="KRK383" s="3"/>
      <c r="KRL383" s="3"/>
      <c r="KRM383" s="3"/>
      <c r="KRN383" s="3"/>
      <c r="KRO383" s="3"/>
      <c r="KRP383" s="3"/>
      <c r="KRQ383" s="3"/>
      <c r="KRR383" s="3"/>
      <c r="KRS383" s="3"/>
      <c r="KRT383" s="3"/>
      <c r="KRU383" s="3"/>
      <c r="KRV383" s="3"/>
      <c r="KRW383" s="3"/>
      <c r="KRX383" s="3"/>
      <c r="KRY383" s="3"/>
      <c r="KRZ383" s="3"/>
      <c r="KSA383" s="3"/>
      <c r="KSC383" s="3"/>
      <c r="KSE383" s="3"/>
      <c r="KSF383" s="3"/>
      <c r="KSG383" s="3"/>
      <c r="KSH383" s="3"/>
      <c r="KSI383" s="3"/>
      <c r="KSJ383" s="3"/>
      <c r="KSK383" s="3"/>
      <c r="KSL383" s="3"/>
      <c r="KSQ383" s="3"/>
      <c r="KSR383" s="3"/>
      <c r="KSS383" s="3"/>
      <c r="KST383" s="3"/>
      <c r="KSU383" s="3"/>
      <c r="KSV383" s="3"/>
      <c r="KSW383" s="3"/>
      <c r="KSX383" s="3"/>
      <c r="KSY383" s="3"/>
      <c r="KSZ383" s="3"/>
      <c r="KTA383" s="3"/>
      <c r="KTB383" s="3"/>
      <c r="KTC383" s="3"/>
      <c r="KTD383" s="3"/>
      <c r="KTE383" s="3"/>
      <c r="KTF383" s="3"/>
      <c r="KTG383" s="3"/>
      <c r="KTH383" s="3"/>
      <c r="KTI383" s="3"/>
      <c r="KTJ383" s="3"/>
      <c r="KTK383" s="3"/>
      <c r="KTL383" s="3"/>
      <c r="KTM383" s="3"/>
      <c r="KTN383" s="3"/>
      <c r="KTO383" s="3"/>
      <c r="KTP383" s="3"/>
      <c r="KTQ383" s="3"/>
      <c r="KTR383" s="3"/>
      <c r="KTS383" s="3"/>
      <c r="KTT383" s="3"/>
      <c r="KTU383" s="3"/>
      <c r="KTV383" s="3"/>
      <c r="KTW383" s="3"/>
      <c r="KTX383" s="3"/>
      <c r="KTY383" s="3"/>
      <c r="KTZ383" s="3"/>
      <c r="KUA383" s="3"/>
      <c r="KUB383" s="3"/>
      <c r="KUC383" s="3"/>
      <c r="KUD383" s="3"/>
      <c r="KUE383" s="3"/>
      <c r="KUF383" s="3"/>
      <c r="KUG383" s="3"/>
      <c r="KUH383" s="3"/>
      <c r="KUI383" s="3"/>
      <c r="KUJ383" s="3"/>
      <c r="KUK383" s="3"/>
      <c r="KUL383" s="3"/>
      <c r="KUM383" s="3"/>
      <c r="KUN383" s="3"/>
      <c r="KUO383" s="3"/>
      <c r="KUP383" s="3"/>
      <c r="KUQ383" s="3"/>
      <c r="KUR383" s="3"/>
      <c r="KUS383" s="3"/>
      <c r="KUT383" s="3"/>
      <c r="KUU383" s="3"/>
      <c r="KUV383" s="3"/>
      <c r="KUW383" s="3"/>
      <c r="KUX383" s="3"/>
      <c r="KUY383" s="3"/>
      <c r="KUZ383" s="3"/>
      <c r="KVA383" s="3"/>
      <c r="KVB383" s="3"/>
      <c r="KVC383" s="3"/>
      <c r="KVD383" s="3"/>
      <c r="KVE383" s="3"/>
      <c r="KVF383" s="3"/>
      <c r="KVG383" s="3"/>
      <c r="KVH383" s="3"/>
      <c r="KVI383" s="3"/>
      <c r="KVJ383" s="3"/>
      <c r="KVK383" s="3"/>
      <c r="KVL383" s="3"/>
      <c r="KVM383" s="3"/>
      <c r="KVN383" s="3"/>
      <c r="KVO383" s="3"/>
      <c r="KVP383" s="3"/>
      <c r="KVQ383" s="3"/>
      <c r="KVR383" s="3"/>
      <c r="KVS383" s="3"/>
      <c r="KVT383" s="3"/>
      <c r="KVU383" s="3"/>
      <c r="KVV383" s="3"/>
      <c r="KVW383" s="3"/>
      <c r="KVX383" s="3"/>
      <c r="KVY383" s="3"/>
      <c r="KVZ383" s="3"/>
      <c r="KWA383" s="3"/>
      <c r="KWB383" s="3"/>
      <c r="KWC383" s="3"/>
      <c r="KWD383" s="3"/>
      <c r="KWE383" s="3"/>
      <c r="KWF383" s="3"/>
      <c r="KWG383" s="3"/>
      <c r="KWH383" s="3"/>
      <c r="KWI383" s="3"/>
      <c r="KWJ383" s="3"/>
      <c r="KWK383" s="3"/>
      <c r="KWL383" s="3"/>
      <c r="KWM383" s="3"/>
      <c r="KWN383" s="3"/>
      <c r="KWO383" s="3"/>
      <c r="KWP383" s="3"/>
      <c r="KWQ383" s="3"/>
      <c r="KWR383" s="3"/>
      <c r="KWS383" s="3"/>
      <c r="KWT383" s="3"/>
      <c r="KWU383" s="3"/>
      <c r="KWV383" s="3"/>
      <c r="KWW383" s="3"/>
      <c r="KWX383" s="3"/>
      <c r="KWY383" s="3"/>
      <c r="KWZ383" s="3"/>
      <c r="KXA383" s="3"/>
      <c r="KXB383" s="3"/>
      <c r="KXC383" s="3"/>
      <c r="KXD383" s="3"/>
      <c r="KXE383" s="3"/>
      <c r="KXF383" s="3"/>
      <c r="KXG383" s="3"/>
      <c r="KXH383" s="3"/>
      <c r="KXI383" s="3"/>
      <c r="KXJ383" s="3"/>
      <c r="KXK383" s="3"/>
      <c r="KXL383" s="3"/>
      <c r="KXM383" s="3"/>
      <c r="KXN383" s="3"/>
      <c r="KXO383" s="3"/>
      <c r="KXP383" s="3"/>
      <c r="KXQ383" s="3"/>
      <c r="KXR383" s="3"/>
      <c r="KXS383" s="3"/>
      <c r="KXT383" s="3"/>
      <c r="KXU383" s="3"/>
      <c r="KXV383" s="3"/>
      <c r="KXW383" s="3"/>
      <c r="KXX383" s="3"/>
      <c r="KXY383" s="3"/>
      <c r="KXZ383" s="3"/>
      <c r="KYA383" s="3"/>
      <c r="KYB383" s="3"/>
      <c r="KYC383" s="3"/>
      <c r="KYD383" s="3"/>
      <c r="KYE383" s="3"/>
      <c r="KYF383" s="3"/>
      <c r="KYG383" s="3"/>
      <c r="KYH383" s="3"/>
      <c r="KYI383" s="3"/>
      <c r="KYJ383" s="3"/>
      <c r="KYK383" s="3"/>
      <c r="KYL383" s="3"/>
      <c r="KYM383" s="3"/>
      <c r="KYN383" s="3"/>
      <c r="KYO383" s="3"/>
      <c r="KYP383" s="3"/>
      <c r="KYQ383" s="3"/>
      <c r="KYR383" s="3"/>
      <c r="KYS383" s="3"/>
      <c r="KYT383" s="3"/>
      <c r="KYU383" s="3"/>
      <c r="KYV383" s="3"/>
      <c r="KYW383" s="3"/>
      <c r="KYX383" s="3"/>
      <c r="KYY383" s="3"/>
      <c r="KYZ383" s="3"/>
      <c r="KZA383" s="3"/>
      <c r="KZB383" s="3"/>
      <c r="KZC383" s="3"/>
      <c r="KZD383" s="3"/>
      <c r="KZE383" s="3"/>
      <c r="KZF383" s="3"/>
      <c r="KZG383" s="3"/>
      <c r="KZH383" s="3"/>
      <c r="KZI383" s="3"/>
      <c r="KZJ383" s="3"/>
      <c r="KZK383" s="3"/>
      <c r="KZL383" s="3"/>
      <c r="KZM383" s="3"/>
      <c r="KZN383" s="3"/>
      <c r="KZO383" s="3"/>
      <c r="KZP383" s="3"/>
      <c r="KZQ383" s="3"/>
      <c r="KZR383" s="3"/>
      <c r="KZS383" s="3"/>
      <c r="KZT383" s="3"/>
      <c r="KZU383" s="3"/>
      <c r="KZV383" s="3"/>
      <c r="KZW383" s="3"/>
      <c r="KZX383" s="3"/>
      <c r="KZY383" s="3"/>
      <c r="KZZ383" s="3"/>
      <c r="LAA383" s="3"/>
      <c r="LAB383" s="3"/>
      <c r="LAC383" s="3"/>
      <c r="LAD383" s="3"/>
      <c r="LAE383" s="3"/>
      <c r="LAF383" s="3"/>
      <c r="LAG383" s="3"/>
      <c r="LAH383" s="3"/>
      <c r="LAI383" s="3"/>
      <c r="LAJ383" s="3"/>
      <c r="LAK383" s="3"/>
      <c r="LAL383" s="3"/>
      <c r="LAM383" s="3"/>
      <c r="LAN383" s="3"/>
      <c r="LAO383" s="3"/>
      <c r="LAP383" s="3"/>
      <c r="LAQ383" s="3"/>
      <c r="LAR383" s="3"/>
      <c r="LAS383" s="3"/>
      <c r="LAT383" s="3"/>
      <c r="LAU383" s="3"/>
      <c r="LAV383" s="3"/>
      <c r="LAW383" s="3"/>
      <c r="LAX383" s="3"/>
      <c r="LAY383" s="3"/>
      <c r="LAZ383" s="3"/>
      <c r="LBA383" s="3"/>
      <c r="LBB383" s="3"/>
      <c r="LBC383" s="3"/>
      <c r="LBD383" s="3"/>
      <c r="LBE383" s="3"/>
      <c r="LBF383" s="3"/>
      <c r="LBG383" s="3"/>
      <c r="LBH383" s="3"/>
      <c r="LBI383" s="3"/>
      <c r="LBJ383" s="3"/>
      <c r="LBK383" s="3"/>
      <c r="LBL383" s="3"/>
      <c r="LBM383" s="3"/>
      <c r="LBN383" s="3"/>
      <c r="LBO383" s="3"/>
      <c r="LBP383" s="3"/>
      <c r="LBQ383" s="3"/>
      <c r="LBR383" s="3"/>
      <c r="LBS383" s="3"/>
      <c r="LBT383" s="3"/>
      <c r="LBU383" s="3"/>
      <c r="LBV383" s="3"/>
      <c r="LBW383" s="3"/>
      <c r="LBY383" s="3"/>
      <c r="LCA383" s="3"/>
      <c r="LCB383" s="3"/>
      <c r="LCC383" s="3"/>
      <c r="LCD383" s="3"/>
      <c r="LCE383" s="3"/>
      <c r="LCF383" s="3"/>
      <c r="LCG383" s="3"/>
      <c r="LCH383" s="3"/>
      <c r="LCM383" s="3"/>
      <c r="LCN383" s="3"/>
      <c r="LCO383" s="3"/>
      <c r="LCP383" s="3"/>
      <c r="LCQ383" s="3"/>
      <c r="LCR383" s="3"/>
      <c r="LCS383" s="3"/>
      <c r="LCT383" s="3"/>
      <c r="LCU383" s="3"/>
      <c r="LCV383" s="3"/>
      <c r="LCW383" s="3"/>
      <c r="LCX383" s="3"/>
      <c r="LCY383" s="3"/>
      <c r="LCZ383" s="3"/>
      <c r="LDA383" s="3"/>
      <c r="LDB383" s="3"/>
      <c r="LDC383" s="3"/>
      <c r="LDD383" s="3"/>
      <c r="LDE383" s="3"/>
      <c r="LDF383" s="3"/>
      <c r="LDG383" s="3"/>
      <c r="LDH383" s="3"/>
      <c r="LDI383" s="3"/>
      <c r="LDJ383" s="3"/>
      <c r="LDK383" s="3"/>
      <c r="LDL383" s="3"/>
      <c r="LDM383" s="3"/>
      <c r="LDN383" s="3"/>
      <c r="LDO383" s="3"/>
      <c r="LDP383" s="3"/>
      <c r="LDQ383" s="3"/>
      <c r="LDR383" s="3"/>
      <c r="LDS383" s="3"/>
      <c r="LDT383" s="3"/>
      <c r="LDU383" s="3"/>
      <c r="LDV383" s="3"/>
      <c r="LDW383" s="3"/>
      <c r="LDX383" s="3"/>
      <c r="LDY383" s="3"/>
      <c r="LDZ383" s="3"/>
      <c r="LEA383" s="3"/>
      <c r="LEB383" s="3"/>
      <c r="LEC383" s="3"/>
      <c r="LED383" s="3"/>
      <c r="LEE383" s="3"/>
      <c r="LEF383" s="3"/>
      <c r="LEG383" s="3"/>
      <c r="LEH383" s="3"/>
      <c r="LEI383" s="3"/>
      <c r="LEJ383" s="3"/>
      <c r="LEK383" s="3"/>
      <c r="LEL383" s="3"/>
      <c r="LEM383" s="3"/>
      <c r="LEN383" s="3"/>
      <c r="LEO383" s="3"/>
      <c r="LEP383" s="3"/>
      <c r="LEQ383" s="3"/>
      <c r="LER383" s="3"/>
      <c r="LES383" s="3"/>
      <c r="LET383" s="3"/>
      <c r="LEU383" s="3"/>
      <c r="LEV383" s="3"/>
      <c r="LEW383" s="3"/>
      <c r="LEX383" s="3"/>
      <c r="LEY383" s="3"/>
      <c r="LEZ383" s="3"/>
      <c r="LFA383" s="3"/>
      <c r="LFB383" s="3"/>
      <c r="LFC383" s="3"/>
      <c r="LFD383" s="3"/>
      <c r="LFE383" s="3"/>
      <c r="LFF383" s="3"/>
      <c r="LFG383" s="3"/>
      <c r="LFH383" s="3"/>
      <c r="LFI383" s="3"/>
      <c r="LFJ383" s="3"/>
      <c r="LFK383" s="3"/>
      <c r="LFL383" s="3"/>
      <c r="LFM383" s="3"/>
      <c r="LFN383" s="3"/>
      <c r="LFO383" s="3"/>
      <c r="LFP383" s="3"/>
      <c r="LFQ383" s="3"/>
      <c r="LFR383" s="3"/>
      <c r="LFS383" s="3"/>
      <c r="LFT383" s="3"/>
      <c r="LFU383" s="3"/>
      <c r="LFV383" s="3"/>
      <c r="LFW383" s="3"/>
      <c r="LFX383" s="3"/>
      <c r="LFY383" s="3"/>
      <c r="LFZ383" s="3"/>
      <c r="LGA383" s="3"/>
      <c r="LGB383" s="3"/>
      <c r="LGC383" s="3"/>
      <c r="LGD383" s="3"/>
      <c r="LGE383" s="3"/>
      <c r="LGF383" s="3"/>
      <c r="LGG383" s="3"/>
      <c r="LGH383" s="3"/>
      <c r="LGI383" s="3"/>
      <c r="LGJ383" s="3"/>
      <c r="LGK383" s="3"/>
      <c r="LGL383" s="3"/>
      <c r="LGM383" s="3"/>
      <c r="LGN383" s="3"/>
      <c r="LGO383" s="3"/>
      <c r="LGP383" s="3"/>
      <c r="LGQ383" s="3"/>
      <c r="LGR383" s="3"/>
      <c r="LGS383" s="3"/>
      <c r="LGT383" s="3"/>
      <c r="LGU383" s="3"/>
      <c r="LGV383" s="3"/>
      <c r="LGW383" s="3"/>
      <c r="LGX383" s="3"/>
      <c r="LGY383" s="3"/>
      <c r="LGZ383" s="3"/>
      <c r="LHA383" s="3"/>
      <c r="LHB383" s="3"/>
      <c r="LHC383" s="3"/>
      <c r="LHD383" s="3"/>
      <c r="LHE383" s="3"/>
      <c r="LHF383" s="3"/>
      <c r="LHG383" s="3"/>
      <c r="LHH383" s="3"/>
      <c r="LHI383" s="3"/>
      <c r="LHJ383" s="3"/>
      <c r="LHK383" s="3"/>
      <c r="LHL383" s="3"/>
      <c r="LHM383" s="3"/>
      <c r="LHN383" s="3"/>
      <c r="LHO383" s="3"/>
      <c r="LHP383" s="3"/>
      <c r="LHQ383" s="3"/>
      <c r="LHR383" s="3"/>
      <c r="LHS383" s="3"/>
      <c r="LHT383" s="3"/>
      <c r="LHU383" s="3"/>
      <c r="LHV383" s="3"/>
      <c r="LHW383" s="3"/>
      <c r="LHX383" s="3"/>
      <c r="LHY383" s="3"/>
      <c r="LHZ383" s="3"/>
      <c r="LIA383" s="3"/>
      <c r="LIB383" s="3"/>
      <c r="LIC383" s="3"/>
      <c r="LID383" s="3"/>
      <c r="LIE383" s="3"/>
      <c r="LIF383" s="3"/>
      <c r="LIG383" s="3"/>
      <c r="LIH383" s="3"/>
      <c r="LII383" s="3"/>
      <c r="LIJ383" s="3"/>
      <c r="LIK383" s="3"/>
      <c r="LIL383" s="3"/>
      <c r="LIM383" s="3"/>
      <c r="LIN383" s="3"/>
      <c r="LIO383" s="3"/>
      <c r="LIP383" s="3"/>
      <c r="LIQ383" s="3"/>
      <c r="LIR383" s="3"/>
      <c r="LIS383" s="3"/>
      <c r="LIT383" s="3"/>
      <c r="LIU383" s="3"/>
      <c r="LIV383" s="3"/>
      <c r="LIW383" s="3"/>
      <c r="LIX383" s="3"/>
      <c r="LIY383" s="3"/>
      <c r="LIZ383" s="3"/>
      <c r="LJA383" s="3"/>
      <c r="LJB383" s="3"/>
      <c r="LJC383" s="3"/>
      <c r="LJD383" s="3"/>
      <c r="LJE383" s="3"/>
      <c r="LJF383" s="3"/>
      <c r="LJG383" s="3"/>
      <c r="LJH383" s="3"/>
      <c r="LJI383" s="3"/>
      <c r="LJJ383" s="3"/>
      <c r="LJK383" s="3"/>
      <c r="LJL383" s="3"/>
      <c r="LJM383" s="3"/>
      <c r="LJN383" s="3"/>
      <c r="LJO383" s="3"/>
      <c r="LJP383" s="3"/>
      <c r="LJQ383" s="3"/>
      <c r="LJR383" s="3"/>
      <c r="LJS383" s="3"/>
      <c r="LJT383" s="3"/>
      <c r="LJU383" s="3"/>
      <c r="LJV383" s="3"/>
      <c r="LJW383" s="3"/>
      <c r="LJX383" s="3"/>
      <c r="LJY383" s="3"/>
      <c r="LJZ383" s="3"/>
      <c r="LKA383" s="3"/>
      <c r="LKB383" s="3"/>
      <c r="LKC383" s="3"/>
      <c r="LKD383" s="3"/>
      <c r="LKE383" s="3"/>
      <c r="LKF383" s="3"/>
      <c r="LKG383" s="3"/>
      <c r="LKH383" s="3"/>
      <c r="LKI383" s="3"/>
      <c r="LKJ383" s="3"/>
      <c r="LKK383" s="3"/>
      <c r="LKL383" s="3"/>
      <c r="LKM383" s="3"/>
      <c r="LKN383" s="3"/>
      <c r="LKO383" s="3"/>
      <c r="LKP383" s="3"/>
      <c r="LKQ383" s="3"/>
      <c r="LKR383" s="3"/>
      <c r="LKS383" s="3"/>
      <c r="LKT383" s="3"/>
      <c r="LKU383" s="3"/>
      <c r="LKV383" s="3"/>
      <c r="LKW383" s="3"/>
      <c r="LKX383" s="3"/>
      <c r="LKY383" s="3"/>
      <c r="LKZ383" s="3"/>
      <c r="LLA383" s="3"/>
      <c r="LLB383" s="3"/>
      <c r="LLC383" s="3"/>
      <c r="LLD383" s="3"/>
      <c r="LLE383" s="3"/>
      <c r="LLF383" s="3"/>
      <c r="LLG383" s="3"/>
      <c r="LLH383" s="3"/>
      <c r="LLI383" s="3"/>
      <c r="LLJ383" s="3"/>
      <c r="LLK383" s="3"/>
      <c r="LLL383" s="3"/>
      <c r="LLM383" s="3"/>
      <c r="LLN383" s="3"/>
      <c r="LLO383" s="3"/>
      <c r="LLP383" s="3"/>
      <c r="LLQ383" s="3"/>
      <c r="LLR383" s="3"/>
      <c r="LLS383" s="3"/>
      <c r="LLU383" s="3"/>
      <c r="LLW383" s="3"/>
      <c r="LLX383" s="3"/>
      <c r="LLY383" s="3"/>
      <c r="LLZ383" s="3"/>
      <c r="LMA383" s="3"/>
      <c r="LMB383" s="3"/>
      <c r="LMC383" s="3"/>
      <c r="LMD383" s="3"/>
      <c r="LMI383" s="3"/>
      <c r="LMJ383" s="3"/>
      <c r="LMK383" s="3"/>
      <c r="LML383" s="3"/>
      <c r="LMM383" s="3"/>
      <c r="LMN383" s="3"/>
      <c r="LMO383" s="3"/>
      <c r="LMP383" s="3"/>
      <c r="LMQ383" s="3"/>
      <c r="LMR383" s="3"/>
      <c r="LMS383" s="3"/>
      <c r="LMT383" s="3"/>
      <c r="LMU383" s="3"/>
      <c r="LMV383" s="3"/>
      <c r="LMW383" s="3"/>
      <c r="LMX383" s="3"/>
      <c r="LMY383" s="3"/>
      <c r="LMZ383" s="3"/>
      <c r="LNA383" s="3"/>
      <c r="LNB383" s="3"/>
      <c r="LNC383" s="3"/>
      <c r="LND383" s="3"/>
      <c r="LNE383" s="3"/>
      <c r="LNF383" s="3"/>
      <c r="LNG383" s="3"/>
      <c r="LNH383" s="3"/>
      <c r="LNI383" s="3"/>
      <c r="LNJ383" s="3"/>
      <c r="LNK383" s="3"/>
      <c r="LNL383" s="3"/>
      <c r="LNM383" s="3"/>
      <c r="LNN383" s="3"/>
      <c r="LNO383" s="3"/>
      <c r="LNP383" s="3"/>
      <c r="LNQ383" s="3"/>
      <c r="LNR383" s="3"/>
      <c r="LNS383" s="3"/>
      <c r="LNT383" s="3"/>
      <c r="LNU383" s="3"/>
      <c r="LNV383" s="3"/>
      <c r="LNW383" s="3"/>
      <c r="LNX383" s="3"/>
      <c r="LNY383" s="3"/>
      <c r="LNZ383" s="3"/>
      <c r="LOA383" s="3"/>
      <c r="LOB383" s="3"/>
      <c r="LOC383" s="3"/>
      <c r="LOD383" s="3"/>
      <c r="LOE383" s="3"/>
      <c r="LOF383" s="3"/>
      <c r="LOG383" s="3"/>
      <c r="LOH383" s="3"/>
      <c r="LOI383" s="3"/>
      <c r="LOJ383" s="3"/>
      <c r="LOK383" s="3"/>
      <c r="LOL383" s="3"/>
      <c r="LOM383" s="3"/>
      <c r="LON383" s="3"/>
      <c r="LOO383" s="3"/>
      <c r="LOP383" s="3"/>
      <c r="LOQ383" s="3"/>
      <c r="LOR383" s="3"/>
      <c r="LOS383" s="3"/>
      <c r="LOT383" s="3"/>
      <c r="LOU383" s="3"/>
      <c r="LOV383" s="3"/>
      <c r="LOW383" s="3"/>
      <c r="LOX383" s="3"/>
      <c r="LOY383" s="3"/>
      <c r="LOZ383" s="3"/>
      <c r="LPA383" s="3"/>
      <c r="LPB383" s="3"/>
      <c r="LPC383" s="3"/>
      <c r="LPD383" s="3"/>
      <c r="LPE383" s="3"/>
      <c r="LPF383" s="3"/>
      <c r="LPG383" s="3"/>
      <c r="LPH383" s="3"/>
      <c r="LPI383" s="3"/>
      <c r="LPJ383" s="3"/>
      <c r="LPK383" s="3"/>
      <c r="LPL383" s="3"/>
      <c r="LPM383" s="3"/>
      <c r="LPN383" s="3"/>
      <c r="LPO383" s="3"/>
      <c r="LPP383" s="3"/>
      <c r="LPQ383" s="3"/>
      <c r="LPR383" s="3"/>
      <c r="LPS383" s="3"/>
      <c r="LPT383" s="3"/>
      <c r="LPU383" s="3"/>
      <c r="LPV383" s="3"/>
      <c r="LPW383" s="3"/>
      <c r="LPX383" s="3"/>
      <c r="LPY383" s="3"/>
      <c r="LPZ383" s="3"/>
      <c r="LQA383" s="3"/>
      <c r="LQB383" s="3"/>
      <c r="LQC383" s="3"/>
      <c r="LQD383" s="3"/>
      <c r="LQE383" s="3"/>
      <c r="LQF383" s="3"/>
      <c r="LQG383" s="3"/>
      <c r="LQH383" s="3"/>
      <c r="LQI383" s="3"/>
      <c r="LQJ383" s="3"/>
      <c r="LQK383" s="3"/>
      <c r="LQL383" s="3"/>
      <c r="LQM383" s="3"/>
      <c r="LQN383" s="3"/>
      <c r="LQO383" s="3"/>
      <c r="LQP383" s="3"/>
      <c r="LQQ383" s="3"/>
      <c r="LQR383" s="3"/>
      <c r="LQS383" s="3"/>
      <c r="LQT383" s="3"/>
      <c r="LQU383" s="3"/>
      <c r="LQV383" s="3"/>
      <c r="LQW383" s="3"/>
      <c r="LQX383" s="3"/>
      <c r="LQY383" s="3"/>
      <c r="LQZ383" s="3"/>
      <c r="LRA383" s="3"/>
      <c r="LRB383" s="3"/>
      <c r="LRC383" s="3"/>
      <c r="LRD383" s="3"/>
      <c r="LRE383" s="3"/>
      <c r="LRF383" s="3"/>
      <c r="LRG383" s="3"/>
      <c r="LRH383" s="3"/>
      <c r="LRI383" s="3"/>
      <c r="LRJ383" s="3"/>
      <c r="LRK383" s="3"/>
      <c r="LRL383" s="3"/>
      <c r="LRM383" s="3"/>
      <c r="LRN383" s="3"/>
      <c r="LRO383" s="3"/>
      <c r="LRP383" s="3"/>
      <c r="LRQ383" s="3"/>
      <c r="LRR383" s="3"/>
      <c r="LRS383" s="3"/>
      <c r="LRT383" s="3"/>
      <c r="LRU383" s="3"/>
      <c r="LRV383" s="3"/>
      <c r="LRW383" s="3"/>
      <c r="LRX383" s="3"/>
      <c r="LRY383" s="3"/>
      <c r="LRZ383" s="3"/>
      <c r="LSA383" s="3"/>
      <c r="LSB383" s="3"/>
      <c r="LSC383" s="3"/>
      <c r="LSD383" s="3"/>
      <c r="LSE383" s="3"/>
      <c r="LSF383" s="3"/>
      <c r="LSG383" s="3"/>
      <c r="LSH383" s="3"/>
      <c r="LSI383" s="3"/>
      <c r="LSJ383" s="3"/>
      <c r="LSK383" s="3"/>
      <c r="LSL383" s="3"/>
      <c r="LSM383" s="3"/>
      <c r="LSN383" s="3"/>
      <c r="LSO383" s="3"/>
      <c r="LSP383" s="3"/>
      <c r="LSQ383" s="3"/>
      <c r="LSR383" s="3"/>
      <c r="LSS383" s="3"/>
      <c r="LST383" s="3"/>
      <c r="LSU383" s="3"/>
      <c r="LSV383" s="3"/>
      <c r="LSW383" s="3"/>
      <c r="LSX383" s="3"/>
      <c r="LSY383" s="3"/>
      <c r="LSZ383" s="3"/>
      <c r="LTA383" s="3"/>
      <c r="LTB383" s="3"/>
      <c r="LTC383" s="3"/>
      <c r="LTD383" s="3"/>
      <c r="LTE383" s="3"/>
      <c r="LTF383" s="3"/>
      <c r="LTG383" s="3"/>
      <c r="LTH383" s="3"/>
      <c r="LTI383" s="3"/>
      <c r="LTJ383" s="3"/>
      <c r="LTK383" s="3"/>
      <c r="LTL383" s="3"/>
      <c r="LTM383" s="3"/>
      <c r="LTN383" s="3"/>
      <c r="LTO383" s="3"/>
      <c r="LTP383" s="3"/>
      <c r="LTQ383" s="3"/>
      <c r="LTR383" s="3"/>
      <c r="LTS383" s="3"/>
      <c r="LTT383" s="3"/>
      <c r="LTU383" s="3"/>
      <c r="LTV383" s="3"/>
      <c r="LTW383" s="3"/>
      <c r="LTX383" s="3"/>
      <c r="LTY383" s="3"/>
      <c r="LTZ383" s="3"/>
      <c r="LUA383" s="3"/>
      <c r="LUB383" s="3"/>
      <c r="LUC383" s="3"/>
      <c r="LUD383" s="3"/>
      <c r="LUE383" s="3"/>
      <c r="LUF383" s="3"/>
      <c r="LUG383" s="3"/>
      <c r="LUH383" s="3"/>
      <c r="LUI383" s="3"/>
      <c r="LUJ383" s="3"/>
      <c r="LUK383" s="3"/>
      <c r="LUL383" s="3"/>
      <c r="LUM383" s="3"/>
      <c r="LUN383" s="3"/>
      <c r="LUO383" s="3"/>
      <c r="LUP383" s="3"/>
      <c r="LUQ383" s="3"/>
      <c r="LUR383" s="3"/>
      <c r="LUS383" s="3"/>
      <c r="LUT383" s="3"/>
      <c r="LUU383" s="3"/>
      <c r="LUV383" s="3"/>
      <c r="LUW383" s="3"/>
      <c r="LUX383" s="3"/>
      <c r="LUY383" s="3"/>
      <c r="LUZ383" s="3"/>
      <c r="LVA383" s="3"/>
      <c r="LVB383" s="3"/>
      <c r="LVC383" s="3"/>
      <c r="LVD383" s="3"/>
      <c r="LVE383" s="3"/>
      <c r="LVF383" s="3"/>
      <c r="LVG383" s="3"/>
      <c r="LVH383" s="3"/>
      <c r="LVI383" s="3"/>
      <c r="LVJ383" s="3"/>
      <c r="LVK383" s="3"/>
      <c r="LVL383" s="3"/>
      <c r="LVM383" s="3"/>
      <c r="LVN383" s="3"/>
      <c r="LVO383" s="3"/>
      <c r="LVQ383" s="3"/>
      <c r="LVS383" s="3"/>
      <c r="LVT383" s="3"/>
      <c r="LVU383" s="3"/>
      <c r="LVV383" s="3"/>
      <c r="LVW383" s="3"/>
      <c r="LVX383" s="3"/>
      <c r="LVY383" s="3"/>
      <c r="LVZ383" s="3"/>
      <c r="LWE383" s="3"/>
      <c r="LWF383" s="3"/>
      <c r="LWG383" s="3"/>
      <c r="LWH383" s="3"/>
      <c r="LWI383" s="3"/>
      <c r="LWJ383" s="3"/>
      <c r="LWK383" s="3"/>
      <c r="LWL383" s="3"/>
      <c r="LWM383" s="3"/>
      <c r="LWN383" s="3"/>
      <c r="LWO383" s="3"/>
      <c r="LWP383" s="3"/>
      <c r="LWQ383" s="3"/>
      <c r="LWR383" s="3"/>
      <c r="LWS383" s="3"/>
      <c r="LWT383" s="3"/>
      <c r="LWU383" s="3"/>
      <c r="LWV383" s="3"/>
      <c r="LWW383" s="3"/>
      <c r="LWX383" s="3"/>
      <c r="LWY383" s="3"/>
      <c r="LWZ383" s="3"/>
      <c r="LXA383" s="3"/>
      <c r="LXB383" s="3"/>
      <c r="LXC383" s="3"/>
      <c r="LXD383" s="3"/>
      <c r="LXE383" s="3"/>
      <c r="LXF383" s="3"/>
      <c r="LXG383" s="3"/>
      <c r="LXH383" s="3"/>
      <c r="LXI383" s="3"/>
      <c r="LXJ383" s="3"/>
      <c r="LXK383" s="3"/>
      <c r="LXL383" s="3"/>
      <c r="LXM383" s="3"/>
      <c r="LXN383" s="3"/>
      <c r="LXO383" s="3"/>
      <c r="LXP383" s="3"/>
      <c r="LXQ383" s="3"/>
      <c r="LXR383" s="3"/>
      <c r="LXS383" s="3"/>
      <c r="LXT383" s="3"/>
      <c r="LXU383" s="3"/>
      <c r="LXV383" s="3"/>
      <c r="LXW383" s="3"/>
      <c r="LXX383" s="3"/>
      <c r="LXY383" s="3"/>
      <c r="LXZ383" s="3"/>
      <c r="LYA383" s="3"/>
      <c r="LYB383" s="3"/>
      <c r="LYC383" s="3"/>
      <c r="LYD383" s="3"/>
      <c r="LYE383" s="3"/>
      <c r="LYF383" s="3"/>
      <c r="LYG383" s="3"/>
      <c r="LYH383" s="3"/>
      <c r="LYI383" s="3"/>
      <c r="LYJ383" s="3"/>
      <c r="LYK383" s="3"/>
      <c r="LYL383" s="3"/>
      <c r="LYM383" s="3"/>
      <c r="LYN383" s="3"/>
      <c r="LYO383" s="3"/>
      <c r="LYP383" s="3"/>
      <c r="LYQ383" s="3"/>
      <c r="LYR383" s="3"/>
      <c r="LYS383" s="3"/>
      <c r="LYT383" s="3"/>
      <c r="LYU383" s="3"/>
      <c r="LYV383" s="3"/>
      <c r="LYW383" s="3"/>
      <c r="LYX383" s="3"/>
      <c r="LYY383" s="3"/>
      <c r="LYZ383" s="3"/>
      <c r="LZA383" s="3"/>
      <c r="LZB383" s="3"/>
      <c r="LZC383" s="3"/>
      <c r="LZD383" s="3"/>
      <c r="LZE383" s="3"/>
      <c r="LZF383" s="3"/>
      <c r="LZG383" s="3"/>
      <c r="LZH383" s="3"/>
      <c r="LZI383" s="3"/>
      <c r="LZJ383" s="3"/>
      <c r="LZK383" s="3"/>
      <c r="LZL383" s="3"/>
      <c r="LZM383" s="3"/>
      <c r="LZN383" s="3"/>
      <c r="LZO383" s="3"/>
      <c r="LZP383" s="3"/>
      <c r="LZQ383" s="3"/>
      <c r="LZR383" s="3"/>
      <c r="LZS383" s="3"/>
      <c r="LZT383" s="3"/>
      <c r="LZU383" s="3"/>
      <c r="LZV383" s="3"/>
      <c r="LZW383" s="3"/>
      <c r="LZX383" s="3"/>
      <c r="LZY383" s="3"/>
      <c r="LZZ383" s="3"/>
      <c r="MAA383" s="3"/>
      <c r="MAB383" s="3"/>
      <c r="MAC383" s="3"/>
      <c r="MAD383" s="3"/>
      <c r="MAE383" s="3"/>
      <c r="MAF383" s="3"/>
      <c r="MAG383" s="3"/>
      <c r="MAH383" s="3"/>
      <c r="MAI383" s="3"/>
      <c r="MAJ383" s="3"/>
      <c r="MAK383" s="3"/>
      <c r="MAL383" s="3"/>
      <c r="MAM383" s="3"/>
      <c r="MAN383" s="3"/>
      <c r="MAO383" s="3"/>
      <c r="MAP383" s="3"/>
      <c r="MAQ383" s="3"/>
      <c r="MAR383" s="3"/>
      <c r="MAS383" s="3"/>
      <c r="MAT383" s="3"/>
      <c r="MAU383" s="3"/>
      <c r="MAV383" s="3"/>
      <c r="MAW383" s="3"/>
      <c r="MAX383" s="3"/>
      <c r="MAY383" s="3"/>
      <c r="MAZ383" s="3"/>
      <c r="MBA383" s="3"/>
      <c r="MBB383" s="3"/>
      <c r="MBC383" s="3"/>
      <c r="MBD383" s="3"/>
      <c r="MBE383" s="3"/>
      <c r="MBF383" s="3"/>
      <c r="MBG383" s="3"/>
      <c r="MBH383" s="3"/>
      <c r="MBI383" s="3"/>
      <c r="MBJ383" s="3"/>
      <c r="MBK383" s="3"/>
      <c r="MBL383" s="3"/>
      <c r="MBM383" s="3"/>
      <c r="MBN383" s="3"/>
      <c r="MBO383" s="3"/>
      <c r="MBP383" s="3"/>
      <c r="MBQ383" s="3"/>
      <c r="MBR383" s="3"/>
      <c r="MBS383" s="3"/>
      <c r="MBT383" s="3"/>
      <c r="MBU383" s="3"/>
      <c r="MBV383" s="3"/>
      <c r="MBW383" s="3"/>
      <c r="MBX383" s="3"/>
      <c r="MBY383" s="3"/>
      <c r="MBZ383" s="3"/>
      <c r="MCA383" s="3"/>
      <c r="MCB383" s="3"/>
      <c r="MCC383" s="3"/>
      <c r="MCD383" s="3"/>
      <c r="MCE383" s="3"/>
      <c r="MCF383" s="3"/>
      <c r="MCG383" s="3"/>
      <c r="MCH383" s="3"/>
      <c r="MCI383" s="3"/>
      <c r="MCJ383" s="3"/>
      <c r="MCK383" s="3"/>
      <c r="MCL383" s="3"/>
      <c r="MCM383" s="3"/>
      <c r="MCN383" s="3"/>
      <c r="MCO383" s="3"/>
      <c r="MCP383" s="3"/>
      <c r="MCQ383" s="3"/>
      <c r="MCR383" s="3"/>
      <c r="MCS383" s="3"/>
      <c r="MCT383" s="3"/>
      <c r="MCU383" s="3"/>
      <c r="MCV383" s="3"/>
      <c r="MCW383" s="3"/>
      <c r="MCX383" s="3"/>
      <c r="MCY383" s="3"/>
      <c r="MCZ383" s="3"/>
      <c r="MDA383" s="3"/>
      <c r="MDB383" s="3"/>
      <c r="MDC383" s="3"/>
      <c r="MDD383" s="3"/>
      <c r="MDE383" s="3"/>
      <c r="MDF383" s="3"/>
      <c r="MDG383" s="3"/>
      <c r="MDH383" s="3"/>
      <c r="MDI383" s="3"/>
      <c r="MDJ383" s="3"/>
      <c r="MDK383" s="3"/>
      <c r="MDL383" s="3"/>
      <c r="MDM383" s="3"/>
      <c r="MDN383" s="3"/>
      <c r="MDO383" s="3"/>
      <c r="MDP383" s="3"/>
      <c r="MDQ383" s="3"/>
      <c r="MDR383" s="3"/>
      <c r="MDS383" s="3"/>
      <c r="MDT383" s="3"/>
      <c r="MDU383" s="3"/>
      <c r="MDV383" s="3"/>
      <c r="MDW383" s="3"/>
      <c r="MDX383" s="3"/>
      <c r="MDY383" s="3"/>
      <c r="MDZ383" s="3"/>
      <c r="MEA383" s="3"/>
      <c r="MEB383" s="3"/>
      <c r="MEC383" s="3"/>
      <c r="MED383" s="3"/>
      <c r="MEE383" s="3"/>
      <c r="MEF383" s="3"/>
      <c r="MEG383" s="3"/>
      <c r="MEH383" s="3"/>
      <c r="MEI383" s="3"/>
      <c r="MEJ383" s="3"/>
      <c r="MEK383" s="3"/>
      <c r="MEL383" s="3"/>
      <c r="MEM383" s="3"/>
      <c r="MEN383" s="3"/>
      <c r="MEO383" s="3"/>
      <c r="MEP383" s="3"/>
      <c r="MEQ383" s="3"/>
      <c r="MER383" s="3"/>
      <c r="MES383" s="3"/>
      <c r="MET383" s="3"/>
      <c r="MEU383" s="3"/>
      <c r="MEV383" s="3"/>
      <c r="MEW383" s="3"/>
      <c r="MEX383" s="3"/>
      <c r="MEY383" s="3"/>
      <c r="MEZ383" s="3"/>
      <c r="MFA383" s="3"/>
      <c r="MFB383" s="3"/>
      <c r="MFC383" s="3"/>
      <c r="MFD383" s="3"/>
      <c r="MFE383" s="3"/>
      <c r="MFF383" s="3"/>
      <c r="MFG383" s="3"/>
      <c r="MFH383" s="3"/>
      <c r="MFI383" s="3"/>
      <c r="MFJ383" s="3"/>
      <c r="MFK383" s="3"/>
      <c r="MFM383" s="3"/>
      <c r="MFO383" s="3"/>
      <c r="MFP383" s="3"/>
      <c r="MFQ383" s="3"/>
      <c r="MFR383" s="3"/>
      <c r="MFS383" s="3"/>
      <c r="MFT383" s="3"/>
      <c r="MFU383" s="3"/>
      <c r="MFV383" s="3"/>
      <c r="MGA383" s="3"/>
      <c r="MGB383" s="3"/>
      <c r="MGC383" s="3"/>
      <c r="MGD383" s="3"/>
      <c r="MGE383" s="3"/>
      <c r="MGF383" s="3"/>
      <c r="MGG383" s="3"/>
      <c r="MGH383" s="3"/>
      <c r="MGI383" s="3"/>
      <c r="MGJ383" s="3"/>
      <c r="MGK383" s="3"/>
      <c r="MGL383" s="3"/>
      <c r="MGM383" s="3"/>
      <c r="MGN383" s="3"/>
      <c r="MGO383" s="3"/>
      <c r="MGP383" s="3"/>
      <c r="MGQ383" s="3"/>
      <c r="MGR383" s="3"/>
      <c r="MGS383" s="3"/>
      <c r="MGT383" s="3"/>
      <c r="MGU383" s="3"/>
      <c r="MGV383" s="3"/>
      <c r="MGW383" s="3"/>
      <c r="MGX383" s="3"/>
      <c r="MGY383" s="3"/>
      <c r="MGZ383" s="3"/>
      <c r="MHA383" s="3"/>
      <c r="MHB383" s="3"/>
      <c r="MHC383" s="3"/>
      <c r="MHD383" s="3"/>
      <c r="MHE383" s="3"/>
      <c r="MHF383" s="3"/>
      <c r="MHG383" s="3"/>
      <c r="MHH383" s="3"/>
      <c r="MHI383" s="3"/>
      <c r="MHJ383" s="3"/>
      <c r="MHK383" s="3"/>
      <c r="MHL383" s="3"/>
      <c r="MHM383" s="3"/>
      <c r="MHN383" s="3"/>
      <c r="MHO383" s="3"/>
      <c r="MHP383" s="3"/>
      <c r="MHQ383" s="3"/>
      <c r="MHR383" s="3"/>
      <c r="MHS383" s="3"/>
      <c r="MHT383" s="3"/>
      <c r="MHU383" s="3"/>
      <c r="MHV383" s="3"/>
      <c r="MHW383" s="3"/>
      <c r="MHX383" s="3"/>
      <c r="MHY383" s="3"/>
      <c r="MHZ383" s="3"/>
      <c r="MIA383" s="3"/>
      <c r="MIB383" s="3"/>
      <c r="MIC383" s="3"/>
      <c r="MID383" s="3"/>
      <c r="MIE383" s="3"/>
      <c r="MIF383" s="3"/>
      <c r="MIG383" s="3"/>
      <c r="MIH383" s="3"/>
      <c r="MII383" s="3"/>
      <c r="MIJ383" s="3"/>
      <c r="MIK383" s="3"/>
      <c r="MIL383" s="3"/>
      <c r="MIM383" s="3"/>
      <c r="MIN383" s="3"/>
      <c r="MIO383" s="3"/>
      <c r="MIP383" s="3"/>
      <c r="MIQ383" s="3"/>
      <c r="MIR383" s="3"/>
      <c r="MIS383" s="3"/>
      <c r="MIT383" s="3"/>
      <c r="MIU383" s="3"/>
      <c r="MIV383" s="3"/>
      <c r="MIW383" s="3"/>
      <c r="MIX383" s="3"/>
      <c r="MIY383" s="3"/>
      <c r="MIZ383" s="3"/>
      <c r="MJA383" s="3"/>
      <c r="MJB383" s="3"/>
      <c r="MJC383" s="3"/>
      <c r="MJD383" s="3"/>
      <c r="MJE383" s="3"/>
      <c r="MJF383" s="3"/>
      <c r="MJG383" s="3"/>
      <c r="MJH383" s="3"/>
      <c r="MJI383" s="3"/>
      <c r="MJJ383" s="3"/>
      <c r="MJK383" s="3"/>
      <c r="MJL383" s="3"/>
      <c r="MJM383" s="3"/>
      <c r="MJN383" s="3"/>
      <c r="MJO383" s="3"/>
      <c r="MJP383" s="3"/>
      <c r="MJQ383" s="3"/>
      <c r="MJR383" s="3"/>
      <c r="MJS383" s="3"/>
      <c r="MJT383" s="3"/>
      <c r="MJU383" s="3"/>
      <c r="MJV383" s="3"/>
      <c r="MJW383" s="3"/>
      <c r="MJX383" s="3"/>
      <c r="MJY383" s="3"/>
      <c r="MJZ383" s="3"/>
      <c r="MKA383" s="3"/>
      <c r="MKB383" s="3"/>
      <c r="MKC383" s="3"/>
      <c r="MKD383" s="3"/>
      <c r="MKE383" s="3"/>
      <c r="MKF383" s="3"/>
      <c r="MKG383" s="3"/>
      <c r="MKH383" s="3"/>
      <c r="MKI383" s="3"/>
      <c r="MKJ383" s="3"/>
      <c r="MKK383" s="3"/>
      <c r="MKL383" s="3"/>
      <c r="MKM383" s="3"/>
      <c r="MKN383" s="3"/>
      <c r="MKO383" s="3"/>
      <c r="MKP383" s="3"/>
      <c r="MKQ383" s="3"/>
      <c r="MKR383" s="3"/>
      <c r="MKS383" s="3"/>
      <c r="MKT383" s="3"/>
      <c r="MKU383" s="3"/>
      <c r="MKV383" s="3"/>
      <c r="MKW383" s="3"/>
      <c r="MKX383" s="3"/>
      <c r="MKY383" s="3"/>
      <c r="MKZ383" s="3"/>
      <c r="MLA383" s="3"/>
      <c r="MLB383" s="3"/>
      <c r="MLC383" s="3"/>
      <c r="MLD383" s="3"/>
      <c r="MLE383" s="3"/>
      <c r="MLF383" s="3"/>
      <c r="MLG383" s="3"/>
      <c r="MLH383" s="3"/>
      <c r="MLI383" s="3"/>
      <c r="MLJ383" s="3"/>
      <c r="MLK383" s="3"/>
      <c r="MLL383" s="3"/>
      <c r="MLM383" s="3"/>
      <c r="MLN383" s="3"/>
      <c r="MLO383" s="3"/>
      <c r="MLP383" s="3"/>
      <c r="MLQ383" s="3"/>
      <c r="MLR383" s="3"/>
      <c r="MLS383" s="3"/>
      <c r="MLT383" s="3"/>
      <c r="MLU383" s="3"/>
      <c r="MLV383" s="3"/>
      <c r="MLW383" s="3"/>
      <c r="MLX383" s="3"/>
      <c r="MLY383" s="3"/>
      <c r="MLZ383" s="3"/>
      <c r="MMA383" s="3"/>
      <c r="MMB383" s="3"/>
      <c r="MMC383" s="3"/>
      <c r="MMD383" s="3"/>
      <c r="MME383" s="3"/>
      <c r="MMF383" s="3"/>
      <c r="MMG383" s="3"/>
      <c r="MMH383" s="3"/>
      <c r="MMI383" s="3"/>
      <c r="MMJ383" s="3"/>
      <c r="MMK383" s="3"/>
      <c r="MML383" s="3"/>
      <c r="MMM383" s="3"/>
      <c r="MMN383" s="3"/>
      <c r="MMO383" s="3"/>
      <c r="MMP383" s="3"/>
      <c r="MMQ383" s="3"/>
      <c r="MMR383" s="3"/>
      <c r="MMS383" s="3"/>
      <c r="MMT383" s="3"/>
      <c r="MMU383" s="3"/>
      <c r="MMV383" s="3"/>
      <c r="MMW383" s="3"/>
      <c r="MMX383" s="3"/>
      <c r="MMY383" s="3"/>
      <c r="MMZ383" s="3"/>
      <c r="MNA383" s="3"/>
      <c r="MNB383" s="3"/>
      <c r="MNC383" s="3"/>
      <c r="MND383" s="3"/>
      <c r="MNE383" s="3"/>
      <c r="MNF383" s="3"/>
      <c r="MNG383" s="3"/>
      <c r="MNH383" s="3"/>
      <c r="MNI383" s="3"/>
      <c r="MNJ383" s="3"/>
      <c r="MNK383" s="3"/>
      <c r="MNL383" s="3"/>
      <c r="MNM383" s="3"/>
      <c r="MNN383" s="3"/>
      <c r="MNO383" s="3"/>
      <c r="MNP383" s="3"/>
      <c r="MNQ383" s="3"/>
      <c r="MNR383" s="3"/>
      <c r="MNS383" s="3"/>
      <c r="MNT383" s="3"/>
      <c r="MNU383" s="3"/>
      <c r="MNV383" s="3"/>
      <c r="MNW383" s="3"/>
      <c r="MNX383" s="3"/>
      <c r="MNY383" s="3"/>
      <c r="MNZ383" s="3"/>
      <c r="MOA383" s="3"/>
      <c r="MOB383" s="3"/>
      <c r="MOC383" s="3"/>
      <c r="MOD383" s="3"/>
      <c r="MOE383" s="3"/>
      <c r="MOF383" s="3"/>
      <c r="MOG383" s="3"/>
      <c r="MOH383" s="3"/>
      <c r="MOI383" s="3"/>
      <c r="MOJ383" s="3"/>
      <c r="MOK383" s="3"/>
      <c r="MOL383" s="3"/>
      <c r="MOM383" s="3"/>
      <c r="MON383" s="3"/>
      <c r="MOO383" s="3"/>
      <c r="MOP383" s="3"/>
      <c r="MOQ383" s="3"/>
      <c r="MOR383" s="3"/>
      <c r="MOS383" s="3"/>
      <c r="MOT383" s="3"/>
      <c r="MOU383" s="3"/>
      <c r="MOV383" s="3"/>
      <c r="MOW383" s="3"/>
      <c r="MOX383" s="3"/>
      <c r="MOY383" s="3"/>
      <c r="MOZ383" s="3"/>
      <c r="MPA383" s="3"/>
      <c r="MPB383" s="3"/>
      <c r="MPC383" s="3"/>
      <c r="MPD383" s="3"/>
      <c r="MPE383" s="3"/>
      <c r="MPF383" s="3"/>
      <c r="MPG383" s="3"/>
      <c r="MPI383" s="3"/>
      <c r="MPK383" s="3"/>
      <c r="MPL383" s="3"/>
      <c r="MPM383" s="3"/>
      <c r="MPN383" s="3"/>
      <c r="MPO383" s="3"/>
      <c r="MPP383" s="3"/>
      <c r="MPQ383" s="3"/>
      <c r="MPR383" s="3"/>
      <c r="MPW383" s="3"/>
      <c r="MPX383" s="3"/>
      <c r="MPY383" s="3"/>
      <c r="MPZ383" s="3"/>
      <c r="MQA383" s="3"/>
      <c r="MQB383" s="3"/>
      <c r="MQC383" s="3"/>
      <c r="MQD383" s="3"/>
      <c r="MQE383" s="3"/>
      <c r="MQF383" s="3"/>
      <c r="MQG383" s="3"/>
      <c r="MQH383" s="3"/>
      <c r="MQI383" s="3"/>
      <c r="MQJ383" s="3"/>
      <c r="MQK383" s="3"/>
      <c r="MQL383" s="3"/>
      <c r="MQM383" s="3"/>
      <c r="MQN383" s="3"/>
      <c r="MQO383" s="3"/>
      <c r="MQP383" s="3"/>
      <c r="MQQ383" s="3"/>
      <c r="MQR383" s="3"/>
      <c r="MQS383" s="3"/>
      <c r="MQT383" s="3"/>
      <c r="MQU383" s="3"/>
      <c r="MQV383" s="3"/>
      <c r="MQW383" s="3"/>
      <c r="MQX383" s="3"/>
      <c r="MQY383" s="3"/>
      <c r="MQZ383" s="3"/>
      <c r="MRA383" s="3"/>
      <c r="MRB383" s="3"/>
      <c r="MRC383" s="3"/>
      <c r="MRD383" s="3"/>
      <c r="MRE383" s="3"/>
      <c r="MRF383" s="3"/>
      <c r="MRG383" s="3"/>
      <c r="MRH383" s="3"/>
      <c r="MRI383" s="3"/>
      <c r="MRJ383" s="3"/>
      <c r="MRK383" s="3"/>
      <c r="MRL383" s="3"/>
      <c r="MRM383" s="3"/>
      <c r="MRN383" s="3"/>
      <c r="MRO383" s="3"/>
      <c r="MRP383" s="3"/>
      <c r="MRQ383" s="3"/>
      <c r="MRR383" s="3"/>
      <c r="MRS383" s="3"/>
      <c r="MRT383" s="3"/>
      <c r="MRU383" s="3"/>
      <c r="MRV383" s="3"/>
      <c r="MRW383" s="3"/>
      <c r="MRX383" s="3"/>
      <c r="MRY383" s="3"/>
      <c r="MRZ383" s="3"/>
      <c r="MSA383" s="3"/>
      <c r="MSB383" s="3"/>
      <c r="MSC383" s="3"/>
      <c r="MSD383" s="3"/>
      <c r="MSE383" s="3"/>
      <c r="MSF383" s="3"/>
      <c r="MSG383" s="3"/>
      <c r="MSH383" s="3"/>
      <c r="MSI383" s="3"/>
      <c r="MSJ383" s="3"/>
      <c r="MSK383" s="3"/>
      <c r="MSL383" s="3"/>
      <c r="MSM383" s="3"/>
      <c r="MSN383" s="3"/>
      <c r="MSO383" s="3"/>
      <c r="MSP383" s="3"/>
      <c r="MSQ383" s="3"/>
      <c r="MSR383" s="3"/>
      <c r="MSS383" s="3"/>
      <c r="MST383" s="3"/>
      <c r="MSU383" s="3"/>
      <c r="MSV383" s="3"/>
      <c r="MSW383" s="3"/>
      <c r="MSX383" s="3"/>
      <c r="MSY383" s="3"/>
      <c r="MSZ383" s="3"/>
      <c r="MTA383" s="3"/>
      <c r="MTB383" s="3"/>
      <c r="MTC383" s="3"/>
      <c r="MTD383" s="3"/>
      <c r="MTE383" s="3"/>
      <c r="MTF383" s="3"/>
      <c r="MTG383" s="3"/>
      <c r="MTH383" s="3"/>
      <c r="MTI383" s="3"/>
      <c r="MTJ383" s="3"/>
      <c r="MTK383" s="3"/>
      <c r="MTL383" s="3"/>
      <c r="MTM383" s="3"/>
      <c r="MTN383" s="3"/>
      <c r="MTO383" s="3"/>
      <c r="MTP383" s="3"/>
      <c r="MTQ383" s="3"/>
      <c r="MTR383" s="3"/>
      <c r="MTS383" s="3"/>
      <c r="MTT383" s="3"/>
      <c r="MTU383" s="3"/>
      <c r="MTV383" s="3"/>
      <c r="MTW383" s="3"/>
      <c r="MTX383" s="3"/>
      <c r="MTY383" s="3"/>
      <c r="MTZ383" s="3"/>
      <c r="MUA383" s="3"/>
      <c r="MUB383" s="3"/>
      <c r="MUC383" s="3"/>
      <c r="MUD383" s="3"/>
      <c r="MUE383" s="3"/>
      <c r="MUF383" s="3"/>
      <c r="MUG383" s="3"/>
      <c r="MUH383" s="3"/>
      <c r="MUI383" s="3"/>
      <c r="MUJ383" s="3"/>
      <c r="MUK383" s="3"/>
      <c r="MUL383" s="3"/>
      <c r="MUM383" s="3"/>
      <c r="MUN383" s="3"/>
      <c r="MUO383" s="3"/>
      <c r="MUP383" s="3"/>
      <c r="MUQ383" s="3"/>
      <c r="MUR383" s="3"/>
      <c r="MUS383" s="3"/>
      <c r="MUT383" s="3"/>
      <c r="MUU383" s="3"/>
      <c r="MUV383" s="3"/>
      <c r="MUW383" s="3"/>
      <c r="MUX383" s="3"/>
      <c r="MUY383" s="3"/>
      <c r="MUZ383" s="3"/>
      <c r="MVA383" s="3"/>
      <c r="MVB383" s="3"/>
      <c r="MVC383" s="3"/>
      <c r="MVD383" s="3"/>
      <c r="MVE383" s="3"/>
      <c r="MVF383" s="3"/>
      <c r="MVG383" s="3"/>
      <c r="MVH383" s="3"/>
      <c r="MVI383" s="3"/>
      <c r="MVJ383" s="3"/>
      <c r="MVK383" s="3"/>
      <c r="MVL383" s="3"/>
      <c r="MVM383" s="3"/>
      <c r="MVN383" s="3"/>
      <c r="MVO383" s="3"/>
      <c r="MVP383" s="3"/>
      <c r="MVQ383" s="3"/>
      <c r="MVR383" s="3"/>
      <c r="MVS383" s="3"/>
      <c r="MVT383" s="3"/>
      <c r="MVU383" s="3"/>
      <c r="MVV383" s="3"/>
      <c r="MVW383" s="3"/>
      <c r="MVX383" s="3"/>
      <c r="MVY383" s="3"/>
      <c r="MVZ383" s="3"/>
      <c r="MWA383" s="3"/>
      <c r="MWB383" s="3"/>
      <c r="MWC383" s="3"/>
      <c r="MWD383" s="3"/>
      <c r="MWE383" s="3"/>
      <c r="MWF383" s="3"/>
      <c r="MWG383" s="3"/>
      <c r="MWH383" s="3"/>
      <c r="MWI383" s="3"/>
      <c r="MWJ383" s="3"/>
      <c r="MWK383" s="3"/>
      <c r="MWL383" s="3"/>
      <c r="MWM383" s="3"/>
      <c r="MWN383" s="3"/>
      <c r="MWO383" s="3"/>
      <c r="MWP383" s="3"/>
      <c r="MWQ383" s="3"/>
      <c r="MWR383" s="3"/>
      <c r="MWS383" s="3"/>
      <c r="MWT383" s="3"/>
      <c r="MWU383" s="3"/>
      <c r="MWV383" s="3"/>
      <c r="MWW383" s="3"/>
      <c r="MWX383" s="3"/>
      <c r="MWY383" s="3"/>
      <c r="MWZ383" s="3"/>
      <c r="MXA383" s="3"/>
      <c r="MXB383" s="3"/>
      <c r="MXC383" s="3"/>
      <c r="MXD383" s="3"/>
      <c r="MXE383" s="3"/>
      <c r="MXF383" s="3"/>
      <c r="MXG383" s="3"/>
      <c r="MXH383" s="3"/>
      <c r="MXI383" s="3"/>
      <c r="MXJ383" s="3"/>
      <c r="MXK383" s="3"/>
      <c r="MXL383" s="3"/>
      <c r="MXM383" s="3"/>
      <c r="MXN383" s="3"/>
      <c r="MXO383" s="3"/>
      <c r="MXP383" s="3"/>
      <c r="MXQ383" s="3"/>
      <c r="MXR383" s="3"/>
      <c r="MXS383" s="3"/>
      <c r="MXT383" s="3"/>
      <c r="MXU383" s="3"/>
      <c r="MXV383" s="3"/>
      <c r="MXW383" s="3"/>
      <c r="MXX383" s="3"/>
      <c r="MXY383" s="3"/>
      <c r="MXZ383" s="3"/>
      <c r="MYA383" s="3"/>
      <c r="MYB383" s="3"/>
      <c r="MYC383" s="3"/>
      <c r="MYD383" s="3"/>
      <c r="MYE383" s="3"/>
      <c r="MYF383" s="3"/>
      <c r="MYG383" s="3"/>
      <c r="MYH383" s="3"/>
      <c r="MYI383" s="3"/>
      <c r="MYJ383" s="3"/>
      <c r="MYK383" s="3"/>
      <c r="MYL383" s="3"/>
      <c r="MYM383" s="3"/>
      <c r="MYN383" s="3"/>
      <c r="MYO383" s="3"/>
      <c r="MYP383" s="3"/>
      <c r="MYQ383" s="3"/>
      <c r="MYR383" s="3"/>
      <c r="MYS383" s="3"/>
      <c r="MYT383" s="3"/>
      <c r="MYU383" s="3"/>
      <c r="MYV383" s="3"/>
      <c r="MYW383" s="3"/>
      <c r="MYX383" s="3"/>
      <c r="MYY383" s="3"/>
      <c r="MYZ383" s="3"/>
      <c r="MZA383" s="3"/>
      <c r="MZB383" s="3"/>
      <c r="MZC383" s="3"/>
      <c r="MZE383" s="3"/>
      <c r="MZG383" s="3"/>
      <c r="MZH383" s="3"/>
      <c r="MZI383" s="3"/>
      <c r="MZJ383" s="3"/>
      <c r="MZK383" s="3"/>
      <c r="MZL383" s="3"/>
      <c r="MZM383" s="3"/>
      <c r="MZN383" s="3"/>
      <c r="MZS383" s="3"/>
      <c r="MZT383" s="3"/>
      <c r="MZU383" s="3"/>
      <c r="MZV383" s="3"/>
      <c r="MZW383" s="3"/>
      <c r="MZX383" s="3"/>
      <c r="MZY383" s="3"/>
      <c r="MZZ383" s="3"/>
      <c r="NAA383" s="3"/>
      <c r="NAB383" s="3"/>
      <c r="NAC383" s="3"/>
      <c r="NAD383" s="3"/>
      <c r="NAE383" s="3"/>
      <c r="NAF383" s="3"/>
      <c r="NAG383" s="3"/>
      <c r="NAH383" s="3"/>
      <c r="NAI383" s="3"/>
      <c r="NAJ383" s="3"/>
      <c r="NAK383" s="3"/>
      <c r="NAL383" s="3"/>
      <c r="NAM383" s="3"/>
      <c r="NAN383" s="3"/>
      <c r="NAO383" s="3"/>
      <c r="NAP383" s="3"/>
      <c r="NAQ383" s="3"/>
      <c r="NAR383" s="3"/>
      <c r="NAS383" s="3"/>
      <c r="NAT383" s="3"/>
      <c r="NAU383" s="3"/>
      <c r="NAV383" s="3"/>
      <c r="NAW383" s="3"/>
      <c r="NAX383" s="3"/>
      <c r="NAY383" s="3"/>
      <c r="NAZ383" s="3"/>
      <c r="NBA383" s="3"/>
      <c r="NBB383" s="3"/>
      <c r="NBC383" s="3"/>
      <c r="NBD383" s="3"/>
      <c r="NBE383" s="3"/>
      <c r="NBF383" s="3"/>
      <c r="NBG383" s="3"/>
      <c r="NBH383" s="3"/>
      <c r="NBI383" s="3"/>
      <c r="NBJ383" s="3"/>
      <c r="NBK383" s="3"/>
      <c r="NBL383" s="3"/>
      <c r="NBM383" s="3"/>
      <c r="NBN383" s="3"/>
      <c r="NBO383" s="3"/>
      <c r="NBP383" s="3"/>
      <c r="NBQ383" s="3"/>
      <c r="NBR383" s="3"/>
      <c r="NBS383" s="3"/>
      <c r="NBT383" s="3"/>
      <c r="NBU383" s="3"/>
      <c r="NBV383" s="3"/>
      <c r="NBW383" s="3"/>
      <c r="NBX383" s="3"/>
      <c r="NBY383" s="3"/>
      <c r="NBZ383" s="3"/>
      <c r="NCA383" s="3"/>
      <c r="NCB383" s="3"/>
      <c r="NCC383" s="3"/>
      <c r="NCD383" s="3"/>
      <c r="NCE383" s="3"/>
      <c r="NCF383" s="3"/>
      <c r="NCG383" s="3"/>
      <c r="NCH383" s="3"/>
      <c r="NCI383" s="3"/>
      <c r="NCJ383" s="3"/>
      <c r="NCK383" s="3"/>
      <c r="NCL383" s="3"/>
      <c r="NCM383" s="3"/>
      <c r="NCN383" s="3"/>
      <c r="NCO383" s="3"/>
      <c r="NCP383" s="3"/>
      <c r="NCQ383" s="3"/>
      <c r="NCR383" s="3"/>
      <c r="NCS383" s="3"/>
      <c r="NCT383" s="3"/>
      <c r="NCU383" s="3"/>
      <c r="NCV383" s="3"/>
      <c r="NCW383" s="3"/>
      <c r="NCX383" s="3"/>
      <c r="NCY383" s="3"/>
      <c r="NCZ383" s="3"/>
      <c r="NDA383" s="3"/>
      <c r="NDB383" s="3"/>
      <c r="NDC383" s="3"/>
      <c r="NDD383" s="3"/>
      <c r="NDE383" s="3"/>
      <c r="NDF383" s="3"/>
      <c r="NDG383" s="3"/>
      <c r="NDH383" s="3"/>
      <c r="NDI383" s="3"/>
      <c r="NDJ383" s="3"/>
      <c r="NDK383" s="3"/>
      <c r="NDL383" s="3"/>
      <c r="NDM383" s="3"/>
      <c r="NDN383" s="3"/>
      <c r="NDO383" s="3"/>
      <c r="NDP383" s="3"/>
      <c r="NDQ383" s="3"/>
      <c r="NDR383" s="3"/>
      <c r="NDS383" s="3"/>
      <c r="NDT383" s="3"/>
      <c r="NDU383" s="3"/>
      <c r="NDV383" s="3"/>
      <c r="NDW383" s="3"/>
      <c r="NDX383" s="3"/>
      <c r="NDY383" s="3"/>
      <c r="NDZ383" s="3"/>
      <c r="NEA383" s="3"/>
      <c r="NEB383" s="3"/>
      <c r="NEC383" s="3"/>
      <c r="NED383" s="3"/>
      <c r="NEE383" s="3"/>
      <c r="NEF383" s="3"/>
      <c r="NEG383" s="3"/>
      <c r="NEH383" s="3"/>
      <c r="NEI383" s="3"/>
      <c r="NEJ383" s="3"/>
      <c r="NEK383" s="3"/>
      <c r="NEL383" s="3"/>
      <c r="NEM383" s="3"/>
      <c r="NEN383" s="3"/>
      <c r="NEO383" s="3"/>
      <c r="NEP383" s="3"/>
      <c r="NEQ383" s="3"/>
      <c r="NER383" s="3"/>
      <c r="NES383" s="3"/>
      <c r="NET383" s="3"/>
      <c r="NEU383" s="3"/>
      <c r="NEV383" s="3"/>
      <c r="NEW383" s="3"/>
      <c r="NEX383" s="3"/>
      <c r="NEY383" s="3"/>
      <c r="NEZ383" s="3"/>
      <c r="NFA383" s="3"/>
      <c r="NFB383" s="3"/>
      <c r="NFC383" s="3"/>
      <c r="NFD383" s="3"/>
      <c r="NFE383" s="3"/>
      <c r="NFF383" s="3"/>
      <c r="NFG383" s="3"/>
      <c r="NFH383" s="3"/>
      <c r="NFI383" s="3"/>
      <c r="NFJ383" s="3"/>
      <c r="NFK383" s="3"/>
      <c r="NFL383" s="3"/>
      <c r="NFM383" s="3"/>
      <c r="NFN383" s="3"/>
      <c r="NFO383" s="3"/>
      <c r="NFP383" s="3"/>
      <c r="NFQ383" s="3"/>
      <c r="NFR383" s="3"/>
      <c r="NFS383" s="3"/>
      <c r="NFT383" s="3"/>
      <c r="NFU383" s="3"/>
      <c r="NFV383" s="3"/>
      <c r="NFW383" s="3"/>
      <c r="NFX383" s="3"/>
      <c r="NFY383" s="3"/>
      <c r="NFZ383" s="3"/>
      <c r="NGA383" s="3"/>
      <c r="NGB383" s="3"/>
      <c r="NGC383" s="3"/>
      <c r="NGD383" s="3"/>
      <c r="NGE383" s="3"/>
      <c r="NGF383" s="3"/>
      <c r="NGG383" s="3"/>
      <c r="NGH383" s="3"/>
      <c r="NGI383" s="3"/>
      <c r="NGJ383" s="3"/>
      <c r="NGK383" s="3"/>
      <c r="NGL383" s="3"/>
      <c r="NGM383" s="3"/>
      <c r="NGN383" s="3"/>
      <c r="NGO383" s="3"/>
      <c r="NGP383" s="3"/>
      <c r="NGQ383" s="3"/>
      <c r="NGR383" s="3"/>
      <c r="NGS383" s="3"/>
      <c r="NGT383" s="3"/>
      <c r="NGU383" s="3"/>
      <c r="NGV383" s="3"/>
      <c r="NGW383" s="3"/>
      <c r="NGX383" s="3"/>
      <c r="NGY383" s="3"/>
      <c r="NGZ383" s="3"/>
      <c r="NHA383" s="3"/>
      <c r="NHB383" s="3"/>
      <c r="NHC383" s="3"/>
      <c r="NHD383" s="3"/>
      <c r="NHE383" s="3"/>
      <c r="NHF383" s="3"/>
      <c r="NHG383" s="3"/>
      <c r="NHH383" s="3"/>
      <c r="NHI383" s="3"/>
      <c r="NHJ383" s="3"/>
      <c r="NHK383" s="3"/>
      <c r="NHL383" s="3"/>
      <c r="NHM383" s="3"/>
      <c r="NHN383" s="3"/>
      <c r="NHO383" s="3"/>
      <c r="NHP383" s="3"/>
      <c r="NHQ383" s="3"/>
      <c r="NHR383" s="3"/>
      <c r="NHS383" s="3"/>
      <c r="NHT383" s="3"/>
      <c r="NHU383" s="3"/>
      <c r="NHV383" s="3"/>
      <c r="NHW383" s="3"/>
      <c r="NHX383" s="3"/>
      <c r="NHY383" s="3"/>
      <c r="NHZ383" s="3"/>
      <c r="NIA383" s="3"/>
      <c r="NIB383" s="3"/>
      <c r="NIC383" s="3"/>
      <c r="NID383" s="3"/>
      <c r="NIE383" s="3"/>
      <c r="NIF383" s="3"/>
      <c r="NIG383" s="3"/>
      <c r="NIH383" s="3"/>
      <c r="NII383" s="3"/>
      <c r="NIJ383" s="3"/>
      <c r="NIK383" s="3"/>
      <c r="NIL383" s="3"/>
      <c r="NIM383" s="3"/>
      <c r="NIN383" s="3"/>
      <c r="NIO383" s="3"/>
      <c r="NIP383" s="3"/>
      <c r="NIQ383" s="3"/>
      <c r="NIR383" s="3"/>
      <c r="NIS383" s="3"/>
      <c r="NIT383" s="3"/>
      <c r="NIU383" s="3"/>
      <c r="NIV383" s="3"/>
      <c r="NIW383" s="3"/>
      <c r="NIX383" s="3"/>
      <c r="NIY383" s="3"/>
      <c r="NJA383" s="3"/>
      <c r="NJC383" s="3"/>
      <c r="NJD383" s="3"/>
      <c r="NJE383" s="3"/>
      <c r="NJF383" s="3"/>
      <c r="NJG383" s="3"/>
      <c r="NJH383" s="3"/>
      <c r="NJI383" s="3"/>
      <c r="NJJ383" s="3"/>
      <c r="NJO383" s="3"/>
      <c r="NJP383" s="3"/>
      <c r="NJQ383" s="3"/>
      <c r="NJR383" s="3"/>
      <c r="NJS383" s="3"/>
      <c r="NJT383" s="3"/>
      <c r="NJU383" s="3"/>
      <c r="NJV383" s="3"/>
      <c r="NJW383" s="3"/>
      <c r="NJX383" s="3"/>
      <c r="NJY383" s="3"/>
      <c r="NJZ383" s="3"/>
      <c r="NKA383" s="3"/>
      <c r="NKB383" s="3"/>
      <c r="NKC383" s="3"/>
      <c r="NKD383" s="3"/>
      <c r="NKE383" s="3"/>
      <c r="NKF383" s="3"/>
      <c r="NKG383" s="3"/>
      <c r="NKH383" s="3"/>
      <c r="NKI383" s="3"/>
      <c r="NKJ383" s="3"/>
      <c r="NKK383" s="3"/>
      <c r="NKL383" s="3"/>
      <c r="NKM383" s="3"/>
      <c r="NKN383" s="3"/>
      <c r="NKO383" s="3"/>
      <c r="NKP383" s="3"/>
      <c r="NKQ383" s="3"/>
      <c r="NKR383" s="3"/>
      <c r="NKS383" s="3"/>
      <c r="NKT383" s="3"/>
      <c r="NKU383" s="3"/>
      <c r="NKV383" s="3"/>
      <c r="NKW383" s="3"/>
      <c r="NKX383" s="3"/>
      <c r="NKY383" s="3"/>
      <c r="NKZ383" s="3"/>
      <c r="NLA383" s="3"/>
      <c r="NLB383" s="3"/>
      <c r="NLC383" s="3"/>
      <c r="NLD383" s="3"/>
      <c r="NLE383" s="3"/>
      <c r="NLF383" s="3"/>
      <c r="NLG383" s="3"/>
      <c r="NLH383" s="3"/>
      <c r="NLI383" s="3"/>
      <c r="NLJ383" s="3"/>
      <c r="NLK383" s="3"/>
      <c r="NLL383" s="3"/>
      <c r="NLM383" s="3"/>
      <c r="NLN383" s="3"/>
      <c r="NLO383" s="3"/>
      <c r="NLP383" s="3"/>
      <c r="NLQ383" s="3"/>
      <c r="NLR383" s="3"/>
      <c r="NLS383" s="3"/>
      <c r="NLT383" s="3"/>
      <c r="NLU383" s="3"/>
      <c r="NLV383" s="3"/>
      <c r="NLW383" s="3"/>
      <c r="NLX383" s="3"/>
      <c r="NLY383" s="3"/>
      <c r="NLZ383" s="3"/>
      <c r="NMA383" s="3"/>
      <c r="NMB383" s="3"/>
      <c r="NMC383" s="3"/>
      <c r="NMD383" s="3"/>
      <c r="NME383" s="3"/>
      <c r="NMF383" s="3"/>
      <c r="NMG383" s="3"/>
      <c r="NMH383" s="3"/>
      <c r="NMI383" s="3"/>
      <c r="NMJ383" s="3"/>
      <c r="NMK383" s="3"/>
      <c r="NML383" s="3"/>
      <c r="NMM383" s="3"/>
      <c r="NMN383" s="3"/>
      <c r="NMO383" s="3"/>
      <c r="NMP383" s="3"/>
      <c r="NMQ383" s="3"/>
      <c r="NMR383" s="3"/>
      <c r="NMS383" s="3"/>
      <c r="NMT383" s="3"/>
      <c r="NMU383" s="3"/>
      <c r="NMV383" s="3"/>
      <c r="NMW383" s="3"/>
      <c r="NMX383" s="3"/>
      <c r="NMY383" s="3"/>
      <c r="NMZ383" s="3"/>
      <c r="NNA383" s="3"/>
      <c r="NNB383" s="3"/>
      <c r="NNC383" s="3"/>
      <c r="NND383" s="3"/>
      <c r="NNE383" s="3"/>
      <c r="NNF383" s="3"/>
      <c r="NNG383" s="3"/>
      <c r="NNH383" s="3"/>
      <c r="NNI383" s="3"/>
      <c r="NNJ383" s="3"/>
      <c r="NNK383" s="3"/>
      <c r="NNL383" s="3"/>
      <c r="NNM383" s="3"/>
      <c r="NNN383" s="3"/>
      <c r="NNO383" s="3"/>
      <c r="NNP383" s="3"/>
      <c r="NNQ383" s="3"/>
      <c r="NNR383" s="3"/>
      <c r="NNS383" s="3"/>
      <c r="NNT383" s="3"/>
      <c r="NNU383" s="3"/>
      <c r="NNV383" s="3"/>
      <c r="NNW383" s="3"/>
      <c r="NNX383" s="3"/>
      <c r="NNY383" s="3"/>
      <c r="NNZ383" s="3"/>
      <c r="NOA383" s="3"/>
      <c r="NOB383" s="3"/>
      <c r="NOC383" s="3"/>
      <c r="NOD383" s="3"/>
      <c r="NOE383" s="3"/>
      <c r="NOF383" s="3"/>
      <c r="NOG383" s="3"/>
      <c r="NOH383" s="3"/>
      <c r="NOI383" s="3"/>
      <c r="NOJ383" s="3"/>
      <c r="NOK383" s="3"/>
      <c r="NOL383" s="3"/>
      <c r="NOM383" s="3"/>
      <c r="NON383" s="3"/>
      <c r="NOO383" s="3"/>
      <c r="NOP383" s="3"/>
      <c r="NOQ383" s="3"/>
      <c r="NOR383" s="3"/>
      <c r="NOS383" s="3"/>
      <c r="NOT383" s="3"/>
      <c r="NOU383" s="3"/>
      <c r="NOV383" s="3"/>
      <c r="NOW383" s="3"/>
      <c r="NOX383" s="3"/>
      <c r="NOY383" s="3"/>
      <c r="NOZ383" s="3"/>
      <c r="NPA383" s="3"/>
      <c r="NPB383" s="3"/>
      <c r="NPC383" s="3"/>
      <c r="NPD383" s="3"/>
      <c r="NPE383" s="3"/>
      <c r="NPF383" s="3"/>
      <c r="NPG383" s="3"/>
      <c r="NPH383" s="3"/>
      <c r="NPI383" s="3"/>
      <c r="NPJ383" s="3"/>
      <c r="NPK383" s="3"/>
      <c r="NPL383" s="3"/>
      <c r="NPM383" s="3"/>
      <c r="NPN383" s="3"/>
      <c r="NPO383" s="3"/>
      <c r="NPP383" s="3"/>
      <c r="NPQ383" s="3"/>
      <c r="NPR383" s="3"/>
      <c r="NPS383" s="3"/>
      <c r="NPT383" s="3"/>
      <c r="NPU383" s="3"/>
      <c r="NPV383" s="3"/>
      <c r="NPW383" s="3"/>
      <c r="NPX383" s="3"/>
      <c r="NPY383" s="3"/>
      <c r="NPZ383" s="3"/>
      <c r="NQA383" s="3"/>
      <c r="NQB383" s="3"/>
      <c r="NQC383" s="3"/>
      <c r="NQD383" s="3"/>
      <c r="NQE383" s="3"/>
      <c r="NQF383" s="3"/>
      <c r="NQG383" s="3"/>
      <c r="NQH383" s="3"/>
      <c r="NQI383" s="3"/>
      <c r="NQJ383" s="3"/>
      <c r="NQK383" s="3"/>
      <c r="NQL383" s="3"/>
      <c r="NQM383" s="3"/>
      <c r="NQN383" s="3"/>
      <c r="NQO383" s="3"/>
      <c r="NQP383" s="3"/>
      <c r="NQQ383" s="3"/>
      <c r="NQR383" s="3"/>
      <c r="NQS383" s="3"/>
      <c r="NQT383" s="3"/>
      <c r="NQU383" s="3"/>
      <c r="NQV383" s="3"/>
      <c r="NQW383" s="3"/>
      <c r="NQX383" s="3"/>
      <c r="NQY383" s="3"/>
      <c r="NQZ383" s="3"/>
      <c r="NRA383" s="3"/>
      <c r="NRB383" s="3"/>
      <c r="NRC383" s="3"/>
      <c r="NRD383" s="3"/>
      <c r="NRE383" s="3"/>
      <c r="NRF383" s="3"/>
      <c r="NRG383" s="3"/>
      <c r="NRH383" s="3"/>
      <c r="NRI383" s="3"/>
      <c r="NRJ383" s="3"/>
      <c r="NRK383" s="3"/>
      <c r="NRL383" s="3"/>
      <c r="NRM383" s="3"/>
      <c r="NRN383" s="3"/>
      <c r="NRO383" s="3"/>
      <c r="NRP383" s="3"/>
      <c r="NRQ383" s="3"/>
      <c r="NRR383" s="3"/>
      <c r="NRS383" s="3"/>
      <c r="NRT383" s="3"/>
      <c r="NRU383" s="3"/>
      <c r="NRV383" s="3"/>
      <c r="NRW383" s="3"/>
      <c r="NRX383" s="3"/>
      <c r="NRY383" s="3"/>
      <c r="NRZ383" s="3"/>
      <c r="NSA383" s="3"/>
      <c r="NSB383" s="3"/>
      <c r="NSC383" s="3"/>
      <c r="NSD383" s="3"/>
      <c r="NSE383" s="3"/>
      <c r="NSF383" s="3"/>
      <c r="NSG383" s="3"/>
      <c r="NSH383" s="3"/>
      <c r="NSI383" s="3"/>
      <c r="NSJ383" s="3"/>
      <c r="NSK383" s="3"/>
      <c r="NSL383" s="3"/>
      <c r="NSM383" s="3"/>
      <c r="NSN383" s="3"/>
      <c r="NSO383" s="3"/>
      <c r="NSP383" s="3"/>
      <c r="NSQ383" s="3"/>
      <c r="NSR383" s="3"/>
      <c r="NSS383" s="3"/>
      <c r="NST383" s="3"/>
      <c r="NSU383" s="3"/>
      <c r="NSW383" s="3"/>
      <c r="NSY383" s="3"/>
      <c r="NSZ383" s="3"/>
      <c r="NTA383" s="3"/>
      <c r="NTB383" s="3"/>
      <c r="NTC383" s="3"/>
      <c r="NTD383" s="3"/>
      <c r="NTE383" s="3"/>
      <c r="NTF383" s="3"/>
      <c r="NTK383" s="3"/>
      <c r="NTL383" s="3"/>
      <c r="NTM383" s="3"/>
      <c r="NTN383" s="3"/>
      <c r="NTO383" s="3"/>
      <c r="NTP383" s="3"/>
      <c r="NTQ383" s="3"/>
      <c r="NTR383" s="3"/>
      <c r="NTS383" s="3"/>
      <c r="NTT383" s="3"/>
      <c r="NTU383" s="3"/>
      <c r="NTV383" s="3"/>
      <c r="NTW383" s="3"/>
      <c r="NTX383" s="3"/>
      <c r="NTY383" s="3"/>
      <c r="NTZ383" s="3"/>
      <c r="NUA383" s="3"/>
      <c r="NUB383" s="3"/>
      <c r="NUC383" s="3"/>
      <c r="NUD383" s="3"/>
      <c r="NUE383" s="3"/>
      <c r="NUF383" s="3"/>
      <c r="NUG383" s="3"/>
      <c r="NUH383" s="3"/>
      <c r="NUI383" s="3"/>
      <c r="NUJ383" s="3"/>
      <c r="NUK383" s="3"/>
      <c r="NUL383" s="3"/>
      <c r="NUM383" s="3"/>
      <c r="NUN383" s="3"/>
      <c r="NUO383" s="3"/>
      <c r="NUP383" s="3"/>
      <c r="NUQ383" s="3"/>
      <c r="NUR383" s="3"/>
      <c r="NUS383" s="3"/>
      <c r="NUT383" s="3"/>
      <c r="NUU383" s="3"/>
      <c r="NUV383" s="3"/>
      <c r="NUW383" s="3"/>
      <c r="NUX383" s="3"/>
      <c r="NUY383" s="3"/>
      <c r="NUZ383" s="3"/>
      <c r="NVA383" s="3"/>
      <c r="NVB383" s="3"/>
      <c r="NVC383" s="3"/>
      <c r="NVD383" s="3"/>
      <c r="NVE383" s="3"/>
      <c r="NVF383" s="3"/>
      <c r="NVG383" s="3"/>
      <c r="NVH383" s="3"/>
      <c r="NVI383" s="3"/>
      <c r="NVJ383" s="3"/>
      <c r="NVK383" s="3"/>
      <c r="NVL383" s="3"/>
      <c r="NVM383" s="3"/>
      <c r="NVN383" s="3"/>
      <c r="NVO383" s="3"/>
      <c r="NVP383" s="3"/>
      <c r="NVQ383" s="3"/>
      <c r="NVR383" s="3"/>
      <c r="NVS383" s="3"/>
      <c r="NVT383" s="3"/>
      <c r="NVU383" s="3"/>
      <c r="NVV383" s="3"/>
      <c r="NVW383" s="3"/>
      <c r="NVX383" s="3"/>
      <c r="NVY383" s="3"/>
      <c r="NVZ383" s="3"/>
      <c r="NWA383" s="3"/>
      <c r="NWB383" s="3"/>
      <c r="NWC383" s="3"/>
      <c r="NWD383" s="3"/>
      <c r="NWE383" s="3"/>
      <c r="NWF383" s="3"/>
      <c r="NWG383" s="3"/>
      <c r="NWH383" s="3"/>
      <c r="NWI383" s="3"/>
      <c r="NWJ383" s="3"/>
      <c r="NWK383" s="3"/>
      <c r="NWL383" s="3"/>
      <c r="NWM383" s="3"/>
      <c r="NWN383" s="3"/>
      <c r="NWO383" s="3"/>
      <c r="NWP383" s="3"/>
      <c r="NWQ383" s="3"/>
      <c r="NWR383" s="3"/>
      <c r="NWS383" s="3"/>
      <c r="NWT383" s="3"/>
      <c r="NWU383" s="3"/>
      <c r="NWV383" s="3"/>
      <c r="NWW383" s="3"/>
      <c r="NWX383" s="3"/>
      <c r="NWY383" s="3"/>
      <c r="NWZ383" s="3"/>
      <c r="NXA383" s="3"/>
      <c r="NXB383" s="3"/>
      <c r="NXC383" s="3"/>
      <c r="NXD383" s="3"/>
      <c r="NXE383" s="3"/>
      <c r="NXF383" s="3"/>
      <c r="NXG383" s="3"/>
      <c r="NXH383" s="3"/>
      <c r="NXI383" s="3"/>
      <c r="NXJ383" s="3"/>
      <c r="NXK383" s="3"/>
      <c r="NXL383" s="3"/>
      <c r="NXM383" s="3"/>
      <c r="NXN383" s="3"/>
      <c r="NXO383" s="3"/>
      <c r="NXP383" s="3"/>
      <c r="NXQ383" s="3"/>
      <c r="NXR383" s="3"/>
      <c r="NXS383" s="3"/>
      <c r="NXT383" s="3"/>
      <c r="NXU383" s="3"/>
      <c r="NXV383" s="3"/>
      <c r="NXW383" s="3"/>
      <c r="NXX383" s="3"/>
      <c r="NXY383" s="3"/>
      <c r="NXZ383" s="3"/>
      <c r="NYA383" s="3"/>
      <c r="NYB383" s="3"/>
      <c r="NYC383" s="3"/>
      <c r="NYD383" s="3"/>
      <c r="NYE383" s="3"/>
      <c r="NYF383" s="3"/>
      <c r="NYG383" s="3"/>
      <c r="NYH383" s="3"/>
      <c r="NYI383" s="3"/>
      <c r="NYJ383" s="3"/>
      <c r="NYK383" s="3"/>
      <c r="NYL383" s="3"/>
      <c r="NYM383" s="3"/>
      <c r="NYN383" s="3"/>
      <c r="NYO383" s="3"/>
      <c r="NYP383" s="3"/>
      <c r="NYQ383" s="3"/>
      <c r="NYR383" s="3"/>
      <c r="NYS383" s="3"/>
      <c r="NYT383" s="3"/>
      <c r="NYU383" s="3"/>
      <c r="NYV383" s="3"/>
      <c r="NYW383" s="3"/>
      <c r="NYX383" s="3"/>
      <c r="NYY383" s="3"/>
      <c r="NYZ383" s="3"/>
      <c r="NZA383" s="3"/>
      <c r="NZB383" s="3"/>
      <c r="NZC383" s="3"/>
      <c r="NZD383" s="3"/>
      <c r="NZE383" s="3"/>
      <c r="NZF383" s="3"/>
      <c r="NZG383" s="3"/>
      <c r="NZH383" s="3"/>
      <c r="NZI383" s="3"/>
      <c r="NZJ383" s="3"/>
      <c r="NZK383" s="3"/>
      <c r="NZL383" s="3"/>
      <c r="NZM383" s="3"/>
      <c r="NZN383" s="3"/>
      <c r="NZO383" s="3"/>
      <c r="NZP383" s="3"/>
      <c r="NZQ383" s="3"/>
      <c r="NZR383" s="3"/>
      <c r="NZS383" s="3"/>
      <c r="NZT383" s="3"/>
      <c r="NZU383" s="3"/>
      <c r="NZV383" s="3"/>
      <c r="NZW383" s="3"/>
      <c r="NZX383" s="3"/>
      <c r="NZY383" s="3"/>
      <c r="NZZ383" s="3"/>
      <c r="OAA383" s="3"/>
      <c r="OAB383" s="3"/>
      <c r="OAC383" s="3"/>
      <c r="OAD383" s="3"/>
      <c r="OAE383" s="3"/>
      <c r="OAF383" s="3"/>
      <c r="OAG383" s="3"/>
      <c r="OAH383" s="3"/>
      <c r="OAI383" s="3"/>
      <c r="OAJ383" s="3"/>
      <c r="OAK383" s="3"/>
      <c r="OAL383" s="3"/>
      <c r="OAM383" s="3"/>
      <c r="OAN383" s="3"/>
      <c r="OAO383" s="3"/>
      <c r="OAP383" s="3"/>
      <c r="OAQ383" s="3"/>
      <c r="OAR383" s="3"/>
      <c r="OAS383" s="3"/>
      <c r="OAT383" s="3"/>
      <c r="OAU383" s="3"/>
      <c r="OAV383" s="3"/>
      <c r="OAW383" s="3"/>
      <c r="OAX383" s="3"/>
      <c r="OAY383" s="3"/>
      <c r="OAZ383" s="3"/>
      <c r="OBA383" s="3"/>
      <c r="OBB383" s="3"/>
      <c r="OBC383" s="3"/>
      <c r="OBD383" s="3"/>
      <c r="OBE383" s="3"/>
      <c r="OBF383" s="3"/>
      <c r="OBG383" s="3"/>
      <c r="OBH383" s="3"/>
      <c r="OBI383" s="3"/>
      <c r="OBJ383" s="3"/>
      <c r="OBK383" s="3"/>
      <c r="OBL383" s="3"/>
      <c r="OBM383" s="3"/>
      <c r="OBN383" s="3"/>
      <c r="OBO383" s="3"/>
      <c r="OBP383" s="3"/>
      <c r="OBQ383" s="3"/>
      <c r="OBR383" s="3"/>
      <c r="OBS383" s="3"/>
      <c r="OBT383" s="3"/>
      <c r="OBU383" s="3"/>
      <c r="OBV383" s="3"/>
      <c r="OBW383" s="3"/>
      <c r="OBX383" s="3"/>
      <c r="OBY383" s="3"/>
      <c r="OBZ383" s="3"/>
      <c r="OCA383" s="3"/>
      <c r="OCB383" s="3"/>
      <c r="OCC383" s="3"/>
      <c r="OCD383" s="3"/>
      <c r="OCE383" s="3"/>
      <c r="OCF383" s="3"/>
      <c r="OCG383" s="3"/>
      <c r="OCH383" s="3"/>
      <c r="OCI383" s="3"/>
      <c r="OCJ383" s="3"/>
      <c r="OCK383" s="3"/>
      <c r="OCL383" s="3"/>
      <c r="OCM383" s="3"/>
      <c r="OCN383" s="3"/>
      <c r="OCO383" s="3"/>
      <c r="OCP383" s="3"/>
      <c r="OCQ383" s="3"/>
      <c r="OCS383" s="3"/>
      <c r="OCU383" s="3"/>
      <c r="OCV383" s="3"/>
      <c r="OCW383" s="3"/>
      <c r="OCX383" s="3"/>
      <c r="OCY383" s="3"/>
      <c r="OCZ383" s="3"/>
      <c r="ODA383" s="3"/>
      <c r="ODB383" s="3"/>
      <c r="ODG383" s="3"/>
      <c r="ODH383" s="3"/>
      <c r="ODI383" s="3"/>
      <c r="ODJ383" s="3"/>
      <c r="ODK383" s="3"/>
      <c r="ODL383" s="3"/>
      <c r="ODM383" s="3"/>
      <c r="ODN383" s="3"/>
      <c r="ODO383" s="3"/>
      <c r="ODP383" s="3"/>
      <c r="ODQ383" s="3"/>
      <c r="ODR383" s="3"/>
      <c r="ODS383" s="3"/>
      <c r="ODT383" s="3"/>
      <c r="ODU383" s="3"/>
      <c r="ODV383" s="3"/>
      <c r="ODW383" s="3"/>
      <c r="ODX383" s="3"/>
      <c r="ODY383" s="3"/>
      <c r="ODZ383" s="3"/>
      <c r="OEA383" s="3"/>
      <c r="OEB383" s="3"/>
      <c r="OEC383" s="3"/>
      <c r="OED383" s="3"/>
      <c r="OEE383" s="3"/>
      <c r="OEF383" s="3"/>
      <c r="OEG383" s="3"/>
      <c r="OEH383" s="3"/>
      <c r="OEI383" s="3"/>
      <c r="OEJ383" s="3"/>
      <c r="OEK383" s="3"/>
      <c r="OEL383" s="3"/>
      <c r="OEM383" s="3"/>
      <c r="OEN383" s="3"/>
      <c r="OEO383" s="3"/>
      <c r="OEP383" s="3"/>
      <c r="OEQ383" s="3"/>
      <c r="OER383" s="3"/>
      <c r="OES383" s="3"/>
      <c r="OET383" s="3"/>
      <c r="OEU383" s="3"/>
      <c r="OEV383" s="3"/>
      <c r="OEW383" s="3"/>
      <c r="OEX383" s="3"/>
      <c r="OEY383" s="3"/>
      <c r="OEZ383" s="3"/>
      <c r="OFA383" s="3"/>
      <c r="OFB383" s="3"/>
      <c r="OFC383" s="3"/>
      <c r="OFD383" s="3"/>
      <c r="OFE383" s="3"/>
      <c r="OFF383" s="3"/>
      <c r="OFG383" s="3"/>
      <c r="OFH383" s="3"/>
      <c r="OFI383" s="3"/>
      <c r="OFJ383" s="3"/>
      <c r="OFK383" s="3"/>
      <c r="OFL383" s="3"/>
      <c r="OFM383" s="3"/>
      <c r="OFN383" s="3"/>
      <c r="OFO383" s="3"/>
      <c r="OFP383" s="3"/>
      <c r="OFQ383" s="3"/>
      <c r="OFR383" s="3"/>
      <c r="OFS383" s="3"/>
      <c r="OFT383" s="3"/>
      <c r="OFU383" s="3"/>
      <c r="OFV383" s="3"/>
      <c r="OFW383" s="3"/>
      <c r="OFX383" s="3"/>
      <c r="OFY383" s="3"/>
      <c r="OFZ383" s="3"/>
      <c r="OGA383" s="3"/>
      <c r="OGB383" s="3"/>
      <c r="OGC383" s="3"/>
      <c r="OGD383" s="3"/>
      <c r="OGE383" s="3"/>
      <c r="OGF383" s="3"/>
      <c r="OGG383" s="3"/>
      <c r="OGH383" s="3"/>
      <c r="OGI383" s="3"/>
      <c r="OGJ383" s="3"/>
      <c r="OGK383" s="3"/>
      <c r="OGL383" s="3"/>
      <c r="OGM383" s="3"/>
      <c r="OGN383" s="3"/>
      <c r="OGO383" s="3"/>
      <c r="OGP383" s="3"/>
      <c r="OGQ383" s="3"/>
      <c r="OGR383" s="3"/>
      <c r="OGS383" s="3"/>
      <c r="OGT383" s="3"/>
      <c r="OGU383" s="3"/>
      <c r="OGV383" s="3"/>
      <c r="OGW383" s="3"/>
      <c r="OGX383" s="3"/>
      <c r="OGY383" s="3"/>
      <c r="OGZ383" s="3"/>
      <c r="OHA383" s="3"/>
      <c r="OHB383" s="3"/>
      <c r="OHC383" s="3"/>
      <c r="OHD383" s="3"/>
      <c r="OHE383" s="3"/>
      <c r="OHF383" s="3"/>
      <c r="OHG383" s="3"/>
      <c r="OHH383" s="3"/>
      <c r="OHI383" s="3"/>
      <c r="OHJ383" s="3"/>
      <c r="OHK383" s="3"/>
      <c r="OHL383" s="3"/>
      <c r="OHM383" s="3"/>
      <c r="OHN383" s="3"/>
      <c r="OHO383" s="3"/>
      <c r="OHP383" s="3"/>
      <c r="OHQ383" s="3"/>
      <c r="OHR383" s="3"/>
      <c r="OHS383" s="3"/>
      <c r="OHT383" s="3"/>
      <c r="OHU383" s="3"/>
      <c r="OHV383" s="3"/>
      <c r="OHW383" s="3"/>
      <c r="OHX383" s="3"/>
      <c r="OHY383" s="3"/>
      <c r="OHZ383" s="3"/>
      <c r="OIA383" s="3"/>
      <c r="OIB383" s="3"/>
      <c r="OIC383" s="3"/>
      <c r="OID383" s="3"/>
      <c r="OIE383" s="3"/>
      <c r="OIF383" s="3"/>
      <c r="OIG383" s="3"/>
      <c r="OIH383" s="3"/>
      <c r="OII383" s="3"/>
      <c r="OIJ383" s="3"/>
      <c r="OIK383" s="3"/>
      <c r="OIL383" s="3"/>
      <c r="OIM383" s="3"/>
      <c r="OIN383" s="3"/>
      <c r="OIO383" s="3"/>
      <c r="OIP383" s="3"/>
      <c r="OIQ383" s="3"/>
      <c r="OIR383" s="3"/>
      <c r="OIS383" s="3"/>
      <c r="OIT383" s="3"/>
      <c r="OIU383" s="3"/>
      <c r="OIV383" s="3"/>
      <c r="OIW383" s="3"/>
      <c r="OIX383" s="3"/>
      <c r="OIY383" s="3"/>
      <c r="OIZ383" s="3"/>
      <c r="OJA383" s="3"/>
      <c r="OJB383" s="3"/>
      <c r="OJC383" s="3"/>
      <c r="OJD383" s="3"/>
      <c r="OJE383" s="3"/>
      <c r="OJF383" s="3"/>
      <c r="OJG383" s="3"/>
      <c r="OJH383" s="3"/>
      <c r="OJI383" s="3"/>
      <c r="OJJ383" s="3"/>
      <c r="OJK383" s="3"/>
      <c r="OJL383" s="3"/>
      <c r="OJM383" s="3"/>
      <c r="OJN383" s="3"/>
      <c r="OJO383" s="3"/>
      <c r="OJP383" s="3"/>
      <c r="OJQ383" s="3"/>
      <c r="OJR383" s="3"/>
      <c r="OJS383" s="3"/>
      <c r="OJT383" s="3"/>
      <c r="OJU383" s="3"/>
      <c r="OJV383" s="3"/>
      <c r="OJW383" s="3"/>
      <c r="OJX383" s="3"/>
      <c r="OJY383" s="3"/>
      <c r="OJZ383" s="3"/>
      <c r="OKA383" s="3"/>
      <c r="OKB383" s="3"/>
      <c r="OKC383" s="3"/>
      <c r="OKD383" s="3"/>
      <c r="OKE383" s="3"/>
      <c r="OKF383" s="3"/>
      <c r="OKG383" s="3"/>
      <c r="OKH383" s="3"/>
      <c r="OKI383" s="3"/>
      <c r="OKJ383" s="3"/>
      <c r="OKK383" s="3"/>
      <c r="OKL383" s="3"/>
      <c r="OKM383" s="3"/>
      <c r="OKN383" s="3"/>
      <c r="OKO383" s="3"/>
      <c r="OKP383" s="3"/>
      <c r="OKQ383" s="3"/>
      <c r="OKR383" s="3"/>
      <c r="OKS383" s="3"/>
      <c r="OKT383" s="3"/>
      <c r="OKU383" s="3"/>
      <c r="OKV383" s="3"/>
      <c r="OKW383" s="3"/>
      <c r="OKX383" s="3"/>
      <c r="OKY383" s="3"/>
      <c r="OKZ383" s="3"/>
      <c r="OLA383" s="3"/>
      <c r="OLB383" s="3"/>
      <c r="OLC383" s="3"/>
      <c r="OLD383" s="3"/>
      <c r="OLE383" s="3"/>
      <c r="OLF383" s="3"/>
      <c r="OLG383" s="3"/>
      <c r="OLH383" s="3"/>
      <c r="OLI383" s="3"/>
      <c r="OLJ383" s="3"/>
      <c r="OLK383" s="3"/>
      <c r="OLL383" s="3"/>
      <c r="OLM383" s="3"/>
      <c r="OLN383" s="3"/>
      <c r="OLO383" s="3"/>
      <c r="OLP383" s="3"/>
      <c r="OLQ383" s="3"/>
      <c r="OLR383" s="3"/>
      <c r="OLS383" s="3"/>
      <c r="OLT383" s="3"/>
      <c r="OLU383" s="3"/>
      <c r="OLV383" s="3"/>
      <c r="OLW383" s="3"/>
      <c r="OLX383" s="3"/>
      <c r="OLY383" s="3"/>
      <c r="OLZ383" s="3"/>
      <c r="OMA383" s="3"/>
      <c r="OMB383" s="3"/>
      <c r="OMC383" s="3"/>
      <c r="OMD383" s="3"/>
      <c r="OME383" s="3"/>
      <c r="OMF383" s="3"/>
      <c r="OMG383" s="3"/>
      <c r="OMH383" s="3"/>
      <c r="OMI383" s="3"/>
      <c r="OMJ383" s="3"/>
      <c r="OMK383" s="3"/>
      <c r="OML383" s="3"/>
      <c r="OMM383" s="3"/>
      <c r="OMO383" s="3"/>
      <c r="OMQ383" s="3"/>
      <c r="OMR383" s="3"/>
      <c r="OMS383" s="3"/>
      <c r="OMT383" s="3"/>
      <c r="OMU383" s="3"/>
      <c r="OMV383" s="3"/>
      <c r="OMW383" s="3"/>
      <c r="OMX383" s="3"/>
      <c r="ONC383" s="3"/>
      <c r="OND383" s="3"/>
      <c r="ONE383" s="3"/>
      <c r="ONF383" s="3"/>
      <c r="ONG383" s="3"/>
      <c r="ONH383" s="3"/>
      <c r="ONI383" s="3"/>
      <c r="ONJ383" s="3"/>
      <c r="ONK383" s="3"/>
      <c r="ONL383" s="3"/>
      <c r="ONM383" s="3"/>
      <c r="ONN383" s="3"/>
      <c r="ONO383" s="3"/>
      <c r="ONP383" s="3"/>
      <c r="ONQ383" s="3"/>
      <c r="ONR383" s="3"/>
      <c r="ONS383" s="3"/>
      <c r="ONT383" s="3"/>
      <c r="ONU383" s="3"/>
      <c r="ONV383" s="3"/>
      <c r="ONW383" s="3"/>
      <c r="ONX383" s="3"/>
      <c r="ONY383" s="3"/>
      <c r="ONZ383" s="3"/>
      <c r="OOA383" s="3"/>
      <c r="OOB383" s="3"/>
      <c r="OOC383" s="3"/>
      <c r="OOD383" s="3"/>
      <c r="OOE383" s="3"/>
      <c r="OOF383" s="3"/>
      <c r="OOG383" s="3"/>
      <c r="OOH383" s="3"/>
      <c r="OOI383" s="3"/>
      <c r="OOJ383" s="3"/>
      <c r="OOK383" s="3"/>
      <c r="OOL383" s="3"/>
      <c r="OOM383" s="3"/>
      <c r="OON383" s="3"/>
      <c r="OOO383" s="3"/>
      <c r="OOP383" s="3"/>
      <c r="OOQ383" s="3"/>
      <c r="OOR383" s="3"/>
      <c r="OOS383" s="3"/>
      <c r="OOT383" s="3"/>
      <c r="OOU383" s="3"/>
      <c r="OOV383" s="3"/>
      <c r="OOW383" s="3"/>
      <c r="OOX383" s="3"/>
      <c r="OOY383" s="3"/>
      <c r="OOZ383" s="3"/>
      <c r="OPA383" s="3"/>
      <c r="OPB383" s="3"/>
      <c r="OPC383" s="3"/>
      <c r="OPD383" s="3"/>
      <c r="OPE383" s="3"/>
      <c r="OPF383" s="3"/>
      <c r="OPG383" s="3"/>
      <c r="OPH383" s="3"/>
      <c r="OPI383" s="3"/>
      <c r="OPJ383" s="3"/>
      <c r="OPK383" s="3"/>
      <c r="OPL383" s="3"/>
      <c r="OPM383" s="3"/>
      <c r="OPN383" s="3"/>
      <c r="OPO383" s="3"/>
      <c r="OPP383" s="3"/>
      <c r="OPQ383" s="3"/>
      <c r="OPR383" s="3"/>
      <c r="OPS383" s="3"/>
      <c r="OPT383" s="3"/>
      <c r="OPU383" s="3"/>
      <c r="OPV383" s="3"/>
      <c r="OPW383" s="3"/>
      <c r="OPX383" s="3"/>
      <c r="OPY383" s="3"/>
      <c r="OPZ383" s="3"/>
      <c r="OQA383" s="3"/>
      <c r="OQB383" s="3"/>
      <c r="OQC383" s="3"/>
      <c r="OQD383" s="3"/>
      <c r="OQE383" s="3"/>
      <c r="OQF383" s="3"/>
      <c r="OQG383" s="3"/>
      <c r="OQH383" s="3"/>
      <c r="OQI383" s="3"/>
      <c r="OQJ383" s="3"/>
      <c r="OQK383" s="3"/>
      <c r="OQL383" s="3"/>
      <c r="OQM383" s="3"/>
      <c r="OQN383" s="3"/>
      <c r="OQO383" s="3"/>
      <c r="OQP383" s="3"/>
      <c r="OQQ383" s="3"/>
      <c r="OQR383" s="3"/>
      <c r="OQS383" s="3"/>
      <c r="OQT383" s="3"/>
      <c r="OQU383" s="3"/>
      <c r="OQV383" s="3"/>
      <c r="OQW383" s="3"/>
      <c r="OQX383" s="3"/>
      <c r="OQY383" s="3"/>
      <c r="OQZ383" s="3"/>
      <c r="ORA383" s="3"/>
      <c r="ORB383" s="3"/>
      <c r="ORC383" s="3"/>
      <c r="ORD383" s="3"/>
      <c r="ORE383" s="3"/>
      <c r="ORF383" s="3"/>
      <c r="ORG383" s="3"/>
      <c r="ORH383" s="3"/>
      <c r="ORI383" s="3"/>
      <c r="ORJ383" s="3"/>
      <c r="ORK383" s="3"/>
      <c r="ORL383" s="3"/>
      <c r="ORM383" s="3"/>
      <c r="ORN383" s="3"/>
      <c r="ORO383" s="3"/>
      <c r="ORP383" s="3"/>
      <c r="ORQ383" s="3"/>
      <c r="ORR383" s="3"/>
      <c r="ORS383" s="3"/>
      <c r="ORT383" s="3"/>
      <c r="ORU383" s="3"/>
      <c r="ORV383" s="3"/>
      <c r="ORW383" s="3"/>
      <c r="ORX383" s="3"/>
      <c r="ORY383" s="3"/>
      <c r="ORZ383" s="3"/>
      <c r="OSA383" s="3"/>
      <c r="OSB383" s="3"/>
      <c r="OSC383" s="3"/>
      <c r="OSD383" s="3"/>
      <c r="OSE383" s="3"/>
      <c r="OSF383" s="3"/>
      <c r="OSG383" s="3"/>
      <c r="OSH383" s="3"/>
      <c r="OSI383" s="3"/>
      <c r="OSJ383" s="3"/>
      <c r="OSK383" s="3"/>
      <c r="OSL383" s="3"/>
      <c r="OSM383" s="3"/>
      <c r="OSN383" s="3"/>
      <c r="OSO383" s="3"/>
      <c r="OSP383" s="3"/>
      <c r="OSQ383" s="3"/>
      <c r="OSR383" s="3"/>
      <c r="OSS383" s="3"/>
      <c r="OST383" s="3"/>
      <c r="OSU383" s="3"/>
      <c r="OSV383" s="3"/>
      <c r="OSW383" s="3"/>
      <c r="OSX383" s="3"/>
      <c r="OSY383" s="3"/>
      <c r="OSZ383" s="3"/>
      <c r="OTA383" s="3"/>
      <c r="OTB383" s="3"/>
      <c r="OTC383" s="3"/>
      <c r="OTD383" s="3"/>
      <c r="OTE383" s="3"/>
      <c r="OTF383" s="3"/>
      <c r="OTG383" s="3"/>
      <c r="OTH383" s="3"/>
      <c r="OTI383" s="3"/>
      <c r="OTJ383" s="3"/>
      <c r="OTK383" s="3"/>
      <c r="OTL383" s="3"/>
      <c r="OTM383" s="3"/>
      <c r="OTN383" s="3"/>
      <c r="OTO383" s="3"/>
      <c r="OTP383" s="3"/>
      <c r="OTQ383" s="3"/>
      <c r="OTR383" s="3"/>
      <c r="OTS383" s="3"/>
      <c r="OTT383" s="3"/>
      <c r="OTU383" s="3"/>
      <c r="OTV383" s="3"/>
      <c r="OTW383" s="3"/>
      <c r="OTX383" s="3"/>
      <c r="OTY383" s="3"/>
      <c r="OTZ383" s="3"/>
      <c r="OUA383" s="3"/>
      <c r="OUB383" s="3"/>
      <c r="OUC383" s="3"/>
      <c r="OUD383" s="3"/>
      <c r="OUE383" s="3"/>
      <c r="OUF383" s="3"/>
      <c r="OUG383" s="3"/>
      <c r="OUH383" s="3"/>
      <c r="OUI383" s="3"/>
      <c r="OUJ383" s="3"/>
      <c r="OUK383" s="3"/>
      <c r="OUL383" s="3"/>
      <c r="OUM383" s="3"/>
      <c r="OUN383" s="3"/>
      <c r="OUO383" s="3"/>
      <c r="OUP383" s="3"/>
      <c r="OUQ383" s="3"/>
      <c r="OUR383" s="3"/>
      <c r="OUS383" s="3"/>
      <c r="OUT383" s="3"/>
      <c r="OUU383" s="3"/>
      <c r="OUV383" s="3"/>
      <c r="OUW383" s="3"/>
      <c r="OUX383" s="3"/>
      <c r="OUY383" s="3"/>
      <c r="OUZ383" s="3"/>
      <c r="OVA383" s="3"/>
      <c r="OVB383" s="3"/>
      <c r="OVC383" s="3"/>
      <c r="OVD383" s="3"/>
      <c r="OVE383" s="3"/>
      <c r="OVF383" s="3"/>
      <c r="OVG383" s="3"/>
      <c r="OVH383" s="3"/>
      <c r="OVI383" s="3"/>
      <c r="OVJ383" s="3"/>
      <c r="OVK383" s="3"/>
      <c r="OVL383" s="3"/>
      <c r="OVM383" s="3"/>
      <c r="OVN383" s="3"/>
      <c r="OVO383" s="3"/>
      <c r="OVP383" s="3"/>
      <c r="OVQ383" s="3"/>
      <c r="OVR383" s="3"/>
      <c r="OVS383" s="3"/>
      <c r="OVT383" s="3"/>
      <c r="OVU383" s="3"/>
      <c r="OVV383" s="3"/>
      <c r="OVW383" s="3"/>
      <c r="OVX383" s="3"/>
      <c r="OVY383" s="3"/>
      <c r="OVZ383" s="3"/>
      <c r="OWA383" s="3"/>
      <c r="OWB383" s="3"/>
      <c r="OWC383" s="3"/>
      <c r="OWD383" s="3"/>
      <c r="OWE383" s="3"/>
      <c r="OWF383" s="3"/>
      <c r="OWG383" s="3"/>
      <c r="OWH383" s="3"/>
      <c r="OWI383" s="3"/>
      <c r="OWK383" s="3"/>
      <c r="OWM383" s="3"/>
      <c r="OWN383" s="3"/>
      <c r="OWO383" s="3"/>
      <c r="OWP383" s="3"/>
      <c r="OWQ383" s="3"/>
      <c r="OWR383" s="3"/>
      <c r="OWS383" s="3"/>
      <c r="OWT383" s="3"/>
      <c r="OWY383" s="3"/>
      <c r="OWZ383" s="3"/>
      <c r="OXA383" s="3"/>
      <c r="OXB383" s="3"/>
      <c r="OXC383" s="3"/>
      <c r="OXD383" s="3"/>
      <c r="OXE383" s="3"/>
      <c r="OXF383" s="3"/>
      <c r="OXG383" s="3"/>
      <c r="OXH383" s="3"/>
      <c r="OXI383" s="3"/>
      <c r="OXJ383" s="3"/>
      <c r="OXK383" s="3"/>
      <c r="OXL383" s="3"/>
      <c r="OXM383" s="3"/>
      <c r="OXN383" s="3"/>
      <c r="OXO383" s="3"/>
      <c r="OXP383" s="3"/>
      <c r="OXQ383" s="3"/>
      <c r="OXR383" s="3"/>
      <c r="OXS383" s="3"/>
      <c r="OXT383" s="3"/>
      <c r="OXU383" s="3"/>
      <c r="OXV383" s="3"/>
      <c r="OXW383" s="3"/>
      <c r="OXX383" s="3"/>
      <c r="OXY383" s="3"/>
      <c r="OXZ383" s="3"/>
      <c r="OYA383" s="3"/>
      <c r="OYB383" s="3"/>
      <c r="OYC383" s="3"/>
      <c r="OYD383" s="3"/>
      <c r="OYE383" s="3"/>
      <c r="OYF383" s="3"/>
      <c r="OYG383" s="3"/>
      <c r="OYH383" s="3"/>
      <c r="OYI383" s="3"/>
      <c r="OYJ383" s="3"/>
      <c r="OYK383" s="3"/>
      <c r="OYL383" s="3"/>
      <c r="OYM383" s="3"/>
      <c r="OYN383" s="3"/>
      <c r="OYO383" s="3"/>
      <c r="OYP383" s="3"/>
      <c r="OYQ383" s="3"/>
      <c r="OYR383" s="3"/>
      <c r="OYS383" s="3"/>
      <c r="OYT383" s="3"/>
      <c r="OYU383" s="3"/>
      <c r="OYV383" s="3"/>
      <c r="OYW383" s="3"/>
      <c r="OYX383" s="3"/>
      <c r="OYY383" s="3"/>
      <c r="OYZ383" s="3"/>
      <c r="OZA383" s="3"/>
      <c r="OZB383" s="3"/>
      <c r="OZC383" s="3"/>
      <c r="OZD383" s="3"/>
      <c r="OZE383" s="3"/>
      <c r="OZF383" s="3"/>
      <c r="OZG383" s="3"/>
      <c r="OZH383" s="3"/>
      <c r="OZI383" s="3"/>
      <c r="OZJ383" s="3"/>
      <c r="OZK383" s="3"/>
      <c r="OZL383" s="3"/>
      <c r="OZM383" s="3"/>
      <c r="OZN383" s="3"/>
      <c r="OZO383" s="3"/>
      <c r="OZP383" s="3"/>
      <c r="OZQ383" s="3"/>
      <c r="OZR383" s="3"/>
      <c r="OZS383" s="3"/>
      <c r="OZT383" s="3"/>
      <c r="OZU383" s="3"/>
      <c r="OZV383" s="3"/>
      <c r="OZW383" s="3"/>
      <c r="OZX383" s="3"/>
      <c r="OZY383" s="3"/>
      <c r="OZZ383" s="3"/>
      <c r="PAA383" s="3"/>
      <c r="PAB383" s="3"/>
      <c r="PAC383" s="3"/>
      <c r="PAD383" s="3"/>
      <c r="PAE383" s="3"/>
      <c r="PAF383" s="3"/>
      <c r="PAG383" s="3"/>
      <c r="PAH383" s="3"/>
      <c r="PAI383" s="3"/>
      <c r="PAJ383" s="3"/>
      <c r="PAK383" s="3"/>
      <c r="PAL383" s="3"/>
      <c r="PAM383" s="3"/>
      <c r="PAN383" s="3"/>
      <c r="PAO383" s="3"/>
      <c r="PAP383" s="3"/>
      <c r="PAQ383" s="3"/>
      <c r="PAR383" s="3"/>
      <c r="PAS383" s="3"/>
      <c r="PAT383" s="3"/>
      <c r="PAU383" s="3"/>
      <c r="PAV383" s="3"/>
      <c r="PAW383" s="3"/>
      <c r="PAX383" s="3"/>
      <c r="PAY383" s="3"/>
      <c r="PAZ383" s="3"/>
      <c r="PBA383" s="3"/>
      <c r="PBB383" s="3"/>
      <c r="PBC383" s="3"/>
      <c r="PBD383" s="3"/>
      <c r="PBE383" s="3"/>
      <c r="PBF383" s="3"/>
      <c r="PBG383" s="3"/>
      <c r="PBH383" s="3"/>
      <c r="PBI383" s="3"/>
      <c r="PBJ383" s="3"/>
      <c r="PBK383" s="3"/>
      <c r="PBL383" s="3"/>
      <c r="PBM383" s="3"/>
      <c r="PBN383" s="3"/>
      <c r="PBO383" s="3"/>
      <c r="PBP383" s="3"/>
      <c r="PBQ383" s="3"/>
      <c r="PBR383" s="3"/>
      <c r="PBS383" s="3"/>
      <c r="PBT383" s="3"/>
      <c r="PBU383" s="3"/>
      <c r="PBV383" s="3"/>
      <c r="PBW383" s="3"/>
      <c r="PBX383" s="3"/>
      <c r="PBY383" s="3"/>
      <c r="PBZ383" s="3"/>
      <c r="PCA383" s="3"/>
      <c r="PCB383" s="3"/>
      <c r="PCC383" s="3"/>
      <c r="PCD383" s="3"/>
      <c r="PCE383" s="3"/>
      <c r="PCF383" s="3"/>
      <c r="PCG383" s="3"/>
      <c r="PCH383" s="3"/>
      <c r="PCI383" s="3"/>
      <c r="PCJ383" s="3"/>
      <c r="PCK383" s="3"/>
      <c r="PCL383" s="3"/>
      <c r="PCM383" s="3"/>
      <c r="PCN383" s="3"/>
      <c r="PCO383" s="3"/>
      <c r="PCP383" s="3"/>
      <c r="PCQ383" s="3"/>
      <c r="PCR383" s="3"/>
      <c r="PCS383" s="3"/>
      <c r="PCT383" s="3"/>
      <c r="PCU383" s="3"/>
      <c r="PCV383" s="3"/>
      <c r="PCW383" s="3"/>
      <c r="PCX383" s="3"/>
      <c r="PCY383" s="3"/>
      <c r="PCZ383" s="3"/>
      <c r="PDA383" s="3"/>
      <c r="PDB383" s="3"/>
      <c r="PDC383" s="3"/>
      <c r="PDD383" s="3"/>
      <c r="PDE383" s="3"/>
      <c r="PDF383" s="3"/>
      <c r="PDG383" s="3"/>
      <c r="PDH383" s="3"/>
      <c r="PDI383" s="3"/>
      <c r="PDJ383" s="3"/>
      <c r="PDK383" s="3"/>
      <c r="PDL383" s="3"/>
      <c r="PDM383" s="3"/>
      <c r="PDN383" s="3"/>
      <c r="PDO383" s="3"/>
      <c r="PDP383" s="3"/>
      <c r="PDQ383" s="3"/>
      <c r="PDR383" s="3"/>
      <c r="PDS383" s="3"/>
      <c r="PDT383" s="3"/>
      <c r="PDU383" s="3"/>
      <c r="PDV383" s="3"/>
      <c r="PDW383" s="3"/>
      <c r="PDX383" s="3"/>
      <c r="PDY383" s="3"/>
      <c r="PDZ383" s="3"/>
      <c r="PEA383" s="3"/>
      <c r="PEB383" s="3"/>
      <c r="PEC383" s="3"/>
      <c r="PED383" s="3"/>
      <c r="PEE383" s="3"/>
      <c r="PEF383" s="3"/>
      <c r="PEG383" s="3"/>
      <c r="PEH383" s="3"/>
      <c r="PEI383" s="3"/>
      <c r="PEJ383" s="3"/>
      <c r="PEK383" s="3"/>
      <c r="PEL383" s="3"/>
      <c r="PEM383" s="3"/>
      <c r="PEN383" s="3"/>
      <c r="PEO383" s="3"/>
      <c r="PEP383" s="3"/>
      <c r="PEQ383" s="3"/>
      <c r="PER383" s="3"/>
      <c r="PES383" s="3"/>
      <c r="PET383" s="3"/>
      <c r="PEU383" s="3"/>
      <c r="PEV383" s="3"/>
      <c r="PEW383" s="3"/>
      <c r="PEX383" s="3"/>
      <c r="PEY383" s="3"/>
      <c r="PEZ383" s="3"/>
      <c r="PFA383" s="3"/>
      <c r="PFB383" s="3"/>
      <c r="PFC383" s="3"/>
      <c r="PFD383" s="3"/>
      <c r="PFE383" s="3"/>
      <c r="PFF383" s="3"/>
      <c r="PFG383" s="3"/>
      <c r="PFH383" s="3"/>
      <c r="PFI383" s="3"/>
      <c r="PFJ383" s="3"/>
      <c r="PFK383" s="3"/>
      <c r="PFL383" s="3"/>
      <c r="PFM383" s="3"/>
      <c r="PFN383" s="3"/>
      <c r="PFO383" s="3"/>
      <c r="PFP383" s="3"/>
      <c r="PFQ383" s="3"/>
      <c r="PFR383" s="3"/>
      <c r="PFS383" s="3"/>
      <c r="PFT383" s="3"/>
      <c r="PFU383" s="3"/>
      <c r="PFV383" s="3"/>
      <c r="PFW383" s="3"/>
      <c r="PFX383" s="3"/>
      <c r="PFY383" s="3"/>
      <c r="PFZ383" s="3"/>
      <c r="PGA383" s="3"/>
      <c r="PGB383" s="3"/>
      <c r="PGC383" s="3"/>
      <c r="PGD383" s="3"/>
      <c r="PGE383" s="3"/>
      <c r="PGG383" s="3"/>
      <c r="PGI383" s="3"/>
      <c r="PGJ383" s="3"/>
      <c r="PGK383" s="3"/>
      <c r="PGL383" s="3"/>
      <c r="PGM383" s="3"/>
      <c r="PGN383" s="3"/>
      <c r="PGO383" s="3"/>
      <c r="PGP383" s="3"/>
      <c r="PGU383" s="3"/>
      <c r="PGV383" s="3"/>
      <c r="PGW383" s="3"/>
      <c r="PGX383" s="3"/>
      <c r="PGY383" s="3"/>
      <c r="PGZ383" s="3"/>
      <c r="PHA383" s="3"/>
      <c r="PHB383" s="3"/>
      <c r="PHC383" s="3"/>
      <c r="PHD383" s="3"/>
      <c r="PHE383" s="3"/>
      <c r="PHF383" s="3"/>
      <c r="PHG383" s="3"/>
      <c r="PHH383" s="3"/>
      <c r="PHI383" s="3"/>
      <c r="PHJ383" s="3"/>
      <c r="PHK383" s="3"/>
      <c r="PHL383" s="3"/>
      <c r="PHM383" s="3"/>
      <c r="PHN383" s="3"/>
      <c r="PHO383" s="3"/>
      <c r="PHP383" s="3"/>
      <c r="PHQ383" s="3"/>
      <c r="PHR383" s="3"/>
      <c r="PHS383" s="3"/>
      <c r="PHT383" s="3"/>
      <c r="PHU383" s="3"/>
      <c r="PHV383" s="3"/>
      <c r="PHW383" s="3"/>
      <c r="PHX383" s="3"/>
      <c r="PHY383" s="3"/>
      <c r="PHZ383" s="3"/>
      <c r="PIA383" s="3"/>
      <c r="PIB383" s="3"/>
      <c r="PIC383" s="3"/>
      <c r="PID383" s="3"/>
      <c r="PIE383" s="3"/>
      <c r="PIF383" s="3"/>
      <c r="PIG383" s="3"/>
      <c r="PIH383" s="3"/>
      <c r="PII383" s="3"/>
      <c r="PIJ383" s="3"/>
      <c r="PIK383" s="3"/>
      <c r="PIL383" s="3"/>
      <c r="PIM383" s="3"/>
      <c r="PIN383" s="3"/>
      <c r="PIO383" s="3"/>
      <c r="PIP383" s="3"/>
      <c r="PIQ383" s="3"/>
      <c r="PIR383" s="3"/>
      <c r="PIS383" s="3"/>
      <c r="PIT383" s="3"/>
      <c r="PIU383" s="3"/>
      <c r="PIV383" s="3"/>
      <c r="PIW383" s="3"/>
      <c r="PIX383" s="3"/>
      <c r="PIY383" s="3"/>
      <c r="PIZ383" s="3"/>
      <c r="PJA383" s="3"/>
      <c r="PJB383" s="3"/>
      <c r="PJC383" s="3"/>
      <c r="PJD383" s="3"/>
      <c r="PJE383" s="3"/>
      <c r="PJF383" s="3"/>
      <c r="PJG383" s="3"/>
      <c r="PJH383" s="3"/>
      <c r="PJI383" s="3"/>
      <c r="PJJ383" s="3"/>
      <c r="PJK383" s="3"/>
      <c r="PJL383" s="3"/>
      <c r="PJM383" s="3"/>
      <c r="PJN383" s="3"/>
      <c r="PJO383" s="3"/>
      <c r="PJP383" s="3"/>
      <c r="PJQ383" s="3"/>
      <c r="PJR383" s="3"/>
      <c r="PJS383" s="3"/>
      <c r="PJT383" s="3"/>
      <c r="PJU383" s="3"/>
      <c r="PJV383" s="3"/>
      <c r="PJW383" s="3"/>
      <c r="PJX383" s="3"/>
      <c r="PJY383" s="3"/>
      <c r="PJZ383" s="3"/>
      <c r="PKA383" s="3"/>
      <c r="PKB383" s="3"/>
      <c r="PKC383" s="3"/>
      <c r="PKD383" s="3"/>
      <c r="PKE383" s="3"/>
      <c r="PKF383" s="3"/>
      <c r="PKG383" s="3"/>
      <c r="PKH383" s="3"/>
      <c r="PKI383" s="3"/>
      <c r="PKJ383" s="3"/>
      <c r="PKK383" s="3"/>
      <c r="PKL383" s="3"/>
      <c r="PKM383" s="3"/>
      <c r="PKN383" s="3"/>
      <c r="PKO383" s="3"/>
      <c r="PKP383" s="3"/>
      <c r="PKQ383" s="3"/>
      <c r="PKR383" s="3"/>
      <c r="PKS383" s="3"/>
      <c r="PKT383" s="3"/>
      <c r="PKU383" s="3"/>
      <c r="PKV383" s="3"/>
      <c r="PKW383" s="3"/>
      <c r="PKX383" s="3"/>
      <c r="PKY383" s="3"/>
      <c r="PKZ383" s="3"/>
      <c r="PLA383" s="3"/>
      <c r="PLB383" s="3"/>
      <c r="PLC383" s="3"/>
      <c r="PLD383" s="3"/>
      <c r="PLE383" s="3"/>
      <c r="PLF383" s="3"/>
      <c r="PLG383" s="3"/>
      <c r="PLH383" s="3"/>
      <c r="PLI383" s="3"/>
      <c r="PLJ383" s="3"/>
      <c r="PLK383" s="3"/>
      <c r="PLL383" s="3"/>
      <c r="PLM383" s="3"/>
      <c r="PLN383" s="3"/>
      <c r="PLO383" s="3"/>
      <c r="PLP383" s="3"/>
      <c r="PLQ383" s="3"/>
      <c r="PLR383" s="3"/>
      <c r="PLS383" s="3"/>
      <c r="PLT383" s="3"/>
      <c r="PLU383" s="3"/>
      <c r="PLV383" s="3"/>
      <c r="PLW383" s="3"/>
      <c r="PLX383" s="3"/>
      <c r="PLY383" s="3"/>
      <c r="PLZ383" s="3"/>
      <c r="PMA383" s="3"/>
      <c r="PMB383" s="3"/>
      <c r="PMC383" s="3"/>
      <c r="PMD383" s="3"/>
      <c r="PME383" s="3"/>
      <c r="PMF383" s="3"/>
      <c r="PMG383" s="3"/>
      <c r="PMH383" s="3"/>
      <c r="PMI383" s="3"/>
      <c r="PMJ383" s="3"/>
      <c r="PMK383" s="3"/>
      <c r="PML383" s="3"/>
      <c r="PMM383" s="3"/>
      <c r="PMN383" s="3"/>
      <c r="PMO383" s="3"/>
      <c r="PMP383" s="3"/>
      <c r="PMQ383" s="3"/>
      <c r="PMR383" s="3"/>
      <c r="PMS383" s="3"/>
      <c r="PMT383" s="3"/>
      <c r="PMU383" s="3"/>
      <c r="PMV383" s="3"/>
      <c r="PMW383" s="3"/>
      <c r="PMX383" s="3"/>
      <c r="PMY383" s="3"/>
      <c r="PMZ383" s="3"/>
      <c r="PNA383" s="3"/>
      <c r="PNB383" s="3"/>
      <c r="PNC383" s="3"/>
      <c r="PND383" s="3"/>
      <c r="PNE383" s="3"/>
      <c r="PNF383" s="3"/>
      <c r="PNG383" s="3"/>
      <c r="PNH383" s="3"/>
      <c r="PNI383" s="3"/>
      <c r="PNJ383" s="3"/>
      <c r="PNK383" s="3"/>
      <c r="PNL383" s="3"/>
      <c r="PNM383" s="3"/>
      <c r="PNN383" s="3"/>
      <c r="PNO383" s="3"/>
      <c r="PNP383" s="3"/>
      <c r="PNQ383" s="3"/>
      <c r="PNR383" s="3"/>
      <c r="PNS383" s="3"/>
      <c r="PNT383" s="3"/>
      <c r="PNU383" s="3"/>
      <c r="PNV383" s="3"/>
      <c r="PNW383" s="3"/>
      <c r="PNX383" s="3"/>
      <c r="PNY383" s="3"/>
      <c r="PNZ383" s="3"/>
      <c r="POA383" s="3"/>
      <c r="POB383" s="3"/>
      <c r="POC383" s="3"/>
      <c r="POD383" s="3"/>
      <c r="POE383" s="3"/>
      <c r="POF383" s="3"/>
      <c r="POG383" s="3"/>
      <c r="POH383" s="3"/>
      <c r="POI383" s="3"/>
      <c r="POJ383" s="3"/>
      <c r="POK383" s="3"/>
      <c r="POL383" s="3"/>
      <c r="POM383" s="3"/>
      <c r="PON383" s="3"/>
      <c r="POO383" s="3"/>
      <c r="POP383" s="3"/>
      <c r="POQ383" s="3"/>
      <c r="POR383" s="3"/>
      <c r="POS383" s="3"/>
      <c r="POT383" s="3"/>
      <c r="POU383" s="3"/>
      <c r="POV383" s="3"/>
      <c r="POW383" s="3"/>
      <c r="POX383" s="3"/>
      <c r="POY383" s="3"/>
      <c r="POZ383" s="3"/>
      <c r="PPA383" s="3"/>
      <c r="PPB383" s="3"/>
      <c r="PPC383" s="3"/>
      <c r="PPD383" s="3"/>
      <c r="PPE383" s="3"/>
      <c r="PPF383" s="3"/>
      <c r="PPG383" s="3"/>
      <c r="PPH383" s="3"/>
      <c r="PPI383" s="3"/>
      <c r="PPJ383" s="3"/>
      <c r="PPK383" s="3"/>
      <c r="PPL383" s="3"/>
      <c r="PPM383" s="3"/>
      <c r="PPN383" s="3"/>
      <c r="PPO383" s="3"/>
      <c r="PPP383" s="3"/>
      <c r="PPQ383" s="3"/>
      <c r="PPR383" s="3"/>
      <c r="PPS383" s="3"/>
      <c r="PPT383" s="3"/>
      <c r="PPU383" s="3"/>
      <c r="PPV383" s="3"/>
      <c r="PPW383" s="3"/>
      <c r="PPX383" s="3"/>
      <c r="PPY383" s="3"/>
      <c r="PPZ383" s="3"/>
      <c r="PQA383" s="3"/>
      <c r="PQC383" s="3"/>
      <c r="PQE383" s="3"/>
      <c r="PQF383" s="3"/>
      <c r="PQG383" s="3"/>
      <c r="PQH383" s="3"/>
      <c r="PQI383" s="3"/>
      <c r="PQJ383" s="3"/>
      <c r="PQK383" s="3"/>
      <c r="PQL383" s="3"/>
      <c r="PQQ383" s="3"/>
      <c r="PQR383" s="3"/>
      <c r="PQS383" s="3"/>
      <c r="PQT383" s="3"/>
      <c r="PQU383" s="3"/>
      <c r="PQV383" s="3"/>
      <c r="PQW383" s="3"/>
      <c r="PQX383" s="3"/>
      <c r="PQY383" s="3"/>
      <c r="PQZ383" s="3"/>
      <c r="PRA383" s="3"/>
      <c r="PRB383" s="3"/>
      <c r="PRC383" s="3"/>
      <c r="PRD383" s="3"/>
      <c r="PRE383" s="3"/>
      <c r="PRF383" s="3"/>
      <c r="PRG383" s="3"/>
      <c r="PRH383" s="3"/>
      <c r="PRI383" s="3"/>
      <c r="PRJ383" s="3"/>
      <c r="PRK383" s="3"/>
      <c r="PRL383" s="3"/>
      <c r="PRM383" s="3"/>
      <c r="PRN383" s="3"/>
      <c r="PRO383" s="3"/>
      <c r="PRP383" s="3"/>
      <c r="PRQ383" s="3"/>
      <c r="PRR383" s="3"/>
      <c r="PRS383" s="3"/>
      <c r="PRT383" s="3"/>
      <c r="PRU383" s="3"/>
      <c r="PRV383" s="3"/>
      <c r="PRW383" s="3"/>
      <c r="PRX383" s="3"/>
      <c r="PRY383" s="3"/>
      <c r="PRZ383" s="3"/>
      <c r="PSA383" s="3"/>
      <c r="PSB383" s="3"/>
      <c r="PSC383" s="3"/>
      <c r="PSD383" s="3"/>
      <c r="PSE383" s="3"/>
      <c r="PSF383" s="3"/>
      <c r="PSG383" s="3"/>
      <c r="PSH383" s="3"/>
      <c r="PSI383" s="3"/>
      <c r="PSJ383" s="3"/>
      <c r="PSK383" s="3"/>
      <c r="PSL383" s="3"/>
      <c r="PSM383" s="3"/>
      <c r="PSN383" s="3"/>
      <c r="PSO383" s="3"/>
      <c r="PSP383" s="3"/>
      <c r="PSQ383" s="3"/>
      <c r="PSR383" s="3"/>
      <c r="PSS383" s="3"/>
      <c r="PST383" s="3"/>
      <c r="PSU383" s="3"/>
      <c r="PSV383" s="3"/>
      <c r="PSW383" s="3"/>
      <c r="PSX383" s="3"/>
      <c r="PSY383" s="3"/>
      <c r="PSZ383" s="3"/>
      <c r="PTA383" s="3"/>
      <c r="PTB383" s="3"/>
      <c r="PTC383" s="3"/>
      <c r="PTD383" s="3"/>
      <c r="PTE383" s="3"/>
      <c r="PTF383" s="3"/>
      <c r="PTG383" s="3"/>
      <c r="PTH383" s="3"/>
      <c r="PTI383" s="3"/>
      <c r="PTJ383" s="3"/>
      <c r="PTK383" s="3"/>
      <c r="PTL383" s="3"/>
      <c r="PTM383" s="3"/>
      <c r="PTN383" s="3"/>
      <c r="PTO383" s="3"/>
      <c r="PTP383" s="3"/>
      <c r="PTQ383" s="3"/>
      <c r="PTR383" s="3"/>
      <c r="PTS383" s="3"/>
      <c r="PTT383" s="3"/>
      <c r="PTU383" s="3"/>
      <c r="PTV383" s="3"/>
      <c r="PTW383" s="3"/>
      <c r="PTX383" s="3"/>
      <c r="PTY383" s="3"/>
      <c r="PTZ383" s="3"/>
      <c r="PUA383" s="3"/>
      <c r="PUB383" s="3"/>
      <c r="PUC383" s="3"/>
      <c r="PUD383" s="3"/>
      <c r="PUE383" s="3"/>
      <c r="PUF383" s="3"/>
      <c r="PUG383" s="3"/>
      <c r="PUH383" s="3"/>
      <c r="PUI383" s="3"/>
      <c r="PUJ383" s="3"/>
      <c r="PUK383" s="3"/>
      <c r="PUL383" s="3"/>
      <c r="PUM383" s="3"/>
      <c r="PUN383" s="3"/>
      <c r="PUO383" s="3"/>
      <c r="PUP383" s="3"/>
      <c r="PUQ383" s="3"/>
      <c r="PUR383" s="3"/>
      <c r="PUS383" s="3"/>
      <c r="PUT383" s="3"/>
      <c r="PUU383" s="3"/>
      <c r="PUV383" s="3"/>
      <c r="PUW383" s="3"/>
      <c r="PUX383" s="3"/>
      <c r="PUY383" s="3"/>
      <c r="PUZ383" s="3"/>
      <c r="PVA383" s="3"/>
      <c r="PVB383" s="3"/>
      <c r="PVC383" s="3"/>
      <c r="PVD383" s="3"/>
      <c r="PVE383" s="3"/>
      <c r="PVF383" s="3"/>
      <c r="PVG383" s="3"/>
      <c r="PVH383" s="3"/>
      <c r="PVI383" s="3"/>
      <c r="PVJ383" s="3"/>
      <c r="PVK383" s="3"/>
      <c r="PVL383" s="3"/>
      <c r="PVM383" s="3"/>
      <c r="PVN383" s="3"/>
      <c r="PVO383" s="3"/>
      <c r="PVP383" s="3"/>
      <c r="PVQ383" s="3"/>
      <c r="PVR383" s="3"/>
      <c r="PVS383" s="3"/>
      <c r="PVT383" s="3"/>
      <c r="PVU383" s="3"/>
      <c r="PVV383" s="3"/>
      <c r="PVW383" s="3"/>
      <c r="PVX383" s="3"/>
      <c r="PVY383" s="3"/>
      <c r="PVZ383" s="3"/>
      <c r="PWA383" s="3"/>
      <c r="PWB383" s="3"/>
      <c r="PWC383" s="3"/>
      <c r="PWD383" s="3"/>
      <c r="PWE383" s="3"/>
      <c r="PWF383" s="3"/>
      <c r="PWG383" s="3"/>
      <c r="PWH383" s="3"/>
      <c r="PWI383" s="3"/>
      <c r="PWJ383" s="3"/>
      <c r="PWK383" s="3"/>
      <c r="PWL383" s="3"/>
      <c r="PWM383" s="3"/>
      <c r="PWN383" s="3"/>
      <c r="PWO383" s="3"/>
      <c r="PWP383" s="3"/>
      <c r="PWQ383" s="3"/>
      <c r="PWR383" s="3"/>
      <c r="PWS383" s="3"/>
      <c r="PWT383" s="3"/>
      <c r="PWU383" s="3"/>
      <c r="PWV383" s="3"/>
      <c r="PWW383" s="3"/>
      <c r="PWX383" s="3"/>
      <c r="PWY383" s="3"/>
      <c r="PWZ383" s="3"/>
      <c r="PXA383" s="3"/>
      <c r="PXB383" s="3"/>
      <c r="PXC383" s="3"/>
      <c r="PXD383" s="3"/>
      <c r="PXE383" s="3"/>
      <c r="PXF383" s="3"/>
      <c r="PXG383" s="3"/>
      <c r="PXH383" s="3"/>
      <c r="PXI383" s="3"/>
      <c r="PXJ383" s="3"/>
      <c r="PXK383" s="3"/>
      <c r="PXL383" s="3"/>
      <c r="PXM383" s="3"/>
      <c r="PXN383" s="3"/>
      <c r="PXO383" s="3"/>
      <c r="PXP383" s="3"/>
      <c r="PXQ383" s="3"/>
      <c r="PXR383" s="3"/>
      <c r="PXS383" s="3"/>
      <c r="PXT383" s="3"/>
      <c r="PXU383" s="3"/>
      <c r="PXV383" s="3"/>
      <c r="PXW383" s="3"/>
      <c r="PXX383" s="3"/>
      <c r="PXY383" s="3"/>
      <c r="PXZ383" s="3"/>
      <c r="PYA383" s="3"/>
      <c r="PYB383" s="3"/>
      <c r="PYC383" s="3"/>
      <c r="PYD383" s="3"/>
      <c r="PYE383" s="3"/>
      <c r="PYF383" s="3"/>
      <c r="PYG383" s="3"/>
      <c r="PYH383" s="3"/>
      <c r="PYI383" s="3"/>
      <c r="PYJ383" s="3"/>
      <c r="PYK383" s="3"/>
      <c r="PYL383" s="3"/>
      <c r="PYM383" s="3"/>
      <c r="PYN383" s="3"/>
      <c r="PYO383" s="3"/>
      <c r="PYP383" s="3"/>
      <c r="PYQ383" s="3"/>
      <c r="PYR383" s="3"/>
      <c r="PYS383" s="3"/>
      <c r="PYT383" s="3"/>
      <c r="PYU383" s="3"/>
      <c r="PYV383" s="3"/>
      <c r="PYW383" s="3"/>
      <c r="PYX383" s="3"/>
      <c r="PYY383" s="3"/>
      <c r="PYZ383" s="3"/>
      <c r="PZA383" s="3"/>
      <c r="PZB383" s="3"/>
      <c r="PZC383" s="3"/>
      <c r="PZD383" s="3"/>
      <c r="PZE383" s="3"/>
      <c r="PZF383" s="3"/>
      <c r="PZG383" s="3"/>
      <c r="PZH383" s="3"/>
      <c r="PZI383" s="3"/>
      <c r="PZJ383" s="3"/>
      <c r="PZK383" s="3"/>
      <c r="PZL383" s="3"/>
      <c r="PZM383" s="3"/>
      <c r="PZN383" s="3"/>
      <c r="PZO383" s="3"/>
      <c r="PZP383" s="3"/>
      <c r="PZQ383" s="3"/>
      <c r="PZR383" s="3"/>
      <c r="PZS383" s="3"/>
      <c r="PZT383" s="3"/>
      <c r="PZU383" s="3"/>
      <c r="PZV383" s="3"/>
      <c r="PZW383" s="3"/>
      <c r="PZY383" s="3"/>
      <c r="QAA383" s="3"/>
      <c r="QAB383" s="3"/>
      <c r="QAC383" s="3"/>
      <c r="QAD383" s="3"/>
      <c r="QAE383" s="3"/>
      <c r="QAF383" s="3"/>
      <c r="QAG383" s="3"/>
      <c r="QAH383" s="3"/>
      <c r="QAM383" s="3"/>
      <c r="QAN383" s="3"/>
      <c r="QAO383" s="3"/>
      <c r="QAP383" s="3"/>
      <c r="QAQ383" s="3"/>
      <c r="QAR383" s="3"/>
      <c r="QAS383" s="3"/>
      <c r="QAT383" s="3"/>
      <c r="QAU383" s="3"/>
      <c r="QAV383" s="3"/>
      <c r="QAW383" s="3"/>
      <c r="QAX383" s="3"/>
      <c r="QAY383" s="3"/>
      <c r="QAZ383" s="3"/>
      <c r="QBA383" s="3"/>
      <c r="QBB383" s="3"/>
      <c r="QBC383" s="3"/>
      <c r="QBD383" s="3"/>
      <c r="QBE383" s="3"/>
      <c r="QBF383" s="3"/>
      <c r="QBG383" s="3"/>
      <c r="QBH383" s="3"/>
      <c r="QBI383" s="3"/>
      <c r="QBJ383" s="3"/>
      <c r="QBK383" s="3"/>
      <c r="QBL383" s="3"/>
      <c r="QBM383" s="3"/>
      <c r="QBN383" s="3"/>
      <c r="QBO383" s="3"/>
      <c r="QBP383" s="3"/>
      <c r="QBQ383" s="3"/>
      <c r="QBR383" s="3"/>
      <c r="QBS383" s="3"/>
      <c r="QBT383" s="3"/>
      <c r="QBU383" s="3"/>
      <c r="QBV383" s="3"/>
      <c r="QBW383" s="3"/>
      <c r="QBX383" s="3"/>
      <c r="QBY383" s="3"/>
      <c r="QBZ383" s="3"/>
      <c r="QCA383" s="3"/>
      <c r="QCB383" s="3"/>
      <c r="QCC383" s="3"/>
      <c r="QCD383" s="3"/>
      <c r="QCE383" s="3"/>
      <c r="QCF383" s="3"/>
      <c r="QCG383" s="3"/>
      <c r="QCH383" s="3"/>
      <c r="QCI383" s="3"/>
      <c r="QCJ383" s="3"/>
      <c r="QCK383" s="3"/>
      <c r="QCL383" s="3"/>
      <c r="QCM383" s="3"/>
      <c r="QCN383" s="3"/>
      <c r="QCO383" s="3"/>
      <c r="QCP383" s="3"/>
      <c r="QCQ383" s="3"/>
      <c r="QCR383" s="3"/>
      <c r="QCS383" s="3"/>
      <c r="QCT383" s="3"/>
      <c r="QCU383" s="3"/>
      <c r="QCV383" s="3"/>
      <c r="QCW383" s="3"/>
      <c r="QCX383" s="3"/>
      <c r="QCY383" s="3"/>
      <c r="QCZ383" s="3"/>
      <c r="QDA383" s="3"/>
      <c r="QDB383" s="3"/>
      <c r="QDC383" s="3"/>
      <c r="QDD383" s="3"/>
      <c r="QDE383" s="3"/>
      <c r="QDF383" s="3"/>
      <c r="QDG383" s="3"/>
      <c r="QDH383" s="3"/>
      <c r="QDI383" s="3"/>
      <c r="QDJ383" s="3"/>
      <c r="QDK383" s="3"/>
      <c r="QDL383" s="3"/>
      <c r="QDM383" s="3"/>
      <c r="QDN383" s="3"/>
      <c r="QDO383" s="3"/>
      <c r="QDP383" s="3"/>
      <c r="QDQ383" s="3"/>
      <c r="QDR383" s="3"/>
      <c r="QDS383" s="3"/>
      <c r="QDT383" s="3"/>
      <c r="QDU383" s="3"/>
      <c r="QDV383" s="3"/>
      <c r="QDW383" s="3"/>
      <c r="QDX383" s="3"/>
      <c r="QDY383" s="3"/>
      <c r="QDZ383" s="3"/>
      <c r="QEA383" s="3"/>
      <c r="QEB383" s="3"/>
      <c r="QEC383" s="3"/>
      <c r="QED383" s="3"/>
      <c r="QEE383" s="3"/>
      <c r="QEF383" s="3"/>
      <c r="QEG383" s="3"/>
      <c r="QEH383" s="3"/>
      <c r="QEI383" s="3"/>
      <c r="QEJ383" s="3"/>
      <c r="QEK383" s="3"/>
      <c r="QEL383" s="3"/>
      <c r="QEM383" s="3"/>
      <c r="QEN383" s="3"/>
      <c r="QEO383" s="3"/>
      <c r="QEP383" s="3"/>
      <c r="QEQ383" s="3"/>
      <c r="QER383" s="3"/>
      <c r="QES383" s="3"/>
      <c r="QET383" s="3"/>
      <c r="QEU383" s="3"/>
      <c r="QEV383" s="3"/>
      <c r="QEW383" s="3"/>
      <c r="QEX383" s="3"/>
      <c r="QEY383" s="3"/>
      <c r="QEZ383" s="3"/>
      <c r="QFA383" s="3"/>
      <c r="QFB383" s="3"/>
      <c r="QFC383" s="3"/>
      <c r="QFD383" s="3"/>
      <c r="QFE383" s="3"/>
      <c r="QFF383" s="3"/>
      <c r="QFG383" s="3"/>
      <c r="QFH383" s="3"/>
      <c r="QFI383" s="3"/>
      <c r="QFJ383" s="3"/>
      <c r="QFK383" s="3"/>
      <c r="QFL383" s="3"/>
      <c r="QFM383" s="3"/>
      <c r="QFN383" s="3"/>
      <c r="QFO383" s="3"/>
      <c r="QFP383" s="3"/>
      <c r="QFQ383" s="3"/>
      <c r="QFR383" s="3"/>
      <c r="QFS383" s="3"/>
      <c r="QFT383" s="3"/>
      <c r="QFU383" s="3"/>
      <c r="QFV383" s="3"/>
      <c r="QFW383" s="3"/>
      <c r="QFX383" s="3"/>
      <c r="QFY383" s="3"/>
      <c r="QFZ383" s="3"/>
      <c r="QGA383" s="3"/>
      <c r="QGB383" s="3"/>
      <c r="QGC383" s="3"/>
      <c r="QGD383" s="3"/>
      <c r="QGE383" s="3"/>
      <c r="QGF383" s="3"/>
      <c r="QGG383" s="3"/>
      <c r="QGH383" s="3"/>
      <c r="QGI383" s="3"/>
      <c r="QGJ383" s="3"/>
      <c r="QGK383" s="3"/>
      <c r="QGL383" s="3"/>
      <c r="QGM383" s="3"/>
      <c r="QGN383" s="3"/>
      <c r="QGO383" s="3"/>
      <c r="QGP383" s="3"/>
      <c r="QGQ383" s="3"/>
      <c r="QGR383" s="3"/>
      <c r="QGS383" s="3"/>
      <c r="QGT383" s="3"/>
      <c r="QGU383" s="3"/>
      <c r="QGV383" s="3"/>
      <c r="QGW383" s="3"/>
      <c r="QGX383" s="3"/>
      <c r="QGY383" s="3"/>
      <c r="QGZ383" s="3"/>
      <c r="QHA383" s="3"/>
      <c r="QHB383" s="3"/>
      <c r="QHC383" s="3"/>
      <c r="QHD383" s="3"/>
      <c r="QHE383" s="3"/>
      <c r="QHF383" s="3"/>
      <c r="QHG383" s="3"/>
      <c r="QHH383" s="3"/>
      <c r="QHI383" s="3"/>
      <c r="QHJ383" s="3"/>
      <c r="QHK383" s="3"/>
      <c r="QHL383" s="3"/>
      <c r="QHM383" s="3"/>
      <c r="QHN383" s="3"/>
      <c r="QHO383" s="3"/>
      <c r="QHP383" s="3"/>
      <c r="QHQ383" s="3"/>
      <c r="QHR383" s="3"/>
      <c r="QHS383" s="3"/>
      <c r="QHT383" s="3"/>
      <c r="QHU383" s="3"/>
      <c r="QHV383" s="3"/>
      <c r="QHW383" s="3"/>
      <c r="QHX383" s="3"/>
      <c r="QHY383" s="3"/>
      <c r="QHZ383" s="3"/>
      <c r="QIA383" s="3"/>
      <c r="QIB383" s="3"/>
      <c r="QIC383" s="3"/>
      <c r="QID383" s="3"/>
      <c r="QIE383" s="3"/>
      <c r="QIF383" s="3"/>
      <c r="QIG383" s="3"/>
      <c r="QIH383" s="3"/>
      <c r="QII383" s="3"/>
      <c r="QIJ383" s="3"/>
      <c r="QIK383" s="3"/>
      <c r="QIL383" s="3"/>
      <c r="QIM383" s="3"/>
      <c r="QIN383" s="3"/>
      <c r="QIO383" s="3"/>
      <c r="QIP383" s="3"/>
      <c r="QIQ383" s="3"/>
      <c r="QIR383" s="3"/>
      <c r="QIS383" s="3"/>
      <c r="QIT383" s="3"/>
      <c r="QIU383" s="3"/>
      <c r="QIV383" s="3"/>
      <c r="QIW383" s="3"/>
      <c r="QIX383" s="3"/>
      <c r="QIY383" s="3"/>
      <c r="QIZ383" s="3"/>
      <c r="QJA383" s="3"/>
      <c r="QJB383" s="3"/>
      <c r="QJC383" s="3"/>
      <c r="QJD383" s="3"/>
      <c r="QJE383" s="3"/>
      <c r="QJF383" s="3"/>
      <c r="QJG383" s="3"/>
      <c r="QJH383" s="3"/>
      <c r="QJI383" s="3"/>
      <c r="QJJ383" s="3"/>
      <c r="QJK383" s="3"/>
      <c r="QJL383" s="3"/>
      <c r="QJM383" s="3"/>
      <c r="QJN383" s="3"/>
      <c r="QJO383" s="3"/>
      <c r="QJP383" s="3"/>
      <c r="QJQ383" s="3"/>
      <c r="QJR383" s="3"/>
      <c r="QJS383" s="3"/>
      <c r="QJU383" s="3"/>
      <c r="QJW383" s="3"/>
      <c r="QJX383" s="3"/>
      <c r="QJY383" s="3"/>
      <c r="QJZ383" s="3"/>
      <c r="QKA383" s="3"/>
      <c r="QKB383" s="3"/>
      <c r="QKC383" s="3"/>
      <c r="QKD383" s="3"/>
      <c r="QKI383" s="3"/>
      <c r="QKJ383" s="3"/>
      <c r="QKK383" s="3"/>
      <c r="QKL383" s="3"/>
      <c r="QKM383" s="3"/>
      <c r="QKN383" s="3"/>
      <c r="QKO383" s="3"/>
      <c r="QKP383" s="3"/>
      <c r="QKQ383" s="3"/>
      <c r="QKR383" s="3"/>
      <c r="QKS383" s="3"/>
      <c r="QKT383" s="3"/>
      <c r="QKU383" s="3"/>
      <c r="QKV383" s="3"/>
      <c r="QKW383" s="3"/>
      <c r="QKX383" s="3"/>
      <c r="QKY383" s="3"/>
      <c r="QKZ383" s="3"/>
      <c r="QLA383" s="3"/>
      <c r="QLB383" s="3"/>
      <c r="QLC383" s="3"/>
      <c r="QLD383" s="3"/>
      <c r="QLE383" s="3"/>
      <c r="QLF383" s="3"/>
      <c r="QLG383" s="3"/>
      <c r="QLH383" s="3"/>
      <c r="QLI383" s="3"/>
      <c r="QLJ383" s="3"/>
      <c r="QLK383" s="3"/>
      <c r="QLL383" s="3"/>
      <c r="QLM383" s="3"/>
      <c r="QLN383" s="3"/>
      <c r="QLO383" s="3"/>
      <c r="QLP383" s="3"/>
      <c r="QLQ383" s="3"/>
      <c r="QLR383" s="3"/>
      <c r="QLS383" s="3"/>
      <c r="QLT383" s="3"/>
      <c r="QLU383" s="3"/>
      <c r="QLV383" s="3"/>
      <c r="QLW383" s="3"/>
      <c r="QLX383" s="3"/>
      <c r="QLY383" s="3"/>
      <c r="QLZ383" s="3"/>
      <c r="QMA383" s="3"/>
      <c r="QMB383" s="3"/>
      <c r="QMC383" s="3"/>
      <c r="QMD383" s="3"/>
      <c r="QME383" s="3"/>
      <c r="QMF383" s="3"/>
      <c r="QMG383" s="3"/>
      <c r="QMH383" s="3"/>
      <c r="QMI383" s="3"/>
      <c r="QMJ383" s="3"/>
      <c r="QMK383" s="3"/>
      <c r="QML383" s="3"/>
      <c r="QMM383" s="3"/>
      <c r="QMN383" s="3"/>
      <c r="QMO383" s="3"/>
      <c r="QMP383" s="3"/>
      <c r="QMQ383" s="3"/>
      <c r="QMR383" s="3"/>
      <c r="QMS383" s="3"/>
      <c r="QMT383" s="3"/>
      <c r="QMU383" s="3"/>
      <c r="QMV383" s="3"/>
      <c r="QMW383" s="3"/>
      <c r="QMX383" s="3"/>
      <c r="QMY383" s="3"/>
      <c r="QMZ383" s="3"/>
      <c r="QNA383" s="3"/>
      <c r="QNB383" s="3"/>
      <c r="QNC383" s="3"/>
      <c r="QND383" s="3"/>
      <c r="QNE383" s="3"/>
      <c r="QNF383" s="3"/>
      <c r="QNG383" s="3"/>
      <c r="QNH383" s="3"/>
      <c r="QNI383" s="3"/>
      <c r="QNJ383" s="3"/>
      <c r="QNK383" s="3"/>
      <c r="QNL383" s="3"/>
      <c r="QNM383" s="3"/>
      <c r="QNN383" s="3"/>
      <c r="QNO383" s="3"/>
      <c r="QNP383" s="3"/>
      <c r="QNQ383" s="3"/>
      <c r="QNR383" s="3"/>
      <c r="QNS383" s="3"/>
      <c r="QNT383" s="3"/>
      <c r="QNU383" s="3"/>
      <c r="QNV383" s="3"/>
      <c r="QNW383" s="3"/>
      <c r="QNX383" s="3"/>
      <c r="QNY383" s="3"/>
      <c r="QNZ383" s="3"/>
      <c r="QOA383" s="3"/>
      <c r="QOB383" s="3"/>
      <c r="QOC383" s="3"/>
      <c r="QOD383" s="3"/>
      <c r="QOE383" s="3"/>
      <c r="QOF383" s="3"/>
      <c r="QOG383" s="3"/>
      <c r="QOH383" s="3"/>
      <c r="QOI383" s="3"/>
      <c r="QOJ383" s="3"/>
      <c r="QOK383" s="3"/>
      <c r="QOL383" s="3"/>
      <c r="QOM383" s="3"/>
      <c r="QON383" s="3"/>
      <c r="QOO383" s="3"/>
      <c r="QOP383" s="3"/>
      <c r="QOQ383" s="3"/>
      <c r="QOR383" s="3"/>
      <c r="QOS383" s="3"/>
      <c r="QOT383" s="3"/>
      <c r="QOU383" s="3"/>
      <c r="QOV383" s="3"/>
      <c r="QOW383" s="3"/>
      <c r="QOX383" s="3"/>
      <c r="QOY383" s="3"/>
      <c r="QOZ383" s="3"/>
      <c r="QPA383" s="3"/>
      <c r="QPB383" s="3"/>
      <c r="QPC383" s="3"/>
      <c r="QPD383" s="3"/>
      <c r="QPE383" s="3"/>
      <c r="QPF383" s="3"/>
      <c r="QPG383" s="3"/>
      <c r="QPH383" s="3"/>
      <c r="QPI383" s="3"/>
      <c r="QPJ383" s="3"/>
      <c r="QPK383" s="3"/>
      <c r="QPL383" s="3"/>
      <c r="QPM383" s="3"/>
      <c r="QPN383" s="3"/>
      <c r="QPO383" s="3"/>
      <c r="QPP383" s="3"/>
      <c r="QPQ383" s="3"/>
      <c r="QPR383" s="3"/>
      <c r="QPS383" s="3"/>
      <c r="QPT383" s="3"/>
      <c r="QPU383" s="3"/>
      <c r="QPV383" s="3"/>
      <c r="QPW383" s="3"/>
      <c r="QPX383" s="3"/>
      <c r="QPY383" s="3"/>
      <c r="QPZ383" s="3"/>
      <c r="QQA383" s="3"/>
      <c r="QQB383" s="3"/>
      <c r="QQC383" s="3"/>
      <c r="QQD383" s="3"/>
      <c r="QQE383" s="3"/>
      <c r="QQF383" s="3"/>
      <c r="QQG383" s="3"/>
      <c r="QQH383" s="3"/>
      <c r="QQI383" s="3"/>
      <c r="QQJ383" s="3"/>
      <c r="QQK383" s="3"/>
      <c r="QQL383" s="3"/>
      <c r="QQM383" s="3"/>
      <c r="QQN383" s="3"/>
      <c r="QQO383" s="3"/>
      <c r="QQP383" s="3"/>
      <c r="QQQ383" s="3"/>
      <c r="QQR383" s="3"/>
      <c r="QQS383" s="3"/>
      <c r="QQT383" s="3"/>
      <c r="QQU383" s="3"/>
      <c r="QQV383" s="3"/>
      <c r="QQW383" s="3"/>
      <c r="QQX383" s="3"/>
      <c r="QQY383" s="3"/>
      <c r="QQZ383" s="3"/>
      <c r="QRA383" s="3"/>
      <c r="QRB383" s="3"/>
      <c r="QRC383" s="3"/>
      <c r="QRD383" s="3"/>
      <c r="QRE383" s="3"/>
      <c r="QRF383" s="3"/>
      <c r="QRG383" s="3"/>
      <c r="QRH383" s="3"/>
      <c r="QRI383" s="3"/>
      <c r="QRJ383" s="3"/>
      <c r="QRK383" s="3"/>
      <c r="QRL383" s="3"/>
      <c r="QRM383" s="3"/>
      <c r="QRN383" s="3"/>
      <c r="QRO383" s="3"/>
      <c r="QRP383" s="3"/>
      <c r="QRQ383" s="3"/>
      <c r="QRR383" s="3"/>
      <c r="QRS383" s="3"/>
      <c r="QRT383" s="3"/>
      <c r="QRU383" s="3"/>
      <c r="QRV383" s="3"/>
      <c r="QRW383" s="3"/>
      <c r="QRX383" s="3"/>
      <c r="QRY383" s="3"/>
      <c r="QRZ383" s="3"/>
      <c r="QSA383" s="3"/>
      <c r="QSB383" s="3"/>
      <c r="QSC383" s="3"/>
      <c r="QSD383" s="3"/>
      <c r="QSE383" s="3"/>
      <c r="QSF383" s="3"/>
      <c r="QSG383" s="3"/>
      <c r="QSH383" s="3"/>
      <c r="QSI383" s="3"/>
      <c r="QSJ383" s="3"/>
      <c r="QSK383" s="3"/>
      <c r="QSL383" s="3"/>
      <c r="QSM383" s="3"/>
      <c r="QSN383" s="3"/>
      <c r="QSO383" s="3"/>
      <c r="QSP383" s="3"/>
      <c r="QSQ383" s="3"/>
      <c r="QSR383" s="3"/>
      <c r="QSS383" s="3"/>
      <c r="QST383" s="3"/>
      <c r="QSU383" s="3"/>
      <c r="QSV383" s="3"/>
      <c r="QSW383" s="3"/>
      <c r="QSX383" s="3"/>
      <c r="QSY383" s="3"/>
      <c r="QSZ383" s="3"/>
      <c r="QTA383" s="3"/>
      <c r="QTB383" s="3"/>
      <c r="QTC383" s="3"/>
      <c r="QTD383" s="3"/>
      <c r="QTE383" s="3"/>
      <c r="QTF383" s="3"/>
      <c r="QTG383" s="3"/>
      <c r="QTH383" s="3"/>
      <c r="QTI383" s="3"/>
      <c r="QTJ383" s="3"/>
      <c r="QTK383" s="3"/>
      <c r="QTL383" s="3"/>
      <c r="QTM383" s="3"/>
      <c r="QTN383" s="3"/>
      <c r="QTO383" s="3"/>
      <c r="QTQ383" s="3"/>
      <c r="QTS383" s="3"/>
      <c r="QTT383" s="3"/>
      <c r="QTU383" s="3"/>
      <c r="QTV383" s="3"/>
      <c r="QTW383" s="3"/>
      <c r="QTX383" s="3"/>
      <c r="QTY383" s="3"/>
      <c r="QTZ383" s="3"/>
      <c r="QUE383" s="3"/>
      <c r="QUF383" s="3"/>
      <c r="QUG383" s="3"/>
      <c r="QUH383" s="3"/>
      <c r="QUI383" s="3"/>
      <c r="QUJ383" s="3"/>
      <c r="QUK383" s="3"/>
      <c r="QUL383" s="3"/>
      <c r="QUM383" s="3"/>
      <c r="QUN383" s="3"/>
      <c r="QUO383" s="3"/>
      <c r="QUP383" s="3"/>
      <c r="QUQ383" s="3"/>
      <c r="QUR383" s="3"/>
      <c r="QUS383" s="3"/>
      <c r="QUT383" s="3"/>
      <c r="QUU383" s="3"/>
      <c r="QUV383" s="3"/>
      <c r="QUW383" s="3"/>
      <c r="QUX383" s="3"/>
      <c r="QUY383" s="3"/>
      <c r="QUZ383" s="3"/>
      <c r="QVA383" s="3"/>
      <c r="QVB383" s="3"/>
      <c r="QVC383" s="3"/>
      <c r="QVD383" s="3"/>
      <c r="QVE383" s="3"/>
      <c r="QVF383" s="3"/>
      <c r="QVG383" s="3"/>
      <c r="QVH383" s="3"/>
      <c r="QVI383" s="3"/>
      <c r="QVJ383" s="3"/>
      <c r="QVK383" s="3"/>
      <c r="QVL383" s="3"/>
      <c r="QVM383" s="3"/>
      <c r="QVN383" s="3"/>
      <c r="QVO383" s="3"/>
      <c r="QVP383" s="3"/>
      <c r="QVQ383" s="3"/>
      <c r="QVR383" s="3"/>
      <c r="QVS383" s="3"/>
      <c r="QVT383" s="3"/>
      <c r="QVU383" s="3"/>
      <c r="QVV383" s="3"/>
      <c r="QVW383" s="3"/>
      <c r="QVX383" s="3"/>
      <c r="QVY383" s="3"/>
      <c r="QVZ383" s="3"/>
      <c r="QWA383" s="3"/>
      <c r="QWB383" s="3"/>
      <c r="QWC383" s="3"/>
      <c r="QWD383" s="3"/>
      <c r="QWE383" s="3"/>
      <c r="QWF383" s="3"/>
      <c r="QWG383" s="3"/>
      <c r="QWH383" s="3"/>
      <c r="QWI383" s="3"/>
      <c r="QWJ383" s="3"/>
      <c r="QWK383" s="3"/>
      <c r="QWL383" s="3"/>
      <c r="QWM383" s="3"/>
      <c r="QWN383" s="3"/>
      <c r="QWO383" s="3"/>
      <c r="QWP383" s="3"/>
      <c r="QWQ383" s="3"/>
      <c r="QWR383" s="3"/>
      <c r="QWS383" s="3"/>
      <c r="QWT383" s="3"/>
      <c r="QWU383" s="3"/>
      <c r="QWV383" s="3"/>
      <c r="QWW383" s="3"/>
      <c r="QWX383" s="3"/>
      <c r="QWY383" s="3"/>
      <c r="QWZ383" s="3"/>
      <c r="QXA383" s="3"/>
      <c r="QXB383" s="3"/>
      <c r="QXC383" s="3"/>
      <c r="QXD383" s="3"/>
      <c r="QXE383" s="3"/>
      <c r="QXF383" s="3"/>
      <c r="QXG383" s="3"/>
      <c r="QXH383" s="3"/>
      <c r="QXI383" s="3"/>
      <c r="QXJ383" s="3"/>
      <c r="QXK383" s="3"/>
      <c r="QXL383" s="3"/>
      <c r="QXM383" s="3"/>
      <c r="QXN383" s="3"/>
      <c r="QXO383" s="3"/>
      <c r="QXP383" s="3"/>
      <c r="QXQ383" s="3"/>
      <c r="QXR383" s="3"/>
      <c r="QXS383" s="3"/>
      <c r="QXT383" s="3"/>
      <c r="QXU383" s="3"/>
      <c r="QXV383" s="3"/>
      <c r="QXW383" s="3"/>
      <c r="QXX383" s="3"/>
      <c r="QXY383" s="3"/>
      <c r="QXZ383" s="3"/>
      <c r="QYA383" s="3"/>
      <c r="QYB383" s="3"/>
      <c r="QYC383" s="3"/>
      <c r="QYD383" s="3"/>
      <c r="QYE383" s="3"/>
      <c r="QYF383" s="3"/>
      <c r="QYG383" s="3"/>
      <c r="QYH383" s="3"/>
      <c r="QYI383" s="3"/>
      <c r="QYJ383" s="3"/>
      <c r="QYK383" s="3"/>
      <c r="QYL383" s="3"/>
      <c r="QYM383" s="3"/>
      <c r="QYN383" s="3"/>
      <c r="QYO383" s="3"/>
      <c r="QYP383" s="3"/>
      <c r="QYQ383" s="3"/>
      <c r="QYR383" s="3"/>
      <c r="QYS383" s="3"/>
      <c r="QYT383" s="3"/>
      <c r="QYU383" s="3"/>
      <c r="QYV383" s="3"/>
      <c r="QYW383" s="3"/>
      <c r="QYX383" s="3"/>
      <c r="QYY383" s="3"/>
      <c r="QYZ383" s="3"/>
      <c r="QZA383" s="3"/>
      <c r="QZB383" s="3"/>
      <c r="QZC383" s="3"/>
      <c r="QZD383" s="3"/>
      <c r="QZE383" s="3"/>
      <c r="QZF383" s="3"/>
      <c r="QZG383" s="3"/>
      <c r="QZH383" s="3"/>
      <c r="QZI383" s="3"/>
      <c r="QZJ383" s="3"/>
      <c r="QZK383" s="3"/>
      <c r="QZL383" s="3"/>
      <c r="QZM383" s="3"/>
      <c r="QZN383" s="3"/>
      <c r="QZO383" s="3"/>
      <c r="QZP383" s="3"/>
      <c r="QZQ383" s="3"/>
      <c r="QZR383" s="3"/>
      <c r="QZS383" s="3"/>
      <c r="QZT383" s="3"/>
      <c r="QZU383" s="3"/>
      <c r="QZV383" s="3"/>
      <c r="QZW383" s="3"/>
      <c r="QZX383" s="3"/>
      <c r="QZY383" s="3"/>
      <c r="QZZ383" s="3"/>
      <c r="RAA383" s="3"/>
      <c r="RAB383" s="3"/>
      <c r="RAC383" s="3"/>
      <c r="RAD383" s="3"/>
      <c r="RAE383" s="3"/>
      <c r="RAF383" s="3"/>
      <c r="RAG383" s="3"/>
      <c r="RAH383" s="3"/>
      <c r="RAI383" s="3"/>
      <c r="RAJ383" s="3"/>
      <c r="RAK383" s="3"/>
      <c r="RAL383" s="3"/>
      <c r="RAM383" s="3"/>
      <c r="RAN383" s="3"/>
      <c r="RAO383" s="3"/>
      <c r="RAP383" s="3"/>
      <c r="RAQ383" s="3"/>
      <c r="RAR383" s="3"/>
      <c r="RAS383" s="3"/>
      <c r="RAT383" s="3"/>
      <c r="RAU383" s="3"/>
      <c r="RAV383" s="3"/>
      <c r="RAW383" s="3"/>
      <c r="RAX383" s="3"/>
      <c r="RAY383" s="3"/>
      <c r="RAZ383" s="3"/>
      <c r="RBA383" s="3"/>
      <c r="RBB383" s="3"/>
      <c r="RBC383" s="3"/>
      <c r="RBD383" s="3"/>
      <c r="RBE383" s="3"/>
      <c r="RBF383" s="3"/>
      <c r="RBG383" s="3"/>
      <c r="RBH383" s="3"/>
      <c r="RBI383" s="3"/>
      <c r="RBJ383" s="3"/>
      <c r="RBK383" s="3"/>
      <c r="RBL383" s="3"/>
      <c r="RBM383" s="3"/>
      <c r="RBN383" s="3"/>
      <c r="RBO383" s="3"/>
      <c r="RBP383" s="3"/>
      <c r="RBQ383" s="3"/>
      <c r="RBR383" s="3"/>
      <c r="RBS383" s="3"/>
      <c r="RBT383" s="3"/>
      <c r="RBU383" s="3"/>
      <c r="RBV383" s="3"/>
      <c r="RBW383" s="3"/>
      <c r="RBX383" s="3"/>
      <c r="RBY383" s="3"/>
      <c r="RBZ383" s="3"/>
      <c r="RCA383" s="3"/>
      <c r="RCB383" s="3"/>
      <c r="RCC383" s="3"/>
      <c r="RCD383" s="3"/>
      <c r="RCE383" s="3"/>
      <c r="RCF383" s="3"/>
      <c r="RCG383" s="3"/>
      <c r="RCH383" s="3"/>
      <c r="RCI383" s="3"/>
      <c r="RCJ383" s="3"/>
      <c r="RCK383" s="3"/>
      <c r="RCL383" s="3"/>
      <c r="RCM383" s="3"/>
      <c r="RCN383" s="3"/>
      <c r="RCO383" s="3"/>
      <c r="RCP383" s="3"/>
      <c r="RCQ383" s="3"/>
      <c r="RCR383" s="3"/>
      <c r="RCS383" s="3"/>
      <c r="RCT383" s="3"/>
      <c r="RCU383" s="3"/>
      <c r="RCV383" s="3"/>
      <c r="RCW383" s="3"/>
      <c r="RCX383" s="3"/>
      <c r="RCY383" s="3"/>
      <c r="RCZ383" s="3"/>
      <c r="RDA383" s="3"/>
      <c r="RDB383" s="3"/>
      <c r="RDC383" s="3"/>
      <c r="RDD383" s="3"/>
      <c r="RDE383" s="3"/>
      <c r="RDF383" s="3"/>
      <c r="RDG383" s="3"/>
      <c r="RDH383" s="3"/>
      <c r="RDI383" s="3"/>
      <c r="RDJ383" s="3"/>
      <c r="RDK383" s="3"/>
      <c r="RDM383" s="3"/>
      <c r="RDO383" s="3"/>
      <c r="RDP383" s="3"/>
      <c r="RDQ383" s="3"/>
      <c r="RDR383" s="3"/>
      <c r="RDS383" s="3"/>
      <c r="RDT383" s="3"/>
      <c r="RDU383" s="3"/>
      <c r="RDV383" s="3"/>
      <c r="REA383" s="3"/>
      <c r="REB383" s="3"/>
      <c r="REC383" s="3"/>
      <c r="RED383" s="3"/>
      <c r="REE383" s="3"/>
      <c r="REF383" s="3"/>
      <c r="REG383" s="3"/>
      <c r="REH383" s="3"/>
      <c r="REI383" s="3"/>
      <c r="REJ383" s="3"/>
      <c r="REK383" s="3"/>
      <c r="REL383" s="3"/>
      <c r="REM383" s="3"/>
      <c r="REN383" s="3"/>
      <c r="REO383" s="3"/>
      <c r="REP383" s="3"/>
      <c r="REQ383" s="3"/>
      <c r="RER383" s="3"/>
      <c r="RES383" s="3"/>
      <c r="RET383" s="3"/>
      <c r="REU383" s="3"/>
      <c r="REV383" s="3"/>
      <c r="REW383" s="3"/>
      <c r="REX383" s="3"/>
      <c r="REY383" s="3"/>
      <c r="REZ383" s="3"/>
      <c r="RFA383" s="3"/>
      <c r="RFB383" s="3"/>
      <c r="RFC383" s="3"/>
      <c r="RFD383" s="3"/>
      <c r="RFE383" s="3"/>
      <c r="RFF383" s="3"/>
      <c r="RFG383" s="3"/>
      <c r="RFH383" s="3"/>
      <c r="RFI383" s="3"/>
      <c r="RFJ383" s="3"/>
      <c r="RFK383" s="3"/>
      <c r="RFL383" s="3"/>
      <c r="RFM383" s="3"/>
      <c r="RFN383" s="3"/>
      <c r="RFO383" s="3"/>
      <c r="RFP383" s="3"/>
      <c r="RFQ383" s="3"/>
      <c r="RFR383" s="3"/>
      <c r="RFS383" s="3"/>
      <c r="RFT383" s="3"/>
      <c r="RFU383" s="3"/>
      <c r="RFV383" s="3"/>
      <c r="RFW383" s="3"/>
      <c r="RFX383" s="3"/>
      <c r="RFY383" s="3"/>
      <c r="RFZ383" s="3"/>
      <c r="RGA383" s="3"/>
      <c r="RGB383" s="3"/>
      <c r="RGC383" s="3"/>
      <c r="RGD383" s="3"/>
      <c r="RGE383" s="3"/>
      <c r="RGF383" s="3"/>
      <c r="RGG383" s="3"/>
      <c r="RGH383" s="3"/>
      <c r="RGI383" s="3"/>
      <c r="RGJ383" s="3"/>
      <c r="RGK383" s="3"/>
      <c r="RGL383" s="3"/>
      <c r="RGM383" s="3"/>
      <c r="RGN383" s="3"/>
      <c r="RGO383" s="3"/>
      <c r="RGP383" s="3"/>
      <c r="RGQ383" s="3"/>
      <c r="RGR383" s="3"/>
      <c r="RGS383" s="3"/>
      <c r="RGT383" s="3"/>
      <c r="RGU383" s="3"/>
      <c r="RGV383" s="3"/>
      <c r="RGW383" s="3"/>
      <c r="RGX383" s="3"/>
      <c r="RGY383" s="3"/>
      <c r="RGZ383" s="3"/>
      <c r="RHA383" s="3"/>
      <c r="RHB383" s="3"/>
      <c r="RHC383" s="3"/>
      <c r="RHD383" s="3"/>
      <c r="RHE383" s="3"/>
      <c r="RHF383" s="3"/>
      <c r="RHG383" s="3"/>
      <c r="RHH383" s="3"/>
      <c r="RHI383" s="3"/>
      <c r="RHJ383" s="3"/>
      <c r="RHK383" s="3"/>
      <c r="RHL383" s="3"/>
      <c r="RHM383" s="3"/>
      <c r="RHN383" s="3"/>
      <c r="RHO383" s="3"/>
      <c r="RHP383" s="3"/>
      <c r="RHQ383" s="3"/>
      <c r="RHR383" s="3"/>
      <c r="RHS383" s="3"/>
      <c r="RHT383" s="3"/>
      <c r="RHU383" s="3"/>
      <c r="RHV383" s="3"/>
      <c r="RHW383" s="3"/>
      <c r="RHX383" s="3"/>
      <c r="RHY383" s="3"/>
      <c r="RHZ383" s="3"/>
      <c r="RIA383" s="3"/>
      <c r="RIB383" s="3"/>
      <c r="RIC383" s="3"/>
      <c r="RID383" s="3"/>
      <c r="RIE383" s="3"/>
      <c r="RIF383" s="3"/>
      <c r="RIG383" s="3"/>
      <c r="RIH383" s="3"/>
      <c r="RII383" s="3"/>
      <c r="RIJ383" s="3"/>
      <c r="RIK383" s="3"/>
      <c r="RIL383" s="3"/>
      <c r="RIM383" s="3"/>
      <c r="RIN383" s="3"/>
      <c r="RIO383" s="3"/>
      <c r="RIP383" s="3"/>
      <c r="RIQ383" s="3"/>
      <c r="RIR383" s="3"/>
      <c r="RIS383" s="3"/>
      <c r="RIT383" s="3"/>
      <c r="RIU383" s="3"/>
      <c r="RIV383" s="3"/>
      <c r="RIW383" s="3"/>
      <c r="RIX383" s="3"/>
      <c r="RIY383" s="3"/>
      <c r="RIZ383" s="3"/>
      <c r="RJA383" s="3"/>
      <c r="RJB383" s="3"/>
      <c r="RJC383" s="3"/>
      <c r="RJD383" s="3"/>
      <c r="RJE383" s="3"/>
      <c r="RJF383" s="3"/>
      <c r="RJG383" s="3"/>
      <c r="RJH383" s="3"/>
      <c r="RJI383" s="3"/>
      <c r="RJJ383" s="3"/>
      <c r="RJK383" s="3"/>
      <c r="RJL383" s="3"/>
      <c r="RJM383" s="3"/>
      <c r="RJN383" s="3"/>
      <c r="RJO383" s="3"/>
      <c r="RJP383" s="3"/>
      <c r="RJQ383" s="3"/>
      <c r="RJR383" s="3"/>
      <c r="RJS383" s="3"/>
      <c r="RJT383" s="3"/>
      <c r="RJU383" s="3"/>
      <c r="RJV383" s="3"/>
      <c r="RJW383" s="3"/>
      <c r="RJX383" s="3"/>
      <c r="RJY383" s="3"/>
      <c r="RJZ383" s="3"/>
      <c r="RKA383" s="3"/>
      <c r="RKB383" s="3"/>
      <c r="RKC383" s="3"/>
      <c r="RKD383" s="3"/>
      <c r="RKE383" s="3"/>
      <c r="RKF383" s="3"/>
      <c r="RKG383" s="3"/>
      <c r="RKH383" s="3"/>
      <c r="RKI383" s="3"/>
      <c r="RKJ383" s="3"/>
      <c r="RKK383" s="3"/>
      <c r="RKL383" s="3"/>
      <c r="RKM383" s="3"/>
      <c r="RKN383" s="3"/>
      <c r="RKO383" s="3"/>
      <c r="RKP383" s="3"/>
      <c r="RKQ383" s="3"/>
      <c r="RKR383" s="3"/>
      <c r="RKS383" s="3"/>
      <c r="RKT383" s="3"/>
      <c r="RKU383" s="3"/>
      <c r="RKV383" s="3"/>
      <c r="RKW383" s="3"/>
      <c r="RKX383" s="3"/>
      <c r="RKY383" s="3"/>
      <c r="RKZ383" s="3"/>
      <c r="RLA383" s="3"/>
      <c r="RLB383" s="3"/>
      <c r="RLC383" s="3"/>
      <c r="RLD383" s="3"/>
      <c r="RLE383" s="3"/>
      <c r="RLF383" s="3"/>
      <c r="RLG383" s="3"/>
      <c r="RLH383" s="3"/>
      <c r="RLI383" s="3"/>
      <c r="RLJ383" s="3"/>
      <c r="RLK383" s="3"/>
      <c r="RLL383" s="3"/>
      <c r="RLM383" s="3"/>
      <c r="RLN383" s="3"/>
      <c r="RLO383" s="3"/>
      <c r="RLP383" s="3"/>
      <c r="RLQ383" s="3"/>
      <c r="RLR383" s="3"/>
      <c r="RLS383" s="3"/>
      <c r="RLT383" s="3"/>
      <c r="RLU383" s="3"/>
      <c r="RLV383" s="3"/>
      <c r="RLW383" s="3"/>
      <c r="RLX383" s="3"/>
      <c r="RLY383" s="3"/>
      <c r="RLZ383" s="3"/>
      <c r="RMA383" s="3"/>
      <c r="RMB383" s="3"/>
      <c r="RMC383" s="3"/>
      <c r="RMD383" s="3"/>
      <c r="RME383" s="3"/>
      <c r="RMF383" s="3"/>
      <c r="RMG383" s="3"/>
      <c r="RMH383" s="3"/>
      <c r="RMI383" s="3"/>
      <c r="RMJ383" s="3"/>
      <c r="RMK383" s="3"/>
      <c r="RML383" s="3"/>
      <c r="RMM383" s="3"/>
      <c r="RMN383" s="3"/>
      <c r="RMO383" s="3"/>
      <c r="RMP383" s="3"/>
      <c r="RMQ383" s="3"/>
      <c r="RMR383" s="3"/>
      <c r="RMS383" s="3"/>
      <c r="RMT383" s="3"/>
      <c r="RMU383" s="3"/>
      <c r="RMV383" s="3"/>
      <c r="RMW383" s="3"/>
      <c r="RMX383" s="3"/>
      <c r="RMY383" s="3"/>
      <c r="RMZ383" s="3"/>
      <c r="RNA383" s="3"/>
      <c r="RNB383" s="3"/>
      <c r="RNC383" s="3"/>
      <c r="RND383" s="3"/>
      <c r="RNE383" s="3"/>
      <c r="RNF383" s="3"/>
      <c r="RNG383" s="3"/>
      <c r="RNI383" s="3"/>
      <c r="RNK383" s="3"/>
      <c r="RNL383" s="3"/>
      <c r="RNM383" s="3"/>
      <c r="RNN383" s="3"/>
      <c r="RNO383" s="3"/>
      <c r="RNP383" s="3"/>
      <c r="RNQ383" s="3"/>
      <c r="RNR383" s="3"/>
      <c r="RNW383" s="3"/>
      <c r="RNX383" s="3"/>
      <c r="RNY383" s="3"/>
      <c r="RNZ383" s="3"/>
      <c r="ROA383" s="3"/>
      <c r="ROB383" s="3"/>
      <c r="ROC383" s="3"/>
      <c r="ROD383" s="3"/>
      <c r="ROE383" s="3"/>
      <c r="ROF383" s="3"/>
      <c r="ROG383" s="3"/>
      <c r="ROH383" s="3"/>
      <c r="ROI383" s="3"/>
      <c r="ROJ383" s="3"/>
      <c r="ROK383" s="3"/>
      <c r="ROL383" s="3"/>
      <c r="ROM383" s="3"/>
      <c r="RON383" s="3"/>
      <c r="ROO383" s="3"/>
      <c r="ROP383" s="3"/>
      <c r="ROQ383" s="3"/>
      <c r="ROR383" s="3"/>
      <c r="ROS383" s="3"/>
      <c r="ROT383" s="3"/>
      <c r="ROU383" s="3"/>
      <c r="ROV383" s="3"/>
      <c r="ROW383" s="3"/>
      <c r="ROX383" s="3"/>
      <c r="ROY383" s="3"/>
      <c r="ROZ383" s="3"/>
      <c r="RPA383" s="3"/>
      <c r="RPB383" s="3"/>
      <c r="RPC383" s="3"/>
      <c r="RPD383" s="3"/>
      <c r="RPE383" s="3"/>
      <c r="RPF383" s="3"/>
      <c r="RPG383" s="3"/>
      <c r="RPH383" s="3"/>
      <c r="RPI383" s="3"/>
      <c r="RPJ383" s="3"/>
      <c r="RPK383" s="3"/>
      <c r="RPL383" s="3"/>
      <c r="RPM383" s="3"/>
      <c r="RPN383" s="3"/>
      <c r="RPO383" s="3"/>
      <c r="RPP383" s="3"/>
      <c r="RPQ383" s="3"/>
      <c r="RPR383" s="3"/>
      <c r="RPS383" s="3"/>
      <c r="RPT383" s="3"/>
      <c r="RPU383" s="3"/>
      <c r="RPV383" s="3"/>
      <c r="RPW383" s="3"/>
      <c r="RPX383" s="3"/>
      <c r="RPY383" s="3"/>
      <c r="RPZ383" s="3"/>
      <c r="RQA383" s="3"/>
      <c r="RQB383" s="3"/>
      <c r="RQC383" s="3"/>
      <c r="RQD383" s="3"/>
      <c r="RQE383" s="3"/>
      <c r="RQF383" s="3"/>
      <c r="RQG383" s="3"/>
      <c r="RQH383" s="3"/>
      <c r="RQI383" s="3"/>
      <c r="RQJ383" s="3"/>
      <c r="RQK383" s="3"/>
      <c r="RQL383" s="3"/>
      <c r="RQM383" s="3"/>
      <c r="RQN383" s="3"/>
      <c r="RQO383" s="3"/>
      <c r="RQP383" s="3"/>
      <c r="RQQ383" s="3"/>
      <c r="RQR383" s="3"/>
      <c r="RQS383" s="3"/>
      <c r="RQT383" s="3"/>
      <c r="RQU383" s="3"/>
      <c r="RQV383" s="3"/>
      <c r="RQW383" s="3"/>
      <c r="RQX383" s="3"/>
      <c r="RQY383" s="3"/>
      <c r="RQZ383" s="3"/>
      <c r="RRA383" s="3"/>
      <c r="RRB383" s="3"/>
      <c r="RRC383" s="3"/>
      <c r="RRD383" s="3"/>
      <c r="RRE383" s="3"/>
      <c r="RRF383" s="3"/>
      <c r="RRG383" s="3"/>
      <c r="RRH383" s="3"/>
      <c r="RRI383" s="3"/>
      <c r="RRJ383" s="3"/>
      <c r="RRK383" s="3"/>
      <c r="RRL383" s="3"/>
      <c r="RRM383" s="3"/>
      <c r="RRN383" s="3"/>
      <c r="RRO383" s="3"/>
      <c r="RRP383" s="3"/>
      <c r="RRQ383" s="3"/>
      <c r="RRR383" s="3"/>
      <c r="RRS383" s="3"/>
      <c r="RRT383" s="3"/>
      <c r="RRU383" s="3"/>
      <c r="RRV383" s="3"/>
      <c r="RRW383" s="3"/>
      <c r="RRX383" s="3"/>
      <c r="RRY383" s="3"/>
      <c r="RRZ383" s="3"/>
      <c r="RSA383" s="3"/>
      <c r="RSB383" s="3"/>
      <c r="RSC383" s="3"/>
      <c r="RSD383" s="3"/>
      <c r="RSE383" s="3"/>
      <c r="RSF383" s="3"/>
      <c r="RSG383" s="3"/>
      <c r="RSH383" s="3"/>
      <c r="RSI383" s="3"/>
      <c r="RSJ383" s="3"/>
      <c r="RSK383" s="3"/>
      <c r="RSL383" s="3"/>
      <c r="RSM383" s="3"/>
      <c r="RSN383" s="3"/>
      <c r="RSO383" s="3"/>
      <c r="RSP383" s="3"/>
      <c r="RSQ383" s="3"/>
      <c r="RSR383" s="3"/>
      <c r="RSS383" s="3"/>
      <c r="RST383" s="3"/>
      <c r="RSU383" s="3"/>
      <c r="RSV383" s="3"/>
      <c r="RSW383" s="3"/>
      <c r="RSX383" s="3"/>
      <c r="RSY383" s="3"/>
      <c r="RSZ383" s="3"/>
      <c r="RTA383" s="3"/>
      <c r="RTB383" s="3"/>
      <c r="RTC383" s="3"/>
      <c r="RTD383" s="3"/>
      <c r="RTE383" s="3"/>
      <c r="RTF383" s="3"/>
      <c r="RTG383" s="3"/>
      <c r="RTH383" s="3"/>
      <c r="RTI383" s="3"/>
      <c r="RTJ383" s="3"/>
      <c r="RTK383" s="3"/>
      <c r="RTL383" s="3"/>
      <c r="RTM383" s="3"/>
      <c r="RTN383" s="3"/>
      <c r="RTO383" s="3"/>
      <c r="RTP383" s="3"/>
      <c r="RTQ383" s="3"/>
      <c r="RTR383" s="3"/>
      <c r="RTS383" s="3"/>
      <c r="RTT383" s="3"/>
      <c r="RTU383" s="3"/>
      <c r="RTV383" s="3"/>
      <c r="RTW383" s="3"/>
      <c r="RTX383" s="3"/>
      <c r="RTY383" s="3"/>
      <c r="RTZ383" s="3"/>
      <c r="RUA383" s="3"/>
      <c r="RUB383" s="3"/>
      <c r="RUC383" s="3"/>
      <c r="RUD383" s="3"/>
      <c r="RUE383" s="3"/>
      <c r="RUF383" s="3"/>
      <c r="RUG383" s="3"/>
      <c r="RUH383" s="3"/>
      <c r="RUI383" s="3"/>
      <c r="RUJ383" s="3"/>
      <c r="RUK383" s="3"/>
      <c r="RUL383" s="3"/>
      <c r="RUM383" s="3"/>
      <c r="RUN383" s="3"/>
      <c r="RUO383" s="3"/>
      <c r="RUP383" s="3"/>
      <c r="RUQ383" s="3"/>
      <c r="RUR383" s="3"/>
      <c r="RUS383" s="3"/>
      <c r="RUT383" s="3"/>
      <c r="RUU383" s="3"/>
      <c r="RUV383" s="3"/>
      <c r="RUW383" s="3"/>
      <c r="RUX383" s="3"/>
      <c r="RUY383" s="3"/>
      <c r="RUZ383" s="3"/>
      <c r="RVA383" s="3"/>
      <c r="RVB383" s="3"/>
      <c r="RVC383" s="3"/>
      <c r="RVD383" s="3"/>
      <c r="RVE383" s="3"/>
      <c r="RVF383" s="3"/>
      <c r="RVG383" s="3"/>
      <c r="RVH383" s="3"/>
      <c r="RVI383" s="3"/>
      <c r="RVJ383" s="3"/>
      <c r="RVK383" s="3"/>
      <c r="RVL383" s="3"/>
      <c r="RVM383" s="3"/>
      <c r="RVN383" s="3"/>
      <c r="RVO383" s="3"/>
      <c r="RVP383" s="3"/>
      <c r="RVQ383" s="3"/>
      <c r="RVR383" s="3"/>
      <c r="RVS383" s="3"/>
      <c r="RVT383" s="3"/>
      <c r="RVU383" s="3"/>
      <c r="RVV383" s="3"/>
      <c r="RVW383" s="3"/>
      <c r="RVX383" s="3"/>
      <c r="RVY383" s="3"/>
      <c r="RVZ383" s="3"/>
      <c r="RWA383" s="3"/>
      <c r="RWB383" s="3"/>
      <c r="RWC383" s="3"/>
      <c r="RWD383" s="3"/>
      <c r="RWE383" s="3"/>
      <c r="RWF383" s="3"/>
      <c r="RWG383" s="3"/>
      <c r="RWH383" s="3"/>
      <c r="RWI383" s="3"/>
      <c r="RWJ383" s="3"/>
      <c r="RWK383" s="3"/>
      <c r="RWL383" s="3"/>
      <c r="RWM383" s="3"/>
      <c r="RWN383" s="3"/>
      <c r="RWO383" s="3"/>
      <c r="RWP383" s="3"/>
      <c r="RWQ383" s="3"/>
      <c r="RWR383" s="3"/>
      <c r="RWS383" s="3"/>
      <c r="RWT383" s="3"/>
      <c r="RWU383" s="3"/>
      <c r="RWV383" s="3"/>
      <c r="RWW383" s="3"/>
      <c r="RWX383" s="3"/>
      <c r="RWY383" s="3"/>
      <c r="RWZ383" s="3"/>
      <c r="RXA383" s="3"/>
      <c r="RXB383" s="3"/>
      <c r="RXC383" s="3"/>
      <c r="RXE383" s="3"/>
      <c r="RXG383" s="3"/>
      <c r="RXH383" s="3"/>
      <c r="RXI383" s="3"/>
      <c r="RXJ383" s="3"/>
      <c r="RXK383" s="3"/>
      <c r="RXL383" s="3"/>
      <c r="RXM383" s="3"/>
      <c r="RXN383" s="3"/>
      <c r="RXS383" s="3"/>
      <c r="RXT383" s="3"/>
      <c r="RXU383" s="3"/>
      <c r="RXV383" s="3"/>
      <c r="RXW383" s="3"/>
      <c r="RXX383" s="3"/>
      <c r="RXY383" s="3"/>
      <c r="RXZ383" s="3"/>
      <c r="RYA383" s="3"/>
      <c r="RYB383" s="3"/>
      <c r="RYC383" s="3"/>
      <c r="RYD383" s="3"/>
      <c r="RYE383" s="3"/>
      <c r="RYF383" s="3"/>
      <c r="RYG383" s="3"/>
      <c r="RYH383" s="3"/>
      <c r="RYI383" s="3"/>
      <c r="RYJ383" s="3"/>
      <c r="RYK383" s="3"/>
      <c r="RYL383" s="3"/>
      <c r="RYM383" s="3"/>
      <c r="RYN383" s="3"/>
      <c r="RYO383" s="3"/>
      <c r="RYP383" s="3"/>
      <c r="RYQ383" s="3"/>
      <c r="RYR383" s="3"/>
      <c r="RYS383" s="3"/>
      <c r="RYT383" s="3"/>
      <c r="RYU383" s="3"/>
      <c r="RYV383" s="3"/>
      <c r="RYW383" s="3"/>
      <c r="RYX383" s="3"/>
      <c r="RYY383" s="3"/>
      <c r="RYZ383" s="3"/>
      <c r="RZA383" s="3"/>
      <c r="RZB383" s="3"/>
      <c r="RZC383" s="3"/>
      <c r="RZD383" s="3"/>
      <c r="RZE383" s="3"/>
      <c r="RZF383" s="3"/>
      <c r="RZG383" s="3"/>
      <c r="RZH383" s="3"/>
      <c r="RZI383" s="3"/>
      <c r="RZJ383" s="3"/>
      <c r="RZK383" s="3"/>
      <c r="RZL383" s="3"/>
      <c r="RZM383" s="3"/>
      <c r="RZN383" s="3"/>
      <c r="RZO383" s="3"/>
      <c r="RZP383" s="3"/>
      <c r="RZQ383" s="3"/>
      <c r="RZR383" s="3"/>
      <c r="RZS383" s="3"/>
      <c r="RZT383" s="3"/>
      <c r="RZU383" s="3"/>
      <c r="RZV383" s="3"/>
      <c r="RZW383" s="3"/>
      <c r="RZX383" s="3"/>
      <c r="RZY383" s="3"/>
      <c r="RZZ383" s="3"/>
      <c r="SAA383" s="3"/>
      <c r="SAB383" s="3"/>
      <c r="SAC383" s="3"/>
      <c r="SAD383" s="3"/>
      <c r="SAE383" s="3"/>
      <c r="SAF383" s="3"/>
      <c r="SAG383" s="3"/>
      <c r="SAH383" s="3"/>
      <c r="SAI383" s="3"/>
      <c r="SAJ383" s="3"/>
      <c r="SAK383" s="3"/>
      <c r="SAL383" s="3"/>
      <c r="SAM383" s="3"/>
      <c r="SAN383" s="3"/>
      <c r="SAO383" s="3"/>
      <c r="SAP383" s="3"/>
      <c r="SAQ383" s="3"/>
      <c r="SAR383" s="3"/>
      <c r="SAS383" s="3"/>
      <c r="SAT383" s="3"/>
      <c r="SAU383" s="3"/>
      <c r="SAV383" s="3"/>
      <c r="SAW383" s="3"/>
      <c r="SAX383" s="3"/>
      <c r="SAY383" s="3"/>
      <c r="SAZ383" s="3"/>
      <c r="SBA383" s="3"/>
      <c r="SBB383" s="3"/>
      <c r="SBC383" s="3"/>
      <c r="SBD383" s="3"/>
      <c r="SBE383" s="3"/>
      <c r="SBF383" s="3"/>
      <c r="SBG383" s="3"/>
      <c r="SBH383" s="3"/>
      <c r="SBI383" s="3"/>
      <c r="SBJ383" s="3"/>
      <c r="SBK383" s="3"/>
      <c r="SBL383" s="3"/>
      <c r="SBM383" s="3"/>
      <c r="SBN383" s="3"/>
      <c r="SBO383" s="3"/>
      <c r="SBP383" s="3"/>
      <c r="SBQ383" s="3"/>
      <c r="SBR383" s="3"/>
      <c r="SBS383" s="3"/>
      <c r="SBT383" s="3"/>
      <c r="SBU383" s="3"/>
      <c r="SBV383" s="3"/>
      <c r="SBW383" s="3"/>
      <c r="SBX383" s="3"/>
      <c r="SBY383" s="3"/>
      <c r="SBZ383" s="3"/>
      <c r="SCA383" s="3"/>
      <c r="SCB383" s="3"/>
      <c r="SCC383" s="3"/>
      <c r="SCD383" s="3"/>
      <c r="SCE383" s="3"/>
      <c r="SCF383" s="3"/>
      <c r="SCG383" s="3"/>
      <c r="SCH383" s="3"/>
      <c r="SCI383" s="3"/>
      <c r="SCJ383" s="3"/>
      <c r="SCK383" s="3"/>
      <c r="SCL383" s="3"/>
      <c r="SCM383" s="3"/>
      <c r="SCN383" s="3"/>
      <c r="SCO383" s="3"/>
      <c r="SCP383" s="3"/>
      <c r="SCQ383" s="3"/>
      <c r="SCR383" s="3"/>
      <c r="SCS383" s="3"/>
      <c r="SCT383" s="3"/>
      <c r="SCU383" s="3"/>
      <c r="SCV383" s="3"/>
      <c r="SCW383" s="3"/>
      <c r="SCX383" s="3"/>
      <c r="SCY383" s="3"/>
      <c r="SCZ383" s="3"/>
      <c r="SDA383" s="3"/>
      <c r="SDB383" s="3"/>
      <c r="SDC383" s="3"/>
      <c r="SDD383" s="3"/>
      <c r="SDE383" s="3"/>
      <c r="SDF383" s="3"/>
      <c r="SDG383" s="3"/>
      <c r="SDH383" s="3"/>
      <c r="SDI383" s="3"/>
      <c r="SDJ383" s="3"/>
      <c r="SDK383" s="3"/>
      <c r="SDL383" s="3"/>
      <c r="SDM383" s="3"/>
      <c r="SDN383" s="3"/>
      <c r="SDO383" s="3"/>
      <c r="SDP383" s="3"/>
      <c r="SDQ383" s="3"/>
      <c r="SDR383" s="3"/>
      <c r="SDS383" s="3"/>
      <c r="SDT383" s="3"/>
      <c r="SDU383" s="3"/>
      <c r="SDV383" s="3"/>
      <c r="SDW383" s="3"/>
      <c r="SDX383" s="3"/>
      <c r="SDY383" s="3"/>
      <c r="SDZ383" s="3"/>
      <c r="SEA383" s="3"/>
      <c r="SEB383" s="3"/>
      <c r="SEC383" s="3"/>
      <c r="SED383" s="3"/>
      <c r="SEE383" s="3"/>
      <c r="SEF383" s="3"/>
      <c r="SEG383" s="3"/>
      <c r="SEH383" s="3"/>
      <c r="SEI383" s="3"/>
      <c r="SEJ383" s="3"/>
      <c r="SEK383" s="3"/>
      <c r="SEL383" s="3"/>
      <c r="SEM383" s="3"/>
      <c r="SEN383" s="3"/>
      <c r="SEO383" s="3"/>
      <c r="SEP383" s="3"/>
      <c r="SEQ383" s="3"/>
      <c r="SER383" s="3"/>
      <c r="SES383" s="3"/>
      <c r="SET383" s="3"/>
      <c r="SEU383" s="3"/>
      <c r="SEV383" s="3"/>
      <c r="SEW383" s="3"/>
      <c r="SEX383" s="3"/>
      <c r="SEY383" s="3"/>
      <c r="SEZ383" s="3"/>
      <c r="SFA383" s="3"/>
      <c r="SFB383" s="3"/>
      <c r="SFC383" s="3"/>
      <c r="SFD383" s="3"/>
      <c r="SFE383" s="3"/>
      <c r="SFF383" s="3"/>
      <c r="SFG383" s="3"/>
      <c r="SFH383" s="3"/>
      <c r="SFI383" s="3"/>
      <c r="SFJ383" s="3"/>
      <c r="SFK383" s="3"/>
      <c r="SFL383" s="3"/>
      <c r="SFM383" s="3"/>
      <c r="SFN383" s="3"/>
      <c r="SFO383" s="3"/>
      <c r="SFP383" s="3"/>
      <c r="SFQ383" s="3"/>
      <c r="SFR383" s="3"/>
      <c r="SFS383" s="3"/>
      <c r="SFT383" s="3"/>
      <c r="SFU383" s="3"/>
      <c r="SFV383" s="3"/>
      <c r="SFW383" s="3"/>
      <c r="SFX383" s="3"/>
      <c r="SFY383" s="3"/>
      <c r="SFZ383" s="3"/>
      <c r="SGA383" s="3"/>
      <c r="SGB383" s="3"/>
      <c r="SGC383" s="3"/>
      <c r="SGD383" s="3"/>
      <c r="SGE383" s="3"/>
      <c r="SGF383" s="3"/>
      <c r="SGG383" s="3"/>
      <c r="SGH383" s="3"/>
      <c r="SGI383" s="3"/>
      <c r="SGJ383" s="3"/>
      <c r="SGK383" s="3"/>
      <c r="SGL383" s="3"/>
      <c r="SGM383" s="3"/>
      <c r="SGN383" s="3"/>
      <c r="SGO383" s="3"/>
      <c r="SGP383" s="3"/>
      <c r="SGQ383" s="3"/>
      <c r="SGR383" s="3"/>
      <c r="SGS383" s="3"/>
      <c r="SGT383" s="3"/>
      <c r="SGU383" s="3"/>
      <c r="SGV383" s="3"/>
      <c r="SGW383" s="3"/>
      <c r="SGX383" s="3"/>
      <c r="SGY383" s="3"/>
      <c r="SHA383" s="3"/>
      <c r="SHC383" s="3"/>
      <c r="SHD383" s="3"/>
      <c r="SHE383" s="3"/>
      <c r="SHF383" s="3"/>
      <c r="SHG383" s="3"/>
      <c r="SHH383" s="3"/>
      <c r="SHI383" s="3"/>
      <c r="SHJ383" s="3"/>
      <c r="SHO383" s="3"/>
      <c r="SHP383" s="3"/>
      <c r="SHQ383" s="3"/>
      <c r="SHR383" s="3"/>
      <c r="SHS383" s="3"/>
      <c r="SHT383" s="3"/>
      <c r="SHU383" s="3"/>
      <c r="SHV383" s="3"/>
      <c r="SHW383" s="3"/>
      <c r="SHX383" s="3"/>
      <c r="SHY383" s="3"/>
      <c r="SHZ383" s="3"/>
      <c r="SIA383" s="3"/>
      <c r="SIB383" s="3"/>
      <c r="SIC383" s="3"/>
      <c r="SID383" s="3"/>
      <c r="SIE383" s="3"/>
      <c r="SIF383" s="3"/>
      <c r="SIG383" s="3"/>
      <c r="SIH383" s="3"/>
      <c r="SII383" s="3"/>
      <c r="SIJ383" s="3"/>
      <c r="SIK383" s="3"/>
      <c r="SIL383" s="3"/>
      <c r="SIM383" s="3"/>
      <c r="SIN383" s="3"/>
      <c r="SIO383" s="3"/>
      <c r="SIP383" s="3"/>
      <c r="SIQ383" s="3"/>
      <c r="SIR383" s="3"/>
      <c r="SIS383" s="3"/>
      <c r="SIT383" s="3"/>
      <c r="SIU383" s="3"/>
      <c r="SIV383" s="3"/>
      <c r="SIW383" s="3"/>
      <c r="SIX383" s="3"/>
      <c r="SIY383" s="3"/>
      <c r="SIZ383" s="3"/>
      <c r="SJA383" s="3"/>
      <c r="SJB383" s="3"/>
      <c r="SJC383" s="3"/>
      <c r="SJD383" s="3"/>
      <c r="SJE383" s="3"/>
      <c r="SJF383" s="3"/>
      <c r="SJG383" s="3"/>
      <c r="SJH383" s="3"/>
      <c r="SJI383" s="3"/>
      <c r="SJJ383" s="3"/>
      <c r="SJK383" s="3"/>
      <c r="SJL383" s="3"/>
      <c r="SJM383" s="3"/>
      <c r="SJN383" s="3"/>
      <c r="SJO383" s="3"/>
      <c r="SJP383" s="3"/>
      <c r="SJQ383" s="3"/>
      <c r="SJR383" s="3"/>
      <c r="SJS383" s="3"/>
      <c r="SJT383" s="3"/>
      <c r="SJU383" s="3"/>
      <c r="SJV383" s="3"/>
      <c r="SJW383" s="3"/>
      <c r="SJX383" s="3"/>
      <c r="SJY383" s="3"/>
      <c r="SJZ383" s="3"/>
      <c r="SKA383" s="3"/>
      <c r="SKB383" s="3"/>
      <c r="SKC383" s="3"/>
      <c r="SKD383" s="3"/>
      <c r="SKE383" s="3"/>
      <c r="SKF383" s="3"/>
      <c r="SKG383" s="3"/>
      <c r="SKH383" s="3"/>
      <c r="SKI383" s="3"/>
      <c r="SKJ383" s="3"/>
      <c r="SKK383" s="3"/>
      <c r="SKL383" s="3"/>
      <c r="SKM383" s="3"/>
      <c r="SKN383" s="3"/>
      <c r="SKO383" s="3"/>
      <c r="SKP383" s="3"/>
      <c r="SKQ383" s="3"/>
      <c r="SKR383" s="3"/>
      <c r="SKS383" s="3"/>
      <c r="SKT383" s="3"/>
      <c r="SKU383" s="3"/>
      <c r="SKV383" s="3"/>
      <c r="SKW383" s="3"/>
      <c r="SKX383" s="3"/>
      <c r="SKY383" s="3"/>
      <c r="SKZ383" s="3"/>
      <c r="SLA383" s="3"/>
      <c r="SLB383" s="3"/>
      <c r="SLC383" s="3"/>
      <c r="SLD383" s="3"/>
      <c r="SLE383" s="3"/>
      <c r="SLF383" s="3"/>
      <c r="SLG383" s="3"/>
      <c r="SLH383" s="3"/>
      <c r="SLI383" s="3"/>
      <c r="SLJ383" s="3"/>
      <c r="SLK383" s="3"/>
      <c r="SLL383" s="3"/>
      <c r="SLM383" s="3"/>
      <c r="SLN383" s="3"/>
      <c r="SLO383" s="3"/>
      <c r="SLP383" s="3"/>
      <c r="SLQ383" s="3"/>
      <c r="SLR383" s="3"/>
      <c r="SLS383" s="3"/>
      <c r="SLT383" s="3"/>
      <c r="SLU383" s="3"/>
      <c r="SLV383" s="3"/>
      <c r="SLW383" s="3"/>
      <c r="SLX383" s="3"/>
      <c r="SLY383" s="3"/>
      <c r="SLZ383" s="3"/>
      <c r="SMA383" s="3"/>
      <c r="SMB383" s="3"/>
      <c r="SMC383" s="3"/>
      <c r="SMD383" s="3"/>
      <c r="SME383" s="3"/>
      <c r="SMF383" s="3"/>
      <c r="SMG383" s="3"/>
      <c r="SMH383" s="3"/>
      <c r="SMI383" s="3"/>
      <c r="SMJ383" s="3"/>
      <c r="SMK383" s="3"/>
      <c r="SML383" s="3"/>
      <c r="SMM383" s="3"/>
      <c r="SMN383" s="3"/>
      <c r="SMO383" s="3"/>
      <c r="SMP383" s="3"/>
      <c r="SMQ383" s="3"/>
      <c r="SMR383" s="3"/>
      <c r="SMS383" s="3"/>
      <c r="SMT383" s="3"/>
      <c r="SMU383" s="3"/>
      <c r="SMV383" s="3"/>
      <c r="SMW383" s="3"/>
      <c r="SMX383" s="3"/>
      <c r="SMY383" s="3"/>
      <c r="SMZ383" s="3"/>
      <c r="SNA383" s="3"/>
      <c r="SNB383" s="3"/>
      <c r="SNC383" s="3"/>
      <c r="SND383" s="3"/>
      <c r="SNE383" s="3"/>
      <c r="SNF383" s="3"/>
      <c r="SNG383" s="3"/>
      <c r="SNH383" s="3"/>
      <c r="SNI383" s="3"/>
      <c r="SNJ383" s="3"/>
      <c r="SNK383" s="3"/>
      <c r="SNL383" s="3"/>
      <c r="SNM383" s="3"/>
      <c r="SNN383" s="3"/>
      <c r="SNO383" s="3"/>
      <c r="SNP383" s="3"/>
      <c r="SNQ383" s="3"/>
      <c r="SNR383" s="3"/>
      <c r="SNS383" s="3"/>
      <c r="SNT383" s="3"/>
      <c r="SNU383" s="3"/>
      <c r="SNV383" s="3"/>
      <c r="SNW383" s="3"/>
      <c r="SNX383" s="3"/>
      <c r="SNY383" s="3"/>
      <c r="SNZ383" s="3"/>
      <c r="SOA383" s="3"/>
      <c r="SOB383" s="3"/>
      <c r="SOC383" s="3"/>
      <c r="SOD383" s="3"/>
      <c r="SOE383" s="3"/>
      <c r="SOF383" s="3"/>
      <c r="SOG383" s="3"/>
      <c r="SOH383" s="3"/>
      <c r="SOI383" s="3"/>
      <c r="SOJ383" s="3"/>
      <c r="SOK383" s="3"/>
      <c r="SOL383" s="3"/>
      <c r="SOM383" s="3"/>
      <c r="SON383" s="3"/>
      <c r="SOO383" s="3"/>
      <c r="SOP383" s="3"/>
      <c r="SOQ383" s="3"/>
      <c r="SOR383" s="3"/>
      <c r="SOS383" s="3"/>
      <c r="SOT383" s="3"/>
      <c r="SOU383" s="3"/>
      <c r="SOV383" s="3"/>
      <c r="SOW383" s="3"/>
      <c r="SOX383" s="3"/>
      <c r="SOY383" s="3"/>
      <c r="SOZ383" s="3"/>
      <c r="SPA383" s="3"/>
      <c r="SPB383" s="3"/>
      <c r="SPC383" s="3"/>
      <c r="SPD383" s="3"/>
      <c r="SPE383" s="3"/>
      <c r="SPF383" s="3"/>
      <c r="SPG383" s="3"/>
      <c r="SPH383" s="3"/>
      <c r="SPI383" s="3"/>
      <c r="SPJ383" s="3"/>
      <c r="SPK383" s="3"/>
      <c r="SPL383" s="3"/>
      <c r="SPM383" s="3"/>
      <c r="SPN383" s="3"/>
      <c r="SPO383" s="3"/>
      <c r="SPP383" s="3"/>
      <c r="SPQ383" s="3"/>
      <c r="SPR383" s="3"/>
      <c r="SPS383" s="3"/>
      <c r="SPT383" s="3"/>
      <c r="SPU383" s="3"/>
      <c r="SPV383" s="3"/>
      <c r="SPW383" s="3"/>
      <c r="SPX383" s="3"/>
      <c r="SPY383" s="3"/>
      <c r="SPZ383" s="3"/>
      <c r="SQA383" s="3"/>
      <c r="SQB383" s="3"/>
      <c r="SQC383" s="3"/>
      <c r="SQD383" s="3"/>
      <c r="SQE383" s="3"/>
      <c r="SQF383" s="3"/>
      <c r="SQG383" s="3"/>
      <c r="SQH383" s="3"/>
      <c r="SQI383" s="3"/>
      <c r="SQJ383" s="3"/>
      <c r="SQK383" s="3"/>
      <c r="SQL383" s="3"/>
      <c r="SQM383" s="3"/>
      <c r="SQN383" s="3"/>
      <c r="SQO383" s="3"/>
      <c r="SQP383" s="3"/>
      <c r="SQQ383" s="3"/>
      <c r="SQR383" s="3"/>
      <c r="SQS383" s="3"/>
      <c r="SQT383" s="3"/>
      <c r="SQU383" s="3"/>
      <c r="SQW383" s="3"/>
      <c r="SQY383" s="3"/>
      <c r="SQZ383" s="3"/>
      <c r="SRA383" s="3"/>
      <c r="SRB383" s="3"/>
      <c r="SRC383" s="3"/>
      <c r="SRD383" s="3"/>
      <c r="SRE383" s="3"/>
      <c r="SRF383" s="3"/>
      <c r="SRK383" s="3"/>
      <c r="SRL383" s="3"/>
      <c r="SRM383" s="3"/>
      <c r="SRN383" s="3"/>
      <c r="SRO383" s="3"/>
      <c r="SRP383" s="3"/>
      <c r="SRQ383" s="3"/>
      <c r="SRR383" s="3"/>
      <c r="SRS383" s="3"/>
      <c r="SRT383" s="3"/>
      <c r="SRU383" s="3"/>
      <c r="SRV383" s="3"/>
      <c r="SRW383" s="3"/>
      <c r="SRX383" s="3"/>
      <c r="SRY383" s="3"/>
      <c r="SRZ383" s="3"/>
      <c r="SSA383" s="3"/>
      <c r="SSB383" s="3"/>
      <c r="SSC383" s="3"/>
      <c r="SSD383" s="3"/>
      <c r="SSE383" s="3"/>
      <c r="SSF383" s="3"/>
      <c r="SSG383" s="3"/>
      <c r="SSH383" s="3"/>
      <c r="SSI383" s="3"/>
      <c r="SSJ383" s="3"/>
      <c r="SSK383" s="3"/>
      <c r="SSL383" s="3"/>
      <c r="SSM383" s="3"/>
      <c r="SSN383" s="3"/>
      <c r="SSO383" s="3"/>
      <c r="SSP383" s="3"/>
      <c r="SSQ383" s="3"/>
      <c r="SSR383" s="3"/>
      <c r="SSS383" s="3"/>
      <c r="SST383" s="3"/>
      <c r="SSU383" s="3"/>
      <c r="SSV383" s="3"/>
      <c r="SSW383" s="3"/>
      <c r="SSX383" s="3"/>
      <c r="SSY383" s="3"/>
      <c r="SSZ383" s="3"/>
      <c r="STA383" s="3"/>
      <c r="STB383" s="3"/>
      <c r="STC383" s="3"/>
      <c r="STD383" s="3"/>
      <c r="STE383" s="3"/>
      <c r="STF383" s="3"/>
      <c r="STG383" s="3"/>
      <c r="STH383" s="3"/>
      <c r="STI383" s="3"/>
      <c r="STJ383" s="3"/>
      <c r="STK383" s="3"/>
      <c r="STL383" s="3"/>
      <c r="STM383" s="3"/>
      <c r="STN383" s="3"/>
      <c r="STO383" s="3"/>
      <c r="STP383" s="3"/>
      <c r="STQ383" s="3"/>
      <c r="STR383" s="3"/>
      <c r="STS383" s="3"/>
      <c r="STT383" s="3"/>
      <c r="STU383" s="3"/>
      <c r="STV383" s="3"/>
      <c r="STW383" s="3"/>
      <c r="STX383" s="3"/>
      <c r="STY383" s="3"/>
      <c r="STZ383" s="3"/>
      <c r="SUA383" s="3"/>
      <c r="SUB383" s="3"/>
      <c r="SUC383" s="3"/>
      <c r="SUD383" s="3"/>
      <c r="SUE383" s="3"/>
      <c r="SUF383" s="3"/>
      <c r="SUG383" s="3"/>
      <c r="SUH383" s="3"/>
      <c r="SUI383" s="3"/>
      <c r="SUJ383" s="3"/>
      <c r="SUK383" s="3"/>
      <c r="SUL383" s="3"/>
      <c r="SUM383" s="3"/>
      <c r="SUN383" s="3"/>
      <c r="SUO383" s="3"/>
      <c r="SUP383" s="3"/>
      <c r="SUQ383" s="3"/>
      <c r="SUR383" s="3"/>
      <c r="SUS383" s="3"/>
      <c r="SUT383" s="3"/>
      <c r="SUU383" s="3"/>
      <c r="SUV383" s="3"/>
      <c r="SUW383" s="3"/>
      <c r="SUX383" s="3"/>
      <c r="SUY383" s="3"/>
      <c r="SUZ383" s="3"/>
      <c r="SVA383" s="3"/>
      <c r="SVB383" s="3"/>
      <c r="SVC383" s="3"/>
      <c r="SVD383" s="3"/>
      <c r="SVE383" s="3"/>
      <c r="SVF383" s="3"/>
      <c r="SVG383" s="3"/>
      <c r="SVH383" s="3"/>
      <c r="SVI383" s="3"/>
      <c r="SVJ383" s="3"/>
      <c r="SVK383" s="3"/>
      <c r="SVL383" s="3"/>
      <c r="SVM383" s="3"/>
      <c r="SVN383" s="3"/>
      <c r="SVO383" s="3"/>
      <c r="SVP383" s="3"/>
      <c r="SVQ383" s="3"/>
      <c r="SVR383" s="3"/>
      <c r="SVS383" s="3"/>
      <c r="SVT383" s="3"/>
      <c r="SVU383" s="3"/>
      <c r="SVV383" s="3"/>
      <c r="SVW383" s="3"/>
      <c r="SVX383" s="3"/>
      <c r="SVY383" s="3"/>
      <c r="SVZ383" s="3"/>
      <c r="SWA383" s="3"/>
      <c r="SWB383" s="3"/>
      <c r="SWC383" s="3"/>
      <c r="SWD383" s="3"/>
      <c r="SWE383" s="3"/>
      <c r="SWF383" s="3"/>
      <c r="SWG383" s="3"/>
      <c r="SWH383" s="3"/>
      <c r="SWI383" s="3"/>
      <c r="SWJ383" s="3"/>
      <c r="SWK383" s="3"/>
      <c r="SWL383" s="3"/>
      <c r="SWM383" s="3"/>
      <c r="SWN383" s="3"/>
      <c r="SWO383" s="3"/>
      <c r="SWP383" s="3"/>
      <c r="SWQ383" s="3"/>
      <c r="SWR383" s="3"/>
      <c r="SWS383" s="3"/>
      <c r="SWT383" s="3"/>
      <c r="SWU383" s="3"/>
      <c r="SWV383" s="3"/>
      <c r="SWW383" s="3"/>
      <c r="SWX383" s="3"/>
      <c r="SWY383" s="3"/>
      <c r="SWZ383" s="3"/>
      <c r="SXA383" s="3"/>
      <c r="SXB383" s="3"/>
      <c r="SXC383" s="3"/>
      <c r="SXD383" s="3"/>
      <c r="SXE383" s="3"/>
      <c r="SXF383" s="3"/>
      <c r="SXG383" s="3"/>
      <c r="SXH383" s="3"/>
      <c r="SXI383" s="3"/>
      <c r="SXJ383" s="3"/>
      <c r="SXK383" s="3"/>
      <c r="SXL383" s="3"/>
      <c r="SXM383" s="3"/>
      <c r="SXN383" s="3"/>
      <c r="SXO383" s="3"/>
      <c r="SXP383" s="3"/>
      <c r="SXQ383" s="3"/>
      <c r="SXR383" s="3"/>
      <c r="SXS383" s="3"/>
      <c r="SXT383" s="3"/>
      <c r="SXU383" s="3"/>
      <c r="SXV383" s="3"/>
      <c r="SXW383" s="3"/>
      <c r="SXX383" s="3"/>
      <c r="SXY383" s="3"/>
      <c r="SXZ383" s="3"/>
      <c r="SYA383" s="3"/>
      <c r="SYB383" s="3"/>
      <c r="SYC383" s="3"/>
      <c r="SYD383" s="3"/>
      <c r="SYE383" s="3"/>
      <c r="SYF383" s="3"/>
      <c r="SYG383" s="3"/>
      <c r="SYH383" s="3"/>
      <c r="SYI383" s="3"/>
      <c r="SYJ383" s="3"/>
      <c r="SYK383" s="3"/>
      <c r="SYL383" s="3"/>
      <c r="SYM383" s="3"/>
      <c r="SYN383" s="3"/>
      <c r="SYO383" s="3"/>
      <c r="SYP383" s="3"/>
      <c r="SYQ383" s="3"/>
      <c r="SYR383" s="3"/>
      <c r="SYS383" s="3"/>
      <c r="SYT383" s="3"/>
      <c r="SYU383" s="3"/>
      <c r="SYV383" s="3"/>
      <c r="SYW383" s="3"/>
      <c r="SYX383" s="3"/>
      <c r="SYY383" s="3"/>
      <c r="SYZ383" s="3"/>
      <c r="SZA383" s="3"/>
      <c r="SZB383" s="3"/>
      <c r="SZC383" s="3"/>
      <c r="SZD383" s="3"/>
      <c r="SZE383" s="3"/>
      <c r="SZF383" s="3"/>
      <c r="SZG383" s="3"/>
      <c r="SZH383" s="3"/>
      <c r="SZI383" s="3"/>
      <c r="SZJ383" s="3"/>
      <c r="SZK383" s="3"/>
      <c r="SZL383" s="3"/>
      <c r="SZM383" s="3"/>
      <c r="SZN383" s="3"/>
      <c r="SZO383" s="3"/>
      <c r="SZP383" s="3"/>
      <c r="SZQ383" s="3"/>
      <c r="SZR383" s="3"/>
      <c r="SZS383" s="3"/>
      <c r="SZT383" s="3"/>
      <c r="SZU383" s="3"/>
      <c r="SZV383" s="3"/>
      <c r="SZW383" s="3"/>
      <c r="SZX383" s="3"/>
      <c r="SZY383" s="3"/>
      <c r="SZZ383" s="3"/>
      <c r="TAA383" s="3"/>
      <c r="TAB383" s="3"/>
      <c r="TAC383" s="3"/>
      <c r="TAD383" s="3"/>
      <c r="TAE383" s="3"/>
      <c r="TAF383" s="3"/>
      <c r="TAG383" s="3"/>
      <c r="TAH383" s="3"/>
      <c r="TAI383" s="3"/>
      <c r="TAJ383" s="3"/>
      <c r="TAK383" s="3"/>
      <c r="TAL383" s="3"/>
      <c r="TAM383" s="3"/>
      <c r="TAN383" s="3"/>
      <c r="TAO383" s="3"/>
      <c r="TAP383" s="3"/>
      <c r="TAQ383" s="3"/>
      <c r="TAS383" s="3"/>
      <c r="TAU383" s="3"/>
      <c r="TAV383" s="3"/>
      <c r="TAW383" s="3"/>
      <c r="TAX383" s="3"/>
      <c r="TAY383" s="3"/>
      <c r="TAZ383" s="3"/>
      <c r="TBA383" s="3"/>
      <c r="TBB383" s="3"/>
      <c r="TBG383" s="3"/>
      <c r="TBH383" s="3"/>
      <c r="TBI383" s="3"/>
      <c r="TBJ383" s="3"/>
      <c r="TBK383" s="3"/>
      <c r="TBL383" s="3"/>
      <c r="TBM383" s="3"/>
      <c r="TBN383" s="3"/>
      <c r="TBO383" s="3"/>
      <c r="TBP383" s="3"/>
      <c r="TBQ383" s="3"/>
      <c r="TBR383" s="3"/>
      <c r="TBS383" s="3"/>
      <c r="TBT383" s="3"/>
      <c r="TBU383" s="3"/>
      <c r="TBV383" s="3"/>
      <c r="TBW383" s="3"/>
      <c r="TBX383" s="3"/>
      <c r="TBY383" s="3"/>
      <c r="TBZ383" s="3"/>
      <c r="TCA383" s="3"/>
      <c r="TCB383" s="3"/>
      <c r="TCC383" s="3"/>
      <c r="TCD383" s="3"/>
      <c r="TCE383" s="3"/>
      <c r="TCF383" s="3"/>
      <c r="TCG383" s="3"/>
      <c r="TCH383" s="3"/>
      <c r="TCI383" s="3"/>
      <c r="TCJ383" s="3"/>
      <c r="TCK383" s="3"/>
      <c r="TCL383" s="3"/>
      <c r="TCM383" s="3"/>
      <c r="TCN383" s="3"/>
      <c r="TCO383" s="3"/>
      <c r="TCP383" s="3"/>
      <c r="TCQ383" s="3"/>
      <c r="TCR383" s="3"/>
      <c r="TCS383" s="3"/>
      <c r="TCT383" s="3"/>
      <c r="TCU383" s="3"/>
      <c r="TCV383" s="3"/>
      <c r="TCW383" s="3"/>
      <c r="TCX383" s="3"/>
      <c r="TCY383" s="3"/>
      <c r="TCZ383" s="3"/>
      <c r="TDA383" s="3"/>
      <c r="TDB383" s="3"/>
      <c r="TDC383" s="3"/>
      <c r="TDD383" s="3"/>
      <c r="TDE383" s="3"/>
      <c r="TDF383" s="3"/>
      <c r="TDG383" s="3"/>
      <c r="TDH383" s="3"/>
      <c r="TDI383" s="3"/>
      <c r="TDJ383" s="3"/>
      <c r="TDK383" s="3"/>
      <c r="TDL383" s="3"/>
      <c r="TDM383" s="3"/>
      <c r="TDN383" s="3"/>
      <c r="TDO383" s="3"/>
      <c r="TDP383" s="3"/>
      <c r="TDQ383" s="3"/>
      <c r="TDR383" s="3"/>
      <c r="TDS383" s="3"/>
      <c r="TDT383" s="3"/>
      <c r="TDU383" s="3"/>
      <c r="TDV383" s="3"/>
      <c r="TDW383" s="3"/>
      <c r="TDX383" s="3"/>
      <c r="TDY383" s="3"/>
      <c r="TDZ383" s="3"/>
      <c r="TEA383" s="3"/>
      <c r="TEB383" s="3"/>
      <c r="TEC383" s="3"/>
      <c r="TED383" s="3"/>
      <c r="TEE383" s="3"/>
      <c r="TEF383" s="3"/>
      <c r="TEG383" s="3"/>
      <c r="TEH383" s="3"/>
      <c r="TEI383" s="3"/>
      <c r="TEJ383" s="3"/>
      <c r="TEK383" s="3"/>
      <c r="TEL383" s="3"/>
      <c r="TEM383" s="3"/>
      <c r="TEN383" s="3"/>
      <c r="TEO383" s="3"/>
      <c r="TEP383" s="3"/>
      <c r="TEQ383" s="3"/>
      <c r="TER383" s="3"/>
      <c r="TES383" s="3"/>
      <c r="TET383" s="3"/>
      <c r="TEU383" s="3"/>
      <c r="TEV383" s="3"/>
      <c r="TEW383" s="3"/>
      <c r="TEX383" s="3"/>
      <c r="TEY383" s="3"/>
      <c r="TEZ383" s="3"/>
      <c r="TFA383" s="3"/>
      <c r="TFB383" s="3"/>
      <c r="TFC383" s="3"/>
      <c r="TFD383" s="3"/>
      <c r="TFE383" s="3"/>
      <c r="TFF383" s="3"/>
      <c r="TFG383" s="3"/>
      <c r="TFH383" s="3"/>
      <c r="TFI383" s="3"/>
      <c r="TFJ383" s="3"/>
      <c r="TFK383" s="3"/>
      <c r="TFL383" s="3"/>
      <c r="TFM383" s="3"/>
      <c r="TFN383" s="3"/>
      <c r="TFO383" s="3"/>
      <c r="TFP383" s="3"/>
      <c r="TFQ383" s="3"/>
      <c r="TFR383" s="3"/>
      <c r="TFS383" s="3"/>
      <c r="TFT383" s="3"/>
      <c r="TFU383" s="3"/>
      <c r="TFV383" s="3"/>
      <c r="TFW383" s="3"/>
      <c r="TFX383" s="3"/>
      <c r="TFY383" s="3"/>
      <c r="TFZ383" s="3"/>
      <c r="TGA383" s="3"/>
      <c r="TGB383" s="3"/>
      <c r="TGC383" s="3"/>
      <c r="TGD383" s="3"/>
      <c r="TGE383" s="3"/>
      <c r="TGF383" s="3"/>
      <c r="TGG383" s="3"/>
      <c r="TGH383" s="3"/>
      <c r="TGI383" s="3"/>
      <c r="TGJ383" s="3"/>
      <c r="TGK383" s="3"/>
      <c r="TGL383" s="3"/>
      <c r="TGM383" s="3"/>
      <c r="TGN383" s="3"/>
      <c r="TGO383" s="3"/>
      <c r="TGP383" s="3"/>
      <c r="TGQ383" s="3"/>
      <c r="TGR383" s="3"/>
      <c r="TGS383" s="3"/>
      <c r="TGT383" s="3"/>
      <c r="TGU383" s="3"/>
      <c r="TGV383" s="3"/>
      <c r="TGW383" s="3"/>
      <c r="TGX383" s="3"/>
      <c r="TGY383" s="3"/>
      <c r="TGZ383" s="3"/>
      <c r="THA383" s="3"/>
      <c r="THB383" s="3"/>
      <c r="THC383" s="3"/>
      <c r="THD383" s="3"/>
      <c r="THE383" s="3"/>
      <c r="THF383" s="3"/>
      <c r="THG383" s="3"/>
      <c r="THH383" s="3"/>
      <c r="THI383" s="3"/>
      <c r="THJ383" s="3"/>
      <c r="THK383" s="3"/>
      <c r="THL383" s="3"/>
      <c r="THM383" s="3"/>
      <c r="THN383" s="3"/>
      <c r="THO383" s="3"/>
      <c r="THP383" s="3"/>
      <c r="THQ383" s="3"/>
      <c r="THR383" s="3"/>
      <c r="THS383" s="3"/>
      <c r="THT383" s="3"/>
      <c r="THU383" s="3"/>
      <c r="THV383" s="3"/>
      <c r="THW383" s="3"/>
      <c r="THX383" s="3"/>
      <c r="THY383" s="3"/>
      <c r="THZ383" s="3"/>
      <c r="TIA383" s="3"/>
      <c r="TIB383" s="3"/>
      <c r="TIC383" s="3"/>
      <c r="TID383" s="3"/>
      <c r="TIE383" s="3"/>
      <c r="TIF383" s="3"/>
      <c r="TIG383" s="3"/>
      <c r="TIH383" s="3"/>
      <c r="TII383" s="3"/>
      <c r="TIJ383" s="3"/>
      <c r="TIK383" s="3"/>
      <c r="TIL383" s="3"/>
      <c r="TIM383" s="3"/>
      <c r="TIN383" s="3"/>
      <c r="TIO383" s="3"/>
      <c r="TIP383" s="3"/>
      <c r="TIQ383" s="3"/>
      <c r="TIR383" s="3"/>
      <c r="TIS383" s="3"/>
      <c r="TIT383" s="3"/>
      <c r="TIU383" s="3"/>
      <c r="TIV383" s="3"/>
      <c r="TIW383" s="3"/>
      <c r="TIX383" s="3"/>
      <c r="TIY383" s="3"/>
      <c r="TIZ383" s="3"/>
      <c r="TJA383" s="3"/>
      <c r="TJB383" s="3"/>
      <c r="TJC383" s="3"/>
      <c r="TJD383" s="3"/>
      <c r="TJE383" s="3"/>
      <c r="TJF383" s="3"/>
      <c r="TJG383" s="3"/>
      <c r="TJH383" s="3"/>
      <c r="TJI383" s="3"/>
      <c r="TJJ383" s="3"/>
      <c r="TJK383" s="3"/>
      <c r="TJL383" s="3"/>
      <c r="TJM383" s="3"/>
      <c r="TJN383" s="3"/>
      <c r="TJO383" s="3"/>
      <c r="TJP383" s="3"/>
      <c r="TJQ383" s="3"/>
      <c r="TJR383" s="3"/>
      <c r="TJS383" s="3"/>
      <c r="TJT383" s="3"/>
      <c r="TJU383" s="3"/>
      <c r="TJV383" s="3"/>
      <c r="TJW383" s="3"/>
      <c r="TJX383" s="3"/>
      <c r="TJY383" s="3"/>
      <c r="TJZ383" s="3"/>
      <c r="TKA383" s="3"/>
      <c r="TKB383" s="3"/>
      <c r="TKC383" s="3"/>
      <c r="TKD383" s="3"/>
      <c r="TKE383" s="3"/>
      <c r="TKF383" s="3"/>
      <c r="TKG383" s="3"/>
      <c r="TKH383" s="3"/>
      <c r="TKI383" s="3"/>
      <c r="TKJ383" s="3"/>
      <c r="TKK383" s="3"/>
      <c r="TKL383" s="3"/>
      <c r="TKM383" s="3"/>
      <c r="TKO383" s="3"/>
      <c r="TKQ383" s="3"/>
      <c r="TKR383" s="3"/>
      <c r="TKS383" s="3"/>
      <c r="TKT383" s="3"/>
      <c r="TKU383" s="3"/>
      <c r="TKV383" s="3"/>
      <c r="TKW383" s="3"/>
      <c r="TKX383" s="3"/>
      <c r="TLC383" s="3"/>
      <c r="TLD383" s="3"/>
      <c r="TLE383" s="3"/>
      <c r="TLF383" s="3"/>
      <c r="TLG383" s="3"/>
      <c r="TLH383" s="3"/>
      <c r="TLI383" s="3"/>
      <c r="TLJ383" s="3"/>
      <c r="TLK383" s="3"/>
      <c r="TLL383" s="3"/>
      <c r="TLM383" s="3"/>
      <c r="TLN383" s="3"/>
      <c r="TLO383" s="3"/>
      <c r="TLP383" s="3"/>
      <c r="TLQ383" s="3"/>
      <c r="TLR383" s="3"/>
      <c r="TLS383" s="3"/>
      <c r="TLT383" s="3"/>
      <c r="TLU383" s="3"/>
      <c r="TLV383" s="3"/>
      <c r="TLW383" s="3"/>
      <c r="TLX383" s="3"/>
      <c r="TLY383" s="3"/>
      <c r="TLZ383" s="3"/>
      <c r="TMA383" s="3"/>
      <c r="TMB383" s="3"/>
      <c r="TMC383" s="3"/>
      <c r="TMD383" s="3"/>
      <c r="TME383" s="3"/>
      <c r="TMF383" s="3"/>
      <c r="TMG383" s="3"/>
      <c r="TMH383" s="3"/>
      <c r="TMI383" s="3"/>
      <c r="TMJ383" s="3"/>
      <c r="TMK383" s="3"/>
      <c r="TML383" s="3"/>
      <c r="TMM383" s="3"/>
      <c r="TMN383" s="3"/>
      <c r="TMO383" s="3"/>
      <c r="TMP383" s="3"/>
      <c r="TMQ383" s="3"/>
      <c r="TMR383" s="3"/>
      <c r="TMS383" s="3"/>
      <c r="TMT383" s="3"/>
      <c r="TMU383" s="3"/>
      <c r="TMV383" s="3"/>
      <c r="TMW383" s="3"/>
      <c r="TMX383" s="3"/>
      <c r="TMY383" s="3"/>
      <c r="TMZ383" s="3"/>
      <c r="TNA383" s="3"/>
      <c r="TNB383" s="3"/>
      <c r="TNC383" s="3"/>
      <c r="TND383" s="3"/>
      <c r="TNE383" s="3"/>
      <c r="TNF383" s="3"/>
      <c r="TNG383" s="3"/>
      <c r="TNH383" s="3"/>
      <c r="TNI383" s="3"/>
      <c r="TNJ383" s="3"/>
      <c r="TNK383" s="3"/>
      <c r="TNL383" s="3"/>
      <c r="TNM383" s="3"/>
      <c r="TNN383" s="3"/>
      <c r="TNO383" s="3"/>
      <c r="TNP383" s="3"/>
      <c r="TNQ383" s="3"/>
      <c r="TNR383" s="3"/>
      <c r="TNS383" s="3"/>
      <c r="TNT383" s="3"/>
      <c r="TNU383" s="3"/>
      <c r="TNV383" s="3"/>
      <c r="TNW383" s="3"/>
      <c r="TNX383" s="3"/>
      <c r="TNY383" s="3"/>
      <c r="TNZ383" s="3"/>
      <c r="TOA383" s="3"/>
      <c r="TOB383" s="3"/>
      <c r="TOC383" s="3"/>
      <c r="TOD383" s="3"/>
      <c r="TOE383" s="3"/>
      <c r="TOF383" s="3"/>
      <c r="TOG383" s="3"/>
      <c r="TOH383" s="3"/>
      <c r="TOI383" s="3"/>
      <c r="TOJ383" s="3"/>
      <c r="TOK383" s="3"/>
      <c r="TOL383" s="3"/>
      <c r="TOM383" s="3"/>
      <c r="TON383" s="3"/>
      <c r="TOO383" s="3"/>
      <c r="TOP383" s="3"/>
      <c r="TOQ383" s="3"/>
      <c r="TOR383" s="3"/>
      <c r="TOS383" s="3"/>
      <c r="TOT383" s="3"/>
      <c r="TOU383" s="3"/>
      <c r="TOV383" s="3"/>
      <c r="TOW383" s="3"/>
      <c r="TOX383" s="3"/>
      <c r="TOY383" s="3"/>
      <c r="TOZ383" s="3"/>
      <c r="TPA383" s="3"/>
      <c r="TPB383" s="3"/>
      <c r="TPC383" s="3"/>
      <c r="TPD383" s="3"/>
      <c r="TPE383" s="3"/>
      <c r="TPF383" s="3"/>
      <c r="TPG383" s="3"/>
      <c r="TPH383" s="3"/>
      <c r="TPI383" s="3"/>
      <c r="TPJ383" s="3"/>
      <c r="TPK383" s="3"/>
      <c r="TPL383" s="3"/>
      <c r="TPM383" s="3"/>
      <c r="TPN383" s="3"/>
      <c r="TPO383" s="3"/>
      <c r="TPP383" s="3"/>
      <c r="TPQ383" s="3"/>
      <c r="TPR383" s="3"/>
      <c r="TPS383" s="3"/>
      <c r="TPT383" s="3"/>
      <c r="TPU383" s="3"/>
      <c r="TPV383" s="3"/>
      <c r="TPW383" s="3"/>
      <c r="TPX383" s="3"/>
      <c r="TPY383" s="3"/>
      <c r="TPZ383" s="3"/>
      <c r="TQA383" s="3"/>
      <c r="TQB383" s="3"/>
      <c r="TQC383" s="3"/>
      <c r="TQD383" s="3"/>
      <c r="TQE383" s="3"/>
      <c r="TQF383" s="3"/>
      <c r="TQG383" s="3"/>
      <c r="TQH383" s="3"/>
      <c r="TQI383" s="3"/>
      <c r="TQJ383" s="3"/>
      <c r="TQK383" s="3"/>
      <c r="TQL383" s="3"/>
      <c r="TQM383" s="3"/>
      <c r="TQN383" s="3"/>
      <c r="TQO383" s="3"/>
      <c r="TQP383" s="3"/>
      <c r="TQQ383" s="3"/>
      <c r="TQR383" s="3"/>
      <c r="TQS383" s="3"/>
      <c r="TQT383" s="3"/>
      <c r="TQU383" s="3"/>
      <c r="TQV383" s="3"/>
      <c r="TQW383" s="3"/>
      <c r="TQX383" s="3"/>
      <c r="TQY383" s="3"/>
      <c r="TQZ383" s="3"/>
      <c r="TRA383" s="3"/>
      <c r="TRB383" s="3"/>
      <c r="TRC383" s="3"/>
      <c r="TRD383" s="3"/>
      <c r="TRE383" s="3"/>
      <c r="TRF383" s="3"/>
      <c r="TRG383" s="3"/>
      <c r="TRH383" s="3"/>
      <c r="TRI383" s="3"/>
      <c r="TRJ383" s="3"/>
      <c r="TRK383" s="3"/>
      <c r="TRL383" s="3"/>
      <c r="TRM383" s="3"/>
      <c r="TRN383" s="3"/>
      <c r="TRO383" s="3"/>
      <c r="TRP383" s="3"/>
      <c r="TRQ383" s="3"/>
      <c r="TRR383" s="3"/>
      <c r="TRS383" s="3"/>
      <c r="TRT383" s="3"/>
      <c r="TRU383" s="3"/>
      <c r="TRV383" s="3"/>
      <c r="TRW383" s="3"/>
      <c r="TRX383" s="3"/>
      <c r="TRY383" s="3"/>
      <c r="TRZ383" s="3"/>
      <c r="TSA383" s="3"/>
      <c r="TSB383" s="3"/>
      <c r="TSC383" s="3"/>
      <c r="TSD383" s="3"/>
      <c r="TSE383" s="3"/>
      <c r="TSF383" s="3"/>
      <c r="TSG383" s="3"/>
      <c r="TSH383" s="3"/>
      <c r="TSI383" s="3"/>
      <c r="TSJ383" s="3"/>
      <c r="TSK383" s="3"/>
      <c r="TSL383" s="3"/>
      <c r="TSM383" s="3"/>
      <c r="TSN383" s="3"/>
      <c r="TSO383" s="3"/>
      <c r="TSP383" s="3"/>
      <c r="TSQ383" s="3"/>
      <c r="TSR383" s="3"/>
      <c r="TSS383" s="3"/>
      <c r="TST383" s="3"/>
      <c r="TSU383" s="3"/>
      <c r="TSV383" s="3"/>
      <c r="TSW383" s="3"/>
      <c r="TSX383" s="3"/>
      <c r="TSY383" s="3"/>
      <c r="TSZ383" s="3"/>
      <c r="TTA383" s="3"/>
      <c r="TTB383" s="3"/>
      <c r="TTC383" s="3"/>
      <c r="TTD383" s="3"/>
      <c r="TTE383" s="3"/>
      <c r="TTF383" s="3"/>
      <c r="TTG383" s="3"/>
      <c r="TTH383" s="3"/>
      <c r="TTI383" s="3"/>
      <c r="TTJ383" s="3"/>
      <c r="TTK383" s="3"/>
      <c r="TTL383" s="3"/>
      <c r="TTM383" s="3"/>
      <c r="TTN383" s="3"/>
      <c r="TTO383" s="3"/>
      <c r="TTP383" s="3"/>
      <c r="TTQ383" s="3"/>
      <c r="TTR383" s="3"/>
      <c r="TTS383" s="3"/>
      <c r="TTT383" s="3"/>
      <c r="TTU383" s="3"/>
      <c r="TTV383" s="3"/>
      <c r="TTW383" s="3"/>
      <c r="TTX383" s="3"/>
      <c r="TTY383" s="3"/>
      <c r="TTZ383" s="3"/>
      <c r="TUA383" s="3"/>
      <c r="TUB383" s="3"/>
      <c r="TUC383" s="3"/>
      <c r="TUD383" s="3"/>
      <c r="TUE383" s="3"/>
      <c r="TUF383" s="3"/>
      <c r="TUG383" s="3"/>
      <c r="TUH383" s="3"/>
      <c r="TUI383" s="3"/>
      <c r="TUK383" s="3"/>
      <c r="TUM383" s="3"/>
      <c r="TUN383" s="3"/>
      <c r="TUO383" s="3"/>
      <c r="TUP383" s="3"/>
      <c r="TUQ383" s="3"/>
      <c r="TUR383" s="3"/>
      <c r="TUS383" s="3"/>
      <c r="TUT383" s="3"/>
      <c r="TUY383" s="3"/>
      <c r="TUZ383" s="3"/>
      <c r="TVA383" s="3"/>
      <c r="TVB383" s="3"/>
      <c r="TVC383" s="3"/>
      <c r="TVD383" s="3"/>
      <c r="TVE383" s="3"/>
      <c r="TVF383" s="3"/>
      <c r="TVG383" s="3"/>
      <c r="TVH383" s="3"/>
      <c r="TVI383" s="3"/>
      <c r="TVJ383" s="3"/>
      <c r="TVK383" s="3"/>
      <c r="TVL383" s="3"/>
      <c r="TVM383" s="3"/>
      <c r="TVN383" s="3"/>
      <c r="TVO383" s="3"/>
      <c r="TVP383" s="3"/>
      <c r="TVQ383" s="3"/>
      <c r="TVR383" s="3"/>
      <c r="TVS383" s="3"/>
      <c r="TVT383" s="3"/>
      <c r="TVU383" s="3"/>
      <c r="TVV383" s="3"/>
      <c r="TVW383" s="3"/>
      <c r="TVX383" s="3"/>
      <c r="TVY383" s="3"/>
      <c r="TVZ383" s="3"/>
      <c r="TWA383" s="3"/>
      <c r="TWB383" s="3"/>
      <c r="TWC383" s="3"/>
      <c r="TWD383" s="3"/>
      <c r="TWE383" s="3"/>
      <c r="TWF383" s="3"/>
      <c r="TWG383" s="3"/>
      <c r="TWH383" s="3"/>
      <c r="TWI383" s="3"/>
      <c r="TWJ383" s="3"/>
      <c r="TWK383" s="3"/>
      <c r="TWL383" s="3"/>
      <c r="TWM383" s="3"/>
      <c r="TWN383" s="3"/>
      <c r="TWO383" s="3"/>
      <c r="TWP383" s="3"/>
      <c r="TWQ383" s="3"/>
      <c r="TWR383" s="3"/>
      <c r="TWS383" s="3"/>
      <c r="TWT383" s="3"/>
      <c r="TWU383" s="3"/>
      <c r="TWV383" s="3"/>
      <c r="TWW383" s="3"/>
      <c r="TWX383" s="3"/>
      <c r="TWY383" s="3"/>
      <c r="TWZ383" s="3"/>
      <c r="TXA383" s="3"/>
      <c r="TXB383" s="3"/>
      <c r="TXC383" s="3"/>
      <c r="TXD383" s="3"/>
      <c r="TXE383" s="3"/>
      <c r="TXF383" s="3"/>
      <c r="TXG383" s="3"/>
      <c r="TXH383" s="3"/>
      <c r="TXI383" s="3"/>
      <c r="TXJ383" s="3"/>
      <c r="TXK383" s="3"/>
      <c r="TXL383" s="3"/>
      <c r="TXM383" s="3"/>
      <c r="TXN383" s="3"/>
      <c r="TXO383" s="3"/>
      <c r="TXP383" s="3"/>
      <c r="TXQ383" s="3"/>
      <c r="TXR383" s="3"/>
      <c r="TXS383" s="3"/>
      <c r="TXT383" s="3"/>
      <c r="TXU383" s="3"/>
      <c r="TXV383" s="3"/>
      <c r="TXW383" s="3"/>
      <c r="TXX383" s="3"/>
      <c r="TXY383" s="3"/>
      <c r="TXZ383" s="3"/>
      <c r="TYA383" s="3"/>
      <c r="TYB383" s="3"/>
      <c r="TYC383" s="3"/>
      <c r="TYD383" s="3"/>
      <c r="TYE383" s="3"/>
      <c r="TYF383" s="3"/>
      <c r="TYG383" s="3"/>
      <c r="TYH383" s="3"/>
      <c r="TYI383" s="3"/>
      <c r="TYJ383" s="3"/>
      <c r="TYK383" s="3"/>
      <c r="TYL383" s="3"/>
      <c r="TYM383" s="3"/>
      <c r="TYN383" s="3"/>
      <c r="TYO383" s="3"/>
      <c r="TYP383" s="3"/>
      <c r="TYQ383" s="3"/>
      <c r="TYR383" s="3"/>
      <c r="TYS383" s="3"/>
      <c r="TYT383" s="3"/>
      <c r="TYU383" s="3"/>
      <c r="TYV383" s="3"/>
      <c r="TYW383" s="3"/>
      <c r="TYX383" s="3"/>
      <c r="TYY383" s="3"/>
      <c r="TYZ383" s="3"/>
      <c r="TZA383" s="3"/>
      <c r="TZB383" s="3"/>
      <c r="TZC383" s="3"/>
      <c r="TZD383" s="3"/>
      <c r="TZE383" s="3"/>
      <c r="TZF383" s="3"/>
      <c r="TZG383" s="3"/>
      <c r="TZH383" s="3"/>
      <c r="TZI383" s="3"/>
      <c r="TZJ383" s="3"/>
      <c r="TZK383" s="3"/>
      <c r="TZL383" s="3"/>
      <c r="TZM383" s="3"/>
      <c r="TZN383" s="3"/>
      <c r="TZO383" s="3"/>
      <c r="TZP383" s="3"/>
      <c r="TZQ383" s="3"/>
      <c r="TZR383" s="3"/>
      <c r="TZS383" s="3"/>
      <c r="TZT383" s="3"/>
      <c r="TZU383" s="3"/>
      <c r="TZV383" s="3"/>
      <c r="TZW383" s="3"/>
      <c r="TZX383" s="3"/>
      <c r="TZY383" s="3"/>
      <c r="TZZ383" s="3"/>
      <c r="UAA383" s="3"/>
      <c r="UAB383" s="3"/>
      <c r="UAC383" s="3"/>
      <c r="UAD383" s="3"/>
      <c r="UAE383" s="3"/>
      <c r="UAF383" s="3"/>
      <c r="UAG383" s="3"/>
      <c r="UAH383" s="3"/>
      <c r="UAI383" s="3"/>
      <c r="UAJ383" s="3"/>
      <c r="UAK383" s="3"/>
      <c r="UAL383" s="3"/>
      <c r="UAM383" s="3"/>
      <c r="UAN383" s="3"/>
      <c r="UAO383" s="3"/>
      <c r="UAP383" s="3"/>
      <c r="UAQ383" s="3"/>
      <c r="UAR383" s="3"/>
      <c r="UAS383" s="3"/>
      <c r="UAT383" s="3"/>
      <c r="UAU383" s="3"/>
      <c r="UAV383" s="3"/>
      <c r="UAW383" s="3"/>
      <c r="UAX383" s="3"/>
      <c r="UAY383" s="3"/>
      <c r="UAZ383" s="3"/>
      <c r="UBA383" s="3"/>
      <c r="UBB383" s="3"/>
      <c r="UBC383" s="3"/>
      <c r="UBD383" s="3"/>
      <c r="UBE383" s="3"/>
      <c r="UBF383" s="3"/>
      <c r="UBG383" s="3"/>
      <c r="UBH383" s="3"/>
      <c r="UBI383" s="3"/>
      <c r="UBJ383" s="3"/>
      <c r="UBK383" s="3"/>
      <c r="UBL383" s="3"/>
      <c r="UBM383" s="3"/>
      <c r="UBN383" s="3"/>
      <c r="UBO383" s="3"/>
      <c r="UBP383" s="3"/>
      <c r="UBQ383" s="3"/>
      <c r="UBR383" s="3"/>
      <c r="UBS383" s="3"/>
      <c r="UBT383" s="3"/>
      <c r="UBU383" s="3"/>
      <c r="UBV383" s="3"/>
      <c r="UBW383" s="3"/>
      <c r="UBX383" s="3"/>
      <c r="UBY383" s="3"/>
      <c r="UBZ383" s="3"/>
      <c r="UCA383" s="3"/>
      <c r="UCB383" s="3"/>
      <c r="UCC383" s="3"/>
      <c r="UCD383" s="3"/>
      <c r="UCE383" s="3"/>
      <c r="UCF383" s="3"/>
      <c r="UCG383" s="3"/>
      <c r="UCH383" s="3"/>
      <c r="UCI383" s="3"/>
      <c r="UCJ383" s="3"/>
      <c r="UCK383" s="3"/>
      <c r="UCL383" s="3"/>
      <c r="UCM383" s="3"/>
      <c r="UCN383" s="3"/>
      <c r="UCO383" s="3"/>
      <c r="UCP383" s="3"/>
      <c r="UCQ383" s="3"/>
      <c r="UCR383" s="3"/>
      <c r="UCS383" s="3"/>
      <c r="UCT383" s="3"/>
      <c r="UCU383" s="3"/>
      <c r="UCV383" s="3"/>
      <c r="UCW383" s="3"/>
      <c r="UCX383" s="3"/>
      <c r="UCY383" s="3"/>
      <c r="UCZ383" s="3"/>
      <c r="UDA383" s="3"/>
      <c r="UDB383" s="3"/>
      <c r="UDC383" s="3"/>
      <c r="UDD383" s="3"/>
      <c r="UDE383" s="3"/>
      <c r="UDF383" s="3"/>
      <c r="UDG383" s="3"/>
      <c r="UDH383" s="3"/>
      <c r="UDI383" s="3"/>
      <c r="UDJ383" s="3"/>
      <c r="UDK383" s="3"/>
      <c r="UDL383" s="3"/>
      <c r="UDM383" s="3"/>
      <c r="UDN383" s="3"/>
      <c r="UDO383" s="3"/>
      <c r="UDP383" s="3"/>
      <c r="UDQ383" s="3"/>
      <c r="UDR383" s="3"/>
      <c r="UDS383" s="3"/>
      <c r="UDT383" s="3"/>
      <c r="UDU383" s="3"/>
      <c r="UDV383" s="3"/>
      <c r="UDW383" s="3"/>
      <c r="UDX383" s="3"/>
      <c r="UDY383" s="3"/>
      <c r="UDZ383" s="3"/>
      <c r="UEA383" s="3"/>
      <c r="UEB383" s="3"/>
      <c r="UEC383" s="3"/>
      <c r="UED383" s="3"/>
      <c r="UEE383" s="3"/>
      <c r="UEG383" s="3"/>
      <c r="UEI383" s="3"/>
      <c r="UEJ383" s="3"/>
      <c r="UEK383" s="3"/>
      <c r="UEL383" s="3"/>
      <c r="UEM383" s="3"/>
      <c r="UEN383" s="3"/>
      <c r="UEO383" s="3"/>
      <c r="UEP383" s="3"/>
      <c r="UEU383" s="3"/>
      <c r="UEV383" s="3"/>
      <c r="UEW383" s="3"/>
      <c r="UEX383" s="3"/>
      <c r="UEY383" s="3"/>
      <c r="UEZ383" s="3"/>
      <c r="UFA383" s="3"/>
      <c r="UFB383" s="3"/>
      <c r="UFC383" s="3"/>
      <c r="UFD383" s="3"/>
      <c r="UFE383" s="3"/>
      <c r="UFF383" s="3"/>
      <c r="UFG383" s="3"/>
      <c r="UFH383" s="3"/>
      <c r="UFI383" s="3"/>
      <c r="UFJ383" s="3"/>
      <c r="UFK383" s="3"/>
      <c r="UFL383" s="3"/>
      <c r="UFM383" s="3"/>
      <c r="UFN383" s="3"/>
      <c r="UFO383" s="3"/>
      <c r="UFP383" s="3"/>
      <c r="UFQ383" s="3"/>
      <c r="UFR383" s="3"/>
      <c r="UFS383" s="3"/>
      <c r="UFT383" s="3"/>
      <c r="UFU383" s="3"/>
      <c r="UFV383" s="3"/>
      <c r="UFW383" s="3"/>
      <c r="UFX383" s="3"/>
      <c r="UFY383" s="3"/>
      <c r="UFZ383" s="3"/>
      <c r="UGA383" s="3"/>
      <c r="UGB383" s="3"/>
      <c r="UGC383" s="3"/>
      <c r="UGD383" s="3"/>
      <c r="UGE383" s="3"/>
      <c r="UGF383" s="3"/>
      <c r="UGG383" s="3"/>
      <c r="UGH383" s="3"/>
      <c r="UGI383" s="3"/>
      <c r="UGJ383" s="3"/>
      <c r="UGK383" s="3"/>
      <c r="UGL383" s="3"/>
      <c r="UGM383" s="3"/>
      <c r="UGN383" s="3"/>
      <c r="UGO383" s="3"/>
      <c r="UGP383" s="3"/>
      <c r="UGQ383" s="3"/>
      <c r="UGR383" s="3"/>
      <c r="UGS383" s="3"/>
      <c r="UGT383" s="3"/>
      <c r="UGU383" s="3"/>
      <c r="UGV383" s="3"/>
      <c r="UGW383" s="3"/>
      <c r="UGX383" s="3"/>
      <c r="UGY383" s="3"/>
      <c r="UGZ383" s="3"/>
      <c r="UHA383" s="3"/>
      <c r="UHB383" s="3"/>
      <c r="UHC383" s="3"/>
      <c r="UHD383" s="3"/>
      <c r="UHE383" s="3"/>
      <c r="UHF383" s="3"/>
      <c r="UHG383" s="3"/>
      <c r="UHH383" s="3"/>
      <c r="UHI383" s="3"/>
      <c r="UHJ383" s="3"/>
      <c r="UHK383" s="3"/>
      <c r="UHL383" s="3"/>
      <c r="UHM383" s="3"/>
      <c r="UHN383" s="3"/>
      <c r="UHO383" s="3"/>
      <c r="UHP383" s="3"/>
      <c r="UHQ383" s="3"/>
      <c r="UHR383" s="3"/>
      <c r="UHS383" s="3"/>
      <c r="UHT383" s="3"/>
      <c r="UHU383" s="3"/>
      <c r="UHV383" s="3"/>
      <c r="UHW383" s="3"/>
      <c r="UHX383" s="3"/>
      <c r="UHY383" s="3"/>
      <c r="UHZ383" s="3"/>
      <c r="UIA383" s="3"/>
      <c r="UIB383" s="3"/>
      <c r="UIC383" s="3"/>
      <c r="UID383" s="3"/>
      <c r="UIE383" s="3"/>
      <c r="UIF383" s="3"/>
      <c r="UIG383" s="3"/>
      <c r="UIH383" s="3"/>
      <c r="UII383" s="3"/>
      <c r="UIJ383" s="3"/>
      <c r="UIK383" s="3"/>
      <c r="UIL383" s="3"/>
      <c r="UIM383" s="3"/>
      <c r="UIN383" s="3"/>
      <c r="UIO383" s="3"/>
      <c r="UIP383" s="3"/>
      <c r="UIQ383" s="3"/>
      <c r="UIR383" s="3"/>
      <c r="UIS383" s="3"/>
      <c r="UIT383" s="3"/>
      <c r="UIU383" s="3"/>
      <c r="UIV383" s="3"/>
      <c r="UIW383" s="3"/>
      <c r="UIX383" s="3"/>
      <c r="UIY383" s="3"/>
      <c r="UIZ383" s="3"/>
      <c r="UJA383" s="3"/>
      <c r="UJB383" s="3"/>
      <c r="UJC383" s="3"/>
      <c r="UJD383" s="3"/>
      <c r="UJE383" s="3"/>
      <c r="UJF383" s="3"/>
      <c r="UJG383" s="3"/>
      <c r="UJH383" s="3"/>
      <c r="UJI383" s="3"/>
      <c r="UJJ383" s="3"/>
      <c r="UJK383" s="3"/>
      <c r="UJL383" s="3"/>
      <c r="UJM383" s="3"/>
      <c r="UJN383" s="3"/>
      <c r="UJO383" s="3"/>
      <c r="UJP383" s="3"/>
      <c r="UJQ383" s="3"/>
      <c r="UJR383" s="3"/>
      <c r="UJS383" s="3"/>
      <c r="UJT383" s="3"/>
      <c r="UJU383" s="3"/>
      <c r="UJV383" s="3"/>
      <c r="UJW383" s="3"/>
      <c r="UJX383" s="3"/>
      <c r="UJY383" s="3"/>
      <c r="UJZ383" s="3"/>
      <c r="UKA383" s="3"/>
      <c r="UKB383" s="3"/>
      <c r="UKC383" s="3"/>
      <c r="UKD383" s="3"/>
      <c r="UKE383" s="3"/>
      <c r="UKF383" s="3"/>
      <c r="UKG383" s="3"/>
      <c r="UKH383" s="3"/>
      <c r="UKI383" s="3"/>
      <c r="UKJ383" s="3"/>
      <c r="UKK383" s="3"/>
      <c r="UKL383" s="3"/>
      <c r="UKM383" s="3"/>
      <c r="UKN383" s="3"/>
      <c r="UKO383" s="3"/>
      <c r="UKP383" s="3"/>
      <c r="UKQ383" s="3"/>
      <c r="UKR383" s="3"/>
      <c r="UKS383" s="3"/>
      <c r="UKT383" s="3"/>
      <c r="UKU383" s="3"/>
      <c r="UKV383" s="3"/>
      <c r="UKW383" s="3"/>
      <c r="UKX383" s="3"/>
      <c r="UKY383" s="3"/>
      <c r="UKZ383" s="3"/>
      <c r="ULA383" s="3"/>
      <c r="ULB383" s="3"/>
      <c r="ULC383" s="3"/>
      <c r="ULD383" s="3"/>
      <c r="ULE383" s="3"/>
      <c r="ULF383" s="3"/>
      <c r="ULG383" s="3"/>
      <c r="ULH383" s="3"/>
      <c r="ULI383" s="3"/>
      <c r="ULJ383" s="3"/>
      <c r="ULK383" s="3"/>
      <c r="ULL383" s="3"/>
      <c r="ULM383" s="3"/>
      <c r="ULN383" s="3"/>
      <c r="ULO383" s="3"/>
      <c r="ULP383" s="3"/>
      <c r="ULQ383" s="3"/>
      <c r="ULR383" s="3"/>
      <c r="ULS383" s="3"/>
      <c r="ULT383" s="3"/>
      <c r="ULU383" s="3"/>
      <c r="ULV383" s="3"/>
      <c r="ULW383" s="3"/>
      <c r="ULX383" s="3"/>
      <c r="ULY383" s="3"/>
      <c r="ULZ383" s="3"/>
      <c r="UMA383" s="3"/>
      <c r="UMB383" s="3"/>
      <c r="UMC383" s="3"/>
      <c r="UMD383" s="3"/>
      <c r="UME383" s="3"/>
      <c r="UMF383" s="3"/>
      <c r="UMG383" s="3"/>
      <c r="UMH383" s="3"/>
      <c r="UMI383" s="3"/>
      <c r="UMJ383" s="3"/>
      <c r="UMK383" s="3"/>
      <c r="UML383" s="3"/>
      <c r="UMM383" s="3"/>
      <c r="UMN383" s="3"/>
      <c r="UMO383" s="3"/>
      <c r="UMP383" s="3"/>
      <c r="UMQ383" s="3"/>
      <c r="UMR383" s="3"/>
      <c r="UMS383" s="3"/>
      <c r="UMT383" s="3"/>
      <c r="UMU383" s="3"/>
      <c r="UMV383" s="3"/>
      <c r="UMW383" s="3"/>
      <c r="UMX383" s="3"/>
      <c r="UMY383" s="3"/>
      <c r="UMZ383" s="3"/>
      <c r="UNA383" s="3"/>
      <c r="UNB383" s="3"/>
      <c r="UNC383" s="3"/>
      <c r="UND383" s="3"/>
      <c r="UNE383" s="3"/>
      <c r="UNF383" s="3"/>
      <c r="UNG383" s="3"/>
      <c r="UNH383" s="3"/>
      <c r="UNI383" s="3"/>
      <c r="UNJ383" s="3"/>
      <c r="UNK383" s="3"/>
      <c r="UNL383" s="3"/>
      <c r="UNM383" s="3"/>
      <c r="UNN383" s="3"/>
      <c r="UNO383" s="3"/>
      <c r="UNP383" s="3"/>
      <c r="UNQ383" s="3"/>
      <c r="UNR383" s="3"/>
      <c r="UNS383" s="3"/>
      <c r="UNT383" s="3"/>
      <c r="UNU383" s="3"/>
      <c r="UNV383" s="3"/>
      <c r="UNW383" s="3"/>
      <c r="UNX383" s="3"/>
      <c r="UNY383" s="3"/>
      <c r="UNZ383" s="3"/>
      <c r="UOA383" s="3"/>
      <c r="UOC383" s="3"/>
      <c r="UOE383" s="3"/>
      <c r="UOF383" s="3"/>
      <c r="UOG383" s="3"/>
      <c r="UOH383" s="3"/>
      <c r="UOI383" s="3"/>
      <c r="UOJ383" s="3"/>
      <c r="UOK383" s="3"/>
      <c r="UOL383" s="3"/>
      <c r="UOQ383" s="3"/>
      <c r="UOR383" s="3"/>
      <c r="UOS383" s="3"/>
      <c r="UOT383" s="3"/>
      <c r="UOU383" s="3"/>
      <c r="UOV383" s="3"/>
      <c r="UOW383" s="3"/>
      <c r="UOX383" s="3"/>
      <c r="UOY383" s="3"/>
      <c r="UOZ383" s="3"/>
      <c r="UPA383" s="3"/>
      <c r="UPB383" s="3"/>
      <c r="UPC383" s="3"/>
      <c r="UPD383" s="3"/>
      <c r="UPE383" s="3"/>
      <c r="UPF383" s="3"/>
      <c r="UPG383" s="3"/>
      <c r="UPH383" s="3"/>
      <c r="UPI383" s="3"/>
      <c r="UPJ383" s="3"/>
      <c r="UPK383" s="3"/>
      <c r="UPL383" s="3"/>
      <c r="UPM383" s="3"/>
      <c r="UPN383" s="3"/>
      <c r="UPO383" s="3"/>
      <c r="UPP383" s="3"/>
      <c r="UPQ383" s="3"/>
      <c r="UPR383" s="3"/>
      <c r="UPS383" s="3"/>
      <c r="UPT383" s="3"/>
      <c r="UPU383" s="3"/>
      <c r="UPV383" s="3"/>
      <c r="UPW383" s="3"/>
      <c r="UPX383" s="3"/>
      <c r="UPY383" s="3"/>
      <c r="UPZ383" s="3"/>
      <c r="UQA383" s="3"/>
      <c r="UQB383" s="3"/>
      <c r="UQC383" s="3"/>
      <c r="UQD383" s="3"/>
      <c r="UQE383" s="3"/>
      <c r="UQF383" s="3"/>
      <c r="UQG383" s="3"/>
      <c r="UQH383" s="3"/>
      <c r="UQI383" s="3"/>
      <c r="UQJ383" s="3"/>
      <c r="UQK383" s="3"/>
      <c r="UQL383" s="3"/>
      <c r="UQM383" s="3"/>
      <c r="UQN383" s="3"/>
      <c r="UQO383" s="3"/>
      <c r="UQP383" s="3"/>
      <c r="UQQ383" s="3"/>
      <c r="UQR383" s="3"/>
      <c r="UQS383" s="3"/>
      <c r="UQT383" s="3"/>
      <c r="UQU383" s="3"/>
      <c r="UQV383" s="3"/>
      <c r="UQW383" s="3"/>
      <c r="UQX383" s="3"/>
      <c r="UQY383" s="3"/>
      <c r="UQZ383" s="3"/>
      <c r="URA383" s="3"/>
      <c r="URB383" s="3"/>
      <c r="URC383" s="3"/>
      <c r="URD383" s="3"/>
      <c r="URE383" s="3"/>
      <c r="URF383" s="3"/>
      <c r="URG383" s="3"/>
      <c r="URH383" s="3"/>
      <c r="URI383" s="3"/>
      <c r="URJ383" s="3"/>
      <c r="URK383" s="3"/>
      <c r="URL383" s="3"/>
      <c r="URM383" s="3"/>
      <c r="URN383" s="3"/>
      <c r="URO383" s="3"/>
      <c r="URP383" s="3"/>
      <c r="URQ383" s="3"/>
      <c r="URR383" s="3"/>
      <c r="URS383" s="3"/>
      <c r="URT383" s="3"/>
      <c r="URU383" s="3"/>
      <c r="URV383" s="3"/>
      <c r="URW383" s="3"/>
      <c r="URX383" s="3"/>
      <c r="URY383" s="3"/>
      <c r="URZ383" s="3"/>
      <c r="USA383" s="3"/>
      <c r="USB383" s="3"/>
      <c r="USC383" s="3"/>
      <c r="USD383" s="3"/>
      <c r="USE383" s="3"/>
      <c r="USF383" s="3"/>
      <c r="USG383" s="3"/>
      <c r="USH383" s="3"/>
      <c r="USI383" s="3"/>
      <c r="USJ383" s="3"/>
      <c r="USK383" s="3"/>
      <c r="USL383" s="3"/>
      <c r="USM383" s="3"/>
      <c r="USN383" s="3"/>
      <c r="USO383" s="3"/>
      <c r="USP383" s="3"/>
      <c r="USQ383" s="3"/>
      <c r="USR383" s="3"/>
      <c r="USS383" s="3"/>
      <c r="UST383" s="3"/>
      <c r="USU383" s="3"/>
      <c r="USV383" s="3"/>
      <c r="USW383" s="3"/>
      <c r="USX383" s="3"/>
      <c r="USY383" s="3"/>
      <c r="USZ383" s="3"/>
      <c r="UTA383" s="3"/>
      <c r="UTB383" s="3"/>
      <c r="UTC383" s="3"/>
      <c r="UTD383" s="3"/>
      <c r="UTE383" s="3"/>
      <c r="UTF383" s="3"/>
      <c r="UTG383" s="3"/>
      <c r="UTH383" s="3"/>
      <c r="UTI383" s="3"/>
      <c r="UTJ383" s="3"/>
      <c r="UTK383" s="3"/>
      <c r="UTL383" s="3"/>
      <c r="UTM383" s="3"/>
      <c r="UTN383" s="3"/>
      <c r="UTO383" s="3"/>
      <c r="UTP383" s="3"/>
      <c r="UTQ383" s="3"/>
      <c r="UTR383" s="3"/>
      <c r="UTS383" s="3"/>
      <c r="UTT383" s="3"/>
      <c r="UTU383" s="3"/>
      <c r="UTV383" s="3"/>
      <c r="UTW383" s="3"/>
      <c r="UTX383" s="3"/>
      <c r="UTY383" s="3"/>
      <c r="UTZ383" s="3"/>
      <c r="UUA383" s="3"/>
      <c r="UUB383" s="3"/>
      <c r="UUC383" s="3"/>
      <c r="UUD383" s="3"/>
      <c r="UUE383" s="3"/>
      <c r="UUF383" s="3"/>
      <c r="UUG383" s="3"/>
      <c r="UUH383" s="3"/>
      <c r="UUI383" s="3"/>
      <c r="UUJ383" s="3"/>
      <c r="UUK383" s="3"/>
      <c r="UUL383" s="3"/>
      <c r="UUM383" s="3"/>
      <c r="UUN383" s="3"/>
      <c r="UUO383" s="3"/>
      <c r="UUP383" s="3"/>
      <c r="UUQ383" s="3"/>
      <c r="UUR383" s="3"/>
      <c r="UUS383" s="3"/>
      <c r="UUT383" s="3"/>
      <c r="UUU383" s="3"/>
      <c r="UUV383" s="3"/>
      <c r="UUW383" s="3"/>
      <c r="UUX383" s="3"/>
      <c r="UUY383" s="3"/>
      <c r="UUZ383" s="3"/>
      <c r="UVA383" s="3"/>
      <c r="UVB383" s="3"/>
      <c r="UVC383" s="3"/>
      <c r="UVD383" s="3"/>
      <c r="UVE383" s="3"/>
      <c r="UVF383" s="3"/>
      <c r="UVG383" s="3"/>
      <c r="UVH383" s="3"/>
      <c r="UVI383" s="3"/>
      <c r="UVJ383" s="3"/>
      <c r="UVK383" s="3"/>
      <c r="UVL383" s="3"/>
      <c r="UVM383" s="3"/>
      <c r="UVN383" s="3"/>
      <c r="UVO383" s="3"/>
      <c r="UVP383" s="3"/>
      <c r="UVQ383" s="3"/>
      <c r="UVR383" s="3"/>
      <c r="UVS383" s="3"/>
      <c r="UVT383" s="3"/>
      <c r="UVU383" s="3"/>
      <c r="UVV383" s="3"/>
      <c r="UVW383" s="3"/>
      <c r="UVX383" s="3"/>
      <c r="UVY383" s="3"/>
      <c r="UVZ383" s="3"/>
      <c r="UWA383" s="3"/>
      <c r="UWB383" s="3"/>
      <c r="UWC383" s="3"/>
      <c r="UWD383" s="3"/>
      <c r="UWE383" s="3"/>
      <c r="UWF383" s="3"/>
      <c r="UWG383" s="3"/>
      <c r="UWH383" s="3"/>
      <c r="UWI383" s="3"/>
      <c r="UWJ383" s="3"/>
      <c r="UWK383" s="3"/>
      <c r="UWL383" s="3"/>
      <c r="UWM383" s="3"/>
      <c r="UWN383" s="3"/>
      <c r="UWO383" s="3"/>
      <c r="UWP383" s="3"/>
      <c r="UWQ383" s="3"/>
      <c r="UWR383" s="3"/>
      <c r="UWS383" s="3"/>
      <c r="UWT383" s="3"/>
      <c r="UWU383" s="3"/>
      <c r="UWV383" s="3"/>
      <c r="UWW383" s="3"/>
      <c r="UWX383" s="3"/>
      <c r="UWY383" s="3"/>
      <c r="UWZ383" s="3"/>
      <c r="UXA383" s="3"/>
      <c r="UXB383" s="3"/>
      <c r="UXC383" s="3"/>
      <c r="UXD383" s="3"/>
      <c r="UXE383" s="3"/>
      <c r="UXF383" s="3"/>
      <c r="UXG383" s="3"/>
      <c r="UXH383" s="3"/>
      <c r="UXI383" s="3"/>
      <c r="UXJ383" s="3"/>
      <c r="UXK383" s="3"/>
      <c r="UXL383" s="3"/>
      <c r="UXM383" s="3"/>
      <c r="UXN383" s="3"/>
      <c r="UXO383" s="3"/>
      <c r="UXP383" s="3"/>
      <c r="UXQ383" s="3"/>
      <c r="UXR383" s="3"/>
      <c r="UXS383" s="3"/>
      <c r="UXT383" s="3"/>
      <c r="UXU383" s="3"/>
      <c r="UXV383" s="3"/>
      <c r="UXW383" s="3"/>
      <c r="UXY383" s="3"/>
      <c r="UYA383" s="3"/>
      <c r="UYB383" s="3"/>
      <c r="UYC383" s="3"/>
      <c r="UYD383" s="3"/>
      <c r="UYE383" s="3"/>
      <c r="UYF383" s="3"/>
      <c r="UYG383" s="3"/>
      <c r="UYH383" s="3"/>
      <c r="UYM383" s="3"/>
      <c r="UYN383" s="3"/>
      <c r="UYO383" s="3"/>
      <c r="UYP383" s="3"/>
      <c r="UYQ383" s="3"/>
      <c r="UYR383" s="3"/>
      <c r="UYS383" s="3"/>
      <c r="UYT383" s="3"/>
      <c r="UYU383" s="3"/>
      <c r="UYV383" s="3"/>
      <c r="UYW383" s="3"/>
      <c r="UYX383" s="3"/>
      <c r="UYY383" s="3"/>
      <c r="UYZ383" s="3"/>
      <c r="UZA383" s="3"/>
      <c r="UZB383" s="3"/>
      <c r="UZC383" s="3"/>
      <c r="UZD383" s="3"/>
      <c r="UZE383" s="3"/>
      <c r="UZF383" s="3"/>
      <c r="UZG383" s="3"/>
      <c r="UZH383" s="3"/>
      <c r="UZI383" s="3"/>
      <c r="UZJ383" s="3"/>
      <c r="UZK383" s="3"/>
      <c r="UZL383" s="3"/>
      <c r="UZM383" s="3"/>
      <c r="UZN383" s="3"/>
      <c r="UZO383" s="3"/>
      <c r="UZP383" s="3"/>
      <c r="UZQ383" s="3"/>
      <c r="UZR383" s="3"/>
      <c r="UZS383" s="3"/>
      <c r="UZT383" s="3"/>
      <c r="UZU383" s="3"/>
      <c r="UZV383" s="3"/>
      <c r="UZW383" s="3"/>
      <c r="UZX383" s="3"/>
      <c r="UZY383" s="3"/>
      <c r="UZZ383" s="3"/>
      <c r="VAA383" s="3"/>
      <c r="VAB383" s="3"/>
      <c r="VAC383" s="3"/>
      <c r="VAD383" s="3"/>
      <c r="VAE383" s="3"/>
      <c r="VAF383" s="3"/>
      <c r="VAG383" s="3"/>
      <c r="VAH383" s="3"/>
      <c r="VAI383" s="3"/>
      <c r="VAJ383" s="3"/>
      <c r="VAK383" s="3"/>
      <c r="VAL383" s="3"/>
      <c r="VAM383" s="3"/>
      <c r="VAN383" s="3"/>
      <c r="VAO383" s="3"/>
      <c r="VAP383" s="3"/>
      <c r="VAQ383" s="3"/>
      <c r="VAR383" s="3"/>
      <c r="VAS383" s="3"/>
      <c r="VAT383" s="3"/>
      <c r="VAU383" s="3"/>
      <c r="VAV383" s="3"/>
      <c r="VAW383" s="3"/>
      <c r="VAX383" s="3"/>
      <c r="VAY383" s="3"/>
      <c r="VAZ383" s="3"/>
      <c r="VBA383" s="3"/>
      <c r="VBB383" s="3"/>
      <c r="VBC383" s="3"/>
      <c r="VBD383" s="3"/>
      <c r="VBE383" s="3"/>
      <c r="VBF383" s="3"/>
      <c r="VBG383" s="3"/>
      <c r="VBH383" s="3"/>
      <c r="VBI383" s="3"/>
      <c r="VBJ383" s="3"/>
      <c r="VBK383" s="3"/>
      <c r="VBL383" s="3"/>
      <c r="VBM383" s="3"/>
      <c r="VBN383" s="3"/>
      <c r="VBO383" s="3"/>
      <c r="VBP383" s="3"/>
      <c r="VBQ383" s="3"/>
      <c r="VBR383" s="3"/>
      <c r="VBS383" s="3"/>
      <c r="VBT383" s="3"/>
      <c r="VBU383" s="3"/>
      <c r="VBV383" s="3"/>
      <c r="VBW383" s="3"/>
      <c r="VBX383" s="3"/>
      <c r="VBY383" s="3"/>
      <c r="VBZ383" s="3"/>
      <c r="VCA383" s="3"/>
      <c r="VCB383" s="3"/>
      <c r="VCC383" s="3"/>
      <c r="VCD383" s="3"/>
      <c r="VCE383" s="3"/>
      <c r="VCF383" s="3"/>
      <c r="VCG383" s="3"/>
      <c r="VCH383" s="3"/>
      <c r="VCI383" s="3"/>
      <c r="VCJ383" s="3"/>
      <c r="VCK383" s="3"/>
      <c r="VCL383" s="3"/>
      <c r="VCM383" s="3"/>
      <c r="VCN383" s="3"/>
      <c r="VCO383" s="3"/>
      <c r="VCP383" s="3"/>
      <c r="VCQ383" s="3"/>
      <c r="VCR383" s="3"/>
      <c r="VCS383" s="3"/>
      <c r="VCT383" s="3"/>
      <c r="VCU383" s="3"/>
      <c r="VCV383" s="3"/>
      <c r="VCW383" s="3"/>
      <c r="VCX383" s="3"/>
      <c r="VCY383" s="3"/>
      <c r="VCZ383" s="3"/>
      <c r="VDA383" s="3"/>
      <c r="VDB383" s="3"/>
      <c r="VDC383" s="3"/>
      <c r="VDD383" s="3"/>
      <c r="VDE383" s="3"/>
      <c r="VDF383" s="3"/>
      <c r="VDG383" s="3"/>
      <c r="VDH383" s="3"/>
      <c r="VDI383" s="3"/>
      <c r="VDJ383" s="3"/>
      <c r="VDK383" s="3"/>
      <c r="VDL383" s="3"/>
      <c r="VDM383" s="3"/>
      <c r="VDN383" s="3"/>
      <c r="VDO383" s="3"/>
      <c r="VDP383" s="3"/>
      <c r="VDQ383" s="3"/>
      <c r="VDR383" s="3"/>
      <c r="VDS383" s="3"/>
      <c r="VDT383" s="3"/>
      <c r="VDU383" s="3"/>
      <c r="VDV383" s="3"/>
      <c r="VDW383" s="3"/>
      <c r="VDX383" s="3"/>
      <c r="VDY383" s="3"/>
      <c r="VDZ383" s="3"/>
      <c r="VEA383" s="3"/>
      <c r="VEB383" s="3"/>
      <c r="VEC383" s="3"/>
      <c r="VED383" s="3"/>
      <c r="VEE383" s="3"/>
      <c r="VEF383" s="3"/>
      <c r="VEG383" s="3"/>
      <c r="VEH383" s="3"/>
      <c r="VEI383" s="3"/>
      <c r="VEJ383" s="3"/>
      <c r="VEK383" s="3"/>
      <c r="VEL383" s="3"/>
      <c r="VEM383" s="3"/>
      <c r="VEN383" s="3"/>
      <c r="VEO383" s="3"/>
      <c r="VEP383" s="3"/>
      <c r="VEQ383" s="3"/>
      <c r="VER383" s="3"/>
      <c r="VES383" s="3"/>
      <c r="VET383" s="3"/>
      <c r="VEU383" s="3"/>
      <c r="VEV383" s="3"/>
      <c r="VEW383" s="3"/>
      <c r="VEX383" s="3"/>
      <c r="VEY383" s="3"/>
      <c r="VEZ383" s="3"/>
      <c r="VFA383" s="3"/>
      <c r="VFB383" s="3"/>
      <c r="VFC383" s="3"/>
      <c r="VFD383" s="3"/>
      <c r="VFE383" s="3"/>
      <c r="VFF383" s="3"/>
      <c r="VFG383" s="3"/>
      <c r="VFH383" s="3"/>
      <c r="VFI383" s="3"/>
      <c r="VFJ383" s="3"/>
      <c r="VFK383" s="3"/>
      <c r="VFL383" s="3"/>
      <c r="VFM383" s="3"/>
      <c r="VFN383" s="3"/>
      <c r="VFO383" s="3"/>
      <c r="VFP383" s="3"/>
      <c r="VFQ383" s="3"/>
      <c r="VFR383" s="3"/>
      <c r="VFS383" s="3"/>
      <c r="VFT383" s="3"/>
      <c r="VFU383" s="3"/>
      <c r="VFV383" s="3"/>
      <c r="VFW383" s="3"/>
      <c r="VFX383" s="3"/>
      <c r="VFY383" s="3"/>
      <c r="VFZ383" s="3"/>
      <c r="VGA383" s="3"/>
      <c r="VGB383" s="3"/>
      <c r="VGC383" s="3"/>
      <c r="VGD383" s="3"/>
      <c r="VGE383" s="3"/>
      <c r="VGF383" s="3"/>
      <c r="VGG383" s="3"/>
      <c r="VGH383" s="3"/>
      <c r="VGI383" s="3"/>
      <c r="VGJ383" s="3"/>
      <c r="VGK383" s="3"/>
      <c r="VGL383" s="3"/>
      <c r="VGM383" s="3"/>
      <c r="VGN383" s="3"/>
      <c r="VGO383" s="3"/>
      <c r="VGP383" s="3"/>
      <c r="VGQ383" s="3"/>
      <c r="VGR383" s="3"/>
      <c r="VGS383" s="3"/>
      <c r="VGT383" s="3"/>
      <c r="VGU383" s="3"/>
      <c r="VGV383" s="3"/>
      <c r="VGW383" s="3"/>
      <c r="VGX383" s="3"/>
      <c r="VGY383" s="3"/>
      <c r="VGZ383" s="3"/>
      <c r="VHA383" s="3"/>
      <c r="VHB383" s="3"/>
      <c r="VHC383" s="3"/>
      <c r="VHD383" s="3"/>
      <c r="VHE383" s="3"/>
      <c r="VHF383" s="3"/>
      <c r="VHG383" s="3"/>
      <c r="VHH383" s="3"/>
      <c r="VHI383" s="3"/>
      <c r="VHJ383" s="3"/>
      <c r="VHK383" s="3"/>
      <c r="VHL383" s="3"/>
      <c r="VHM383" s="3"/>
      <c r="VHN383" s="3"/>
      <c r="VHO383" s="3"/>
      <c r="VHP383" s="3"/>
      <c r="VHQ383" s="3"/>
      <c r="VHR383" s="3"/>
      <c r="VHS383" s="3"/>
      <c r="VHU383" s="3"/>
      <c r="VHW383" s="3"/>
      <c r="VHX383" s="3"/>
      <c r="VHY383" s="3"/>
      <c r="VHZ383" s="3"/>
      <c r="VIA383" s="3"/>
      <c r="VIB383" s="3"/>
      <c r="VIC383" s="3"/>
      <c r="VID383" s="3"/>
      <c r="VII383" s="3"/>
      <c r="VIJ383" s="3"/>
      <c r="VIK383" s="3"/>
      <c r="VIL383" s="3"/>
      <c r="VIM383" s="3"/>
      <c r="VIN383" s="3"/>
      <c r="VIO383" s="3"/>
      <c r="VIP383" s="3"/>
      <c r="VIQ383" s="3"/>
      <c r="VIR383" s="3"/>
      <c r="VIS383" s="3"/>
      <c r="VIT383" s="3"/>
      <c r="VIU383" s="3"/>
      <c r="VIV383" s="3"/>
      <c r="VIW383" s="3"/>
      <c r="VIX383" s="3"/>
      <c r="VIY383" s="3"/>
      <c r="VIZ383" s="3"/>
      <c r="VJA383" s="3"/>
      <c r="VJB383" s="3"/>
      <c r="VJC383" s="3"/>
      <c r="VJD383" s="3"/>
      <c r="VJE383" s="3"/>
      <c r="VJF383" s="3"/>
      <c r="VJG383" s="3"/>
      <c r="VJH383" s="3"/>
      <c r="VJI383" s="3"/>
      <c r="VJJ383" s="3"/>
      <c r="VJK383" s="3"/>
      <c r="VJL383" s="3"/>
      <c r="VJM383" s="3"/>
      <c r="VJN383" s="3"/>
      <c r="VJO383" s="3"/>
      <c r="VJP383" s="3"/>
      <c r="VJQ383" s="3"/>
      <c r="VJR383" s="3"/>
      <c r="VJS383" s="3"/>
      <c r="VJT383" s="3"/>
      <c r="VJU383" s="3"/>
      <c r="VJV383" s="3"/>
      <c r="VJW383" s="3"/>
      <c r="VJX383" s="3"/>
      <c r="VJY383" s="3"/>
      <c r="VJZ383" s="3"/>
      <c r="VKA383" s="3"/>
      <c r="VKB383" s="3"/>
      <c r="VKC383" s="3"/>
      <c r="VKD383" s="3"/>
      <c r="VKE383" s="3"/>
      <c r="VKF383" s="3"/>
      <c r="VKG383" s="3"/>
      <c r="VKH383" s="3"/>
      <c r="VKI383" s="3"/>
      <c r="VKJ383" s="3"/>
      <c r="VKK383" s="3"/>
      <c r="VKL383" s="3"/>
      <c r="VKM383" s="3"/>
      <c r="VKN383" s="3"/>
      <c r="VKO383" s="3"/>
      <c r="VKP383" s="3"/>
      <c r="VKQ383" s="3"/>
      <c r="VKR383" s="3"/>
      <c r="VKS383" s="3"/>
      <c r="VKT383" s="3"/>
      <c r="VKU383" s="3"/>
      <c r="VKV383" s="3"/>
      <c r="VKW383" s="3"/>
      <c r="VKX383" s="3"/>
      <c r="VKY383" s="3"/>
      <c r="VKZ383" s="3"/>
      <c r="VLA383" s="3"/>
      <c r="VLB383" s="3"/>
      <c r="VLC383" s="3"/>
      <c r="VLD383" s="3"/>
      <c r="VLE383" s="3"/>
      <c r="VLF383" s="3"/>
      <c r="VLG383" s="3"/>
      <c r="VLH383" s="3"/>
      <c r="VLI383" s="3"/>
      <c r="VLJ383" s="3"/>
      <c r="VLK383" s="3"/>
      <c r="VLL383" s="3"/>
      <c r="VLM383" s="3"/>
      <c r="VLN383" s="3"/>
      <c r="VLO383" s="3"/>
      <c r="VLP383" s="3"/>
      <c r="VLQ383" s="3"/>
      <c r="VLR383" s="3"/>
      <c r="VLS383" s="3"/>
      <c r="VLT383" s="3"/>
      <c r="VLU383" s="3"/>
      <c r="VLV383" s="3"/>
      <c r="VLW383" s="3"/>
      <c r="VLX383" s="3"/>
      <c r="VLY383" s="3"/>
      <c r="VLZ383" s="3"/>
      <c r="VMA383" s="3"/>
      <c r="VMB383" s="3"/>
      <c r="VMC383" s="3"/>
      <c r="VMD383" s="3"/>
      <c r="VME383" s="3"/>
      <c r="VMF383" s="3"/>
      <c r="VMG383" s="3"/>
      <c r="VMH383" s="3"/>
      <c r="VMI383" s="3"/>
      <c r="VMJ383" s="3"/>
      <c r="VMK383" s="3"/>
      <c r="VML383" s="3"/>
      <c r="VMM383" s="3"/>
      <c r="VMN383" s="3"/>
      <c r="VMO383" s="3"/>
      <c r="VMP383" s="3"/>
      <c r="VMQ383" s="3"/>
      <c r="VMR383" s="3"/>
      <c r="VMS383" s="3"/>
      <c r="VMT383" s="3"/>
      <c r="VMU383" s="3"/>
      <c r="VMV383" s="3"/>
      <c r="VMW383" s="3"/>
      <c r="VMX383" s="3"/>
      <c r="VMY383" s="3"/>
      <c r="VMZ383" s="3"/>
      <c r="VNA383" s="3"/>
      <c r="VNB383" s="3"/>
      <c r="VNC383" s="3"/>
      <c r="VND383" s="3"/>
      <c r="VNE383" s="3"/>
      <c r="VNF383" s="3"/>
      <c r="VNG383" s="3"/>
      <c r="VNH383" s="3"/>
      <c r="VNI383" s="3"/>
      <c r="VNJ383" s="3"/>
      <c r="VNK383" s="3"/>
      <c r="VNL383" s="3"/>
      <c r="VNM383" s="3"/>
      <c r="VNN383" s="3"/>
      <c r="VNO383" s="3"/>
      <c r="VNP383" s="3"/>
      <c r="VNQ383" s="3"/>
      <c r="VNR383" s="3"/>
      <c r="VNS383" s="3"/>
      <c r="VNT383" s="3"/>
      <c r="VNU383" s="3"/>
      <c r="VNV383" s="3"/>
      <c r="VNW383" s="3"/>
      <c r="VNX383" s="3"/>
      <c r="VNY383" s="3"/>
      <c r="VNZ383" s="3"/>
      <c r="VOA383" s="3"/>
      <c r="VOB383" s="3"/>
      <c r="VOC383" s="3"/>
      <c r="VOD383" s="3"/>
      <c r="VOE383" s="3"/>
      <c r="VOF383" s="3"/>
      <c r="VOG383" s="3"/>
      <c r="VOH383" s="3"/>
      <c r="VOI383" s="3"/>
      <c r="VOJ383" s="3"/>
      <c r="VOK383" s="3"/>
      <c r="VOL383" s="3"/>
      <c r="VOM383" s="3"/>
      <c r="VON383" s="3"/>
      <c r="VOO383" s="3"/>
      <c r="VOP383" s="3"/>
      <c r="VOQ383" s="3"/>
      <c r="VOR383" s="3"/>
      <c r="VOS383" s="3"/>
      <c r="VOT383" s="3"/>
      <c r="VOU383" s="3"/>
      <c r="VOV383" s="3"/>
      <c r="VOW383" s="3"/>
      <c r="VOX383" s="3"/>
      <c r="VOY383" s="3"/>
      <c r="VOZ383" s="3"/>
      <c r="VPA383" s="3"/>
      <c r="VPB383" s="3"/>
      <c r="VPC383" s="3"/>
      <c r="VPD383" s="3"/>
      <c r="VPE383" s="3"/>
      <c r="VPF383" s="3"/>
      <c r="VPG383" s="3"/>
      <c r="VPH383" s="3"/>
      <c r="VPI383" s="3"/>
      <c r="VPJ383" s="3"/>
      <c r="VPK383" s="3"/>
      <c r="VPL383" s="3"/>
      <c r="VPM383" s="3"/>
      <c r="VPN383" s="3"/>
      <c r="VPO383" s="3"/>
      <c r="VPP383" s="3"/>
      <c r="VPQ383" s="3"/>
      <c r="VPR383" s="3"/>
      <c r="VPS383" s="3"/>
      <c r="VPT383" s="3"/>
      <c r="VPU383" s="3"/>
      <c r="VPV383" s="3"/>
      <c r="VPW383" s="3"/>
      <c r="VPX383" s="3"/>
      <c r="VPY383" s="3"/>
      <c r="VPZ383" s="3"/>
      <c r="VQA383" s="3"/>
      <c r="VQB383" s="3"/>
      <c r="VQC383" s="3"/>
      <c r="VQD383" s="3"/>
      <c r="VQE383" s="3"/>
      <c r="VQF383" s="3"/>
      <c r="VQG383" s="3"/>
      <c r="VQH383" s="3"/>
      <c r="VQI383" s="3"/>
      <c r="VQJ383" s="3"/>
      <c r="VQK383" s="3"/>
      <c r="VQL383" s="3"/>
      <c r="VQM383" s="3"/>
      <c r="VQN383" s="3"/>
      <c r="VQO383" s="3"/>
      <c r="VQP383" s="3"/>
      <c r="VQQ383" s="3"/>
      <c r="VQR383" s="3"/>
      <c r="VQS383" s="3"/>
      <c r="VQT383" s="3"/>
      <c r="VQU383" s="3"/>
      <c r="VQV383" s="3"/>
      <c r="VQW383" s="3"/>
      <c r="VQX383" s="3"/>
      <c r="VQY383" s="3"/>
      <c r="VQZ383" s="3"/>
      <c r="VRA383" s="3"/>
      <c r="VRB383" s="3"/>
      <c r="VRC383" s="3"/>
      <c r="VRD383" s="3"/>
      <c r="VRE383" s="3"/>
      <c r="VRF383" s="3"/>
      <c r="VRG383" s="3"/>
      <c r="VRH383" s="3"/>
      <c r="VRI383" s="3"/>
      <c r="VRJ383" s="3"/>
      <c r="VRK383" s="3"/>
      <c r="VRL383" s="3"/>
      <c r="VRM383" s="3"/>
      <c r="VRN383" s="3"/>
      <c r="VRO383" s="3"/>
      <c r="VRQ383" s="3"/>
      <c r="VRS383" s="3"/>
      <c r="VRT383" s="3"/>
      <c r="VRU383" s="3"/>
      <c r="VRV383" s="3"/>
      <c r="VRW383" s="3"/>
      <c r="VRX383" s="3"/>
      <c r="VRY383" s="3"/>
      <c r="VRZ383" s="3"/>
      <c r="VSE383" s="3"/>
      <c r="VSF383" s="3"/>
      <c r="VSG383" s="3"/>
      <c r="VSH383" s="3"/>
      <c r="VSI383" s="3"/>
      <c r="VSJ383" s="3"/>
      <c r="VSK383" s="3"/>
      <c r="VSL383" s="3"/>
      <c r="VSM383" s="3"/>
      <c r="VSN383" s="3"/>
      <c r="VSO383" s="3"/>
      <c r="VSP383" s="3"/>
      <c r="VSQ383" s="3"/>
      <c r="VSR383" s="3"/>
      <c r="VSS383" s="3"/>
      <c r="VST383" s="3"/>
      <c r="VSU383" s="3"/>
      <c r="VSV383" s="3"/>
      <c r="VSW383" s="3"/>
      <c r="VSX383" s="3"/>
      <c r="VSY383" s="3"/>
      <c r="VSZ383" s="3"/>
      <c r="VTA383" s="3"/>
      <c r="VTB383" s="3"/>
      <c r="VTC383" s="3"/>
      <c r="VTD383" s="3"/>
      <c r="VTE383" s="3"/>
      <c r="VTF383" s="3"/>
      <c r="VTG383" s="3"/>
      <c r="VTH383" s="3"/>
      <c r="VTI383" s="3"/>
      <c r="VTJ383" s="3"/>
      <c r="VTK383" s="3"/>
      <c r="VTL383" s="3"/>
      <c r="VTM383" s="3"/>
      <c r="VTN383" s="3"/>
      <c r="VTO383" s="3"/>
      <c r="VTP383" s="3"/>
      <c r="VTQ383" s="3"/>
      <c r="VTR383" s="3"/>
      <c r="VTS383" s="3"/>
      <c r="VTT383" s="3"/>
      <c r="VTU383" s="3"/>
      <c r="VTV383" s="3"/>
      <c r="VTW383" s="3"/>
      <c r="VTX383" s="3"/>
      <c r="VTY383" s="3"/>
      <c r="VTZ383" s="3"/>
      <c r="VUA383" s="3"/>
      <c r="VUB383" s="3"/>
      <c r="VUC383" s="3"/>
      <c r="VUD383" s="3"/>
      <c r="VUE383" s="3"/>
      <c r="VUF383" s="3"/>
      <c r="VUG383" s="3"/>
      <c r="VUH383" s="3"/>
      <c r="VUI383" s="3"/>
      <c r="VUJ383" s="3"/>
      <c r="VUK383" s="3"/>
      <c r="VUL383" s="3"/>
      <c r="VUM383" s="3"/>
      <c r="VUN383" s="3"/>
      <c r="VUO383" s="3"/>
      <c r="VUP383" s="3"/>
      <c r="VUQ383" s="3"/>
      <c r="VUR383" s="3"/>
      <c r="VUS383" s="3"/>
      <c r="VUT383" s="3"/>
      <c r="VUU383" s="3"/>
      <c r="VUV383" s="3"/>
      <c r="VUW383" s="3"/>
      <c r="VUX383" s="3"/>
      <c r="VUY383" s="3"/>
      <c r="VUZ383" s="3"/>
      <c r="VVA383" s="3"/>
      <c r="VVB383" s="3"/>
      <c r="VVC383" s="3"/>
      <c r="VVD383" s="3"/>
      <c r="VVE383" s="3"/>
      <c r="VVF383" s="3"/>
      <c r="VVG383" s="3"/>
      <c r="VVH383" s="3"/>
      <c r="VVI383" s="3"/>
      <c r="VVJ383" s="3"/>
      <c r="VVK383" s="3"/>
      <c r="VVL383" s="3"/>
      <c r="VVM383" s="3"/>
      <c r="VVN383" s="3"/>
      <c r="VVO383" s="3"/>
      <c r="VVP383" s="3"/>
      <c r="VVQ383" s="3"/>
      <c r="VVR383" s="3"/>
      <c r="VVS383" s="3"/>
      <c r="VVT383" s="3"/>
      <c r="VVU383" s="3"/>
      <c r="VVV383" s="3"/>
      <c r="VVW383" s="3"/>
      <c r="VVX383" s="3"/>
      <c r="VVY383" s="3"/>
      <c r="VVZ383" s="3"/>
      <c r="VWA383" s="3"/>
      <c r="VWB383" s="3"/>
      <c r="VWC383" s="3"/>
      <c r="VWD383" s="3"/>
      <c r="VWE383" s="3"/>
      <c r="VWF383" s="3"/>
      <c r="VWG383" s="3"/>
      <c r="VWH383" s="3"/>
      <c r="VWI383" s="3"/>
      <c r="VWJ383" s="3"/>
      <c r="VWK383" s="3"/>
      <c r="VWL383" s="3"/>
      <c r="VWM383" s="3"/>
      <c r="VWN383" s="3"/>
      <c r="VWO383" s="3"/>
      <c r="VWP383" s="3"/>
      <c r="VWQ383" s="3"/>
      <c r="VWR383" s="3"/>
      <c r="VWS383" s="3"/>
      <c r="VWT383" s="3"/>
      <c r="VWU383" s="3"/>
      <c r="VWV383" s="3"/>
      <c r="VWW383" s="3"/>
      <c r="VWX383" s="3"/>
      <c r="VWY383" s="3"/>
      <c r="VWZ383" s="3"/>
      <c r="VXA383" s="3"/>
      <c r="VXB383" s="3"/>
      <c r="VXC383" s="3"/>
      <c r="VXD383" s="3"/>
      <c r="VXE383" s="3"/>
      <c r="VXF383" s="3"/>
      <c r="VXG383" s="3"/>
      <c r="VXH383" s="3"/>
      <c r="VXI383" s="3"/>
      <c r="VXJ383" s="3"/>
      <c r="VXK383" s="3"/>
      <c r="VXL383" s="3"/>
      <c r="VXM383" s="3"/>
      <c r="VXN383" s="3"/>
      <c r="VXO383" s="3"/>
      <c r="VXP383" s="3"/>
      <c r="VXQ383" s="3"/>
      <c r="VXR383" s="3"/>
      <c r="VXS383" s="3"/>
      <c r="VXT383" s="3"/>
      <c r="VXU383" s="3"/>
      <c r="VXV383" s="3"/>
      <c r="VXW383" s="3"/>
      <c r="VXX383" s="3"/>
      <c r="VXY383" s="3"/>
      <c r="VXZ383" s="3"/>
      <c r="VYA383" s="3"/>
      <c r="VYB383" s="3"/>
      <c r="VYC383" s="3"/>
      <c r="VYD383" s="3"/>
      <c r="VYE383" s="3"/>
      <c r="VYF383" s="3"/>
      <c r="VYG383" s="3"/>
      <c r="VYH383" s="3"/>
      <c r="VYI383" s="3"/>
      <c r="VYJ383" s="3"/>
      <c r="VYK383" s="3"/>
      <c r="VYL383" s="3"/>
      <c r="VYM383" s="3"/>
      <c r="VYN383" s="3"/>
      <c r="VYO383" s="3"/>
      <c r="VYP383" s="3"/>
      <c r="VYQ383" s="3"/>
      <c r="VYR383" s="3"/>
      <c r="VYS383" s="3"/>
      <c r="VYT383" s="3"/>
      <c r="VYU383" s="3"/>
      <c r="VYV383" s="3"/>
      <c r="VYW383" s="3"/>
      <c r="VYX383" s="3"/>
      <c r="VYY383" s="3"/>
      <c r="VYZ383" s="3"/>
      <c r="VZA383" s="3"/>
      <c r="VZB383" s="3"/>
      <c r="VZC383" s="3"/>
      <c r="VZD383" s="3"/>
      <c r="VZE383" s="3"/>
      <c r="VZF383" s="3"/>
      <c r="VZG383" s="3"/>
      <c r="VZH383" s="3"/>
      <c r="VZI383" s="3"/>
      <c r="VZJ383" s="3"/>
      <c r="VZK383" s="3"/>
      <c r="VZL383" s="3"/>
      <c r="VZM383" s="3"/>
      <c r="VZN383" s="3"/>
      <c r="VZO383" s="3"/>
      <c r="VZP383" s="3"/>
      <c r="VZQ383" s="3"/>
      <c r="VZR383" s="3"/>
      <c r="VZS383" s="3"/>
      <c r="VZT383" s="3"/>
      <c r="VZU383" s="3"/>
      <c r="VZV383" s="3"/>
      <c r="VZW383" s="3"/>
      <c r="VZX383" s="3"/>
      <c r="VZY383" s="3"/>
      <c r="VZZ383" s="3"/>
      <c r="WAA383" s="3"/>
      <c r="WAB383" s="3"/>
      <c r="WAC383" s="3"/>
      <c r="WAD383" s="3"/>
      <c r="WAE383" s="3"/>
      <c r="WAF383" s="3"/>
      <c r="WAG383" s="3"/>
      <c r="WAH383" s="3"/>
      <c r="WAI383" s="3"/>
      <c r="WAJ383" s="3"/>
      <c r="WAK383" s="3"/>
      <c r="WAL383" s="3"/>
      <c r="WAM383" s="3"/>
      <c r="WAN383" s="3"/>
      <c r="WAO383" s="3"/>
      <c r="WAP383" s="3"/>
      <c r="WAQ383" s="3"/>
      <c r="WAR383" s="3"/>
      <c r="WAS383" s="3"/>
      <c r="WAT383" s="3"/>
      <c r="WAU383" s="3"/>
      <c r="WAV383" s="3"/>
      <c r="WAW383" s="3"/>
      <c r="WAX383" s="3"/>
      <c r="WAY383" s="3"/>
      <c r="WAZ383" s="3"/>
      <c r="WBA383" s="3"/>
      <c r="WBB383" s="3"/>
      <c r="WBC383" s="3"/>
      <c r="WBD383" s="3"/>
      <c r="WBE383" s="3"/>
      <c r="WBF383" s="3"/>
      <c r="WBG383" s="3"/>
      <c r="WBH383" s="3"/>
      <c r="WBI383" s="3"/>
      <c r="WBJ383" s="3"/>
      <c r="WBK383" s="3"/>
      <c r="WBM383" s="3"/>
      <c r="WBO383" s="3"/>
      <c r="WBP383" s="3"/>
      <c r="WBQ383" s="3"/>
      <c r="WBR383" s="3"/>
      <c r="WBS383" s="3"/>
      <c r="WBT383" s="3"/>
      <c r="WBU383" s="3"/>
      <c r="WBV383" s="3"/>
      <c r="WCA383" s="3"/>
      <c r="WCB383" s="3"/>
      <c r="WCC383" s="3"/>
      <c r="WCD383" s="3"/>
      <c r="WCE383" s="3"/>
      <c r="WCF383" s="3"/>
      <c r="WCG383" s="3"/>
      <c r="WCH383" s="3"/>
      <c r="WCI383" s="3"/>
      <c r="WCJ383" s="3"/>
      <c r="WCK383" s="3"/>
      <c r="WCL383" s="3"/>
      <c r="WCM383" s="3"/>
      <c r="WCN383" s="3"/>
      <c r="WCO383" s="3"/>
      <c r="WCP383" s="3"/>
      <c r="WCQ383" s="3"/>
      <c r="WCR383" s="3"/>
      <c r="WCS383" s="3"/>
      <c r="WCT383" s="3"/>
      <c r="WCU383" s="3"/>
      <c r="WCV383" s="3"/>
      <c r="WCW383" s="3"/>
      <c r="WCX383" s="3"/>
      <c r="WCY383" s="3"/>
      <c r="WCZ383" s="3"/>
      <c r="WDA383" s="3"/>
      <c r="WDB383" s="3"/>
      <c r="WDC383" s="3"/>
      <c r="WDD383" s="3"/>
      <c r="WDE383" s="3"/>
      <c r="WDF383" s="3"/>
      <c r="WDG383" s="3"/>
      <c r="WDH383" s="3"/>
      <c r="WDI383" s="3"/>
      <c r="WDJ383" s="3"/>
      <c r="WDK383" s="3"/>
      <c r="WDL383" s="3"/>
      <c r="WDM383" s="3"/>
      <c r="WDN383" s="3"/>
      <c r="WDO383" s="3"/>
      <c r="WDP383" s="3"/>
      <c r="WDQ383" s="3"/>
      <c r="WDR383" s="3"/>
      <c r="WDS383" s="3"/>
      <c r="WDT383" s="3"/>
      <c r="WDU383" s="3"/>
      <c r="WDV383" s="3"/>
      <c r="WDW383" s="3"/>
      <c r="WDX383" s="3"/>
      <c r="WDY383" s="3"/>
      <c r="WDZ383" s="3"/>
      <c r="WEA383" s="3"/>
      <c r="WEB383" s="3"/>
      <c r="WEC383" s="3"/>
      <c r="WED383" s="3"/>
      <c r="WEE383" s="3"/>
      <c r="WEF383" s="3"/>
      <c r="WEG383" s="3"/>
      <c r="WEH383" s="3"/>
      <c r="WEI383" s="3"/>
      <c r="WEJ383" s="3"/>
      <c r="WEK383" s="3"/>
      <c r="WEL383" s="3"/>
      <c r="WEM383" s="3"/>
      <c r="WEN383" s="3"/>
      <c r="WEO383" s="3"/>
      <c r="WEP383" s="3"/>
      <c r="WEQ383" s="3"/>
      <c r="WER383" s="3"/>
      <c r="WES383" s="3"/>
      <c r="WET383" s="3"/>
      <c r="WEU383" s="3"/>
      <c r="WEV383" s="3"/>
      <c r="WEW383" s="3"/>
      <c r="WEX383" s="3"/>
      <c r="WEY383" s="3"/>
      <c r="WEZ383" s="3"/>
      <c r="WFA383" s="3"/>
      <c r="WFB383" s="3"/>
      <c r="WFC383" s="3"/>
      <c r="WFD383" s="3"/>
      <c r="WFE383" s="3"/>
      <c r="WFF383" s="3"/>
      <c r="WFG383" s="3"/>
      <c r="WFH383" s="3"/>
      <c r="WFI383" s="3"/>
      <c r="WFJ383" s="3"/>
      <c r="WFK383" s="3"/>
      <c r="WFL383" s="3"/>
      <c r="WFM383" s="3"/>
      <c r="WFN383" s="3"/>
      <c r="WFO383" s="3"/>
      <c r="WFP383" s="3"/>
      <c r="WFQ383" s="3"/>
      <c r="WFR383" s="3"/>
      <c r="WFS383" s="3"/>
      <c r="WFT383" s="3"/>
      <c r="WFU383" s="3"/>
      <c r="WFV383" s="3"/>
      <c r="WFW383" s="3"/>
      <c r="WFX383" s="3"/>
      <c r="WFY383" s="3"/>
      <c r="WFZ383" s="3"/>
      <c r="WGA383" s="3"/>
      <c r="WGB383" s="3"/>
      <c r="WGC383" s="3"/>
      <c r="WGD383" s="3"/>
      <c r="WGE383" s="3"/>
      <c r="WGF383" s="3"/>
      <c r="WGG383" s="3"/>
      <c r="WGH383" s="3"/>
      <c r="WGI383" s="3"/>
      <c r="WGJ383" s="3"/>
      <c r="WGK383" s="3"/>
      <c r="WGL383" s="3"/>
      <c r="WGM383" s="3"/>
      <c r="WGN383" s="3"/>
      <c r="WGO383" s="3"/>
      <c r="WGP383" s="3"/>
      <c r="WGQ383" s="3"/>
      <c r="WGR383" s="3"/>
      <c r="WGS383" s="3"/>
      <c r="WGT383" s="3"/>
      <c r="WGU383" s="3"/>
      <c r="WGV383" s="3"/>
      <c r="WGW383" s="3"/>
      <c r="WGX383" s="3"/>
      <c r="WGY383" s="3"/>
      <c r="WGZ383" s="3"/>
      <c r="WHA383" s="3"/>
      <c r="WHB383" s="3"/>
      <c r="WHC383" s="3"/>
      <c r="WHD383" s="3"/>
      <c r="WHE383" s="3"/>
      <c r="WHF383" s="3"/>
      <c r="WHG383" s="3"/>
      <c r="WHH383" s="3"/>
      <c r="WHI383" s="3"/>
      <c r="WHJ383" s="3"/>
      <c r="WHK383" s="3"/>
      <c r="WHL383" s="3"/>
      <c r="WHM383" s="3"/>
      <c r="WHN383" s="3"/>
      <c r="WHO383" s="3"/>
      <c r="WHP383" s="3"/>
      <c r="WHQ383" s="3"/>
      <c r="WHR383" s="3"/>
      <c r="WHS383" s="3"/>
      <c r="WHT383" s="3"/>
      <c r="WHU383" s="3"/>
      <c r="WHV383" s="3"/>
      <c r="WHW383" s="3"/>
      <c r="WHX383" s="3"/>
      <c r="WHY383" s="3"/>
      <c r="WHZ383" s="3"/>
      <c r="WIA383" s="3"/>
      <c r="WIB383" s="3"/>
      <c r="WIC383" s="3"/>
      <c r="WID383" s="3"/>
      <c r="WIE383" s="3"/>
      <c r="WIF383" s="3"/>
      <c r="WIG383" s="3"/>
      <c r="WIH383" s="3"/>
      <c r="WII383" s="3"/>
      <c r="WIJ383" s="3"/>
      <c r="WIK383" s="3"/>
      <c r="WIL383" s="3"/>
      <c r="WIM383" s="3"/>
      <c r="WIN383" s="3"/>
      <c r="WIO383" s="3"/>
      <c r="WIP383" s="3"/>
      <c r="WIQ383" s="3"/>
      <c r="WIR383" s="3"/>
      <c r="WIS383" s="3"/>
      <c r="WIT383" s="3"/>
      <c r="WIU383" s="3"/>
      <c r="WIV383" s="3"/>
      <c r="WIW383" s="3"/>
      <c r="WIX383" s="3"/>
      <c r="WIY383" s="3"/>
      <c r="WIZ383" s="3"/>
      <c r="WJA383" s="3"/>
      <c r="WJB383" s="3"/>
      <c r="WJC383" s="3"/>
      <c r="WJD383" s="3"/>
      <c r="WJE383" s="3"/>
      <c r="WJF383" s="3"/>
      <c r="WJG383" s="3"/>
      <c r="WJH383" s="3"/>
      <c r="WJI383" s="3"/>
      <c r="WJJ383" s="3"/>
      <c r="WJK383" s="3"/>
      <c r="WJL383" s="3"/>
      <c r="WJM383" s="3"/>
      <c r="WJN383" s="3"/>
      <c r="WJO383" s="3"/>
      <c r="WJP383" s="3"/>
      <c r="WJQ383" s="3"/>
      <c r="WJR383" s="3"/>
      <c r="WJS383" s="3"/>
      <c r="WJT383" s="3"/>
      <c r="WJU383" s="3"/>
      <c r="WJV383" s="3"/>
      <c r="WJW383" s="3"/>
      <c r="WJX383" s="3"/>
      <c r="WJY383" s="3"/>
      <c r="WJZ383" s="3"/>
      <c r="WKA383" s="3"/>
      <c r="WKB383" s="3"/>
      <c r="WKC383" s="3"/>
      <c r="WKD383" s="3"/>
      <c r="WKE383" s="3"/>
      <c r="WKF383" s="3"/>
      <c r="WKG383" s="3"/>
      <c r="WKH383" s="3"/>
      <c r="WKI383" s="3"/>
      <c r="WKJ383" s="3"/>
      <c r="WKK383" s="3"/>
      <c r="WKL383" s="3"/>
      <c r="WKM383" s="3"/>
      <c r="WKN383" s="3"/>
      <c r="WKO383" s="3"/>
      <c r="WKP383" s="3"/>
      <c r="WKQ383" s="3"/>
      <c r="WKR383" s="3"/>
      <c r="WKS383" s="3"/>
      <c r="WKT383" s="3"/>
      <c r="WKU383" s="3"/>
      <c r="WKV383" s="3"/>
      <c r="WKW383" s="3"/>
      <c r="WKX383" s="3"/>
      <c r="WKY383" s="3"/>
      <c r="WKZ383" s="3"/>
      <c r="WLA383" s="3"/>
      <c r="WLB383" s="3"/>
      <c r="WLC383" s="3"/>
      <c r="WLD383" s="3"/>
      <c r="WLE383" s="3"/>
      <c r="WLF383" s="3"/>
      <c r="WLG383" s="3"/>
      <c r="WLI383" s="3"/>
      <c r="WLK383" s="3"/>
      <c r="WLL383" s="3"/>
      <c r="WLM383" s="3"/>
      <c r="WLN383" s="3"/>
      <c r="WLO383" s="3"/>
      <c r="WLP383" s="3"/>
      <c r="WLQ383" s="3"/>
      <c r="WLR383" s="3"/>
      <c r="WLW383" s="3"/>
      <c r="WLX383" s="3"/>
      <c r="WLY383" s="3"/>
      <c r="WLZ383" s="3"/>
      <c r="WMA383" s="3"/>
      <c r="WMB383" s="3"/>
      <c r="WMC383" s="3"/>
      <c r="WMD383" s="3"/>
      <c r="WME383" s="3"/>
      <c r="WMF383" s="3"/>
      <c r="WMG383" s="3"/>
      <c r="WMH383" s="3"/>
      <c r="WMI383" s="3"/>
      <c r="WMJ383" s="3"/>
      <c r="WMK383" s="3"/>
      <c r="WML383" s="3"/>
      <c r="WMM383" s="3"/>
      <c r="WMN383" s="3"/>
      <c r="WMO383" s="3"/>
      <c r="WMP383" s="3"/>
      <c r="WMQ383" s="3"/>
      <c r="WMR383" s="3"/>
      <c r="WMS383" s="3"/>
      <c r="WMT383" s="3"/>
      <c r="WMU383" s="3"/>
      <c r="WMV383" s="3"/>
      <c r="WMW383" s="3"/>
      <c r="WMX383" s="3"/>
      <c r="WMY383" s="3"/>
      <c r="WMZ383" s="3"/>
      <c r="WNA383" s="3"/>
      <c r="WNB383" s="3"/>
      <c r="WNC383" s="3"/>
      <c r="WND383" s="3"/>
      <c r="WNE383" s="3"/>
      <c r="WNF383" s="3"/>
      <c r="WNG383" s="3"/>
      <c r="WNH383" s="3"/>
      <c r="WNI383" s="3"/>
      <c r="WNJ383" s="3"/>
      <c r="WNK383" s="3"/>
      <c r="WNL383" s="3"/>
      <c r="WNM383" s="3"/>
      <c r="WNN383" s="3"/>
      <c r="WNO383" s="3"/>
      <c r="WNP383" s="3"/>
      <c r="WNQ383" s="3"/>
      <c r="WNR383" s="3"/>
      <c r="WNS383" s="3"/>
      <c r="WNT383" s="3"/>
      <c r="WNU383" s="3"/>
      <c r="WNV383" s="3"/>
      <c r="WNW383" s="3"/>
      <c r="WNX383" s="3"/>
      <c r="WNY383" s="3"/>
      <c r="WNZ383" s="3"/>
      <c r="WOA383" s="3"/>
      <c r="WOB383" s="3"/>
      <c r="WOC383" s="3"/>
      <c r="WOD383" s="3"/>
      <c r="WOE383" s="3"/>
      <c r="WOF383" s="3"/>
      <c r="WOG383" s="3"/>
      <c r="WOH383" s="3"/>
      <c r="WOI383" s="3"/>
      <c r="WOJ383" s="3"/>
      <c r="WOK383" s="3"/>
      <c r="WOL383" s="3"/>
      <c r="WOM383" s="3"/>
      <c r="WON383" s="3"/>
      <c r="WOO383" s="3"/>
      <c r="WOP383" s="3"/>
      <c r="WOQ383" s="3"/>
      <c r="WOR383" s="3"/>
      <c r="WOS383" s="3"/>
      <c r="WOT383" s="3"/>
      <c r="WOU383" s="3"/>
      <c r="WOV383" s="3"/>
      <c r="WOW383" s="3"/>
      <c r="WOX383" s="3"/>
      <c r="WOY383" s="3"/>
      <c r="WOZ383" s="3"/>
      <c r="WPA383" s="3"/>
      <c r="WPB383" s="3"/>
      <c r="WPC383" s="3"/>
      <c r="WPD383" s="3"/>
      <c r="WPE383" s="3"/>
      <c r="WPF383" s="3"/>
      <c r="WPG383" s="3"/>
      <c r="WPH383" s="3"/>
      <c r="WPI383" s="3"/>
      <c r="WPJ383" s="3"/>
      <c r="WPK383" s="3"/>
      <c r="WPL383" s="3"/>
      <c r="WPM383" s="3"/>
      <c r="WPN383" s="3"/>
      <c r="WPO383" s="3"/>
      <c r="WPP383" s="3"/>
      <c r="WPQ383" s="3"/>
      <c r="WPR383" s="3"/>
      <c r="WPS383" s="3"/>
      <c r="WPT383" s="3"/>
      <c r="WPU383" s="3"/>
      <c r="WPV383" s="3"/>
      <c r="WPW383" s="3"/>
      <c r="WPX383" s="3"/>
      <c r="WPY383" s="3"/>
      <c r="WPZ383" s="3"/>
      <c r="WQA383" s="3"/>
      <c r="WQB383" s="3"/>
      <c r="WQC383" s="3"/>
      <c r="WQD383" s="3"/>
      <c r="WQE383" s="3"/>
      <c r="WQF383" s="3"/>
      <c r="WQG383" s="3"/>
      <c r="WQH383" s="3"/>
      <c r="WQI383" s="3"/>
      <c r="WQJ383" s="3"/>
      <c r="WQK383" s="3"/>
      <c r="WQL383" s="3"/>
      <c r="WQM383" s="3"/>
      <c r="WQN383" s="3"/>
      <c r="WQO383" s="3"/>
      <c r="WQP383" s="3"/>
      <c r="WQQ383" s="3"/>
      <c r="WQR383" s="3"/>
      <c r="WQS383" s="3"/>
      <c r="WQT383" s="3"/>
      <c r="WQU383" s="3"/>
      <c r="WQV383" s="3"/>
      <c r="WQW383" s="3"/>
      <c r="WQX383" s="3"/>
      <c r="WQY383" s="3"/>
      <c r="WQZ383" s="3"/>
      <c r="WRA383" s="3"/>
      <c r="WRB383" s="3"/>
      <c r="WRC383" s="3"/>
      <c r="WRD383" s="3"/>
      <c r="WRE383" s="3"/>
      <c r="WRF383" s="3"/>
      <c r="WRG383" s="3"/>
      <c r="WRH383" s="3"/>
      <c r="WRI383" s="3"/>
      <c r="WRJ383" s="3"/>
      <c r="WRK383" s="3"/>
      <c r="WRL383" s="3"/>
      <c r="WRM383" s="3"/>
      <c r="WRN383" s="3"/>
      <c r="WRO383" s="3"/>
      <c r="WRP383" s="3"/>
      <c r="WRQ383" s="3"/>
      <c r="WRR383" s="3"/>
      <c r="WRS383" s="3"/>
      <c r="WRT383" s="3"/>
      <c r="WRU383" s="3"/>
      <c r="WRV383" s="3"/>
      <c r="WRW383" s="3"/>
      <c r="WRX383" s="3"/>
      <c r="WRY383" s="3"/>
      <c r="WRZ383" s="3"/>
      <c r="WSA383" s="3"/>
      <c r="WSB383" s="3"/>
      <c r="WSC383" s="3"/>
      <c r="WSD383" s="3"/>
      <c r="WSE383" s="3"/>
      <c r="WSF383" s="3"/>
      <c r="WSG383" s="3"/>
      <c r="WSH383" s="3"/>
      <c r="WSI383" s="3"/>
      <c r="WSJ383" s="3"/>
      <c r="WSK383" s="3"/>
      <c r="WSL383" s="3"/>
      <c r="WSM383" s="3"/>
      <c r="WSN383" s="3"/>
      <c r="WSO383" s="3"/>
      <c r="WSP383" s="3"/>
      <c r="WSQ383" s="3"/>
      <c r="WSR383" s="3"/>
      <c r="WSS383" s="3"/>
      <c r="WST383" s="3"/>
      <c r="WSU383" s="3"/>
      <c r="WSV383" s="3"/>
      <c r="WSW383" s="3"/>
      <c r="WSX383" s="3"/>
      <c r="WSY383" s="3"/>
      <c r="WSZ383" s="3"/>
      <c r="WTA383" s="3"/>
      <c r="WTB383" s="3"/>
      <c r="WTC383" s="3"/>
      <c r="WTD383" s="3"/>
      <c r="WTE383" s="3"/>
      <c r="WTF383" s="3"/>
      <c r="WTG383" s="3"/>
      <c r="WTH383" s="3"/>
      <c r="WTI383" s="3"/>
      <c r="WTJ383" s="3"/>
      <c r="WTK383" s="3"/>
      <c r="WTL383" s="3"/>
      <c r="WTM383" s="3"/>
      <c r="WTN383" s="3"/>
      <c r="WTO383" s="3"/>
      <c r="WTP383" s="3"/>
      <c r="WTQ383" s="3"/>
      <c r="WTR383" s="3"/>
      <c r="WTS383" s="3"/>
      <c r="WTT383" s="3"/>
      <c r="WTU383" s="3"/>
      <c r="WTV383" s="3"/>
      <c r="WTW383" s="3"/>
      <c r="WTX383" s="3"/>
      <c r="WTY383" s="3"/>
      <c r="WTZ383" s="3"/>
      <c r="WUA383" s="3"/>
      <c r="WUB383" s="3"/>
      <c r="WUC383" s="3"/>
      <c r="WUD383" s="3"/>
      <c r="WUE383" s="3"/>
      <c r="WUF383" s="3"/>
      <c r="WUG383" s="3"/>
      <c r="WUH383" s="3"/>
      <c r="WUI383" s="3"/>
      <c r="WUJ383" s="3"/>
      <c r="WUK383" s="3"/>
      <c r="WUL383" s="3"/>
      <c r="WUM383" s="3"/>
      <c r="WUN383" s="3"/>
      <c r="WUO383" s="3"/>
      <c r="WUP383" s="3"/>
      <c r="WUQ383" s="3"/>
      <c r="WUR383" s="3"/>
      <c r="WUS383" s="3"/>
      <c r="WUT383" s="3"/>
      <c r="WUU383" s="3"/>
      <c r="WUV383" s="3"/>
      <c r="WUW383" s="3"/>
      <c r="WUX383" s="3"/>
      <c r="WUY383" s="3"/>
      <c r="WUZ383" s="3"/>
      <c r="WVA383" s="3"/>
      <c r="WVB383" s="3"/>
      <c r="WVC383" s="3"/>
      <c r="WVE383" s="3"/>
      <c r="WVG383" s="3"/>
      <c r="WVH383" s="3"/>
      <c r="WVI383" s="3"/>
      <c r="WVJ383" s="3"/>
      <c r="WVK383" s="3"/>
      <c r="WVL383" s="3"/>
      <c r="WVM383" s="3"/>
      <c r="WVN383" s="3"/>
      <c r="WVS383" s="3"/>
      <c r="WVT383" s="3"/>
      <c r="WVU383" s="3"/>
      <c r="WVV383" s="3"/>
      <c r="WVW383" s="3"/>
      <c r="WVX383" s="3"/>
      <c r="WVY383" s="3"/>
      <c r="WVZ383" s="3"/>
      <c r="WWA383" s="3"/>
      <c r="WWB383" s="3"/>
      <c r="WWC383" s="3"/>
      <c r="WWD383" s="3"/>
      <c r="WWE383" s="3"/>
      <c r="WWF383" s="3"/>
      <c r="WWG383" s="3"/>
      <c r="WWH383" s="3"/>
      <c r="WWI383" s="3"/>
      <c r="WWJ383" s="3"/>
      <c r="WWK383" s="3"/>
      <c r="WWL383" s="3"/>
      <c r="WWM383" s="3"/>
      <c r="WWN383" s="3"/>
      <c r="WWO383" s="3"/>
      <c r="WWP383" s="3"/>
      <c r="WWQ383" s="3"/>
      <c r="WWR383" s="3"/>
      <c r="WWS383" s="3"/>
      <c r="WWT383" s="3"/>
      <c r="WWU383" s="3"/>
      <c r="WWV383" s="3"/>
      <c r="WWW383" s="3"/>
      <c r="WWX383" s="3"/>
      <c r="WWY383" s="3"/>
      <c r="WWZ383" s="3"/>
      <c r="WXA383" s="3"/>
      <c r="WXB383" s="3"/>
      <c r="WXC383" s="3"/>
      <c r="WXD383" s="3"/>
      <c r="WXE383" s="3"/>
      <c r="WXF383" s="3"/>
      <c r="WXG383" s="3"/>
      <c r="WXH383" s="3"/>
      <c r="WXI383" s="3"/>
      <c r="WXJ383" s="3"/>
      <c r="WXK383" s="3"/>
      <c r="WXL383" s="3"/>
      <c r="WXM383" s="3"/>
      <c r="WXN383" s="3"/>
      <c r="WXO383" s="3"/>
      <c r="WXP383" s="3"/>
      <c r="WXQ383" s="3"/>
      <c r="WXR383" s="3"/>
      <c r="WXS383" s="3"/>
      <c r="WXT383" s="3"/>
      <c r="WXU383" s="3"/>
      <c r="WXV383" s="3"/>
      <c r="WXW383" s="3"/>
      <c r="WXX383" s="3"/>
      <c r="WXY383" s="3"/>
      <c r="WXZ383" s="3"/>
      <c r="WYA383" s="3"/>
      <c r="WYB383" s="3"/>
      <c r="WYC383" s="3"/>
      <c r="WYD383" s="3"/>
      <c r="WYE383" s="3"/>
      <c r="WYF383" s="3"/>
      <c r="WYG383" s="3"/>
      <c r="WYH383" s="3"/>
      <c r="WYI383" s="3"/>
      <c r="WYJ383" s="3"/>
      <c r="WYK383" s="3"/>
      <c r="WYL383" s="3"/>
      <c r="WYM383" s="3"/>
      <c r="WYN383" s="3"/>
      <c r="WYO383" s="3"/>
      <c r="WYP383" s="3"/>
      <c r="WYQ383" s="3"/>
      <c r="WYR383" s="3"/>
      <c r="WYS383" s="3"/>
      <c r="WYT383" s="3"/>
      <c r="WYU383" s="3"/>
      <c r="WYV383" s="3"/>
      <c r="WYW383" s="3"/>
      <c r="WYX383" s="3"/>
      <c r="WYY383" s="3"/>
      <c r="WYZ383" s="3"/>
      <c r="WZA383" s="3"/>
      <c r="WZB383" s="3"/>
      <c r="WZC383" s="3"/>
      <c r="WZD383" s="3"/>
      <c r="WZE383" s="3"/>
      <c r="WZF383" s="3"/>
      <c r="WZG383" s="3"/>
      <c r="WZH383" s="3"/>
      <c r="WZI383" s="3"/>
      <c r="WZJ383" s="3"/>
      <c r="WZK383" s="3"/>
      <c r="WZL383" s="3"/>
      <c r="WZM383" s="3"/>
      <c r="WZN383" s="3"/>
      <c r="WZO383" s="3"/>
      <c r="WZP383" s="3"/>
      <c r="WZQ383" s="3"/>
      <c r="WZR383" s="3"/>
      <c r="WZS383" s="3"/>
      <c r="WZT383" s="3"/>
      <c r="WZU383" s="3"/>
      <c r="WZV383" s="3"/>
      <c r="WZW383" s="3"/>
      <c r="WZX383" s="3"/>
      <c r="WZY383" s="3"/>
      <c r="WZZ383" s="3"/>
      <c r="XAA383" s="3"/>
      <c r="XAB383" s="3"/>
      <c r="XAC383" s="3"/>
      <c r="XAD383" s="3"/>
      <c r="XAE383" s="3"/>
      <c r="XAF383" s="3"/>
      <c r="XAG383" s="3"/>
      <c r="XAH383" s="3"/>
      <c r="XAI383" s="3"/>
      <c r="XAJ383" s="3"/>
      <c r="XAK383" s="3"/>
      <c r="XAL383" s="3"/>
      <c r="XAM383" s="3"/>
      <c r="XAN383" s="3"/>
      <c r="XAO383" s="3"/>
      <c r="XAP383" s="3"/>
      <c r="XAQ383" s="3"/>
      <c r="XAR383" s="3"/>
      <c r="XAS383" s="3"/>
      <c r="XAT383" s="3"/>
      <c r="XAU383" s="3"/>
      <c r="XAV383" s="3"/>
      <c r="XAW383" s="3"/>
      <c r="XAX383" s="3"/>
      <c r="XAY383" s="3"/>
      <c r="XAZ383" s="3"/>
      <c r="XBA383" s="3"/>
      <c r="XBB383" s="3"/>
      <c r="XBC383" s="3"/>
      <c r="XBD383" s="3"/>
      <c r="XBE383" s="3"/>
      <c r="XBF383" s="3"/>
      <c r="XBG383" s="3"/>
      <c r="XBH383" s="3"/>
      <c r="XBI383" s="3"/>
      <c r="XBJ383" s="3"/>
      <c r="XBK383" s="3"/>
      <c r="XBL383" s="3"/>
      <c r="XBM383" s="3"/>
      <c r="XBN383" s="3"/>
      <c r="XBO383" s="3"/>
      <c r="XBP383" s="3"/>
      <c r="XBQ383" s="3"/>
      <c r="XBR383" s="3"/>
      <c r="XBS383" s="3"/>
      <c r="XBT383" s="3"/>
      <c r="XBU383" s="3"/>
      <c r="XBV383" s="3"/>
      <c r="XBW383" s="3"/>
      <c r="XBX383" s="3"/>
      <c r="XBY383" s="3"/>
      <c r="XBZ383" s="3"/>
      <c r="XCA383" s="3"/>
      <c r="XCB383" s="3"/>
      <c r="XCC383" s="3"/>
      <c r="XCD383" s="3"/>
      <c r="XCE383" s="3"/>
      <c r="XCF383" s="3"/>
      <c r="XCG383" s="3"/>
      <c r="XCH383" s="3"/>
      <c r="XCI383" s="3"/>
      <c r="XCJ383" s="3"/>
      <c r="XCK383" s="3"/>
      <c r="XCL383" s="3"/>
      <c r="XCM383" s="3"/>
      <c r="XCN383" s="3"/>
      <c r="XCO383" s="3"/>
      <c r="XCP383" s="3"/>
      <c r="XCQ383" s="3"/>
      <c r="XCR383" s="3"/>
      <c r="XCS383" s="3"/>
      <c r="XCT383" s="3"/>
      <c r="XCU383" s="3"/>
      <c r="XCV383" s="3"/>
      <c r="XCW383" s="3"/>
      <c r="XCX383" s="3"/>
      <c r="XCY383" s="3"/>
      <c r="XCZ383" s="3"/>
      <c r="XDA383" s="3"/>
      <c r="XDB383" s="3"/>
      <c r="XDC383" s="3"/>
      <c r="XDD383" s="3"/>
      <c r="XDE383" s="3"/>
      <c r="XDF383" s="3"/>
      <c r="XDG383" s="3"/>
      <c r="XDH383" s="3"/>
      <c r="XDI383" s="3"/>
      <c r="XDJ383" s="3"/>
      <c r="XDK383" s="3"/>
      <c r="XDL383" s="3"/>
      <c r="XDM383" s="3"/>
      <c r="XDN383" s="3"/>
      <c r="XDO383" s="3"/>
      <c r="XDP383" s="3"/>
      <c r="XDQ383" s="3"/>
      <c r="XDR383" s="3"/>
      <c r="XDS383" s="3"/>
      <c r="XDT383" s="3"/>
      <c r="XDU383" s="3"/>
      <c r="XDV383" s="3"/>
      <c r="XDW383" s="3"/>
      <c r="XDX383" s="3"/>
      <c r="XDY383" s="3"/>
      <c r="XDZ383" s="3"/>
      <c r="XEA383" s="3"/>
      <c r="XEB383" s="3"/>
      <c r="XEC383" s="3"/>
      <c r="XED383" s="3"/>
      <c r="XEE383" s="3"/>
      <c r="XEF383" s="3"/>
      <c r="XEG383" s="3"/>
      <c r="XEH383" s="3"/>
      <c r="XEI383" s="3"/>
      <c r="XEJ383" s="3"/>
      <c r="XEK383" s="3"/>
      <c r="XEL383" s="3"/>
      <c r="XEM383" s="3"/>
      <c r="XEN383" s="3"/>
      <c r="XEO383" s="3"/>
      <c r="XEP383" s="3"/>
      <c r="XEQ383" s="3"/>
      <c r="XER383" s="3"/>
      <c r="XES383" s="3"/>
      <c r="XET383" s="3"/>
      <c r="XEU383" s="3"/>
      <c r="XEV383" s="3"/>
      <c r="XEW383" s="3"/>
      <c r="XEX383" s="3"/>
      <c r="XEY383" s="3"/>
    </row>
    <row r="384" spans="1:16379" ht="16.5" hidden="1" customHeight="1">
      <c r="A384" s="35" t="s">
        <v>257</v>
      </c>
      <c r="B384" s="36"/>
      <c r="C384" s="36"/>
      <c r="D384" s="36"/>
      <c r="E384" s="37"/>
      <c r="F384" s="23"/>
      <c r="G384" s="38">
        <f t="shared" si="43"/>
        <v>0</v>
      </c>
      <c r="H384" s="39" t="e">
        <f t="shared" si="42"/>
        <v>#DIV/0!</v>
      </c>
      <c r="I384" s="36"/>
      <c r="J384" s="38">
        <f t="shared" si="44"/>
        <v>0</v>
      </c>
      <c r="K384" s="37"/>
      <c r="L384" s="3"/>
      <c r="M384" s="23"/>
      <c r="N384" s="23"/>
      <c r="O384" s="32">
        <f t="shared" si="39"/>
        <v>0</v>
      </c>
      <c r="P384" s="3"/>
      <c r="Q384" s="3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S384" s="3"/>
      <c r="IU384" s="3"/>
      <c r="IV384" s="3"/>
      <c r="IW384" s="3"/>
      <c r="IX384" s="3"/>
      <c r="IY384" s="3"/>
      <c r="IZ384" s="3"/>
      <c r="JA384" s="3"/>
      <c r="JB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  <c r="JQ384" s="3"/>
      <c r="JR384" s="3"/>
      <c r="JS384" s="3"/>
      <c r="JT384" s="3"/>
      <c r="JU384" s="3"/>
      <c r="JV384" s="3"/>
      <c r="JW384" s="3"/>
      <c r="JX384" s="3"/>
      <c r="JY384" s="3"/>
      <c r="JZ384" s="3"/>
      <c r="KA384" s="3"/>
      <c r="KB384" s="3"/>
      <c r="KC384" s="3"/>
      <c r="KD384" s="3"/>
      <c r="KE384" s="3"/>
      <c r="KF384" s="3"/>
      <c r="KG384" s="3"/>
      <c r="KH384" s="3"/>
      <c r="KI384" s="3"/>
      <c r="KJ384" s="3"/>
      <c r="KK384" s="3"/>
      <c r="KL384" s="3"/>
      <c r="KM384" s="3"/>
      <c r="KN384" s="3"/>
      <c r="KO384" s="3"/>
      <c r="KP384" s="3"/>
      <c r="KQ384" s="3"/>
      <c r="KR384" s="3"/>
      <c r="KS384" s="3"/>
      <c r="KT384" s="3"/>
      <c r="KU384" s="3"/>
      <c r="KV384" s="3"/>
      <c r="KW384" s="3"/>
      <c r="KX384" s="3"/>
      <c r="KY384" s="3"/>
      <c r="KZ384" s="3"/>
      <c r="LA384" s="3"/>
      <c r="LB384" s="3"/>
      <c r="LC384" s="3"/>
      <c r="LD384" s="3"/>
      <c r="LE384" s="3"/>
      <c r="LF384" s="3"/>
      <c r="LG384" s="3"/>
      <c r="LH384" s="3"/>
      <c r="LI384" s="3"/>
      <c r="LJ384" s="3"/>
      <c r="LK384" s="3"/>
      <c r="LL384" s="3"/>
      <c r="LM384" s="3"/>
      <c r="LN384" s="3"/>
      <c r="LO384" s="3"/>
      <c r="LP384" s="3"/>
      <c r="LQ384" s="3"/>
      <c r="LR384" s="3"/>
      <c r="LS384" s="3"/>
      <c r="LT384" s="3"/>
      <c r="LU384" s="3"/>
      <c r="LV384" s="3"/>
      <c r="LW384" s="3"/>
      <c r="LX384" s="3"/>
      <c r="LY384" s="3"/>
      <c r="LZ384" s="3"/>
      <c r="MA384" s="3"/>
      <c r="MB384" s="3"/>
      <c r="MC384" s="3"/>
      <c r="MD384" s="3"/>
      <c r="ME384" s="3"/>
      <c r="MF384" s="3"/>
      <c r="MG384" s="3"/>
      <c r="MH384" s="3"/>
      <c r="MI384" s="3"/>
      <c r="MJ384" s="3"/>
      <c r="MK384" s="3"/>
      <c r="ML384" s="3"/>
      <c r="MM384" s="3"/>
      <c r="MN384" s="3"/>
      <c r="MO384" s="3"/>
      <c r="MP384" s="3"/>
      <c r="MQ384" s="3"/>
      <c r="MR384" s="3"/>
      <c r="MS384" s="3"/>
      <c r="MT384" s="3"/>
      <c r="MU384" s="3"/>
      <c r="MV384" s="3"/>
      <c r="MW384" s="3"/>
      <c r="MX384" s="3"/>
      <c r="MY384" s="3"/>
      <c r="MZ384" s="3"/>
      <c r="NA384" s="3"/>
      <c r="NB384" s="3"/>
      <c r="NC384" s="3"/>
      <c r="ND384" s="3"/>
      <c r="NE384" s="3"/>
      <c r="NF384" s="3"/>
      <c r="NG384" s="3"/>
      <c r="NH384" s="3"/>
      <c r="NI384" s="3"/>
      <c r="NJ384" s="3"/>
      <c r="NK384" s="3"/>
      <c r="NL384" s="3"/>
      <c r="NM384" s="3"/>
      <c r="NN384" s="3"/>
      <c r="NO384" s="3"/>
      <c r="NP384" s="3"/>
      <c r="NQ384" s="3"/>
      <c r="NR384" s="3"/>
      <c r="NS384" s="3"/>
      <c r="NT384" s="3"/>
      <c r="NU384" s="3"/>
      <c r="NV384" s="3"/>
      <c r="NW384" s="3"/>
      <c r="NX384" s="3"/>
      <c r="NY384" s="3"/>
      <c r="NZ384" s="3"/>
      <c r="OA384" s="3"/>
      <c r="OB384" s="3"/>
      <c r="OC384" s="3"/>
      <c r="OD384" s="3"/>
      <c r="OE384" s="3"/>
      <c r="OF384" s="3"/>
      <c r="OG384" s="3"/>
      <c r="OH384" s="3"/>
      <c r="OI384" s="3"/>
      <c r="OJ384" s="3"/>
      <c r="OK384" s="3"/>
      <c r="OL384" s="3"/>
      <c r="OM384" s="3"/>
      <c r="ON384" s="3"/>
      <c r="OO384" s="3"/>
      <c r="OP384" s="3"/>
      <c r="OQ384" s="3"/>
      <c r="OR384" s="3"/>
      <c r="OS384" s="3"/>
      <c r="OT384" s="3"/>
      <c r="OU384" s="3"/>
      <c r="OV384" s="3"/>
      <c r="OW384" s="3"/>
      <c r="OX384" s="3"/>
      <c r="OY384" s="3"/>
      <c r="OZ384" s="3"/>
      <c r="PA384" s="3"/>
      <c r="PB384" s="3"/>
      <c r="PC384" s="3"/>
      <c r="PD384" s="3"/>
      <c r="PE384" s="3"/>
      <c r="PF384" s="3"/>
      <c r="PG384" s="3"/>
      <c r="PH384" s="3"/>
      <c r="PI384" s="3"/>
      <c r="PJ384" s="3"/>
      <c r="PK384" s="3"/>
      <c r="PL384" s="3"/>
      <c r="PM384" s="3"/>
      <c r="PN384" s="3"/>
      <c r="PO384" s="3"/>
      <c r="PP384" s="3"/>
      <c r="PQ384" s="3"/>
      <c r="PR384" s="3"/>
      <c r="PS384" s="3"/>
      <c r="PT384" s="3"/>
      <c r="PU384" s="3"/>
      <c r="PV384" s="3"/>
      <c r="PW384" s="3"/>
      <c r="PX384" s="3"/>
      <c r="PY384" s="3"/>
      <c r="PZ384" s="3"/>
      <c r="QA384" s="3"/>
      <c r="QB384" s="3"/>
      <c r="QC384" s="3"/>
      <c r="QD384" s="3"/>
      <c r="QE384" s="3"/>
      <c r="QF384" s="3"/>
      <c r="QG384" s="3"/>
      <c r="QH384" s="3"/>
      <c r="QI384" s="3"/>
      <c r="QJ384" s="3"/>
      <c r="QK384" s="3"/>
      <c r="QL384" s="3"/>
      <c r="QM384" s="3"/>
      <c r="QN384" s="3"/>
      <c r="QO384" s="3"/>
      <c r="QP384" s="3"/>
      <c r="QQ384" s="3"/>
      <c r="QR384" s="3"/>
      <c r="QS384" s="3"/>
      <c r="QT384" s="3"/>
      <c r="QU384" s="3"/>
      <c r="QV384" s="3"/>
      <c r="QW384" s="3"/>
      <c r="QX384" s="3"/>
      <c r="QY384" s="3"/>
      <c r="QZ384" s="3"/>
      <c r="RA384" s="3"/>
      <c r="RB384" s="3"/>
      <c r="RC384" s="3"/>
      <c r="RD384" s="3"/>
      <c r="RE384" s="3"/>
      <c r="RF384" s="3"/>
      <c r="RG384" s="3"/>
      <c r="RH384" s="3"/>
      <c r="RI384" s="3"/>
      <c r="RJ384" s="3"/>
      <c r="RK384" s="3"/>
      <c r="RL384" s="3"/>
      <c r="RM384" s="3"/>
      <c r="RN384" s="3"/>
      <c r="RO384" s="3"/>
      <c r="RP384" s="3"/>
      <c r="RQ384" s="3"/>
      <c r="RR384" s="3"/>
      <c r="RS384" s="3"/>
      <c r="RT384" s="3"/>
      <c r="RU384" s="3"/>
      <c r="RV384" s="3"/>
      <c r="RW384" s="3"/>
      <c r="RX384" s="3"/>
      <c r="RY384" s="3"/>
      <c r="RZ384" s="3"/>
      <c r="SA384" s="3"/>
      <c r="SB384" s="3"/>
      <c r="SC384" s="3"/>
      <c r="SD384" s="3"/>
      <c r="SE384" s="3"/>
      <c r="SF384" s="3"/>
      <c r="SG384" s="3"/>
      <c r="SH384" s="3"/>
      <c r="SI384" s="3"/>
      <c r="SJ384" s="3"/>
      <c r="SK384" s="3"/>
      <c r="SL384" s="3"/>
      <c r="SM384" s="3"/>
      <c r="SO384" s="3"/>
      <c r="SQ384" s="3"/>
      <c r="SR384" s="3"/>
      <c r="SS384" s="3"/>
      <c r="ST384" s="3"/>
      <c r="SU384" s="3"/>
      <c r="SV384" s="3"/>
      <c r="SW384" s="3"/>
      <c r="SX384" s="3"/>
      <c r="TC384" s="3"/>
      <c r="TD384" s="3"/>
      <c r="TE384" s="3"/>
      <c r="TF384" s="3"/>
      <c r="TG384" s="3"/>
      <c r="TH384" s="3"/>
      <c r="TI384" s="3"/>
      <c r="TJ384" s="3"/>
      <c r="TK384" s="3"/>
      <c r="TL384" s="3"/>
      <c r="TM384" s="3"/>
      <c r="TN384" s="3"/>
      <c r="TO384" s="3"/>
      <c r="TP384" s="3"/>
      <c r="TQ384" s="3"/>
      <c r="TR384" s="3"/>
      <c r="TS384" s="3"/>
      <c r="TT384" s="3"/>
      <c r="TU384" s="3"/>
      <c r="TV384" s="3"/>
      <c r="TW384" s="3"/>
      <c r="TX384" s="3"/>
      <c r="TY384" s="3"/>
      <c r="TZ384" s="3"/>
      <c r="UA384" s="3"/>
      <c r="UB384" s="3"/>
      <c r="UC384" s="3"/>
      <c r="UD384" s="3"/>
      <c r="UE384" s="3"/>
      <c r="UF384" s="3"/>
      <c r="UG384" s="3"/>
      <c r="UH384" s="3"/>
      <c r="UI384" s="3"/>
      <c r="UJ384" s="3"/>
      <c r="UK384" s="3"/>
      <c r="UL384" s="3"/>
      <c r="UM384" s="3"/>
      <c r="UN384" s="3"/>
      <c r="UO384" s="3"/>
      <c r="UP384" s="3"/>
      <c r="UQ384" s="3"/>
      <c r="UR384" s="3"/>
      <c r="US384" s="3"/>
      <c r="UT384" s="3"/>
      <c r="UU384" s="3"/>
      <c r="UV384" s="3"/>
      <c r="UW384" s="3"/>
      <c r="UX384" s="3"/>
      <c r="UY384" s="3"/>
      <c r="UZ384" s="3"/>
      <c r="VA384" s="3"/>
      <c r="VB384" s="3"/>
      <c r="VC384" s="3"/>
      <c r="VD384" s="3"/>
      <c r="VE384" s="3"/>
      <c r="VF384" s="3"/>
      <c r="VG384" s="3"/>
      <c r="VH384" s="3"/>
      <c r="VI384" s="3"/>
      <c r="VJ384" s="3"/>
      <c r="VK384" s="3"/>
      <c r="VL384" s="3"/>
      <c r="VM384" s="3"/>
      <c r="VN384" s="3"/>
      <c r="VO384" s="3"/>
      <c r="VP384" s="3"/>
      <c r="VQ384" s="3"/>
      <c r="VR384" s="3"/>
      <c r="VS384" s="3"/>
      <c r="VT384" s="3"/>
      <c r="VU384" s="3"/>
      <c r="VV384" s="3"/>
      <c r="VW384" s="3"/>
      <c r="VX384" s="3"/>
      <c r="VY384" s="3"/>
      <c r="VZ384" s="3"/>
      <c r="WA384" s="3"/>
      <c r="WB384" s="3"/>
      <c r="WC384" s="3"/>
      <c r="WD384" s="3"/>
      <c r="WE384" s="3"/>
      <c r="WF384" s="3"/>
      <c r="WG384" s="3"/>
      <c r="WH384" s="3"/>
      <c r="WI384" s="3"/>
      <c r="WJ384" s="3"/>
      <c r="WK384" s="3"/>
      <c r="WL384" s="3"/>
      <c r="WM384" s="3"/>
      <c r="WN384" s="3"/>
      <c r="WO384" s="3"/>
      <c r="WP384" s="3"/>
      <c r="WQ384" s="3"/>
      <c r="WR384" s="3"/>
      <c r="WS384" s="3"/>
      <c r="WT384" s="3"/>
      <c r="WU384" s="3"/>
      <c r="WV384" s="3"/>
      <c r="WW384" s="3"/>
      <c r="WX384" s="3"/>
      <c r="WY384" s="3"/>
      <c r="WZ384" s="3"/>
      <c r="XA384" s="3"/>
      <c r="XB384" s="3"/>
      <c r="XC384" s="3"/>
      <c r="XD384" s="3"/>
      <c r="XE384" s="3"/>
      <c r="XF384" s="3"/>
      <c r="XG384" s="3"/>
      <c r="XH384" s="3"/>
      <c r="XI384" s="3"/>
      <c r="XJ384" s="3"/>
      <c r="XK384" s="3"/>
      <c r="XL384" s="3"/>
      <c r="XM384" s="3"/>
      <c r="XN384" s="3"/>
      <c r="XO384" s="3"/>
      <c r="XP384" s="3"/>
      <c r="XQ384" s="3"/>
      <c r="XR384" s="3"/>
      <c r="XS384" s="3"/>
      <c r="XT384" s="3"/>
      <c r="XU384" s="3"/>
      <c r="XV384" s="3"/>
      <c r="XW384" s="3"/>
      <c r="XX384" s="3"/>
      <c r="XY384" s="3"/>
      <c r="XZ384" s="3"/>
      <c r="YA384" s="3"/>
      <c r="YB384" s="3"/>
      <c r="YC384" s="3"/>
      <c r="YD384" s="3"/>
      <c r="YE384" s="3"/>
      <c r="YF384" s="3"/>
      <c r="YG384" s="3"/>
      <c r="YH384" s="3"/>
      <c r="YI384" s="3"/>
      <c r="YJ384" s="3"/>
      <c r="YK384" s="3"/>
      <c r="YL384" s="3"/>
      <c r="YM384" s="3"/>
      <c r="YN384" s="3"/>
      <c r="YO384" s="3"/>
      <c r="YP384" s="3"/>
      <c r="YQ384" s="3"/>
      <c r="YR384" s="3"/>
      <c r="YS384" s="3"/>
      <c r="YT384" s="3"/>
      <c r="YU384" s="3"/>
      <c r="YV384" s="3"/>
      <c r="YW384" s="3"/>
      <c r="YX384" s="3"/>
      <c r="YY384" s="3"/>
      <c r="YZ384" s="3"/>
      <c r="ZA384" s="3"/>
      <c r="ZB384" s="3"/>
      <c r="ZC384" s="3"/>
      <c r="ZD384" s="3"/>
      <c r="ZE384" s="3"/>
      <c r="ZF384" s="3"/>
      <c r="ZG384" s="3"/>
      <c r="ZH384" s="3"/>
      <c r="ZI384" s="3"/>
      <c r="ZJ384" s="3"/>
      <c r="ZK384" s="3"/>
      <c r="ZL384" s="3"/>
      <c r="ZM384" s="3"/>
      <c r="ZN384" s="3"/>
      <c r="ZO384" s="3"/>
      <c r="ZP384" s="3"/>
      <c r="ZQ384" s="3"/>
      <c r="ZR384" s="3"/>
      <c r="ZS384" s="3"/>
      <c r="ZT384" s="3"/>
      <c r="ZU384" s="3"/>
      <c r="ZV384" s="3"/>
      <c r="ZW384" s="3"/>
      <c r="ZX384" s="3"/>
      <c r="ZY384" s="3"/>
      <c r="ZZ384" s="3"/>
      <c r="AAA384" s="3"/>
      <c r="AAB384" s="3"/>
      <c r="AAC384" s="3"/>
      <c r="AAD384" s="3"/>
      <c r="AAE384" s="3"/>
      <c r="AAF384" s="3"/>
      <c r="AAG384" s="3"/>
      <c r="AAH384" s="3"/>
      <c r="AAI384" s="3"/>
      <c r="AAJ384" s="3"/>
      <c r="AAK384" s="3"/>
      <c r="AAL384" s="3"/>
      <c r="AAM384" s="3"/>
      <c r="AAN384" s="3"/>
      <c r="AAO384" s="3"/>
      <c r="AAP384" s="3"/>
      <c r="AAQ384" s="3"/>
      <c r="AAR384" s="3"/>
      <c r="AAS384" s="3"/>
      <c r="AAT384" s="3"/>
      <c r="AAU384" s="3"/>
      <c r="AAV384" s="3"/>
      <c r="AAW384" s="3"/>
      <c r="AAX384" s="3"/>
      <c r="AAY384" s="3"/>
      <c r="AAZ384" s="3"/>
      <c r="ABA384" s="3"/>
      <c r="ABB384" s="3"/>
      <c r="ABC384" s="3"/>
      <c r="ABD384" s="3"/>
      <c r="ABE384" s="3"/>
      <c r="ABF384" s="3"/>
      <c r="ABG384" s="3"/>
      <c r="ABH384" s="3"/>
      <c r="ABI384" s="3"/>
      <c r="ABJ384" s="3"/>
      <c r="ABK384" s="3"/>
      <c r="ABL384" s="3"/>
      <c r="ABM384" s="3"/>
      <c r="ABN384" s="3"/>
      <c r="ABO384" s="3"/>
      <c r="ABP384" s="3"/>
      <c r="ABQ384" s="3"/>
      <c r="ABR384" s="3"/>
      <c r="ABS384" s="3"/>
      <c r="ABT384" s="3"/>
      <c r="ABU384" s="3"/>
      <c r="ABV384" s="3"/>
      <c r="ABW384" s="3"/>
      <c r="ABX384" s="3"/>
      <c r="ABY384" s="3"/>
      <c r="ABZ384" s="3"/>
      <c r="ACA384" s="3"/>
      <c r="ACB384" s="3"/>
      <c r="ACC384" s="3"/>
      <c r="ACD384" s="3"/>
      <c r="ACE384" s="3"/>
      <c r="ACF384" s="3"/>
      <c r="ACG384" s="3"/>
      <c r="ACH384" s="3"/>
      <c r="ACI384" s="3"/>
      <c r="ACK384" s="3"/>
      <c r="ACM384" s="3"/>
      <c r="ACN384" s="3"/>
      <c r="ACO384" s="3"/>
      <c r="ACP384" s="3"/>
      <c r="ACQ384" s="3"/>
      <c r="ACR384" s="3"/>
      <c r="ACS384" s="3"/>
      <c r="ACT384" s="3"/>
      <c r="ACY384" s="3"/>
      <c r="ACZ384" s="3"/>
      <c r="ADA384" s="3"/>
      <c r="ADB384" s="3"/>
      <c r="ADC384" s="3"/>
      <c r="ADD384" s="3"/>
      <c r="ADE384" s="3"/>
      <c r="ADF384" s="3"/>
      <c r="ADG384" s="3"/>
      <c r="ADH384" s="3"/>
      <c r="ADI384" s="3"/>
      <c r="ADJ384" s="3"/>
      <c r="ADK384" s="3"/>
      <c r="ADL384" s="3"/>
      <c r="ADM384" s="3"/>
      <c r="ADN384" s="3"/>
      <c r="ADO384" s="3"/>
      <c r="ADP384" s="3"/>
      <c r="ADQ384" s="3"/>
      <c r="ADR384" s="3"/>
      <c r="ADS384" s="3"/>
      <c r="ADT384" s="3"/>
      <c r="ADU384" s="3"/>
      <c r="ADV384" s="3"/>
      <c r="ADW384" s="3"/>
      <c r="ADX384" s="3"/>
      <c r="ADY384" s="3"/>
      <c r="ADZ384" s="3"/>
      <c r="AEA384" s="3"/>
      <c r="AEB384" s="3"/>
      <c r="AEC384" s="3"/>
      <c r="AED384" s="3"/>
      <c r="AEE384" s="3"/>
      <c r="AEF384" s="3"/>
      <c r="AEG384" s="3"/>
      <c r="AEH384" s="3"/>
      <c r="AEI384" s="3"/>
      <c r="AEJ384" s="3"/>
      <c r="AEK384" s="3"/>
      <c r="AEL384" s="3"/>
      <c r="AEM384" s="3"/>
      <c r="AEN384" s="3"/>
      <c r="AEO384" s="3"/>
      <c r="AEP384" s="3"/>
      <c r="AEQ384" s="3"/>
      <c r="AER384" s="3"/>
      <c r="AES384" s="3"/>
      <c r="AET384" s="3"/>
      <c r="AEU384" s="3"/>
      <c r="AEV384" s="3"/>
      <c r="AEW384" s="3"/>
      <c r="AEX384" s="3"/>
      <c r="AEY384" s="3"/>
      <c r="AEZ384" s="3"/>
      <c r="AFA384" s="3"/>
      <c r="AFB384" s="3"/>
      <c r="AFC384" s="3"/>
      <c r="AFD384" s="3"/>
      <c r="AFE384" s="3"/>
      <c r="AFF384" s="3"/>
      <c r="AFG384" s="3"/>
      <c r="AFH384" s="3"/>
      <c r="AFI384" s="3"/>
      <c r="AFJ384" s="3"/>
      <c r="AFK384" s="3"/>
      <c r="AFL384" s="3"/>
      <c r="AFM384" s="3"/>
      <c r="AFN384" s="3"/>
      <c r="AFO384" s="3"/>
      <c r="AFP384" s="3"/>
      <c r="AFQ384" s="3"/>
      <c r="AFR384" s="3"/>
      <c r="AFS384" s="3"/>
      <c r="AFT384" s="3"/>
      <c r="AFU384" s="3"/>
      <c r="AFV384" s="3"/>
      <c r="AFW384" s="3"/>
      <c r="AFX384" s="3"/>
      <c r="AFY384" s="3"/>
      <c r="AFZ384" s="3"/>
      <c r="AGA384" s="3"/>
      <c r="AGB384" s="3"/>
      <c r="AGC384" s="3"/>
      <c r="AGD384" s="3"/>
      <c r="AGE384" s="3"/>
      <c r="AGF384" s="3"/>
      <c r="AGG384" s="3"/>
      <c r="AGH384" s="3"/>
      <c r="AGI384" s="3"/>
      <c r="AGJ384" s="3"/>
      <c r="AGK384" s="3"/>
      <c r="AGL384" s="3"/>
      <c r="AGM384" s="3"/>
      <c r="AGN384" s="3"/>
      <c r="AGO384" s="3"/>
      <c r="AGP384" s="3"/>
      <c r="AGQ384" s="3"/>
      <c r="AGR384" s="3"/>
      <c r="AGS384" s="3"/>
      <c r="AGT384" s="3"/>
      <c r="AGU384" s="3"/>
      <c r="AGV384" s="3"/>
      <c r="AGW384" s="3"/>
      <c r="AGX384" s="3"/>
      <c r="AGY384" s="3"/>
      <c r="AGZ384" s="3"/>
      <c r="AHA384" s="3"/>
      <c r="AHB384" s="3"/>
      <c r="AHC384" s="3"/>
      <c r="AHD384" s="3"/>
      <c r="AHE384" s="3"/>
      <c r="AHF384" s="3"/>
      <c r="AHG384" s="3"/>
      <c r="AHH384" s="3"/>
      <c r="AHI384" s="3"/>
      <c r="AHJ384" s="3"/>
      <c r="AHK384" s="3"/>
      <c r="AHL384" s="3"/>
      <c r="AHM384" s="3"/>
      <c r="AHN384" s="3"/>
      <c r="AHO384" s="3"/>
      <c r="AHP384" s="3"/>
      <c r="AHQ384" s="3"/>
      <c r="AHR384" s="3"/>
      <c r="AHS384" s="3"/>
      <c r="AHT384" s="3"/>
      <c r="AHU384" s="3"/>
      <c r="AHV384" s="3"/>
      <c r="AHW384" s="3"/>
      <c r="AHX384" s="3"/>
      <c r="AHY384" s="3"/>
      <c r="AHZ384" s="3"/>
      <c r="AIA384" s="3"/>
      <c r="AIB384" s="3"/>
      <c r="AIC384" s="3"/>
      <c r="AID384" s="3"/>
      <c r="AIE384" s="3"/>
      <c r="AIF384" s="3"/>
      <c r="AIG384" s="3"/>
      <c r="AIH384" s="3"/>
      <c r="AII384" s="3"/>
      <c r="AIJ384" s="3"/>
      <c r="AIK384" s="3"/>
      <c r="AIL384" s="3"/>
      <c r="AIM384" s="3"/>
      <c r="AIN384" s="3"/>
      <c r="AIO384" s="3"/>
      <c r="AIP384" s="3"/>
      <c r="AIQ384" s="3"/>
      <c r="AIR384" s="3"/>
      <c r="AIS384" s="3"/>
      <c r="AIT384" s="3"/>
      <c r="AIU384" s="3"/>
      <c r="AIV384" s="3"/>
      <c r="AIW384" s="3"/>
      <c r="AIX384" s="3"/>
      <c r="AIY384" s="3"/>
      <c r="AIZ384" s="3"/>
      <c r="AJA384" s="3"/>
      <c r="AJB384" s="3"/>
      <c r="AJC384" s="3"/>
      <c r="AJD384" s="3"/>
      <c r="AJE384" s="3"/>
      <c r="AJF384" s="3"/>
      <c r="AJG384" s="3"/>
      <c r="AJH384" s="3"/>
      <c r="AJI384" s="3"/>
      <c r="AJJ384" s="3"/>
      <c r="AJK384" s="3"/>
      <c r="AJL384" s="3"/>
      <c r="AJM384" s="3"/>
      <c r="AJN384" s="3"/>
      <c r="AJO384" s="3"/>
      <c r="AJP384" s="3"/>
      <c r="AJQ384" s="3"/>
      <c r="AJR384" s="3"/>
      <c r="AJS384" s="3"/>
      <c r="AJT384" s="3"/>
      <c r="AJU384" s="3"/>
      <c r="AJV384" s="3"/>
      <c r="AJW384" s="3"/>
      <c r="AJX384" s="3"/>
      <c r="AJY384" s="3"/>
      <c r="AJZ384" s="3"/>
      <c r="AKA384" s="3"/>
      <c r="AKB384" s="3"/>
      <c r="AKC384" s="3"/>
      <c r="AKD384" s="3"/>
      <c r="AKE384" s="3"/>
      <c r="AKF384" s="3"/>
      <c r="AKG384" s="3"/>
      <c r="AKH384" s="3"/>
      <c r="AKI384" s="3"/>
      <c r="AKJ384" s="3"/>
      <c r="AKK384" s="3"/>
      <c r="AKL384" s="3"/>
      <c r="AKM384" s="3"/>
      <c r="AKN384" s="3"/>
      <c r="AKO384" s="3"/>
      <c r="AKP384" s="3"/>
      <c r="AKQ384" s="3"/>
      <c r="AKR384" s="3"/>
      <c r="AKS384" s="3"/>
      <c r="AKT384" s="3"/>
      <c r="AKU384" s="3"/>
      <c r="AKV384" s="3"/>
      <c r="AKW384" s="3"/>
      <c r="AKX384" s="3"/>
      <c r="AKY384" s="3"/>
      <c r="AKZ384" s="3"/>
      <c r="ALA384" s="3"/>
      <c r="ALB384" s="3"/>
      <c r="ALC384" s="3"/>
      <c r="ALD384" s="3"/>
      <c r="ALE384" s="3"/>
      <c r="ALF384" s="3"/>
      <c r="ALG384" s="3"/>
      <c r="ALH384" s="3"/>
      <c r="ALI384" s="3"/>
      <c r="ALJ384" s="3"/>
      <c r="ALK384" s="3"/>
      <c r="ALL384" s="3"/>
      <c r="ALM384" s="3"/>
      <c r="ALN384" s="3"/>
      <c r="ALO384" s="3"/>
      <c r="ALP384" s="3"/>
      <c r="ALQ384" s="3"/>
      <c r="ALR384" s="3"/>
      <c r="ALS384" s="3"/>
      <c r="ALT384" s="3"/>
      <c r="ALU384" s="3"/>
      <c r="ALV384" s="3"/>
      <c r="ALW384" s="3"/>
      <c r="ALX384" s="3"/>
      <c r="ALY384" s="3"/>
      <c r="ALZ384" s="3"/>
      <c r="AMA384" s="3"/>
      <c r="AMB384" s="3"/>
      <c r="AMC384" s="3"/>
      <c r="AMD384" s="3"/>
      <c r="AME384" s="3"/>
      <c r="AMG384" s="3"/>
      <c r="AMI384" s="3"/>
      <c r="AMJ384" s="3"/>
      <c r="AMK384" s="3"/>
      <c r="AML384" s="3"/>
      <c r="AMM384" s="3"/>
      <c r="AMN384" s="3"/>
      <c r="AMO384" s="3"/>
      <c r="AMP384" s="3"/>
      <c r="AMU384" s="3"/>
      <c r="AMV384" s="3"/>
      <c r="AMW384" s="3"/>
      <c r="AMX384" s="3"/>
      <c r="AMY384" s="3"/>
      <c r="AMZ384" s="3"/>
      <c r="ANA384" s="3"/>
      <c r="ANB384" s="3"/>
      <c r="ANC384" s="3"/>
      <c r="AND384" s="3"/>
      <c r="ANE384" s="3"/>
      <c r="ANF384" s="3"/>
      <c r="ANG384" s="3"/>
      <c r="ANH384" s="3"/>
      <c r="ANI384" s="3"/>
      <c r="ANJ384" s="3"/>
      <c r="ANK384" s="3"/>
      <c r="ANL384" s="3"/>
      <c r="ANM384" s="3"/>
      <c r="ANN384" s="3"/>
      <c r="ANO384" s="3"/>
      <c r="ANP384" s="3"/>
      <c r="ANQ384" s="3"/>
      <c r="ANR384" s="3"/>
      <c r="ANS384" s="3"/>
      <c r="ANT384" s="3"/>
      <c r="ANU384" s="3"/>
      <c r="ANV384" s="3"/>
      <c r="ANW384" s="3"/>
      <c r="ANX384" s="3"/>
      <c r="ANY384" s="3"/>
      <c r="ANZ384" s="3"/>
      <c r="AOA384" s="3"/>
      <c r="AOB384" s="3"/>
      <c r="AOC384" s="3"/>
      <c r="AOD384" s="3"/>
      <c r="AOE384" s="3"/>
      <c r="AOF384" s="3"/>
      <c r="AOG384" s="3"/>
      <c r="AOH384" s="3"/>
      <c r="AOI384" s="3"/>
      <c r="AOJ384" s="3"/>
      <c r="AOK384" s="3"/>
      <c r="AOL384" s="3"/>
      <c r="AOM384" s="3"/>
      <c r="AON384" s="3"/>
      <c r="AOO384" s="3"/>
      <c r="AOP384" s="3"/>
      <c r="AOQ384" s="3"/>
      <c r="AOR384" s="3"/>
      <c r="AOS384" s="3"/>
      <c r="AOT384" s="3"/>
      <c r="AOU384" s="3"/>
      <c r="AOV384" s="3"/>
      <c r="AOW384" s="3"/>
      <c r="AOX384" s="3"/>
      <c r="AOY384" s="3"/>
      <c r="AOZ384" s="3"/>
      <c r="APA384" s="3"/>
      <c r="APB384" s="3"/>
      <c r="APC384" s="3"/>
      <c r="APD384" s="3"/>
      <c r="APE384" s="3"/>
      <c r="APF384" s="3"/>
      <c r="APG384" s="3"/>
      <c r="APH384" s="3"/>
      <c r="API384" s="3"/>
      <c r="APJ384" s="3"/>
      <c r="APK384" s="3"/>
      <c r="APL384" s="3"/>
      <c r="APM384" s="3"/>
      <c r="APN384" s="3"/>
      <c r="APO384" s="3"/>
      <c r="APP384" s="3"/>
      <c r="APQ384" s="3"/>
      <c r="APR384" s="3"/>
      <c r="APS384" s="3"/>
      <c r="APT384" s="3"/>
      <c r="APU384" s="3"/>
      <c r="APV384" s="3"/>
      <c r="APW384" s="3"/>
      <c r="APX384" s="3"/>
      <c r="APY384" s="3"/>
      <c r="APZ384" s="3"/>
      <c r="AQA384" s="3"/>
      <c r="AQB384" s="3"/>
      <c r="AQC384" s="3"/>
      <c r="AQD384" s="3"/>
      <c r="AQE384" s="3"/>
      <c r="AQF384" s="3"/>
      <c r="AQG384" s="3"/>
      <c r="AQH384" s="3"/>
      <c r="AQI384" s="3"/>
      <c r="AQJ384" s="3"/>
      <c r="AQK384" s="3"/>
      <c r="AQL384" s="3"/>
      <c r="AQM384" s="3"/>
      <c r="AQN384" s="3"/>
      <c r="AQO384" s="3"/>
      <c r="AQP384" s="3"/>
      <c r="AQQ384" s="3"/>
      <c r="AQR384" s="3"/>
      <c r="AQS384" s="3"/>
      <c r="AQT384" s="3"/>
      <c r="AQU384" s="3"/>
      <c r="AQV384" s="3"/>
      <c r="AQW384" s="3"/>
      <c r="AQX384" s="3"/>
      <c r="AQY384" s="3"/>
      <c r="AQZ384" s="3"/>
      <c r="ARA384" s="3"/>
      <c r="ARB384" s="3"/>
      <c r="ARC384" s="3"/>
      <c r="ARD384" s="3"/>
      <c r="ARE384" s="3"/>
      <c r="ARF384" s="3"/>
      <c r="ARG384" s="3"/>
      <c r="ARH384" s="3"/>
      <c r="ARI384" s="3"/>
      <c r="ARJ384" s="3"/>
      <c r="ARK384" s="3"/>
      <c r="ARL384" s="3"/>
      <c r="ARM384" s="3"/>
      <c r="ARN384" s="3"/>
      <c r="ARO384" s="3"/>
      <c r="ARP384" s="3"/>
      <c r="ARQ384" s="3"/>
      <c r="ARR384" s="3"/>
      <c r="ARS384" s="3"/>
      <c r="ART384" s="3"/>
      <c r="ARU384" s="3"/>
      <c r="ARV384" s="3"/>
      <c r="ARW384" s="3"/>
      <c r="ARX384" s="3"/>
      <c r="ARY384" s="3"/>
      <c r="ARZ384" s="3"/>
      <c r="ASA384" s="3"/>
      <c r="ASB384" s="3"/>
      <c r="ASC384" s="3"/>
      <c r="ASD384" s="3"/>
      <c r="ASE384" s="3"/>
      <c r="ASF384" s="3"/>
      <c r="ASG384" s="3"/>
      <c r="ASH384" s="3"/>
      <c r="ASI384" s="3"/>
      <c r="ASJ384" s="3"/>
      <c r="ASK384" s="3"/>
      <c r="ASL384" s="3"/>
      <c r="ASM384" s="3"/>
      <c r="ASN384" s="3"/>
      <c r="ASO384" s="3"/>
      <c r="ASP384" s="3"/>
      <c r="ASQ384" s="3"/>
      <c r="ASR384" s="3"/>
      <c r="ASS384" s="3"/>
      <c r="AST384" s="3"/>
      <c r="ASU384" s="3"/>
      <c r="ASV384" s="3"/>
      <c r="ASW384" s="3"/>
      <c r="ASX384" s="3"/>
      <c r="ASY384" s="3"/>
      <c r="ASZ384" s="3"/>
      <c r="ATA384" s="3"/>
      <c r="ATB384" s="3"/>
      <c r="ATC384" s="3"/>
      <c r="ATD384" s="3"/>
      <c r="ATE384" s="3"/>
      <c r="ATF384" s="3"/>
      <c r="ATG384" s="3"/>
      <c r="ATH384" s="3"/>
      <c r="ATI384" s="3"/>
      <c r="ATJ384" s="3"/>
      <c r="ATK384" s="3"/>
      <c r="ATL384" s="3"/>
      <c r="ATM384" s="3"/>
      <c r="ATN384" s="3"/>
      <c r="ATO384" s="3"/>
      <c r="ATP384" s="3"/>
      <c r="ATQ384" s="3"/>
      <c r="ATR384" s="3"/>
      <c r="ATS384" s="3"/>
      <c r="ATT384" s="3"/>
      <c r="ATU384" s="3"/>
      <c r="ATV384" s="3"/>
      <c r="ATW384" s="3"/>
      <c r="ATX384" s="3"/>
      <c r="ATY384" s="3"/>
      <c r="ATZ384" s="3"/>
      <c r="AUA384" s="3"/>
      <c r="AUB384" s="3"/>
      <c r="AUC384" s="3"/>
      <c r="AUD384" s="3"/>
      <c r="AUE384" s="3"/>
      <c r="AUF384" s="3"/>
      <c r="AUG384" s="3"/>
      <c r="AUH384" s="3"/>
      <c r="AUI384" s="3"/>
      <c r="AUJ384" s="3"/>
      <c r="AUK384" s="3"/>
      <c r="AUL384" s="3"/>
      <c r="AUM384" s="3"/>
      <c r="AUN384" s="3"/>
      <c r="AUO384" s="3"/>
      <c r="AUP384" s="3"/>
      <c r="AUQ384" s="3"/>
      <c r="AUR384" s="3"/>
      <c r="AUS384" s="3"/>
      <c r="AUT384" s="3"/>
      <c r="AUU384" s="3"/>
      <c r="AUV384" s="3"/>
      <c r="AUW384" s="3"/>
      <c r="AUX384" s="3"/>
      <c r="AUY384" s="3"/>
      <c r="AUZ384" s="3"/>
      <c r="AVA384" s="3"/>
      <c r="AVB384" s="3"/>
      <c r="AVC384" s="3"/>
      <c r="AVD384" s="3"/>
      <c r="AVE384" s="3"/>
      <c r="AVF384" s="3"/>
      <c r="AVG384" s="3"/>
      <c r="AVH384" s="3"/>
      <c r="AVI384" s="3"/>
      <c r="AVJ384" s="3"/>
      <c r="AVK384" s="3"/>
      <c r="AVL384" s="3"/>
      <c r="AVM384" s="3"/>
      <c r="AVN384" s="3"/>
      <c r="AVO384" s="3"/>
      <c r="AVP384" s="3"/>
      <c r="AVQ384" s="3"/>
      <c r="AVR384" s="3"/>
      <c r="AVS384" s="3"/>
      <c r="AVT384" s="3"/>
      <c r="AVU384" s="3"/>
      <c r="AVV384" s="3"/>
      <c r="AVW384" s="3"/>
      <c r="AVX384" s="3"/>
      <c r="AVY384" s="3"/>
      <c r="AVZ384" s="3"/>
      <c r="AWA384" s="3"/>
      <c r="AWC384" s="3"/>
      <c r="AWE384" s="3"/>
      <c r="AWF384" s="3"/>
      <c r="AWG384" s="3"/>
      <c r="AWH384" s="3"/>
      <c r="AWI384" s="3"/>
      <c r="AWJ384" s="3"/>
      <c r="AWK384" s="3"/>
      <c r="AWL384" s="3"/>
      <c r="AWQ384" s="3"/>
      <c r="AWR384" s="3"/>
      <c r="AWS384" s="3"/>
      <c r="AWT384" s="3"/>
      <c r="AWU384" s="3"/>
      <c r="AWV384" s="3"/>
      <c r="AWW384" s="3"/>
      <c r="AWX384" s="3"/>
      <c r="AWY384" s="3"/>
      <c r="AWZ384" s="3"/>
      <c r="AXA384" s="3"/>
      <c r="AXB384" s="3"/>
      <c r="AXC384" s="3"/>
      <c r="AXD384" s="3"/>
      <c r="AXE384" s="3"/>
      <c r="AXF384" s="3"/>
      <c r="AXG384" s="3"/>
      <c r="AXH384" s="3"/>
      <c r="AXI384" s="3"/>
      <c r="AXJ384" s="3"/>
      <c r="AXK384" s="3"/>
      <c r="AXL384" s="3"/>
      <c r="AXM384" s="3"/>
      <c r="AXN384" s="3"/>
      <c r="AXO384" s="3"/>
      <c r="AXP384" s="3"/>
      <c r="AXQ384" s="3"/>
      <c r="AXR384" s="3"/>
      <c r="AXS384" s="3"/>
      <c r="AXT384" s="3"/>
      <c r="AXU384" s="3"/>
      <c r="AXV384" s="3"/>
      <c r="AXW384" s="3"/>
      <c r="AXX384" s="3"/>
      <c r="AXY384" s="3"/>
      <c r="AXZ384" s="3"/>
      <c r="AYA384" s="3"/>
      <c r="AYB384" s="3"/>
      <c r="AYC384" s="3"/>
      <c r="AYD384" s="3"/>
      <c r="AYE384" s="3"/>
      <c r="AYF384" s="3"/>
      <c r="AYG384" s="3"/>
      <c r="AYH384" s="3"/>
      <c r="AYI384" s="3"/>
      <c r="AYJ384" s="3"/>
      <c r="AYK384" s="3"/>
      <c r="AYL384" s="3"/>
      <c r="AYM384" s="3"/>
      <c r="AYN384" s="3"/>
      <c r="AYO384" s="3"/>
      <c r="AYP384" s="3"/>
      <c r="AYQ384" s="3"/>
      <c r="AYR384" s="3"/>
      <c r="AYS384" s="3"/>
      <c r="AYT384" s="3"/>
      <c r="AYU384" s="3"/>
      <c r="AYV384" s="3"/>
      <c r="AYW384" s="3"/>
      <c r="AYX384" s="3"/>
      <c r="AYY384" s="3"/>
      <c r="AYZ384" s="3"/>
      <c r="AZA384" s="3"/>
      <c r="AZB384" s="3"/>
      <c r="AZC384" s="3"/>
      <c r="AZD384" s="3"/>
      <c r="AZE384" s="3"/>
      <c r="AZF384" s="3"/>
      <c r="AZG384" s="3"/>
      <c r="AZH384" s="3"/>
      <c r="AZI384" s="3"/>
      <c r="AZJ384" s="3"/>
      <c r="AZK384" s="3"/>
      <c r="AZL384" s="3"/>
      <c r="AZM384" s="3"/>
      <c r="AZN384" s="3"/>
      <c r="AZO384" s="3"/>
      <c r="AZP384" s="3"/>
      <c r="AZQ384" s="3"/>
      <c r="AZR384" s="3"/>
      <c r="AZS384" s="3"/>
      <c r="AZT384" s="3"/>
      <c r="AZU384" s="3"/>
      <c r="AZV384" s="3"/>
      <c r="AZW384" s="3"/>
      <c r="AZX384" s="3"/>
      <c r="AZY384" s="3"/>
      <c r="AZZ384" s="3"/>
      <c r="BAA384" s="3"/>
      <c r="BAB384" s="3"/>
      <c r="BAC384" s="3"/>
      <c r="BAD384" s="3"/>
      <c r="BAE384" s="3"/>
      <c r="BAF384" s="3"/>
      <c r="BAG384" s="3"/>
      <c r="BAH384" s="3"/>
      <c r="BAI384" s="3"/>
      <c r="BAJ384" s="3"/>
      <c r="BAK384" s="3"/>
      <c r="BAL384" s="3"/>
      <c r="BAM384" s="3"/>
      <c r="BAN384" s="3"/>
      <c r="BAO384" s="3"/>
      <c r="BAP384" s="3"/>
      <c r="BAQ384" s="3"/>
      <c r="BAR384" s="3"/>
      <c r="BAS384" s="3"/>
      <c r="BAT384" s="3"/>
      <c r="BAU384" s="3"/>
      <c r="BAV384" s="3"/>
      <c r="BAW384" s="3"/>
      <c r="BAX384" s="3"/>
      <c r="BAY384" s="3"/>
      <c r="BAZ384" s="3"/>
      <c r="BBA384" s="3"/>
      <c r="BBB384" s="3"/>
      <c r="BBC384" s="3"/>
      <c r="BBD384" s="3"/>
      <c r="BBE384" s="3"/>
      <c r="BBF384" s="3"/>
      <c r="BBG384" s="3"/>
      <c r="BBH384" s="3"/>
      <c r="BBI384" s="3"/>
      <c r="BBJ384" s="3"/>
      <c r="BBK384" s="3"/>
      <c r="BBL384" s="3"/>
      <c r="BBM384" s="3"/>
      <c r="BBN384" s="3"/>
      <c r="BBO384" s="3"/>
      <c r="BBP384" s="3"/>
      <c r="BBQ384" s="3"/>
      <c r="BBR384" s="3"/>
      <c r="BBS384" s="3"/>
      <c r="BBT384" s="3"/>
      <c r="BBU384" s="3"/>
      <c r="BBV384" s="3"/>
      <c r="BBW384" s="3"/>
      <c r="BBX384" s="3"/>
      <c r="BBY384" s="3"/>
      <c r="BBZ384" s="3"/>
      <c r="BCA384" s="3"/>
      <c r="BCB384" s="3"/>
      <c r="BCC384" s="3"/>
      <c r="BCD384" s="3"/>
      <c r="BCE384" s="3"/>
      <c r="BCF384" s="3"/>
      <c r="BCG384" s="3"/>
      <c r="BCH384" s="3"/>
      <c r="BCI384" s="3"/>
      <c r="BCJ384" s="3"/>
      <c r="BCK384" s="3"/>
      <c r="BCL384" s="3"/>
      <c r="BCM384" s="3"/>
      <c r="BCN384" s="3"/>
      <c r="BCO384" s="3"/>
      <c r="BCP384" s="3"/>
      <c r="BCQ384" s="3"/>
      <c r="BCR384" s="3"/>
      <c r="BCS384" s="3"/>
      <c r="BCT384" s="3"/>
      <c r="BCU384" s="3"/>
      <c r="BCV384" s="3"/>
      <c r="BCW384" s="3"/>
      <c r="BCX384" s="3"/>
      <c r="BCY384" s="3"/>
      <c r="BCZ384" s="3"/>
      <c r="BDA384" s="3"/>
      <c r="BDB384" s="3"/>
      <c r="BDC384" s="3"/>
      <c r="BDD384" s="3"/>
      <c r="BDE384" s="3"/>
      <c r="BDF384" s="3"/>
      <c r="BDG384" s="3"/>
      <c r="BDH384" s="3"/>
      <c r="BDI384" s="3"/>
      <c r="BDJ384" s="3"/>
      <c r="BDK384" s="3"/>
      <c r="BDL384" s="3"/>
      <c r="BDM384" s="3"/>
      <c r="BDN384" s="3"/>
      <c r="BDO384" s="3"/>
      <c r="BDP384" s="3"/>
      <c r="BDQ384" s="3"/>
      <c r="BDR384" s="3"/>
      <c r="BDS384" s="3"/>
      <c r="BDT384" s="3"/>
      <c r="BDU384" s="3"/>
      <c r="BDV384" s="3"/>
      <c r="BDW384" s="3"/>
      <c r="BDX384" s="3"/>
      <c r="BDY384" s="3"/>
      <c r="BDZ384" s="3"/>
      <c r="BEA384" s="3"/>
      <c r="BEB384" s="3"/>
      <c r="BEC384" s="3"/>
      <c r="BED384" s="3"/>
      <c r="BEE384" s="3"/>
      <c r="BEF384" s="3"/>
      <c r="BEG384" s="3"/>
      <c r="BEH384" s="3"/>
      <c r="BEI384" s="3"/>
      <c r="BEJ384" s="3"/>
      <c r="BEK384" s="3"/>
      <c r="BEL384" s="3"/>
      <c r="BEM384" s="3"/>
      <c r="BEN384" s="3"/>
      <c r="BEO384" s="3"/>
      <c r="BEP384" s="3"/>
      <c r="BEQ384" s="3"/>
      <c r="BER384" s="3"/>
      <c r="BES384" s="3"/>
      <c r="BET384" s="3"/>
      <c r="BEU384" s="3"/>
      <c r="BEV384" s="3"/>
      <c r="BEW384" s="3"/>
      <c r="BEX384" s="3"/>
      <c r="BEY384" s="3"/>
      <c r="BEZ384" s="3"/>
      <c r="BFA384" s="3"/>
      <c r="BFB384" s="3"/>
      <c r="BFC384" s="3"/>
      <c r="BFD384" s="3"/>
      <c r="BFE384" s="3"/>
      <c r="BFF384" s="3"/>
      <c r="BFG384" s="3"/>
      <c r="BFH384" s="3"/>
      <c r="BFI384" s="3"/>
      <c r="BFJ384" s="3"/>
      <c r="BFK384" s="3"/>
      <c r="BFL384" s="3"/>
      <c r="BFM384" s="3"/>
      <c r="BFN384" s="3"/>
      <c r="BFO384" s="3"/>
      <c r="BFP384" s="3"/>
      <c r="BFQ384" s="3"/>
      <c r="BFR384" s="3"/>
      <c r="BFS384" s="3"/>
      <c r="BFT384" s="3"/>
      <c r="BFU384" s="3"/>
      <c r="BFV384" s="3"/>
      <c r="BFW384" s="3"/>
      <c r="BFY384" s="3"/>
      <c r="BGA384" s="3"/>
      <c r="BGB384" s="3"/>
      <c r="BGC384" s="3"/>
      <c r="BGD384" s="3"/>
      <c r="BGE384" s="3"/>
      <c r="BGF384" s="3"/>
      <c r="BGG384" s="3"/>
      <c r="BGH384" s="3"/>
      <c r="BGM384" s="3"/>
      <c r="BGN384" s="3"/>
      <c r="BGO384" s="3"/>
      <c r="BGP384" s="3"/>
      <c r="BGQ384" s="3"/>
      <c r="BGR384" s="3"/>
      <c r="BGS384" s="3"/>
      <c r="BGT384" s="3"/>
      <c r="BGU384" s="3"/>
      <c r="BGV384" s="3"/>
      <c r="BGW384" s="3"/>
      <c r="BGX384" s="3"/>
      <c r="BGY384" s="3"/>
      <c r="BGZ384" s="3"/>
      <c r="BHA384" s="3"/>
      <c r="BHB384" s="3"/>
      <c r="BHC384" s="3"/>
      <c r="BHD384" s="3"/>
      <c r="BHE384" s="3"/>
      <c r="BHF384" s="3"/>
      <c r="BHG384" s="3"/>
      <c r="BHH384" s="3"/>
      <c r="BHI384" s="3"/>
      <c r="BHJ384" s="3"/>
      <c r="BHK384" s="3"/>
      <c r="BHL384" s="3"/>
      <c r="BHM384" s="3"/>
      <c r="BHN384" s="3"/>
      <c r="BHO384" s="3"/>
      <c r="BHP384" s="3"/>
      <c r="BHQ384" s="3"/>
      <c r="BHR384" s="3"/>
      <c r="BHS384" s="3"/>
      <c r="BHT384" s="3"/>
      <c r="BHU384" s="3"/>
      <c r="BHV384" s="3"/>
      <c r="BHW384" s="3"/>
      <c r="BHX384" s="3"/>
      <c r="BHY384" s="3"/>
      <c r="BHZ384" s="3"/>
      <c r="BIA384" s="3"/>
      <c r="BIB384" s="3"/>
      <c r="BIC384" s="3"/>
      <c r="BID384" s="3"/>
      <c r="BIE384" s="3"/>
      <c r="BIF384" s="3"/>
      <c r="BIG384" s="3"/>
      <c r="BIH384" s="3"/>
      <c r="BII384" s="3"/>
      <c r="BIJ384" s="3"/>
      <c r="BIK384" s="3"/>
      <c r="BIL384" s="3"/>
      <c r="BIM384" s="3"/>
      <c r="BIN384" s="3"/>
      <c r="BIO384" s="3"/>
      <c r="BIP384" s="3"/>
      <c r="BIQ384" s="3"/>
      <c r="BIR384" s="3"/>
      <c r="BIS384" s="3"/>
      <c r="BIT384" s="3"/>
      <c r="BIU384" s="3"/>
      <c r="BIV384" s="3"/>
      <c r="BIW384" s="3"/>
      <c r="BIX384" s="3"/>
      <c r="BIY384" s="3"/>
      <c r="BIZ384" s="3"/>
      <c r="BJA384" s="3"/>
      <c r="BJB384" s="3"/>
      <c r="BJC384" s="3"/>
      <c r="BJD384" s="3"/>
      <c r="BJE384" s="3"/>
      <c r="BJF384" s="3"/>
      <c r="BJG384" s="3"/>
      <c r="BJH384" s="3"/>
      <c r="BJI384" s="3"/>
      <c r="BJJ384" s="3"/>
      <c r="BJK384" s="3"/>
      <c r="BJL384" s="3"/>
      <c r="BJM384" s="3"/>
      <c r="BJN384" s="3"/>
      <c r="BJO384" s="3"/>
      <c r="BJP384" s="3"/>
      <c r="BJQ384" s="3"/>
      <c r="BJR384" s="3"/>
      <c r="BJS384" s="3"/>
      <c r="BJT384" s="3"/>
      <c r="BJU384" s="3"/>
      <c r="BJV384" s="3"/>
      <c r="BJW384" s="3"/>
      <c r="BJX384" s="3"/>
      <c r="BJY384" s="3"/>
      <c r="BJZ384" s="3"/>
      <c r="BKA384" s="3"/>
      <c r="BKB384" s="3"/>
      <c r="BKC384" s="3"/>
      <c r="BKD384" s="3"/>
      <c r="BKE384" s="3"/>
      <c r="BKF384" s="3"/>
      <c r="BKG384" s="3"/>
      <c r="BKH384" s="3"/>
      <c r="BKI384" s="3"/>
      <c r="BKJ384" s="3"/>
      <c r="BKK384" s="3"/>
      <c r="BKL384" s="3"/>
      <c r="BKM384" s="3"/>
      <c r="BKN384" s="3"/>
      <c r="BKO384" s="3"/>
      <c r="BKP384" s="3"/>
      <c r="BKQ384" s="3"/>
      <c r="BKR384" s="3"/>
      <c r="BKS384" s="3"/>
      <c r="BKT384" s="3"/>
      <c r="BKU384" s="3"/>
      <c r="BKV384" s="3"/>
      <c r="BKW384" s="3"/>
      <c r="BKX384" s="3"/>
      <c r="BKY384" s="3"/>
      <c r="BKZ384" s="3"/>
      <c r="BLA384" s="3"/>
      <c r="BLB384" s="3"/>
      <c r="BLC384" s="3"/>
      <c r="BLD384" s="3"/>
      <c r="BLE384" s="3"/>
      <c r="BLF384" s="3"/>
      <c r="BLG384" s="3"/>
      <c r="BLH384" s="3"/>
      <c r="BLI384" s="3"/>
      <c r="BLJ384" s="3"/>
      <c r="BLK384" s="3"/>
      <c r="BLL384" s="3"/>
      <c r="BLM384" s="3"/>
      <c r="BLN384" s="3"/>
      <c r="BLO384" s="3"/>
      <c r="BLP384" s="3"/>
      <c r="BLQ384" s="3"/>
      <c r="BLR384" s="3"/>
      <c r="BLS384" s="3"/>
      <c r="BLT384" s="3"/>
      <c r="BLU384" s="3"/>
      <c r="BLV384" s="3"/>
      <c r="BLW384" s="3"/>
      <c r="BLX384" s="3"/>
      <c r="BLY384" s="3"/>
      <c r="BLZ384" s="3"/>
      <c r="BMA384" s="3"/>
      <c r="BMB384" s="3"/>
      <c r="BMC384" s="3"/>
      <c r="BMD384" s="3"/>
      <c r="BME384" s="3"/>
      <c r="BMF384" s="3"/>
      <c r="BMG384" s="3"/>
      <c r="BMH384" s="3"/>
      <c r="BMI384" s="3"/>
      <c r="BMJ384" s="3"/>
      <c r="BMK384" s="3"/>
      <c r="BML384" s="3"/>
      <c r="BMM384" s="3"/>
      <c r="BMN384" s="3"/>
      <c r="BMO384" s="3"/>
      <c r="BMP384" s="3"/>
      <c r="BMQ384" s="3"/>
      <c r="BMR384" s="3"/>
      <c r="BMS384" s="3"/>
      <c r="BMT384" s="3"/>
      <c r="BMU384" s="3"/>
      <c r="BMV384" s="3"/>
      <c r="BMW384" s="3"/>
      <c r="BMX384" s="3"/>
      <c r="BMY384" s="3"/>
      <c r="BMZ384" s="3"/>
      <c r="BNA384" s="3"/>
      <c r="BNB384" s="3"/>
      <c r="BNC384" s="3"/>
      <c r="BND384" s="3"/>
      <c r="BNE384" s="3"/>
      <c r="BNF384" s="3"/>
      <c r="BNG384" s="3"/>
      <c r="BNH384" s="3"/>
      <c r="BNI384" s="3"/>
      <c r="BNJ384" s="3"/>
      <c r="BNK384" s="3"/>
      <c r="BNL384" s="3"/>
      <c r="BNM384" s="3"/>
      <c r="BNN384" s="3"/>
      <c r="BNO384" s="3"/>
      <c r="BNP384" s="3"/>
      <c r="BNQ384" s="3"/>
      <c r="BNR384" s="3"/>
      <c r="BNS384" s="3"/>
      <c r="BNT384" s="3"/>
      <c r="BNU384" s="3"/>
      <c r="BNV384" s="3"/>
      <c r="BNW384" s="3"/>
      <c r="BNX384" s="3"/>
      <c r="BNY384" s="3"/>
      <c r="BNZ384" s="3"/>
      <c r="BOA384" s="3"/>
      <c r="BOB384" s="3"/>
      <c r="BOC384" s="3"/>
      <c r="BOD384" s="3"/>
      <c r="BOE384" s="3"/>
      <c r="BOF384" s="3"/>
      <c r="BOG384" s="3"/>
      <c r="BOH384" s="3"/>
      <c r="BOI384" s="3"/>
      <c r="BOJ384" s="3"/>
      <c r="BOK384" s="3"/>
      <c r="BOL384" s="3"/>
      <c r="BOM384" s="3"/>
      <c r="BON384" s="3"/>
      <c r="BOO384" s="3"/>
      <c r="BOP384" s="3"/>
      <c r="BOQ384" s="3"/>
      <c r="BOR384" s="3"/>
      <c r="BOS384" s="3"/>
      <c r="BOT384" s="3"/>
      <c r="BOU384" s="3"/>
      <c r="BOV384" s="3"/>
      <c r="BOW384" s="3"/>
      <c r="BOX384" s="3"/>
      <c r="BOY384" s="3"/>
      <c r="BOZ384" s="3"/>
      <c r="BPA384" s="3"/>
      <c r="BPB384" s="3"/>
      <c r="BPC384" s="3"/>
      <c r="BPD384" s="3"/>
      <c r="BPE384" s="3"/>
      <c r="BPF384" s="3"/>
      <c r="BPG384" s="3"/>
      <c r="BPH384" s="3"/>
      <c r="BPI384" s="3"/>
      <c r="BPJ384" s="3"/>
      <c r="BPK384" s="3"/>
      <c r="BPL384" s="3"/>
      <c r="BPM384" s="3"/>
      <c r="BPN384" s="3"/>
      <c r="BPO384" s="3"/>
      <c r="BPP384" s="3"/>
      <c r="BPQ384" s="3"/>
      <c r="BPR384" s="3"/>
      <c r="BPS384" s="3"/>
      <c r="BPU384" s="3"/>
      <c r="BPW384" s="3"/>
      <c r="BPX384" s="3"/>
      <c r="BPY384" s="3"/>
      <c r="BPZ384" s="3"/>
      <c r="BQA384" s="3"/>
      <c r="BQB384" s="3"/>
      <c r="BQC384" s="3"/>
      <c r="BQD384" s="3"/>
      <c r="BQI384" s="3"/>
      <c r="BQJ384" s="3"/>
      <c r="BQK384" s="3"/>
      <c r="BQL384" s="3"/>
      <c r="BQM384" s="3"/>
      <c r="BQN384" s="3"/>
      <c r="BQO384" s="3"/>
      <c r="BQP384" s="3"/>
      <c r="BQQ384" s="3"/>
      <c r="BQR384" s="3"/>
      <c r="BQS384" s="3"/>
      <c r="BQT384" s="3"/>
      <c r="BQU384" s="3"/>
      <c r="BQV384" s="3"/>
      <c r="BQW384" s="3"/>
      <c r="BQX384" s="3"/>
      <c r="BQY384" s="3"/>
      <c r="BQZ384" s="3"/>
      <c r="BRA384" s="3"/>
      <c r="BRB384" s="3"/>
      <c r="BRC384" s="3"/>
      <c r="BRD384" s="3"/>
      <c r="BRE384" s="3"/>
      <c r="BRF384" s="3"/>
      <c r="BRG384" s="3"/>
      <c r="BRH384" s="3"/>
      <c r="BRI384" s="3"/>
      <c r="BRJ384" s="3"/>
      <c r="BRK384" s="3"/>
      <c r="BRL384" s="3"/>
      <c r="BRM384" s="3"/>
      <c r="BRN384" s="3"/>
      <c r="BRO384" s="3"/>
      <c r="BRP384" s="3"/>
      <c r="BRQ384" s="3"/>
      <c r="BRR384" s="3"/>
      <c r="BRS384" s="3"/>
      <c r="BRT384" s="3"/>
      <c r="BRU384" s="3"/>
      <c r="BRV384" s="3"/>
      <c r="BRW384" s="3"/>
      <c r="BRX384" s="3"/>
      <c r="BRY384" s="3"/>
      <c r="BRZ384" s="3"/>
      <c r="BSA384" s="3"/>
      <c r="BSB384" s="3"/>
      <c r="BSC384" s="3"/>
      <c r="BSD384" s="3"/>
      <c r="BSE384" s="3"/>
      <c r="BSF384" s="3"/>
      <c r="BSG384" s="3"/>
      <c r="BSH384" s="3"/>
      <c r="BSI384" s="3"/>
      <c r="BSJ384" s="3"/>
      <c r="BSK384" s="3"/>
      <c r="BSL384" s="3"/>
      <c r="BSM384" s="3"/>
      <c r="BSN384" s="3"/>
      <c r="BSO384" s="3"/>
      <c r="BSP384" s="3"/>
      <c r="BSQ384" s="3"/>
      <c r="BSR384" s="3"/>
      <c r="BSS384" s="3"/>
      <c r="BST384" s="3"/>
      <c r="BSU384" s="3"/>
      <c r="BSV384" s="3"/>
      <c r="BSW384" s="3"/>
      <c r="BSX384" s="3"/>
      <c r="BSY384" s="3"/>
      <c r="BSZ384" s="3"/>
      <c r="BTA384" s="3"/>
      <c r="BTB384" s="3"/>
      <c r="BTC384" s="3"/>
      <c r="BTD384" s="3"/>
      <c r="BTE384" s="3"/>
      <c r="BTF384" s="3"/>
      <c r="BTG384" s="3"/>
      <c r="BTH384" s="3"/>
      <c r="BTI384" s="3"/>
      <c r="BTJ384" s="3"/>
      <c r="BTK384" s="3"/>
      <c r="BTL384" s="3"/>
      <c r="BTM384" s="3"/>
      <c r="BTN384" s="3"/>
      <c r="BTO384" s="3"/>
      <c r="BTP384" s="3"/>
      <c r="BTQ384" s="3"/>
      <c r="BTR384" s="3"/>
      <c r="BTS384" s="3"/>
      <c r="BTT384" s="3"/>
      <c r="BTU384" s="3"/>
      <c r="BTV384" s="3"/>
      <c r="BTW384" s="3"/>
      <c r="BTX384" s="3"/>
      <c r="BTY384" s="3"/>
      <c r="BTZ384" s="3"/>
      <c r="BUA384" s="3"/>
      <c r="BUB384" s="3"/>
      <c r="BUC384" s="3"/>
      <c r="BUD384" s="3"/>
      <c r="BUE384" s="3"/>
      <c r="BUF384" s="3"/>
      <c r="BUG384" s="3"/>
      <c r="BUH384" s="3"/>
      <c r="BUI384" s="3"/>
      <c r="BUJ384" s="3"/>
      <c r="BUK384" s="3"/>
      <c r="BUL384" s="3"/>
      <c r="BUM384" s="3"/>
      <c r="BUN384" s="3"/>
      <c r="BUO384" s="3"/>
      <c r="BUP384" s="3"/>
      <c r="BUQ384" s="3"/>
      <c r="BUR384" s="3"/>
      <c r="BUS384" s="3"/>
      <c r="BUT384" s="3"/>
      <c r="BUU384" s="3"/>
      <c r="BUV384" s="3"/>
      <c r="BUW384" s="3"/>
      <c r="BUX384" s="3"/>
      <c r="BUY384" s="3"/>
      <c r="BUZ384" s="3"/>
      <c r="BVA384" s="3"/>
      <c r="BVB384" s="3"/>
      <c r="BVC384" s="3"/>
      <c r="BVD384" s="3"/>
      <c r="BVE384" s="3"/>
      <c r="BVF384" s="3"/>
      <c r="BVG384" s="3"/>
      <c r="BVH384" s="3"/>
      <c r="BVI384" s="3"/>
      <c r="BVJ384" s="3"/>
      <c r="BVK384" s="3"/>
      <c r="BVL384" s="3"/>
      <c r="BVM384" s="3"/>
      <c r="BVN384" s="3"/>
      <c r="BVO384" s="3"/>
      <c r="BVP384" s="3"/>
      <c r="BVQ384" s="3"/>
      <c r="BVR384" s="3"/>
      <c r="BVS384" s="3"/>
      <c r="BVT384" s="3"/>
      <c r="BVU384" s="3"/>
      <c r="BVV384" s="3"/>
      <c r="BVW384" s="3"/>
      <c r="BVX384" s="3"/>
      <c r="BVY384" s="3"/>
      <c r="BVZ384" s="3"/>
      <c r="BWA384" s="3"/>
      <c r="BWB384" s="3"/>
      <c r="BWC384" s="3"/>
      <c r="BWD384" s="3"/>
      <c r="BWE384" s="3"/>
      <c r="BWF384" s="3"/>
      <c r="BWG384" s="3"/>
      <c r="BWH384" s="3"/>
      <c r="BWI384" s="3"/>
      <c r="BWJ384" s="3"/>
      <c r="BWK384" s="3"/>
      <c r="BWL384" s="3"/>
      <c r="BWM384" s="3"/>
      <c r="BWN384" s="3"/>
      <c r="BWO384" s="3"/>
      <c r="BWP384" s="3"/>
      <c r="BWQ384" s="3"/>
      <c r="BWR384" s="3"/>
      <c r="BWS384" s="3"/>
      <c r="BWT384" s="3"/>
      <c r="BWU384" s="3"/>
      <c r="BWV384" s="3"/>
      <c r="BWW384" s="3"/>
      <c r="BWX384" s="3"/>
      <c r="BWY384" s="3"/>
      <c r="BWZ384" s="3"/>
      <c r="BXA384" s="3"/>
      <c r="BXB384" s="3"/>
      <c r="BXC384" s="3"/>
      <c r="BXD384" s="3"/>
      <c r="BXE384" s="3"/>
      <c r="BXF384" s="3"/>
      <c r="BXG384" s="3"/>
      <c r="BXH384" s="3"/>
      <c r="BXI384" s="3"/>
      <c r="BXJ384" s="3"/>
      <c r="BXK384" s="3"/>
      <c r="BXL384" s="3"/>
      <c r="BXM384" s="3"/>
      <c r="BXN384" s="3"/>
      <c r="BXO384" s="3"/>
      <c r="BXP384" s="3"/>
      <c r="BXQ384" s="3"/>
      <c r="BXR384" s="3"/>
      <c r="BXS384" s="3"/>
      <c r="BXT384" s="3"/>
      <c r="BXU384" s="3"/>
      <c r="BXV384" s="3"/>
      <c r="BXW384" s="3"/>
      <c r="BXX384" s="3"/>
      <c r="BXY384" s="3"/>
      <c r="BXZ384" s="3"/>
      <c r="BYA384" s="3"/>
      <c r="BYB384" s="3"/>
      <c r="BYC384" s="3"/>
      <c r="BYD384" s="3"/>
      <c r="BYE384" s="3"/>
      <c r="BYF384" s="3"/>
      <c r="BYG384" s="3"/>
      <c r="BYH384" s="3"/>
      <c r="BYI384" s="3"/>
      <c r="BYJ384" s="3"/>
      <c r="BYK384" s="3"/>
      <c r="BYL384" s="3"/>
      <c r="BYM384" s="3"/>
      <c r="BYN384" s="3"/>
      <c r="BYO384" s="3"/>
      <c r="BYP384" s="3"/>
      <c r="BYQ384" s="3"/>
      <c r="BYR384" s="3"/>
      <c r="BYS384" s="3"/>
      <c r="BYT384" s="3"/>
      <c r="BYU384" s="3"/>
      <c r="BYV384" s="3"/>
      <c r="BYW384" s="3"/>
      <c r="BYX384" s="3"/>
      <c r="BYY384" s="3"/>
      <c r="BYZ384" s="3"/>
      <c r="BZA384" s="3"/>
      <c r="BZB384" s="3"/>
      <c r="BZC384" s="3"/>
      <c r="BZD384" s="3"/>
      <c r="BZE384" s="3"/>
      <c r="BZF384" s="3"/>
      <c r="BZG384" s="3"/>
      <c r="BZH384" s="3"/>
      <c r="BZI384" s="3"/>
      <c r="BZJ384" s="3"/>
      <c r="BZK384" s="3"/>
      <c r="BZL384" s="3"/>
      <c r="BZM384" s="3"/>
      <c r="BZN384" s="3"/>
      <c r="BZO384" s="3"/>
      <c r="BZQ384" s="3"/>
      <c r="BZS384" s="3"/>
      <c r="BZT384" s="3"/>
      <c r="BZU384" s="3"/>
      <c r="BZV384" s="3"/>
      <c r="BZW384" s="3"/>
      <c r="BZX384" s="3"/>
      <c r="BZY384" s="3"/>
      <c r="BZZ384" s="3"/>
      <c r="CAE384" s="3"/>
      <c r="CAF384" s="3"/>
      <c r="CAG384" s="3"/>
      <c r="CAH384" s="3"/>
      <c r="CAI384" s="3"/>
      <c r="CAJ384" s="3"/>
      <c r="CAK384" s="3"/>
      <c r="CAL384" s="3"/>
      <c r="CAM384" s="3"/>
      <c r="CAN384" s="3"/>
      <c r="CAO384" s="3"/>
      <c r="CAP384" s="3"/>
      <c r="CAQ384" s="3"/>
      <c r="CAR384" s="3"/>
      <c r="CAS384" s="3"/>
      <c r="CAT384" s="3"/>
      <c r="CAU384" s="3"/>
      <c r="CAV384" s="3"/>
      <c r="CAW384" s="3"/>
      <c r="CAX384" s="3"/>
      <c r="CAY384" s="3"/>
      <c r="CAZ384" s="3"/>
      <c r="CBA384" s="3"/>
      <c r="CBB384" s="3"/>
      <c r="CBC384" s="3"/>
      <c r="CBD384" s="3"/>
      <c r="CBE384" s="3"/>
      <c r="CBF384" s="3"/>
      <c r="CBG384" s="3"/>
      <c r="CBH384" s="3"/>
      <c r="CBI384" s="3"/>
      <c r="CBJ384" s="3"/>
      <c r="CBK384" s="3"/>
      <c r="CBL384" s="3"/>
      <c r="CBM384" s="3"/>
      <c r="CBN384" s="3"/>
      <c r="CBO384" s="3"/>
      <c r="CBP384" s="3"/>
      <c r="CBQ384" s="3"/>
      <c r="CBR384" s="3"/>
      <c r="CBS384" s="3"/>
      <c r="CBT384" s="3"/>
      <c r="CBU384" s="3"/>
      <c r="CBV384" s="3"/>
      <c r="CBW384" s="3"/>
      <c r="CBX384" s="3"/>
      <c r="CBY384" s="3"/>
      <c r="CBZ384" s="3"/>
      <c r="CCA384" s="3"/>
      <c r="CCB384" s="3"/>
      <c r="CCC384" s="3"/>
      <c r="CCD384" s="3"/>
      <c r="CCE384" s="3"/>
      <c r="CCF384" s="3"/>
      <c r="CCG384" s="3"/>
      <c r="CCH384" s="3"/>
      <c r="CCI384" s="3"/>
      <c r="CCJ384" s="3"/>
      <c r="CCK384" s="3"/>
      <c r="CCL384" s="3"/>
      <c r="CCM384" s="3"/>
      <c r="CCN384" s="3"/>
      <c r="CCO384" s="3"/>
      <c r="CCP384" s="3"/>
      <c r="CCQ384" s="3"/>
      <c r="CCR384" s="3"/>
      <c r="CCS384" s="3"/>
      <c r="CCT384" s="3"/>
      <c r="CCU384" s="3"/>
      <c r="CCV384" s="3"/>
      <c r="CCW384" s="3"/>
      <c r="CCX384" s="3"/>
      <c r="CCY384" s="3"/>
      <c r="CCZ384" s="3"/>
      <c r="CDA384" s="3"/>
      <c r="CDB384" s="3"/>
      <c r="CDC384" s="3"/>
      <c r="CDD384" s="3"/>
      <c r="CDE384" s="3"/>
      <c r="CDF384" s="3"/>
      <c r="CDG384" s="3"/>
      <c r="CDH384" s="3"/>
      <c r="CDI384" s="3"/>
      <c r="CDJ384" s="3"/>
      <c r="CDK384" s="3"/>
      <c r="CDL384" s="3"/>
      <c r="CDM384" s="3"/>
      <c r="CDN384" s="3"/>
      <c r="CDO384" s="3"/>
      <c r="CDP384" s="3"/>
      <c r="CDQ384" s="3"/>
      <c r="CDR384" s="3"/>
      <c r="CDS384" s="3"/>
      <c r="CDT384" s="3"/>
      <c r="CDU384" s="3"/>
      <c r="CDV384" s="3"/>
      <c r="CDW384" s="3"/>
      <c r="CDX384" s="3"/>
      <c r="CDY384" s="3"/>
      <c r="CDZ384" s="3"/>
      <c r="CEA384" s="3"/>
      <c r="CEB384" s="3"/>
      <c r="CEC384" s="3"/>
      <c r="CED384" s="3"/>
      <c r="CEE384" s="3"/>
      <c r="CEF384" s="3"/>
      <c r="CEG384" s="3"/>
      <c r="CEH384" s="3"/>
      <c r="CEI384" s="3"/>
      <c r="CEJ384" s="3"/>
      <c r="CEK384" s="3"/>
      <c r="CEL384" s="3"/>
      <c r="CEM384" s="3"/>
      <c r="CEN384" s="3"/>
      <c r="CEO384" s="3"/>
      <c r="CEP384" s="3"/>
      <c r="CEQ384" s="3"/>
      <c r="CER384" s="3"/>
      <c r="CES384" s="3"/>
      <c r="CET384" s="3"/>
      <c r="CEU384" s="3"/>
      <c r="CEV384" s="3"/>
      <c r="CEW384" s="3"/>
      <c r="CEX384" s="3"/>
      <c r="CEY384" s="3"/>
      <c r="CEZ384" s="3"/>
      <c r="CFA384" s="3"/>
      <c r="CFB384" s="3"/>
      <c r="CFC384" s="3"/>
      <c r="CFD384" s="3"/>
      <c r="CFE384" s="3"/>
      <c r="CFF384" s="3"/>
      <c r="CFG384" s="3"/>
      <c r="CFH384" s="3"/>
      <c r="CFI384" s="3"/>
      <c r="CFJ384" s="3"/>
      <c r="CFK384" s="3"/>
      <c r="CFL384" s="3"/>
      <c r="CFM384" s="3"/>
      <c r="CFN384" s="3"/>
      <c r="CFO384" s="3"/>
      <c r="CFP384" s="3"/>
      <c r="CFQ384" s="3"/>
      <c r="CFR384" s="3"/>
      <c r="CFS384" s="3"/>
      <c r="CFT384" s="3"/>
      <c r="CFU384" s="3"/>
      <c r="CFV384" s="3"/>
      <c r="CFW384" s="3"/>
      <c r="CFX384" s="3"/>
      <c r="CFY384" s="3"/>
      <c r="CFZ384" s="3"/>
      <c r="CGA384" s="3"/>
      <c r="CGB384" s="3"/>
      <c r="CGC384" s="3"/>
      <c r="CGD384" s="3"/>
      <c r="CGE384" s="3"/>
      <c r="CGF384" s="3"/>
      <c r="CGG384" s="3"/>
      <c r="CGH384" s="3"/>
      <c r="CGI384" s="3"/>
      <c r="CGJ384" s="3"/>
      <c r="CGK384" s="3"/>
      <c r="CGL384" s="3"/>
      <c r="CGM384" s="3"/>
      <c r="CGN384" s="3"/>
      <c r="CGO384" s="3"/>
      <c r="CGP384" s="3"/>
      <c r="CGQ384" s="3"/>
      <c r="CGR384" s="3"/>
      <c r="CGS384" s="3"/>
      <c r="CGT384" s="3"/>
      <c r="CGU384" s="3"/>
      <c r="CGV384" s="3"/>
      <c r="CGW384" s="3"/>
      <c r="CGX384" s="3"/>
      <c r="CGY384" s="3"/>
      <c r="CGZ384" s="3"/>
      <c r="CHA384" s="3"/>
      <c r="CHB384" s="3"/>
      <c r="CHC384" s="3"/>
      <c r="CHD384" s="3"/>
      <c r="CHE384" s="3"/>
      <c r="CHF384" s="3"/>
      <c r="CHG384" s="3"/>
      <c r="CHH384" s="3"/>
      <c r="CHI384" s="3"/>
      <c r="CHJ384" s="3"/>
      <c r="CHK384" s="3"/>
      <c r="CHL384" s="3"/>
      <c r="CHM384" s="3"/>
      <c r="CHN384" s="3"/>
      <c r="CHO384" s="3"/>
      <c r="CHP384" s="3"/>
      <c r="CHQ384" s="3"/>
      <c r="CHR384" s="3"/>
      <c r="CHS384" s="3"/>
      <c r="CHT384" s="3"/>
      <c r="CHU384" s="3"/>
      <c r="CHV384" s="3"/>
      <c r="CHW384" s="3"/>
      <c r="CHX384" s="3"/>
      <c r="CHY384" s="3"/>
      <c r="CHZ384" s="3"/>
      <c r="CIA384" s="3"/>
      <c r="CIB384" s="3"/>
      <c r="CIC384" s="3"/>
      <c r="CID384" s="3"/>
      <c r="CIE384" s="3"/>
      <c r="CIF384" s="3"/>
      <c r="CIG384" s="3"/>
      <c r="CIH384" s="3"/>
      <c r="CII384" s="3"/>
      <c r="CIJ384" s="3"/>
      <c r="CIK384" s="3"/>
      <c r="CIL384" s="3"/>
      <c r="CIM384" s="3"/>
      <c r="CIN384" s="3"/>
      <c r="CIO384" s="3"/>
      <c r="CIP384" s="3"/>
      <c r="CIQ384" s="3"/>
      <c r="CIR384" s="3"/>
      <c r="CIS384" s="3"/>
      <c r="CIT384" s="3"/>
      <c r="CIU384" s="3"/>
      <c r="CIV384" s="3"/>
      <c r="CIW384" s="3"/>
      <c r="CIX384" s="3"/>
      <c r="CIY384" s="3"/>
      <c r="CIZ384" s="3"/>
      <c r="CJA384" s="3"/>
      <c r="CJB384" s="3"/>
      <c r="CJC384" s="3"/>
      <c r="CJD384" s="3"/>
      <c r="CJE384" s="3"/>
      <c r="CJF384" s="3"/>
      <c r="CJG384" s="3"/>
      <c r="CJH384" s="3"/>
      <c r="CJI384" s="3"/>
      <c r="CJJ384" s="3"/>
      <c r="CJK384" s="3"/>
      <c r="CJM384" s="3"/>
      <c r="CJO384" s="3"/>
      <c r="CJP384" s="3"/>
      <c r="CJQ384" s="3"/>
      <c r="CJR384" s="3"/>
      <c r="CJS384" s="3"/>
      <c r="CJT384" s="3"/>
      <c r="CJU384" s="3"/>
      <c r="CJV384" s="3"/>
      <c r="CKA384" s="3"/>
      <c r="CKB384" s="3"/>
      <c r="CKC384" s="3"/>
      <c r="CKD384" s="3"/>
      <c r="CKE384" s="3"/>
      <c r="CKF384" s="3"/>
      <c r="CKG384" s="3"/>
      <c r="CKH384" s="3"/>
      <c r="CKI384" s="3"/>
      <c r="CKJ384" s="3"/>
      <c r="CKK384" s="3"/>
      <c r="CKL384" s="3"/>
      <c r="CKM384" s="3"/>
      <c r="CKN384" s="3"/>
      <c r="CKO384" s="3"/>
      <c r="CKP384" s="3"/>
      <c r="CKQ384" s="3"/>
      <c r="CKR384" s="3"/>
      <c r="CKS384" s="3"/>
      <c r="CKT384" s="3"/>
      <c r="CKU384" s="3"/>
      <c r="CKV384" s="3"/>
      <c r="CKW384" s="3"/>
      <c r="CKX384" s="3"/>
      <c r="CKY384" s="3"/>
      <c r="CKZ384" s="3"/>
      <c r="CLA384" s="3"/>
      <c r="CLB384" s="3"/>
      <c r="CLC384" s="3"/>
      <c r="CLD384" s="3"/>
      <c r="CLE384" s="3"/>
      <c r="CLF384" s="3"/>
      <c r="CLG384" s="3"/>
      <c r="CLH384" s="3"/>
      <c r="CLI384" s="3"/>
      <c r="CLJ384" s="3"/>
      <c r="CLK384" s="3"/>
      <c r="CLL384" s="3"/>
      <c r="CLM384" s="3"/>
      <c r="CLN384" s="3"/>
      <c r="CLO384" s="3"/>
      <c r="CLP384" s="3"/>
      <c r="CLQ384" s="3"/>
      <c r="CLR384" s="3"/>
      <c r="CLS384" s="3"/>
      <c r="CLT384" s="3"/>
      <c r="CLU384" s="3"/>
      <c r="CLV384" s="3"/>
      <c r="CLW384" s="3"/>
      <c r="CLX384" s="3"/>
      <c r="CLY384" s="3"/>
      <c r="CLZ384" s="3"/>
      <c r="CMA384" s="3"/>
      <c r="CMB384" s="3"/>
      <c r="CMC384" s="3"/>
      <c r="CMD384" s="3"/>
      <c r="CME384" s="3"/>
      <c r="CMF384" s="3"/>
      <c r="CMG384" s="3"/>
      <c r="CMH384" s="3"/>
      <c r="CMI384" s="3"/>
      <c r="CMJ384" s="3"/>
      <c r="CMK384" s="3"/>
      <c r="CML384" s="3"/>
      <c r="CMM384" s="3"/>
      <c r="CMN384" s="3"/>
      <c r="CMO384" s="3"/>
      <c r="CMP384" s="3"/>
      <c r="CMQ384" s="3"/>
      <c r="CMR384" s="3"/>
      <c r="CMS384" s="3"/>
      <c r="CMT384" s="3"/>
      <c r="CMU384" s="3"/>
      <c r="CMV384" s="3"/>
      <c r="CMW384" s="3"/>
      <c r="CMX384" s="3"/>
      <c r="CMY384" s="3"/>
      <c r="CMZ384" s="3"/>
      <c r="CNA384" s="3"/>
      <c r="CNB384" s="3"/>
      <c r="CNC384" s="3"/>
      <c r="CND384" s="3"/>
      <c r="CNE384" s="3"/>
      <c r="CNF384" s="3"/>
      <c r="CNG384" s="3"/>
      <c r="CNH384" s="3"/>
      <c r="CNI384" s="3"/>
      <c r="CNJ384" s="3"/>
      <c r="CNK384" s="3"/>
      <c r="CNL384" s="3"/>
      <c r="CNM384" s="3"/>
      <c r="CNN384" s="3"/>
      <c r="CNO384" s="3"/>
      <c r="CNP384" s="3"/>
      <c r="CNQ384" s="3"/>
      <c r="CNR384" s="3"/>
      <c r="CNS384" s="3"/>
      <c r="CNT384" s="3"/>
      <c r="CNU384" s="3"/>
      <c r="CNV384" s="3"/>
      <c r="CNW384" s="3"/>
      <c r="CNX384" s="3"/>
      <c r="CNY384" s="3"/>
      <c r="CNZ384" s="3"/>
      <c r="COA384" s="3"/>
      <c r="COB384" s="3"/>
      <c r="COC384" s="3"/>
      <c r="COD384" s="3"/>
      <c r="COE384" s="3"/>
      <c r="COF384" s="3"/>
      <c r="COG384" s="3"/>
      <c r="COH384" s="3"/>
      <c r="COI384" s="3"/>
      <c r="COJ384" s="3"/>
      <c r="COK384" s="3"/>
      <c r="COL384" s="3"/>
      <c r="COM384" s="3"/>
      <c r="CON384" s="3"/>
      <c r="COO384" s="3"/>
      <c r="COP384" s="3"/>
      <c r="COQ384" s="3"/>
      <c r="COR384" s="3"/>
      <c r="COS384" s="3"/>
      <c r="COT384" s="3"/>
      <c r="COU384" s="3"/>
      <c r="COV384" s="3"/>
      <c r="COW384" s="3"/>
      <c r="COX384" s="3"/>
      <c r="COY384" s="3"/>
      <c r="COZ384" s="3"/>
      <c r="CPA384" s="3"/>
      <c r="CPB384" s="3"/>
      <c r="CPC384" s="3"/>
      <c r="CPD384" s="3"/>
      <c r="CPE384" s="3"/>
      <c r="CPF384" s="3"/>
      <c r="CPG384" s="3"/>
      <c r="CPH384" s="3"/>
      <c r="CPI384" s="3"/>
      <c r="CPJ384" s="3"/>
      <c r="CPK384" s="3"/>
      <c r="CPL384" s="3"/>
      <c r="CPM384" s="3"/>
      <c r="CPN384" s="3"/>
      <c r="CPO384" s="3"/>
      <c r="CPP384" s="3"/>
      <c r="CPQ384" s="3"/>
      <c r="CPR384" s="3"/>
      <c r="CPS384" s="3"/>
      <c r="CPT384" s="3"/>
      <c r="CPU384" s="3"/>
      <c r="CPV384" s="3"/>
      <c r="CPW384" s="3"/>
      <c r="CPX384" s="3"/>
      <c r="CPY384" s="3"/>
      <c r="CPZ384" s="3"/>
      <c r="CQA384" s="3"/>
      <c r="CQB384" s="3"/>
      <c r="CQC384" s="3"/>
      <c r="CQD384" s="3"/>
      <c r="CQE384" s="3"/>
      <c r="CQF384" s="3"/>
      <c r="CQG384" s="3"/>
      <c r="CQH384" s="3"/>
      <c r="CQI384" s="3"/>
      <c r="CQJ384" s="3"/>
      <c r="CQK384" s="3"/>
      <c r="CQL384" s="3"/>
      <c r="CQM384" s="3"/>
      <c r="CQN384" s="3"/>
      <c r="CQO384" s="3"/>
      <c r="CQP384" s="3"/>
      <c r="CQQ384" s="3"/>
      <c r="CQR384" s="3"/>
      <c r="CQS384" s="3"/>
      <c r="CQT384" s="3"/>
      <c r="CQU384" s="3"/>
      <c r="CQV384" s="3"/>
      <c r="CQW384" s="3"/>
      <c r="CQX384" s="3"/>
      <c r="CQY384" s="3"/>
      <c r="CQZ384" s="3"/>
      <c r="CRA384" s="3"/>
      <c r="CRB384" s="3"/>
      <c r="CRC384" s="3"/>
      <c r="CRD384" s="3"/>
      <c r="CRE384" s="3"/>
      <c r="CRF384" s="3"/>
      <c r="CRG384" s="3"/>
      <c r="CRH384" s="3"/>
      <c r="CRI384" s="3"/>
      <c r="CRJ384" s="3"/>
      <c r="CRK384" s="3"/>
      <c r="CRL384" s="3"/>
      <c r="CRM384" s="3"/>
      <c r="CRN384" s="3"/>
      <c r="CRO384" s="3"/>
      <c r="CRP384" s="3"/>
      <c r="CRQ384" s="3"/>
      <c r="CRR384" s="3"/>
      <c r="CRS384" s="3"/>
      <c r="CRT384" s="3"/>
      <c r="CRU384" s="3"/>
      <c r="CRV384" s="3"/>
      <c r="CRW384" s="3"/>
      <c r="CRX384" s="3"/>
      <c r="CRY384" s="3"/>
      <c r="CRZ384" s="3"/>
      <c r="CSA384" s="3"/>
      <c r="CSB384" s="3"/>
      <c r="CSC384" s="3"/>
      <c r="CSD384" s="3"/>
      <c r="CSE384" s="3"/>
      <c r="CSF384" s="3"/>
      <c r="CSG384" s="3"/>
      <c r="CSH384" s="3"/>
      <c r="CSI384" s="3"/>
      <c r="CSJ384" s="3"/>
      <c r="CSK384" s="3"/>
      <c r="CSL384" s="3"/>
      <c r="CSM384" s="3"/>
      <c r="CSN384" s="3"/>
      <c r="CSO384" s="3"/>
      <c r="CSP384" s="3"/>
      <c r="CSQ384" s="3"/>
      <c r="CSR384" s="3"/>
      <c r="CSS384" s="3"/>
      <c r="CST384" s="3"/>
      <c r="CSU384" s="3"/>
      <c r="CSV384" s="3"/>
      <c r="CSW384" s="3"/>
      <c r="CSX384" s="3"/>
      <c r="CSY384" s="3"/>
      <c r="CSZ384" s="3"/>
      <c r="CTA384" s="3"/>
      <c r="CTB384" s="3"/>
      <c r="CTC384" s="3"/>
      <c r="CTD384" s="3"/>
      <c r="CTE384" s="3"/>
      <c r="CTF384" s="3"/>
      <c r="CTG384" s="3"/>
      <c r="CTI384" s="3"/>
      <c r="CTK384" s="3"/>
      <c r="CTL384" s="3"/>
      <c r="CTM384" s="3"/>
      <c r="CTN384" s="3"/>
      <c r="CTO384" s="3"/>
      <c r="CTP384" s="3"/>
      <c r="CTQ384" s="3"/>
      <c r="CTR384" s="3"/>
      <c r="CTW384" s="3"/>
      <c r="CTX384" s="3"/>
      <c r="CTY384" s="3"/>
      <c r="CTZ384" s="3"/>
      <c r="CUA384" s="3"/>
      <c r="CUB384" s="3"/>
      <c r="CUC384" s="3"/>
      <c r="CUD384" s="3"/>
      <c r="CUE384" s="3"/>
      <c r="CUF384" s="3"/>
      <c r="CUG384" s="3"/>
      <c r="CUH384" s="3"/>
      <c r="CUI384" s="3"/>
      <c r="CUJ384" s="3"/>
      <c r="CUK384" s="3"/>
      <c r="CUL384" s="3"/>
      <c r="CUM384" s="3"/>
      <c r="CUN384" s="3"/>
      <c r="CUO384" s="3"/>
      <c r="CUP384" s="3"/>
      <c r="CUQ384" s="3"/>
      <c r="CUR384" s="3"/>
      <c r="CUS384" s="3"/>
      <c r="CUT384" s="3"/>
      <c r="CUU384" s="3"/>
      <c r="CUV384" s="3"/>
      <c r="CUW384" s="3"/>
      <c r="CUX384" s="3"/>
      <c r="CUY384" s="3"/>
      <c r="CUZ384" s="3"/>
      <c r="CVA384" s="3"/>
      <c r="CVB384" s="3"/>
      <c r="CVC384" s="3"/>
      <c r="CVD384" s="3"/>
      <c r="CVE384" s="3"/>
      <c r="CVF384" s="3"/>
      <c r="CVG384" s="3"/>
      <c r="CVH384" s="3"/>
      <c r="CVI384" s="3"/>
      <c r="CVJ384" s="3"/>
      <c r="CVK384" s="3"/>
      <c r="CVL384" s="3"/>
      <c r="CVM384" s="3"/>
      <c r="CVN384" s="3"/>
      <c r="CVO384" s="3"/>
      <c r="CVP384" s="3"/>
      <c r="CVQ384" s="3"/>
      <c r="CVR384" s="3"/>
      <c r="CVS384" s="3"/>
      <c r="CVT384" s="3"/>
      <c r="CVU384" s="3"/>
      <c r="CVV384" s="3"/>
      <c r="CVW384" s="3"/>
      <c r="CVX384" s="3"/>
      <c r="CVY384" s="3"/>
      <c r="CVZ384" s="3"/>
      <c r="CWA384" s="3"/>
      <c r="CWB384" s="3"/>
      <c r="CWC384" s="3"/>
      <c r="CWD384" s="3"/>
      <c r="CWE384" s="3"/>
      <c r="CWF384" s="3"/>
      <c r="CWG384" s="3"/>
      <c r="CWH384" s="3"/>
      <c r="CWI384" s="3"/>
      <c r="CWJ384" s="3"/>
      <c r="CWK384" s="3"/>
      <c r="CWL384" s="3"/>
      <c r="CWM384" s="3"/>
      <c r="CWN384" s="3"/>
      <c r="CWO384" s="3"/>
      <c r="CWP384" s="3"/>
      <c r="CWQ384" s="3"/>
      <c r="CWR384" s="3"/>
      <c r="CWS384" s="3"/>
      <c r="CWT384" s="3"/>
      <c r="CWU384" s="3"/>
      <c r="CWV384" s="3"/>
      <c r="CWW384" s="3"/>
      <c r="CWX384" s="3"/>
      <c r="CWY384" s="3"/>
      <c r="CWZ384" s="3"/>
      <c r="CXA384" s="3"/>
      <c r="CXB384" s="3"/>
      <c r="CXC384" s="3"/>
      <c r="CXD384" s="3"/>
      <c r="CXE384" s="3"/>
      <c r="CXF384" s="3"/>
      <c r="CXG384" s="3"/>
      <c r="CXH384" s="3"/>
      <c r="CXI384" s="3"/>
      <c r="CXJ384" s="3"/>
      <c r="CXK384" s="3"/>
      <c r="CXL384" s="3"/>
      <c r="CXM384" s="3"/>
      <c r="CXN384" s="3"/>
      <c r="CXO384" s="3"/>
      <c r="CXP384" s="3"/>
      <c r="CXQ384" s="3"/>
      <c r="CXR384" s="3"/>
      <c r="CXS384" s="3"/>
      <c r="CXT384" s="3"/>
      <c r="CXU384" s="3"/>
      <c r="CXV384" s="3"/>
      <c r="CXW384" s="3"/>
      <c r="CXX384" s="3"/>
      <c r="CXY384" s="3"/>
      <c r="CXZ384" s="3"/>
      <c r="CYA384" s="3"/>
      <c r="CYB384" s="3"/>
      <c r="CYC384" s="3"/>
      <c r="CYD384" s="3"/>
      <c r="CYE384" s="3"/>
      <c r="CYF384" s="3"/>
      <c r="CYG384" s="3"/>
      <c r="CYH384" s="3"/>
      <c r="CYI384" s="3"/>
      <c r="CYJ384" s="3"/>
      <c r="CYK384" s="3"/>
      <c r="CYL384" s="3"/>
      <c r="CYM384" s="3"/>
      <c r="CYN384" s="3"/>
      <c r="CYO384" s="3"/>
      <c r="CYP384" s="3"/>
      <c r="CYQ384" s="3"/>
      <c r="CYR384" s="3"/>
      <c r="CYS384" s="3"/>
      <c r="CYT384" s="3"/>
      <c r="CYU384" s="3"/>
      <c r="CYV384" s="3"/>
      <c r="CYW384" s="3"/>
      <c r="CYX384" s="3"/>
      <c r="CYY384" s="3"/>
      <c r="CYZ384" s="3"/>
      <c r="CZA384" s="3"/>
      <c r="CZB384" s="3"/>
      <c r="CZC384" s="3"/>
      <c r="CZD384" s="3"/>
      <c r="CZE384" s="3"/>
      <c r="CZF384" s="3"/>
      <c r="CZG384" s="3"/>
      <c r="CZH384" s="3"/>
      <c r="CZI384" s="3"/>
      <c r="CZJ384" s="3"/>
      <c r="CZK384" s="3"/>
      <c r="CZL384" s="3"/>
      <c r="CZM384" s="3"/>
      <c r="CZN384" s="3"/>
      <c r="CZO384" s="3"/>
      <c r="CZP384" s="3"/>
      <c r="CZQ384" s="3"/>
      <c r="CZR384" s="3"/>
      <c r="CZS384" s="3"/>
      <c r="CZT384" s="3"/>
      <c r="CZU384" s="3"/>
      <c r="CZV384" s="3"/>
      <c r="CZW384" s="3"/>
      <c r="CZX384" s="3"/>
      <c r="CZY384" s="3"/>
      <c r="CZZ384" s="3"/>
      <c r="DAA384" s="3"/>
      <c r="DAB384" s="3"/>
      <c r="DAC384" s="3"/>
      <c r="DAD384" s="3"/>
      <c r="DAE384" s="3"/>
      <c r="DAF384" s="3"/>
      <c r="DAG384" s="3"/>
      <c r="DAH384" s="3"/>
      <c r="DAI384" s="3"/>
      <c r="DAJ384" s="3"/>
      <c r="DAK384" s="3"/>
      <c r="DAL384" s="3"/>
      <c r="DAM384" s="3"/>
      <c r="DAN384" s="3"/>
      <c r="DAO384" s="3"/>
      <c r="DAP384" s="3"/>
      <c r="DAQ384" s="3"/>
      <c r="DAR384" s="3"/>
      <c r="DAS384" s="3"/>
      <c r="DAT384" s="3"/>
      <c r="DAU384" s="3"/>
      <c r="DAV384" s="3"/>
      <c r="DAW384" s="3"/>
      <c r="DAX384" s="3"/>
      <c r="DAY384" s="3"/>
      <c r="DAZ384" s="3"/>
      <c r="DBA384" s="3"/>
      <c r="DBB384" s="3"/>
      <c r="DBC384" s="3"/>
      <c r="DBD384" s="3"/>
      <c r="DBE384" s="3"/>
      <c r="DBF384" s="3"/>
      <c r="DBG384" s="3"/>
      <c r="DBH384" s="3"/>
      <c r="DBI384" s="3"/>
      <c r="DBJ384" s="3"/>
      <c r="DBK384" s="3"/>
      <c r="DBL384" s="3"/>
      <c r="DBM384" s="3"/>
      <c r="DBN384" s="3"/>
      <c r="DBO384" s="3"/>
      <c r="DBP384" s="3"/>
      <c r="DBQ384" s="3"/>
      <c r="DBR384" s="3"/>
      <c r="DBS384" s="3"/>
      <c r="DBT384" s="3"/>
      <c r="DBU384" s="3"/>
      <c r="DBV384" s="3"/>
      <c r="DBW384" s="3"/>
      <c r="DBX384" s="3"/>
      <c r="DBY384" s="3"/>
      <c r="DBZ384" s="3"/>
      <c r="DCA384" s="3"/>
      <c r="DCB384" s="3"/>
      <c r="DCC384" s="3"/>
      <c r="DCD384" s="3"/>
      <c r="DCE384" s="3"/>
      <c r="DCF384" s="3"/>
      <c r="DCG384" s="3"/>
      <c r="DCH384" s="3"/>
      <c r="DCI384" s="3"/>
      <c r="DCJ384" s="3"/>
      <c r="DCK384" s="3"/>
      <c r="DCL384" s="3"/>
      <c r="DCM384" s="3"/>
      <c r="DCN384" s="3"/>
      <c r="DCO384" s="3"/>
      <c r="DCP384" s="3"/>
      <c r="DCQ384" s="3"/>
      <c r="DCR384" s="3"/>
      <c r="DCS384" s="3"/>
      <c r="DCT384" s="3"/>
      <c r="DCU384" s="3"/>
      <c r="DCV384" s="3"/>
      <c r="DCW384" s="3"/>
      <c r="DCX384" s="3"/>
      <c r="DCY384" s="3"/>
      <c r="DCZ384" s="3"/>
      <c r="DDA384" s="3"/>
      <c r="DDB384" s="3"/>
      <c r="DDC384" s="3"/>
      <c r="DDE384" s="3"/>
      <c r="DDG384" s="3"/>
      <c r="DDH384" s="3"/>
      <c r="DDI384" s="3"/>
      <c r="DDJ384" s="3"/>
      <c r="DDK384" s="3"/>
      <c r="DDL384" s="3"/>
      <c r="DDM384" s="3"/>
      <c r="DDN384" s="3"/>
      <c r="DDS384" s="3"/>
      <c r="DDT384" s="3"/>
      <c r="DDU384" s="3"/>
      <c r="DDV384" s="3"/>
      <c r="DDW384" s="3"/>
      <c r="DDX384" s="3"/>
      <c r="DDY384" s="3"/>
      <c r="DDZ384" s="3"/>
      <c r="DEA384" s="3"/>
      <c r="DEB384" s="3"/>
      <c r="DEC384" s="3"/>
      <c r="DED384" s="3"/>
      <c r="DEE384" s="3"/>
      <c r="DEF384" s="3"/>
      <c r="DEG384" s="3"/>
      <c r="DEH384" s="3"/>
      <c r="DEI384" s="3"/>
      <c r="DEJ384" s="3"/>
      <c r="DEK384" s="3"/>
      <c r="DEL384" s="3"/>
      <c r="DEM384" s="3"/>
      <c r="DEN384" s="3"/>
      <c r="DEO384" s="3"/>
      <c r="DEP384" s="3"/>
      <c r="DEQ384" s="3"/>
      <c r="DER384" s="3"/>
      <c r="DES384" s="3"/>
      <c r="DET384" s="3"/>
      <c r="DEU384" s="3"/>
      <c r="DEV384" s="3"/>
      <c r="DEW384" s="3"/>
      <c r="DEX384" s="3"/>
      <c r="DEY384" s="3"/>
      <c r="DEZ384" s="3"/>
      <c r="DFA384" s="3"/>
      <c r="DFB384" s="3"/>
      <c r="DFC384" s="3"/>
      <c r="DFD384" s="3"/>
      <c r="DFE384" s="3"/>
      <c r="DFF384" s="3"/>
      <c r="DFG384" s="3"/>
      <c r="DFH384" s="3"/>
      <c r="DFI384" s="3"/>
      <c r="DFJ384" s="3"/>
      <c r="DFK384" s="3"/>
      <c r="DFL384" s="3"/>
      <c r="DFM384" s="3"/>
      <c r="DFN384" s="3"/>
      <c r="DFO384" s="3"/>
      <c r="DFP384" s="3"/>
      <c r="DFQ384" s="3"/>
      <c r="DFR384" s="3"/>
      <c r="DFS384" s="3"/>
      <c r="DFT384" s="3"/>
      <c r="DFU384" s="3"/>
      <c r="DFV384" s="3"/>
      <c r="DFW384" s="3"/>
      <c r="DFX384" s="3"/>
      <c r="DFY384" s="3"/>
      <c r="DFZ384" s="3"/>
      <c r="DGA384" s="3"/>
      <c r="DGB384" s="3"/>
      <c r="DGC384" s="3"/>
      <c r="DGD384" s="3"/>
      <c r="DGE384" s="3"/>
      <c r="DGF384" s="3"/>
      <c r="DGG384" s="3"/>
      <c r="DGH384" s="3"/>
      <c r="DGI384" s="3"/>
      <c r="DGJ384" s="3"/>
      <c r="DGK384" s="3"/>
      <c r="DGL384" s="3"/>
      <c r="DGM384" s="3"/>
      <c r="DGN384" s="3"/>
      <c r="DGO384" s="3"/>
      <c r="DGP384" s="3"/>
      <c r="DGQ384" s="3"/>
      <c r="DGR384" s="3"/>
      <c r="DGS384" s="3"/>
      <c r="DGT384" s="3"/>
      <c r="DGU384" s="3"/>
      <c r="DGV384" s="3"/>
      <c r="DGW384" s="3"/>
      <c r="DGX384" s="3"/>
      <c r="DGY384" s="3"/>
      <c r="DGZ384" s="3"/>
      <c r="DHA384" s="3"/>
      <c r="DHB384" s="3"/>
      <c r="DHC384" s="3"/>
      <c r="DHD384" s="3"/>
      <c r="DHE384" s="3"/>
      <c r="DHF384" s="3"/>
      <c r="DHG384" s="3"/>
      <c r="DHH384" s="3"/>
      <c r="DHI384" s="3"/>
      <c r="DHJ384" s="3"/>
      <c r="DHK384" s="3"/>
      <c r="DHL384" s="3"/>
      <c r="DHM384" s="3"/>
      <c r="DHN384" s="3"/>
      <c r="DHO384" s="3"/>
      <c r="DHP384" s="3"/>
      <c r="DHQ384" s="3"/>
      <c r="DHR384" s="3"/>
      <c r="DHS384" s="3"/>
      <c r="DHT384" s="3"/>
      <c r="DHU384" s="3"/>
      <c r="DHV384" s="3"/>
      <c r="DHW384" s="3"/>
      <c r="DHX384" s="3"/>
      <c r="DHY384" s="3"/>
      <c r="DHZ384" s="3"/>
      <c r="DIA384" s="3"/>
      <c r="DIB384" s="3"/>
      <c r="DIC384" s="3"/>
      <c r="DID384" s="3"/>
      <c r="DIE384" s="3"/>
      <c r="DIF384" s="3"/>
      <c r="DIG384" s="3"/>
      <c r="DIH384" s="3"/>
      <c r="DII384" s="3"/>
      <c r="DIJ384" s="3"/>
      <c r="DIK384" s="3"/>
      <c r="DIL384" s="3"/>
      <c r="DIM384" s="3"/>
      <c r="DIN384" s="3"/>
      <c r="DIO384" s="3"/>
      <c r="DIP384" s="3"/>
      <c r="DIQ384" s="3"/>
      <c r="DIR384" s="3"/>
      <c r="DIS384" s="3"/>
      <c r="DIT384" s="3"/>
      <c r="DIU384" s="3"/>
      <c r="DIV384" s="3"/>
      <c r="DIW384" s="3"/>
      <c r="DIX384" s="3"/>
      <c r="DIY384" s="3"/>
      <c r="DIZ384" s="3"/>
      <c r="DJA384" s="3"/>
      <c r="DJB384" s="3"/>
      <c r="DJC384" s="3"/>
      <c r="DJD384" s="3"/>
      <c r="DJE384" s="3"/>
      <c r="DJF384" s="3"/>
      <c r="DJG384" s="3"/>
      <c r="DJH384" s="3"/>
      <c r="DJI384" s="3"/>
      <c r="DJJ384" s="3"/>
      <c r="DJK384" s="3"/>
      <c r="DJL384" s="3"/>
      <c r="DJM384" s="3"/>
      <c r="DJN384" s="3"/>
      <c r="DJO384" s="3"/>
      <c r="DJP384" s="3"/>
      <c r="DJQ384" s="3"/>
      <c r="DJR384" s="3"/>
      <c r="DJS384" s="3"/>
      <c r="DJT384" s="3"/>
      <c r="DJU384" s="3"/>
      <c r="DJV384" s="3"/>
      <c r="DJW384" s="3"/>
      <c r="DJX384" s="3"/>
      <c r="DJY384" s="3"/>
      <c r="DJZ384" s="3"/>
      <c r="DKA384" s="3"/>
      <c r="DKB384" s="3"/>
      <c r="DKC384" s="3"/>
      <c r="DKD384" s="3"/>
      <c r="DKE384" s="3"/>
      <c r="DKF384" s="3"/>
      <c r="DKG384" s="3"/>
      <c r="DKH384" s="3"/>
      <c r="DKI384" s="3"/>
      <c r="DKJ384" s="3"/>
      <c r="DKK384" s="3"/>
      <c r="DKL384" s="3"/>
      <c r="DKM384" s="3"/>
      <c r="DKN384" s="3"/>
      <c r="DKO384" s="3"/>
      <c r="DKP384" s="3"/>
      <c r="DKQ384" s="3"/>
      <c r="DKR384" s="3"/>
      <c r="DKS384" s="3"/>
      <c r="DKT384" s="3"/>
      <c r="DKU384" s="3"/>
      <c r="DKV384" s="3"/>
      <c r="DKW384" s="3"/>
      <c r="DKX384" s="3"/>
      <c r="DKY384" s="3"/>
      <c r="DKZ384" s="3"/>
      <c r="DLA384" s="3"/>
      <c r="DLB384" s="3"/>
      <c r="DLC384" s="3"/>
      <c r="DLD384" s="3"/>
      <c r="DLE384" s="3"/>
      <c r="DLF384" s="3"/>
      <c r="DLG384" s="3"/>
      <c r="DLH384" s="3"/>
      <c r="DLI384" s="3"/>
      <c r="DLJ384" s="3"/>
      <c r="DLK384" s="3"/>
      <c r="DLL384" s="3"/>
      <c r="DLM384" s="3"/>
      <c r="DLN384" s="3"/>
      <c r="DLO384" s="3"/>
      <c r="DLP384" s="3"/>
      <c r="DLQ384" s="3"/>
      <c r="DLR384" s="3"/>
      <c r="DLS384" s="3"/>
      <c r="DLT384" s="3"/>
      <c r="DLU384" s="3"/>
      <c r="DLV384" s="3"/>
      <c r="DLW384" s="3"/>
      <c r="DLX384" s="3"/>
      <c r="DLY384" s="3"/>
      <c r="DLZ384" s="3"/>
      <c r="DMA384" s="3"/>
      <c r="DMB384" s="3"/>
      <c r="DMC384" s="3"/>
      <c r="DMD384" s="3"/>
      <c r="DME384" s="3"/>
      <c r="DMF384" s="3"/>
      <c r="DMG384" s="3"/>
      <c r="DMH384" s="3"/>
      <c r="DMI384" s="3"/>
      <c r="DMJ384" s="3"/>
      <c r="DMK384" s="3"/>
      <c r="DML384" s="3"/>
      <c r="DMM384" s="3"/>
      <c r="DMN384" s="3"/>
      <c r="DMO384" s="3"/>
      <c r="DMP384" s="3"/>
      <c r="DMQ384" s="3"/>
      <c r="DMR384" s="3"/>
      <c r="DMS384" s="3"/>
      <c r="DMT384" s="3"/>
      <c r="DMU384" s="3"/>
      <c r="DMV384" s="3"/>
      <c r="DMW384" s="3"/>
      <c r="DMX384" s="3"/>
      <c r="DMY384" s="3"/>
      <c r="DNA384" s="3"/>
      <c r="DNC384" s="3"/>
      <c r="DND384" s="3"/>
      <c r="DNE384" s="3"/>
      <c r="DNF384" s="3"/>
      <c r="DNG384" s="3"/>
      <c r="DNH384" s="3"/>
      <c r="DNI384" s="3"/>
      <c r="DNJ384" s="3"/>
      <c r="DNO384" s="3"/>
      <c r="DNP384" s="3"/>
      <c r="DNQ384" s="3"/>
      <c r="DNR384" s="3"/>
      <c r="DNS384" s="3"/>
      <c r="DNT384" s="3"/>
      <c r="DNU384" s="3"/>
      <c r="DNV384" s="3"/>
      <c r="DNW384" s="3"/>
      <c r="DNX384" s="3"/>
      <c r="DNY384" s="3"/>
      <c r="DNZ384" s="3"/>
      <c r="DOA384" s="3"/>
      <c r="DOB384" s="3"/>
      <c r="DOC384" s="3"/>
      <c r="DOD384" s="3"/>
      <c r="DOE384" s="3"/>
      <c r="DOF384" s="3"/>
      <c r="DOG384" s="3"/>
      <c r="DOH384" s="3"/>
      <c r="DOI384" s="3"/>
      <c r="DOJ384" s="3"/>
      <c r="DOK384" s="3"/>
      <c r="DOL384" s="3"/>
      <c r="DOM384" s="3"/>
      <c r="DON384" s="3"/>
      <c r="DOO384" s="3"/>
      <c r="DOP384" s="3"/>
      <c r="DOQ384" s="3"/>
      <c r="DOR384" s="3"/>
      <c r="DOS384" s="3"/>
      <c r="DOT384" s="3"/>
      <c r="DOU384" s="3"/>
      <c r="DOV384" s="3"/>
      <c r="DOW384" s="3"/>
      <c r="DOX384" s="3"/>
      <c r="DOY384" s="3"/>
      <c r="DOZ384" s="3"/>
      <c r="DPA384" s="3"/>
      <c r="DPB384" s="3"/>
      <c r="DPC384" s="3"/>
      <c r="DPD384" s="3"/>
      <c r="DPE384" s="3"/>
      <c r="DPF384" s="3"/>
      <c r="DPG384" s="3"/>
      <c r="DPH384" s="3"/>
      <c r="DPI384" s="3"/>
      <c r="DPJ384" s="3"/>
      <c r="DPK384" s="3"/>
      <c r="DPL384" s="3"/>
      <c r="DPM384" s="3"/>
      <c r="DPN384" s="3"/>
      <c r="DPO384" s="3"/>
      <c r="DPP384" s="3"/>
      <c r="DPQ384" s="3"/>
      <c r="DPR384" s="3"/>
      <c r="DPS384" s="3"/>
      <c r="DPT384" s="3"/>
      <c r="DPU384" s="3"/>
      <c r="DPV384" s="3"/>
      <c r="DPW384" s="3"/>
      <c r="DPX384" s="3"/>
      <c r="DPY384" s="3"/>
      <c r="DPZ384" s="3"/>
      <c r="DQA384" s="3"/>
      <c r="DQB384" s="3"/>
      <c r="DQC384" s="3"/>
      <c r="DQD384" s="3"/>
      <c r="DQE384" s="3"/>
      <c r="DQF384" s="3"/>
      <c r="DQG384" s="3"/>
      <c r="DQH384" s="3"/>
      <c r="DQI384" s="3"/>
      <c r="DQJ384" s="3"/>
      <c r="DQK384" s="3"/>
      <c r="DQL384" s="3"/>
      <c r="DQM384" s="3"/>
      <c r="DQN384" s="3"/>
      <c r="DQO384" s="3"/>
      <c r="DQP384" s="3"/>
      <c r="DQQ384" s="3"/>
      <c r="DQR384" s="3"/>
      <c r="DQS384" s="3"/>
      <c r="DQT384" s="3"/>
      <c r="DQU384" s="3"/>
      <c r="DQV384" s="3"/>
      <c r="DQW384" s="3"/>
      <c r="DQX384" s="3"/>
      <c r="DQY384" s="3"/>
      <c r="DQZ384" s="3"/>
      <c r="DRA384" s="3"/>
      <c r="DRB384" s="3"/>
      <c r="DRC384" s="3"/>
      <c r="DRD384" s="3"/>
      <c r="DRE384" s="3"/>
      <c r="DRF384" s="3"/>
      <c r="DRG384" s="3"/>
      <c r="DRH384" s="3"/>
      <c r="DRI384" s="3"/>
      <c r="DRJ384" s="3"/>
      <c r="DRK384" s="3"/>
      <c r="DRL384" s="3"/>
      <c r="DRM384" s="3"/>
      <c r="DRN384" s="3"/>
      <c r="DRO384" s="3"/>
      <c r="DRP384" s="3"/>
      <c r="DRQ384" s="3"/>
      <c r="DRR384" s="3"/>
      <c r="DRS384" s="3"/>
      <c r="DRT384" s="3"/>
      <c r="DRU384" s="3"/>
      <c r="DRV384" s="3"/>
      <c r="DRW384" s="3"/>
      <c r="DRX384" s="3"/>
      <c r="DRY384" s="3"/>
      <c r="DRZ384" s="3"/>
      <c r="DSA384" s="3"/>
      <c r="DSB384" s="3"/>
      <c r="DSC384" s="3"/>
      <c r="DSD384" s="3"/>
      <c r="DSE384" s="3"/>
      <c r="DSF384" s="3"/>
      <c r="DSG384" s="3"/>
      <c r="DSH384" s="3"/>
      <c r="DSI384" s="3"/>
      <c r="DSJ384" s="3"/>
      <c r="DSK384" s="3"/>
      <c r="DSL384" s="3"/>
      <c r="DSM384" s="3"/>
      <c r="DSN384" s="3"/>
      <c r="DSO384" s="3"/>
      <c r="DSP384" s="3"/>
      <c r="DSQ384" s="3"/>
      <c r="DSR384" s="3"/>
      <c r="DSS384" s="3"/>
      <c r="DST384" s="3"/>
      <c r="DSU384" s="3"/>
      <c r="DSV384" s="3"/>
      <c r="DSW384" s="3"/>
      <c r="DSX384" s="3"/>
      <c r="DSY384" s="3"/>
      <c r="DSZ384" s="3"/>
      <c r="DTA384" s="3"/>
      <c r="DTB384" s="3"/>
      <c r="DTC384" s="3"/>
      <c r="DTD384" s="3"/>
      <c r="DTE384" s="3"/>
      <c r="DTF384" s="3"/>
      <c r="DTG384" s="3"/>
      <c r="DTH384" s="3"/>
      <c r="DTI384" s="3"/>
      <c r="DTJ384" s="3"/>
      <c r="DTK384" s="3"/>
      <c r="DTL384" s="3"/>
      <c r="DTM384" s="3"/>
      <c r="DTN384" s="3"/>
      <c r="DTO384" s="3"/>
      <c r="DTP384" s="3"/>
      <c r="DTQ384" s="3"/>
      <c r="DTR384" s="3"/>
      <c r="DTS384" s="3"/>
      <c r="DTT384" s="3"/>
      <c r="DTU384" s="3"/>
      <c r="DTV384" s="3"/>
      <c r="DTW384" s="3"/>
      <c r="DTX384" s="3"/>
      <c r="DTY384" s="3"/>
      <c r="DTZ384" s="3"/>
      <c r="DUA384" s="3"/>
      <c r="DUB384" s="3"/>
      <c r="DUC384" s="3"/>
      <c r="DUD384" s="3"/>
      <c r="DUE384" s="3"/>
      <c r="DUF384" s="3"/>
      <c r="DUG384" s="3"/>
      <c r="DUH384" s="3"/>
      <c r="DUI384" s="3"/>
      <c r="DUJ384" s="3"/>
      <c r="DUK384" s="3"/>
      <c r="DUL384" s="3"/>
      <c r="DUM384" s="3"/>
      <c r="DUN384" s="3"/>
      <c r="DUO384" s="3"/>
      <c r="DUP384" s="3"/>
      <c r="DUQ384" s="3"/>
      <c r="DUR384" s="3"/>
      <c r="DUS384" s="3"/>
      <c r="DUT384" s="3"/>
      <c r="DUU384" s="3"/>
      <c r="DUV384" s="3"/>
      <c r="DUW384" s="3"/>
      <c r="DUX384" s="3"/>
      <c r="DUY384" s="3"/>
      <c r="DUZ384" s="3"/>
      <c r="DVA384" s="3"/>
      <c r="DVB384" s="3"/>
      <c r="DVC384" s="3"/>
      <c r="DVD384" s="3"/>
      <c r="DVE384" s="3"/>
      <c r="DVF384" s="3"/>
      <c r="DVG384" s="3"/>
      <c r="DVH384" s="3"/>
      <c r="DVI384" s="3"/>
      <c r="DVJ384" s="3"/>
      <c r="DVK384" s="3"/>
      <c r="DVL384" s="3"/>
      <c r="DVM384" s="3"/>
      <c r="DVN384" s="3"/>
      <c r="DVO384" s="3"/>
      <c r="DVP384" s="3"/>
      <c r="DVQ384" s="3"/>
      <c r="DVR384" s="3"/>
      <c r="DVS384" s="3"/>
      <c r="DVT384" s="3"/>
      <c r="DVU384" s="3"/>
      <c r="DVV384" s="3"/>
      <c r="DVW384" s="3"/>
      <c r="DVX384" s="3"/>
      <c r="DVY384" s="3"/>
      <c r="DVZ384" s="3"/>
      <c r="DWA384" s="3"/>
      <c r="DWB384" s="3"/>
      <c r="DWC384" s="3"/>
      <c r="DWD384" s="3"/>
      <c r="DWE384" s="3"/>
      <c r="DWF384" s="3"/>
      <c r="DWG384" s="3"/>
      <c r="DWH384" s="3"/>
      <c r="DWI384" s="3"/>
      <c r="DWJ384" s="3"/>
      <c r="DWK384" s="3"/>
      <c r="DWL384" s="3"/>
      <c r="DWM384" s="3"/>
      <c r="DWN384" s="3"/>
      <c r="DWO384" s="3"/>
      <c r="DWP384" s="3"/>
      <c r="DWQ384" s="3"/>
      <c r="DWR384" s="3"/>
      <c r="DWS384" s="3"/>
      <c r="DWT384" s="3"/>
      <c r="DWU384" s="3"/>
      <c r="DWW384" s="3"/>
      <c r="DWY384" s="3"/>
      <c r="DWZ384" s="3"/>
      <c r="DXA384" s="3"/>
      <c r="DXB384" s="3"/>
      <c r="DXC384" s="3"/>
      <c r="DXD384" s="3"/>
      <c r="DXE384" s="3"/>
      <c r="DXF384" s="3"/>
      <c r="DXK384" s="3"/>
      <c r="DXL384" s="3"/>
      <c r="DXM384" s="3"/>
      <c r="DXN384" s="3"/>
      <c r="DXO384" s="3"/>
      <c r="DXP384" s="3"/>
      <c r="DXQ384" s="3"/>
      <c r="DXR384" s="3"/>
      <c r="DXS384" s="3"/>
      <c r="DXT384" s="3"/>
      <c r="DXU384" s="3"/>
      <c r="DXV384" s="3"/>
      <c r="DXW384" s="3"/>
      <c r="DXX384" s="3"/>
      <c r="DXY384" s="3"/>
      <c r="DXZ384" s="3"/>
      <c r="DYA384" s="3"/>
      <c r="DYB384" s="3"/>
      <c r="DYC384" s="3"/>
      <c r="DYD384" s="3"/>
      <c r="DYE384" s="3"/>
      <c r="DYF384" s="3"/>
      <c r="DYG384" s="3"/>
      <c r="DYH384" s="3"/>
      <c r="DYI384" s="3"/>
      <c r="DYJ384" s="3"/>
      <c r="DYK384" s="3"/>
      <c r="DYL384" s="3"/>
      <c r="DYM384" s="3"/>
      <c r="DYN384" s="3"/>
      <c r="DYO384" s="3"/>
      <c r="DYP384" s="3"/>
      <c r="DYQ384" s="3"/>
      <c r="DYR384" s="3"/>
      <c r="DYS384" s="3"/>
      <c r="DYT384" s="3"/>
      <c r="DYU384" s="3"/>
      <c r="DYV384" s="3"/>
      <c r="DYW384" s="3"/>
      <c r="DYX384" s="3"/>
      <c r="DYY384" s="3"/>
      <c r="DYZ384" s="3"/>
      <c r="DZA384" s="3"/>
      <c r="DZB384" s="3"/>
      <c r="DZC384" s="3"/>
      <c r="DZD384" s="3"/>
      <c r="DZE384" s="3"/>
      <c r="DZF384" s="3"/>
      <c r="DZG384" s="3"/>
      <c r="DZH384" s="3"/>
      <c r="DZI384" s="3"/>
      <c r="DZJ384" s="3"/>
      <c r="DZK384" s="3"/>
      <c r="DZL384" s="3"/>
      <c r="DZM384" s="3"/>
      <c r="DZN384" s="3"/>
      <c r="DZO384" s="3"/>
      <c r="DZP384" s="3"/>
      <c r="DZQ384" s="3"/>
      <c r="DZR384" s="3"/>
      <c r="DZS384" s="3"/>
      <c r="DZT384" s="3"/>
      <c r="DZU384" s="3"/>
      <c r="DZV384" s="3"/>
      <c r="DZW384" s="3"/>
      <c r="DZX384" s="3"/>
      <c r="DZY384" s="3"/>
      <c r="DZZ384" s="3"/>
      <c r="EAA384" s="3"/>
      <c r="EAB384" s="3"/>
      <c r="EAC384" s="3"/>
      <c r="EAD384" s="3"/>
      <c r="EAE384" s="3"/>
      <c r="EAF384" s="3"/>
      <c r="EAG384" s="3"/>
      <c r="EAH384" s="3"/>
      <c r="EAI384" s="3"/>
      <c r="EAJ384" s="3"/>
      <c r="EAK384" s="3"/>
      <c r="EAL384" s="3"/>
      <c r="EAM384" s="3"/>
      <c r="EAN384" s="3"/>
      <c r="EAO384" s="3"/>
      <c r="EAP384" s="3"/>
      <c r="EAQ384" s="3"/>
      <c r="EAR384" s="3"/>
      <c r="EAS384" s="3"/>
      <c r="EAT384" s="3"/>
      <c r="EAU384" s="3"/>
      <c r="EAV384" s="3"/>
      <c r="EAW384" s="3"/>
      <c r="EAX384" s="3"/>
      <c r="EAY384" s="3"/>
      <c r="EAZ384" s="3"/>
      <c r="EBA384" s="3"/>
      <c r="EBB384" s="3"/>
      <c r="EBC384" s="3"/>
      <c r="EBD384" s="3"/>
      <c r="EBE384" s="3"/>
      <c r="EBF384" s="3"/>
      <c r="EBG384" s="3"/>
      <c r="EBH384" s="3"/>
      <c r="EBI384" s="3"/>
      <c r="EBJ384" s="3"/>
      <c r="EBK384" s="3"/>
      <c r="EBL384" s="3"/>
      <c r="EBM384" s="3"/>
      <c r="EBN384" s="3"/>
      <c r="EBO384" s="3"/>
      <c r="EBP384" s="3"/>
      <c r="EBQ384" s="3"/>
      <c r="EBR384" s="3"/>
      <c r="EBS384" s="3"/>
      <c r="EBT384" s="3"/>
      <c r="EBU384" s="3"/>
      <c r="EBV384" s="3"/>
      <c r="EBW384" s="3"/>
      <c r="EBX384" s="3"/>
      <c r="EBY384" s="3"/>
      <c r="EBZ384" s="3"/>
      <c r="ECA384" s="3"/>
      <c r="ECB384" s="3"/>
      <c r="ECC384" s="3"/>
      <c r="ECD384" s="3"/>
      <c r="ECE384" s="3"/>
      <c r="ECF384" s="3"/>
      <c r="ECG384" s="3"/>
      <c r="ECH384" s="3"/>
      <c r="ECI384" s="3"/>
      <c r="ECJ384" s="3"/>
      <c r="ECK384" s="3"/>
      <c r="ECL384" s="3"/>
      <c r="ECM384" s="3"/>
      <c r="ECN384" s="3"/>
      <c r="ECO384" s="3"/>
      <c r="ECP384" s="3"/>
      <c r="ECQ384" s="3"/>
      <c r="ECR384" s="3"/>
      <c r="ECS384" s="3"/>
      <c r="ECT384" s="3"/>
      <c r="ECU384" s="3"/>
      <c r="ECV384" s="3"/>
      <c r="ECW384" s="3"/>
      <c r="ECX384" s="3"/>
      <c r="ECY384" s="3"/>
      <c r="ECZ384" s="3"/>
      <c r="EDA384" s="3"/>
      <c r="EDB384" s="3"/>
      <c r="EDC384" s="3"/>
      <c r="EDD384" s="3"/>
      <c r="EDE384" s="3"/>
      <c r="EDF384" s="3"/>
      <c r="EDG384" s="3"/>
      <c r="EDH384" s="3"/>
      <c r="EDI384" s="3"/>
      <c r="EDJ384" s="3"/>
      <c r="EDK384" s="3"/>
      <c r="EDL384" s="3"/>
      <c r="EDM384" s="3"/>
      <c r="EDN384" s="3"/>
      <c r="EDO384" s="3"/>
      <c r="EDP384" s="3"/>
      <c r="EDQ384" s="3"/>
      <c r="EDR384" s="3"/>
      <c r="EDS384" s="3"/>
      <c r="EDT384" s="3"/>
      <c r="EDU384" s="3"/>
      <c r="EDV384" s="3"/>
      <c r="EDW384" s="3"/>
      <c r="EDX384" s="3"/>
      <c r="EDY384" s="3"/>
      <c r="EDZ384" s="3"/>
      <c r="EEA384" s="3"/>
      <c r="EEB384" s="3"/>
      <c r="EEC384" s="3"/>
      <c r="EED384" s="3"/>
      <c r="EEE384" s="3"/>
      <c r="EEF384" s="3"/>
      <c r="EEG384" s="3"/>
      <c r="EEH384" s="3"/>
      <c r="EEI384" s="3"/>
      <c r="EEJ384" s="3"/>
      <c r="EEK384" s="3"/>
      <c r="EEL384" s="3"/>
      <c r="EEM384" s="3"/>
      <c r="EEN384" s="3"/>
      <c r="EEO384" s="3"/>
      <c r="EEP384" s="3"/>
      <c r="EEQ384" s="3"/>
      <c r="EER384" s="3"/>
      <c r="EES384" s="3"/>
      <c r="EET384" s="3"/>
      <c r="EEU384" s="3"/>
      <c r="EEV384" s="3"/>
      <c r="EEW384" s="3"/>
      <c r="EEX384" s="3"/>
      <c r="EEY384" s="3"/>
      <c r="EEZ384" s="3"/>
      <c r="EFA384" s="3"/>
      <c r="EFB384" s="3"/>
      <c r="EFC384" s="3"/>
      <c r="EFD384" s="3"/>
      <c r="EFE384" s="3"/>
      <c r="EFF384" s="3"/>
      <c r="EFG384" s="3"/>
      <c r="EFH384" s="3"/>
      <c r="EFI384" s="3"/>
      <c r="EFJ384" s="3"/>
      <c r="EFK384" s="3"/>
      <c r="EFL384" s="3"/>
      <c r="EFM384" s="3"/>
      <c r="EFN384" s="3"/>
      <c r="EFO384" s="3"/>
      <c r="EFP384" s="3"/>
      <c r="EFQ384" s="3"/>
      <c r="EFR384" s="3"/>
      <c r="EFS384" s="3"/>
      <c r="EFT384" s="3"/>
      <c r="EFU384" s="3"/>
      <c r="EFV384" s="3"/>
      <c r="EFW384" s="3"/>
      <c r="EFX384" s="3"/>
      <c r="EFY384" s="3"/>
      <c r="EFZ384" s="3"/>
      <c r="EGA384" s="3"/>
      <c r="EGB384" s="3"/>
      <c r="EGC384" s="3"/>
      <c r="EGD384" s="3"/>
      <c r="EGE384" s="3"/>
      <c r="EGF384" s="3"/>
      <c r="EGG384" s="3"/>
      <c r="EGH384" s="3"/>
      <c r="EGI384" s="3"/>
      <c r="EGJ384" s="3"/>
      <c r="EGK384" s="3"/>
      <c r="EGL384" s="3"/>
      <c r="EGM384" s="3"/>
      <c r="EGN384" s="3"/>
      <c r="EGO384" s="3"/>
      <c r="EGP384" s="3"/>
      <c r="EGQ384" s="3"/>
      <c r="EGS384" s="3"/>
      <c r="EGU384" s="3"/>
      <c r="EGV384" s="3"/>
      <c r="EGW384" s="3"/>
      <c r="EGX384" s="3"/>
      <c r="EGY384" s="3"/>
      <c r="EGZ384" s="3"/>
      <c r="EHA384" s="3"/>
      <c r="EHB384" s="3"/>
      <c r="EHG384" s="3"/>
      <c r="EHH384" s="3"/>
      <c r="EHI384" s="3"/>
      <c r="EHJ384" s="3"/>
      <c r="EHK384" s="3"/>
      <c r="EHL384" s="3"/>
      <c r="EHM384" s="3"/>
      <c r="EHN384" s="3"/>
      <c r="EHO384" s="3"/>
      <c r="EHP384" s="3"/>
      <c r="EHQ384" s="3"/>
      <c r="EHR384" s="3"/>
      <c r="EHS384" s="3"/>
      <c r="EHT384" s="3"/>
      <c r="EHU384" s="3"/>
      <c r="EHV384" s="3"/>
      <c r="EHW384" s="3"/>
      <c r="EHX384" s="3"/>
      <c r="EHY384" s="3"/>
      <c r="EHZ384" s="3"/>
      <c r="EIA384" s="3"/>
      <c r="EIB384" s="3"/>
      <c r="EIC384" s="3"/>
      <c r="EID384" s="3"/>
      <c r="EIE384" s="3"/>
      <c r="EIF384" s="3"/>
      <c r="EIG384" s="3"/>
      <c r="EIH384" s="3"/>
      <c r="EII384" s="3"/>
      <c r="EIJ384" s="3"/>
      <c r="EIK384" s="3"/>
      <c r="EIL384" s="3"/>
      <c r="EIM384" s="3"/>
      <c r="EIN384" s="3"/>
      <c r="EIO384" s="3"/>
      <c r="EIP384" s="3"/>
      <c r="EIQ384" s="3"/>
      <c r="EIR384" s="3"/>
      <c r="EIS384" s="3"/>
      <c r="EIT384" s="3"/>
      <c r="EIU384" s="3"/>
      <c r="EIV384" s="3"/>
      <c r="EIW384" s="3"/>
      <c r="EIX384" s="3"/>
      <c r="EIY384" s="3"/>
      <c r="EIZ384" s="3"/>
      <c r="EJA384" s="3"/>
      <c r="EJB384" s="3"/>
      <c r="EJC384" s="3"/>
      <c r="EJD384" s="3"/>
      <c r="EJE384" s="3"/>
      <c r="EJF384" s="3"/>
      <c r="EJG384" s="3"/>
      <c r="EJH384" s="3"/>
      <c r="EJI384" s="3"/>
      <c r="EJJ384" s="3"/>
      <c r="EJK384" s="3"/>
      <c r="EJL384" s="3"/>
      <c r="EJM384" s="3"/>
      <c r="EJN384" s="3"/>
      <c r="EJO384" s="3"/>
      <c r="EJP384" s="3"/>
      <c r="EJQ384" s="3"/>
      <c r="EJR384" s="3"/>
      <c r="EJS384" s="3"/>
      <c r="EJT384" s="3"/>
      <c r="EJU384" s="3"/>
      <c r="EJV384" s="3"/>
      <c r="EJW384" s="3"/>
      <c r="EJX384" s="3"/>
      <c r="EJY384" s="3"/>
      <c r="EJZ384" s="3"/>
      <c r="EKA384" s="3"/>
      <c r="EKB384" s="3"/>
      <c r="EKC384" s="3"/>
      <c r="EKD384" s="3"/>
      <c r="EKE384" s="3"/>
      <c r="EKF384" s="3"/>
      <c r="EKG384" s="3"/>
      <c r="EKH384" s="3"/>
      <c r="EKI384" s="3"/>
      <c r="EKJ384" s="3"/>
      <c r="EKK384" s="3"/>
      <c r="EKL384" s="3"/>
      <c r="EKM384" s="3"/>
      <c r="EKN384" s="3"/>
      <c r="EKO384" s="3"/>
      <c r="EKP384" s="3"/>
      <c r="EKQ384" s="3"/>
      <c r="EKR384" s="3"/>
      <c r="EKS384" s="3"/>
      <c r="EKT384" s="3"/>
      <c r="EKU384" s="3"/>
      <c r="EKV384" s="3"/>
      <c r="EKW384" s="3"/>
      <c r="EKX384" s="3"/>
      <c r="EKY384" s="3"/>
      <c r="EKZ384" s="3"/>
      <c r="ELA384" s="3"/>
      <c r="ELB384" s="3"/>
      <c r="ELC384" s="3"/>
      <c r="ELD384" s="3"/>
      <c r="ELE384" s="3"/>
      <c r="ELF384" s="3"/>
      <c r="ELG384" s="3"/>
      <c r="ELH384" s="3"/>
      <c r="ELI384" s="3"/>
      <c r="ELJ384" s="3"/>
      <c r="ELK384" s="3"/>
      <c r="ELL384" s="3"/>
      <c r="ELM384" s="3"/>
      <c r="ELN384" s="3"/>
      <c r="ELO384" s="3"/>
      <c r="ELP384" s="3"/>
      <c r="ELQ384" s="3"/>
      <c r="ELR384" s="3"/>
      <c r="ELS384" s="3"/>
      <c r="ELT384" s="3"/>
      <c r="ELU384" s="3"/>
      <c r="ELV384" s="3"/>
      <c r="ELW384" s="3"/>
      <c r="ELX384" s="3"/>
      <c r="ELY384" s="3"/>
      <c r="ELZ384" s="3"/>
      <c r="EMA384" s="3"/>
      <c r="EMB384" s="3"/>
      <c r="EMC384" s="3"/>
      <c r="EMD384" s="3"/>
      <c r="EME384" s="3"/>
      <c r="EMF384" s="3"/>
      <c r="EMG384" s="3"/>
      <c r="EMH384" s="3"/>
      <c r="EMI384" s="3"/>
      <c r="EMJ384" s="3"/>
      <c r="EMK384" s="3"/>
      <c r="EML384" s="3"/>
      <c r="EMM384" s="3"/>
      <c r="EMN384" s="3"/>
      <c r="EMO384" s="3"/>
      <c r="EMP384" s="3"/>
      <c r="EMQ384" s="3"/>
      <c r="EMR384" s="3"/>
      <c r="EMS384" s="3"/>
      <c r="EMT384" s="3"/>
      <c r="EMU384" s="3"/>
      <c r="EMV384" s="3"/>
      <c r="EMW384" s="3"/>
      <c r="EMX384" s="3"/>
      <c r="EMY384" s="3"/>
      <c r="EMZ384" s="3"/>
      <c r="ENA384" s="3"/>
      <c r="ENB384" s="3"/>
      <c r="ENC384" s="3"/>
      <c r="END384" s="3"/>
      <c r="ENE384" s="3"/>
      <c r="ENF384" s="3"/>
      <c r="ENG384" s="3"/>
      <c r="ENH384" s="3"/>
      <c r="ENI384" s="3"/>
      <c r="ENJ384" s="3"/>
      <c r="ENK384" s="3"/>
      <c r="ENL384" s="3"/>
      <c r="ENM384" s="3"/>
      <c r="ENN384" s="3"/>
      <c r="ENO384" s="3"/>
      <c r="ENP384" s="3"/>
      <c r="ENQ384" s="3"/>
      <c r="ENR384" s="3"/>
      <c r="ENS384" s="3"/>
      <c r="ENT384" s="3"/>
      <c r="ENU384" s="3"/>
      <c r="ENV384" s="3"/>
      <c r="ENW384" s="3"/>
      <c r="ENX384" s="3"/>
      <c r="ENY384" s="3"/>
      <c r="ENZ384" s="3"/>
      <c r="EOA384" s="3"/>
      <c r="EOB384" s="3"/>
      <c r="EOC384" s="3"/>
      <c r="EOD384" s="3"/>
      <c r="EOE384" s="3"/>
      <c r="EOF384" s="3"/>
      <c r="EOG384" s="3"/>
      <c r="EOH384" s="3"/>
      <c r="EOI384" s="3"/>
      <c r="EOJ384" s="3"/>
      <c r="EOK384" s="3"/>
      <c r="EOL384" s="3"/>
      <c r="EOM384" s="3"/>
      <c r="EON384" s="3"/>
      <c r="EOO384" s="3"/>
      <c r="EOP384" s="3"/>
      <c r="EOQ384" s="3"/>
      <c r="EOR384" s="3"/>
      <c r="EOS384" s="3"/>
      <c r="EOT384" s="3"/>
      <c r="EOU384" s="3"/>
      <c r="EOV384" s="3"/>
      <c r="EOW384" s="3"/>
      <c r="EOX384" s="3"/>
      <c r="EOY384" s="3"/>
      <c r="EOZ384" s="3"/>
      <c r="EPA384" s="3"/>
      <c r="EPB384" s="3"/>
      <c r="EPC384" s="3"/>
      <c r="EPD384" s="3"/>
      <c r="EPE384" s="3"/>
      <c r="EPF384" s="3"/>
      <c r="EPG384" s="3"/>
      <c r="EPH384" s="3"/>
      <c r="EPI384" s="3"/>
      <c r="EPJ384" s="3"/>
      <c r="EPK384" s="3"/>
      <c r="EPL384" s="3"/>
      <c r="EPM384" s="3"/>
      <c r="EPN384" s="3"/>
      <c r="EPO384" s="3"/>
      <c r="EPP384" s="3"/>
      <c r="EPQ384" s="3"/>
      <c r="EPR384" s="3"/>
      <c r="EPS384" s="3"/>
      <c r="EPT384" s="3"/>
      <c r="EPU384" s="3"/>
      <c r="EPV384" s="3"/>
      <c r="EPW384" s="3"/>
      <c r="EPX384" s="3"/>
      <c r="EPY384" s="3"/>
      <c r="EPZ384" s="3"/>
      <c r="EQA384" s="3"/>
      <c r="EQB384" s="3"/>
      <c r="EQC384" s="3"/>
      <c r="EQD384" s="3"/>
      <c r="EQE384" s="3"/>
      <c r="EQF384" s="3"/>
      <c r="EQG384" s="3"/>
      <c r="EQH384" s="3"/>
      <c r="EQI384" s="3"/>
      <c r="EQJ384" s="3"/>
      <c r="EQK384" s="3"/>
      <c r="EQL384" s="3"/>
      <c r="EQM384" s="3"/>
      <c r="EQO384" s="3"/>
      <c r="EQQ384" s="3"/>
      <c r="EQR384" s="3"/>
      <c r="EQS384" s="3"/>
      <c r="EQT384" s="3"/>
      <c r="EQU384" s="3"/>
      <c r="EQV384" s="3"/>
      <c r="EQW384" s="3"/>
      <c r="EQX384" s="3"/>
      <c r="ERC384" s="3"/>
      <c r="ERD384" s="3"/>
      <c r="ERE384" s="3"/>
      <c r="ERF384" s="3"/>
      <c r="ERG384" s="3"/>
      <c r="ERH384" s="3"/>
      <c r="ERI384" s="3"/>
      <c r="ERJ384" s="3"/>
      <c r="ERK384" s="3"/>
      <c r="ERL384" s="3"/>
      <c r="ERM384" s="3"/>
      <c r="ERN384" s="3"/>
      <c r="ERO384" s="3"/>
      <c r="ERP384" s="3"/>
      <c r="ERQ384" s="3"/>
      <c r="ERR384" s="3"/>
      <c r="ERS384" s="3"/>
      <c r="ERT384" s="3"/>
      <c r="ERU384" s="3"/>
      <c r="ERV384" s="3"/>
      <c r="ERW384" s="3"/>
      <c r="ERX384" s="3"/>
      <c r="ERY384" s="3"/>
      <c r="ERZ384" s="3"/>
      <c r="ESA384" s="3"/>
      <c r="ESB384" s="3"/>
      <c r="ESC384" s="3"/>
      <c r="ESD384" s="3"/>
      <c r="ESE384" s="3"/>
      <c r="ESF384" s="3"/>
      <c r="ESG384" s="3"/>
      <c r="ESH384" s="3"/>
      <c r="ESI384" s="3"/>
      <c r="ESJ384" s="3"/>
      <c r="ESK384" s="3"/>
      <c r="ESL384" s="3"/>
      <c r="ESM384" s="3"/>
      <c r="ESN384" s="3"/>
      <c r="ESO384" s="3"/>
      <c r="ESP384" s="3"/>
      <c r="ESQ384" s="3"/>
      <c r="ESR384" s="3"/>
      <c r="ESS384" s="3"/>
      <c r="EST384" s="3"/>
      <c r="ESU384" s="3"/>
      <c r="ESV384" s="3"/>
      <c r="ESW384" s="3"/>
      <c r="ESX384" s="3"/>
      <c r="ESY384" s="3"/>
      <c r="ESZ384" s="3"/>
      <c r="ETA384" s="3"/>
      <c r="ETB384" s="3"/>
      <c r="ETC384" s="3"/>
      <c r="ETD384" s="3"/>
      <c r="ETE384" s="3"/>
      <c r="ETF384" s="3"/>
      <c r="ETG384" s="3"/>
      <c r="ETH384" s="3"/>
      <c r="ETI384" s="3"/>
      <c r="ETJ384" s="3"/>
      <c r="ETK384" s="3"/>
      <c r="ETL384" s="3"/>
      <c r="ETM384" s="3"/>
      <c r="ETN384" s="3"/>
      <c r="ETO384" s="3"/>
      <c r="ETP384" s="3"/>
      <c r="ETQ384" s="3"/>
      <c r="ETR384" s="3"/>
      <c r="ETS384" s="3"/>
      <c r="ETT384" s="3"/>
      <c r="ETU384" s="3"/>
      <c r="ETV384" s="3"/>
      <c r="ETW384" s="3"/>
      <c r="ETX384" s="3"/>
      <c r="ETY384" s="3"/>
      <c r="ETZ384" s="3"/>
      <c r="EUA384" s="3"/>
      <c r="EUB384" s="3"/>
      <c r="EUC384" s="3"/>
      <c r="EUD384" s="3"/>
      <c r="EUE384" s="3"/>
      <c r="EUF384" s="3"/>
      <c r="EUG384" s="3"/>
      <c r="EUH384" s="3"/>
      <c r="EUI384" s="3"/>
      <c r="EUJ384" s="3"/>
      <c r="EUK384" s="3"/>
      <c r="EUL384" s="3"/>
      <c r="EUM384" s="3"/>
      <c r="EUN384" s="3"/>
      <c r="EUO384" s="3"/>
      <c r="EUP384" s="3"/>
      <c r="EUQ384" s="3"/>
      <c r="EUR384" s="3"/>
      <c r="EUS384" s="3"/>
      <c r="EUT384" s="3"/>
      <c r="EUU384" s="3"/>
      <c r="EUV384" s="3"/>
      <c r="EUW384" s="3"/>
      <c r="EUX384" s="3"/>
      <c r="EUY384" s="3"/>
      <c r="EUZ384" s="3"/>
      <c r="EVA384" s="3"/>
      <c r="EVB384" s="3"/>
      <c r="EVC384" s="3"/>
      <c r="EVD384" s="3"/>
      <c r="EVE384" s="3"/>
      <c r="EVF384" s="3"/>
      <c r="EVG384" s="3"/>
      <c r="EVH384" s="3"/>
      <c r="EVI384" s="3"/>
      <c r="EVJ384" s="3"/>
      <c r="EVK384" s="3"/>
      <c r="EVL384" s="3"/>
      <c r="EVM384" s="3"/>
      <c r="EVN384" s="3"/>
      <c r="EVO384" s="3"/>
      <c r="EVP384" s="3"/>
      <c r="EVQ384" s="3"/>
      <c r="EVR384" s="3"/>
      <c r="EVS384" s="3"/>
      <c r="EVT384" s="3"/>
      <c r="EVU384" s="3"/>
      <c r="EVV384" s="3"/>
      <c r="EVW384" s="3"/>
      <c r="EVX384" s="3"/>
      <c r="EVY384" s="3"/>
      <c r="EVZ384" s="3"/>
      <c r="EWA384" s="3"/>
      <c r="EWB384" s="3"/>
      <c r="EWC384" s="3"/>
      <c r="EWD384" s="3"/>
      <c r="EWE384" s="3"/>
      <c r="EWF384" s="3"/>
      <c r="EWG384" s="3"/>
      <c r="EWH384" s="3"/>
      <c r="EWI384" s="3"/>
      <c r="EWJ384" s="3"/>
      <c r="EWK384" s="3"/>
      <c r="EWL384" s="3"/>
      <c r="EWM384" s="3"/>
      <c r="EWN384" s="3"/>
      <c r="EWO384" s="3"/>
      <c r="EWP384" s="3"/>
      <c r="EWQ384" s="3"/>
      <c r="EWR384" s="3"/>
      <c r="EWS384" s="3"/>
      <c r="EWT384" s="3"/>
      <c r="EWU384" s="3"/>
      <c r="EWV384" s="3"/>
      <c r="EWW384" s="3"/>
      <c r="EWX384" s="3"/>
      <c r="EWY384" s="3"/>
      <c r="EWZ384" s="3"/>
      <c r="EXA384" s="3"/>
      <c r="EXB384" s="3"/>
      <c r="EXC384" s="3"/>
      <c r="EXD384" s="3"/>
      <c r="EXE384" s="3"/>
      <c r="EXF384" s="3"/>
      <c r="EXG384" s="3"/>
      <c r="EXH384" s="3"/>
      <c r="EXI384" s="3"/>
      <c r="EXJ384" s="3"/>
      <c r="EXK384" s="3"/>
      <c r="EXL384" s="3"/>
      <c r="EXM384" s="3"/>
      <c r="EXN384" s="3"/>
      <c r="EXO384" s="3"/>
      <c r="EXP384" s="3"/>
      <c r="EXQ384" s="3"/>
      <c r="EXR384" s="3"/>
      <c r="EXS384" s="3"/>
      <c r="EXT384" s="3"/>
      <c r="EXU384" s="3"/>
      <c r="EXV384" s="3"/>
      <c r="EXW384" s="3"/>
      <c r="EXX384" s="3"/>
      <c r="EXY384" s="3"/>
      <c r="EXZ384" s="3"/>
      <c r="EYA384" s="3"/>
      <c r="EYB384" s="3"/>
      <c r="EYC384" s="3"/>
      <c r="EYD384" s="3"/>
      <c r="EYE384" s="3"/>
      <c r="EYF384" s="3"/>
      <c r="EYG384" s="3"/>
      <c r="EYH384" s="3"/>
      <c r="EYI384" s="3"/>
      <c r="EYJ384" s="3"/>
      <c r="EYK384" s="3"/>
      <c r="EYL384" s="3"/>
      <c r="EYM384" s="3"/>
      <c r="EYN384" s="3"/>
      <c r="EYO384" s="3"/>
      <c r="EYP384" s="3"/>
      <c r="EYQ384" s="3"/>
      <c r="EYR384" s="3"/>
      <c r="EYS384" s="3"/>
      <c r="EYT384" s="3"/>
      <c r="EYU384" s="3"/>
      <c r="EYV384" s="3"/>
      <c r="EYW384" s="3"/>
      <c r="EYX384" s="3"/>
      <c r="EYY384" s="3"/>
      <c r="EYZ384" s="3"/>
      <c r="EZA384" s="3"/>
      <c r="EZB384" s="3"/>
      <c r="EZC384" s="3"/>
      <c r="EZD384" s="3"/>
      <c r="EZE384" s="3"/>
      <c r="EZF384" s="3"/>
      <c r="EZG384" s="3"/>
      <c r="EZH384" s="3"/>
      <c r="EZI384" s="3"/>
      <c r="EZJ384" s="3"/>
      <c r="EZK384" s="3"/>
      <c r="EZL384" s="3"/>
      <c r="EZM384" s="3"/>
      <c r="EZN384" s="3"/>
      <c r="EZO384" s="3"/>
      <c r="EZP384" s="3"/>
      <c r="EZQ384" s="3"/>
      <c r="EZR384" s="3"/>
      <c r="EZS384" s="3"/>
      <c r="EZT384" s="3"/>
      <c r="EZU384" s="3"/>
      <c r="EZV384" s="3"/>
      <c r="EZW384" s="3"/>
      <c r="EZX384" s="3"/>
      <c r="EZY384" s="3"/>
      <c r="EZZ384" s="3"/>
      <c r="FAA384" s="3"/>
      <c r="FAB384" s="3"/>
      <c r="FAC384" s="3"/>
      <c r="FAD384" s="3"/>
      <c r="FAE384" s="3"/>
      <c r="FAF384" s="3"/>
      <c r="FAG384" s="3"/>
      <c r="FAH384" s="3"/>
      <c r="FAI384" s="3"/>
      <c r="FAK384" s="3"/>
      <c r="FAM384" s="3"/>
      <c r="FAN384" s="3"/>
      <c r="FAO384" s="3"/>
      <c r="FAP384" s="3"/>
      <c r="FAQ384" s="3"/>
      <c r="FAR384" s="3"/>
      <c r="FAS384" s="3"/>
      <c r="FAT384" s="3"/>
      <c r="FAY384" s="3"/>
      <c r="FAZ384" s="3"/>
      <c r="FBA384" s="3"/>
      <c r="FBB384" s="3"/>
      <c r="FBC384" s="3"/>
      <c r="FBD384" s="3"/>
      <c r="FBE384" s="3"/>
      <c r="FBF384" s="3"/>
      <c r="FBG384" s="3"/>
      <c r="FBH384" s="3"/>
      <c r="FBI384" s="3"/>
      <c r="FBJ384" s="3"/>
      <c r="FBK384" s="3"/>
      <c r="FBL384" s="3"/>
      <c r="FBM384" s="3"/>
      <c r="FBN384" s="3"/>
      <c r="FBO384" s="3"/>
      <c r="FBP384" s="3"/>
      <c r="FBQ384" s="3"/>
      <c r="FBR384" s="3"/>
      <c r="FBS384" s="3"/>
      <c r="FBT384" s="3"/>
      <c r="FBU384" s="3"/>
      <c r="FBV384" s="3"/>
      <c r="FBW384" s="3"/>
      <c r="FBX384" s="3"/>
      <c r="FBY384" s="3"/>
      <c r="FBZ384" s="3"/>
      <c r="FCA384" s="3"/>
      <c r="FCB384" s="3"/>
      <c r="FCC384" s="3"/>
      <c r="FCD384" s="3"/>
      <c r="FCE384" s="3"/>
      <c r="FCF384" s="3"/>
      <c r="FCG384" s="3"/>
      <c r="FCH384" s="3"/>
      <c r="FCI384" s="3"/>
      <c r="FCJ384" s="3"/>
      <c r="FCK384" s="3"/>
      <c r="FCL384" s="3"/>
      <c r="FCM384" s="3"/>
      <c r="FCN384" s="3"/>
      <c r="FCO384" s="3"/>
      <c r="FCP384" s="3"/>
      <c r="FCQ384" s="3"/>
      <c r="FCR384" s="3"/>
      <c r="FCS384" s="3"/>
      <c r="FCT384" s="3"/>
      <c r="FCU384" s="3"/>
      <c r="FCV384" s="3"/>
      <c r="FCW384" s="3"/>
      <c r="FCX384" s="3"/>
      <c r="FCY384" s="3"/>
      <c r="FCZ384" s="3"/>
      <c r="FDA384" s="3"/>
      <c r="FDB384" s="3"/>
      <c r="FDC384" s="3"/>
      <c r="FDD384" s="3"/>
      <c r="FDE384" s="3"/>
      <c r="FDF384" s="3"/>
      <c r="FDG384" s="3"/>
      <c r="FDH384" s="3"/>
      <c r="FDI384" s="3"/>
      <c r="FDJ384" s="3"/>
      <c r="FDK384" s="3"/>
      <c r="FDL384" s="3"/>
      <c r="FDM384" s="3"/>
      <c r="FDN384" s="3"/>
      <c r="FDO384" s="3"/>
      <c r="FDP384" s="3"/>
      <c r="FDQ384" s="3"/>
      <c r="FDR384" s="3"/>
      <c r="FDS384" s="3"/>
      <c r="FDT384" s="3"/>
      <c r="FDU384" s="3"/>
      <c r="FDV384" s="3"/>
      <c r="FDW384" s="3"/>
      <c r="FDX384" s="3"/>
      <c r="FDY384" s="3"/>
      <c r="FDZ384" s="3"/>
      <c r="FEA384" s="3"/>
      <c r="FEB384" s="3"/>
      <c r="FEC384" s="3"/>
      <c r="FED384" s="3"/>
      <c r="FEE384" s="3"/>
      <c r="FEF384" s="3"/>
      <c r="FEG384" s="3"/>
      <c r="FEH384" s="3"/>
      <c r="FEI384" s="3"/>
      <c r="FEJ384" s="3"/>
      <c r="FEK384" s="3"/>
      <c r="FEL384" s="3"/>
      <c r="FEM384" s="3"/>
      <c r="FEN384" s="3"/>
      <c r="FEO384" s="3"/>
      <c r="FEP384" s="3"/>
      <c r="FEQ384" s="3"/>
      <c r="FER384" s="3"/>
      <c r="FES384" s="3"/>
      <c r="FET384" s="3"/>
      <c r="FEU384" s="3"/>
      <c r="FEV384" s="3"/>
      <c r="FEW384" s="3"/>
      <c r="FEX384" s="3"/>
      <c r="FEY384" s="3"/>
      <c r="FEZ384" s="3"/>
      <c r="FFA384" s="3"/>
      <c r="FFB384" s="3"/>
      <c r="FFC384" s="3"/>
      <c r="FFD384" s="3"/>
      <c r="FFE384" s="3"/>
      <c r="FFF384" s="3"/>
      <c r="FFG384" s="3"/>
      <c r="FFH384" s="3"/>
      <c r="FFI384" s="3"/>
      <c r="FFJ384" s="3"/>
      <c r="FFK384" s="3"/>
      <c r="FFL384" s="3"/>
      <c r="FFM384" s="3"/>
      <c r="FFN384" s="3"/>
      <c r="FFO384" s="3"/>
      <c r="FFP384" s="3"/>
      <c r="FFQ384" s="3"/>
      <c r="FFR384" s="3"/>
      <c r="FFS384" s="3"/>
      <c r="FFT384" s="3"/>
      <c r="FFU384" s="3"/>
      <c r="FFV384" s="3"/>
      <c r="FFW384" s="3"/>
      <c r="FFX384" s="3"/>
      <c r="FFY384" s="3"/>
      <c r="FFZ384" s="3"/>
      <c r="FGA384" s="3"/>
      <c r="FGB384" s="3"/>
      <c r="FGC384" s="3"/>
      <c r="FGD384" s="3"/>
      <c r="FGE384" s="3"/>
      <c r="FGF384" s="3"/>
      <c r="FGG384" s="3"/>
      <c r="FGH384" s="3"/>
      <c r="FGI384" s="3"/>
      <c r="FGJ384" s="3"/>
      <c r="FGK384" s="3"/>
      <c r="FGL384" s="3"/>
      <c r="FGM384" s="3"/>
      <c r="FGN384" s="3"/>
      <c r="FGO384" s="3"/>
      <c r="FGP384" s="3"/>
      <c r="FGQ384" s="3"/>
      <c r="FGR384" s="3"/>
      <c r="FGS384" s="3"/>
      <c r="FGT384" s="3"/>
      <c r="FGU384" s="3"/>
      <c r="FGV384" s="3"/>
      <c r="FGW384" s="3"/>
      <c r="FGX384" s="3"/>
      <c r="FGY384" s="3"/>
      <c r="FGZ384" s="3"/>
      <c r="FHA384" s="3"/>
      <c r="FHB384" s="3"/>
      <c r="FHC384" s="3"/>
      <c r="FHD384" s="3"/>
      <c r="FHE384" s="3"/>
      <c r="FHF384" s="3"/>
      <c r="FHG384" s="3"/>
      <c r="FHH384" s="3"/>
      <c r="FHI384" s="3"/>
      <c r="FHJ384" s="3"/>
      <c r="FHK384" s="3"/>
      <c r="FHL384" s="3"/>
      <c r="FHM384" s="3"/>
      <c r="FHN384" s="3"/>
      <c r="FHO384" s="3"/>
      <c r="FHP384" s="3"/>
      <c r="FHQ384" s="3"/>
      <c r="FHR384" s="3"/>
      <c r="FHS384" s="3"/>
      <c r="FHT384" s="3"/>
      <c r="FHU384" s="3"/>
      <c r="FHV384" s="3"/>
      <c r="FHW384" s="3"/>
      <c r="FHX384" s="3"/>
      <c r="FHY384" s="3"/>
      <c r="FHZ384" s="3"/>
      <c r="FIA384" s="3"/>
      <c r="FIB384" s="3"/>
      <c r="FIC384" s="3"/>
      <c r="FID384" s="3"/>
      <c r="FIE384" s="3"/>
      <c r="FIF384" s="3"/>
      <c r="FIG384" s="3"/>
      <c r="FIH384" s="3"/>
      <c r="FII384" s="3"/>
      <c r="FIJ384" s="3"/>
      <c r="FIK384" s="3"/>
      <c r="FIL384" s="3"/>
      <c r="FIM384" s="3"/>
      <c r="FIN384" s="3"/>
      <c r="FIO384" s="3"/>
      <c r="FIP384" s="3"/>
      <c r="FIQ384" s="3"/>
      <c r="FIR384" s="3"/>
      <c r="FIS384" s="3"/>
      <c r="FIT384" s="3"/>
      <c r="FIU384" s="3"/>
      <c r="FIV384" s="3"/>
      <c r="FIW384" s="3"/>
      <c r="FIX384" s="3"/>
      <c r="FIY384" s="3"/>
      <c r="FIZ384" s="3"/>
      <c r="FJA384" s="3"/>
      <c r="FJB384" s="3"/>
      <c r="FJC384" s="3"/>
      <c r="FJD384" s="3"/>
      <c r="FJE384" s="3"/>
      <c r="FJF384" s="3"/>
      <c r="FJG384" s="3"/>
      <c r="FJH384" s="3"/>
      <c r="FJI384" s="3"/>
      <c r="FJJ384" s="3"/>
      <c r="FJK384" s="3"/>
      <c r="FJL384" s="3"/>
      <c r="FJM384" s="3"/>
      <c r="FJN384" s="3"/>
      <c r="FJO384" s="3"/>
      <c r="FJP384" s="3"/>
      <c r="FJQ384" s="3"/>
      <c r="FJR384" s="3"/>
      <c r="FJS384" s="3"/>
      <c r="FJT384" s="3"/>
      <c r="FJU384" s="3"/>
      <c r="FJV384" s="3"/>
      <c r="FJW384" s="3"/>
      <c r="FJX384" s="3"/>
      <c r="FJY384" s="3"/>
      <c r="FJZ384" s="3"/>
      <c r="FKA384" s="3"/>
      <c r="FKB384" s="3"/>
      <c r="FKC384" s="3"/>
      <c r="FKD384" s="3"/>
      <c r="FKE384" s="3"/>
      <c r="FKG384" s="3"/>
      <c r="FKI384" s="3"/>
      <c r="FKJ384" s="3"/>
      <c r="FKK384" s="3"/>
      <c r="FKL384" s="3"/>
      <c r="FKM384" s="3"/>
      <c r="FKN384" s="3"/>
      <c r="FKO384" s="3"/>
      <c r="FKP384" s="3"/>
      <c r="FKU384" s="3"/>
      <c r="FKV384" s="3"/>
      <c r="FKW384" s="3"/>
      <c r="FKX384" s="3"/>
      <c r="FKY384" s="3"/>
      <c r="FKZ384" s="3"/>
      <c r="FLA384" s="3"/>
      <c r="FLB384" s="3"/>
      <c r="FLC384" s="3"/>
      <c r="FLD384" s="3"/>
      <c r="FLE384" s="3"/>
      <c r="FLF384" s="3"/>
      <c r="FLG384" s="3"/>
      <c r="FLH384" s="3"/>
      <c r="FLI384" s="3"/>
      <c r="FLJ384" s="3"/>
      <c r="FLK384" s="3"/>
      <c r="FLL384" s="3"/>
      <c r="FLM384" s="3"/>
      <c r="FLN384" s="3"/>
      <c r="FLO384" s="3"/>
      <c r="FLP384" s="3"/>
      <c r="FLQ384" s="3"/>
      <c r="FLR384" s="3"/>
      <c r="FLS384" s="3"/>
      <c r="FLT384" s="3"/>
      <c r="FLU384" s="3"/>
      <c r="FLV384" s="3"/>
      <c r="FLW384" s="3"/>
      <c r="FLX384" s="3"/>
      <c r="FLY384" s="3"/>
      <c r="FLZ384" s="3"/>
      <c r="FMA384" s="3"/>
      <c r="FMB384" s="3"/>
      <c r="FMC384" s="3"/>
      <c r="FMD384" s="3"/>
      <c r="FME384" s="3"/>
      <c r="FMF384" s="3"/>
      <c r="FMG384" s="3"/>
      <c r="FMH384" s="3"/>
      <c r="FMI384" s="3"/>
      <c r="FMJ384" s="3"/>
      <c r="FMK384" s="3"/>
      <c r="FML384" s="3"/>
      <c r="FMM384" s="3"/>
      <c r="FMN384" s="3"/>
      <c r="FMO384" s="3"/>
      <c r="FMP384" s="3"/>
      <c r="FMQ384" s="3"/>
      <c r="FMR384" s="3"/>
      <c r="FMS384" s="3"/>
      <c r="FMT384" s="3"/>
      <c r="FMU384" s="3"/>
      <c r="FMV384" s="3"/>
      <c r="FMW384" s="3"/>
      <c r="FMX384" s="3"/>
      <c r="FMY384" s="3"/>
      <c r="FMZ384" s="3"/>
      <c r="FNA384" s="3"/>
      <c r="FNB384" s="3"/>
      <c r="FNC384" s="3"/>
      <c r="FND384" s="3"/>
      <c r="FNE384" s="3"/>
      <c r="FNF384" s="3"/>
      <c r="FNG384" s="3"/>
      <c r="FNH384" s="3"/>
      <c r="FNI384" s="3"/>
      <c r="FNJ384" s="3"/>
      <c r="FNK384" s="3"/>
      <c r="FNL384" s="3"/>
      <c r="FNM384" s="3"/>
      <c r="FNN384" s="3"/>
      <c r="FNO384" s="3"/>
      <c r="FNP384" s="3"/>
      <c r="FNQ384" s="3"/>
      <c r="FNR384" s="3"/>
      <c r="FNS384" s="3"/>
      <c r="FNT384" s="3"/>
      <c r="FNU384" s="3"/>
      <c r="FNV384" s="3"/>
      <c r="FNW384" s="3"/>
      <c r="FNX384" s="3"/>
      <c r="FNY384" s="3"/>
      <c r="FNZ384" s="3"/>
      <c r="FOA384" s="3"/>
      <c r="FOB384" s="3"/>
      <c r="FOC384" s="3"/>
      <c r="FOD384" s="3"/>
      <c r="FOE384" s="3"/>
      <c r="FOF384" s="3"/>
      <c r="FOG384" s="3"/>
      <c r="FOH384" s="3"/>
      <c r="FOI384" s="3"/>
      <c r="FOJ384" s="3"/>
      <c r="FOK384" s="3"/>
      <c r="FOL384" s="3"/>
      <c r="FOM384" s="3"/>
      <c r="FON384" s="3"/>
      <c r="FOO384" s="3"/>
      <c r="FOP384" s="3"/>
      <c r="FOQ384" s="3"/>
      <c r="FOR384" s="3"/>
      <c r="FOS384" s="3"/>
      <c r="FOT384" s="3"/>
      <c r="FOU384" s="3"/>
      <c r="FOV384" s="3"/>
      <c r="FOW384" s="3"/>
      <c r="FOX384" s="3"/>
      <c r="FOY384" s="3"/>
      <c r="FOZ384" s="3"/>
      <c r="FPA384" s="3"/>
      <c r="FPB384" s="3"/>
      <c r="FPC384" s="3"/>
      <c r="FPD384" s="3"/>
      <c r="FPE384" s="3"/>
      <c r="FPF384" s="3"/>
      <c r="FPG384" s="3"/>
      <c r="FPH384" s="3"/>
      <c r="FPI384" s="3"/>
      <c r="FPJ384" s="3"/>
      <c r="FPK384" s="3"/>
      <c r="FPL384" s="3"/>
      <c r="FPM384" s="3"/>
      <c r="FPN384" s="3"/>
      <c r="FPO384" s="3"/>
      <c r="FPP384" s="3"/>
      <c r="FPQ384" s="3"/>
      <c r="FPR384" s="3"/>
      <c r="FPS384" s="3"/>
      <c r="FPT384" s="3"/>
      <c r="FPU384" s="3"/>
      <c r="FPV384" s="3"/>
      <c r="FPW384" s="3"/>
      <c r="FPX384" s="3"/>
      <c r="FPY384" s="3"/>
      <c r="FPZ384" s="3"/>
      <c r="FQA384" s="3"/>
      <c r="FQB384" s="3"/>
      <c r="FQC384" s="3"/>
      <c r="FQD384" s="3"/>
      <c r="FQE384" s="3"/>
      <c r="FQF384" s="3"/>
      <c r="FQG384" s="3"/>
      <c r="FQH384" s="3"/>
      <c r="FQI384" s="3"/>
      <c r="FQJ384" s="3"/>
      <c r="FQK384" s="3"/>
      <c r="FQL384" s="3"/>
      <c r="FQM384" s="3"/>
      <c r="FQN384" s="3"/>
      <c r="FQO384" s="3"/>
      <c r="FQP384" s="3"/>
      <c r="FQQ384" s="3"/>
      <c r="FQR384" s="3"/>
      <c r="FQS384" s="3"/>
      <c r="FQT384" s="3"/>
      <c r="FQU384" s="3"/>
      <c r="FQV384" s="3"/>
      <c r="FQW384" s="3"/>
      <c r="FQX384" s="3"/>
      <c r="FQY384" s="3"/>
      <c r="FQZ384" s="3"/>
      <c r="FRA384" s="3"/>
      <c r="FRB384" s="3"/>
      <c r="FRC384" s="3"/>
      <c r="FRD384" s="3"/>
      <c r="FRE384" s="3"/>
      <c r="FRF384" s="3"/>
      <c r="FRG384" s="3"/>
      <c r="FRH384" s="3"/>
      <c r="FRI384" s="3"/>
      <c r="FRJ384" s="3"/>
      <c r="FRK384" s="3"/>
      <c r="FRL384" s="3"/>
      <c r="FRM384" s="3"/>
      <c r="FRN384" s="3"/>
      <c r="FRO384" s="3"/>
      <c r="FRP384" s="3"/>
      <c r="FRQ384" s="3"/>
      <c r="FRR384" s="3"/>
      <c r="FRS384" s="3"/>
      <c r="FRT384" s="3"/>
      <c r="FRU384" s="3"/>
      <c r="FRV384" s="3"/>
      <c r="FRW384" s="3"/>
      <c r="FRX384" s="3"/>
      <c r="FRY384" s="3"/>
      <c r="FRZ384" s="3"/>
      <c r="FSA384" s="3"/>
      <c r="FSB384" s="3"/>
      <c r="FSC384" s="3"/>
      <c r="FSD384" s="3"/>
      <c r="FSE384" s="3"/>
      <c r="FSF384" s="3"/>
      <c r="FSG384" s="3"/>
      <c r="FSH384" s="3"/>
      <c r="FSI384" s="3"/>
      <c r="FSJ384" s="3"/>
      <c r="FSK384" s="3"/>
      <c r="FSL384" s="3"/>
      <c r="FSM384" s="3"/>
      <c r="FSN384" s="3"/>
      <c r="FSO384" s="3"/>
      <c r="FSP384" s="3"/>
      <c r="FSQ384" s="3"/>
      <c r="FSR384" s="3"/>
      <c r="FSS384" s="3"/>
      <c r="FST384" s="3"/>
      <c r="FSU384" s="3"/>
      <c r="FSV384" s="3"/>
      <c r="FSW384" s="3"/>
      <c r="FSX384" s="3"/>
      <c r="FSY384" s="3"/>
      <c r="FSZ384" s="3"/>
      <c r="FTA384" s="3"/>
      <c r="FTB384" s="3"/>
      <c r="FTC384" s="3"/>
      <c r="FTD384" s="3"/>
      <c r="FTE384" s="3"/>
      <c r="FTF384" s="3"/>
      <c r="FTG384" s="3"/>
      <c r="FTH384" s="3"/>
      <c r="FTI384" s="3"/>
      <c r="FTJ384" s="3"/>
      <c r="FTK384" s="3"/>
      <c r="FTL384" s="3"/>
      <c r="FTM384" s="3"/>
      <c r="FTN384" s="3"/>
      <c r="FTO384" s="3"/>
      <c r="FTP384" s="3"/>
      <c r="FTQ384" s="3"/>
      <c r="FTR384" s="3"/>
      <c r="FTS384" s="3"/>
      <c r="FTT384" s="3"/>
      <c r="FTU384" s="3"/>
      <c r="FTV384" s="3"/>
      <c r="FTW384" s="3"/>
      <c r="FTX384" s="3"/>
      <c r="FTY384" s="3"/>
      <c r="FTZ384" s="3"/>
      <c r="FUA384" s="3"/>
      <c r="FUC384" s="3"/>
      <c r="FUE384" s="3"/>
      <c r="FUF384" s="3"/>
      <c r="FUG384" s="3"/>
      <c r="FUH384" s="3"/>
      <c r="FUI384" s="3"/>
      <c r="FUJ384" s="3"/>
      <c r="FUK384" s="3"/>
      <c r="FUL384" s="3"/>
      <c r="FUQ384" s="3"/>
      <c r="FUR384" s="3"/>
      <c r="FUS384" s="3"/>
      <c r="FUT384" s="3"/>
      <c r="FUU384" s="3"/>
      <c r="FUV384" s="3"/>
      <c r="FUW384" s="3"/>
      <c r="FUX384" s="3"/>
      <c r="FUY384" s="3"/>
      <c r="FUZ384" s="3"/>
      <c r="FVA384" s="3"/>
      <c r="FVB384" s="3"/>
      <c r="FVC384" s="3"/>
      <c r="FVD384" s="3"/>
      <c r="FVE384" s="3"/>
      <c r="FVF384" s="3"/>
      <c r="FVG384" s="3"/>
      <c r="FVH384" s="3"/>
      <c r="FVI384" s="3"/>
      <c r="FVJ384" s="3"/>
      <c r="FVK384" s="3"/>
      <c r="FVL384" s="3"/>
      <c r="FVM384" s="3"/>
      <c r="FVN384" s="3"/>
      <c r="FVO384" s="3"/>
      <c r="FVP384" s="3"/>
      <c r="FVQ384" s="3"/>
      <c r="FVR384" s="3"/>
      <c r="FVS384" s="3"/>
      <c r="FVT384" s="3"/>
      <c r="FVU384" s="3"/>
      <c r="FVV384" s="3"/>
      <c r="FVW384" s="3"/>
      <c r="FVX384" s="3"/>
      <c r="FVY384" s="3"/>
      <c r="FVZ384" s="3"/>
      <c r="FWA384" s="3"/>
      <c r="FWB384" s="3"/>
      <c r="FWC384" s="3"/>
      <c r="FWD384" s="3"/>
      <c r="FWE384" s="3"/>
      <c r="FWF384" s="3"/>
      <c r="FWG384" s="3"/>
      <c r="FWH384" s="3"/>
      <c r="FWI384" s="3"/>
      <c r="FWJ384" s="3"/>
      <c r="FWK384" s="3"/>
      <c r="FWL384" s="3"/>
      <c r="FWM384" s="3"/>
      <c r="FWN384" s="3"/>
      <c r="FWO384" s="3"/>
      <c r="FWP384" s="3"/>
      <c r="FWQ384" s="3"/>
      <c r="FWR384" s="3"/>
      <c r="FWS384" s="3"/>
      <c r="FWT384" s="3"/>
      <c r="FWU384" s="3"/>
      <c r="FWV384" s="3"/>
      <c r="FWW384" s="3"/>
      <c r="FWX384" s="3"/>
      <c r="FWY384" s="3"/>
      <c r="FWZ384" s="3"/>
      <c r="FXA384" s="3"/>
      <c r="FXB384" s="3"/>
      <c r="FXC384" s="3"/>
      <c r="FXD384" s="3"/>
      <c r="FXE384" s="3"/>
      <c r="FXF384" s="3"/>
      <c r="FXG384" s="3"/>
      <c r="FXH384" s="3"/>
      <c r="FXI384" s="3"/>
      <c r="FXJ384" s="3"/>
      <c r="FXK384" s="3"/>
      <c r="FXL384" s="3"/>
      <c r="FXM384" s="3"/>
      <c r="FXN384" s="3"/>
      <c r="FXO384" s="3"/>
      <c r="FXP384" s="3"/>
      <c r="FXQ384" s="3"/>
      <c r="FXR384" s="3"/>
      <c r="FXS384" s="3"/>
      <c r="FXT384" s="3"/>
      <c r="FXU384" s="3"/>
      <c r="FXV384" s="3"/>
      <c r="FXW384" s="3"/>
      <c r="FXX384" s="3"/>
      <c r="FXY384" s="3"/>
      <c r="FXZ384" s="3"/>
      <c r="FYA384" s="3"/>
      <c r="FYB384" s="3"/>
      <c r="FYC384" s="3"/>
      <c r="FYD384" s="3"/>
      <c r="FYE384" s="3"/>
      <c r="FYF384" s="3"/>
      <c r="FYG384" s="3"/>
      <c r="FYH384" s="3"/>
      <c r="FYI384" s="3"/>
      <c r="FYJ384" s="3"/>
      <c r="FYK384" s="3"/>
      <c r="FYL384" s="3"/>
      <c r="FYM384" s="3"/>
      <c r="FYN384" s="3"/>
      <c r="FYO384" s="3"/>
      <c r="FYP384" s="3"/>
      <c r="FYQ384" s="3"/>
      <c r="FYR384" s="3"/>
      <c r="FYS384" s="3"/>
      <c r="FYT384" s="3"/>
      <c r="FYU384" s="3"/>
      <c r="FYV384" s="3"/>
      <c r="FYW384" s="3"/>
      <c r="FYX384" s="3"/>
      <c r="FYY384" s="3"/>
      <c r="FYZ384" s="3"/>
      <c r="FZA384" s="3"/>
      <c r="FZB384" s="3"/>
      <c r="FZC384" s="3"/>
      <c r="FZD384" s="3"/>
      <c r="FZE384" s="3"/>
      <c r="FZF384" s="3"/>
      <c r="FZG384" s="3"/>
      <c r="FZH384" s="3"/>
      <c r="FZI384" s="3"/>
      <c r="FZJ384" s="3"/>
      <c r="FZK384" s="3"/>
      <c r="FZL384" s="3"/>
      <c r="FZM384" s="3"/>
      <c r="FZN384" s="3"/>
      <c r="FZO384" s="3"/>
      <c r="FZP384" s="3"/>
      <c r="FZQ384" s="3"/>
      <c r="FZR384" s="3"/>
      <c r="FZS384" s="3"/>
      <c r="FZT384" s="3"/>
      <c r="FZU384" s="3"/>
      <c r="FZV384" s="3"/>
      <c r="FZW384" s="3"/>
      <c r="FZX384" s="3"/>
      <c r="FZY384" s="3"/>
      <c r="FZZ384" s="3"/>
      <c r="GAA384" s="3"/>
      <c r="GAB384" s="3"/>
      <c r="GAC384" s="3"/>
      <c r="GAD384" s="3"/>
      <c r="GAE384" s="3"/>
      <c r="GAF384" s="3"/>
      <c r="GAG384" s="3"/>
      <c r="GAH384" s="3"/>
      <c r="GAI384" s="3"/>
      <c r="GAJ384" s="3"/>
      <c r="GAK384" s="3"/>
      <c r="GAL384" s="3"/>
      <c r="GAM384" s="3"/>
      <c r="GAN384" s="3"/>
      <c r="GAO384" s="3"/>
      <c r="GAP384" s="3"/>
      <c r="GAQ384" s="3"/>
      <c r="GAR384" s="3"/>
      <c r="GAS384" s="3"/>
      <c r="GAT384" s="3"/>
      <c r="GAU384" s="3"/>
      <c r="GAV384" s="3"/>
      <c r="GAW384" s="3"/>
      <c r="GAX384" s="3"/>
      <c r="GAY384" s="3"/>
      <c r="GAZ384" s="3"/>
      <c r="GBA384" s="3"/>
      <c r="GBB384" s="3"/>
      <c r="GBC384" s="3"/>
      <c r="GBD384" s="3"/>
      <c r="GBE384" s="3"/>
      <c r="GBF384" s="3"/>
      <c r="GBG384" s="3"/>
      <c r="GBH384" s="3"/>
      <c r="GBI384" s="3"/>
      <c r="GBJ384" s="3"/>
      <c r="GBK384" s="3"/>
      <c r="GBL384" s="3"/>
      <c r="GBM384" s="3"/>
      <c r="GBN384" s="3"/>
      <c r="GBO384" s="3"/>
      <c r="GBP384" s="3"/>
      <c r="GBQ384" s="3"/>
      <c r="GBR384" s="3"/>
      <c r="GBS384" s="3"/>
      <c r="GBT384" s="3"/>
      <c r="GBU384" s="3"/>
      <c r="GBV384" s="3"/>
      <c r="GBW384" s="3"/>
      <c r="GBX384" s="3"/>
      <c r="GBY384" s="3"/>
      <c r="GBZ384" s="3"/>
      <c r="GCA384" s="3"/>
      <c r="GCB384" s="3"/>
      <c r="GCC384" s="3"/>
      <c r="GCD384" s="3"/>
      <c r="GCE384" s="3"/>
      <c r="GCF384" s="3"/>
      <c r="GCG384" s="3"/>
      <c r="GCH384" s="3"/>
      <c r="GCI384" s="3"/>
      <c r="GCJ384" s="3"/>
      <c r="GCK384" s="3"/>
      <c r="GCL384" s="3"/>
      <c r="GCM384" s="3"/>
      <c r="GCN384" s="3"/>
      <c r="GCO384" s="3"/>
      <c r="GCP384" s="3"/>
      <c r="GCQ384" s="3"/>
      <c r="GCR384" s="3"/>
      <c r="GCS384" s="3"/>
      <c r="GCT384" s="3"/>
      <c r="GCU384" s="3"/>
      <c r="GCV384" s="3"/>
      <c r="GCW384" s="3"/>
      <c r="GCX384" s="3"/>
      <c r="GCY384" s="3"/>
      <c r="GCZ384" s="3"/>
      <c r="GDA384" s="3"/>
      <c r="GDB384" s="3"/>
      <c r="GDC384" s="3"/>
      <c r="GDD384" s="3"/>
      <c r="GDE384" s="3"/>
      <c r="GDF384" s="3"/>
      <c r="GDG384" s="3"/>
      <c r="GDH384" s="3"/>
      <c r="GDI384" s="3"/>
      <c r="GDJ384" s="3"/>
      <c r="GDK384" s="3"/>
      <c r="GDL384" s="3"/>
      <c r="GDM384" s="3"/>
      <c r="GDN384" s="3"/>
      <c r="GDO384" s="3"/>
      <c r="GDP384" s="3"/>
      <c r="GDQ384" s="3"/>
      <c r="GDR384" s="3"/>
      <c r="GDS384" s="3"/>
      <c r="GDT384" s="3"/>
      <c r="GDU384" s="3"/>
      <c r="GDV384" s="3"/>
      <c r="GDW384" s="3"/>
      <c r="GDY384" s="3"/>
      <c r="GEA384" s="3"/>
      <c r="GEB384" s="3"/>
      <c r="GEC384" s="3"/>
      <c r="GED384" s="3"/>
      <c r="GEE384" s="3"/>
      <c r="GEF384" s="3"/>
      <c r="GEG384" s="3"/>
      <c r="GEH384" s="3"/>
      <c r="GEM384" s="3"/>
      <c r="GEN384" s="3"/>
      <c r="GEO384" s="3"/>
      <c r="GEP384" s="3"/>
      <c r="GEQ384" s="3"/>
      <c r="GER384" s="3"/>
      <c r="GES384" s="3"/>
      <c r="GET384" s="3"/>
      <c r="GEU384" s="3"/>
      <c r="GEV384" s="3"/>
      <c r="GEW384" s="3"/>
      <c r="GEX384" s="3"/>
      <c r="GEY384" s="3"/>
      <c r="GEZ384" s="3"/>
      <c r="GFA384" s="3"/>
      <c r="GFB384" s="3"/>
      <c r="GFC384" s="3"/>
      <c r="GFD384" s="3"/>
      <c r="GFE384" s="3"/>
      <c r="GFF384" s="3"/>
      <c r="GFG384" s="3"/>
      <c r="GFH384" s="3"/>
      <c r="GFI384" s="3"/>
      <c r="GFJ384" s="3"/>
      <c r="GFK384" s="3"/>
      <c r="GFL384" s="3"/>
      <c r="GFM384" s="3"/>
      <c r="GFN384" s="3"/>
      <c r="GFO384" s="3"/>
      <c r="GFP384" s="3"/>
      <c r="GFQ384" s="3"/>
      <c r="GFR384" s="3"/>
      <c r="GFS384" s="3"/>
      <c r="GFT384" s="3"/>
      <c r="GFU384" s="3"/>
      <c r="GFV384" s="3"/>
      <c r="GFW384" s="3"/>
      <c r="GFX384" s="3"/>
      <c r="GFY384" s="3"/>
      <c r="GFZ384" s="3"/>
      <c r="GGA384" s="3"/>
      <c r="GGB384" s="3"/>
      <c r="GGC384" s="3"/>
      <c r="GGD384" s="3"/>
      <c r="GGE384" s="3"/>
      <c r="GGF384" s="3"/>
      <c r="GGG384" s="3"/>
      <c r="GGH384" s="3"/>
      <c r="GGI384" s="3"/>
      <c r="GGJ384" s="3"/>
      <c r="GGK384" s="3"/>
      <c r="GGL384" s="3"/>
      <c r="GGM384" s="3"/>
      <c r="GGN384" s="3"/>
      <c r="GGO384" s="3"/>
      <c r="GGP384" s="3"/>
      <c r="GGQ384" s="3"/>
      <c r="GGR384" s="3"/>
      <c r="GGS384" s="3"/>
      <c r="GGT384" s="3"/>
      <c r="GGU384" s="3"/>
      <c r="GGV384" s="3"/>
      <c r="GGW384" s="3"/>
      <c r="GGX384" s="3"/>
      <c r="GGY384" s="3"/>
      <c r="GGZ384" s="3"/>
      <c r="GHA384" s="3"/>
      <c r="GHB384" s="3"/>
      <c r="GHC384" s="3"/>
      <c r="GHD384" s="3"/>
      <c r="GHE384" s="3"/>
      <c r="GHF384" s="3"/>
      <c r="GHG384" s="3"/>
      <c r="GHH384" s="3"/>
      <c r="GHI384" s="3"/>
      <c r="GHJ384" s="3"/>
      <c r="GHK384" s="3"/>
      <c r="GHL384" s="3"/>
      <c r="GHM384" s="3"/>
      <c r="GHN384" s="3"/>
      <c r="GHO384" s="3"/>
      <c r="GHP384" s="3"/>
      <c r="GHQ384" s="3"/>
      <c r="GHR384" s="3"/>
      <c r="GHS384" s="3"/>
      <c r="GHT384" s="3"/>
      <c r="GHU384" s="3"/>
      <c r="GHV384" s="3"/>
      <c r="GHW384" s="3"/>
      <c r="GHX384" s="3"/>
      <c r="GHY384" s="3"/>
      <c r="GHZ384" s="3"/>
      <c r="GIA384" s="3"/>
      <c r="GIB384" s="3"/>
      <c r="GIC384" s="3"/>
      <c r="GID384" s="3"/>
      <c r="GIE384" s="3"/>
      <c r="GIF384" s="3"/>
      <c r="GIG384" s="3"/>
      <c r="GIH384" s="3"/>
      <c r="GII384" s="3"/>
      <c r="GIJ384" s="3"/>
      <c r="GIK384" s="3"/>
      <c r="GIL384" s="3"/>
      <c r="GIM384" s="3"/>
      <c r="GIN384" s="3"/>
      <c r="GIO384" s="3"/>
      <c r="GIP384" s="3"/>
      <c r="GIQ384" s="3"/>
      <c r="GIR384" s="3"/>
      <c r="GIS384" s="3"/>
      <c r="GIT384" s="3"/>
      <c r="GIU384" s="3"/>
      <c r="GIV384" s="3"/>
      <c r="GIW384" s="3"/>
      <c r="GIX384" s="3"/>
      <c r="GIY384" s="3"/>
      <c r="GIZ384" s="3"/>
      <c r="GJA384" s="3"/>
      <c r="GJB384" s="3"/>
      <c r="GJC384" s="3"/>
      <c r="GJD384" s="3"/>
      <c r="GJE384" s="3"/>
      <c r="GJF384" s="3"/>
      <c r="GJG384" s="3"/>
      <c r="GJH384" s="3"/>
      <c r="GJI384" s="3"/>
      <c r="GJJ384" s="3"/>
      <c r="GJK384" s="3"/>
      <c r="GJL384" s="3"/>
      <c r="GJM384" s="3"/>
      <c r="GJN384" s="3"/>
      <c r="GJO384" s="3"/>
      <c r="GJP384" s="3"/>
      <c r="GJQ384" s="3"/>
      <c r="GJR384" s="3"/>
      <c r="GJS384" s="3"/>
      <c r="GJT384" s="3"/>
      <c r="GJU384" s="3"/>
      <c r="GJV384" s="3"/>
      <c r="GJW384" s="3"/>
      <c r="GJX384" s="3"/>
      <c r="GJY384" s="3"/>
      <c r="GJZ384" s="3"/>
      <c r="GKA384" s="3"/>
      <c r="GKB384" s="3"/>
      <c r="GKC384" s="3"/>
      <c r="GKD384" s="3"/>
      <c r="GKE384" s="3"/>
      <c r="GKF384" s="3"/>
      <c r="GKG384" s="3"/>
      <c r="GKH384" s="3"/>
      <c r="GKI384" s="3"/>
      <c r="GKJ384" s="3"/>
      <c r="GKK384" s="3"/>
      <c r="GKL384" s="3"/>
      <c r="GKM384" s="3"/>
      <c r="GKN384" s="3"/>
      <c r="GKO384" s="3"/>
      <c r="GKP384" s="3"/>
      <c r="GKQ384" s="3"/>
      <c r="GKR384" s="3"/>
      <c r="GKS384" s="3"/>
      <c r="GKT384" s="3"/>
      <c r="GKU384" s="3"/>
      <c r="GKV384" s="3"/>
      <c r="GKW384" s="3"/>
      <c r="GKX384" s="3"/>
      <c r="GKY384" s="3"/>
      <c r="GKZ384" s="3"/>
      <c r="GLA384" s="3"/>
      <c r="GLB384" s="3"/>
      <c r="GLC384" s="3"/>
      <c r="GLD384" s="3"/>
      <c r="GLE384" s="3"/>
      <c r="GLF384" s="3"/>
      <c r="GLG384" s="3"/>
      <c r="GLH384" s="3"/>
      <c r="GLI384" s="3"/>
      <c r="GLJ384" s="3"/>
      <c r="GLK384" s="3"/>
      <c r="GLL384" s="3"/>
      <c r="GLM384" s="3"/>
      <c r="GLN384" s="3"/>
      <c r="GLO384" s="3"/>
      <c r="GLP384" s="3"/>
      <c r="GLQ384" s="3"/>
      <c r="GLR384" s="3"/>
      <c r="GLS384" s="3"/>
      <c r="GLT384" s="3"/>
      <c r="GLU384" s="3"/>
      <c r="GLV384" s="3"/>
      <c r="GLW384" s="3"/>
      <c r="GLX384" s="3"/>
      <c r="GLY384" s="3"/>
      <c r="GLZ384" s="3"/>
      <c r="GMA384" s="3"/>
      <c r="GMB384" s="3"/>
      <c r="GMC384" s="3"/>
      <c r="GMD384" s="3"/>
      <c r="GME384" s="3"/>
      <c r="GMF384" s="3"/>
      <c r="GMG384" s="3"/>
      <c r="GMH384" s="3"/>
      <c r="GMI384" s="3"/>
      <c r="GMJ384" s="3"/>
      <c r="GMK384" s="3"/>
      <c r="GML384" s="3"/>
      <c r="GMM384" s="3"/>
      <c r="GMN384" s="3"/>
      <c r="GMO384" s="3"/>
      <c r="GMP384" s="3"/>
      <c r="GMQ384" s="3"/>
      <c r="GMR384" s="3"/>
      <c r="GMS384" s="3"/>
      <c r="GMT384" s="3"/>
      <c r="GMU384" s="3"/>
      <c r="GMV384" s="3"/>
      <c r="GMW384" s="3"/>
      <c r="GMX384" s="3"/>
      <c r="GMY384" s="3"/>
      <c r="GMZ384" s="3"/>
      <c r="GNA384" s="3"/>
      <c r="GNB384" s="3"/>
      <c r="GNC384" s="3"/>
      <c r="GND384" s="3"/>
      <c r="GNE384" s="3"/>
      <c r="GNF384" s="3"/>
      <c r="GNG384" s="3"/>
      <c r="GNH384" s="3"/>
      <c r="GNI384" s="3"/>
      <c r="GNJ384" s="3"/>
      <c r="GNK384" s="3"/>
      <c r="GNL384" s="3"/>
      <c r="GNM384" s="3"/>
      <c r="GNN384" s="3"/>
      <c r="GNO384" s="3"/>
      <c r="GNP384" s="3"/>
      <c r="GNQ384" s="3"/>
      <c r="GNR384" s="3"/>
      <c r="GNS384" s="3"/>
      <c r="GNU384" s="3"/>
      <c r="GNW384" s="3"/>
      <c r="GNX384" s="3"/>
      <c r="GNY384" s="3"/>
      <c r="GNZ384" s="3"/>
      <c r="GOA384" s="3"/>
      <c r="GOB384" s="3"/>
      <c r="GOC384" s="3"/>
      <c r="GOD384" s="3"/>
      <c r="GOI384" s="3"/>
      <c r="GOJ384" s="3"/>
      <c r="GOK384" s="3"/>
      <c r="GOL384" s="3"/>
      <c r="GOM384" s="3"/>
      <c r="GON384" s="3"/>
      <c r="GOO384" s="3"/>
      <c r="GOP384" s="3"/>
      <c r="GOQ384" s="3"/>
      <c r="GOR384" s="3"/>
      <c r="GOS384" s="3"/>
      <c r="GOT384" s="3"/>
      <c r="GOU384" s="3"/>
      <c r="GOV384" s="3"/>
      <c r="GOW384" s="3"/>
      <c r="GOX384" s="3"/>
      <c r="GOY384" s="3"/>
      <c r="GOZ384" s="3"/>
      <c r="GPA384" s="3"/>
      <c r="GPB384" s="3"/>
      <c r="GPC384" s="3"/>
      <c r="GPD384" s="3"/>
      <c r="GPE384" s="3"/>
      <c r="GPF384" s="3"/>
      <c r="GPG384" s="3"/>
      <c r="GPH384" s="3"/>
      <c r="GPI384" s="3"/>
      <c r="GPJ384" s="3"/>
      <c r="GPK384" s="3"/>
      <c r="GPL384" s="3"/>
      <c r="GPM384" s="3"/>
      <c r="GPN384" s="3"/>
      <c r="GPO384" s="3"/>
      <c r="GPP384" s="3"/>
      <c r="GPQ384" s="3"/>
      <c r="GPR384" s="3"/>
      <c r="GPS384" s="3"/>
      <c r="GPT384" s="3"/>
      <c r="GPU384" s="3"/>
      <c r="GPV384" s="3"/>
      <c r="GPW384" s="3"/>
      <c r="GPX384" s="3"/>
      <c r="GPY384" s="3"/>
      <c r="GPZ384" s="3"/>
      <c r="GQA384" s="3"/>
      <c r="GQB384" s="3"/>
      <c r="GQC384" s="3"/>
      <c r="GQD384" s="3"/>
      <c r="GQE384" s="3"/>
      <c r="GQF384" s="3"/>
      <c r="GQG384" s="3"/>
      <c r="GQH384" s="3"/>
      <c r="GQI384" s="3"/>
      <c r="GQJ384" s="3"/>
      <c r="GQK384" s="3"/>
      <c r="GQL384" s="3"/>
      <c r="GQM384" s="3"/>
      <c r="GQN384" s="3"/>
      <c r="GQO384" s="3"/>
      <c r="GQP384" s="3"/>
      <c r="GQQ384" s="3"/>
      <c r="GQR384" s="3"/>
      <c r="GQS384" s="3"/>
      <c r="GQT384" s="3"/>
      <c r="GQU384" s="3"/>
      <c r="GQV384" s="3"/>
      <c r="GQW384" s="3"/>
      <c r="GQX384" s="3"/>
      <c r="GQY384" s="3"/>
      <c r="GQZ384" s="3"/>
      <c r="GRA384" s="3"/>
      <c r="GRB384" s="3"/>
      <c r="GRC384" s="3"/>
      <c r="GRD384" s="3"/>
      <c r="GRE384" s="3"/>
      <c r="GRF384" s="3"/>
      <c r="GRG384" s="3"/>
      <c r="GRH384" s="3"/>
      <c r="GRI384" s="3"/>
      <c r="GRJ384" s="3"/>
      <c r="GRK384" s="3"/>
      <c r="GRL384" s="3"/>
      <c r="GRM384" s="3"/>
      <c r="GRN384" s="3"/>
      <c r="GRO384" s="3"/>
      <c r="GRP384" s="3"/>
      <c r="GRQ384" s="3"/>
      <c r="GRR384" s="3"/>
      <c r="GRS384" s="3"/>
      <c r="GRT384" s="3"/>
      <c r="GRU384" s="3"/>
      <c r="GRV384" s="3"/>
      <c r="GRW384" s="3"/>
      <c r="GRX384" s="3"/>
      <c r="GRY384" s="3"/>
      <c r="GRZ384" s="3"/>
      <c r="GSA384" s="3"/>
      <c r="GSB384" s="3"/>
      <c r="GSC384" s="3"/>
      <c r="GSD384" s="3"/>
      <c r="GSE384" s="3"/>
      <c r="GSF384" s="3"/>
      <c r="GSG384" s="3"/>
      <c r="GSH384" s="3"/>
      <c r="GSI384" s="3"/>
      <c r="GSJ384" s="3"/>
      <c r="GSK384" s="3"/>
      <c r="GSL384" s="3"/>
      <c r="GSM384" s="3"/>
      <c r="GSN384" s="3"/>
      <c r="GSO384" s="3"/>
      <c r="GSP384" s="3"/>
      <c r="GSQ384" s="3"/>
      <c r="GSR384" s="3"/>
      <c r="GSS384" s="3"/>
      <c r="GST384" s="3"/>
      <c r="GSU384" s="3"/>
      <c r="GSV384" s="3"/>
      <c r="GSW384" s="3"/>
      <c r="GSX384" s="3"/>
      <c r="GSY384" s="3"/>
      <c r="GSZ384" s="3"/>
      <c r="GTA384" s="3"/>
      <c r="GTB384" s="3"/>
      <c r="GTC384" s="3"/>
      <c r="GTD384" s="3"/>
      <c r="GTE384" s="3"/>
      <c r="GTF384" s="3"/>
      <c r="GTG384" s="3"/>
      <c r="GTH384" s="3"/>
      <c r="GTI384" s="3"/>
      <c r="GTJ384" s="3"/>
      <c r="GTK384" s="3"/>
      <c r="GTL384" s="3"/>
      <c r="GTM384" s="3"/>
      <c r="GTN384" s="3"/>
      <c r="GTO384" s="3"/>
      <c r="GTP384" s="3"/>
      <c r="GTQ384" s="3"/>
      <c r="GTR384" s="3"/>
      <c r="GTS384" s="3"/>
      <c r="GTT384" s="3"/>
      <c r="GTU384" s="3"/>
      <c r="GTV384" s="3"/>
      <c r="GTW384" s="3"/>
      <c r="GTX384" s="3"/>
      <c r="GTY384" s="3"/>
      <c r="GTZ384" s="3"/>
      <c r="GUA384" s="3"/>
      <c r="GUB384" s="3"/>
      <c r="GUC384" s="3"/>
      <c r="GUD384" s="3"/>
      <c r="GUE384" s="3"/>
      <c r="GUF384" s="3"/>
      <c r="GUG384" s="3"/>
      <c r="GUH384" s="3"/>
      <c r="GUI384" s="3"/>
      <c r="GUJ384" s="3"/>
      <c r="GUK384" s="3"/>
      <c r="GUL384" s="3"/>
      <c r="GUM384" s="3"/>
      <c r="GUN384" s="3"/>
      <c r="GUO384" s="3"/>
      <c r="GUP384" s="3"/>
      <c r="GUQ384" s="3"/>
      <c r="GUR384" s="3"/>
      <c r="GUS384" s="3"/>
      <c r="GUT384" s="3"/>
      <c r="GUU384" s="3"/>
      <c r="GUV384" s="3"/>
      <c r="GUW384" s="3"/>
      <c r="GUX384" s="3"/>
      <c r="GUY384" s="3"/>
      <c r="GUZ384" s="3"/>
      <c r="GVA384" s="3"/>
      <c r="GVB384" s="3"/>
      <c r="GVC384" s="3"/>
      <c r="GVD384" s="3"/>
      <c r="GVE384" s="3"/>
      <c r="GVF384" s="3"/>
      <c r="GVG384" s="3"/>
      <c r="GVH384" s="3"/>
      <c r="GVI384" s="3"/>
      <c r="GVJ384" s="3"/>
      <c r="GVK384" s="3"/>
      <c r="GVL384" s="3"/>
      <c r="GVM384" s="3"/>
      <c r="GVN384" s="3"/>
      <c r="GVO384" s="3"/>
      <c r="GVP384" s="3"/>
      <c r="GVQ384" s="3"/>
      <c r="GVR384" s="3"/>
      <c r="GVS384" s="3"/>
      <c r="GVT384" s="3"/>
      <c r="GVU384" s="3"/>
      <c r="GVV384" s="3"/>
      <c r="GVW384" s="3"/>
      <c r="GVX384" s="3"/>
      <c r="GVY384" s="3"/>
      <c r="GVZ384" s="3"/>
      <c r="GWA384" s="3"/>
      <c r="GWB384" s="3"/>
      <c r="GWC384" s="3"/>
      <c r="GWD384" s="3"/>
      <c r="GWE384" s="3"/>
      <c r="GWF384" s="3"/>
      <c r="GWG384" s="3"/>
      <c r="GWH384" s="3"/>
      <c r="GWI384" s="3"/>
      <c r="GWJ384" s="3"/>
      <c r="GWK384" s="3"/>
      <c r="GWL384" s="3"/>
      <c r="GWM384" s="3"/>
      <c r="GWN384" s="3"/>
      <c r="GWO384" s="3"/>
      <c r="GWP384" s="3"/>
      <c r="GWQ384" s="3"/>
      <c r="GWR384" s="3"/>
      <c r="GWS384" s="3"/>
      <c r="GWT384" s="3"/>
      <c r="GWU384" s="3"/>
      <c r="GWV384" s="3"/>
      <c r="GWW384" s="3"/>
      <c r="GWX384" s="3"/>
      <c r="GWY384" s="3"/>
      <c r="GWZ384" s="3"/>
      <c r="GXA384" s="3"/>
      <c r="GXB384" s="3"/>
      <c r="GXC384" s="3"/>
      <c r="GXD384" s="3"/>
      <c r="GXE384" s="3"/>
      <c r="GXF384" s="3"/>
      <c r="GXG384" s="3"/>
      <c r="GXH384" s="3"/>
      <c r="GXI384" s="3"/>
      <c r="GXJ384" s="3"/>
      <c r="GXK384" s="3"/>
      <c r="GXL384" s="3"/>
      <c r="GXM384" s="3"/>
      <c r="GXN384" s="3"/>
      <c r="GXO384" s="3"/>
      <c r="GXQ384" s="3"/>
      <c r="GXS384" s="3"/>
      <c r="GXT384" s="3"/>
      <c r="GXU384" s="3"/>
      <c r="GXV384" s="3"/>
      <c r="GXW384" s="3"/>
      <c r="GXX384" s="3"/>
      <c r="GXY384" s="3"/>
      <c r="GXZ384" s="3"/>
      <c r="GYE384" s="3"/>
      <c r="GYF384" s="3"/>
      <c r="GYG384" s="3"/>
      <c r="GYH384" s="3"/>
      <c r="GYI384" s="3"/>
      <c r="GYJ384" s="3"/>
      <c r="GYK384" s="3"/>
      <c r="GYL384" s="3"/>
      <c r="GYM384" s="3"/>
      <c r="GYN384" s="3"/>
      <c r="GYO384" s="3"/>
      <c r="GYP384" s="3"/>
      <c r="GYQ384" s="3"/>
      <c r="GYR384" s="3"/>
      <c r="GYS384" s="3"/>
      <c r="GYT384" s="3"/>
      <c r="GYU384" s="3"/>
      <c r="GYV384" s="3"/>
      <c r="GYW384" s="3"/>
      <c r="GYX384" s="3"/>
      <c r="GYY384" s="3"/>
      <c r="GYZ384" s="3"/>
      <c r="GZA384" s="3"/>
      <c r="GZB384" s="3"/>
      <c r="GZC384" s="3"/>
      <c r="GZD384" s="3"/>
      <c r="GZE384" s="3"/>
      <c r="GZF384" s="3"/>
      <c r="GZG384" s="3"/>
      <c r="GZH384" s="3"/>
      <c r="GZI384" s="3"/>
      <c r="GZJ384" s="3"/>
      <c r="GZK384" s="3"/>
      <c r="GZL384" s="3"/>
      <c r="GZM384" s="3"/>
      <c r="GZN384" s="3"/>
      <c r="GZO384" s="3"/>
      <c r="GZP384" s="3"/>
      <c r="GZQ384" s="3"/>
      <c r="GZR384" s="3"/>
      <c r="GZS384" s="3"/>
      <c r="GZT384" s="3"/>
      <c r="GZU384" s="3"/>
      <c r="GZV384" s="3"/>
      <c r="GZW384" s="3"/>
      <c r="GZX384" s="3"/>
      <c r="GZY384" s="3"/>
      <c r="GZZ384" s="3"/>
      <c r="HAA384" s="3"/>
      <c r="HAB384" s="3"/>
      <c r="HAC384" s="3"/>
      <c r="HAD384" s="3"/>
      <c r="HAE384" s="3"/>
      <c r="HAF384" s="3"/>
      <c r="HAG384" s="3"/>
      <c r="HAH384" s="3"/>
      <c r="HAI384" s="3"/>
      <c r="HAJ384" s="3"/>
      <c r="HAK384" s="3"/>
      <c r="HAL384" s="3"/>
      <c r="HAM384" s="3"/>
      <c r="HAN384" s="3"/>
      <c r="HAO384" s="3"/>
      <c r="HAP384" s="3"/>
      <c r="HAQ384" s="3"/>
      <c r="HAR384" s="3"/>
      <c r="HAS384" s="3"/>
      <c r="HAT384" s="3"/>
      <c r="HAU384" s="3"/>
      <c r="HAV384" s="3"/>
      <c r="HAW384" s="3"/>
      <c r="HAX384" s="3"/>
      <c r="HAY384" s="3"/>
      <c r="HAZ384" s="3"/>
      <c r="HBA384" s="3"/>
      <c r="HBB384" s="3"/>
      <c r="HBC384" s="3"/>
      <c r="HBD384" s="3"/>
      <c r="HBE384" s="3"/>
      <c r="HBF384" s="3"/>
      <c r="HBG384" s="3"/>
      <c r="HBH384" s="3"/>
      <c r="HBI384" s="3"/>
      <c r="HBJ384" s="3"/>
      <c r="HBK384" s="3"/>
      <c r="HBL384" s="3"/>
      <c r="HBM384" s="3"/>
      <c r="HBN384" s="3"/>
      <c r="HBO384" s="3"/>
      <c r="HBP384" s="3"/>
      <c r="HBQ384" s="3"/>
      <c r="HBR384" s="3"/>
      <c r="HBS384" s="3"/>
      <c r="HBT384" s="3"/>
      <c r="HBU384" s="3"/>
      <c r="HBV384" s="3"/>
      <c r="HBW384" s="3"/>
      <c r="HBX384" s="3"/>
      <c r="HBY384" s="3"/>
      <c r="HBZ384" s="3"/>
      <c r="HCA384" s="3"/>
      <c r="HCB384" s="3"/>
      <c r="HCC384" s="3"/>
      <c r="HCD384" s="3"/>
      <c r="HCE384" s="3"/>
      <c r="HCF384" s="3"/>
      <c r="HCG384" s="3"/>
      <c r="HCH384" s="3"/>
      <c r="HCI384" s="3"/>
      <c r="HCJ384" s="3"/>
      <c r="HCK384" s="3"/>
      <c r="HCL384" s="3"/>
      <c r="HCM384" s="3"/>
      <c r="HCN384" s="3"/>
      <c r="HCO384" s="3"/>
      <c r="HCP384" s="3"/>
      <c r="HCQ384" s="3"/>
      <c r="HCR384" s="3"/>
      <c r="HCS384" s="3"/>
      <c r="HCT384" s="3"/>
      <c r="HCU384" s="3"/>
      <c r="HCV384" s="3"/>
      <c r="HCW384" s="3"/>
      <c r="HCX384" s="3"/>
      <c r="HCY384" s="3"/>
      <c r="HCZ384" s="3"/>
      <c r="HDA384" s="3"/>
      <c r="HDB384" s="3"/>
      <c r="HDC384" s="3"/>
      <c r="HDD384" s="3"/>
      <c r="HDE384" s="3"/>
      <c r="HDF384" s="3"/>
      <c r="HDG384" s="3"/>
      <c r="HDH384" s="3"/>
      <c r="HDI384" s="3"/>
      <c r="HDJ384" s="3"/>
      <c r="HDK384" s="3"/>
      <c r="HDL384" s="3"/>
      <c r="HDM384" s="3"/>
      <c r="HDN384" s="3"/>
      <c r="HDO384" s="3"/>
      <c r="HDP384" s="3"/>
      <c r="HDQ384" s="3"/>
      <c r="HDR384" s="3"/>
      <c r="HDS384" s="3"/>
      <c r="HDT384" s="3"/>
      <c r="HDU384" s="3"/>
      <c r="HDV384" s="3"/>
      <c r="HDW384" s="3"/>
      <c r="HDX384" s="3"/>
      <c r="HDY384" s="3"/>
      <c r="HDZ384" s="3"/>
      <c r="HEA384" s="3"/>
      <c r="HEB384" s="3"/>
      <c r="HEC384" s="3"/>
      <c r="HED384" s="3"/>
      <c r="HEE384" s="3"/>
      <c r="HEF384" s="3"/>
      <c r="HEG384" s="3"/>
      <c r="HEH384" s="3"/>
      <c r="HEI384" s="3"/>
      <c r="HEJ384" s="3"/>
      <c r="HEK384" s="3"/>
      <c r="HEL384" s="3"/>
      <c r="HEM384" s="3"/>
      <c r="HEN384" s="3"/>
      <c r="HEO384" s="3"/>
      <c r="HEP384" s="3"/>
      <c r="HEQ384" s="3"/>
      <c r="HER384" s="3"/>
      <c r="HES384" s="3"/>
      <c r="HET384" s="3"/>
      <c r="HEU384" s="3"/>
      <c r="HEV384" s="3"/>
      <c r="HEW384" s="3"/>
      <c r="HEX384" s="3"/>
      <c r="HEY384" s="3"/>
      <c r="HEZ384" s="3"/>
      <c r="HFA384" s="3"/>
      <c r="HFB384" s="3"/>
      <c r="HFC384" s="3"/>
      <c r="HFD384" s="3"/>
      <c r="HFE384" s="3"/>
      <c r="HFF384" s="3"/>
      <c r="HFG384" s="3"/>
      <c r="HFH384" s="3"/>
      <c r="HFI384" s="3"/>
      <c r="HFJ384" s="3"/>
      <c r="HFK384" s="3"/>
      <c r="HFL384" s="3"/>
      <c r="HFM384" s="3"/>
      <c r="HFN384" s="3"/>
      <c r="HFO384" s="3"/>
      <c r="HFP384" s="3"/>
      <c r="HFQ384" s="3"/>
      <c r="HFR384" s="3"/>
      <c r="HFS384" s="3"/>
      <c r="HFT384" s="3"/>
      <c r="HFU384" s="3"/>
      <c r="HFV384" s="3"/>
      <c r="HFW384" s="3"/>
      <c r="HFX384" s="3"/>
      <c r="HFY384" s="3"/>
      <c r="HFZ384" s="3"/>
      <c r="HGA384" s="3"/>
      <c r="HGB384" s="3"/>
      <c r="HGC384" s="3"/>
      <c r="HGD384" s="3"/>
      <c r="HGE384" s="3"/>
      <c r="HGF384" s="3"/>
      <c r="HGG384" s="3"/>
      <c r="HGH384" s="3"/>
      <c r="HGI384" s="3"/>
      <c r="HGJ384" s="3"/>
      <c r="HGK384" s="3"/>
      <c r="HGL384" s="3"/>
      <c r="HGM384" s="3"/>
      <c r="HGN384" s="3"/>
      <c r="HGO384" s="3"/>
      <c r="HGP384" s="3"/>
      <c r="HGQ384" s="3"/>
      <c r="HGR384" s="3"/>
      <c r="HGS384" s="3"/>
      <c r="HGT384" s="3"/>
      <c r="HGU384" s="3"/>
      <c r="HGV384" s="3"/>
      <c r="HGW384" s="3"/>
      <c r="HGX384" s="3"/>
      <c r="HGY384" s="3"/>
      <c r="HGZ384" s="3"/>
      <c r="HHA384" s="3"/>
      <c r="HHB384" s="3"/>
      <c r="HHC384" s="3"/>
      <c r="HHD384" s="3"/>
      <c r="HHE384" s="3"/>
      <c r="HHF384" s="3"/>
      <c r="HHG384" s="3"/>
      <c r="HHH384" s="3"/>
      <c r="HHI384" s="3"/>
      <c r="HHJ384" s="3"/>
      <c r="HHK384" s="3"/>
      <c r="HHM384" s="3"/>
      <c r="HHO384" s="3"/>
      <c r="HHP384" s="3"/>
      <c r="HHQ384" s="3"/>
      <c r="HHR384" s="3"/>
      <c r="HHS384" s="3"/>
      <c r="HHT384" s="3"/>
      <c r="HHU384" s="3"/>
      <c r="HHV384" s="3"/>
      <c r="HIA384" s="3"/>
      <c r="HIB384" s="3"/>
      <c r="HIC384" s="3"/>
      <c r="HID384" s="3"/>
      <c r="HIE384" s="3"/>
      <c r="HIF384" s="3"/>
      <c r="HIG384" s="3"/>
      <c r="HIH384" s="3"/>
      <c r="HII384" s="3"/>
      <c r="HIJ384" s="3"/>
      <c r="HIK384" s="3"/>
      <c r="HIL384" s="3"/>
      <c r="HIM384" s="3"/>
      <c r="HIN384" s="3"/>
      <c r="HIO384" s="3"/>
      <c r="HIP384" s="3"/>
      <c r="HIQ384" s="3"/>
      <c r="HIR384" s="3"/>
      <c r="HIS384" s="3"/>
      <c r="HIT384" s="3"/>
      <c r="HIU384" s="3"/>
      <c r="HIV384" s="3"/>
      <c r="HIW384" s="3"/>
      <c r="HIX384" s="3"/>
      <c r="HIY384" s="3"/>
      <c r="HIZ384" s="3"/>
      <c r="HJA384" s="3"/>
      <c r="HJB384" s="3"/>
      <c r="HJC384" s="3"/>
      <c r="HJD384" s="3"/>
      <c r="HJE384" s="3"/>
      <c r="HJF384" s="3"/>
      <c r="HJG384" s="3"/>
      <c r="HJH384" s="3"/>
      <c r="HJI384" s="3"/>
      <c r="HJJ384" s="3"/>
      <c r="HJK384" s="3"/>
      <c r="HJL384" s="3"/>
      <c r="HJM384" s="3"/>
      <c r="HJN384" s="3"/>
      <c r="HJO384" s="3"/>
      <c r="HJP384" s="3"/>
      <c r="HJQ384" s="3"/>
      <c r="HJR384" s="3"/>
      <c r="HJS384" s="3"/>
      <c r="HJT384" s="3"/>
      <c r="HJU384" s="3"/>
      <c r="HJV384" s="3"/>
      <c r="HJW384" s="3"/>
      <c r="HJX384" s="3"/>
      <c r="HJY384" s="3"/>
      <c r="HJZ384" s="3"/>
      <c r="HKA384" s="3"/>
      <c r="HKB384" s="3"/>
      <c r="HKC384" s="3"/>
      <c r="HKD384" s="3"/>
      <c r="HKE384" s="3"/>
      <c r="HKF384" s="3"/>
      <c r="HKG384" s="3"/>
      <c r="HKH384" s="3"/>
      <c r="HKI384" s="3"/>
      <c r="HKJ384" s="3"/>
      <c r="HKK384" s="3"/>
      <c r="HKL384" s="3"/>
      <c r="HKM384" s="3"/>
      <c r="HKN384" s="3"/>
      <c r="HKO384" s="3"/>
      <c r="HKP384" s="3"/>
      <c r="HKQ384" s="3"/>
      <c r="HKR384" s="3"/>
      <c r="HKS384" s="3"/>
      <c r="HKT384" s="3"/>
      <c r="HKU384" s="3"/>
      <c r="HKV384" s="3"/>
      <c r="HKW384" s="3"/>
      <c r="HKX384" s="3"/>
      <c r="HKY384" s="3"/>
      <c r="HKZ384" s="3"/>
      <c r="HLA384" s="3"/>
      <c r="HLB384" s="3"/>
      <c r="HLC384" s="3"/>
      <c r="HLD384" s="3"/>
      <c r="HLE384" s="3"/>
      <c r="HLF384" s="3"/>
      <c r="HLG384" s="3"/>
      <c r="HLH384" s="3"/>
      <c r="HLI384" s="3"/>
      <c r="HLJ384" s="3"/>
      <c r="HLK384" s="3"/>
      <c r="HLL384" s="3"/>
      <c r="HLM384" s="3"/>
      <c r="HLN384" s="3"/>
      <c r="HLO384" s="3"/>
      <c r="HLP384" s="3"/>
      <c r="HLQ384" s="3"/>
      <c r="HLR384" s="3"/>
      <c r="HLS384" s="3"/>
      <c r="HLT384" s="3"/>
      <c r="HLU384" s="3"/>
      <c r="HLV384" s="3"/>
      <c r="HLW384" s="3"/>
      <c r="HLX384" s="3"/>
      <c r="HLY384" s="3"/>
      <c r="HLZ384" s="3"/>
      <c r="HMA384" s="3"/>
      <c r="HMB384" s="3"/>
      <c r="HMC384" s="3"/>
      <c r="HMD384" s="3"/>
      <c r="HME384" s="3"/>
      <c r="HMF384" s="3"/>
      <c r="HMG384" s="3"/>
      <c r="HMH384" s="3"/>
      <c r="HMI384" s="3"/>
      <c r="HMJ384" s="3"/>
      <c r="HMK384" s="3"/>
      <c r="HML384" s="3"/>
      <c r="HMM384" s="3"/>
      <c r="HMN384" s="3"/>
      <c r="HMO384" s="3"/>
      <c r="HMP384" s="3"/>
      <c r="HMQ384" s="3"/>
      <c r="HMR384" s="3"/>
      <c r="HMS384" s="3"/>
      <c r="HMT384" s="3"/>
      <c r="HMU384" s="3"/>
      <c r="HMV384" s="3"/>
      <c r="HMW384" s="3"/>
      <c r="HMX384" s="3"/>
      <c r="HMY384" s="3"/>
      <c r="HMZ384" s="3"/>
      <c r="HNA384" s="3"/>
      <c r="HNB384" s="3"/>
      <c r="HNC384" s="3"/>
      <c r="HND384" s="3"/>
      <c r="HNE384" s="3"/>
      <c r="HNF384" s="3"/>
      <c r="HNG384" s="3"/>
      <c r="HNH384" s="3"/>
      <c r="HNI384" s="3"/>
      <c r="HNJ384" s="3"/>
      <c r="HNK384" s="3"/>
      <c r="HNL384" s="3"/>
      <c r="HNM384" s="3"/>
      <c r="HNN384" s="3"/>
      <c r="HNO384" s="3"/>
      <c r="HNP384" s="3"/>
      <c r="HNQ384" s="3"/>
      <c r="HNR384" s="3"/>
      <c r="HNS384" s="3"/>
      <c r="HNT384" s="3"/>
      <c r="HNU384" s="3"/>
      <c r="HNV384" s="3"/>
      <c r="HNW384" s="3"/>
      <c r="HNX384" s="3"/>
      <c r="HNY384" s="3"/>
      <c r="HNZ384" s="3"/>
      <c r="HOA384" s="3"/>
      <c r="HOB384" s="3"/>
      <c r="HOC384" s="3"/>
      <c r="HOD384" s="3"/>
      <c r="HOE384" s="3"/>
      <c r="HOF384" s="3"/>
      <c r="HOG384" s="3"/>
      <c r="HOH384" s="3"/>
      <c r="HOI384" s="3"/>
      <c r="HOJ384" s="3"/>
      <c r="HOK384" s="3"/>
      <c r="HOL384" s="3"/>
      <c r="HOM384" s="3"/>
      <c r="HON384" s="3"/>
      <c r="HOO384" s="3"/>
      <c r="HOP384" s="3"/>
      <c r="HOQ384" s="3"/>
      <c r="HOR384" s="3"/>
      <c r="HOS384" s="3"/>
      <c r="HOT384" s="3"/>
      <c r="HOU384" s="3"/>
      <c r="HOV384" s="3"/>
      <c r="HOW384" s="3"/>
      <c r="HOX384" s="3"/>
      <c r="HOY384" s="3"/>
      <c r="HOZ384" s="3"/>
      <c r="HPA384" s="3"/>
      <c r="HPB384" s="3"/>
      <c r="HPC384" s="3"/>
      <c r="HPD384" s="3"/>
      <c r="HPE384" s="3"/>
      <c r="HPF384" s="3"/>
      <c r="HPG384" s="3"/>
      <c r="HPH384" s="3"/>
      <c r="HPI384" s="3"/>
      <c r="HPJ384" s="3"/>
      <c r="HPK384" s="3"/>
      <c r="HPL384" s="3"/>
      <c r="HPM384" s="3"/>
      <c r="HPN384" s="3"/>
      <c r="HPO384" s="3"/>
      <c r="HPP384" s="3"/>
      <c r="HPQ384" s="3"/>
      <c r="HPR384" s="3"/>
      <c r="HPS384" s="3"/>
      <c r="HPT384" s="3"/>
      <c r="HPU384" s="3"/>
      <c r="HPV384" s="3"/>
      <c r="HPW384" s="3"/>
      <c r="HPX384" s="3"/>
      <c r="HPY384" s="3"/>
      <c r="HPZ384" s="3"/>
      <c r="HQA384" s="3"/>
      <c r="HQB384" s="3"/>
      <c r="HQC384" s="3"/>
      <c r="HQD384" s="3"/>
      <c r="HQE384" s="3"/>
      <c r="HQF384" s="3"/>
      <c r="HQG384" s="3"/>
      <c r="HQH384" s="3"/>
      <c r="HQI384" s="3"/>
      <c r="HQJ384" s="3"/>
      <c r="HQK384" s="3"/>
      <c r="HQL384" s="3"/>
      <c r="HQM384" s="3"/>
      <c r="HQN384" s="3"/>
      <c r="HQO384" s="3"/>
      <c r="HQP384" s="3"/>
      <c r="HQQ384" s="3"/>
      <c r="HQR384" s="3"/>
      <c r="HQS384" s="3"/>
      <c r="HQT384" s="3"/>
      <c r="HQU384" s="3"/>
      <c r="HQV384" s="3"/>
      <c r="HQW384" s="3"/>
      <c r="HQX384" s="3"/>
      <c r="HQY384" s="3"/>
      <c r="HQZ384" s="3"/>
      <c r="HRA384" s="3"/>
      <c r="HRB384" s="3"/>
      <c r="HRC384" s="3"/>
      <c r="HRD384" s="3"/>
      <c r="HRE384" s="3"/>
      <c r="HRF384" s="3"/>
      <c r="HRG384" s="3"/>
      <c r="HRI384" s="3"/>
      <c r="HRK384" s="3"/>
      <c r="HRL384" s="3"/>
      <c r="HRM384" s="3"/>
      <c r="HRN384" s="3"/>
      <c r="HRO384" s="3"/>
      <c r="HRP384" s="3"/>
      <c r="HRQ384" s="3"/>
      <c r="HRR384" s="3"/>
      <c r="HRW384" s="3"/>
      <c r="HRX384" s="3"/>
      <c r="HRY384" s="3"/>
      <c r="HRZ384" s="3"/>
      <c r="HSA384" s="3"/>
      <c r="HSB384" s="3"/>
      <c r="HSC384" s="3"/>
      <c r="HSD384" s="3"/>
      <c r="HSE384" s="3"/>
      <c r="HSF384" s="3"/>
      <c r="HSG384" s="3"/>
      <c r="HSH384" s="3"/>
      <c r="HSI384" s="3"/>
      <c r="HSJ384" s="3"/>
      <c r="HSK384" s="3"/>
      <c r="HSL384" s="3"/>
      <c r="HSM384" s="3"/>
      <c r="HSN384" s="3"/>
      <c r="HSO384" s="3"/>
      <c r="HSP384" s="3"/>
      <c r="HSQ384" s="3"/>
      <c r="HSR384" s="3"/>
      <c r="HSS384" s="3"/>
      <c r="HST384" s="3"/>
      <c r="HSU384" s="3"/>
      <c r="HSV384" s="3"/>
      <c r="HSW384" s="3"/>
      <c r="HSX384" s="3"/>
      <c r="HSY384" s="3"/>
      <c r="HSZ384" s="3"/>
      <c r="HTA384" s="3"/>
      <c r="HTB384" s="3"/>
      <c r="HTC384" s="3"/>
      <c r="HTD384" s="3"/>
      <c r="HTE384" s="3"/>
      <c r="HTF384" s="3"/>
      <c r="HTG384" s="3"/>
      <c r="HTH384" s="3"/>
      <c r="HTI384" s="3"/>
      <c r="HTJ384" s="3"/>
      <c r="HTK384" s="3"/>
      <c r="HTL384" s="3"/>
      <c r="HTM384" s="3"/>
      <c r="HTN384" s="3"/>
      <c r="HTO384" s="3"/>
      <c r="HTP384" s="3"/>
      <c r="HTQ384" s="3"/>
      <c r="HTR384" s="3"/>
      <c r="HTS384" s="3"/>
      <c r="HTT384" s="3"/>
      <c r="HTU384" s="3"/>
      <c r="HTV384" s="3"/>
      <c r="HTW384" s="3"/>
      <c r="HTX384" s="3"/>
      <c r="HTY384" s="3"/>
      <c r="HTZ384" s="3"/>
      <c r="HUA384" s="3"/>
      <c r="HUB384" s="3"/>
      <c r="HUC384" s="3"/>
      <c r="HUD384" s="3"/>
      <c r="HUE384" s="3"/>
      <c r="HUF384" s="3"/>
      <c r="HUG384" s="3"/>
      <c r="HUH384" s="3"/>
      <c r="HUI384" s="3"/>
      <c r="HUJ384" s="3"/>
      <c r="HUK384" s="3"/>
      <c r="HUL384" s="3"/>
      <c r="HUM384" s="3"/>
      <c r="HUN384" s="3"/>
      <c r="HUO384" s="3"/>
      <c r="HUP384" s="3"/>
      <c r="HUQ384" s="3"/>
      <c r="HUR384" s="3"/>
      <c r="HUS384" s="3"/>
      <c r="HUT384" s="3"/>
      <c r="HUU384" s="3"/>
      <c r="HUV384" s="3"/>
      <c r="HUW384" s="3"/>
      <c r="HUX384" s="3"/>
      <c r="HUY384" s="3"/>
      <c r="HUZ384" s="3"/>
      <c r="HVA384" s="3"/>
      <c r="HVB384" s="3"/>
      <c r="HVC384" s="3"/>
      <c r="HVD384" s="3"/>
      <c r="HVE384" s="3"/>
      <c r="HVF384" s="3"/>
      <c r="HVG384" s="3"/>
      <c r="HVH384" s="3"/>
      <c r="HVI384" s="3"/>
      <c r="HVJ384" s="3"/>
      <c r="HVK384" s="3"/>
      <c r="HVL384" s="3"/>
      <c r="HVM384" s="3"/>
      <c r="HVN384" s="3"/>
      <c r="HVO384" s="3"/>
      <c r="HVP384" s="3"/>
      <c r="HVQ384" s="3"/>
      <c r="HVR384" s="3"/>
      <c r="HVS384" s="3"/>
      <c r="HVT384" s="3"/>
      <c r="HVU384" s="3"/>
      <c r="HVV384" s="3"/>
      <c r="HVW384" s="3"/>
      <c r="HVX384" s="3"/>
      <c r="HVY384" s="3"/>
      <c r="HVZ384" s="3"/>
      <c r="HWA384" s="3"/>
      <c r="HWB384" s="3"/>
      <c r="HWC384" s="3"/>
      <c r="HWD384" s="3"/>
      <c r="HWE384" s="3"/>
      <c r="HWF384" s="3"/>
      <c r="HWG384" s="3"/>
      <c r="HWH384" s="3"/>
      <c r="HWI384" s="3"/>
      <c r="HWJ384" s="3"/>
      <c r="HWK384" s="3"/>
      <c r="HWL384" s="3"/>
      <c r="HWM384" s="3"/>
      <c r="HWN384" s="3"/>
      <c r="HWO384" s="3"/>
      <c r="HWP384" s="3"/>
      <c r="HWQ384" s="3"/>
      <c r="HWR384" s="3"/>
      <c r="HWS384" s="3"/>
      <c r="HWT384" s="3"/>
      <c r="HWU384" s="3"/>
      <c r="HWV384" s="3"/>
      <c r="HWW384" s="3"/>
      <c r="HWX384" s="3"/>
      <c r="HWY384" s="3"/>
      <c r="HWZ384" s="3"/>
      <c r="HXA384" s="3"/>
      <c r="HXB384" s="3"/>
      <c r="HXC384" s="3"/>
      <c r="HXD384" s="3"/>
      <c r="HXE384" s="3"/>
      <c r="HXF384" s="3"/>
      <c r="HXG384" s="3"/>
      <c r="HXH384" s="3"/>
      <c r="HXI384" s="3"/>
      <c r="HXJ384" s="3"/>
      <c r="HXK384" s="3"/>
      <c r="HXL384" s="3"/>
      <c r="HXM384" s="3"/>
      <c r="HXN384" s="3"/>
      <c r="HXO384" s="3"/>
      <c r="HXP384" s="3"/>
      <c r="HXQ384" s="3"/>
      <c r="HXR384" s="3"/>
      <c r="HXS384" s="3"/>
      <c r="HXT384" s="3"/>
      <c r="HXU384" s="3"/>
      <c r="HXV384" s="3"/>
      <c r="HXW384" s="3"/>
      <c r="HXX384" s="3"/>
      <c r="HXY384" s="3"/>
      <c r="HXZ384" s="3"/>
      <c r="HYA384" s="3"/>
      <c r="HYB384" s="3"/>
      <c r="HYC384" s="3"/>
      <c r="HYD384" s="3"/>
      <c r="HYE384" s="3"/>
      <c r="HYF384" s="3"/>
      <c r="HYG384" s="3"/>
      <c r="HYH384" s="3"/>
      <c r="HYI384" s="3"/>
      <c r="HYJ384" s="3"/>
      <c r="HYK384" s="3"/>
      <c r="HYL384" s="3"/>
      <c r="HYM384" s="3"/>
      <c r="HYN384" s="3"/>
      <c r="HYO384" s="3"/>
      <c r="HYP384" s="3"/>
      <c r="HYQ384" s="3"/>
      <c r="HYR384" s="3"/>
      <c r="HYS384" s="3"/>
      <c r="HYT384" s="3"/>
      <c r="HYU384" s="3"/>
      <c r="HYV384" s="3"/>
      <c r="HYW384" s="3"/>
      <c r="HYX384" s="3"/>
      <c r="HYY384" s="3"/>
      <c r="HYZ384" s="3"/>
      <c r="HZA384" s="3"/>
      <c r="HZB384" s="3"/>
      <c r="HZC384" s="3"/>
      <c r="HZD384" s="3"/>
      <c r="HZE384" s="3"/>
      <c r="HZF384" s="3"/>
      <c r="HZG384" s="3"/>
      <c r="HZH384" s="3"/>
      <c r="HZI384" s="3"/>
      <c r="HZJ384" s="3"/>
      <c r="HZK384" s="3"/>
      <c r="HZL384" s="3"/>
      <c r="HZM384" s="3"/>
      <c r="HZN384" s="3"/>
      <c r="HZO384" s="3"/>
      <c r="HZP384" s="3"/>
      <c r="HZQ384" s="3"/>
      <c r="HZR384" s="3"/>
      <c r="HZS384" s="3"/>
      <c r="HZT384" s="3"/>
      <c r="HZU384" s="3"/>
      <c r="HZV384" s="3"/>
      <c r="HZW384" s="3"/>
      <c r="HZX384" s="3"/>
      <c r="HZY384" s="3"/>
      <c r="HZZ384" s="3"/>
      <c r="IAA384" s="3"/>
      <c r="IAB384" s="3"/>
      <c r="IAC384" s="3"/>
      <c r="IAD384" s="3"/>
      <c r="IAE384" s="3"/>
      <c r="IAF384" s="3"/>
      <c r="IAG384" s="3"/>
      <c r="IAH384" s="3"/>
      <c r="IAI384" s="3"/>
      <c r="IAJ384" s="3"/>
      <c r="IAK384" s="3"/>
      <c r="IAL384" s="3"/>
      <c r="IAM384" s="3"/>
      <c r="IAN384" s="3"/>
      <c r="IAO384" s="3"/>
      <c r="IAP384" s="3"/>
      <c r="IAQ384" s="3"/>
      <c r="IAR384" s="3"/>
      <c r="IAS384" s="3"/>
      <c r="IAT384" s="3"/>
      <c r="IAU384" s="3"/>
      <c r="IAV384" s="3"/>
      <c r="IAW384" s="3"/>
      <c r="IAX384" s="3"/>
      <c r="IAY384" s="3"/>
      <c r="IAZ384" s="3"/>
      <c r="IBA384" s="3"/>
      <c r="IBB384" s="3"/>
      <c r="IBC384" s="3"/>
      <c r="IBE384" s="3"/>
      <c r="IBG384" s="3"/>
      <c r="IBH384" s="3"/>
      <c r="IBI384" s="3"/>
      <c r="IBJ384" s="3"/>
      <c r="IBK384" s="3"/>
      <c r="IBL384" s="3"/>
      <c r="IBM384" s="3"/>
      <c r="IBN384" s="3"/>
      <c r="IBS384" s="3"/>
      <c r="IBT384" s="3"/>
      <c r="IBU384" s="3"/>
      <c r="IBV384" s="3"/>
      <c r="IBW384" s="3"/>
      <c r="IBX384" s="3"/>
      <c r="IBY384" s="3"/>
      <c r="IBZ384" s="3"/>
      <c r="ICA384" s="3"/>
      <c r="ICB384" s="3"/>
      <c r="ICC384" s="3"/>
      <c r="ICD384" s="3"/>
      <c r="ICE384" s="3"/>
      <c r="ICF384" s="3"/>
      <c r="ICG384" s="3"/>
      <c r="ICH384" s="3"/>
      <c r="ICI384" s="3"/>
      <c r="ICJ384" s="3"/>
      <c r="ICK384" s="3"/>
      <c r="ICL384" s="3"/>
      <c r="ICM384" s="3"/>
      <c r="ICN384" s="3"/>
      <c r="ICO384" s="3"/>
      <c r="ICP384" s="3"/>
      <c r="ICQ384" s="3"/>
      <c r="ICR384" s="3"/>
      <c r="ICS384" s="3"/>
      <c r="ICT384" s="3"/>
      <c r="ICU384" s="3"/>
      <c r="ICV384" s="3"/>
      <c r="ICW384" s="3"/>
      <c r="ICX384" s="3"/>
      <c r="ICY384" s="3"/>
      <c r="ICZ384" s="3"/>
      <c r="IDA384" s="3"/>
      <c r="IDB384" s="3"/>
      <c r="IDC384" s="3"/>
      <c r="IDD384" s="3"/>
      <c r="IDE384" s="3"/>
      <c r="IDF384" s="3"/>
      <c r="IDG384" s="3"/>
      <c r="IDH384" s="3"/>
      <c r="IDI384" s="3"/>
      <c r="IDJ384" s="3"/>
      <c r="IDK384" s="3"/>
      <c r="IDL384" s="3"/>
      <c r="IDM384" s="3"/>
      <c r="IDN384" s="3"/>
      <c r="IDO384" s="3"/>
      <c r="IDP384" s="3"/>
      <c r="IDQ384" s="3"/>
      <c r="IDR384" s="3"/>
      <c r="IDS384" s="3"/>
      <c r="IDT384" s="3"/>
      <c r="IDU384" s="3"/>
      <c r="IDV384" s="3"/>
      <c r="IDW384" s="3"/>
      <c r="IDX384" s="3"/>
      <c r="IDY384" s="3"/>
      <c r="IDZ384" s="3"/>
      <c r="IEA384" s="3"/>
      <c r="IEB384" s="3"/>
      <c r="IEC384" s="3"/>
      <c r="IED384" s="3"/>
      <c r="IEE384" s="3"/>
      <c r="IEF384" s="3"/>
      <c r="IEG384" s="3"/>
      <c r="IEH384" s="3"/>
      <c r="IEI384" s="3"/>
      <c r="IEJ384" s="3"/>
      <c r="IEK384" s="3"/>
      <c r="IEL384" s="3"/>
      <c r="IEM384" s="3"/>
      <c r="IEN384" s="3"/>
      <c r="IEO384" s="3"/>
      <c r="IEP384" s="3"/>
      <c r="IEQ384" s="3"/>
      <c r="IER384" s="3"/>
      <c r="IES384" s="3"/>
      <c r="IET384" s="3"/>
      <c r="IEU384" s="3"/>
      <c r="IEV384" s="3"/>
      <c r="IEW384" s="3"/>
      <c r="IEX384" s="3"/>
      <c r="IEY384" s="3"/>
      <c r="IEZ384" s="3"/>
      <c r="IFA384" s="3"/>
      <c r="IFB384" s="3"/>
      <c r="IFC384" s="3"/>
      <c r="IFD384" s="3"/>
      <c r="IFE384" s="3"/>
      <c r="IFF384" s="3"/>
      <c r="IFG384" s="3"/>
      <c r="IFH384" s="3"/>
      <c r="IFI384" s="3"/>
      <c r="IFJ384" s="3"/>
      <c r="IFK384" s="3"/>
      <c r="IFL384" s="3"/>
      <c r="IFM384" s="3"/>
      <c r="IFN384" s="3"/>
      <c r="IFO384" s="3"/>
      <c r="IFP384" s="3"/>
      <c r="IFQ384" s="3"/>
      <c r="IFR384" s="3"/>
      <c r="IFS384" s="3"/>
      <c r="IFT384" s="3"/>
      <c r="IFU384" s="3"/>
      <c r="IFV384" s="3"/>
      <c r="IFW384" s="3"/>
      <c r="IFX384" s="3"/>
      <c r="IFY384" s="3"/>
      <c r="IFZ384" s="3"/>
      <c r="IGA384" s="3"/>
      <c r="IGB384" s="3"/>
      <c r="IGC384" s="3"/>
      <c r="IGD384" s="3"/>
      <c r="IGE384" s="3"/>
      <c r="IGF384" s="3"/>
      <c r="IGG384" s="3"/>
      <c r="IGH384" s="3"/>
      <c r="IGI384" s="3"/>
      <c r="IGJ384" s="3"/>
      <c r="IGK384" s="3"/>
      <c r="IGL384" s="3"/>
      <c r="IGM384" s="3"/>
      <c r="IGN384" s="3"/>
      <c r="IGO384" s="3"/>
      <c r="IGP384" s="3"/>
      <c r="IGQ384" s="3"/>
      <c r="IGR384" s="3"/>
      <c r="IGS384" s="3"/>
      <c r="IGT384" s="3"/>
      <c r="IGU384" s="3"/>
      <c r="IGV384" s="3"/>
      <c r="IGW384" s="3"/>
      <c r="IGX384" s="3"/>
      <c r="IGY384" s="3"/>
      <c r="IGZ384" s="3"/>
      <c r="IHA384" s="3"/>
      <c r="IHB384" s="3"/>
      <c r="IHC384" s="3"/>
      <c r="IHD384" s="3"/>
      <c r="IHE384" s="3"/>
      <c r="IHF384" s="3"/>
      <c r="IHG384" s="3"/>
      <c r="IHH384" s="3"/>
      <c r="IHI384" s="3"/>
      <c r="IHJ384" s="3"/>
      <c r="IHK384" s="3"/>
      <c r="IHL384" s="3"/>
      <c r="IHM384" s="3"/>
      <c r="IHN384" s="3"/>
      <c r="IHO384" s="3"/>
      <c r="IHP384" s="3"/>
      <c r="IHQ384" s="3"/>
      <c r="IHR384" s="3"/>
      <c r="IHS384" s="3"/>
      <c r="IHT384" s="3"/>
      <c r="IHU384" s="3"/>
      <c r="IHV384" s="3"/>
      <c r="IHW384" s="3"/>
      <c r="IHX384" s="3"/>
      <c r="IHY384" s="3"/>
      <c r="IHZ384" s="3"/>
      <c r="IIA384" s="3"/>
      <c r="IIB384" s="3"/>
      <c r="IIC384" s="3"/>
      <c r="IID384" s="3"/>
      <c r="IIE384" s="3"/>
      <c r="IIF384" s="3"/>
      <c r="IIG384" s="3"/>
      <c r="IIH384" s="3"/>
      <c r="III384" s="3"/>
      <c r="IIJ384" s="3"/>
      <c r="IIK384" s="3"/>
      <c r="IIL384" s="3"/>
      <c r="IIM384" s="3"/>
      <c r="IIN384" s="3"/>
      <c r="IIO384" s="3"/>
      <c r="IIP384" s="3"/>
      <c r="IIQ384" s="3"/>
      <c r="IIR384" s="3"/>
      <c r="IIS384" s="3"/>
      <c r="IIT384" s="3"/>
      <c r="IIU384" s="3"/>
      <c r="IIV384" s="3"/>
      <c r="IIW384" s="3"/>
      <c r="IIX384" s="3"/>
      <c r="IIY384" s="3"/>
      <c r="IIZ384" s="3"/>
      <c r="IJA384" s="3"/>
      <c r="IJB384" s="3"/>
      <c r="IJC384" s="3"/>
      <c r="IJD384" s="3"/>
      <c r="IJE384" s="3"/>
      <c r="IJF384" s="3"/>
      <c r="IJG384" s="3"/>
      <c r="IJH384" s="3"/>
      <c r="IJI384" s="3"/>
      <c r="IJJ384" s="3"/>
      <c r="IJK384" s="3"/>
      <c r="IJL384" s="3"/>
      <c r="IJM384" s="3"/>
      <c r="IJN384" s="3"/>
      <c r="IJO384" s="3"/>
      <c r="IJP384" s="3"/>
      <c r="IJQ384" s="3"/>
      <c r="IJR384" s="3"/>
      <c r="IJS384" s="3"/>
      <c r="IJT384" s="3"/>
      <c r="IJU384" s="3"/>
      <c r="IJV384" s="3"/>
      <c r="IJW384" s="3"/>
      <c r="IJX384" s="3"/>
      <c r="IJY384" s="3"/>
      <c r="IJZ384" s="3"/>
      <c r="IKA384" s="3"/>
      <c r="IKB384" s="3"/>
      <c r="IKC384" s="3"/>
      <c r="IKD384" s="3"/>
      <c r="IKE384" s="3"/>
      <c r="IKF384" s="3"/>
      <c r="IKG384" s="3"/>
      <c r="IKH384" s="3"/>
      <c r="IKI384" s="3"/>
      <c r="IKJ384" s="3"/>
      <c r="IKK384" s="3"/>
      <c r="IKL384" s="3"/>
      <c r="IKM384" s="3"/>
      <c r="IKN384" s="3"/>
      <c r="IKO384" s="3"/>
      <c r="IKP384" s="3"/>
      <c r="IKQ384" s="3"/>
      <c r="IKR384" s="3"/>
      <c r="IKS384" s="3"/>
      <c r="IKT384" s="3"/>
      <c r="IKU384" s="3"/>
      <c r="IKV384" s="3"/>
      <c r="IKW384" s="3"/>
      <c r="IKX384" s="3"/>
      <c r="IKY384" s="3"/>
      <c r="ILA384" s="3"/>
      <c r="ILC384" s="3"/>
      <c r="ILD384" s="3"/>
      <c r="ILE384" s="3"/>
      <c r="ILF384" s="3"/>
      <c r="ILG384" s="3"/>
      <c r="ILH384" s="3"/>
      <c r="ILI384" s="3"/>
      <c r="ILJ384" s="3"/>
      <c r="ILO384" s="3"/>
      <c r="ILP384" s="3"/>
      <c r="ILQ384" s="3"/>
      <c r="ILR384" s="3"/>
      <c r="ILS384" s="3"/>
      <c r="ILT384" s="3"/>
      <c r="ILU384" s="3"/>
      <c r="ILV384" s="3"/>
      <c r="ILW384" s="3"/>
      <c r="ILX384" s="3"/>
      <c r="ILY384" s="3"/>
      <c r="ILZ384" s="3"/>
      <c r="IMA384" s="3"/>
      <c r="IMB384" s="3"/>
      <c r="IMC384" s="3"/>
      <c r="IMD384" s="3"/>
      <c r="IME384" s="3"/>
      <c r="IMF384" s="3"/>
      <c r="IMG384" s="3"/>
      <c r="IMH384" s="3"/>
      <c r="IMI384" s="3"/>
      <c r="IMJ384" s="3"/>
      <c r="IMK384" s="3"/>
      <c r="IML384" s="3"/>
      <c r="IMM384" s="3"/>
      <c r="IMN384" s="3"/>
      <c r="IMO384" s="3"/>
      <c r="IMP384" s="3"/>
      <c r="IMQ384" s="3"/>
      <c r="IMR384" s="3"/>
      <c r="IMS384" s="3"/>
      <c r="IMT384" s="3"/>
      <c r="IMU384" s="3"/>
      <c r="IMV384" s="3"/>
      <c r="IMW384" s="3"/>
      <c r="IMX384" s="3"/>
      <c r="IMY384" s="3"/>
      <c r="IMZ384" s="3"/>
      <c r="INA384" s="3"/>
      <c r="INB384" s="3"/>
      <c r="INC384" s="3"/>
      <c r="IND384" s="3"/>
      <c r="INE384" s="3"/>
      <c r="INF384" s="3"/>
      <c r="ING384" s="3"/>
      <c r="INH384" s="3"/>
      <c r="INI384" s="3"/>
      <c r="INJ384" s="3"/>
      <c r="INK384" s="3"/>
      <c r="INL384" s="3"/>
      <c r="INM384" s="3"/>
      <c r="INN384" s="3"/>
      <c r="INO384" s="3"/>
      <c r="INP384" s="3"/>
      <c r="INQ384" s="3"/>
      <c r="INR384" s="3"/>
      <c r="INS384" s="3"/>
      <c r="INT384" s="3"/>
      <c r="INU384" s="3"/>
      <c r="INV384" s="3"/>
      <c r="INW384" s="3"/>
      <c r="INX384" s="3"/>
      <c r="INY384" s="3"/>
      <c r="INZ384" s="3"/>
      <c r="IOA384" s="3"/>
      <c r="IOB384" s="3"/>
      <c r="IOC384" s="3"/>
      <c r="IOD384" s="3"/>
      <c r="IOE384" s="3"/>
      <c r="IOF384" s="3"/>
      <c r="IOG384" s="3"/>
      <c r="IOH384" s="3"/>
      <c r="IOI384" s="3"/>
      <c r="IOJ384" s="3"/>
      <c r="IOK384" s="3"/>
      <c r="IOL384" s="3"/>
      <c r="IOM384" s="3"/>
      <c r="ION384" s="3"/>
      <c r="IOO384" s="3"/>
      <c r="IOP384" s="3"/>
      <c r="IOQ384" s="3"/>
      <c r="IOR384" s="3"/>
      <c r="IOS384" s="3"/>
      <c r="IOT384" s="3"/>
      <c r="IOU384" s="3"/>
      <c r="IOV384" s="3"/>
      <c r="IOW384" s="3"/>
      <c r="IOX384" s="3"/>
      <c r="IOY384" s="3"/>
      <c r="IOZ384" s="3"/>
      <c r="IPA384" s="3"/>
      <c r="IPB384" s="3"/>
      <c r="IPC384" s="3"/>
      <c r="IPD384" s="3"/>
      <c r="IPE384" s="3"/>
      <c r="IPF384" s="3"/>
      <c r="IPG384" s="3"/>
      <c r="IPH384" s="3"/>
      <c r="IPI384" s="3"/>
      <c r="IPJ384" s="3"/>
      <c r="IPK384" s="3"/>
      <c r="IPL384" s="3"/>
      <c r="IPM384" s="3"/>
      <c r="IPN384" s="3"/>
      <c r="IPO384" s="3"/>
      <c r="IPP384" s="3"/>
      <c r="IPQ384" s="3"/>
      <c r="IPR384" s="3"/>
      <c r="IPS384" s="3"/>
      <c r="IPT384" s="3"/>
      <c r="IPU384" s="3"/>
      <c r="IPV384" s="3"/>
      <c r="IPW384" s="3"/>
      <c r="IPX384" s="3"/>
      <c r="IPY384" s="3"/>
      <c r="IPZ384" s="3"/>
      <c r="IQA384" s="3"/>
      <c r="IQB384" s="3"/>
      <c r="IQC384" s="3"/>
      <c r="IQD384" s="3"/>
      <c r="IQE384" s="3"/>
      <c r="IQF384" s="3"/>
      <c r="IQG384" s="3"/>
      <c r="IQH384" s="3"/>
      <c r="IQI384" s="3"/>
      <c r="IQJ384" s="3"/>
      <c r="IQK384" s="3"/>
      <c r="IQL384" s="3"/>
      <c r="IQM384" s="3"/>
      <c r="IQN384" s="3"/>
      <c r="IQO384" s="3"/>
      <c r="IQP384" s="3"/>
      <c r="IQQ384" s="3"/>
      <c r="IQR384" s="3"/>
      <c r="IQS384" s="3"/>
      <c r="IQT384" s="3"/>
      <c r="IQU384" s="3"/>
      <c r="IQV384" s="3"/>
      <c r="IQW384" s="3"/>
      <c r="IQX384" s="3"/>
      <c r="IQY384" s="3"/>
      <c r="IQZ384" s="3"/>
      <c r="IRA384" s="3"/>
      <c r="IRB384" s="3"/>
      <c r="IRC384" s="3"/>
      <c r="IRD384" s="3"/>
      <c r="IRE384" s="3"/>
      <c r="IRF384" s="3"/>
      <c r="IRG384" s="3"/>
      <c r="IRH384" s="3"/>
      <c r="IRI384" s="3"/>
      <c r="IRJ384" s="3"/>
      <c r="IRK384" s="3"/>
      <c r="IRL384" s="3"/>
      <c r="IRM384" s="3"/>
      <c r="IRN384" s="3"/>
      <c r="IRO384" s="3"/>
      <c r="IRP384" s="3"/>
      <c r="IRQ384" s="3"/>
      <c r="IRR384" s="3"/>
      <c r="IRS384" s="3"/>
      <c r="IRT384" s="3"/>
      <c r="IRU384" s="3"/>
      <c r="IRV384" s="3"/>
      <c r="IRW384" s="3"/>
      <c r="IRX384" s="3"/>
      <c r="IRY384" s="3"/>
      <c r="IRZ384" s="3"/>
      <c r="ISA384" s="3"/>
      <c r="ISB384" s="3"/>
      <c r="ISC384" s="3"/>
      <c r="ISD384" s="3"/>
      <c r="ISE384" s="3"/>
      <c r="ISF384" s="3"/>
      <c r="ISG384" s="3"/>
      <c r="ISH384" s="3"/>
      <c r="ISI384" s="3"/>
      <c r="ISJ384" s="3"/>
      <c r="ISK384" s="3"/>
      <c r="ISL384" s="3"/>
      <c r="ISM384" s="3"/>
      <c r="ISN384" s="3"/>
      <c r="ISO384" s="3"/>
      <c r="ISP384" s="3"/>
      <c r="ISQ384" s="3"/>
      <c r="ISR384" s="3"/>
      <c r="ISS384" s="3"/>
      <c r="IST384" s="3"/>
      <c r="ISU384" s="3"/>
      <c r="ISV384" s="3"/>
      <c r="ISW384" s="3"/>
      <c r="ISX384" s="3"/>
      <c r="ISY384" s="3"/>
      <c r="ISZ384" s="3"/>
      <c r="ITA384" s="3"/>
      <c r="ITB384" s="3"/>
      <c r="ITC384" s="3"/>
      <c r="ITD384" s="3"/>
      <c r="ITE384" s="3"/>
      <c r="ITF384" s="3"/>
      <c r="ITG384" s="3"/>
      <c r="ITH384" s="3"/>
      <c r="ITI384" s="3"/>
      <c r="ITJ384" s="3"/>
      <c r="ITK384" s="3"/>
      <c r="ITL384" s="3"/>
      <c r="ITM384" s="3"/>
      <c r="ITN384" s="3"/>
      <c r="ITO384" s="3"/>
      <c r="ITP384" s="3"/>
      <c r="ITQ384" s="3"/>
      <c r="ITR384" s="3"/>
      <c r="ITS384" s="3"/>
      <c r="ITT384" s="3"/>
      <c r="ITU384" s="3"/>
      <c r="ITV384" s="3"/>
      <c r="ITW384" s="3"/>
      <c r="ITX384" s="3"/>
      <c r="ITY384" s="3"/>
      <c r="ITZ384" s="3"/>
      <c r="IUA384" s="3"/>
      <c r="IUB384" s="3"/>
      <c r="IUC384" s="3"/>
      <c r="IUD384" s="3"/>
      <c r="IUE384" s="3"/>
      <c r="IUF384" s="3"/>
      <c r="IUG384" s="3"/>
      <c r="IUH384" s="3"/>
      <c r="IUI384" s="3"/>
      <c r="IUJ384" s="3"/>
      <c r="IUK384" s="3"/>
      <c r="IUL384" s="3"/>
      <c r="IUM384" s="3"/>
      <c r="IUN384" s="3"/>
      <c r="IUO384" s="3"/>
      <c r="IUP384" s="3"/>
      <c r="IUQ384" s="3"/>
      <c r="IUR384" s="3"/>
      <c r="IUS384" s="3"/>
      <c r="IUT384" s="3"/>
      <c r="IUU384" s="3"/>
      <c r="IUW384" s="3"/>
      <c r="IUY384" s="3"/>
      <c r="IUZ384" s="3"/>
      <c r="IVA384" s="3"/>
      <c r="IVB384" s="3"/>
      <c r="IVC384" s="3"/>
      <c r="IVD384" s="3"/>
      <c r="IVE384" s="3"/>
      <c r="IVF384" s="3"/>
      <c r="IVK384" s="3"/>
      <c r="IVL384" s="3"/>
      <c r="IVM384" s="3"/>
      <c r="IVN384" s="3"/>
      <c r="IVO384" s="3"/>
      <c r="IVP384" s="3"/>
      <c r="IVQ384" s="3"/>
      <c r="IVR384" s="3"/>
      <c r="IVS384" s="3"/>
      <c r="IVT384" s="3"/>
      <c r="IVU384" s="3"/>
      <c r="IVV384" s="3"/>
      <c r="IVW384" s="3"/>
      <c r="IVX384" s="3"/>
      <c r="IVY384" s="3"/>
      <c r="IVZ384" s="3"/>
      <c r="IWA384" s="3"/>
      <c r="IWB384" s="3"/>
      <c r="IWC384" s="3"/>
      <c r="IWD384" s="3"/>
      <c r="IWE384" s="3"/>
      <c r="IWF384" s="3"/>
      <c r="IWG384" s="3"/>
      <c r="IWH384" s="3"/>
      <c r="IWI384" s="3"/>
      <c r="IWJ384" s="3"/>
      <c r="IWK384" s="3"/>
      <c r="IWL384" s="3"/>
      <c r="IWM384" s="3"/>
      <c r="IWN384" s="3"/>
      <c r="IWO384" s="3"/>
      <c r="IWP384" s="3"/>
      <c r="IWQ384" s="3"/>
      <c r="IWR384" s="3"/>
      <c r="IWS384" s="3"/>
      <c r="IWT384" s="3"/>
      <c r="IWU384" s="3"/>
      <c r="IWV384" s="3"/>
      <c r="IWW384" s="3"/>
      <c r="IWX384" s="3"/>
      <c r="IWY384" s="3"/>
      <c r="IWZ384" s="3"/>
      <c r="IXA384" s="3"/>
      <c r="IXB384" s="3"/>
      <c r="IXC384" s="3"/>
      <c r="IXD384" s="3"/>
      <c r="IXE384" s="3"/>
      <c r="IXF384" s="3"/>
      <c r="IXG384" s="3"/>
      <c r="IXH384" s="3"/>
      <c r="IXI384" s="3"/>
      <c r="IXJ384" s="3"/>
      <c r="IXK384" s="3"/>
      <c r="IXL384" s="3"/>
      <c r="IXM384" s="3"/>
      <c r="IXN384" s="3"/>
      <c r="IXO384" s="3"/>
      <c r="IXP384" s="3"/>
      <c r="IXQ384" s="3"/>
      <c r="IXR384" s="3"/>
      <c r="IXS384" s="3"/>
      <c r="IXT384" s="3"/>
      <c r="IXU384" s="3"/>
      <c r="IXV384" s="3"/>
      <c r="IXW384" s="3"/>
      <c r="IXX384" s="3"/>
      <c r="IXY384" s="3"/>
      <c r="IXZ384" s="3"/>
      <c r="IYA384" s="3"/>
      <c r="IYB384" s="3"/>
      <c r="IYC384" s="3"/>
      <c r="IYD384" s="3"/>
      <c r="IYE384" s="3"/>
      <c r="IYF384" s="3"/>
      <c r="IYG384" s="3"/>
      <c r="IYH384" s="3"/>
      <c r="IYI384" s="3"/>
      <c r="IYJ384" s="3"/>
      <c r="IYK384" s="3"/>
      <c r="IYL384" s="3"/>
      <c r="IYM384" s="3"/>
      <c r="IYN384" s="3"/>
      <c r="IYO384" s="3"/>
      <c r="IYP384" s="3"/>
      <c r="IYQ384" s="3"/>
      <c r="IYR384" s="3"/>
      <c r="IYS384" s="3"/>
      <c r="IYT384" s="3"/>
      <c r="IYU384" s="3"/>
      <c r="IYV384" s="3"/>
      <c r="IYW384" s="3"/>
      <c r="IYX384" s="3"/>
      <c r="IYY384" s="3"/>
      <c r="IYZ384" s="3"/>
      <c r="IZA384" s="3"/>
      <c r="IZB384" s="3"/>
      <c r="IZC384" s="3"/>
      <c r="IZD384" s="3"/>
      <c r="IZE384" s="3"/>
      <c r="IZF384" s="3"/>
      <c r="IZG384" s="3"/>
      <c r="IZH384" s="3"/>
      <c r="IZI384" s="3"/>
      <c r="IZJ384" s="3"/>
      <c r="IZK384" s="3"/>
      <c r="IZL384" s="3"/>
      <c r="IZM384" s="3"/>
      <c r="IZN384" s="3"/>
      <c r="IZO384" s="3"/>
      <c r="IZP384" s="3"/>
      <c r="IZQ384" s="3"/>
      <c r="IZR384" s="3"/>
      <c r="IZS384" s="3"/>
      <c r="IZT384" s="3"/>
      <c r="IZU384" s="3"/>
      <c r="IZV384" s="3"/>
      <c r="IZW384" s="3"/>
      <c r="IZX384" s="3"/>
      <c r="IZY384" s="3"/>
      <c r="IZZ384" s="3"/>
      <c r="JAA384" s="3"/>
      <c r="JAB384" s="3"/>
      <c r="JAC384" s="3"/>
      <c r="JAD384" s="3"/>
      <c r="JAE384" s="3"/>
      <c r="JAF384" s="3"/>
      <c r="JAG384" s="3"/>
      <c r="JAH384" s="3"/>
      <c r="JAI384" s="3"/>
      <c r="JAJ384" s="3"/>
      <c r="JAK384" s="3"/>
      <c r="JAL384" s="3"/>
      <c r="JAM384" s="3"/>
      <c r="JAN384" s="3"/>
      <c r="JAO384" s="3"/>
      <c r="JAP384" s="3"/>
      <c r="JAQ384" s="3"/>
      <c r="JAR384" s="3"/>
      <c r="JAS384" s="3"/>
      <c r="JAT384" s="3"/>
      <c r="JAU384" s="3"/>
      <c r="JAV384" s="3"/>
      <c r="JAW384" s="3"/>
      <c r="JAX384" s="3"/>
      <c r="JAY384" s="3"/>
      <c r="JAZ384" s="3"/>
      <c r="JBA384" s="3"/>
      <c r="JBB384" s="3"/>
      <c r="JBC384" s="3"/>
      <c r="JBD384" s="3"/>
      <c r="JBE384" s="3"/>
      <c r="JBF384" s="3"/>
      <c r="JBG384" s="3"/>
      <c r="JBH384" s="3"/>
      <c r="JBI384" s="3"/>
      <c r="JBJ384" s="3"/>
      <c r="JBK384" s="3"/>
      <c r="JBL384" s="3"/>
      <c r="JBM384" s="3"/>
      <c r="JBN384" s="3"/>
      <c r="JBO384" s="3"/>
      <c r="JBP384" s="3"/>
      <c r="JBQ384" s="3"/>
      <c r="JBR384" s="3"/>
      <c r="JBS384" s="3"/>
      <c r="JBT384" s="3"/>
      <c r="JBU384" s="3"/>
      <c r="JBV384" s="3"/>
      <c r="JBW384" s="3"/>
      <c r="JBX384" s="3"/>
      <c r="JBY384" s="3"/>
      <c r="JBZ384" s="3"/>
      <c r="JCA384" s="3"/>
      <c r="JCB384" s="3"/>
      <c r="JCC384" s="3"/>
      <c r="JCD384" s="3"/>
      <c r="JCE384" s="3"/>
      <c r="JCF384" s="3"/>
      <c r="JCG384" s="3"/>
      <c r="JCH384" s="3"/>
      <c r="JCI384" s="3"/>
      <c r="JCJ384" s="3"/>
      <c r="JCK384" s="3"/>
      <c r="JCL384" s="3"/>
      <c r="JCM384" s="3"/>
      <c r="JCN384" s="3"/>
      <c r="JCO384" s="3"/>
      <c r="JCP384" s="3"/>
      <c r="JCQ384" s="3"/>
      <c r="JCR384" s="3"/>
      <c r="JCS384" s="3"/>
      <c r="JCT384" s="3"/>
      <c r="JCU384" s="3"/>
      <c r="JCV384" s="3"/>
      <c r="JCW384" s="3"/>
      <c r="JCX384" s="3"/>
      <c r="JCY384" s="3"/>
      <c r="JCZ384" s="3"/>
      <c r="JDA384" s="3"/>
      <c r="JDB384" s="3"/>
      <c r="JDC384" s="3"/>
      <c r="JDD384" s="3"/>
      <c r="JDE384" s="3"/>
      <c r="JDF384" s="3"/>
      <c r="JDG384" s="3"/>
      <c r="JDH384" s="3"/>
      <c r="JDI384" s="3"/>
      <c r="JDJ384" s="3"/>
      <c r="JDK384" s="3"/>
      <c r="JDL384" s="3"/>
      <c r="JDM384" s="3"/>
      <c r="JDN384" s="3"/>
      <c r="JDO384" s="3"/>
      <c r="JDP384" s="3"/>
      <c r="JDQ384" s="3"/>
      <c r="JDR384" s="3"/>
      <c r="JDS384" s="3"/>
      <c r="JDT384" s="3"/>
      <c r="JDU384" s="3"/>
      <c r="JDV384" s="3"/>
      <c r="JDW384" s="3"/>
      <c r="JDX384" s="3"/>
      <c r="JDY384" s="3"/>
      <c r="JDZ384" s="3"/>
      <c r="JEA384" s="3"/>
      <c r="JEB384" s="3"/>
      <c r="JEC384" s="3"/>
      <c r="JED384" s="3"/>
      <c r="JEE384" s="3"/>
      <c r="JEF384" s="3"/>
      <c r="JEG384" s="3"/>
      <c r="JEH384" s="3"/>
      <c r="JEI384" s="3"/>
      <c r="JEJ384" s="3"/>
      <c r="JEK384" s="3"/>
      <c r="JEL384" s="3"/>
      <c r="JEM384" s="3"/>
      <c r="JEN384" s="3"/>
      <c r="JEO384" s="3"/>
      <c r="JEP384" s="3"/>
      <c r="JEQ384" s="3"/>
      <c r="JES384" s="3"/>
      <c r="JEU384" s="3"/>
      <c r="JEV384" s="3"/>
      <c r="JEW384" s="3"/>
      <c r="JEX384" s="3"/>
      <c r="JEY384" s="3"/>
      <c r="JEZ384" s="3"/>
      <c r="JFA384" s="3"/>
      <c r="JFB384" s="3"/>
      <c r="JFG384" s="3"/>
      <c r="JFH384" s="3"/>
      <c r="JFI384" s="3"/>
      <c r="JFJ384" s="3"/>
      <c r="JFK384" s="3"/>
      <c r="JFL384" s="3"/>
      <c r="JFM384" s="3"/>
      <c r="JFN384" s="3"/>
      <c r="JFO384" s="3"/>
      <c r="JFP384" s="3"/>
      <c r="JFQ384" s="3"/>
      <c r="JFR384" s="3"/>
      <c r="JFS384" s="3"/>
      <c r="JFT384" s="3"/>
      <c r="JFU384" s="3"/>
      <c r="JFV384" s="3"/>
      <c r="JFW384" s="3"/>
      <c r="JFX384" s="3"/>
      <c r="JFY384" s="3"/>
      <c r="JFZ384" s="3"/>
      <c r="JGA384" s="3"/>
      <c r="JGB384" s="3"/>
      <c r="JGC384" s="3"/>
      <c r="JGD384" s="3"/>
      <c r="JGE384" s="3"/>
      <c r="JGF384" s="3"/>
      <c r="JGG384" s="3"/>
      <c r="JGH384" s="3"/>
      <c r="JGI384" s="3"/>
      <c r="JGJ384" s="3"/>
      <c r="JGK384" s="3"/>
      <c r="JGL384" s="3"/>
      <c r="JGM384" s="3"/>
      <c r="JGN384" s="3"/>
      <c r="JGO384" s="3"/>
      <c r="JGP384" s="3"/>
      <c r="JGQ384" s="3"/>
      <c r="JGR384" s="3"/>
      <c r="JGS384" s="3"/>
      <c r="JGT384" s="3"/>
      <c r="JGU384" s="3"/>
      <c r="JGV384" s="3"/>
      <c r="JGW384" s="3"/>
      <c r="JGX384" s="3"/>
      <c r="JGY384" s="3"/>
      <c r="JGZ384" s="3"/>
      <c r="JHA384" s="3"/>
      <c r="JHB384" s="3"/>
      <c r="JHC384" s="3"/>
      <c r="JHD384" s="3"/>
      <c r="JHE384" s="3"/>
      <c r="JHF384" s="3"/>
      <c r="JHG384" s="3"/>
      <c r="JHH384" s="3"/>
      <c r="JHI384" s="3"/>
      <c r="JHJ384" s="3"/>
      <c r="JHK384" s="3"/>
      <c r="JHL384" s="3"/>
      <c r="JHM384" s="3"/>
      <c r="JHN384" s="3"/>
      <c r="JHO384" s="3"/>
      <c r="JHP384" s="3"/>
      <c r="JHQ384" s="3"/>
      <c r="JHR384" s="3"/>
      <c r="JHS384" s="3"/>
      <c r="JHT384" s="3"/>
      <c r="JHU384" s="3"/>
      <c r="JHV384" s="3"/>
      <c r="JHW384" s="3"/>
      <c r="JHX384" s="3"/>
      <c r="JHY384" s="3"/>
      <c r="JHZ384" s="3"/>
      <c r="JIA384" s="3"/>
      <c r="JIB384" s="3"/>
      <c r="JIC384" s="3"/>
      <c r="JID384" s="3"/>
      <c r="JIE384" s="3"/>
      <c r="JIF384" s="3"/>
      <c r="JIG384" s="3"/>
      <c r="JIH384" s="3"/>
      <c r="JII384" s="3"/>
      <c r="JIJ384" s="3"/>
      <c r="JIK384" s="3"/>
      <c r="JIL384" s="3"/>
      <c r="JIM384" s="3"/>
      <c r="JIN384" s="3"/>
      <c r="JIO384" s="3"/>
      <c r="JIP384" s="3"/>
      <c r="JIQ384" s="3"/>
      <c r="JIR384" s="3"/>
      <c r="JIS384" s="3"/>
      <c r="JIT384" s="3"/>
      <c r="JIU384" s="3"/>
      <c r="JIV384" s="3"/>
      <c r="JIW384" s="3"/>
      <c r="JIX384" s="3"/>
      <c r="JIY384" s="3"/>
      <c r="JIZ384" s="3"/>
      <c r="JJA384" s="3"/>
      <c r="JJB384" s="3"/>
      <c r="JJC384" s="3"/>
      <c r="JJD384" s="3"/>
      <c r="JJE384" s="3"/>
      <c r="JJF384" s="3"/>
      <c r="JJG384" s="3"/>
      <c r="JJH384" s="3"/>
      <c r="JJI384" s="3"/>
      <c r="JJJ384" s="3"/>
      <c r="JJK384" s="3"/>
      <c r="JJL384" s="3"/>
      <c r="JJM384" s="3"/>
      <c r="JJN384" s="3"/>
      <c r="JJO384" s="3"/>
      <c r="JJP384" s="3"/>
      <c r="JJQ384" s="3"/>
      <c r="JJR384" s="3"/>
      <c r="JJS384" s="3"/>
      <c r="JJT384" s="3"/>
      <c r="JJU384" s="3"/>
      <c r="JJV384" s="3"/>
      <c r="JJW384" s="3"/>
      <c r="JJX384" s="3"/>
      <c r="JJY384" s="3"/>
      <c r="JJZ384" s="3"/>
      <c r="JKA384" s="3"/>
      <c r="JKB384" s="3"/>
      <c r="JKC384" s="3"/>
      <c r="JKD384" s="3"/>
      <c r="JKE384" s="3"/>
      <c r="JKF384" s="3"/>
      <c r="JKG384" s="3"/>
      <c r="JKH384" s="3"/>
      <c r="JKI384" s="3"/>
      <c r="JKJ384" s="3"/>
      <c r="JKK384" s="3"/>
      <c r="JKL384" s="3"/>
      <c r="JKM384" s="3"/>
      <c r="JKN384" s="3"/>
      <c r="JKO384" s="3"/>
      <c r="JKP384" s="3"/>
      <c r="JKQ384" s="3"/>
      <c r="JKR384" s="3"/>
      <c r="JKS384" s="3"/>
      <c r="JKT384" s="3"/>
      <c r="JKU384" s="3"/>
      <c r="JKV384" s="3"/>
      <c r="JKW384" s="3"/>
      <c r="JKX384" s="3"/>
      <c r="JKY384" s="3"/>
      <c r="JKZ384" s="3"/>
      <c r="JLA384" s="3"/>
      <c r="JLB384" s="3"/>
      <c r="JLC384" s="3"/>
      <c r="JLD384" s="3"/>
      <c r="JLE384" s="3"/>
      <c r="JLF384" s="3"/>
      <c r="JLG384" s="3"/>
      <c r="JLH384" s="3"/>
      <c r="JLI384" s="3"/>
      <c r="JLJ384" s="3"/>
      <c r="JLK384" s="3"/>
      <c r="JLL384" s="3"/>
      <c r="JLM384" s="3"/>
      <c r="JLN384" s="3"/>
      <c r="JLO384" s="3"/>
      <c r="JLP384" s="3"/>
      <c r="JLQ384" s="3"/>
      <c r="JLR384" s="3"/>
      <c r="JLS384" s="3"/>
      <c r="JLT384" s="3"/>
      <c r="JLU384" s="3"/>
      <c r="JLV384" s="3"/>
      <c r="JLW384" s="3"/>
      <c r="JLX384" s="3"/>
      <c r="JLY384" s="3"/>
      <c r="JLZ384" s="3"/>
      <c r="JMA384" s="3"/>
      <c r="JMB384" s="3"/>
      <c r="JMC384" s="3"/>
      <c r="JMD384" s="3"/>
      <c r="JME384" s="3"/>
      <c r="JMF384" s="3"/>
      <c r="JMG384" s="3"/>
      <c r="JMH384" s="3"/>
      <c r="JMI384" s="3"/>
      <c r="JMJ384" s="3"/>
      <c r="JMK384" s="3"/>
      <c r="JML384" s="3"/>
      <c r="JMM384" s="3"/>
      <c r="JMN384" s="3"/>
      <c r="JMO384" s="3"/>
      <c r="JMP384" s="3"/>
      <c r="JMQ384" s="3"/>
      <c r="JMR384" s="3"/>
      <c r="JMS384" s="3"/>
      <c r="JMT384" s="3"/>
      <c r="JMU384" s="3"/>
      <c r="JMV384" s="3"/>
      <c r="JMW384" s="3"/>
      <c r="JMX384" s="3"/>
      <c r="JMY384" s="3"/>
      <c r="JMZ384" s="3"/>
      <c r="JNA384" s="3"/>
      <c r="JNB384" s="3"/>
      <c r="JNC384" s="3"/>
      <c r="JND384" s="3"/>
      <c r="JNE384" s="3"/>
      <c r="JNF384" s="3"/>
      <c r="JNG384" s="3"/>
      <c r="JNH384" s="3"/>
      <c r="JNI384" s="3"/>
      <c r="JNJ384" s="3"/>
      <c r="JNK384" s="3"/>
      <c r="JNL384" s="3"/>
      <c r="JNM384" s="3"/>
      <c r="JNN384" s="3"/>
      <c r="JNO384" s="3"/>
      <c r="JNP384" s="3"/>
      <c r="JNQ384" s="3"/>
      <c r="JNR384" s="3"/>
      <c r="JNS384" s="3"/>
      <c r="JNT384" s="3"/>
      <c r="JNU384" s="3"/>
      <c r="JNV384" s="3"/>
      <c r="JNW384" s="3"/>
      <c r="JNX384" s="3"/>
      <c r="JNY384" s="3"/>
      <c r="JNZ384" s="3"/>
      <c r="JOA384" s="3"/>
      <c r="JOB384" s="3"/>
      <c r="JOC384" s="3"/>
      <c r="JOD384" s="3"/>
      <c r="JOE384" s="3"/>
      <c r="JOF384" s="3"/>
      <c r="JOG384" s="3"/>
      <c r="JOH384" s="3"/>
      <c r="JOI384" s="3"/>
      <c r="JOJ384" s="3"/>
      <c r="JOK384" s="3"/>
      <c r="JOL384" s="3"/>
      <c r="JOM384" s="3"/>
      <c r="JOO384" s="3"/>
      <c r="JOQ384" s="3"/>
      <c r="JOR384" s="3"/>
      <c r="JOS384" s="3"/>
      <c r="JOT384" s="3"/>
      <c r="JOU384" s="3"/>
      <c r="JOV384" s="3"/>
      <c r="JOW384" s="3"/>
      <c r="JOX384" s="3"/>
      <c r="JPC384" s="3"/>
      <c r="JPD384" s="3"/>
      <c r="JPE384" s="3"/>
      <c r="JPF384" s="3"/>
      <c r="JPG384" s="3"/>
      <c r="JPH384" s="3"/>
      <c r="JPI384" s="3"/>
      <c r="JPJ384" s="3"/>
      <c r="JPK384" s="3"/>
      <c r="JPL384" s="3"/>
      <c r="JPM384" s="3"/>
      <c r="JPN384" s="3"/>
      <c r="JPO384" s="3"/>
      <c r="JPP384" s="3"/>
      <c r="JPQ384" s="3"/>
      <c r="JPR384" s="3"/>
      <c r="JPS384" s="3"/>
      <c r="JPT384" s="3"/>
      <c r="JPU384" s="3"/>
      <c r="JPV384" s="3"/>
      <c r="JPW384" s="3"/>
      <c r="JPX384" s="3"/>
      <c r="JPY384" s="3"/>
      <c r="JPZ384" s="3"/>
      <c r="JQA384" s="3"/>
      <c r="JQB384" s="3"/>
      <c r="JQC384" s="3"/>
      <c r="JQD384" s="3"/>
      <c r="JQE384" s="3"/>
      <c r="JQF384" s="3"/>
      <c r="JQG384" s="3"/>
      <c r="JQH384" s="3"/>
      <c r="JQI384" s="3"/>
      <c r="JQJ384" s="3"/>
      <c r="JQK384" s="3"/>
      <c r="JQL384" s="3"/>
      <c r="JQM384" s="3"/>
      <c r="JQN384" s="3"/>
      <c r="JQO384" s="3"/>
      <c r="JQP384" s="3"/>
      <c r="JQQ384" s="3"/>
      <c r="JQR384" s="3"/>
      <c r="JQS384" s="3"/>
      <c r="JQT384" s="3"/>
      <c r="JQU384" s="3"/>
      <c r="JQV384" s="3"/>
      <c r="JQW384" s="3"/>
      <c r="JQX384" s="3"/>
      <c r="JQY384" s="3"/>
      <c r="JQZ384" s="3"/>
      <c r="JRA384" s="3"/>
      <c r="JRB384" s="3"/>
      <c r="JRC384" s="3"/>
      <c r="JRD384" s="3"/>
      <c r="JRE384" s="3"/>
      <c r="JRF384" s="3"/>
      <c r="JRG384" s="3"/>
      <c r="JRH384" s="3"/>
      <c r="JRI384" s="3"/>
      <c r="JRJ384" s="3"/>
      <c r="JRK384" s="3"/>
      <c r="JRL384" s="3"/>
      <c r="JRM384" s="3"/>
      <c r="JRN384" s="3"/>
      <c r="JRO384" s="3"/>
      <c r="JRP384" s="3"/>
      <c r="JRQ384" s="3"/>
      <c r="JRR384" s="3"/>
      <c r="JRS384" s="3"/>
      <c r="JRT384" s="3"/>
      <c r="JRU384" s="3"/>
      <c r="JRV384" s="3"/>
      <c r="JRW384" s="3"/>
      <c r="JRX384" s="3"/>
      <c r="JRY384" s="3"/>
      <c r="JRZ384" s="3"/>
      <c r="JSA384" s="3"/>
      <c r="JSB384" s="3"/>
      <c r="JSC384" s="3"/>
      <c r="JSD384" s="3"/>
      <c r="JSE384" s="3"/>
      <c r="JSF384" s="3"/>
      <c r="JSG384" s="3"/>
      <c r="JSH384" s="3"/>
      <c r="JSI384" s="3"/>
      <c r="JSJ384" s="3"/>
      <c r="JSK384" s="3"/>
      <c r="JSL384" s="3"/>
      <c r="JSM384" s="3"/>
      <c r="JSN384" s="3"/>
      <c r="JSO384" s="3"/>
      <c r="JSP384" s="3"/>
      <c r="JSQ384" s="3"/>
      <c r="JSR384" s="3"/>
      <c r="JSS384" s="3"/>
      <c r="JST384" s="3"/>
      <c r="JSU384" s="3"/>
      <c r="JSV384" s="3"/>
      <c r="JSW384" s="3"/>
      <c r="JSX384" s="3"/>
      <c r="JSY384" s="3"/>
      <c r="JSZ384" s="3"/>
      <c r="JTA384" s="3"/>
      <c r="JTB384" s="3"/>
      <c r="JTC384" s="3"/>
      <c r="JTD384" s="3"/>
      <c r="JTE384" s="3"/>
      <c r="JTF384" s="3"/>
      <c r="JTG384" s="3"/>
      <c r="JTH384" s="3"/>
      <c r="JTI384" s="3"/>
      <c r="JTJ384" s="3"/>
      <c r="JTK384" s="3"/>
      <c r="JTL384" s="3"/>
      <c r="JTM384" s="3"/>
      <c r="JTN384" s="3"/>
      <c r="JTO384" s="3"/>
      <c r="JTP384" s="3"/>
      <c r="JTQ384" s="3"/>
      <c r="JTR384" s="3"/>
      <c r="JTS384" s="3"/>
      <c r="JTT384" s="3"/>
      <c r="JTU384" s="3"/>
      <c r="JTV384" s="3"/>
      <c r="JTW384" s="3"/>
      <c r="JTX384" s="3"/>
      <c r="JTY384" s="3"/>
      <c r="JTZ384" s="3"/>
      <c r="JUA384" s="3"/>
      <c r="JUB384" s="3"/>
      <c r="JUC384" s="3"/>
      <c r="JUD384" s="3"/>
      <c r="JUE384" s="3"/>
      <c r="JUF384" s="3"/>
      <c r="JUG384" s="3"/>
      <c r="JUH384" s="3"/>
      <c r="JUI384" s="3"/>
      <c r="JUJ384" s="3"/>
      <c r="JUK384" s="3"/>
      <c r="JUL384" s="3"/>
      <c r="JUM384" s="3"/>
      <c r="JUN384" s="3"/>
      <c r="JUO384" s="3"/>
      <c r="JUP384" s="3"/>
      <c r="JUQ384" s="3"/>
      <c r="JUR384" s="3"/>
      <c r="JUS384" s="3"/>
      <c r="JUT384" s="3"/>
      <c r="JUU384" s="3"/>
      <c r="JUV384" s="3"/>
      <c r="JUW384" s="3"/>
      <c r="JUX384" s="3"/>
      <c r="JUY384" s="3"/>
      <c r="JUZ384" s="3"/>
      <c r="JVA384" s="3"/>
      <c r="JVB384" s="3"/>
      <c r="JVC384" s="3"/>
      <c r="JVD384" s="3"/>
      <c r="JVE384" s="3"/>
      <c r="JVF384" s="3"/>
      <c r="JVG384" s="3"/>
      <c r="JVH384" s="3"/>
      <c r="JVI384" s="3"/>
      <c r="JVJ384" s="3"/>
      <c r="JVK384" s="3"/>
      <c r="JVL384" s="3"/>
      <c r="JVM384" s="3"/>
      <c r="JVN384" s="3"/>
      <c r="JVO384" s="3"/>
      <c r="JVP384" s="3"/>
      <c r="JVQ384" s="3"/>
      <c r="JVR384" s="3"/>
      <c r="JVS384" s="3"/>
      <c r="JVT384" s="3"/>
      <c r="JVU384" s="3"/>
      <c r="JVV384" s="3"/>
      <c r="JVW384" s="3"/>
      <c r="JVX384" s="3"/>
      <c r="JVY384" s="3"/>
      <c r="JVZ384" s="3"/>
      <c r="JWA384" s="3"/>
      <c r="JWB384" s="3"/>
      <c r="JWC384" s="3"/>
      <c r="JWD384" s="3"/>
      <c r="JWE384" s="3"/>
      <c r="JWF384" s="3"/>
      <c r="JWG384" s="3"/>
      <c r="JWH384" s="3"/>
      <c r="JWI384" s="3"/>
      <c r="JWJ384" s="3"/>
      <c r="JWK384" s="3"/>
      <c r="JWL384" s="3"/>
      <c r="JWM384" s="3"/>
      <c r="JWN384" s="3"/>
      <c r="JWO384" s="3"/>
      <c r="JWP384" s="3"/>
      <c r="JWQ384" s="3"/>
      <c r="JWR384" s="3"/>
      <c r="JWS384" s="3"/>
      <c r="JWT384" s="3"/>
      <c r="JWU384" s="3"/>
      <c r="JWV384" s="3"/>
      <c r="JWW384" s="3"/>
      <c r="JWX384" s="3"/>
      <c r="JWY384" s="3"/>
      <c r="JWZ384" s="3"/>
      <c r="JXA384" s="3"/>
      <c r="JXB384" s="3"/>
      <c r="JXC384" s="3"/>
      <c r="JXD384" s="3"/>
      <c r="JXE384" s="3"/>
      <c r="JXF384" s="3"/>
      <c r="JXG384" s="3"/>
      <c r="JXH384" s="3"/>
      <c r="JXI384" s="3"/>
      <c r="JXJ384" s="3"/>
      <c r="JXK384" s="3"/>
      <c r="JXL384" s="3"/>
      <c r="JXM384" s="3"/>
      <c r="JXN384" s="3"/>
      <c r="JXO384" s="3"/>
      <c r="JXP384" s="3"/>
      <c r="JXQ384" s="3"/>
      <c r="JXR384" s="3"/>
      <c r="JXS384" s="3"/>
      <c r="JXT384" s="3"/>
      <c r="JXU384" s="3"/>
      <c r="JXV384" s="3"/>
      <c r="JXW384" s="3"/>
      <c r="JXX384" s="3"/>
      <c r="JXY384" s="3"/>
      <c r="JXZ384" s="3"/>
      <c r="JYA384" s="3"/>
      <c r="JYB384" s="3"/>
      <c r="JYC384" s="3"/>
      <c r="JYD384" s="3"/>
      <c r="JYE384" s="3"/>
      <c r="JYF384" s="3"/>
      <c r="JYG384" s="3"/>
      <c r="JYH384" s="3"/>
      <c r="JYI384" s="3"/>
      <c r="JYK384" s="3"/>
      <c r="JYM384" s="3"/>
      <c r="JYN384" s="3"/>
      <c r="JYO384" s="3"/>
      <c r="JYP384" s="3"/>
      <c r="JYQ384" s="3"/>
      <c r="JYR384" s="3"/>
      <c r="JYS384" s="3"/>
      <c r="JYT384" s="3"/>
      <c r="JYY384" s="3"/>
      <c r="JYZ384" s="3"/>
      <c r="JZA384" s="3"/>
      <c r="JZB384" s="3"/>
      <c r="JZC384" s="3"/>
      <c r="JZD384" s="3"/>
      <c r="JZE384" s="3"/>
      <c r="JZF384" s="3"/>
      <c r="JZG384" s="3"/>
      <c r="JZH384" s="3"/>
      <c r="JZI384" s="3"/>
      <c r="JZJ384" s="3"/>
      <c r="JZK384" s="3"/>
      <c r="JZL384" s="3"/>
      <c r="JZM384" s="3"/>
      <c r="JZN384" s="3"/>
      <c r="JZO384" s="3"/>
      <c r="JZP384" s="3"/>
      <c r="JZQ384" s="3"/>
      <c r="JZR384" s="3"/>
      <c r="JZS384" s="3"/>
      <c r="JZT384" s="3"/>
      <c r="JZU384" s="3"/>
      <c r="JZV384" s="3"/>
      <c r="JZW384" s="3"/>
      <c r="JZX384" s="3"/>
      <c r="JZY384" s="3"/>
      <c r="JZZ384" s="3"/>
      <c r="KAA384" s="3"/>
      <c r="KAB384" s="3"/>
      <c r="KAC384" s="3"/>
      <c r="KAD384" s="3"/>
      <c r="KAE384" s="3"/>
      <c r="KAF384" s="3"/>
      <c r="KAG384" s="3"/>
      <c r="KAH384" s="3"/>
      <c r="KAI384" s="3"/>
      <c r="KAJ384" s="3"/>
      <c r="KAK384" s="3"/>
      <c r="KAL384" s="3"/>
      <c r="KAM384" s="3"/>
      <c r="KAN384" s="3"/>
      <c r="KAO384" s="3"/>
      <c r="KAP384" s="3"/>
      <c r="KAQ384" s="3"/>
      <c r="KAR384" s="3"/>
      <c r="KAS384" s="3"/>
      <c r="KAT384" s="3"/>
      <c r="KAU384" s="3"/>
      <c r="KAV384" s="3"/>
      <c r="KAW384" s="3"/>
      <c r="KAX384" s="3"/>
      <c r="KAY384" s="3"/>
      <c r="KAZ384" s="3"/>
      <c r="KBA384" s="3"/>
      <c r="KBB384" s="3"/>
      <c r="KBC384" s="3"/>
      <c r="KBD384" s="3"/>
      <c r="KBE384" s="3"/>
      <c r="KBF384" s="3"/>
      <c r="KBG384" s="3"/>
      <c r="KBH384" s="3"/>
      <c r="KBI384" s="3"/>
      <c r="KBJ384" s="3"/>
      <c r="KBK384" s="3"/>
      <c r="KBL384" s="3"/>
      <c r="KBM384" s="3"/>
      <c r="KBN384" s="3"/>
      <c r="KBO384" s="3"/>
      <c r="KBP384" s="3"/>
      <c r="KBQ384" s="3"/>
      <c r="KBR384" s="3"/>
      <c r="KBS384" s="3"/>
      <c r="KBT384" s="3"/>
      <c r="KBU384" s="3"/>
      <c r="KBV384" s="3"/>
      <c r="KBW384" s="3"/>
      <c r="KBX384" s="3"/>
      <c r="KBY384" s="3"/>
      <c r="KBZ384" s="3"/>
      <c r="KCA384" s="3"/>
      <c r="KCB384" s="3"/>
      <c r="KCC384" s="3"/>
      <c r="KCD384" s="3"/>
      <c r="KCE384" s="3"/>
      <c r="KCF384" s="3"/>
      <c r="KCG384" s="3"/>
      <c r="KCH384" s="3"/>
      <c r="KCI384" s="3"/>
      <c r="KCJ384" s="3"/>
      <c r="KCK384" s="3"/>
      <c r="KCL384" s="3"/>
      <c r="KCM384" s="3"/>
      <c r="KCN384" s="3"/>
      <c r="KCO384" s="3"/>
      <c r="KCP384" s="3"/>
      <c r="KCQ384" s="3"/>
      <c r="KCR384" s="3"/>
      <c r="KCS384" s="3"/>
      <c r="KCT384" s="3"/>
      <c r="KCU384" s="3"/>
      <c r="KCV384" s="3"/>
      <c r="KCW384" s="3"/>
      <c r="KCX384" s="3"/>
      <c r="KCY384" s="3"/>
      <c r="KCZ384" s="3"/>
      <c r="KDA384" s="3"/>
      <c r="KDB384" s="3"/>
      <c r="KDC384" s="3"/>
      <c r="KDD384" s="3"/>
      <c r="KDE384" s="3"/>
      <c r="KDF384" s="3"/>
      <c r="KDG384" s="3"/>
      <c r="KDH384" s="3"/>
      <c r="KDI384" s="3"/>
      <c r="KDJ384" s="3"/>
      <c r="KDK384" s="3"/>
      <c r="KDL384" s="3"/>
      <c r="KDM384" s="3"/>
      <c r="KDN384" s="3"/>
      <c r="KDO384" s="3"/>
      <c r="KDP384" s="3"/>
      <c r="KDQ384" s="3"/>
      <c r="KDR384" s="3"/>
      <c r="KDS384" s="3"/>
      <c r="KDT384" s="3"/>
      <c r="KDU384" s="3"/>
      <c r="KDV384" s="3"/>
      <c r="KDW384" s="3"/>
      <c r="KDX384" s="3"/>
      <c r="KDY384" s="3"/>
      <c r="KDZ384" s="3"/>
      <c r="KEA384" s="3"/>
      <c r="KEB384" s="3"/>
      <c r="KEC384" s="3"/>
      <c r="KED384" s="3"/>
      <c r="KEE384" s="3"/>
      <c r="KEF384" s="3"/>
      <c r="KEG384" s="3"/>
      <c r="KEH384" s="3"/>
      <c r="KEI384" s="3"/>
      <c r="KEJ384" s="3"/>
      <c r="KEK384" s="3"/>
      <c r="KEL384" s="3"/>
      <c r="KEM384" s="3"/>
      <c r="KEN384" s="3"/>
      <c r="KEO384" s="3"/>
      <c r="KEP384" s="3"/>
      <c r="KEQ384" s="3"/>
      <c r="KER384" s="3"/>
      <c r="KES384" s="3"/>
      <c r="KET384" s="3"/>
      <c r="KEU384" s="3"/>
      <c r="KEV384" s="3"/>
      <c r="KEW384" s="3"/>
      <c r="KEX384" s="3"/>
      <c r="KEY384" s="3"/>
      <c r="KEZ384" s="3"/>
      <c r="KFA384" s="3"/>
      <c r="KFB384" s="3"/>
      <c r="KFC384" s="3"/>
      <c r="KFD384" s="3"/>
      <c r="KFE384" s="3"/>
      <c r="KFF384" s="3"/>
      <c r="KFG384" s="3"/>
      <c r="KFH384" s="3"/>
      <c r="KFI384" s="3"/>
      <c r="KFJ384" s="3"/>
      <c r="KFK384" s="3"/>
      <c r="KFL384" s="3"/>
      <c r="KFM384" s="3"/>
      <c r="KFN384" s="3"/>
      <c r="KFO384" s="3"/>
      <c r="KFP384" s="3"/>
      <c r="KFQ384" s="3"/>
      <c r="KFR384" s="3"/>
      <c r="KFS384" s="3"/>
      <c r="KFT384" s="3"/>
      <c r="KFU384" s="3"/>
      <c r="KFV384" s="3"/>
      <c r="KFW384" s="3"/>
      <c r="KFX384" s="3"/>
      <c r="KFY384" s="3"/>
      <c r="KFZ384" s="3"/>
      <c r="KGA384" s="3"/>
      <c r="KGB384" s="3"/>
      <c r="KGC384" s="3"/>
      <c r="KGD384" s="3"/>
      <c r="KGE384" s="3"/>
      <c r="KGF384" s="3"/>
      <c r="KGG384" s="3"/>
      <c r="KGH384" s="3"/>
      <c r="KGI384" s="3"/>
      <c r="KGJ384" s="3"/>
      <c r="KGK384" s="3"/>
      <c r="KGL384" s="3"/>
      <c r="KGM384" s="3"/>
      <c r="KGN384" s="3"/>
      <c r="KGO384" s="3"/>
      <c r="KGP384" s="3"/>
      <c r="KGQ384" s="3"/>
      <c r="KGR384" s="3"/>
      <c r="KGS384" s="3"/>
      <c r="KGT384" s="3"/>
      <c r="KGU384" s="3"/>
      <c r="KGV384" s="3"/>
      <c r="KGW384" s="3"/>
      <c r="KGX384" s="3"/>
      <c r="KGY384" s="3"/>
      <c r="KGZ384" s="3"/>
      <c r="KHA384" s="3"/>
      <c r="KHB384" s="3"/>
      <c r="KHC384" s="3"/>
      <c r="KHD384" s="3"/>
      <c r="KHE384" s="3"/>
      <c r="KHF384" s="3"/>
      <c r="KHG384" s="3"/>
      <c r="KHH384" s="3"/>
      <c r="KHI384" s="3"/>
      <c r="KHJ384" s="3"/>
      <c r="KHK384" s="3"/>
      <c r="KHL384" s="3"/>
      <c r="KHM384" s="3"/>
      <c r="KHN384" s="3"/>
      <c r="KHO384" s="3"/>
      <c r="KHP384" s="3"/>
      <c r="KHQ384" s="3"/>
      <c r="KHR384" s="3"/>
      <c r="KHS384" s="3"/>
      <c r="KHT384" s="3"/>
      <c r="KHU384" s="3"/>
      <c r="KHV384" s="3"/>
      <c r="KHW384" s="3"/>
      <c r="KHX384" s="3"/>
      <c r="KHY384" s="3"/>
      <c r="KHZ384" s="3"/>
      <c r="KIA384" s="3"/>
      <c r="KIB384" s="3"/>
      <c r="KIC384" s="3"/>
      <c r="KID384" s="3"/>
      <c r="KIE384" s="3"/>
      <c r="KIG384" s="3"/>
      <c r="KII384" s="3"/>
      <c r="KIJ384" s="3"/>
      <c r="KIK384" s="3"/>
      <c r="KIL384" s="3"/>
      <c r="KIM384" s="3"/>
      <c r="KIN384" s="3"/>
      <c r="KIO384" s="3"/>
      <c r="KIP384" s="3"/>
      <c r="KIU384" s="3"/>
      <c r="KIV384" s="3"/>
      <c r="KIW384" s="3"/>
      <c r="KIX384" s="3"/>
      <c r="KIY384" s="3"/>
      <c r="KIZ384" s="3"/>
      <c r="KJA384" s="3"/>
      <c r="KJB384" s="3"/>
      <c r="KJC384" s="3"/>
      <c r="KJD384" s="3"/>
      <c r="KJE384" s="3"/>
      <c r="KJF384" s="3"/>
      <c r="KJG384" s="3"/>
      <c r="KJH384" s="3"/>
      <c r="KJI384" s="3"/>
      <c r="KJJ384" s="3"/>
      <c r="KJK384" s="3"/>
      <c r="KJL384" s="3"/>
      <c r="KJM384" s="3"/>
      <c r="KJN384" s="3"/>
      <c r="KJO384" s="3"/>
      <c r="KJP384" s="3"/>
      <c r="KJQ384" s="3"/>
      <c r="KJR384" s="3"/>
      <c r="KJS384" s="3"/>
      <c r="KJT384" s="3"/>
      <c r="KJU384" s="3"/>
      <c r="KJV384" s="3"/>
      <c r="KJW384" s="3"/>
      <c r="KJX384" s="3"/>
      <c r="KJY384" s="3"/>
      <c r="KJZ384" s="3"/>
      <c r="KKA384" s="3"/>
      <c r="KKB384" s="3"/>
      <c r="KKC384" s="3"/>
      <c r="KKD384" s="3"/>
      <c r="KKE384" s="3"/>
      <c r="KKF384" s="3"/>
      <c r="KKG384" s="3"/>
      <c r="KKH384" s="3"/>
      <c r="KKI384" s="3"/>
      <c r="KKJ384" s="3"/>
      <c r="KKK384" s="3"/>
      <c r="KKL384" s="3"/>
      <c r="KKM384" s="3"/>
      <c r="KKN384" s="3"/>
      <c r="KKO384" s="3"/>
      <c r="KKP384" s="3"/>
      <c r="KKQ384" s="3"/>
      <c r="KKR384" s="3"/>
      <c r="KKS384" s="3"/>
      <c r="KKT384" s="3"/>
      <c r="KKU384" s="3"/>
      <c r="KKV384" s="3"/>
      <c r="KKW384" s="3"/>
      <c r="KKX384" s="3"/>
      <c r="KKY384" s="3"/>
      <c r="KKZ384" s="3"/>
      <c r="KLA384" s="3"/>
      <c r="KLB384" s="3"/>
      <c r="KLC384" s="3"/>
      <c r="KLD384" s="3"/>
      <c r="KLE384" s="3"/>
      <c r="KLF384" s="3"/>
      <c r="KLG384" s="3"/>
      <c r="KLH384" s="3"/>
      <c r="KLI384" s="3"/>
      <c r="KLJ384" s="3"/>
      <c r="KLK384" s="3"/>
      <c r="KLL384" s="3"/>
      <c r="KLM384" s="3"/>
      <c r="KLN384" s="3"/>
      <c r="KLO384" s="3"/>
      <c r="KLP384" s="3"/>
      <c r="KLQ384" s="3"/>
      <c r="KLR384" s="3"/>
      <c r="KLS384" s="3"/>
      <c r="KLT384" s="3"/>
      <c r="KLU384" s="3"/>
      <c r="KLV384" s="3"/>
      <c r="KLW384" s="3"/>
      <c r="KLX384" s="3"/>
      <c r="KLY384" s="3"/>
      <c r="KLZ384" s="3"/>
      <c r="KMA384" s="3"/>
      <c r="KMB384" s="3"/>
      <c r="KMC384" s="3"/>
      <c r="KMD384" s="3"/>
      <c r="KME384" s="3"/>
      <c r="KMF384" s="3"/>
      <c r="KMG384" s="3"/>
      <c r="KMH384" s="3"/>
      <c r="KMI384" s="3"/>
      <c r="KMJ384" s="3"/>
      <c r="KMK384" s="3"/>
      <c r="KML384" s="3"/>
      <c r="KMM384" s="3"/>
      <c r="KMN384" s="3"/>
      <c r="KMO384" s="3"/>
      <c r="KMP384" s="3"/>
      <c r="KMQ384" s="3"/>
      <c r="KMR384" s="3"/>
      <c r="KMS384" s="3"/>
      <c r="KMT384" s="3"/>
      <c r="KMU384" s="3"/>
      <c r="KMV384" s="3"/>
      <c r="KMW384" s="3"/>
      <c r="KMX384" s="3"/>
      <c r="KMY384" s="3"/>
      <c r="KMZ384" s="3"/>
      <c r="KNA384" s="3"/>
      <c r="KNB384" s="3"/>
      <c r="KNC384" s="3"/>
      <c r="KND384" s="3"/>
      <c r="KNE384" s="3"/>
      <c r="KNF384" s="3"/>
      <c r="KNG384" s="3"/>
      <c r="KNH384" s="3"/>
      <c r="KNI384" s="3"/>
      <c r="KNJ384" s="3"/>
      <c r="KNK384" s="3"/>
      <c r="KNL384" s="3"/>
      <c r="KNM384" s="3"/>
      <c r="KNN384" s="3"/>
      <c r="KNO384" s="3"/>
      <c r="KNP384" s="3"/>
      <c r="KNQ384" s="3"/>
      <c r="KNR384" s="3"/>
      <c r="KNS384" s="3"/>
      <c r="KNT384" s="3"/>
      <c r="KNU384" s="3"/>
      <c r="KNV384" s="3"/>
      <c r="KNW384" s="3"/>
      <c r="KNX384" s="3"/>
      <c r="KNY384" s="3"/>
      <c r="KNZ384" s="3"/>
      <c r="KOA384" s="3"/>
      <c r="KOB384" s="3"/>
      <c r="KOC384" s="3"/>
      <c r="KOD384" s="3"/>
      <c r="KOE384" s="3"/>
      <c r="KOF384" s="3"/>
      <c r="KOG384" s="3"/>
      <c r="KOH384" s="3"/>
      <c r="KOI384" s="3"/>
      <c r="KOJ384" s="3"/>
      <c r="KOK384" s="3"/>
      <c r="KOL384" s="3"/>
      <c r="KOM384" s="3"/>
      <c r="KON384" s="3"/>
      <c r="KOO384" s="3"/>
      <c r="KOP384" s="3"/>
      <c r="KOQ384" s="3"/>
      <c r="KOR384" s="3"/>
      <c r="KOS384" s="3"/>
      <c r="KOT384" s="3"/>
      <c r="KOU384" s="3"/>
      <c r="KOV384" s="3"/>
      <c r="KOW384" s="3"/>
      <c r="KOX384" s="3"/>
      <c r="KOY384" s="3"/>
      <c r="KOZ384" s="3"/>
      <c r="KPA384" s="3"/>
      <c r="KPB384" s="3"/>
      <c r="KPC384" s="3"/>
      <c r="KPD384" s="3"/>
      <c r="KPE384" s="3"/>
      <c r="KPF384" s="3"/>
      <c r="KPG384" s="3"/>
      <c r="KPH384" s="3"/>
      <c r="KPI384" s="3"/>
      <c r="KPJ384" s="3"/>
      <c r="KPK384" s="3"/>
      <c r="KPL384" s="3"/>
      <c r="KPM384" s="3"/>
      <c r="KPN384" s="3"/>
      <c r="KPO384" s="3"/>
      <c r="KPP384" s="3"/>
      <c r="KPQ384" s="3"/>
      <c r="KPR384" s="3"/>
      <c r="KPS384" s="3"/>
      <c r="KPT384" s="3"/>
      <c r="KPU384" s="3"/>
      <c r="KPV384" s="3"/>
      <c r="KPW384" s="3"/>
      <c r="KPX384" s="3"/>
      <c r="KPY384" s="3"/>
      <c r="KPZ384" s="3"/>
      <c r="KQA384" s="3"/>
      <c r="KQB384" s="3"/>
      <c r="KQC384" s="3"/>
      <c r="KQD384" s="3"/>
      <c r="KQE384" s="3"/>
      <c r="KQF384" s="3"/>
      <c r="KQG384" s="3"/>
      <c r="KQH384" s="3"/>
      <c r="KQI384" s="3"/>
      <c r="KQJ384" s="3"/>
      <c r="KQK384" s="3"/>
      <c r="KQL384" s="3"/>
      <c r="KQM384" s="3"/>
      <c r="KQN384" s="3"/>
      <c r="KQO384" s="3"/>
      <c r="KQP384" s="3"/>
      <c r="KQQ384" s="3"/>
      <c r="KQR384" s="3"/>
      <c r="KQS384" s="3"/>
      <c r="KQT384" s="3"/>
      <c r="KQU384" s="3"/>
      <c r="KQV384" s="3"/>
      <c r="KQW384" s="3"/>
      <c r="KQX384" s="3"/>
      <c r="KQY384" s="3"/>
      <c r="KQZ384" s="3"/>
      <c r="KRA384" s="3"/>
      <c r="KRB384" s="3"/>
      <c r="KRC384" s="3"/>
      <c r="KRD384" s="3"/>
      <c r="KRE384" s="3"/>
      <c r="KRF384" s="3"/>
      <c r="KRG384" s="3"/>
      <c r="KRH384" s="3"/>
      <c r="KRI384" s="3"/>
      <c r="KRJ384" s="3"/>
      <c r="KRK384" s="3"/>
      <c r="KRL384" s="3"/>
      <c r="KRM384" s="3"/>
      <c r="KRN384" s="3"/>
      <c r="KRO384" s="3"/>
      <c r="KRP384" s="3"/>
      <c r="KRQ384" s="3"/>
      <c r="KRR384" s="3"/>
      <c r="KRS384" s="3"/>
      <c r="KRT384" s="3"/>
      <c r="KRU384" s="3"/>
      <c r="KRV384" s="3"/>
      <c r="KRW384" s="3"/>
      <c r="KRX384" s="3"/>
      <c r="KRY384" s="3"/>
      <c r="KRZ384" s="3"/>
      <c r="KSA384" s="3"/>
      <c r="KSC384" s="3"/>
      <c r="KSE384" s="3"/>
      <c r="KSF384" s="3"/>
      <c r="KSG384" s="3"/>
      <c r="KSH384" s="3"/>
      <c r="KSI384" s="3"/>
      <c r="KSJ384" s="3"/>
      <c r="KSK384" s="3"/>
      <c r="KSL384" s="3"/>
      <c r="KSQ384" s="3"/>
      <c r="KSR384" s="3"/>
      <c r="KSS384" s="3"/>
      <c r="KST384" s="3"/>
      <c r="KSU384" s="3"/>
      <c r="KSV384" s="3"/>
      <c r="KSW384" s="3"/>
      <c r="KSX384" s="3"/>
      <c r="KSY384" s="3"/>
      <c r="KSZ384" s="3"/>
      <c r="KTA384" s="3"/>
      <c r="KTB384" s="3"/>
      <c r="KTC384" s="3"/>
      <c r="KTD384" s="3"/>
      <c r="KTE384" s="3"/>
      <c r="KTF384" s="3"/>
      <c r="KTG384" s="3"/>
      <c r="KTH384" s="3"/>
      <c r="KTI384" s="3"/>
      <c r="KTJ384" s="3"/>
      <c r="KTK384" s="3"/>
      <c r="KTL384" s="3"/>
      <c r="KTM384" s="3"/>
      <c r="KTN384" s="3"/>
      <c r="KTO384" s="3"/>
      <c r="KTP384" s="3"/>
      <c r="KTQ384" s="3"/>
      <c r="KTR384" s="3"/>
      <c r="KTS384" s="3"/>
      <c r="KTT384" s="3"/>
      <c r="KTU384" s="3"/>
      <c r="KTV384" s="3"/>
      <c r="KTW384" s="3"/>
      <c r="KTX384" s="3"/>
      <c r="KTY384" s="3"/>
      <c r="KTZ384" s="3"/>
      <c r="KUA384" s="3"/>
      <c r="KUB384" s="3"/>
      <c r="KUC384" s="3"/>
      <c r="KUD384" s="3"/>
      <c r="KUE384" s="3"/>
      <c r="KUF384" s="3"/>
      <c r="KUG384" s="3"/>
      <c r="KUH384" s="3"/>
      <c r="KUI384" s="3"/>
      <c r="KUJ384" s="3"/>
      <c r="KUK384" s="3"/>
      <c r="KUL384" s="3"/>
      <c r="KUM384" s="3"/>
      <c r="KUN384" s="3"/>
      <c r="KUO384" s="3"/>
      <c r="KUP384" s="3"/>
      <c r="KUQ384" s="3"/>
      <c r="KUR384" s="3"/>
      <c r="KUS384" s="3"/>
      <c r="KUT384" s="3"/>
      <c r="KUU384" s="3"/>
      <c r="KUV384" s="3"/>
      <c r="KUW384" s="3"/>
      <c r="KUX384" s="3"/>
      <c r="KUY384" s="3"/>
      <c r="KUZ384" s="3"/>
      <c r="KVA384" s="3"/>
      <c r="KVB384" s="3"/>
      <c r="KVC384" s="3"/>
      <c r="KVD384" s="3"/>
      <c r="KVE384" s="3"/>
      <c r="KVF384" s="3"/>
      <c r="KVG384" s="3"/>
      <c r="KVH384" s="3"/>
      <c r="KVI384" s="3"/>
      <c r="KVJ384" s="3"/>
      <c r="KVK384" s="3"/>
      <c r="KVL384" s="3"/>
      <c r="KVM384" s="3"/>
      <c r="KVN384" s="3"/>
      <c r="KVO384" s="3"/>
      <c r="KVP384" s="3"/>
      <c r="KVQ384" s="3"/>
      <c r="KVR384" s="3"/>
      <c r="KVS384" s="3"/>
      <c r="KVT384" s="3"/>
      <c r="KVU384" s="3"/>
      <c r="KVV384" s="3"/>
      <c r="KVW384" s="3"/>
      <c r="KVX384" s="3"/>
      <c r="KVY384" s="3"/>
      <c r="KVZ384" s="3"/>
      <c r="KWA384" s="3"/>
      <c r="KWB384" s="3"/>
      <c r="KWC384" s="3"/>
      <c r="KWD384" s="3"/>
      <c r="KWE384" s="3"/>
      <c r="KWF384" s="3"/>
      <c r="KWG384" s="3"/>
      <c r="KWH384" s="3"/>
      <c r="KWI384" s="3"/>
      <c r="KWJ384" s="3"/>
      <c r="KWK384" s="3"/>
      <c r="KWL384" s="3"/>
      <c r="KWM384" s="3"/>
      <c r="KWN384" s="3"/>
      <c r="KWO384" s="3"/>
      <c r="KWP384" s="3"/>
      <c r="KWQ384" s="3"/>
      <c r="KWR384" s="3"/>
      <c r="KWS384" s="3"/>
      <c r="KWT384" s="3"/>
      <c r="KWU384" s="3"/>
      <c r="KWV384" s="3"/>
      <c r="KWW384" s="3"/>
      <c r="KWX384" s="3"/>
      <c r="KWY384" s="3"/>
      <c r="KWZ384" s="3"/>
      <c r="KXA384" s="3"/>
      <c r="KXB384" s="3"/>
      <c r="KXC384" s="3"/>
      <c r="KXD384" s="3"/>
      <c r="KXE384" s="3"/>
      <c r="KXF384" s="3"/>
      <c r="KXG384" s="3"/>
      <c r="KXH384" s="3"/>
      <c r="KXI384" s="3"/>
      <c r="KXJ384" s="3"/>
      <c r="KXK384" s="3"/>
      <c r="KXL384" s="3"/>
      <c r="KXM384" s="3"/>
      <c r="KXN384" s="3"/>
      <c r="KXO384" s="3"/>
      <c r="KXP384" s="3"/>
      <c r="KXQ384" s="3"/>
      <c r="KXR384" s="3"/>
      <c r="KXS384" s="3"/>
      <c r="KXT384" s="3"/>
      <c r="KXU384" s="3"/>
      <c r="KXV384" s="3"/>
      <c r="KXW384" s="3"/>
      <c r="KXX384" s="3"/>
      <c r="KXY384" s="3"/>
      <c r="KXZ384" s="3"/>
      <c r="KYA384" s="3"/>
      <c r="KYB384" s="3"/>
      <c r="KYC384" s="3"/>
      <c r="KYD384" s="3"/>
      <c r="KYE384" s="3"/>
      <c r="KYF384" s="3"/>
      <c r="KYG384" s="3"/>
      <c r="KYH384" s="3"/>
      <c r="KYI384" s="3"/>
      <c r="KYJ384" s="3"/>
      <c r="KYK384" s="3"/>
      <c r="KYL384" s="3"/>
      <c r="KYM384" s="3"/>
      <c r="KYN384" s="3"/>
      <c r="KYO384" s="3"/>
      <c r="KYP384" s="3"/>
      <c r="KYQ384" s="3"/>
      <c r="KYR384" s="3"/>
      <c r="KYS384" s="3"/>
      <c r="KYT384" s="3"/>
      <c r="KYU384" s="3"/>
      <c r="KYV384" s="3"/>
      <c r="KYW384" s="3"/>
      <c r="KYX384" s="3"/>
      <c r="KYY384" s="3"/>
      <c r="KYZ384" s="3"/>
      <c r="KZA384" s="3"/>
      <c r="KZB384" s="3"/>
      <c r="KZC384" s="3"/>
      <c r="KZD384" s="3"/>
      <c r="KZE384" s="3"/>
      <c r="KZF384" s="3"/>
      <c r="KZG384" s="3"/>
      <c r="KZH384" s="3"/>
      <c r="KZI384" s="3"/>
      <c r="KZJ384" s="3"/>
      <c r="KZK384" s="3"/>
      <c r="KZL384" s="3"/>
      <c r="KZM384" s="3"/>
      <c r="KZN384" s="3"/>
      <c r="KZO384" s="3"/>
      <c r="KZP384" s="3"/>
      <c r="KZQ384" s="3"/>
      <c r="KZR384" s="3"/>
      <c r="KZS384" s="3"/>
      <c r="KZT384" s="3"/>
      <c r="KZU384" s="3"/>
      <c r="KZV384" s="3"/>
      <c r="KZW384" s="3"/>
      <c r="KZX384" s="3"/>
      <c r="KZY384" s="3"/>
      <c r="KZZ384" s="3"/>
      <c r="LAA384" s="3"/>
      <c r="LAB384" s="3"/>
      <c r="LAC384" s="3"/>
      <c r="LAD384" s="3"/>
      <c r="LAE384" s="3"/>
      <c r="LAF384" s="3"/>
      <c r="LAG384" s="3"/>
      <c r="LAH384" s="3"/>
      <c r="LAI384" s="3"/>
      <c r="LAJ384" s="3"/>
      <c r="LAK384" s="3"/>
      <c r="LAL384" s="3"/>
      <c r="LAM384" s="3"/>
      <c r="LAN384" s="3"/>
      <c r="LAO384" s="3"/>
      <c r="LAP384" s="3"/>
      <c r="LAQ384" s="3"/>
      <c r="LAR384" s="3"/>
      <c r="LAS384" s="3"/>
      <c r="LAT384" s="3"/>
      <c r="LAU384" s="3"/>
      <c r="LAV384" s="3"/>
      <c r="LAW384" s="3"/>
      <c r="LAX384" s="3"/>
      <c r="LAY384" s="3"/>
      <c r="LAZ384" s="3"/>
      <c r="LBA384" s="3"/>
      <c r="LBB384" s="3"/>
      <c r="LBC384" s="3"/>
      <c r="LBD384" s="3"/>
      <c r="LBE384" s="3"/>
      <c r="LBF384" s="3"/>
      <c r="LBG384" s="3"/>
      <c r="LBH384" s="3"/>
      <c r="LBI384" s="3"/>
      <c r="LBJ384" s="3"/>
      <c r="LBK384" s="3"/>
      <c r="LBL384" s="3"/>
      <c r="LBM384" s="3"/>
      <c r="LBN384" s="3"/>
      <c r="LBO384" s="3"/>
      <c r="LBP384" s="3"/>
      <c r="LBQ384" s="3"/>
      <c r="LBR384" s="3"/>
      <c r="LBS384" s="3"/>
      <c r="LBT384" s="3"/>
      <c r="LBU384" s="3"/>
      <c r="LBV384" s="3"/>
      <c r="LBW384" s="3"/>
      <c r="LBY384" s="3"/>
      <c r="LCA384" s="3"/>
      <c r="LCB384" s="3"/>
      <c r="LCC384" s="3"/>
      <c r="LCD384" s="3"/>
      <c r="LCE384" s="3"/>
      <c r="LCF384" s="3"/>
      <c r="LCG384" s="3"/>
      <c r="LCH384" s="3"/>
      <c r="LCM384" s="3"/>
      <c r="LCN384" s="3"/>
      <c r="LCO384" s="3"/>
      <c r="LCP384" s="3"/>
      <c r="LCQ384" s="3"/>
      <c r="LCR384" s="3"/>
      <c r="LCS384" s="3"/>
      <c r="LCT384" s="3"/>
      <c r="LCU384" s="3"/>
      <c r="LCV384" s="3"/>
      <c r="LCW384" s="3"/>
      <c r="LCX384" s="3"/>
      <c r="LCY384" s="3"/>
      <c r="LCZ384" s="3"/>
      <c r="LDA384" s="3"/>
      <c r="LDB384" s="3"/>
      <c r="LDC384" s="3"/>
      <c r="LDD384" s="3"/>
      <c r="LDE384" s="3"/>
      <c r="LDF384" s="3"/>
      <c r="LDG384" s="3"/>
      <c r="LDH384" s="3"/>
      <c r="LDI384" s="3"/>
      <c r="LDJ384" s="3"/>
      <c r="LDK384" s="3"/>
      <c r="LDL384" s="3"/>
      <c r="LDM384" s="3"/>
      <c r="LDN384" s="3"/>
      <c r="LDO384" s="3"/>
      <c r="LDP384" s="3"/>
      <c r="LDQ384" s="3"/>
      <c r="LDR384" s="3"/>
      <c r="LDS384" s="3"/>
      <c r="LDT384" s="3"/>
      <c r="LDU384" s="3"/>
      <c r="LDV384" s="3"/>
      <c r="LDW384" s="3"/>
      <c r="LDX384" s="3"/>
      <c r="LDY384" s="3"/>
      <c r="LDZ384" s="3"/>
      <c r="LEA384" s="3"/>
      <c r="LEB384" s="3"/>
      <c r="LEC384" s="3"/>
      <c r="LED384" s="3"/>
      <c r="LEE384" s="3"/>
      <c r="LEF384" s="3"/>
      <c r="LEG384" s="3"/>
      <c r="LEH384" s="3"/>
      <c r="LEI384" s="3"/>
      <c r="LEJ384" s="3"/>
      <c r="LEK384" s="3"/>
      <c r="LEL384" s="3"/>
      <c r="LEM384" s="3"/>
      <c r="LEN384" s="3"/>
      <c r="LEO384" s="3"/>
      <c r="LEP384" s="3"/>
      <c r="LEQ384" s="3"/>
      <c r="LER384" s="3"/>
      <c r="LES384" s="3"/>
      <c r="LET384" s="3"/>
      <c r="LEU384" s="3"/>
      <c r="LEV384" s="3"/>
      <c r="LEW384" s="3"/>
      <c r="LEX384" s="3"/>
      <c r="LEY384" s="3"/>
      <c r="LEZ384" s="3"/>
      <c r="LFA384" s="3"/>
      <c r="LFB384" s="3"/>
      <c r="LFC384" s="3"/>
      <c r="LFD384" s="3"/>
      <c r="LFE384" s="3"/>
      <c r="LFF384" s="3"/>
      <c r="LFG384" s="3"/>
      <c r="LFH384" s="3"/>
      <c r="LFI384" s="3"/>
      <c r="LFJ384" s="3"/>
      <c r="LFK384" s="3"/>
      <c r="LFL384" s="3"/>
      <c r="LFM384" s="3"/>
      <c r="LFN384" s="3"/>
      <c r="LFO384" s="3"/>
      <c r="LFP384" s="3"/>
      <c r="LFQ384" s="3"/>
      <c r="LFR384" s="3"/>
      <c r="LFS384" s="3"/>
      <c r="LFT384" s="3"/>
      <c r="LFU384" s="3"/>
      <c r="LFV384" s="3"/>
      <c r="LFW384" s="3"/>
      <c r="LFX384" s="3"/>
      <c r="LFY384" s="3"/>
      <c r="LFZ384" s="3"/>
      <c r="LGA384" s="3"/>
      <c r="LGB384" s="3"/>
      <c r="LGC384" s="3"/>
      <c r="LGD384" s="3"/>
      <c r="LGE384" s="3"/>
      <c r="LGF384" s="3"/>
      <c r="LGG384" s="3"/>
      <c r="LGH384" s="3"/>
      <c r="LGI384" s="3"/>
      <c r="LGJ384" s="3"/>
      <c r="LGK384" s="3"/>
      <c r="LGL384" s="3"/>
      <c r="LGM384" s="3"/>
      <c r="LGN384" s="3"/>
      <c r="LGO384" s="3"/>
      <c r="LGP384" s="3"/>
      <c r="LGQ384" s="3"/>
      <c r="LGR384" s="3"/>
      <c r="LGS384" s="3"/>
      <c r="LGT384" s="3"/>
      <c r="LGU384" s="3"/>
      <c r="LGV384" s="3"/>
      <c r="LGW384" s="3"/>
      <c r="LGX384" s="3"/>
      <c r="LGY384" s="3"/>
      <c r="LGZ384" s="3"/>
      <c r="LHA384" s="3"/>
      <c r="LHB384" s="3"/>
      <c r="LHC384" s="3"/>
      <c r="LHD384" s="3"/>
      <c r="LHE384" s="3"/>
      <c r="LHF384" s="3"/>
      <c r="LHG384" s="3"/>
      <c r="LHH384" s="3"/>
      <c r="LHI384" s="3"/>
      <c r="LHJ384" s="3"/>
      <c r="LHK384" s="3"/>
      <c r="LHL384" s="3"/>
      <c r="LHM384" s="3"/>
      <c r="LHN384" s="3"/>
      <c r="LHO384" s="3"/>
      <c r="LHP384" s="3"/>
      <c r="LHQ384" s="3"/>
      <c r="LHR384" s="3"/>
      <c r="LHS384" s="3"/>
      <c r="LHT384" s="3"/>
      <c r="LHU384" s="3"/>
      <c r="LHV384" s="3"/>
      <c r="LHW384" s="3"/>
      <c r="LHX384" s="3"/>
      <c r="LHY384" s="3"/>
      <c r="LHZ384" s="3"/>
      <c r="LIA384" s="3"/>
      <c r="LIB384" s="3"/>
      <c r="LIC384" s="3"/>
      <c r="LID384" s="3"/>
      <c r="LIE384" s="3"/>
      <c r="LIF384" s="3"/>
      <c r="LIG384" s="3"/>
      <c r="LIH384" s="3"/>
      <c r="LII384" s="3"/>
      <c r="LIJ384" s="3"/>
      <c r="LIK384" s="3"/>
      <c r="LIL384" s="3"/>
      <c r="LIM384" s="3"/>
      <c r="LIN384" s="3"/>
      <c r="LIO384" s="3"/>
      <c r="LIP384" s="3"/>
      <c r="LIQ384" s="3"/>
      <c r="LIR384" s="3"/>
      <c r="LIS384" s="3"/>
      <c r="LIT384" s="3"/>
      <c r="LIU384" s="3"/>
      <c r="LIV384" s="3"/>
      <c r="LIW384" s="3"/>
      <c r="LIX384" s="3"/>
      <c r="LIY384" s="3"/>
      <c r="LIZ384" s="3"/>
      <c r="LJA384" s="3"/>
      <c r="LJB384" s="3"/>
      <c r="LJC384" s="3"/>
      <c r="LJD384" s="3"/>
      <c r="LJE384" s="3"/>
      <c r="LJF384" s="3"/>
      <c r="LJG384" s="3"/>
      <c r="LJH384" s="3"/>
      <c r="LJI384" s="3"/>
      <c r="LJJ384" s="3"/>
      <c r="LJK384" s="3"/>
      <c r="LJL384" s="3"/>
      <c r="LJM384" s="3"/>
      <c r="LJN384" s="3"/>
      <c r="LJO384" s="3"/>
      <c r="LJP384" s="3"/>
      <c r="LJQ384" s="3"/>
      <c r="LJR384" s="3"/>
      <c r="LJS384" s="3"/>
      <c r="LJT384" s="3"/>
      <c r="LJU384" s="3"/>
      <c r="LJV384" s="3"/>
      <c r="LJW384" s="3"/>
      <c r="LJX384" s="3"/>
      <c r="LJY384" s="3"/>
      <c r="LJZ384" s="3"/>
      <c r="LKA384" s="3"/>
      <c r="LKB384" s="3"/>
      <c r="LKC384" s="3"/>
      <c r="LKD384" s="3"/>
      <c r="LKE384" s="3"/>
      <c r="LKF384" s="3"/>
      <c r="LKG384" s="3"/>
      <c r="LKH384" s="3"/>
      <c r="LKI384" s="3"/>
      <c r="LKJ384" s="3"/>
      <c r="LKK384" s="3"/>
      <c r="LKL384" s="3"/>
      <c r="LKM384" s="3"/>
      <c r="LKN384" s="3"/>
      <c r="LKO384" s="3"/>
      <c r="LKP384" s="3"/>
      <c r="LKQ384" s="3"/>
      <c r="LKR384" s="3"/>
      <c r="LKS384" s="3"/>
      <c r="LKT384" s="3"/>
      <c r="LKU384" s="3"/>
      <c r="LKV384" s="3"/>
      <c r="LKW384" s="3"/>
      <c r="LKX384" s="3"/>
      <c r="LKY384" s="3"/>
      <c r="LKZ384" s="3"/>
      <c r="LLA384" s="3"/>
      <c r="LLB384" s="3"/>
      <c r="LLC384" s="3"/>
      <c r="LLD384" s="3"/>
      <c r="LLE384" s="3"/>
      <c r="LLF384" s="3"/>
      <c r="LLG384" s="3"/>
      <c r="LLH384" s="3"/>
      <c r="LLI384" s="3"/>
      <c r="LLJ384" s="3"/>
      <c r="LLK384" s="3"/>
      <c r="LLL384" s="3"/>
      <c r="LLM384" s="3"/>
      <c r="LLN384" s="3"/>
      <c r="LLO384" s="3"/>
      <c r="LLP384" s="3"/>
      <c r="LLQ384" s="3"/>
      <c r="LLR384" s="3"/>
      <c r="LLS384" s="3"/>
      <c r="LLU384" s="3"/>
      <c r="LLW384" s="3"/>
      <c r="LLX384" s="3"/>
      <c r="LLY384" s="3"/>
      <c r="LLZ384" s="3"/>
      <c r="LMA384" s="3"/>
      <c r="LMB384" s="3"/>
      <c r="LMC384" s="3"/>
      <c r="LMD384" s="3"/>
      <c r="LMI384" s="3"/>
      <c r="LMJ384" s="3"/>
      <c r="LMK384" s="3"/>
      <c r="LML384" s="3"/>
      <c r="LMM384" s="3"/>
      <c r="LMN384" s="3"/>
      <c r="LMO384" s="3"/>
      <c r="LMP384" s="3"/>
      <c r="LMQ384" s="3"/>
      <c r="LMR384" s="3"/>
      <c r="LMS384" s="3"/>
      <c r="LMT384" s="3"/>
      <c r="LMU384" s="3"/>
      <c r="LMV384" s="3"/>
      <c r="LMW384" s="3"/>
      <c r="LMX384" s="3"/>
      <c r="LMY384" s="3"/>
      <c r="LMZ384" s="3"/>
      <c r="LNA384" s="3"/>
      <c r="LNB384" s="3"/>
      <c r="LNC384" s="3"/>
      <c r="LND384" s="3"/>
      <c r="LNE384" s="3"/>
      <c r="LNF384" s="3"/>
      <c r="LNG384" s="3"/>
      <c r="LNH384" s="3"/>
      <c r="LNI384" s="3"/>
      <c r="LNJ384" s="3"/>
      <c r="LNK384" s="3"/>
      <c r="LNL384" s="3"/>
      <c r="LNM384" s="3"/>
      <c r="LNN384" s="3"/>
      <c r="LNO384" s="3"/>
      <c r="LNP384" s="3"/>
      <c r="LNQ384" s="3"/>
      <c r="LNR384" s="3"/>
      <c r="LNS384" s="3"/>
      <c r="LNT384" s="3"/>
      <c r="LNU384" s="3"/>
      <c r="LNV384" s="3"/>
      <c r="LNW384" s="3"/>
      <c r="LNX384" s="3"/>
      <c r="LNY384" s="3"/>
      <c r="LNZ384" s="3"/>
      <c r="LOA384" s="3"/>
      <c r="LOB384" s="3"/>
      <c r="LOC384" s="3"/>
      <c r="LOD384" s="3"/>
      <c r="LOE384" s="3"/>
      <c r="LOF384" s="3"/>
      <c r="LOG384" s="3"/>
      <c r="LOH384" s="3"/>
      <c r="LOI384" s="3"/>
      <c r="LOJ384" s="3"/>
      <c r="LOK384" s="3"/>
      <c r="LOL384" s="3"/>
      <c r="LOM384" s="3"/>
      <c r="LON384" s="3"/>
      <c r="LOO384" s="3"/>
      <c r="LOP384" s="3"/>
      <c r="LOQ384" s="3"/>
      <c r="LOR384" s="3"/>
      <c r="LOS384" s="3"/>
      <c r="LOT384" s="3"/>
      <c r="LOU384" s="3"/>
      <c r="LOV384" s="3"/>
      <c r="LOW384" s="3"/>
      <c r="LOX384" s="3"/>
      <c r="LOY384" s="3"/>
      <c r="LOZ384" s="3"/>
      <c r="LPA384" s="3"/>
      <c r="LPB384" s="3"/>
      <c r="LPC384" s="3"/>
      <c r="LPD384" s="3"/>
      <c r="LPE384" s="3"/>
      <c r="LPF384" s="3"/>
      <c r="LPG384" s="3"/>
      <c r="LPH384" s="3"/>
      <c r="LPI384" s="3"/>
      <c r="LPJ384" s="3"/>
      <c r="LPK384" s="3"/>
      <c r="LPL384" s="3"/>
      <c r="LPM384" s="3"/>
      <c r="LPN384" s="3"/>
      <c r="LPO384" s="3"/>
      <c r="LPP384" s="3"/>
      <c r="LPQ384" s="3"/>
      <c r="LPR384" s="3"/>
      <c r="LPS384" s="3"/>
      <c r="LPT384" s="3"/>
      <c r="LPU384" s="3"/>
      <c r="LPV384" s="3"/>
      <c r="LPW384" s="3"/>
      <c r="LPX384" s="3"/>
      <c r="LPY384" s="3"/>
      <c r="LPZ384" s="3"/>
      <c r="LQA384" s="3"/>
      <c r="LQB384" s="3"/>
      <c r="LQC384" s="3"/>
      <c r="LQD384" s="3"/>
      <c r="LQE384" s="3"/>
      <c r="LQF384" s="3"/>
      <c r="LQG384" s="3"/>
      <c r="LQH384" s="3"/>
      <c r="LQI384" s="3"/>
      <c r="LQJ384" s="3"/>
      <c r="LQK384" s="3"/>
      <c r="LQL384" s="3"/>
      <c r="LQM384" s="3"/>
      <c r="LQN384" s="3"/>
      <c r="LQO384" s="3"/>
      <c r="LQP384" s="3"/>
      <c r="LQQ384" s="3"/>
      <c r="LQR384" s="3"/>
      <c r="LQS384" s="3"/>
      <c r="LQT384" s="3"/>
      <c r="LQU384" s="3"/>
      <c r="LQV384" s="3"/>
      <c r="LQW384" s="3"/>
      <c r="LQX384" s="3"/>
      <c r="LQY384" s="3"/>
      <c r="LQZ384" s="3"/>
      <c r="LRA384" s="3"/>
      <c r="LRB384" s="3"/>
      <c r="LRC384" s="3"/>
      <c r="LRD384" s="3"/>
      <c r="LRE384" s="3"/>
      <c r="LRF384" s="3"/>
      <c r="LRG384" s="3"/>
      <c r="LRH384" s="3"/>
      <c r="LRI384" s="3"/>
      <c r="LRJ384" s="3"/>
      <c r="LRK384" s="3"/>
      <c r="LRL384" s="3"/>
      <c r="LRM384" s="3"/>
      <c r="LRN384" s="3"/>
      <c r="LRO384" s="3"/>
      <c r="LRP384" s="3"/>
      <c r="LRQ384" s="3"/>
      <c r="LRR384" s="3"/>
      <c r="LRS384" s="3"/>
      <c r="LRT384" s="3"/>
      <c r="LRU384" s="3"/>
      <c r="LRV384" s="3"/>
      <c r="LRW384" s="3"/>
      <c r="LRX384" s="3"/>
      <c r="LRY384" s="3"/>
      <c r="LRZ384" s="3"/>
      <c r="LSA384" s="3"/>
      <c r="LSB384" s="3"/>
      <c r="LSC384" s="3"/>
      <c r="LSD384" s="3"/>
      <c r="LSE384" s="3"/>
      <c r="LSF384" s="3"/>
      <c r="LSG384" s="3"/>
      <c r="LSH384" s="3"/>
      <c r="LSI384" s="3"/>
      <c r="LSJ384" s="3"/>
      <c r="LSK384" s="3"/>
      <c r="LSL384" s="3"/>
      <c r="LSM384" s="3"/>
      <c r="LSN384" s="3"/>
      <c r="LSO384" s="3"/>
      <c r="LSP384" s="3"/>
      <c r="LSQ384" s="3"/>
      <c r="LSR384" s="3"/>
      <c r="LSS384" s="3"/>
      <c r="LST384" s="3"/>
      <c r="LSU384" s="3"/>
      <c r="LSV384" s="3"/>
      <c r="LSW384" s="3"/>
      <c r="LSX384" s="3"/>
      <c r="LSY384" s="3"/>
      <c r="LSZ384" s="3"/>
      <c r="LTA384" s="3"/>
      <c r="LTB384" s="3"/>
      <c r="LTC384" s="3"/>
      <c r="LTD384" s="3"/>
      <c r="LTE384" s="3"/>
      <c r="LTF384" s="3"/>
      <c r="LTG384" s="3"/>
      <c r="LTH384" s="3"/>
      <c r="LTI384" s="3"/>
      <c r="LTJ384" s="3"/>
      <c r="LTK384" s="3"/>
      <c r="LTL384" s="3"/>
      <c r="LTM384" s="3"/>
      <c r="LTN384" s="3"/>
      <c r="LTO384" s="3"/>
      <c r="LTP384" s="3"/>
      <c r="LTQ384" s="3"/>
      <c r="LTR384" s="3"/>
      <c r="LTS384" s="3"/>
      <c r="LTT384" s="3"/>
      <c r="LTU384" s="3"/>
      <c r="LTV384" s="3"/>
      <c r="LTW384" s="3"/>
      <c r="LTX384" s="3"/>
      <c r="LTY384" s="3"/>
      <c r="LTZ384" s="3"/>
      <c r="LUA384" s="3"/>
      <c r="LUB384" s="3"/>
      <c r="LUC384" s="3"/>
      <c r="LUD384" s="3"/>
      <c r="LUE384" s="3"/>
      <c r="LUF384" s="3"/>
      <c r="LUG384" s="3"/>
      <c r="LUH384" s="3"/>
      <c r="LUI384" s="3"/>
      <c r="LUJ384" s="3"/>
      <c r="LUK384" s="3"/>
      <c r="LUL384" s="3"/>
      <c r="LUM384" s="3"/>
      <c r="LUN384" s="3"/>
      <c r="LUO384" s="3"/>
      <c r="LUP384" s="3"/>
      <c r="LUQ384" s="3"/>
      <c r="LUR384" s="3"/>
      <c r="LUS384" s="3"/>
      <c r="LUT384" s="3"/>
      <c r="LUU384" s="3"/>
      <c r="LUV384" s="3"/>
      <c r="LUW384" s="3"/>
      <c r="LUX384" s="3"/>
      <c r="LUY384" s="3"/>
      <c r="LUZ384" s="3"/>
      <c r="LVA384" s="3"/>
      <c r="LVB384" s="3"/>
      <c r="LVC384" s="3"/>
      <c r="LVD384" s="3"/>
      <c r="LVE384" s="3"/>
      <c r="LVF384" s="3"/>
      <c r="LVG384" s="3"/>
      <c r="LVH384" s="3"/>
      <c r="LVI384" s="3"/>
      <c r="LVJ384" s="3"/>
      <c r="LVK384" s="3"/>
      <c r="LVL384" s="3"/>
      <c r="LVM384" s="3"/>
      <c r="LVN384" s="3"/>
      <c r="LVO384" s="3"/>
      <c r="LVQ384" s="3"/>
      <c r="LVS384" s="3"/>
      <c r="LVT384" s="3"/>
      <c r="LVU384" s="3"/>
      <c r="LVV384" s="3"/>
      <c r="LVW384" s="3"/>
      <c r="LVX384" s="3"/>
      <c r="LVY384" s="3"/>
      <c r="LVZ384" s="3"/>
      <c r="LWE384" s="3"/>
      <c r="LWF384" s="3"/>
      <c r="LWG384" s="3"/>
      <c r="LWH384" s="3"/>
      <c r="LWI384" s="3"/>
      <c r="LWJ384" s="3"/>
      <c r="LWK384" s="3"/>
      <c r="LWL384" s="3"/>
      <c r="LWM384" s="3"/>
      <c r="LWN384" s="3"/>
      <c r="LWO384" s="3"/>
      <c r="LWP384" s="3"/>
      <c r="LWQ384" s="3"/>
      <c r="LWR384" s="3"/>
      <c r="LWS384" s="3"/>
      <c r="LWT384" s="3"/>
      <c r="LWU384" s="3"/>
      <c r="LWV384" s="3"/>
      <c r="LWW384" s="3"/>
      <c r="LWX384" s="3"/>
      <c r="LWY384" s="3"/>
      <c r="LWZ384" s="3"/>
      <c r="LXA384" s="3"/>
      <c r="LXB384" s="3"/>
      <c r="LXC384" s="3"/>
      <c r="LXD384" s="3"/>
      <c r="LXE384" s="3"/>
      <c r="LXF384" s="3"/>
      <c r="LXG384" s="3"/>
      <c r="LXH384" s="3"/>
      <c r="LXI384" s="3"/>
      <c r="LXJ384" s="3"/>
      <c r="LXK384" s="3"/>
      <c r="LXL384" s="3"/>
      <c r="LXM384" s="3"/>
      <c r="LXN384" s="3"/>
      <c r="LXO384" s="3"/>
      <c r="LXP384" s="3"/>
      <c r="LXQ384" s="3"/>
      <c r="LXR384" s="3"/>
      <c r="LXS384" s="3"/>
      <c r="LXT384" s="3"/>
      <c r="LXU384" s="3"/>
      <c r="LXV384" s="3"/>
      <c r="LXW384" s="3"/>
      <c r="LXX384" s="3"/>
      <c r="LXY384" s="3"/>
      <c r="LXZ384" s="3"/>
      <c r="LYA384" s="3"/>
      <c r="LYB384" s="3"/>
      <c r="LYC384" s="3"/>
      <c r="LYD384" s="3"/>
      <c r="LYE384" s="3"/>
      <c r="LYF384" s="3"/>
      <c r="LYG384" s="3"/>
      <c r="LYH384" s="3"/>
      <c r="LYI384" s="3"/>
      <c r="LYJ384" s="3"/>
      <c r="LYK384" s="3"/>
      <c r="LYL384" s="3"/>
      <c r="LYM384" s="3"/>
      <c r="LYN384" s="3"/>
      <c r="LYO384" s="3"/>
      <c r="LYP384" s="3"/>
      <c r="LYQ384" s="3"/>
      <c r="LYR384" s="3"/>
      <c r="LYS384" s="3"/>
      <c r="LYT384" s="3"/>
      <c r="LYU384" s="3"/>
      <c r="LYV384" s="3"/>
      <c r="LYW384" s="3"/>
      <c r="LYX384" s="3"/>
      <c r="LYY384" s="3"/>
      <c r="LYZ384" s="3"/>
      <c r="LZA384" s="3"/>
      <c r="LZB384" s="3"/>
      <c r="LZC384" s="3"/>
      <c r="LZD384" s="3"/>
      <c r="LZE384" s="3"/>
      <c r="LZF384" s="3"/>
      <c r="LZG384" s="3"/>
      <c r="LZH384" s="3"/>
      <c r="LZI384" s="3"/>
      <c r="LZJ384" s="3"/>
      <c r="LZK384" s="3"/>
      <c r="LZL384" s="3"/>
      <c r="LZM384" s="3"/>
      <c r="LZN384" s="3"/>
      <c r="LZO384" s="3"/>
      <c r="LZP384" s="3"/>
      <c r="LZQ384" s="3"/>
      <c r="LZR384" s="3"/>
      <c r="LZS384" s="3"/>
      <c r="LZT384" s="3"/>
      <c r="LZU384" s="3"/>
      <c r="LZV384" s="3"/>
      <c r="LZW384" s="3"/>
      <c r="LZX384" s="3"/>
      <c r="LZY384" s="3"/>
      <c r="LZZ384" s="3"/>
      <c r="MAA384" s="3"/>
      <c r="MAB384" s="3"/>
      <c r="MAC384" s="3"/>
      <c r="MAD384" s="3"/>
      <c r="MAE384" s="3"/>
      <c r="MAF384" s="3"/>
      <c r="MAG384" s="3"/>
      <c r="MAH384" s="3"/>
      <c r="MAI384" s="3"/>
      <c r="MAJ384" s="3"/>
      <c r="MAK384" s="3"/>
      <c r="MAL384" s="3"/>
      <c r="MAM384" s="3"/>
      <c r="MAN384" s="3"/>
      <c r="MAO384" s="3"/>
      <c r="MAP384" s="3"/>
      <c r="MAQ384" s="3"/>
      <c r="MAR384" s="3"/>
      <c r="MAS384" s="3"/>
      <c r="MAT384" s="3"/>
      <c r="MAU384" s="3"/>
      <c r="MAV384" s="3"/>
      <c r="MAW384" s="3"/>
      <c r="MAX384" s="3"/>
      <c r="MAY384" s="3"/>
      <c r="MAZ384" s="3"/>
      <c r="MBA384" s="3"/>
      <c r="MBB384" s="3"/>
      <c r="MBC384" s="3"/>
      <c r="MBD384" s="3"/>
      <c r="MBE384" s="3"/>
      <c r="MBF384" s="3"/>
      <c r="MBG384" s="3"/>
      <c r="MBH384" s="3"/>
      <c r="MBI384" s="3"/>
      <c r="MBJ384" s="3"/>
      <c r="MBK384" s="3"/>
      <c r="MBL384" s="3"/>
      <c r="MBM384" s="3"/>
      <c r="MBN384" s="3"/>
      <c r="MBO384" s="3"/>
      <c r="MBP384" s="3"/>
      <c r="MBQ384" s="3"/>
      <c r="MBR384" s="3"/>
      <c r="MBS384" s="3"/>
      <c r="MBT384" s="3"/>
      <c r="MBU384" s="3"/>
      <c r="MBV384" s="3"/>
      <c r="MBW384" s="3"/>
      <c r="MBX384" s="3"/>
      <c r="MBY384" s="3"/>
      <c r="MBZ384" s="3"/>
      <c r="MCA384" s="3"/>
      <c r="MCB384" s="3"/>
      <c r="MCC384" s="3"/>
      <c r="MCD384" s="3"/>
      <c r="MCE384" s="3"/>
      <c r="MCF384" s="3"/>
      <c r="MCG384" s="3"/>
      <c r="MCH384" s="3"/>
      <c r="MCI384" s="3"/>
      <c r="MCJ384" s="3"/>
      <c r="MCK384" s="3"/>
      <c r="MCL384" s="3"/>
      <c r="MCM384" s="3"/>
      <c r="MCN384" s="3"/>
      <c r="MCO384" s="3"/>
      <c r="MCP384" s="3"/>
      <c r="MCQ384" s="3"/>
      <c r="MCR384" s="3"/>
      <c r="MCS384" s="3"/>
      <c r="MCT384" s="3"/>
      <c r="MCU384" s="3"/>
      <c r="MCV384" s="3"/>
      <c r="MCW384" s="3"/>
      <c r="MCX384" s="3"/>
      <c r="MCY384" s="3"/>
      <c r="MCZ384" s="3"/>
      <c r="MDA384" s="3"/>
      <c r="MDB384" s="3"/>
      <c r="MDC384" s="3"/>
      <c r="MDD384" s="3"/>
      <c r="MDE384" s="3"/>
      <c r="MDF384" s="3"/>
      <c r="MDG384" s="3"/>
      <c r="MDH384" s="3"/>
      <c r="MDI384" s="3"/>
      <c r="MDJ384" s="3"/>
      <c r="MDK384" s="3"/>
      <c r="MDL384" s="3"/>
      <c r="MDM384" s="3"/>
      <c r="MDN384" s="3"/>
      <c r="MDO384" s="3"/>
      <c r="MDP384" s="3"/>
      <c r="MDQ384" s="3"/>
      <c r="MDR384" s="3"/>
      <c r="MDS384" s="3"/>
      <c r="MDT384" s="3"/>
      <c r="MDU384" s="3"/>
      <c r="MDV384" s="3"/>
      <c r="MDW384" s="3"/>
      <c r="MDX384" s="3"/>
      <c r="MDY384" s="3"/>
      <c r="MDZ384" s="3"/>
      <c r="MEA384" s="3"/>
      <c r="MEB384" s="3"/>
      <c r="MEC384" s="3"/>
      <c r="MED384" s="3"/>
      <c r="MEE384" s="3"/>
      <c r="MEF384" s="3"/>
      <c r="MEG384" s="3"/>
      <c r="MEH384" s="3"/>
      <c r="MEI384" s="3"/>
      <c r="MEJ384" s="3"/>
      <c r="MEK384" s="3"/>
      <c r="MEL384" s="3"/>
      <c r="MEM384" s="3"/>
      <c r="MEN384" s="3"/>
      <c r="MEO384" s="3"/>
      <c r="MEP384" s="3"/>
      <c r="MEQ384" s="3"/>
      <c r="MER384" s="3"/>
      <c r="MES384" s="3"/>
      <c r="MET384" s="3"/>
      <c r="MEU384" s="3"/>
      <c r="MEV384" s="3"/>
      <c r="MEW384" s="3"/>
      <c r="MEX384" s="3"/>
      <c r="MEY384" s="3"/>
      <c r="MEZ384" s="3"/>
      <c r="MFA384" s="3"/>
      <c r="MFB384" s="3"/>
      <c r="MFC384" s="3"/>
      <c r="MFD384" s="3"/>
      <c r="MFE384" s="3"/>
      <c r="MFF384" s="3"/>
      <c r="MFG384" s="3"/>
      <c r="MFH384" s="3"/>
      <c r="MFI384" s="3"/>
      <c r="MFJ384" s="3"/>
      <c r="MFK384" s="3"/>
      <c r="MFM384" s="3"/>
      <c r="MFO384" s="3"/>
      <c r="MFP384" s="3"/>
      <c r="MFQ384" s="3"/>
      <c r="MFR384" s="3"/>
      <c r="MFS384" s="3"/>
      <c r="MFT384" s="3"/>
      <c r="MFU384" s="3"/>
      <c r="MFV384" s="3"/>
      <c r="MGA384" s="3"/>
      <c r="MGB384" s="3"/>
      <c r="MGC384" s="3"/>
      <c r="MGD384" s="3"/>
      <c r="MGE384" s="3"/>
      <c r="MGF384" s="3"/>
      <c r="MGG384" s="3"/>
      <c r="MGH384" s="3"/>
      <c r="MGI384" s="3"/>
      <c r="MGJ384" s="3"/>
      <c r="MGK384" s="3"/>
      <c r="MGL384" s="3"/>
      <c r="MGM384" s="3"/>
      <c r="MGN384" s="3"/>
      <c r="MGO384" s="3"/>
      <c r="MGP384" s="3"/>
      <c r="MGQ384" s="3"/>
      <c r="MGR384" s="3"/>
      <c r="MGS384" s="3"/>
      <c r="MGT384" s="3"/>
      <c r="MGU384" s="3"/>
      <c r="MGV384" s="3"/>
      <c r="MGW384" s="3"/>
      <c r="MGX384" s="3"/>
      <c r="MGY384" s="3"/>
      <c r="MGZ384" s="3"/>
      <c r="MHA384" s="3"/>
      <c r="MHB384" s="3"/>
      <c r="MHC384" s="3"/>
      <c r="MHD384" s="3"/>
      <c r="MHE384" s="3"/>
      <c r="MHF384" s="3"/>
      <c r="MHG384" s="3"/>
      <c r="MHH384" s="3"/>
      <c r="MHI384" s="3"/>
      <c r="MHJ384" s="3"/>
      <c r="MHK384" s="3"/>
      <c r="MHL384" s="3"/>
      <c r="MHM384" s="3"/>
      <c r="MHN384" s="3"/>
      <c r="MHO384" s="3"/>
      <c r="MHP384" s="3"/>
      <c r="MHQ384" s="3"/>
      <c r="MHR384" s="3"/>
      <c r="MHS384" s="3"/>
      <c r="MHT384" s="3"/>
      <c r="MHU384" s="3"/>
      <c r="MHV384" s="3"/>
      <c r="MHW384" s="3"/>
      <c r="MHX384" s="3"/>
      <c r="MHY384" s="3"/>
      <c r="MHZ384" s="3"/>
      <c r="MIA384" s="3"/>
      <c r="MIB384" s="3"/>
      <c r="MIC384" s="3"/>
      <c r="MID384" s="3"/>
      <c r="MIE384" s="3"/>
      <c r="MIF384" s="3"/>
      <c r="MIG384" s="3"/>
      <c r="MIH384" s="3"/>
      <c r="MII384" s="3"/>
      <c r="MIJ384" s="3"/>
      <c r="MIK384" s="3"/>
      <c r="MIL384" s="3"/>
      <c r="MIM384" s="3"/>
      <c r="MIN384" s="3"/>
      <c r="MIO384" s="3"/>
      <c r="MIP384" s="3"/>
      <c r="MIQ384" s="3"/>
      <c r="MIR384" s="3"/>
      <c r="MIS384" s="3"/>
      <c r="MIT384" s="3"/>
      <c r="MIU384" s="3"/>
      <c r="MIV384" s="3"/>
      <c r="MIW384" s="3"/>
      <c r="MIX384" s="3"/>
      <c r="MIY384" s="3"/>
      <c r="MIZ384" s="3"/>
      <c r="MJA384" s="3"/>
      <c r="MJB384" s="3"/>
      <c r="MJC384" s="3"/>
      <c r="MJD384" s="3"/>
      <c r="MJE384" s="3"/>
      <c r="MJF384" s="3"/>
      <c r="MJG384" s="3"/>
      <c r="MJH384" s="3"/>
      <c r="MJI384" s="3"/>
      <c r="MJJ384" s="3"/>
      <c r="MJK384" s="3"/>
      <c r="MJL384" s="3"/>
      <c r="MJM384" s="3"/>
      <c r="MJN384" s="3"/>
      <c r="MJO384" s="3"/>
      <c r="MJP384" s="3"/>
      <c r="MJQ384" s="3"/>
      <c r="MJR384" s="3"/>
      <c r="MJS384" s="3"/>
      <c r="MJT384" s="3"/>
      <c r="MJU384" s="3"/>
      <c r="MJV384" s="3"/>
      <c r="MJW384" s="3"/>
      <c r="MJX384" s="3"/>
      <c r="MJY384" s="3"/>
      <c r="MJZ384" s="3"/>
      <c r="MKA384" s="3"/>
      <c r="MKB384" s="3"/>
      <c r="MKC384" s="3"/>
      <c r="MKD384" s="3"/>
      <c r="MKE384" s="3"/>
      <c r="MKF384" s="3"/>
      <c r="MKG384" s="3"/>
      <c r="MKH384" s="3"/>
      <c r="MKI384" s="3"/>
      <c r="MKJ384" s="3"/>
      <c r="MKK384" s="3"/>
      <c r="MKL384" s="3"/>
      <c r="MKM384" s="3"/>
      <c r="MKN384" s="3"/>
      <c r="MKO384" s="3"/>
      <c r="MKP384" s="3"/>
      <c r="MKQ384" s="3"/>
      <c r="MKR384" s="3"/>
      <c r="MKS384" s="3"/>
      <c r="MKT384" s="3"/>
      <c r="MKU384" s="3"/>
      <c r="MKV384" s="3"/>
      <c r="MKW384" s="3"/>
      <c r="MKX384" s="3"/>
      <c r="MKY384" s="3"/>
      <c r="MKZ384" s="3"/>
      <c r="MLA384" s="3"/>
      <c r="MLB384" s="3"/>
      <c r="MLC384" s="3"/>
      <c r="MLD384" s="3"/>
      <c r="MLE384" s="3"/>
      <c r="MLF384" s="3"/>
      <c r="MLG384" s="3"/>
      <c r="MLH384" s="3"/>
      <c r="MLI384" s="3"/>
      <c r="MLJ384" s="3"/>
      <c r="MLK384" s="3"/>
      <c r="MLL384" s="3"/>
      <c r="MLM384" s="3"/>
      <c r="MLN384" s="3"/>
      <c r="MLO384" s="3"/>
      <c r="MLP384" s="3"/>
      <c r="MLQ384" s="3"/>
      <c r="MLR384" s="3"/>
      <c r="MLS384" s="3"/>
      <c r="MLT384" s="3"/>
      <c r="MLU384" s="3"/>
      <c r="MLV384" s="3"/>
      <c r="MLW384" s="3"/>
      <c r="MLX384" s="3"/>
      <c r="MLY384" s="3"/>
      <c r="MLZ384" s="3"/>
      <c r="MMA384" s="3"/>
      <c r="MMB384" s="3"/>
      <c r="MMC384" s="3"/>
      <c r="MMD384" s="3"/>
      <c r="MME384" s="3"/>
      <c r="MMF384" s="3"/>
      <c r="MMG384" s="3"/>
      <c r="MMH384" s="3"/>
      <c r="MMI384" s="3"/>
      <c r="MMJ384" s="3"/>
      <c r="MMK384" s="3"/>
      <c r="MML384" s="3"/>
      <c r="MMM384" s="3"/>
      <c r="MMN384" s="3"/>
      <c r="MMO384" s="3"/>
      <c r="MMP384" s="3"/>
      <c r="MMQ384" s="3"/>
      <c r="MMR384" s="3"/>
      <c r="MMS384" s="3"/>
      <c r="MMT384" s="3"/>
      <c r="MMU384" s="3"/>
      <c r="MMV384" s="3"/>
      <c r="MMW384" s="3"/>
      <c r="MMX384" s="3"/>
      <c r="MMY384" s="3"/>
      <c r="MMZ384" s="3"/>
      <c r="MNA384" s="3"/>
      <c r="MNB384" s="3"/>
      <c r="MNC384" s="3"/>
      <c r="MND384" s="3"/>
      <c r="MNE384" s="3"/>
      <c r="MNF384" s="3"/>
      <c r="MNG384" s="3"/>
      <c r="MNH384" s="3"/>
      <c r="MNI384" s="3"/>
      <c r="MNJ384" s="3"/>
      <c r="MNK384" s="3"/>
      <c r="MNL384" s="3"/>
      <c r="MNM384" s="3"/>
      <c r="MNN384" s="3"/>
      <c r="MNO384" s="3"/>
      <c r="MNP384" s="3"/>
      <c r="MNQ384" s="3"/>
      <c r="MNR384" s="3"/>
      <c r="MNS384" s="3"/>
      <c r="MNT384" s="3"/>
      <c r="MNU384" s="3"/>
      <c r="MNV384" s="3"/>
      <c r="MNW384" s="3"/>
      <c r="MNX384" s="3"/>
      <c r="MNY384" s="3"/>
      <c r="MNZ384" s="3"/>
      <c r="MOA384" s="3"/>
      <c r="MOB384" s="3"/>
      <c r="MOC384" s="3"/>
      <c r="MOD384" s="3"/>
      <c r="MOE384" s="3"/>
      <c r="MOF384" s="3"/>
      <c r="MOG384" s="3"/>
      <c r="MOH384" s="3"/>
      <c r="MOI384" s="3"/>
      <c r="MOJ384" s="3"/>
      <c r="MOK384" s="3"/>
      <c r="MOL384" s="3"/>
      <c r="MOM384" s="3"/>
      <c r="MON384" s="3"/>
      <c r="MOO384" s="3"/>
      <c r="MOP384" s="3"/>
      <c r="MOQ384" s="3"/>
      <c r="MOR384" s="3"/>
      <c r="MOS384" s="3"/>
      <c r="MOT384" s="3"/>
      <c r="MOU384" s="3"/>
      <c r="MOV384" s="3"/>
      <c r="MOW384" s="3"/>
      <c r="MOX384" s="3"/>
      <c r="MOY384" s="3"/>
      <c r="MOZ384" s="3"/>
      <c r="MPA384" s="3"/>
      <c r="MPB384" s="3"/>
      <c r="MPC384" s="3"/>
      <c r="MPD384" s="3"/>
      <c r="MPE384" s="3"/>
      <c r="MPF384" s="3"/>
      <c r="MPG384" s="3"/>
      <c r="MPI384" s="3"/>
      <c r="MPK384" s="3"/>
      <c r="MPL384" s="3"/>
      <c r="MPM384" s="3"/>
      <c r="MPN384" s="3"/>
      <c r="MPO384" s="3"/>
      <c r="MPP384" s="3"/>
      <c r="MPQ384" s="3"/>
      <c r="MPR384" s="3"/>
      <c r="MPW384" s="3"/>
      <c r="MPX384" s="3"/>
      <c r="MPY384" s="3"/>
      <c r="MPZ384" s="3"/>
      <c r="MQA384" s="3"/>
      <c r="MQB384" s="3"/>
      <c r="MQC384" s="3"/>
      <c r="MQD384" s="3"/>
      <c r="MQE384" s="3"/>
      <c r="MQF384" s="3"/>
      <c r="MQG384" s="3"/>
      <c r="MQH384" s="3"/>
      <c r="MQI384" s="3"/>
      <c r="MQJ384" s="3"/>
      <c r="MQK384" s="3"/>
      <c r="MQL384" s="3"/>
      <c r="MQM384" s="3"/>
      <c r="MQN384" s="3"/>
      <c r="MQO384" s="3"/>
      <c r="MQP384" s="3"/>
      <c r="MQQ384" s="3"/>
      <c r="MQR384" s="3"/>
      <c r="MQS384" s="3"/>
      <c r="MQT384" s="3"/>
      <c r="MQU384" s="3"/>
      <c r="MQV384" s="3"/>
      <c r="MQW384" s="3"/>
      <c r="MQX384" s="3"/>
      <c r="MQY384" s="3"/>
      <c r="MQZ384" s="3"/>
      <c r="MRA384" s="3"/>
      <c r="MRB384" s="3"/>
      <c r="MRC384" s="3"/>
      <c r="MRD384" s="3"/>
      <c r="MRE384" s="3"/>
      <c r="MRF384" s="3"/>
      <c r="MRG384" s="3"/>
      <c r="MRH384" s="3"/>
      <c r="MRI384" s="3"/>
      <c r="MRJ384" s="3"/>
      <c r="MRK384" s="3"/>
      <c r="MRL384" s="3"/>
      <c r="MRM384" s="3"/>
      <c r="MRN384" s="3"/>
      <c r="MRO384" s="3"/>
      <c r="MRP384" s="3"/>
      <c r="MRQ384" s="3"/>
      <c r="MRR384" s="3"/>
      <c r="MRS384" s="3"/>
      <c r="MRT384" s="3"/>
      <c r="MRU384" s="3"/>
      <c r="MRV384" s="3"/>
      <c r="MRW384" s="3"/>
      <c r="MRX384" s="3"/>
      <c r="MRY384" s="3"/>
      <c r="MRZ384" s="3"/>
      <c r="MSA384" s="3"/>
      <c r="MSB384" s="3"/>
      <c r="MSC384" s="3"/>
      <c r="MSD384" s="3"/>
      <c r="MSE384" s="3"/>
      <c r="MSF384" s="3"/>
      <c r="MSG384" s="3"/>
      <c r="MSH384" s="3"/>
      <c r="MSI384" s="3"/>
      <c r="MSJ384" s="3"/>
      <c r="MSK384" s="3"/>
      <c r="MSL384" s="3"/>
      <c r="MSM384" s="3"/>
      <c r="MSN384" s="3"/>
      <c r="MSO384" s="3"/>
      <c r="MSP384" s="3"/>
      <c r="MSQ384" s="3"/>
      <c r="MSR384" s="3"/>
      <c r="MSS384" s="3"/>
      <c r="MST384" s="3"/>
      <c r="MSU384" s="3"/>
      <c r="MSV384" s="3"/>
      <c r="MSW384" s="3"/>
      <c r="MSX384" s="3"/>
      <c r="MSY384" s="3"/>
      <c r="MSZ384" s="3"/>
      <c r="MTA384" s="3"/>
      <c r="MTB384" s="3"/>
      <c r="MTC384" s="3"/>
      <c r="MTD384" s="3"/>
      <c r="MTE384" s="3"/>
      <c r="MTF384" s="3"/>
      <c r="MTG384" s="3"/>
      <c r="MTH384" s="3"/>
      <c r="MTI384" s="3"/>
      <c r="MTJ384" s="3"/>
      <c r="MTK384" s="3"/>
      <c r="MTL384" s="3"/>
      <c r="MTM384" s="3"/>
      <c r="MTN384" s="3"/>
      <c r="MTO384" s="3"/>
      <c r="MTP384" s="3"/>
      <c r="MTQ384" s="3"/>
      <c r="MTR384" s="3"/>
      <c r="MTS384" s="3"/>
      <c r="MTT384" s="3"/>
      <c r="MTU384" s="3"/>
      <c r="MTV384" s="3"/>
      <c r="MTW384" s="3"/>
      <c r="MTX384" s="3"/>
      <c r="MTY384" s="3"/>
      <c r="MTZ384" s="3"/>
      <c r="MUA384" s="3"/>
      <c r="MUB384" s="3"/>
      <c r="MUC384" s="3"/>
      <c r="MUD384" s="3"/>
      <c r="MUE384" s="3"/>
      <c r="MUF384" s="3"/>
      <c r="MUG384" s="3"/>
      <c r="MUH384" s="3"/>
      <c r="MUI384" s="3"/>
      <c r="MUJ384" s="3"/>
      <c r="MUK384" s="3"/>
      <c r="MUL384" s="3"/>
      <c r="MUM384" s="3"/>
      <c r="MUN384" s="3"/>
      <c r="MUO384" s="3"/>
      <c r="MUP384" s="3"/>
      <c r="MUQ384" s="3"/>
      <c r="MUR384" s="3"/>
      <c r="MUS384" s="3"/>
      <c r="MUT384" s="3"/>
      <c r="MUU384" s="3"/>
      <c r="MUV384" s="3"/>
      <c r="MUW384" s="3"/>
      <c r="MUX384" s="3"/>
      <c r="MUY384" s="3"/>
      <c r="MUZ384" s="3"/>
      <c r="MVA384" s="3"/>
      <c r="MVB384" s="3"/>
      <c r="MVC384" s="3"/>
      <c r="MVD384" s="3"/>
      <c r="MVE384" s="3"/>
      <c r="MVF384" s="3"/>
      <c r="MVG384" s="3"/>
      <c r="MVH384" s="3"/>
      <c r="MVI384" s="3"/>
      <c r="MVJ384" s="3"/>
      <c r="MVK384" s="3"/>
      <c r="MVL384" s="3"/>
      <c r="MVM384" s="3"/>
      <c r="MVN384" s="3"/>
      <c r="MVO384" s="3"/>
      <c r="MVP384" s="3"/>
      <c r="MVQ384" s="3"/>
      <c r="MVR384" s="3"/>
      <c r="MVS384" s="3"/>
      <c r="MVT384" s="3"/>
      <c r="MVU384" s="3"/>
      <c r="MVV384" s="3"/>
      <c r="MVW384" s="3"/>
      <c r="MVX384" s="3"/>
      <c r="MVY384" s="3"/>
      <c r="MVZ384" s="3"/>
      <c r="MWA384" s="3"/>
      <c r="MWB384" s="3"/>
      <c r="MWC384" s="3"/>
      <c r="MWD384" s="3"/>
      <c r="MWE384" s="3"/>
      <c r="MWF384" s="3"/>
      <c r="MWG384" s="3"/>
      <c r="MWH384" s="3"/>
      <c r="MWI384" s="3"/>
      <c r="MWJ384" s="3"/>
      <c r="MWK384" s="3"/>
      <c r="MWL384" s="3"/>
      <c r="MWM384" s="3"/>
      <c r="MWN384" s="3"/>
      <c r="MWO384" s="3"/>
      <c r="MWP384" s="3"/>
      <c r="MWQ384" s="3"/>
      <c r="MWR384" s="3"/>
      <c r="MWS384" s="3"/>
      <c r="MWT384" s="3"/>
      <c r="MWU384" s="3"/>
      <c r="MWV384" s="3"/>
      <c r="MWW384" s="3"/>
      <c r="MWX384" s="3"/>
      <c r="MWY384" s="3"/>
      <c r="MWZ384" s="3"/>
      <c r="MXA384" s="3"/>
      <c r="MXB384" s="3"/>
      <c r="MXC384" s="3"/>
      <c r="MXD384" s="3"/>
      <c r="MXE384" s="3"/>
      <c r="MXF384" s="3"/>
      <c r="MXG384" s="3"/>
      <c r="MXH384" s="3"/>
      <c r="MXI384" s="3"/>
      <c r="MXJ384" s="3"/>
      <c r="MXK384" s="3"/>
      <c r="MXL384" s="3"/>
      <c r="MXM384" s="3"/>
      <c r="MXN384" s="3"/>
      <c r="MXO384" s="3"/>
      <c r="MXP384" s="3"/>
      <c r="MXQ384" s="3"/>
      <c r="MXR384" s="3"/>
      <c r="MXS384" s="3"/>
      <c r="MXT384" s="3"/>
      <c r="MXU384" s="3"/>
      <c r="MXV384" s="3"/>
      <c r="MXW384" s="3"/>
      <c r="MXX384" s="3"/>
      <c r="MXY384" s="3"/>
      <c r="MXZ384" s="3"/>
      <c r="MYA384" s="3"/>
      <c r="MYB384" s="3"/>
      <c r="MYC384" s="3"/>
      <c r="MYD384" s="3"/>
      <c r="MYE384" s="3"/>
      <c r="MYF384" s="3"/>
      <c r="MYG384" s="3"/>
      <c r="MYH384" s="3"/>
      <c r="MYI384" s="3"/>
      <c r="MYJ384" s="3"/>
      <c r="MYK384" s="3"/>
      <c r="MYL384" s="3"/>
      <c r="MYM384" s="3"/>
      <c r="MYN384" s="3"/>
      <c r="MYO384" s="3"/>
      <c r="MYP384" s="3"/>
      <c r="MYQ384" s="3"/>
      <c r="MYR384" s="3"/>
      <c r="MYS384" s="3"/>
      <c r="MYT384" s="3"/>
      <c r="MYU384" s="3"/>
      <c r="MYV384" s="3"/>
      <c r="MYW384" s="3"/>
      <c r="MYX384" s="3"/>
      <c r="MYY384" s="3"/>
      <c r="MYZ384" s="3"/>
      <c r="MZA384" s="3"/>
      <c r="MZB384" s="3"/>
      <c r="MZC384" s="3"/>
      <c r="MZE384" s="3"/>
      <c r="MZG384" s="3"/>
      <c r="MZH384" s="3"/>
      <c r="MZI384" s="3"/>
      <c r="MZJ384" s="3"/>
      <c r="MZK384" s="3"/>
      <c r="MZL384" s="3"/>
      <c r="MZM384" s="3"/>
      <c r="MZN384" s="3"/>
      <c r="MZS384" s="3"/>
      <c r="MZT384" s="3"/>
      <c r="MZU384" s="3"/>
      <c r="MZV384" s="3"/>
      <c r="MZW384" s="3"/>
      <c r="MZX384" s="3"/>
      <c r="MZY384" s="3"/>
      <c r="MZZ384" s="3"/>
      <c r="NAA384" s="3"/>
      <c r="NAB384" s="3"/>
      <c r="NAC384" s="3"/>
      <c r="NAD384" s="3"/>
      <c r="NAE384" s="3"/>
      <c r="NAF384" s="3"/>
      <c r="NAG384" s="3"/>
      <c r="NAH384" s="3"/>
      <c r="NAI384" s="3"/>
      <c r="NAJ384" s="3"/>
      <c r="NAK384" s="3"/>
      <c r="NAL384" s="3"/>
      <c r="NAM384" s="3"/>
      <c r="NAN384" s="3"/>
      <c r="NAO384" s="3"/>
      <c r="NAP384" s="3"/>
      <c r="NAQ384" s="3"/>
      <c r="NAR384" s="3"/>
      <c r="NAS384" s="3"/>
      <c r="NAT384" s="3"/>
      <c r="NAU384" s="3"/>
      <c r="NAV384" s="3"/>
      <c r="NAW384" s="3"/>
      <c r="NAX384" s="3"/>
      <c r="NAY384" s="3"/>
      <c r="NAZ384" s="3"/>
      <c r="NBA384" s="3"/>
      <c r="NBB384" s="3"/>
      <c r="NBC384" s="3"/>
      <c r="NBD384" s="3"/>
      <c r="NBE384" s="3"/>
      <c r="NBF384" s="3"/>
      <c r="NBG384" s="3"/>
      <c r="NBH384" s="3"/>
      <c r="NBI384" s="3"/>
      <c r="NBJ384" s="3"/>
      <c r="NBK384" s="3"/>
      <c r="NBL384" s="3"/>
      <c r="NBM384" s="3"/>
      <c r="NBN384" s="3"/>
      <c r="NBO384" s="3"/>
      <c r="NBP384" s="3"/>
      <c r="NBQ384" s="3"/>
      <c r="NBR384" s="3"/>
      <c r="NBS384" s="3"/>
      <c r="NBT384" s="3"/>
      <c r="NBU384" s="3"/>
      <c r="NBV384" s="3"/>
      <c r="NBW384" s="3"/>
      <c r="NBX384" s="3"/>
      <c r="NBY384" s="3"/>
      <c r="NBZ384" s="3"/>
      <c r="NCA384" s="3"/>
      <c r="NCB384" s="3"/>
      <c r="NCC384" s="3"/>
      <c r="NCD384" s="3"/>
      <c r="NCE384" s="3"/>
      <c r="NCF384" s="3"/>
      <c r="NCG384" s="3"/>
      <c r="NCH384" s="3"/>
      <c r="NCI384" s="3"/>
      <c r="NCJ384" s="3"/>
      <c r="NCK384" s="3"/>
      <c r="NCL384" s="3"/>
      <c r="NCM384" s="3"/>
      <c r="NCN384" s="3"/>
      <c r="NCO384" s="3"/>
      <c r="NCP384" s="3"/>
      <c r="NCQ384" s="3"/>
      <c r="NCR384" s="3"/>
      <c r="NCS384" s="3"/>
      <c r="NCT384" s="3"/>
      <c r="NCU384" s="3"/>
      <c r="NCV384" s="3"/>
      <c r="NCW384" s="3"/>
      <c r="NCX384" s="3"/>
      <c r="NCY384" s="3"/>
      <c r="NCZ384" s="3"/>
      <c r="NDA384" s="3"/>
      <c r="NDB384" s="3"/>
      <c r="NDC384" s="3"/>
      <c r="NDD384" s="3"/>
      <c r="NDE384" s="3"/>
      <c r="NDF384" s="3"/>
      <c r="NDG384" s="3"/>
      <c r="NDH384" s="3"/>
      <c r="NDI384" s="3"/>
      <c r="NDJ384" s="3"/>
      <c r="NDK384" s="3"/>
      <c r="NDL384" s="3"/>
      <c r="NDM384" s="3"/>
      <c r="NDN384" s="3"/>
      <c r="NDO384" s="3"/>
      <c r="NDP384" s="3"/>
      <c r="NDQ384" s="3"/>
      <c r="NDR384" s="3"/>
      <c r="NDS384" s="3"/>
      <c r="NDT384" s="3"/>
      <c r="NDU384" s="3"/>
      <c r="NDV384" s="3"/>
      <c r="NDW384" s="3"/>
      <c r="NDX384" s="3"/>
      <c r="NDY384" s="3"/>
      <c r="NDZ384" s="3"/>
      <c r="NEA384" s="3"/>
      <c r="NEB384" s="3"/>
      <c r="NEC384" s="3"/>
      <c r="NED384" s="3"/>
      <c r="NEE384" s="3"/>
      <c r="NEF384" s="3"/>
      <c r="NEG384" s="3"/>
      <c r="NEH384" s="3"/>
      <c r="NEI384" s="3"/>
      <c r="NEJ384" s="3"/>
      <c r="NEK384" s="3"/>
      <c r="NEL384" s="3"/>
      <c r="NEM384" s="3"/>
      <c r="NEN384" s="3"/>
      <c r="NEO384" s="3"/>
      <c r="NEP384" s="3"/>
      <c r="NEQ384" s="3"/>
      <c r="NER384" s="3"/>
      <c r="NES384" s="3"/>
      <c r="NET384" s="3"/>
      <c r="NEU384" s="3"/>
      <c r="NEV384" s="3"/>
      <c r="NEW384" s="3"/>
      <c r="NEX384" s="3"/>
      <c r="NEY384" s="3"/>
      <c r="NEZ384" s="3"/>
      <c r="NFA384" s="3"/>
      <c r="NFB384" s="3"/>
      <c r="NFC384" s="3"/>
      <c r="NFD384" s="3"/>
      <c r="NFE384" s="3"/>
      <c r="NFF384" s="3"/>
      <c r="NFG384" s="3"/>
      <c r="NFH384" s="3"/>
      <c r="NFI384" s="3"/>
      <c r="NFJ384" s="3"/>
      <c r="NFK384" s="3"/>
      <c r="NFL384" s="3"/>
      <c r="NFM384" s="3"/>
      <c r="NFN384" s="3"/>
      <c r="NFO384" s="3"/>
      <c r="NFP384" s="3"/>
      <c r="NFQ384" s="3"/>
      <c r="NFR384" s="3"/>
      <c r="NFS384" s="3"/>
      <c r="NFT384" s="3"/>
      <c r="NFU384" s="3"/>
      <c r="NFV384" s="3"/>
      <c r="NFW384" s="3"/>
      <c r="NFX384" s="3"/>
      <c r="NFY384" s="3"/>
      <c r="NFZ384" s="3"/>
      <c r="NGA384" s="3"/>
      <c r="NGB384" s="3"/>
      <c r="NGC384" s="3"/>
      <c r="NGD384" s="3"/>
      <c r="NGE384" s="3"/>
      <c r="NGF384" s="3"/>
      <c r="NGG384" s="3"/>
      <c r="NGH384" s="3"/>
      <c r="NGI384" s="3"/>
      <c r="NGJ384" s="3"/>
      <c r="NGK384" s="3"/>
      <c r="NGL384" s="3"/>
      <c r="NGM384" s="3"/>
      <c r="NGN384" s="3"/>
      <c r="NGO384" s="3"/>
      <c r="NGP384" s="3"/>
      <c r="NGQ384" s="3"/>
      <c r="NGR384" s="3"/>
      <c r="NGS384" s="3"/>
      <c r="NGT384" s="3"/>
      <c r="NGU384" s="3"/>
      <c r="NGV384" s="3"/>
      <c r="NGW384" s="3"/>
      <c r="NGX384" s="3"/>
      <c r="NGY384" s="3"/>
      <c r="NGZ384" s="3"/>
      <c r="NHA384" s="3"/>
      <c r="NHB384" s="3"/>
      <c r="NHC384" s="3"/>
      <c r="NHD384" s="3"/>
      <c r="NHE384" s="3"/>
      <c r="NHF384" s="3"/>
      <c r="NHG384" s="3"/>
      <c r="NHH384" s="3"/>
      <c r="NHI384" s="3"/>
      <c r="NHJ384" s="3"/>
      <c r="NHK384" s="3"/>
      <c r="NHL384" s="3"/>
      <c r="NHM384" s="3"/>
      <c r="NHN384" s="3"/>
      <c r="NHO384" s="3"/>
      <c r="NHP384" s="3"/>
      <c r="NHQ384" s="3"/>
      <c r="NHR384" s="3"/>
      <c r="NHS384" s="3"/>
      <c r="NHT384" s="3"/>
      <c r="NHU384" s="3"/>
      <c r="NHV384" s="3"/>
      <c r="NHW384" s="3"/>
      <c r="NHX384" s="3"/>
      <c r="NHY384" s="3"/>
      <c r="NHZ384" s="3"/>
      <c r="NIA384" s="3"/>
      <c r="NIB384" s="3"/>
      <c r="NIC384" s="3"/>
      <c r="NID384" s="3"/>
      <c r="NIE384" s="3"/>
      <c r="NIF384" s="3"/>
      <c r="NIG384" s="3"/>
      <c r="NIH384" s="3"/>
      <c r="NII384" s="3"/>
      <c r="NIJ384" s="3"/>
      <c r="NIK384" s="3"/>
      <c r="NIL384" s="3"/>
      <c r="NIM384" s="3"/>
      <c r="NIN384" s="3"/>
      <c r="NIO384" s="3"/>
      <c r="NIP384" s="3"/>
      <c r="NIQ384" s="3"/>
      <c r="NIR384" s="3"/>
      <c r="NIS384" s="3"/>
      <c r="NIT384" s="3"/>
      <c r="NIU384" s="3"/>
      <c r="NIV384" s="3"/>
      <c r="NIW384" s="3"/>
      <c r="NIX384" s="3"/>
      <c r="NIY384" s="3"/>
      <c r="NJA384" s="3"/>
      <c r="NJC384" s="3"/>
      <c r="NJD384" s="3"/>
      <c r="NJE384" s="3"/>
      <c r="NJF384" s="3"/>
      <c r="NJG384" s="3"/>
      <c r="NJH384" s="3"/>
      <c r="NJI384" s="3"/>
      <c r="NJJ384" s="3"/>
      <c r="NJO384" s="3"/>
      <c r="NJP384" s="3"/>
      <c r="NJQ384" s="3"/>
      <c r="NJR384" s="3"/>
      <c r="NJS384" s="3"/>
      <c r="NJT384" s="3"/>
      <c r="NJU384" s="3"/>
      <c r="NJV384" s="3"/>
      <c r="NJW384" s="3"/>
      <c r="NJX384" s="3"/>
      <c r="NJY384" s="3"/>
      <c r="NJZ384" s="3"/>
      <c r="NKA384" s="3"/>
      <c r="NKB384" s="3"/>
      <c r="NKC384" s="3"/>
      <c r="NKD384" s="3"/>
      <c r="NKE384" s="3"/>
      <c r="NKF384" s="3"/>
      <c r="NKG384" s="3"/>
      <c r="NKH384" s="3"/>
      <c r="NKI384" s="3"/>
      <c r="NKJ384" s="3"/>
      <c r="NKK384" s="3"/>
      <c r="NKL384" s="3"/>
      <c r="NKM384" s="3"/>
      <c r="NKN384" s="3"/>
      <c r="NKO384" s="3"/>
      <c r="NKP384" s="3"/>
      <c r="NKQ384" s="3"/>
      <c r="NKR384" s="3"/>
      <c r="NKS384" s="3"/>
      <c r="NKT384" s="3"/>
      <c r="NKU384" s="3"/>
      <c r="NKV384" s="3"/>
      <c r="NKW384" s="3"/>
      <c r="NKX384" s="3"/>
      <c r="NKY384" s="3"/>
      <c r="NKZ384" s="3"/>
      <c r="NLA384" s="3"/>
      <c r="NLB384" s="3"/>
      <c r="NLC384" s="3"/>
      <c r="NLD384" s="3"/>
      <c r="NLE384" s="3"/>
      <c r="NLF384" s="3"/>
      <c r="NLG384" s="3"/>
      <c r="NLH384" s="3"/>
      <c r="NLI384" s="3"/>
      <c r="NLJ384" s="3"/>
      <c r="NLK384" s="3"/>
      <c r="NLL384" s="3"/>
      <c r="NLM384" s="3"/>
      <c r="NLN384" s="3"/>
      <c r="NLO384" s="3"/>
      <c r="NLP384" s="3"/>
      <c r="NLQ384" s="3"/>
      <c r="NLR384" s="3"/>
      <c r="NLS384" s="3"/>
      <c r="NLT384" s="3"/>
      <c r="NLU384" s="3"/>
      <c r="NLV384" s="3"/>
      <c r="NLW384" s="3"/>
      <c r="NLX384" s="3"/>
      <c r="NLY384" s="3"/>
      <c r="NLZ384" s="3"/>
      <c r="NMA384" s="3"/>
      <c r="NMB384" s="3"/>
      <c r="NMC384" s="3"/>
      <c r="NMD384" s="3"/>
      <c r="NME384" s="3"/>
      <c r="NMF384" s="3"/>
      <c r="NMG384" s="3"/>
      <c r="NMH384" s="3"/>
      <c r="NMI384" s="3"/>
      <c r="NMJ384" s="3"/>
      <c r="NMK384" s="3"/>
      <c r="NML384" s="3"/>
      <c r="NMM384" s="3"/>
      <c r="NMN384" s="3"/>
      <c r="NMO384" s="3"/>
      <c r="NMP384" s="3"/>
      <c r="NMQ384" s="3"/>
      <c r="NMR384" s="3"/>
      <c r="NMS384" s="3"/>
      <c r="NMT384" s="3"/>
      <c r="NMU384" s="3"/>
      <c r="NMV384" s="3"/>
      <c r="NMW384" s="3"/>
      <c r="NMX384" s="3"/>
      <c r="NMY384" s="3"/>
      <c r="NMZ384" s="3"/>
      <c r="NNA384" s="3"/>
      <c r="NNB384" s="3"/>
      <c r="NNC384" s="3"/>
      <c r="NND384" s="3"/>
      <c r="NNE384" s="3"/>
      <c r="NNF384" s="3"/>
      <c r="NNG384" s="3"/>
      <c r="NNH384" s="3"/>
      <c r="NNI384" s="3"/>
      <c r="NNJ384" s="3"/>
      <c r="NNK384" s="3"/>
      <c r="NNL384" s="3"/>
      <c r="NNM384" s="3"/>
      <c r="NNN384" s="3"/>
      <c r="NNO384" s="3"/>
      <c r="NNP384" s="3"/>
      <c r="NNQ384" s="3"/>
      <c r="NNR384" s="3"/>
      <c r="NNS384" s="3"/>
      <c r="NNT384" s="3"/>
      <c r="NNU384" s="3"/>
      <c r="NNV384" s="3"/>
      <c r="NNW384" s="3"/>
      <c r="NNX384" s="3"/>
      <c r="NNY384" s="3"/>
      <c r="NNZ384" s="3"/>
      <c r="NOA384" s="3"/>
      <c r="NOB384" s="3"/>
      <c r="NOC384" s="3"/>
      <c r="NOD384" s="3"/>
      <c r="NOE384" s="3"/>
      <c r="NOF384" s="3"/>
      <c r="NOG384" s="3"/>
      <c r="NOH384" s="3"/>
      <c r="NOI384" s="3"/>
      <c r="NOJ384" s="3"/>
      <c r="NOK384" s="3"/>
      <c r="NOL384" s="3"/>
      <c r="NOM384" s="3"/>
      <c r="NON384" s="3"/>
      <c r="NOO384" s="3"/>
      <c r="NOP384" s="3"/>
      <c r="NOQ384" s="3"/>
      <c r="NOR384" s="3"/>
      <c r="NOS384" s="3"/>
      <c r="NOT384" s="3"/>
      <c r="NOU384" s="3"/>
      <c r="NOV384" s="3"/>
      <c r="NOW384" s="3"/>
      <c r="NOX384" s="3"/>
      <c r="NOY384" s="3"/>
      <c r="NOZ384" s="3"/>
      <c r="NPA384" s="3"/>
      <c r="NPB384" s="3"/>
      <c r="NPC384" s="3"/>
      <c r="NPD384" s="3"/>
      <c r="NPE384" s="3"/>
      <c r="NPF384" s="3"/>
      <c r="NPG384" s="3"/>
      <c r="NPH384" s="3"/>
      <c r="NPI384" s="3"/>
      <c r="NPJ384" s="3"/>
      <c r="NPK384" s="3"/>
      <c r="NPL384" s="3"/>
      <c r="NPM384" s="3"/>
      <c r="NPN384" s="3"/>
      <c r="NPO384" s="3"/>
      <c r="NPP384" s="3"/>
      <c r="NPQ384" s="3"/>
      <c r="NPR384" s="3"/>
      <c r="NPS384" s="3"/>
      <c r="NPT384" s="3"/>
      <c r="NPU384" s="3"/>
      <c r="NPV384" s="3"/>
      <c r="NPW384" s="3"/>
      <c r="NPX384" s="3"/>
      <c r="NPY384" s="3"/>
      <c r="NPZ384" s="3"/>
      <c r="NQA384" s="3"/>
      <c r="NQB384" s="3"/>
      <c r="NQC384" s="3"/>
      <c r="NQD384" s="3"/>
      <c r="NQE384" s="3"/>
      <c r="NQF384" s="3"/>
      <c r="NQG384" s="3"/>
      <c r="NQH384" s="3"/>
      <c r="NQI384" s="3"/>
      <c r="NQJ384" s="3"/>
      <c r="NQK384" s="3"/>
      <c r="NQL384" s="3"/>
      <c r="NQM384" s="3"/>
      <c r="NQN384" s="3"/>
      <c r="NQO384" s="3"/>
      <c r="NQP384" s="3"/>
      <c r="NQQ384" s="3"/>
      <c r="NQR384" s="3"/>
      <c r="NQS384" s="3"/>
      <c r="NQT384" s="3"/>
      <c r="NQU384" s="3"/>
      <c r="NQV384" s="3"/>
      <c r="NQW384" s="3"/>
      <c r="NQX384" s="3"/>
      <c r="NQY384" s="3"/>
      <c r="NQZ384" s="3"/>
      <c r="NRA384" s="3"/>
      <c r="NRB384" s="3"/>
      <c r="NRC384" s="3"/>
      <c r="NRD384" s="3"/>
      <c r="NRE384" s="3"/>
      <c r="NRF384" s="3"/>
      <c r="NRG384" s="3"/>
      <c r="NRH384" s="3"/>
      <c r="NRI384" s="3"/>
      <c r="NRJ384" s="3"/>
      <c r="NRK384" s="3"/>
      <c r="NRL384" s="3"/>
      <c r="NRM384" s="3"/>
      <c r="NRN384" s="3"/>
      <c r="NRO384" s="3"/>
      <c r="NRP384" s="3"/>
      <c r="NRQ384" s="3"/>
      <c r="NRR384" s="3"/>
      <c r="NRS384" s="3"/>
      <c r="NRT384" s="3"/>
      <c r="NRU384" s="3"/>
      <c r="NRV384" s="3"/>
      <c r="NRW384" s="3"/>
      <c r="NRX384" s="3"/>
      <c r="NRY384" s="3"/>
      <c r="NRZ384" s="3"/>
      <c r="NSA384" s="3"/>
      <c r="NSB384" s="3"/>
      <c r="NSC384" s="3"/>
      <c r="NSD384" s="3"/>
      <c r="NSE384" s="3"/>
      <c r="NSF384" s="3"/>
      <c r="NSG384" s="3"/>
      <c r="NSH384" s="3"/>
      <c r="NSI384" s="3"/>
      <c r="NSJ384" s="3"/>
      <c r="NSK384" s="3"/>
      <c r="NSL384" s="3"/>
      <c r="NSM384" s="3"/>
      <c r="NSN384" s="3"/>
      <c r="NSO384" s="3"/>
      <c r="NSP384" s="3"/>
      <c r="NSQ384" s="3"/>
      <c r="NSR384" s="3"/>
      <c r="NSS384" s="3"/>
      <c r="NST384" s="3"/>
      <c r="NSU384" s="3"/>
      <c r="NSW384" s="3"/>
      <c r="NSY384" s="3"/>
      <c r="NSZ384" s="3"/>
      <c r="NTA384" s="3"/>
      <c r="NTB384" s="3"/>
      <c r="NTC384" s="3"/>
      <c r="NTD384" s="3"/>
      <c r="NTE384" s="3"/>
      <c r="NTF384" s="3"/>
      <c r="NTK384" s="3"/>
      <c r="NTL384" s="3"/>
      <c r="NTM384" s="3"/>
      <c r="NTN384" s="3"/>
      <c r="NTO384" s="3"/>
      <c r="NTP384" s="3"/>
      <c r="NTQ384" s="3"/>
      <c r="NTR384" s="3"/>
      <c r="NTS384" s="3"/>
      <c r="NTT384" s="3"/>
      <c r="NTU384" s="3"/>
      <c r="NTV384" s="3"/>
      <c r="NTW384" s="3"/>
      <c r="NTX384" s="3"/>
      <c r="NTY384" s="3"/>
      <c r="NTZ384" s="3"/>
      <c r="NUA384" s="3"/>
      <c r="NUB384" s="3"/>
      <c r="NUC384" s="3"/>
      <c r="NUD384" s="3"/>
      <c r="NUE384" s="3"/>
      <c r="NUF384" s="3"/>
      <c r="NUG384" s="3"/>
      <c r="NUH384" s="3"/>
      <c r="NUI384" s="3"/>
      <c r="NUJ384" s="3"/>
      <c r="NUK384" s="3"/>
      <c r="NUL384" s="3"/>
      <c r="NUM384" s="3"/>
      <c r="NUN384" s="3"/>
      <c r="NUO384" s="3"/>
      <c r="NUP384" s="3"/>
      <c r="NUQ384" s="3"/>
      <c r="NUR384" s="3"/>
      <c r="NUS384" s="3"/>
      <c r="NUT384" s="3"/>
      <c r="NUU384" s="3"/>
      <c r="NUV384" s="3"/>
      <c r="NUW384" s="3"/>
      <c r="NUX384" s="3"/>
      <c r="NUY384" s="3"/>
      <c r="NUZ384" s="3"/>
      <c r="NVA384" s="3"/>
      <c r="NVB384" s="3"/>
      <c r="NVC384" s="3"/>
      <c r="NVD384" s="3"/>
      <c r="NVE384" s="3"/>
      <c r="NVF384" s="3"/>
      <c r="NVG384" s="3"/>
      <c r="NVH384" s="3"/>
      <c r="NVI384" s="3"/>
      <c r="NVJ384" s="3"/>
      <c r="NVK384" s="3"/>
      <c r="NVL384" s="3"/>
      <c r="NVM384" s="3"/>
      <c r="NVN384" s="3"/>
      <c r="NVO384" s="3"/>
      <c r="NVP384" s="3"/>
      <c r="NVQ384" s="3"/>
      <c r="NVR384" s="3"/>
      <c r="NVS384" s="3"/>
      <c r="NVT384" s="3"/>
      <c r="NVU384" s="3"/>
      <c r="NVV384" s="3"/>
      <c r="NVW384" s="3"/>
      <c r="NVX384" s="3"/>
      <c r="NVY384" s="3"/>
      <c r="NVZ384" s="3"/>
      <c r="NWA384" s="3"/>
      <c r="NWB384" s="3"/>
      <c r="NWC384" s="3"/>
      <c r="NWD384" s="3"/>
      <c r="NWE384" s="3"/>
      <c r="NWF384" s="3"/>
      <c r="NWG384" s="3"/>
      <c r="NWH384" s="3"/>
      <c r="NWI384" s="3"/>
      <c r="NWJ384" s="3"/>
      <c r="NWK384" s="3"/>
      <c r="NWL384" s="3"/>
      <c r="NWM384" s="3"/>
      <c r="NWN384" s="3"/>
      <c r="NWO384" s="3"/>
      <c r="NWP384" s="3"/>
      <c r="NWQ384" s="3"/>
      <c r="NWR384" s="3"/>
      <c r="NWS384" s="3"/>
      <c r="NWT384" s="3"/>
      <c r="NWU384" s="3"/>
      <c r="NWV384" s="3"/>
      <c r="NWW384" s="3"/>
      <c r="NWX384" s="3"/>
      <c r="NWY384" s="3"/>
      <c r="NWZ384" s="3"/>
      <c r="NXA384" s="3"/>
      <c r="NXB384" s="3"/>
      <c r="NXC384" s="3"/>
      <c r="NXD384" s="3"/>
      <c r="NXE384" s="3"/>
      <c r="NXF384" s="3"/>
      <c r="NXG384" s="3"/>
      <c r="NXH384" s="3"/>
      <c r="NXI384" s="3"/>
      <c r="NXJ384" s="3"/>
      <c r="NXK384" s="3"/>
      <c r="NXL384" s="3"/>
      <c r="NXM384" s="3"/>
      <c r="NXN384" s="3"/>
      <c r="NXO384" s="3"/>
      <c r="NXP384" s="3"/>
      <c r="NXQ384" s="3"/>
      <c r="NXR384" s="3"/>
      <c r="NXS384" s="3"/>
      <c r="NXT384" s="3"/>
      <c r="NXU384" s="3"/>
      <c r="NXV384" s="3"/>
      <c r="NXW384" s="3"/>
      <c r="NXX384" s="3"/>
      <c r="NXY384" s="3"/>
      <c r="NXZ384" s="3"/>
      <c r="NYA384" s="3"/>
      <c r="NYB384" s="3"/>
      <c r="NYC384" s="3"/>
      <c r="NYD384" s="3"/>
      <c r="NYE384" s="3"/>
      <c r="NYF384" s="3"/>
      <c r="NYG384" s="3"/>
      <c r="NYH384" s="3"/>
      <c r="NYI384" s="3"/>
      <c r="NYJ384" s="3"/>
      <c r="NYK384" s="3"/>
      <c r="NYL384" s="3"/>
      <c r="NYM384" s="3"/>
      <c r="NYN384" s="3"/>
      <c r="NYO384" s="3"/>
      <c r="NYP384" s="3"/>
      <c r="NYQ384" s="3"/>
      <c r="NYR384" s="3"/>
      <c r="NYS384" s="3"/>
      <c r="NYT384" s="3"/>
      <c r="NYU384" s="3"/>
      <c r="NYV384" s="3"/>
      <c r="NYW384" s="3"/>
      <c r="NYX384" s="3"/>
      <c r="NYY384" s="3"/>
      <c r="NYZ384" s="3"/>
      <c r="NZA384" s="3"/>
      <c r="NZB384" s="3"/>
      <c r="NZC384" s="3"/>
      <c r="NZD384" s="3"/>
      <c r="NZE384" s="3"/>
      <c r="NZF384" s="3"/>
      <c r="NZG384" s="3"/>
      <c r="NZH384" s="3"/>
      <c r="NZI384" s="3"/>
      <c r="NZJ384" s="3"/>
      <c r="NZK384" s="3"/>
      <c r="NZL384" s="3"/>
      <c r="NZM384" s="3"/>
      <c r="NZN384" s="3"/>
      <c r="NZO384" s="3"/>
      <c r="NZP384" s="3"/>
      <c r="NZQ384" s="3"/>
      <c r="NZR384" s="3"/>
      <c r="NZS384" s="3"/>
      <c r="NZT384" s="3"/>
      <c r="NZU384" s="3"/>
      <c r="NZV384" s="3"/>
      <c r="NZW384" s="3"/>
      <c r="NZX384" s="3"/>
      <c r="NZY384" s="3"/>
      <c r="NZZ384" s="3"/>
      <c r="OAA384" s="3"/>
      <c r="OAB384" s="3"/>
      <c r="OAC384" s="3"/>
      <c r="OAD384" s="3"/>
      <c r="OAE384" s="3"/>
      <c r="OAF384" s="3"/>
      <c r="OAG384" s="3"/>
      <c r="OAH384" s="3"/>
      <c r="OAI384" s="3"/>
      <c r="OAJ384" s="3"/>
      <c r="OAK384" s="3"/>
      <c r="OAL384" s="3"/>
      <c r="OAM384" s="3"/>
      <c r="OAN384" s="3"/>
      <c r="OAO384" s="3"/>
      <c r="OAP384" s="3"/>
      <c r="OAQ384" s="3"/>
      <c r="OAR384" s="3"/>
      <c r="OAS384" s="3"/>
      <c r="OAT384" s="3"/>
      <c r="OAU384" s="3"/>
      <c r="OAV384" s="3"/>
      <c r="OAW384" s="3"/>
      <c r="OAX384" s="3"/>
      <c r="OAY384" s="3"/>
      <c r="OAZ384" s="3"/>
      <c r="OBA384" s="3"/>
      <c r="OBB384" s="3"/>
      <c r="OBC384" s="3"/>
      <c r="OBD384" s="3"/>
      <c r="OBE384" s="3"/>
      <c r="OBF384" s="3"/>
      <c r="OBG384" s="3"/>
      <c r="OBH384" s="3"/>
      <c r="OBI384" s="3"/>
      <c r="OBJ384" s="3"/>
      <c r="OBK384" s="3"/>
      <c r="OBL384" s="3"/>
      <c r="OBM384" s="3"/>
      <c r="OBN384" s="3"/>
      <c r="OBO384" s="3"/>
      <c r="OBP384" s="3"/>
      <c r="OBQ384" s="3"/>
      <c r="OBR384" s="3"/>
      <c r="OBS384" s="3"/>
      <c r="OBT384" s="3"/>
      <c r="OBU384" s="3"/>
      <c r="OBV384" s="3"/>
      <c r="OBW384" s="3"/>
      <c r="OBX384" s="3"/>
      <c r="OBY384" s="3"/>
      <c r="OBZ384" s="3"/>
      <c r="OCA384" s="3"/>
      <c r="OCB384" s="3"/>
      <c r="OCC384" s="3"/>
      <c r="OCD384" s="3"/>
      <c r="OCE384" s="3"/>
      <c r="OCF384" s="3"/>
      <c r="OCG384" s="3"/>
      <c r="OCH384" s="3"/>
      <c r="OCI384" s="3"/>
      <c r="OCJ384" s="3"/>
      <c r="OCK384" s="3"/>
      <c r="OCL384" s="3"/>
      <c r="OCM384" s="3"/>
      <c r="OCN384" s="3"/>
      <c r="OCO384" s="3"/>
      <c r="OCP384" s="3"/>
      <c r="OCQ384" s="3"/>
      <c r="OCS384" s="3"/>
      <c r="OCU384" s="3"/>
      <c r="OCV384" s="3"/>
      <c r="OCW384" s="3"/>
      <c r="OCX384" s="3"/>
      <c r="OCY384" s="3"/>
      <c r="OCZ384" s="3"/>
      <c r="ODA384" s="3"/>
      <c r="ODB384" s="3"/>
      <c r="ODG384" s="3"/>
      <c r="ODH384" s="3"/>
      <c r="ODI384" s="3"/>
      <c r="ODJ384" s="3"/>
      <c r="ODK384" s="3"/>
      <c r="ODL384" s="3"/>
      <c r="ODM384" s="3"/>
      <c r="ODN384" s="3"/>
      <c r="ODO384" s="3"/>
      <c r="ODP384" s="3"/>
      <c r="ODQ384" s="3"/>
      <c r="ODR384" s="3"/>
      <c r="ODS384" s="3"/>
      <c r="ODT384" s="3"/>
      <c r="ODU384" s="3"/>
      <c r="ODV384" s="3"/>
      <c r="ODW384" s="3"/>
      <c r="ODX384" s="3"/>
      <c r="ODY384" s="3"/>
      <c r="ODZ384" s="3"/>
      <c r="OEA384" s="3"/>
      <c r="OEB384" s="3"/>
      <c r="OEC384" s="3"/>
      <c r="OED384" s="3"/>
      <c r="OEE384" s="3"/>
      <c r="OEF384" s="3"/>
      <c r="OEG384" s="3"/>
      <c r="OEH384" s="3"/>
      <c r="OEI384" s="3"/>
      <c r="OEJ384" s="3"/>
      <c r="OEK384" s="3"/>
      <c r="OEL384" s="3"/>
      <c r="OEM384" s="3"/>
      <c r="OEN384" s="3"/>
      <c r="OEO384" s="3"/>
      <c r="OEP384" s="3"/>
      <c r="OEQ384" s="3"/>
      <c r="OER384" s="3"/>
      <c r="OES384" s="3"/>
      <c r="OET384" s="3"/>
      <c r="OEU384" s="3"/>
      <c r="OEV384" s="3"/>
      <c r="OEW384" s="3"/>
      <c r="OEX384" s="3"/>
      <c r="OEY384" s="3"/>
      <c r="OEZ384" s="3"/>
      <c r="OFA384" s="3"/>
      <c r="OFB384" s="3"/>
      <c r="OFC384" s="3"/>
      <c r="OFD384" s="3"/>
      <c r="OFE384" s="3"/>
      <c r="OFF384" s="3"/>
      <c r="OFG384" s="3"/>
      <c r="OFH384" s="3"/>
      <c r="OFI384" s="3"/>
      <c r="OFJ384" s="3"/>
      <c r="OFK384" s="3"/>
      <c r="OFL384" s="3"/>
      <c r="OFM384" s="3"/>
      <c r="OFN384" s="3"/>
      <c r="OFO384" s="3"/>
      <c r="OFP384" s="3"/>
      <c r="OFQ384" s="3"/>
      <c r="OFR384" s="3"/>
      <c r="OFS384" s="3"/>
      <c r="OFT384" s="3"/>
      <c r="OFU384" s="3"/>
      <c r="OFV384" s="3"/>
      <c r="OFW384" s="3"/>
      <c r="OFX384" s="3"/>
      <c r="OFY384" s="3"/>
      <c r="OFZ384" s="3"/>
      <c r="OGA384" s="3"/>
      <c r="OGB384" s="3"/>
      <c r="OGC384" s="3"/>
      <c r="OGD384" s="3"/>
      <c r="OGE384" s="3"/>
      <c r="OGF384" s="3"/>
      <c r="OGG384" s="3"/>
      <c r="OGH384" s="3"/>
      <c r="OGI384" s="3"/>
      <c r="OGJ384" s="3"/>
      <c r="OGK384" s="3"/>
      <c r="OGL384" s="3"/>
      <c r="OGM384" s="3"/>
      <c r="OGN384" s="3"/>
      <c r="OGO384" s="3"/>
      <c r="OGP384" s="3"/>
      <c r="OGQ384" s="3"/>
      <c r="OGR384" s="3"/>
      <c r="OGS384" s="3"/>
      <c r="OGT384" s="3"/>
      <c r="OGU384" s="3"/>
      <c r="OGV384" s="3"/>
      <c r="OGW384" s="3"/>
      <c r="OGX384" s="3"/>
      <c r="OGY384" s="3"/>
      <c r="OGZ384" s="3"/>
      <c r="OHA384" s="3"/>
      <c r="OHB384" s="3"/>
      <c r="OHC384" s="3"/>
      <c r="OHD384" s="3"/>
      <c r="OHE384" s="3"/>
      <c r="OHF384" s="3"/>
      <c r="OHG384" s="3"/>
      <c r="OHH384" s="3"/>
      <c r="OHI384" s="3"/>
      <c r="OHJ384" s="3"/>
      <c r="OHK384" s="3"/>
      <c r="OHL384" s="3"/>
      <c r="OHM384" s="3"/>
      <c r="OHN384" s="3"/>
      <c r="OHO384" s="3"/>
      <c r="OHP384" s="3"/>
      <c r="OHQ384" s="3"/>
      <c r="OHR384" s="3"/>
      <c r="OHS384" s="3"/>
      <c r="OHT384" s="3"/>
      <c r="OHU384" s="3"/>
      <c r="OHV384" s="3"/>
      <c r="OHW384" s="3"/>
      <c r="OHX384" s="3"/>
      <c r="OHY384" s="3"/>
      <c r="OHZ384" s="3"/>
      <c r="OIA384" s="3"/>
      <c r="OIB384" s="3"/>
      <c r="OIC384" s="3"/>
      <c r="OID384" s="3"/>
      <c r="OIE384" s="3"/>
      <c r="OIF384" s="3"/>
      <c r="OIG384" s="3"/>
      <c r="OIH384" s="3"/>
      <c r="OII384" s="3"/>
      <c r="OIJ384" s="3"/>
      <c r="OIK384" s="3"/>
      <c r="OIL384" s="3"/>
      <c r="OIM384" s="3"/>
      <c r="OIN384" s="3"/>
      <c r="OIO384" s="3"/>
      <c r="OIP384" s="3"/>
      <c r="OIQ384" s="3"/>
      <c r="OIR384" s="3"/>
      <c r="OIS384" s="3"/>
      <c r="OIT384" s="3"/>
      <c r="OIU384" s="3"/>
      <c r="OIV384" s="3"/>
      <c r="OIW384" s="3"/>
      <c r="OIX384" s="3"/>
      <c r="OIY384" s="3"/>
      <c r="OIZ384" s="3"/>
      <c r="OJA384" s="3"/>
      <c r="OJB384" s="3"/>
      <c r="OJC384" s="3"/>
      <c r="OJD384" s="3"/>
      <c r="OJE384" s="3"/>
      <c r="OJF384" s="3"/>
      <c r="OJG384" s="3"/>
      <c r="OJH384" s="3"/>
      <c r="OJI384" s="3"/>
      <c r="OJJ384" s="3"/>
      <c r="OJK384" s="3"/>
      <c r="OJL384" s="3"/>
      <c r="OJM384" s="3"/>
      <c r="OJN384" s="3"/>
      <c r="OJO384" s="3"/>
      <c r="OJP384" s="3"/>
      <c r="OJQ384" s="3"/>
      <c r="OJR384" s="3"/>
      <c r="OJS384" s="3"/>
      <c r="OJT384" s="3"/>
      <c r="OJU384" s="3"/>
      <c r="OJV384" s="3"/>
      <c r="OJW384" s="3"/>
      <c r="OJX384" s="3"/>
      <c r="OJY384" s="3"/>
      <c r="OJZ384" s="3"/>
      <c r="OKA384" s="3"/>
      <c r="OKB384" s="3"/>
      <c r="OKC384" s="3"/>
      <c r="OKD384" s="3"/>
      <c r="OKE384" s="3"/>
      <c r="OKF384" s="3"/>
      <c r="OKG384" s="3"/>
      <c r="OKH384" s="3"/>
      <c r="OKI384" s="3"/>
      <c r="OKJ384" s="3"/>
      <c r="OKK384" s="3"/>
      <c r="OKL384" s="3"/>
      <c r="OKM384" s="3"/>
      <c r="OKN384" s="3"/>
      <c r="OKO384" s="3"/>
      <c r="OKP384" s="3"/>
      <c r="OKQ384" s="3"/>
      <c r="OKR384" s="3"/>
      <c r="OKS384" s="3"/>
      <c r="OKT384" s="3"/>
      <c r="OKU384" s="3"/>
      <c r="OKV384" s="3"/>
      <c r="OKW384" s="3"/>
      <c r="OKX384" s="3"/>
      <c r="OKY384" s="3"/>
      <c r="OKZ384" s="3"/>
      <c r="OLA384" s="3"/>
      <c r="OLB384" s="3"/>
      <c r="OLC384" s="3"/>
      <c r="OLD384" s="3"/>
      <c r="OLE384" s="3"/>
      <c r="OLF384" s="3"/>
      <c r="OLG384" s="3"/>
      <c r="OLH384" s="3"/>
      <c r="OLI384" s="3"/>
      <c r="OLJ384" s="3"/>
      <c r="OLK384" s="3"/>
      <c r="OLL384" s="3"/>
      <c r="OLM384" s="3"/>
      <c r="OLN384" s="3"/>
      <c r="OLO384" s="3"/>
      <c r="OLP384" s="3"/>
      <c r="OLQ384" s="3"/>
      <c r="OLR384" s="3"/>
      <c r="OLS384" s="3"/>
      <c r="OLT384" s="3"/>
      <c r="OLU384" s="3"/>
      <c r="OLV384" s="3"/>
      <c r="OLW384" s="3"/>
      <c r="OLX384" s="3"/>
      <c r="OLY384" s="3"/>
      <c r="OLZ384" s="3"/>
      <c r="OMA384" s="3"/>
      <c r="OMB384" s="3"/>
      <c r="OMC384" s="3"/>
      <c r="OMD384" s="3"/>
      <c r="OME384" s="3"/>
      <c r="OMF384" s="3"/>
      <c r="OMG384" s="3"/>
      <c r="OMH384" s="3"/>
      <c r="OMI384" s="3"/>
      <c r="OMJ384" s="3"/>
      <c r="OMK384" s="3"/>
      <c r="OML384" s="3"/>
      <c r="OMM384" s="3"/>
      <c r="OMO384" s="3"/>
      <c r="OMQ384" s="3"/>
      <c r="OMR384" s="3"/>
      <c r="OMS384" s="3"/>
      <c r="OMT384" s="3"/>
      <c r="OMU384" s="3"/>
      <c r="OMV384" s="3"/>
      <c r="OMW384" s="3"/>
      <c r="OMX384" s="3"/>
      <c r="ONC384" s="3"/>
      <c r="OND384" s="3"/>
      <c r="ONE384" s="3"/>
      <c r="ONF384" s="3"/>
      <c r="ONG384" s="3"/>
      <c r="ONH384" s="3"/>
      <c r="ONI384" s="3"/>
      <c r="ONJ384" s="3"/>
      <c r="ONK384" s="3"/>
      <c r="ONL384" s="3"/>
      <c r="ONM384" s="3"/>
      <c r="ONN384" s="3"/>
      <c r="ONO384" s="3"/>
      <c r="ONP384" s="3"/>
      <c r="ONQ384" s="3"/>
      <c r="ONR384" s="3"/>
      <c r="ONS384" s="3"/>
      <c r="ONT384" s="3"/>
      <c r="ONU384" s="3"/>
      <c r="ONV384" s="3"/>
      <c r="ONW384" s="3"/>
      <c r="ONX384" s="3"/>
      <c r="ONY384" s="3"/>
      <c r="ONZ384" s="3"/>
      <c r="OOA384" s="3"/>
      <c r="OOB384" s="3"/>
      <c r="OOC384" s="3"/>
      <c r="OOD384" s="3"/>
      <c r="OOE384" s="3"/>
      <c r="OOF384" s="3"/>
      <c r="OOG384" s="3"/>
      <c r="OOH384" s="3"/>
      <c r="OOI384" s="3"/>
      <c r="OOJ384" s="3"/>
      <c r="OOK384" s="3"/>
      <c r="OOL384" s="3"/>
      <c r="OOM384" s="3"/>
      <c r="OON384" s="3"/>
      <c r="OOO384" s="3"/>
      <c r="OOP384" s="3"/>
      <c r="OOQ384" s="3"/>
      <c r="OOR384" s="3"/>
      <c r="OOS384" s="3"/>
      <c r="OOT384" s="3"/>
      <c r="OOU384" s="3"/>
      <c r="OOV384" s="3"/>
      <c r="OOW384" s="3"/>
      <c r="OOX384" s="3"/>
      <c r="OOY384" s="3"/>
      <c r="OOZ384" s="3"/>
      <c r="OPA384" s="3"/>
      <c r="OPB384" s="3"/>
      <c r="OPC384" s="3"/>
      <c r="OPD384" s="3"/>
      <c r="OPE384" s="3"/>
      <c r="OPF384" s="3"/>
      <c r="OPG384" s="3"/>
      <c r="OPH384" s="3"/>
      <c r="OPI384" s="3"/>
      <c r="OPJ384" s="3"/>
      <c r="OPK384" s="3"/>
      <c r="OPL384" s="3"/>
      <c r="OPM384" s="3"/>
      <c r="OPN384" s="3"/>
      <c r="OPO384" s="3"/>
      <c r="OPP384" s="3"/>
      <c r="OPQ384" s="3"/>
      <c r="OPR384" s="3"/>
      <c r="OPS384" s="3"/>
      <c r="OPT384" s="3"/>
      <c r="OPU384" s="3"/>
      <c r="OPV384" s="3"/>
      <c r="OPW384" s="3"/>
      <c r="OPX384" s="3"/>
      <c r="OPY384" s="3"/>
      <c r="OPZ384" s="3"/>
      <c r="OQA384" s="3"/>
      <c r="OQB384" s="3"/>
      <c r="OQC384" s="3"/>
      <c r="OQD384" s="3"/>
      <c r="OQE384" s="3"/>
      <c r="OQF384" s="3"/>
      <c r="OQG384" s="3"/>
      <c r="OQH384" s="3"/>
      <c r="OQI384" s="3"/>
      <c r="OQJ384" s="3"/>
      <c r="OQK384" s="3"/>
      <c r="OQL384" s="3"/>
      <c r="OQM384" s="3"/>
      <c r="OQN384" s="3"/>
      <c r="OQO384" s="3"/>
      <c r="OQP384" s="3"/>
      <c r="OQQ384" s="3"/>
      <c r="OQR384" s="3"/>
      <c r="OQS384" s="3"/>
      <c r="OQT384" s="3"/>
      <c r="OQU384" s="3"/>
      <c r="OQV384" s="3"/>
      <c r="OQW384" s="3"/>
      <c r="OQX384" s="3"/>
      <c r="OQY384" s="3"/>
      <c r="OQZ384" s="3"/>
      <c r="ORA384" s="3"/>
      <c r="ORB384" s="3"/>
      <c r="ORC384" s="3"/>
      <c r="ORD384" s="3"/>
      <c r="ORE384" s="3"/>
      <c r="ORF384" s="3"/>
      <c r="ORG384" s="3"/>
      <c r="ORH384" s="3"/>
      <c r="ORI384" s="3"/>
      <c r="ORJ384" s="3"/>
      <c r="ORK384" s="3"/>
      <c r="ORL384" s="3"/>
      <c r="ORM384" s="3"/>
      <c r="ORN384" s="3"/>
      <c r="ORO384" s="3"/>
      <c r="ORP384" s="3"/>
      <c r="ORQ384" s="3"/>
      <c r="ORR384" s="3"/>
      <c r="ORS384" s="3"/>
      <c r="ORT384" s="3"/>
      <c r="ORU384" s="3"/>
      <c r="ORV384" s="3"/>
      <c r="ORW384" s="3"/>
      <c r="ORX384" s="3"/>
      <c r="ORY384" s="3"/>
      <c r="ORZ384" s="3"/>
      <c r="OSA384" s="3"/>
      <c r="OSB384" s="3"/>
      <c r="OSC384" s="3"/>
      <c r="OSD384" s="3"/>
      <c r="OSE384" s="3"/>
      <c r="OSF384" s="3"/>
      <c r="OSG384" s="3"/>
      <c r="OSH384" s="3"/>
      <c r="OSI384" s="3"/>
      <c r="OSJ384" s="3"/>
      <c r="OSK384" s="3"/>
      <c r="OSL384" s="3"/>
      <c r="OSM384" s="3"/>
      <c r="OSN384" s="3"/>
      <c r="OSO384" s="3"/>
      <c r="OSP384" s="3"/>
      <c r="OSQ384" s="3"/>
      <c r="OSR384" s="3"/>
      <c r="OSS384" s="3"/>
      <c r="OST384" s="3"/>
      <c r="OSU384" s="3"/>
      <c r="OSV384" s="3"/>
      <c r="OSW384" s="3"/>
      <c r="OSX384" s="3"/>
      <c r="OSY384" s="3"/>
      <c r="OSZ384" s="3"/>
      <c r="OTA384" s="3"/>
      <c r="OTB384" s="3"/>
      <c r="OTC384" s="3"/>
      <c r="OTD384" s="3"/>
      <c r="OTE384" s="3"/>
      <c r="OTF384" s="3"/>
      <c r="OTG384" s="3"/>
      <c r="OTH384" s="3"/>
      <c r="OTI384" s="3"/>
      <c r="OTJ384" s="3"/>
      <c r="OTK384" s="3"/>
      <c r="OTL384" s="3"/>
      <c r="OTM384" s="3"/>
      <c r="OTN384" s="3"/>
      <c r="OTO384" s="3"/>
      <c r="OTP384" s="3"/>
      <c r="OTQ384" s="3"/>
      <c r="OTR384" s="3"/>
      <c r="OTS384" s="3"/>
      <c r="OTT384" s="3"/>
      <c r="OTU384" s="3"/>
      <c r="OTV384" s="3"/>
      <c r="OTW384" s="3"/>
      <c r="OTX384" s="3"/>
      <c r="OTY384" s="3"/>
      <c r="OTZ384" s="3"/>
      <c r="OUA384" s="3"/>
      <c r="OUB384" s="3"/>
      <c r="OUC384" s="3"/>
      <c r="OUD384" s="3"/>
      <c r="OUE384" s="3"/>
      <c r="OUF384" s="3"/>
      <c r="OUG384" s="3"/>
      <c r="OUH384" s="3"/>
      <c r="OUI384" s="3"/>
      <c r="OUJ384" s="3"/>
      <c r="OUK384" s="3"/>
      <c r="OUL384" s="3"/>
      <c r="OUM384" s="3"/>
      <c r="OUN384" s="3"/>
      <c r="OUO384" s="3"/>
      <c r="OUP384" s="3"/>
      <c r="OUQ384" s="3"/>
      <c r="OUR384" s="3"/>
      <c r="OUS384" s="3"/>
      <c r="OUT384" s="3"/>
      <c r="OUU384" s="3"/>
      <c r="OUV384" s="3"/>
      <c r="OUW384" s="3"/>
      <c r="OUX384" s="3"/>
      <c r="OUY384" s="3"/>
      <c r="OUZ384" s="3"/>
      <c r="OVA384" s="3"/>
      <c r="OVB384" s="3"/>
      <c r="OVC384" s="3"/>
      <c r="OVD384" s="3"/>
      <c r="OVE384" s="3"/>
      <c r="OVF384" s="3"/>
      <c r="OVG384" s="3"/>
      <c r="OVH384" s="3"/>
      <c r="OVI384" s="3"/>
      <c r="OVJ384" s="3"/>
      <c r="OVK384" s="3"/>
      <c r="OVL384" s="3"/>
      <c r="OVM384" s="3"/>
      <c r="OVN384" s="3"/>
      <c r="OVO384" s="3"/>
      <c r="OVP384" s="3"/>
      <c r="OVQ384" s="3"/>
      <c r="OVR384" s="3"/>
      <c r="OVS384" s="3"/>
      <c r="OVT384" s="3"/>
      <c r="OVU384" s="3"/>
      <c r="OVV384" s="3"/>
      <c r="OVW384" s="3"/>
      <c r="OVX384" s="3"/>
      <c r="OVY384" s="3"/>
      <c r="OVZ384" s="3"/>
      <c r="OWA384" s="3"/>
      <c r="OWB384" s="3"/>
      <c r="OWC384" s="3"/>
      <c r="OWD384" s="3"/>
      <c r="OWE384" s="3"/>
      <c r="OWF384" s="3"/>
      <c r="OWG384" s="3"/>
      <c r="OWH384" s="3"/>
      <c r="OWI384" s="3"/>
      <c r="OWK384" s="3"/>
      <c r="OWM384" s="3"/>
      <c r="OWN384" s="3"/>
      <c r="OWO384" s="3"/>
      <c r="OWP384" s="3"/>
      <c r="OWQ384" s="3"/>
      <c r="OWR384" s="3"/>
      <c r="OWS384" s="3"/>
      <c r="OWT384" s="3"/>
      <c r="OWY384" s="3"/>
      <c r="OWZ384" s="3"/>
      <c r="OXA384" s="3"/>
      <c r="OXB384" s="3"/>
      <c r="OXC384" s="3"/>
      <c r="OXD384" s="3"/>
      <c r="OXE384" s="3"/>
      <c r="OXF384" s="3"/>
      <c r="OXG384" s="3"/>
      <c r="OXH384" s="3"/>
      <c r="OXI384" s="3"/>
      <c r="OXJ384" s="3"/>
      <c r="OXK384" s="3"/>
      <c r="OXL384" s="3"/>
      <c r="OXM384" s="3"/>
      <c r="OXN384" s="3"/>
      <c r="OXO384" s="3"/>
      <c r="OXP384" s="3"/>
      <c r="OXQ384" s="3"/>
      <c r="OXR384" s="3"/>
      <c r="OXS384" s="3"/>
      <c r="OXT384" s="3"/>
      <c r="OXU384" s="3"/>
      <c r="OXV384" s="3"/>
      <c r="OXW384" s="3"/>
      <c r="OXX384" s="3"/>
      <c r="OXY384" s="3"/>
      <c r="OXZ384" s="3"/>
      <c r="OYA384" s="3"/>
      <c r="OYB384" s="3"/>
      <c r="OYC384" s="3"/>
      <c r="OYD384" s="3"/>
      <c r="OYE384" s="3"/>
      <c r="OYF384" s="3"/>
      <c r="OYG384" s="3"/>
      <c r="OYH384" s="3"/>
      <c r="OYI384" s="3"/>
      <c r="OYJ384" s="3"/>
      <c r="OYK384" s="3"/>
      <c r="OYL384" s="3"/>
      <c r="OYM384" s="3"/>
      <c r="OYN384" s="3"/>
      <c r="OYO384" s="3"/>
      <c r="OYP384" s="3"/>
      <c r="OYQ384" s="3"/>
      <c r="OYR384" s="3"/>
      <c r="OYS384" s="3"/>
      <c r="OYT384" s="3"/>
      <c r="OYU384" s="3"/>
      <c r="OYV384" s="3"/>
      <c r="OYW384" s="3"/>
      <c r="OYX384" s="3"/>
      <c r="OYY384" s="3"/>
      <c r="OYZ384" s="3"/>
      <c r="OZA384" s="3"/>
      <c r="OZB384" s="3"/>
      <c r="OZC384" s="3"/>
      <c r="OZD384" s="3"/>
      <c r="OZE384" s="3"/>
      <c r="OZF384" s="3"/>
      <c r="OZG384" s="3"/>
      <c r="OZH384" s="3"/>
      <c r="OZI384" s="3"/>
      <c r="OZJ384" s="3"/>
      <c r="OZK384" s="3"/>
      <c r="OZL384" s="3"/>
      <c r="OZM384" s="3"/>
      <c r="OZN384" s="3"/>
      <c r="OZO384" s="3"/>
      <c r="OZP384" s="3"/>
      <c r="OZQ384" s="3"/>
      <c r="OZR384" s="3"/>
      <c r="OZS384" s="3"/>
      <c r="OZT384" s="3"/>
      <c r="OZU384" s="3"/>
      <c r="OZV384" s="3"/>
      <c r="OZW384" s="3"/>
      <c r="OZX384" s="3"/>
      <c r="OZY384" s="3"/>
      <c r="OZZ384" s="3"/>
      <c r="PAA384" s="3"/>
      <c r="PAB384" s="3"/>
      <c r="PAC384" s="3"/>
      <c r="PAD384" s="3"/>
      <c r="PAE384" s="3"/>
      <c r="PAF384" s="3"/>
      <c r="PAG384" s="3"/>
      <c r="PAH384" s="3"/>
      <c r="PAI384" s="3"/>
      <c r="PAJ384" s="3"/>
      <c r="PAK384" s="3"/>
      <c r="PAL384" s="3"/>
      <c r="PAM384" s="3"/>
      <c r="PAN384" s="3"/>
      <c r="PAO384" s="3"/>
      <c r="PAP384" s="3"/>
      <c r="PAQ384" s="3"/>
      <c r="PAR384" s="3"/>
      <c r="PAS384" s="3"/>
      <c r="PAT384" s="3"/>
      <c r="PAU384" s="3"/>
      <c r="PAV384" s="3"/>
      <c r="PAW384" s="3"/>
      <c r="PAX384" s="3"/>
      <c r="PAY384" s="3"/>
      <c r="PAZ384" s="3"/>
      <c r="PBA384" s="3"/>
      <c r="PBB384" s="3"/>
      <c r="PBC384" s="3"/>
      <c r="PBD384" s="3"/>
      <c r="PBE384" s="3"/>
      <c r="PBF384" s="3"/>
      <c r="PBG384" s="3"/>
      <c r="PBH384" s="3"/>
      <c r="PBI384" s="3"/>
      <c r="PBJ384" s="3"/>
      <c r="PBK384" s="3"/>
      <c r="PBL384" s="3"/>
      <c r="PBM384" s="3"/>
      <c r="PBN384" s="3"/>
      <c r="PBO384" s="3"/>
      <c r="PBP384" s="3"/>
      <c r="PBQ384" s="3"/>
      <c r="PBR384" s="3"/>
      <c r="PBS384" s="3"/>
      <c r="PBT384" s="3"/>
      <c r="PBU384" s="3"/>
      <c r="PBV384" s="3"/>
      <c r="PBW384" s="3"/>
      <c r="PBX384" s="3"/>
      <c r="PBY384" s="3"/>
      <c r="PBZ384" s="3"/>
      <c r="PCA384" s="3"/>
      <c r="PCB384" s="3"/>
      <c r="PCC384" s="3"/>
      <c r="PCD384" s="3"/>
      <c r="PCE384" s="3"/>
      <c r="PCF384" s="3"/>
      <c r="PCG384" s="3"/>
      <c r="PCH384" s="3"/>
      <c r="PCI384" s="3"/>
      <c r="PCJ384" s="3"/>
      <c r="PCK384" s="3"/>
      <c r="PCL384" s="3"/>
      <c r="PCM384" s="3"/>
      <c r="PCN384" s="3"/>
      <c r="PCO384" s="3"/>
      <c r="PCP384" s="3"/>
      <c r="PCQ384" s="3"/>
      <c r="PCR384" s="3"/>
      <c r="PCS384" s="3"/>
      <c r="PCT384" s="3"/>
      <c r="PCU384" s="3"/>
      <c r="PCV384" s="3"/>
      <c r="PCW384" s="3"/>
      <c r="PCX384" s="3"/>
      <c r="PCY384" s="3"/>
      <c r="PCZ384" s="3"/>
      <c r="PDA384" s="3"/>
      <c r="PDB384" s="3"/>
      <c r="PDC384" s="3"/>
      <c r="PDD384" s="3"/>
      <c r="PDE384" s="3"/>
      <c r="PDF384" s="3"/>
      <c r="PDG384" s="3"/>
      <c r="PDH384" s="3"/>
      <c r="PDI384" s="3"/>
      <c r="PDJ384" s="3"/>
      <c r="PDK384" s="3"/>
      <c r="PDL384" s="3"/>
      <c r="PDM384" s="3"/>
      <c r="PDN384" s="3"/>
      <c r="PDO384" s="3"/>
      <c r="PDP384" s="3"/>
      <c r="PDQ384" s="3"/>
      <c r="PDR384" s="3"/>
      <c r="PDS384" s="3"/>
      <c r="PDT384" s="3"/>
      <c r="PDU384" s="3"/>
      <c r="PDV384" s="3"/>
      <c r="PDW384" s="3"/>
      <c r="PDX384" s="3"/>
      <c r="PDY384" s="3"/>
      <c r="PDZ384" s="3"/>
      <c r="PEA384" s="3"/>
      <c r="PEB384" s="3"/>
      <c r="PEC384" s="3"/>
      <c r="PED384" s="3"/>
      <c r="PEE384" s="3"/>
      <c r="PEF384" s="3"/>
      <c r="PEG384" s="3"/>
      <c r="PEH384" s="3"/>
      <c r="PEI384" s="3"/>
      <c r="PEJ384" s="3"/>
      <c r="PEK384" s="3"/>
      <c r="PEL384" s="3"/>
      <c r="PEM384" s="3"/>
      <c r="PEN384" s="3"/>
      <c r="PEO384" s="3"/>
      <c r="PEP384" s="3"/>
      <c r="PEQ384" s="3"/>
      <c r="PER384" s="3"/>
      <c r="PES384" s="3"/>
      <c r="PET384" s="3"/>
      <c r="PEU384" s="3"/>
      <c r="PEV384" s="3"/>
      <c r="PEW384" s="3"/>
      <c r="PEX384" s="3"/>
      <c r="PEY384" s="3"/>
      <c r="PEZ384" s="3"/>
      <c r="PFA384" s="3"/>
      <c r="PFB384" s="3"/>
      <c r="PFC384" s="3"/>
      <c r="PFD384" s="3"/>
      <c r="PFE384" s="3"/>
      <c r="PFF384" s="3"/>
      <c r="PFG384" s="3"/>
      <c r="PFH384" s="3"/>
      <c r="PFI384" s="3"/>
      <c r="PFJ384" s="3"/>
      <c r="PFK384" s="3"/>
      <c r="PFL384" s="3"/>
      <c r="PFM384" s="3"/>
      <c r="PFN384" s="3"/>
      <c r="PFO384" s="3"/>
      <c r="PFP384" s="3"/>
      <c r="PFQ384" s="3"/>
      <c r="PFR384" s="3"/>
      <c r="PFS384" s="3"/>
      <c r="PFT384" s="3"/>
      <c r="PFU384" s="3"/>
      <c r="PFV384" s="3"/>
      <c r="PFW384" s="3"/>
      <c r="PFX384" s="3"/>
      <c r="PFY384" s="3"/>
      <c r="PFZ384" s="3"/>
      <c r="PGA384" s="3"/>
      <c r="PGB384" s="3"/>
      <c r="PGC384" s="3"/>
      <c r="PGD384" s="3"/>
      <c r="PGE384" s="3"/>
      <c r="PGG384" s="3"/>
      <c r="PGI384" s="3"/>
      <c r="PGJ384" s="3"/>
      <c r="PGK384" s="3"/>
      <c r="PGL384" s="3"/>
      <c r="PGM384" s="3"/>
      <c r="PGN384" s="3"/>
      <c r="PGO384" s="3"/>
      <c r="PGP384" s="3"/>
      <c r="PGU384" s="3"/>
      <c r="PGV384" s="3"/>
      <c r="PGW384" s="3"/>
      <c r="PGX384" s="3"/>
      <c r="PGY384" s="3"/>
      <c r="PGZ384" s="3"/>
      <c r="PHA384" s="3"/>
      <c r="PHB384" s="3"/>
      <c r="PHC384" s="3"/>
      <c r="PHD384" s="3"/>
      <c r="PHE384" s="3"/>
      <c r="PHF384" s="3"/>
      <c r="PHG384" s="3"/>
      <c r="PHH384" s="3"/>
      <c r="PHI384" s="3"/>
      <c r="PHJ384" s="3"/>
      <c r="PHK384" s="3"/>
      <c r="PHL384" s="3"/>
      <c r="PHM384" s="3"/>
      <c r="PHN384" s="3"/>
      <c r="PHO384" s="3"/>
      <c r="PHP384" s="3"/>
      <c r="PHQ384" s="3"/>
      <c r="PHR384" s="3"/>
      <c r="PHS384" s="3"/>
      <c r="PHT384" s="3"/>
      <c r="PHU384" s="3"/>
      <c r="PHV384" s="3"/>
      <c r="PHW384" s="3"/>
      <c r="PHX384" s="3"/>
      <c r="PHY384" s="3"/>
      <c r="PHZ384" s="3"/>
      <c r="PIA384" s="3"/>
      <c r="PIB384" s="3"/>
      <c r="PIC384" s="3"/>
      <c r="PID384" s="3"/>
      <c r="PIE384" s="3"/>
      <c r="PIF384" s="3"/>
      <c r="PIG384" s="3"/>
      <c r="PIH384" s="3"/>
      <c r="PII384" s="3"/>
      <c r="PIJ384" s="3"/>
      <c r="PIK384" s="3"/>
      <c r="PIL384" s="3"/>
      <c r="PIM384" s="3"/>
      <c r="PIN384" s="3"/>
      <c r="PIO384" s="3"/>
      <c r="PIP384" s="3"/>
      <c r="PIQ384" s="3"/>
      <c r="PIR384" s="3"/>
      <c r="PIS384" s="3"/>
      <c r="PIT384" s="3"/>
      <c r="PIU384" s="3"/>
      <c r="PIV384" s="3"/>
      <c r="PIW384" s="3"/>
      <c r="PIX384" s="3"/>
      <c r="PIY384" s="3"/>
      <c r="PIZ384" s="3"/>
      <c r="PJA384" s="3"/>
      <c r="PJB384" s="3"/>
      <c r="PJC384" s="3"/>
      <c r="PJD384" s="3"/>
      <c r="PJE384" s="3"/>
      <c r="PJF384" s="3"/>
      <c r="PJG384" s="3"/>
      <c r="PJH384" s="3"/>
      <c r="PJI384" s="3"/>
      <c r="PJJ384" s="3"/>
      <c r="PJK384" s="3"/>
      <c r="PJL384" s="3"/>
      <c r="PJM384" s="3"/>
      <c r="PJN384" s="3"/>
      <c r="PJO384" s="3"/>
      <c r="PJP384" s="3"/>
      <c r="PJQ384" s="3"/>
      <c r="PJR384" s="3"/>
      <c r="PJS384" s="3"/>
      <c r="PJT384" s="3"/>
      <c r="PJU384" s="3"/>
      <c r="PJV384" s="3"/>
      <c r="PJW384" s="3"/>
      <c r="PJX384" s="3"/>
      <c r="PJY384" s="3"/>
      <c r="PJZ384" s="3"/>
      <c r="PKA384" s="3"/>
      <c r="PKB384" s="3"/>
      <c r="PKC384" s="3"/>
      <c r="PKD384" s="3"/>
      <c r="PKE384" s="3"/>
      <c r="PKF384" s="3"/>
      <c r="PKG384" s="3"/>
      <c r="PKH384" s="3"/>
      <c r="PKI384" s="3"/>
      <c r="PKJ384" s="3"/>
      <c r="PKK384" s="3"/>
      <c r="PKL384" s="3"/>
      <c r="PKM384" s="3"/>
      <c r="PKN384" s="3"/>
      <c r="PKO384" s="3"/>
      <c r="PKP384" s="3"/>
      <c r="PKQ384" s="3"/>
      <c r="PKR384" s="3"/>
      <c r="PKS384" s="3"/>
      <c r="PKT384" s="3"/>
      <c r="PKU384" s="3"/>
      <c r="PKV384" s="3"/>
      <c r="PKW384" s="3"/>
      <c r="PKX384" s="3"/>
      <c r="PKY384" s="3"/>
      <c r="PKZ384" s="3"/>
      <c r="PLA384" s="3"/>
      <c r="PLB384" s="3"/>
      <c r="PLC384" s="3"/>
      <c r="PLD384" s="3"/>
      <c r="PLE384" s="3"/>
      <c r="PLF384" s="3"/>
      <c r="PLG384" s="3"/>
      <c r="PLH384" s="3"/>
      <c r="PLI384" s="3"/>
      <c r="PLJ384" s="3"/>
      <c r="PLK384" s="3"/>
      <c r="PLL384" s="3"/>
      <c r="PLM384" s="3"/>
      <c r="PLN384" s="3"/>
      <c r="PLO384" s="3"/>
      <c r="PLP384" s="3"/>
      <c r="PLQ384" s="3"/>
      <c r="PLR384" s="3"/>
      <c r="PLS384" s="3"/>
      <c r="PLT384" s="3"/>
      <c r="PLU384" s="3"/>
      <c r="PLV384" s="3"/>
      <c r="PLW384" s="3"/>
      <c r="PLX384" s="3"/>
      <c r="PLY384" s="3"/>
      <c r="PLZ384" s="3"/>
      <c r="PMA384" s="3"/>
      <c r="PMB384" s="3"/>
      <c r="PMC384" s="3"/>
      <c r="PMD384" s="3"/>
      <c r="PME384" s="3"/>
      <c r="PMF384" s="3"/>
      <c r="PMG384" s="3"/>
      <c r="PMH384" s="3"/>
      <c r="PMI384" s="3"/>
      <c r="PMJ384" s="3"/>
      <c r="PMK384" s="3"/>
      <c r="PML384" s="3"/>
      <c r="PMM384" s="3"/>
      <c r="PMN384" s="3"/>
      <c r="PMO384" s="3"/>
      <c r="PMP384" s="3"/>
      <c r="PMQ384" s="3"/>
      <c r="PMR384" s="3"/>
      <c r="PMS384" s="3"/>
      <c r="PMT384" s="3"/>
      <c r="PMU384" s="3"/>
      <c r="PMV384" s="3"/>
      <c r="PMW384" s="3"/>
      <c r="PMX384" s="3"/>
      <c r="PMY384" s="3"/>
      <c r="PMZ384" s="3"/>
      <c r="PNA384" s="3"/>
      <c r="PNB384" s="3"/>
      <c r="PNC384" s="3"/>
      <c r="PND384" s="3"/>
      <c r="PNE384" s="3"/>
      <c r="PNF384" s="3"/>
      <c r="PNG384" s="3"/>
      <c r="PNH384" s="3"/>
      <c r="PNI384" s="3"/>
      <c r="PNJ384" s="3"/>
      <c r="PNK384" s="3"/>
      <c r="PNL384" s="3"/>
      <c r="PNM384" s="3"/>
      <c r="PNN384" s="3"/>
      <c r="PNO384" s="3"/>
      <c r="PNP384" s="3"/>
      <c r="PNQ384" s="3"/>
      <c r="PNR384" s="3"/>
      <c r="PNS384" s="3"/>
      <c r="PNT384" s="3"/>
      <c r="PNU384" s="3"/>
      <c r="PNV384" s="3"/>
      <c r="PNW384" s="3"/>
      <c r="PNX384" s="3"/>
      <c r="PNY384" s="3"/>
      <c r="PNZ384" s="3"/>
      <c r="POA384" s="3"/>
      <c r="POB384" s="3"/>
      <c r="POC384" s="3"/>
      <c r="POD384" s="3"/>
      <c r="POE384" s="3"/>
      <c r="POF384" s="3"/>
      <c r="POG384" s="3"/>
      <c r="POH384" s="3"/>
      <c r="POI384" s="3"/>
      <c r="POJ384" s="3"/>
      <c r="POK384" s="3"/>
      <c r="POL384" s="3"/>
      <c r="POM384" s="3"/>
      <c r="PON384" s="3"/>
      <c r="POO384" s="3"/>
      <c r="POP384" s="3"/>
      <c r="POQ384" s="3"/>
      <c r="POR384" s="3"/>
      <c r="POS384" s="3"/>
      <c r="POT384" s="3"/>
      <c r="POU384" s="3"/>
      <c r="POV384" s="3"/>
      <c r="POW384" s="3"/>
      <c r="POX384" s="3"/>
      <c r="POY384" s="3"/>
      <c r="POZ384" s="3"/>
      <c r="PPA384" s="3"/>
      <c r="PPB384" s="3"/>
      <c r="PPC384" s="3"/>
      <c r="PPD384" s="3"/>
      <c r="PPE384" s="3"/>
      <c r="PPF384" s="3"/>
      <c r="PPG384" s="3"/>
      <c r="PPH384" s="3"/>
      <c r="PPI384" s="3"/>
      <c r="PPJ384" s="3"/>
      <c r="PPK384" s="3"/>
      <c r="PPL384" s="3"/>
      <c r="PPM384" s="3"/>
      <c r="PPN384" s="3"/>
      <c r="PPO384" s="3"/>
      <c r="PPP384" s="3"/>
      <c r="PPQ384" s="3"/>
      <c r="PPR384" s="3"/>
      <c r="PPS384" s="3"/>
      <c r="PPT384" s="3"/>
      <c r="PPU384" s="3"/>
      <c r="PPV384" s="3"/>
      <c r="PPW384" s="3"/>
      <c r="PPX384" s="3"/>
      <c r="PPY384" s="3"/>
      <c r="PPZ384" s="3"/>
      <c r="PQA384" s="3"/>
      <c r="PQC384" s="3"/>
      <c r="PQE384" s="3"/>
      <c r="PQF384" s="3"/>
      <c r="PQG384" s="3"/>
      <c r="PQH384" s="3"/>
      <c r="PQI384" s="3"/>
      <c r="PQJ384" s="3"/>
      <c r="PQK384" s="3"/>
      <c r="PQL384" s="3"/>
      <c r="PQQ384" s="3"/>
      <c r="PQR384" s="3"/>
      <c r="PQS384" s="3"/>
      <c r="PQT384" s="3"/>
      <c r="PQU384" s="3"/>
      <c r="PQV384" s="3"/>
      <c r="PQW384" s="3"/>
      <c r="PQX384" s="3"/>
      <c r="PQY384" s="3"/>
      <c r="PQZ384" s="3"/>
      <c r="PRA384" s="3"/>
      <c r="PRB384" s="3"/>
      <c r="PRC384" s="3"/>
      <c r="PRD384" s="3"/>
      <c r="PRE384" s="3"/>
      <c r="PRF384" s="3"/>
      <c r="PRG384" s="3"/>
      <c r="PRH384" s="3"/>
      <c r="PRI384" s="3"/>
      <c r="PRJ384" s="3"/>
      <c r="PRK384" s="3"/>
      <c r="PRL384" s="3"/>
      <c r="PRM384" s="3"/>
      <c r="PRN384" s="3"/>
      <c r="PRO384" s="3"/>
      <c r="PRP384" s="3"/>
      <c r="PRQ384" s="3"/>
      <c r="PRR384" s="3"/>
      <c r="PRS384" s="3"/>
      <c r="PRT384" s="3"/>
      <c r="PRU384" s="3"/>
      <c r="PRV384" s="3"/>
      <c r="PRW384" s="3"/>
      <c r="PRX384" s="3"/>
      <c r="PRY384" s="3"/>
      <c r="PRZ384" s="3"/>
      <c r="PSA384" s="3"/>
      <c r="PSB384" s="3"/>
      <c r="PSC384" s="3"/>
      <c r="PSD384" s="3"/>
      <c r="PSE384" s="3"/>
      <c r="PSF384" s="3"/>
      <c r="PSG384" s="3"/>
      <c r="PSH384" s="3"/>
      <c r="PSI384" s="3"/>
      <c r="PSJ384" s="3"/>
      <c r="PSK384" s="3"/>
      <c r="PSL384" s="3"/>
      <c r="PSM384" s="3"/>
      <c r="PSN384" s="3"/>
      <c r="PSO384" s="3"/>
      <c r="PSP384" s="3"/>
      <c r="PSQ384" s="3"/>
      <c r="PSR384" s="3"/>
      <c r="PSS384" s="3"/>
      <c r="PST384" s="3"/>
      <c r="PSU384" s="3"/>
      <c r="PSV384" s="3"/>
      <c r="PSW384" s="3"/>
      <c r="PSX384" s="3"/>
      <c r="PSY384" s="3"/>
      <c r="PSZ384" s="3"/>
      <c r="PTA384" s="3"/>
      <c r="PTB384" s="3"/>
      <c r="PTC384" s="3"/>
      <c r="PTD384" s="3"/>
      <c r="PTE384" s="3"/>
      <c r="PTF384" s="3"/>
      <c r="PTG384" s="3"/>
      <c r="PTH384" s="3"/>
      <c r="PTI384" s="3"/>
      <c r="PTJ384" s="3"/>
      <c r="PTK384" s="3"/>
      <c r="PTL384" s="3"/>
      <c r="PTM384" s="3"/>
      <c r="PTN384" s="3"/>
      <c r="PTO384" s="3"/>
      <c r="PTP384" s="3"/>
      <c r="PTQ384" s="3"/>
      <c r="PTR384" s="3"/>
      <c r="PTS384" s="3"/>
      <c r="PTT384" s="3"/>
      <c r="PTU384" s="3"/>
      <c r="PTV384" s="3"/>
      <c r="PTW384" s="3"/>
      <c r="PTX384" s="3"/>
      <c r="PTY384" s="3"/>
      <c r="PTZ384" s="3"/>
      <c r="PUA384" s="3"/>
      <c r="PUB384" s="3"/>
      <c r="PUC384" s="3"/>
      <c r="PUD384" s="3"/>
      <c r="PUE384" s="3"/>
      <c r="PUF384" s="3"/>
      <c r="PUG384" s="3"/>
      <c r="PUH384" s="3"/>
      <c r="PUI384" s="3"/>
      <c r="PUJ384" s="3"/>
      <c r="PUK384" s="3"/>
      <c r="PUL384" s="3"/>
      <c r="PUM384" s="3"/>
      <c r="PUN384" s="3"/>
      <c r="PUO384" s="3"/>
      <c r="PUP384" s="3"/>
      <c r="PUQ384" s="3"/>
      <c r="PUR384" s="3"/>
      <c r="PUS384" s="3"/>
      <c r="PUT384" s="3"/>
      <c r="PUU384" s="3"/>
      <c r="PUV384" s="3"/>
      <c r="PUW384" s="3"/>
      <c r="PUX384" s="3"/>
      <c r="PUY384" s="3"/>
      <c r="PUZ384" s="3"/>
      <c r="PVA384" s="3"/>
      <c r="PVB384" s="3"/>
      <c r="PVC384" s="3"/>
      <c r="PVD384" s="3"/>
      <c r="PVE384" s="3"/>
      <c r="PVF384" s="3"/>
      <c r="PVG384" s="3"/>
      <c r="PVH384" s="3"/>
      <c r="PVI384" s="3"/>
      <c r="PVJ384" s="3"/>
      <c r="PVK384" s="3"/>
      <c r="PVL384" s="3"/>
      <c r="PVM384" s="3"/>
      <c r="PVN384" s="3"/>
      <c r="PVO384" s="3"/>
      <c r="PVP384" s="3"/>
      <c r="PVQ384" s="3"/>
      <c r="PVR384" s="3"/>
      <c r="PVS384" s="3"/>
      <c r="PVT384" s="3"/>
      <c r="PVU384" s="3"/>
      <c r="PVV384" s="3"/>
      <c r="PVW384" s="3"/>
      <c r="PVX384" s="3"/>
      <c r="PVY384" s="3"/>
      <c r="PVZ384" s="3"/>
      <c r="PWA384" s="3"/>
      <c r="PWB384" s="3"/>
      <c r="PWC384" s="3"/>
      <c r="PWD384" s="3"/>
      <c r="PWE384" s="3"/>
      <c r="PWF384" s="3"/>
      <c r="PWG384" s="3"/>
      <c r="PWH384" s="3"/>
      <c r="PWI384" s="3"/>
      <c r="PWJ384" s="3"/>
      <c r="PWK384" s="3"/>
      <c r="PWL384" s="3"/>
      <c r="PWM384" s="3"/>
      <c r="PWN384" s="3"/>
      <c r="PWO384" s="3"/>
      <c r="PWP384" s="3"/>
      <c r="PWQ384" s="3"/>
      <c r="PWR384" s="3"/>
      <c r="PWS384" s="3"/>
      <c r="PWT384" s="3"/>
      <c r="PWU384" s="3"/>
      <c r="PWV384" s="3"/>
      <c r="PWW384" s="3"/>
      <c r="PWX384" s="3"/>
      <c r="PWY384" s="3"/>
      <c r="PWZ384" s="3"/>
      <c r="PXA384" s="3"/>
      <c r="PXB384" s="3"/>
      <c r="PXC384" s="3"/>
      <c r="PXD384" s="3"/>
      <c r="PXE384" s="3"/>
      <c r="PXF384" s="3"/>
      <c r="PXG384" s="3"/>
      <c r="PXH384" s="3"/>
      <c r="PXI384" s="3"/>
      <c r="PXJ384" s="3"/>
      <c r="PXK384" s="3"/>
      <c r="PXL384" s="3"/>
      <c r="PXM384" s="3"/>
      <c r="PXN384" s="3"/>
      <c r="PXO384" s="3"/>
      <c r="PXP384" s="3"/>
      <c r="PXQ384" s="3"/>
      <c r="PXR384" s="3"/>
      <c r="PXS384" s="3"/>
      <c r="PXT384" s="3"/>
      <c r="PXU384" s="3"/>
      <c r="PXV384" s="3"/>
      <c r="PXW384" s="3"/>
      <c r="PXX384" s="3"/>
      <c r="PXY384" s="3"/>
      <c r="PXZ384" s="3"/>
      <c r="PYA384" s="3"/>
      <c r="PYB384" s="3"/>
      <c r="PYC384" s="3"/>
      <c r="PYD384" s="3"/>
      <c r="PYE384" s="3"/>
      <c r="PYF384" s="3"/>
      <c r="PYG384" s="3"/>
      <c r="PYH384" s="3"/>
      <c r="PYI384" s="3"/>
      <c r="PYJ384" s="3"/>
      <c r="PYK384" s="3"/>
      <c r="PYL384" s="3"/>
      <c r="PYM384" s="3"/>
      <c r="PYN384" s="3"/>
      <c r="PYO384" s="3"/>
      <c r="PYP384" s="3"/>
      <c r="PYQ384" s="3"/>
      <c r="PYR384" s="3"/>
      <c r="PYS384" s="3"/>
      <c r="PYT384" s="3"/>
      <c r="PYU384" s="3"/>
      <c r="PYV384" s="3"/>
      <c r="PYW384" s="3"/>
      <c r="PYX384" s="3"/>
      <c r="PYY384" s="3"/>
      <c r="PYZ384" s="3"/>
      <c r="PZA384" s="3"/>
      <c r="PZB384" s="3"/>
      <c r="PZC384" s="3"/>
      <c r="PZD384" s="3"/>
      <c r="PZE384" s="3"/>
      <c r="PZF384" s="3"/>
      <c r="PZG384" s="3"/>
      <c r="PZH384" s="3"/>
      <c r="PZI384" s="3"/>
      <c r="PZJ384" s="3"/>
      <c r="PZK384" s="3"/>
      <c r="PZL384" s="3"/>
      <c r="PZM384" s="3"/>
      <c r="PZN384" s="3"/>
      <c r="PZO384" s="3"/>
      <c r="PZP384" s="3"/>
      <c r="PZQ384" s="3"/>
      <c r="PZR384" s="3"/>
      <c r="PZS384" s="3"/>
      <c r="PZT384" s="3"/>
      <c r="PZU384" s="3"/>
      <c r="PZV384" s="3"/>
      <c r="PZW384" s="3"/>
      <c r="PZY384" s="3"/>
      <c r="QAA384" s="3"/>
      <c r="QAB384" s="3"/>
      <c r="QAC384" s="3"/>
      <c r="QAD384" s="3"/>
      <c r="QAE384" s="3"/>
      <c r="QAF384" s="3"/>
      <c r="QAG384" s="3"/>
      <c r="QAH384" s="3"/>
      <c r="QAM384" s="3"/>
      <c r="QAN384" s="3"/>
      <c r="QAO384" s="3"/>
      <c r="QAP384" s="3"/>
      <c r="QAQ384" s="3"/>
      <c r="QAR384" s="3"/>
      <c r="QAS384" s="3"/>
      <c r="QAT384" s="3"/>
      <c r="QAU384" s="3"/>
      <c r="QAV384" s="3"/>
      <c r="QAW384" s="3"/>
      <c r="QAX384" s="3"/>
      <c r="QAY384" s="3"/>
      <c r="QAZ384" s="3"/>
      <c r="QBA384" s="3"/>
      <c r="QBB384" s="3"/>
      <c r="QBC384" s="3"/>
      <c r="QBD384" s="3"/>
      <c r="QBE384" s="3"/>
      <c r="QBF384" s="3"/>
      <c r="QBG384" s="3"/>
      <c r="QBH384" s="3"/>
      <c r="QBI384" s="3"/>
      <c r="QBJ384" s="3"/>
      <c r="QBK384" s="3"/>
      <c r="QBL384" s="3"/>
      <c r="QBM384" s="3"/>
      <c r="QBN384" s="3"/>
      <c r="QBO384" s="3"/>
      <c r="QBP384" s="3"/>
      <c r="QBQ384" s="3"/>
      <c r="QBR384" s="3"/>
      <c r="QBS384" s="3"/>
      <c r="QBT384" s="3"/>
      <c r="QBU384" s="3"/>
      <c r="QBV384" s="3"/>
      <c r="QBW384" s="3"/>
      <c r="QBX384" s="3"/>
      <c r="QBY384" s="3"/>
      <c r="QBZ384" s="3"/>
      <c r="QCA384" s="3"/>
      <c r="QCB384" s="3"/>
      <c r="QCC384" s="3"/>
      <c r="QCD384" s="3"/>
      <c r="QCE384" s="3"/>
      <c r="QCF384" s="3"/>
      <c r="QCG384" s="3"/>
      <c r="QCH384" s="3"/>
      <c r="QCI384" s="3"/>
      <c r="QCJ384" s="3"/>
      <c r="QCK384" s="3"/>
      <c r="QCL384" s="3"/>
      <c r="QCM384" s="3"/>
      <c r="QCN384" s="3"/>
      <c r="QCO384" s="3"/>
      <c r="QCP384" s="3"/>
      <c r="QCQ384" s="3"/>
      <c r="QCR384" s="3"/>
      <c r="QCS384" s="3"/>
      <c r="QCT384" s="3"/>
      <c r="QCU384" s="3"/>
      <c r="QCV384" s="3"/>
      <c r="QCW384" s="3"/>
      <c r="QCX384" s="3"/>
      <c r="QCY384" s="3"/>
      <c r="QCZ384" s="3"/>
      <c r="QDA384" s="3"/>
      <c r="QDB384" s="3"/>
      <c r="QDC384" s="3"/>
      <c r="QDD384" s="3"/>
      <c r="QDE384" s="3"/>
      <c r="QDF384" s="3"/>
      <c r="QDG384" s="3"/>
      <c r="QDH384" s="3"/>
      <c r="QDI384" s="3"/>
      <c r="QDJ384" s="3"/>
      <c r="QDK384" s="3"/>
      <c r="QDL384" s="3"/>
      <c r="QDM384" s="3"/>
      <c r="QDN384" s="3"/>
      <c r="QDO384" s="3"/>
      <c r="QDP384" s="3"/>
      <c r="QDQ384" s="3"/>
      <c r="QDR384" s="3"/>
      <c r="QDS384" s="3"/>
      <c r="QDT384" s="3"/>
      <c r="QDU384" s="3"/>
      <c r="QDV384" s="3"/>
      <c r="QDW384" s="3"/>
      <c r="QDX384" s="3"/>
      <c r="QDY384" s="3"/>
      <c r="QDZ384" s="3"/>
      <c r="QEA384" s="3"/>
      <c r="QEB384" s="3"/>
      <c r="QEC384" s="3"/>
      <c r="QED384" s="3"/>
      <c r="QEE384" s="3"/>
      <c r="QEF384" s="3"/>
      <c r="QEG384" s="3"/>
      <c r="QEH384" s="3"/>
      <c r="QEI384" s="3"/>
      <c r="QEJ384" s="3"/>
      <c r="QEK384" s="3"/>
      <c r="QEL384" s="3"/>
      <c r="QEM384" s="3"/>
      <c r="QEN384" s="3"/>
      <c r="QEO384" s="3"/>
      <c r="QEP384" s="3"/>
      <c r="QEQ384" s="3"/>
      <c r="QER384" s="3"/>
      <c r="QES384" s="3"/>
      <c r="QET384" s="3"/>
      <c r="QEU384" s="3"/>
      <c r="QEV384" s="3"/>
      <c r="QEW384" s="3"/>
      <c r="QEX384" s="3"/>
      <c r="QEY384" s="3"/>
      <c r="QEZ384" s="3"/>
      <c r="QFA384" s="3"/>
      <c r="QFB384" s="3"/>
      <c r="QFC384" s="3"/>
      <c r="QFD384" s="3"/>
      <c r="QFE384" s="3"/>
      <c r="QFF384" s="3"/>
      <c r="QFG384" s="3"/>
      <c r="QFH384" s="3"/>
      <c r="QFI384" s="3"/>
      <c r="QFJ384" s="3"/>
      <c r="QFK384" s="3"/>
      <c r="QFL384" s="3"/>
      <c r="QFM384" s="3"/>
      <c r="QFN384" s="3"/>
      <c r="QFO384" s="3"/>
      <c r="QFP384" s="3"/>
      <c r="QFQ384" s="3"/>
      <c r="QFR384" s="3"/>
      <c r="QFS384" s="3"/>
      <c r="QFT384" s="3"/>
      <c r="QFU384" s="3"/>
      <c r="QFV384" s="3"/>
      <c r="QFW384" s="3"/>
      <c r="QFX384" s="3"/>
      <c r="QFY384" s="3"/>
      <c r="QFZ384" s="3"/>
      <c r="QGA384" s="3"/>
      <c r="QGB384" s="3"/>
      <c r="QGC384" s="3"/>
      <c r="QGD384" s="3"/>
      <c r="QGE384" s="3"/>
      <c r="QGF384" s="3"/>
      <c r="QGG384" s="3"/>
      <c r="QGH384" s="3"/>
      <c r="QGI384" s="3"/>
      <c r="QGJ384" s="3"/>
      <c r="QGK384" s="3"/>
      <c r="QGL384" s="3"/>
      <c r="QGM384" s="3"/>
      <c r="QGN384" s="3"/>
      <c r="QGO384" s="3"/>
      <c r="QGP384" s="3"/>
      <c r="QGQ384" s="3"/>
      <c r="QGR384" s="3"/>
      <c r="QGS384" s="3"/>
      <c r="QGT384" s="3"/>
      <c r="QGU384" s="3"/>
      <c r="QGV384" s="3"/>
      <c r="QGW384" s="3"/>
      <c r="QGX384" s="3"/>
      <c r="QGY384" s="3"/>
      <c r="QGZ384" s="3"/>
      <c r="QHA384" s="3"/>
      <c r="QHB384" s="3"/>
      <c r="QHC384" s="3"/>
      <c r="QHD384" s="3"/>
      <c r="QHE384" s="3"/>
      <c r="QHF384" s="3"/>
      <c r="QHG384" s="3"/>
      <c r="QHH384" s="3"/>
      <c r="QHI384" s="3"/>
      <c r="QHJ384" s="3"/>
      <c r="QHK384" s="3"/>
      <c r="QHL384" s="3"/>
      <c r="QHM384" s="3"/>
      <c r="QHN384" s="3"/>
      <c r="QHO384" s="3"/>
      <c r="QHP384" s="3"/>
      <c r="QHQ384" s="3"/>
      <c r="QHR384" s="3"/>
      <c r="QHS384" s="3"/>
      <c r="QHT384" s="3"/>
      <c r="QHU384" s="3"/>
      <c r="QHV384" s="3"/>
      <c r="QHW384" s="3"/>
      <c r="QHX384" s="3"/>
      <c r="QHY384" s="3"/>
      <c r="QHZ384" s="3"/>
      <c r="QIA384" s="3"/>
      <c r="QIB384" s="3"/>
      <c r="QIC384" s="3"/>
      <c r="QID384" s="3"/>
      <c r="QIE384" s="3"/>
      <c r="QIF384" s="3"/>
      <c r="QIG384" s="3"/>
      <c r="QIH384" s="3"/>
      <c r="QII384" s="3"/>
      <c r="QIJ384" s="3"/>
      <c r="QIK384" s="3"/>
      <c r="QIL384" s="3"/>
      <c r="QIM384" s="3"/>
      <c r="QIN384" s="3"/>
      <c r="QIO384" s="3"/>
      <c r="QIP384" s="3"/>
      <c r="QIQ384" s="3"/>
      <c r="QIR384" s="3"/>
      <c r="QIS384" s="3"/>
      <c r="QIT384" s="3"/>
      <c r="QIU384" s="3"/>
      <c r="QIV384" s="3"/>
      <c r="QIW384" s="3"/>
      <c r="QIX384" s="3"/>
      <c r="QIY384" s="3"/>
      <c r="QIZ384" s="3"/>
      <c r="QJA384" s="3"/>
      <c r="QJB384" s="3"/>
      <c r="QJC384" s="3"/>
      <c r="QJD384" s="3"/>
      <c r="QJE384" s="3"/>
      <c r="QJF384" s="3"/>
      <c r="QJG384" s="3"/>
      <c r="QJH384" s="3"/>
      <c r="QJI384" s="3"/>
      <c r="QJJ384" s="3"/>
      <c r="QJK384" s="3"/>
      <c r="QJL384" s="3"/>
      <c r="QJM384" s="3"/>
      <c r="QJN384" s="3"/>
      <c r="QJO384" s="3"/>
      <c r="QJP384" s="3"/>
      <c r="QJQ384" s="3"/>
      <c r="QJR384" s="3"/>
      <c r="QJS384" s="3"/>
      <c r="QJU384" s="3"/>
      <c r="QJW384" s="3"/>
      <c r="QJX384" s="3"/>
      <c r="QJY384" s="3"/>
      <c r="QJZ384" s="3"/>
      <c r="QKA384" s="3"/>
      <c r="QKB384" s="3"/>
      <c r="QKC384" s="3"/>
      <c r="QKD384" s="3"/>
      <c r="QKI384" s="3"/>
      <c r="QKJ384" s="3"/>
      <c r="QKK384" s="3"/>
      <c r="QKL384" s="3"/>
      <c r="QKM384" s="3"/>
      <c r="QKN384" s="3"/>
      <c r="QKO384" s="3"/>
      <c r="QKP384" s="3"/>
      <c r="QKQ384" s="3"/>
      <c r="QKR384" s="3"/>
      <c r="QKS384" s="3"/>
      <c r="QKT384" s="3"/>
      <c r="QKU384" s="3"/>
      <c r="QKV384" s="3"/>
      <c r="QKW384" s="3"/>
      <c r="QKX384" s="3"/>
      <c r="QKY384" s="3"/>
      <c r="QKZ384" s="3"/>
      <c r="QLA384" s="3"/>
      <c r="QLB384" s="3"/>
      <c r="QLC384" s="3"/>
      <c r="QLD384" s="3"/>
      <c r="QLE384" s="3"/>
      <c r="QLF384" s="3"/>
      <c r="QLG384" s="3"/>
      <c r="QLH384" s="3"/>
      <c r="QLI384" s="3"/>
      <c r="QLJ384" s="3"/>
      <c r="QLK384" s="3"/>
      <c r="QLL384" s="3"/>
      <c r="QLM384" s="3"/>
      <c r="QLN384" s="3"/>
      <c r="QLO384" s="3"/>
      <c r="QLP384" s="3"/>
      <c r="QLQ384" s="3"/>
      <c r="QLR384" s="3"/>
      <c r="QLS384" s="3"/>
      <c r="QLT384" s="3"/>
      <c r="QLU384" s="3"/>
      <c r="QLV384" s="3"/>
      <c r="QLW384" s="3"/>
      <c r="QLX384" s="3"/>
      <c r="QLY384" s="3"/>
      <c r="QLZ384" s="3"/>
      <c r="QMA384" s="3"/>
      <c r="QMB384" s="3"/>
      <c r="QMC384" s="3"/>
      <c r="QMD384" s="3"/>
      <c r="QME384" s="3"/>
      <c r="QMF384" s="3"/>
      <c r="QMG384" s="3"/>
      <c r="QMH384" s="3"/>
      <c r="QMI384" s="3"/>
      <c r="QMJ384" s="3"/>
      <c r="QMK384" s="3"/>
      <c r="QML384" s="3"/>
      <c r="QMM384" s="3"/>
      <c r="QMN384" s="3"/>
      <c r="QMO384" s="3"/>
      <c r="QMP384" s="3"/>
      <c r="QMQ384" s="3"/>
      <c r="QMR384" s="3"/>
      <c r="QMS384" s="3"/>
      <c r="QMT384" s="3"/>
      <c r="QMU384" s="3"/>
      <c r="QMV384" s="3"/>
      <c r="QMW384" s="3"/>
      <c r="QMX384" s="3"/>
      <c r="QMY384" s="3"/>
      <c r="QMZ384" s="3"/>
      <c r="QNA384" s="3"/>
      <c r="QNB384" s="3"/>
      <c r="QNC384" s="3"/>
      <c r="QND384" s="3"/>
      <c r="QNE384" s="3"/>
      <c r="QNF384" s="3"/>
      <c r="QNG384" s="3"/>
      <c r="QNH384" s="3"/>
      <c r="QNI384" s="3"/>
      <c r="QNJ384" s="3"/>
      <c r="QNK384" s="3"/>
      <c r="QNL384" s="3"/>
      <c r="QNM384" s="3"/>
      <c r="QNN384" s="3"/>
      <c r="QNO384" s="3"/>
      <c r="QNP384" s="3"/>
      <c r="QNQ384" s="3"/>
      <c r="QNR384" s="3"/>
      <c r="QNS384" s="3"/>
      <c r="QNT384" s="3"/>
      <c r="QNU384" s="3"/>
      <c r="QNV384" s="3"/>
      <c r="QNW384" s="3"/>
      <c r="QNX384" s="3"/>
      <c r="QNY384" s="3"/>
      <c r="QNZ384" s="3"/>
      <c r="QOA384" s="3"/>
      <c r="QOB384" s="3"/>
      <c r="QOC384" s="3"/>
      <c r="QOD384" s="3"/>
      <c r="QOE384" s="3"/>
      <c r="QOF384" s="3"/>
      <c r="QOG384" s="3"/>
      <c r="QOH384" s="3"/>
      <c r="QOI384" s="3"/>
      <c r="QOJ384" s="3"/>
      <c r="QOK384" s="3"/>
      <c r="QOL384" s="3"/>
      <c r="QOM384" s="3"/>
      <c r="QON384" s="3"/>
      <c r="QOO384" s="3"/>
      <c r="QOP384" s="3"/>
      <c r="QOQ384" s="3"/>
      <c r="QOR384" s="3"/>
      <c r="QOS384" s="3"/>
      <c r="QOT384" s="3"/>
      <c r="QOU384" s="3"/>
      <c r="QOV384" s="3"/>
      <c r="QOW384" s="3"/>
      <c r="QOX384" s="3"/>
      <c r="QOY384" s="3"/>
      <c r="QOZ384" s="3"/>
      <c r="QPA384" s="3"/>
      <c r="QPB384" s="3"/>
      <c r="QPC384" s="3"/>
      <c r="QPD384" s="3"/>
      <c r="QPE384" s="3"/>
      <c r="QPF384" s="3"/>
      <c r="QPG384" s="3"/>
      <c r="QPH384" s="3"/>
      <c r="QPI384" s="3"/>
      <c r="QPJ384" s="3"/>
      <c r="QPK384" s="3"/>
      <c r="QPL384" s="3"/>
      <c r="QPM384" s="3"/>
      <c r="QPN384" s="3"/>
      <c r="QPO384" s="3"/>
      <c r="QPP384" s="3"/>
      <c r="QPQ384" s="3"/>
      <c r="QPR384" s="3"/>
      <c r="QPS384" s="3"/>
      <c r="QPT384" s="3"/>
      <c r="QPU384" s="3"/>
      <c r="QPV384" s="3"/>
      <c r="QPW384" s="3"/>
      <c r="QPX384" s="3"/>
      <c r="QPY384" s="3"/>
      <c r="QPZ384" s="3"/>
      <c r="QQA384" s="3"/>
      <c r="QQB384" s="3"/>
      <c r="QQC384" s="3"/>
      <c r="QQD384" s="3"/>
      <c r="QQE384" s="3"/>
      <c r="QQF384" s="3"/>
      <c r="QQG384" s="3"/>
      <c r="QQH384" s="3"/>
      <c r="QQI384" s="3"/>
      <c r="QQJ384" s="3"/>
      <c r="QQK384" s="3"/>
      <c r="QQL384" s="3"/>
      <c r="QQM384" s="3"/>
      <c r="QQN384" s="3"/>
      <c r="QQO384" s="3"/>
      <c r="QQP384" s="3"/>
      <c r="QQQ384" s="3"/>
      <c r="QQR384" s="3"/>
      <c r="QQS384" s="3"/>
      <c r="QQT384" s="3"/>
      <c r="QQU384" s="3"/>
      <c r="QQV384" s="3"/>
      <c r="QQW384" s="3"/>
      <c r="QQX384" s="3"/>
      <c r="QQY384" s="3"/>
      <c r="QQZ384" s="3"/>
      <c r="QRA384" s="3"/>
      <c r="QRB384" s="3"/>
      <c r="QRC384" s="3"/>
      <c r="QRD384" s="3"/>
      <c r="QRE384" s="3"/>
      <c r="QRF384" s="3"/>
      <c r="QRG384" s="3"/>
      <c r="QRH384" s="3"/>
      <c r="QRI384" s="3"/>
      <c r="QRJ384" s="3"/>
      <c r="QRK384" s="3"/>
      <c r="QRL384" s="3"/>
      <c r="QRM384" s="3"/>
      <c r="QRN384" s="3"/>
      <c r="QRO384" s="3"/>
      <c r="QRP384" s="3"/>
      <c r="QRQ384" s="3"/>
      <c r="QRR384" s="3"/>
      <c r="QRS384" s="3"/>
      <c r="QRT384" s="3"/>
      <c r="QRU384" s="3"/>
      <c r="QRV384" s="3"/>
      <c r="QRW384" s="3"/>
      <c r="QRX384" s="3"/>
      <c r="QRY384" s="3"/>
      <c r="QRZ384" s="3"/>
      <c r="QSA384" s="3"/>
      <c r="QSB384" s="3"/>
      <c r="QSC384" s="3"/>
      <c r="QSD384" s="3"/>
      <c r="QSE384" s="3"/>
      <c r="QSF384" s="3"/>
      <c r="QSG384" s="3"/>
      <c r="QSH384" s="3"/>
      <c r="QSI384" s="3"/>
      <c r="QSJ384" s="3"/>
      <c r="QSK384" s="3"/>
      <c r="QSL384" s="3"/>
      <c r="QSM384" s="3"/>
      <c r="QSN384" s="3"/>
      <c r="QSO384" s="3"/>
      <c r="QSP384" s="3"/>
      <c r="QSQ384" s="3"/>
      <c r="QSR384" s="3"/>
      <c r="QSS384" s="3"/>
      <c r="QST384" s="3"/>
      <c r="QSU384" s="3"/>
      <c r="QSV384" s="3"/>
      <c r="QSW384" s="3"/>
      <c r="QSX384" s="3"/>
      <c r="QSY384" s="3"/>
      <c r="QSZ384" s="3"/>
      <c r="QTA384" s="3"/>
      <c r="QTB384" s="3"/>
      <c r="QTC384" s="3"/>
      <c r="QTD384" s="3"/>
      <c r="QTE384" s="3"/>
      <c r="QTF384" s="3"/>
      <c r="QTG384" s="3"/>
      <c r="QTH384" s="3"/>
      <c r="QTI384" s="3"/>
      <c r="QTJ384" s="3"/>
      <c r="QTK384" s="3"/>
      <c r="QTL384" s="3"/>
      <c r="QTM384" s="3"/>
      <c r="QTN384" s="3"/>
      <c r="QTO384" s="3"/>
      <c r="QTQ384" s="3"/>
      <c r="QTS384" s="3"/>
      <c r="QTT384" s="3"/>
      <c r="QTU384" s="3"/>
      <c r="QTV384" s="3"/>
      <c r="QTW384" s="3"/>
      <c r="QTX384" s="3"/>
      <c r="QTY384" s="3"/>
      <c r="QTZ384" s="3"/>
      <c r="QUE384" s="3"/>
      <c r="QUF384" s="3"/>
      <c r="QUG384" s="3"/>
      <c r="QUH384" s="3"/>
      <c r="QUI384" s="3"/>
      <c r="QUJ384" s="3"/>
      <c r="QUK384" s="3"/>
      <c r="QUL384" s="3"/>
      <c r="QUM384" s="3"/>
      <c r="QUN384" s="3"/>
      <c r="QUO384" s="3"/>
      <c r="QUP384" s="3"/>
      <c r="QUQ384" s="3"/>
      <c r="QUR384" s="3"/>
      <c r="QUS384" s="3"/>
      <c r="QUT384" s="3"/>
      <c r="QUU384" s="3"/>
      <c r="QUV384" s="3"/>
      <c r="QUW384" s="3"/>
      <c r="QUX384" s="3"/>
      <c r="QUY384" s="3"/>
      <c r="QUZ384" s="3"/>
      <c r="QVA384" s="3"/>
      <c r="QVB384" s="3"/>
      <c r="QVC384" s="3"/>
      <c r="QVD384" s="3"/>
      <c r="QVE384" s="3"/>
      <c r="QVF384" s="3"/>
      <c r="QVG384" s="3"/>
      <c r="QVH384" s="3"/>
      <c r="QVI384" s="3"/>
      <c r="QVJ384" s="3"/>
      <c r="QVK384" s="3"/>
      <c r="QVL384" s="3"/>
      <c r="QVM384" s="3"/>
      <c r="QVN384" s="3"/>
      <c r="QVO384" s="3"/>
      <c r="QVP384" s="3"/>
      <c r="QVQ384" s="3"/>
      <c r="QVR384" s="3"/>
      <c r="QVS384" s="3"/>
      <c r="QVT384" s="3"/>
      <c r="QVU384" s="3"/>
      <c r="QVV384" s="3"/>
      <c r="QVW384" s="3"/>
      <c r="QVX384" s="3"/>
      <c r="QVY384" s="3"/>
      <c r="QVZ384" s="3"/>
      <c r="QWA384" s="3"/>
      <c r="QWB384" s="3"/>
      <c r="QWC384" s="3"/>
      <c r="QWD384" s="3"/>
      <c r="QWE384" s="3"/>
      <c r="QWF384" s="3"/>
      <c r="QWG384" s="3"/>
      <c r="QWH384" s="3"/>
      <c r="QWI384" s="3"/>
      <c r="QWJ384" s="3"/>
      <c r="QWK384" s="3"/>
      <c r="QWL384" s="3"/>
      <c r="QWM384" s="3"/>
      <c r="QWN384" s="3"/>
      <c r="QWO384" s="3"/>
      <c r="QWP384" s="3"/>
      <c r="QWQ384" s="3"/>
      <c r="QWR384" s="3"/>
      <c r="QWS384" s="3"/>
      <c r="QWT384" s="3"/>
      <c r="QWU384" s="3"/>
      <c r="QWV384" s="3"/>
      <c r="QWW384" s="3"/>
      <c r="QWX384" s="3"/>
      <c r="QWY384" s="3"/>
      <c r="QWZ384" s="3"/>
      <c r="QXA384" s="3"/>
      <c r="QXB384" s="3"/>
      <c r="QXC384" s="3"/>
      <c r="QXD384" s="3"/>
      <c r="QXE384" s="3"/>
      <c r="QXF384" s="3"/>
      <c r="QXG384" s="3"/>
      <c r="QXH384" s="3"/>
      <c r="QXI384" s="3"/>
      <c r="QXJ384" s="3"/>
      <c r="QXK384" s="3"/>
      <c r="QXL384" s="3"/>
      <c r="QXM384" s="3"/>
      <c r="QXN384" s="3"/>
      <c r="QXO384" s="3"/>
      <c r="QXP384" s="3"/>
      <c r="QXQ384" s="3"/>
      <c r="QXR384" s="3"/>
      <c r="QXS384" s="3"/>
      <c r="QXT384" s="3"/>
      <c r="QXU384" s="3"/>
      <c r="QXV384" s="3"/>
      <c r="QXW384" s="3"/>
      <c r="QXX384" s="3"/>
      <c r="QXY384" s="3"/>
      <c r="QXZ384" s="3"/>
      <c r="QYA384" s="3"/>
      <c r="QYB384" s="3"/>
      <c r="QYC384" s="3"/>
      <c r="QYD384" s="3"/>
      <c r="QYE384" s="3"/>
      <c r="QYF384" s="3"/>
      <c r="QYG384" s="3"/>
      <c r="QYH384" s="3"/>
      <c r="QYI384" s="3"/>
      <c r="QYJ384" s="3"/>
      <c r="QYK384" s="3"/>
      <c r="QYL384" s="3"/>
      <c r="QYM384" s="3"/>
      <c r="QYN384" s="3"/>
      <c r="QYO384" s="3"/>
      <c r="QYP384" s="3"/>
      <c r="QYQ384" s="3"/>
      <c r="QYR384" s="3"/>
      <c r="QYS384" s="3"/>
      <c r="QYT384" s="3"/>
      <c r="QYU384" s="3"/>
      <c r="QYV384" s="3"/>
      <c r="QYW384" s="3"/>
      <c r="QYX384" s="3"/>
      <c r="QYY384" s="3"/>
      <c r="QYZ384" s="3"/>
      <c r="QZA384" s="3"/>
      <c r="QZB384" s="3"/>
      <c r="QZC384" s="3"/>
      <c r="QZD384" s="3"/>
      <c r="QZE384" s="3"/>
      <c r="QZF384" s="3"/>
      <c r="QZG384" s="3"/>
      <c r="QZH384" s="3"/>
      <c r="QZI384" s="3"/>
      <c r="QZJ384" s="3"/>
      <c r="QZK384" s="3"/>
      <c r="QZL384" s="3"/>
      <c r="QZM384" s="3"/>
      <c r="QZN384" s="3"/>
      <c r="QZO384" s="3"/>
      <c r="QZP384" s="3"/>
      <c r="QZQ384" s="3"/>
      <c r="QZR384" s="3"/>
      <c r="QZS384" s="3"/>
      <c r="QZT384" s="3"/>
      <c r="QZU384" s="3"/>
      <c r="QZV384" s="3"/>
      <c r="QZW384" s="3"/>
      <c r="QZX384" s="3"/>
      <c r="QZY384" s="3"/>
      <c r="QZZ384" s="3"/>
      <c r="RAA384" s="3"/>
      <c r="RAB384" s="3"/>
      <c r="RAC384" s="3"/>
      <c r="RAD384" s="3"/>
      <c r="RAE384" s="3"/>
      <c r="RAF384" s="3"/>
      <c r="RAG384" s="3"/>
      <c r="RAH384" s="3"/>
      <c r="RAI384" s="3"/>
      <c r="RAJ384" s="3"/>
      <c r="RAK384" s="3"/>
      <c r="RAL384" s="3"/>
      <c r="RAM384" s="3"/>
      <c r="RAN384" s="3"/>
      <c r="RAO384" s="3"/>
      <c r="RAP384" s="3"/>
      <c r="RAQ384" s="3"/>
      <c r="RAR384" s="3"/>
      <c r="RAS384" s="3"/>
      <c r="RAT384" s="3"/>
      <c r="RAU384" s="3"/>
      <c r="RAV384" s="3"/>
      <c r="RAW384" s="3"/>
      <c r="RAX384" s="3"/>
      <c r="RAY384" s="3"/>
      <c r="RAZ384" s="3"/>
      <c r="RBA384" s="3"/>
      <c r="RBB384" s="3"/>
      <c r="RBC384" s="3"/>
      <c r="RBD384" s="3"/>
      <c r="RBE384" s="3"/>
      <c r="RBF384" s="3"/>
      <c r="RBG384" s="3"/>
      <c r="RBH384" s="3"/>
      <c r="RBI384" s="3"/>
      <c r="RBJ384" s="3"/>
      <c r="RBK384" s="3"/>
      <c r="RBL384" s="3"/>
      <c r="RBM384" s="3"/>
      <c r="RBN384" s="3"/>
      <c r="RBO384" s="3"/>
      <c r="RBP384" s="3"/>
      <c r="RBQ384" s="3"/>
      <c r="RBR384" s="3"/>
      <c r="RBS384" s="3"/>
      <c r="RBT384" s="3"/>
      <c r="RBU384" s="3"/>
      <c r="RBV384" s="3"/>
      <c r="RBW384" s="3"/>
      <c r="RBX384" s="3"/>
      <c r="RBY384" s="3"/>
      <c r="RBZ384" s="3"/>
      <c r="RCA384" s="3"/>
      <c r="RCB384" s="3"/>
      <c r="RCC384" s="3"/>
      <c r="RCD384" s="3"/>
      <c r="RCE384" s="3"/>
      <c r="RCF384" s="3"/>
      <c r="RCG384" s="3"/>
      <c r="RCH384" s="3"/>
      <c r="RCI384" s="3"/>
      <c r="RCJ384" s="3"/>
      <c r="RCK384" s="3"/>
      <c r="RCL384" s="3"/>
      <c r="RCM384" s="3"/>
      <c r="RCN384" s="3"/>
      <c r="RCO384" s="3"/>
      <c r="RCP384" s="3"/>
      <c r="RCQ384" s="3"/>
      <c r="RCR384" s="3"/>
      <c r="RCS384" s="3"/>
      <c r="RCT384" s="3"/>
      <c r="RCU384" s="3"/>
      <c r="RCV384" s="3"/>
      <c r="RCW384" s="3"/>
      <c r="RCX384" s="3"/>
      <c r="RCY384" s="3"/>
      <c r="RCZ384" s="3"/>
      <c r="RDA384" s="3"/>
      <c r="RDB384" s="3"/>
      <c r="RDC384" s="3"/>
      <c r="RDD384" s="3"/>
      <c r="RDE384" s="3"/>
      <c r="RDF384" s="3"/>
      <c r="RDG384" s="3"/>
      <c r="RDH384" s="3"/>
      <c r="RDI384" s="3"/>
      <c r="RDJ384" s="3"/>
      <c r="RDK384" s="3"/>
      <c r="RDM384" s="3"/>
      <c r="RDO384" s="3"/>
      <c r="RDP384" s="3"/>
      <c r="RDQ384" s="3"/>
      <c r="RDR384" s="3"/>
      <c r="RDS384" s="3"/>
      <c r="RDT384" s="3"/>
      <c r="RDU384" s="3"/>
      <c r="RDV384" s="3"/>
      <c r="REA384" s="3"/>
      <c r="REB384" s="3"/>
      <c r="REC384" s="3"/>
      <c r="RED384" s="3"/>
      <c r="REE384" s="3"/>
      <c r="REF384" s="3"/>
      <c r="REG384" s="3"/>
      <c r="REH384" s="3"/>
      <c r="REI384" s="3"/>
      <c r="REJ384" s="3"/>
      <c r="REK384" s="3"/>
      <c r="REL384" s="3"/>
      <c r="REM384" s="3"/>
      <c r="REN384" s="3"/>
      <c r="REO384" s="3"/>
      <c r="REP384" s="3"/>
      <c r="REQ384" s="3"/>
      <c r="RER384" s="3"/>
      <c r="RES384" s="3"/>
      <c r="RET384" s="3"/>
      <c r="REU384" s="3"/>
      <c r="REV384" s="3"/>
      <c r="REW384" s="3"/>
      <c r="REX384" s="3"/>
      <c r="REY384" s="3"/>
      <c r="REZ384" s="3"/>
      <c r="RFA384" s="3"/>
      <c r="RFB384" s="3"/>
      <c r="RFC384" s="3"/>
      <c r="RFD384" s="3"/>
      <c r="RFE384" s="3"/>
      <c r="RFF384" s="3"/>
      <c r="RFG384" s="3"/>
      <c r="RFH384" s="3"/>
      <c r="RFI384" s="3"/>
      <c r="RFJ384" s="3"/>
      <c r="RFK384" s="3"/>
      <c r="RFL384" s="3"/>
      <c r="RFM384" s="3"/>
      <c r="RFN384" s="3"/>
      <c r="RFO384" s="3"/>
      <c r="RFP384" s="3"/>
      <c r="RFQ384" s="3"/>
      <c r="RFR384" s="3"/>
      <c r="RFS384" s="3"/>
      <c r="RFT384" s="3"/>
      <c r="RFU384" s="3"/>
      <c r="RFV384" s="3"/>
      <c r="RFW384" s="3"/>
      <c r="RFX384" s="3"/>
      <c r="RFY384" s="3"/>
      <c r="RFZ384" s="3"/>
      <c r="RGA384" s="3"/>
      <c r="RGB384" s="3"/>
      <c r="RGC384" s="3"/>
      <c r="RGD384" s="3"/>
      <c r="RGE384" s="3"/>
      <c r="RGF384" s="3"/>
      <c r="RGG384" s="3"/>
      <c r="RGH384" s="3"/>
      <c r="RGI384" s="3"/>
      <c r="RGJ384" s="3"/>
      <c r="RGK384" s="3"/>
      <c r="RGL384" s="3"/>
      <c r="RGM384" s="3"/>
      <c r="RGN384" s="3"/>
      <c r="RGO384" s="3"/>
      <c r="RGP384" s="3"/>
      <c r="RGQ384" s="3"/>
      <c r="RGR384" s="3"/>
      <c r="RGS384" s="3"/>
      <c r="RGT384" s="3"/>
      <c r="RGU384" s="3"/>
      <c r="RGV384" s="3"/>
      <c r="RGW384" s="3"/>
      <c r="RGX384" s="3"/>
      <c r="RGY384" s="3"/>
      <c r="RGZ384" s="3"/>
      <c r="RHA384" s="3"/>
      <c r="RHB384" s="3"/>
      <c r="RHC384" s="3"/>
      <c r="RHD384" s="3"/>
      <c r="RHE384" s="3"/>
      <c r="RHF384" s="3"/>
      <c r="RHG384" s="3"/>
      <c r="RHH384" s="3"/>
      <c r="RHI384" s="3"/>
      <c r="RHJ384" s="3"/>
      <c r="RHK384" s="3"/>
      <c r="RHL384" s="3"/>
      <c r="RHM384" s="3"/>
      <c r="RHN384" s="3"/>
      <c r="RHO384" s="3"/>
      <c r="RHP384" s="3"/>
      <c r="RHQ384" s="3"/>
      <c r="RHR384" s="3"/>
      <c r="RHS384" s="3"/>
      <c r="RHT384" s="3"/>
      <c r="RHU384" s="3"/>
      <c r="RHV384" s="3"/>
      <c r="RHW384" s="3"/>
      <c r="RHX384" s="3"/>
      <c r="RHY384" s="3"/>
      <c r="RHZ384" s="3"/>
      <c r="RIA384" s="3"/>
      <c r="RIB384" s="3"/>
      <c r="RIC384" s="3"/>
      <c r="RID384" s="3"/>
      <c r="RIE384" s="3"/>
      <c r="RIF384" s="3"/>
      <c r="RIG384" s="3"/>
      <c r="RIH384" s="3"/>
      <c r="RII384" s="3"/>
      <c r="RIJ384" s="3"/>
      <c r="RIK384" s="3"/>
      <c r="RIL384" s="3"/>
      <c r="RIM384" s="3"/>
      <c r="RIN384" s="3"/>
      <c r="RIO384" s="3"/>
      <c r="RIP384" s="3"/>
      <c r="RIQ384" s="3"/>
      <c r="RIR384" s="3"/>
      <c r="RIS384" s="3"/>
      <c r="RIT384" s="3"/>
      <c r="RIU384" s="3"/>
      <c r="RIV384" s="3"/>
      <c r="RIW384" s="3"/>
      <c r="RIX384" s="3"/>
      <c r="RIY384" s="3"/>
      <c r="RIZ384" s="3"/>
      <c r="RJA384" s="3"/>
      <c r="RJB384" s="3"/>
      <c r="RJC384" s="3"/>
      <c r="RJD384" s="3"/>
      <c r="RJE384" s="3"/>
      <c r="RJF384" s="3"/>
      <c r="RJG384" s="3"/>
      <c r="RJH384" s="3"/>
      <c r="RJI384" s="3"/>
      <c r="RJJ384" s="3"/>
      <c r="RJK384" s="3"/>
      <c r="RJL384" s="3"/>
      <c r="RJM384" s="3"/>
      <c r="RJN384" s="3"/>
      <c r="RJO384" s="3"/>
      <c r="RJP384" s="3"/>
      <c r="RJQ384" s="3"/>
      <c r="RJR384" s="3"/>
      <c r="RJS384" s="3"/>
      <c r="RJT384" s="3"/>
      <c r="RJU384" s="3"/>
      <c r="RJV384" s="3"/>
      <c r="RJW384" s="3"/>
      <c r="RJX384" s="3"/>
      <c r="RJY384" s="3"/>
      <c r="RJZ384" s="3"/>
      <c r="RKA384" s="3"/>
      <c r="RKB384" s="3"/>
      <c r="RKC384" s="3"/>
      <c r="RKD384" s="3"/>
      <c r="RKE384" s="3"/>
      <c r="RKF384" s="3"/>
      <c r="RKG384" s="3"/>
      <c r="RKH384" s="3"/>
      <c r="RKI384" s="3"/>
      <c r="RKJ384" s="3"/>
      <c r="RKK384" s="3"/>
      <c r="RKL384" s="3"/>
      <c r="RKM384" s="3"/>
      <c r="RKN384" s="3"/>
      <c r="RKO384" s="3"/>
      <c r="RKP384" s="3"/>
      <c r="RKQ384" s="3"/>
      <c r="RKR384" s="3"/>
      <c r="RKS384" s="3"/>
      <c r="RKT384" s="3"/>
      <c r="RKU384" s="3"/>
      <c r="RKV384" s="3"/>
      <c r="RKW384" s="3"/>
      <c r="RKX384" s="3"/>
      <c r="RKY384" s="3"/>
      <c r="RKZ384" s="3"/>
      <c r="RLA384" s="3"/>
      <c r="RLB384" s="3"/>
      <c r="RLC384" s="3"/>
      <c r="RLD384" s="3"/>
      <c r="RLE384" s="3"/>
      <c r="RLF384" s="3"/>
      <c r="RLG384" s="3"/>
      <c r="RLH384" s="3"/>
      <c r="RLI384" s="3"/>
      <c r="RLJ384" s="3"/>
      <c r="RLK384" s="3"/>
      <c r="RLL384" s="3"/>
      <c r="RLM384" s="3"/>
      <c r="RLN384" s="3"/>
      <c r="RLO384" s="3"/>
      <c r="RLP384" s="3"/>
      <c r="RLQ384" s="3"/>
      <c r="RLR384" s="3"/>
      <c r="RLS384" s="3"/>
      <c r="RLT384" s="3"/>
      <c r="RLU384" s="3"/>
      <c r="RLV384" s="3"/>
      <c r="RLW384" s="3"/>
      <c r="RLX384" s="3"/>
      <c r="RLY384" s="3"/>
      <c r="RLZ384" s="3"/>
      <c r="RMA384" s="3"/>
      <c r="RMB384" s="3"/>
      <c r="RMC384" s="3"/>
      <c r="RMD384" s="3"/>
      <c r="RME384" s="3"/>
      <c r="RMF384" s="3"/>
      <c r="RMG384" s="3"/>
      <c r="RMH384" s="3"/>
      <c r="RMI384" s="3"/>
      <c r="RMJ384" s="3"/>
      <c r="RMK384" s="3"/>
      <c r="RML384" s="3"/>
      <c r="RMM384" s="3"/>
      <c r="RMN384" s="3"/>
      <c r="RMO384" s="3"/>
      <c r="RMP384" s="3"/>
      <c r="RMQ384" s="3"/>
      <c r="RMR384" s="3"/>
      <c r="RMS384" s="3"/>
      <c r="RMT384" s="3"/>
      <c r="RMU384" s="3"/>
      <c r="RMV384" s="3"/>
      <c r="RMW384" s="3"/>
      <c r="RMX384" s="3"/>
      <c r="RMY384" s="3"/>
      <c r="RMZ384" s="3"/>
      <c r="RNA384" s="3"/>
      <c r="RNB384" s="3"/>
      <c r="RNC384" s="3"/>
      <c r="RND384" s="3"/>
      <c r="RNE384" s="3"/>
      <c r="RNF384" s="3"/>
      <c r="RNG384" s="3"/>
      <c r="RNI384" s="3"/>
      <c r="RNK384" s="3"/>
      <c r="RNL384" s="3"/>
      <c r="RNM384" s="3"/>
      <c r="RNN384" s="3"/>
      <c r="RNO384" s="3"/>
      <c r="RNP384" s="3"/>
      <c r="RNQ384" s="3"/>
      <c r="RNR384" s="3"/>
      <c r="RNW384" s="3"/>
      <c r="RNX384" s="3"/>
      <c r="RNY384" s="3"/>
      <c r="RNZ384" s="3"/>
      <c r="ROA384" s="3"/>
      <c r="ROB384" s="3"/>
      <c r="ROC384" s="3"/>
      <c r="ROD384" s="3"/>
      <c r="ROE384" s="3"/>
      <c r="ROF384" s="3"/>
      <c r="ROG384" s="3"/>
      <c r="ROH384" s="3"/>
      <c r="ROI384" s="3"/>
      <c r="ROJ384" s="3"/>
      <c r="ROK384" s="3"/>
      <c r="ROL384" s="3"/>
      <c r="ROM384" s="3"/>
      <c r="RON384" s="3"/>
      <c r="ROO384" s="3"/>
      <c r="ROP384" s="3"/>
      <c r="ROQ384" s="3"/>
      <c r="ROR384" s="3"/>
      <c r="ROS384" s="3"/>
      <c r="ROT384" s="3"/>
      <c r="ROU384" s="3"/>
      <c r="ROV384" s="3"/>
      <c r="ROW384" s="3"/>
      <c r="ROX384" s="3"/>
      <c r="ROY384" s="3"/>
      <c r="ROZ384" s="3"/>
      <c r="RPA384" s="3"/>
      <c r="RPB384" s="3"/>
      <c r="RPC384" s="3"/>
      <c r="RPD384" s="3"/>
      <c r="RPE384" s="3"/>
      <c r="RPF384" s="3"/>
      <c r="RPG384" s="3"/>
      <c r="RPH384" s="3"/>
      <c r="RPI384" s="3"/>
      <c r="RPJ384" s="3"/>
      <c r="RPK384" s="3"/>
      <c r="RPL384" s="3"/>
      <c r="RPM384" s="3"/>
      <c r="RPN384" s="3"/>
      <c r="RPO384" s="3"/>
      <c r="RPP384" s="3"/>
      <c r="RPQ384" s="3"/>
      <c r="RPR384" s="3"/>
      <c r="RPS384" s="3"/>
      <c r="RPT384" s="3"/>
      <c r="RPU384" s="3"/>
      <c r="RPV384" s="3"/>
      <c r="RPW384" s="3"/>
      <c r="RPX384" s="3"/>
      <c r="RPY384" s="3"/>
      <c r="RPZ384" s="3"/>
      <c r="RQA384" s="3"/>
      <c r="RQB384" s="3"/>
      <c r="RQC384" s="3"/>
      <c r="RQD384" s="3"/>
      <c r="RQE384" s="3"/>
      <c r="RQF384" s="3"/>
      <c r="RQG384" s="3"/>
      <c r="RQH384" s="3"/>
      <c r="RQI384" s="3"/>
      <c r="RQJ384" s="3"/>
      <c r="RQK384" s="3"/>
      <c r="RQL384" s="3"/>
      <c r="RQM384" s="3"/>
      <c r="RQN384" s="3"/>
      <c r="RQO384" s="3"/>
      <c r="RQP384" s="3"/>
      <c r="RQQ384" s="3"/>
      <c r="RQR384" s="3"/>
      <c r="RQS384" s="3"/>
      <c r="RQT384" s="3"/>
      <c r="RQU384" s="3"/>
      <c r="RQV384" s="3"/>
      <c r="RQW384" s="3"/>
      <c r="RQX384" s="3"/>
      <c r="RQY384" s="3"/>
      <c r="RQZ384" s="3"/>
      <c r="RRA384" s="3"/>
      <c r="RRB384" s="3"/>
      <c r="RRC384" s="3"/>
      <c r="RRD384" s="3"/>
      <c r="RRE384" s="3"/>
      <c r="RRF384" s="3"/>
      <c r="RRG384" s="3"/>
      <c r="RRH384" s="3"/>
      <c r="RRI384" s="3"/>
      <c r="RRJ384" s="3"/>
      <c r="RRK384" s="3"/>
      <c r="RRL384" s="3"/>
      <c r="RRM384" s="3"/>
      <c r="RRN384" s="3"/>
      <c r="RRO384" s="3"/>
      <c r="RRP384" s="3"/>
      <c r="RRQ384" s="3"/>
      <c r="RRR384" s="3"/>
      <c r="RRS384" s="3"/>
      <c r="RRT384" s="3"/>
      <c r="RRU384" s="3"/>
      <c r="RRV384" s="3"/>
      <c r="RRW384" s="3"/>
      <c r="RRX384" s="3"/>
      <c r="RRY384" s="3"/>
      <c r="RRZ384" s="3"/>
      <c r="RSA384" s="3"/>
      <c r="RSB384" s="3"/>
      <c r="RSC384" s="3"/>
      <c r="RSD384" s="3"/>
      <c r="RSE384" s="3"/>
      <c r="RSF384" s="3"/>
      <c r="RSG384" s="3"/>
      <c r="RSH384" s="3"/>
      <c r="RSI384" s="3"/>
      <c r="RSJ384" s="3"/>
      <c r="RSK384" s="3"/>
      <c r="RSL384" s="3"/>
      <c r="RSM384" s="3"/>
      <c r="RSN384" s="3"/>
      <c r="RSO384" s="3"/>
      <c r="RSP384" s="3"/>
      <c r="RSQ384" s="3"/>
      <c r="RSR384" s="3"/>
      <c r="RSS384" s="3"/>
      <c r="RST384" s="3"/>
      <c r="RSU384" s="3"/>
      <c r="RSV384" s="3"/>
      <c r="RSW384" s="3"/>
      <c r="RSX384" s="3"/>
      <c r="RSY384" s="3"/>
      <c r="RSZ384" s="3"/>
      <c r="RTA384" s="3"/>
      <c r="RTB384" s="3"/>
      <c r="RTC384" s="3"/>
      <c r="RTD384" s="3"/>
      <c r="RTE384" s="3"/>
      <c r="RTF384" s="3"/>
      <c r="RTG384" s="3"/>
      <c r="RTH384" s="3"/>
      <c r="RTI384" s="3"/>
      <c r="RTJ384" s="3"/>
      <c r="RTK384" s="3"/>
      <c r="RTL384" s="3"/>
      <c r="RTM384" s="3"/>
      <c r="RTN384" s="3"/>
      <c r="RTO384" s="3"/>
      <c r="RTP384" s="3"/>
      <c r="RTQ384" s="3"/>
      <c r="RTR384" s="3"/>
      <c r="RTS384" s="3"/>
      <c r="RTT384" s="3"/>
      <c r="RTU384" s="3"/>
      <c r="RTV384" s="3"/>
      <c r="RTW384" s="3"/>
      <c r="RTX384" s="3"/>
      <c r="RTY384" s="3"/>
      <c r="RTZ384" s="3"/>
      <c r="RUA384" s="3"/>
      <c r="RUB384" s="3"/>
      <c r="RUC384" s="3"/>
      <c r="RUD384" s="3"/>
      <c r="RUE384" s="3"/>
      <c r="RUF384" s="3"/>
      <c r="RUG384" s="3"/>
      <c r="RUH384" s="3"/>
      <c r="RUI384" s="3"/>
      <c r="RUJ384" s="3"/>
      <c r="RUK384" s="3"/>
      <c r="RUL384" s="3"/>
      <c r="RUM384" s="3"/>
      <c r="RUN384" s="3"/>
      <c r="RUO384" s="3"/>
      <c r="RUP384" s="3"/>
      <c r="RUQ384" s="3"/>
      <c r="RUR384" s="3"/>
      <c r="RUS384" s="3"/>
      <c r="RUT384" s="3"/>
      <c r="RUU384" s="3"/>
      <c r="RUV384" s="3"/>
      <c r="RUW384" s="3"/>
      <c r="RUX384" s="3"/>
      <c r="RUY384" s="3"/>
      <c r="RUZ384" s="3"/>
      <c r="RVA384" s="3"/>
      <c r="RVB384" s="3"/>
      <c r="RVC384" s="3"/>
      <c r="RVD384" s="3"/>
      <c r="RVE384" s="3"/>
      <c r="RVF384" s="3"/>
      <c r="RVG384" s="3"/>
      <c r="RVH384" s="3"/>
      <c r="RVI384" s="3"/>
      <c r="RVJ384" s="3"/>
      <c r="RVK384" s="3"/>
      <c r="RVL384" s="3"/>
      <c r="RVM384" s="3"/>
      <c r="RVN384" s="3"/>
      <c r="RVO384" s="3"/>
      <c r="RVP384" s="3"/>
      <c r="RVQ384" s="3"/>
      <c r="RVR384" s="3"/>
      <c r="RVS384" s="3"/>
      <c r="RVT384" s="3"/>
      <c r="RVU384" s="3"/>
      <c r="RVV384" s="3"/>
      <c r="RVW384" s="3"/>
      <c r="RVX384" s="3"/>
      <c r="RVY384" s="3"/>
      <c r="RVZ384" s="3"/>
      <c r="RWA384" s="3"/>
      <c r="RWB384" s="3"/>
      <c r="RWC384" s="3"/>
      <c r="RWD384" s="3"/>
      <c r="RWE384" s="3"/>
      <c r="RWF384" s="3"/>
      <c r="RWG384" s="3"/>
      <c r="RWH384" s="3"/>
      <c r="RWI384" s="3"/>
      <c r="RWJ384" s="3"/>
      <c r="RWK384" s="3"/>
      <c r="RWL384" s="3"/>
      <c r="RWM384" s="3"/>
      <c r="RWN384" s="3"/>
      <c r="RWO384" s="3"/>
      <c r="RWP384" s="3"/>
      <c r="RWQ384" s="3"/>
      <c r="RWR384" s="3"/>
      <c r="RWS384" s="3"/>
      <c r="RWT384" s="3"/>
      <c r="RWU384" s="3"/>
      <c r="RWV384" s="3"/>
      <c r="RWW384" s="3"/>
      <c r="RWX384" s="3"/>
      <c r="RWY384" s="3"/>
      <c r="RWZ384" s="3"/>
      <c r="RXA384" s="3"/>
      <c r="RXB384" s="3"/>
      <c r="RXC384" s="3"/>
      <c r="RXE384" s="3"/>
      <c r="RXG384" s="3"/>
      <c r="RXH384" s="3"/>
      <c r="RXI384" s="3"/>
      <c r="RXJ384" s="3"/>
      <c r="RXK384" s="3"/>
      <c r="RXL384" s="3"/>
      <c r="RXM384" s="3"/>
      <c r="RXN384" s="3"/>
      <c r="RXS384" s="3"/>
      <c r="RXT384" s="3"/>
      <c r="RXU384" s="3"/>
      <c r="RXV384" s="3"/>
      <c r="RXW384" s="3"/>
      <c r="RXX384" s="3"/>
      <c r="RXY384" s="3"/>
      <c r="RXZ384" s="3"/>
      <c r="RYA384" s="3"/>
      <c r="RYB384" s="3"/>
      <c r="RYC384" s="3"/>
      <c r="RYD384" s="3"/>
      <c r="RYE384" s="3"/>
      <c r="RYF384" s="3"/>
      <c r="RYG384" s="3"/>
      <c r="RYH384" s="3"/>
      <c r="RYI384" s="3"/>
      <c r="RYJ384" s="3"/>
      <c r="RYK384" s="3"/>
      <c r="RYL384" s="3"/>
      <c r="RYM384" s="3"/>
      <c r="RYN384" s="3"/>
      <c r="RYO384" s="3"/>
      <c r="RYP384" s="3"/>
      <c r="RYQ384" s="3"/>
      <c r="RYR384" s="3"/>
      <c r="RYS384" s="3"/>
      <c r="RYT384" s="3"/>
      <c r="RYU384" s="3"/>
      <c r="RYV384" s="3"/>
      <c r="RYW384" s="3"/>
      <c r="RYX384" s="3"/>
      <c r="RYY384" s="3"/>
      <c r="RYZ384" s="3"/>
      <c r="RZA384" s="3"/>
      <c r="RZB384" s="3"/>
      <c r="RZC384" s="3"/>
      <c r="RZD384" s="3"/>
      <c r="RZE384" s="3"/>
      <c r="RZF384" s="3"/>
      <c r="RZG384" s="3"/>
      <c r="RZH384" s="3"/>
      <c r="RZI384" s="3"/>
      <c r="RZJ384" s="3"/>
      <c r="RZK384" s="3"/>
      <c r="RZL384" s="3"/>
      <c r="RZM384" s="3"/>
      <c r="RZN384" s="3"/>
      <c r="RZO384" s="3"/>
      <c r="RZP384" s="3"/>
      <c r="RZQ384" s="3"/>
      <c r="RZR384" s="3"/>
      <c r="RZS384" s="3"/>
      <c r="RZT384" s="3"/>
      <c r="RZU384" s="3"/>
      <c r="RZV384" s="3"/>
      <c r="RZW384" s="3"/>
      <c r="RZX384" s="3"/>
      <c r="RZY384" s="3"/>
      <c r="RZZ384" s="3"/>
      <c r="SAA384" s="3"/>
      <c r="SAB384" s="3"/>
      <c r="SAC384" s="3"/>
      <c r="SAD384" s="3"/>
      <c r="SAE384" s="3"/>
      <c r="SAF384" s="3"/>
      <c r="SAG384" s="3"/>
      <c r="SAH384" s="3"/>
      <c r="SAI384" s="3"/>
      <c r="SAJ384" s="3"/>
      <c r="SAK384" s="3"/>
      <c r="SAL384" s="3"/>
      <c r="SAM384" s="3"/>
      <c r="SAN384" s="3"/>
      <c r="SAO384" s="3"/>
      <c r="SAP384" s="3"/>
      <c r="SAQ384" s="3"/>
      <c r="SAR384" s="3"/>
      <c r="SAS384" s="3"/>
      <c r="SAT384" s="3"/>
      <c r="SAU384" s="3"/>
      <c r="SAV384" s="3"/>
      <c r="SAW384" s="3"/>
      <c r="SAX384" s="3"/>
      <c r="SAY384" s="3"/>
      <c r="SAZ384" s="3"/>
      <c r="SBA384" s="3"/>
      <c r="SBB384" s="3"/>
      <c r="SBC384" s="3"/>
      <c r="SBD384" s="3"/>
      <c r="SBE384" s="3"/>
      <c r="SBF384" s="3"/>
      <c r="SBG384" s="3"/>
      <c r="SBH384" s="3"/>
      <c r="SBI384" s="3"/>
      <c r="SBJ384" s="3"/>
      <c r="SBK384" s="3"/>
      <c r="SBL384" s="3"/>
      <c r="SBM384" s="3"/>
      <c r="SBN384" s="3"/>
      <c r="SBO384" s="3"/>
      <c r="SBP384" s="3"/>
      <c r="SBQ384" s="3"/>
      <c r="SBR384" s="3"/>
      <c r="SBS384" s="3"/>
      <c r="SBT384" s="3"/>
      <c r="SBU384" s="3"/>
      <c r="SBV384" s="3"/>
      <c r="SBW384" s="3"/>
      <c r="SBX384" s="3"/>
      <c r="SBY384" s="3"/>
      <c r="SBZ384" s="3"/>
      <c r="SCA384" s="3"/>
      <c r="SCB384" s="3"/>
      <c r="SCC384" s="3"/>
      <c r="SCD384" s="3"/>
      <c r="SCE384" s="3"/>
      <c r="SCF384" s="3"/>
      <c r="SCG384" s="3"/>
      <c r="SCH384" s="3"/>
      <c r="SCI384" s="3"/>
      <c r="SCJ384" s="3"/>
      <c r="SCK384" s="3"/>
      <c r="SCL384" s="3"/>
      <c r="SCM384" s="3"/>
      <c r="SCN384" s="3"/>
      <c r="SCO384" s="3"/>
      <c r="SCP384" s="3"/>
      <c r="SCQ384" s="3"/>
      <c r="SCR384" s="3"/>
      <c r="SCS384" s="3"/>
      <c r="SCT384" s="3"/>
      <c r="SCU384" s="3"/>
      <c r="SCV384" s="3"/>
      <c r="SCW384" s="3"/>
      <c r="SCX384" s="3"/>
      <c r="SCY384" s="3"/>
      <c r="SCZ384" s="3"/>
      <c r="SDA384" s="3"/>
      <c r="SDB384" s="3"/>
      <c r="SDC384" s="3"/>
      <c r="SDD384" s="3"/>
      <c r="SDE384" s="3"/>
      <c r="SDF384" s="3"/>
      <c r="SDG384" s="3"/>
      <c r="SDH384" s="3"/>
      <c r="SDI384" s="3"/>
      <c r="SDJ384" s="3"/>
      <c r="SDK384" s="3"/>
      <c r="SDL384" s="3"/>
      <c r="SDM384" s="3"/>
      <c r="SDN384" s="3"/>
      <c r="SDO384" s="3"/>
      <c r="SDP384" s="3"/>
      <c r="SDQ384" s="3"/>
      <c r="SDR384" s="3"/>
      <c r="SDS384" s="3"/>
      <c r="SDT384" s="3"/>
      <c r="SDU384" s="3"/>
      <c r="SDV384" s="3"/>
      <c r="SDW384" s="3"/>
      <c r="SDX384" s="3"/>
      <c r="SDY384" s="3"/>
      <c r="SDZ384" s="3"/>
      <c r="SEA384" s="3"/>
      <c r="SEB384" s="3"/>
      <c r="SEC384" s="3"/>
      <c r="SED384" s="3"/>
      <c r="SEE384" s="3"/>
      <c r="SEF384" s="3"/>
      <c r="SEG384" s="3"/>
      <c r="SEH384" s="3"/>
      <c r="SEI384" s="3"/>
      <c r="SEJ384" s="3"/>
      <c r="SEK384" s="3"/>
      <c r="SEL384" s="3"/>
      <c r="SEM384" s="3"/>
      <c r="SEN384" s="3"/>
      <c r="SEO384" s="3"/>
      <c r="SEP384" s="3"/>
      <c r="SEQ384" s="3"/>
      <c r="SER384" s="3"/>
      <c r="SES384" s="3"/>
      <c r="SET384" s="3"/>
      <c r="SEU384" s="3"/>
      <c r="SEV384" s="3"/>
      <c r="SEW384" s="3"/>
      <c r="SEX384" s="3"/>
      <c r="SEY384" s="3"/>
      <c r="SEZ384" s="3"/>
      <c r="SFA384" s="3"/>
      <c r="SFB384" s="3"/>
      <c r="SFC384" s="3"/>
      <c r="SFD384" s="3"/>
      <c r="SFE384" s="3"/>
      <c r="SFF384" s="3"/>
      <c r="SFG384" s="3"/>
      <c r="SFH384" s="3"/>
      <c r="SFI384" s="3"/>
      <c r="SFJ384" s="3"/>
      <c r="SFK384" s="3"/>
      <c r="SFL384" s="3"/>
      <c r="SFM384" s="3"/>
      <c r="SFN384" s="3"/>
      <c r="SFO384" s="3"/>
      <c r="SFP384" s="3"/>
      <c r="SFQ384" s="3"/>
      <c r="SFR384" s="3"/>
      <c r="SFS384" s="3"/>
      <c r="SFT384" s="3"/>
      <c r="SFU384" s="3"/>
      <c r="SFV384" s="3"/>
      <c r="SFW384" s="3"/>
      <c r="SFX384" s="3"/>
      <c r="SFY384" s="3"/>
      <c r="SFZ384" s="3"/>
      <c r="SGA384" s="3"/>
      <c r="SGB384" s="3"/>
      <c r="SGC384" s="3"/>
      <c r="SGD384" s="3"/>
      <c r="SGE384" s="3"/>
      <c r="SGF384" s="3"/>
      <c r="SGG384" s="3"/>
      <c r="SGH384" s="3"/>
      <c r="SGI384" s="3"/>
      <c r="SGJ384" s="3"/>
      <c r="SGK384" s="3"/>
      <c r="SGL384" s="3"/>
      <c r="SGM384" s="3"/>
      <c r="SGN384" s="3"/>
      <c r="SGO384" s="3"/>
      <c r="SGP384" s="3"/>
      <c r="SGQ384" s="3"/>
      <c r="SGR384" s="3"/>
      <c r="SGS384" s="3"/>
      <c r="SGT384" s="3"/>
      <c r="SGU384" s="3"/>
      <c r="SGV384" s="3"/>
      <c r="SGW384" s="3"/>
      <c r="SGX384" s="3"/>
      <c r="SGY384" s="3"/>
      <c r="SHA384" s="3"/>
      <c r="SHC384" s="3"/>
      <c r="SHD384" s="3"/>
      <c r="SHE384" s="3"/>
      <c r="SHF384" s="3"/>
      <c r="SHG384" s="3"/>
      <c r="SHH384" s="3"/>
      <c r="SHI384" s="3"/>
      <c r="SHJ384" s="3"/>
      <c r="SHO384" s="3"/>
      <c r="SHP384" s="3"/>
      <c r="SHQ384" s="3"/>
      <c r="SHR384" s="3"/>
      <c r="SHS384" s="3"/>
      <c r="SHT384" s="3"/>
      <c r="SHU384" s="3"/>
      <c r="SHV384" s="3"/>
      <c r="SHW384" s="3"/>
      <c r="SHX384" s="3"/>
      <c r="SHY384" s="3"/>
      <c r="SHZ384" s="3"/>
      <c r="SIA384" s="3"/>
      <c r="SIB384" s="3"/>
      <c r="SIC384" s="3"/>
      <c r="SID384" s="3"/>
      <c r="SIE384" s="3"/>
      <c r="SIF384" s="3"/>
      <c r="SIG384" s="3"/>
      <c r="SIH384" s="3"/>
      <c r="SII384" s="3"/>
      <c r="SIJ384" s="3"/>
      <c r="SIK384" s="3"/>
      <c r="SIL384" s="3"/>
      <c r="SIM384" s="3"/>
      <c r="SIN384" s="3"/>
      <c r="SIO384" s="3"/>
      <c r="SIP384" s="3"/>
      <c r="SIQ384" s="3"/>
      <c r="SIR384" s="3"/>
      <c r="SIS384" s="3"/>
      <c r="SIT384" s="3"/>
      <c r="SIU384" s="3"/>
      <c r="SIV384" s="3"/>
      <c r="SIW384" s="3"/>
      <c r="SIX384" s="3"/>
      <c r="SIY384" s="3"/>
      <c r="SIZ384" s="3"/>
      <c r="SJA384" s="3"/>
      <c r="SJB384" s="3"/>
      <c r="SJC384" s="3"/>
      <c r="SJD384" s="3"/>
      <c r="SJE384" s="3"/>
      <c r="SJF384" s="3"/>
      <c r="SJG384" s="3"/>
      <c r="SJH384" s="3"/>
      <c r="SJI384" s="3"/>
      <c r="SJJ384" s="3"/>
      <c r="SJK384" s="3"/>
      <c r="SJL384" s="3"/>
      <c r="SJM384" s="3"/>
      <c r="SJN384" s="3"/>
      <c r="SJO384" s="3"/>
      <c r="SJP384" s="3"/>
      <c r="SJQ384" s="3"/>
      <c r="SJR384" s="3"/>
      <c r="SJS384" s="3"/>
      <c r="SJT384" s="3"/>
      <c r="SJU384" s="3"/>
      <c r="SJV384" s="3"/>
      <c r="SJW384" s="3"/>
      <c r="SJX384" s="3"/>
      <c r="SJY384" s="3"/>
      <c r="SJZ384" s="3"/>
      <c r="SKA384" s="3"/>
      <c r="SKB384" s="3"/>
      <c r="SKC384" s="3"/>
      <c r="SKD384" s="3"/>
      <c r="SKE384" s="3"/>
      <c r="SKF384" s="3"/>
      <c r="SKG384" s="3"/>
      <c r="SKH384" s="3"/>
      <c r="SKI384" s="3"/>
      <c r="SKJ384" s="3"/>
      <c r="SKK384" s="3"/>
      <c r="SKL384" s="3"/>
      <c r="SKM384" s="3"/>
      <c r="SKN384" s="3"/>
      <c r="SKO384" s="3"/>
      <c r="SKP384" s="3"/>
      <c r="SKQ384" s="3"/>
      <c r="SKR384" s="3"/>
      <c r="SKS384" s="3"/>
      <c r="SKT384" s="3"/>
      <c r="SKU384" s="3"/>
      <c r="SKV384" s="3"/>
      <c r="SKW384" s="3"/>
      <c r="SKX384" s="3"/>
      <c r="SKY384" s="3"/>
      <c r="SKZ384" s="3"/>
      <c r="SLA384" s="3"/>
      <c r="SLB384" s="3"/>
      <c r="SLC384" s="3"/>
      <c r="SLD384" s="3"/>
      <c r="SLE384" s="3"/>
      <c r="SLF384" s="3"/>
      <c r="SLG384" s="3"/>
      <c r="SLH384" s="3"/>
      <c r="SLI384" s="3"/>
      <c r="SLJ384" s="3"/>
      <c r="SLK384" s="3"/>
      <c r="SLL384" s="3"/>
      <c r="SLM384" s="3"/>
      <c r="SLN384" s="3"/>
      <c r="SLO384" s="3"/>
      <c r="SLP384" s="3"/>
      <c r="SLQ384" s="3"/>
      <c r="SLR384" s="3"/>
      <c r="SLS384" s="3"/>
      <c r="SLT384" s="3"/>
      <c r="SLU384" s="3"/>
      <c r="SLV384" s="3"/>
      <c r="SLW384" s="3"/>
      <c r="SLX384" s="3"/>
      <c r="SLY384" s="3"/>
      <c r="SLZ384" s="3"/>
      <c r="SMA384" s="3"/>
      <c r="SMB384" s="3"/>
      <c r="SMC384" s="3"/>
      <c r="SMD384" s="3"/>
      <c r="SME384" s="3"/>
      <c r="SMF384" s="3"/>
      <c r="SMG384" s="3"/>
      <c r="SMH384" s="3"/>
      <c r="SMI384" s="3"/>
      <c r="SMJ384" s="3"/>
      <c r="SMK384" s="3"/>
      <c r="SML384" s="3"/>
      <c r="SMM384" s="3"/>
      <c r="SMN384" s="3"/>
      <c r="SMO384" s="3"/>
      <c r="SMP384" s="3"/>
      <c r="SMQ384" s="3"/>
      <c r="SMR384" s="3"/>
      <c r="SMS384" s="3"/>
      <c r="SMT384" s="3"/>
      <c r="SMU384" s="3"/>
      <c r="SMV384" s="3"/>
      <c r="SMW384" s="3"/>
      <c r="SMX384" s="3"/>
      <c r="SMY384" s="3"/>
      <c r="SMZ384" s="3"/>
      <c r="SNA384" s="3"/>
      <c r="SNB384" s="3"/>
      <c r="SNC384" s="3"/>
      <c r="SND384" s="3"/>
      <c r="SNE384" s="3"/>
      <c r="SNF384" s="3"/>
      <c r="SNG384" s="3"/>
      <c r="SNH384" s="3"/>
      <c r="SNI384" s="3"/>
      <c r="SNJ384" s="3"/>
      <c r="SNK384" s="3"/>
      <c r="SNL384" s="3"/>
      <c r="SNM384" s="3"/>
      <c r="SNN384" s="3"/>
      <c r="SNO384" s="3"/>
      <c r="SNP384" s="3"/>
      <c r="SNQ384" s="3"/>
      <c r="SNR384" s="3"/>
      <c r="SNS384" s="3"/>
      <c r="SNT384" s="3"/>
      <c r="SNU384" s="3"/>
      <c r="SNV384" s="3"/>
      <c r="SNW384" s="3"/>
      <c r="SNX384" s="3"/>
      <c r="SNY384" s="3"/>
      <c r="SNZ384" s="3"/>
      <c r="SOA384" s="3"/>
      <c r="SOB384" s="3"/>
      <c r="SOC384" s="3"/>
      <c r="SOD384" s="3"/>
      <c r="SOE384" s="3"/>
      <c r="SOF384" s="3"/>
      <c r="SOG384" s="3"/>
      <c r="SOH384" s="3"/>
      <c r="SOI384" s="3"/>
      <c r="SOJ384" s="3"/>
      <c r="SOK384" s="3"/>
      <c r="SOL384" s="3"/>
      <c r="SOM384" s="3"/>
      <c r="SON384" s="3"/>
      <c r="SOO384" s="3"/>
      <c r="SOP384" s="3"/>
      <c r="SOQ384" s="3"/>
      <c r="SOR384" s="3"/>
      <c r="SOS384" s="3"/>
      <c r="SOT384" s="3"/>
      <c r="SOU384" s="3"/>
      <c r="SOV384" s="3"/>
      <c r="SOW384" s="3"/>
      <c r="SOX384" s="3"/>
      <c r="SOY384" s="3"/>
      <c r="SOZ384" s="3"/>
      <c r="SPA384" s="3"/>
      <c r="SPB384" s="3"/>
      <c r="SPC384" s="3"/>
      <c r="SPD384" s="3"/>
      <c r="SPE384" s="3"/>
      <c r="SPF384" s="3"/>
      <c r="SPG384" s="3"/>
      <c r="SPH384" s="3"/>
      <c r="SPI384" s="3"/>
      <c r="SPJ384" s="3"/>
      <c r="SPK384" s="3"/>
      <c r="SPL384" s="3"/>
      <c r="SPM384" s="3"/>
      <c r="SPN384" s="3"/>
      <c r="SPO384" s="3"/>
      <c r="SPP384" s="3"/>
      <c r="SPQ384" s="3"/>
      <c r="SPR384" s="3"/>
      <c r="SPS384" s="3"/>
      <c r="SPT384" s="3"/>
      <c r="SPU384" s="3"/>
      <c r="SPV384" s="3"/>
      <c r="SPW384" s="3"/>
      <c r="SPX384" s="3"/>
      <c r="SPY384" s="3"/>
      <c r="SPZ384" s="3"/>
      <c r="SQA384" s="3"/>
      <c r="SQB384" s="3"/>
      <c r="SQC384" s="3"/>
      <c r="SQD384" s="3"/>
      <c r="SQE384" s="3"/>
      <c r="SQF384" s="3"/>
      <c r="SQG384" s="3"/>
      <c r="SQH384" s="3"/>
      <c r="SQI384" s="3"/>
      <c r="SQJ384" s="3"/>
      <c r="SQK384" s="3"/>
      <c r="SQL384" s="3"/>
      <c r="SQM384" s="3"/>
      <c r="SQN384" s="3"/>
      <c r="SQO384" s="3"/>
      <c r="SQP384" s="3"/>
      <c r="SQQ384" s="3"/>
      <c r="SQR384" s="3"/>
      <c r="SQS384" s="3"/>
      <c r="SQT384" s="3"/>
      <c r="SQU384" s="3"/>
      <c r="SQW384" s="3"/>
      <c r="SQY384" s="3"/>
      <c r="SQZ384" s="3"/>
      <c r="SRA384" s="3"/>
      <c r="SRB384" s="3"/>
      <c r="SRC384" s="3"/>
      <c r="SRD384" s="3"/>
      <c r="SRE384" s="3"/>
      <c r="SRF384" s="3"/>
      <c r="SRK384" s="3"/>
      <c r="SRL384" s="3"/>
      <c r="SRM384" s="3"/>
      <c r="SRN384" s="3"/>
      <c r="SRO384" s="3"/>
      <c r="SRP384" s="3"/>
      <c r="SRQ384" s="3"/>
      <c r="SRR384" s="3"/>
      <c r="SRS384" s="3"/>
      <c r="SRT384" s="3"/>
      <c r="SRU384" s="3"/>
      <c r="SRV384" s="3"/>
      <c r="SRW384" s="3"/>
      <c r="SRX384" s="3"/>
      <c r="SRY384" s="3"/>
      <c r="SRZ384" s="3"/>
      <c r="SSA384" s="3"/>
      <c r="SSB384" s="3"/>
      <c r="SSC384" s="3"/>
      <c r="SSD384" s="3"/>
      <c r="SSE384" s="3"/>
      <c r="SSF384" s="3"/>
      <c r="SSG384" s="3"/>
      <c r="SSH384" s="3"/>
      <c r="SSI384" s="3"/>
      <c r="SSJ384" s="3"/>
      <c r="SSK384" s="3"/>
      <c r="SSL384" s="3"/>
      <c r="SSM384" s="3"/>
      <c r="SSN384" s="3"/>
      <c r="SSO384" s="3"/>
      <c r="SSP384" s="3"/>
      <c r="SSQ384" s="3"/>
      <c r="SSR384" s="3"/>
      <c r="SSS384" s="3"/>
      <c r="SST384" s="3"/>
      <c r="SSU384" s="3"/>
      <c r="SSV384" s="3"/>
      <c r="SSW384" s="3"/>
      <c r="SSX384" s="3"/>
      <c r="SSY384" s="3"/>
      <c r="SSZ384" s="3"/>
      <c r="STA384" s="3"/>
      <c r="STB384" s="3"/>
      <c r="STC384" s="3"/>
      <c r="STD384" s="3"/>
      <c r="STE384" s="3"/>
      <c r="STF384" s="3"/>
      <c r="STG384" s="3"/>
      <c r="STH384" s="3"/>
      <c r="STI384" s="3"/>
      <c r="STJ384" s="3"/>
      <c r="STK384" s="3"/>
      <c r="STL384" s="3"/>
      <c r="STM384" s="3"/>
      <c r="STN384" s="3"/>
      <c r="STO384" s="3"/>
      <c r="STP384" s="3"/>
      <c r="STQ384" s="3"/>
      <c r="STR384" s="3"/>
      <c r="STS384" s="3"/>
      <c r="STT384" s="3"/>
      <c r="STU384" s="3"/>
      <c r="STV384" s="3"/>
      <c r="STW384" s="3"/>
      <c r="STX384" s="3"/>
      <c r="STY384" s="3"/>
      <c r="STZ384" s="3"/>
      <c r="SUA384" s="3"/>
      <c r="SUB384" s="3"/>
      <c r="SUC384" s="3"/>
      <c r="SUD384" s="3"/>
      <c r="SUE384" s="3"/>
      <c r="SUF384" s="3"/>
      <c r="SUG384" s="3"/>
      <c r="SUH384" s="3"/>
      <c r="SUI384" s="3"/>
      <c r="SUJ384" s="3"/>
      <c r="SUK384" s="3"/>
      <c r="SUL384" s="3"/>
      <c r="SUM384" s="3"/>
      <c r="SUN384" s="3"/>
      <c r="SUO384" s="3"/>
      <c r="SUP384" s="3"/>
      <c r="SUQ384" s="3"/>
      <c r="SUR384" s="3"/>
      <c r="SUS384" s="3"/>
      <c r="SUT384" s="3"/>
      <c r="SUU384" s="3"/>
      <c r="SUV384" s="3"/>
      <c r="SUW384" s="3"/>
      <c r="SUX384" s="3"/>
      <c r="SUY384" s="3"/>
      <c r="SUZ384" s="3"/>
      <c r="SVA384" s="3"/>
      <c r="SVB384" s="3"/>
      <c r="SVC384" s="3"/>
      <c r="SVD384" s="3"/>
      <c r="SVE384" s="3"/>
      <c r="SVF384" s="3"/>
      <c r="SVG384" s="3"/>
      <c r="SVH384" s="3"/>
      <c r="SVI384" s="3"/>
      <c r="SVJ384" s="3"/>
      <c r="SVK384" s="3"/>
      <c r="SVL384" s="3"/>
      <c r="SVM384" s="3"/>
      <c r="SVN384" s="3"/>
      <c r="SVO384" s="3"/>
      <c r="SVP384" s="3"/>
      <c r="SVQ384" s="3"/>
      <c r="SVR384" s="3"/>
      <c r="SVS384" s="3"/>
      <c r="SVT384" s="3"/>
      <c r="SVU384" s="3"/>
      <c r="SVV384" s="3"/>
      <c r="SVW384" s="3"/>
      <c r="SVX384" s="3"/>
      <c r="SVY384" s="3"/>
      <c r="SVZ384" s="3"/>
      <c r="SWA384" s="3"/>
      <c r="SWB384" s="3"/>
      <c r="SWC384" s="3"/>
      <c r="SWD384" s="3"/>
      <c r="SWE384" s="3"/>
      <c r="SWF384" s="3"/>
      <c r="SWG384" s="3"/>
      <c r="SWH384" s="3"/>
      <c r="SWI384" s="3"/>
      <c r="SWJ384" s="3"/>
      <c r="SWK384" s="3"/>
      <c r="SWL384" s="3"/>
      <c r="SWM384" s="3"/>
      <c r="SWN384" s="3"/>
      <c r="SWO384" s="3"/>
      <c r="SWP384" s="3"/>
      <c r="SWQ384" s="3"/>
      <c r="SWR384" s="3"/>
      <c r="SWS384" s="3"/>
      <c r="SWT384" s="3"/>
      <c r="SWU384" s="3"/>
      <c r="SWV384" s="3"/>
      <c r="SWW384" s="3"/>
      <c r="SWX384" s="3"/>
      <c r="SWY384" s="3"/>
      <c r="SWZ384" s="3"/>
      <c r="SXA384" s="3"/>
      <c r="SXB384" s="3"/>
      <c r="SXC384" s="3"/>
      <c r="SXD384" s="3"/>
      <c r="SXE384" s="3"/>
      <c r="SXF384" s="3"/>
      <c r="SXG384" s="3"/>
      <c r="SXH384" s="3"/>
      <c r="SXI384" s="3"/>
      <c r="SXJ384" s="3"/>
      <c r="SXK384" s="3"/>
      <c r="SXL384" s="3"/>
      <c r="SXM384" s="3"/>
      <c r="SXN384" s="3"/>
      <c r="SXO384" s="3"/>
      <c r="SXP384" s="3"/>
      <c r="SXQ384" s="3"/>
      <c r="SXR384" s="3"/>
      <c r="SXS384" s="3"/>
      <c r="SXT384" s="3"/>
      <c r="SXU384" s="3"/>
      <c r="SXV384" s="3"/>
      <c r="SXW384" s="3"/>
      <c r="SXX384" s="3"/>
      <c r="SXY384" s="3"/>
      <c r="SXZ384" s="3"/>
      <c r="SYA384" s="3"/>
      <c r="SYB384" s="3"/>
      <c r="SYC384" s="3"/>
      <c r="SYD384" s="3"/>
      <c r="SYE384" s="3"/>
      <c r="SYF384" s="3"/>
      <c r="SYG384" s="3"/>
      <c r="SYH384" s="3"/>
      <c r="SYI384" s="3"/>
      <c r="SYJ384" s="3"/>
      <c r="SYK384" s="3"/>
      <c r="SYL384" s="3"/>
      <c r="SYM384" s="3"/>
      <c r="SYN384" s="3"/>
      <c r="SYO384" s="3"/>
      <c r="SYP384" s="3"/>
      <c r="SYQ384" s="3"/>
      <c r="SYR384" s="3"/>
      <c r="SYS384" s="3"/>
      <c r="SYT384" s="3"/>
      <c r="SYU384" s="3"/>
      <c r="SYV384" s="3"/>
      <c r="SYW384" s="3"/>
      <c r="SYX384" s="3"/>
      <c r="SYY384" s="3"/>
      <c r="SYZ384" s="3"/>
      <c r="SZA384" s="3"/>
      <c r="SZB384" s="3"/>
      <c r="SZC384" s="3"/>
      <c r="SZD384" s="3"/>
      <c r="SZE384" s="3"/>
      <c r="SZF384" s="3"/>
      <c r="SZG384" s="3"/>
      <c r="SZH384" s="3"/>
      <c r="SZI384" s="3"/>
      <c r="SZJ384" s="3"/>
      <c r="SZK384" s="3"/>
      <c r="SZL384" s="3"/>
      <c r="SZM384" s="3"/>
      <c r="SZN384" s="3"/>
      <c r="SZO384" s="3"/>
      <c r="SZP384" s="3"/>
      <c r="SZQ384" s="3"/>
      <c r="SZR384" s="3"/>
      <c r="SZS384" s="3"/>
      <c r="SZT384" s="3"/>
      <c r="SZU384" s="3"/>
      <c r="SZV384" s="3"/>
      <c r="SZW384" s="3"/>
      <c r="SZX384" s="3"/>
      <c r="SZY384" s="3"/>
      <c r="SZZ384" s="3"/>
      <c r="TAA384" s="3"/>
      <c r="TAB384" s="3"/>
      <c r="TAC384" s="3"/>
      <c r="TAD384" s="3"/>
      <c r="TAE384" s="3"/>
      <c r="TAF384" s="3"/>
      <c r="TAG384" s="3"/>
      <c r="TAH384" s="3"/>
      <c r="TAI384" s="3"/>
      <c r="TAJ384" s="3"/>
      <c r="TAK384" s="3"/>
      <c r="TAL384" s="3"/>
      <c r="TAM384" s="3"/>
      <c r="TAN384" s="3"/>
      <c r="TAO384" s="3"/>
      <c r="TAP384" s="3"/>
      <c r="TAQ384" s="3"/>
      <c r="TAS384" s="3"/>
      <c r="TAU384" s="3"/>
      <c r="TAV384" s="3"/>
      <c r="TAW384" s="3"/>
      <c r="TAX384" s="3"/>
      <c r="TAY384" s="3"/>
      <c r="TAZ384" s="3"/>
      <c r="TBA384" s="3"/>
      <c r="TBB384" s="3"/>
      <c r="TBG384" s="3"/>
      <c r="TBH384" s="3"/>
      <c r="TBI384" s="3"/>
      <c r="TBJ384" s="3"/>
      <c r="TBK384" s="3"/>
      <c r="TBL384" s="3"/>
      <c r="TBM384" s="3"/>
      <c r="TBN384" s="3"/>
      <c r="TBO384" s="3"/>
      <c r="TBP384" s="3"/>
      <c r="TBQ384" s="3"/>
      <c r="TBR384" s="3"/>
      <c r="TBS384" s="3"/>
      <c r="TBT384" s="3"/>
      <c r="TBU384" s="3"/>
      <c r="TBV384" s="3"/>
      <c r="TBW384" s="3"/>
      <c r="TBX384" s="3"/>
      <c r="TBY384" s="3"/>
      <c r="TBZ384" s="3"/>
      <c r="TCA384" s="3"/>
      <c r="TCB384" s="3"/>
      <c r="TCC384" s="3"/>
      <c r="TCD384" s="3"/>
      <c r="TCE384" s="3"/>
      <c r="TCF384" s="3"/>
      <c r="TCG384" s="3"/>
      <c r="TCH384" s="3"/>
      <c r="TCI384" s="3"/>
      <c r="TCJ384" s="3"/>
      <c r="TCK384" s="3"/>
      <c r="TCL384" s="3"/>
      <c r="TCM384" s="3"/>
      <c r="TCN384" s="3"/>
      <c r="TCO384" s="3"/>
      <c r="TCP384" s="3"/>
      <c r="TCQ384" s="3"/>
      <c r="TCR384" s="3"/>
      <c r="TCS384" s="3"/>
      <c r="TCT384" s="3"/>
      <c r="TCU384" s="3"/>
      <c r="TCV384" s="3"/>
      <c r="TCW384" s="3"/>
      <c r="TCX384" s="3"/>
      <c r="TCY384" s="3"/>
      <c r="TCZ384" s="3"/>
      <c r="TDA384" s="3"/>
      <c r="TDB384" s="3"/>
      <c r="TDC384" s="3"/>
      <c r="TDD384" s="3"/>
      <c r="TDE384" s="3"/>
      <c r="TDF384" s="3"/>
      <c r="TDG384" s="3"/>
      <c r="TDH384" s="3"/>
      <c r="TDI384" s="3"/>
      <c r="TDJ384" s="3"/>
      <c r="TDK384" s="3"/>
      <c r="TDL384" s="3"/>
      <c r="TDM384" s="3"/>
      <c r="TDN384" s="3"/>
      <c r="TDO384" s="3"/>
      <c r="TDP384" s="3"/>
      <c r="TDQ384" s="3"/>
      <c r="TDR384" s="3"/>
      <c r="TDS384" s="3"/>
      <c r="TDT384" s="3"/>
      <c r="TDU384" s="3"/>
      <c r="TDV384" s="3"/>
      <c r="TDW384" s="3"/>
      <c r="TDX384" s="3"/>
      <c r="TDY384" s="3"/>
      <c r="TDZ384" s="3"/>
      <c r="TEA384" s="3"/>
      <c r="TEB384" s="3"/>
      <c r="TEC384" s="3"/>
      <c r="TED384" s="3"/>
      <c r="TEE384" s="3"/>
      <c r="TEF384" s="3"/>
      <c r="TEG384" s="3"/>
      <c r="TEH384" s="3"/>
      <c r="TEI384" s="3"/>
      <c r="TEJ384" s="3"/>
      <c r="TEK384" s="3"/>
      <c r="TEL384" s="3"/>
      <c r="TEM384" s="3"/>
      <c r="TEN384" s="3"/>
      <c r="TEO384" s="3"/>
      <c r="TEP384" s="3"/>
      <c r="TEQ384" s="3"/>
      <c r="TER384" s="3"/>
      <c r="TES384" s="3"/>
      <c r="TET384" s="3"/>
      <c r="TEU384" s="3"/>
      <c r="TEV384" s="3"/>
      <c r="TEW384" s="3"/>
      <c r="TEX384" s="3"/>
      <c r="TEY384" s="3"/>
      <c r="TEZ384" s="3"/>
      <c r="TFA384" s="3"/>
      <c r="TFB384" s="3"/>
      <c r="TFC384" s="3"/>
      <c r="TFD384" s="3"/>
      <c r="TFE384" s="3"/>
      <c r="TFF384" s="3"/>
      <c r="TFG384" s="3"/>
      <c r="TFH384" s="3"/>
      <c r="TFI384" s="3"/>
      <c r="TFJ384" s="3"/>
      <c r="TFK384" s="3"/>
      <c r="TFL384" s="3"/>
      <c r="TFM384" s="3"/>
      <c r="TFN384" s="3"/>
      <c r="TFO384" s="3"/>
      <c r="TFP384" s="3"/>
      <c r="TFQ384" s="3"/>
      <c r="TFR384" s="3"/>
      <c r="TFS384" s="3"/>
      <c r="TFT384" s="3"/>
      <c r="TFU384" s="3"/>
      <c r="TFV384" s="3"/>
      <c r="TFW384" s="3"/>
      <c r="TFX384" s="3"/>
      <c r="TFY384" s="3"/>
      <c r="TFZ384" s="3"/>
      <c r="TGA384" s="3"/>
      <c r="TGB384" s="3"/>
      <c r="TGC384" s="3"/>
      <c r="TGD384" s="3"/>
      <c r="TGE384" s="3"/>
      <c r="TGF384" s="3"/>
      <c r="TGG384" s="3"/>
      <c r="TGH384" s="3"/>
      <c r="TGI384" s="3"/>
      <c r="TGJ384" s="3"/>
      <c r="TGK384" s="3"/>
      <c r="TGL384" s="3"/>
      <c r="TGM384" s="3"/>
      <c r="TGN384" s="3"/>
      <c r="TGO384" s="3"/>
      <c r="TGP384" s="3"/>
      <c r="TGQ384" s="3"/>
      <c r="TGR384" s="3"/>
      <c r="TGS384" s="3"/>
      <c r="TGT384" s="3"/>
      <c r="TGU384" s="3"/>
      <c r="TGV384" s="3"/>
      <c r="TGW384" s="3"/>
      <c r="TGX384" s="3"/>
      <c r="TGY384" s="3"/>
      <c r="TGZ384" s="3"/>
      <c r="THA384" s="3"/>
      <c r="THB384" s="3"/>
      <c r="THC384" s="3"/>
      <c r="THD384" s="3"/>
      <c r="THE384" s="3"/>
      <c r="THF384" s="3"/>
      <c r="THG384" s="3"/>
      <c r="THH384" s="3"/>
      <c r="THI384" s="3"/>
      <c r="THJ384" s="3"/>
      <c r="THK384" s="3"/>
      <c r="THL384" s="3"/>
      <c r="THM384" s="3"/>
      <c r="THN384" s="3"/>
      <c r="THO384" s="3"/>
      <c r="THP384" s="3"/>
      <c r="THQ384" s="3"/>
      <c r="THR384" s="3"/>
      <c r="THS384" s="3"/>
      <c r="THT384" s="3"/>
      <c r="THU384" s="3"/>
      <c r="THV384" s="3"/>
      <c r="THW384" s="3"/>
      <c r="THX384" s="3"/>
      <c r="THY384" s="3"/>
      <c r="THZ384" s="3"/>
      <c r="TIA384" s="3"/>
      <c r="TIB384" s="3"/>
      <c r="TIC384" s="3"/>
      <c r="TID384" s="3"/>
      <c r="TIE384" s="3"/>
      <c r="TIF384" s="3"/>
      <c r="TIG384" s="3"/>
      <c r="TIH384" s="3"/>
      <c r="TII384" s="3"/>
      <c r="TIJ384" s="3"/>
      <c r="TIK384" s="3"/>
      <c r="TIL384" s="3"/>
      <c r="TIM384" s="3"/>
      <c r="TIN384" s="3"/>
      <c r="TIO384" s="3"/>
      <c r="TIP384" s="3"/>
      <c r="TIQ384" s="3"/>
      <c r="TIR384" s="3"/>
      <c r="TIS384" s="3"/>
      <c r="TIT384" s="3"/>
      <c r="TIU384" s="3"/>
      <c r="TIV384" s="3"/>
      <c r="TIW384" s="3"/>
      <c r="TIX384" s="3"/>
      <c r="TIY384" s="3"/>
      <c r="TIZ384" s="3"/>
      <c r="TJA384" s="3"/>
      <c r="TJB384" s="3"/>
      <c r="TJC384" s="3"/>
      <c r="TJD384" s="3"/>
      <c r="TJE384" s="3"/>
      <c r="TJF384" s="3"/>
      <c r="TJG384" s="3"/>
      <c r="TJH384" s="3"/>
      <c r="TJI384" s="3"/>
      <c r="TJJ384" s="3"/>
      <c r="TJK384" s="3"/>
      <c r="TJL384" s="3"/>
      <c r="TJM384" s="3"/>
      <c r="TJN384" s="3"/>
      <c r="TJO384" s="3"/>
      <c r="TJP384" s="3"/>
      <c r="TJQ384" s="3"/>
      <c r="TJR384" s="3"/>
      <c r="TJS384" s="3"/>
      <c r="TJT384" s="3"/>
      <c r="TJU384" s="3"/>
      <c r="TJV384" s="3"/>
      <c r="TJW384" s="3"/>
      <c r="TJX384" s="3"/>
      <c r="TJY384" s="3"/>
      <c r="TJZ384" s="3"/>
      <c r="TKA384" s="3"/>
      <c r="TKB384" s="3"/>
      <c r="TKC384" s="3"/>
      <c r="TKD384" s="3"/>
      <c r="TKE384" s="3"/>
      <c r="TKF384" s="3"/>
      <c r="TKG384" s="3"/>
      <c r="TKH384" s="3"/>
      <c r="TKI384" s="3"/>
      <c r="TKJ384" s="3"/>
      <c r="TKK384" s="3"/>
      <c r="TKL384" s="3"/>
      <c r="TKM384" s="3"/>
      <c r="TKO384" s="3"/>
      <c r="TKQ384" s="3"/>
      <c r="TKR384" s="3"/>
      <c r="TKS384" s="3"/>
      <c r="TKT384" s="3"/>
      <c r="TKU384" s="3"/>
      <c r="TKV384" s="3"/>
      <c r="TKW384" s="3"/>
      <c r="TKX384" s="3"/>
      <c r="TLC384" s="3"/>
      <c r="TLD384" s="3"/>
      <c r="TLE384" s="3"/>
      <c r="TLF384" s="3"/>
      <c r="TLG384" s="3"/>
      <c r="TLH384" s="3"/>
      <c r="TLI384" s="3"/>
      <c r="TLJ384" s="3"/>
      <c r="TLK384" s="3"/>
      <c r="TLL384" s="3"/>
      <c r="TLM384" s="3"/>
      <c r="TLN384" s="3"/>
      <c r="TLO384" s="3"/>
      <c r="TLP384" s="3"/>
      <c r="TLQ384" s="3"/>
      <c r="TLR384" s="3"/>
      <c r="TLS384" s="3"/>
      <c r="TLT384" s="3"/>
      <c r="TLU384" s="3"/>
      <c r="TLV384" s="3"/>
      <c r="TLW384" s="3"/>
      <c r="TLX384" s="3"/>
      <c r="TLY384" s="3"/>
      <c r="TLZ384" s="3"/>
      <c r="TMA384" s="3"/>
      <c r="TMB384" s="3"/>
      <c r="TMC384" s="3"/>
      <c r="TMD384" s="3"/>
      <c r="TME384" s="3"/>
      <c r="TMF384" s="3"/>
      <c r="TMG384" s="3"/>
      <c r="TMH384" s="3"/>
      <c r="TMI384" s="3"/>
      <c r="TMJ384" s="3"/>
      <c r="TMK384" s="3"/>
      <c r="TML384" s="3"/>
      <c r="TMM384" s="3"/>
      <c r="TMN384" s="3"/>
      <c r="TMO384" s="3"/>
      <c r="TMP384" s="3"/>
      <c r="TMQ384" s="3"/>
      <c r="TMR384" s="3"/>
      <c r="TMS384" s="3"/>
      <c r="TMT384" s="3"/>
      <c r="TMU384" s="3"/>
      <c r="TMV384" s="3"/>
      <c r="TMW384" s="3"/>
      <c r="TMX384" s="3"/>
      <c r="TMY384" s="3"/>
      <c r="TMZ384" s="3"/>
      <c r="TNA384" s="3"/>
      <c r="TNB384" s="3"/>
      <c r="TNC384" s="3"/>
      <c r="TND384" s="3"/>
      <c r="TNE384" s="3"/>
      <c r="TNF384" s="3"/>
      <c r="TNG384" s="3"/>
      <c r="TNH384" s="3"/>
      <c r="TNI384" s="3"/>
      <c r="TNJ384" s="3"/>
      <c r="TNK384" s="3"/>
      <c r="TNL384" s="3"/>
      <c r="TNM384" s="3"/>
      <c r="TNN384" s="3"/>
      <c r="TNO384" s="3"/>
      <c r="TNP384" s="3"/>
      <c r="TNQ384" s="3"/>
      <c r="TNR384" s="3"/>
      <c r="TNS384" s="3"/>
      <c r="TNT384" s="3"/>
      <c r="TNU384" s="3"/>
      <c r="TNV384" s="3"/>
      <c r="TNW384" s="3"/>
      <c r="TNX384" s="3"/>
      <c r="TNY384" s="3"/>
      <c r="TNZ384" s="3"/>
      <c r="TOA384" s="3"/>
      <c r="TOB384" s="3"/>
      <c r="TOC384" s="3"/>
      <c r="TOD384" s="3"/>
      <c r="TOE384" s="3"/>
      <c r="TOF384" s="3"/>
      <c r="TOG384" s="3"/>
      <c r="TOH384" s="3"/>
      <c r="TOI384" s="3"/>
      <c r="TOJ384" s="3"/>
      <c r="TOK384" s="3"/>
      <c r="TOL384" s="3"/>
      <c r="TOM384" s="3"/>
      <c r="TON384" s="3"/>
      <c r="TOO384" s="3"/>
      <c r="TOP384" s="3"/>
      <c r="TOQ384" s="3"/>
      <c r="TOR384" s="3"/>
      <c r="TOS384" s="3"/>
      <c r="TOT384" s="3"/>
      <c r="TOU384" s="3"/>
      <c r="TOV384" s="3"/>
      <c r="TOW384" s="3"/>
      <c r="TOX384" s="3"/>
      <c r="TOY384" s="3"/>
      <c r="TOZ384" s="3"/>
      <c r="TPA384" s="3"/>
      <c r="TPB384" s="3"/>
      <c r="TPC384" s="3"/>
      <c r="TPD384" s="3"/>
      <c r="TPE384" s="3"/>
      <c r="TPF384" s="3"/>
      <c r="TPG384" s="3"/>
      <c r="TPH384" s="3"/>
      <c r="TPI384" s="3"/>
      <c r="TPJ384" s="3"/>
      <c r="TPK384" s="3"/>
      <c r="TPL384" s="3"/>
      <c r="TPM384" s="3"/>
      <c r="TPN384" s="3"/>
      <c r="TPO384" s="3"/>
      <c r="TPP384" s="3"/>
      <c r="TPQ384" s="3"/>
      <c r="TPR384" s="3"/>
      <c r="TPS384" s="3"/>
      <c r="TPT384" s="3"/>
      <c r="TPU384" s="3"/>
      <c r="TPV384" s="3"/>
      <c r="TPW384" s="3"/>
      <c r="TPX384" s="3"/>
      <c r="TPY384" s="3"/>
      <c r="TPZ384" s="3"/>
      <c r="TQA384" s="3"/>
      <c r="TQB384" s="3"/>
      <c r="TQC384" s="3"/>
      <c r="TQD384" s="3"/>
      <c r="TQE384" s="3"/>
      <c r="TQF384" s="3"/>
      <c r="TQG384" s="3"/>
      <c r="TQH384" s="3"/>
      <c r="TQI384" s="3"/>
      <c r="TQJ384" s="3"/>
      <c r="TQK384" s="3"/>
      <c r="TQL384" s="3"/>
      <c r="TQM384" s="3"/>
      <c r="TQN384" s="3"/>
      <c r="TQO384" s="3"/>
      <c r="TQP384" s="3"/>
      <c r="TQQ384" s="3"/>
      <c r="TQR384" s="3"/>
      <c r="TQS384" s="3"/>
      <c r="TQT384" s="3"/>
      <c r="TQU384" s="3"/>
      <c r="TQV384" s="3"/>
      <c r="TQW384" s="3"/>
      <c r="TQX384" s="3"/>
      <c r="TQY384" s="3"/>
      <c r="TQZ384" s="3"/>
      <c r="TRA384" s="3"/>
      <c r="TRB384" s="3"/>
      <c r="TRC384" s="3"/>
      <c r="TRD384" s="3"/>
      <c r="TRE384" s="3"/>
      <c r="TRF384" s="3"/>
      <c r="TRG384" s="3"/>
      <c r="TRH384" s="3"/>
      <c r="TRI384" s="3"/>
      <c r="TRJ384" s="3"/>
      <c r="TRK384" s="3"/>
      <c r="TRL384" s="3"/>
      <c r="TRM384" s="3"/>
      <c r="TRN384" s="3"/>
      <c r="TRO384" s="3"/>
      <c r="TRP384" s="3"/>
      <c r="TRQ384" s="3"/>
      <c r="TRR384" s="3"/>
      <c r="TRS384" s="3"/>
      <c r="TRT384" s="3"/>
      <c r="TRU384" s="3"/>
      <c r="TRV384" s="3"/>
      <c r="TRW384" s="3"/>
      <c r="TRX384" s="3"/>
      <c r="TRY384" s="3"/>
      <c r="TRZ384" s="3"/>
      <c r="TSA384" s="3"/>
      <c r="TSB384" s="3"/>
      <c r="TSC384" s="3"/>
      <c r="TSD384" s="3"/>
      <c r="TSE384" s="3"/>
      <c r="TSF384" s="3"/>
      <c r="TSG384" s="3"/>
      <c r="TSH384" s="3"/>
      <c r="TSI384" s="3"/>
      <c r="TSJ384" s="3"/>
      <c r="TSK384" s="3"/>
      <c r="TSL384" s="3"/>
      <c r="TSM384" s="3"/>
      <c r="TSN384" s="3"/>
      <c r="TSO384" s="3"/>
      <c r="TSP384" s="3"/>
      <c r="TSQ384" s="3"/>
      <c r="TSR384" s="3"/>
      <c r="TSS384" s="3"/>
      <c r="TST384" s="3"/>
      <c r="TSU384" s="3"/>
      <c r="TSV384" s="3"/>
      <c r="TSW384" s="3"/>
      <c r="TSX384" s="3"/>
      <c r="TSY384" s="3"/>
      <c r="TSZ384" s="3"/>
      <c r="TTA384" s="3"/>
      <c r="TTB384" s="3"/>
      <c r="TTC384" s="3"/>
      <c r="TTD384" s="3"/>
      <c r="TTE384" s="3"/>
      <c r="TTF384" s="3"/>
      <c r="TTG384" s="3"/>
      <c r="TTH384" s="3"/>
      <c r="TTI384" s="3"/>
      <c r="TTJ384" s="3"/>
      <c r="TTK384" s="3"/>
      <c r="TTL384" s="3"/>
      <c r="TTM384" s="3"/>
      <c r="TTN384" s="3"/>
      <c r="TTO384" s="3"/>
      <c r="TTP384" s="3"/>
      <c r="TTQ384" s="3"/>
      <c r="TTR384" s="3"/>
      <c r="TTS384" s="3"/>
      <c r="TTT384" s="3"/>
      <c r="TTU384" s="3"/>
      <c r="TTV384" s="3"/>
      <c r="TTW384" s="3"/>
      <c r="TTX384" s="3"/>
      <c r="TTY384" s="3"/>
      <c r="TTZ384" s="3"/>
      <c r="TUA384" s="3"/>
      <c r="TUB384" s="3"/>
      <c r="TUC384" s="3"/>
      <c r="TUD384" s="3"/>
      <c r="TUE384" s="3"/>
      <c r="TUF384" s="3"/>
      <c r="TUG384" s="3"/>
      <c r="TUH384" s="3"/>
      <c r="TUI384" s="3"/>
      <c r="TUK384" s="3"/>
      <c r="TUM384" s="3"/>
      <c r="TUN384" s="3"/>
      <c r="TUO384" s="3"/>
      <c r="TUP384" s="3"/>
      <c r="TUQ384" s="3"/>
      <c r="TUR384" s="3"/>
      <c r="TUS384" s="3"/>
      <c r="TUT384" s="3"/>
      <c r="TUY384" s="3"/>
      <c r="TUZ384" s="3"/>
      <c r="TVA384" s="3"/>
      <c r="TVB384" s="3"/>
      <c r="TVC384" s="3"/>
      <c r="TVD384" s="3"/>
      <c r="TVE384" s="3"/>
      <c r="TVF384" s="3"/>
      <c r="TVG384" s="3"/>
      <c r="TVH384" s="3"/>
      <c r="TVI384" s="3"/>
      <c r="TVJ384" s="3"/>
      <c r="TVK384" s="3"/>
      <c r="TVL384" s="3"/>
      <c r="TVM384" s="3"/>
      <c r="TVN384" s="3"/>
      <c r="TVO384" s="3"/>
      <c r="TVP384" s="3"/>
      <c r="TVQ384" s="3"/>
      <c r="TVR384" s="3"/>
      <c r="TVS384" s="3"/>
      <c r="TVT384" s="3"/>
      <c r="TVU384" s="3"/>
      <c r="TVV384" s="3"/>
      <c r="TVW384" s="3"/>
      <c r="TVX384" s="3"/>
      <c r="TVY384" s="3"/>
      <c r="TVZ384" s="3"/>
      <c r="TWA384" s="3"/>
      <c r="TWB384" s="3"/>
      <c r="TWC384" s="3"/>
      <c r="TWD384" s="3"/>
      <c r="TWE384" s="3"/>
      <c r="TWF384" s="3"/>
      <c r="TWG384" s="3"/>
      <c r="TWH384" s="3"/>
      <c r="TWI384" s="3"/>
      <c r="TWJ384" s="3"/>
      <c r="TWK384" s="3"/>
      <c r="TWL384" s="3"/>
      <c r="TWM384" s="3"/>
      <c r="TWN384" s="3"/>
      <c r="TWO384" s="3"/>
      <c r="TWP384" s="3"/>
      <c r="TWQ384" s="3"/>
      <c r="TWR384" s="3"/>
      <c r="TWS384" s="3"/>
      <c r="TWT384" s="3"/>
      <c r="TWU384" s="3"/>
      <c r="TWV384" s="3"/>
      <c r="TWW384" s="3"/>
      <c r="TWX384" s="3"/>
      <c r="TWY384" s="3"/>
      <c r="TWZ384" s="3"/>
      <c r="TXA384" s="3"/>
      <c r="TXB384" s="3"/>
      <c r="TXC384" s="3"/>
      <c r="TXD384" s="3"/>
      <c r="TXE384" s="3"/>
      <c r="TXF384" s="3"/>
      <c r="TXG384" s="3"/>
      <c r="TXH384" s="3"/>
      <c r="TXI384" s="3"/>
      <c r="TXJ384" s="3"/>
      <c r="TXK384" s="3"/>
      <c r="TXL384" s="3"/>
      <c r="TXM384" s="3"/>
      <c r="TXN384" s="3"/>
      <c r="TXO384" s="3"/>
      <c r="TXP384" s="3"/>
      <c r="TXQ384" s="3"/>
      <c r="TXR384" s="3"/>
      <c r="TXS384" s="3"/>
      <c r="TXT384" s="3"/>
      <c r="TXU384" s="3"/>
      <c r="TXV384" s="3"/>
      <c r="TXW384" s="3"/>
      <c r="TXX384" s="3"/>
      <c r="TXY384" s="3"/>
      <c r="TXZ384" s="3"/>
      <c r="TYA384" s="3"/>
      <c r="TYB384" s="3"/>
      <c r="TYC384" s="3"/>
      <c r="TYD384" s="3"/>
      <c r="TYE384" s="3"/>
      <c r="TYF384" s="3"/>
      <c r="TYG384" s="3"/>
      <c r="TYH384" s="3"/>
      <c r="TYI384" s="3"/>
      <c r="TYJ384" s="3"/>
      <c r="TYK384" s="3"/>
      <c r="TYL384" s="3"/>
      <c r="TYM384" s="3"/>
      <c r="TYN384" s="3"/>
      <c r="TYO384" s="3"/>
      <c r="TYP384" s="3"/>
      <c r="TYQ384" s="3"/>
      <c r="TYR384" s="3"/>
      <c r="TYS384" s="3"/>
      <c r="TYT384" s="3"/>
      <c r="TYU384" s="3"/>
      <c r="TYV384" s="3"/>
      <c r="TYW384" s="3"/>
      <c r="TYX384" s="3"/>
      <c r="TYY384" s="3"/>
      <c r="TYZ384" s="3"/>
      <c r="TZA384" s="3"/>
      <c r="TZB384" s="3"/>
      <c r="TZC384" s="3"/>
      <c r="TZD384" s="3"/>
      <c r="TZE384" s="3"/>
      <c r="TZF384" s="3"/>
      <c r="TZG384" s="3"/>
      <c r="TZH384" s="3"/>
      <c r="TZI384" s="3"/>
      <c r="TZJ384" s="3"/>
      <c r="TZK384" s="3"/>
      <c r="TZL384" s="3"/>
      <c r="TZM384" s="3"/>
      <c r="TZN384" s="3"/>
      <c r="TZO384" s="3"/>
      <c r="TZP384" s="3"/>
      <c r="TZQ384" s="3"/>
      <c r="TZR384" s="3"/>
      <c r="TZS384" s="3"/>
      <c r="TZT384" s="3"/>
      <c r="TZU384" s="3"/>
      <c r="TZV384" s="3"/>
      <c r="TZW384" s="3"/>
      <c r="TZX384" s="3"/>
      <c r="TZY384" s="3"/>
      <c r="TZZ384" s="3"/>
      <c r="UAA384" s="3"/>
      <c r="UAB384" s="3"/>
      <c r="UAC384" s="3"/>
      <c r="UAD384" s="3"/>
      <c r="UAE384" s="3"/>
      <c r="UAF384" s="3"/>
      <c r="UAG384" s="3"/>
      <c r="UAH384" s="3"/>
      <c r="UAI384" s="3"/>
      <c r="UAJ384" s="3"/>
      <c r="UAK384" s="3"/>
      <c r="UAL384" s="3"/>
      <c r="UAM384" s="3"/>
      <c r="UAN384" s="3"/>
      <c r="UAO384" s="3"/>
      <c r="UAP384" s="3"/>
      <c r="UAQ384" s="3"/>
      <c r="UAR384" s="3"/>
      <c r="UAS384" s="3"/>
      <c r="UAT384" s="3"/>
      <c r="UAU384" s="3"/>
      <c r="UAV384" s="3"/>
      <c r="UAW384" s="3"/>
      <c r="UAX384" s="3"/>
      <c r="UAY384" s="3"/>
      <c r="UAZ384" s="3"/>
      <c r="UBA384" s="3"/>
      <c r="UBB384" s="3"/>
      <c r="UBC384" s="3"/>
      <c r="UBD384" s="3"/>
      <c r="UBE384" s="3"/>
      <c r="UBF384" s="3"/>
      <c r="UBG384" s="3"/>
      <c r="UBH384" s="3"/>
      <c r="UBI384" s="3"/>
      <c r="UBJ384" s="3"/>
      <c r="UBK384" s="3"/>
      <c r="UBL384" s="3"/>
      <c r="UBM384" s="3"/>
      <c r="UBN384" s="3"/>
      <c r="UBO384" s="3"/>
      <c r="UBP384" s="3"/>
      <c r="UBQ384" s="3"/>
      <c r="UBR384" s="3"/>
      <c r="UBS384" s="3"/>
      <c r="UBT384" s="3"/>
      <c r="UBU384" s="3"/>
      <c r="UBV384" s="3"/>
      <c r="UBW384" s="3"/>
      <c r="UBX384" s="3"/>
      <c r="UBY384" s="3"/>
      <c r="UBZ384" s="3"/>
      <c r="UCA384" s="3"/>
      <c r="UCB384" s="3"/>
      <c r="UCC384" s="3"/>
      <c r="UCD384" s="3"/>
      <c r="UCE384" s="3"/>
      <c r="UCF384" s="3"/>
      <c r="UCG384" s="3"/>
      <c r="UCH384" s="3"/>
      <c r="UCI384" s="3"/>
      <c r="UCJ384" s="3"/>
      <c r="UCK384" s="3"/>
      <c r="UCL384" s="3"/>
      <c r="UCM384" s="3"/>
      <c r="UCN384" s="3"/>
      <c r="UCO384" s="3"/>
      <c r="UCP384" s="3"/>
      <c r="UCQ384" s="3"/>
      <c r="UCR384" s="3"/>
      <c r="UCS384" s="3"/>
      <c r="UCT384" s="3"/>
      <c r="UCU384" s="3"/>
      <c r="UCV384" s="3"/>
      <c r="UCW384" s="3"/>
      <c r="UCX384" s="3"/>
      <c r="UCY384" s="3"/>
      <c r="UCZ384" s="3"/>
      <c r="UDA384" s="3"/>
      <c r="UDB384" s="3"/>
      <c r="UDC384" s="3"/>
      <c r="UDD384" s="3"/>
      <c r="UDE384" s="3"/>
      <c r="UDF384" s="3"/>
      <c r="UDG384" s="3"/>
      <c r="UDH384" s="3"/>
      <c r="UDI384" s="3"/>
      <c r="UDJ384" s="3"/>
      <c r="UDK384" s="3"/>
      <c r="UDL384" s="3"/>
      <c r="UDM384" s="3"/>
      <c r="UDN384" s="3"/>
      <c r="UDO384" s="3"/>
      <c r="UDP384" s="3"/>
      <c r="UDQ384" s="3"/>
      <c r="UDR384" s="3"/>
      <c r="UDS384" s="3"/>
      <c r="UDT384" s="3"/>
      <c r="UDU384" s="3"/>
      <c r="UDV384" s="3"/>
      <c r="UDW384" s="3"/>
      <c r="UDX384" s="3"/>
      <c r="UDY384" s="3"/>
      <c r="UDZ384" s="3"/>
      <c r="UEA384" s="3"/>
      <c r="UEB384" s="3"/>
      <c r="UEC384" s="3"/>
      <c r="UED384" s="3"/>
      <c r="UEE384" s="3"/>
      <c r="UEG384" s="3"/>
      <c r="UEI384" s="3"/>
      <c r="UEJ384" s="3"/>
      <c r="UEK384" s="3"/>
      <c r="UEL384" s="3"/>
      <c r="UEM384" s="3"/>
      <c r="UEN384" s="3"/>
      <c r="UEO384" s="3"/>
      <c r="UEP384" s="3"/>
      <c r="UEU384" s="3"/>
      <c r="UEV384" s="3"/>
      <c r="UEW384" s="3"/>
      <c r="UEX384" s="3"/>
      <c r="UEY384" s="3"/>
      <c r="UEZ384" s="3"/>
      <c r="UFA384" s="3"/>
      <c r="UFB384" s="3"/>
      <c r="UFC384" s="3"/>
      <c r="UFD384" s="3"/>
      <c r="UFE384" s="3"/>
      <c r="UFF384" s="3"/>
      <c r="UFG384" s="3"/>
      <c r="UFH384" s="3"/>
      <c r="UFI384" s="3"/>
      <c r="UFJ384" s="3"/>
      <c r="UFK384" s="3"/>
      <c r="UFL384" s="3"/>
      <c r="UFM384" s="3"/>
      <c r="UFN384" s="3"/>
      <c r="UFO384" s="3"/>
      <c r="UFP384" s="3"/>
      <c r="UFQ384" s="3"/>
      <c r="UFR384" s="3"/>
      <c r="UFS384" s="3"/>
      <c r="UFT384" s="3"/>
      <c r="UFU384" s="3"/>
      <c r="UFV384" s="3"/>
      <c r="UFW384" s="3"/>
      <c r="UFX384" s="3"/>
      <c r="UFY384" s="3"/>
      <c r="UFZ384" s="3"/>
      <c r="UGA384" s="3"/>
      <c r="UGB384" s="3"/>
      <c r="UGC384" s="3"/>
      <c r="UGD384" s="3"/>
      <c r="UGE384" s="3"/>
      <c r="UGF384" s="3"/>
      <c r="UGG384" s="3"/>
      <c r="UGH384" s="3"/>
      <c r="UGI384" s="3"/>
      <c r="UGJ384" s="3"/>
      <c r="UGK384" s="3"/>
      <c r="UGL384" s="3"/>
      <c r="UGM384" s="3"/>
      <c r="UGN384" s="3"/>
      <c r="UGO384" s="3"/>
      <c r="UGP384" s="3"/>
      <c r="UGQ384" s="3"/>
      <c r="UGR384" s="3"/>
      <c r="UGS384" s="3"/>
      <c r="UGT384" s="3"/>
      <c r="UGU384" s="3"/>
      <c r="UGV384" s="3"/>
      <c r="UGW384" s="3"/>
      <c r="UGX384" s="3"/>
      <c r="UGY384" s="3"/>
      <c r="UGZ384" s="3"/>
      <c r="UHA384" s="3"/>
      <c r="UHB384" s="3"/>
      <c r="UHC384" s="3"/>
      <c r="UHD384" s="3"/>
      <c r="UHE384" s="3"/>
      <c r="UHF384" s="3"/>
      <c r="UHG384" s="3"/>
      <c r="UHH384" s="3"/>
      <c r="UHI384" s="3"/>
      <c r="UHJ384" s="3"/>
      <c r="UHK384" s="3"/>
      <c r="UHL384" s="3"/>
      <c r="UHM384" s="3"/>
      <c r="UHN384" s="3"/>
      <c r="UHO384" s="3"/>
      <c r="UHP384" s="3"/>
      <c r="UHQ384" s="3"/>
      <c r="UHR384" s="3"/>
      <c r="UHS384" s="3"/>
      <c r="UHT384" s="3"/>
      <c r="UHU384" s="3"/>
      <c r="UHV384" s="3"/>
      <c r="UHW384" s="3"/>
      <c r="UHX384" s="3"/>
      <c r="UHY384" s="3"/>
      <c r="UHZ384" s="3"/>
      <c r="UIA384" s="3"/>
      <c r="UIB384" s="3"/>
      <c r="UIC384" s="3"/>
      <c r="UID384" s="3"/>
      <c r="UIE384" s="3"/>
      <c r="UIF384" s="3"/>
      <c r="UIG384" s="3"/>
      <c r="UIH384" s="3"/>
      <c r="UII384" s="3"/>
      <c r="UIJ384" s="3"/>
      <c r="UIK384" s="3"/>
      <c r="UIL384" s="3"/>
      <c r="UIM384" s="3"/>
      <c r="UIN384" s="3"/>
      <c r="UIO384" s="3"/>
      <c r="UIP384" s="3"/>
      <c r="UIQ384" s="3"/>
      <c r="UIR384" s="3"/>
      <c r="UIS384" s="3"/>
      <c r="UIT384" s="3"/>
      <c r="UIU384" s="3"/>
      <c r="UIV384" s="3"/>
      <c r="UIW384" s="3"/>
      <c r="UIX384" s="3"/>
      <c r="UIY384" s="3"/>
      <c r="UIZ384" s="3"/>
      <c r="UJA384" s="3"/>
      <c r="UJB384" s="3"/>
      <c r="UJC384" s="3"/>
      <c r="UJD384" s="3"/>
      <c r="UJE384" s="3"/>
      <c r="UJF384" s="3"/>
      <c r="UJG384" s="3"/>
      <c r="UJH384" s="3"/>
      <c r="UJI384" s="3"/>
      <c r="UJJ384" s="3"/>
      <c r="UJK384" s="3"/>
      <c r="UJL384" s="3"/>
      <c r="UJM384" s="3"/>
      <c r="UJN384" s="3"/>
      <c r="UJO384" s="3"/>
      <c r="UJP384" s="3"/>
      <c r="UJQ384" s="3"/>
      <c r="UJR384" s="3"/>
      <c r="UJS384" s="3"/>
      <c r="UJT384" s="3"/>
      <c r="UJU384" s="3"/>
      <c r="UJV384" s="3"/>
      <c r="UJW384" s="3"/>
      <c r="UJX384" s="3"/>
      <c r="UJY384" s="3"/>
      <c r="UJZ384" s="3"/>
      <c r="UKA384" s="3"/>
      <c r="UKB384" s="3"/>
      <c r="UKC384" s="3"/>
      <c r="UKD384" s="3"/>
      <c r="UKE384" s="3"/>
      <c r="UKF384" s="3"/>
      <c r="UKG384" s="3"/>
      <c r="UKH384" s="3"/>
      <c r="UKI384" s="3"/>
      <c r="UKJ384" s="3"/>
      <c r="UKK384" s="3"/>
      <c r="UKL384" s="3"/>
      <c r="UKM384" s="3"/>
      <c r="UKN384" s="3"/>
      <c r="UKO384" s="3"/>
      <c r="UKP384" s="3"/>
      <c r="UKQ384" s="3"/>
      <c r="UKR384" s="3"/>
      <c r="UKS384" s="3"/>
      <c r="UKT384" s="3"/>
      <c r="UKU384" s="3"/>
      <c r="UKV384" s="3"/>
      <c r="UKW384" s="3"/>
      <c r="UKX384" s="3"/>
      <c r="UKY384" s="3"/>
      <c r="UKZ384" s="3"/>
      <c r="ULA384" s="3"/>
      <c r="ULB384" s="3"/>
      <c r="ULC384" s="3"/>
      <c r="ULD384" s="3"/>
      <c r="ULE384" s="3"/>
      <c r="ULF384" s="3"/>
      <c r="ULG384" s="3"/>
      <c r="ULH384" s="3"/>
      <c r="ULI384" s="3"/>
      <c r="ULJ384" s="3"/>
      <c r="ULK384" s="3"/>
      <c r="ULL384" s="3"/>
      <c r="ULM384" s="3"/>
      <c r="ULN384" s="3"/>
      <c r="ULO384" s="3"/>
      <c r="ULP384" s="3"/>
      <c r="ULQ384" s="3"/>
      <c r="ULR384" s="3"/>
      <c r="ULS384" s="3"/>
      <c r="ULT384" s="3"/>
      <c r="ULU384" s="3"/>
      <c r="ULV384" s="3"/>
      <c r="ULW384" s="3"/>
      <c r="ULX384" s="3"/>
      <c r="ULY384" s="3"/>
      <c r="ULZ384" s="3"/>
      <c r="UMA384" s="3"/>
      <c r="UMB384" s="3"/>
      <c r="UMC384" s="3"/>
      <c r="UMD384" s="3"/>
      <c r="UME384" s="3"/>
      <c r="UMF384" s="3"/>
      <c r="UMG384" s="3"/>
      <c r="UMH384" s="3"/>
      <c r="UMI384" s="3"/>
      <c r="UMJ384" s="3"/>
      <c r="UMK384" s="3"/>
      <c r="UML384" s="3"/>
      <c r="UMM384" s="3"/>
      <c r="UMN384" s="3"/>
      <c r="UMO384" s="3"/>
      <c r="UMP384" s="3"/>
      <c r="UMQ384" s="3"/>
      <c r="UMR384" s="3"/>
      <c r="UMS384" s="3"/>
      <c r="UMT384" s="3"/>
      <c r="UMU384" s="3"/>
      <c r="UMV384" s="3"/>
      <c r="UMW384" s="3"/>
      <c r="UMX384" s="3"/>
      <c r="UMY384" s="3"/>
      <c r="UMZ384" s="3"/>
      <c r="UNA384" s="3"/>
      <c r="UNB384" s="3"/>
      <c r="UNC384" s="3"/>
      <c r="UND384" s="3"/>
      <c r="UNE384" s="3"/>
      <c r="UNF384" s="3"/>
      <c r="UNG384" s="3"/>
      <c r="UNH384" s="3"/>
      <c r="UNI384" s="3"/>
      <c r="UNJ384" s="3"/>
      <c r="UNK384" s="3"/>
      <c r="UNL384" s="3"/>
      <c r="UNM384" s="3"/>
      <c r="UNN384" s="3"/>
      <c r="UNO384" s="3"/>
      <c r="UNP384" s="3"/>
      <c r="UNQ384" s="3"/>
      <c r="UNR384" s="3"/>
      <c r="UNS384" s="3"/>
      <c r="UNT384" s="3"/>
      <c r="UNU384" s="3"/>
      <c r="UNV384" s="3"/>
      <c r="UNW384" s="3"/>
      <c r="UNX384" s="3"/>
      <c r="UNY384" s="3"/>
      <c r="UNZ384" s="3"/>
      <c r="UOA384" s="3"/>
      <c r="UOC384" s="3"/>
      <c r="UOE384" s="3"/>
      <c r="UOF384" s="3"/>
      <c r="UOG384" s="3"/>
      <c r="UOH384" s="3"/>
      <c r="UOI384" s="3"/>
      <c r="UOJ384" s="3"/>
      <c r="UOK384" s="3"/>
      <c r="UOL384" s="3"/>
      <c r="UOQ384" s="3"/>
      <c r="UOR384" s="3"/>
      <c r="UOS384" s="3"/>
      <c r="UOT384" s="3"/>
      <c r="UOU384" s="3"/>
      <c r="UOV384" s="3"/>
      <c r="UOW384" s="3"/>
      <c r="UOX384" s="3"/>
      <c r="UOY384" s="3"/>
      <c r="UOZ384" s="3"/>
      <c r="UPA384" s="3"/>
      <c r="UPB384" s="3"/>
      <c r="UPC384" s="3"/>
      <c r="UPD384" s="3"/>
      <c r="UPE384" s="3"/>
      <c r="UPF384" s="3"/>
      <c r="UPG384" s="3"/>
      <c r="UPH384" s="3"/>
      <c r="UPI384" s="3"/>
      <c r="UPJ384" s="3"/>
      <c r="UPK384" s="3"/>
      <c r="UPL384" s="3"/>
      <c r="UPM384" s="3"/>
      <c r="UPN384" s="3"/>
      <c r="UPO384" s="3"/>
      <c r="UPP384" s="3"/>
      <c r="UPQ384" s="3"/>
      <c r="UPR384" s="3"/>
      <c r="UPS384" s="3"/>
      <c r="UPT384" s="3"/>
      <c r="UPU384" s="3"/>
      <c r="UPV384" s="3"/>
      <c r="UPW384" s="3"/>
      <c r="UPX384" s="3"/>
      <c r="UPY384" s="3"/>
      <c r="UPZ384" s="3"/>
      <c r="UQA384" s="3"/>
      <c r="UQB384" s="3"/>
      <c r="UQC384" s="3"/>
      <c r="UQD384" s="3"/>
      <c r="UQE384" s="3"/>
      <c r="UQF384" s="3"/>
      <c r="UQG384" s="3"/>
      <c r="UQH384" s="3"/>
      <c r="UQI384" s="3"/>
      <c r="UQJ384" s="3"/>
      <c r="UQK384" s="3"/>
      <c r="UQL384" s="3"/>
      <c r="UQM384" s="3"/>
      <c r="UQN384" s="3"/>
      <c r="UQO384" s="3"/>
      <c r="UQP384" s="3"/>
      <c r="UQQ384" s="3"/>
      <c r="UQR384" s="3"/>
      <c r="UQS384" s="3"/>
      <c r="UQT384" s="3"/>
      <c r="UQU384" s="3"/>
      <c r="UQV384" s="3"/>
      <c r="UQW384" s="3"/>
      <c r="UQX384" s="3"/>
      <c r="UQY384" s="3"/>
      <c r="UQZ384" s="3"/>
      <c r="URA384" s="3"/>
      <c r="URB384" s="3"/>
      <c r="URC384" s="3"/>
      <c r="URD384" s="3"/>
      <c r="URE384" s="3"/>
      <c r="URF384" s="3"/>
      <c r="URG384" s="3"/>
      <c r="URH384" s="3"/>
      <c r="URI384" s="3"/>
      <c r="URJ384" s="3"/>
      <c r="URK384" s="3"/>
      <c r="URL384" s="3"/>
      <c r="URM384" s="3"/>
      <c r="URN384" s="3"/>
      <c r="URO384" s="3"/>
      <c r="URP384" s="3"/>
      <c r="URQ384" s="3"/>
      <c r="URR384" s="3"/>
      <c r="URS384" s="3"/>
      <c r="URT384" s="3"/>
      <c r="URU384" s="3"/>
      <c r="URV384" s="3"/>
      <c r="URW384" s="3"/>
      <c r="URX384" s="3"/>
      <c r="URY384" s="3"/>
      <c r="URZ384" s="3"/>
      <c r="USA384" s="3"/>
      <c r="USB384" s="3"/>
      <c r="USC384" s="3"/>
      <c r="USD384" s="3"/>
      <c r="USE384" s="3"/>
      <c r="USF384" s="3"/>
      <c r="USG384" s="3"/>
      <c r="USH384" s="3"/>
      <c r="USI384" s="3"/>
      <c r="USJ384" s="3"/>
      <c r="USK384" s="3"/>
      <c r="USL384" s="3"/>
      <c r="USM384" s="3"/>
      <c r="USN384" s="3"/>
      <c r="USO384" s="3"/>
      <c r="USP384" s="3"/>
      <c r="USQ384" s="3"/>
      <c r="USR384" s="3"/>
      <c r="USS384" s="3"/>
      <c r="UST384" s="3"/>
      <c r="USU384" s="3"/>
      <c r="USV384" s="3"/>
      <c r="USW384" s="3"/>
      <c r="USX384" s="3"/>
      <c r="USY384" s="3"/>
      <c r="USZ384" s="3"/>
      <c r="UTA384" s="3"/>
      <c r="UTB384" s="3"/>
      <c r="UTC384" s="3"/>
      <c r="UTD384" s="3"/>
      <c r="UTE384" s="3"/>
      <c r="UTF384" s="3"/>
      <c r="UTG384" s="3"/>
      <c r="UTH384" s="3"/>
      <c r="UTI384" s="3"/>
      <c r="UTJ384" s="3"/>
      <c r="UTK384" s="3"/>
      <c r="UTL384" s="3"/>
      <c r="UTM384" s="3"/>
      <c r="UTN384" s="3"/>
      <c r="UTO384" s="3"/>
      <c r="UTP384" s="3"/>
      <c r="UTQ384" s="3"/>
      <c r="UTR384" s="3"/>
      <c r="UTS384" s="3"/>
      <c r="UTT384" s="3"/>
      <c r="UTU384" s="3"/>
      <c r="UTV384" s="3"/>
      <c r="UTW384" s="3"/>
      <c r="UTX384" s="3"/>
      <c r="UTY384" s="3"/>
      <c r="UTZ384" s="3"/>
      <c r="UUA384" s="3"/>
      <c r="UUB384" s="3"/>
      <c r="UUC384" s="3"/>
      <c r="UUD384" s="3"/>
      <c r="UUE384" s="3"/>
      <c r="UUF384" s="3"/>
      <c r="UUG384" s="3"/>
      <c r="UUH384" s="3"/>
      <c r="UUI384" s="3"/>
      <c r="UUJ384" s="3"/>
      <c r="UUK384" s="3"/>
      <c r="UUL384" s="3"/>
      <c r="UUM384" s="3"/>
      <c r="UUN384" s="3"/>
      <c r="UUO384" s="3"/>
      <c r="UUP384" s="3"/>
      <c r="UUQ384" s="3"/>
      <c r="UUR384" s="3"/>
      <c r="UUS384" s="3"/>
      <c r="UUT384" s="3"/>
      <c r="UUU384" s="3"/>
      <c r="UUV384" s="3"/>
      <c r="UUW384" s="3"/>
      <c r="UUX384" s="3"/>
      <c r="UUY384" s="3"/>
      <c r="UUZ384" s="3"/>
      <c r="UVA384" s="3"/>
      <c r="UVB384" s="3"/>
      <c r="UVC384" s="3"/>
      <c r="UVD384" s="3"/>
      <c r="UVE384" s="3"/>
      <c r="UVF384" s="3"/>
      <c r="UVG384" s="3"/>
      <c r="UVH384" s="3"/>
      <c r="UVI384" s="3"/>
      <c r="UVJ384" s="3"/>
      <c r="UVK384" s="3"/>
      <c r="UVL384" s="3"/>
      <c r="UVM384" s="3"/>
      <c r="UVN384" s="3"/>
      <c r="UVO384" s="3"/>
      <c r="UVP384" s="3"/>
      <c r="UVQ384" s="3"/>
      <c r="UVR384" s="3"/>
      <c r="UVS384" s="3"/>
      <c r="UVT384" s="3"/>
      <c r="UVU384" s="3"/>
      <c r="UVV384" s="3"/>
      <c r="UVW384" s="3"/>
      <c r="UVX384" s="3"/>
      <c r="UVY384" s="3"/>
      <c r="UVZ384" s="3"/>
      <c r="UWA384" s="3"/>
      <c r="UWB384" s="3"/>
      <c r="UWC384" s="3"/>
      <c r="UWD384" s="3"/>
      <c r="UWE384" s="3"/>
      <c r="UWF384" s="3"/>
      <c r="UWG384" s="3"/>
      <c r="UWH384" s="3"/>
      <c r="UWI384" s="3"/>
      <c r="UWJ384" s="3"/>
      <c r="UWK384" s="3"/>
      <c r="UWL384" s="3"/>
      <c r="UWM384" s="3"/>
      <c r="UWN384" s="3"/>
      <c r="UWO384" s="3"/>
      <c r="UWP384" s="3"/>
      <c r="UWQ384" s="3"/>
      <c r="UWR384" s="3"/>
      <c r="UWS384" s="3"/>
      <c r="UWT384" s="3"/>
      <c r="UWU384" s="3"/>
      <c r="UWV384" s="3"/>
      <c r="UWW384" s="3"/>
      <c r="UWX384" s="3"/>
      <c r="UWY384" s="3"/>
      <c r="UWZ384" s="3"/>
      <c r="UXA384" s="3"/>
      <c r="UXB384" s="3"/>
      <c r="UXC384" s="3"/>
      <c r="UXD384" s="3"/>
      <c r="UXE384" s="3"/>
      <c r="UXF384" s="3"/>
      <c r="UXG384" s="3"/>
      <c r="UXH384" s="3"/>
      <c r="UXI384" s="3"/>
      <c r="UXJ384" s="3"/>
      <c r="UXK384" s="3"/>
      <c r="UXL384" s="3"/>
      <c r="UXM384" s="3"/>
      <c r="UXN384" s="3"/>
      <c r="UXO384" s="3"/>
      <c r="UXP384" s="3"/>
      <c r="UXQ384" s="3"/>
      <c r="UXR384" s="3"/>
      <c r="UXS384" s="3"/>
      <c r="UXT384" s="3"/>
      <c r="UXU384" s="3"/>
      <c r="UXV384" s="3"/>
      <c r="UXW384" s="3"/>
      <c r="UXY384" s="3"/>
      <c r="UYA384" s="3"/>
      <c r="UYB384" s="3"/>
      <c r="UYC384" s="3"/>
      <c r="UYD384" s="3"/>
      <c r="UYE384" s="3"/>
      <c r="UYF384" s="3"/>
      <c r="UYG384" s="3"/>
      <c r="UYH384" s="3"/>
      <c r="UYM384" s="3"/>
      <c r="UYN384" s="3"/>
      <c r="UYO384" s="3"/>
      <c r="UYP384" s="3"/>
      <c r="UYQ384" s="3"/>
      <c r="UYR384" s="3"/>
      <c r="UYS384" s="3"/>
      <c r="UYT384" s="3"/>
      <c r="UYU384" s="3"/>
      <c r="UYV384" s="3"/>
      <c r="UYW384" s="3"/>
      <c r="UYX384" s="3"/>
      <c r="UYY384" s="3"/>
      <c r="UYZ384" s="3"/>
      <c r="UZA384" s="3"/>
      <c r="UZB384" s="3"/>
      <c r="UZC384" s="3"/>
      <c r="UZD384" s="3"/>
      <c r="UZE384" s="3"/>
      <c r="UZF384" s="3"/>
      <c r="UZG384" s="3"/>
      <c r="UZH384" s="3"/>
      <c r="UZI384" s="3"/>
      <c r="UZJ384" s="3"/>
      <c r="UZK384" s="3"/>
      <c r="UZL384" s="3"/>
      <c r="UZM384" s="3"/>
      <c r="UZN384" s="3"/>
      <c r="UZO384" s="3"/>
      <c r="UZP384" s="3"/>
      <c r="UZQ384" s="3"/>
      <c r="UZR384" s="3"/>
      <c r="UZS384" s="3"/>
      <c r="UZT384" s="3"/>
      <c r="UZU384" s="3"/>
      <c r="UZV384" s="3"/>
      <c r="UZW384" s="3"/>
      <c r="UZX384" s="3"/>
      <c r="UZY384" s="3"/>
      <c r="UZZ384" s="3"/>
      <c r="VAA384" s="3"/>
      <c r="VAB384" s="3"/>
      <c r="VAC384" s="3"/>
      <c r="VAD384" s="3"/>
      <c r="VAE384" s="3"/>
      <c r="VAF384" s="3"/>
      <c r="VAG384" s="3"/>
      <c r="VAH384" s="3"/>
      <c r="VAI384" s="3"/>
      <c r="VAJ384" s="3"/>
      <c r="VAK384" s="3"/>
      <c r="VAL384" s="3"/>
      <c r="VAM384" s="3"/>
      <c r="VAN384" s="3"/>
      <c r="VAO384" s="3"/>
      <c r="VAP384" s="3"/>
      <c r="VAQ384" s="3"/>
      <c r="VAR384" s="3"/>
      <c r="VAS384" s="3"/>
      <c r="VAT384" s="3"/>
      <c r="VAU384" s="3"/>
      <c r="VAV384" s="3"/>
      <c r="VAW384" s="3"/>
      <c r="VAX384" s="3"/>
      <c r="VAY384" s="3"/>
      <c r="VAZ384" s="3"/>
      <c r="VBA384" s="3"/>
      <c r="VBB384" s="3"/>
      <c r="VBC384" s="3"/>
      <c r="VBD384" s="3"/>
      <c r="VBE384" s="3"/>
      <c r="VBF384" s="3"/>
      <c r="VBG384" s="3"/>
      <c r="VBH384" s="3"/>
      <c r="VBI384" s="3"/>
      <c r="VBJ384" s="3"/>
      <c r="VBK384" s="3"/>
      <c r="VBL384" s="3"/>
      <c r="VBM384" s="3"/>
      <c r="VBN384" s="3"/>
      <c r="VBO384" s="3"/>
      <c r="VBP384" s="3"/>
      <c r="VBQ384" s="3"/>
      <c r="VBR384" s="3"/>
      <c r="VBS384" s="3"/>
      <c r="VBT384" s="3"/>
      <c r="VBU384" s="3"/>
      <c r="VBV384" s="3"/>
      <c r="VBW384" s="3"/>
      <c r="VBX384" s="3"/>
      <c r="VBY384" s="3"/>
      <c r="VBZ384" s="3"/>
      <c r="VCA384" s="3"/>
      <c r="VCB384" s="3"/>
      <c r="VCC384" s="3"/>
      <c r="VCD384" s="3"/>
      <c r="VCE384" s="3"/>
      <c r="VCF384" s="3"/>
      <c r="VCG384" s="3"/>
      <c r="VCH384" s="3"/>
      <c r="VCI384" s="3"/>
      <c r="VCJ384" s="3"/>
      <c r="VCK384" s="3"/>
      <c r="VCL384" s="3"/>
      <c r="VCM384" s="3"/>
      <c r="VCN384" s="3"/>
      <c r="VCO384" s="3"/>
      <c r="VCP384" s="3"/>
      <c r="VCQ384" s="3"/>
      <c r="VCR384" s="3"/>
      <c r="VCS384" s="3"/>
      <c r="VCT384" s="3"/>
      <c r="VCU384" s="3"/>
      <c r="VCV384" s="3"/>
      <c r="VCW384" s="3"/>
      <c r="VCX384" s="3"/>
      <c r="VCY384" s="3"/>
      <c r="VCZ384" s="3"/>
      <c r="VDA384" s="3"/>
      <c r="VDB384" s="3"/>
      <c r="VDC384" s="3"/>
      <c r="VDD384" s="3"/>
      <c r="VDE384" s="3"/>
      <c r="VDF384" s="3"/>
      <c r="VDG384" s="3"/>
      <c r="VDH384" s="3"/>
      <c r="VDI384" s="3"/>
      <c r="VDJ384" s="3"/>
      <c r="VDK384" s="3"/>
      <c r="VDL384" s="3"/>
      <c r="VDM384" s="3"/>
      <c r="VDN384" s="3"/>
      <c r="VDO384" s="3"/>
      <c r="VDP384" s="3"/>
      <c r="VDQ384" s="3"/>
      <c r="VDR384" s="3"/>
      <c r="VDS384" s="3"/>
      <c r="VDT384" s="3"/>
      <c r="VDU384" s="3"/>
      <c r="VDV384" s="3"/>
      <c r="VDW384" s="3"/>
      <c r="VDX384" s="3"/>
      <c r="VDY384" s="3"/>
      <c r="VDZ384" s="3"/>
      <c r="VEA384" s="3"/>
      <c r="VEB384" s="3"/>
      <c r="VEC384" s="3"/>
      <c r="VED384" s="3"/>
      <c r="VEE384" s="3"/>
      <c r="VEF384" s="3"/>
      <c r="VEG384" s="3"/>
      <c r="VEH384" s="3"/>
      <c r="VEI384" s="3"/>
      <c r="VEJ384" s="3"/>
      <c r="VEK384" s="3"/>
      <c r="VEL384" s="3"/>
      <c r="VEM384" s="3"/>
      <c r="VEN384" s="3"/>
      <c r="VEO384" s="3"/>
      <c r="VEP384" s="3"/>
      <c r="VEQ384" s="3"/>
      <c r="VER384" s="3"/>
      <c r="VES384" s="3"/>
      <c r="VET384" s="3"/>
      <c r="VEU384" s="3"/>
      <c r="VEV384" s="3"/>
      <c r="VEW384" s="3"/>
      <c r="VEX384" s="3"/>
      <c r="VEY384" s="3"/>
      <c r="VEZ384" s="3"/>
      <c r="VFA384" s="3"/>
      <c r="VFB384" s="3"/>
      <c r="VFC384" s="3"/>
      <c r="VFD384" s="3"/>
      <c r="VFE384" s="3"/>
      <c r="VFF384" s="3"/>
      <c r="VFG384" s="3"/>
      <c r="VFH384" s="3"/>
      <c r="VFI384" s="3"/>
      <c r="VFJ384" s="3"/>
      <c r="VFK384" s="3"/>
      <c r="VFL384" s="3"/>
      <c r="VFM384" s="3"/>
      <c r="VFN384" s="3"/>
      <c r="VFO384" s="3"/>
      <c r="VFP384" s="3"/>
      <c r="VFQ384" s="3"/>
      <c r="VFR384" s="3"/>
      <c r="VFS384" s="3"/>
      <c r="VFT384" s="3"/>
      <c r="VFU384" s="3"/>
      <c r="VFV384" s="3"/>
      <c r="VFW384" s="3"/>
      <c r="VFX384" s="3"/>
      <c r="VFY384" s="3"/>
      <c r="VFZ384" s="3"/>
      <c r="VGA384" s="3"/>
      <c r="VGB384" s="3"/>
      <c r="VGC384" s="3"/>
      <c r="VGD384" s="3"/>
      <c r="VGE384" s="3"/>
      <c r="VGF384" s="3"/>
      <c r="VGG384" s="3"/>
      <c r="VGH384" s="3"/>
      <c r="VGI384" s="3"/>
      <c r="VGJ384" s="3"/>
      <c r="VGK384" s="3"/>
      <c r="VGL384" s="3"/>
      <c r="VGM384" s="3"/>
      <c r="VGN384" s="3"/>
      <c r="VGO384" s="3"/>
      <c r="VGP384" s="3"/>
      <c r="VGQ384" s="3"/>
      <c r="VGR384" s="3"/>
      <c r="VGS384" s="3"/>
      <c r="VGT384" s="3"/>
      <c r="VGU384" s="3"/>
      <c r="VGV384" s="3"/>
      <c r="VGW384" s="3"/>
      <c r="VGX384" s="3"/>
      <c r="VGY384" s="3"/>
      <c r="VGZ384" s="3"/>
      <c r="VHA384" s="3"/>
      <c r="VHB384" s="3"/>
      <c r="VHC384" s="3"/>
      <c r="VHD384" s="3"/>
      <c r="VHE384" s="3"/>
      <c r="VHF384" s="3"/>
      <c r="VHG384" s="3"/>
      <c r="VHH384" s="3"/>
      <c r="VHI384" s="3"/>
      <c r="VHJ384" s="3"/>
      <c r="VHK384" s="3"/>
      <c r="VHL384" s="3"/>
      <c r="VHM384" s="3"/>
      <c r="VHN384" s="3"/>
      <c r="VHO384" s="3"/>
      <c r="VHP384" s="3"/>
      <c r="VHQ384" s="3"/>
      <c r="VHR384" s="3"/>
      <c r="VHS384" s="3"/>
      <c r="VHU384" s="3"/>
      <c r="VHW384" s="3"/>
      <c r="VHX384" s="3"/>
      <c r="VHY384" s="3"/>
      <c r="VHZ384" s="3"/>
      <c r="VIA384" s="3"/>
      <c r="VIB384" s="3"/>
      <c r="VIC384" s="3"/>
      <c r="VID384" s="3"/>
      <c r="VII384" s="3"/>
      <c r="VIJ384" s="3"/>
      <c r="VIK384" s="3"/>
      <c r="VIL384" s="3"/>
      <c r="VIM384" s="3"/>
      <c r="VIN384" s="3"/>
      <c r="VIO384" s="3"/>
      <c r="VIP384" s="3"/>
      <c r="VIQ384" s="3"/>
      <c r="VIR384" s="3"/>
      <c r="VIS384" s="3"/>
      <c r="VIT384" s="3"/>
      <c r="VIU384" s="3"/>
      <c r="VIV384" s="3"/>
      <c r="VIW384" s="3"/>
      <c r="VIX384" s="3"/>
      <c r="VIY384" s="3"/>
      <c r="VIZ384" s="3"/>
      <c r="VJA384" s="3"/>
      <c r="VJB384" s="3"/>
      <c r="VJC384" s="3"/>
      <c r="VJD384" s="3"/>
      <c r="VJE384" s="3"/>
      <c r="VJF384" s="3"/>
      <c r="VJG384" s="3"/>
      <c r="VJH384" s="3"/>
      <c r="VJI384" s="3"/>
      <c r="VJJ384" s="3"/>
      <c r="VJK384" s="3"/>
      <c r="VJL384" s="3"/>
      <c r="VJM384" s="3"/>
      <c r="VJN384" s="3"/>
      <c r="VJO384" s="3"/>
      <c r="VJP384" s="3"/>
      <c r="VJQ384" s="3"/>
      <c r="VJR384" s="3"/>
      <c r="VJS384" s="3"/>
      <c r="VJT384" s="3"/>
      <c r="VJU384" s="3"/>
      <c r="VJV384" s="3"/>
      <c r="VJW384" s="3"/>
      <c r="VJX384" s="3"/>
      <c r="VJY384" s="3"/>
      <c r="VJZ384" s="3"/>
      <c r="VKA384" s="3"/>
      <c r="VKB384" s="3"/>
      <c r="VKC384" s="3"/>
      <c r="VKD384" s="3"/>
      <c r="VKE384" s="3"/>
      <c r="VKF384" s="3"/>
      <c r="VKG384" s="3"/>
      <c r="VKH384" s="3"/>
      <c r="VKI384" s="3"/>
      <c r="VKJ384" s="3"/>
      <c r="VKK384" s="3"/>
      <c r="VKL384" s="3"/>
      <c r="VKM384" s="3"/>
      <c r="VKN384" s="3"/>
      <c r="VKO384" s="3"/>
      <c r="VKP384" s="3"/>
      <c r="VKQ384" s="3"/>
      <c r="VKR384" s="3"/>
      <c r="VKS384" s="3"/>
      <c r="VKT384" s="3"/>
      <c r="VKU384" s="3"/>
      <c r="VKV384" s="3"/>
      <c r="VKW384" s="3"/>
      <c r="VKX384" s="3"/>
      <c r="VKY384" s="3"/>
      <c r="VKZ384" s="3"/>
      <c r="VLA384" s="3"/>
      <c r="VLB384" s="3"/>
      <c r="VLC384" s="3"/>
      <c r="VLD384" s="3"/>
      <c r="VLE384" s="3"/>
      <c r="VLF384" s="3"/>
      <c r="VLG384" s="3"/>
      <c r="VLH384" s="3"/>
      <c r="VLI384" s="3"/>
      <c r="VLJ384" s="3"/>
      <c r="VLK384" s="3"/>
      <c r="VLL384" s="3"/>
      <c r="VLM384" s="3"/>
      <c r="VLN384" s="3"/>
      <c r="VLO384" s="3"/>
      <c r="VLP384" s="3"/>
      <c r="VLQ384" s="3"/>
      <c r="VLR384" s="3"/>
      <c r="VLS384" s="3"/>
      <c r="VLT384" s="3"/>
      <c r="VLU384" s="3"/>
      <c r="VLV384" s="3"/>
      <c r="VLW384" s="3"/>
      <c r="VLX384" s="3"/>
      <c r="VLY384" s="3"/>
      <c r="VLZ384" s="3"/>
      <c r="VMA384" s="3"/>
      <c r="VMB384" s="3"/>
      <c r="VMC384" s="3"/>
      <c r="VMD384" s="3"/>
      <c r="VME384" s="3"/>
      <c r="VMF384" s="3"/>
      <c r="VMG384" s="3"/>
      <c r="VMH384" s="3"/>
      <c r="VMI384" s="3"/>
      <c r="VMJ384" s="3"/>
      <c r="VMK384" s="3"/>
      <c r="VML384" s="3"/>
      <c r="VMM384" s="3"/>
      <c r="VMN384" s="3"/>
      <c r="VMO384" s="3"/>
      <c r="VMP384" s="3"/>
      <c r="VMQ384" s="3"/>
      <c r="VMR384" s="3"/>
      <c r="VMS384" s="3"/>
      <c r="VMT384" s="3"/>
      <c r="VMU384" s="3"/>
      <c r="VMV384" s="3"/>
      <c r="VMW384" s="3"/>
      <c r="VMX384" s="3"/>
      <c r="VMY384" s="3"/>
      <c r="VMZ384" s="3"/>
      <c r="VNA384" s="3"/>
      <c r="VNB384" s="3"/>
      <c r="VNC384" s="3"/>
      <c r="VND384" s="3"/>
      <c r="VNE384" s="3"/>
      <c r="VNF384" s="3"/>
      <c r="VNG384" s="3"/>
      <c r="VNH384" s="3"/>
      <c r="VNI384" s="3"/>
      <c r="VNJ384" s="3"/>
      <c r="VNK384" s="3"/>
      <c r="VNL384" s="3"/>
      <c r="VNM384" s="3"/>
      <c r="VNN384" s="3"/>
      <c r="VNO384" s="3"/>
      <c r="VNP384" s="3"/>
      <c r="VNQ384" s="3"/>
      <c r="VNR384" s="3"/>
      <c r="VNS384" s="3"/>
      <c r="VNT384" s="3"/>
      <c r="VNU384" s="3"/>
      <c r="VNV384" s="3"/>
      <c r="VNW384" s="3"/>
      <c r="VNX384" s="3"/>
      <c r="VNY384" s="3"/>
      <c r="VNZ384" s="3"/>
      <c r="VOA384" s="3"/>
      <c r="VOB384" s="3"/>
      <c r="VOC384" s="3"/>
      <c r="VOD384" s="3"/>
      <c r="VOE384" s="3"/>
      <c r="VOF384" s="3"/>
      <c r="VOG384" s="3"/>
      <c r="VOH384" s="3"/>
      <c r="VOI384" s="3"/>
      <c r="VOJ384" s="3"/>
      <c r="VOK384" s="3"/>
      <c r="VOL384" s="3"/>
      <c r="VOM384" s="3"/>
      <c r="VON384" s="3"/>
      <c r="VOO384" s="3"/>
      <c r="VOP384" s="3"/>
      <c r="VOQ384" s="3"/>
      <c r="VOR384" s="3"/>
      <c r="VOS384" s="3"/>
      <c r="VOT384" s="3"/>
      <c r="VOU384" s="3"/>
      <c r="VOV384" s="3"/>
      <c r="VOW384" s="3"/>
      <c r="VOX384" s="3"/>
      <c r="VOY384" s="3"/>
      <c r="VOZ384" s="3"/>
      <c r="VPA384" s="3"/>
      <c r="VPB384" s="3"/>
      <c r="VPC384" s="3"/>
      <c r="VPD384" s="3"/>
      <c r="VPE384" s="3"/>
      <c r="VPF384" s="3"/>
      <c r="VPG384" s="3"/>
      <c r="VPH384" s="3"/>
      <c r="VPI384" s="3"/>
      <c r="VPJ384" s="3"/>
      <c r="VPK384" s="3"/>
      <c r="VPL384" s="3"/>
      <c r="VPM384" s="3"/>
      <c r="VPN384" s="3"/>
      <c r="VPO384" s="3"/>
      <c r="VPP384" s="3"/>
      <c r="VPQ384" s="3"/>
      <c r="VPR384" s="3"/>
      <c r="VPS384" s="3"/>
      <c r="VPT384" s="3"/>
      <c r="VPU384" s="3"/>
      <c r="VPV384" s="3"/>
      <c r="VPW384" s="3"/>
      <c r="VPX384" s="3"/>
      <c r="VPY384" s="3"/>
      <c r="VPZ384" s="3"/>
      <c r="VQA384" s="3"/>
      <c r="VQB384" s="3"/>
      <c r="VQC384" s="3"/>
      <c r="VQD384" s="3"/>
      <c r="VQE384" s="3"/>
      <c r="VQF384" s="3"/>
      <c r="VQG384" s="3"/>
      <c r="VQH384" s="3"/>
      <c r="VQI384" s="3"/>
      <c r="VQJ384" s="3"/>
      <c r="VQK384" s="3"/>
      <c r="VQL384" s="3"/>
      <c r="VQM384" s="3"/>
      <c r="VQN384" s="3"/>
      <c r="VQO384" s="3"/>
      <c r="VQP384" s="3"/>
      <c r="VQQ384" s="3"/>
      <c r="VQR384" s="3"/>
      <c r="VQS384" s="3"/>
      <c r="VQT384" s="3"/>
      <c r="VQU384" s="3"/>
      <c r="VQV384" s="3"/>
      <c r="VQW384" s="3"/>
      <c r="VQX384" s="3"/>
      <c r="VQY384" s="3"/>
      <c r="VQZ384" s="3"/>
      <c r="VRA384" s="3"/>
      <c r="VRB384" s="3"/>
      <c r="VRC384" s="3"/>
      <c r="VRD384" s="3"/>
      <c r="VRE384" s="3"/>
      <c r="VRF384" s="3"/>
      <c r="VRG384" s="3"/>
      <c r="VRH384" s="3"/>
      <c r="VRI384" s="3"/>
      <c r="VRJ384" s="3"/>
      <c r="VRK384" s="3"/>
      <c r="VRL384" s="3"/>
      <c r="VRM384" s="3"/>
      <c r="VRN384" s="3"/>
      <c r="VRO384" s="3"/>
      <c r="VRQ384" s="3"/>
      <c r="VRS384" s="3"/>
      <c r="VRT384" s="3"/>
      <c r="VRU384" s="3"/>
      <c r="VRV384" s="3"/>
      <c r="VRW384" s="3"/>
      <c r="VRX384" s="3"/>
      <c r="VRY384" s="3"/>
      <c r="VRZ384" s="3"/>
      <c r="VSE384" s="3"/>
      <c r="VSF384" s="3"/>
      <c r="VSG384" s="3"/>
      <c r="VSH384" s="3"/>
      <c r="VSI384" s="3"/>
      <c r="VSJ384" s="3"/>
      <c r="VSK384" s="3"/>
      <c r="VSL384" s="3"/>
      <c r="VSM384" s="3"/>
      <c r="VSN384" s="3"/>
      <c r="VSO384" s="3"/>
      <c r="VSP384" s="3"/>
      <c r="VSQ384" s="3"/>
      <c r="VSR384" s="3"/>
      <c r="VSS384" s="3"/>
      <c r="VST384" s="3"/>
      <c r="VSU384" s="3"/>
      <c r="VSV384" s="3"/>
      <c r="VSW384" s="3"/>
      <c r="VSX384" s="3"/>
      <c r="VSY384" s="3"/>
      <c r="VSZ384" s="3"/>
      <c r="VTA384" s="3"/>
      <c r="VTB384" s="3"/>
      <c r="VTC384" s="3"/>
      <c r="VTD384" s="3"/>
      <c r="VTE384" s="3"/>
      <c r="VTF384" s="3"/>
      <c r="VTG384" s="3"/>
      <c r="VTH384" s="3"/>
      <c r="VTI384" s="3"/>
      <c r="VTJ384" s="3"/>
      <c r="VTK384" s="3"/>
      <c r="VTL384" s="3"/>
      <c r="VTM384" s="3"/>
      <c r="VTN384" s="3"/>
      <c r="VTO384" s="3"/>
      <c r="VTP384" s="3"/>
      <c r="VTQ384" s="3"/>
      <c r="VTR384" s="3"/>
      <c r="VTS384" s="3"/>
      <c r="VTT384" s="3"/>
      <c r="VTU384" s="3"/>
      <c r="VTV384" s="3"/>
      <c r="VTW384" s="3"/>
      <c r="VTX384" s="3"/>
      <c r="VTY384" s="3"/>
      <c r="VTZ384" s="3"/>
      <c r="VUA384" s="3"/>
      <c r="VUB384" s="3"/>
      <c r="VUC384" s="3"/>
      <c r="VUD384" s="3"/>
      <c r="VUE384" s="3"/>
      <c r="VUF384" s="3"/>
      <c r="VUG384" s="3"/>
      <c r="VUH384" s="3"/>
      <c r="VUI384" s="3"/>
      <c r="VUJ384" s="3"/>
      <c r="VUK384" s="3"/>
      <c r="VUL384" s="3"/>
      <c r="VUM384" s="3"/>
      <c r="VUN384" s="3"/>
      <c r="VUO384" s="3"/>
      <c r="VUP384" s="3"/>
      <c r="VUQ384" s="3"/>
      <c r="VUR384" s="3"/>
      <c r="VUS384" s="3"/>
      <c r="VUT384" s="3"/>
      <c r="VUU384" s="3"/>
      <c r="VUV384" s="3"/>
      <c r="VUW384" s="3"/>
      <c r="VUX384" s="3"/>
      <c r="VUY384" s="3"/>
      <c r="VUZ384" s="3"/>
      <c r="VVA384" s="3"/>
      <c r="VVB384" s="3"/>
      <c r="VVC384" s="3"/>
      <c r="VVD384" s="3"/>
      <c r="VVE384" s="3"/>
      <c r="VVF384" s="3"/>
      <c r="VVG384" s="3"/>
      <c r="VVH384" s="3"/>
      <c r="VVI384" s="3"/>
      <c r="VVJ384" s="3"/>
      <c r="VVK384" s="3"/>
      <c r="VVL384" s="3"/>
      <c r="VVM384" s="3"/>
      <c r="VVN384" s="3"/>
      <c r="VVO384" s="3"/>
      <c r="VVP384" s="3"/>
      <c r="VVQ384" s="3"/>
      <c r="VVR384" s="3"/>
      <c r="VVS384" s="3"/>
      <c r="VVT384" s="3"/>
      <c r="VVU384" s="3"/>
      <c r="VVV384" s="3"/>
      <c r="VVW384" s="3"/>
      <c r="VVX384" s="3"/>
      <c r="VVY384" s="3"/>
      <c r="VVZ384" s="3"/>
      <c r="VWA384" s="3"/>
      <c r="VWB384" s="3"/>
      <c r="VWC384" s="3"/>
      <c r="VWD384" s="3"/>
      <c r="VWE384" s="3"/>
      <c r="VWF384" s="3"/>
      <c r="VWG384" s="3"/>
      <c r="VWH384" s="3"/>
      <c r="VWI384" s="3"/>
      <c r="VWJ384" s="3"/>
      <c r="VWK384" s="3"/>
      <c r="VWL384" s="3"/>
      <c r="VWM384" s="3"/>
      <c r="VWN384" s="3"/>
      <c r="VWO384" s="3"/>
      <c r="VWP384" s="3"/>
      <c r="VWQ384" s="3"/>
      <c r="VWR384" s="3"/>
      <c r="VWS384" s="3"/>
      <c r="VWT384" s="3"/>
      <c r="VWU384" s="3"/>
      <c r="VWV384" s="3"/>
      <c r="VWW384" s="3"/>
      <c r="VWX384" s="3"/>
      <c r="VWY384" s="3"/>
      <c r="VWZ384" s="3"/>
      <c r="VXA384" s="3"/>
      <c r="VXB384" s="3"/>
      <c r="VXC384" s="3"/>
      <c r="VXD384" s="3"/>
      <c r="VXE384" s="3"/>
      <c r="VXF384" s="3"/>
      <c r="VXG384" s="3"/>
      <c r="VXH384" s="3"/>
      <c r="VXI384" s="3"/>
      <c r="VXJ384" s="3"/>
      <c r="VXK384" s="3"/>
      <c r="VXL384" s="3"/>
      <c r="VXM384" s="3"/>
      <c r="VXN384" s="3"/>
      <c r="VXO384" s="3"/>
      <c r="VXP384" s="3"/>
      <c r="VXQ384" s="3"/>
      <c r="VXR384" s="3"/>
      <c r="VXS384" s="3"/>
      <c r="VXT384" s="3"/>
      <c r="VXU384" s="3"/>
      <c r="VXV384" s="3"/>
      <c r="VXW384" s="3"/>
      <c r="VXX384" s="3"/>
      <c r="VXY384" s="3"/>
      <c r="VXZ384" s="3"/>
      <c r="VYA384" s="3"/>
      <c r="VYB384" s="3"/>
      <c r="VYC384" s="3"/>
      <c r="VYD384" s="3"/>
      <c r="VYE384" s="3"/>
      <c r="VYF384" s="3"/>
      <c r="VYG384" s="3"/>
      <c r="VYH384" s="3"/>
      <c r="VYI384" s="3"/>
      <c r="VYJ384" s="3"/>
      <c r="VYK384" s="3"/>
      <c r="VYL384" s="3"/>
      <c r="VYM384" s="3"/>
      <c r="VYN384" s="3"/>
      <c r="VYO384" s="3"/>
      <c r="VYP384" s="3"/>
      <c r="VYQ384" s="3"/>
      <c r="VYR384" s="3"/>
      <c r="VYS384" s="3"/>
      <c r="VYT384" s="3"/>
      <c r="VYU384" s="3"/>
      <c r="VYV384" s="3"/>
      <c r="VYW384" s="3"/>
      <c r="VYX384" s="3"/>
      <c r="VYY384" s="3"/>
      <c r="VYZ384" s="3"/>
      <c r="VZA384" s="3"/>
      <c r="VZB384" s="3"/>
      <c r="VZC384" s="3"/>
      <c r="VZD384" s="3"/>
      <c r="VZE384" s="3"/>
      <c r="VZF384" s="3"/>
      <c r="VZG384" s="3"/>
      <c r="VZH384" s="3"/>
      <c r="VZI384" s="3"/>
      <c r="VZJ384" s="3"/>
      <c r="VZK384" s="3"/>
      <c r="VZL384" s="3"/>
      <c r="VZM384" s="3"/>
      <c r="VZN384" s="3"/>
      <c r="VZO384" s="3"/>
      <c r="VZP384" s="3"/>
      <c r="VZQ384" s="3"/>
      <c r="VZR384" s="3"/>
      <c r="VZS384" s="3"/>
      <c r="VZT384" s="3"/>
      <c r="VZU384" s="3"/>
      <c r="VZV384" s="3"/>
      <c r="VZW384" s="3"/>
      <c r="VZX384" s="3"/>
      <c r="VZY384" s="3"/>
      <c r="VZZ384" s="3"/>
      <c r="WAA384" s="3"/>
      <c r="WAB384" s="3"/>
      <c r="WAC384" s="3"/>
      <c r="WAD384" s="3"/>
      <c r="WAE384" s="3"/>
      <c r="WAF384" s="3"/>
      <c r="WAG384" s="3"/>
      <c r="WAH384" s="3"/>
      <c r="WAI384" s="3"/>
      <c r="WAJ384" s="3"/>
      <c r="WAK384" s="3"/>
      <c r="WAL384" s="3"/>
      <c r="WAM384" s="3"/>
      <c r="WAN384" s="3"/>
      <c r="WAO384" s="3"/>
      <c r="WAP384" s="3"/>
      <c r="WAQ384" s="3"/>
      <c r="WAR384" s="3"/>
      <c r="WAS384" s="3"/>
      <c r="WAT384" s="3"/>
      <c r="WAU384" s="3"/>
      <c r="WAV384" s="3"/>
      <c r="WAW384" s="3"/>
      <c r="WAX384" s="3"/>
      <c r="WAY384" s="3"/>
      <c r="WAZ384" s="3"/>
      <c r="WBA384" s="3"/>
      <c r="WBB384" s="3"/>
      <c r="WBC384" s="3"/>
      <c r="WBD384" s="3"/>
      <c r="WBE384" s="3"/>
      <c r="WBF384" s="3"/>
      <c r="WBG384" s="3"/>
      <c r="WBH384" s="3"/>
      <c r="WBI384" s="3"/>
      <c r="WBJ384" s="3"/>
      <c r="WBK384" s="3"/>
      <c r="WBM384" s="3"/>
      <c r="WBO384" s="3"/>
      <c r="WBP384" s="3"/>
      <c r="WBQ384" s="3"/>
      <c r="WBR384" s="3"/>
      <c r="WBS384" s="3"/>
      <c r="WBT384" s="3"/>
      <c r="WBU384" s="3"/>
      <c r="WBV384" s="3"/>
      <c r="WCA384" s="3"/>
      <c r="WCB384" s="3"/>
      <c r="WCC384" s="3"/>
      <c r="WCD384" s="3"/>
      <c r="WCE384" s="3"/>
      <c r="WCF384" s="3"/>
      <c r="WCG384" s="3"/>
      <c r="WCH384" s="3"/>
      <c r="WCI384" s="3"/>
      <c r="WCJ384" s="3"/>
      <c r="WCK384" s="3"/>
      <c r="WCL384" s="3"/>
      <c r="WCM384" s="3"/>
      <c r="WCN384" s="3"/>
      <c r="WCO384" s="3"/>
      <c r="WCP384" s="3"/>
      <c r="WCQ384" s="3"/>
      <c r="WCR384" s="3"/>
      <c r="WCS384" s="3"/>
      <c r="WCT384" s="3"/>
      <c r="WCU384" s="3"/>
      <c r="WCV384" s="3"/>
      <c r="WCW384" s="3"/>
      <c r="WCX384" s="3"/>
      <c r="WCY384" s="3"/>
      <c r="WCZ384" s="3"/>
      <c r="WDA384" s="3"/>
      <c r="WDB384" s="3"/>
      <c r="WDC384" s="3"/>
      <c r="WDD384" s="3"/>
      <c r="WDE384" s="3"/>
      <c r="WDF384" s="3"/>
      <c r="WDG384" s="3"/>
      <c r="WDH384" s="3"/>
      <c r="WDI384" s="3"/>
      <c r="WDJ384" s="3"/>
      <c r="WDK384" s="3"/>
      <c r="WDL384" s="3"/>
      <c r="WDM384" s="3"/>
      <c r="WDN384" s="3"/>
      <c r="WDO384" s="3"/>
      <c r="WDP384" s="3"/>
      <c r="WDQ384" s="3"/>
      <c r="WDR384" s="3"/>
      <c r="WDS384" s="3"/>
      <c r="WDT384" s="3"/>
      <c r="WDU384" s="3"/>
      <c r="WDV384" s="3"/>
      <c r="WDW384" s="3"/>
      <c r="WDX384" s="3"/>
      <c r="WDY384" s="3"/>
      <c r="WDZ384" s="3"/>
      <c r="WEA384" s="3"/>
      <c r="WEB384" s="3"/>
      <c r="WEC384" s="3"/>
      <c r="WED384" s="3"/>
      <c r="WEE384" s="3"/>
      <c r="WEF384" s="3"/>
      <c r="WEG384" s="3"/>
      <c r="WEH384" s="3"/>
      <c r="WEI384" s="3"/>
      <c r="WEJ384" s="3"/>
      <c r="WEK384" s="3"/>
      <c r="WEL384" s="3"/>
      <c r="WEM384" s="3"/>
      <c r="WEN384" s="3"/>
      <c r="WEO384" s="3"/>
      <c r="WEP384" s="3"/>
      <c r="WEQ384" s="3"/>
      <c r="WER384" s="3"/>
      <c r="WES384" s="3"/>
      <c r="WET384" s="3"/>
      <c r="WEU384" s="3"/>
      <c r="WEV384" s="3"/>
      <c r="WEW384" s="3"/>
      <c r="WEX384" s="3"/>
      <c r="WEY384" s="3"/>
      <c r="WEZ384" s="3"/>
      <c r="WFA384" s="3"/>
      <c r="WFB384" s="3"/>
      <c r="WFC384" s="3"/>
      <c r="WFD384" s="3"/>
      <c r="WFE384" s="3"/>
      <c r="WFF384" s="3"/>
      <c r="WFG384" s="3"/>
      <c r="WFH384" s="3"/>
      <c r="WFI384" s="3"/>
      <c r="WFJ384" s="3"/>
      <c r="WFK384" s="3"/>
      <c r="WFL384" s="3"/>
      <c r="WFM384" s="3"/>
      <c r="WFN384" s="3"/>
      <c r="WFO384" s="3"/>
      <c r="WFP384" s="3"/>
      <c r="WFQ384" s="3"/>
      <c r="WFR384" s="3"/>
      <c r="WFS384" s="3"/>
      <c r="WFT384" s="3"/>
      <c r="WFU384" s="3"/>
      <c r="WFV384" s="3"/>
      <c r="WFW384" s="3"/>
      <c r="WFX384" s="3"/>
      <c r="WFY384" s="3"/>
      <c r="WFZ384" s="3"/>
      <c r="WGA384" s="3"/>
      <c r="WGB384" s="3"/>
      <c r="WGC384" s="3"/>
      <c r="WGD384" s="3"/>
      <c r="WGE384" s="3"/>
      <c r="WGF384" s="3"/>
      <c r="WGG384" s="3"/>
      <c r="WGH384" s="3"/>
      <c r="WGI384" s="3"/>
      <c r="WGJ384" s="3"/>
      <c r="WGK384" s="3"/>
      <c r="WGL384" s="3"/>
      <c r="WGM384" s="3"/>
      <c r="WGN384" s="3"/>
      <c r="WGO384" s="3"/>
      <c r="WGP384" s="3"/>
      <c r="WGQ384" s="3"/>
      <c r="WGR384" s="3"/>
      <c r="WGS384" s="3"/>
      <c r="WGT384" s="3"/>
      <c r="WGU384" s="3"/>
      <c r="WGV384" s="3"/>
      <c r="WGW384" s="3"/>
      <c r="WGX384" s="3"/>
      <c r="WGY384" s="3"/>
      <c r="WGZ384" s="3"/>
      <c r="WHA384" s="3"/>
      <c r="WHB384" s="3"/>
      <c r="WHC384" s="3"/>
      <c r="WHD384" s="3"/>
      <c r="WHE384" s="3"/>
      <c r="WHF384" s="3"/>
      <c r="WHG384" s="3"/>
      <c r="WHH384" s="3"/>
      <c r="WHI384" s="3"/>
      <c r="WHJ384" s="3"/>
      <c r="WHK384" s="3"/>
      <c r="WHL384" s="3"/>
      <c r="WHM384" s="3"/>
      <c r="WHN384" s="3"/>
      <c r="WHO384" s="3"/>
      <c r="WHP384" s="3"/>
      <c r="WHQ384" s="3"/>
      <c r="WHR384" s="3"/>
      <c r="WHS384" s="3"/>
      <c r="WHT384" s="3"/>
      <c r="WHU384" s="3"/>
      <c r="WHV384" s="3"/>
      <c r="WHW384" s="3"/>
      <c r="WHX384" s="3"/>
      <c r="WHY384" s="3"/>
      <c r="WHZ384" s="3"/>
      <c r="WIA384" s="3"/>
      <c r="WIB384" s="3"/>
      <c r="WIC384" s="3"/>
      <c r="WID384" s="3"/>
      <c r="WIE384" s="3"/>
      <c r="WIF384" s="3"/>
      <c r="WIG384" s="3"/>
      <c r="WIH384" s="3"/>
      <c r="WII384" s="3"/>
      <c r="WIJ384" s="3"/>
      <c r="WIK384" s="3"/>
      <c r="WIL384" s="3"/>
      <c r="WIM384" s="3"/>
      <c r="WIN384" s="3"/>
      <c r="WIO384" s="3"/>
      <c r="WIP384" s="3"/>
      <c r="WIQ384" s="3"/>
      <c r="WIR384" s="3"/>
      <c r="WIS384" s="3"/>
      <c r="WIT384" s="3"/>
      <c r="WIU384" s="3"/>
      <c r="WIV384" s="3"/>
      <c r="WIW384" s="3"/>
      <c r="WIX384" s="3"/>
      <c r="WIY384" s="3"/>
      <c r="WIZ384" s="3"/>
      <c r="WJA384" s="3"/>
      <c r="WJB384" s="3"/>
      <c r="WJC384" s="3"/>
      <c r="WJD384" s="3"/>
      <c r="WJE384" s="3"/>
      <c r="WJF384" s="3"/>
      <c r="WJG384" s="3"/>
      <c r="WJH384" s="3"/>
      <c r="WJI384" s="3"/>
      <c r="WJJ384" s="3"/>
      <c r="WJK384" s="3"/>
      <c r="WJL384" s="3"/>
      <c r="WJM384" s="3"/>
      <c r="WJN384" s="3"/>
      <c r="WJO384" s="3"/>
      <c r="WJP384" s="3"/>
      <c r="WJQ384" s="3"/>
      <c r="WJR384" s="3"/>
      <c r="WJS384" s="3"/>
      <c r="WJT384" s="3"/>
      <c r="WJU384" s="3"/>
      <c r="WJV384" s="3"/>
      <c r="WJW384" s="3"/>
      <c r="WJX384" s="3"/>
      <c r="WJY384" s="3"/>
      <c r="WJZ384" s="3"/>
      <c r="WKA384" s="3"/>
      <c r="WKB384" s="3"/>
      <c r="WKC384" s="3"/>
      <c r="WKD384" s="3"/>
      <c r="WKE384" s="3"/>
      <c r="WKF384" s="3"/>
      <c r="WKG384" s="3"/>
      <c r="WKH384" s="3"/>
      <c r="WKI384" s="3"/>
      <c r="WKJ384" s="3"/>
      <c r="WKK384" s="3"/>
      <c r="WKL384" s="3"/>
      <c r="WKM384" s="3"/>
      <c r="WKN384" s="3"/>
      <c r="WKO384" s="3"/>
      <c r="WKP384" s="3"/>
      <c r="WKQ384" s="3"/>
      <c r="WKR384" s="3"/>
      <c r="WKS384" s="3"/>
      <c r="WKT384" s="3"/>
      <c r="WKU384" s="3"/>
      <c r="WKV384" s="3"/>
      <c r="WKW384" s="3"/>
      <c r="WKX384" s="3"/>
      <c r="WKY384" s="3"/>
      <c r="WKZ384" s="3"/>
      <c r="WLA384" s="3"/>
      <c r="WLB384" s="3"/>
      <c r="WLC384" s="3"/>
      <c r="WLD384" s="3"/>
      <c r="WLE384" s="3"/>
      <c r="WLF384" s="3"/>
      <c r="WLG384" s="3"/>
      <c r="WLI384" s="3"/>
      <c r="WLK384" s="3"/>
      <c r="WLL384" s="3"/>
      <c r="WLM384" s="3"/>
      <c r="WLN384" s="3"/>
      <c r="WLO384" s="3"/>
      <c r="WLP384" s="3"/>
      <c r="WLQ384" s="3"/>
      <c r="WLR384" s="3"/>
      <c r="WLW384" s="3"/>
      <c r="WLX384" s="3"/>
      <c r="WLY384" s="3"/>
      <c r="WLZ384" s="3"/>
      <c r="WMA384" s="3"/>
      <c r="WMB384" s="3"/>
      <c r="WMC384" s="3"/>
      <c r="WMD384" s="3"/>
      <c r="WME384" s="3"/>
      <c r="WMF384" s="3"/>
      <c r="WMG384" s="3"/>
      <c r="WMH384" s="3"/>
      <c r="WMI384" s="3"/>
      <c r="WMJ384" s="3"/>
      <c r="WMK384" s="3"/>
      <c r="WML384" s="3"/>
      <c r="WMM384" s="3"/>
      <c r="WMN384" s="3"/>
      <c r="WMO384" s="3"/>
      <c r="WMP384" s="3"/>
      <c r="WMQ384" s="3"/>
      <c r="WMR384" s="3"/>
      <c r="WMS384" s="3"/>
      <c r="WMT384" s="3"/>
      <c r="WMU384" s="3"/>
      <c r="WMV384" s="3"/>
      <c r="WMW384" s="3"/>
      <c r="WMX384" s="3"/>
      <c r="WMY384" s="3"/>
      <c r="WMZ384" s="3"/>
      <c r="WNA384" s="3"/>
      <c r="WNB384" s="3"/>
      <c r="WNC384" s="3"/>
      <c r="WND384" s="3"/>
      <c r="WNE384" s="3"/>
      <c r="WNF384" s="3"/>
      <c r="WNG384" s="3"/>
      <c r="WNH384" s="3"/>
      <c r="WNI384" s="3"/>
      <c r="WNJ384" s="3"/>
      <c r="WNK384" s="3"/>
      <c r="WNL384" s="3"/>
      <c r="WNM384" s="3"/>
      <c r="WNN384" s="3"/>
      <c r="WNO384" s="3"/>
      <c r="WNP384" s="3"/>
      <c r="WNQ384" s="3"/>
      <c r="WNR384" s="3"/>
      <c r="WNS384" s="3"/>
      <c r="WNT384" s="3"/>
      <c r="WNU384" s="3"/>
      <c r="WNV384" s="3"/>
      <c r="WNW384" s="3"/>
      <c r="WNX384" s="3"/>
      <c r="WNY384" s="3"/>
      <c r="WNZ384" s="3"/>
      <c r="WOA384" s="3"/>
      <c r="WOB384" s="3"/>
      <c r="WOC384" s="3"/>
      <c r="WOD384" s="3"/>
      <c r="WOE384" s="3"/>
      <c r="WOF384" s="3"/>
      <c r="WOG384" s="3"/>
      <c r="WOH384" s="3"/>
      <c r="WOI384" s="3"/>
      <c r="WOJ384" s="3"/>
      <c r="WOK384" s="3"/>
      <c r="WOL384" s="3"/>
      <c r="WOM384" s="3"/>
      <c r="WON384" s="3"/>
      <c r="WOO384" s="3"/>
      <c r="WOP384" s="3"/>
      <c r="WOQ384" s="3"/>
      <c r="WOR384" s="3"/>
      <c r="WOS384" s="3"/>
      <c r="WOT384" s="3"/>
      <c r="WOU384" s="3"/>
      <c r="WOV384" s="3"/>
      <c r="WOW384" s="3"/>
      <c r="WOX384" s="3"/>
      <c r="WOY384" s="3"/>
      <c r="WOZ384" s="3"/>
      <c r="WPA384" s="3"/>
      <c r="WPB384" s="3"/>
      <c r="WPC384" s="3"/>
      <c r="WPD384" s="3"/>
      <c r="WPE384" s="3"/>
      <c r="WPF384" s="3"/>
      <c r="WPG384" s="3"/>
      <c r="WPH384" s="3"/>
      <c r="WPI384" s="3"/>
      <c r="WPJ384" s="3"/>
      <c r="WPK384" s="3"/>
      <c r="WPL384" s="3"/>
      <c r="WPM384" s="3"/>
      <c r="WPN384" s="3"/>
      <c r="WPO384" s="3"/>
      <c r="WPP384" s="3"/>
      <c r="WPQ384" s="3"/>
      <c r="WPR384" s="3"/>
      <c r="WPS384" s="3"/>
      <c r="WPT384" s="3"/>
      <c r="WPU384" s="3"/>
      <c r="WPV384" s="3"/>
      <c r="WPW384" s="3"/>
      <c r="WPX384" s="3"/>
      <c r="WPY384" s="3"/>
      <c r="WPZ384" s="3"/>
      <c r="WQA384" s="3"/>
      <c r="WQB384" s="3"/>
      <c r="WQC384" s="3"/>
      <c r="WQD384" s="3"/>
      <c r="WQE384" s="3"/>
      <c r="WQF384" s="3"/>
      <c r="WQG384" s="3"/>
      <c r="WQH384" s="3"/>
      <c r="WQI384" s="3"/>
      <c r="WQJ384" s="3"/>
      <c r="WQK384" s="3"/>
      <c r="WQL384" s="3"/>
      <c r="WQM384" s="3"/>
      <c r="WQN384" s="3"/>
      <c r="WQO384" s="3"/>
      <c r="WQP384" s="3"/>
      <c r="WQQ384" s="3"/>
      <c r="WQR384" s="3"/>
      <c r="WQS384" s="3"/>
      <c r="WQT384" s="3"/>
      <c r="WQU384" s="3"/>
      <c r="WQV384" s="3"/>
      <c r="WQW384" s="3"/>
      <c r="WQX384" s="3"/>
      <c r="WQY384" s="3"/>
      <c r="WQZ384" s="3"/>
      <c r="WRA384" s="3"/>
      <c r="WRB384" s="3"/>
      <c r="WRC384" s="3"/>
      <c r="WRD384" s="3"/>
      <c r="WRE384" s="3"/>
      <c r="WRF384" s="3"/>
      <c r="WRG384" s="3"/>
      <c r="WRH384" s="3"/>
      <c r="WRI384" s="3"/>
      <c r="WRJ384" s="3"/>
      <c r="WRK384" s="3"/>
      <c r="WRL384" s="3"/>
      <c r="WRM384" s="3"/>
      <c r="WRN384" s="3"/>
      <c r="WRO384" s="3"/>
      <c r="WRP384" s="3"/>
      <c r="WRQ384" s="3"/>
      <c r="WRR384" s="3"/>
      <c r="WRS384" s="3"/>
      <c r="WRT384" s="3"/>
      <c r="WRU384" s="3"/>
      <c r="WRV384" s="3"/>
      <c r="WRW384" s="3"/>
      <c r="WRX384" s="3"/>
      <c r="WRY384" s="3"/>
      <c r="WRZ384" s="3"/>
      <c r="WSA384" s="3"/>
      <c r="WSB384" s="3"/>
      <c r="WSC384" s="3"/>
      <c r="WSD384" s="3"/>
      <c r="WSE384" s="3"/>
      <c r="WSF384" s="3"/>
      <c r="WSG384" s="3"/>
      <c r="WSH384" s="3"/>
      <c r="WSI384" s="3"/>
      <c r="WSJ384" s="3"/>
      <c r="WSK384" s="3"/>
      <c r="WSL384" s="3"/>
      <c r="WSM384" s="3"/>
      <c r="WSN384" s="3"/>
      <c r="WSO384" s="3"/>
      <c r="WSP384" s="3"/>
      <c r="WSQ384" s="3"/>
      <c r="WSR384" s="3"/>
      <c r="WSS384" s="3"/>
      <c r="WST384" s="3"/>
      <c r="WSU384" s="3"/>
      <c r="WSV384" s="3"/>
      <c r="WSW384" s="3"/>
      <c r="WSX384" s="3"/>
      <c r="WSY384" s="3"/>
      <c r="WSZ384" s="3"/>
      <c r="WTA384" s="3"/>
      <c r="WTB384" s="3"/>
      <c r="WTC384" s="3"/>
      <c r="WTD384" s="3"/>
      <c r="WTE384" s="3"/>
      <c r="WTF384" s="3"/>
      <c r="WTG384" s="3"/>
      <c r="WTH384" s="3"/>
      <c r="WTI384" s="3"/>
      <c r="WTJ384" s="3"/>
      <c r="WTK384" s="3"/>
      <c r="WTL384" s="3"/>
      <c r="WTM384" s="3"/>
      <c r="WTN384" s="3"/>
      <c r="WTO384" s="3"/>
      <c r="WTP384" s="3"/>
      <c r="WTQ384" s="3"/>
      <c r="WTR384" s="3"/>
      <c r="WTS384" s="3"/>
      <c r="WTT384" s="3"/>
      <c r="WTU384" s="3"/>
      <c r="WTV384" s="3"/>
      <c r="WTW384" s="3"/>
      <c r="WTX384" s="3"/>
      <c r="WTY384" s="3"/>
      <c r="WTZ384" s="3"/>
      <c r="WUA384" s="3"/>
      <c r="WUB384" s="3"/>
      <c r="WUC384" s="3"/>
      <c r="WUD384" s="3"/>
      <c r="WUE384" s="3"/>
      <c r="WUF384" s="3"/>
      <c r="WUG384" s="3"/>
      <c r="WUH384" s="3"/>
      <c r="WUI384" s="3"/>
      <c r="WUJ384" s="3"/>
      <c r="WUK384" s="3"/>
      <c r="WUL384" s="3"/>
      <c r="WUM384" s="3"/>
      <c r="WUN384" s="3"/>
      <c r="WUO384" s="3"/>
      <c r="WUP384" s="3"/>
      <c r="WUQ384" s="3"/>
      <c r="WUR384" s="3"/>
      <c r="WUS384" s="3"/>
      <c r="WUT384" s="3"/>
      <c r="WUU384" s="3"/>
      <c r="WUV384" s="3"/>
      <c r="WUW384" s="3"/>
      <c r="WUX384" s="3"/>
      <c r="WUY384" s="3"/>
      <c r="WUZ384" s="3"/>
      <c r="WVA384" s="3"/>
      <c r="WVB384" s="3"/>
      <c r="WVC384" s="3"/>
      <c r="WVE384" s="3"/>
      <c r="WVG384" s="3"/>
      <c r="WVH384" s="3"/>
      <c r="WVI384" s="3"/>
      <c r="WVJ384" s="3"/>
      <c r="WVK384" s="3"/>
      <c r="WVL384" s="3"/>
      <c r="WVM384" s="3"/>
      <c r="WVN384" s="3"/>
      <c r="WVS384" s="3"/>
      <c r="WVT384" s="3"/>
      <c r="WVU384" s="3"/>
      <c r="WVV384" s="3"/>
      <c r="WVW384" s="3"/>
      <c r="WVX384" s="3"/>
      <c r="WVY384" s="3"/>
      <c r="WVZ384" s="3"/>
      <c r="WWA384" s="3"/>
      <c r="WWB384" s="3"/>
      <c r="WWC384" s="3"/>
      <c r="WWD384" s="3"/>
      <c r="WWE384" s="3"/>
      <c r="WWF384" s="3"/>
      <c r="WWG384" s="3"/>
      <c r="WWH384" s="3"/>
      <c r="WWI384" s="3"/>
      <c r="WWJ384" s="3"/>
      <c r="WWK384" s="3"/>
      <c r="WWL384" s="3"/>
      <c r="WWM384" s="3"/>
      <c r="WWN384" s="3"/>
      <c r="WWO384" s="3"/>
      <c r="WWP384" s="3"/>
      <c r="WWQ384" s="3"/>
      <c r="WWR384" s="3"/>
      <c r="WWS384" s="3"/>
      <c r="WWT384" s="3"/>
      <c r="WWU384" s="3"/>
      <c r="WWV384" s="3"/>
      <c r="WWW384" s="3"/>
      <c r="WWX384" s="3"/>
      <c r="WWY384" s="3"/>
      <c r="WWZ384" s="3"/>
      <c r="WXA384" s="3"/>
      <c r="WXB384" s="3"/>
      <c r="WXC384" s="3"/>
      <c r="WXD384" s="3"/>
      <c r="WXE384" s="3"/>
      <c r="WXF384" s="3"/>
      <c r="WXG384" s="3"/>
      <c r="WXH384" s="3"/>
      <c r="WXI384" s="3"/>
      <c r="WXJ384" s="3"/>
      <c r="WXK384" s="3"/>
      <c r="WXL384" s="3"/>
      <c r="WXM384" s="3"/>
      <c r="WXN384" s="3"/>
      <c r="WXO384" s="3"/>
      <c r="WXP384" s="3"/>
      <c r="WXQ384" s="3"/>
      <c r="WXR384" s="3"/>
      <c r="WXS384" s="3"/>
      <c r="WXT384" s="3"/>
      <c r="WXU384" s="3"/>
      <c r="WXV384" s="3"/>
      <c r="WXW384" s="3"/>
      <c r="WXX384" s="3"/>
      <c r="WXY384" s="3"/>
      <c r="WXZ384" s="3"/>
      <c r="WYA384" s="3"/>
      <c r="WYB384" s="3"/>
      <c r="WYC384" s="3"/>
      <c r="WYD384" s="3"/>
      <c r="WYE384" s="3"/>
      <c r="WYF384" s="3"/>
      <c r="WYG384" s="3"/>
      <c r="WYH384" s="3"/>
      <c r="WYI384" s="3"/>
      <c r="WYJ384" s="3"/>
      <c r="WYK384" s="3"/>
      <c r="WYL384" s="3"/>
      <c r="WYM384" s="3"/>
      <c r="WYN384" s="3"/>
      <c r="WYO384" s="3"/>
      <c r="WYP384" s="3"/>
      <c r="WYQ384" s="3"/>
      <c r="WYR384" s="3"/>
      <c r="WYS384" s="3"/>
      <c r="WYT384" s="3"/>
      <c r="WYU384" s="3"/>
      <c r="WYV384" s="3"/>
      <c r="WYW384" s="3"/>
      <c r="WYX384" s="3"/>
      <c r="WYY384" s="3"/>
      <c r="WYZ384" s="3"/>
      <c r="WZA384" s="3"/>
      <c r="WZB384" s="3"/>
      <c r="WZC384" s="3"/>
      <c r="WZD384" s="3"/>
      <c r="WZE384" s="3"/>
      <c r="WZF384" s="3"/>
      <c r="WZG384" s="3"/>
      <c r="WZH384" s="3"/>
      <c r="WZI384" s="3"/>
      <c r="WZJ384" s="3"/>
      <c r="WZK384" s="3"/>
      <c r="WZL384" s="3"/>
      <c r="WZM384" s="3"/>
      <c r="WZN384" s="3"/>
      <c r="WZO384" s="3"/>
      <c r="WZP384" s="3"/>
      <c r="WZQ384" s="3"/>
      <c r="WZR384" s="3"/>
      <c r="WZS384" s="3"/>
      <c r="WZT384" s="3"/>
      <c r="WZU384" s="3"/>
      <c r="WZV384" s="3"/>
      <c r="WZW384" s="3"/>
      <c r="WZX384" s="3"/>
      <c r="WZY384" s="3"/>
      <c r="WZZ384" s="3"/>
      <c r="XAA384" s="3"/>
      <c r="XAB384" s="3"/>
      <c r="XAC384" s="3"/>
      <c r="XAD384" s="3"/>
      <c r="XAE384" s="3"/>
      <c r="XAF384" s="3"/>
      <c r="XAG384" s="3"/>
      <c r="XAH384" s="3"/>
      <c r="XAI384" s="3"/>
      <c r="XAJ384" s="3"/>
      <c r="XAK384" s="3"/>
      <c r="XAL384" s="3"/>
      <c r="XAM384" s="3"/>
      <c r="XAN384" s="3"/>
      <c r="XAO384" s="3"/>
      <c r="XAP384" s="3"/>
      <c r="XAQ384" s="3"/>
      <c r="XAR384" s="3"/>
      <c r="XAS384" s="3"/>
      <c r="XAT384" s="3"/>
      <c r="XAU384" s="3"/>
      <c r="XAV384" s="3"/>
      <c r="XAW384" s="3"/>
      <c r="XAX384" s="3"/>
      <c r="XAY384" s="3"/>
      <c r="XAZ384" s="3"/>
      <c r="XBA384" s="3"/>
      <c r="XBB384" s="3"/>
      <c r="XBC384" s="3"/>
      <c r="XBD384" s="3"/>
      <c r="XBE384" s="3"/>
      <c r="XBF384" s="3"/>
      <c r="XBG384" s="3"/>
      <c r="XBH384" s="3"/>
      <c r="XBI384" s="3"/>
      <c r="XBJ384" s="3"/>
      <c r="XBK384" s="3"/>
      <c r="XBL384" s="3"/>
      <c r="XBM384" s="3"/>
      <c r="XBN384" s="3"/>
      <c r="XBO384" s="3"/>
      <c r="XBP384" s="3"/>
      <c r="XBQ384" s="3"/>
      <c r="XBR384" s="3"/>
      <c r="XBS384" s="3"/>
      <c r="XBT384" s="3"/>
      <c r="XBU384" s="3"/>
      <c r="XBV384" s="3"/>
      <c r="XBW384" s="3"/>
      <c r="XBX384" s="3"/>
      <c r="XBY384" s="3"/>
      <c r="XBZ384" s="3"/>
      <c r="XCA384" s="3"/>
      <c r="XCB384" s="3"/>
      <c r="XCC384" s="3"/>
      <c r="XCD384" s="3"/>
      <c r="XCE384" s="3"/>
      <c r="XCF384" s="3"/>
      <c r="XCG384" s="3"/>
      <c r="XCH384" s="3"/>
      <c r="XCI384" s="3"/>
      <c r="XCJ384" s="3"/>
      <c r="XCK384" s="3"/>
      <c r="XCL384" s="3"/>
      <c r="XCM384" s="3"/>
      <c r="XCN384" s="3"/>
      <c r="XCO384" s="3"/>
      <c r="XCP384" s="3"/>
      <c r="XCQ384" s="3"/>
      <c r="XCR384" s="3"/>
      <c r="XCS384" s="3"/>
      <c r="XCT384" s="3"/>
      <c r="XCU384" s="3"/>
      <c r="XCV384" s="3"/>
      <c r="XCW384" s="3"/>
      <c r="XCX384" s="3"/>
      <c r="XCY384" s="3"/>
      <c r="XCZ384" s="3"/>
      <c r="XDA384" s="3"/>
      <c r="XDB384" s="3"/>
      <c r="XDC384" s="3"/>
      <c r="XDD384" s="3"/>
      <c r="XDE384" s="3"/>
      <c r="XDF384" s="3"/>
      <c r="XDG384" s="3"/>
      <c r="XDH384" s="3"/>
      <c r="XDI384" s="3"/>
      <c r="XDJ384" s="3"/>
      <c r="XDK384" s="3"/>
      <c r="XDL384" s="3"/>
      <c r="XDM384" s="3"/>
      <c r="XDN384" s="3"/>
      <c r="XDO384" s="3"/>
      <c r="XDP384" s="3"/>
      <c r="XDQ384" s="3"/>
      <c r="XDR384" s="3"/>
      <c r="XDS384" s="3"/>
      <c r="XDT384" s="3"/>
      <c r="XDU384" s="3"/>
      <c r="XDV384" s="3"/>
      <c r="XDW384" s="3"/>
      <c r="XDX384" s="3"/>
      <c r="XDY384" s="3"/>
      <c r="XDZ384" s="3"/>
      <c r="XEA384" s="3"/>
      <c r="XEB384" s="3"/>
      <c r="XEC384" s="3"/>
      <c r="XED384" s="3"/>
      <c r="XEE384" s="3"/>
      <c r="XEF384" s="3"/>
      <c r="XEG384" s="3"/>
      <c r="XEH384" s="3"/>
      <c r="XEI384" s="3"/>
      <c r="XEJ384" s="3"/>
      <c r="XEK384" s="3"/>
      <c r="XEL384" s="3"/>
      <c r="XEM384" s="3"/>
      <c r="XEN384" s="3"/>
      <c r="XEO384" s="3"/>
      <c r="XEP384" s="3"/>
      <c r="XEQ384" s="3"/>
      <c r="XER384" s="3"/>
      <c r="XES384" s="3"/>
      <c r="XET384" s="3"/>
      <c r="XEU384" s="3"/>
      <c r="XEV384" s="3"/>
      <c r="XEW384" s="3"/>
      <c r="XEX384" s="3"/>
      <c r="XEY384" s="3"/>
    </row>
    <row r="385" spans="1:16379" ht="16.5" customHeight="1">
      <c r="A385" s="25" t="s">
        <v>258</v>
      </c>
      <c r="B385" s="23"/>
      <c r="C385" s="23"/>
      <c r="D385" s="23"/>
      <c r="E385" s="24"/>
      <c r="F385" s="23">
        <v>138</v>
      </c>
      <c r="G385" s="20">
        <f t="shared" si="43"/>
        <v>-138</v>
      </c>
      <c r="H385" s="21">
        <f t="shared" si="42"/>
        <v>-100</v>
      </c>
      <c r="I385" s="23">
        <v>737.5</v>
      </c>
      <c r="J385" s="20">
        <f t="shared" si="44"/>
        <v>737.5</v>
      </c>
      <c r="K385" s="24"/>
      <c r="M385" s="23">
        <v>737.5</v>
      </c>
      <c r="N385" s="23"/>
      <c r="O385" s="32">
        <f t="shared" si="39"/>
        <v>737.5</v>
      </c>
      <c r="Q385" s="33"/>
    </row>
    <row r="386" spans="1:16379" ht="16.5" customHeight="1">
      <c r="A386" s="25" t="s">
        <v>259</v>
      </c>
      <c r="B386" s="23">
        <v>1005</v>
      </c>
      <c r="C386" s="23">
        <v>1067</v>
      </c>
      <c r="D386" s="23">
        <v>1067</v>
      </c>
      <c r="E386" s="24">
        <f t="shared" si="38"/>
        <v>100</v>
      </c>
      <c r="F386" s="23">
        <v>1587</v>
      </c>
      <c r="G386" s="20">
        <f t="shared" si="43"/>
        <v>-520</v>
      </c>
      <c r="H386" s="21">
        <f t="shared" si="42"/>
        <v>-32.766225582860741</v>
      </c>
      <c r="I386" s="23">
        <f>SUM(I387:I390)</f>
        <v>932.69</v>
      </c>
      <c r="J386" s="20">
        <f t="shared" si="44"/>
        <v>-72.309999999999945</v>
      </c>
      <c r="K386" s="24">
        <f>J386/B386*100</f>
        <v>-7.1950248756218844</v>
      </c>
      <c r="M386" s="23">
        <f>SUM(M387:M390)</f>
        <v>893.69</v>
      </c>
      <c r="N386" s="23">
        <f>SUM(N387:N390)</f>
        <v>39</v>
      </c>
      <c r="O386" s="32">
        <f t="shared" si="39"/>
        <v>932.69</v>
      </c>
      <c r="Q386" s="33"/>
    </row>
    <row r="387" spans="1:16379" ht="16.5" customHeight="1">
      <c r="A387" s="25" t="s">
        <v>531</v>
      </c>
      <c r="B387" s="23"/>
      <c r="C387" s="23"/>
      <c r="D387" s="23"/>
      <c r="E387" s="24"/>
      <c r="F387" s="23"/>
      <c r="G387" s="20"/>
      <c r="H387" s="21"/>
      <c r="I387" s="23">
        <v>509.19</v>
      </c>
      <c r="J387" s="20"/>
      <c r="K387" s="24"/>
      <c r="M387" s="23">
        <v>509.19</v>
      </c>
      <c r="N387" s="23"/>
      <c r="O387" s="32">
        <f t="shared" si="39"/>
        <v>509.19</v>
      </c>
      <c r="Q387" s="33"/>
    </row>
    <row r="388" spans="1:16379" ht="16.5" customHeight="1">
      <c r="A388" s="25" t="s">
        <v>532</v>
      </c>
      <c r="B388" s="23"/>
      <c r="C388" s="23"/>
      <c r="D388" s="23"/>
      <c r="E388" s="24"/>
      <c r="F388" s="23"/>
      <c r="G388" s="20"/>
      <c r="H388" s="21"/>
      <c r="I388" s="23">
        <v>384.5</v>
      </c>
      <c r="J388" s="20"/>
      <c r="K388" s="24"/>
      <c r="M388" s="23">
        <v>384.5</v>
      </c>
      <c r="N388" s="23"/>
      <c r="O388" s="32">
        <f t="shared" si="39"/>
        <v>384.5</v>
      </c>
      <c r="Q388" s="33"/>
    </row>
    <row r="389" spans="1:16379" ht="16.5" customHeight="1">
      <c r="A389" s="25" t="s">
        <v>533</v>
      </c>
      <c r="B389" s="23"/>
      <c r="C389" s="23"/>
      <c r="D389" s="23"/>
      <c r="E389" s="24"/>
      <c r="F389" s="23"/>
      <c r="G389" s="20"/>
      <c r="H389" s="21"/>
      <c r="I389" s="23">
        <v>20</v>
      </c>
      <c r="J389" s="20"/>
      <c r="K389" s="24"/>
      <c r="M389" s="23"/>
      <c r="N389" s="23">
        <v>20</v>
      </c>
      <c r="O389" s="32">
        <f t="shared" si="39"/>
        <v>20</v>
      </c>
      <c r="Q389" s="33"/>
    </row>
    <row r="390" spans="1:16379" ht="16.5" customHeight="1">
      <c r="A390" s="25" t="s">
        <v>534</v>
      </c>
      <c r="B390" s="23"/>
      <c r="C390" s="23"/>
      <c r="D390" s="23"/>
      <c r="E390" s="24"/>
      <c r="F390" s="23"/>
      <c r="G390" s="20"/>
      <c r="H390" s="21"/>
      <c r="I390" s="23">
        <v>19</v>
      </c>
      <c r="J390" s="20"/>
      <c r="K390" s="24"/>
      <c r="M390" s="23">
        <v>0</v>
      </c>
      <c r="N390" s="23">
        <v>19</v>
      </c>
      <c r="O390" s="32">
        <f t="shared" si="39"/>
        <v>19</v>
      </c>
      <c r="Q390" s="33"/>
    </row>
    <row r="391" spans="1:16379" ht="16.5" customHeight="1">
      <c r="A391" s="25" t="s">
        <v>260</v>
      </c>
      <c r="B391" s="23"/>
      <c r="C391" s="23">
        <v>94</v>
      </c>
      <c r="D391" s="23">
        <v>94</v>
      </c>
      <c r="E391" s="24">
        <f t="shared" si="38"/>
        <v>100</v>
      </c>
      <c r="F391" s="23">
        <v>127</v>
      </c>
      <c r="G391" s="20">
        <f t="shared" ref="G391:G396" si="45">D391-F391</f>
        <v>-33</v>
      </c>
      <c r="H391" s="21">
        <f t="shared" si="42"/>
        <v>-25.984251968503933</v>
      </c>
      <c r="I391" s="23"/>
      <c r="J391" s="20">
        <f t="shared" ref="J391:J396" si="46">I391-B391</f>
        <v>0</v>
      </c>
      <c r="K391" s="24"/>
      <c r="M391" s="23"/>
      <c r="N391" s="23"/>
      <c r="O391" s="32">
        <f t="shared" si="39"/>
        <v>0</v>
      </c>
      <c r="Q391" s="33"/>
    </row>
    <row r="392" spans="1:16379" ht="16.5" customHeight="1">
      <c r="A392" s="25" t="s">
        <v>261</v>
      </c>
      <c r="B392" s="23"/>
      <c r="C392" s="23"/>
      <c r="D392" s="23"/>
      <c r="E392" s="24"/>
      <c r="F392" s="23">
        <v>1495</v>
      </c>
      <c r="G392" s="20">
        <f t="shared" si="45"/>
        <v>-1495</v>
      </c>
      <c r="H392" s="21">
        <f t="shared" si="42"/>
        <v>-100</v>
      </c>
      <c r="I392" s="23"/>
      <c r="J392" s="20">
        <f t="shared" si="46"/>
        <v>0</v>
      </c>
      <c r="K392" s="24"/>
      <c r="M392" s="23"/>
      <c r="N392" s="23"/>
      <c r="O392" s="32">
        <f t="shared" si="39"/>
        <v>0</v>
      </c>
      <c r="Q392" s="33"/>
    </row>
    <row r="393" spans="1:16379" ht="16.5" hidden="1" customHeight="1">
      <c r="A393" s="35" t="s">
        <v>262</v>
      </c>
      <c r="B393" s="36"/>
      <c r="C393" s="36"/>
      <c r="D393" s="36"/>
      <c r="E393" s="37" t="e">
        <f t="shared" si="38"/>
        <v>#DIV/0!</v>
      </c>
      <c r="F393" s="23"/>
      <c r="G393" s="38">
        <f t="shared" si="45"/>
        <v>0</v>
      </c>
      <c r="H393" s="39" t="e">
        <f t="shared" si="42"/>
        <v>#DIV/0!</v>
      </c>
      <c r="I393" s="36"/>
      <c r="J393" s="38">
        <f t="shared" si="46"/>
        <v>0</v>
      </c>
      <c r="K393" s="37" t="e">
        <f t="shared" ref="K393:K396" si="47">J393/B393*100</f>
        <v>#DIV/0!</v>
      </c>
      <c r="L393" s="3"/>
      <c r="M393" s="23"/>
      <c r="N393" s="23"/>
      <c r="O393" s="32">
        <f t="shared" si="39"/>
        <v>0</v>
      </c>
      <c r="P393" s="3"/>
      <c r="Q393" s="3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S393" s="3"/>
      <c r="IU393" s="3"/>
      <c r="IV393" s="3"/>
      <c r="IW393" s="3"/>
      <c r="IX393" s="3"/>
      <c r="IY393" s="3"/>
      <c r="IZ393" s="3"/>
      <c r="JA393" s="3"/>
      <c r="JB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  <c r="JT393" s="3"/>
      <c r="JU393" s="3"/>
      <c r="JV393" s="3"/>
      <c r="JW393" s="3"/>
      <c r="JX393" s="3"/>
      <c r="JY393" s="3"/>
      <c r="JZ393" s="3"/>
      <c r="KA393" s="3"/>
      <c r="KB393" s="3"/>
      <c r="KC393" s="3"/>
      <c r="KD393" s="3"/>
      <c r="KE393" s="3"/>
      <c r="KF393" s="3"/>
      <c r="KG393" s="3"/>
      <c r="KH393" s="3"/>
      <c r="KI393" s="3"/>
      <c r="KJ393" s="3"/>
      <c r="KK393" s="3"/>
      <c r="KL393" s="3"/>
      <c r="KM393" s="3"/>
      <c r="KN393" s="3"/>
      <c r="KO393" s="3"/>
      <c r="KP393" s="3"/>
      <c r="KQ393" s="3"/>
      <c r="KR393" s="3"/>
      <c r="KS393" s="3"/>
      <c r="KT393" s="3"/>
      <c r="KU393" s="3"/>
      <c r="KV393" s="3"/>
      <c r="KW393" s="3"/>
      <c r="KX393" s="3"/>
      <c r="KY393" s="3"/>
      <c r="KZ393" s="3"/>
      <c r="LA393" s="3"/>
      <c r="LB393" s="3"/>
      <c r="LC393" s="3"/>
      <c r="LD393" s="3"/>
      <c r="LE393" s="3"/>
      <c r="LF393" s="3"/>
      <c r="LG393" s="3"/>
      <c r="LH393" s="3"/>
      <c r="LI393" s="3"/>
      <c r="LJ393" s="3"/>
      <c r="LK393" s="3"/>
      <c r="LL393" s="3"/>
      <c r="LM393" s="3"/>
      <c r="LN393" s="3"/>
      <c r="LO393" s="3"/>
      <c r="LP393" s="3"/>
      <c r="LQ393" s="3"/>
      <c r="LR393" s="3"/>
      <c r="LS393" s="3"/>
      <c r="LT393" s="3"/>
      <c r="LU393" s="3"/>
      <c r="LV393" s="3"/>
      <c r="LW393" s="3"/>
      <c r="LX393" s="3"/>
      <c r="LY393" s="3"/>
      <c r="LZ393" s="3"/>
      <c r="MA393" s="3"/>
      <c r="MB393" s="3"/>
      <c r="MC393" s="3"/>
      <c r="MD393" s="3"/>
      <c r="ME393" s="3"/>
      <c r="MF393" s="3"/>
      <c r="MG393" s="3"/>
      <c r="MH393" s="3"/>
      <c r="MI393" s="3"/>
      <c r="MJ393" s="3"/>
      <c r="MK393" s="3"/>
      <c r="ML393" s="3"/>
      <c r="MM393" s="3"/>
      <c r="MN393" s="3"/>
      <c r="MO393" s="3"/>
      <c r="MP393" s="3"/>
      <c r="MQ393" s="3"/>
      <c r="MR393" s="3"/>
      <c r="MS393" s="3"/>
      <c r="MT393" s="3"/>
      <c r="MU393" s="3"/>
      <c r="MV393" s="3"/>
      <c r="MW393" s="3"/>
      <c r="MX393" s="3"/>
      <c r="MY393" s="3"/>
      <c r="MZ393" s="3"/>
      <c r="NA393" s="3"/>
      <c r="NB393" s="3"/>
      <c r="NC393" s="3"/>
      <c r="ND393" s="3"/>
      <c r="NE393" s="3"/>
      <c r="NF393" s="3"/>
      <c r="NG393" s="3"/>
      <c r="NH393" s="3"/>
      <c r="NI393" s="3"/>
      <c r="NJ393" s="3"/>
      <c r="NK393" s="3"/>
      <c r="NL393" s="3"/>
      <c r="NM393" s="3"/>
      <c r="NN393" s="3"/>
      <c r="NO393" s="3"/>
      <c r="NP393" s="3"/>
      <c r="NQ393" s="3"/>
      <c r="NR393" s="3"/>
      <c r="NS393" s="3"/>
      <c r="NT393" s="3"/>
      <c r="NU393" s="3"/>
      <c r="NV393" s="3"/>
      <c r="NW393" s="3"/>
      <c r="NX393" s="3"/>
      <c r="NY393" s="3"/>
      <c r="NZ393" s="3"/>
      <c r="OA393" s="3"/>
      <c r="OB393" s="3"/>
      <c r="OC393" s="3"/>
      <c r="OD393" s="3"/>
      <c r="OE393" s="3"/>
      <c r="OF393" s="3"/>
      <c r="OG393" s="3"/>
      <c r="OH393" s="3"/>
      <c r="OI393" s="3"/>
      <c r="OJ393" s="3"/>
      <c r="OK393" s="3"/>
      <c r="OL393" s="3"/>
      <c r="OM393" s="3"/>
      <c r="ON393" s="3"/>
      <c r="OO393" s="3"/>
      <c r="OP393" s="3"/>
      <c r="OQ393" s="3"/>
      <c r="OR393" s="3"/>
      <c r="OS393" s="3"/>
      <c r="OT393" s="3"/>
      <c r="OU393" s="3"/>
      <c r="OV393" s="3"/>
      <c r="OW393" s="3"/>
      <c r="OX393" s="3"/>
      <c r="OY393" s="3"/>
      <c r="OZ393" s="3"/>
      <c r="PA393" s="3"/>
      <c r="PB393" s="3"/>
      <c r="PC393" s="3"/>
      <c r="PD393" s="3"/>
      <c r="PE393" s="3"/>
      <c r="PF393" s="3"/>
      <c r="PG393" s="3"/>
      <c r="PH393" s="3"/>
      <c r="PI393" s="3"/>
      <c r="PJ393" s="3"/>
      <c r="PK393" s="3"/>
      <c r="PL393" s="3"/>
      <c r="PM393" s="3"/>
      <c r="PN393" s="3"/>
      <c r="PO393" s="3"/>
      <c r="PP393" s="3"/>
      <c r="PQ393" s="3"/>
      <c r="PR393" s="3"/>
      <c r="PS393" s="3"/>
      <c r="PT393" s="3"/>
      <c r="PU393" s="3"/>
      <c r="PV393" s="3"/>
      <c r="PW393" s="3"/>
      <c r="PX393" s="3"/>
      <c r="PY393" s="3"/>
      <c r="PZ393" s="3"/>
      <c r="QA393" s="3"/>
      <c r="QB393" s="3"/>
      <c r="QC393" s="3"/>
      <c r="QD393" s="3"/>
      <c r="QE393" s="3"/>
      <c r="QF393" s="3"/>
      <c r="QG393" s="3"/>
      <c r="QH393" s="3"/>
      <c r="QI393" s="3"/>
      <c r="QJ393" s="3"/>
      <c r="QK393" s="3"/>
      <c r="QL393" s="3"/>
      <c r="QM393" s="3"/>
      <c r="QN393" s="3"/>
      <c r="QO393" s="3"/>
      <c r="QP393" s="3"/>
      <c r="QQ393" s="3"/>
      <c r="QR393" s="3"/>
      <c r="QS393" s="3"/>
      <c r="QT393" s="3"/>
      <c r="QU393" s="3"/>
      <c r="QV393" s="3"/>
      <c r="QW393" s="3"/>
      <c r="QX393" s="3"/>
      <c r="QY393" s="3"/>
      <c r="QZ393" s="3"/>
      <c r="RA393" s="3"/>
      <c r="RB393" s="3"/>
      <c r="RC393" s="3"/>
      <c r="RD393" s="3"/>
      <c r="RE393" s="3"/>
      <c r="RF393" s="3"/>
      <c r="RG393" s="3"/>
      <c r="RH393" s="3"/>
      <c r="RI393" s="3"/>
      <c r="RJ393" s="3"/>
      <c r="RK393" s="3"/>
      <c r="RL393" s="3"/>
      <c r="RM393" s="3"/>
      <c r="RN393" s="3"/>
      <c r="RO393" s="3"/>
      <c r="RP393" s="3"/>
      <c r="RQ393" s="3"/>
      <c r="RR393" s="3"/>
      <c r="RS393" s="3"/>
      <c r="RT393" s="3"/>
      <c r="RU393" s="3"/>
      <c r="RV393" s="3"/>
      <c r="RW393" s="3"/>
      <c r="RX393" s="3"/>
      <c r="RY393" s="3"/>
      <c r="RZ393" s="3"/>
      <c r="SA393" s="3"/>
      <c r="SB393" s="3"/>
      <c r="SC393" s="3"/>
      <c r="SD393" s="3"/>
      <c r="SE393" s="3"/>
      <c r="SF393" s="3"/>
      <c r="SG393" s="3"/>
      <c r="SH393" s="3"/>
      <c r="SI393" s="3"/>
      <c r="SJ393" s="3"/>
      <c r="SK393" s="3"/>
      <c r="SL393" s="3"/>
      <c r="SM393" s="3"/>
      <c r="SO393" s="3"/>
      <c r="SQ393" s="3"/>
      <c r="SR393" s="3"/>
      <c r="SS393" s="3"/>
      <c r="ST393" s="3"/>
      <c r="SU393" s="3"/>
      <c r="SV393" s="3"/>
      <c r="SW393" s="3"/>
      <c r="SX393" s="3"/>
      <c r="TC393" s="3"/>
      <c r="TD393" s="3"/>
      <c r="TE393" s="3"/>
      <c r="TF393" s="3"/>
      <c r="TG393" s="3"/>
      <c r="TH393" s="3"/>
      <c r="TI393" s="3"/>
      <c r="TJ393" s="3"/>
      <c r="TK393" s="3"/>
      <c r="TL393" s="3"/>
      <c r="TM393" s="3"/>
      <c r="TN393" s="3"/>
      <c r="TO393" s="3"/>
      <c r="TP393" s="3"/>
      <c r="TQ393" s="3"/>
      <c r="TR393" s="3"/>
      <c r="TS393" s="3"/>
      <c r="TT393" s="3"/>
      <c r="TU393" s="3"/>
      <c r="TV393" s="3"/>
      <c r="TW393" s="3"/>
      <c r="TX393" s="3"/>
      <c r="TY393" s="3"/>
      <c r="TZ393" s="3"/>
      <c r="UA393" s="3"/>
      <c r="UB393" s="3"/>
      <c r="UC393" s="3"/>
      <c r="UD393" s="3"/>
      <c r="UE393" s="3"/>
      <c r="UF393" s="3"/>
      <c r="UG393" s="3"/>
      <c r="UH393" s="3"/>
      <c r="UI393" s="3"/>
      <c r="UJ393" s="3"/>
      <c r="UK393" s="3"/>
      <c r="UL393" s="3"/>
      <c r="UM393" s="3"/>
      <c r="UN393" s="3"/>
      <c r="UO393" s="3"/>
      <c r="UP393" s="3"/>
      <c r="UQ393" s="3"/>
      <c r="UR393" s="3"/>
      <c r="US393" s="3"/>
      <c r="UT393" s="3"/>
      <c r="UU393" s="3"/>
      <c r="UV393" s="3"/>
      <c r="UW393" s="3"/>
      <c r="UX393" s="3"/>
      <c r="UY393" s="3"/>
      <c r="UZ393" s="3"/>
      <c r="VA393" s="3"/>
      <c r="VB393" s="3"/>
      <c r="VC393" s="3"/>
      <c r="VD393" s="3"/>
      <c r="VE393" s="3"/>
      <c r="VF393" s="3"/>
      <c r="VG393" s="3"/>
      <c r="VH393" s="3"/>
      <c r="VI393" s="3"/>
      <c r="VJ393" s="3"/>
      <c r="VK393" s="3"/>
      <c r="VL393" s="3"/>
      <c r="VM393" s="3"/>
      <c r="VN393" s="3"/>
      <c r="VO393" s="3"/>
      <c r="VP393" s="3"/>
      <c r="VQ393" s="3"/>
      <c r="VR393" s="3"/>
      <c r="VS393" s="3"/>
      <c r="VT393" s="3"/>
      <c r="VU393" s="3"/>
      <c r="VV393" s="3"/>
      <c r="VW393" s="3"/>
      <c r="VX393" s="3"/>
      <c r="VY393" s="3"/>
      <c r="VZ393" s="3"/>
      <c r="WA393" s="3"/>
      <c r="WB393" s="3"/>
      <c r="WC393" s="3"/>
      <c r="WD393" s="3"/>
      <c r="WE393" s="3"/>
      <c r="WF393" s="3"/>
      <c r="WG393" s="3"/>
      <c r="WH393" s="3"/>
      <c r="WI393" s="3"/>
      <c r="WJ393" s="3"/>
      <c r="WK393" s="3"/>
      <c r="WL393" s="3"/>
      <c r="WM393" s="3"/>
      <c r="WN393" s="3"/>
      <c r="WO393" s="3"/>
      <c r="WP393" s="3"/>
      <c r="WQ393" s="3"/>
      <c r="WR393" s="3"/>
      <c r="WS393" s="3"/>
      <c r="WT393" s="3"/>
      <c r="WU393" s="3"/>
      <c r="WV393" s="3"/>
      <c r="WW393" s="3"/>
      <c r="WX393" s="3"/>
      <c r="WY393" s="3"/>
      <c r="WZ393" s="3"/>
      <c r="XA393" s="3"/>
      <c r="XB393" s="3"/>
      <c r="XC393" s="3"/>
      <c r="XD393" s="3"/>
      <c r="XE393" s="3"/>
      <c r="XF393" s="3"/>
      <c r="XG393" s="3"/>
      <c r="XH393" s="3"/>
      <c r="XI393" s="3"/>
      <c r="XJ393" s="3"/>
      <c r="XK393" s="3"/>
      <c r="XL393" s="3"/>
      <c r="XM393" s="3"/>
      <c r="XN393" s="3"/>
      <c r="XO393" s="3"/>
      <c r="XP393" s="3"/>
      <c r="XQ393" s="3"/>
      <c r="XR393" s="3"/>
      <c r="XS393" s="3"/>
      <c r="XT393" s="3"/>
      <c r="XU393" s="3"/>
      <c r="XV393" s="3"/>
      <c r="XW393" s="3"/>
      <c r="XX393" s="3"/>
      <c r="XY393" s="3"/>
      <c r="XZ393" s="3"/>
      <c r="YA393" s="3"/>
      <c r="YB393" s="3"/>
      <c r="YC393" s="3"/>
      <c r="YD393" s="3"/>
      <c r="YE393" s="3"/>
      <c r="YF393" s="3"/>
      <c r="YG393" s="3"/>
      <c r="YH393" s="3"/>
      <c r="YI393" s="3"/>
      <c r="YJ393" s="3"/>
      <c r="YK393" s="3"/>
      <c r="YL393" s="3"/>
      <c r="YM393" s="3"/>
      <c r="YN393" s="3"/>
      <c r="YO393" s="3"/>
      <c r="YP393" s="3"/>
      <c r="YQ393" s="3"/>
      <c r="YR393" s="3"/>
      <c r="YS393" s="3"/>
      <c r="YT393" s="3"/>
      <c r="YU393" s="3"/>
      <c r="YV393" s="3"/>
      <c r="YW393" s="3"/>
      <c r="YX393" s="3"/>
      <c r="YY393" s="3"/>
      <c r="YZ393" s="3"/>
      <c r="ZA393" s="3"/>
      <c r="ZB393" s="3"/>
      <c r="ZC393" s="3"/>
      <c r="ZD393" s="3"/>
      <c r="ZE393" s="3"/>
      <c r="ZF393" s="3"/>
      <c r="ZG393" s="3"/>
      <c r="ZH393" s="3"/>
      <c r="ZI393" s="3"/>
      <c r="ZJ393" s="3"/>
      <c r="ZK393" s="3"/>
      <c r="ZL393" s="3"/>
      <c r="ZM393" s="3"/>
      <c r="ZN393" s="3"/>
      <c r="ZO393" s="3"/>
      <c r="ZP393" s="3"/>
      <c r="ZQ393" s="3"/>
      <c r="ZR393" s="3"/>
      <c r="ZS393" s="3"/>
      <c r="ZT393" s="3"/>
      <c r="ZU393" s="3"/>
      <c r="ZV393" s="3"/>
      <c r="ZW393" s="3"/>
      <c r="ZX393" s="3"/>
      <c r="ZY393" s="3"/>
      <c r="ZZ393" s="3"/>
      <c r="AAA393" s="3"/>
      <c r="AAB393" s="3"/>
      <c r="AAC393" s="3"/>
      <c r="AAD393" s="3"/>
      <c r="AAE393" s="3"/>
      <c r="AAF393" s="3"/>
      <c r="AAG393" s="3"/>
      <c r="AAH393" s="3"/>
      <c r="AAI393" s="3"/>
      <c r="AAJ393" s="3"/>
      <c r="AAK393" s="3"/>
      <c r="AAL393" s="3"/>
      <c r="AAM393" s="3"/>
      <c r="AAN393" s="3"/>
      <c r="AAO393" s="3"/>
      <c r="AAP393" s="3"/>
      <c r="AAQ393" s="3"/>
      <c r="AAR393" s="3"/>
      <c r="AAS393" s="3"/>
      <c r="AAT393" s="3"/>
      <c r="AAU393" s="3"/>
      <c r="AAV393" s="3"/>
      <c r="AAW393" s="3"/>
      <c r="AAX393" s="3"/>
      <c r="AAY393" s="3"/>
      <c r="AAZ393" s="3"/>
      <c r="ABA393" s="3"/>
      <c r="ABB393" s="3"/>
      <c r="ABC393" s="3"/>
      <c r="ABD393" s="3"/>
      <c r="ABE393" s="3"/>
      <c r="ABF393" s="3"/>
      <c r="ABG393" s="3"/>
      <c r="ABH393" s="3"/>
      <c r="ABI393" s="3"/>
      <c r="ABJ393" s="3"/>
      <c r="ABK393" s="3"/>
      <c r="ABL393" s="3"/>
      <c r="ABM393" s="3"/>
      <c r="ABN393" s="3"/>
      <c r="ABO393" s="3"/>
      <c r="ABP393" s="3"/>
      <c r="ABQ393" s="3"/>
      <c r="ABR393" s="3"/>
      <c r="ABS393" s="3"/>
      <c r="ABT393" s="3"/>
      <c r="ABU393" s="3"/>
      <c r="ABV393" s="3"/>
      <c r="ABW393" s="3"/>
      <c r="ABX393" s="3"/>
      <c r="ABY393" s="3"/>
      <c r="ABZ393" s="3"/>
      <c r="ACA393" s="3"/>
      <c r="ACB393" s="3"/>
      <c r="ACC393" s="3"/>
      <c r="ACD393" s="3"/>
      <c r="ACE393" s="3"/>
      <c r="ACF393" s="3"/>
      <c r="ACG393" s="3"/>
      <c r="ACH393" s="3"/>
      <c r="ACI393" s="3"/>
      <c r="ACK393" s="3"/>
      <c r="ACM393" s="3"/>
      <c r="ACN393" s="3"/>
      <c r="ACO393" s="3"/>
      <c r="ACP393" s="3"/>
      <c r="ACQ393" s="3"/>
      <c r="ACR393" s="3"/>
      <c r="ACS393" s="3"/>
      <c r="ACT393" s="3"/>
      <c r="ACY393" s="3"/>
      <c r="ACZ393" s="3"/>
      <c r="ADA393" s="3"/>
      <c r="ADB393" s="3"/>
      <c r="ADC393" s="3"/>
      <c r="ADD393" s="3"/>
      <c r="ADE393" s="3"/>
      <c r="ADF393" s="3"/>
      <c r="ADG393" s="3"/>
      <c r="ADH393" s="3"/>
      <c r="ADI393" s="3"/>
      <c r="ADJ393" s="3"/>
      <c r="ADK393" s="3"/>
      <c r="ADL393" s="3"/>
      <c r="ADM393" s="3"/>
      <c r="ADN393" s="3"/>
      <c r="ADO393" s="3"/>
      <c r="ADP393" s="3"/>
      <c r="ADQ393" s="3"/>
      <c r="ADR393" s="3"/>
      <c r="ADS393" s="3"/>
      <c r="ADT393" s="3"/>
      <c r="ADU393" s="3"/>
      <c r="ADV393" s="3"/>
      <c r="ADW393" s="3"/>
      <c r="ADX393" s="3"/>
      <c r="ADY393" s="3"/>
      <c r="ADZ393" s="3"/>
      <c r="AEA393" s="3"/>
      <c r="AEB393" s="3"/>
      <c r="AEC393" s="3"/>
      <c r="AED393" s="3"/>
      <c r="AEE393" s="3"/>
      <c r="AEF393" s="3"/>
      <c r="AEG393" s="3"/>
      <c r="AEH393" s="3"/>
      <c r="AEI393" s="3"/>
      <c r="AEJ393" s="3"/>
      <c r="AEK393" s="3"/>
      <c r="AEL393" s="3"/>
      <c r="AEM393" s="3"/>
      <c r="AEN393" s="3"/>
      <c r="AEO393" s="3"/>
      <c r="AEP393" s="3"/>
      <c r="AEQ393" s="3"/>
      <c r="AER393" s="3"/>
      <c r="AES393" s="3"/>
      <c r="AET393" s="3"/>
      <c r="AEU393" s="3"/>
      <c r="AEV393" s="3"/>
      <c r="AEW393" s="3"/>
      <c r="AEX393" s="3"/>
      <c r="AEY393" s="3"/>
      <c r="AEZ393" s="3"/>
      <c r="AFA393" s="3"/>
      <c r="AFB393" s="3"/>
      <c r="AFC393" s="3"/>
      <c r="AFD393" s="3"/>
      <c r="AFE393" s="3"/>
      <c r="AFF393" s="3"/>
      <c r="AFG393" s="3"/>
      <c r="AFH393" s="3"/>
      <c r="AFI393" s="3"/>
      <c r="AFJ393" s="3"/>
      <c r="AFK393" s="3"/>
      <c r="AFL393" s="3"/>
      <c r="AFM393" s="3"/>
      <c r="AFN393" s="3"/>
      <c r="AFO393" s="3"/>
      <c r="AFP393" s="3"/>
      <c r="AFQ393" s="3"/>
      <c r="AFR393" s="3"/>
      <c r="AFS393" s="3"/>
      <c r="AFT393" s="3"/>
      <c r="AFU393" s="3"/>
      <c r="AFV393" s="3"/>
      <c r="AFW393" s="3"/>
      <c r="AFX393" s="3"/>
      <c r="AFY393" s="3"/>
      <c r="AFZ393" s="3"/>
      <c r="AGA393" s="3"/>
      <c r="AGB393" s="3"/>
      <c r="AGC393" s="3"/>
      <c r="AGD393" s="3"/>
      <c r="AGE393" s="3"/>
      <c r="AGF393" s="3"/>
      <c r="AGG393" s="3"/>
      <c r="AGH393" s="3"/>
      <c r="AGI393" s="3"/>
      <c r="AGJ393" s="3"/>
      <c r="AGK393" s="3"/>
      <c r="AGL393" s="3"/>
      <c r="AGM393" s="3"/>
      <c r="AGN393" s="3"/>
      <c r="AGO393" s="3"/>
      <c r="AGP393" s="3"/>
      <c r="AGQ393" s="3"/>
      <c r="AGR393" s="3"/>
      <c r="AGS393" s="3"/>
      <c r="AGT393" s="3"/>
      <c r="AGU393" s="3"/>
      <c r="AGV393" s="3"/>
      <c r="AGW393" s="3"/>
      <c r="AGX393" s="3"/>
      <c r="AGY393" s="3"/>
      <c r="AGZ393" s="3"/>
      <c r="AHA393" s="3"/>
      <c r="AHB393" s="3"/>
      <c r="AHC393" s="3"/>
      <c r="AHD393" s="3"/>
      <c r="AHE393" s="3"/>
      <c r="AHF393" s="3"/>
      <c r="AHG393" s="3"/>
      <c r="AHH393" s="3"/>
      <c r="AHI393" s="3"/>
      <c r="AHJ393" s="3"/>
      <c r="AHK393" s="3"/>
      <c r="AHL393" s="3"/>
      <c r="AHM393" s="3"/>
      <c r="AHN393" s="3"/>
      <c r="AHO393" s="3"/>
      <c r="AHP393" s="3"/>
      <c r="AHQ393" s="3"/>
      <c r="AHR393" s="3"/>
      <c r="AHS393" s="3"/>
      <c r="AHT393" s="3"/>
      <c r="AHU393" s="3"/>
      <c r="AHV393" s="3"/>
      <c r="AHW393" s="3"/>
      <c r="AHX393" s="3"/>
      <c r="AHY393" s="3"/>
      <c r="AHZ393" s="3"/>
      <c r="AIA393" s="3"/>
      <c r="AIB393" s="3"/>
      <c r="AIC393" s="3"/>
      <c r="AID393" s="3"/>
      <c r="AIE393" s="3"/>
      <c r="AIF393" s="3"/>
      <c r="AIG393" s="3"/>
      <c r="AIH393" s="3"/>
      <c r="AII393" s="3"/>
      <c r="AIJ393" s="3"/>
      <c r="AIK393" s="3"/>
      <c r="AIL393" s="3"/>
      <c r="AIM393" s="3"/>
      <c r="AIN393" s="3"/>
      <c r="AIO393" s="3"/>
      <c r="AIP393" s="3"/>
      <c r="AIQ393" s="3"/>
      <c r="AIR393" s="3"/>
      <c r="AIS393" s="3"/>
      <c r="AIT393" s="3"/>
      <c r="AIU393" s="3"/>
      <c r="AIV393" s="3"/>
      <c r="AIW393" s="3"/>
      <c r="AIX393" s="3"/>
      <c r="AIY393" s="3"/>
      <c r="AIZ393" s="3"/>
      <c r="AJA393" s="3"/>
      <c r="AJB393" s="3"/>
      <c r="AJC393" s="3"/>
      <c r="AJD393" s="3"/>
      <c r="AJE393" s="3"/>
      <c r="AJF393" s="3"/>
      <c r="AJG393" s="3"/>
      <c r="AJH393" s="3"/>
      <c r="AJI393" s="3"/>
      <c r="AJJ393" s="3"/>
      <c r="AJK393" s="3"/>
      <c r="AJL393" s="3"/>
      <c r="AJM393" s="3"/>
      <c r="AJN393" s="3"/>
      <c r="AJO393" s="3"/>
      <c r="AJP393" s="3"/>
      <c r="AJQ393" s="3"/>
      <c r="AJR393" s="3"/>
      <c r="AJS393" s="3"/>
      <c r="AJT393" s="3"/>
      <c r="AJU393" s="3"/>
      <c r="AJV393" s="3"/>
      <c r="AJW393" s="3"/>
      <c r="AJX393" s="3"/>
      <c r="AJY393" s="3"/>
      <c r="AJZ393" s="3"/>
      <c r="AKA393" s="3"/>
      <c r="AKB393" s="3"/>
      <c r="AKC393" s="3"/>
      <c r="AKD393" s="3"/>
      <c r="AKE393" s="3"/>
      <c r="AKF393" s="3"/>
      <c r="AKG393" s="3"/>
      <c r="AKH393" s="3"/>
      <c r="AKI393" s="3"/>
      <c r="AKJ393" s="3"/>
      <c r="AKK393" s="3"/>
      <c r="AKL393" s="3"/>
      <c r="AKM393" s="3"/>
      <c r="AKN393" s="3"/>
      <c r="AKO393" s="3"/>
      <c r="AKP393" s="3"/>
      <c r="AKQ393" s="3"/>
      <c r="AKR393" s="3"/>
      <c r="AKS393" s="3"/>
      <c r="AKT393" s="3"/>
      <c r="AKU393" s="3"/>
      <c r="AKV393" s="3"/>
      <c r="AKW393" s="3"/>
      <c r="AKX393" s="3"/>
      <c r="AKY393" s="3"/>
      <c r="AKZ393" s="3"/>
      <c r="ALA393" s="3"/>
      <c r="ALB393" s="3"/>
      <c r="ALC393" s="3"/>
      <c r="ALD393" s="3"/>
      <c r="ALE393" s="3"/>
      <c r="ALF393" s="3"/>
      <c r="ALG393" s="3"/>
      <c r="ALH393" s="3"/>
      <c r="ALI393" s="3"/>
      <c r="ALJ393" s="3"/>
      <c r="ALK393" s="3"/>
      <c r="ALL393" s="3"/>
      <c r="ALM393" s="3"/>
      <c r="ALN393" s="3"/>
      <c r="ALO393" s="3"/>
      <c r="ALP393" s="3"/>
      <c r="ALQ393" s="3"/>
      <c r="ALR393" s="3"/>
      <c r="ALS393" s="3"/>
      <c r="ALT393" s="3"/>
      <c r="ALU393" s="3"/>
      <c r="ALV393" s="3"/>
      <c r="ALW393" s="3"/>
      <c r="ALX393" s="3"/>
      <c r="ALY393" s="3"/>
      <c r="ALZ393" s="3"/>
      <c r="AMA393" s="3"/>
      <c r="AMB393" s="3"/>
      <c r="AMC393" s="3"/>
      <c r="AMD393" s="3"/>
      <c r="AME393" s="3"/>
      <c r="AMG393" s="3"/>
      <c r="AMI393" s="3"/>
      <c r="AMJ393" s="3"/>
      <c r="AMK393" s="3"/>
      <c r="AML393" s="3"/>
      <c r="AMM393" s="3"/>
      <c r="AMN393" s="3"/>
      <c r="AMO393" s="3"/>
      <c r="AMP393" s="3"/>
      <c r="AMU393" s="3"/>
      <c r="AMV393" s="3"/>
      <c r="AMW393" s="3"/>
      <c r="AMX393" s="3"/>
      <c r="AMY393" s="3"/>
      <c r="AMZ393" s="3"/>
      <c r="ANA393" s="3"/>
      <c r="ANB393" s="3"/>
      <c r="ANC393" s="3"/>
      <c r="AND393" s="3"/>
      <c r="ANE393" s="3"/>
      <c r="ANF393" s="3"/>
      <c r="ANG393" s="3"/>
      <c r="ANH393" s="3"/>
      <c r="ANI393" s="3"/>
      <c r="ANJ393" s="3"/>
      <c r="ANK393" s="3"/>
      <c r="ANL393" s="3"/>
      <c r="ANM393" s="3"/>
      <c r="ANN393" s="3"/>
      <c r="ANO393" s="3"/>
      <c r="ANP393" s="3"/>
      <c r="ANQ393" s="3"/>
      <c r="ANR393" s="3"/>
      <c r="ANS393" s="3"/>
      <c r="ANT393" s="3"/>
      <c r="ANU393" s="3"/>
      <c r="ANV393" s="3"/>
      <c r="ANW393" s="3"/>
      <c r="ANX393" s="3"/>
      <c r="ANY393" s="3"/>
      <c r="ANZ393" s="3"/>
      <c r="AOA393" s="3"/>
      <c r="AOB393" s="3"/>
      <c r="AOC393" s="3"/>
      <c r="AOD393" s="3"/>
      <c r="AOE393" s="3"/>
      <c r="AOF393" s="3"/>
      <c r="AOG393" s="3"/>
      <c r="AOH393" s="3"/>
      <c r="AOI393" s="3"/>
      <c r="AOJ393" s="3"/>
      <c r="AOK393" s="3"/>
      <c r="AOL393" s="3"/>
      <c r="AOM393" s="3"/>
      <c r="AON393" s="3"/>
      <c r="AOO393" s="3"/>
      <c r="AOP393" s="3"/>
      <c r="AOQ393" s="3"/>
      <c r="AOR393" s="3"/>
      <c r="AOS393" s="3"/>
      <c r="AOT393" s="3"/>
      <c r="AOU393" s="3"/>
      <c r="AOV393" s="3"/>
      <c r="AOW393" s="3"/>
      <c r="AOX393" s="3"/>
      <c r="AOY393" s="3"/>
      <c r="AOZ393" s="3"/>
      <c r="APA393" s="3"/>
      <c r="APB393" s="3"/>
      <c r="APC393" s="3"/>
      <c r="APD393" s="3"/>
      <c r="APE393" s="3"/>
      <c r="APF393" s="3"/>
      <c r="APG393" s="3"/>
      <c r="APH393" s="3"/>
      <c r="API393" s="3"/>
      <c r="APJ393" s="3"/>
      <c r="APK393" s="3"/>
      <c r="APL393" s="3"/>
      <c r="APM393" s="3"/>
      <c r="APN393" s="3"/>
      <c r="APO393" s="3"/>
      <c r="APP393" s="3"/>
      <c r="APQ393" s="3"/>
      <c r="APR393" s="3"/>
      <c r="APS393" s="3"/>
      <c r="APT393" s="3"/>
      <c r="APU393" s="3"/>
      <c r="APV393" s="3"/>
      <c r="APW393" s="3"/>
      <c r="APX393" s="3"/>
      <c r="APY393" s="3"/>
      <c r="APZ393" s="3"/>
      <c r="AQA393" s="3"/>
      <c r="AQB393" s="3"/>
      <c r="AQC393" s="3"/>
      <c r="AQD393" s="3"/>
      <c r="AQE393" s="3"/>
      <c r="AQF393" s="3"/>
      <c r="AQG393" s="3"/>
      <c r="AQH393" s="3"/>
      <c r="AQI393" s="3"/>
      <c r="AQJ393" s="3"/>
      <c r="AQK393" s="3"/>
      <c r="AQL393" s="3"/>
      <c r="AQM393" s="3"/>
      <c r="AQN393" s="3"/>
      <c r="AQO393" s="3"/>
      <c r="AQP393" s="3"/>
      <c r="AQQ393" s="3"/>
      <c r="AQR393" s="3"/>
      <c r="AQS393" s="3"/>
      <c r="AQT393" s="3"/>
      <c r="AQU393" s="3"/>
      <c r="AQV393" s="3"/>
      <c r="AQW393" s="3"/>
      <c r="AQX393" s="3"/>
      <c r="AQY393" s="3"/>
      <c r="AQZ393" s="3"/>
      <c r="ARA393" s="3"/>
      <c r="ARB393" s="3"/>
      <c r="ARC393" s="3"/>
      <c r="ARD393" s="3"/>
      <c r="ARE393" s="3"/>
      <c r="ARF393" s="3"/>
      <c r="ARG393" s="3"/>
      <c r="ARH393" s="3"/>
      <c r="ARI393" s="3"/>
      <c r="ARJ393" s="3"/>
      <c r="ARK393" s="3"/>
      <c r="ARL393" s="3"/>
      <c r="ARM393" s="3"/>
      <c r="ARN393" s="3"/>
      <c r="ARO393" s="3"/>
      <c r="ARP393" s="3"/>
      <c r="ARQ393" s="3"/>
      <c r="ARR393" s="3"/>
      <c r="ARS393" s="3"/>
      <c r="ART393" s="3"/>
      <c r="ARU393" s="3"/>
      <c r="ARV393" s="3"/>
      <c r="ARW393" s="3"/>
      <c r="ARX393" s="3"/>
      <c r="ARY393" s="3"/>
      <c r="ARZ393" s="3"/>
      <c r="ASA393" s="3"/>
      <c r="ASB393" s="3"/>
      <c r="ASC393" s="3"/>
      <c r="ASD393" s="3"/>
      <c r="ASE393" s="3"/>
      <c r="ASF393" s="3"/>
      <c r="ASG393" s="3"/>
      <c r="ASH393" s="3"/>
      <c r="ASI393" s="3"/>
      <c r="ASJ393" s="3"/>
      <c r="ASK393" s="3"/>
      <c r="ASL393" s="3"/>
      <c r="ASM393" s="3"/>
      <c r="ASN393" s="3"/>
      <c r="ASO393" s="3"/>
      <c r="ASP393" s="3"/>
      <c r="ASQ393" s="3"/>
      <c r="ASR393" s="3"/>
      <c r="ASS393" s="3"/>
      <c r="AST393" s="3"/>
      <c r="ASU393" s="3"/>
      <c r="ASV393" s="3"/>
      <c r="ASW393" s="3"/>
      <c r="ASX393" s="3"/>
      <c r="ASY393" s="3"/>
      <c r="ASZ393" s="3"/>
      <c r="ATA393" s="3"/>
      <c r="ATB393" s="3"/>
      <c r="ATC393" s="3"/>
      <c r="ATD393" s="3"/>
      <c r="ATE393" s="3"/>
      <c r="ATF393" s="3"/>
      <c r="ATG393" s="3"/>
      <c r="ATH393" s="3"/>
      <c r="ATI393" s="3"/>
      <c r="ATJ393" s="3"/>
      <c r="ATK393" s="3"/>
      <c r="ATL393" s="3"/>
      <c r="ATM393" s="3"/>
      <c r="ATN393" s="3"/>
      <c r="ATO393" s="3"/>
      <c r="ATP393" s="3"/>
      <c r="ATQ393" s="3"/>
      <c r="ATR393" s="3"/>
      <c r="ATS393" s="3"/>
      <c r="ATT393" s="3"/>
      <c r="ATU393" s="3"/>
      <c r="ATV393" s="3"/>
      <c r="ATW393" s="3"/>
      <c r="ATX393" s="3"/>
      <c r="ATY393" s="3"/>
      <c r="ATZ393" s="3"/>
      <c r="AUA393" s="3"/>
      <c r="AUB393" s="3"/>
      <c r="AUC393" s="3"/>
      <c r="AUD393" s="3"/>
      <c r="AUE393" s="3"/>
      <c r="AUF393" s="3"/>
      <c r="AUG393" s="3"/>
      <c r="AUH393" s="3"/>
      <c r="AUI393" s="3"/>
      <c r="AUJ393" s="3"/>
      <c r="AUK393" s="3"/>
      <c r="AUL393" s="3"/>
      <c r="AUM393" s="3"/>
      <c r="AUN393" s="3"/>
      <c r="AUO393" s="3"/>
      <c r="AUP393" s="3"/>
      <c r="AUQ393" s="3"/>
      <c r="AUR393" s="3"/>
      <c r="AUS393" s="3"/>
      <c r="AUT393" s="3"/>
      <c r="AUU393" s="3"/>
      <c r="AUV393" s="3"/>
      <c r="AUW393" s="3"/>
      <c r="AUX393" s="3"/>
      <c r="AUY393" s="3"/>
      <c r="AUZ393" s="3"/>
      <c r="AVA393" s="3"/>
      <c r="AVB393" s="3"/>
      <c r="AVC393" s="3"/>
      <c r="AVD393" s="3"/>
      <c r="AVE393" s="3"/>
      <c r="AVF393" s="3"/>
      <c r="AVG393" s="3"/>
      <c r="AVH393" s="3"/>
      <c r="AVI393" s="3"/>
      <c r="AVJ393" s="3"/>
      <c r="AVK393" s="3"/>
      <c r="AVL393" s="3"/>
      <c r="AVM393" s="3"/>
      <c r="AVN393" s="3"/>
      <c r="AVO393" s="3"/>
      <c r="AVP393" s="3"/>
      <c r="AVQ393" s="3"/>
      <c r="AVR393" s="3"/>
      <c r="AVS393" s="3"/>
      <c r="AVT393" s="3"/>
      <c r="AVU393" s="3"/>
      <c r="AVV393" s="3"/>
      <c r="AVW393" s="3"/>
      <c r="AVX393" s="3"/>
      <c r="AVY393" s="3"/>
      <c r="AVZ393" s="3"/>
      <c r="AWA393" s="3"/>
      <c r="AWC393" s="3"/>
      <c r="AWE393" s="3"/>
      <c r="AWF393" s="3"/>
      <c r="AWG393" s="3"/>
      <c r="AWH393" s="3"/>
      <c r="AWI393" s="3"/>
      <c r="AWJ393" s="3"/>
      <c r="AWK393" s="3"/>
      <c r="AWL393" s="3"/>
      <c r="AWQ393" s="3"/>
      <c r="AWR393" s="3"/>
      <c r="AWS393" s="3"/>
      <c r="AWT393" s="3"/>
      <c r="AWU393" s="3"/>
      <c r="AWV393" s="3"/>
      <c r="AWW393" s="3"/>
      <c r="AWX393" s="3"/>
      <c r="AWY393" s="3"/>
      <c r="AWZ393" s="3"/>
      <c r="AXA393" s="3"/>
      <c r="AXB393" s="3"/>
      <c r="AXC393" s="3"/>
      <c r="AXD393" s="3"/>
      <c r="AXE393" s="3"/>
      <c r="AXF393" s="3"/>
      <c r="AXG393" s="3"/>
      <c r="AXH393" s="3"/>
      <c r="AXI393" s="3"/>
      <c r="AXJ393" s="3"/>
      <c r="AXK393" s="3"/>
      <c r="AXL393" s="3"/>
      <c r="AXM393" s="3"/>
      <c r="AXN393" s="3"/>
      <c r="AXO393" s="3"/>
      <c r="AXP393" s="3"/>
      <c r="AXQ393" s="3"/>
      <c r="AXR393" s="3"/>
      <c r="AXS393" s="3"/>
      <c r="AXT393" s="3"/>
      <c r="AXU393" s="3"/>
      <c r="AXV393" s="3"/>
      <c r="AXW393" s="3"/>
      <c r="AXX393" s="3"/>
      <c r="AXY393" s="3"/>
      <c r="AXZ393" s="3"/>
      <c r="AYA393" s="3"/>
      <c r="AYB393" s="3"/>
      <c r="AYC393" s="3"/>
      <c r="AYD393" s="3"/>
      <c r="AYE393" s="3"/>
      <c r="AYF393" s="3"/>
      <c r="AYG393" s="3"/>
      <c r="AYH393" s="3"/>
      <c r="AYI393" s="3"/>
      <c r="AYJ393" s="3"/>
      <c r="AYK393" s="3"/>
      <c r="AYL393" s="3"/>
      <c r="AYM393" s="3"/>
      <c r="AYN393" s="3"/>
      <c r="AYO393" s="3"/>
      <c r="AYP393" s="3"/>
      <c r="AYQ393" s="3"/>
      <c r="AYR393" s="3"/>
      <c r="AYS393" s="3"/>
      <c r="AYT393" s="3"/>
      <c r="AYU393" s="3"/>
      <c r="AYV393" s="3"/>
      <c r="AYW393" s="3"/>
      <c r="AYX393" s="3"/>
      <c r="AYY393" s="3"/>
      <c r="AYZ393" s="3"/>
      <c r="AZA393" s="3"/>
      <c r="AZB393" s="3"/>
      <c r="AZC393" s="3"/>
      <c r="AZD393" s="3"/>
      <c r="AZE393" s="3"/>
      <c r="AZF393" s="3"/>
      <c r="AZG393" s="3"/>
      <c r="AZH393" s="3"/>
      <c r="AZI393" s="3"/>
      <c r="AZJ393" s="3"/>
      <c r="AZK393" s="3"/>
      <c r="AZL393" s="3"/>
      <c r="AZM393" s="3"/>
      <c r="AZN393" s="3"/>
      <c r="AZO393" s="3"/>
      <c r="AZP393" s="3"/>
      <c r="AZQ393" s="3"/>
      <c r="AZR393" s="3"/>
      <c r="AZS393" s="3"/>
      <c r="AZT393" s="3"/>
      <c r="AZU393" s="3"/>
      <c r="AZV393" s="3"/>
      <c r="AZW393" s="3"/>
      <c r="AZX393" s="3"/>
      <c r="AZY393" s="3"/>
      <c r="AZZ393" s="3"/>
      <c r="BAA393" s="3"/>
      <c r="BAB393" s="3"/>
      <c r="BAC393" s="3"/>
      <c r="BAD393" s="3"/>
      <c r="BAE393" s="3"/>
      <c r="BAF393" s="3"/>
      <c r="BAG393" s="3"/>
      <c r="BAH393" s="3"/>
      <c r="BAI393" s="3"/>
      <c r="BAJ393" s="3"/>
      <c r="BAK393" s="3"/>
      <c r="BAL393" s="3"/>
      <c r="BAM393" s="3"/>
      <c r="BAN393" s="3"/>
      <c r="BAO393" s="3"/>
      <c r="BAP393" s="3"/>
      <c r="BAQ393" s="3"/>
      <c r="BAR393" s="3"/>
      <c r="BAS393" s="3"/>
      <c r="BAT393" s="3"/>
      <c r="BAU393" s="3"/>
      <c r="BAV393" s="3"/>
      <c r="BAW393" s="3"/>
      <c r="BAX393" s="3"/>
      <c r="BAY393" s="3"/>
      <c r="BAZ393" s="3"/>
      <c r="BBA393" s="3"/>
      <c r="BBB393" s="3"/>
      <c r="BBC393" s="3"/>
      <c r="BBD393" s="3"/>
      <c r="BBE393" s="3"/>
      <c r="BBF393" s="3"/>
      <c r="BBG393" s="3"/>
      <c r="BBH393" s="3"/>
      <c r="BBI393" s="3"/>
      <c r="BBJ393" s="3"/>
      <c r="BBK393" s="3"/>
      <c r="BBL393" s="3"/>
      <c r="BBM393" s="3"/>
      <c r="BBN393" s="3"/>
      <c r="BBO393" s="3"/>
      <c r="BBP393" s="3"/>
      <c r="BBQ393" s="3"/>
      <c r="BBR393" s="3"/>
      <c r="BBS393" s="3"/>
      <c r="BBT393" s="3"/>
      <c r="BBU393" s="3"/>
      <c r="BBV393" s="3"/>
      <c r="BBW393" s="3"/>
      <c r="BBX393" s="3"/>
      <c r="BBY393" s="3"/>
      <c r="BBZ393" s="3"/>
      <c r="BCA393" s="3"/>
      <c r="BCB393" s="3"/>
      <c r="BCC393" s="3"/>
      <c r="BCD393" s="3"/>
      <c r="BCE393" s="3"/>
      <c r="BCF393" s="3"/>
      <c r="BCG393" s="3"/>
      <c r="BCH393" s="3"/>
      <c r="BCI393" s="3"/>
      <c r="BCJ393" s="3"/>
      <c r="BCK393" s="3"/>
      <c r="BCL393" s="3"/>
      <c r="BCM393" s="3"/>
      <c r="BCN393" s="3"/>
      <c r="BCO393" s="3"/>
      <c r="BCP393" s="3"/>
      <c r="BCQ393" s="3"/>
      <c r="BCR393" s="3"/>
      <c r="BCS393" s="3"/>
      <c r="BCT393" s="3"/>
      <c r="BCU393" s="3"/>
      <c r="BCV393" s="3"/>
      <c r="BCW393" s="3"/>
      <c r="BCX393" s="3"/>
      <c r="BCY393" s="3"/>
      <c r="BCZ393" s="3"/>
      <c r="BDA393" s="3"/>
      <c r="BDB393" s="3"/>
      <c r="BDC393" s="3"/>
      <c r="BDD393" s="3"/>
      <c r="BDE393" s="3"/>
      <c r="BDF393" s="3"/>
      <c r="BDG393" s="3"/>
      <c r="BDH393" s="3"/>
      <c r="BDI393" s="3"/>
      <c r="BDJ393" s="3"/>
      <c r="BDK393" s="3"/>
      <c r="BDL393" s="3"/>
      <c r="BDM393" s="3"/>
      <c r="BDN393" s="3"/>
      <c r="BDO393" s="3"/>
      <c r="BDP393" s="3"/>
      <c r="BDQ393" s="3"/>
      <c r="BDR393" s="3"/>
      <c r="BDS393" s="3"/>
      <c r="BDT393" s="3"/>
      <c r="BDU393" s="3"/>
      <c r="BDV393" s="3"/>
      <c r="BDW393" s="3"/>
      <c r="BDX393" s="3"/>
      <c r="BDY393" s="3"/>
      <c r="BDZ393" s="3"/>
      <c r="BEA393" s="3"/>
      <c r="BEB393" s="3"/>
      <c r="BEC393" s="3"/>
      <c r="BED393" s="3"/>
      <c r="BEE393" s="3"/>
      <c r="BEF393" s="3"/>
      <c r="BEG393" s="3"/>
      <c r="BEH393" s="3"/>
      <c r="BEI393" s="3"/>
      <c r="BEJ393" s="3"/>
      <c r="BEK393" s="3"/>
      <c r="BEL393" s="3"/>
      <c r="BEM393" s="3"/>
      <c r="BEN393" s="3"/>
      <c r="BEO393" s="3"/>
      <c r="BEP393" s="3"/>
      <c r="BEQ393" s="3"/>
      <c r="BER393" s="3"/>
      <c r="BES393" s="3"/>
      <c r="BET393" s="3"/>
      <c r="BEU393" s="3"/>
      <c r="BEV393" s="3"/>
      <c r="BEW393" s="3"/>
      <c r="BEX393" s="3"/>
      <c r="BEY393" s="3"/>
      <c r="BEZ393" s="3"/>
      <c r="BFA393" s="3"/>
      <c r="BFB393" s="3"/>
      <c r="BFC393" s="3"/>
      <c r="BFD393" s="3"/>
      <c r="BFE393" s="3"/>
      <c r="BFF393" s="3"/>
      <c r="BFG393" s="3"/>
      <c r="BFH393" s="3"/>
      <c r="BFI393" s="3"/>
      <c r="BFJ393" s="3"/>
      <c r="BFK393" s="3"/>
      <c r="BFL393" s="3"/>
      <c r="BFM393" s="3"/>
      <c r="BFN393" s="3"/>
      <c r="BFO393" s="3"/>
      <c r="BFP393" s="3"/>
      <c r="BFQ393" s="3"/>
      <c r="BFR393" s="3"/>
      <c r="BFS393" s="3"/>
      <c r="BFT393" s="3"/>
      <c r="BFU393" s="3"/>
      <c r="BFV393" s="3"/>
      <c r="BFW393" s="3"/>
      <c r="BFY393" s="3"/>
      <c r="BGA393" s="3"/>
      <c r="BGB393" s="3"/>
      <c r="BGC393" s="3"/>
      <c r="BGD393" s="3"/>
      <c r="BGE393" s="3"/>
      <c r="BGF393" s="3"/>
      <c r="BGG393" s="3"/>
      <c r="BGH393" s="3"/>
      <c r="BGM393" s="3"/>
      <c r="BGN393" s="3"/>
      <c r="BGO393" s="3"/>
      <c r="BGP393" s="3"/>
      <c r="BGQ393" s="3"/>
      <c r="BGR393" s="3"/>
      <c r="BGS393" s="3"/>
      <c r="BGT393" s="3"/>
      <c r="BGU393" s="3"/>
      <c r="BGV393" s="3"/>
      <c r="BGW393" s="3"/>
      <c r="BGX393" s="3"/>
      <c r="BGY393" s="3"/>
      <c r="BGZ393" s="3"/>
      <c r="BHA393" s="3"/>
      <c r="BHB393" s="3"/>
      <c r="BHC393" s="3"/>
      <c r="BHD393" s="3"/>
      <c r="BHE393" s="3"/>
      <c r="BHF393" s="3"/>
      <c r="BHG393" s="3"/>
      <c r="BHH393" s="3"/>
      <c r="BHI393" s="3"/>
      <c r="BHJ393" s="3"/>
      <c r="BHK393" s="3"/>
      <c r="BHL393" s="3"/>
      <c r="BHM393" s="3"/>
      <c r="BHN393" s="3"/>
      <c r="BHO393" s="3"/>
      <c r="BHP393" s="3"/>
      <c r="BHQ393" s="3"/>
      <c r="BHR393" s="3"/>
      <c r="BHS393" s="3"/>
      <c r="BHT393" s="3"/>
      <c r="BHU393" s="3"/>
      <c r="BHV393" s="3"/>
      <c r="BHW393" s="3"/>
      <c r="BHX393" s="3"/>
      <c r="BHY393" s="3"/>
      <c r="BHZ393" s="3"/>
      <c r="BIA393" s="3"/>
      <c r="BIB393" s="3"/>
      <c r="BIC393" s="3"/>
      <c r="BID393" s="3"/>
      <c r="BIE393" s="3"/>
      <c r="BIF393" s="3"/>
      <c r="BIG393" s="3"/>
      <c r="BIH393" s="3"/>
      <c r="BII393" s="3"/>
      <c r="BIJ393" s="3"/>
      <c r="BIK393" s="3"/>
      <c r="BIL393" s="3"/>
      <c r="BIM393" s="3"/>
      <c r="BIN393" s="3"/>
      <c r="BIO393" s="3"/>
      <c r="BIP393" s="3"/>
      <c r="BIQ393" s="3"/>
      <c r="BIR393" s="3"/>
      <c r="BIS393" s="3"/>
      <c r="BIT393" s="3"/>
      <c r="BIU393" s="3"/>
      <c r="BIV393" s="3"/>
      <c r="BIW393" s="3"/>
      <c r="BIX393" s="3"/>
      <c r="BIY393" s="3"/>
      <c r="BIZ393" s="3"/>
      <c r="BJA393" s="3"/>
      <c r="BJB393" s="3"/>
      <c r="BJC393" s="3"/>
      <c r="BJD393" s="3"/>
      <c r="BJE393" s="3"/>
      <c r="BJF393" s="3"/>
      <c r="BJG393" s="3"/>
      <c r="BJH393" s="3"/>
      <c r="BJI393" s="3"/>
      <c r="BJJ393" s="3"/>
      <c r="BJK393" s="3"/>
      <c r="BJL393" s="3"/>
      <c r="BJM393" s="3"/>
      <c r="BJN393" s="3"/>
      <c r="BJO393" s="3"/>
      <c r="BJP393" s="3"/>
      <c r="BJQ393" s="3"/>
      <c r="BJR393" s="3"/>
      <c r="BJS393" s="3"/>
      <c r="BJT393" s="3"/>
      <c r="BJU393" s="3"/>
      <c r="BJV393" s="3"/>
      <c r="BJW393" s="3"/>
      <c r="BJX393" s="3"/>
      <c r="BJY393" s="3"/>
      <c r="BJZ393" s="3"/>
      <c r="BKA393" s="3"/>
      <c r="BKB393" s="3"/>
      <c r="BKC393" s="3"/>
      <c r="BKD393" s="3"/>
      <c r="BKE393" s="3"/>
      <c r="BKF393" s="3"/>
      <c r="BKG393" s="3"/>
      <c r="BKH393" s="3"/>
      <c r="BKI393" s="3"/>
      <c r="BKJ393" s="3"/>
      <c r="BKK393" s="3"/>
      <c r="BKL393" s="3"/>
      <c r="BKM393" s="3"/>
      <c r="BKN393" s="3"/>
      <c r="BKO393" s="3"/>
      <c r="BKP393" s="3"/>
      <c r="BKQ393" s="3"/>
      <c r="BKR393" s="3"/>
      <c r="BKS393" s="3"/>
      <c r="BKT393" s="3"/>
      <c r="BKU393" s="3"/>
      <c r="BKV393" s="3"/>
      <c r="BKW393" s="3"/>
      <c r="BKX393" s="3"/>
      <c r="BKY393" s="3"/>
      <c r="BKZ393" s="3"/>
      <c r="BLA393" s="3"/>
      <c r="BLB393" s="3"/>
      <c r="BLC393" s="3"/>
      <c r="BLD393" s="3"/>
      <c r="BLE393" s="3"/>
      <c r="BLF393" s="3"/>
      <c r="BLG393" s="3"/>
      <c r="BLH393" s="3"/>
      <c r="BLI393" s="3"/>
      <c r="BLJ393" s="3"/>
      <c r="BLK393" s="3"/>
      <c r="BLL393" s="3"/>
      <c r="BLM393" s="3"/>
      <c r="BLN393" s="3"/>
      <c r="BLO393" s="3"/>
      <c r="BLP393" s="3"/>
      <c r="BLQ393" s="3"/>
      <c r="BLR393" s="3"/>
      <c r="BLS393" s="3"/>
      <c r="BLT393" s="3"/>
      <c r="BLU393" s="3"/>
      <c r="BLV393" s="3"/>
      <c r="BLW393" s="3"/>
      <c r="BLX393" s="3"/>
      <c r="BLY393" s="3"/>
      <c r="BLZ393" s="3"/>
      <c r="BMA393" s="3"/>
      <c r="BMB393" s="3"/>
      <c r="BMC393" s="3"/>
      <c r="BMD393" s="3"/>
      <c r="BME393" s="3"/>
      <c r="BMF393" s="3"/>
      <c r="BMG393" s="3"/>
      <c r="BMH393" s="3"/>
      <c r="BMI393" s="3"/>
      <c r="BMJ393" s="3"/>
      <c r="BMK393" s="3"/>
      <c r="BML393" s="3"/>
      <c r="BMM393" s="3"/>
      <c r="BMN393" s="3"/>
      <c r="BMO393" s="3"/>
      <c r="BMP393" s="3"/>
      <c r="BMQ393" s="3"/>
      <c r="BMR393" s="3"/>
      <c r="BMS393" s="3"/>
      <c r="BMT393" s="3"/>
      <c r="BMU393" s="3"/>
      <c r="BMV393" s="3"/>
      <c r="BMW393" s="3"/>
      <c r="BMX393" s="3"/>
      <c r="BMY393" s="3"/>
      <c r="BMZ393" s="3"/>
      <c r="BNA393" s="3"/>
      <c r="BNB393" s="3"/>
      <c r="BNC393" s="3"/>
      <c r="BND393" s="3"/>
      <c r="BNE393" s="3"/>
      <c r="BNF393" s="3"/>
      <c r="BNG393" s="3"/>
      <c r="BNH393" s="3"/>
      <c r="BNI393" s="3"/>
      <c r="BNJ393" s="3"/>
      <c r="BNK393" s="3"/>
      <c r="BNL393" s="3"/>
      <c r="BNM393" s="3"/>
      <c r="BNN393" s="3"/>
      <c r="BNO393" s="3"/>
      <c r="BNP393" s="3"/>
      <c r="BNQ393" s="3"/>
      <c r="BNR393" s="3"/>
      <c r="BNS393" s="3"/>
      <c r="BNT393" s="3"/>
      <c r="BNU393" s="3"/>
      <c r="BNV393" s="3"/>
      <c r="BNW393" s="3"/>
      <c r="BNX393" s="3"/>
      <c r="BNY393" s="3"/>
      <c r="BNZ393" s="3"/>
      <c r="BOA393" s="3"/>
      <c r="BOB393" s="3"/>
      <c r="BOC393" s="3"/>
      <c r="BOD393" s="3"/>
      <c r="BOE393" s="3"/>
      <c r="BOF393" s="3"/>
      <c r="BOG393" s="3"/>
      <c r="BOH393" s="3"/>
      <c r="BOI393" s="3"/>
      <c r="BOJ393" s="3"/>
      <c r="BOK393" s="3"/>
      <c r="BOL393" s="3"/>
      <c r="BOM393" s="3"/>
      <c r="BON393" s="3"/>
      <c r="BOO393" s="3"/>
      <c r="BOP393" s="3"/>
      <c r="BOQ393" s="3"/>
      <c r="BOR393" s="3"/>
      <c r="BOS393" s="3"/>
      <c r="BOT393" s="3"/>
      <c r="BOU393" s="3"/>
      <c r="BOV393" s="3"/>
      <c r="BOW393" s="3"/>
      <c r="BOX393" s="3"/>
      <c r="BOY393" s="3"/>
      <c r="BOZ393" s="3"/>
      <c r="BPA393" s="3"/>
      <c r="BPB393" s="3"/>
      <c r="BPC393" s="3"/>
      <c r="BPD393" s="3"/>
      <c r="BPE393" s="3"/>
      <c r="BPF393" s="3"/>
      <c r="BPG393" s="3"/>
      <c r="BPH393" s="3"/>
      <c r="BPI393" s="3"/>
      <c r="BPJ393" s="3"/>
      <c r="BPK393" s="3"/>
      <c r="BPL393" s="3"/>
      <c r="BPM393" s="3"/>
      <c r="BPN393" s="3"/>
      <c r="BPO393" s="3"/>
      <c r="BPP393" s="3"/>
      <c r="BPQ393" s="3"/>
      <c r="BPR393" s="3"/>
      <c r="BPS393" s="3"/>
      <c r="BPU393" s="3"/>
      <c r="BPW393" s="3"/>
      <c r="BPX393" s="3"/>
      <c r="BPY393" s="3"/>
      <c r="BPZ393" s="3"/>
      <c r="BQA393" s="3"/>
      <c r="BQB393" s="3"/>
      <c r="BQC393" s="3"/>
      <c r="BQD393" s="3"/>
      <c r="BQI393" s="3"/>
      <c r="BQJ393" s="3"/>
      <c r="BQK393" s="3"/>
      <c r="BQL393" s="3"/>
      <c r="BQM393" s="3"/>
      <c r="BQN393" s="3"/>
      <c r="BQO393" s="3"/>
      <c r="BQP393" s="3"/>
      <c r="BQQ393" s="3"/>
      <c r="BQR393" s="3"/>
      <c r="BQS393" s="3"/>
      <c r="BQT393" s="3"/>
      <c r="BQU393" s="3"/>
      <c r="BQV393" s="3"/>
      <c r="BQW393" s="3"/>
      <c r="BQX393" s="3"/>
      <c r="BQY393" s="3"/>
      <c r="BQZ393" s="3"/>
      <c r="BRA393" s="3"/>
      <c r="BRB393" s="3"/>
      <c r="BRC393" s="3"/>
      <c r="BRD393" s="3"/>
      <c r="BRE393" s="3"/>
      <c r="BRF393" s="3"/>
      <c r="BRG393" s="3"/>
      <c r="BRH393" s="3"/>
      <c r="BRI393" s="3"/>
      <c r="BRJ393" s="3"/>
      <c r="BRK393" s="3"/>
      <c r="BRL393" s="3"/>
      <c r="BRM393" s="3"/>
      <c r="BRN393" s="3"/>
      <c r="BRO393" s="3"/>
      <c r="BRP393" s="3"/>
      <c r="BRQ393" s="3"/>
      <c r="BRR393" s="3"/>
      <c r="BRS393" s="3"/>
      <c r="BRT393" s="3"/>
      <c r="BRU393" s="3"/>
      <c r="BRV393" s="3"/>
      <c r="BRW393" s="3"/>
      <c r="BRX393" s="3"/>
      <c r="BRY393" s="3"/>
      <c r="BRZ393" s="3"/>
      <c r="BSA393" s="3"/>
      <c r="BSB393" s="3"/>
      <c r="BSC393" s="3"/>
      <c r="BSD393" s="3"/>
      <c r="BSE393" s="3"/>
      <c r="BSF393" s="3"/>
      <c r="BSG393" s="3"/>
      <c r="BSH393" s="3"/>
      <c r="BSI393" s="3"/>
      <c r="BSJ393" s="3"/>
      <c r="BSK393" s="3"/>
      <c r="BSL393" s="3"/>
      <c r="BSM393" s="3"/>
      <c r="BSN393" s="3"/>
      <c r="BSO393" s="3"/>
      <c r="BSP393" s="3"/>
      <c r="BSQ393" s="3"/>
      <c r="BSR393" s="3"/>
      <c r="BSS393" s="3"/>
      <c r="BST393" s="3"/>
      <c r="BSU393" s="3"/>
      <c r="BSV393" s="3"/>
      <c r="BSW393" s="3"/>
      <c r="BSX393" s="3"/>
      <c r="BSY393" s="3"/>
      <c r="BSZ393" s="3"/>
      <c r="BTA393" s="3"/>
      <c r="BTB393" s="3"/>
      <c r="BTC393" s="3"/>
      <c r="BTD393" s="3"/>
      <c r="BTE393" s="3"/>
      <c r="BTF393" s="3"/>
      <c r="BTG393" s="3"/>
      <c r="BTH393" s="3"/>
      <c r="BTI393" s="3"/>
      <c r="BTJ393" s="3"/>
      <c r="BTK393" s="3"/>
      <c r="BTL393" s="3"/>
      <c r="BTM393" s="3"/>
      <c r="BTN393" s="3"/>
      <c r="BTO393" s="3"/>
      <c r="BTP393" s="3"/>
      <c r="BTQ393" s="3"/>
      <c r="BTR393" s="3"/>
      <c r="BTS393" s="3"/>
      <c r="BTT393" s="3"/>
      <c r="BTU393" s="3"/>
      <c r="BTV393" s="3"/>
      <c r="BTW393" s="3"/>
      <c r="BTX393" s="3"/>
      <c r="BTY393" s="3"/>
      <c r="BTZ393" s="3"/>
      <c r="BUA393" s="3"/>
      <c r="BUB393" s="3"/>
      <c r="BUC393" s="3"/>
      <c r="BUD393" s="3"/>
      <c r="BUE393" s="3"/>
      <c r="BUF393" s="3"/>
      <c r="BUG393" s="3"/>
      <c r="BUH393" s="3"/>
      <c r="BUI393" s="3"/>
      <c r="BUJ393" s="3"/>
      <c r="BUK393" s="3"/>
      <c r="BUL393" s="3"/>
      <c r="BUM393" s="3"/>
      <c r="BUN393" s="3"/>
      <c r="BUO393" s="3"/>
      <c r="BUP393" s="3"/>
      <c r="BUQ393" s="3"/>
      <c r="BUR393" s="3"/>
      <c r="BUS393" s="3"/>
      <c r="BUT393" s="3"/>
      <c r="BUU393" s="3"/>
      <c r="BUV393" s="3"/>
      <c r="BUW393" s="3"/>
      <c r="BUX393" s="3"/>
      <c r="BUY393" s="3"/>
      <c r="BUZ393" s="3"/>
      <c r="BVA393" s="3"/>
      <c r="BVB393" s="3"/>
      <c r="BVC393" s="3"/>
      <c r="BVD393" s="3"/>
      <c r="BVE393" s="3"/>
      <c r="BVF393" s="3"/>
      <c r="BVG393" s="3"/>
      <c r="BVH393" s="3"/>
      <c r="BVI393" s="3"/>
      <c r="BVJ393" s="3"/>
      <c r="BVK393" s="3"/>
      <c r="BVL393" s="3"/>
      <c r="BVM393" s="3"/>
      <c r="BVN393" s="3"/>
      <c r="BVO393" s="3"/>
      <c r="BVP393" s="3"/>
      <c r="BVQ393" s="3"/>
      <c r="BVR393" s="3"/>
      <c r="BVS393" s="3"/>
      <c r="BVT393" s="3"/>
      <c r="BVU393" s="3"/>
      <c r="BVV393" s="3"/>
      <c r="BVW393" s="3"/>
      <c r="BVX393" s="3"/>
      <c r="BVY393" s="3"/>
      <c r="BVZ393" s="3"/>
      <c r="BWA393" s="3"/>
      <c r="BWB393" s="3"/>
      <c r="BWC393" s="3"/>
      <c r="BWD393" s="3"/>
      <c r="BWE393" s="3"/>
      <c r="BWF393" s="3"/>
      <c r="BWG393" s="3"/>
      <c r="BWH393" s="3"/>
      <c r="BWI393" s="3"/>
      <c r="BWJ393" s="3"/>
      <c r="BWK393" s="3"/>
      <c r="BWL393" s="3"/>
      <c r="BWM393" s="3"/>
      <c r="BWN393" s="3"/>
      <c r="BWO393" s="3"/>
      <c r="BWP393" s="3"/>
      <c r="BWQ393" s="3"/>
      <c r="BWR393" s="3"/>
      <c r="BWS393" s="3"/>
      <c r="BWT393" s="3"/>
      <c r="BWU393" s="3"/>
      <c r="BWV393" s="3"/>
      <c r="BWW393" s="3"/>
      <c r="BWX393" s="3"/>
      <c r="BWY393" s="3"/>
      <c r="BWZ393" s="3"/>
      <c r="BXA393" s="3"/>
      <c r="BXB393" s="3"/>
      <c r="BXC393" s="3"/>
      <c r="BXD393" s="3"/>
      <c r="BXE393" s="3"/>
      <c r="BXF393" s="3"/>
      <c r="BXG393" s="3"/>
      <c r="BXH393" s="3"/>
      <c r="BXI393" s="3"/>
      <c r="BXJ393" s="3"/>
      <c r="BXK393" s="3"/>
      <c r="BXL393" s="3"/>
      <c r="BXM393" s="3"/>
      <c r="BXN393" s="3"/>
      <c r="BXO393" s="3"/>
      <c r="BXP393" s="3"/>
      <c r="BXQ393" s="3"/>
      <c r="BXR393" s="3"/>
      <c r="BXS393" s="3"/>
      <c r="BXT393" s="3"/>
      <c r="BXU393" s="3"/>
      <c r="BXV393" s="3"/>
      <c r="BXW393" s="3"/>
      <c r="BXX393" s="3"/>
      <c r="BXY393" s="3"/>
      <c r="BXZ393" s="3"/>
      <c r="BYA393" s="3"/>
      <c r="BYB393" s="3"/>
      <c r="BYC393" s="3"/>
      <c r="BYD393" s="3"/>
      <c r="BYE393" s="3"/>
      <c r="BYF393" s="3"/>
      <c r="BYG393" s="3"/>
      <c r="BYH393" s="3"/>
      <c r="BYI393" s="3"/>
      <c r="BYJ393" s="3"/>
      <c r="BYK393" s="3"/>
      <c r="BYL393" s="3"/>
      <c r="BYM393" s="3"/>
      <c r="BYN393" s="3"/>
      <c r="BYO393" s="3"/>
      <c r="BYP393" s="3"/>
      <c r="BYQ393" s="3"/>
      <c r="BYR393" s="3"/>
      <c r="BYS393" s="3"/>
      <c r="BYT393" s="3"/>
      <c r="BYU393" s="3"/>
      <c r="BYV393" s="3"/>
      <c r="BYW393" s="3"/>
      <c r="BYX393" s="3"/>
      <c r="BYY393" s="3"/>
      <c r="BYZ393" s="3"/>
      <c r="BZA393" s="3"/>
      <c r="BZB393" s="3"/>
      <c r="BZC393" s="3"/>
      <c r="BZD393" s="3"/>
      <c r="BZE393" s="3"/>
      <c r="BZF393" s="3"/>
      <c r="BZG393" s="3"/>
      <c r="BZH393" s="3"/>
      <c r="BZI393" s="3"/>
      <c r="BZJ393" s="3"/>
      <c r="BZK393" s="3"/>
      <c r="BZL393" s="3"/>
      <c r="BZM393" s="3"/>
      <c r="BZN393" s="3"/>
      <c r="BZO393" s="3"/>
      <c r="BZQ393" s="3"/>
      <c r="BZS393" s="3"/>
      <c r="BZT393" s="3"/>
      <c r="BZU393" s="3"/>
      <c r="BZV393" s="3"/>
      <c r="BZW393" s="3"/>
      <c r="BZX393" s="3"/>
      <c r="BZY393" s="3"/>
      <c r="BZZ393" s="3"/>
      <c r="CAE393" s="3"/>
      <c r="CAF393" s="3"/>
      <c r="CAG393" s="3"/>
      <c r="CAH393" s="3"/>
      <c r="CAI393" s="3"/>
      <c r="CAJ393" s="3"/>
      <c r="CAK393" s="3"/>
      <c r="CAL393" s="3"/>
      <c r="CAM393" s="3"/>
      <c r="CAN393" s="3"/>
      <c r="CAO393" s="3"/>
      <c r="CAP393" s="3"/>
      <c r="CAQ393" s="3"/>
      <c r="CAR393" s="3"/>
      <c r="CAS393" s="3"/>
      <c r="CAT393" s="3"/>
      <c r="CAU393" s="3"/>
      <c r="CAV393" s="3"/>
      <c r="CAW393" s="3"/>
      <c r="CAX393" s="3"/>
      <c r="CAY393" s="3"/>
      <c r="CAZ393" s="3"/>
      <c r="CBA393" s="3"/>
      <c r="CBB393" s="3"/>
      <c r="CBC393" s="3"/>
      <c r="CBD393" s="3"/>
      <c r="CBE393" s="3"/>
      <c r="CBF393" s="3"/>
      <c r="CBG393" s="3"/>
      <c r="CBH393" s="3"/>
      <c r="CBI393" s="3"/>
      <c r="CBJ393" s="3"/>
      <c r="CBK393" s="3"/>
      <c r="CBL393" s="3"/>
      <c r="CBM393" s="3"/>
      <c r="CBN393" s="3"/>
      <c r="CBO393" s="3"/>
      <c r="CBP393" s="3"/>
      <c r="CBQ393" s="3"/>
      <c r="CBR393" s="3"/>
      <c r="CBS393" s="3"/>
      <c r="CBT393" s="3"/>
      <c r="CBU393" s="3"/>
      <c r="CBV393" s="3"/>
      <c r="CBW393" s="3"/>
      <c r="CBX393" s="3"/>
      <c r="CBY393" s="3"/>
      <c r="CBZ393" s="3"/>
      <c r="CCA393" s="3"/>
      <c r="CCB393" s="3"/>
      <c r="CCC393" s="3"/>
      <c r="CCD393" s="3"/>
      <c r="CCE393" s="3"/>
      <c r="CCF393" s="3"/>
      <c r="CCG393" s="3"/>
      <c r="CCH393" s="3"/>
      <c r="CCI393" s="3"/>
      <c r="CCJ393" s="3"/>
      <c r="CCK393" s="3"/>
      <c r="CCL393" s="3"/>
      <c r="CCM393" s="3"/>
      <c r="CCN393" s="3"/>
      <c r="CCO393" s="3"/>
      <c r="CCP393" s="3"/>
      <c r="CCQ393" s="3"/>
      <c r="CCR393" s="3"/>
      <c r="CCS393" s="3"/>
      <c r="CCT393" s="3"/>
      <c r="CCU393" s="3"/>
      <c r="CCV393" s="3"/>
      <c r="CCW393" s="3"/>
      <c r="CCX393" s="3"/>
      <c r="CCY393" s="3"/>
      <c r="CCZ393" s="3"/>
      <c r="CDA393" s="3"/>
      <c r="CDB393" s="3"/>
      <c r="CDC393" s="3"/>
      <c r="CDD393" s="3"/>
      <c r="CDE393" s="3"/>
      <c r="CDF393" s="3"/>
      <c r="CDG393" s="3"/>
      <c r="CDH393" s="3"/>
      <c r="CDI393" s="3"/>
      <c r="CDJ393" s="3"/>
      <c r="CDK393" s="3"/>
      <c r="CDL393" s="3"/>
      <c r="CDM393" s="3"/>
      <c r="CDN393" s="3"/>
      <c r="CDO393" s="3"/>
      <c r="CDP393" s="3"/>
      <c r="CDQ393" s="3"/>
      <c r="CDR393" s="3"/>
      <c r="CDS393" s="3"/>
      <c r="CDT393" s="3"/>
      <c r="CDU393" s="3"/>
      <c r="CDV393" s="3"/>
      <c r="CDW393" s="3"/>
      <c r="CDX393" s="3"/>
      <c r="CDY393" s="3"/>
      <c r="CDZ393" s="3"/>
      <c r="CEA393" s="3"/>
      <c r="CEB393" s="3"/>
      <c r="CEC393" s="3"/>
      <c r="CED393" s="3"/>
      <c r="CEE393" s="3"/>
      <c r="CEF393" s="3"/>
      <c r="CEG393" s="3"/>
      <c r="CEH393" s="3"/>
      <c r="CEI393" s="3"/>
      <c r="CEJ393" s="3"/>
      <c r="CEK393" s="3"/>
      <c r="CEL393" s="3"/>
      <c r="CEM393" s="3"/>
      <c r="CEN393" s="3"/>
      <c r="CEO393" s="3"/>
      <c r="CEP393" s="3"/>
      <c r="CEQ393" s="3"/>
      <c r="CER393" s="3"/>
      <c r="CES393" s="3"/>
      <c r="CET393" s="3"/>
      <c r="CEU393" s="3"/>
      <c r="CEV393" s="3"/>
      <c r="CEW393" s="3"/>
      <c r="CEX393" s="3"/>
      <c r="CEY393" s="3"/>
      <c r="CEZ393" s="3"/>
      <c r="CFA393" s="3"/>
      <c r="CFB393" s="3"/>
      <c r="CFC393" s="3"/>
      <c r="CFD393" s="3"/>
      <c r="CFE393" s="3"/>
      <c r="CFF393" s="3"/>
      <c r="CFG393" s="3"/>
      <c r="CFH393" s="3"/>
      <c r="CFI393" s="3"/>
      <c r="CFJ393" s="3"/>
      <c r="CFK393" s="3"/>
      <c r="CFL393" s="3"/>
      <c r="CFM393" s="3"/>
      <c r="CFN393" s="3"/>
      <c r="CFO393" s="3"/>
      <c r="CFP393" s="3"/>
      <c r="CFQ393" s="3"/>
      <c r="CFR393" s="3"/>
      <c r="CFS393" s="3"/>
      <c r="CFT393" s="3"/>
      <c r="CFU393" s="3"/>
      <c r="CFV393" s="3"/>
      <c r="CFW393" s="3"/>
      <c r="CFX393" s="3"/>
      <c r="CFY393" s="3"/>
      <c r="CFZ393" s="3"/>
      <c r="CGA393" s="3"/>
      <c r="CGB393" s="3"/>
      <c r="CGC393" s="3"/>
      <c r="CGD393" s="3"/>
      <c r="CGE393" s="3"/>
      <c r="CGF393" s="3"/>
      <c r="CGG393" s="3"/>
      <c r="CGH393" s="3"/>
      <c r="CGI393" s="3"/>
      <c r="CGJ393" s="3"/>
      <c r="CGK393" s="3"/>
      <c r="CGL393" s="3"/>
      <c r="CGM393" s="3"/>
      <c r="CGN393" s="3"/>
      <c r="CGO393" s="3"/>
      <c r="CGP393" s="3"/>
      <c r="CGQ393" s="3"/>
      <c r="CGR393" s="3"/>
      <c r="CGS393" s="3"/>
      <c r="CGT393" s="3"/>
      <c r="CGU393" s="3"/>
      <c r="CGV393" s="3"/>
      <c r="CGW393" s="3"/>
      <c r="CGX393" s="3"/>
      <c r="CGY393" s="3"/>
      <c r="CGZ393" s="3"/>
      <c r="CHA393" s="3"/>
      <c r="CHB393" s="3"/>
      <c r="CHC393" s="3"/>
      <c r="CHD393" s="3"/>
      <c r="CHE393" s="3"/>
      <c r="CHF393" s="3"/>
      <c r="CHG393" s="3"/>
      <c r="CHH393" s="3"/>
      <c r="CHI393" s="3"/>
      <c r="CHJ393" s="3"/>
      <c r="CHK393" s="3"/>
      <c r="CHL393" s="3"/>
      <c r="CHM393" s="3"/>
      <c r="CHN393" s="3"/>
      <c r="CHO393" s="3"/>
      <c r="CHP393" s="3"/>
      <c r="CHQ393" s="3"/>
      <c r="CHR393" s="3"/>
      <c r="CHS393" s="3"/>
      <c r="CHT393" s="3"/>
      <c r="CHU393" s="3"/>
      <c r="CHV393" s="3"/>
      <c r="CHW393" s="3"/>
      <c r="CHX393" s="3"/>
      <c r="CHY393" s="3"/>
      <c r="CHZ393" s="3"/>
      <c r="CIA393" s="3"/>
      <c r="CIB393" s="3"/>
      <c r="CIC393" s="3"/>
      <c r="CID393" s="3"/>
      <c r="CIE393" s="3"/>
      <c r="CIF393" s="3"/>
      <c r="CIG393" s="3"/>
      <c r="CIH393" s="3"/>
      <c r="CII393" s="3"/>
      <c r="CIJ393" s="3"/>
      <c r="CIK393" s="3"/>
      <c r="CIL393" s="3"/>
      <c r="CIM393" s="3"/>
      <c r="CIN393" s="3"/>
      <c r="CIO393" s="3"/>
      <c r="CIP393" s="3"/>
      <c r="CIQ393" s="3"/>
      <c r="CIR393" s="3"/>
      <c r="CIS393" s="3"/>
      <c r="CIT393" s="3"/>
      <c r="CIU393" s="3"/>
      <c r="CIV393" s="3"/>
      <c r="CIW393" s="3"/>
      <c r="CIX393" s="3"/>
      <c r="CIY393" s="3"/>
      <c r="CIZ393" s="3"/>
      <c r="CJA393" s="3"/>
      <c r="CJB393" s="3"/>
      <c r="CJC393" s="3"/>
      <c r="CJD393" s="3"/>
      <c r="CJE393" s="3"/>
      <c r="CJF393" s="3"/>
      <c r="CJG393" s="3"/>
      <c r="CJH393" s="3"/>
      <c r="CJI393" s="3"/>
      <c r="CJJ393" s="3"/>
      <c r="CJK393" s="3"/>
      <c r="CJM393" s="3"/>
      <c r="CJO393" s="3"/>
      <c r="CJP393" s="3"/>
      <c r="CJQ393" s="3"/>
      <c r="CJR393" s="3"/>
      <c r="CJS393" s="3"/>
      <c r="CJT393" s="3"/>
      <c r="CJU393" s="3"/>
      <c r="CJV393" s="3"/>
      <c r="CKA393" s="3"/>
      <c r="CKB393" s="3"/>
      <c r="CKC393" s="3"/>
      <c r="CKD393" s="3"/>
      <c r="CKE393" s="3"/>
      <c r="CKF393" s="3"/>
      <c r="CKG393" s="3"/>
      <c r="CKH393" s="3"/>
      <c r="CKI393" s="3"/>
      <c r="CKJ393" s="3"/>
      <c r="CKK393" s="3"/>
      <c r="CKL393" s="3"/>
      <c r="CKM393" s="3"/>
      <c r="CKN393" s="3"/>
      <c r="CKO393" s="3"/>
      <c r="CKP393" s="3"/>
      <c r="CKQ393" s="3"/>
      <c r="CKR393" s="3"/>
      <c r="CKS393" s="3"/>
      <c r="CKT393" s="3"/>
      <c r="CKU393" s="3"/>
      <c r="CKV393" s="3"/>
      <c r="CKW393" s="3"/>
      <c r="CKX393" s="3"/>
      <c r="CKY393" s="3"/>
      <c r="CKZ393" s="3"/>
      <c r="CLA393" s="3"/>
      <c r="CLB393" s="3"/>
      <c r="CLC393" s="3"/>
      <c r="CLD393" s="3"/>
      <c r="CLE393" s="3"/>
      <c r="CLF393" s="3"/>
      <c r="CLG393" s="3"/>
      <c r="CLH393" s="3"/>
      <c r="CLI393" s="3"/>
      <c r="CLJ393" s="3"/>
      <c r="CLK393" s="3"/>
      <c r="CLL393" s="3"/>
      <c r="CLM393" s="3"/>
      <c r="CLN393" s="3"/>
      <c r="CLO393" s="3"/>
      <c r="CLP393" s="3"/>
      <c r="CLQ393" s="3"/>
      <c r="CLR393" s="3"/>
      <c r="CLS393" s="3"/>
      <c r="CLT393" s="3"/>
      <c r="CLU393" s="3"/>
      <c r="CLV393" s="3"/>
      <c r="CLW393" s="3"/>
      <c r="CLX393" s="3"/>
      <c r="CLY393" s="3"/>
      <c r="CLZ393" s="3"/>
      <c r="CMA393" s="3"/>
      <c r="CMB393" s="3"/>
      <c r="CMC393" s="3"/>
      <c r="CMD393" s="3"/>
      <c r="CME393" s="3"/>
      <c r="CMF393" s="3"/>
      <c r="CMG393" s="3"/>
      <c r="CMH393" s="3"/>
      <c r="CMI393" s="3"/>
      <c r="CMJ393" s="3"/>
      <c r="CMK393" s="3"/>
      <c r="CML393" s="3"/>
      <c r="CMM393" s="3"/>
      <c r="CMN393" s="3"/>
      <c r="CMO393" s="3"/>
      <c r="CMP393" s="3"/>
      <c r="CMQ393" s="3"/>
      <c r="CMR393" s="3"/>
      <c r="CMS393" s="3"/>
      <c r="CMT393" s="3"/>
      <c r="CMU393" s="3"/>
      <c r="CMV393" s="3"/>
      <c r="CMW393" s="3"/>
      <c r="CMX393" s="3"/>
      <c r="CMY393" s="3"/>
      <c r="CMZ393" s="3"/>
      <c r="CNA393" s="3"/>
      <c r="CNB393" s="3"/>
      <c r="CNC393" s="3"/>
      <c r="CND393" s="3"/>
      <c r="CNE393" s="3"/>
      <c r="CNF393" s="3"/>
      <c r="CNG393" s="3"/>
      <c r="CNH393" s="3"/>
      <c r="CNI393" s="3"/>
      <c r="CNJ393" s="3"/>
      <c r="CNK393" s="3"/>
      <c r="CNL393" s="3"/>
      <c r="CNM393" s="3"/>
      <c r="CNN393" s="3"/>
      <c r="CNO393" s="3"/>
      <c r="CNP393" s="3"/>
      <c r="CNQ393" s="3"/>
      <c r="CNR393" s="3"/>
      <c r="CNS393" s="3"/>
      <c r="CNT393" s="3"/>
      <c r="CNU393" s="3"/>
      <c r="CNV393" s="3"/>
      <c r="CNW393" s="3"/>
      <c r="CNX393" s="3"/>
      <c r="CNY393" s="3"/>
      <c r="CNZ393" s="3"/>
      <c r="COA393" s="3"/>
      <c r="COB393" s="3"/>
      <c r="COC393" s="3"/>
      <c r="COD393" s="3"/>
      <c r="COE393" s="3"/>
      <c r="COF393" s="3"/>
      <c r="COG393" s="3"/>
      <c r="COH393" s="3"/>
      <c r="COI393" s="3"/>
      <c r="COJ393" s="3"/>
      <c r="COK393" s="3"/>
      <c r="COL393" s="3"/>
      <c r="COM393" s="3"/>
      <c r="CON393" s="3"/>
      <c r="COO393" s="3"/>
      <c r="COP393" s="3"/>
      <c r="COQ393" s="3"/>
      <c r="COR393" s="3"/>
      <c r="COS393" s="3"/>
      <c r="COT393" s="3"/>
      <c r="COU393" s="3"/>
      <c r="COV393" s="3"/>
      <c r="COW393" s="3"/>
      <c r="COX393" s="3"/>
      <c r="COY393" s="3"/>
      <c r="COZ393" s="3"/>
      <c r="CPA393" s="3"/>
      <c r="CPB393" s="3"/>
      <c r="CPC393" s="3"/>
      <c r="CPD393" s="3"/>
      <c r="CPE393" s="3"/>
      <c r="CPF393" s="3"/>
      <c r="CPG393" s="3"/>
      <c r="CPH393" s="3"/>
      <c r="CPI393" s="3"/>
      <c r="CPJ393" s="3"/>
      <c r="CPK393" s="3"/>
      <c r="CPL393" s="3"/>
      <c r="CPM393" s="3"/>
      <c r="CPN393" s="3"/>
      <c r="CPO393" s="3"/>
      <c r="CPP393" s="3"/>
      <c r="CPQ393" s="3"/>
      <c r="CPR393" s="3"/>
      <c r="CPS393" s="3"/>
      <c r="CPT393" s="3"/>
      <c r="CPU393" s="3"/>
      <c r="CPV393" s="3"/>
      <c r="CPW393" s="3"/>
      <c r="CPX393" s="3"/>
      <c r="CPY393" s="3"/>
      <c r="CPZ393" s="3"/>
      <c r="CQA393" s="3"/>
      <c r="CQB393" s="3"/>
      <c r="CQC393" s="3"/>
      <c r="CQD393" s="3"/>
      <c r="CQE393" s="3"/>
      <c r="CQF393" s="3"/>
      <c r="CQG393" s="3"/>
      <c r="CQH393" s="3"/>
      <c r="CQI393" s="3"/>
      <c r="CQJ393" s="3"/>
      <c r="CQK393" s="3"/>
      <c r="CQL393" s="3"/>
      <c r="CQM393" s="3"/>
      <c r="CQN393" s="3"/>
      <c r="CQO393" s="3"/>
      <c r="CQP393" s="3"/>
      <c r="CQQ393" s="3"/>
      <c r="CQR393" s="3"/>
      <c r="CQS393" s="3"/>
      <c r="CQT393" s="3"/>
      <c r="CQU393" s="3"/>
      <c r="CQV393" s="3"/>
      <c r="CQW393" s="3"/>
      <c r="CQX393" s="3"/>
      <c r="CQY393" s="3"/>
      <c r="CQZ393" s="3"/>
      <c r="CRA393" s="3"/>
      <c r="CRB393" s="3"/>
      <c r="CRC393" s="3"/>
      <c r="CRD393" s="3"/>
      <c r="CRE393" s="3"/>
      <c r="CRF393" s="3"/>
      <c r="CRG393" s="3"/>
      <c r="CRH393" s="3"/>
      <c r="CRI393" s="3"/>
      <c r="CRJ393" s="3"/>
      <c r="CRK393" s="3"/>
      <c r="CRL393" s="3"/>
      <c r="CRM393" s="3"/>
      <c r="CRN393" s="3"/>
      <c r="CRO393" s="3"/>
      <c r="CRP393" s="3"/>
      <c r="CRQ393" s="3"/>
      <c r="CRR393" s="3"/>
      <c r="CRS393" s="3"/>
      <c r="CRT393" s="3"/>
      <c r="CRU393" s="3"/>
      <c r="CRV393" s="3"/>
      <c r="CRW393" s="3"/>
      <c r="CRX393" s="3"/>
      <c r="CRY393" s="3"/>
      <c r="CRZ393" s="3"/>
      <c r="CSA393" s="3"/>
      <c r="CSB393" s="3"/>
      <c r="CSC393" s="3"/>
      <c r="CSD393" s="3"/>
      <c r="CSE393" s="3"/>
      <c r="CSF393" s="3"/>
      <c r="CSG393" s="3"/>
      <c r="CSH393" s="3"/>
      <c r="CSI393" s="3"/>
      <c r="CSJ393" s="3"/>
      <c r="CSK393" s="3"/>
      <c r="CSL393" s="3"/>
      <c r="CSM393" s="3"/>
      <c r="CSN393" s="3"/>
      <c r="CSO393" s="3"/>
      <c r="CSP393" s="3"/>
      <c r="CSQ393" s="3"/>
      <c r="CSR393" s="3"/>
      <c r="CSS393" s="3"/>
      <c r="CST393" s="3"/>
      <c r="CSU393" s="3"/>
      <c r="CSV393" s="3"/>
      <c r="CSW393" s="3"/>
      <c r="CSX393" s="3"/>
      <c r="CSY393" s="3"/>
      <c r="CSZ393" s="3"/>
      <c r="CTA393" s="3"/>
      <c r="CTB393" s="3"/>
      <c r="CTC393" s="3"/>
      <c r="CTD393" s="3"/>
      <c r="CTE393" s="3"/>
      <c r="CTF393" s="3"/>
      <c r="CTG393" s="3"/>
      <c r="CTI393" s="3"/>
      <c r="CTK393" s="3"/>
      <c r="CTL393" s="3"/>
      <c r="CTM393" s="3"/>
      <c r="CTN393" s="3"/>
      <c r="CTO393" s="3"/>
      <c r="CTP393" s="3"/>
      <c r="CTQ393" s="3"/>
      <c r="CTR393" s="3"/>
      <c r="CTW393" s="3"/>
      <c r="CTX393" s="3"/>
      <c r="CTY393" s="3"/>
      <c r="CTZ393" s="3"/>
      <c r="CUA393" s="3"/>
      <c r="CUB393" s="3"/>
      <c r="CUC393" s="3"/>
      <c r="CUD393" s="3"/>
      <c r="CUE393" s="3"/>
      <c r="CUF393" s="3"/>
      <c r="CUG393" s="3"/>
      <c r="CUH393" s="3"/>
      <c r="CUI393" s="3"/>
      <c r="CUJ393" s="3"/>
      <c r="CUK393" s="3"/>
      <c r="CUL393" s="3"/>
      <c r="CUM393" s="3"/>
      <c r="CUN393" s="3"/>
      <c r="CUO393" s="3"/>
      <c r="CUP393" s="3"/>
      <c r="CUQ393" s="3"/>
      <c r="CUR393" s="3"/>
      <c r="CUS393" s="3"/>
      <c r="CUT393" s="3"/>
      <c r="CUU393" s="3"/>
      <c r="CUV393" s="3"/>
      <c r="CUW393" s="3"/>
      <c r="CUX393" s="3"/>
      <c r="CUY393" s="3"/>
      <c r="CUZ393" s="3"/>
      <c r="CVA393" s="3"/>
      <c r="CVB393" s="3"/>
      <c r="CVC393" s="3"/>
      <c r="CVD393" s="3"/>
      <c r="CVE393" s="3"/>
      <c r="CVF393" s="3"/>
      <c r="CVG393" s="3"/>
      <c r="CVH393" s="3"/>
      <c r="CVI393" s="3"/>
      <c r="CVJ393" s="3"/>
      <c r="CVK393" s="3"/>
      <c r="CVL393" s="3"/>
      <c r="CVM393" s="3"/>
      <c r="CVN393" s="3"/>
      <c r="CVO393" s="3"/>
      <c r="CVP393" s="3"/>
      <c r="CVQ393" s="3"/>
      <c r="CVR393" s="3"/>
      <c r="CVS393" s="3"/>
      <c r="CVT393" s="3"/>
      <c r="CVU393" s="3"/>
      <c r="CVV393" s="3"/>
      <c r="CVW393" s="3"/>
      <c r="CVX393" s="3"/>
      <c r="CVY393" s="3"/>
      <c r="CVZ393" s="3"/>
      <c r="CWA393" s="3"/>
      <c r="CWB393" s="3"/>
      <c r="CWC393" s="3"/>
      <c r="CWD393" s="3"/>
      <c r="CWE393" s="3"/>
      <c r="CWF393" s="3"/>
      <c r="CWG393" s="3"/>
      <c r="CWH393" s="3"/>
      <c r="CWI393" s="3"/>
      <c r="CWJ393" s="3"/>
      <c r="CWK393" s="3"/>
      <c r="CWL393" s="3"/>
      <c r="CWM393" s="3"/>
      <c r="CWN393" s="3"/>
      <c r="CWO393" s="3"/>
      <c r="CWP393" s="3"/>
      <c r="CWQ393" s="3"/>
      <c r="CWR393" s="3"/>
      <c r="CWS393" s="3"/>
      <c r="CWT393" s="3"/>
      <c r="CWU393" s="3"/>
      <c r="CWV393" s="3"/>
      <c r="CWW393" s="3"/>
      <c r="CWX393" s="3"/>
      <c r="CWY393" s="3"/>
      <c r="CWZ393" s="3"/>
      <c r="CXA393" s="3"/>
      <c r="CXB393" s="3"/>
      <c r="CXC393" s="3"/>
      <c r="CXD393" s="3"/>
      <c r="CXE393" s="3"/>
      <c r="CXF393" s="3"/>
      <c r="CXG393" s="3"/>
      <c r="CXH393" s="3"/>
      <c r="CXI393" s="3"/>
      <c r="CXJ393" s="3"/>
      <c r="CXK393" s="3"/>
      <c r="CXL393" s="3"/>
      <c r="CXM393" s="3"/>
      <c r="CXN393" s="3"/>
      <c r="CXO393" s="3"/>
      <c r="CXP393" s="3"/>
      <c r="CXQ393" s="3"/>
      <c r="CXR393" s="3"/>
      <c r="CXS393" s="3"/>
      <c r="CXT393" s="3"/>
      <c r="CXU393" s="3"/>
      <c r="CXV393" s="3"/>
      <c r="CXW393" s="3"/>
      <c r="CXX393" s="3"/>
      <c r="CXY393" s="3"/>
      <c r="CXZ393" s="3"/>
      <c r="CYA393" s="3"/>
      <c r="CYB393" s="3"/>
      <c r="CYC393" s="3"/>
      <c r="CYD393" s="3"/>
      <c r="CYE393" s="3"/>
      <c r="CYF393" s="3"/>
      <c r="CYG393" s="3"/>
      <c r="CYH393" s="3"/>
      <c r="CYI393" s="3"/>
      <c r="CYJ393" s="3"/>
      <c r="CYK393" s="3"/>
      <c r="CYL393" s="3"/>
      <c r="CYM393" s="3"/>
      <c r="CYN393" s="3"/>
      <c r="CYO393" s="3"/>
      <c r="CYP393" s="3"/>
      <c r="CYQ393" s="3"/>
      <c r="CYR393" s="3"/>
      <c r="CYS393" s="3"/>
      <c r="CYT393" s="3"/>
      <c r="CYU393" s="3"/>
      <c r="CYV393" s="3"/>
      <c r="CYW393" s="3"/>
      <c r="CYX393" s="3"/>
      <c r="CYY393" s="3"/>
      <c r="CYZ393" s="3"/>
      <c r="CZA393" s="3"/>
      <c r="CZB393" s="3"/>
      <c r="CZC393" s="3"/>
      <c r="CZD393" s="3"/>
      <c r="CZE393" s="3"/>
      <c r="CZF393" s="3"/>
      <c r="CZG393" s="3"/>
      <c r="CZH393" s="3"/>
      <c r="CZI393" s="3"/>
      <c r="CZJ393" s="3"/>
      <c r="CZK393" s="3"/>
      <c r="CZL393" s="3"/>
      <c r="CZM393" s="3"/>
      <c r="CZN393" s="3"/>
      <c r="CZO393" s="3"/>
      <c r="CZP393" s="3"/>
      <c r="CZQ393" s="3"/>
      <c r="CZR393" s="3"/>
      <c r="CZS393" s="3"/>
      <c r="CZT393" s="3"/>
      <c r="CZU393" s="3"/>
      <c r="CZV393" s="3"/>
      <c r="CZW393" s="3"/>
      <c r="CZX393" s="3"/>
      <c r="CZY393" s="3"/>
      <c r="CZZ393" s="3"/>
      <c r="DAA393" s="3"/>
      <c r="DAB393" s="3"/>
      <c r="DAC393" s="3"/>
      <c r="DAD393" s="3"/>
      <c r="DAE393" s="3"/>
      <c r="DAF393" s="3"/>
      <c r="DAG393" s="3"/>
      <c r="DAH393" s="3"/>
      <c r="DAI393" s="3"/>
      <c r="DAJ393" s="3"/>
      <c r="DAK393" s="3"/>
      <c r="DAL393" s="3"/>
      <c r="DAM393" s="3"/>
      <c r="DAN393" s="3"/>
      <c r="DAO393" s="3"/>
      <c r="DAP393" s="3"/>
      <c r="DAQ393" s="3"/>
      <c r="DAR393" s="3"/>
      <c r="DAS393" s="3"/>
      <c r="DAT393" s="3"/>
      <c r="DAU393" s="3"/>
      <c r="DAV393" s="3"/>
      <c r="DAW393" s="3"/>
      <c r="DAX393" s="3"/>
      <c r="DAY393" s="3"/>
      <c r="DAZ393" s="3"/>
      <c r="DBA393" s="3"/>
      <c r="DBB393" s="3"/>
      <c r="DBC393" s="3"/>
      <c r="DBD393" s="3"/>
      <c r="DBE393" s="3"/>
      <c r="DBF393" s="3"/>
      <c r="DBG393" s="3"/>
      <c r="DBH393" s="3"/>
      <c r="DBI393" s="3"/>
      <c r="DBJ393" s="3"/>
      <c r="DBK393" s="3"/>
      <c r="DBL393" s="3"/>
      <c r="DBM393" s="3"/>
      <c r="DBN393" s="3"/>
      <c r="DBO393" s="3"/>
      <c r="DBP393" s="3"/>
      <c r="DBQ393" s="3"/>
      <c r="DBR393" s="3"/>
      <c r="DBS393" s="3"/>
      <c r="DBT393" s="3"/>
      <c r="DBU393" s="3"/>
      <c r="DBV393" s="3"/>
      <c r="DBW393" s="3"/>
      <c r="DBX393" s="3"/>
      <c r="DBY393" s="3"/>
      <c r="DBZ393" s="3"/>
      <c r="DCA393" s="3"/>
      <c r="DCB393" s="3"/>
      <c r="DCC393" s="3"/>
      <c r="DCD393" s="3"/>
      <c r="DCE393" s="3"/>
      <c r="DCF393" s="3"/>
      <c r="DCG393" s="3"/>
      <c r="DCH393" s="3"/>
      <c r="DCI393" s="3"/>
      <c r="DCJ393" s="3"/>
      <c r="DCK393" s="3"/>
      <c r="DCL393" s="3"/>
      <c r="DCM393" s="3"/>
      <c r="DCN393" s="3"/>
      <c r="DCO393" s="3"/>
      <c r="DCP393" s="3"/>
      <c r="DCQ393" s="3"/>
      <c r="DCR393" s="3"/>
      <c r="DCS393" s="3"/>
      <c r="DCT393" s="3"/>
      <c r="DCU393" s="3"/>
      <c r="DCV393" s="3"/>
      <c r="DCW393" s="3"/>
      <c r="DCX393" s="3"/>
      <c r="DCY393" s="3"/>
      <c r="DCZ393" s="3"/>
      <c r="DDA393" s="3"/>
      <c r="DDB393" s="3"/>
      <c r="DDC393" s="3"/>
      <c r="DDE393" s="3"/>
      <c r="DDG393" s="3"/>
      <c r="DDH393" s="3"/>
      <c r="DDI393" s="3"/>
      <c r="DDJ393" s="3"/>
      <c r="DDK393" s="3"/>
      <c r="DDL393" s="3"/>
      <c r="DDM393" s="3"/>
      <c r="DDN393" s="3"/>
      <c r="DDS393" s="3"/>
      <c r="DDT393" s="3"/>
      <c r="DDU393" s="3"/>
      <c r="DDV393" s="3"/>
      <c r="DDW393" s="3"/>
      <c r="DDX393" s="3"/>
      <c r="DDY393" s="3"/>
      <c r="DDZ393" s="3"/>
      <c r="DEA393" s="3"/>
      <c r="DEB393" s="3"/>
      <c r="DEC393" s="3"/>
      <c r="DED393" s="3"/>
      <c r="DEE393" s="3"/>
      <c r="DEF393" s="3"/>
      <c r="DEG393" s="3"/>
      <c r="DEH393" s="3"/>
      <c r="DEI393" s="3"/>
      <c r="DEJ393" s="3"/>
      <c r="DEK393" s="3"/>
      <c r="DEL393" s="3"/>
      <c r="DEM393" s="3"/>
      <c r="DEN393" s="3"/>
      <c r="DEO393" s="3"/>
      <c r="DEP393" s="3"/>
      <c r="DEQ393" s="3"/>
      <c r="DER393" s="3"/>
      <c r="DES393" s="3"/>
      <c r="DET393" s="3"/>
      <c r="DEU393" s="3"/>
      <c r="DEV393" s="3"/>
      <c r="DEW393" s="3"/>
      <c r="DEX393" s="3"/>
      <c r="DEY393" s="3"/>
      <c r="DEZ393" s="3"/>
      <c r="DFA393" s="3"/>
      <c r="DFB393" s="3"/>
      <c r="DFC393" s="3"/>
      <c r="DFD393" s="3"/>
      <c r="DFE393" s="3"/>
      <c r="DFF393" s="3"/>
      <c r="DFG393" s="3"/>
      <c r="DFH393" s="3"/>
      <c r="DFI393" s="3"/>
      <c r="DFJ393" s="3"/>
      <c r="DFK393" s="3"/>
      <c r="DFL393" s="3"/>
      <c r="DFM393" s="3"/>
      <c r="DFN393" s="3"/>
      <c r="DFO393" s="3"/>
      <c r="DFP393" s="3"/>
      <c r="DFQ393" s="3"/>
      <c r="DFR393" s="3"/>
      <c r="DFS393" s="3"/>
      <c r="DFT393" s="3"/>
      <c r="DFU393" s="3"/>
      <c r="DFV393" s="3"/>
      <c r="DFW393" s="3"/>
      <c r="DFX393" s="3"/>
      <c r="DFY393" s="3"/>
      <c r="DFZ393" s="3"/>
      <c r="DGA393" s="3"/>
      <c r="DGB393" s="3"/>
      <c r="DGC393" s="3"/>
      <c r="DGD393" s="3"/>
      <c r="DGE393" s="3"/>
      <c r="DGF393" s="3"/>
      <c r="DGG393" s="3"/>
      <c r="DGH393" s="3"/>
      <c r="DGI393" s="3"/>
      <c r="DGJ393" s="3"/>
      <c r="DGK393" s="3"/>
      <c r="DGL393" s="3"/>
      <c r="DGM393" s="3"/>
      <c r="DGN393" s="3"/>
      <c r="DGO393" s="3"/>
      <c r="DGP393" s="3"/>
      <c r="DGQ393" s="3"/>
      <c r="DGR393" s="3"/>
      <c r="DGS393" s="3"/>
      <c r="DGT393" s="3"/>
      <c r="DGU393" s="3"/>
      <c r="DGV393" s="3"/>
      <c r="DGW393" s="3"/>
      <c r="DGX393" s="3"/>
      <c r="DGY393" s="3"/>
      <c r="DGZ393" s="3"/>
      <c r="DHA393" s="3"/>
      <c r="DHB393" s="3"/>
      <c r="DHC393" s="3"/>
      <c r="DHD393" s="3"/>
      <c r="DHE393" s="3"/>
      <c r="DHF393" s="3"/>
      <c r="DHG393" s="3"/>
      <c r="DHH393" s="3"/>
      <c r="DHI393" s="3"/>
      <c r="DHJ393" s="3"/>
      <c r="DHK393" s="3"/>
      <c r="DHL393" s="3"/>
      <c r="DHM393" s="3"/>
      <c r="DHN393" s="3"/>
      <c r="DHO393" s="3"/>
      <c r="DHP393" s="3"/>
      <c r="DHQ393" s="3"/>
      <c r="DHR393" s="3"/>
      <c r="DHS393" s="3"/>
      <c r="DHT393" s="3"/>
      <c r="DHU393" s="3"/>
      <c r="DHV393" s="3"/>
      <c r="DHW393" s="3"/>
      <c r="DHX393" s="3"/>
      <c r="DHY393" s="3"/>
      <c r="DHZ393" s="3"/>
      <c r="DIA393" s="3"/>
      <c r="DIB393" s="3"/>
      <c r="DIC393" s="3"/>
      <c r="DID393" s="3"/>
      <c r="DIE393" s="3"/>
      <c r="DIF393" s="3"/>
      <c r="DIG393" s="3"/>
      <c r="DIH393" s="3"/>
      <c r="DII393" s="3"/>
      <c r="DIJ393" s="3"/>
      <c r="DIK393" s="3"/>
      <c r="DIL393" s="3"/>
      <c r="DIM393" s="3"/>
      <c r="DIN393" s="3"/>
      <c r="DIO393" s="3"/>
      <c r="DIP393" s="3"/>
      <c r="DIQ393" s="3"/>
      <c r="DIR393" s="3"/>
      <c r="DIS393" s="3"/>
      <c r="DIT393" s="3"/>
      <c r="DIU393" s="3"/>
      <c r="DIV393" s="3"/>
      <c r="DIW393" s="3"/>
      <c r="DIX393" s="3"/>
      <c r="DIY393" s="3"/>
      <c r="DIZ393" s="3"/>
      <c r="DJA393" s="3"/>
      <c r="DJB393" s="3"/>
      <c r="DJC393" s="3"/>
      <c r="DJD393" s="3"/>
      <c r="DJE393" s="3"/>
      <c r="DJF393" s="3"/>
      <c r="DJG393" s="3"/>
      <c r="DJH393" s="3"/>
      <c r="DJI393" s="3"/>
      <c r="DJJ393" s="3"/>
      <c r="DJK393" s="3"/>
      <c r="DJL393" s="3"/>
      <c r="DJM393" s="3"/>
      <c r="DJN393" s="3"/>
      <c r="DJO393" s="3"/>
      <c r="DJP393" s="3"/>
      <c r="DJQ393" s="3"/>
      <c r="DJR393" s="3"/>
      <c r="DJS393" s="3"/>
      <c r="DJT393" s="3"/>
      <c r="DJU393" s="3"/>
      <c r="DJV393" s="3"/>
      <c r="DJW393" s="3"/>
      <c r="DJX393" s="3"/>
      <c r="DJY393" s="3"/>
      <c r="DJZ393" s="3"/>
      <c r="DKA393" s="3"/>
      <c r="DKB393" s="3"/>
      <c r="DKC393" s="3"/>
      <c r="DKD393" s="3"/>
      <c r="DKE393" s="3"/>
      <c r="DKF393" s="3"/>
      <c r="DKG393" s="3"/>
      <c r="DKH393" s="3"/>
      <c r="DKI393" s="3"/>
      <c r="DKJ393" s="3"/>
      <c r="DKK393" s="3"/>
      <c r="DKL393" s="3"/>
      <c r="DKM393" s="3"/>
      <c r="DKN393" s="3"/>
      <c r="DKO393" s="3"/>
      <c r="DKP393" s="3"/>
      <c r="DKQ393" s="3"/>
      <c r="DKR393" s="3"/>
      <c r="DKS393" s="3"/>
      <c r="DKT393" s="3"/>
      <c r="DKU393" s="3"/>
      <c r="DKV393" s="3"/>
      <c r="DKW393" s="3"/>
      <c r="DKX393" s="3"/>
      <c r="DKY393" s="3"/>
      <c r="DKZ393" s="3"/>
      <c r="DLA393" s="3"/>
      <c r="DLB393" s="3"/>
      <c r="DLC393" s="3"/>
      <c r="DLD393" s="3"/>
      <c r="DLE393" s="3"/>
      <c r="DLF393" s="3"/>
      <c r="DLG393" s="3"/>
      <c r="DLH393" s="3"/>
      <c r="DLI393" s="3"/>
      <c r="DLJ393" s="3"/>
      <c r="DLK393" s="3"/>
      <c r="DLL393" s="3"/>
      <c r="DLM393" s="3"/>
      <c r="DLN393" s="3"/>
      <c r="DLO393" s="3"/>
      <c r="DLP393" s="3"/>
      <c r="DLQ393" s="3"/>
      <c r="DLR393" s="3"/>
      <c r="DLS393" s="3"/>
      <c r="DLT393" s="3"/>
      <c r="DLU393" s="3"/>
      <c r="DLV393" s="3"/>
      <c r="DLW393" s="3"/>
      <c r="DLX393" s="3"/>
      <c r="DLY393" s="3"/>
      <c r="DLZ393" s="3"/>
      <c r="DMA393" s="3"/>
      <c r="DMB393" s="3"/>
      <c r="DMC393" s="3"/>
      <c r="DMD393" s="3"/>
      <c r="DME393" s="3"/>
      <c r="DMF393" s="3"/>
      <c r="DMG393" s="3"/>
      <c r="DMH393" s="3"/>
      <c r="DMI393" s="3"/>
      <c r="DMJ393" s="3"/>
      <c r="DMK393" s="3"/>
      <c r="DML393" s="3"/>
      <c r="DMM393" s="3"/>
      <c r="DMN393" s="3"/>
      <c r="DMO393" s="3"/>
      <c r="DMP393" s="3"/>
      <c r="DMQ393" s="3"/>
      <c r="DMR393" s="3"/>
      <c r="DMS393" s="3"/>
      <c r="DMT393" s="3"/>
      <c r="DMU393" s="3"/>
      <c r="DMV393" s="3"/>
      <c r="DMW393" s="3"/>
      <c r="DMX393" s="3"/>
      <c r="DMY393" s="3"/>
      <c r="DNA393" s="3"/>
      <c r="DNC393" s="3"/>
      <c r="DND393" s="3"/>
      <c r="DNE393" s="3"/>
      <c r="DNF393" s="3"/>
      <c r="DNG393" s="3"/>
      <c r="DNH393" s="3"/>
      <c r="DNI393" s="3"/>
      <c r="DNJ393" s="3"/>
      <c r="DNO393" s="3"/>
      <c r="DNP393" s="3"/>
      <c r="DNQ393" s="3"/>
      <c r="DNR393" s="3"/>
      <c r="DNS393" s="3"/>
      <c r="DNT393" s="3"/>
      <c r="DNU393" s="3"/>
      <c r="DNV393" s="3"/>
      <c r="DNW393" s="3"/>
      <c r="DNX393" s="3"/>
      <c r="DNY393" s="3"/>
      <c r="DNZ393" s="3"/>
      <c r="DOA393" s="3"/>
      <c r="DOB393" s="3"/>
      <c r="DOC393" s="3"/>
      <c r="DOD393" s="3"/>
      <c r="DOE393" s="3"/>
      <c r="DOF393" s="3"/>
      <c r="DOG393" s="3"/>
      <c r="DOH393" s="3"/>
      <c r="DOI393" s="3"/>
      <c r="DOJ393" s="3"/>
      <c r="DOK393" s="3"/>
      <c r="DOL393" s="3"/>
      <c r="DOM393" s="3"/>
      <c r="DON393" s="3"/>
      <c r="DOO393" s="3"/>
      <c r="DOP393" s="3"/>
      <c r="DOQ393" s="3"/>
      <c r="DOR393" s="3"/>
      <c r="DOS393" s="3"/>
      <c r="DOT393" s="3"/>
      <c r="DOU393" s="3"/>
      <c r="DOV393" s="3"/>
      <c r="DOW393" s="3"/>
      <c r="DOX393" s="3"/>
      <c r="DOY393" s="3"/>
      <c r="DOZ393" s="3"/>
      <c r="DPA393" s="3"/>
      <c r="DPB393" s="3"/>
      <c r="DPC393" s="3"/>
      <c r="DPD393" s="3"/>
      <c r="DPE393" s="3"/>
      <c r="DPF393" s="3"/>
      <c r="DPG393" s="3"/>
      <c r="DPH393" s="3"/>
      <c r="DPI393" s="3"/>
      <c r="DPJ393" s="3"/>
      <c r="DPK393" s="3"/>
      <c r="DPL393" s="3"/>
      <c r="DPM393" s="3"/>
      <c r="DPN393" s="3"/>
      <c r="DPO393" s="3"/>
      <c r="DPP393" s="3"/>
      <c r="DPQ393" s="3"/>
      <c r="DPR393" s="3"/>
      <c r="DPS393" s="3"/>
      <c r="DPT393" s="3"/>
      <c r="DPU393" s="3"/>
      <c r="DPV393" s="3"/>
      <c r="DPW393" s="3"/>
      <c r="DPX393" s="3"/>
      <c r="DPY393" s="3"/>
      <c r="DPZ393" s="3"/>
      <c r="DQA393" s="3"/>
      <c r="DQB393" s="3"/>
      <c r="DQC393" s="3"/>
      <c r="DQD393" s="3"/>
      <c r="DQE393" s="3"/>
      <c r="DQF393" s="3"/>
      <c r="DQG393" s="3"/>
      <c r="DQH393" s="3"/>
      <c r="DQI393" s="3"/>
      <c r="DQJ393" s="3"/>
      <c r="DQK393" s="3"/>
      <c r="DQL393" s="3"/>
      <c r="DQM393" s="3"/>
      <c r="DQN393" s="3"/>
      <c r="DQO393" s="3"/>
      <c r="DQP393" s="3"/>
      <c r="DQQ393" s="3"/>
      <c r="DQR393" s="3"/>
      <c r="DQS393" s="3"/>
      <c r="DQT393" s="3"/>
      <c r="DQU393" s="3"/>
      <c r="DQV393" s="3"/>
      <c r="DQW393" s="3"/>
      <c r="DQX393" s="3"/>
      <c r="DQY393" s="3"/>
      <c r="DQZ393" s="3"/>
      <c r="DRA393" s="3"/>
      <c r="DRB393" s="3"/>
      <c r="DRC393" s="3"/>
      <c r="DRD393" s="3"/>
      <c r="DRE393" s="3"/>
      <c r="DRF393" s="3"/>
      <c r="DRG393" s="3"/>
      <c r="DRH393" s="3"/>
      <c r="DRI393" s="3"/>
      <c r="DRJ393" s="3"/>
      <c r="DRK393" s="3"/>
      <c r="DRL393" s="3"/>
      <c r="DRM393" s="3"/>
      <c r="DRN393" s="3"/>
      <c r="DRO393" s="3"/>
      <c r="DRP393" s="3"/>
      <c r="DRQ393" s="3"/>
      <c r="DRR393" s="3"/>
      <c r="DRS393" s="3"/>
      <c r="DRT393" s="3"/>
      <c r="DRU393" s="3"/>
      <c r="DRV393" s="3"/>
      <c r="DRW393" s="3"/>
      <c r="DRX393" s="3"/>
      <c r="DRY393" s="3"/>
      <c r="DRZ393" s="3"/>
      <c r="DSA393" s="3"/>
      <c r="DSB393" s="3"/>
      <c r="DSC393" s="3"/>
      <c r="DSD393" s="3"/>
      <c r="DSE393" s="3"/>
      <c r="DSF393" s="3"/>
      <c r="DSG393" s="3"/>
      <c r="DSH393" s="3"/>
      <c r="DSI393" s="3"/>
      <c r="DSJ393" s="3"/>
      <c r="DSK393" s="3"/>
      <c r="DSL393" s="3"/>
      <c r="DSM393" s="3"/>
      <c r="DSN393" s="3"/>
      <c r="DSO393" s="3"/>
      <c r="DSP393" s="3"/>
      <c r="DSQ393" s="3"/>
      <c r="DSR393" s="3"/>
      <c r="DSS393" s="3"/>
      <c r="DST393" s="3"/>
      <c r="DSU393" s="3"/>
      <c r="DSV393" s="3"/>
      <c r="DSW393" s="3"/>
      <c r="DSX393" s="3"/>
      <c r="DSY393" s="3"/>
      <c r="DSZ393" s="3"/>
      <c r="DTA393" s="3"/>
      <c r="DTB393" s="3"/>
      <c r="DTC393" s="3"/>
      <c r="DTD393" s="3"/>
      <c r="DTE393" s="3"/>
      <c r="DTF393" s="3"/>
      <c r="DTG393" s="3"/>
      <c r="DTH393" s="3"/>
      <c r="DTI393" s="3"/>
      <c r="DTJ393" s="3"/>
      <c r="DTK393" s="3"/>
      <c r="DTL393" s="3"/>
      <c r="DTM393" s="3"/>
      <c r="DTN393" s="3"/>
      <c r="DTO393" s="3"/>
      <c r="DTP393" s="3"/>
      <c r="DTQ393" s="3"/>
      <c r="DTR393" s="3"/>
      <c r="DTS393" s="3"/>
      <c r="DTT393" s="3"/>
      <c r="DTU393" s="3"/>
      <c r="DTV393" s="3"/>
      <c r="DTW393" s="3"/>
      <c r="DTX393" s="3"/>
      <c r="DTY393" s="3"/>
      <c r="DTZ393" s="3"/>
      <c r="DUA393" s="3"/>
      <c r="DUB393" s="3"/>
      <c r="DUC393" s="3"/>
      <c r="DUD393" s="3"/>
      <c r="DUE393" s="3"/>
      <c r="DUF393" s="3"/>
      <c r="DUG393" s="3"/>
      <c r="DUH393" s="3"/>
      <c r="DUI393" s="3"/>
      <c r="DUJ393" s="3"/>
      <c r="DUK393" s="3"/>
      <c r="DUL393" s="3"/>
      <c r="DUM393" s="3"/>
      <c r="DUN393" s="3"/>
      <c r="DUO393" s="3"/>
      <c r="DUP393" s="3"/>
      <c r="DUQ393" s="3"/>
      <c r="DUR393" s="3"/>
      <c r="DUS393" s="3"/>
      <c r="DUT393" s="3"/>
      <c r="DUU393" s="3"/>
      <c r="DUV393" s="3"/>
      <c r="DUW393" s="3"/>
      <c r="DUX393" s="3"/>
      <c r="DUY393" s="3"/>
      <c r="DUZ393" s="3"/>
      <c r="DVA393" s="3"/>
      <c r="DVB393" s="3"/>
      <c r="DVC393" s="3"/>
      <c r="DVD393" s="3"/>
      <c r="DVE393" s="3"/>
      <c r="DVF393" s="3"/>
      <c r="DVG393" s="3"/>
      <c r="DVH393" s="3"/>
      <c r="DVI393" s="3"/>
      <c r="DVJ393" s="3"/>
      <c r="DVK393" s="3"/>
      <c r="DVL393" s="3"/>
      <c r="DVM393" s="3"/>
      <c r="DVN393" s="3"/>
      <c r="DVO393" s="3"/>
      <c r="DVP393" s="3"/>
      <c r="DVQ393" s="3"/>
      <c r="DVR393" s="3"/>
      <c r="DVS393" s="3"/>
      <c r="DVT393" s="3"/>
      <c r="DVU393" s="3"/>
      <c r="DVV393" s="3"/>
      <c r="DVW393" s="3"/>
      <c r="DVX393" s="3"/>
      <c r="DVY393" s="3"/>
      <c r="DVZ393" s="3"/>
      <c r="DWA393" s="3"/>
      <c r="DWB393" s="3"/>
      <c r="DWC393" s="3"/>
      <c r="DWD393" s="3"/>
      <c r="DWE393" s="3"/>
      <c r="DWF393" s="3"/>
      <c r="DWG393" s="3"/>
      <c r="DWH393" s="3"/>
      <c r="DWI393" s="3"/>
      <c r="DWJ393" s="3"/>
      <c r="DWK393" s="3"/>
      <c r="DWL393" s="3"/>
      <c r="DWM393" s="3"/>
      <c r="DWN393" s="3"/>
      <c r="DWO393" s="3"/>
      <c r="DWP393" s="3"/>
      <c r="DWQ393" s="3"/>
      <c r="DWR393" s="3"/>
      <c r="DWS393" s="3"/>
      <c r="DWT393" s="3"/>
      <c r="DWU393" s="3"/>
      <c r="DWW393" s="3"/>
      <c r="DWY393" s="3"/>
      <c r="DWZ393" s="3"/>
      <c r="DXA393" s="3"/>
      <c r="DXB393" s="3"/>
      <c r="DXC393" s="3"/>
      <c r="DXD393" s="3"/>
      <c r="DXE393" s="3"/>
      <c r="DXF393" s="3"/>
      <c r="DXK393" s="3"/>
      <c r="DXL393" s="3"/>
      <c r="DXM393" s="3"/>
      <c r="DXN393" s="3"/>
      <c r="DXO393" s="3"/>
      <c r="DXP393" s="3"/>
      <c r="DXQ393" s="3"/>
      <c r="DXR393" s="3"/>
      <c r="DXS393" s="3"/>
      <c r="DXT393" s="3"/>
      <c r="DXU393" s="3"/>
      <c r="DXV393" s="3"/>
      <c r="DXW393" s="3"/>
      <c r="DXX393" s="3"/>
      <c r="DXY393" s="3"/>
      <c r="DXZ393" s="3"/>
      <c r="DYA393" s="3"/>
      <c r="DYB393" s="3"/>
      <c r="DYC393" s="3"/>
      <c r="DYD393" s="3"/>
      <c r="DYE393" s="3"/>
      <c r="DYF393" s="3"/>
      <c r="DYG393" s="3"/>
      <c r="DYH393" s="3"/>
      <c r="DYI393" s="3"/>
      <c r="DYJ393" s="3"/>
      <c r="DYK393" s="3"/>
      <c r="DYL393" s="3"/>
      <c r="DYM393" s="3"/>
      <c r="DYN393" s="3"/>
      <c r="DYO393" s="3"/>
      <c r="DYP393" s="3"/>
      <c r="DYQ393" s="3"/>
      <c r="DYR393" s="3"/>
      <c r="DYS393" s="3"/>
      <c r="DYT393" s="3"/>
      <c r="DYU393" s="3"/>
      <c r="DYV393" s="3"/>
      <c r="DYW393" s="3"/>
      <c r="DYX393" s="3"/>
      <c r="DYY393" s="3"/>
      <c r="DYZ393" s="3"/>
      <c r="DZA393" s="3"/>
      <c r="DZB393" s="3"/>
      <c r="DZC393" s="3"/>
      <c r="DZD393" s="3"/>
      <c r="DZE393" s="3"/>
      <c r="DZF393" s="3"/>
      <c r="DZG393" s="3"/>
      <c r="DZH393" s="3"/>
      <c r="DZI393" s="3"/>
      <c r="DZJ393" s="3"/>
      <c r="DZK393" s="3"/>
      <c r="DZL393" s="3"/>
      <c r="DZM393" s="3"/>
      <c r="DZN393" s="3"/>
      <c r="DZO393" s="3"/>
      <c r="DZP393" s="3"/>
      <c r="DZQ393" s="3"/>
      <c r="DZR393" s="3"/>
      <c r="DZS393" s="3"/>
      <c r="DZT393" s="3"/>
      <c r="DZU393" s="3"/>
      <c r="DZV393" s="3"/>
      <c r="DZW393" s="3"/>
      <c r="DZX393" s="3"/>
      <c r="DZY393" s="3"/>
      <c r="DZZ393" s="3"/>
      <c r="EAA393" s="3"/>
      <c r="EAB393" s="3"/>
      <c r="EAC393" s="3"/>
      <c r="EAD393" s="3"/>
      <c r="EAE393" s="3"/>
      <c r="EAF393" s="3"/>
      <c r="EAG393" s="3"/>
      <c r="EAH393" s="3"/>
      <c r="EAI393" s="3"/>
      <c r="EAJ393" s="3"/>
      <c r="EAK393" s="3"/>
      <c r="EAL393" s="3"/>
      <c r="EAM393" s="3"/>
      <c r="EAN393" s="3"/>
      <c r="EAO393" s="3"/>
      <c r="EAP393" s="3"/>
      <c r="EAQ393" s="3"/>
      <c r="EAR393" s="3"/>
      <c r="EAS393" s="3"/>
      <c r="EAT393" s="3"/>
      <c r="EAU393" s="3"/>
      <c r="EAV393" s="3"/>
      <c r="EAW393" s="3"/>
      <c r="EAX393" s="3"/>
      <c r="EAY393" s="3"/>
      <c r="EAZ393" s="3"/>
      <c r="EBA393" s="3"/>
      <c r="EBB393" s="3"/>
      <c r="EBC393" s="3"/>
      <c r="EBD393" s="3"/>
      <c r="EBE393" s="3"/>
      <c r="EBF393" s="3"/>
      <c r="EBG393" s="3"/>
      <c r="EBH393" s="3"/>
      <c r="EBI393" s="3"/>
      <c r="EBJ393" s="3"/>
      <c r="EBK393" s="3"/>
      <c r="EBL393" s="3"/>
      <c r="EBM393" s="3"/>
      <c r="EBN393" s="3"/>
      <c r="EBO393" s="3"/>
      <c r="EBP393" s="3"/>
      <c r="EBQ393" s="3"/>
      <c r="EBR393" s="3"/>
      <c r="EBS393" s="3"/>
      <c r="EBT393" s="3"/>
      <c r="EBU393" s="3"/>
      <c r="EBV393" s="3"/>
      <c r="EBW393" s="3"/>
      <c r="EBX393" s="3"/>
      <c r="EBY393" s="3"/>
      <c r="EBZ393" s="3"/>
      <c r="ECA393" s="3"/>
      <c r="ECB393" s="3"/>
      <c r="ECC393" s="3"/>
      <c r="ECD393" s="3"/>
      <c r="ECE393" s="3"/>
      <c r="ECF393" s="3"/>
      <c r="ECG393" s="3"/>
      <c r="ECH393" s="3"/>
      <c r="ECI393" s="3"/>
      <c r="ECJ393" s="3"/>
      <c r="ECK393" s="3"/>
      <c r="ECL393" s="3"/>
      <c r="ECM393" s="3"/>
      <c r="ECN393" s="3"/>
      <c r="ECO393" s="3"/>
      <c r="ECP393" s="3"/>
      <c r="ECQ393" s="3"/>
      <c r="ECR393" s="3"/>
      <c r="ECS393" s="3"/>
      <c r="ECT393" s="3"/>
      <c r="ECU393" s="3"/>
      <c r="ECV393" s="3"/>
      <c r="ECW393" s="3"/>
      <c r="ECX393" s="3"/>
      <c r="ECY393" s="3"/>
      <c r="ECZ393" s="3"/>
      <c r="EDA393" s="3"/>
      <c r="EDB393" s="3"/>
      <c r="EDC393" s="3"/>
      <c r="EDD393" s="3"/>
      <c r="EDE393" s="3"/>
      <c r="EDF393" s="3"/>
      <c r="EDG393" s="3"/>
      <c r="EDH393" s="3"/>
      <c r="EDI393" s="3"/>
      <c r="EDJ393" s="3"/>
      <c r="EDK393" s="3"/>
      <c r="EDL393" s="3"/>
      <c r="EDM393" s="3"/>
      <c r="EDN393" s="3"/>
      <c r="EDO393" s="3"/>
      <c r="EDP393" s="3"/>
      <c r="EDQ393" s="3"/>
      <c r="EDR393" s="3"/>
      <c r="EDS393" s="3"/>
      <c r="EDT393" s="3"/>
      <c r="EDU393" s="3"/>
      <c r="EDV393" s="3"/>
      <c r="EDW393" s="3"/>
      <c r="EDX393" s="3"/>
      <c r="EDY393" s="3"/>
      <c r="EDZ393" s="3"/>
      <c r="EEA393" s="3"/>
      <c r="EEB393" s="3"/>
      <c r="EEC393" s="3"/>
      <c r="EED393" s="3"/>
      <c r="EEE393" s="3"/>
      <c r="EEF393" s="3"/>
      <c r="EEG393" s="3"/>
      <c r="EEH393" s="3"/>
      <c r="EEI393" s="3"/>
      <c r="EEJ393" s="3"/>
      <c r="EEK393" s="3"/>
      <c r="EEL393" s="3"/>
      <c r="EEM393" s="3"/>
      <c r="EEN393" s="3"/>
      <c r="EEO393" s="3"/>
      <c r="EEP393" s="3"/>
      <c r="EEQ393" s="3"/>
      <c r="EER393" s="3"/>
      <c r="EES393" s="3"/>
      <c r="EET393" s="3"/>
      <c r="EEU393" s="3"/>
      <c r="EEV393" s="3"/>
      <c r="EEW393" s="3"/>
      <c r="EEX393" s="3"/>
      <c r="EEY393" s="3"/>
      <c r="EEZ393" s="3"/>
      <c r="EFA393" s="3"/>
      <c r="EFB393" s="3"/>
      <c r="EFC393" s="3"/>
      <c r="EFD393" s="3"/>
      <c r="EFE393" s="3"/>
      <c r="EFF393" s="3"/>
      <c r="EFG393" s="3"/>
      <c r="EFH393" s="3"/>
      <c r="EFI393" s="3"/>
      <c r="EFJ393" s="3"/>
      <c r="EFK393" s="3"/>
      <c r="EFL393" s="3"/>
      <c r="EFM393" s="3"/>
      <c r="EFN393" s="3"/>
      <c r="EFO393" s="3"/>
      <c r="EFP393" s="3"/>
      <c r="EFQ393" s="3"/>
      <c r="EFR393" s="3"/>
      <c r="EFS393" s="3"/>
      <c r="EFT393" s="3"/>
      <c r="EFU393" s="3"/>
      <c r="EFV393" s="3"/>
      <c r="EFW393" s="3"/>
      <c r="EFX393" s="3"/>
      <c r="EFY393" s="3"/>
      <c r="EFZ393" s="3"/>
      <c r="EGA393" s="3"/>
      <c r="EGB393" s="3"/>
      <c r="EGC393" s="3"/>
      <c r="EGD393" s="3"/>
      <c r="EGE393" s="3"/>
      <c r="EGF393" s="3"/>
      <c r="EGG393" s="3"/>
      <c r="EGH393" s="3"/>
      <c r="EGI393" s="3"/>
      <c r="EGJ393" s="3"/>
      <c r="EGK393" s="3"/>
      <c r="EGL393" s="3"/>
      <c r="EGM393" s="3"/>
      <c r="EGN393" s="3"/>
      <c r="EGO393" s="3"/>
      <c r="EGP393" s="3"/>
      <c r="EGQ393" s="3"/>
      <c r="EGS393" s="3"/>
      <c r="EGU393" s="3"/>
      <c r="EGV393" s="3"/>
      <c r="EGW393" s="3"/>
      <c r="EGX393" s="3"/>
      <c r="EGY393" s="3"/>
      <c r="EGZ393" s="3"/>
      <c r="EHA393" s="3"/>
      <c r="EHB393" s="3"/>
      <c r="EHG393" s="3"/>
      <c r="EHH393" s="3"/>
      <c r="EHI393" s="3"/>
      <c r="EHJ393" s="3"/>
      <c r="EHK393" s="3"/>
      <c r="EHL393" s="3"/>
      <c r="EHM393" s="3"/>
      <c r="EHN393" s="3"/>
      <c r="EHO393" s="3"/>
      <c r="EHP393" s="3"/>
      <c r="EHQ393" s="3"/>
      <c r="EHR393" s="3"/>
      <c r="EHS393" s="3"/>
      <c r="EHT393" s="3"/>
      <c r="EHU393" s="3"/>
      <c r="EHV393" s="3"/>
      <c r="EHW393" s="3"/>
      <c r="EHX393" s="3"/>
      <c r="EHY393" s="3"/>
      <c r="EHZ393" s="3"/>
      <c r="EIA393" s="3"/>
      <c r="EIB393" s="3"/>
      <c r="EIC393" s="3"/>
      <c r="EID393" s="3"/>
      <c r="EIE393" s="3"/>
      <c r="EIF393" s="3"/>
      <c r="EIG393" s="3"/>
      <c r="EIH393" s="3"/>
      <c r="EII393" s="3"/>
      <c r="EIJ393" s="3"/>
      <c r="EIK393" s="3"/>
      <c r="EIL393" s="3"/>
      <c r="EIM393" s="3"/>
      <c r="EIN393" s="3"/>
      <c r="EIO393" s="3"/>
      <c r="EIP393" s="3"/>
      <c r="EIQ393" s="3"/>
      <c r="EIR393" s="3"/>
      <c r="EIS393" s="3"/>
      <c r="EIT393" s="3"/>
      <c r="EIU393" s="3"/>
      <c r="EIV393" s="3"/>
      <c r="EIW393" s="3"/>
      <c r="EIX393" s="3"/>
      <c r="EIY393" s="3"/>
      <c r="EIZ393" s="3"/>
      <c r="EJA393" s="3"/>
      <c r="EJB393" s="3"/>
      <c r="EJC393" s="3"/>
      <c r="EJD393" s="3"/>
      <c r="EJE393" s="3"/>
      <c r="EJF393" s="3"/>
      <c r="EJG393" s="3"/>
      <c r="EJH393" s="3"/>
      <c r="EJI393" s="3"/>
      <c r="EJJ393" s="3"/>
      <c r="EJK393" s="3"/>
      <c r="EJL393" s="3"/>
      <c r="EJM393" s="3"/>
      <c r="EJN393" s="3"/>
      <c r="EJO393" s="3"/>
      <c r="EJP393" s="3"/>
      <c r="EJQ393" s="3"/>
      <c r="EJR393" s="3"/>
      <c r="EJS393" s="3"/>
      <c r="EJT393" s="3"/>
      <c r="EJU393" s="3"/>
      <c r="EJV393" s="3"/>
      <c r="EJW393" s="3"/>
      <c r="EJX393" s="3"/>
      <c r="EJY393" s="3"/>
      <c r="EJZ393" s="3"/>
      <c r="EKA393" s="3"/>
      <c r="EKB393" s="3"/>
      <c r="EKC393" s="3"/>
      <c r="EKD393" s="3"/>
      <c r="EKE393" s="3"/>
      <c r="EKF393" s="3"/>
      <c r="EKG393" s="3"/>
      <c r="EKH393" s="3"/>
      <c r="EKI393" s="3"/>
      <c r="EKJ393" s="3"/>
      <c r="EKK393" s="3"/>
      <c r="EKL393" s="3"/>
      <c r="EKM393" s="3"/>
      <c r="EKN393" s="3"/>
      <c r="EKO393" s="3"/>
      <c r="EKP393" s="3"/>
      <c r="EKQ393" s="3"/>
      <c r="EKR393" s="3"/>
      <c r="EKS393" s="3"/>
      <c r="EKT393" s="3"/>
      <c r="EKU393" s="3"/>
      <c r="EKV393" s="3"/>
      <c r="EKW393" s="3"/>
      <c r="EKX393" s="3"/>
      <c r="EKY393" s="3"/>
      <c r="EKZ393" s="3"/>
      <c r="ELA393" s="3"/>
      <c r="ELB393" s="3"/>
      <c r="ELC393" s="3"/>
      <c r="ELD393" s="3"/>
      <c r="ELE393" s="3"/>
      <c r="ELF393" s="3"/>
      <c r="ELG393" s="3"/>
      <c r="ELH393" s="3"/>
      <c r="ELI393" s="3"/>
      <c r="ELJ393" s="3"/>
      <c r="ELK393" s="3"/>
      <c r="ELL393" s="3"/>
      <c r="ELM393" s="3"/>
      <c r="ELN393" s="3"/>
      <c r="ELO393" s="3"/>
      <c r="ELP393" s="3"/>
      <c r="ELQ393" s="3"/>
      <c r="ELR393" s="3"/>
      <c r="ELS393" s="3"/>
      <c r="ELT393" s="3"/>
      <c r="ELU393" s="3"/>
      <c r="ELV393" s="3"/>
      <c r="ELW393" s="3"/>
      <c r="ELX393" s="3"/>
      <c r="ELY393" s="3"/>
      <c r="ELZ393" s="3"/>
      <c r="EMA393" s="3"/>
      <c r="EMB393" s="3"/>
      <c r="EMC393" s="3"/>
      <c r="EMD393" s="3"/>
      <c r="EME393" s="3"/>
      <c r="EMF393" s="3"/>
      <c r="EMG393" s="3"/>
      <c r="EMH393" s="3"/>
      <c r="EMI393" s="3"/>
      <c r="EMJ393" s="3"/>
      <c r="EMK393" s="3"/>
      <c r="EML393" s="3"/>
      <c r="EMM393" s="3"/>
      <c r="EMN393" s="3"/>
      <c r="EMO393" s="3"/>
      <c r="EMP393" s="3"/>
      <c r="EMQ393" s="3"/>
      <c r="EMR393" s="3"/>
      <c r="EMS393" s="3"/>
      <c r="EMT393" s="3"/>
      <c r="EMU393" s="3"/>
      <c r="EMV393" s="3"/>
      <c r="EMW393" s="3"/>
      <c r="EMX393" s="3"/>
      <c r="EMY393" s="3"/>
      <c r="EMZ393" s="3"/>
      <c r="ENA393" s="3"/>
      <c r="ENB393" s="3"/>
      <c r="ENC393" s="3"/>
      <c r="END393" s="3"/>
      <c r="ENE393" s="3"/>
      <c r="ENF393" s="3"/>
      <c r="ENG393" s="3"/>
      <c r="ENH393" s="3"/>
      <c r="ENI393" s="3"/>
      <c r="ENJ393" s="3"/>
      <c r="ENK393" s="3"/>
      <c r="ENL393" s="3"/>
      <c r="ENM393" s="3"/>
      <c r="ENN393" s="3"/>
      <c r="ENO393" s="3"/>
      <c r="ENP393" s="3"/>
      <c r="ENQ393" s="3"/>
      <c r="ENR393" s="3"/>
      <c r="ENS393" s="3"/>
      <c r="ENT393" s="3"/>
      <c r="ENU393" s="3"/>
      <c r="ENV393" s="3"/>
      <c r="ENW393" s="3"/>
      <c r="ENX393" s="3"/>
      <c r="ENY393" s="3"/>
      <c r="ENZ393" s="3"/>
      <c r="EOA393" s="3"/>
      <c r="EOB393" s="3"/>
      <c r="EOC393" s="3"/>
      <c r="EOD393" s="3"/>
      <c r="EOE393" s="3"/>
      <c r="EOF393" s="3"/>
      <c r="EOG393" s="3"/>
      <c r="EOH393" s="3"/>
      <c r="EOI393" s="3"/>
      <c r="EOJ393" s="3"/>
      <c r="EOK393" s="3"/>
      <c r="EOL393" s="3"/>
      <c r="EOM393" s="3"/>
      <c r="EON393" s="3"/>
      <c r="EOO393" s="3"/>
      <c r="EOP393" s="3"/>
      <c r="EOQ393" s="3"/>
      <c r="EOR393" s="3"/>
      <c r="EOS393" s="3"/>
      <c r="EOT393" s="3"/>
      <c r="EOU393" s="3"/>
      <c r="EOV393" s="3"/>
      <c r="EOW393" s="3"/>
      <c r="EOX393" s="3"/>
      <c r="EOY393" s="3"/>
      <c r="EOZ393" s="3"/>
      <c r="EPA393" s="3"/>
      <c r="EPB393" s="3"/>
      <c r="EPC393" s="3"/>
      <c r="EPD393" s="3"/>
      <c r="EPE393" s="3"/>
      <c r="EPF393" s="3"/>
      <c r="EPG393" s="3"/>
      <c r="EPH393" s="3"/>
      <c r="EPI393" s="3"/>
      <c r="EPJ393" s="3"/>
      <c r="EPK393" s="3"/>
      <c r="EPL393" s="3"/>
      <c r="EPM393" s="3"/>
      <c r="EPN393" s="3"/>
      <c r="EPO393" s="3"/>
      <c r="EPP393" s="3"/>
      <c r="EPQ393" s="3"/>
      <c r="EPR393" s="3"/>
      <c r="EPS393" s="3"/>
      <c r="EPT393" s="3"/>
      <c r="EPU393" s="3"/>
      <c r="EPV393" s="3"/>
      <c r="EPW393" s="3"/>
      <c r="EPX393" s="3"/>
      <c r="EPY393" s="3"/>
      <c r="EPZ393" s="3"/>
      <c r="EQA393" s="3"/>
      <c r="EQB393" s="3"/>
      <c r="EQC393" s="3"/>
      <c r="EQD393" s="3"/>
      <c r="EQE393" s="3"/>
      <c r="EQF393" s="3"/>
      <c r="EQG393" s="3"/>
      <c r="EQH393" s="3"/>
      <c r="EQI393" s="3"/>
      <c r="EQJ393" s="3"/>
      <c r="EQK393" s="3"/>
      <c r="EQL393" s="3"/>
      <c r="EQM393" s="3"/>
      <c r="EQO393" s="3"/>
      <c r="EQQ393" s="3"/>
      <c r="EQR393" s="3"/>
      <c r="EQS393" s="3"/>
      <c r="EQT393" s="3"/>
      <c r="EQU393" s="3"/>
      <c r="EQV393" s="3"/>
      <c r="EQW393" s="3"/>
      <c r="EQX393" s="3"/>
      <c r="ERC393" s="3"/>
      <c r="ERD393" s="3"/>
      <c r="ERE393" s="3"/>
      <c r="ERF393" s="3"/>
      <c r="ERG393" s="3"/>
      <c r="ERH393" s="3"/>
      <c r="ERI393" s="3"/>
      <c r="ERJ393" s="3"/>
      <c r="ERK393" s="3"/>
      <c r="ERL393" s="3"/>
      <c r="ERM393" s="3"/>
      <c r="ERN393" s="3"/>
      <c r="ERO393" s="3"/>
      <c r="ERP393" s="3"/>
      <c r="ERQ393" s="3"/>
      <c r="ERR393" s="3"/>
      <c r="ERS393" s="3"/>
      <c r="ERT393" s="3"/>
      <c r="ERU393" s="3"/>
      <c r="ERV393" s="3"/>
      <c r="ERW393" s="3"/>
      <c r="ERX393" s="3"/>
      <c r="ERY393" s="3"/>
      <c r="ERZ393" s="3"/>
      <c r="ESA393" s="3"/>
      <c r="ESB393" s="3"/>
      <c r="ESC393" s="3"/>
      <c r="ESD393" s="3"/>
      <c r="ESE393" s="3"/>
      <c r="ESF393" s="3"/>
      <c r="ESG393" s="3"/>
      <c r="ESH393" s="3"/>
      <c r="ESI393" s="3"/>
      <c r="ESJ393" s="3"/>
      <c r="ESK393" s="3"/>
      <c r="ESL393" s="3"/>
      <c r="ESM393" s="3"/>
      <c r="ESN393" s="3"/>
      <c r="ESO393" s="3"/>
      <c r="ESP393" s="3"/>
      <c r="ESQ393" s="3"/>
      <c r="ESR393" s="3"/>
      <c r="ESS393" s="3"/>
      <c r="EST393" s="3"/>
      <c r="ESU393" s="3"/>
      <c r="ESV393" s="3"/>
      <c r="ESW393" s="3"/>
      <c r="ESX393" s="3"/>
      <c r="ESY393" s="3"/>
      <c r="ESZ393" s="3"/>
      <c r="ETA393" s="3"/>
      <c r="ETB393" s="3"/>
      <c r="ETC393" s="3"/>
      <c r="ETD393" s="3"/>
      <c r="ETE393" s="3"/>
      <c r="ETF393" s="3"/>
      <c r="ETG393" s="3"/>
      <c r="ETH393" s="3"/>
      <c r="ETI393" s="3"/>
      <c r="ETJ393" s="3"/>
      <c r="ETK393" s="3"/>
      <c r="ETL393" s="3"/>
      <c r="ETM393" s="3"/>
      <c r="ETN393" s="3"/>
      <c r="ETO393" s="3"/>
      <c r="ETP393" s="3"/>
      <c r="ETQ393" s="3"/>
      <c r="ETR393" s="3"/>
      <c r="ETS393" s="3"/>
      <c r="ETT393" s="3"/>
      <c r="ETU393" s="3"/>
      <c r="ETV393" s="3"/>
      <c r="ETW393" s="3"/>
      <c r="ETX393" s="3"/>
      <c r="ETY393" s="3"/>
      <c r="ETZ393" s="3"/>
      <c r="EUA393" s="3"/>
      <c r="EUB393" s="3"/>
      <c r="EUC393" s="3"/>
      <c r="EUD393" s="3"/>
      <c r="EUE393" s="3"/>
      <c r="EUF393" s="3"/>
      <c r="EUG393" s="3"/>
      <c r="EUH393" s="3"/>
      <c r="EUI393" s="3"/>
      <c r="EUJ393" s="3"/>
      <c r="EUK393" s="3"/>
      <c r="EUL393" s="3"/>
      <c r="EUM393" s="3"/>
      <c r="EUN393" s="3"/>
      <c r="EUO393" s="3"/>
      <c r="EUP393" s="3"/>
      <c r="EUQ393" s="3"/>
      <c r="EUR393" s="3"/>
      <c r="EUS393" s="3"/>
      <c r="EUT393" s="3"/>
      <c r="EUU393" s="3"/>
      <c r="EUV393" s="3"/>
      <c r="EUW393" s="3"/>
      <c r="EUX393" s="3"/>
      <c r="EUY393" s="3"/>
      <c r="EUZ393" s="3"/>
      <c r="EVA393" s="3"/>
      <c r="EVB393" s="3"/>
      <c r="EVC393" s="3"/>
      <c r="EVD393" s="3"/>
      <c r="EVE393" s="3"/>
      <c r="EVF393" s="3"/>
      <c r="EVG393" s="3"/>
      <c r="EVH393" s="3"/>
      <c r="EVI393" s="3"/>
      <c r="EVJ393" s="3"/>
      <c r="EVK393" s="3"/>
      <c r="EVL393" s="3"/>
      <c r="EVM393" s="3"/>
      <c r="EVN393" s="3"/>
      <c r="EVO393" s="3"/>
      <c r="EVP393" s="3"/>
      <c r="EVQ393" s="3"/>
      <c r="EVR393" s="3"/>
      <c r="EVS393" s="3"/>
      <c r="EVT393" s="3"/>
      <c r="EVU393" s="3"/>
      <c r="EVV393" s="3"/>
      <c r="EVW393" s="3"/>
      <c r="EVX393" s="3"/>
      <c r="EVY393" s="3"/>
      <c r="EVZ393" s="3"/>
      <c r="EWA393" s="3"/>
      <c r="EWB393" s="3"/>
      <c r="EWC393" s="3"/>
      <c r="EWD393" s="3"/>
      <c r="EWE393" s="3"/>
      <c r="EWF393" s="3"/>
      <c r="EWG393" s="3"/>
      <c r="EWH393" s="3"/>
      <c r="EWI393" s="3"/>
      <c r="EWJ393" s="3"/>
      <c r="EWK393" s="3"/>
      <c r="EWL393" s="3"/>
      <c r="EWM393" s="3"/>
      <c r="EWN393" s="3"/>
      <c r="EWO393" s="3"/>
      <c r="EWP393" s="3"/>
      <c r="EWQ393" s="3"/>
      <c r="EWR393" s="3"/>
      <c r="EWS393" s="3"/>
      <c r="EWT393" s="3"/>
      <c r="EWU393" s="3"/>
      <c r="EWV393" s="3"/>
      <c r="EWW393" s="3"/>
      <c r="EWX393" s="3"/>
      <c r="EWY393" s="3"/>
      <c r="EWZ393" s="3"/>
      <c r="EXA393" s="3"/>
      <c r="EXB393" s="3"/>
      <c r="EXC393" s="3"/>
      <c r="EXD393" s="3"/>
      <c r="EXE393" s="3"/>
      <c r="EXF393" s="3"/>
      <c r="EXG393" s="3"/>
      <c r="EXH393" s="3"/>
      <c r="EXI393" s="3"/>
      <c r="EXJ393" s="3"/>
      <c r="EXK393" s="3"/>
      <c r="EXL393" s="3"/>
      <c r="EXM393" s="3"/>
      <c r="EXN393" s="3"/>
      <c r="EXO393" s="3"/>
      <c r="EXP393" s="3"/>
      <c r="EXQ393" s="3"/>
      <c r="EXR393" s="3"/>
      <c r="EXS393" s="3"/>
      <c r="EXT393" s="3"/>
      <c r="EXU393" s="3"/>
      <c r="EXV393" s="3"/>
      <c r="EXW393" s="3"/>
      <c r="EXX393" s="3"/>
      <c r="EXY393" s="3"/>
      <c r="EXZ393" s="3"/>
      <c r="EYA393" s="3"/>
      <c r="EYB393" s="3"/>
      <c r="EYC393" s="3"/>
      <c r="EYD393" s="3"/>
      <c r="EYE393" s="3"/>
      <c r="EYF393" s="3"/>
      <c r="EYG393" s="3"/>
      <c r="EYH393" s="3"/>
      <c r="EYI393" s="3"/>
      <c r="EYJ393" s="3"/>
      <c r="EYK393" s="3"/>
      <c r="EYL393" s="3"/>
      <c r="EYM393" s="3"/>
      <c r="EYN393" s="3"/>
      <c r="EYO393" s="3"/>
      <c r="EYP393" s="3"/>
      <c r="EYQ393" s="3"/>
      <c r="EYR393" s="3"/>
      <c r="EYS393" s="3"/>
      <c r="EYT393" s="3"/>
      <c r="EYU393" s="3"/>
      <c r="EYV393" s="3"/>
      <c r="EYW393" s="3"/>
      <c r="EYX393" s="3"/>
      <c r="EYY393" s="3"/>
      <c r="EYZ393" s="3"/>
      <c r="EZA393" s="3"/>
      <c r="EZB393" s="3"/>
      <c r="EZC393" s="3"/>
      <c r="EZD393" s="3"/>
      <c r="EZE393" s="3"/>
      <c r="EZF393" s="3"/>
      <c r="EZG393" s="3"/>
      <c r="EZH393" s="3"/>
      <c r="EZI393" s="3"/>
      <c r="EZJ393" s="3"/>
      <c r="EZK393" s="3"/>
      <c r="EZL393" s="3"/>
      <c r="EZM393" s="3"/>
      <c r="EZN393" s="3"/>
      <c r="EZO393" s="3"/>
      <c r="EZP393" s="3"/>
      <c r="EZQ393" s="3"/>
      <c r="EZR393" s="3"/>
      <c r="EZS393" s="3"/>
      <c r="EZT393" s="3"/>
      <c r="EZU393" s="3"/>
      <c r="EZV393" s="3"/>
      <c r="EZW393" s="3"/>
      <c r="EZX393" s="3"/>
      <c r="EZY393" s="3"/>
      <c r="EZZ393" s="3"/>
      <c r="FAA393" s="3"/>
      <c r="FAB393" s="3"/>
      <c r="FAC393" s="3"/>
      <c r="FAD393" s="3"/>
      <c r="FAE393" s="3"/>
      <c r="FAF393" s="3"/>
      <c r="FAG393" s="3"/>
      <c r="FAH393" s="3"/>
      <c r="FAI393" s="3"/>
      <c r="FAK393" s="3"/>
      <c r="FAM393" s="3"/>
      <c r="FAN393" s="3"/>
      <c r="FAO393" s="3"/>
      <c r="FAP393" s="3"/>
      <c r="FAQ393" s="3"/>
      <c r="FAR393" s="3"/>
      <c r="FAS393" s="3"/>
      <c r="FAT393" s="3"/>
      <c r="FAY393" s="3"/>
      <c r="FAZ393" s="3"/>
      <c r="FBA393" s="3"/>
      <c r="FBB393" s="3"/>
      <c r="FBC393" s="3"/>
      <c r="FBD393" s="3"/>
      <c r="FBE393" s="3"/>
      <c r="FBF393" s="3"/>
      <c r="FBG393" s="3"/>
      <c r="FBH393" s="3"/>
      <c r="FBI393" s="3"/>
      <c r="FBJ393" s="3"/>
      <c r="FBK393" s="3"/>
      <c r="FBL393" s="3"/>
      <c r="FBM393" s="3"/>
      <c r="FBN393" s="3"/>
      <c r="FBO393" s="3"/>
      <c r="FBP393" s="3"/>
      <c r="FBQ393" s="3"/>
      <c r="FBR393" s="3"/>
      <c r="FBS393" s="3"/>
      <c r="FBT393" s="3"/>
      <c r="FBU393" s="3"/>
      <c r="FBV393" s="3"/>
      <c r="FBW393" s="3"/>
      <c r="FBX393" s="3"/>
      <c r="FBY393" s="3"/>
      <c r="FBZ393" s="3"/>
      <c r="FCA393" s="3"/>
      <c r="FCB393" s="3"/>
      <c r="FCC393" s="3"/>
      <c r="FCD393" s="3"/>
      <c r="FCE393" s="3"/>
      <c r="FCF393" s="3"/>
      <c r="FCG393" s="3"/>
      <c r="FCH393" s="3"/>
      <c r="FCI393" s="3"/>
      <c r="FCJ393" s="3"/>
      <c r="FCK393" s="3"/>
      <c r="FCL393" s="3"/>
      <c r="FCM393" s="3"/>
      <c r="FCN393" s="3"/>
      <c r="FCO393" s="3"/>
      <c r="FCP393" s="3"/>
      <c r="FCQ393" s="3"/>
      <c r="FCR393" s="3"/>
      <c r="FCS393" s="3"/>
      <c r="FCT393" s="3"/>
      <c r="FCU393" s="3"/>
      <c r="FCV393" s="3"/>
      <c r="FCW393" s="3"/>
      <c r="FCX393" s="3"/>
      <c r="FCY393" s="3"/>
      <c r="FCZ393" s="3"/>
      <c r="FDA393" s="3"/>
      <c r="FDB393" s="3"/>
      <c r="FDC393" s="3"/>
      <c r="FDD393" s="3"/>
      <c r="FDE393" s="3"/>
      <c r="FDF393" s="3"/>
      <c r="FDG393" s="3"/>
      <c r="FDH393" s="3"/>
      <c r="FDI393" s="3"/>
      <c r="FDJ393" s="3"/>
      <c r="FDK393" s="3"/>
      <c r="FDL393" s="3"/>
      <c r="FDM393" s="3"/>
      <c r="FDN393" s="3"/>
      <c r="FDO393" s="3"/>
      <c r="FDP393" s="3"/>
      <c r="FDQ393" s="3"/>
      <c r="FDR393" s="3"/>
      <c r="FDS393" s="3"/>
      <c r="FDT393" s="3"/>
      <c r="FDU393" s="3"/>
      <c r="FDV393" s="3"/>
      <c r="FDW393" s="3"/>
      <c r="FDX393" s="3"/>
      <c r="FDY393" s="3"/>
      <c r="FDZ393" s="3"/>
      <c r="FEA393" s="3"/>
      <c r="FEB393" s="3"/>
      <c r="FEC393" s="3"/>
      <c r="FED393" s="3"/>
      <c r="FEE393" s="3"/>
      <c r="FEF393" s="3"/>
      <c r="FEG393" s="3"/>
      <c r="FEH393" s="3"/>
      <c r="FEI393" s="3"/>
      <c r="FEJ393" s="3"/>
      <c r="FEK393" s="3"/>
      <c r="FEL393" s="3"/>
      <c r="FEM393" s="3"/>
      <c r="FEN393" s="3"/>
      <c r="FEO393" s="3"/>
      <c r="FEP393" s="3"/>
      <c r="FEQ393" s="3"/>
      <c r="FER393" s="3"/>
      <c r="FES393" s="3"/>
      <c r="FET393" s="3"/>
      <c r="FEU393" s="3"/>
      <c r="FEV393" s="3"/>
      <c r="FEW393" s="3"/>
      <c r="FEX393" s="3"/>
      <c r="FEY393" s="3"/>
      <c r="FEZ393" s="3"/>
      <c r="FFA393" s="3"/>
      <c r="FFB393" s="3"/>
      <c r="FFC393" s="3"/>
      <c r="FFD393" s="3"/>
      <c r="FFE393" s="3"/>
      <c r="FFF393" s="3"/>
      <c r="FFG393" s="3"/>
      <c r="FFH393" s="3"/>
      <c r="FFI393" s="3"/>
      <c r="FFJ393" s="3"/>
      <c r="FFK393" s="3"/>
      <c r="FFL393" s="3"/>
      <c r="FFM393" s="3"/>
      <c r="FFN393" s="3"/>
      <c r="FFO393" s="3"/>
      <c r="FFP393" s="3"/>
      <c r="FFQ393" s="3"/>
      <c r="FFR393" s="3"/>
      <c r="FFS393" s="3"/>
      <c r="FFT393" s="3"/>
      <c r="FFU393" s="3"/>
      <c r="FFV393" s="3"/>
      <c r="FFW393" s="3"/>
      <c r="FFX393" s="3"/>
      <c r="FFY393" s="3"/>
      <c r="FFZ393" s="3"/>
      <c r="FGA393" s="3"/>
      <c r="FGB393" s="3"/>
      <c r="FGC393" s="3"/>
      <c r="FGD393" s="3"/>
      <c r="FGE393" s="3"/>
      <c r="FGF393" s="3"/>
      <c r="FGG393" s="3"/>
      <c r="FGH393" s="3"/>
      <c r="FGI393" s="3"/>
      <c r="FGJ393" s="3"/>
      <c r="FGK393" s="3"/>
      <c r="FGL393" s="3"/>
      <c r="FGM393" s="3"/>
      <c r="FGN393" s="3"/>
      <c r="FGO393" s="3"/>
      <c r="FGP393" s="3"/>
      <c r="FGQ393" s="3"/>
      <c r="FGR393" s="3"/>
      <c r="FGS393" s="3"/>
      <c r="FGT393" s="3"/>
      <c r="FGU393" s="3"/>
      <c r="FGV393" s="3"/>
      <c r="FGW393" s="3"/>
      <c r="FGX393" s="3"/>
      <c r="FGY393" s="3"/>
      <c r="FGZ393" s="3"/>
      <c r="FHA393" s="3"/>
      <c r="FHB393" s="3"/>
      <c r="FHC393" s="3"/>
      <c r="FHD393" s="3"/>
      <c r="FHE393" s="3"/>
      <c r="FHF393" s="3"/>
      <c r="FHG393" s="3"/>
      <c r="FHH393" s="3"/>
      <c r="FHI393" s="3"/>
      <c r="FHJ393" s="3"/>
      <c r="FHK393" s="3"/>
      <c r="FHL393" s="3"/>
      <c r="FHM393" s="3"/>
      <c r="FHN393" s="3"/>
      <c r="FHO393" s="3"/>
      <c r="FHP393" s="3"/>
      <c r="FHQ393" s="3"/>
      <c r="FHR393" s="3"/>
      <c r="FHS393" s="3"/>
      <c r="FHT393" s="3"/>
      <c r="FHU393" s="3"/>
      <c r="FHV393" s="3"/>
      <c r="FHW393" s="3"/>
      <c r="FHX393" s="3"/>
      <c r="FHY393" s="3"/>
      <c r="FHZ393" s="3"/>
      <c r="FIA393" s="3"/>
      <c r="FIB393" s="3"/>
      <c r="FIC393" s="3"/>
      <c r="FID393" s="3"/>
      <c r="FIE393" s="3"/>
      <c r="FIF393" s="3"/>
      <c r="FIG393" s="3"/>
      <c r="FIH393" s="3"/>
      <c r="FII393" s="3"/>
      <c r="FIJ393" s="3"/>
      <c r="FIK393" s="3"/>
      <c r="FIL393" s="3"/>
      <c r="FIM393" s="3"/>
      <c r="FIN393" s="3"/>
      <c r="FIO393" s="3"/>
      <c r="FIP393" s="3"/>
      <c r="FIQ393" s="3"/>
      <c r="FIR393" s="3"/>
      <c r="FIS393" s="3"/>
      <c r="FIT393" s="3"/>
      <c r="FIU393" s="3"/>
      <c r="FIV393" s="3"/>
      <c r="FIW393" s="3"/>
      <c r="FIX393" s="3"/>
      <c r="FIY393" s="3"/>
      <c r="FIZ393" s="3"/>
      <c r="FJA393" s="3"/>
      <c r="FJB393" s="3"/>
      <c r="FJC393" s="3"/>
      <c r="FJD393" s="3"/>
      <c r="FJE393" s="3"/>
      <c r="FJF393" s="3"/>
      <c r="FJG393" s="3"/>
      <c r="FJH393" s="3"/>
      <c r="FJI393" s="3"/>
      <c r="FJJ393" s="3"/>
      <c r="FJK393" s="3"/>
      <c r="FJL393" s="3"/>
      <c r="FJM393" s="3"/>
      <c r="FJN393" s="3"/>
      <c r="FJO393" s="3"/>
      <c r="FJP393" s="3"/>
      <c r="FJQ393" s="3"/>
      <c r="FJR393" s="3"/>
      <c r="FJS393" s="3"/>
      <c r="FJT393" s="3"/>
      <c r="FJU393" s="3"/>
      <c r="FJV393" s="3"/>
      <c r="FJW393" s="3"/>
      <c r="FJX393" s="3"/>
      <c r="FJY393" s="3"/>
      <c r="FJZ393" s="3"/>
      <c r="FKA393" s="3"/>
      <c r="FKB393" s="3"/>
      <c r="FKC393" s="3"/>
      <c r="FKD393" s="3"/>
      <c r="FKE393" s="3"/>
      <c r="FKG393" s="3"/>
      <c r="FKI393" s="3"/>
      <c r="FKJ393" s="3"/>
      <c r="FKK393" s="3"/>
      <c r="FKL393" s="3"/>
      <c r="FKM393" s="3"/>
      <c r="FKN393" s="3"/>
      <c r="FKO393" s="3"/>
      <c r="FKP393" s="3"/>
      <c r="FKU393" s="3"/>
      <c r="FKV393" s="3"/>
      <c r="FKW393" s="3"/>
      <c r="FKX393" s="3"/>
      <c r="FKY393" s="3"/>
      <c r="FKZ393" s="3"/>
      <c r="FLA393" s="3"/>
      <c r="FLB393" s="3"/>
      <c r="FLC393" s="3"/>
      <c r="FLD393" s="3"/>
      <c r="FLE393" s="3"/>
      <c r="FLF393" s="3"/>
      <c r="FLG393" s="3"/>
      <c r="FLH393" s="3"/>
      <c r="FLI393" s="3"/>
      <c r="FLJ393" s="3"/>
      <c r="FLK393" s="3"/>
      <c r="FLL393" s="3"/>
      <c r="FLM393" s="3"/>
      <c r="FLN393" s="3"/>
      <c r="FLO393" s="3"/>
      <c r="FLP393" s="3"/>
      <c r="FLQ393" s="3"/>
      <c r="FLR393" s="3"/>
      <c r="FLS393" s="3"/>
      <c r="FLT393" s="3"/>
      <c r="FLU393" s="3"/>
      <c r="FLV393" s="3"/>
      <c r="FLW393" s="3"/>
      <c r="FLX393" s="3"/>
      <c r="FLY393" s="3"/>
      <c r="FLZ393" s="3"/>
      <c r="FMA393" s="3"/>
      <c r="FMB393" s="3"/>
      <c r="FMC393" s="3"/>
      <c r="FMD393" s="3"/>
      <c r="FME393" s="3"/>
      <c r="FMF393" s="3"/>
      <c r="FMG393" s="3"/>
      <c r="FMH393" s="3"/>
      <c r="FMI393" s="3"/>
      <c r="FMJ393" s="3"/>
      <c r="FMK393" s="3"/>
      <c r="FML393" s="3"/>
      <c r="FMM393" s="3"/>
      <c r="FMN393" s="3"/>
      <c r="FMO393" s="3"/>
      <c r="FMP393" s="3"/>
      <c r="FMQ393" s="3"/>
      <c r="FMR393" s="3"/>
      <c r="FMS393" s="3"/>
      <c r="FMT393" s="3"/>
      <c r="FMU393" s="3"/>
      <c r="FMV393" s="3"/>
      <c r="FMW393" s="3"/>
      <c r="FMX393" s="3"/>
      <c r="FMY393" s="3"/>
      <c r="FMZ393" s="3"/>
      <c r="FNA393" s="3"/>
      <c r="FNB393" s="3"/>
      <c r="FNC393" s="3"/>
      <c r="FND393" s="3"/>
      <c r="FNE393" s="3"/>
      <c r="FNF393" s="3"/>
      <c r="FNG393" s="3"/>
      <c r="FNH393" s="3"/>
      <c r="FNI393" s="3"/>
      <c r="FNJ393" s="3"/>
      <c r="FNK393" s="3"/>
      <c r="FNL393" s="3"/>
      <c r="FNM393" s="3"/>
      <c r="FNN393" s="3"/>
      <c r="FNO393" s="3"/>
      <c r="FNP393" s="3"/>
      <c r="FNQ393" s="3"/>
      <c r="FNR393" s="3"/>
      <c r="FNS393" s="3"/>
      <c r="FNT393" s="3"/>
      <c r="FNU393" s="3"/>
      <c r="FNV393" s="3"/>
      <c r="FNW393" s="3"/>
      <c r="FNX393" s="3"/>
      <c r="FNY393" s="3"/>
      <c r="FNZ393" s="3"/>
      <c r="FOA393" s="3"/>
      <c r="FOB393" s="3"/>
      <c r="FOC393" s="3"/>
      <c r="FOD393" s="3"/>
      <c r="FOE393" s="3"/>
      <c r="FOF393" s="3"/>
      <c r="FOG393" s="3"/>
      <c r="FOH393" s="3"/>
      <c r="FOI393" s="3"/>
      <c r="FOJ393" s="3"/>
      <c r="FOK393" s="3"/>
      <c r="FOL393" s="3"/>
      <c r="FOM393" s="3"/>
      <c r="FON393" s="3"/>
      <c r="FOO393" s="3"/>
      <c r="FOP393" s="3"/>
      <c r="FOQ393" s="3"/>
      <c r="FOR393" s="3"/>
      <c r="FOS393" s="3"/>
      <c r="FOT393" s="3"/>
      <c r="FOU393" s="3"/>
      <c r="FOV393" s="3"/>
      <c r="FOW393" s="3"/>
      <c r="FOX393" s="3"/>
      <c r="FOY393" s="3"/>
      <c r="FOZ393" s="3"/>
      <c r="FPA393" s="3"/>
      <c r="FPB393" s="3"/>
      <c r="FPC393" s="3"/>
      <c r="FPD393" s="3"/>
      <c r="FPE393" s="3"/>
      <c r="FPF393" s="3"/>
      <c r="FPG393" s="3"/>
      <c r="FPH393" s="3"/>
      <c r="FPI393" s="3"/>
      <c r="FPJ393" s="3"/>
      <c r="FPK393" s="3"/>
      <c r="FPL393" s="3"/>
      <c r="FPM393" s="3"/>
      <c r="FPN393" s="3"/>
      <c r="FPO393" s="3"/>
      <c r="FPP393" s="3"/>
      <c r="FPQ393" s="3"/>
      <c r="FPR393" s="3"/>
      <c r="FPS393" s="3"/>
      <c r="FPT393" s="3"/>
      <c r="FPU393" s="3"/>
      <c r="FPV393" s="3"/>
      <c r="FPW393" s="3"/>
      <c r="FPX393" s="3"/>
      <c r="FPY393" s="3"/>
      <c r="FPZ393" s="3"/>
      <c r="FQA393" s="3"/>
      <c r="FQB393" s="3"/>
      <c r="FQC393" s="3"/>
      <c r="FQD393" s="3"/>
      <c r="FQE393" s="3"/>
      <c r="FQF393" s="3"/>
      <c r="FQG393" s="3"/>
      <c r="FQH393" s="3"/>
      <c r="FQI393" s="3"/>
      <c r="FQJ393" s="3"/>
      <c r="FQK393" s="3"/>
      <c r="FQL393" s="3"/>
      <c r="FQM393" s="3"/>
      <c r="FQN393" s="3"/>
      <c r="FQO393" s="3"/>
      <c r="FQP393" s="3"/>
      <c r="FQQ393" s="3"/>
      <c r="FQR393" s="3"/>
      <c r="FQS393" s="3"/>
      <c r="FQT393" s="3"/>
      <c r="FQU393" s="3"/>
      <c r="FQV393" s="3"/>
      <c r="FQW393" s="3"/>
      <c r="FQX393" s="3"/>
      <c r="FQY393" s="3"/>
      <c r="FQZ393" s="3"/>
      <c r="FRA393" s="3"/>
      <c r="FRB393" s="3"/>
      <c r="FRC393" s="3"/>
      <c r="FRD393" s="3"/>
      <c r="FRE393" s="3"/>
      <c r="FRF393" s="3"/>
      <c r="FRG393" s="3"/>
      <c r="FRH393" s="3"/>
      <c r="FRI393" s="3"/>
      <c r="FRJ393" s="3"/>
      <c r="FRK393" s="3"/>
      <c r="FRL393" s="3"/>
      <c r="FRM393" s="3"/>
      <c r="FRN393" s="3"/>
      <c r="FRO393" s="3"/>
      <c r="FRP393" s="3"/>
      <c r="FRQ393" s="3"/>
      <c r="FRR393" s="3"/>
      <c r="FRS393" s="3"/>
      <c r="FRT393" s="3"/>
      <c r="FRU393" s="3"/>
      <c r="FRV393" s="3"/>
      <c r="FRW393" s="3"/>
      <c r="FRX393" s="3"/>
      <c r="FRY393" s="3"/>
      <c r="FRZ393" s="3"/>
      <c r="FSA393" s="3"/>
      <c r="FSB393" s="3"/>
      <c r="FSC393" s="3"/>
      <c r="FSD393" s="3"/>
      <c r="FSE393" s="3"/>
      <c r="FSF393" s="3"/>
      <c r="FSG393" s="3"/>
      <c r="FSH393" s="3"/>
      <c r="FSI393" s="3"/>
      <c r="FSJ393" s="3"/>
      <c r="FSK393" s="3"/>
      <c r="FSL393" s="3"/>
      <c r="FSM393" s="3"/>
      <c r="FSN393" s="3"/>
      <c r="FSO393" s="3"/>
      <c r="FSP393" s="3"/>
      <c r="FSQ393" s="3"/>
      <c r="FSR393" s="3"/>
      <c r="FSS393" s="3"/>
      <c r="FST393" s="3"/>
      <c r="FSU393" s="3"/>
      <c r="FSV393" s="3"/>
      <c r="FSW393" s="3"/>
      <c r="FSX393" s="3"/>
      <c r="FSY393" s="3"/>
      <c r="FSZ393" s="3"/>
      <c r="FTA393" s="3"/>
      <c r="FTB393" s="3"/>
      <c r="FTC393" s="3"/>
      <c r="FTD393" s="3"/>
      <c r="FTE393" s="3"/>
      <c r="FTF393" s="3"/>
      <c r="FTG393" s="3"/>
      <c r="FTH393" s="3"/>
      <c r="FTI393" s="3"/>
      <c r="FTJ393" s="3"/>
      <c r="FTK393" s="3"/>
      <c r="FTL393" s="3"/>
      <c r="FTM393" s="3"/>
      <c r="FTN393" s="3"/>
      <c r="FTO393" s="3"/>
      <c r="FTP393" s="3"/>
      <c r="FTQ393" s="3"/>
      <c r="FTR393" s="3"/>
      <c r="FTS393" s="3"/>
      <c r="FTT393" s="3"/>
      <c r="FTU393" s="3"/>
      <c r="FTV393" s="3"/>
      <c r="FTW393" s="3"/>
      <c r="FTX393" s="3"/>
      <c r="FTY393" s="3"/>
      <c r="FTZ393" s="3"/>
      <c r="FUA393" s="3"/>
      <c r="FUC393" s="3"/>
      <c r="FUE393" s="3"/>
      <c r="FUF393" s="3"/>
      <c r="FUG393" s="3"/>
      <c r="FUH393" s="3"/>
      <c r="FUI393" s="3"/>
      <c r="FUJ393" s="3"/>
      <c r="FUK393" s="3"/>
      <c r="FUL393" s="3"/>
      <c r="FUQ393" s="3"/>
      <c r="FUR393" s="3"/>
      <c r="FUS393" s="3"/>
      <c r="FUT393" s="3"/>
      <c r="FUU393" s="3"/>
      <c r="FUV393" s="3"/>
      <c r="FUW393" s="3"/>
      <c r="FUX393" s="3"/>
      <c r="FUY393" s="3"/>
      <c r="FUZ393" s="3"/>
      <c r="FVA393" s="3"/>
      <c r="FVB393" s="3"/>
      <c r="FVC393" s="3"/>
      <c r="FVD393" s="3"/>
      <c r="FVE393" s="3"/>
      <c r="FVF393" s="3"/>
      <c r="FVG393" s="3"/>
      <c r="FVH393" s="3"/>
      <c r="FVI393" s="3"/>
      <c r="FVJ393" s="3"/>
      <c r="FVK393" s="3"/>
      <c r="FVL393" s="3"/>
      <c r="FVM393" s="3"/>
      <c r="FVN393" s="3"/>
      <c r="FVO393" s="3"/>
      <c r="FVP393" s="3"/>
      <c r="FVQ393" s="3"/>
      <c r="FVR393" s="3"/>
      <c r="FVS393" s="3"/>
      <c r="FVT393" s="3"/>
      <c r="FVU393" s="3"/>
      <c r="FVV393" s="3"/>
      <c r="FVW393" s="3"/>
      <c r="FVX393" s="3"/>
      <c r="FVY393" s="3"/>
      <c r="FVZ393" s="3"/>
      <c r="FWA393" s="3"/>
      <c r="FWB393" s="3"/>
      <c r="FWC393" s="3"/>
      <c r="FWD393" s="3"/>
      <c r="FWE393" s="3"/>
      <c r="FWF393" s="3"/>
      <c r="FWG393" s="3"/>
      <c r="FWH393" s="3"/>
      <c r="FWI393" s="3"/>
      <c r="FWJ393" s="3"/>
      <c r="FWK393" s="3"/>
      <c r="FWL393" s="3"/>
      <c r="FWM393" s="3"/>
      <c r="FWN393" s="3"/>
      <c r="FWO393" s="3"/>
      <c r="FWP393" s="3"/>
      <c r="FWQ393" s="3"/>
      <c r="FWR393" s="3"/>
      <c r="FWS393" s="3"/>
      <c r="FWT393" s="3"/>
      <c r="FWU393" s="3"/>
      <c r="FWV393" s="3"/>
      <c r="FWW393" s="3"/>
      <c r="FWX393" s="3"/>
      <c r="FWY393" s="3"/>
      <c r="FWZ393" s="3"/>
      <c r="FXA393" s="3"/>
      <c r="FXB393" s="3"/>
      <c r="FXC393" s="3"/>
      <c r="FXD393" s="3"/>
      <c r="FXE393" s="3"/>
      <c r="FXF393" s="3"/>
      <c r="FXG393" s="3"/>
      <c r="FXH393" s="3"/>
      <c r="FXI393" s="3"/>
      <c r="FXJ393" s="3"/>
      <c r="FXK393" s="3"/>
      <c r="FXL393" s="3"/>
      <c r="FXM393" s="3"/>
      <c r="FXN393" s="3"/>
      <c r="FXO393" s="3"/>
      <c r="FXP393" s="3"/>
      <c r="FXQ393" s="3"/>
      <c r="FXR393" s="3"/>
      <c r="FXS393" s="3"/>
      <c r="FXT393" s="3"/>
      <c r="FXU393" s="3"/>
      <c r="FXV393" s="3"/>
      <c r="FXW393" s="3"/>
      <c r="FXX393" s="3"/>
      <c r="FXY393" s="3"/>
      <c r="FXZ393" s="3"/>
      <c r="FYA393" s="3"/>
      <c r="FYB393" s="3"/>
      <c r="FYC393" s="3"/>
      <c r="FYD393" s="3"/>
      <c r="FYE393" s="3"/>
      <c r="FYF393" s="3"/>
      <c r="FYG393" s="3"/>
      <c r="FYH393" s="3"/>
      <c r="FYI393" s="3"/>
      <c r="FYJ393" s="3"/>
      <c r="FYK393" s="3"/>
      <c r="FYL393" s="3"/>
      <c r="FYM393" s="3"/>
      <c r="FYN393" s="3"/>
      <c r="FYO393" s="3"/>
      <c r="FYP393" s="3"/>
      <c r="FYQ393" s="3"/>
      <c r="FYR393" s="3"/>
      <c r="FYS393" s="3"/>
      <c r="FYT393" s="3"/>
      <c r="FYU393" s="3"/>
      <c r="FYV393" s="3"/>
      <c r="FYW393" s="3"/>
      <c r="FYX393" s="3"/>
      <c r="FYY393" s="3"/>
      <c r="FYZ393" s="3"/>
      <c r="FZA393" s="3"/>
      <c r="FZB393" s="3"/>
      <c r="FZC393" s="3"/>
      <c r="FZD393" s="3"/>
      <c r="FZE393" s="3"/>
      <c r="FZF393" s="3"/>
      <c r="FZG393" s="3"/>
      <c r="FZH393" s="3"/>
      <c r="FZI393" s="3"/>
      <c r="FZJ393" s="3"/>
      <c r="FZK393" s="3"/>
      <c r="FZL393" s="3"/>
      <c r="FZM393" s="3"/>
      <c r="FZN393" s="3"/>
      <c r="FZO393" s="3"/>
      <c r="FZP393" s="3"/>
      <c r="FZQ393" s="3"/>
      <c r="FZR393" s="3"/>
      <c r="FZS393" s="3"/>
      <c r="FZT393" s="3"/>
      <c r="FZU393" s="3"/>
      <c r="FZV393" s="3"/>
      <c r="FZW393" s="3"/>
      <c r="FZX393" s="3"/>
      <c r="FZY393" s="3"/>
      <c r="FZZ393" s="3"/>
      <c r="GAA393" s="3"/>
      <c r="GAB393" s="3"/>
      <c r="GAC393" s="3"/>
      <c r="GAD393" s="3"/>
      <c r="GAE393" s="3"/>
      <c r="GAF393" s="3"/>
      <c r="GAG393" s="3"/>
      <c r="GAH393" s="3"/>
      <c r="GAI393" s="3"/>
      <c r="GAJ393" s="3"/>
      <c r="GAK393" s="3"/>
      <c r="GAL393" s="3"/>
      <c r="GAM393" s="3"/>
      <c r="GAN393" s="3"/>
      <c r="GAO393" s="3"/>
      <c r="GAP393" s="3"/>
      <c r="GAQ393" s="3"/>
      <c r="GAR393" s="3"/>
      <c r="GAS393" s="3"/>
      <c r="GAT393" s="3"/>
      <c r="GAU393" s="3"/>
      <c r="GAV393" s="3"/>
      <c r="GAW393" s="3"/>
      <c r="GAX393" s="3"/>
      <c r="GAY393" s="3"/>
      <c r="GAZ393" s="3"/>
      <c r="GBA393" s="3"/>
      <c r="GBB393" s="3"/>
      <c r="GBC393" s="3"/>
      <c r="GBD393" s="3"/>
      <c r="GBE393" s="3"/>
      <c r="GBF393" s="3"/>
      <c r="GBG393" s="3"/>
      <c r="GBH393" s="3"/>
      <c r="GBI393" s="3"/>
      <c r="GBJ393" s="3"/>
      <c r="GBK393" s="3"/>
      <c r="GBL393" s="3"/>
      <c r="GBM393" s="3"/>
      <c r="GBN393" s="3"/>
      <c r="GBO393" s="3"/>
      <c r="GBP393" s="3"/>
      <c r="GBQ393" s="3"/>
      <c r="GBR393" s="3"/>
      <c r="GBS393" s="3"/>
      <c r="GBT393" s="3"/>
      <c r="GBU393" s="3"/>
      <c r="GBV393" s="3"/>
      <c r="GBW393" s="3"/>
      <c r="GBX393" s="3"/>
      <c r="GBY393" s="3"/>
      <c r="GBZ393" s="3"/>
      <c r="GCA393" s="3"/>
      <c r="GCB393" s="3"/>
      <c r="GCC393" s="3"/>
      <c r="GCD393" s="3"/>
      <c r="GCE393" s="3"/>
      <c r="GCF393" s="3"/>
      <c r="GCG393" s="3"/>
      <c r="GCH393" s="3"/>
      <c r="GCI393" s="3"/>
      <c r="GCJ393" s="3"/>
      <c r="GCK393" s="3"/>
      <c r="GCL393" s="3"/>
      <c r="GCM393" s="3"/>
      <c r="GCN393" s="3"/>
      <c r="GCO393" s="3"/>
      <c r="GCP393" s="3"/>
      <c r="GCQ393" s="3"/>
      <c r="GCR393" s="3"/>
      <c r="GCS393" s="3"/>
      <c r="GCT393" s="3"/>
      <c r="GCU393" s="3"/>
      <c r="GCV393" s="3"/>
      <c r="GCW393" s="3"/>
      <c r="GCX393" s="3"/>
      <c r="GCY393" s="3"/>
      <c r="GCZ393" s="3"/>
      <c r="GDA393" s="3"/>
      <c r="GDB393" s="3"/>
      <c r="GDC393" s="3"/>
      <c r="GDD393" s="3"/>
      <c r="GDE393" s="3"/>
      <c r="GDF393" s="3"/>
      <c r="GDG393" s="3"/>
      <c r="GDH393" s="3"/>
      <c r="GDI393" s="3"/>
      <c r="GDJ393" s="3"/>
      <c r="GDK393" s="3"/>
      <c r="GDL393" s="3"/>
      <c r="GDM393" s="3"/>
      <c r="GDN393" s="3"/>
      <c r="GDO393" s="3"/>
      <c r="GDP393" s="3"/>
      <c r="GDQ393" s="3"/>
      <c r="GDR393" s="3"/>
      <c r="GDS393" s="3"/>
      <c r="GDT393" s="3"/>
      <c r="GDU393" s="3"/>
      <c r="GDV393" s="3"/>
      <c r="GDW393" s="3"/>
      <c r="GDY393" s="3"/>
      <c r="GEA393" s="3"/>
      <c r="GEB393" s="3"/>
      <c r="GEC393" s="3"/>
      <c r="GED393" s="3"/>
      <c r="GEE393" s="3"/>
      <c r="GEF393" s="3"/>
      <c r="GEG393" s="3"/>
      <c r="GEH393" s="3"/>
      <c r="GEM393" s="3"/>
      <c r="GEN393" s="3"/>
      <c r="GEO393" s="3"/>
      <c r="GEP393" s="3"/>
      <c r="GEQ393" s="3"/>
      <c r="GER393" s="3"/>
      <c r="GES393" s="3"/>
      <c r="GET393" s="3"/>
      <c r="GEU393" s="3"/>
      <c r="GEV393" s="3"/>
      <c r="GEW393" s="3"/>
      <c r="GEX393" s="3"/>
      <c r="GEY393" s="3"/>
      <c r="GEZ393" s="3"/>
      <c r="GFA393" s="3"/>
      <c r="GFB393" s="3"/>
      <c r="GFC393" s="3"/>
      <c r="GFD393" s="3"/>
      <c r="GFE393" s="3"/>
      <c r="GFF393" s="3"/>
      <c r="GFG393" s="3"/>
      <c r="GFH393" s="3"/>
      <c r="GFI393" s="3"/>
      <c r="GFJ393" s="3"/>
      <c r="GFK393" s="3"/>
      <c r="GFL393" s="3"/>
      <c r="GFM393" s="3"/>
      <c r="GFN393" s="3"/>
      <c r="GFO393" s="3"/>
      <c r="GFP393" s="3"/>
      <c r="GFQ393" s="3"/>
      <c r="GFR393" s="3"/>
      <c r="GFS393" s="3"/>
      <c r="GFT393" s="3"/>
      <c r="GFU393" s="3"/>
      <c r="GFV393" s="3"/>
      <c r="GFW393" s="3"/>
      <c r="GFX393" s="3"/>
      <c r="GFY393" s="3"/>
      <c r="GFZ393" s="3"/>
      <c r="GGA393" s="3"/>
      <c r="GGB393" s="3"/>
      <c r="GGC393" s="3"/>
      <c r="GGD393" s="3"/>
      <c r="GGE393" s="3"/>
      <c r="GGF393" s="3"/>
      <c r="GGG393" s="3"/>
      <c r="GGH393" s="3"/>
      <c r="GGI393" s="3"/>
      <c r="GGJ393" s="3"/>
      <c r="GGK393" s="3"/>
      <c r="GGL393" s="3"/>
      <c r="GGM393" s="3"/>
      <c r="GGN393" s="3"/>
      <c r="GGO393" s="3"/>
      <c r="GGP393" s="3"/>
      <c r="GGQ393" s="3"/>
      <c r="GGR393" s="3"/>
      <c r="GGS393" s="3"/>
      <c r="GGT393" s="3"/>
      <c r="GGU393" s="3"/>
      <c r="GGV393" s="3"/>
      <c r="GGW393" s="3"/>
      <c r="GGX393" s="3"/>
      <c r="GGY393" s="3"/>
      <c r="GGZ393" s="3"/>
      <c r="GHA393" s="3"/>
      <c r="GHB393" s="3"/>
      <c r="GHC393" s="3"/>
      <c r="GHD393" s="3"/>
      <c r="GHE393" s="3"/>
      <c r="GHF393" s="3"/>
      <c r="GHG393" s="3"/>
      <c r="GHH393" s="3"/>
      <c r="GHI393" s="3"/>
      <c r="GHJ393" s="3"/>
      <c r="GHK393" s="3"/>
      <c r="GHL393" s="3"/>
      <c r="GHM393" s="3"/>
      <c r="GHN393" s="3"/>
      <c r="GHO393" s="3"/>
      <c r="GHP393" s="3"/>
      <c r="GHQ393" s="3"/>
      <c r="GHR393" s="3"/>
      <c r="GHS393" s="3"/>
      <c r="GHT393" s="3"/>
      <c r="GHU393" s="3"/>
      <c r="GHV393" s="3"/>
      <c r="GHW393" s="3"/>
      <c r="GHX393" s="3"/>
      <c r="GHY393" s="3"/>
      <c r="GHZ393" s="3"/>
      <c r="GIA393" s="3"/>
      <c r="GIB393" s="3"/>
      <c r="GIC393" s="3"/>
      <c r="GID393" s="3"/>
      <c r="GIE393" s="3"/>
      <c r="GIF393" s="3"/>
      <c r="GIG393" s="3"/>
      <c r="GIH393" s="3"/>
      <c r="GII393" s="3"/>
      <c r="GIJ393" s="3"/>
      <c r="GIK393" s="3"/>
      <c r="GIL393" s="3"/>
      <c r="GIM393" s="3"/>
      <c r="GIN393" s="3"/>
      <c r="GIO393" s="3"/>
      <c r="GIP393" s="3"/>
      <c r="GIQ393" s="3"/>
      <c r="GIR393" s="3"/>
      <c r="GIS393" s="3"/>
      <c r="GIT393" s="3"/>
      <c r="GIU393" s="3"/>
      <c r="GIV393" s="3"/>
      <c r="GIW393" s="3"/>
      <c r="GIX393" s="3"/>
      <c r="GIY393" s="3"/>
      <c r="GIZ393" s="3"/>
      <c r="GJA393" s="3"/>
      <c r="GJB393" s="3"/>
      <c r="GJC393" s="3"/>
      <c r="GJD393" s="3"/>
      <c r="GJE393" s="3"/>
      <c r="GJF393" s="3"/>
      <c r="GJG393" s="3"/>
      <c r="GJH393" s="3"/>
      <c r="GJI393" s="3"/>
      <c r="GJJ393" s="3"/>
      <c r="GJK393" s="3"/>
      <c r="GJL393" s="3"/>
      <c r="GJM393" s="3"/>
      <c r="GJN393" s="3"/>
      <c r="GJO393" s="3"/>
      <c r="GJP393" s="3"/>
      <c r="GJQ393" s="3"/>
      <c r="GJR393" s="3"/>
      <c r="GJS393" s="3"/>
      <c r="GJT393" s="3"/>
      <c r="GJU393" s="3"/>
      <c r="GJV393" s="3"/>
      <c r="GJW393" s="3"/>
      <c r="GJX393" s="3"/>
      <c r="GJY393" s="3"/>
      <c r="GJZ393" s="3"/>
      <c r="GKA393" s="3"/>
      <c r="GKB393" s="3"/>
      <c r="GKC393" s="3"/>
      <c r="GKD393" s="3"/>
      <c r="GKE393" s="3"/>
      <c r="GKF393" s="3"/>
      <c r="GKG393" s="3"/>
      <c r="GKH393" s="3"/>
      <c r="GKI393" s="3"/>
      <c r="GKJ393" s="3"/>
      <c r="GKK393" s="3"/>
      <c r="GKL393" s="3"/>
      <c r="GKM393" s="3"/>
      <c r="GKN393" s="3"/>
      <c r="GKO393" s="3"/>
      <c r="GKP393" s="3"/>
      <c r="GKQ393" s="3"/>
      <c r="GKR393" s="3"/>
      <c r="GKS393" s="3"/>
      <c r="GKT393" s="3"/>
      <c r="GKU393" s="3"/>
      <c r="GKV393" s="3"/>
      <c r="GKW393" s="3"/>
      <c r="GKX393" s="3"/>
      <c r="GKY393" s="3"/>
      <c r="GKZ393" s="3"/>
      <c r="GLA393" s="3"/>
      <c r="GLB393" s="3"/>
      <c r="GLC393" s="3"/>
      <c r="GLD393" s="3"/>
      <c r="GLE393" s="3"/>
      <c r="GLF393" s="3"/>
      <c r="GLG393" s="3"/>
      <c r="GLH393" s="3"/>
      <c r="GLI393" s="3"/>
      <c r="GLJ393" s="3"/>
      <c r="GLK393" s="3"/>
      <c r="GLL393" s="3"/>
      <c r="GLM393" s="3"/>
      <c r="GLN393" s="3"/>
      <c r="GLO393" s="3"/>
      <c r="GLP393" s="3"/>
      <c r="GLQ393" s="3"/>
      <c r="GLR393" s="3"/>
      <c r="GLS393" s="3"/>
      <c r="GLT393" s="3"/>
      <c r="GLU393" s="3"/>
      <c r="GLV393" s="3"/>
      <c r="GLW393" s="3"/>
      <c r="GLX393" s="3"/>
      <c r="GLY393" s="3"/>
      <c r="GLZ393" s="3"/>
      <c r="GMA393" s="3"/>
      <c r="GMB393" s="3"/>
      <c r="GMC393" s="3"/>
      <c r="GMD393" s="3"/>
      <c r="GME393" s="3"/>
      <c r="GMF393" s="3"/>
      <c r="GMG393" s="3"/>
      <c r="GMH393" s="3"/>
      <c r="GMI393" s="3"/>
      <c r="GMJ393" s="3"/>
      <c r="GMK393" s="3"/>
      <c r="GML393" s="3"/>
      <c r="GMM393" s="3"/>
      <c r="GMN393" s="3"/>
      <c r="GMO393" s="3"/>
      <c r="GMP393" s="3"/>
      <c r="GMQ393" s="3"/>
      <c r="GMR393" s="3"/>
      <c r="GMS393" s="3"/>
      <c r="GMT393" s="3"/>
      <c r="GMU393" s="3"/>
      <c r="GMV393" s="3"/>
      <c r="GMW393" s="3"/>
      <c r="GMX393" s="3"/>
      <c r="GMY393" s="3"/>
      <c r="GMZ393" s="3"/>
      <c r="GNA393" s="3"/>
      <c r="GNB393" s="3"/>
      <c r="GNC393" s="3"/>
      <c r="GND393" s="3"/>
      <c r="GNE393" s="3"/>
      <c r="GNF393" s="3"/>
      <c r="GNG393" s="3"/>
      <c r="GNH393" s="3"/>
      <c r="GNI393" s="3"/>
      <c r="GNJ393" s="3"/>
      <c r="GNK393" s="3"/>
      <c r="GNL393" s="3"/>
      <c r="GNM393" s="3"/>
      <c r="GNN393" s="3"/>
      <c r="GNO393" s="3"/>
      <c r="GNP393" s="3"/>
      <c r="GNQ393" s="3"/>
      <c r="GNR393" s="3"/>
      <c r="GNS393" s="3"/>
      <c r="GNU393" s="3"/>
      <c r="GNW393" s="3"/>
      <c r="GNX393" s="3"/>
      <c r="GNY393" s="3"/>
      <c r="GNZ393" s="3"/>
      <c r="GOA393" s="3"/>
      <c r="GOB393" s="3"/>
      <c r="GOC393" s="3"/>
      <c r="GOD393" s="3"/>
      <c r="GOI393" s="3"/>
      <c r="GOJ393" s="3"/>
      <c r="GOK393" s="3"/>
      <c r="GOL393" s="3"/>
      <c r="GOM393" s="3"/>
      <c r="GON393" s="3"/>
      <c r="GOO393" s="3"/>
      <c r="GOP393" s="3"/>
      <c r="GOQ393" s="3"/>
      <c r="GOR393" s="3"/>
      <c r="GOS393" s="3"/>
      <c r="GOT393" s="3"/>
      <c r="GOU393" s="3"/>
      <c r="GOV393" s="3"/>
      <c r="GOW393" s="3"/>
      <c r="GOX393" s="3"/>
      <c r="GOY393" s="3"/>
      <c r="GOZ393" s="3"/>
      <c r="GPA393" s="3"/>
      <c r="GPB393" s="3"/>
      <c r="GPC393" s="3"/>
      <c r="GPD393" s="3"/>
      <c r="GPE393" s="3"/>
      <c r="GPF393" s="3"/>
      <c r="GPG393" s="3"/>
      <c r="GPH393" s="3"/>
      <c r="GPI393" s="3"/>
      <c r="GPJ393" s="3"/>
      <c r="GPK393" s="3"/>
      <c r="GPL393" s="3"/>
      <c r="GPM393" s="3"/>
      <c r="GPN393" s="3"/>
      <c r="GPO393" s="3"/>
      <c r="GPP393" s="3"/>
      <c r="GPQ393" s="3"/>
      <c r="GPR393" s="3"/>
      <c r="GPS393" s="3"/>
      <c r="GPT393" s="3"/>
      <c r="GPU393" s="3"/>
      <c r="GPV393" s="3"/>
      <c r="GPW393" s="3"/>
      <c r="GPX393" s="3"/>
      <c r="GPY393" s="3"/>
      <c r="GPZ393" s="3"/>
      <c r="GQA393" s="3"/>
      <c r="GQB393" s="3"/>
      <c r="GQC393" s="3"/>
      <c r="GQD393" s="3"/>
      <c r="GQE393" s="3"/>
      <c r="GQF393" s="3"/>
      <c r="GQG393" s="3"/>
      <c r="GQH393" s="3"/>
      <c r="GQI393" s="3"/>
      <c r="GQJ393" s="3"/>
      <c r="GQK393" s="3"/>
      <c r="GQL393" s="3"/>
      <c r="GQM393" s="3"/>
      <c r="GQN393" s="3"/>
      <c r="GQO393" s="3"/>
      <c r="GQP393" s="3"/>
      <c r="GQQ393" s="3"/>
      <c r="GQR393" s="3"/>
      <c r="GQS393" s="3"/>
      <c r="GQT393" s="3"/>
      <c r="GQU393" s="3"/>
      <c r="GQV393" s="3"/>
      <c r="GQW393" s="3"/>
      <c r="GQX393" s="3"/>
      <c r="GQY393" s="3"/>
      <c r="GQZ393" s="3"/>
      <c r="GRA393" s="3"/>
      <c r="GRB393" s="3"/>
      <c r="GRC393" s="3"/>
      <c r="GRD393" s="3"/>
      <c r="GRE393" s="3"/>
      <c r="GRF393" s="3"/>
      <c r="GRG393" s="3"/>
      <c r="GRH393" s="3"/>
      <c r="GRI393" s="3"/>
      <c r="GRJ393" s="3"/>
      <c r="GRK393" s="3"/>
      <c r="GRL393" s="3"/>
      <c r="GRM393" s="3"/>
      <c r="GRN393" s="3"/>
      <c r="GRO393" s="3"/>
      <c r="GRP393" s="3"/>
      <c r="GRQ393" s="3"/>
      <c r="GRR393" s="3"/>
      <c r="GRS393" s="3"/>
      <c r="GRT393" s="3"/>
      <c r="GRU393" s="3"/>
      <c r="GRV393" s="3"/>
      <c r="GRW393" s="3"/>
      <c r="GRX393" s="3"/>
      <c r="GRY393" s="3"/>
      <c r="GRZ393" s="3"/>
      <c r="GSA393" s="3"/>
      <c r="GSB393" s="3"/>
      <c r="GSC393" s="3"/>
      <c r="GSD393" s="3"/>
      <c r="GSE393" s="3"/>
      <c r="GSF393" s="3"/>
      <c r="GSG393" s="3"/>
      <c r="GSH393" s="3"/>
      <c r="GSI393" s="3"/>
      <c r="GSJ393" s="3"/>
      <c r="GSK393" s="3"/>
      <c r="GSL393" s="3"/>
      <c r="GSM393" s="3"/>
      <c r="GSN393" s="3"/>
      <c r="GSO393" s="3"/>
      <c r="GSP393" s="3"/>
      <c r="GSQ393" s="3"/>
      <c r="GSR393" s="3"/>
      <c r="GSS393" s="3"/>
      <c r="GST393" s="3"/>
      <c r="GSU393" s="3"/>
      <c r="GSV393" s="3"/>
      <c r="GSW393" s="3"/>
      <c r="GSX393" s="3"/>
      <c r="GSY393" s="3"/>
      <c r="GSZ393" s="3"/>
      <c r="GTA393" s="3"/>
      <c r="GTB393" s="3"/>
      <c r="GTC393" s="3"/>
      <c r="GTD393" s="3"/>
      <c r="GTE393" s="3"/>
      <c r="GTF393" s="3"/>
      <c r="GTG393" s="3"/>
      <c r="GTH393" s="3"/>
      <c r="GTI393" s="3"/>
      <c r="GTJ393" s="3"/>
      <c r="GTK393" s="3"/>
      <c r="GTL393" s="3"/>
      <c r="GTM393" s="3"/>
      <c r="GTN393" s="3"/>
      <c r="GTO393" s="3"/>
      <c r="GTP393" s="3"/>
      <c r="GTQ393" s="3"/>
      <c r="GTR393" s="3"/>
      <c r="GTS393" s="3"/>
      <c r="GTT393" s="3"/>
      <c r="GTU393" s="3"/>
      <c r="GTV393" s="3"/>
      <c r="GTW393" s="3"/>
      <c r="GTX393" s="3"/>
      <c r="GTY393" s="3"/>
      <c r="GTZ393" s="3"/>
      <c r="GUA393" s="3"/>
      <c r="GUB393" s="3"/>
      <c r="GUC393" s="3"/>
      <c r="GUD393" s="3"/>
      <c r="GUE393" s="3"/>
      <c r="GUF393" s="3"/>
      <c r="GUG393" s="3"/>
      <c r="GUH393" s="3"/>
      <c r="GUI393" s="3"/>
      <c r="GUJ393" s="3"/>
      <c r="GUK393" s="3"/>
      <c r="GUL393" s="3"/>
      <c r="GUM393" s="3"/>
      <c r="GUN393" s="3"/>
      <c r="GUO393" s="3"/>
      <c r="GUP393" s="3"/>
      <c r="GUQ393" s="3"/>
      <c r="GUR393" s="3"/>
      <c r="GUS393" s="3"/>
      <c r="GUT393" s="3"/>
      <c r="GUU393" s="3"/>
      <c r="GUV393" s="3"/>
      <c r="GUW393" s="3"/>
      <c r="GUX393" s="3"/>
      <c r="GUY393" s="3"/>
      <c r="GUZ393" s="3"/>
      <c r="GVA393" s="3"/>
      <c r="GVB393" s="3"/>
      <c r="GVC393" s="3"/>
      <c r="GVD393" s="3"/>
      <c r="GVE393" s="3"/>
      <c r="GVF393" s="3"/>
      <c r="GVG393" s="3"/>
      <c r="GVH393" s="3"/>
      <c r="GVI393" s="3"/>
      <c r="GVJ393" s="3"/>
      <c r="GVK393" s="3"/>
      <c r="GVL393" s="3"/>
      <c r="GVM393" s="3"/>
      <c r="GVN393" s="3"/>
      <c r="GVO393" s="3"/>
      <c r="GVP393" s="3"/>
      <c r="GVQ393" s="3"/>
      <c r="GVR393" s="3"/>
      <c r="GVS393" s="3"/>
      <c r="GVT393" s="3"/>
      <c r="GVU393" s="3"/>
      <c r="GVV393" s="3"/>
      <c r="GVW393" s="3"/>
      <c r="GVX393" s="3"/>
      <c r="GVY393" s="3"/>
      <c r="GVZ393" s="3"/>
      <c r="GWA393" s="3"/>
      <c r="GWB393" s="3"/>
      <c r="GWC393" s="3"/>
      <c r="GWD393" s="3"/>
      <c r="GWE393" s="3"/>
      <c r="GWF393" s="3"/>
      <c r="GWG393" s="3"/>
      <c r="GWH393" s="3"/>
      <c r="GWI393" s="3"/>
      <c r="GWJ393" s="3"/>
      <c r="GWK393" s="3"/>
      <c r="GWL393" s="3"/>
      <c r="GWM393" s="3"/>
      <c r="GWN393" s="3"/>
      <c r="GWO393" s="3"/>
      <c r="GWP393" s="3"/>
      <c r="GWQ393" s="3"/>
      <c r="GWR393" s="3"/>
      <c r="GWS393" s="3"/>
      <c r="GWT393" s="3"/>
      <c r="GWU393" s="3"/>
      <c r="GWV393" s="3"/>
      <c r="GWW393" s="3"/>
      <c r="GWX393" s="3"/>
      <c r="GWY393" s="3"/>
      <c r="GWZ393" s="3"/>
      <c r="GXA393" s="3"/>
      <c r="GXB393" s="3"/>
      <c r="GXC393" s="3"/>
      <c r="GXD393" s="3"/>
      <c r="GXE393" s="3"/>
      <c r="GXF393" s="3"/>
      <c r="GXG393" s="3"/>
      <c r="GXH393" s="3"/>
      <c r="GXI393" s="3"/>
      <c r="GXJ393" s="3"/>
      <c r="GXK393" s="3"/>
      <c r="GXL393" s="3"/>
      <c r="GXM393" s="3"/>
      <c r="GXN393" s="3"/>
      <c r="GXO393" s="3"/>
      <c r="GXQ393" s="3"/>
      <c r="GXS393" s="3"/>
      <c r="GXT393" s="3"/>
      <c r="GXU393" s="3"/>
      <c r="GXV393" s="3"/>
      <c r="GXW393" s="3"/>
      <c r="GXX393" s="3"/>
      <c r="GXY393" s="3"/>
      <c r="GXZ393" s="3"/>
      <c r="GYE393" s="3"/>
      <c r="GYF393" s="3"/>
      <c r="GYG393" s="3"/>
      <c r="GYH393" s="3"/>
      <c r="GYI393" s="3"/>
      <c r="GYJ393" s="3"/>
      <c r="GYK393" s="3"/>
      <c r="GYL393" s="3"/>
      <c r="GYM393" s="3"/>
      <c r="GYN393" s="3"/>
      <c r="GYO393" s="3"/>
      <c r="GYP393" s="3"/>
      <c r="GYQ393" s="3"/>
      <c r="GYR393" s="3"/>
      <c r="GYS393" s="3"/>
      <c r="GYT393" s="3"/>
      <c r="GYU393" s="3"/>
      <c r="GYV393" s="3"/>
      <c r="GYW393" s="3"/>
      <c r="GYX393" s="3"/>
      <c r="GYY393" s="3"/>
      <c r="GYZ393" s="3"/>
      <c r="GZA393" s="3"/>
      <c r="GZB393" s="3"/>
      <c r="GZC393" s="3"/>
      <c r="GZD393" s="3"/>
      <c r="GZE393" s="3"/>
      <c r="GZF393" s="3"/>
      <c r="GZG393" s="3"/>
      <c r="GZH393" s="3"/>
      <c r="GZI393" s="3"/>
      <c r="GZJ393" s="3"/>
      <c r="GZK393" s="3"/>
      <c r="GZL393" s="3"/>
      <c r="GZM393" s="3"/>
      <c r="GZN393" s="3"/>
      <c r="GZO393" s="3"/>
      <c r="GZP393" s="3"/>
      <c r="GZQ393" s="3"/>
      <c r="GZR393" s="3"/>
      <c r="GZS393" s="3"/>
      <c r="GZT393" s="3"/>
      <c r="GZU393" s="3"/>
      <c r="GZV393" s="3"/>
      <c r="GZW393" s="3"/>
      <c r="GZX393" s="3"/>
      <c r="GZY393" s="3"/>
      <c r="GZZ393" s="3"/>
      <c r="HAA393" s="3"/>
      <c r="HAB393" s="3"/>
      <c r="HAC393" s="3"/>
      <c r="HAD393" s="3"/>
      <c r="HAE393" s="3"/>
      <c r="HAF393" s="3"/>
      <c r="HAG393" s="3"/>
      <c r="HAH393" s="3"/>
      <c r="HAI393" s="3"/>
      <c r="HAJ393" s="3"/>
      <c r="HAK393" s="3"/>
      <c r="HAL393" s="3"/>
      <c r="HAM393" s="3"/>
      <c r="HAN393" s="3"/>
      <c r="HAO393" s="3"/>
      <c r="HAP393" s="3"/>
      <c r="HAQ393" s="3"/>
      <c r="HAR393" s="3"/>
      <c r="HAS393" s="3"/>
      <c r="HAT393" s="3"/>
      <c r="HAU393" s="3"/>
      <c r="HAV393" s="3"/>
      <c r="HAW393" s="3"/>
      <c r="HAX393" s="3"/>
      <c r="HAY393" s="3"/>
      <c r="HAZ393" s="3"/>
      <c r="HBA393" s="3"/>
      <c r="HBB393" s="3"/>
      <c r="HBC393" s="3"/>
      <c r="HBD393" s="3"/>
      <c r="HBE393" s="3"/>
      <c r="HBF393" s="3"/>
      <c r="HBG393" s="3"/>
      <c r="HBH393" s="3"/>
      <c r="HBI393" s="3"/>
      <c r="HBJ393" s="3"/>
      <c r="HBK393" s="3"/>
      <c r="HBL393" s="3"/>
      <c r="HBM393" s="3"/>
      <c r="HBN393" s="3"/>
      <c r="HBO393" s="3"/>
      <c r="HBP393" s="3"/>
      <c r="HBQ393" s="3"/>
      <c r="HBR393" s="3"/>
      <c r="HBS393" s="3"/>
      <c r="HBT393" s="3"/>
      <c r="HBU393" s="3"/>
      <c r="HBV393" s="3"/>
      <c r="HBW393" s="3"/>
      <c r="HBX393" s="3"/>
      <c r="HBY393" s="3"/>
      <c r="HBZ393" s="3"/>
      <c r="HCA393" s="3"/>
      <c r="HCB393" s="3"/>
      <c r="HCC393" s="3"/>
      <c r="HCD393" s="3"/>
      <c r="HCE393" s="3"/>
      <c r="HCF393" s="3"/>
      <c r="HCG393" s="3"/>
      <c r="HCH393" s="3"/>
      <c r="HCI393" s="3"/>
      <c r="HCJ393" s="3"/>
      <c r="HCK393" s="3"/>
      <c r="HCL393" s="3"/>
      <c r="HCM393" s="3"/>
      <c r="HCN393" s="3"/>
      <c r="HCO393" s="3"/>
      <c r="HCP393" s="3"/>
      <c r="HCQ393" s="3"/>
      <c r="HCR393" s="3"/>
      <c r="HCS393" s="3"/>
      <c r="HCT393" s="3"/>
      <c r="HCU393" s="3"/>
      <c r="HCV393" s="3"/>
      <c r="HCW393" s="3"/>
      <c r="HCX393" s="3"/>
      <c r="HCY393" s="3"/>
      <c r="HCZ393" s="3"/>
      <c r="HDA393" s="3"/>
      <c r="HDB393" s="3"/>
      <c r="HDC393" s="3"/>
      <c r="HDD393" s="3"/>
      <c r="HDE393" s="3"/>
      <c r="HDF393" s="3"/>
      <c r="HDG393" s="3"/>
      <c r="HDH393" s="3"/>
      <c r="HDI393" s="3"/>
      <c r="HDJ393" s="3"/>
      <c r="HDK393" s="3"/>
      <c r="HDL393" s="3"/>
      <c r="HDM393" s="3"/>
      <c r="HDN393" s="3"/>
      <c r="HDO393" s="3"/>
      <c r="HDP393" s="3"/>
      <c r="HDQ393" s="3"/>
      <c r="HDR393" s="3"/>
      <c r="HDS393" s="3"/>
      <c r="HDT393" s="3"/>
      <c r="HDU393" s="3"/>
      <c r="HDV393" s="3"/>
      <c r="HDW393" s="3"/>
      <c r="HDX393" s="3"/>
      <c r="HDY393" s="3"/>
      <c r="HDZ393" s="3"/>
      <c r="HEA393" s="3"/>
      <c r="HEB393" s="3"/>
      <c r="HEC393" s="3"/>
      <c r="HED393" s="3"/>
      <c r="HEE393" s="3"/>
      <c r="HEF393" s="3"/>
      <c r="HEG393" s="3"/>
      <c r="HEH393" s="3"/>
      <c r="HEI393" s="3"/>
      <c r="HEJ393" s="3"/>
      <c r="HEK393" s="3"/>
      <c r="HEL393" s="3"/>
      <c r="HEM393" s="3"/>
      <c r="HEN393" s="3"/>
      <c r="HEO393" s="3"/>
      <c r="HEP393" s="3"/>
      <c r="HEQ393" s="3"/>
      <c r="HER393" s="3"/>
      <c r="HES393" s="3"/>
      <c r="HET393" s="3"/>
      <c r="HEU393" s="3"/>
      <c r="HEV393" s="3"/>
      <c r="HEW393" s="3"/>
      <c r="HEX393" s="3"/>
      <c r="HEY393" s="3"/>
      <c r="HEZ393" s="3"/>
      <c r="HFA393" s="3"/>
      <c r="HFB393" s="3"/>
      <c r="HFC393" s="3"/>
      <c r="HFD393" s="3"/>
      <c r="HFE393" s="3"/>
      <c r="HFF393" s="3"/>
      <c r="HFG393" s="3"/>
      <c r="HFH393" s="3"/>
      <c r="HFI393" s="3"/>
      <c r="HFJ393" s="3"/>
      <c r="HFK393" s="3"/>
      <c r="HFL393" s="3"/>
      <c r="HFM393" s="3"/>
      <c r="HFN393" s="3"/>
      <c r="HFO393" s="3"/>
      <c r="HFP393" s="3"/>
      <c r="HFQ393" s="3"/>
      <c r="HFR393" s="3"/>
      <c r="HFS393" s="3"/>
      <c r="HFT393" s="3"/>
      <c r="HFU393" s="3"/>
      <c r="HFV393" s="3"/>
      <c r="HFW393" s="3"/>
      <c r="HFX393" s="3"/>
      <c r="HFY393" s="3"/>
      <c r="HFZ393" s="3"/>
      <c r="HGA393" s="3"/>
      <c r="HGB393" s="3"/>
      <c r="HGC393" s="3"/>
      <c r="HGD393" s="3"/>
      <c r="HGE393" s="3"/>
      <c r="HGF393" s="3"/>
      <c r="HGG393" s="3"/>
      <c r="HGH393" s="3"/>
      <c r="HGI393" s="3"/>
      <c r="HGJ393" s="3"/>
      <c r="HGK393" s="3"/>
      <c r="HGL393" s="3"/>
      <c r="HGM393" s="3"/>
      <c r="HGN393" s="3"/>
      <c r="HGO393" s="3"/>
      <c r="HGP393" s="3"/>
      <c r="HGQ393" s="3"/>
      <c r="HGR393" s="3"/>
      <c r="HGS393" s="3"/>
      <c r="HGT393" s="3"/>
      <c r="HGU393" s="3"/>
      <c r="HGV393" s="3"/>
      <c r="HGW393" s="3"/>
      <c r="HGX393" s="3"/>
      <c r="HGY393" s="3"/>
      <c r="HGZ393" s="3"/>
      <c r="HHA393" s="3"/>
      <c r="HHB393" s="3"/>
      <c r="HHC393" s="3"/>
      <c r="HHD393" s="3"/>
      <c r="HHE393" s="3"/>
      <c r="HHF393" s="3"/>
      <c r="HHG393" s="3"/>
      <c r="HHH393" s="3"/>
      <c r="HHI393" s="3"/>
      <c r="HHJ393" s="3"/>
      <c r="HHK393" s="3"/>
      <c r="HHM393" s="3"/>
      <c r="HHO393" s="3"/>
      <c r="HHP393" s="3"/>
      <c r="HHQ393" s="3"/>
      <c r="HHR393" s="3"/>
      <c r="HHS393" s="3"/>
      <c r="HHT393" s="3"/>
      <c r="HHU393" s="3"/>
      <c r="HHV393" s="3"/>
      <c r="HIA393" s="3"/>
      <c r="HIB393" s="3"/>
      <c r="HIC393" s="3"/>
      <c r="HID393" s="3"/>
      <c r="HIE393" s="3"/>
      <c r="HIF393" s="3"/>
      <c r="HIG393" s="3"/>
      <c r="HIH393" s="3"/>
      <c r="HII393" s="3"/>
      <c r="HIJ393" s="3"/>
      <c r="HIK393" s="3"/>
      <c r="HIL393" s="3"/>
      <c r="HIM393" s="3"/>
      <c r="HIN393" s="3"/>
      <c r="HIO393" s="3"/>
      <c r="HIP393" s="3"/>
      <c r="HIQ393" s="3"/>
      <c r="HIR393" s="3"/>
      <c r="HIS393" s="3"/>
      <c r="HIT393" s="3"/>
      <c r="HIU393" s="3"/>
      <c r="HIV393" s="3"/>
      <c r="HIW393" s="3"/>
      <c r="HIX393" s="3"/>
      <c r="HIY393" s="3"/>
      <c r="HIZ393" s="3"/>
      <c r="HJA393" s="3"/>
      <c r="HJB393" s="3"/>
      <c r="HJC393" s="3"/>
      <c r="HJD393" s="3"/>
      <c r="HJE393" s="3"/>
      <c r="HJF393" s="3"/>
      <c r="HJG393" s="3"/>
      <c r="HJH393" s="3"/>
      <c r="HJI393" s="3"/>
      <c r="HJJ393" s="3"/>
      <c r="HJK393" s="3"/>
      <c r="HJL393" s="3"/>
      <c r="HJM393" s="3"/>
      <c r="HJN393" s="3"/>
      <c r="HJO393" s="3"/>
      <c r="HJP393" s="3"/>
      <c r="HJQ393" s="3"/>
      <c r="HJR393" s="3"/>
      <c r="HJS393" s="3"/>
      <c r="HJT393" s="3"/>
      <c r="HJU393" s="3"/>
      <c r="HJV393" s="3"/>
      <c r="HJW393" s="3"/>
      <c r="HJX393" s="3"/>
      <c r="HJY393" s="3"/>
      <c r="HJZ393" s="3"/>
      <c r="HKA393" s="3"/>
      <c r="HKB393" s="3"/>
      <c r="HKC393" s="3"/>
      <c r="HKD393" s="3"/>
      <c r="HKE393" s="3"/>
      <c r="HKF393" s="3"/>
      <c r="HKG393" s="3"/>
      <c r="HKH393" s="3"/>
      <c r="HKI393" s="3"/>
      <c r="HKJ393" s="3"/>
      <c r="HKK393" s="3"/>
      <c r="HKL393" s="3"/>
      <c r="HKM393" s="3"/>
      <c r="HKN393" s="3"/>
      <c r="HKO393" s="3"/>
      <c r="HKP393" s="3"/>
      <c r="HKQ393" s="3"/>
      <c r="HKR393" s="3"/>
      <c r="HKS393" s="3"/>
      <c r="HKT393" s="3"/>
      <c r="HKU393" s="3"/>
      <c r="HKV393" s="3"/>
      <c r="HKW393" s="3"/>
      <c r="HKX393" s="3"/>
      <c r="HKY393" s="3"/>
      <c r="HKZ393" s="3"/>
      <c r="HLA393" s="3"/>
      <c r="HLB393" s="3"/>
      <c r="HLC393" s="3"/>
      <c r="HLD393" s="3"/>
      <c r="HLE393" s="3"/>
      <c r="HLF393" s="3"/>
      <c r="HLG393" s="3"/>
      <c r="HLH393" s="3"/>
      <c r="HLI393" s="3"/>
      <c r="HLJ393" s="3"/>
      <c r="HLK393" s="3"/>
      <c r="HLL393" s="3"/>
      <c r="HLM393" s="3"/>
      <c r="HLN393" s="3"/>
      <c r="HLO393" s="3"/>
      <c r="HLP393" s="3"/>
      <c r="HLQ393" s="3"/>
      <c r="HLR393" s="3"/>
      <c r="HLS393" s="3"/>
      <c r="HLT393" s="3"/>
      <c r="HLU393" s="3"/>
      <c r="HLV393" s="3"/>
      <c r="HLW393" s="3"/>
      <c r="HLX393" s="3"/>
      <c r="HLY393" s="3"/>
      <c r="HLZ393" s="3"/>
      <c r="HMA393" s="3"/>
      <c r="HMB393" s="3"/>
      <c r="HMC393" s="3"/>
      <c r="HMD393" s="3"/>
      <c r="HME393" s="3"/>
      <c r="HMF393" s="3"/>
      <c r="HMG393" s="3"/>
      <c r="HMH393" s="3"/>
      <c r="HMI393" s="3"/>
      <c r="HMJ393" s="3"/>
      <c r="HMK393" s="3"/>
      <c r="HML393" s="3"/>
      <c r="HMM393" s="3"/>
      <c r="HMN393" s="3"/>
      <c r="HMO393" s="3"/>
      <c r="HMP393" s="3"/>
      <c r="HMQ393" s="3"/>
      <c r="HMR393" s="3"/>
      <c r="HMS393" s="3"/>
      <c r="HMT393" s="3"/>
      <c r="HMU393" s="3"/>
      <c r="HMV393" s="3"/>
      <c r="HMW393" s="3"/>
      <c r="HMX393" s="3"/>
      <c r="HMY393" s="3"/>
      <c r="HMZ393" s="3"/>
      <c r="HNA393" s="3"/>
      <c r="HNB393" s="3"/>
      <c r="HNC393" s="3"/>
      <c r="HND393" s="3"/>
      <c r="HNE393" s="3"/>
      <c r="HNF393" s="3"/>
      <c r="HNG393" s="3"/>
      <c r="HNH393" s="3"/>
      <c r="HNI393" s="3"/>
      <c r="HNJ393" s="3"/>
      <c r="HNK393" s="3"/>
      <c r="HNL393" s="3"/>
      <c r="HNM393" s="3"/>
      <c r="HNN393" s="3"/>
      <c r="HNO393" s="3"/>
      <c r="HNP393" s="3"/>
      <c r="HNQ393" s="3"/>
      <c r="HNR393" s="3"/>
      <c r="HNS393" s="3"/>
      <c r="HNT393" s="3"/>
      <c r="HNU393" s="3"/>
      <c r="HNV393" s="3"/>
      <c r="HNW393" s="3"/>
      <c r="HNX393" s="3"/>
      <c r="HNY393" s="3"/>
      <c r="HNZ393" s="3"/>
      <c r="HOA393" s="3"/>
      <c r="HOB393" s="3"/>
      <c r="HOC393" s="3"/>
      <c r="HOD393" s="3"/>
      <c r="HOE393" s="3"/>
      <c r="HOF393" s="3"/>
      <c r="HOG393" s="3"/>
      <c r="HOH393" s="3"/>
      <c r="HOI393" s="3"/>
      <c r="HOJ393" s="3"/>
      <c r="HOK393" s="3"/>
      <c r="HOL393" s="3"/>
      <c r="HOM393" s="3"/>
      <c r="HON393" s="3"/>
      <c r="HOO393" s="3"/>
      <c r="HOP393" s="3"/>
      <c r="HOQ393" s="3"/>
      <c r="HOR393" s="3"/>
      <c r="HOS393" s="3"/>
      <c r="HOT393" s="3"/>
      <c r="HOU393" s="3"/>
      <c r="HOV393" s="3"/>
      <c r="HOW393" s="3"/>
      <c r="HOX393" s="3"/>
      <c r="HOY393" s="3"/>
      <c r="HOZ393" s="3"/>
      <c r="HPA393" s="3"/>
      <c r="HPB393" s="3"/>
      <c r="HPC393" s="3"/>
      <c r="HPD393" s="3"/>
      <c r="HPE393" s="3"/>
      <c r="HPF393" s="3"/>
      <c r="HPG393" s="3"/>
      <c r="HPH393" s="3"/>
      <c r="HPI393" s="3"/>
      <c r="HPJ393" s="3"/>
      <c r="HPK393" s="3"/>
      <c r="HPL393" s="3"/>
      <c r="HPM393" s="3"/>
      <c r="HPN393" s="3"/>
      <c r="HPO393" s="3"/>
      <c r="HPP393" s="3"/>
      <c r="HPQ393" s="3"/>
      <c r="HPR393" s="3"/>
      <c r="HPS393" s="3"/>
      <c r="HPT393" s="3"/>
      <c r="HPU393" s="3"/>
      <c r="HPV393" s="3"/>
      <c r="HPW393" s="3"/>
      <c r="HPX393" s="3"/>
      <c r="HPY393" s="3"/>
      <c r="HPZ393" s="3"/>
      <c r="HQA393" s="3"/>
      <c r="HQB393" s="3"/>
      <c r="HQC393" s="3"/>
      <c r="HQD393" s="3"/>
      <c r="HQE393" s="3"/>
      <c r="HQF393" s="3"/>
      <c r="HQG393" s="3"/>
      <c r="HQH393" s="3"/>
      <c r="HQI393" s="3"/>
      <c r="HQJ393" s="3"/>
      <c r="HQK393" s="3"/>
      <c r="HQL393" s="3"/>
      <c r="HQM393" s="3"/>
      <c r="HQN393" s="3"/>
      <c r="HQO393" s="3"/>
      <c r="HQP393" s="3"/>
      <c r="HQQ393" s="3"/>
      <c r="HQR393" s="3"/>
      <c r="HQS393" s="3"/>
      <c r="HQT393" s="3"/>
      <c r="HQU393" s="3"/>
      <c r="HQV393" s="3"/>
      <c r="HQW393" s="3"/>
      <c r="HQX393" s="3"/>
      <c r="HQY393" s="3"/>
      <c r="HQZ393" s="3"/>
      <c r="HRA393" s="3"/>
      <c r="HRB393" s="3"/>
      <c r="HRC393" s="3"/>
      <c r="HRD393" s="3"/>
      <c r="HRE393" s="3"/>
      <c r="HRF393" s="3"/>
      <c r="HRG393" s="3"/>
      <c r="HRI393" s="3"/>
      <c r="HRK393" s="3"/>
      <c r="HRL393" s="3"/>
      <c r="HRM393" s="3"/>
      <c r="HRN393" s="3"/>
      <c r="HRO393" s="3"/>
      <c r="HRP393" s="3"/>
      <c r="HRQ393" s="3"/>
      <c r="HRR393" s="3"/>
      <c r="HRW393" s="3"/>
      <c r="HRX393" s="3"/>
      <c r="HRY393" s="3"/>
      <c r="HRZ393" s="3"/>
      <c r="HSA393" s="3"/>
      <c r="HSB393" s="3"/>
      <c r="HSC393" s="3"/>
      <c r="HSD393" s="3"/>
      <c r="HSE393" s="3"/>
      <c r="HSF393" s="3"/>
      <c r="HSG393" s="3"/>
      <c r="HSH393" s="3"/>
      <c r="HSI393" s="3"/>
      <c r="HSJ393" s="3"/>
      <c r="HSK393" s="3"/>
      <c r="HSL393" s="3"/>
      <c r="HSM393" s="3"/>
      <c r="HSN393" s="3"/>
      <c r="HSO393" s="3"/>
      <c r="HSP393" s="3"/>
      <c r="HSQ393" s="3"/>
      <c r="HSR393" s="3"/>
      <c r="HSS393" s="3"/>
      <c r="HST393" s="3"/>
      <c r="HSU393" s="3"/>
      <c r="HSV393" s="3"/>
      <c r="HSW393" s="3"/>
      <c r="HSX393" s="3"/>
      <c r="HSY393" s="3"/>
      <c r="HSZ393" s="3"/>
      <c r="HTA393" s="3"/>
      <c r="HTB393" s="3"/>
      <c r="HTC393" s="3"/>
      <c r="HTD393" s="3"/>
      <c r="HTE393" s="3"/>
      <c r="HTF393" s="3"/>
      <c r="HTG393" s="3"/>
      <c r="HTH393" s="3"/>
      <c r="HTI393" s="3"/>
      <c r="HTJ393" s="3"/>
      <c r="HTK393" s="3"/>
      <c r="HTL393" s="3"/>
      <c r="HTM393" s="3"/>
      <c r="HTN393" s="3"/>
      <c r="HTO393" s="3"/>
      <c r="HTP393" s="3"/>
      <c r="HTQ393" s="3"/>
      <c r="HTR393" s="3"/>
      <c r="HTS393" s="3"/>
      <c r="HTT393" s="3"/>
      <c r="HTU393" s="3"/>
      <c r="HTV393" s="3"/>
      <c r="HTW393" s="3"/>
      <c r="HTX393" s="3"/>
      <c r="HTY393" s="3"/>
      <c r="HTZ393" s="3"/>
      <c r="HUA393" s="3"/>
      <c r="HUB393" s="3"/>
      <c r="HUC393" s="3"/>
      <c r="HUD393" s="3"/>
      <c r="HUE393" s="3"/>
      <c r="HUF393" s="3"/>
      <c r="HUG393" s="3"/>
      <c r="HUH393" s="3"/>
      <c r="HUI393" s="3"/>
      <c r="HUJ393" s="3"/>
      <c r="HUK393" s="3"/>
      <c r="HUL393" s="3"/>
      <c r="HUM393" s="3"/>
      <c r="HUN393" s="3"/>
      <c r="HUO393" s="3"/>
      <c r="HUP393" s="3"/>
      <c r="HUQ393" s="3"/>
      <c r="HUR393" s="3"/>
      <c r="HUS393" s="3"/>
      <c r="HUT393" s="3"/>
      <c r="HUU393" s="3"/>
      <c r="HUV393" s="3"/>
      <c r="HUW393" s="3"/>
      <c r="HUX393" s="3"/>
      <c r="HUY393" s="3"/>
      <c r="HUZ393" s="3"/>
      <c r="HVA393" s="3"/>
      <c r="HVB393" s="3"/>
      <c r="HVC393" s="3"/>
      <c r="HVD393" s="3"/>
      <c r="HVE393" s="3"/>
      <c r="HVF393" s="3"/>
      <c r="HVG393" s="3"/>
      <c r="HVH393" s="3"/>
      <c r="HVI393" s="3"/>
      <c r="HVJ393" s="3"/>
      <c r="HVK393" s="3"/>
      <c r="HVL393" s="3"/>
      <c r="HVM393" s="3"/>
      <c r="HVN393" s="3"/>
      <c r="HVO393" s="3"/>
      <c r="HVP393" s="3"/>
      <c r="HVQ393" s="3"/>
      <c r="HVR393" s="3"/>
      <c r="HVS393" s="3"/>
      <c r="HVT393" s="3"/>
      <c r="HVU393" s="3"/>
      <c r="HVV393" s="3"/>
      <c r="HVW393" s="3"/>
      <c r="HVX393" s="3"/>
      <c r="HVY393" s="3"/>
      <c r="HVZ393" s="3"/>
      <c r="HWA393" s="3"/>
      <c r="HWB393" s="3"/>
      <c r="HWC393" s="3"/>
      <c r="HWD393" s="3"/>
      <c r="HWE393" s="3"/>
      <c r="HWF393" s="3"/>
      <c r="HWG393" s="3"/>
      <c r="HWH393" s="3"/>
      <c r="HWI393" s="3"/>
      <c r="HWJ393" s="3"/>
      <c r="HWK393" s="3"/>
      <c r="HWL393" s="3"/>
      <c r="HWM393" s="3"/>
      <c r="HWN393" s="3"/>
      <c r="HWO393" s="3"/>
      <c r="HWP393" s="3"/>
      <c r="HWQ393" s="3"/>
      <c r="HWR393" s="3"/>
      <c r="HWS393" s="3"/>
      <c r="HWT393" s="3"/>
      <c r="HWU393" s="3"/>
      <c r="HWV393" s="3"/>
      <c r="HWW393" s="3"/>
      <c r="HWX393" s="3"/>
      <c r="HWY393" s="3"/>
      <c r="HWZ393" s="3"/>
      <c r="HXA393" s="3"/>
      <c r="HXB393" s="3"/>
      <c r="HXC393" s="3"/>
      <c r="HXD393" s="3"/>
      <c r="HXE393" s="3"/>
      <c r="HXF393" s="3"/>
      <c r="HXG393" s="3"/>
      <c r="HXH393" s="3"/>
      <c r="HXI393" s="3"/>
      <c r="HXJ393" s="3"/>
      <c r="HXK393" s="3"/>
      <c r="HXL393" s="3"/>
      <c r="HXM393" s="3"/>
      <c r="HXN393" s="3"/>
      <c r="HXO393" s="3"/>
      <c r="HXP393" s="3"/>
      <c r="HXQ393" s="3"/>
      <c r="HXR393" s="3"/>
      <c r="HXS393" s="3"/>
      <c r="HXT393" s="3"/>
      <c r="HXU393" s="3"/>
      <c r="HXV393" s="3"/>
      <c r="HXW393" s="3"/>
      <c r="HXX393" s="3"/>
      <c r="HXY393" s="3"/>
      <c r="HXZ393" s="3"/>
      <c r="HYA393" s="3"/>
      <c r="HYB393" s="3"/>
      <c r="HYC393" s="3"/>
      <c r="HYD393" s="3"/>
      <c r="HYE393" s="3"/>
      <c r="HYF393" s="3"/>
      <c r="HYG393" s="3"/>
      <c r="HYH393" s="3"/>
      <c r="HYI393" s="3"/>
      <c r="HYJ393" s="3"/>
      <c r="HYK393" s="3"/>
      <c r="HYL393" s="3"/>
      <c r="HYM393" s="3"/>
      <c r="HYN393" s="3"/>
      <c r="HYO393" s="3"/>
      <c r="HYP393" s="3"/>
      <c r="HYQ393" s="3"/>
      <c r="HYR393" s="3"/>
      <c r="HYS393" s="3"/>
      <c r="HYT393" s="3"/>
      <c r="HYU393" s="3"/>
      <c r="HYV393" s="3"/>
      <c r="HYW393" s="3"/>
      <c r="HYX393" s="3"/>
      <c r="HYY393" s="3"/>
      <c r="HYZ393" s="3"/>
      <c r="HZA393" s="3"/>
      <c r="HZB393" s="3"/>
      <c r="HZC393" s="3"/>
      <c r="HZD393" s="3"/>
      <c r="HZE393" s="3"/>
      <c r="HZF393" s="3"/>
      <c r="HZG393" s="3"/>
      <c r="HZH393" s="3"/>
      <c r="HZI393" s="3"/>
      <c r="HZJ393" s="3"/>
      <c r="HZK393" s="3"/>
      <c r="HZL393" s="3"/>
      <c r="HZM393" s="3"/>
      <c r="HZN393" s="3"/>
      <c r="HZO393" s="3"/>
      <c r="HZP393" s="3"/>
      <c r="HZQ393" s="3"/>
      <c r="HZR393" s="3"/>
      <c r="HZS393" s="3"/>
      <c r="HZT393" s="3"/>
      <c r="HZU393" s="3"/>
      <c r="HZV393" s="3"/>
      <c r="HZW393" s="3"/>
      <c r="HZX393" s="3"/>
      <c r="HZY393" s="3"/>
      <c r="HZZ393" s="3"/>
      <c r="IAA393" s="3"/>
      <c r="IAB393" s="3"/>
      <c r="IAC393" s="3"/>
      <c r="IAD393" s="3"/>
      <c r="IAE393" s="3"/>
      <c r="IAF393" s="3"/>
      <c r="IAG393" s="3"/>
      <c r="IAH393" s="3"/>
      <c r="IAI393" s="3"/>
      <c r="IAJ393" s="3"/>
      <c r="IAK393" s="3"/>
      <c r="IAL393" s="3"/>
      <c r="IAM393" s="3"/>
      <c r="IAN393" s="3"/>
      <c r="IAO393" s="3"/>
      <c r="IAP393" s="3"/>
      <c r="IAQ393" s="3"/>
      <c r="IAR393" s="3"/>
      <c r="IAS393" s="3"/>
      <c r="IAT393" s="3"/>
      <c r="IAU393" s="3"/>
      <c r="IAV393" s="3"/>
      <c r="IAW393" s="3"/>
      <c r="IAX393" s="3"/>
      <c r="IAY393" s="3"/>
      <c r="IAZ393" s="3"/>
      <c r="IBA393" s="3"/>
      <c r="IBB393" s="3"/>
      <c r="IBC393" s="3"/>
      <c r="IBE393" s="3"/>
      <c r="IBG393" s="3"/>
      <c r="IBH393" s="3"/>
      <c r="IBI393" s="3"/>
      <c r="IBJ393" s="3"/>
      <c r="IBK393" s="3"/>
      <c r="IBL393" s="3"/>
      <c r="IBM393" s="3"/>
      <c r="IBN393" s="3"/>
      <c r="IBS393" s="3"/>
      <c r="IBT393" s="3"/>
      <c r="IBU393" s="3"/>
      <c r="IBV393" s="3"/>
      <c r="IBW393" s="3"/>
      <c r="IBX393" s="3"/>
      <c r="IBY393" s="3"/>
      <c r="IBZ393" s="3"/>
      <c r="ICA393" s="3"/>
      <c r="ICB393" s="3"/>
      <c r="ICC393" s="3"/>
      <c r="ICD393" s="3"/>
      <c r="ICE393" s="3"/>
      <c r="ICF393" s="3"/>
      <c r="ICG393" s="3"/>
      <c r="ICH393" s="3"/>
      <c r="ICI393" s="3"/>
      <c r="ICJ393" s="3"/>
      <c r="ICK393" s="3"/>
      <c r="ICL393" s="3"/>
      <c r="ICM393" s="3"/>
      <c r="ICN393" s="3"/>
      <c r="ICO393" s="3"/>
      <c r="ICP393" s="3"/>
      <c r="ICQ393" s="3"/>
      <c r="ICR393" s="3"/>
      <c r="ICS393" s="3"/>
      <c r="ICT393" s="3"/>
      <c r="ICU393" s="3"/>
      <c r="ICV393" s="3"/>
      <c r="ICW393" s="3"/>
      <c r="ICX393" s="3"/>
      <c r="ICY393" s="3"/>
      <c r="ICZ393" s="3"/>
      <c r="IDA393" s="3"/>
      <c r="IDB393" s="3"/>
      <c r="IDC393" s="3"/>
      <c r="IDD393" s="3"/>
      <c r="IDE393" s="3"/>
      <c r="IDF393" s="3"/>
      <c r="IDG393" s="3"/>
      <c r="IDH393" s="3"/>
      <c r="IDI393" s="3"/>
      <c r="IDJ393" s="3"/>
      <c r="IDK393" s="3"/>
      <c r="IDL393" s="3"/>
      <c r="IDM393" s="3"/>
      <c r="IDN393" s="3"/>
      <c r="IDO393" s="3"/>
      <c r="IDP393" s="3"/>
      <c r="IDQ393" s="3"/>
      <c r="IDR393" s="3"/>
      <c r="IDS393" s="3"/>
      <c r="IDT393" s="3"/>
      <c r="IDU393" s="3"/>
      <c r="IDV393" s="3"/>
      <c r="IDW393" s="3"/>
      <c r="IDX393" s="3"/>
      <c r="IDY393" s="3"/>
      <c r="IDZ393" s="3"/>
      <c r="IEA393" s="3"/>
      <c r="IEB393" s="3"/>
      <c r="IEC393" s="3"/>
      <c r="IED393" s="3"/>
      <c r="IEE393" s="3"/>
      <c r="IEF393" s="3"/>
      <c r="IEG393" s="3"/>
      <c r="IEH393" s="3"/>
      <c r="IEI393" s="3"/>
      <c r="IEJ393" s="3"/>
      <c r="IEK393" s="3"/>
      <c r="IEL393" s="3"/>
      <c r="IEM393" s="3"/>
      <c r="IEN393" s="3"/>
      <c r="IEO393" s="3"/>
      <c r="IEP393" s="3"/>
      <c r="IEQ393" s="3"/>
      <c r="IER393" s="3"/>
      <c r="IES393" s="3"/>
      <c r="IET393" s="3"/>
      <c r="IEU393" s="3"/>
      <c r="IEV393" s="3"/>
      <c r="IEW393" s="3"/>
      <c r="IEX393" s="3"/>
      <c r="IEY393" s="3"/>
      <c r="IEZ393" s="3"/>
      <c r="IFA393" s="3"/>
      <c r="IFB393" s="3"/>
      <c r="IFC393" s="3"/>
      <c r="IFD393" s="3"/>
      <c r="IFE393" s="3"/>
      <c r="IFF393" s="3"/>
      <c r="IFG393" s="3"/>
      <c r="IFH393" s="3"/>
      <c r="IFI393" s="3"/>
      <c r="IFJ393" s="3"/>
      <c r="IFK393" s="3"/>
      <c r="IFL393" s="3"/>
      <c r="IFM393" s="3"/>
      <c r="IFN393" s="3"/>
      <c r="IFO393" s="3"/>
      <c r="IFP393" s="3"/>
      <c r="IFQ393" s="3"/>
      <c r="IFR393" s="3"/>
      <c r="IFS393" s="3"/>
      <c r="IFT393" s="3"/>
      <c r="IFU393" s="3"/>
      <c r="IFV393" s="3"/>
      <c r="IFW393" s="3"/>
      <c r="IFX393" s="3"/>
      <c r="IFY393" s="3"/>
      <c r="IFZ393" s="3"/>
      <c r="IGA393" s="3"/>
      <c r="IGB393" s="3"/>
      <c r="IGC393" s="3"/>
      <c r="IGD393" s="3"/>
      <c r="IGE393" s="3"/>
      <c r="IGF393" s="3"/>
      <c r="IGG393" s="3"/>
      <c r="IGH393" s="3"/>
      <c r="IGI393" s="3"/>
      <c r="IGJ393" s="3"/>
      <c r="IGK393" s="3"/>
      <c r="IGL393" s="3"/>
      <c r="IGM393" s="3"/>
      <c r="IGN393" s="3"/>
      <c r="IGO393" s="3"/>
      <c r="IGP393" s="3"/>
      <c r="IGQ393" s="3"/>
      <c r="IGR393" s="3"/>
      <c r="IGS393" s="3"/>
      <c r="IGT393" s="3"/>
      <c r="IGU393" s="3"/>
      <c r="IGV393" s="3"/>
      <c r="IGW393" s="3"/>
      <c r="IGX393" s="3"/>
      <c r="IGY393" s="3"/>
      <c r="IGZ393" s="3"/>
      <c r="IHA393" s="3"/>
      <c r="IHB393" s="3"/>
      <c r="IHC393" s="3"/>
      <c r="IHD393" s="3"/>
      <c r="IHE393" s="3"/>
      <c r="IHF393" s="3"/>
      <c r="IHG393" s="3"/>
      <c r="IHH393" s="3"/>
      <c r="IHI393" s="3"/>
      <c r="IHJ393" s="3"/>
      <c r="IHK393" s="3"/>
      <c r="IHL393" s="3"/>
      <c r="IHM393" s="3"/>
      <c r="IHN393" s="3"/>
      <c r="IHO393" s="3"/>
      <c r="IHP393" s="3"/>
      <c r="IHQ393" s="3"/>
      <c r="IHR393" s="3"/>
      <c r="IHS393" s="3"/>
      <c r="IHT393" s="3"/>
      <c r="IHU393" s="3"/>
      <c r="IHV393" s="3"/>
      <c r="IHW393" s="3"/>
      <c r="IHX393" s="3"/>
      <c r="IHY393" s="3"/>
      <c r="IHZ393" s="3"/>
      <c r="IIA393" s="3"/>
      <c r="IIB393" s="3"/>
      <c r="IIC393" s="3"/>
      <c r="IID393" s="3"/>
      <c r="IIE393" s="3"/>
      <c r="IIF393" s="3"/>
      <c r="IIG393" s="3"/>
      <c r="IIH393" s="3"/>
      <c r="III393" s="3"/>
      <c r="IIJ393" s="3"/>
      <c r="IIK393" s="3"/>
      <c r="IIL393" s="3"/>
      <c r="IIM393" s="3"/>
      <c r="IIN393" s="3"/>
      <c r="IIO393" s="3"/>
      <c r="IIP393" s="3"/>
      <c r="IIQ393" s="3"/>
      <c r="IIR393" s="3"/>
      <c r="IIS393" s="3"/>
      <c r="IIT393" s="3"/>
      <c r="IIU393" s="3"/>
      <c r="IIV393" s="3"/>
      <c r="IIW393" s="3"/>
      <c r="IIX393" s="3"/>
      <c r="IIY393" s="3"/>
      <c r="IIZ393" s="3"/>
      <c r="IJA393" s="3"/>
      <c r="IJB393" s="3"/>
      <c r="IJC393" s="3"/>
      <c r="IJD393" s="3"/>
      <c r="IJE393" s="3"/>
      <c r="IJF393" s="3"/>
      <c r="IJG393" s="3"/>
      <c r="IJH393" s="3"/>
      <c r="IJI393" s="3"/>
      <c r="IJJ393" s="3"/>
      <c r="IJK393" s="3"/>
      <c r="IJL393" s="3"/>
      <c r="IJM393" s="3"/>
      <c r="IJN393" s="3"/>
      <c r="IJO393" s="3"/>
      <c r="IJP393" s="3"/>
      <c r="IJQ393" s="3"/>
      <c r="IJR393" s="3"/>
      <c r="IJS393" s="3"/>
      <c r="IJT393" s="3"/>
      <c r="IJU393" s="3"/>
      <c r="IJV393" s="3"/>
      <c r="IJW393" s="3"/>
      <c r="IJX393" s="3"/>
      <c r="IJY393" s="3"/>
      <c r="IJZ393" s="3"/>
      <c r="IKA393" s="3"/>
      <c r="IKB393" s="3"/>
      <c r="IKC393" s="3"/>
      <c r="IKD393" s="3"/>
      <c r="IKE393" s="3"/>
      <c r="IKF393" s="3"/>
      <c r="IKG393" s="3"/>
      <c r="IKH393" s="3"/>
      <c r="IKI393" s="3"/>
      <c r="IKJ393" s="3"/>
      <c r="IKK393" s="3"/>
      <c r="IKL393" s="3"/>
      <c r="IKM393" s="3"/>
      <c r="IKN393" s="3"/>
      <c r="IKO393" s="3"/>
      <c r="IKP393" s="3"/>
      <c r="IKQ393" s="3"/>
      <c r="IKR393" s="3"/>
      <c r="IKS393" s="3"/>
      <c r="IKT393" s="3"/>
      <c r="IKU393" s="3"/>
      <c r="IKV393" s="3"/>
      <c r="IKW393" s="3"/>
      <c r="IKX393" s="3"/>
      <c r="IKY393" s="3"/>
      <c r="ILA393" s="3"/>
      <c r="ILC393" s="3"/>
      <c r="ILD393" s="3"/>
      <c r="ILE393" s="3"/>
      <c r="ILF393" s="3"/>
      <c r="ILG393" s="3"/>
      <c r="ILH393" s="3"/>
      <c r="ILI393" s="3"/>
      <c r="ILJ393" s="3"/>
      <c r="ILO393" s="3"/>
      <c r="ILP393" s="3"/>
      <c r="ILQ393" s="3"/>
      <c r="ILR393" s="3"/>
      <c r="ILS393" s="3"/>
      <c r="ILT393" s="3"/>
      <c r="ILU393" s="3"/>
      <c r="ILV393" s="3"/>
      <c r="ILW393" s="3"/>
      <c r="ILX393" s="3"/>
      <c r="ILY393" s="3"/>
      <c r="ILZ393" s="3"/>
      <c r="IMA393" s="3"/>
      <c r="IMB393" s="3"/>
      <c r="IMC393" s="3"/>
      <c r="IMD393" s="3"/>
      <c r="IME393" s="3"/>
      <c r="IMF393" s="3"/>
      <c r="IMG393" s="3"/>
      <c r="IMH393" s="3"/>
      <c r="IMI393" s="3"/>
      <c r="IMJ393" s="3"/>
      <c r="IMK393" s="3"/>
      <c r="IML393" s="3"/>
      <c r="IMM393" s="3"/>
      <c r="IMN393" s="3"/>
      <c r="IMO393" s="3"/>
      <c r="IMP393" s="3"/>
      <c r="IMQ393" s="3"/>
      <c r="IMR393" s="3"/>
      <c r="IMS393" s="3"/>
      <c r="IMT393" s="3"/>
      <c r="IMU393" s="3"/>
      <c r="IMV393" s="3"/>
      <c r="IMW393" s="3"/>
      <c r="IMX393" s="3"/>
      <c r="IMY393" s="3"/>
      <c r="IMZ393" s="3"/>
      <c r="INA393" s="3"/>
      <c r="INB393" s="3"/>
      <c r="INC393" s="3"/>
      <c r="IND393" s="3"/>
      <c r="INE393" s="3"/>
      <c r="INF393" s="3"/>
      <c r="ING393" s="3"/>
      <c r="INH393" s="3"/>
      <c r="INI393" s="3"/>
      <c r="INJ393" s="3"/>
      <c r="INK393" s="3"/>
      <c r="INL393" s="3"/>
      <c r="INM393" s="3"/>
      <c r="INN393" s="3"/>
      <c r="INO393" s="3"/>
      <c r="INP393" s="3"/>
      <c r="INQ393" s="3"/>
      <c r="INR393" s="3"/>
      <c r="INS393" s="3"/>
      <c r="INT393" s="3"/>
      <c r="INU393" s="3"/>
      <c r="INV393" s="3"/>
      <c r="INW393" s="3"/>
      <c r="INX393" s="3"/>
      <c r="INY393" s="3"/>
      <c r="INZ393" s="3"/>
      <c r="IOA393" s="3"/>
      <c r="IOB393" s="3"/>
      <c r="IOC393" s="3"/>
      <c r="IOD393" s="3"/>
      <c r="IOE393" s="3"/>
      <c r="IOF393" s="3"/>
      <c r="IOG393" s="3"/>
      <c r="IOH393" s="3"/>
      <c r="IOI393" s="3"/>
      <c r="IOJ393" s="3"/>
      <c r="IOK393" s="3"/>
      <c r="IOL393" s="3"/>
      <c r="IOM393" s="3"/>
      <c r="ION393" s="3"/>
      <c r="IOO393" s="3"/>
      <c r="IOP393" s="3"/>
      <c r="IOQ393" s="3"/>
      <c r="IOR393" s="3"/>
      <c r="IOS393" s="3"/>
      <c r="IOT393" s="3"/>
      <c r="IOU393" s="3"/>
      <c r="IOV393" s="3"/>
      <c r="IOW393" s="3"/>
      <c r="IOX393" s="3"/>
      <c r="IOY393" s="3"/>
      <c r="IOZ393" s="3"/>
      <c r="IPA393" s="3"/>
      <c r="IPB393" s="3"/>
      <c r="IPC393" s="3"/>
      <c r="IPD393" s="3"/>
      <c r="IPE393" s="3"/>
      <c r="IPF393" s="3"/>
      <c r="IPG393" s="3"/>
      <c r="IPH393" s="3"/>
      <c r="IPI393" s="3"/>
      <c r="IPJ393" s="3"/>
      <c r="IPK393" s="3"/>
      <c r="IPL393" s="3"/>
      <c r="IPM393" s="3"/>
      <c r="IPN393" s="3"/>
      <c r="IPO393" s="3"/>
      <c r="IPP393" s="3"/>
      <c r="IPQ393" s="3"/>
      <c r="IPR393" s="3"/>
      <c r="IPS393" s="3"/>
      <c r="IPT393" s="3"/>
      <c r="IPU393" s="3"/>
      <c r="IPV393" s="3"/>
      <c r="IPW393" s="3"/>
      <c r="IPX393" s="3"/>
      <c r="IPY393" s="3"/>
      <c r="IPZ393" s="3"/>
      <c r="IQA393" s="3"/>
      <c r="IQB393" s="3"/>
      <c r="IQC393" s="3"/>
      <c r="IQD393" s="3"/>
      <c r="IQE393" s="3"/>
      <c r="IQF393" s="3"/>
      <c r="IQG393" s="3"/>
      <c r="IQH393" s="3"/>
      <c r="IQI393" s="3"/>
      <c r="IQJ393" s="3"/>
      <c r="IQK393" s="3"/>
      <c r="IQL393" s="3"/>
      <c r="IQM393" s="3"/>
      <c r="IQN393" s="3"/>
      <c r="IQO393" s="3"/>
      <c r="IQP393" s="3"/>
      <c r="IQQ393" s="3"/>
      <c r="IQR393" s="3"/>
      <c r="IQS393" s="3"/>
      <c r="IQT393" s="3"/>
      <c r="IQU393" s="3"/>
      <c r="IQV393" s="3"/>
      <c r="IQW393" s="3"/>
      <c r="IQX393" s="3"/>
      <c r="IQY393" s="3"/>
      <c r="IQZ393" s="3"/>
      <c r="IRA393" s="3"/>
      <c r="IRB393" s="3"/>
      <c r="IRC393" s="3"/>
      <c r="IRD393" s="3"/>
      <c r="IRE393" s="3"/>
      <c r="IRF393" s="3"/>
      <c r="IRG393" s="3"/>
      <c r="IRH393" s="3"/>
      <c r="IRI393" s="3"/>
      <c r="IRJ393" s="3"/>
      <c r="IRK393" s="3"/>
      <c r="IRL393" s="3"/>
      <c r="IRM393" s="3"/>
      <c r="IRN393" s="3"/>
      <c r="IRO393" s="3"/>
      <c r="IRP393" s="3"/>
      <c r="IRQ393" s="3"/>
      <c r="IRR393" s="3"/>
      <c r="IRS393" s="3"/>
      <c r="IRT393" s="3"/>
      <c r="IRU393" s="3"/>
      <c r="IRV393" s="3"/>
      <c r="IRW393" s="3"/>
      <c r="IRX393" s="3"/>
      <c r="IRY393" s="3"/>
      <c r="IRZ393" s="3"/>
      <c r="ISA393" s="3"/>
      <c r="ISB393" s="3"/>
      <c r="ISC393" s="3"/>
      <c r="ISD393" s="3"/>
      <c r="ISE393" s="3"/>
      <c r="ISF393" s="3"/>
      <c r="ISG393" s="3"/>
      <c r="ISH393" s="3"/>
      <c r="ISI393" s="3"/>
      <c r="ISJ393" s="3"/>
      <c r="ISK393" s="3"/>
      <c r="ISL393" s="3"/>
      <c r="ISM393" s="3"/>
      <c r="ISN393" s="3"/>
      <c r="ISO393" s="3"/>
      <c r="ISP393" s="3"/>
      <c r="ISQ393" s="3"/>
      <c r="ISR393" s="3"/>
      <c r="ISS393" s="3"/>
      <c r="IST393" s="3"/>
      <c r="ISU393" s="3"/>
      <c r="ISV393" s="3"/>
      <c r="ISW393" s="3"/>
      <c r="ISX393" s="3"/>
      <c r="ISY393" s="3"/>
      <c r="ISZ393" s="3"/>
      <c r="ITA393" s="3"/>
      <c r="ITB393" s="3"/>
      <c r="ITC393" s="3"/>
      <c r="ITD393" s="3"/>
      <c r="ITE393" s="3"/>
      <c r="ITF393" s="3"/>
      <c r="ITG393" s="3"/>
      <c r="ITH393" s="3"/>
      <c r="ITI393" s="3"/>
      <c r="ITJ393" s="3"/>
      <c r="ITK393" s="3"/>
      <c r="ITL393" s="3"/>
      <c r="ITM393" s="3"/>
      <c r="ITN393" s="3"/>
      <c r="ITO393" s="3"/>
      <c r="ITP393" s="3"/>
      <c r="ITQ393" s="3"/>
      <c r="ITR393" s="3"/>
      <c r="ITS393" s="3"/>
      <c r="ITT393" s="3"/>
      <c r="ITU393" s="3"/>
      <c r="ITV393" s="3"/>
      <c r="ITW393" s="3"/>
      <c r="ITX393" s="3"/>
      <c r="ITY393" s="3"/>
      <c r="ITZ393" s="3"/>
      <c r="IUA393" s="3"/>
      <c r="IUB393" s="3"/>
      <c r="IUC393" s="3"/>
      <c r="IUD393" s="3"/>
      <c r="IUE393" s="3"/>
      <c r="IUF393" s="3"/>
      <c r="IUG393" s="3"/>
      <c r="IUH393" s="3"/>
      <c r="IUI393" s="3"/>
      <c r="IUJ393" s="3"/>
      <c r="IUK393" s="3"/>
      <c r="IUL393" s="3"/>
      <c r="IUM393" s="3"/>
      <c r="IUN393" s="3"/>
      <c r="IUO393" s="3"/>
      <c r="IUP393" s="3"/>
      <c r="IUQ393" s="3"/>
      <c r="IUR393" s="3"/>
      <c r="IUS393" s="3"/>
      <c r="IUT393" s="3"/>
      <c r="IUU393" s="3"/>
      <c r="IUW393" s="3"/>
      <c r="IUY393" s="3"/>
      <c r="IUZ393" s="3"/>
      <c r="IVA393" s="3"/>
      <c r="IVB393" s="3"/>
      <c r="IVC393" s="3"/>
      <c r="IVD393" s="3"/>
      <c r="IVE393" s="3"/>
      <c r="IVF393" s="3"/>
      <c r="IVK393" s="3"/>
      <c r="IVL393" s="3"/>
      <c r="IVM393" s="3"/>
      <c r="IVN393" s="3"/>
      <c r="IVO393" s="3"/>
      <c r="IVP393" s="3"/>
      <c r="IVQ393" s="3"/>
      <c r="IVR393" s="3"/>
      <c r="IVS393" s="3"/>
      <c r="IVT393" s="3"/>
      <c r="IVU393" s="3"/>
      <c r="IVV393" s="3"/>
      <c r="IVW393" s="3"/>
      <c r="IVX393" s="3"/>
      <c r="IVY393" s="3"/>
      <c r="IVZ393" s="3"/>
      <c r="IWA393" s="3"/>
      <c r="IWB393" s="3"/>
      <c r="IWC393" s="3"/>
      <c r="IWD393" s="3"/>
      <c r="IWE393" s="3"/>
      <c r="IWF393" s="3"/>
      <c r="IWG393" s="3"/>
      <c r="IWH393" s="3"/>
      <c r="IWI393" s="3"/>
      <c r="IWJ393" s="3"/>
      <c r="IWK393" s="3"/>
      <c r="IWL393" s="3"/>
      <c r="IWM393" s="3"/>
      <c r="IWN393" s="3"/>
      <c r="IWO393" s="3"/>
      <c r="IWP393" s="3"/>
      <c r="IWQ393" s="3"/>
      <c r="IWR393" s="3"/>
      <c r="IWS393" s="3"/>
      <c r="IWT393" s="3"/>
      <c r="IWU393" s="3"/>
      <c r="IWV393" s="3"/>
      <c r="IWW393" s="3"/>
      <c r="IWX393" s="3"/>
      <c r="IWY393" s="3"/>
      <c r="IWZ393" s="3"/>
      <c r="IXA393" s="3"/>
      <c r="IXB393" s="3"/>
      <c r="IXC393" s="3"/>
      <c r="IXD393" s="3"/>
      <c r="IXE393" s="3"/>
      <c r="IXF393" s="3"/>
      <c r="IXG393" s="3"/>
      <c r="IXH393" s="3"/>
      <c r="IXI393" s="3"/>
      <c r="IXJ393" s="3"/>
      <c r="IXK393" s="3"/>
      <c r="IXL393" s="3"/>
      <c r="IXM393" s="3"/>
      <c r="IXN393" s="3"/>
      <c r="IXO393" s="3"/>
      <c r="IXP393" s="3"/>
      <c r="IXQ393" s="3"/>
      <c r="IXR393" s="3"/>
      <c r="IXS393" s="3"/>
      <c r="IXT393" s="3"/>
      <c r="IXU393" s="3"/>
      <c r="IXV393" s="3"/>
      <c r="IXW393" s="3"/>
      <c r="IXX393" s="3"/>
      <c r="IXY393" s="3"/>
      <c r="IXZ393" s="3"/>
      <c r="IYA393" s="3"/>
      <c r="IYB393" s="3"/>
      <c r="IYC393" s="3"/>
      <c r="IYD393" s="3"/>
      <c r="IYE393" s="3"/>
      <c r="IYF393" s="3"/>
      <c r="IYG393" s="3"/>
      <c r="IYH393" s="3"/>
      <c r="IYI393" s="3"/>
      <c r="IYJ393" s="3"/>
      <c r="IYK393" s="3"/>
      <c r="IYL393" s="3"/>
      <c r="IYM393" s="3"/>
      <c r="IYN393" s="3"/>
      <c r="IYO393" s="3"/>
      <c r="IYP393" s="3"/>
      <c r="IYQ393" s="3"/>
      <c r="IYR393" s="3"/>
      <c r="IYS393" s="3"/>
      <c r="IYT393" s="3"/>
      <c r="IYU393" s="3"/>
      <c r="IYV393" s="3"/>
      <c r="IYW393" s="3"/>
      <c r="IYX393" s="3"/>
      <c r="IYY393" s="3"/>
      <c r="IYZ393" s="3"/>
      <c r="IZA393" s="3"/>
      <c r="IZB393" s="3"/>
      <c r="IZC393" s="3"/>
      <c r="IZD393" s="3"/>
      <c r="IZE393" s="3"/>
      <c r="IZF393" s="3"/>
      <c r="IZG393" s="3"/>
      <c r="IZH393" s="3"/>
      <c r="IZI393" s="3"/>
      <c r="IZJ393" s="3"/>
      <c r="IZK393" s="3"/>
      <c r="IZL393" s="3"/>
      <c r="IZM393" s="3"/>
      <c r="IZN393" s="3"/>
      <c r="IZO393" s="3"/>
      <c r="IZP393" s="3"/>
      <c r="IZQ393" s="3"/>
      <c r="IZR393" s="3"/>
      <c r="IZS393" s="3"/>
      <c r="IZT393" s="3"/>
      <c r="IZU393" s="3"/>
      <c r="IZV393" s="3"/>
      <c r="IZW393" s="3"/>
      <c r="IZX393" s="3"/>
      <c r="IZY393" s="3"/>
      <c r="IZZ393" s="3"/>
      <c r="JAA393" s="3"/>
      <c r="JAB393" s="3"/>
      <c r="JAC393" s="3"/>
      <c r="JAD393" s="3"/>
      <c r="JAE393" s="3"/>
      <c r="JAF393" s="3"/>
      <c r="JAG393" s="3"/>
      <c r="JAH393" s="3"/>
      <c r="JAI393" s="3"/>
      <c r="JAJ393" s="3"/>
      <c r="JAK393" s="3"/>
      <c r="JAL393" s="3"/>
      <c r="JAM393" s="3"/>
      <c r="JAN393" s="3"/>
      <c r="JAO393" s="3"/>
      <c r="JAP393" s="3"/>
      <c r="JAQ393" s="3"/>
      <c r="JAR393" s="3"/>
      <c r="JAS393" s="3"/>
      <c r="JAT393" s="3"/>
      <c r="JAU393" s="3"/>
      <c r="JAV393" s="3"/>
      <c r="JAW393" s="3"/>
      <c r="JAX393" s="3"/>
      <c r="JAY393" s="3"/>
      <c r="JAZ393" s="3"/>
      <c r="JBA393" s="3"/>
      <c r="JBB393" s="3"/>
      <c r="JBC393" s="3"/>
      <c r="JBD393" s="3"/>
      <c r="JBE393" s="3"/>
      <c r="JBF393" s="3"/>
      <c r="JBG393" s="3"/>
      <c r="JBH393" s="3"/>
      <c r="JBI393" s="3"/>
      <c r="JBJ393" s="3"/>
      <c r="JBK393" s="3"/>
      <c r="JBL393" s="3"/>
      <c r="JBM393" s="3"/>
      <c r="JBN393" s="3"/>
      <c r="JBO393" s="3"/>
      <c r="JBP393" s="3"/>
      <c r="JBQ393" s="3"/>
      <c r="JBR393" s="3"/>
      <c r="JBS393" s="3"/>
      <c r="JBT393" s="3"/>
      <c r="JBU393" s="3"/>
      <c r="JBV393" s="3"/>
      <c r="JBW393" s="3"/>
      <c r="JBX393" s="3"/>
      <c r="JBY393" s="3"/>
      <c r="JBZ393" s="3"/>
      <c r="JCA393" s="3"/>
      <c r="JCB393" s="3"/>
      <c r="JCC393" s="3"/>
      <c r="JCD393" s="3"/>
      <c r="JCE393" s="3"/>
      <c r="JCF393" s="3"/>
      <c r="JCG393" s="3"/>
      <c r="JCH393" s="3"/>
      <c r="JCI393" s="3"/>
      <c r="JCJ393" s="3"/>
      <c r="JCK393" s="3"/>
      <c r="JCL393" s="3"/>
      <c r="JCM393" s="3"/>
      <c r="JCN393" s="3"/>
      <c r="JCO393" s="3"/>
      <c r="JCP393" s="3"/>
      <c r="JCQ393" s="3"/>
      <c r="JCR393" s="3"/>
      <c r="JCS393" s="3"/>
      <c r="JCT393" s="3"/>
      <c r="JCU393" s="3"/>
      <c r="JCV393" s="3"/>
      <c r="JCW393" s="3"/>
      <c r="JCX393" s="3"/>
      <c r="JCY393" s="3"/>
      <c r="JCZ393" s="3"/>
      <c r="JDA393" s="3"/>
      <c r="JDB393" s="3"/>
      <c r="JDC393" s="3"/>
      <c r="JDD393" s="3"/>
      <c r="JDE393" s="3"/>
      <c r="JDF393" s="3"/>
      <c r="JDG393" s="3"/>
      <c r="JDH393" s="3"/>
      <c r="JDI393" s="3"/>
      <c r="JDJ393" s="3"/>
      <c r="JDK393" s="3"/>
      <c r="JDL393" s="3"/>
      <c r="JDM393" s="3"/>
      <c r="JDN393" s="3"/>
      <c r="JDO393" s="3"/>
      <c r="JDP393" s="3"/>
      <c r="JDQ393" s="3"/>
      <c r="JDR393" s="3"/>
      <c r="JDS393" s="3"/>
      <c r="JDT393" s="3"/>
      <c r="JDU393" s="3"/>
      <c r="JDV393" s="3"/>
      <c r="JDW393" s="3"/>
      <c r="JDX393" s="3"/>
      <c r="JDY393" s="3"/>
      <c r="JDZ393" s="3"/>
      <c r="JEA393" s="3"/>
      <c r="JEB393" s="3"/>
      <c r="JEC393" s="3"/>
      <c r="JED393" s="3"/>
      <c r="JEE393" s="3"/>
      <c r="JEF393" s="3"/>
      <c r="JEG393" s="3"/>
      <c r="JEH393" s="3"/>
      <c r="JEI393" s="3"/>
      <c r="JEJ393" s="3"/>
      <c r="JEK393" s="3"/>
      <c r="JEL393" s="3"/>
      <c r="JEM393" s="3"/>
      <c r="JEN393" s="3"/>
      <c r="JEO393" s="3"/>
      <c r="JEP393" s="3"/>
      <c r="JEQ393" s="3"/>
      <c r="JES393" s="3"/>
      <c r="JEU393" s="3"/>
      <c r="JEV393" s="3"/>
      <c r="JEW393" s="3"/>
      <c r="JEX393" s="3"/>
      <c r="JEY393" s="3"/>
      <c r="JEZ393" s="3"/>
      <c r="JFA393" s="3"/>
      <c r="JFB393" s="3"/>
      <c r="JFG393" s="3"/>
      <c r="JFH393" s="3"/>
      <c r="JFI393" s="3"/>
      <c r="JFJ393" s="3"/>
      <c r="JFK393" s="3"/>
      <c r="JFL393" s="3"/>
      <c r="JFM393" s="3"/>
      <c r="JFN393" s="3"/>
      <c r="JFO393" s="3"/>
      <c r="JFP393" s="3"/>
      <c r="JFQ393" s="3"/>
      <c r="JFR393" s="3"/>
      <c r="JFS393" s="3"/>
      <c r="JFT393" s="3"/>
      <c r="JFU393" s="3"/>
      <c r="JFV393" s="3"/>
      <c r="JFW393" s="3"/>
      <c r="JFX393" s="3"/>
      <c r="JFY393" s="3"/>
      <c r="JFZ393" s="3"/>
      <c r="JGA393" s="3"/>
      <c r="JGB393" s="3"/>
      <c r="JGC393" s="3"/>
      <c r="JGD393" s="3"/>
      <c r="JGE393" s="3"/>
      <c r="JGF393" s="3"/>
      <c r="JGG393" s="3"/>
      <c r="JGH393" s="3"/>
      <c r="JGI393" s="3"/>
      <c r="JGJ393" s="3"/>
      <c r="JGK393" s="3"/>
      <c r="JGL393" s="3"/>
      <c r="JGM393" s="3"/>
      <c r="JGN393" s="3"/>
      <c r="JGO393" s="3"/>
      <c r="JGP393" s="3"/>
      <c r="JGQ393" s="3"/>
      <c r="JGR393" s="3"/>
      <c r="JGS393" s="3"/>
      <c r="JGT393" s="3"/>
      <c r="JGU393" s="3"/>
      <c r="JGV393" s="3"/>
      <c r="JGW393" s="3"/>
      <c r="JGX393" s="3"/>
      <c r="JGY393" s="3"/>
      <c r="JGZ393" s="3"/>
      <c r="JHA393" s="3"/>
      <c r="JHB393" s="3"/>
      <c r="JHC393" s="3"/>
      <c r="JHD393" s="3"/>
      <c r="JHE393" s="3"/>
      <c r="JHF393" s="3"/>
      <c r="JHG393" s="3"/>
      <c r="JHH393" s="3"/>
      <c r="JHI393" s="3"/>
      <c r="JHJ393" s="3"/>
      <c r="JHK393" s="3"/>
      <c r="JHL393" s="3"/>
      <c r="JHM393" s="3"/>
      <c r="JHN393" s="3"/>
      <c r="JHO393" s="3"/>
      <c r="JHP393" s="3"/>
      <c r="JHQ393" s="3"/>
      <c r="JHR393" s="3"/>
      <c r="JHS393" s="3"/>
      <c r="JHT393" s="3"/>
      <c r="JHU393" s="3"/>
      <c r="JHV393" s="3"/>
      <c r="JHW393" s="3"/>
      <c r="JHX393" s="3"/>
      <c r="JHY393" s="3"/>
      <c r="JHZ393" s="3"/>
      <c r="JIA393" s="3"/>
      <c r="JIB393" s="3"/>
      <c r="JIC393" s="3"/>
      <c r="JID393" s="3"/>
      <c r="JIE393" s="3"/>
      <c r="JIF393" s="3"/>
      <c r="JIG393" s="3"/>
      <c r="JIH393" s="3"/>
      <c r="JII393" s="3"/>
      <c r="JIJ393" s="3"/>
      <c r="JIK393" s="3"/>
      <c r="JIL393" s="3"/>
      <c r="JIM393" s="3"/>
      <c r="JIN393" s="3"/>
      <c r="JIO393" s="3"/>
      <c r="JIP393" s="3"/>
      <c r="JIQ393" s="3"/>
      <c r="JIR393" s="3"/>
      <c r="JIS393" s="3"/>
      <c r="JIT393" s="3"/>
      <c r="JIU393" s="3"/>
      <c r="JIV393" s="3"/>
      <c r="JIW393" s="3"/>
      <c r="JIX393" s="3"/>
      <c r="JIY393" s="3"/>
      <c r="JIZ393" s="3"/>
      <c r="JJA393" s="3"/>
      <c r="JJB393" s="3"/>
      <c r="JJC393" s="3"/>
      <c r="JJD393" s="3"/>
      <c r="JJE393" s="3"/>
      <c r="JJF393" s="3"/>
      <c r="JJG393" s="3"/>
      <c r="JJH393" s="3"/>
      <c r="JJI393" s="3"/>
      <c r="JJJ393" s="3"/>
      <c r="JJK393" s="3"/>
      <c r="JJL393" s="3"/>
      <c r="JJM393" s="3"/>
      <c r="JJN393" s="3"/>
      <c r="JJO393" s="3"/>
      <c r="JJP393" s="3"/>
      <c r="JJQ393" s="3"/>
      <c r="JJR393" s="3"/>
      <c r="JJS393" s="3"/>
      <c r="JJT393" s="3"/>
      <c r="JJU393" s="3"/>
      <c r="JJV393" s="3"/>
      <c r="JJW393" s="3"/>
      <c r="JJX393" s="3"/>
      <c r="JJY393" s="3"/>
      <c r="JJZ393" s="3"/>
      <c r="JKA393" s="3"/>
      <c r="JKB393" s="3"/>
      <c r="JKC393" s="3"/>
      <c r="JKD393" s="3"/>
      <c r="JKE393" s="3"/>
      <c r="JKF393" s="3"/>
      <c r="JKG393" s="3"/>
      <c r="JKH393" s="3"/>
      <c r="JKI393" s="3"/>
      <c r="JKJ393" s="3"/>
      <c r="JKK393" s="3"/>
      <c r="JKL393" s="3"/>
      <c r="JKM393" s="3"/>
      <c r="JKN393" s="3"/>
      <c r="JKO393" s="3"/>
      <c r="JKP393" s="3"/>
      <c r="JKQ393" s="3"/>
      <c r="JKR393" s="3"/>
      <c r="JKS393" s="3"/>
      <c r="JKT393" s="3"/>
      <c r="JKU393" s="3"/>
      <c r="JKV393" s="3"/>
      <c r="JKW393" s="3"/>
      <c r="JKX393" s="3"/>
      <c r="JKY393" s="3"/>
      <c r="JKZ393" s="3"/>
      <c r="JLA393" s="3"/>
      <c r="JLB393" s="3"/>
      <c r="JLC393" s="3"/>
      <c r="JLD393" s="3"/>
      <c r="JLE393" s="3"/>
      <c r="JLF393" s="3"/>
      <c r="JLG393" s="3"/>
      <c r="JLH393" s="3"/>
      <c r="JLI393" s="3"/>
      <c r="JLJ393" s="3"/>
      <c r="JLK393" s="3"/>
      <c r="JLL393" s="3"/>
      <c r="JLM393" s="3"/>
      <c r="JLN393" s="3"/>
      <c r="JLO393" s="3"/>
      <c r="JLP393" s="3"/>
      <c r="JLQ393" s="3"/>
      <c r="JLR393" s="3"/>
      <c r="JLS393" s="3"/>
      <c r="JLT393" s="3"/>
      <c r="JLU393" s="3"/>
      <c r="JLV393" s="3"/>
      <c r="JLW393" s="3"/>
      <c r="JLX393" s="3"/>
      <c r="JLY393" s="3"/>
      <c r="JLZ393" s="3"/>
      <c r="JMA393" s="3"/>
      <c r="JMB393" s="3"/>
      <c r="JMC393" s="3"/>
      <c r="JMD393" s="3"/>
      <c r="JME393" s="3"/>
      <c r="JMF393" s="3"/>
      <c r="JMG393" s="3"/>
      <c r="JMH393" s="3"/>
      <c r="JMI393" s="3"/>
      <c r="JMJ393" s="3"/>
      <c r="JMK393" s="3"/>
      <c r="JML393" s="3"/>
      <c r="JMM393" s="3"/>
      <c r="JMN393" s="3"/>
      <c r="JMO393" s="3"/>
      <c r="JMP393" s="3"/>
      <c r="JMQ393" s="3"/>
      <c r="JMR393" s="3"/>
      <c r="JMS393" s="3"/>
      <c r="JMT393" s="3"/>
      <c r="JMU393" s="3"/>
      <c r="JMV393" s="3"/>
      <c r="JMW393" s="3"/>
      <c r="JMX393" s="3"/>
      <c r="JMY393" s="3"/>
      <c r="JMZ393" s="3"/>
      <c r="JNA393" s="3"/>
      <c r="JNB393" s="3"/>
      <c r="JNC393" s="3"/>
      <c r="JND393" s="3"/>
      <c r="JNE393" s="3"/>
      <c r="JNF393" s="3"/>
      <c r="JNG393" s="3"/>
      <c r="JNH393" s="3"/>
      <c r="JNI393" s="3"/>
      <c r="JNJ393" s="3"/>
      <c r="JNK393" s="3"/>
      <c r="JNL393" s="3"/>
      <c r="JNM393" s="3"/>
      <c r="JNN393" s="3"/>
      <c r="JNO393" s="3"/>
      <c r="JNP393" s="3"/>
      <c r="JNQ393" s="3"/>
      <c r="JNR393" s="3"/>
      <c r="JNS393" s="3"/>
      <c r="JNT393" s="3"/>
      <c r="JNU393" s="3"/>
      <c r="JNV393" s="3"/>
      <c r="JNW393" s="3"/>
      <c r="JNX393" s="3"/>
      <c r="JNY393" s="3"/>
      <c r="JNZ393" s="3"/>
      <c r="JOA393" s="3"/>
      <c r="JOB393" s="3"/>
      <c r="JOC393" s="3"/>
      <c r="JOD393" s="3"/>
      <c r="JOE393" s="3"/>
      <c r="JOF393" s="3"/>
      <c r="JOG393" s="3"/>
      <c r="JOH393" s="3"/>
      <c r="JOI393" s="3"/>
      <c r="JOJ393" s="3"/>
      <c r="JOK393" s="3"/>
      <c r="JOL393" s="3"/>
      <c r="JOM393" s="3"/>
      <c r="JOO393" s="3"/>
      <c r="JOQ393" s="3"/>
      <c r="JOR393" s="3"/>
      <c r="JOS393" s="3"/>
      <c r="JOT393" s="3"/>
      <c r="JOU393" s="3"/>
      <c r="JOV393" s="3"/>
      <c r="JOW393" s="3"/>
      <c r="JOX393" s="3"/>
      <c r="JPC393" s="3"/>
      <c r="JPD393" s="3"/>
      <c r="JPE393" s="3"/>
      <c r="JPF393" s="3"/>
      <c r="JPG393" s="3"/>
      <c r="JPH393" s="3"/>
      <c r="JPI393" s="3"/>
      <c r="JPJ393" s="3"/>
      <c r="JPK393" s="3"/>
      <c r="JPL393" s="3"/>
      <c r="JPM393" s="3"/>
      <c r="JPN393" s="3"/>
      <c r="JPO393" s="3"/>
      <c r="JPP393" s="3"/>
      <c r="JPQ393" s="3"/>
      <c r="JPR393" s="3"/>
      <c r="JPS393" s="3"/>
      <c r="JPT393" s="3"/>
      <c r="JPU393" s="3"/>
      <c r="JPV393" s="3"/>
      <c r="JPW393" s="3"/>
      <c r="JPX393" s="3"/>
      <c r="JPY393" s="3"/>
      <c r="JPZ393" s="3"/>
      <c r="JQA393" s="3"/>
      <c r="JQB393" s="3"/>
      <c r="JQC393" s="3"/>
      <c r="JQD393" s="3"/>
      <c r="JQE393" s="3"/>
      <c r="JQF393" s="3"/>
      <c r="JQG393" s="3"/>
      <c r="JQH393" s="3"/>
      <c r="JQI393" s="3"/>
      <c r="JQJ393" s="3"/>
      <c r="JQK393" s="3"/>
      <c r="JQL393" s="3"/>
      <c r="JQM393" s="3"/>
      <c r="JQN393" s="3"/>
      <c r="JQO393" s="3"/>
      <c r="JQP393" s="3"/>
      <c r="JQQ393" s="3"/>
      <c r="JQR393" s="3"/>
      <c r="JQS393" s="3"/>
      <c r="JQT393" s="3"/>
      <c r="JQU393" s="3"/>
      <c r="JQV393" s="3"/>
      <c r="JQW393" s="3"/>
      <c r="JQX393" s="3"/>
      <c r="JQY393" s="3"/>
      <c r="JQZ393" s="3"/>
      <c r="JRA393" s="3"/>
      <c r="JRB393" s="3"/>
      <c r="JRC393" s="3"/>
      <c r="JRD393" s="3"/>
      <c r="JRE393" s="3"/>
      <c r="JRF393" s="3"/>
      <c r="JRG393" s="3"/>
      <c r="JRH393" s="3"/>
      <c r="JRI393" s="3"/>
      <c r="JRJ393" s="3"/>
      <c r="JRK393" s="3"/>
      <c r="JRL393" s="3"/>
      <c r="JRM393" s="3"/>
      <c r="JRN393" s="3"/>
      <c r="JRO393" s="3"/>
      <c r="JRP393" s="3"/>
      <c r="JRQ393" s="3"/>
      <c r="JRR393" s="3"/>
      <c r="JRS393" s="3"/>
      <c r="JRT393" s="3"/>
      <c r="JRU393" s="3"/>
      <c r="JRV393" s="3"/>
      <c r="JRW393" s="3"/>
      <c r="JRX393" s="3"/>
      <c r="JRY393" s="3"/>
      <c r="JRZ393" s="3"/>
      <c r="JSA393" s="3"/>
      <c r="JSB393" s="3"/>
      <c r="JSC393" s="3"/>
      <c r="JSD393" s="3"/>
      <c r="JSE393" s="3"/>
      <c r="JSF393" s="3"/>
      <c r="JSG393" s="3"/>
      <c r="JSH393" s="3"/>
      <c r="JSI393" s="3"/>
      <c r="JSJ393" s="3"/>
      <c r="JSK393" s="3"/>
      <c r="JSL393" s="3"/>
      <c r="JSM393" s="3"/>
      <c r="JSN393" s="3"/>
      <c r="JSO393" s="3"/>
      <c r="JSP393" s="3"/>
      <c r="JSQ393" s="3"/>
      <c r="JSR393" s="3"/>
      <c r="JSS393" s="3"/>
      <c r="JST393" s="3"/>
      <c r="JSU393" s="3"/>
      <c r="JSV393" s="3"/>
      <c r="JSW393" s="3"/>
      <c r="JSX393" s="3"/>
      <c r="JSY393" s="3"/>
      <c r="JSZ393" s="3"/>
      <c r="JTA393" s="3"/>
      <c r="JTB393" s="3"/>
      <c r="JTC393" s="3"/>
      <c r="JTD393" s="3"/>
      <c r="JTE393" s="3"/>
      <c r="JTF393" s="3"/>
      <c r="JTG393" s="3"/>
      <c r="JTH393" s="3"/>
      <c r="JTI393" s="3"/>
      <c r="JTJ393" s="3"/>
      <c r="JTK393" s="3"/>
      <c r="JTL393" s="3"/>
      <c r="JTM393" s="3"/>
      <c r="JTN393" s="3"/>
      <c r="JTO393" s="3"/>
      <c r="JTP393" s="3"/>
      <c r="JTQ393" s="3"/>
      <c r="JTR393" s="3"/>
      <c r="JTS393" s="3"/>
      <c r="JTT393" s="3"/>
      <c r="JTU393" s="3"/>
      <c r="JTV393" s="3"/>
      <c r="JTW393" s="3"/>
      <c r="JTX393" s="3"/>
      <c r="JTY393" s="3"/>
      <c r="JTZ393" s="3"/>
      <c r="JUA393" s="3"/>
      <c r="JUB393" s="3"/>
      <c r="JUC393" s="3"/>
      <c r="JUD393" s="3"/>
      <c r="JUE393" s="3"/>
      <c r="JUF393" s="3"/>
      <c r="JUG393" s="3"/>
      <c r="JUH393" s="3"/>
      <c r="JUI393" s="3"/>
      <c r="JUJ393" s="3"/>
      <c r="JUK393" s="3"/>
      <c r="JUL393" s="3"/>
      <c r="JUM393" s="3"/>
      <c r="JUN393" s="3"/>
      <c r="JUO393" s="3"/>
      <c r="JUP393" s="3"/>
      <c r="JUQ393" s="3"/>
      <c r="JUR393" s="3"/>
      <c r="JUS393" s="3"/>
      <c r="JUT393" s="3"/>
      <c r="JUU393" s="3"/>
      <c r="JUV393" s="3"/>
      <c r="JUW393" s="3"/>
      <c r="JUX393" s="3"/>
      <c r="JUY393" s="3"/>
      <c r="JUZ393" s="3"/>
      <c r="JVA393" s="3"/>
      <c r="JVB393" s="3"/>
      <c r="JVC393" s="3"/>
      <c r="JVD393" s="3"/>
      <c r="JVE393" s="3"/>
      <c r="JVF393" s="3"/>
      <c r="JVG393" s="3"/>
      <c r="JVH393" s="3"/>
      <c r="JVI393" s="3"/>
      <c r="JVJ393" s="3"/>
      <c r="JVK393" s="3"/>
      <c r="JVL393" s="3"/>
      <c r="JVM393" s="3"/>
      <c r="JVN393" s="3"/>
      <c r="JVO393" s="3"/>
      <c r="JVP393" s="3"/>
      <c r="JVQ393" s="3"/>
      <c r="JVR393" s="3"/>
      <c r="JVS393" s="3"/>
      <c r="JVT393" s="3"/>
      <c r="JVU393" s="3"/>
      <c r="JVV393" s="3"/>
      <c r="JVW393" s="3"/>
      <c r="JVX393" s="3"/>
      <c r="JVY393" s="3"/>
      <c r="JVZ393" s="3"/>
      <c r="JWA393" s="3"/>
      <c r="JWB393" s="3"/>
      <c r="JWC393" s="3"/>
      <c r="JWD393" s="3"/>
      <c r="JWE393" s="3"/>
      <c r="JWF393" s="3"/>
      <c r="JWG393" s="3"/>
      <c r="JWH393" s="3"/>
      <c r="JWI393" s="3"/>
      <c r="JWJ393" s="3"/>
      <c r="JWK393" s="3"/>
      <c r="JWL393" s="3"/>
      <c r="JWM393" s="3"/>
      <c r="JWN393" s="3"/>
      <c r="JWO393" s="3"/>
      <c r="JWP393" s="3"/>
      <c r="JWQ393" s="3"/>
      <c r="JWR393" s="3"/>
      <c r="JWS393" s="3"/>
      <c r="JWT393" s="3"/>
      <c r="JWU393" s="3"/>
      <c r="JWV393" s="3"/>
      <c r="JWW393" s="3"/>
      <c r="JWX393" s="3"/>
      <c r="JWY393" s="3"/>
      <c r="JWZ393" s="3"/>
      <c r="JXA393" s="3"/>
      <c r="JXB393" s="3"/>
      <c r="JXC393" s="3"/>
      <c r="JXD393" s="3"/>
      <c r="JXE393" s="3"/>
      <c r="JXF393" s="3"/>
      <c r="JXG393" s="3"/>
      <c r="JXH393" s="3"/>
      <c r="JXI393" s="3"/>
      <c r="JXJ393" s="3"/>
      <c r="JXK393" s="3"/>
      <c r="JXL393" s="3"/>
      <c r="JXM393" s="3"/>
      <c r="JXN393" s="3"/>
      <c r="JXO393" s="3"/>
      <c r="JXP393" s="3"/>
      <c r="JXQ393" s="3"/>
      <c r="JXR393" s="3"/>
      <c r="JXS393" s="3"/>
      <c r="JXT393" s="3"/>
      <c r="JXU393" s="3"/>
      <c r="JXV393" s="3"/>
      <c r="JXW393" s="3"/>
      <c r="JXX393" s="3"/>
      <c r="JXY393" s="3"/>
      <c r="JXZ393" s="3"/>
      <c r="JYA393" s="3"/>
      <c r="JYB393" s="3"/>
      <c r="JYC393" s="3"/>
      <c r="JYD393" s="3"/>
      <c r="JYE393" s="3"/>
      <c r="JYF393" s="3"/>
      <c r="JYG393" s="3"/>
      <c r="JYH393" s="3"/>
      <c r="JYI393" s="3"/>
      <c r="JYK393" s="3"/>
      <c r="JYM393" s="3"/>
      <c r="JYN393" s="3"/>
      <c r="JYO393" s="3"/>
      <c r="JYP393" s="3"/>
      <c r="JYQ393" s="3"/>
      <c r="JYR393" s="3"/>
      <c r="JYS393" s="3"/>
      <c r="JYT393" s="3"/>
      <c r="JYY393" s="3"/>
      <c r="JYZ393" s="3"/>
      <c r="JZA393" s="3"/>
      <c r="JZB393" s="3"/>
      <c r="JZC393" s="3"/>
      <c r="JZD393" s="3"/>
      <c r="JZE393" s="3"/>
      <c r="JZF393" s="3"/>
      <c r="JZG393" s="3"/>
      <c r="JZH393" s="3"/>
      <c r="JZI393" s="3"/>
      <c r="JZJ393" s="3"/>
      <c r="JZK393" s="3"/>
      <c r="JZL393" s="3"/>
      <c r="JZM393" s="3"/>
      <c r="JZN393" s="3"/>
      <c r="JZO393" s="3"/>
      <c r="JZP393" s="3"/>
      <c r="JZQ393" s="3"/>
      <c r="JZR393" s="3"/>
      <c r="JZS393" s="3"/>
      <c r="JZT393" s="3"/>
      <c r="JZU393" s="3"/>
      <c r="JZV393" s="3"/>
      <c r="JZW393" s="3"/>
      <c r="JZX393" s="3"/>
      <c r="JZY393" s="3"/>
      <c r="JZZ393" s="3"/>
      <c r="KAA393" s="3"/>
      <c r="KAB393" s="3"/>
      <c r="KAC393" s="3"/>
      <c r="KAD393" s="3"/>
      <c r="KAE393" s="3"/>
      <c r="KAF393" s="3"/>
      <c r="KAG393" s="3"/>
      <c r="KAH393" s="3"/>
      <c r="KAI393" s="3"/>
      <c r="KAJ393" s="3"/>
      <c r="KAK393" s="3"/>
      <c r="KAL393" s="3"/>
      <c r="KAM393" s="3"/>
      <c r="KAN393" s="3"/>
      <c r="KAO393" s="3"/>
      <c r="KAP393" s="3"/>
      <c r="KAQ393" s="3"/>
      <c r="KAR393" s="3"/>
      <c r="KAS393" s="3"/>
      <c r="KAT393" s="3"/>
      <c r="KAU393" s="3"/>
      <c r="KAV393" s="3"/>
      <c r="KAW393" s="3"/>
      <c r="KAX393" s="3"/>
      <c r="KAY393" s="3"/>
      <c r="KAZ393" s="3"/>
      <c r="KBA393" s="3"/>
      <c r="KBB393" s="3"/>
      <c r="KBC393" s="3"/>
      <c r="KBD393" s="3"/>
      <c r="KBE393" s="3"/>
      <c r="KBF393" s="3"/>
      <c r="KBG393" s="3"/>
      <c r="KBH393" s="3"/>
      <c r="KBI393" s="3"/>
      <c r="KBJ393" s="3"/>
      <c r="KBK393" s="3"/>
      <c r="KBL393" s="3"/>
      <c r="KBM393" s="3"/>
      <c r="KBN393" s="3"/>
      <c r="KBO393" s="3"/>
      <c r="KBP393" s="3"/>
      <c r="KBQ393" s="3"/>
      <c r="KBR393" s="3"/>
      <c r="KBS393" s="3"/>
      <c r="KBT393" s="3"/>
      <c r="KBU393" s="3"/>
      <c r="KBV393" s="3"/>
      <c r="KBW393" s="3"/>
      <c r="KBX393" s="3"/>
      <c r="KBY393" s="3"/>
      <c r="KBZ393" s="3"/>
      <c r="KCA393" s="3"/>
      <c r="KCB393" s="3"/>
      <c r="KCC393" s="3"/>
      <c r="KCD393" s="3"/>
      <c r="KCE393" s="3"/>
      <c r="KCF393" s="3"/>
      <c r="KCG393" s="3"/>
      <c r="KCH393" s="3"/>
      <c r="KCI393" s="3"/>
      <c r="KCJ393" s="3"/>
      <c r="KCK393" s="3"/>
      <c r="KCL393" s="3"/>
      <c r="KCM393" s="3"/>
      <c r="KCN393" s="3"/>
      <c r="KCO393" s="3"/>
      <c r="KCP393" s="3"/>
      <c r="KCQ393" s="3"/>
      <c r="KCR393" s="3"/>
      <c r="KCS393" s="3"/>
      <c r="KCT393" s="3"/>
      <c r="KCU393" s="3"/>
      <c r="KCV393" s="3"/>
      <c r="KCW393" s="3"/>
      <c r="KCX393" s="3"/>
      <c r="KCY393" s="3"/>
      <c r="KCZ393" s="3"/>
      <c r="KDA393" s="3"/>
      <c r="KDB393" s="3"/>
      <c r="KDC393" s="3"/>
      <c r="KDD393" s="3"/>
      <c r="KDE393" s="3"/>
      <c r="KDF393" s="3"/>
      <c r="KDG393" s="3"/>
      <c r="KDH393" s="3"/>
      <c r="KDI393" s="3"/>
      <c r="KDJ393" s="3"/>
      <c r="KDK393" s="3"/>
      <c r="KDL393" s="3"/>
      <c r="KDM393" s="3"/>
      <c r="KDN393" s="3"/>
      <c r="KDO393" s="3"/>
      <c r="KDP393" s="3"/>
      <c r="KDQ393" s="3"/>
      <c r="KDR393" s="3"/>
      <c r="KDS393" s="3"/>
      <c r="KDT393" s="3"/>
      <c r="KDU393" s="3"/>
      <c r="KDV393" s="3"/>
      <c r="KDW393" s="3"/>
      <c r="KDX393" s="3"/>
      <c r="KDY393" s="3"/>
      <c r="KDZ393" s="3"/>
      <c r="KEA393" s="3"/>
      <c r="KEB393" s="3"/>
      <c r="KEC393" s="3"/>
      <c r="KED393" s="3"/>
      <c r="KEE393" s="3"/>
      <c r="KEF393" s="3"/>
      <c r="KEG393" s="3"/>
      <c r="KEH393" s="3"/>
      <c r="KEI393" s="3"/>
      <c r="KEJ393" s="3"/>
      <c r="KEK393" s="3"/>
      <c r="KEL393" s="3"/>
      <c r="KEM393" s="3"/>
      <c r="KEN393" s="3"/>
      <c r="KEO393" s="3"/>
      <c r="KEP393" s="3"/>
      <c r="KEQ393" s="3"/>
      <c r="KER393" s="3"/>
      <c r="KES393" s="3"/>
      <c r="KET393" s="3"/>
      <c r="KEU393" s="3"/>
      <c r="KEV393" s="3"/>
      <c r="KEW393" s="3"/>
      <c r="KEX393" s="3"/>
      <c r="KEY393" s="3"/>
      <c r="KEZ393" s="3"/>
      <c r="KFA393" s="3"/>
      <c r="KFB393" s="3"/>
      <c r="KFC393" s="3"/>
      <c r="KFD393" s="3"/>
      <c r="KFE393" s="3"/>
      <c r="KFF393" s="3"/>
      <c r="KFG393" s="3"/>
      <c r="KFH393" s="3"/>
      <c r="KFI393" s="3"/>
      <c r="KFJ393" s="3"/>
      <c r="KFK393" s="3"/>
      <c r="KFL393" s="3"/>
      <c r="KFM393" s="3"/>
      <c r="KFN393" s="3"/>
      <c r="KFO393" s="3"/>
      <c r="KFP393" s="3"/>
      <c r="KFQ393" s="3"/>
      <c r="KFR393" s="3"/>
      <c r="KFS393" s="3"/>
      <c r="KFT393" s="3"/>
      <c r="KFU393" s="3"/>
      <c r="KFV393" s="3"/>
      <c r="KFW393" s="3"/>
      <c r="KFX393" s="3"/>
      <c r="KFY393" s="3"/>
      <c r="KFZ393" s="3"/>
      <c r="KGA393" s="3"/>
      <c r="KGB393" s="3"/>
      <c r="KGC393" s="3"/>
      <c r="KGD393" s="3"/>
      <c r="KGE393" s="3"/>
      <c r="KGF393" s="3"/>
      <c r="KGG393" s="3"/>
      <c r="KGH393" s="3"/>
      <c r="KGI393" s="3"/>
      <c r="KGJ393" s="3"/>
      <c r="KGK393" s="3"/>
      <c r="KGL393" s="3"/>
      <c r="KGM393" s="3"/>
      <c r="KGN393" s="3"/>
      <c r="KGO393" s="3"/>
      <c r="KGP393" s="3"/>
      <c r="KGQ393" s="3"/>
      <c r="KGR393" s="3"/>
      <c r="KGS393" s="3"/>
      <c r="KGT393" s="3"/>
      <c r="KGU393" s="3"/>
      <c r="KGV393" s="3"/>
      <c r="KGW393" s="3"/>
      <c r="KGX393" s="3"/>
      <c r="KGY393" s="3"/>
      <c r="KGZ393" s="3"/>
      <c r="KHA393" s="3"/>
      <c r="KHB393" s="3"/>
      <c r="KHC393" s="3"/>
      <c r="KHD393" s="3"/>
      <c r="KHE393" s="3"/>
      <c r="KHF393" s="3"/>
      <c r="KHG393" s="3"/>
      <c r="KHH393" s="3"/>
      <c r="KHI393" s="3"/>
      <c r="KHJ393" s="3"/>
      <c r="KHK393" s="3"/>
      <c r="KHL393" s="3"/>
      <c r="KHM393" s="3"/>
      <c r="KHN393" s="3"/>
      <c r="KHO393" s="3"/>
      <c r="KHP393" s="3"/>
      <c r="KHQ393" s="3"/>
      <c r="KHR393" s="3"/>
      <c r="KHS393" s="3"/>
      <c r="KHT393" s="3"/>
      <c r="KHU393" s="3"/>
      <c r="KHV393" s="3"/>
      <c r="KHW393" s="3"/>
      <c r="KHX393" s="3"/>
      <c r="KHY393" s="3"/>
      <c r="KHZ393" s="3"/>
      <c r="KIA393" s="3"/>
      <c r="KIB393" s="3"/>
      <c r="KIC393" s="3"/>
      <c r="KID393" s="3"/>
      <c r="KIE393" s="3"/>
      <c r="KIG393" s="3"/>
      <c r="KII393" s="3"/>
      <c r="KIJ393" s="3"/>
      <c r="KIK393" s="3"/>
      <c r="KIL393" s="3"/>
      <c r="KIM393" s="3"/>
      <c r="KIN393" s="3"/>
      <c r="KIO393" s="3"/>
      <c r="KIP393" s="3"/>
      <c r="KIU393" s="3"/>
      <c r="KIV393" s="3"/>
      <c r="KIW393" s="3"/>
      <c r="KIX393" s="3"/>
      <c r="KIY393" s="3"/>
      <c r="KIZ393" s="3"/>
      <c r="KJA393" s="3"/>
      <c r="KJB393" s="3"/>
      <c r="KJC393" s="3"/>
      <c r="KJD393" s="3"/>
      <c r="KJE393" s="3"/>
      <c r="KJF393" s="3"/>
      <c r="KJG393" s="3"/>
      <c r="KJH393" s="3"/>
      <c r="KJI393" s="3"/>
      <c r="KJJ393" s="3"/>
      <c r="KJK393" s="3"/>
      <c r="KJL393" s="3"/>
      <c r="KJM393" s="3"/>
      <c r="KJN393" s="3"/>
      <c r="KJO393" s="3"/>
      <c r="KJP393" s="3"/>
      <c r="KJQ393" s="3"/>
      <c r="KJR393" s="3"/>
      <c r="KJS393" s="3"/>
      <c r="KJT393" s="3"/>
      <c r="KJU393" s="3"/>
      <c r="KJV393" s="3"/>
      <c r="KJW393" s="3"/>
      <c r="KJX393" s="3"/>
      <c r="KJY393" s="3"/>
      <c r="KJZ393" s="3"/>
      <c r="KKA393" s="3"/>
      <c r="KKB393" s="3"/>
      <c r="KKC393" s="3"/>
      <c r="KKD393" s="3"/>
      <c r="KKE393" s="3"/>
      <c r="KKF393" s="3"/>
      <c r="KKG393" s="3"/>
      <c r="KKH393" s="3"/>
      <c r="KKI393" s="3"/>
      <c r="KKJ393" s="3"/>
      <c r="KKK393" s="3"/>
      <c r="KKL393" s="3"/>
      <c r="KKM393" s="3"/>
      <c r="KKN393" s="3"/>
      <c r="KKO393" s="3"/>
      <c r="KKP393" s="3"/>
      <c r="KKQ393" s="3"/>
      <c r="KKR393" s="3"/>
      <c r="KKS393" s="3"/>
      <c r="KKT393" s="3"/>
      <c r="KKU393" s="3"/>
      <c r="KKV393" s="3"/>
      <c r="KKW393" s="3"/>
      <c r="KKX393" s="3"/>
      <c r="KKY393" s="3"/>
      <c r="KKZ393" s="3"/>
      <c r="KLA393" s="3"/>
      <c r="KLB393" s="3"/>
      <c r="KLC393" s="3"/>
      <c r="KLD393" s="3"/>
      <c r="KLE393" s="3"/>
      <c r="KLF393" s="3"/>
      <c r="KLG393" s="3"/>
      <c r="KLH393" s="3"/>
      <c r="KLI393" s="3"/>
      <c r="KLJ393" s="3"/>
      <c r="KLK393" s="3"/>
      <c r="KLL393" s="3"/>
      <c r="KLM393" s="3"/>
      <c r="KLN393" s="3"/>
      <c r="KLO393" s="3"/>
      <c r="KLP393" s="3"/>
      <c r="KLQ393" s="3"/>
      <c r="KLR393" s="3"/>
      <c r="KLS393" s="3"/>
      <c r="KLT393" s="3"/>
      <c r="KLU393" s="3"/>
      <c r="KLV393" s="3"/>
      <c r="KLW393" s="3"/>
      <c r="KLX393" s="3"/>
      <c r="KLY393" s="3"/>
      <c r="KLZ393" s="3"/>
      <c r="KMA393" s="3"/>
      <c r="KMB393" s="3"/>
      <c r="KMC393" s="3"/>
      <c r="KMD393" s="3"/>
      <c r="KME393" s="3"/>
      <c r="KMF393" s="3"/>
      <c r="KMG393" s="3"/>
      <c r="KMH393" s="3"/>
      <c r="KMI393" s="3"/>
      <c r="KMJ393" s="3"/>
      <c r="KMK393" s="3"/>
      <c r="KML393" s="3"/>
      <c r="KMM393" s="3"/>
      <c r="KMN393" s="3"/>
      <c r="KMO393" s="3"/>
      <c r="KMP393" s="3"/>
      <c r="KMQ393" s="3"/>
      <c r="KMR393" s="3"/>
      <c r="KMS393" s="3"/>
      <c r="KMT393" s="3"/>
      <c r="KMU393" s="3"/>
      <c r="KMV393" s="3"/>
      <c r="KMW393" s="3"/>
      <c r="KMX393" s="3"/>
      <c r="KMY393" s="3"/>
      <c r="KMZ393" s="3"/>
      <c r="KNA393" s="3"/>
      <c r="KNB393" s="3"/>
      <c r="KNC393" s="3"/>
      <c r="KND393" s="3"/>
      <c r="KNE393" s="3"/>
      <c r="KNF393" s="3"/>
      <c r="KNG393" s="3"/>
      <c r="KNH393" s="3"/>
      <c r="KNI393" s="3"/>
      <c r="KNJ393" s="3"/>
      <c r="KNK393" s="3"/>
      <c r="KNL393" s="3"/>
      <c r="KNM393" s="3"/>
      <c r="KNN393" s="3"/>
      <c r="KNO393" s="3"/>
      <c r="KNP393" s="3"/>
      <c r="KNQ393" s="3"/>
      <c r="KNR393" s="3"/>
      <c r="KNS393" s="3"/>
      <c r="KNT393" s="3"/>
      <c r="KNU393" s="3"/>
      <c r="KNV393" s="3"/>
      <c r="KNW393" s="3"/>
      <c r="KNX393" s="3"/>
      <c r="KNY393" s="3"/>
      <c r="KNZ393" s="3"/>
      <c r="KOA393" s="3"/>
      <c r="KOB393" s="3"/>
      <c r="KOC393" s="3"/>
      <c r="KOD393" s="3"/>
      <c r="KOE393" s="3"/>
      <c r="KOF393" s="3"/>
      <c r="KOG393" s="3"/>
      <c r="KOH393" s="3"/>
      <c r="KOI393" s="3"/>
      <c r="KOJ393" s="3"/>
      <c r="KOK393" s="3"/>
      <c r="KOL393" s="3"/>
      <c r="KOM393" s="3"/>
      <c r="KON393" s="3"/>
      <c r="KOO393" s="3"/>
      <c r="KOP393" s="3"/>
      <c r="KOQ393" s="3"/>
      <c r="KOR393" s="3"/>
      <c r="KOS393" s="3"/>
      <c r="KOT393" s="3"/>
      <c r="KOU393" s="3"/>
      <c r="KOV393" s="3"/>
      <c r="KOW393" s="3"/>
      <c r="KOX393" s="3"/>
      <c r="KOY393" s="3"/>
      <c r="KOZ393" s="3"/>
      <c r="KPA393" s="3"/>
      <c r="KPB393" s="3"/>
      <c r="KPC393" s="3"/>
      <c r="KPD393" s="3"/>
      <c r="KPE393" s="3"/>
      <c r="KPF393" s="3"/>
      <c r="KPG393" s="3"/>
      <c r="KPH393" s="3"/>
      <c r="KPI393" s="3"/>
      <c r="KPJ393" s="3"/>
      <c r="KPK393" s="3"/>
      <c r="KPL393" s="3"/>
      <c r="KPM393" s="3"/>
      <c r="KPN393" s="3"/>
      <c r="KPO393" s="3"/>
      <c r="KPP393" s="3"/>
      <c r="KPQ393" s="3"/>
      <c r="KPR393" s="3"/>
      <c r="KPS393" s="3"/>
      <c r="KPT393" s="3"/>
      <c r="KPU393" s="3"/>
      <c r="KPV393" s="3"/>
      <c r="KPW393" s="3"/>
      <c r="KPX393" s="3"/>
      <c r="KPY393" s="3"/>
      <c r="KPZ393" s="3"/>
      <c r="KQA393" s="3"/>
      <c r="KQB393" s="3"/>
      <c r="KQC393" s="3"/>
      <c r="KQD393" s="3"/>
      <c r="KQE393" s="3"/>
      <c r="KQF393" s="3"/>
      <c r="KQG393" s="3"/>
      <c r="KQH393" s="3"/>
      <c r="KQI393" s="3"/>
      <c r="KQJ393" s="3"/>
      <c r="KQK393" s="3"/>
      <c r="KQL393" s="3"/>
      <c r="KQM393" s="3"/>
      <c r="KQN393" s="3"/>
      <c r="KQO393" s="3"/>
      <c r="KQP393" s="3"/>
      <c r="KQQ393" s="3"/>
      <c r="KQR393" s="3"/>
      <c r="KQS393" s="3"/>
      <c r="KQT393" s="3"/>
      <c r="KQU393" s="3"/>
      <c r="KQV393" s="3"/>
      <c r="KQW393" s="3"/>
      <c r="KQX393" s="3"/>
      <c r="KQY393" s="3"/>
      <c r="KQZ393" s="3"/>
      <c r="KRA393" s="3"/>
      <c r="KRB393" s="3"/>
      <c r="KRC393" s="3"/>
      <c r="KRD393" s="3"/>
      <c r="KRE393" s="3"/>
      <c r="KRF393" s="3"/>
      <c r="KRG393" s="3"/>
      <c r="KRH393" s="3"/>
      <c r="KRI393" s="3"/>
      <c r="KRJ393" s="3"/>
      <c r="KRK393" s="3"/>
      <c r="KRL393" s="3"/>
      <c r="KRM393" s="3"/>
      <c r="KRN393" s="3"/>
      <c r="KRO393" s="3"/>
      <c r="KRP393" s="3"/>
      <c r="KRQ393" s="3"/>
      <c r="KRR393" s="3"/>
      <c r="KRS393" s="3"/>
      <c r="KRT393" s="3"/>
      <c r="KRU393" s="3"/>
      <c r="KRV393" s="3"/>
      <c r="KRW393" s="3"/>
      <c r="KRX393" s="3"/>
      <c r="KRY393" s="3"/>
      <c r="KRZ393" s="3"/>
      <c r="KSA393" s="3"/>
      <c r="KSC393" s="3"/>
      <c r="KSE393" s="3"/>
      <c r="KSF393" s="3"/>
      <c r="KSG393" s="3"/>
      <c r="KSH393" s="3"/>
      <c r="KSI393" s="3"/>
      <c r="KSJ393" s="3"/>
      <c r="KSK393" s="3"/>
      <c r="KSL393" s="3"/>
      <c r="KSQ393" s="3"/>
      <c r="KSR393" s="3"/>
      <c r="KSS393" s="3"/>
      <c r="KST393" s="3"/>
      <c r="KSU393" s="3"/>
      <c r="KSV393" s="3"/>
      <c r="KSW393" s="3"/>
      <c r="KSX393" s="3"/>
      <c r="KSY393" s="3"/>
      <c r="KSZ393" s="3"/>
      <c r="KTA393" s="3"/>
      <c r="KTB393" s="3"/>
      <c r="KTC393" s="3"/>
      <c r="KTD393" s="3"/>
      <c r="KTE393" s="3"/>
      <c r="KTF393" s="3"/>
      <c r="KTG393" s="3"/>
      <c r="KTH393" s="3"/>
      <c r="KTI393" s="3"/>
      <c r="KTJ393" s="3"/>
      <c r="KTK393" s="3"/>
      <c r="KTL393" s="3"/>
      <c r="KTM393" s="3"/>
      <c r="KTN393" s="3"/>
      <c r="KTO393" s="3"/>
      <c r="KTP393" s="3"/>
      <c r="KTQ393" s="3"/>
      <c r="KTR393" s="3"/>
      <c r="KTS393" s="3"/>
      <c r="KTT393" s="3"/>
      <c r="KTU393" s="3"/>
      <c r="KTV393" s="3"/>
      <c r="KTW393" s="3"/>
      <c r="KTX393" s="3"/>
      <c r="KTY393" s="3"/>
      <c r="KTZ393" s="3"/>
      <c r="KUA393" s="3"/>
      <c r="KUB393" s="3"/>
      <c r="KUC393" s="3"/>
      <c r="KUD393" s="3"/>
      <c r="KUE393" s="3"/>
      <c r="KUF393" s="3"/>
      <c r="KUG393" s="3"/>
      <c r="KUH393" s="3"/>
      <c r="KUI393" s="3"/>
      <c r="KUJ393" s="3"/>
      <c r="KUK393" s="3"/>
      <c r="KUL393" s="3"/>
      <c r="KUM393" s="3"/>
      <c r="KUN393" s="3"/>
      <c r="KUO393" s="3"/>
      <c r="KUP393" s="3"/>
      <c r="KUQ393" s="3"/>
      <c r="KUR393" s="3"/>
      <c r="KUS393" s="3"/>
      <c r="KUT393" s="3"/>
      <c r="KUU393" s="3"/>
      <c r="KUV393" s="3"/>
      <c r="KUW393" s="3"/>
      <c r="KUX393" s="3"/>
      <c r="KUY393" s="3"/>
      <c r="KUZ393" s="3"/>
      <c r="KVA393" s="3"/>
      <c r="KVB393" s="3"/>
      <c r="KVC393" s="3"/>
      <c r="KVD393" s="3"/>
      <c r="KVE393" s="3"/>
      <c r="KVF393" s="3"/>
      <c r="KVG393" s="3"/>
      <c r="KVH393" s="3"/>
      <c r="KVI393" s="3"/>
      <c r="KVJ393" s="3"/>
      <c r="KVK393" s="3"/>
      <c r="KVL393" s="3"/>
      <c r="KVM393" s="3"/>
      <c r="KVN393" s="3"/>
      <c r="KVO393" s="3"/>
      <c r="KVP393" s="3"/>
      <c r="KVQ393" s="3"/>
      <c r="KVR393" s="3"/>
      <c r="KVS393" s="3"/>
      <c r="KVT393" s="3"/>
      <c r="KVU393" s="3"/>
      <c r="KVV393" s="3"/>
      <c r="KVW393" s="3"/>
      <c r="KVX393" s="3"/>
      <c r="KVY393" s="3"/>
      <c r="KVZ393" s="3"/>
      <c r="KWA393" s="3"/>
      <c r="KWB393" s="3"/>
      <c r="KWC393" s="3"/>
      <c r="KWD393" s="3"/>
      <c r="KWE393" s="3"/>
      <c r="KWF393" s="3"/>
      <c r="KWG393" s="3"/>
      <c r="KWH393" s="3"/>
      <c r="KWI393" s="3"/>
      <c r="KWJ393" s="3"/>
      <c r="KWK393" s="3"/>
      <c r="KWL393" s="3"/>
      <c r="KWM393" s="3"/>
      <c r="KWN393" s="3"/>
      <c r="KWO393" s="3"/>
      <c r="KWP393" s="3"/>
      <c r="KWQ393" s="3"/>
      <c r="KWR393" s="3"/>
      <c r="KWS393" s="3"/>
      <c r="KWT393" s="3"/>
      <c r="KWU393" s="3"/>
      <c r="KWV393" s="3"/>
      <c r="KWW393" s="3"/>
      <c r="KWX393" s="3"/>
      <c r="KWY393" s="3"/>
      <c r="KWZ393" s="3"/>
      <c r="KXA393" s="3"/>
      <c r="KXB393" s="3"/>
      <c r="KXC393" s="3"/>
      <c r="KXD393" s="3"/>
      <c r="KXE393" s="3"/>
      <c r="KXF393" s="3"/>
      <c r="KXG393" s="3"/>
      <c r="KXH393" s="3"/>
      <c r="KXI393" s="3"/>
      <c r="KXJ393" s="3"/>
      <c r="KXK393" s="3"/>
      <c r="KXL393" s="3"/>
      <c r="KXM393" s="3"/>
      <c r="KXN393" s="3"/>
      <c r="KXO393" s="3"/>
      <c r="KXP393" s="3"/>
      <c r="KXQ393" s="3"/>
      <c r="KXR393" s="3"/>
      <c r="KXS393" s="3"/>
      <c r="KXT393" s="3"/>
      <c r="KXU393" s="3"/>
      <c r="KXV393" s="3"/>
      <c r="KXW393" s="3"/>
      <c r="KXX393" s="3"/>
      <c r="KXY393" s="3"/>
      <c r="KXZ393" s="3"/>
      <c r="KYA393" s="3"/>
      <c r="KYB393" s="3"/>
      <c r="KYC393" s="3"/>
      <c r="KYD393" s="3"/>
      <c r="KYE393" s="3"/>
      <c r="KYF393" s="3"/>
      <c r="KYG393" s="3"/>
      <c r="KYH393" s="3"/>
      <c r="KYI393" s="3"/>
      <c r="KYJ393" s="3"/>
      <c r="KYK393" s="3"/>
      <c r="KYL393" s="3"/>
      <c r="KYM393" s="3"/>
      <c r="KYN393" s="3"/>
      <c r="KYO393" s="3"/>
      <c r="KYP393" s="3"/>
      <c r="KYQ393" s="3"/>
      <c r="KYR393" s="3"/>
      <c r="KYS393" s="3"/>
      <c r="KYT393" s="3"/>
      <c r="KYU393" s="3"/>
      <c r="KYV393" s="3"/>
      <c r="KYW393" s="3"/>
      <c r="KYX393" s="3"/>
      <c r="KYY393" s="3"/>
      <c r="KYZ393" s="3"/>
      <c r="KZA393" s="3"/>
      <c r="KZB393" s="3"/>
      <c r="KZC393" s="3"/>
      <c r="KZD393" s="3"/>
      <c r="KZE393" s="3"/>
      <c r="KZF393" s="3"/>
      <c r="KZG393" s="3"/>
      <c r="KZH393" s="3"/>
      <c r="KZI393" s="3"/>
      <c r="KZJ393" s="3"/>
      <c r="KZK393" s="3"/>
      <c r="KZL393" s="3"/>
      <c r="KZM393" s="3"/>
      <c r="KZN393" s="3"/>
      <c r="KZO393" s="3"/>
      <c r="KZP393" s="3"/>
      <c r="KZQ393" s="3"/>
      <c r="KZR393" s="3"/>
      <c r="KZS393" s="3"/>
      <c r="KZT393" s="3"/>
      <c r="KZU393" s="3"/>
      <c r="KZV393" s="3"/>
      <c r="KZW393" s="3"/>
      <c r="KZX393" s="3"/>
      <c r="KZY393" s="3"/>
      <c r="KZZ393" s="3"/>
      <c r="LAA393" s="3"/>
      <c r="LAB393" s="3"/>
      <c r="LAC393" s="3"/>
      <c r="LAD393" s="3"/>
      <c r="LAE393" s="3"/>
      <c r="LAF393" s="3"/>
      <c r="LAG393" s="3"/>
      <c r="LAH393" s="3"/>
      <c r="LAI393" s="3"/>
      <c r="LAJ393" s="3"/>
      <c r="LAK393" s="3"/>
      <c r="LAL393" s="3"/>
      <c r="LAM393" s="3"/>
      <c r="LAN393" s="3"/>
      <c r="LAO393" s="3"/>
      <c r="LAP393" s="3"/>
      <c r="LAQ393" s="3"/>
      <c r="LAR393" s="3"/>
      <c r="LAS393" s="3"/>
      <c r="LAT393" s="3"/>
      <c r="LAU393" s="3"/>
      <c r="LAV393" s="3"/>
      <c r="LAW393" s="3"/>
      <c r="LAX393" s="3"/>
      <c r="LAY393" s="3"/>
      <c r="LAZ393" s="3"/>
      <c r="LBA393" s="3"/>
      <c r="LBB393" s="3"/>
      <c r="LBC393" s="3"/>
      <c r="LBD393" s="3"/>
      <c r="LBE393" s="3"/>
      <c r="LBF393" s="3"/>
      <c r="LBG393" s="3"/>
      <c r="LBH393" s="3"/>
      <c r="LBI393" s="3"/>
      <c r="LBJ393" s="3"/>
      <c r="LBK393" s="3"/>
      <c r="LBL393" s="3"/>
      <c r="LBM393" s="3"/>
      <c r="LBN393" s="3"/>
      <c r="LBO393" s="3"/>
      <c r="LBP393" s="3"/>
      <c r="LBQ393" s="3"/>
      <c r="LBR393" s="3"/>
      <c r="LBS393" s="3"/>
      <c r="LBT393" s="3"/>
      <c r="LBU393" s="3"/>
      <c r="LBV393" s="3"/>
      <c r="LBW393" s="3"/>
      <c r="LBY393" s="3"/>
      <c r="LCA393" s="3"/>
      <c r="LCB393" s="3"/>
      <c r="LCC393" s="3"/>
      <c r="LCD393" s="3"/>
      <c r="LCE393" s="3"/>
      <c r="LCF393" s="3"/>
      <c r="LCG393" s="3"/>
      <c r="LCH393" s="3"/>
      <c r="LCM393" s="3"/>
      <c r="LCN393" s="3"/>
      <c r="LCO393" s="3"/>
      <c r="LCP393" s="3"/>
      <c r="LCQ393" s="3"/>
      <c r="LCR393" s="3"/>
      <c r="LCS393" s="3"/>
      <c r="LCT393" s="3"/>
      <c r="LCU393" s="3"/>
      <c r="LCV393" s="3"/>
      <c r="LCW393" s="3"/>
      <c r="LCX393" s="3"/>
      <c r="LCY393" s="3"/>
      <c r="LCZ393" s="3"/>
      <c r="LDA393" s="3"/>
      <c r="LDB393" s="3"/>
      <c r="LDC393" s="3"/>
      <c r="LDD393" s="3"/>
      <c r="LDE393" s="3"/>
      <c r="LDF393" s="3"/>
      <c r="LDG393" s="3"/>
      <c r="LDH393" s="3"/>
      <c r="LDI393" s="3"/>
      <c r="LDJ393" s="3"/>
      <c r="LDK393" s="3"/>
      <c r="LDL393" s="3"/>
      <c r="LDM393" s="3"/>
      <c r="LDN393" s="3"/>
      <c r="LDO393" s="3"/>
      <c r="LDP393" s="3"/>
      <c r="LDQ393" s="3"/>
      <c r="LDR393" s="3"/>
      <c r="LDS393" s="3"/>
      <c r="LDT393" s="3"/>
      <c r="LDU393" s="3"/>
      <c r="LDV393" s="3"/>
      <c r="LDW393" s="3"/>
      <c r="LDX393" s="3"/>
      <c r="LDY393" s="3"/>
      <c r="LDZ393" s="3"/>
      <c r="LEA393" s="3"/>
      <c r="LEB393" s="3"/>
      <c r="LEC393" s="3"/>
      <c r="LED393" s="3"/>
      <c r="LEE393" s="3"/>
      <c r="LEF393" s="3"/>
      <c r="LEG393" s="3"/>
      <c r="LEH393" s="3"/>
      <c r="LEI393" s="3"/>
      <c r="LEJ393" s="3"/>
      <c r="LEK393" s="3"/>
      <c r="LEL393" s="3"/>
      <c r="LEM393" s="3"/>
      <c r="LEN393" s="3"/>
      <c r="LEO393" s="3"/>
      <c r="LEP393" s="3"/>
      <c r="LEQ393" s="3"/>
      <c r="LER393" s="3"/>
      <c r="LES393" s="3"/>
      <c r="LET393" s="3"/>
      <c r="LEU393" s="3"/>
      <c r="LEV393" s="3"/>
      <c r="LEW393" s="3"/>
      <c r="LEX393" s="3"/>
      <c r="LEY393" s="3"/>
      <c r="LEZ393" s="3"/>
      <c r="LFA393" s="3"/>
      <c r="LFB393" s="3"/>
      <c r="LFC393" s="3"/>
      <c r="LFD393" s="3"/>
      <c r="LFE393" s="3"/>
      <c r="LFF393" s="3"/>
      <c r="LFG393" s="3"/>
      <c r="LFH393" s="3"/>
      <c r="LFI393" s="3"/>
      <c r="LFJ393" s="3"/>
      <c r="LFK393" s="3"/>
      <c r="LFL393" s="3"/>
      <c r="LFM393" s="3"/>
      <c r="LFN393" s="3"/>
      <c r="LFO393" s="3"/>
      <c r="LFP393" s="3"/>
      <c r="LFQ393" s="3"/>
      <c r="LFR393" s="3"/>
      <c r="LFS393" s="3"/>
      <c r="LFT393" s="3"/>
      <c r="LFU393" s="3"/>
      <c r="LFV393" s="3"/>
      <c r="LFW393" s="3"/>
      <c r="LFX393" s="3"/>
      <c r="LFY393" s="3"/>
      <c r="LFZ393" s="3"/>
      <c r="LGA393" s="3"/>
      <c r="LGB393" s="3"/>
      <c r="LGC393" s="3"/>
      <c r="LGD393" s="3"/>
      <c r="LGE393" s="3"/>
      <c r="LGF393" s="3"/>
      <c r="LGG393" s="3"/>
      <c r="LGH393" s="3"/>
      <c r="LGI393" s="3"/>
      <c r="LGJ393" s="3"/>
      <c r="LGK393" s="3"/>
      <c r="LGL393" s="3"/>
      <c r="LGM393" s="3"/>
      <c r="LGN393" s="3"/>
      <c r="LGO393" s="3"/>
      <c r="LGP393" s="3"/>
      <c r="LGQ393" s="3"/>
      <c r="LGR393" s="3"/>
      <c r="LGS393" s="3"/>
      <c r="LGT393" s="3"/>
      <c r="LGU393" s="3"/>
      <c r="LGV393" s="3"/>
      <c r="LGW393" s="3"/>
      <c r="LGX393" s="3"/>
      <c r="LGY393" s="3"/>
      <c r="LGZ393" s="3"/>
      <c r="LHA393" s="3"/>
      <c r="LHB393" s="3"/>
      <c r="LHC393" s="3"/>
      <c r="LHD393" s="3"/>
      <c r="LHE393" s="3"/>
      <c r="LHF393" s="3"/>
      <c r="LHG393" s="3"/>
      <c r="LHH393" s="3"/>
      <c r="LHI393" s="3"/>
      <c r="LHJ393" s="3"/>
      <c r="LHK393" s="3"/>
      <c r="LHL393" s="3"/>
      <c r="LHM393" s="3"/>
      <c r="LHN393" s="3"/>
      <c r="LHO393" s="3"/>
      <c r="LHP393" s="3"/>
      <c r="LHQ393" s="3"/>
      <c r="LHR393" s="3"/>
      <c r="LHS393" s="3"/>
      <c r="LHT393" s="3"/>
      <c r="LHU393" s="3"/>
      <c r="LHV393" s="3"/>
      <c r="LHW393" s="3"/>
      <c r="LHX393" s="3"/>
      <c r="LHY393" s="3"/>
      <c r="LHZ393" s="3"/>
      <c r="LIA393" s="3"/>
      <c r="LIB393" s="3"/>
      <c r="LIC393" s="3"/>
      <c r="LID393" s="3"/>
      <c r="LIE393" s="3"/>
      <c r="LIF393" s="3"/>
      <c r="LIG393" s="3"/>
      <c r="LIH393" s="3"/>
      <c r="LII393" s="3"/>
      <c r="LIJ393" s="3"/>
      <c r="LIK393" s="3"/>
      <c r="LIL393" s="3"/>
      <c r="LIM393" s="3"/>
      <c r="LIN393" s="3"/>
      <c r="LIO393" s="3"/>
      <c r="LIP393" s="3"/>
      <c r="LIQ393" s="3"/>
      <c r="LIR393" s="3"/>
      <c r="LIS393" s="3"/>
      <c r="LIT393" s="3"/>
      <c r="LIU393" s="3"/>
      <c r="LIV393" s="3"/>
      <c r="LIW393" s="3"/>
      <c r="LIX393" s="3"/>
      <c r="LIY393" s="3"/>
      <c r="LIZ393" s="3"/>
      <c r="LJA393" s="3"/>
      <c r="LJB393" s="3"/>
      <c r="LJC393" s="3"/>
      <c r="LJD393" s="3"/>
      <c r="LJE393" s="3"/>
      <c r="LJF393" s="3"/>
      <c r="LJG393" s="3"/>
      <c r="LJH393" s="3"/>
      <c r="LJI393" s="3"/>
      <c r="LJJ393" s="3"/>
      <c r="LJK393" s="3"/>
      <c r="LJL393" s="3"/>
      <c r="LJM393" s="3"/>
      <c r="LJN393" s="3"/>
      <c r="LJO393" s="3"/>
      <c r="LJP393" s="3"/>
      <c r="LJQ393" s="3"/>
      <c r="LJR393" s="3"/>
      <c r="LJS393" s="3"/>
      <c r="LJT393" s="3"/>
      <c r="LJU393" s="3"/>
      <c r="LJV393" s="3"/>
      <c r="LJW393" s="3"/>
      <c r="LJX393" s="3"/>
      <c r="LJY393" s="3"/>
      <c r="LJZ393" s="3"/>
      <c r="LKA393" s="3"/>
      <c r="LKB393" s="3"/>
      <c r="LKC393" s="3"/>
      <c r="LKD393" s="3"/>
      <c r="LKE393" s="3"/>
      <c r="LKF393" s="3"/>
      <c r="LKG393" s="3"/>
      <c r="LKH393" s="3"/>
      <c r="LKI393" s="3"/>
      <c r="LKJ393" s="3"/>
      <c r="LKK393" s="3"/>
      <c r="LKL393" s="3"/>
      <c r="LKM393" s="3"/>
      <c r="LKN393" s="3"/>
      <c r="LKO393" s="3"/>
      <c r="LKP393" s="3"/>
      <c r="LKQ393" s="3"/>
      <c r="LKR393" s="3"/>
      <c r="LKS393" s="3"/>
      <c r="LKT393" s="3"/>
      <c r="LKU393" s="3"/>
      <c r="LKV393" s="3"/>
      <c r="LKW393" s="3"/>
      <c r="LKX393" s="3"/>
      <c r="LKY393" s="3"/>
      <c r="LKZ393" s="3"/>
      <c r="LLA393" s="3"/>
      <c r="LLB393" s="3"/>
      <c r="LLC393" s="3"/>
      <c r="LLD393" s="3"/>
      <c r="LLE393" s="3"/>
      <c r="LLF393" s="3"/>
      <c r="LLG393" s="3"/>
      <c r="LLH393" s="3"/>
      <c r="LLI393" s="3"/>
      <c r="LLJ393" s="3"/>
      <c r="LLK393" s="3"/>
      <c r="LLL393" s="3"/>
      <c r="LLM393" s="3"/>
      <c r="LLN393" s="3"/>
      <c r="LLO393" s="3"/>
      <c r="LLP393" s="3"/>
      <c r="LLQ393" s="3"/>
      <c r="LLR393" s="3"/>
      <c r="LLS393" s="3"/>
      <c r="LLU393" s="3"/>
      <c r="LLW393" s="3"/>
      <c r="LLX393" s="3"/>
      <c r="LLY393" s="3"/>
      <c r="LLZ393" s="3"/>
      <c r="LMA393" s="3"/>
      <c r="LMB393" s="3"/>
      <c r="LMC393" s="3"/>
      <c r="LMD393" s="3"/>
      <c r="LMI393" s="3"/>
      <c r="LMJ393" s="3"/>
      <c r="LMK393" s="3"/>
      <c r="LML393" s="3"/>
      <c r="LMM393" s="3"/>
      <c r="LMN393" s="3"/>
      <c r="LMO393" s="3"/>
      <c r="LMP393" s="3"/>
      <c r="LMQ393" s="3"/>
      <c r="LMR393" s="3"/>
      <c r="LMS393" s="3"/>
      <c r="LMT393" s="3"/>
      <c r="LMU393" s="3"/>
      <c r="LMV393" s="3"/>
      <c r="LMW393" s="3"/>
      <c r="LMX393" s="3"/>
      <c r="LMY393" s="3"/>
      <c r="LMZ393" s="3"/>
      <c r="LNA393" s="3"/>
      <c r="LNB393" s="3"/>
      <c r="LNC393" s="3"/>
      <c r="LND393" s="3"/>
      <c r="LNE393" s="3"/>
      <c r="LNF393" s="3"/>
      <c r="LNG393" s="3"/>
      <c r="LNH393" s="3"/>
      <c r="LNI393" s="3"/>
      <c r="LNJ393" s="3"/>
      <c r="LNK393" s="3"/>
      <c r="LNL393" s="3"/>
      <c r="LNM393" s="3"/>
      <c r="LNN393" s="3"/>
      <c r="LNO393" s="3"/>
      <c r="LNP393" s="3"/>
      <c r="LNQ393" s="3"/>
      <c r="LNR393" s="3"/>
      <c r="LNS393" s="3"/>
      <c r="LNT393" s="3"/>
      <c r="LNU393" s="3"/>
      <c r="LNV393" s="3"/>
      <c r="LNW393" s="3"/>
      <c r="LNX393" s="3"/>
      <c r="LNY393" s="3"/>
      <c r="LNZ393" s="3"/>
      <c r="LOA393" s="3"/>
      <c r="LOB393" s="3"/>
      <c r="LOC393" s="3"/>
      <c r="LOD393" s="3"/>
      <c r="LOE393" s="3"/>
      <c r="LOF393" s="3"/>
      <c r="LOG393" s="3"/>
      <c r="LOH393" s="3"/>
      <c r="LOI393" s="3"/>
      <c r="LOJ393" s="3"/>
      <c r="LOK393" s="3"/>
      <c r="LOL393" s="3"/>
      <c r="LOM393" s="3"/>
      <c r="LON393" s="3"/>
      <c r="LOO393" s="3"/>
      <c r="LOP393" s="3"/>
      <c r="LOQ393" s="3"/>
      <c r="LOR393" s="3"/>
      <c r="LOS393" s="3"/>
      <c r="LOT393" s="3"/>
      <c r="LOU393" s="3"/>
      <c r="LOV393" s="3"/>
      <c r="LOW393" s="3"/>
      <c r="LOX393" s="3"/>
      <c r="LOY393" s="3"/>
      <c r="LOZ393" s="3"/>
      <c r="LPA393" s="3"/>
      <c r="LPB393" s="3"/>
      <c r="LPC393" s="3"/>
      <c r="LPD393" s="3"/>
      <c r="LPE393" s="3"/>
      <c r="LPF393" s="3"/>
      <c r="LPG393" s="3"/>
      <c r="LPH393" s="3"/>
      <c r="LPI393" s="3"/>
      <c r="LPJ393" s="3"/>
      <c r="LPK393" s="3"/>
      <c r="LPL393" s="3"/>
      <c r="LPM393" s="3"/>
      <c r="LPN393" s="3"/>
      <c r="LPO393" s="3"/>
      <c r="LPP393" s="3"/>
      <c r="LPQ393" s="3"/>
      <c r="LPR393" s="3"/>
      <c r="LPS393" s="3"/>
      <c r="LPT393" s="3"/>
      <c r="LPU393" s="3"/>
      <c r="LPV393" s="3"/>
      <c r="LPW393" s="3"/>
      <c r="LPX393" s="3"/>
      <c r="LPY393" s="3"/>
      <c r="LPZ393" s="3"/>
      <c r="LQA393" s="3"/>
      <c r="LQB393" s="3"/>
      <c r="LQC393" s="3"/>
      <c r="LQD393" s="3"/>
      <c r="LQE393" s="3"/>
      <c r="LQF393" s="3"/>
      <c r="LQG393" s="3"/>
      <c r="LQH393" s="3"/>
      <c r="LQI393" s="3"/>
      <c r="LQJ393" s="3"/>
      <c r="LQK393" s="3"/>
      <c r="LQL393" s="3"/>
      <c r="LQM393" s="3"/>
      <c r="LQN393" s="3"/>
      <c r="LQO393" s="3"/>
      <c r="LQP393" s="3"/>
      <c r="LQQ393" s="3"/>
      <c r="LQR393" s="3"/>
      <c r="LQS393" s="3"/>
      <c r="LQT393" s="3"/>
      <c r="LQU393" s="3"/>
      <c r="LQV393" s="3"/>
      <c r="LQW393" s="3"/>
      <c r="LQX393" s="3"/>
      <c r="LQY393" s="3"/>
      <c r="LQZ393" s="3"/>
      <c r="LRA393" s="3"/>
      <c r="LRB393" s="3"/>
      <c r="LRC393" s="3"/>
      <c r="LRD393" s="3"/>
      <c r="LRE393" s="3"/>
      <c r="LRF393" s="3"/>
      <c r="LRG393" s="3"/>
      <c r="LRH393" s="3"/>
      <c r="LRI393" s="3"/>
      <c r="LRJ393" s="3"/>
      <c r="LRK393" s="3"/>
      <c r="LRL393" s="3"/>
      <c r="LRM393" s="3"/>
      <c r="LRN393" s="3"/>
      <c r="LRO393" s="3"/>
      <c r="LRP393" s="3"/>
      <c r="LRQ393" s="3"/>
      <c r="LRR393" s="3"/>
      <c r="LRS393" s="3"/>
      <c r="LRT393" s="3"/>
      <c r="LRU393" s="3"/>
      <c r="LRV393" s="3"/>
      <c r="LRW393" s="3"/>
      <c r="LRX393" s="3"/>
      <c r="LRY393" s="3"/>
      <c r="LRZ393" s="3"/>
      <c r="LSA393" s="3"/>
      <c r="LSB393" s="3"/>
      <c r="LSC393" s="3"/>
      <c r="LSD393" s="3"/>
      <c r="LSE393" s="3"/>
      <c r="LSF393" s="3"/>
      <c r="LSG393" s="3"/>
      <c r="LSH393" s="3"/>
      <c r="LSI393" s="3"/>
      <c r="LSJ393" s="3"/>
      <c r="LSK393" s="3"/>
      <c r="LSL393" s="3"/>
      <c r="LSM393" s="3"/>
      <c r="LSN393" s="3"/>
      <c r="LSO393" s="3"/>
      <c r="LSP393" s="3"/>
      <c r="LSQ393" s="3"/>
      <c r="LSR393" s="3"/>
      <c r="LSS393" s="3"/>
      <c r="LST393" s="3"/>
      <c r="LSU393" s="3"/>
      <c r="LSV393" s="3"/>
      <c r="LSW393" s="3"/>
      <c r="LSX393" s="3"/>
      <c r="LSY393" s="3"/>
      <c r="LSZ393" s="3"/>
      <c r="LTA393" s="3"/>
      <c r="LTB393" s="3"/>
      <c r="LTC393" s="3"/>
      <c r="LTD393" s="3"/>
      <c r="LTE393" s="3"/>
      <c r="LTF393" s="3"/>
      <c r="LTG393" s="3"/>
      <c r="LTH393" s="3"/>
      <c r="LTI393" s="3"/>
      <c r="LTJ393" s="3"/>
      <c r="LTK393" s="3"/>
      <c r="LTL393" s="3"/>
      <c r="LTM393" s="3"/>
      <c r="LTN393" s="3"/>
      <c r="LTO393" s="3"/>
      <c r="LTP393" s="3"/>
      <c r="LTQ393" s="3"/>
      <c r="LTR393" s="3"/>
      <c r="LTS393" s="3"/>
      <c r="LTT393" s="3"/>
      <c r="LTU393" s="3"/>
      <c r="LTV393" s="3"/>
      <c r="LTW393" s="3"/>
      <c r="LTX393" s="3"/>
      <c r="LTY393" s="3"/>
      <c r="LTZ393" s="3"/>
      <c r="LUA393" s="3"/>
      <c r="LUB393" s="3"/>
      <c r="LUC393" s="3"/>
      <c r="LUD393" s="3"/>
      <c r="LUE393" s="3"/>
      <c r="LUF393" s="3"/>
      <c r="LUG393" s="3"/>
      <c r="LUH393" s="3"/>
      <c r="LUI393" s="3"/>
      <c r="LUJ393" s="3"/>
      <c r="LUK393" s="3"/>
      <c r="LUL393" s="3"/>
      <c r="LUM393" s="3"/>
      <c r="LUN393" s="3"/>
      <c r="LUO393" s="3"/>
      <c r="LUP393" s="3"/>
      <c r="LUQ393" s="3"/>
      <c r="LUR393" s="3"/>
      <c r="LUS393" s="3"/>
      <c r="LUT393" s="3"/>
      <c r="LUU393" s="3"/>
      <c r="LUV393" s="3"/>
      <c r="LUW393" s="3"/>
      <c r="LUX393" s="3"/>
      <c r="LUY393" s="3"/>
      <c r="LUZ393" s="3"/>
      <c r="LVA393" s="3"/>
      <c r="LVB393" s="3"/>
      <c r="LVC393" s="3"/>
      <c r="LVD393" s="3"/>
      <c r="LVE393" s="3"/>
      <c r="LVF393" s="3"/>
      <c r="LVG393" s="3"/>
      <c r="LVH393" s="3"/>
      <c r="LVI393" s="3"/>
      <c r="LVJ393" s="3"/>
      <c r="LVK393" s="3"/>
      <c r="LVL393" s="3"/>
      <c r="LVM393" s="3"/>
      <c r="LVN393" s="3"/>
      <c r="LVO393" s="3"/>
      <c r="LVQ393" s="3"/>
      <c r="LVS393" s="3"/>
      <c r="LVT393" s="3"/>
      <c r="LVU393" s="3"/>
      <c r="LVV393" s="3"/>
      <c r="LVW393" s="3"/>
      <c r="LVX393" s="3"/>
      <c r="LVY393" s="3"/>
      <c r="LVZ393" s="3"/>
      <c r="LWE393" s="3"/>
      <c r="LWF393" s="3"/>
      <c r="LWG393" s="3"/>
      <c r="LWH393" s="3"/>
      <c r="LWI393" s="3"/>
      <c r="LWJ393" s="3"/>
      <c r="LWK393" s="3"/>
      <c r="LWL393" s="3"/>
      <c r="LWM393" s="3"/>
      <c r="LWN393" s="3"/>
      <c r="LWO393" s="3"/>
      <c r="LWP393" s="3"/>
      <c r="LWQ393" s="3"/>
      <c r="LWR393" s="3"/>
      <c r="LWS393" s="3"/>
      <c r="LWT393" s="3"/>
      <c r="LWU393" s="3"/>
      <c r="LWV393" s="3"/>
      <c r="LWW393" s="3"/>
      <c r="LWX393" s="3"/>
      <c r="LWY393" s="3"/>
      <c r="LWZ393" s="3"/>
      <c r="LXA393" s="3"/>
      <c r="LXB393" s="3"/>
      <c r="LXC393" s="3"/>
      <c r="LXD393" s="3"/>
      <c r="LXE393" s="3"/>
      <c r="LXF393" s="3"/>
      <c r="LXG393" s="3"/>
      <c r="LXH393" s="3"/>
      <c r="LXI393" s="3"/>
      <c r="LXJ393" s="3"/>
      <c r="LXK393" s="3"/>
      <c r="LXL393" s="3"/>
      <c r="LXM393" s="3"/>
      <c r="LXN393" s="3"/>
      <c r="LXO393" s="3"/>
      <c r="LXP393" s="3"/>
      <c r="LXQ393" s="3"/>
      <c r="LXR393" s="3"/>
      <c r="LXS393" s="3"/>
      <c r="LXT393" s="3"/>
      <c r="LXU393" s="3"/>
      <c r="LXV393" s="3"/>
      <c r="LXW393" s="3"/>
      <c r="LXX393" s="3"/>
      <c r="LXY393" s="3"/>
      <c r="LXZ393" s="3"/>
      <c r="LYA393" s="3"/>
      <c r="LYB393" s="3"/>
      <c r="LYC393" s="3"/>
      <c r="LYD393" s="3"/>
      <c r="LYE393" s="3"/>
      <c r="LYF393" s="3"/>
      <c r="LYG393" s="3"/>
      <c r="LYH393" s="3"/>
      <c r="LYI393" s="3"/>
      <c r="LYJ393" s="3"/>
      <c r="LYK393" s="3"/>
      <c r="LYL393" s="3"/>
      <c r="LYM393" s="3"/>
      <c r="LYN393" s="3"/>
      <c r="LYO393" s="3"/>
      <c r="LYP393" s="3"/>
      <c r="LYQ393" s="3"/>
      <c r="LYR393" s="3"/>
      <c r="LYS393" s="3"/>
      <c r="LYT393" s="3"/>
      <c r="LYU393" s="3"/>
      <c r="LYV393" s="3"/>
      <c r="LYW393" s="3"/>
      <c r="LYX393" s="3"/>
      <c r="LYY393" s="3"/>
      <c r="LYZ393" s="3"/>
      <c r="LZA393" s="3"/>
      <c r="LZB393" s="3"/>
      <c r="LZC393" s="3"/>
      <c r="LZD393" s="3"/>
      <c r="LZE393" s="3"/>
      <c r="LZF393" s="3"/>
      <c r="LZG393" s="3"/>
      <c r="LZH393" s="3"/>
      <c r="LZI393" s="3"/>
      <c r="LZJ393" s="3"/>
      <c r="LZK393" s="3"/>
      <c r="LZL393" s="3"/>
      <c r="LZM393" s="3"/>
      <c r="LZN393" s="3"/>
      <c r="LZO393" s="3"/>
      <c r="LZP393" s="3"/>
      <c r="LZQ393" s="3"/>
      <c r="LZR393" s="3"/>
      <c r="LZS393" s="3"/>
      <c r="LZT393" s="3"/>
      <c r="LZU393" s="3"/>
      <c r="LZV393" s="3"/>
      <c r="LZW393" s="3"/>
      <c r="LZX393" s="3"/>
      <c r="LZY393" s="3"/>
      <c r="LZZ393" s="3"/>
      <c r="MAA393" s="3"/>
      <c r="MAB393" s="3"/>
      <c r="MAC393" s="3"/>
      <c r="MAD393" s="3"/>
      <c r="MAE393" s="3"/>
      <c r="MAF393" s="3"/>
      <c r="MAG393" s="3"/>
      <c r="MAH393" s="3"/>
      <c r="MAI393" s="3"/>
      <c r="MAJ393" s="3"/>
      <c r="MAK393" s="3"/>
      <c r="MAL393" s="3"/>
      <c r="MAM393" s="3"/>
      <c r="MAN393" s="3"/>
      <c r="MAO393" s="3"/>
      <c r="MAP393" s="3"/>
      <c r="MAQ393" s="3"/>
      <c r="MAR393" s="3"/>
      <c r="MAS393" s="3"/>
      <c r="MAT393" s="3"/>
      <c r="MAU393" s="3"/>
      <c r="MAV393" s="3"/>
      <c r="MAW393" s="3"/>
      <c r="MAX393" s="3"/>
      <c r="MAY393" s="3"/>
      <c r="MAZ393" s="3"/>
      <c r="MBA393" s="3"/>
      <c r="MBB393" s="3"/>
      <c r="MBC393" s="3"/>
      <c r="MBD393" s="3"/>
      <c r="MBE393" s="3"/>
      <c r="MBF393" s="3"/>
      <c r="MBG393" s="3"/>
      <c r="MBH393" s="3"/>
      <c r="MBI393" s="3"/>
      <c r="MBJ393" s="3"/>
      <c r="MBK393" s="3"/>
      <c r="MBL393" s="3"/>
      <c r="MBM393" s="3"/>
      <c r="MBN393" s="3"/>
      <c r="MBO393" s="3"/>
      <c r="MBP393" s="3"/>
      <c r="MBQ393" s="3"/>
      <c r="MBR393" s="3"/>
      <c r="MBS393" s="3"/>
      <c r="MBT393" s="3"/>
      <c r="MBU393" s="3"/>
      <c r="MBV393" s="3"/>
      <c r="MBW393" s="3"/>
      <c r="MBX393" s="3"/>
      <c r="MBY393" s="3"/>
      <c r="MBZ393" s="3"/>
      <c r="MCA393" s="3"/>
      <c r="MCB393" s="3"/>
      <c r="MCC393" s="3"/>
      <c r="MCD393" s="3"/>
      <c r="MCE393" s="3"/>
      <c r="MCF393" s="3"/>
      <c r="MCG393" s="3"/>
      <c r="MCH393" s="3"/>
      <c r="MCI393" s="3"/>
      <c r="MCJ393" s="3"/>
      <c r="MCK393" s="3"/>
      <c r="MCL393" s="3"/>
      <c r="MCM393" s="3"/>
      <c r="MCN393" s="3"/>
      <c r="MCO393" s="3"/>
      <c r="MCP393" s="3"/>
      <c r="MCQ393" s="3"/>
      <c r="MCR393" s="3"/>
      <c r="MCS393" s="3"/>
      <c r="MCT393" s="3"/>
      <c r="MCU393" s="3"/>
      <c r="MCV393" s="3"/>
      <c r="MCW393" s="3"/>
      <c r="MCX393" s="3"/>
      <c r="MCY393" s="3"/>
      <c r="MCZ393" s="3"/>
      <c r="MDA393" s="3"/>
      <c r="MDB393" s="3"/>
      <c r="MDC393" s="3"/>
      <c r="MDD393" s="3"/>
      <c r="MDE393" s="3"/>
      <c r="MDF393" s="3"/>
      <c r="MDG393" s="3"/>
      <c r="MDH393" s="3"/>
      <c r="MDI393" s="3"/>
      <c r="MDJ393" s="3"/>
      <c r="MDK393" s="3"/>
      <c r="MDL393" s="3"/>
      <c r="MDM393" s="3"/>
      <c r="MDN393" s="3"/>
      <c r="MDO393" s="3"/>
      <c r="MDP393" s="3"/>
      <c r="MDQ393" s="3"/>
      <c r="MDR393" s="3"/>
      <c r="MDS393" s="3"/>
      <c r="MDT393" s="3"/>
      <c r="MDU393" s="3"/>
      <c r="MDV393" s="3"/>
      <c r="MDW393" s="3"/>
      <c r="MDX393" s="3"/>
      <c r="MDY393" s="3"/>
      <c r="MDZ393" s="3"/>
      <c r="MEA393" s="3"/>
      <c r="MEB393" s="3"/>
      <c r="MEC393" s="3"/>
      <c r="MED393" s="3"/>
      <c r="MEE393" s="3"/>
      <c r="MEF393" s="3"/>
      <c r="MEG393" s="3"/>
      <c r="MEH393" s="3"/>
      <c r="MEI393" s="3"/>
      <c r="MEJ393" s="3"/>
      <c r="MEK393" s="3"/>
      <c r="MEL393" s="3"/>
      <c r="MEM393" s="3"/>
      <c r="MEN393" s="3"/>
      <c r="MEO393" s="3"/>
      <c r="MEP393" s="3"/>
      <c r="MEQ393" s="3"/>
      <c r="MER393" s="3"/>
      <c r="MES393" s="3"/>
      <c r="MET393" s="3"/>
      <c r="MEU393" s="3"/>
      <c r="MEV393" s="3"/>
      <c r="MEW393" s="3"/>
      <c r="MEX393" s="3"/>
      <c r="MEY393" s="3"/>
      <c r="MEZ393" s="3"/>
      <c r="MFA393" s="3"/>
      <c r="MFB393" s="3"/>
      <c r="MFC393" s="3"/>
      <c r="MFD393" s="3"/>
      <c r="MFE393" s="3"/>
      <c r="MFF393" s="3"/>
      <c r="MFG393" s="3"/>
      <c r="MFH393" s="3"/>
      <c r="MFI393" s="3"/>
      <c r="MFJ393" s="3"/>
      <c r="MFK393" s="3"/>
      <c r="MFM393" s="3"/>
      <c r="MFO393" s="3"/>
      <c r="MFP393" s="3"/>
      <c r="MFQ393" s="3"/>
      <c r="MFR393" s="3"/>
      <c r="MFS393" s="3"/>
      <c r="MFT393" s="3"/>
      <c r="MFU393" s="3"/>
      <c r="MFV393" s="3"/>
      <c r="MGA393" s="3"/>
      <c r="MGB393" s="3"/>
      <c r="MGC393" s="3"/>
      <c r="MGD393" s="3"/>
      <c r="MGE393" s="3"/>
      <c r="MGF393" s="3"/>
      <c r="MGG393" s="3"/>
      <c r="MGH393" s="3"/>
      <c r="MGI393" s="3"/>
      <c r="MGJ393" s="3"/>
      <c r="MGK393" s="3"/>
      <c r="MGL393" s="3"/>
      <c r="MGM393" s="3"/>
      <c r="MGN393" s="3"/>
      <c r="MGO393" s="3"/>
      <c r="MGP393" s="3"/>
      <c r="MGQ393" s="3"/>
      <c r="MGR393" s="3"/>
      <c r="MGS393" s="3"/>
      <c r="MGT393" s="3"/>
      <c r="MGU393" s="3"/>
      <c r="MGV393" s="3"/>
      <c r="MGW393" s="3"/>
      <c r="MGX393" s="3"/>
      <c r="MGY393" s="3"/>
      <c r="MGZ393" s="3"/>
      <c r="MHA393" s="3"/>
      <c r="MHB393" s="3"/>
      <c r="MHC393" s="3"/>
      <c r="MHD393" s="3"/>
      <c r="MHE393" s="3"/>
      <c r="MHF393" s="3"/>
      <c r="MHG393" s="3"/>
      <c r="MHH393" s="3"/>
      <c r="MHI393" s="3"/>
      <c r="MHJ393" s="3"/>
      <c r="MHK393" s="3"/>
      <c r="MHL393" s="3"/>
      <c r="MHM393" s="3"/>
      <c r="MHN393" s="3"/>
      <c r="MHO393" s="3"/>
      <c r="MHP393" s="3"/>
      <c r="MHQ393" s="3"/>
      <c r="MHR393" s="3"/>
      <c r="MHS393" s="3"/>
      <c r="MHT393" s="3"/>
      <c r="MHU393" s="3"/>
      <c r="MHV393" s="3"/>
      <c r="MHW393" s="3"/>
      <c r="MHX393" s="3"/>
      <c r="MHY393" s="3"/>
      <c r="MHZ393" s="3"/>
      <c r="MIA393" s="3"/>
      <c r="MIB393" s="3"/>
      <c r="MIC393" s="3"/>
      <c r="MID393" s="3"/>
      <c r="MIE393" s="3"/>
      <c r="MIF393" s="3"/>
      <c r="MIG393" s="3"/>
      <c r="MIH393" s="3"/>
      <c r="MII393" s="3"/>
      <c r="MIJ393" s="3"/>
      <c r="MIK393" s="3"/>
      <c r="MIL393" s="3"/>
      <c r="MIM393" s="3"/>
      <c r="MIN393" s="3"/>
      <c r="MIO393" s="3"/>
      <c r="MIP393" s="3"/>
      <c r="MIQ393" s="3"/>
      <c r="MIR393" s="3"/>
      <c r="MIS393" s="3"/>
      <c r="MIT393" s="3"/>
      <c r="MIU393" s="3"/>
      <c r="MIV393" s="3"/>
      <c r="MIW393" s="3"/>
      <c r="MIX393" s="3"/>
      <c r="MIY393" s="3"/>
      <c r="MIZ393" s="3"/>
      <c r="MJA393" s="3"/>
      <c r="MJB393" s="3"/>
      <c r="MJC393" s="3"/>
      <c r="MJD393" s="3"/>
      <c r="MJE393" s="3"/>
      <c r="MJF393" s="3"/>
      <c r="MJG393" s="3"/>
      <c r="MJH393" s="3"/>
      <c r="MJI393" s="3"/>
      <c r="MJJ393" s="3"/>
      <c r="MJK393" s="3"/>
      <c r="MJL393" s="3"/>
      <c r="MJM393" s="3"/>
      <c r="MJN393" s="3"/>
      <c r="MJO393" s="3"/>
      <c r="MJP393" s="3"/>
      <c r="MJQ393" s="3"/>
      <c r="MJR393" s="3"/>
      <c r="MJS393" s="3"/>
      <c r="MJT393" s="3"/>
      <c r="MJU393" s="3"/>
      <c r="MJV393" s="3"/>
      <c r="MJW393" s="3"/>
      <c r="MJX393" s="3"/>
      <c r="MJY393" s="3"/>
      <c r="MJZ393" s="3"/>
      <c r="MKA393" s="3"/>
      <c r="MKB393" s="3"/>
      <c r="MKC393" s="3"/>
      <c r="MKD393" s="3"/>
      <c r="MKE393" s="3"/>
      <c r="MKF393" s="3"/>
      <c r="MKG393" s="3"/>
      <c r="MKH393" s="3"/>
      <c r="MKI393" s="3"/>
      <c r="MKJ393" s="3"/>
      <c r="MKK393" s="3"/>
      <c r="MKL393" s="3"/>
      <c r="MKM393" s="3"/>
      <c r="MKN393" s="3"/>
      <c r="MKO393" s="3"/>
      <c r="MKP393" s="3"/>
      <c r="MKQ393" s="3"/>
      <c r="MKR393" s="3"/>
      <c r="MKS393" s="3"/>
      <c r="MKT393" s="3"/>
      <c r="MKU393" s="3"/>
      <c r="MKV393" s="3"/>
      <c r="MKW393" s="3"/>
      <c r="MKX393" s="3"/>
      <c r="MKY393" s="3"/>
      <c r="MKZ393" s="3"/>
      <c r="MLA393" s="3"/>
      <c r="MLB393" s="3"/>
      <c r="MLC393" s="3"/>
      <c r="MLD393" s="3"/>
      <c r="MLE393" s="3"/>
      <c r="MLF393" s="3"/>
      <c r="MLG393" s="3"/>
      <c r="MLH393" s="3"/>
      <c r="MLI393" s="3"/>
      <c r="MLJ393" s="3"/>
      <c r="MLK393" s="3"/>
      <c r="MLL393" s="3"/>
      <c r="MLM393" s="3"/>
      <c r="MLN393" s="3"/>
      <c r="MLO393" s="3"/>
      <c r="MLP393" s="3"/>
      <c r="MLQ393" s="3"/>
      <c r="MLR393" s="3"/>
      <c r="MLS393" s="3"/>
      <c r="MLT393" s="3"/>
      <c r="MLU393" s="3"/>
      <c r="MLV393" s="3"/>
      <c r="MLW393" s="3"/>
      <c r="MLX393" s="3"/>
      <c r="MLY393" s="3"/>
      <c r="MLZ393" s="3"/>
      <c r="MMA393" s="3"/>
      <c r="MMB393" s="3"/>
      <c r="MMC393" s="3"/>
      <c r="MMD393" s="3"/>
      <c r="MME393" s="3"/>
      <c r="MMF393" s="3"/>
      <c r="MMG393" s="3"/>
      <c r="MMH393" s="3"/>
      <c r="MMI393" s="3"/>
      <c r="MMJ393" s="3"/>
      <c r="MMK393" s="3"/>
      <c r="MML393" s="3"/>
      <c r="MMM393" s="3"/>
      <c r="MMN393" s="3"/>
      <c r="MMO393" s="3"/>
      <c r="MMP393" s="3"/>
      <c r="MMQ393" s="3"/>
      <c r="MMR393" s="3"/>
      <c r="MMS393" s="3"/>
      <c r="MMT393" s="3"/>
      <c r="MMU393" s="3"/>
      <c r="MMV393" s="3"/>
      <c r="MMW393" s="3"/>
      <c r="MMX393" s="3"/>
      <c r="MMY393" s="3"/>
      <c r="MMZ393" s="3"/>
      <c r="MNA393" s="3"/>
      <c r="MNB393" s="3"/>
      <c r="MNC393" s="3"/>
      <c r="MND393" s="3"/>
      <c r="MNE393" s="3"/>
      <c r="MNF393" s="3"/>
      <c r="MNG393" s="3"/>
      <c r="MNH393" s="3"/>
      <c r="MNI393" s="3"/>
      <c r="MNJ393" s="3"/>
      <c r="MNK393" s="3"/>
      <c r="MNL393" s="3"/>
      <c r="MNM393" s="3"/>
      <c r="MNN393" s="3"/>
      <c r="MNO393" s="3"/>
      <c r="MNP393" s="3"/>
      <c r="MNQ393" s="3"/>
      <c r="MNR393" s="3"/>
      <c r="MNS393" s="3"/>
      <c r="MNT393" s="3"/>
      <c r="MNU393" s="3"/>
      <c r="MNV393" s="3"/>
      <c r="MNW393" s="3"/>
      <c r="MNX393" s="3"/>
      <c r="MNY393" s="3"/>
      <c r="MNZ393" s="3"/>
      <c r="MOA393" s="3"/>
      <c r="MOB393" s="3"/>
      <c r="MOC393" s="3"/>
      <c r="MOD393" s="3"/>
      <c r="MOE393" s="3"/>
      <c r="MOF393" s="3"/>
      <c r="MOG393" s="3"/>
      <c r="MOH393" s="3"/>
      <c r="MOI393" s="3"/>
      <c r="MOJ393" s="3"/>
      <c r="MOK393" s="3"/>
      <c r="MOL393" s="3"/>
      <c r="MOM393" s="3"/>
      <c r="MON393" s="3"/>
      <c r="MOO393" s="3"/>
      <c r="MOP393" s="3"/>
      <c r="MOQ393" s="3"/>
      <c r="MOR393" s="3"/>
      <c r="MOS393" s="3"/>
      <c r="MOT393" s="3"/>
      <c r="MOU393" s="3"/>
      <c r="MOV393" s="3"/>
      <c r="MOW393" s="3"/>
      <c r="MOX393" s="3"/>
      <c r="MOY393" s="3"/>
      <c r="MOZ393" s="3"/>
      <c r="MPA393" s="3"/>
      <c r="MPB393" s="3"/>
      <c r="MPC393" s="3"/>
      <c r="MPD393" s="3"/>
      <c r="MPE393" s="3"/>
      <c r="MPF393" s="3"/>
      <c r="MPG393" s="3"/>
      <c r="MPI393" s="3"/>
      <c r="MPK393" s="3"/>
      <c r="MPL393" s="3"/>
      <c r="MPM393" s="3"/>
      <c r="MPN393" s="3"/>
      <c r="MPO393" s="3"/>
      <c r="MPP393" s="3"/>
      <c r="MPQ393" s="3"/>
      <c r="MPR393" s="3"/>
      <c r="MPW393" s="3"/>
      <c r="MPX393" s="3"/>
      <c r="MPY393" s="3"/>
      <c r="MPZ393" s="3"/>
      <c r="MQA393" s="3"/>
      <c r="MQB393" s="3"/>
      <c r="MQC393" s="3"/>
      <c r="MQD393" s="3"/>
      <c r="MQE393" s="3"/>
      <c r="MQF393" s="3"/>
      <c r="MQG393" s="3"/>
      <c r="MQH393" s="3"/>
      <c r="MQI393" s="3"/>
      <c r="MQJ393" s="3"/>
      <c r="MQK393" s="3"/>
      <c r="MQL393" s="3"/>
      <c r="MQM393" s="3"/>
      <c r="MQN393" s="3"/>
      <c r="MQO393" s="3"/>
      <c r="MQP393" s="3"/>
      <c r="MQQ393" s="3"/>
      <c r="MQR393" s="3"/>
      <c r="MQS393" s="3"/>
      <c r="MQT393" s="3"/>
      <c r="MQU393" s="3"/>
      <c r="MQV393" s="3"/>
      <c r="MQW393" s="3"/>
      <c r="MQX393" s="3"/>
      <c r="MQY393" s="3"/>
      <c r="MQZ393" s="3"/>
      <c r="MRA393" s="3"/>
      <c r="MRB393" s="3"/>
      <c r="MRC393" s="3"/>
      <c r="MRD393" s="3"/>
      <c r="MRE393" s="3"/>
      <c r="MRF393" s="3"/>
      <c r="MRG393" s="3"/>
      <c r="MRH393" s="3"/>
      <c r="MRI393" s="3"/>
      <c r="MRJ393" s="3"/>
      <c r="MRK393" s="3"/>
      <c r="MRL393" s="3"/>
      <c r="MRM393" s="3"/>
      <c r="MRN393" s="3"/>
      <c r="MRO393" s="3"/>
      <c r="MRP393" s="3"/>
      <c r="MRQ393" s="3"/>
      <c r="MRR393" s="3"/>
      <c r="MRS393" s="3"/>
      <c r="MRT393" s="3"/>
      <c r="MRU393" s="3"/>
      <c r="MRV393" s="3"/>
      <c r="MRW393" s="3"/>
      <c r="MRX393" s="3"/>
      <c r="MRY393" s="3"/>
      <c r="MRZ393" s="3"/>
      <c r="MSA393" s="3"/>
      <c r="MSB393" s="3"/>
      <c r="MSC393" s="3"/>
      <c r="MSD393" s="3"/>
      <c r="MSE393" s="3"/>
      <c r="MSF393" s="3"/>
      <c r="MSG393" s="3"/>
      <c r="MSH393" s="3"/>
      <c r="MSI393" s="3"/>
      <c r="MSJ393" s="3"/>
      <c r="MSK393" s="3"/>
      <c r="MSL393" s="3"/>
      <c r="MSM393" s="3"/>
      <c r="MSN393" s="3"/>
      <c r="MSO393" s="3"/>
      <c r="MSP393" s="3"/>
      <c r="MSQ393" s="3"/>
      <c r="MSR393" s="3"/>
      <c r="MSS393" s="3"/>
      <c r="MST393" s="3"/>
      <c r="MSU393" s="3"/>
      <c r="MSV393" s="3"/>
      <c r="MSW393" s="3"/>
      <c r="MSX393" s="3"/>
      <c r="MSY393" s="3"/>
      <c r="MSZ393" s="3"/>
      <c r="MTA393" s="3"/>
      <c r="MTB393" s="3"/>
      <c r="MTC393" s="3"/>
      <c r="MTD393" s="3"/>
      <c r="MTE393" s="3"/>
      <c r="MTF393" s="3"/>
      <c r="MTG393" s="3"/>
      <c r="MTH393" s="3"/>
      <c r="MTI393" s="3"/>
      <c r="MTJ393" s="3"/>
      <c r="MTK393" s="3"/>
      <c r="MTL393" s="3"/>
      <c r="MTM393" s="3"/>
      <c r="MTN393" s="3"/>
      <c r="MTO393" s="3"/>
      <c r="MTP393" s="3"/>
      <c r="MTQ393" s="3"/>
      <c r="MTR393" s="3"/>
      <c r="MTS393" s="3"/>
      <c r="MTT393" s="3"/>
      <c r="MTU393" s="3"/>
      <c r="MTV393" s="3"/>
      <c r="MTW393" s="3"/>
      <c r="MTX393" s="3"/>
      <c r="MTY393" s="3"/>
      <c r="MTZ393" s="3"/>
      <c r="MUA393" s="3"/>
      <c r="MUB393" s="3"/>
      <c r="MUC393" s="3"/>
      <c r="MUD393" s="3"/>
      <c r="MUE393" s="3"/>
      <c r="MUF393" s="3"/>
      <c r="MUG393" s="3"/>
      <c r="MUH393" s="3"/>
      <c r="MUI393" s="3"/>
      <c r="MUJ393" s="3"/>
      <c r="MUK393" s="3"/>
      <c r="MUL393" s="3"/>
      <c r="MUM393" s="3"/>
      <c r="MUN393" s="3"/>
      <c r="MUO393" s="3"/>
      <c r="MUP393" s="3"/>
      <c r="MUQ393" s="3"/>
      <c r="MUR393" s="3"/>
      <c r="MUS393" s="3"/>
      <c r="MUT393" s="3"/>
      <c r="MUU393" s="3"/>
      <c r="MUV393" s="3"/>
      <c r="MUW393" s="3"/>
      <c r="MUX393" s="3"/>
      <c r="MUY393" s="3"/>
      <c r="MUZ393" s="3"/>
      <c r="MVA393" s="3"/>
      <c r="MVB393" s="3"/>
      <c r="MVC393" s="3"/>
      <c r="MVD393" s="3"/>
      <c r="MVE393" s="3"/>
      <c r="MVF393" s="3"/>
      <c r="MVG393" s="3"/>
      <c r="MVH393" s="3"/>
      <c r="MVI393" s="3"/>
      <c r="MVJ393" s="3"/>
      <c r="MVK393" s="3"/>
      <c r="MVL393" s="3"/>
      <c r="MVM393" s="3"/>
      <c r="MVN393" s="3"/>
      <c r="MVO393" s="3"/>
      <c r="MVP393" s="3"/>
      <c r="MVQ393" s="3"/>
      <c r="MVR393" s="3"/>
      <c r="MVS393" s="3"/>
      <c r="MVT393" s="3"/>
      <c r="MVU393" s="3"/>
      <c r="MVV393" s="3"/>
      <c r="MVW393" s="3"/>
      <c r="MVX393" s="3"/>
      <c r="MVY393" s="3"/>
      <c r="MVZ393" s="3"/>
      <c r="MWA393" s="3"/>
      <c r="MWB393" s="3"/>
      <c r="MWC393" s="3"/>
      <c r="MWD393" s="3"/>
      <c r="MWE393" s="3"/>
      <c r="MWF393" s="3"/>
      <c r="MWG393" s="3"/>
      <c r="MWH393" s="3"/>
      <c r="MWI393" s="3"/>
      <c r="MWJ393" s="3"/>
      <c r="MWK393" s="3"/>
      <c r="MWL393" s="3"/>
      <c r="MWM393" s="3"/>
      <c r="MWN393" s="3"/>
      <c r="MWO393" s="3"/>
      <c r="MWP393" s="3"/>
      <c r="MWQ393" s="3"/>
      <c r="MWR393" s="3"/>
      <c r="MWS393" s="3"/>
      <c r="MWT393" s="3"/>
      <c r="MWU393" s="3"/>
      <c r="MWV393" s="3"/>
      <c r="MWW393" s="3"/>
      <c r="MWX393" s="3"/>
      <c r="MWY393" s="3"/>
      <c r="MWZ393" s="3"/>
      <c r="MXA393" s="3"/>
      <c r="MXB393" s="3"/>
      <c r="MXC393" s="3"/>
      <c r="MXD393" s="3"/>
      <c r="MXE393" s="3"/>
      <c r="MXF393" s="3"/>
      <c r="MXG393" s="3"/>
      <c r="MXH393" s="3"/>
      <c r="MXI393" s="3"/>
      <c r="MXJ393" s="3"/>
      <c r="MXK393" s="3"/>
      <c r="MXL393" s="3"/>
      <c r="MXM393" s="3"/>
      <c r="MXN393" s="3"/>
      <c r="MXO393" s="3"/>
      <c r="MXP393" s="3"/>
      <c r="MXQ393" s="3"/>
      <c r="MXR393" s="3"/>
      <c r="MXS393" s="3"/>
      <c r="MXT393" s="3"/>
      <c r="MXU393" s="3"/>
      <c r="MXV393" s="3"/>
      <c r="MXW393" s="3"/>
      <c r="MXX393" s="3"/>
      <c r="MXY393" s="3"/>
      <c r="MXZ393" s="3"/>
      <c r="MYA393" s="3"/>
      <c r="MYB393" s="3"/>
      <c r="MYC393" s="3"/>
      <c r="MYD393" s="3"/>
      <c r="MYE393" s="3"/>
      <c r="MYF393" s="3"/>
      <c r="MYG393" s="3"/>
      <c r="MYH393" s="3"/>
      <c r="MYI393" s="3"/>
      <c r="MYJ393" s="3"/>
      <c r="MYK393" s="3"/>
      <c r="MYL393" s="3"/>
      <c r="MYM393" s="3"/>
      <c r="MYN393" s="3"/>
      <c r="MYO393" s="3"/>
      <c r="MYP393" s="3"/>
      <c r="MYQ393" s="3"/>
      <c r="MYR393" s="3"/>
      <c r="MYS393" s="3"/>
      <c r="MYT393" s="3"/>
      <c r="MYU393" s="3"/>
      <c r="MYV393" s="3"/>
      <c r="MYW393" s="3"/>
      <c r="MYX393" s="3"/>
      <c r="MYY393" s="3"/>
      <c r="MYZ393" s="3"/>
      <c r="MZA393" s="3"/>
      <c r="MZB393" s="3"/>
      <c r="MZC393" s="3"/>
      <c r="MZE393" s="3"/>
      <c r="MZG393" s="3"/>
      <c r="MZH393" s="3"/>
      <c r="MZI393" s="3"/>
      <c r="MZJ393" s="3"/>
      <c r="MZK393" s="3"/>
      <c r="MZL393" s="3"/>
      <c r="MZM393" s="3"/>
      <c r="MZN393" s="3"/>
      <c r="MZS393" s="3"/>
      <c r="MZT393" s="3"/>
      <c r="MZU393" s="3"/>
      <c r="MZV393" s="3"/>
      <c r="MZW393" s="3"/>
      <c r="MZX393" s="3"/>
      <c r="MZY393" s="3"/>
      <c r="MZZ393" s="3"/>
      <c r="NAA393" s="3"/>
      <c r="NAB393" s="3"/>
      <c r="NAC393" s="3"/>
      <c r="NAD393" s="3"/>
      <c r="NAE393" s="3"/>
      <c r="NAF393" s="3"/>
      <c r="NAG393" s="3"/>
      <c r="NAH393" s="3"/>
      <c r="NAI393" s="3"/>
      <c r="NAJ393" s="3"/>
      <c r="NAK393" s="3"/>
      <c r="NAL393" s="3"/>
      <c r="NAM393" s="3"/>
      <c r="NAN393" s="3"/>
      <c r="NAO393" s="3"/>
      <c r="NAP393" s="3"/>
      <c r="NAQ393" s="3"/>
      <c r="NAR393" s="3"/>
      <c r="NAS393" s="3"/>
      <c r="NAT393" s="3"/>
      <c r="NAU393" s="3"/>
      <c r="NAV393" s="3"/>
      <c r="NAW393" s="3"/>
      <c r="NAX393" s="3"/>
      <c r="NAY393" s="3"/>
      <c r="NAZ393" s="3"/>
      <c r="NBA393" s="3"/>
      <c r="NBB393" s="3"/>
      <c r="NBC393" s="3"/>
      <c r="NBD393" s="3"/>
      <c r="NBE393" s="3"/>
      <c r="NBF393" s="3"/>
      <c r="NBG393" s="3"/>
      <c r="NBH393" s="3"/>
      <c r="NBI393" s="3"/>
      <c r="NBJ393" s="3"/>
      <c r="NBK393" s="3"/>
      <c r="NBL393" s="3"/>
      <c r="NBM393" s="3"/>
      <c r="NBN393" s="3"/>
      <c r="NBO393" s="3"/>
      <c r="NBP393" s="3"/>
      <c r="NBQ393" s="3"/>
      <c r="NBR393" s="3"/>
      <c r="NBS393" s="3"/>
      <c r="NBT393" s="3"/>
      <c r="NBU393" s="3"/>
      <c r="NBV393" s="3"/>
      <c r="NBW393" s="3"/>
      <c r="NBX393" s="3"/>
      <c r="NBY393" s="3"/>
      <c r="NBZ393" s="3"/>
      <c r="NCA393" s="3"/>
      <c r="NCB393" s="3"/>
      <c r="NCC393" s="3"/>
      <c r="NCD393" s="3"/>
      <c r="NCE393" s="3"/>
      <c r="NCF393" s="3"/>
      <c r="NCG393" s="3"/>
      <c r="NCH393" s="3"/>
      <c r="NCI393" s="3"/>
      <c r="NCJ393" s="3"/>
      <c r="NCK393" s="3"/>
      <c r="NCL393" s="3"/>
      <c r="NCM393" s="3"/>
      <c r="NCN393" s="3"/>
      <c r="NCO393" s="3"/>
      <c r="NCP393" s="3"/>
      <c r="NCQ393" s="3"/>
      <c r="NCR393" s="3"/>
      <c r="NCS393" s="3"/>
      <c r="NCT393" s="3"/>
      <c r="NCU393" s="3"/>
      <c r="NCV393" s="3"/>
      <c r="NCW393" s="3"/>
      <c r="NCX393" s="3"/>
      <c r="NCY393" s="3"/>
      <c r="NCZ393" s="3"/>
      <c r="NDA393" s="3"/>
      <c r="NDB393" s="3"/>
      <c r="NDC393" s="3"/>
      <c r="NDD393" s="3"/>
      <c r="NDE393" s="3"/>
      <c r="NDF393" s="3"/>
      <c r="NDG393" s="3"/>
      <c r="NDH393" s="3"/>
      <c r="NDI393" s="3"/>
      <c r="NDJ393" s="3"/>
      <c r="NDK393" s="3"/>
      <c r="NDL393" s="3"/>
      <c r="NDM393" s="3"/>
      <c r="NDN393" s="3"/>
      <c r="NDO393" s="3"/>
      <c r="NDP393" s="3"/>
      <c r="NDQ393" s="3"/>
      <c r="NDR393" s="3"/>
      <c r="NDS393" s="3"/>
      <c r="NDT393" s="3"/>
      <c r="NDU393" s="3"/>
      <c r="NDV393" s="3"/>
      <c r="NDW393" s="3"/>
      <c r="NDX393" s="3"/>
      <c r="NDY393" s="3"/>
      <c r="NDZ393" s="3"/>
      <c r="NEA393" s="3"/>
      <c r="NEB393" s="3"/>
      <c r="NEC393" s="3"/>
      <c r="NED393" s="3"/>
      <c r="NEE393" s="3"/>
      <c r="NEF393" s="3"/>
      <c r="NEG393" s="3"/>
      <c r="NEH393" s="3"/>
      <c r="NEI393" s="3"/>
      <c r="NEJ393" s="3"/>
      <c r="NEK393" s="3"/>
      <c r="NEL393" s="3"/>
      <c r="NEM393" s="3"/>
      <c r="NEN393" s="3"/>
      <c r="NEO393" s="3"/>
      <c r="NEP393" s="3"/>
      <c r="NEQ393" s="3"/>
      <c r="NER393" s="3"/>
      <c r="NES393" s="3"/>
      <c r="NET393" s="3"/>
      <c r="NEU393" s="3"/>
      <c r="NEV393" s="3"/>
      <c r="NEW393" s="3"/>
      <c r="NEX393" s="3"/>
      <c r="NEY393" s="3"/>
      <c r="NEZ393" s="3"/>
      <c r="NFA393" s="3"/>
      <c r="NFB393" s="3"/>
      <c r="NFC393" s="3"/>
      <c r="NFD393" s="3"/>
      <c r="NFE393" s="3"/>
      <c r="NFF393" s="3"/>
      <c r="NFG393" s="3"/>
      <c r="NFH393" s="3"/>
      <c r="NFI393" s="3"/>
      <c r="NFJ393" s="3"/>
      <c r="NFK393" s="3"/>
      <c r="NFL393" s="3"/>
      <c r="NFM393" s="3"/>
      <c r="NFN393" s="3"/>
      <c r="NFO393" s="3"/>
      <c r="NFP393" s="3"/>
      <c r="NFQ393" s="3"/>
      <c r="NFR393" s="3"/>
      <c r="NFS393" s="3"/>
      <c r="NFT393" s="3"/>
      <c r="NFU393" s="3"/>
      <c r="NFV393" s="3"/>
      <c r="NFW393" s="3"/>
      <c r="NFX393" s="3"/>
      <c r="NFY393" s="3"/>
      <c r="NFZ393" s="3"/>
      <c r="NGA393" s="3"/>
      <c r="NGB393" s="3"/>
      <c r="NGC393" s="3"/>
      <c r="NGD393" s="3"/>
      <c r="NGE393" s="3"/>
      <c r="NGF393" s="3"/>
      <c r="NGG393" s="3"/>
      <c r="NGH393" s="3"/>
      <c r="NGI393" s="3"/>
      <c r="NGJ393" s="3"/>
      <c r="NGK393" s="3"/>
      <c r="NGL393" s="3"/>
      <c r="NGM393" s="3"/>
      <c r="NGN393" s="3"/>
      <c r="NGO393" s="3"/>
      <c r="NGP393" s="3"/>
      <c r="NGQ393" s="3"/>
      <c r="NGR393" s="3"/>
      <c r="NGS393" s="3"/>
      <c r="NGT393" s="3"/>
      <c r="NGU393" s="3"/>
      <c r="NGV393" s="3"/>
      <c r="NGW393" s="3"/>
      <c r="NGX393" s="3"/>
      <c r="NGY393" s="3"/>
      <c r="NGZ393" s="3"/>
      <c r="NHA393" s="3"/>
      <c r="NHB393" s="3"/>
      <c r="NHC393" s="3"/>
      <c r="NHD393" s="3"/>
      <c r="NHE393" s="3"/>
      <c r="NHF393" s="3"/>
      <c r="NHG393" s="3"/>
      <c r="NHH393" s="3"/>
      <c r="NHI393" s="3"/>
      <c r="NHJ393" s="3"/>
      <c r="NHK393" s="3"/>
      <c r="NHL393" s="3"/>
      <c r="NHM393" s="3"/>
      <c r="NHN393" s="3"/>
      <c r="NHO393" s="3"/>
      <c r="NHP393" s="3"/>
      <c r="NHQ393" s="3"/>
      <c r="NHR393" s="3"/>
      <c r="NHS393" s="3"/>
      <c r="NHT393" s="3"/>
      <c r="NHU393" s="3"/>
      <c r="NHV393" s="3"/>
      <c r="NHW393" s="3"/>
      <c r="NHX393" s="3"/>
      <c r="NHY393" s="3"/>
      <c r="NHZ393" s="3"/>
      <c r="NIA393" s="3"/>
      <c r="NIB393" s="3"/>
      <c r="NIC393" s="3"/>
      <c r="NID393" s="3"/>
      <c r="NIE393" s="3"/>
      <c r="NIF393" s="3"/>
      <c r="NIG393" s="3"/>
      <c r="NIH393" s="3"/>
      <c r="NII393" s="3"/>
      <c r="NIJ393" s="3"/>
      <c r="NIK393" s="3"/>
      <c r="NIL393" s="3"/>
      <c r="NIM393" s="3"/>
      <c r="NIN393" s="3"/>
      <c r="NIO393" s="3"/>
      <c r="NIP393" s="3"/>
      <c r="NIQ393" s="3"/>
      <c r="NIR393" s="3"/>
      <c r="NIS393" s="3"/>
      <c r="NIT393" s="3"/>
      <c r="NIU393" s="3"/>
      <c r="NIV393" s="3"/>
      <c r="NIW393" s="3"/>
      <c r="NIX393" s="3"/>
      <c r="NIY393" s="3"/>
      <c r="NJA393" s="3"/>
      <c r="NJC393" s="3"/>
      <c r="NJD393" s="3"/>
      <c r="NJE393" s="3"/>
      <c r="NJF393" s="3"/>
      <c r="NJG393" s="3"/>
      <c r="NJH393" s="3"/>
      <c r="NJI393" s="3"/>
      <c r="NJJ393" s="3"/>
      <c r="NJO393" s="3"/>
      <c r="NJP393" s="3"/>
      <c r="NJQ393" s="3"/>
      <c r="NJR393" s="3"/>
      <c r="NJS393" s="3"/>
      <c r="NJT393" s="3"/>
      <c r="NJU393" s="3"/>
      <c r="NJV393" s="3"/>
      <c r="NJW393" s="3"/>
      <c r="NJX393" s="3"/>
      <c r="NJY393" s="3"/>
      <c r="NJZ393" s="3"/>
      <c r="NKA393" s="3"/>
      <c r="NKB393" s="3"/>
      <c r="NKC393" s="3"/>
      <c r="NKD393" s="3"/>
      <c r="NKE393" s="3"/>
      <c r="NKF393" s="3"/>
      <c r="NKG393" s="3"/>
      <c r="NKH393" s="3"/>
      <c r="NKI393" s="3"/>
      <c r="NKJ393" s="3"/>
      <c r="NKK393" s="3"/>
      <c r="NKL393" s="3"/>
      <c r="NKM393" s="3"/>
      <c r="NKN393" s="3"/>
      <c r="NKO393" s="3"/>
      <c r="NKP393" s="3"/>
      <c r="NKQ393" s="3"/>
      <c r="NKR393" s="3"/>
      <c r="NKS393" s="3"/>
      <c r="NKT393" s="3"/>
      <c r="NKU393" s="3"/>
      <c r="NKV393" s="3"/>
      <c r="NKW393" s="3"/>
      <c r="NKX393" s="3"/>
      <c r="NKY393" s="3"/>
      <c r="NKZ393" s="3"/>
      <c r="NLA393" s="3"/>
      <c r="NLB393" s="3"/>
      <c r="NLC393" s="3"/>
      <c r="NLD393" s="3"/>
      <c r="NLE393" s="3"/>
      <c r="NLF393" s="3"/>
      <c r="NLG393" s="3"/>
      <c r="NLH393" s="3"/>
      <c r="NLI393" s="3"/>
      <c r="NLJ393" s="3"/>
      <c r="NLK393" s="3"/>
      <c r="NLL393" s="3"/>
      <c r="NLM393" s="3"/>
      <c r="NLN393" s="3"/>
      <c r="NLO393" s="3"/>
      <c r="NLP393" s="3"/>
      <c r="NLQ393" s="3"/>
      <c r="NLR393" s="3"/>
      <c r="NLS393" s="3"/>
      <c r="NLT393" s="3"/>
      <c r="NLU393" s="3"/>
      <c r="NLV393" s="3"/>
      <c r="NLW393" s="3"/>
      <c r="NLX393" s="3"/>
      <c r="NLY393" s="3"/>
      <c r="NLZ393" s="3"/>
      <c r="NMA393" s="3"/>
      <c r="NMB393" s="3"/>
      <c r="NMC393" s="3"/>
      <c r="NMD393" s="3"/>
      <c r="NME393" s="3"/>
      <c r="NMF393" s="3"/>
      <c r="NMG393" s="3"/>
      <c r="NMH393" s="3"/>
      <c r="NMI393" s="3"/>
      <c r="NMJ393" s="3"/>
      <c r="NMK393" s="3"/>
      <c r="NML393" s="3"/>
      <c r="NMM393" s="3"/>
      <c r="NMN393" s="3"/>
      <c r="NMO393" s="3"/>
      <c r="NMP393" s="3"/>
      <c r="NMQ393" s="3"/>
      <c r="NMR393" s="3"/>
      <c r="NMS393" s="3"/>
      <c r="NMT393" s="3"/>
      <c r="NMU393" s="3"/>
      <c r="NMV393" s="3"/>
      <c r="NMW393" s="3"/>
      <c r="NMX393" s="3"/>
      <c r="NMY393" s="3"/>
      <c r="NMZ393" s="3"/>
      <c r="NNA393" s="3"/>
      <c r="NNB393" s="3"/>
      <c r="NNC393" s="3"/>
      <c r="NND393" s="3"/>
      <c r="NNE393" s="3"/>
      <c r="NNF393" s="3"/>
      <c r="NNG393" s="3"/>
      <c r="NNH393" s="3"/>
      <c r="NNI393" s="3"/>
      <c r="NNJ393" s="3"/>
      <c r="NNK393" s="3"/>
      <c r="NNL393" s="3"/>
      <c r="NNM393" s="3"/>
      <c r="NNN393" s="3"/>
      <c r="NNO393" s="3"/>
      <c r="NNP393" s="3"/>
      <c r="NNQ393" s="3"/>
      <c r="NNR393" s="3"/>
      <c r="NNS393" s="3"/>
      <c r="NNT393" s="3"/>
      <c r="NNU393" s="3"/>
      <c r="NNV393" s="3"/>
      <c r="NNW393" s="3"/>
      <c r="NNX393" s="3"/>
      <c r="NNY393" s="3"/>
      <c r="NNZ393" s="3"/>
      <c r="NOA393" s="3"/>
      <c r="NOB393" s="3"/>
      <c r="NOC393" s="3"/>
      <c r="NOD393" s="3"/>
      <c r="NOE393" s="3"/>
      <c r="NOF393" s="3"/>
      <c r="NOG393" s="3"/>
      <c r="NOH393" s="3"/>
      <c r="NOI393" s="3"/>
      <c r="NOJ393" s="3"/>
      <c r="NOK393" s="3"/>
      <c r="NOL393" s="3"/>
      <c r="NOM393" s="3"/>
      <c r="NON393" s="3"/>
      <c r="NOO393" s="3"/>
      <c r="NOP393" s="3"/>
      <c r="NOQ393" s="3"/>
      <c r="NOR393" s="3"/>
      <c r="NOS393" s="3"/>
      <c r="NOT393" s="3"/>
      <c r="NOU393" s="3"/>
      <c r="NOV393" s="3"/>
      <c r="NOW393" s="3"/>
      <c r="NOX393" s="3"/>
      <c r="NOY393" s="3"/>
      <c r="NOZ393" s="3"/>
      <c r="NPA393" s="3"/>
      <c r="NPB393" s="3"/>
      <c r="NPC393" s="3"/>
      <c r="NPD393" s="3"/>
      <c r="NPE393" s="3"/>
      <c r="NPF393" s="3"/>
      <c r="NPG393" s="3"/>
      <c r="NPH393" s="3"/>
      <c r="NPI393" s="3"/>
      <c r="NPJ393" s="3"/>
      <c r="NPK393" s="3"/>
      <c r="NPL393" s="3"/>
      <c r="NPM393" s="3"/>
      <c r="NPN393" s="3"/>
      <c r="NPO393" s="3"/>
      <c r="NPP393" s="3"/>
      <c r="NPQ393" s="3"/>
      <c r="NPR393" s="3"/>
      <c r="NPS393" s="3"/>
      <c r="NPT393" s="3"/>
      <c r="NPU393" s="3"/>
      <c r="NPV393" s="3"/>
      <c r="NPW393" s="3"/>
      <c r="NPX393" s="3"/>
      <c r="NPY393" s="3"/>
      <c r="NPZ393" s="3"/>
      <c r="NQA393" s="3"/>
      <c r="NQB393" s="3"/>
      <c r="NQC393" s="3"/>
      <c r="NQD393" s="3"/>
      <c r="NQE393" s="3"/>
      <c r="NQF393" s="3"/>
      <c r="NQG393" s="3"/>
      <c r="NQH393" s="3"/>
      <c r="NQI393" s="3"/>
      <c r="NQJ393" s="3"/>
      <c r="NQK393" s="3"/>
      <c r="NQL393" s="3"/>
      <c r="NQM393" s="3"/>
      <c r="NQN393" s="3"/>
      <c r="NQO393" s="3"/>
      <c r="NQP393" s="3"/>
      <c r="NQQ393" s="3"/>
      <c r="NQR393" s="3"/>
      <c r="NQS393" s="3"/>
      <c r="NQT393" s="3"/>
      <c r="NQU393" s="3"/>
      <c r="NQV393" s="3"/>
      <c r="NQW393" s="3"/>
      <c r="NQX393" s="3"/>
      <c r="NQY393" s="3"/>
      <c r="NQZ393" s="3"/>
      <c r="NRA393" s="3"/>
      <c r="NRB393" s="3"/>
      <c r="NRC393" s="3"/>
      <c r="NRD393" s="3"/>
      <c r="NRE393" s="3"/>
      <c r="NRF393" s="3"/>
      <c r="NRG393" s="3"/>
      <c r="NRH393" s="3"/>
      <c r="NRI393" s="3"/>
      <c r="NRJ393" s="3"/>
      <c r="NRK393" s="3"/>
      <c r="NRL393" s="3"/>
      <c r="NRM393" s="3"/>
      <c r="NRN393" s="3"/>
      <c r="NRO393" s="3"/>
      <c r="NRP393" s="3"/>
      <c r="NRQ393" s="3"/>
      <c r="NRR393" s="3"/>
      <c r="NRS393" s="3"/>
      <c r="NRT393" s="3"/>
      <c r="NRU393" s="3"/>
      <c r="NRV393" s="3"/>
      <c r="NRW393" s="3"/>
      <c r="NRX393" s="3"/>
      <c r="NRY393" s="3"/>
      <c r="NRZ393" s="3"/>
      <c r="NSA393" s="3"/>
      <c r="NSB393" s="3"/>
      <c r="NSC393" s="3"/>
      <c r="NSD393" s="3"/>
      <c r="NSE393" s="3"/>
      <c r="NSF393" s="3"/>
      <c r="NSG393" s="3"/>
      <c r="NSH393" s="3"/>
      <c r="NSI393" s="3"/>
      <c r="NSJ393" s="3"/>
      <c r="NSK393" s="3"/>
      <c r="NSL393" s="3"/>
      <c r="NSM393" s="3"/>
      <c r="NSN393" s="3"/>
      <c r="NSO393" s="3"/>
      <c r="NSP393" s="3"/>
      <c r="NSQ393" s="3"/>
      <c r="NSR393" s="3"/>
      <c r="NSS393" s="3"/>
      <c r="NST393" s="3"/>
      <c r="NSU393" s="3"/>
      <c r="NSW393" s="3"/>
      <c r="NSY393" s="3"/>
      <c r="NSZ393" s="3"/>
      <c r="NTA393" s="3"/>
      <c r="NTB393" s="3"/>
      <c r="NTC393" s="3"/>
      <c r="NTD393" s="3"/>
      <c r="NTE393" s="3"/>
      <c r="NTF393" s="3"/>
      <c r="NTK393" s="3"/>
      <c r="NTL393" s="3"/>
      <c r="NTM393" s="3"/>
      <c r="NTN393" s="3"/>
      <c r="NTO393" s="3"/>
      <c r="NTP393" s="3"/>
      <c r="NTQ393" s="3"/>
      <c r="NTR393" s="3"/>
      <c r="NTS393" s="3"/>
      <c r="NTT393" s="3"/>
      <c r="NTU393" s="3"/>
      <c r="NTV393" s="3"/>
      <c r="NTW393" s="3"/>
      <c r="NTX393" s="3"/>
      <c r="NTY393" s="3"/>
      <c r="NTZ393" s="3"/>
      <c r="NUA393" s="3"/>
      <c r="NUB393" s="3"/>
      <c r="NUC393" s="3"/>
      <c r="NUD393" s="3"/>
      <c r="NUE393" s="3"/>
      <c r="NUF393" s="3"/>
      <c r="NUG393" s="3"/>
      <c r="NUH393" s="3"/>
      <c r="NUI393" s="3"/>
      <c r="NUJ393" s="3"/>
      <c r="NUK393" s="3"/>
      <c r="NUL393" s="3"/>
      <c r="NUM393" s="3"/>
      <c r="NUN393" s="3"/>
      <c r="NUO393" s="3"/>
      <c r="NUP393" s="3"/>
      <c r="NUQ393" s="3"/>
      <c r="NUR393" s="3"/>
      <c r="NUS393" s="3"/>
      <c r="NUT393" s="3"/>
      <c r="NUU393" s="3"/>
      <c r="NUV393" s="3"/>
      <c r="NUW393" s="3"/>
      <c r="NUX393" s="3"/>
      <c r="NUY393" s="3"/>
      <c r="NUZ393" s="3"/>
      <c r="NVA393" s="3"/>
      <c r="NVB393" s="3"/>
      <c r="NVC393" s="3"/>
      <c r="NVD393" s="3"/>
      <c r="NVE393" s="3"/>
      <c r="NVF393" s="3"/>
      <c r="NVG393" s="3"/>
      <c r="NVH393" s="3"/>
      <c r="NVI393" s="3"/>
      <c r="NVJ393" s="3"/>
      <c r="NVK393" s="3"/>
      <c r="NVL393" s="3"/>
      <c r="NVM393" s="3"/>
      <c r="NVN393" s="3"/>
      <c r="NVO393" s="3"/>
      <c r="NVP393" s="3"/>
      <c r="NVQ393" s="3"/>
      <c r="NVR393" s="3"/>
      <c r="NVS393" s="3"/>
      <c r="NVT393" s="3"/>
      <c r="NVU393" s="3"/>
      <c r="NVV393" s="3"/>
      <c r="NVW393" s="3"/>
      <c r="NVX393" s="3"/>
      <c r="NVY393" s="3"/>
      <c r="NVZ393" s="3"/>
      <c r="NWA393" s="3"/>
      <c r="NWB393" s="3"/>
      <c r="NWC393" s="3"/>
      <c r="NWD393" s="3"/>
      <c r="NWE393" s="3"/>
      <c r="NWF393" s="3"/>
      <c r="NWG393" s="3"/>
      <c r="NWH393" s="3"/>
      <c r="NWI393" s="3"/>
      <c r="NWJ393" s="3"/>
      <c r="NWK393" s="3"/>
      <c r="NWL393" s="3"/>
      <c r="NWM393" s="3"/>
      <c r="NWN393" s="3"/>
      <c r="NWO393" s="3"/>
      <c r="NWP393" s="3"/>
      <c r="NWQ393" s="3"/>
      <c r="NWR393" s="3"/>
      <c r="NWS393" s="3"/>
      <c r="NWT393" s="3"/>
      <c r="NWU393" s="3"/>
      <c r="NWV393" s="3"/>
      <c r="NWW393" s="3"/>
      <c r="NWX393" s="3"/>
      <c r="NWY393" s="3"/>
      <c r="NWZ393" s="3"/>
      <c r="NXA393" s="3"/>
      <c r="NXB393" s="3"/>
      <c r="NXC393" s="3"/>
      <c r="NXD393" s="3"/>
      <c r="NXE393" s="3"/>
      <c r="NXF393" s="3"/>
      <c r="NXG393" s="3"/>
      <c r="NXH393" s="3"/>
      <c r="NXI393" s="3"/>
      <c r="NXJ393" s="3"/>
      <c r="NXK393" s="3"/>
      <c r="NXL393" s="3"/>
      <c r="NXM393" s="3"/>
      <c r="NXN393" s="3"/>
      <c r="NXO393" s="3"/>
      <c r="NXP393" s="3"/>
      <c r="NXQ393" s="3"/>
      <c r="NXR393" s="3"/>
      <c r="NXS393" s="3"/>
      <c r="NXT393" s="3"/>
      <c r="NXU393" s="3"/>
      <c r="NXV393" s="3"/>
      <c r="NXW393" s="3"/>
      <c r="NXX393" s="3"/>
      <c r="NXY393" s="3"/>
      <c r="NXZ393" s="3"/>
      <c r="NYA393" s="3"/>
      <c r="NYB393" s="3"/>
      <c r="NYC393" s="3"/>
      <c r="NYD393" s="3"/>
      <c r="NYE393" s="3"/>
      <c r="NYF393" s="3"/>
      <c r="NYG393" s="3"/>
      <c r="NYH393" s="3"/>
      <c r="NYI393" s="3"/>
      <c r="NYJ393" s="3"/>
      <c r="NYK393" s="3"/>
      <c r="NYL393" s="3"/>
      <c r="NYM393" s="3"/>
      <c r="NYN393" s="3"/>
      <c r="NYO393" s="3"/>
      <c r="NYP393" s="3"/>
      <c r="NYQ393" s="3"/>
      <c r="NYR393" s="3"/>
      <c r="NYS393" s="3"/>
      <c r="NYT393" s="3"/>
      <c r="NYU393" s="3"/>
      <c r="NYV393" s="3"/>
      <c r="NYW393" s="3"/>
      <c r="NYX393" s="3"/>
      <c r="NYY393" s="3"/>
      <c r="NYZ393" s="3"/>
      <c r="NZA393" s="3"/>
      <c r="NZB393" s="3"/>
      <c r="NZC393" s="3"/>
      <c r="NZD393" s="3"/>
      <c r="NZE393" s="3"/>
      <c r="NZF393" s="3"/>
      <c r="NZG393" s="3"/>
      <c r="NZH393" s="3"/>
      <c r="NZI393" s="3"/>
      <c r="NZJ393" s="3"/>
      <c r="NZK393" s="3"/>
      <c r="NZL393" s="3"/>
      <c r="NZM393" s="3"/>
      <c r="NZN393" s="3"/>
      <c r="NZO393" s="3"/>
      <c r="NZP393" s="3"/>
      <c r="NZQ393" s="3"/>
      <c r="NZR393" s="3"/>
      <c r="NZS393" s="3"/>
      <c r="NZT393" s="3"/>
      <c r="NZU393" s="3"/>
      <c r="NZV393" s="3"/>
      <c r="NZW393" s="3"/>
      <c r="NZX393" s="3"/>
      <c r="NZY393" s="3"/>
      <c r="NZZ393" s="3"/>
      <c r="OAA393" s="3"/>
      <c r="OAB393" s="3"/>
      <c r="OAC393" s="3"/>
      <c r="OAD393" s="3"/>
      <c r="OAE393" s="3"/>
      <c r="OAF393" s="3"/>
      <c r="OAG393" s="3"/>
      <c r="OAH393" s="3"/>
      <c r="OAI393" s="3"/>
      <c r="OAJ393" s="3"/>
      <c r="OAK393" s="3"/>
      <c r="OAL393" s="3"/>
      <c r="OAM393" s="3"/>
      <c r="OAN393" s="3"/>
      <c r="OAO393" s="3"/>
      <c r="OAP393" s="3"/>
      <c r="OAQ393" s="3"/>
      <c r="OAR393" s="3"/>
      <c r="OAS393" s="3"/>
      <c r="OAT393" s="3"/>
      <c r="OAU393" s="3"/>
      <c r="OAV393" s="3"/>
      <c r="OAW393" s="3"/>
      <c r="OAX393" s="3"/>
      <c r="OAY393" s="3"/>
      <c r="OAZ393" s="3"/>
      <c r="OBA393" s="3"/>
      <c r="OBB393" s="3"/>
      <c r="OBC393" s="3"/>
      <c r="OBD393" s="3"/>
      <c r="OBE393" s="3"/>
      <c r="OBF393" s="3"/>
      <c r="OBG393" s="3"/>
      <c r="OBH393" s="3"/>
      <c r="OBI393" s="3"/>
      <c r="OBJ393" s="3"/>
      <c r="OBK393" s="3"/>
      <c r="OBL393" s="3"/>
      <c r="OBM393" s="3"/>
      <c r="OBN393" s="3"/>
      <c r="OBO393" s="3"/>
      <c r="OBP393" s="3"/>
      <c r="OBQ393" s="3"/>
      <c r="OBR393" s="3"/>
      <c r="OBS393" s="3"/>
      <c r="OBT393" s="3"/>
      <c r="OBU393" s="3"/>
      <c r="OBV393" s="3"/>
      <c r="OBW393" s="3"/>
      <c r="OBX393" s="3"/>
      <c r="OBY393" s="3"/>
      <c r="OBZ393" s="3"/>
      <c r="OCA393" s="3"/>
      <c r="OCB393" s="3"/>
      <c r="OCC393" s="3"/>
      <c r="OCD393" s="3"/>
      <c r="OCE393" s="3"/>
      <c r="OCF393" s="3"/>
      <c r="OCG393" s="3"/>
      <c r="OCH393" s="3"/>
      <c r="OCI393" s="3"/>
      <c r="OCJ393" s="3"/>
      <c r="OCK393" s="3"/>
      <c r="OCL393" s="3"/>
      <c r="OCM393" s="3"/>
      <c r="OCN393" s="3"/>
      <c r="OCO393" s="3"/>
      <c r="OCP393" s="3"/>
      <c r="OCQ393" s="3"/>
      <c r="OCS393" s="3"/>
      <c r="OCU393" s="3"/>
      <c r="OCV393" s="3"/>
      <c r="OCW393" s="3"/>
      <c r="OCX393" s="3"/>
      <c r="OCY393" s="3"/>
      <c r="OCZ393" s="3"/>
      <c r="ODA393" s="3"/>
      <c r="ODB393" s="3"/>
      <c r="ODG393" s="3"/>
      <c r="ODH393" s="3"/>
      <c r="ODI393" s="3"/>
      <c r="ODJ393" s="3"/>
      <c r="ODK393" s="3"/>
      <c r="ODL393" s="3"/>
      <c r="ODM393" s="3"/>
      <c r="ODN393" s="3"/>
      <c r="ODO393" s="3"/>
      <c r="ODP393" s="3"/>
      <c r="ODQ393" s="3"/>
      <c r="ODR393" s="3"/>
      <c r="ODS393" s="3"/>
      <c r="ODT393" s="3"/>
      <c r="ODU393" s="3"/>
      <c r="ODV393" s="3"/>
      <c r="ODW393" s="3"/>
      <c r="ODX393" s="3"/>
      <c r="ODY393" s="3"/>
      <c r="ODZ393" s="3"/>
      <c r="OEA393" s="3"/>
      <c r="OEB393" s="3"/>
      <c r="OEC393" s="3"/>
      <c r="OED393" s="3"/>
      <c r="OEE393" s="3"/>
      <c r="OEF393" s="3"/>
      <c r="OEG393" s="3"/>
      <c r="OEH393" s="3"/>
      <c r="OEI393" s="3"/>
      <c r="OEJ393" s="3"/>
      <c r="OEK393" s="3"/>
      <c r="OEL393" s="3"/>
      <c r="OEM393" s="3"/>
      <c r="OEN393" s="3"/>
      <c r="OEO393" s="3"/>
      <c r="OEP393" s="3"/>
      <c r="OEQ393" s="3"/>
      <c r="OER393" s="3"/>
      <c r="OES393" s="3"/>
      <c r="OET393" s="3"/>
      <c r="OEU393" s="3"/>
      <c r="OEV393" s="3"/>
      <c r="OEW393" s="3"/>
      <c r="OEX393" s="3"/>
      <c r="OEY393" s="3"/>
      <c r="OEZ393" s="3"/>
      <c r="OFA393" s="3"/>
      <c r="OFB393" s="3"/>
      <c r="OFC393" s="3"/>
      <c r="OFD393" s="3"/>
      <c r="OFE393" s="3"/>
      <c r="OFF393" s="3"/>
      <c r="OFG393" s="3"/>
      <c r="OFH393" s="3"/>
      <c r="OFI393" s="3"/>
      <c r="OFJ393" s="3"/>
      <c r="OFK393" s="3"/>
      <c r="OFL393" s="3"/>
      <c r="OFM393" s="3"/>
      <c r="OFN393" s="3"/>
      <c r="OFO393" s="3"/>
      <c r="OFP393" s="3"/>
      <c r="OFQ393" s="3"/>
      <c r="OFR393" s="3"/>
      <c r="OFS393" s="3"/>
      <c r="OFT393" s="3"/>
      <c r="OFU393" s="3"/>
      <c r="OFV393" s="3"/>
      <c r="OFW393" s="3"/>
      <c r="OFX393" s="3"/>
      <c r="OFY393" s="3"/>
      <c r="OFZ393" s="3"/>
      <c r="OGA393" s="3"/>
      <c r="OGB393" s="3"/>
      <c r="OGC393" s="3"/>
      <c r="OGD393" s="3"/>
      <c r="OGE393" s="3"/>
      <c r="OGF393" s="3"/>
      <c r="OGG393" s="3"/>
      <c r="OGH393" s="3"/>
      <c r="OGI393" s="3"/>
      <c r="OGJ393" s="3"/>
      <c r="OGK393" s="3"/>
      <c r="OGL393" s="3"/>
      <c r="OGM393" s="3"/>
      <c r="OGN393" s="3"/>
      <c r="OGO393" s="3"/>
      <c r="OGP393" s="3"/>
      <c r="OGQ393" s="3"/>
      <c r="OGR393" s="3"/>
      <c r="OGS393" s="3"/>
      <c r="OGT393" s="3"/>
      <c r="OGU393" s="3"/>
      <c r="OGV393" s="3"/>
      <c r="OGW393" s="3"/>
      <c r="OGX393" s="3"/>
      <c r="OGY393" s="3"/>
      <c r="OGZ393" s="3"/>
      <c r="OHA393" s="3"/>
      <c r="OHB393" s="3"/>
      <c r="OHC393" s="3"/>
      <c r="OHD393" s="3"/>
      <c r="OHE393" s="3"/>
      <c r="OHF393" s="3"/>
      <c r="OHG393" s="3"/>
      <c r="OHH393" s="3"/>
      <c r="OHI393" s="3"/>
      <c r="OHJ393" s="3"/>
      <c r="OHK393" s="3"/>
      <c r="OHL393" s="3"/>
      <c r="OHM393" s="3"/>
      <c r="OHN393" s="3"/>
      <c r="OHO393" s="3"/>
      <c r="OHP393" s="3"/>
      <c r="OHQ393" s="3"/>
      <c r="OHR393" s="3"/>
      <c r="OHS393" s="3"/>
      <c r="OHT393" s="3"/>
      <c r="OHU393" s="3"/>
      <c r="OHV393" s="3"/>
      <c r="OHW393" s="3"/>
      <c r="OHX393" s="3"/>
      <c r="OHY393" s="3"/>
      <c r="OHZ393" s="3"/>
      <c r="OIA393" s="3"/>
      <c r="OIB393" s="3"/>
      <c r="OIC393" s="3"/>
      <c r="OID393" s="3"/>
      <c r="OIE393" s="3"/>
      <c r="OIF393" s="3"/>
      <c r="OIG393" s="3"/>
      <c r="OIH393" s="3"/>
      <c r="OII393" s="3"/>
      <c r="OIJ393" s="3"/>
      <c r="OIK393" s="3"/>
      <c r="OIL393" s="3"/>
      <c r="OIM393" s="3"/>
      <c r="OIN393" s="3"/>
      <c r="OIO393" s="3"/>
      <c r="OIP393" s="3"/>
      <c r="OIQ393" s="3"/>
      <c r="OIR393" s="3"/>
      <c r="OIS393" s="3"/>
      <c r="OIT393" s="3"/>
      <c r="OIU393" s="3"/>
      <c r="OIV393" s="3"/>
      <c r="OIW393" s="3"/>
      <c r="OIX393" s="3"/>
      <c r="OIY393" s="3"/>
      <c r="OIZ393" s="3"/>
      <c r="OJA393" s="3"/>
      <c r="OJB393" s="3"/>
      <c r="OJC393" s="3"/>
      <c r="OJD393" s="3"/>
      <c r="OJE393" s="3"/>
      <c r="OJF393" s="3"/>
      <c r="OJG393" s="3"/>
      <c r="OJH393" s="3"/>
      <c r="OJI393" s="3"/>
      <c r="OJJ393" s="3"/>
      <c r="OJK393" s="3"/>
      <c r="OJL393" s="3"/>
      <c r="OJM393" s="3"/>
      <c r="OJN393" s="3"/>
      <c r="OJO393" s="3"/>
      <c r="OJP393" s="3"/>
      <c r="OJQ393" s="3"/>
      <c r="OJR393" s="3"/>
      <c r="OJS393" s="3"/>
      <c r="OJT393" s="3"/>
      <c r="OJU393" s="3"/>
      <c r="OJV393" s="3"/>
      <c r="OJW393" s="3"/>
      <c r="OJX393" s="3"/>
      <c r="OJY393" s="3"/>
      <c r="OJZ393" s="3"/>
      <c r="OKA393" s="3"/>
      <c r="OKB393" s="3"/>
      <c r="OKC393" s="3"/>
      <c r="OKD393" s="3"/>
      <c r="OKE393" s="3"/>
      <c r="OKF393" s="3"/>
      <c r="OKG393" s="3"/>
      <c r="OKH393" s="3"/>
      <c r="OKI393" s="3"/>
      <c r="OKJ393" s="3"/>
      <c r="OKK393" s="3"/>
      <c r="OKL393" s="3"/>
      <c r="OKM393" s="3"/>
      <c r="OKN393" s="3"/>
      <c r="OKO393" s="3"/>
      <c r="OKP393" s="3"/>
      <c r="OKQ393" s="3"/>
      <c r="OKR393" s="3"/>
      <c r="OKS393" s="3"/>
      <c r="OKT393" s="3"/>
      <c r="OKU393" s="3"/>
      <c r="OKV393" s="3"/>
      <c r="OKW393" s="3"/>
      <c r="OKX393" s="3"/>
      <c r="OKY393" s="3"/>
      <c r="OKZ393" s="3"/>
      <c r="OLA393" s="3"/>
      <c r="OLB393" s="3"/>
      <c r="OLC393" s="3"/>
      <c r="OLD393" s="3"/>
      <c r="OLE393" s="3"/>
      <c r="OLF393" s="3"/>
      <c r="OLG393" s="3"/>
      <c r="OLH393" s="3"/>
      <c r="OLI393" s="3"/>
      <c r="OLJ393" s="3"/>
      <c r="OLK393" s="3"/>
      <c r="OLL393" s="3"/>
      <c r="OLM393" s="3"/>
      <c r="OLN393" s="3"/>
      <c r="OLO393" s="3"/>
      <c r="OLP393" s="3"/>
      <c r="OLQ393" s="3"/>
      <c r="OLR393" s="3"/>
      <c r="OLS393" s="3"/>
      <c r="OLT393" s="3"/>
      <c r="OLU393" s="3"/>
      <c r="OLV393" s="3"/>
      <c r="OLW393" s="3"/>
      <c r="OLX393" s="3"/>
      <c r="OLY393" s="3"/>
      <c r="OLZ393" s="3"/>
      <c r="OMA393" s="3"/>
      <c r="OMB393" s="3"/>
      <c r="OMC393" s="3"/>
      <c r="OMD393" s="3"/>
      <c r="OME393" s="3"/>
      <c r="OMF393" s="3"/>
      <c r="OMG393" s="3"/>
      <c r="OMH393" s="3"/>
      <c r="OMI393" s="3"/>
      <c r="OMJ393" s="3"/>
      <c r="OMK393" s="3"/>
      <c r="OML393" s="3"/>
      <c r="OMM393" s="3"/>
      <c r="OMO393" s="3"/>
      <c r="OMQ393" s="3"/>
      <c r="OMR393" s="3"/>
      <c r="OMS393" s="3"/>
      <c r="OMT393" s="3"/>
      <c r="OMU393" s="3"/>
      <c r="OMV393" s="3"/>
      <c r="OMW393" s="3"/>
      <c r="OMX393" s="3"/>
      <c r="ONC393" s="3"/>
      <c r="OND393" s="3"/>
      <c r="ONE393" s="3"/>
      <c r="ONF393" s="3"/>
      <c r="ONG393" s="3"/>
      <c r="ONH393" s="3"/>
      <c r="ONI393" s="3"/>
      <c r="ONJ393" s="3"/>
      <c r="ONK393" s="3"/>
      <c r="ONL393" s="3"/>
      <c r="ONM393" s="3"/>
      <c r="ONN393" s="3"/>
      <c r="ONO393" s="3"/>
      <c r="ONP393" s="3"/>
      <c r="ONQ393" s="3"/>
      <c r="ONR393" s="3"/>
      <c r="ONS393" s="3"/>
      <c r="ONT393" s="3"/>
      <c r="ONU393" s="3"/>
      <c r="ONV393" s="3"/>
      <c r="ONW393" s="3"/>
      <c r="ONX393" s="3"/>
      <c r="ONY393" s="3"/>
      <c r="ONZ393" s="3"/>
      <c r="OOA393" s="3"/>
      <c r="OOB393" s="3"/>
      <c r="OOC393" s="3"/>
      <c r="OOD393" s="3"/>
      <c r="OOE393" s="3"/>
      <c r="OOF393" s="3"/>
      <c r="OOG393" s="3"/>
      <c r="OOH393" s="3"/>
      <c r="OOI393" s="3"/>
      <c r="OOJ393" s="3"/>
      <c r="OOK393" s="3"/>
      <c r="OOL393" s="3"/>
      <c r="OOM393" s="3"/>
      <c r="OON393" s="3"/>
      <c r="OOO393" s="3"/>
      <c r="OOP393" s="3"/>
      <c r="OOQ393" s="3"/>
      <c r="OOR393" s="3"/>
      <c r="OOS393" s="3"/>
      <c r="OOT393" s="3"/>
      <c r="OOU393" s="3"/>
      <c r="OOV393" s="3"/>
      <c r="OOW393" s="3"/>
      <c r="OOX393" s="3"/>
      <c r="OOY393" s="3"/>
      <c r="OOZ393" s="3"/>
      <c r="OPA393" s="3"/>
      <c r="OPB393" s="3"/>
      <c r="OPC393" s="3"/>
      <c r="OPD393" s="3"/>
      <c r="OPE393" s="3"/>
      <c r="OPF393" s="3"/>
      <c r="OPG393" s="3"/>
      <c r="OPH393" s="3"/>
      <c r="OPI393" s="3"/>
      <c r="OPJ393" s="3"/>
      <c r="OPK393" s="3"/>
      <c r="OPL393" s="3"/>
      <c r="OPM393" s="3"/>
      <c r="OPN393" s="3"/>
      <c r="OPO393" s="3"/>
      <c r="OPP393" s="3"/>
      <c r="OPQ393" s="3"/>
      <c r="OPR393" s="3"/>
      <c r="OPS393" s="3"/>
      <c r="OPT393" s="3"/>
      <c r="OPU393" s="3"/>
      <c r="OPV393" s="3"/>
      <c r="OPW393" s="3"/>
      <c r="OPX393" s="3"/>
      <c r="OPY393" s="3"/>
      <c r="OPZ393" s="3"/>
      <c r="OQA393" s="3"/>
      <c r="OQB393" s="3"/>
      <c r="OQC393" s="3"/>
      <c r="OQD393" s="3"/>
      <c r="OQE393" s="3"/>
      <c r="OQF393" s="3"/>
      <c r="OQG393" s="3"/>
      <c r="OQH393" s="3"/>
      <c r="OQI393" s="3"/>
      <c r="OQJ393" s="3"/>
      <c r="OQK393" s="3"/>
      <c r="OQL393" s="3"/>
      <c r="OQM393" s="3"/>
      <c r="OQN393" s="3"/>
      <c r="OQO393" s="3"/>
      <c r="OQP393" s="3"/>
      <c r="OQQ393" s="3"/>
      <c r="OQR393" s="3"/>
      <c r="OQS393" s="3"/>
      <c r="OQT393" s="3"/>
      <c r="OQU393" s="3"/>
      <c r="OQV393" s="3"/>
      <c r="OQW393" s="3"/>
      <c r="OQX393" s="3"/>
      <c r="OQY393" s="3"/>
      <c r="OQZ393" s="3"/>
      <c r="ORA393" s="3"/>
      <c r="ORB393" s="3"/>
      <c r="ORC393" s="3"/>
      <c r="ORD393" s="3"/>
      <c r="ORE393" s="3"/>
      <c r="ORF393" s="3"/>
      <c r="ORG393" s="3"/>
      <c r="ORH393" s="3"/>
      <c r="ORI393" s="3"/>
      <c r="ORJ393" s="3"/>
      <c r="ORK393" s="3"/>
      <c r="ORL393" s="3"/>
      <c r="ORM393" s="3"/>
      <c r="ORN393" s="3"/>
      <c r="ORO393" s="3"/>
      <c r="ORP393" s="3"/>
      <c r="ORQ393" s="3"/>
      <c r="ORR393" s="3"/>
      <c r="ORS393" s="3"/>
      <c r="ORT393" s="3"/>
      <c r="ORU393" s="3"/>
      <c r="ORV393" s="3"/>
      <c r="ORW393" s="3"/>
      <c r="ORX393" s="3"/>
      <c r="ORY393" s="3"/>
      <c r="ORZ393" s="3"/>
      <c r="OSA393" s="3"/>
      <c r="OSB393" s="3"/>
      <c r="OSC393" s="3"/>
      <c r="OSD393" s="3"/>
      <c r="OSE393" s="3"/>
      <c r="OSF393" s="3"/>
      <c r="OSG393" s="3"/>
      <c r="OSH393" s="3"/>
      <c r="OSI393" s="3"/>
      <c r="OSJ393" s="3"/>
      <c r="OSK393" s="3"/>
      <c r="OSL393" s="3"/>
      <c r="OSM393" s="3"/>
      <c r="OSN393" s="3"/>
      <c r="OSO393" s="3"/>
      <c r="OSP393" s="3"/>
      <c r="OSQ393" s="3"/>
      <c r="OSR393" s="3"/>
      <c r="OSS393" s="3"/>
      <c r="OST393" s="3"/>
      <c r="OSU393" s="3"/>
      <c r="OSV393" s="3"/>
      <c r="OSW393" s="3"/>
      <c r="OSX393" s="3"/>
      <c r="OSY393" s="3"/>
      <c r="OSZ393" s="3"/>
      <c r="OTA393" s="3"/>
      <c r="OTB393" s="3"/>
      <c r="OTC393" s="3"/>
      <c r="OTD393" s="3"/>
      <c r="OTE393" s="3"/>
      <c r="OTF393" s="3"/>
      <c r="OTG393" s="3"/>
      <c r="OTH393" s="3"/>
      <c r="OTI393" s="3"/>
      <c r="OTJ393" s="3"/>
      <c r="OTK393" s="3"/>
      <c r="OTL393" s="3"/>
      <c r="OTM393" s="3"/>
      <c r="OTN393" s="3"/>
      <c r="OTO393" s="3"/>
      <c r="OTP393" s="3"/>
      <c r="OTQ393" s="3"/>
      <c r="OTR393" s="3"/>
      <c r="OTS393" s="3"/>
      <c r="OTT393" s="3"/>
      <c r="OTU393" s="3"/>
      <c r="OTV393" s="3"/>
      <c r="OTW393" s="3"/>
      <c r="OTX393" s="3"/>
      <c r="OTY393" s="3"/>
      <c r="OTZ393" s="3"/>
      <c r="OUA393" s="3"/>
      <c r="OUB393" s="3"/>
      <c r="OUC393" s="3"/>
      <c r="OUD393" s="3"/>
      <c r="OUE393" s="3"/>
      <c r="OUF393" s="3"/>
      <c r="OUG393" s="3"/>
      <c r="OUH393" s="3"/>
      <c r="OUI393" s="3"/>
      <c r="OUJ393" s="3"/>
      <c r="OUK393" s="3"/>
      <c r="OUL393" s="3"/>
      <c r="OUM393" s="3"/>
      <c r="OUN393" s="3"/>
      <c r="OUO393" s="3"/>
      <c r="OUP393" s="3"/>
      <c r="OUQ393" s="3"/>
      <c r="OUR393" s="3"/>
      <c r="OUS393" s="3"/>
      <c r="OUT393" s="3"/>
      <c r="OUU393" s="3"/>
      <c r="OUV393" s="3"/>
      <c r="OUW393" s="3"/>
      <c r="OUX393" s="3"/>
      <c r="OUY393" s="3"/>
      <c r="OUZ393" s="3"/>
      <c r="OVA393" s="3"/>
      <c r="OVB393" s="3"/>
      <c r="OVC393" s="3"/>
      <c r="OVD393" s="3"/>
      <c r="OVE393" s="3"/>
      <c r="OVF393" s="3"/>
      <c r="OVG393" s="3"/>
      <c r="OVH393" s="3"/>
      <c r="OVI393" s="3"/>
      <c r="OVJ393" s="3"/>
      <c r="OVK393" s="3"/>
      <c r="OVL393" s="3"/>
      <c r="OVM393" s="3"/>
      <c r="OVN393" s="3"/>
      <c r="OVO393" s="3"/>
      <c r="OVP393" s="3"/>
      <c r="OVQ393" s="3"/>
      <c r="OVR393" s="3"/>
      <c r="OVS393" s="3"/>
      <c r="OVT393" s="3"/>
      <c r="OVU393" s="3"/>
      <c r="OVV393" s="3"/>
      <c r="OVW393" s="3"/>
      <c r="OVX393" s="3"/>
      <c r="OVY393" s="3"/>
      <c r="OVZ393" s="3"/>
      <c r="OWA393" s="3"/>
      <c r="OWB393" s="3"/>
      <c r="OWC393" s="3"/>
      <c r="OWD393" s="3"/>
      <c r="OWE393" s="3"/>
      <c r="OWF393" s="3"/>
      <c r="OWG393" s="3"/>
      <c r="OWH393" s="3"/>
      <c r="OWI393" s="3"/>
      <c r="OWK393" s="3"/>
      <c r="OWM393" s="3"/>
      <c r="OWN393" s="3"/>
      <c r="OWO393" s="3"/>
      <c r="OWP393" s="3"/>
      <c r="OWQ393" s="3"/>
      <c r="OWR393" s="3"/>
      <c r="OWS393" s="3"/>
      <c r="OWT393" s="3"/>
      <c r="OWY393" s="3"/>
      <c r="OWZ393" s="3"/>
      <c r="OXA393" s="3"/>
      <c r="OXB393" s="3"/>
      <c r="OXC393" s="3"/>
      <c r="OXD393" s="3"/>
      <c r="OXE393" s="3"/>
      <c r="OXF393" s="3"/>
      <c r="OXG393" s="3"/>
      <c r="OXH393" s="3"/>
      <c r="OXI393" s="3"/>
      <c r="OXJ393" s="3"/>
      <c r="OXK393" s="3"/>
      <c r="OXL393" s="3"/>
      <c r="OXM393" s="3"/>
      <c r="OXN393" s="3"/>
      <c r="OXO393" s="3"/>
      <c r="OXP393" s="3"/>
      <c r="OXQ393" s="3"/>
      <c r="OXR393" s="3"/>
      <c r="OXS393" s="3"/>
      <c r="OXT393" s="3"/>
      <c r="OXU393" s="3"/>
      <c r="OXV393" s="3"/>
      <c r="OXW393" s="3"/>
      <c r="OXX393" s="3"/>
      <c r="OXY393" s="3"/>
      <c r="OXZ393" s="3"/>
      <c r="OYA393" s="3"/>
      <c r="OYB393" s="3"/>
      <c r="OYC393" s="3"/>
      <c r="OYD393" s="3"/>
      <c r="OYE393" s="3"/>
      <c r="OYF393" s="3"/>
      <c r="OYG393" s="3"/>
      <c r="OYH393" s="3"/>
      <c r="OYI393" s="3"/>
      <c r="OYJ393" s="3"/>
      <c r="OYK393" s="3"/>
      <c r="OYL393" s="3"/>
      <c r="OYM393" s="3"/>
      <c r="OYN393" s="3"/>
      <c r="OYO393" s="3"/>
      <c r="OYP393" s="3"/>
      <c r="OYQ393" s="3"/>
      <c r="OYR393" s="3"/>
      <c r="OYS393" s="3"/>
      <c r="OYT393" s="3"/>
      <c r="OYU393" s="3"/>
      <c r="OYV393" s="3"/>
      <c r="OYW393" s="3"/>
      <c r="OYX393" s="3"/>
      <c r="OYY393" s="3"/>
      <c r="OYZ393" s="3"/>
      <c r="OZA393" s="3"/>
      <c r="OZB393" s="3"/>
      <c r="OZC393" s="3"/>
      <c r="OZD393" s="3"/>
      <c r="OZE393" s="3"/>
      <c r="OZF393" s="3"/>
      <c r="OZG393" s="3"/>
      <c r="OZH393" s="3"/>
      <c r="OZI393" s="3"/>
      <c r="OZJ393" s="3"/>
      <c r="OZK393" s="3"/>
      <c r="OZL393" s="3"/>
      <c r="OZM393" s="3"/>
      <c r="OZN393" s="3"/>
      <c r="OZO393" s="3"/>
      <c r="OZP393" s="3"/>
      <c r="OZQ393" s="3"/>
      <c r="OZR393" s="3"/>
      <c r="OZS393" s="3"/>
      <c r="OZT393" s="3"/>
      <c r="OZU393" s="3"/>
      <c r="OZV393" s="3"/>
      <c r="OZW393" s="3"/>
      <c r="OZX393" s="3"/>
      <c r="OZY393" s="3"/>
      <c r="OZZ393" s="3"/>
      <c r="PAA393" s="3"/>
      <c r="PAB393" s="3"/>
      <c r="PAC393" s="3"/>
      <c r="PAD393" s="3"/>
      <c r="PAE393" s="3"/>
      <c r="PAF393" s="3"/>
      <c r="PAG393" s="3"/>
      <c r="PAH393" s="3"/>
      <c r="PAI393" s="3"/>
      <c r="PAJ393" s="3"/>
      <c r="PAK393" s="3"/>
      <c r="PAL393" s="3"/>
      <c r="PAM393" s="3"/>
      <c r="PAN393" s="3"/>
      <c r="PAO393" s="3"/>
      <c r="PAP393" s="3"/>
      <c r="PAQ393" s="3"/>
      <c r="PAR393" s="3"/>
      <c r="PAS393" s="3"/>
      <c r="PAT393" s="3"/>
      <c r="PAU393" s="3"/>
      <c r="PAV393" s="3"/>
      <c r="PAW393" s="3"/>
      <c r="PAX393" s="3"/>
      <c r="PAY393" s="3"/>
      <c r="PAZ393" s="3"/>
      <c r="PBA393" s="3"/>
      <c r="PBB393" s="3"/>
      <c r="PBC393" s="3"/>
      <c r="PBD393" s="3"/>
      <c r="PBE393" s="3"/>
      <c r="PBF393" s="3"/>
      <c r="PBG393" s="3"/>
      <c r="PBH393" s="3"/>
      <c r="PBI393" s="3"/>
      <c r="PBJ393" s="3"/>
      <c r="PBK393" s="3"/>
      <c r="PBL393" s="3"/>
      <c r="PBM393" s="3"/>
      <c r="PBN393" s="3"/>
      <c r="PBO393" s="3"/>
      <c r="PBP393" s="3"/>
      <c r="PBQ393" s="3"/>
      <c r="PBR393" s="3"/>
      <c r="PBS393" s="3"/>
      <c r="PBT393" s="3"/>
      <c r="PBU393" s="3"/>
      <c r="PBV393" s="3"/>
      <c r="PBW393" s="3"/>
      <c r="PBX393" s="3"/>
      <c r="PBY393" s="3"/>
      <c r="PBZ393" s="3"/>
      <c r="PCA393" s="3"/>
      <c r="PCB393" s="3"/>
      <c r="PCC393" s="3"/>
      <c r="PCD393" s="3"/>
      <c r="PCE393" s="3"/>
      <c r="PCF393" s="3"/>
      <c r="PCG393" s="3"/>
      <c r="PCH393" s="3"/>
      <c r="PCI393" s="3"/>
      <c r="PCJ393" s="3"/>
      <c r="PCK393" s="3"/>
      <c r="PCL393" s="3"/>
      <c r="PCM393" s="3"/>
      <c r="PCN393" s="3"/>
      <c r="PCO393" s="3"/>
      <c r="PCP393" s="3"/>
      <c r="PCQ393" s="3"/>
      <c r="PCR393" s="3"/>
      <c r="PCS393" s="3"/>
      <c r="PCT393" s="3"/>
      <c r="PCU393" s="3"/>
      <c r="PCV393" s="3"/>
      <c r="PCW393" s="3"/>
      <c r="PCX393" s="3"/>
      <c r="PCY393" s="3"/>
      <c r="PCZ393" s="3"/>
      <c r="PDA393" s="3"/>
      <c r="PDB393" s="3"/>
      <c r="PDC393" s="3"/>
      <c r="PDD393" s="3"/>
      <c r="PDE393" s="3"/>
      <c r="PDF393" s="3"/>
      <c r="PDG393" s="3"/>
      <c r="PDH393" s="3"/>
      <c r="PDI393" s="3"/>
      <c r="PDJ393" s="3"/>
      <c r="PDK393" s="3"/>
      <c r="PDL393" s="3"/>
      <c r="PDM393" s="3"/>
      <c r="PDN393" s="3"/>
      <c r="PDO393" s="3"/>
      <c r="PDP393" s="3"/>
      <c r="PDQ393" s="3"/>
      <c r="PDR393" s="3"/>
      <c r="PDS393" s="3"/>
      <c r="PDT393" s="3"/>
      <c r="PDU393" s="3"/>
      <c r="PDV393" s="3"/>
      <c r="PDW393" s="3"/>
      <c r="PDX393" s="3"/>
      <c r="PDY393" s="3"/>
      <c r="PDZ393" s="3"/>
      <c r="PEA393" s="3"/>
      <c r="PEB393" s="3"/>
      <c r="PEC393" s="3"/>
      <c r="PED393" s="3"/>
      <c r="PEE393" s="3"/>
      <c r="PEF393" s="3"/>
      <c r="PEG393" s="3"/>
      <c r="PEH393" s="3"/>
      <c r="PEI393" s="3"/>
      <c r="PEJ393" s="3"/>
      <c r="PEK393" s="3"/>
      <c r="PEL393" s="3"/>
      <c r="PEM393" s="3"/>
      <c r="PEN393" s="3"/>
      <c r="PEO393" s="3"/>
      <c r="PEP393" s="3"/>
      <c r="PEQ393" s="3"/>
      <c r="PER393" s="3"/>
      <c r="PES393" s="3"/>
      <c r="PET393" s="3"/>
      <c r="PEU393" s="3"/>
      <c r="PEV393" s="3"/>
      <c r="PEW393" s="3"/>
      <c r="PEX393" s="3"/>
      <c r="PEY393" s="3"/>
      <c r="PEZ393" s="3"/>
      <c r="PFA393" s="3"/>
      <c r="PFB393" s="3"/>
      <c r="PFC393" s="3"/>
      <c r="PFD393" s="3"/>
      <c r="PFE393" s="3"/>
      <c r="PFF393" s="3"/>
      <c r="PFG393" s="3"/>
      <c r="PFH393" s="3"/>
      <c r="PFI393" s="3"/>
      <c r="PFJ393" s="3"/>
      <c r="PFK393" s="3"/>
      <c r="PFL393" s="3"/>
      <c r="PFM393" s="3"/>
      <c r="PFN393" s="3"/>
      <c r="PFO393" s="3"/>
      <c r="PFP393" s="3"/>
      <c r="PFQ393" s="3"/>
      <c r="PFR393" s="3"/>
      <c r="PFS393" s="3"/>
      <c r="PFT393" s="3"/>
      <c r="PFU393" s="3"/>
      <c r="PFV393" s="3"/>
      <c r="PFW393" s="3"/>
      <c r="PFX393" s="3"/>
      <c r="PFY393" s="3"/>
      <c r="PFZ393" s="3"/>
      <c r="PGA393" s="3"/>
      <c r="PGB393" s="3"/>
      <c r="PGC393" s="3"/>
      <c r="PGD393" s="3"/>
      <c r="PGE393" s="3"/>
      <c r="PGG393" s="3"/>
      <c r="PGI393" s="3"/>
      <c r="PGJ393" s="3"/>
      <c r="PGK393" s="3"/>
      <c r="PGL393" s="3"/>
      <c r="PGM393" s="3"/>
      <c r="PGN393" s="3"/>
      <c r="PGO393" s="3"/>
      <c r="PGP393" s="3"/>
      <c r="PGU393" s="3"/>
      <c r="PGV393" s="3"/>
      <c r="PGW393" s="3"/>
      <c r="PGX393" s="3"/>
      <c r="PGY393" s="3"/>
      <c r="PGZ393" s="3"/>
      <c r="PHA393" s="3"/>
      <c r="PHB393" s="3"/>
      <c r="PHC393" s="3"/>
      <c r="PHD393" s="3"/>
      <c r="PHE393" s="3"/>
      <c r="PHF393" s="3"/>
      <c r="PHG393" s="3"/>
      <c r="PHH393" s="3"/>
      <c r="PHI393" s="3"/>
      <c r="PHJ393" s="3"/>
      <c r="PHK393" s="3"/>
      <c r="PHL393" s="3"/>
      <c r="PHM393" s="3"/>
      <c r="PHN393" s="3"/>
      <c r="PHO393" s="3"/>
      <c r="PHP393" s="3"/>
      <c r="PHQ393" s="3"/>
      <c r="PHR393" s="3"/>
      <c r="PHS393" s="3"/>
      <c r="PHT393" s="3"/>
      <c r="PHU393" s="3"/>
      <c r="PHV393" s="3"/>
      <c r="PHW393" s="3"/>
      <c r="PHX393" s="3"/>
      <c r="PHY393" s="3"/>
      <c r="PHZ393" s="3"/>
      <c r="PIA393" s="3"/>
      <c r="PIB393" s="3"/>
      <c r="PIC393" s="3"/>
      <c r="PID393" s="3"/>
      <c r="PIE393" s="3"/>
      <c r="PIF393" s="3"/>
      <c r="PIG393" s="3"/>
      <c r="PIH393" s="3"/>
      <c r="PII393" s="3"/>
      <c r="PIJ393" s="3"/>
      <c r="PIK393" s="3"/>
      <c r="PIL393" s="3"/>
      <c r="PIM393" s="3"/>
      <c r="PIN393" s="3"/>
      <c r="PIO393" s="3"/>
      <c r="PIP393" s="3"/>
      <c r="PIQ393" s="3"/>
      <c r="PIR393" s="3"/>
      <c r="PIS393" s="3"/>
      <c r="PIT393" s="3"/>
      <c r="PIU393" s="3"/>
      <c r="PIV393" s="3"/>
      <c r="PIW393" s="3"/>
      <c r="PIX393" s="3"/>
      <c r="PIY393" s="3"/>
      <c r="PIZ393" s="3"/>
      <c r="PJA393" s="3"/>
      <c r="PJB393" s="3"/>
      <c r="PJC393" s="3"/>
      <c r="PJD393" s="3"/>
      <c r="PJE393" s="3"/>
      <c r="PJF393" s="3"/>
      <c r="PJG393" s="3"/>
      <c r="PJH393" s="3"/>
      <c r="PJI393" s="3"/>
      <c r="PJJ393" s="3"/>
      <c r="PJK393" s="3"/>
      <c r="PJL393" s="3"/>
      <c r="PJM393" s="3"/>
      <c r="PJN393" s="3"/>
      <c r="PJO393" s="3"/>
      <c r="PJP393" s="3"/>
      <c r="PJQ393" s="3"/>
      <c r="PJR393" s="3"/>
      <c r="PJS393" s="3"/>
      <c r="PJT393" s="3"/>
      <c r="PJU393" s="3"/>
      <c r="PJV393" s="3"/>
      <c r="PJW393" s="3"/>
      <c r="PJX393" s="3"/>
      <c r="PJY393" s="3"/>
      <c r="PJZ393" s="3"/>
      <c r="PKA393" s="3"/>
      <c r="PKB393" s="3"/>
      <c r="PKC393" s="3"/>
      <c r="PKD393" s="3"/>
      <c r="PKE393" s="3"/>
      <c r="PKF393" s="3"/>
      <c r="PKG393" s="3"/>
      <c r="PKH393" s="3"/>
      <c r="PKI393" s="3"/>
      <c r="PKJ393" s="3"/>
      <c r="PKK393" s="3"/>
      <c r="PKL393" s="3"/>
      <c r="PKM393" s="3"/>
      <c r="PKN393" s="3"/>
      <c r="PKO393" s="3"/>
      <c r="PKP393" s="3"/>
      <c r="PKQ393" s="3"/>
      <c r="PKR393" s="3"/>
      <c r="PKS393" s="3"/>
      <c r="PKT393" s="3"/>
      <c r="PKU393" s="3"/>
      <c r="PKV393" s="3"/>
      <c r="PKW393" s="3"/>
      <c r="PKX393" s="3"/>
      <c r="PKY393" s="3"/>
      <c r="PKZ393" s="3"/>
      <c r="PLA393" s="3"/>
      <c r="PLB393" s="3"/>
      <c r="PLC393" s="3"/>
      <c r="PLD393" s="3"/>
      <c r="PLE393" s="3"/>
      <c r="PLF393" s="3"/>
      <c r="PLG393" s="3"/>
      <c r="PLH393" s="3"/>
      <c r="PLI393" s="3"/>
      <c r="PLJ393" s="3"/>
      <c r="PLK393" s="3"/>
      <c r="PLL393" s="3"/>
      <c r="PLM393" s="3"/>
      <c r="PLN393" s="3"/>
      <c r="PLO393" s="3"/>
      <c r="PLP393" s="3"/>
      <c r="PLQ393" s="3"/>
      <c r="PLR393" s="3"/>
      <c r="PLS393" s="3"/>
      <c r="PLT393" s="3"/>
      <c r="PLU393" s="3"/>
      <c r="PLV393" s="3"/>
      <c r="PLW393" s="3"/>
      <c r="PLX393" s="3"/>
      <c r="PLY393" s="3"/>
      <c r="PLZ393" s="3"/>
      <c r="PMA393" s="3"/>
      <c r="PMB393" s="3"/>
      <c r="PMC393" s="3"/>
      <c r="PMD393" s="3"/>
      <c r="PME393" s="3"/>
      <c r="PMF393" s="3"/>
      <c r="PMG393" s="3"/>
      <c r="PMH393" s="3"/>
      <c r="PMI393" s="3"/>
      <c r="PMJ393" s="3"/>
      <c r="PMK393" s="3"/>
      <c r="PML393" s="3"/>
      <c r="PMM393" s="3"/>
      <c r="PMN393" s="3"/>
      <c r="PMO393" s="3"/>
      <c r="PMP393" s="3"/>
      <c r="PMQ393" s="3"/>
      <c r="PMR393" s="3"/>
      <c r="PMS393" s="3"/>
      <c r="PMT393" s="3"/>
      <c r="PMU393" s="3"/>
      <c r="PMV393" s="3"/>
      <c r="PMW393" s="3"/>
      <c r="PMX393" s="3"/>
      <c r="PMY393" s="3"/>
      <c r="PMZ393" s="3"/>
      <c r="PNA393" s="3"/>
      <c r="PNB393" s="3"/>
      <c r="PNC393" s="3"/>
      <c r="PND393" s="3"/>
      <c r="PNE393" s="3"/>
      <c r="PNF393" s="3"/>
      <c r="PNG393" s="3"/>
      <c r="PNH393" s="3"/>
      <c r="PNI393" s="3"/>
      <c r="PNJ393" s="3"/>
      <c r="PNK393" s="3"/>
      <c r="PNL393" s="3"/>
      <c r="PNM393" s="3"/>
      <c r="PNN393" s="3"/>
      <c r="PNO393" s="3"/>
      <c r="PNP393" s="3"/>
      <c r="PNQ393" s="3"/>
      <c r="PNR393" s="3"/>
      <c r="PNS393" s="3"/>
      <c r="PNT393" s="3"/>
      <c r="PNU393" s="3"/>
      <c r="PNV393" s="3"/>
      <c r="PNW393" s="3"/>
      <c r="PNX393" s="3"/>
      <c r="PNY393" s="3"/>
      <c r="PNZ393" s="3"/>
      <c r="POA393" s="3"/>
      <c r="POB393" s="3"/>
      <c r="POC393" s="3"/>
      <c r="POD393" s="3"/>
      <c r="POE393" s="3"/>
      <c r="POF393" s="3"/>
      <c r="POG393" s="3"/>
      <c r="POH393" s="3"/>
      <c r="POI393" s="3"/>
      <c r="POJ393" s="3"/>
      <c r="POK393" s="3"/>
      <c r="POL393" s="3"/>
      <c r="POM393" s="3"/>
      <c r="PON393" s="3"/>
      <c r="POO393" s="3"/>
      <c r="POP393" s="3"/>
      <c r="POQ393" s="3"/>
      <c r="POR393" s="3"/>
      <c r="POS393" s="3"/>
      <c r="POT393" s="3"/>
      <c r="POU393" s="3"/>
      <c r="POV393" s="3"/>
      <c r="POW393" s="3"/>
      <c r="POX393" s="3"/>
      <c r="POY393" s="3"/>
      <c r="POZ393" s="3"/>
      <c r="PPA393" s="3"/>
      <c r="PPB393" s="3"/>
      <c r="PPC393" s="3"/>
      <c r="PPD393" s="3"/>
      <c r="PPE393" s="3"/>
      <c r="PPF393" s="3"/>
      <c r="PPG393" s="3"/>
      <c r="PPH393" s="3"/>
      <c r="PPI393" s="3"/>
      <c r="PPJ393" s="3"/>
      <c r="PPK393" s="3"/>
      <c r="PPL393" s="3"/>
      <c r="PPM393" s="3"/>
      <c r="PPN393" s="3"/>
      <c r="PPO393" s="3"/>
      <c r="PPP393" s="3"/>
      <c r="PPQ393" s="3"/>
      <c r="PPR393" s="3"/>
      <c r="PPS393" s="3"/>
      <c r="PPT393" s="3"/>
      <c r="PPU393" s="3"/>
      <c r="PPV393" s="3"/>
      <c r="PPW393" s="3"/>
      <c r="PPX393" s="3"/>
      <c r="PPY393" s="3"/>
      <c r="PPZ393" s="3"/>
      <c r="PQA393" s="3"/>
      <c r="PQC393" s="3"/>
      <c r="PQE393" s="3"/>
      <c r="PQF393" s="3"/>
      <c r="PQG393" s="3"/>
      <c r="PQH393" s="3"/>
      <c r="PQI393" s="3"/>
      <c r="PQJ393" s="3"/>
      <c r="PQK393" s="3"/>
      <c r="PQL393" s="3"/>
      <c r="PQQ393" s="3"/>
      <c r="PQR393" s="3"/>
      <c r="PQS393" s="3"/>
      <c r="PQT393" s="3"/>
      <c r="PQU393" s="3"/>
      <c r="PQV393" s="3"/>
      <c r="PQW393" s="3"/>
      <c r="PQX393" s="3"/>
      <c r="PQY393" s="3"/>
      <c r="PQZ393" s="3"/>
      <c r="PRA393" s="3"/>
      <c r="PRB393" s="3"/>
      <c r="PRC393" s="3"/>
      <c r="PRD393" s="3"/>
      <c r="PRE393" s="3"/>
      <c r="PRF393" s="3"/>
      <c r="PRG393" s="3"/>
      <c r="PRH393" s="3"/>
      <c r="PRI393" s="3"/>
      <c r="PRJ393" s="3"/>
      <c r="PRK393" s="3"/>
      <c r="PRL393" s="3"/>
      <c r="PRM393" s="3"/>
      <c r="PRN393" s="3"/>
      <c r="PRO393" s="3"/>
      <c r="PRP393" s="3"/>
      <c r="PRQ393" s="3"/>
      <c r="PRR393" s="3"/>
      <c r="PRS393" s="3"/>
      <c r="PRT393" s="3"/>
      <c r="PRU393" s="3"/>
      <c r="PRV393" s="3"/>
      <c r="PRW393" s="3"/>
      <c r="PRX393" s="3"/>
      <c r="PRY393" s="3"/>
      <c r="PRZ393" s="3"/>
      <c r="PSA393" s="3"/>
      <c r="PSB393" s="3"/>
      <c r="PSC393" s="3"/>
      <c r="PSD393" s="3"/>
      <c r="PSE393" s="3"/>
      <c r="PSF393" s="3"/>
      <c r="PSG393" s="3"/>
      <c r="PSH393" s="3"/>
      <c r="PSI393" s="3"/>
      <c r="PSJ393" s="3"/>
      <c r="PSK393" s="3"/>
      <c r="PSL393" s="3"/>
      <c r="PSM393" s="3"/>
      <c r="PSN393" s="3"/>
      <c r="PSO393" s="3"/>
      <c r="PSP393" s="3"/>
      <c r="PSQ393" s="3"/>
      <c r="PSR393" s="3"/>
      <c r="PSS393" s="3"/>
      <c r="PST393" s="3"/>
      <c r="PSU393" s="3"/>
      <c r="PSV393" s="3"/>
      <c r="PSW393" s="3"/>
      <c r="PSX393" s="3"/>
      <c r="PSY393" s="3"/>
      <c r="PSZ393" s="3"/>
      <c r="PTA393" s="3"/>
      <c r="PTB393" s="3"/>
      <c r="PTC393" s="3"/>
      <c r="PTD393" s="3"/>
      <c r="PTE393" s="3"/>
      <c r="PTF393" s="3"/>
      <c r="PTG393" s="3"/>
      <c r="PTH393" s="3"/>
      <c r="PTI393" s="3"/>
      <c r="PTJ393" s="3"/>
      <c r="PTK393" s="3"/>
      <c r="PTL393" s="3"/>
      <c r="PTM393" s="3"/>
      <c r="PTN393" s="3"/>
      <c r="PTO393" s="3"/>
      <c r="PTP393" s="3"/>
      <c r="PTQ393" s="3"/>
      <c r="PTR393" s="3"/>
      <c r="PTS393" s="3"/>
      <c r="PTT393" s="3"/>
      <c r="PTU393" s="3"/>
      <c r="PTV393" s="3"/>
      <c r="PTW393" s="3"/>
      <c r="PTX393" s="3"/>
      <c r="PTY393" s="3"/>
      <c r="PTZ393" s="3"/>
      <c r="PUA393" s="3"/>
      <c r="PUB393" s="3"/>
      <c r="PUC393" s="3"/>
      <c r="PUD393" s="3"/>
      <c r="PUE393" s="3"/>
      <c r="PUF393" s="3"/>
      <c r="PUG393" s="3"/>
      <c r="PUH393" s="3"/>
      <c r="PUI393" s="3"/>
      <c r="PUJ393" s="3"/>
      <c r="PUK393" s="3"/>
      <c r="PUL393" s="3"/>
      <c r="PUM393" s="3"/>
      <c r="PUN393" s="3"/>
      <c r="PUO393" s="3"/>
      <c r="PUP393" s="3"/>
      <c r="PUQ393" s="3"/>
      <c r="PUR393" s="3"/>
      <c r="PUS393" s="3"/>
      <c r="PUT393" s="3"/>
      <c r="PUU393" s="3"/>
      <c r="PUV393" s="3"/>
      <c r="PUW393" s="3"/>
      <c r="PUX393" s="3"/>
      <c r="PUY393" s="3"/>
      <c r="PUZ393" s="3"/>
      <c r="PVA393" s="3"/>
      <c r="PVB393" s="3"/>
      <c r="PVC393" s="3"/>
      <c r="PVD393" s="3"/>
      <c r="PVE393" s="3"/>
      <c r="PVF393" s="3"/>
      <c r="PVG393" s="3"/>
      <c r="PVH393" s="3"/>
      <c r="PVI393" s="3"/>
      <c r="PVJ393" s="3"/>
      <c r="PVK393" s="3"/>
      <c r="PVL393" s="3"/>
      <c r="PVM393" s="3"/>
      <c r="PVN393" s="3"/>
      <c r="PVO393" s="3"/>
      <c r="PVP393" s="3"/>
      <c r="PVQ393" s="3"/>
      <c r="PVR393" s="3"/>
      <c r="PVS393" s="3"/>
      <c r="PVT393" s="3"/>
      <c r="PVU393" s="3"/>
      <c r="PVV393" s="3"/>
      <c r="PVW393" s="3"/>
      <c r="PVX393" s="3"/>
      <c r="PVY393" s="3"/>
      <c r="PVZ393" s="3"/>
      <c r="PWA393" s="3"/>
      <c r="PWB393" s="3"/>
      <c r="PWC393" s="3"/>
      <c r="PWD393" s="3"/>
      <c r="PWE393" s="3"/>
      <c r="PWF393" s="3"/>
      <c r="PWG393" s="3"/>
      <c r="PWH393" s="3"/>
      <c r="PWI393" s="3"/>
      <c r="PWJ393" s="3"/>
      <c r="PWK393" s="3"/>
      <c r="PWL393" s="3"/>
      <c r="PWM393" s="3"/>
      <c r="PWN393" s="3"/>
      <c r="PWO393" s="3"/>
      <c r="PWP393" s="3"/>
      <c r="PWQ393" s="3"/>
      <c r="PWR393" s="3"/>
      <c r="PWS393" s="3"/>
      <c r="PWT393" s="3"/>
      <c r="PWU393" s="3"/>
      <c r="PWV393" s="3"/>
      <c r="PWW393" s="3"/>
      <c r="PWX393" s="3"/>
      <c r="PWY393" s="3"/>
      <c r="PWZ393" s="3"/>
      <c r="PXA393" s="3"/>
      <c r="PXB393" s="3"/>
      <c r="PXC393" s="3"/>
      <c r="PXD393" s="3"/>
      <c r="PXE393" s="3"/>
      <c r="PXF393" s="3"/>
      <c r="PXG393" s="3"/>
      <c r="PXH393" s="3"/>
      <c r="PXI393" s="3"/>
      <c r="PXJ393" s="3"/>
      <c r="PXK393" s="3"/>
      <c r="PXL393" s="3"/>
      <c r="PXM393" s="3"/>
      <c r="PXN393" s="3"/>
      <c r="PXO393" s="3"/>
      <c r="PXP393" s="3"/>
      <c r="PXQ393" s="3"/>
      <c r="PXR393" s="3"/>
      <c r="PXS393" s="3"/>
      <c r="PXT393" s="3"/>
      <c r="PXU393" s="3"/>
      <c r="PXV393" s="3"/>
      <c r="PXW393" s="3"/>
      <c r="PXX393" s="3"/>
      <c r="PXY393" s="3"/>
      <c r="PXZ393" s="3"/>
      <c r="PYA393" s="3"/>
      <c r="PYB393" s="3"/>
      <c r="PYC393" s="3"/>
      <c r="PYD393" s="3"/>
      <c r="PYE393" s="3"/>
      <c r="PYF393" s="3"/>
      <c r="PYG393" s="3"/>
      <c r="PYH393" s="3"/>
      <c r="PYI393" s="3"/>
      <c r="PYJ393" s="3"/>
      <c r="PYK393" s="3"/>
      <c r="PYL393" s="3"/>
      <c r="PYM393" s="3"/>
      <c r="PYN393" s="3"/>
      <c r="PYO393" s="3"/>
      <c r="PYP393" s="3"/>
      <c r="PYQ393" s="3"/>
      <c r="PYR393" s="3"/>
      <c r="PYS393" s="3"/>
      <c r="PYT393" s="3"/>
      <c r="PYU393" s="3"/>
      <c r="PYV393" s="3"/>
      <c r="PYW393" s="3"/>
      <c r="PYX393" s="3"/>
      <c r="PYY393" s="3"/>
      <c r="PYZ393" s="3"/>
      <c r="PZA393" s="3"/>
      <c r="PZB393" s="3"/>
      <c r="PZC393" s="3"/>
      <c r="PZD393" s="3"/>
      <c r="PZE393" s="3"/>
      <c r="PZF393" s="3"/>
      <c r="PZG393" s="3"/>
      <c r="PZH393" s="3"/>
      <c r="PZI393" s="3"/>
      <c r="PZJ393" s="3"/>
      <c r="PZK393" s="3"/>
      <c r="PZL393" s="3"/>
      <c r="PZM393" s="3"/>
      <c r="PZN393" s="3"/>
      <c r="PZO393" s="3"/>
      <c r="PZP393" s="3"/>
      <c r="PZQ393" s="3"/>
      <c r="PZR393" s="3"/>
      <c r="PZS393" s="3"/>
      <c r="PZT393" s="3"/>
      <c r="PZU393" s="3"/>
      <c r="PZV393" s="3"/>
      <c r="PZW393" s="3"/>
      <c r="PZY393" s="3"/>
      <c r="QAA393" s="3"/>
      <c r="QAB393" s="3"/>
      <c r="QAC393" s="3"/>
      <c r="QAD393" s="3"/>
      <c r="QAE393" s="3"/>
      <c r="QAF393" s="3"/>
      <c r="QAG393" s="3"/>
      <c r="QAH393" s="3"/>
      <c r="QAM393" s="3"/>
      <c r="QAN393" s="3"/>
      <c r="QAO393" s="3"/>
      <c r="QAP393" s="3"/>
      <c r="QAQ393" s="3"/>
      <c r="QAR393" s="3"/>
      <c r="QAS393" s="3"/>
      <c r="QAT393" s="3"/>
      <c r="QAU393" s="3"/>
      <c r="QAV393" s="3"/>
      <c r="QAW393" s="3"/>
      <c r="QAX393" s="3"/>
      <c r="QAY393" s="3"/>
      <c r="QAZ393" s="3"/>
      <c r="QBA393" s="3"/>
      <c r="QBB393" s="3"/>
      <c r="QBC393" s="3"/>
      <c r="QBD393" s="3"/>
      <c r="QBE393" s="3"/>
      <c r="QBF393" s="3"/>
      <c r="QBG393" s="3"/>
      <c r="QBH393" s="3"/>
      <c r="QBI393" s="3"/>
      <c r="QBJ393" s="3"/>
      <c r="QBK393" s="3"/>
      <c r="QBL393" s="3"/>
      <c r="QBM393" s="3"/>
      <c r="QBN393" s="3"/>
      <c r="QBO393" s="3"/>
      <c r="QBP393" s="3"/>
      <c r="QBQ393" s="3"/>
      <c r="QBR393" s="3"/>
      <c r="QBS393" s="3"/>
      <c r="QBT393" s="3"/>
      <c r="QBU393" s="3"/>
      <c r="QBV393" s="3"/>
      <c r="QBW393" s="3"/>
      <c r="QBX393" s="3"/>
      <c r="QBY393" s="3"/>
      <c r="QBZ393" s="3"/>
      <c r="QCA393" s="3"/>
      <c r="QCB393" s="3"/>
      <c r="QCC393" s="3"/>
      <c r="QCD393" s="3"/>
      <c r="QCE393" s="3"/>
      <c r="QCF393" s="3"/>
      <c r="QCG393" s="3"/>
      <c r="QCH393" s="3"/>
      <c r="QCI393" s="3"/>
      <c r="QCJ393" s="3"/>
      <c r="QCK393" s="3"/>
      <c r="QCL393" s="3"/>
      <c r="QCM393" s="3"/>
      <c r="QCN393" s="3"/>
      <c r="QCO393" s="3"/>
      <c r="QCP393" s="3"/>
      <c r="QCQ393" s="3"/>
      <c r="QCR393" s="3"/>
      <c r="QCS393" s="3"/>
      <c r="QCT393" s="3"/>
      <c r="QCU393" s="3"/>
      <c r="QCV393" s="3"/>
      <c r="QCW393" s="3"/>
      <c r="QCX393" s="3"/>
      <c r="QCY393" s="3"/>
      <c r="QCZ393" s="3"/>
      <c r="QDA393" s="3"/>
      <c r="QDB393" s="3"/>
      <c r="QDC393" s="3"/>
      <c r="QDD393" s="3"/>
      <c r="QDE393" s="3"/>
      <c r="QDF393" s="3"/>
      <c r="QDG393" s="3"/>
      <c r="QDH393" s="3"/>
      <c r="QDI393" s="3"/>
      <c r="QDJ393" s="3"/>
      <c r="QDK393" s="3"/>
      <c r="QDL393" s="3"/>
      <c r="QDM393" s="3"/>
      <c r="QDN393" s="3"/>
      <c r="QDO393" s="3"/>
      <c r="QDP393" s="3"/>
      <c r="QDQ393" s="3"/>
      <c r="QDR393" s="3"/>
      <c r="QDS393" s="3"/>
      <c r="QDT393" s="3"/>
      <c r="QDU393" s="3"/>
      <c r="QDV393" s="3"/>
      <c r="QDW393" s="3"/>
      <c r="QDX393" s="3"/>
      <c r="QDY393" s="3"/>
      <c r="QDZ393" s="3"/>
      <c r="QEA393" s="3"/>
      <c r="QEB393" s="3"/>
      <c r="QEC393" s="3"/>
      <c r="QED393" s="3"/>
      <c r="QEE393" s="3"/>
      <c r="QEF393" s="3"/>
      <c r="QEG393" s="3"/>
      <c r="QEH393" s="3"/>
      <c r="QEI393" s="3"/>
      <c r="QEJ393" s="3"/>
      <c r="QEK393" s="3"/>
      <c r="QEL393" s="3"/>
      <c r="QEM393" s="3"/>
      <c r="QEN393" s="3"/>
      <c r="QEO393" s="3"/>
      <c r="QEP393" s="3"/>
      <c r="QEQ393" s="3"/>
      <c r="QER393" s="3"/>
      <c r="QES393" s="3"/>
      <c r="QET393" s="3"/>
      <c r="QEU393" s="3"/>
      <c r="QEV393" s="3"/>
      <c r="QEW393" s="3"/>
      <c r="QEX393" s="3"/>
      <c r="QEY393" s="3"/>
      <c r="QEZ393" s="3"/>
      <c r="QFA393" s="3"/>
      <c r="QFB393" s="3"/>
      <c r="QFC393" s="3"/>
      <c r="QFD393" s="3"/>
      <c r="QFE393" s="3"/>
      <c r="QFF393" s="3"/>
      <c r="QFG393" s="3"/>
      <c r="QFH393" s="3"/>
      <c r="QFI393" s="3"/>
      <c r="QFJ393" s="3"/>
      <c r="QFK393" s="3"/>
      <c r="QFL393" s="3"/>
      <c r="QFM393" s="3"/>
      <c r="QFN393" s="3"/>
      <c r="QFO393" s="3"/>
      <c r="QFP393" s="3"/>
      <c r="QFQ393" s="3"/>
      <c r="QFR393" s="3"/>
      <c r="QFS393" s="3"/>
      <c r="QFT393" s="3"/>
      <c r="QFU393" s="3"/>
      <c r="QFV393" s="3"/>
      <c r="QFW393" s="3"/>
      <c r="QFX393" s="3"/>
      <c r="QFY393" s="3"/>
      <c r="QFZ393" s="3"/>
      <c r="QGA393" s="3"/>
      <c r="QGB393" s="3"/>
      <c r="QGC393" s="3"/>
      <c r="QGD393" s="3"/>
      <c r="QGE393" s="3"/>
      <c r="QGF393" s="3"/>
      <c r="QGG393" s="3"/>
      <c r="QGH393" s="3"/>
      <c r="QGI393" s="3"/>
      <c r="QGJ393" s="3"/>
      <c r="QGK393" s="3"/>
      <c r="QGL393" s="3"/>
      <c r="QGM393" s="3"/>
      <c r="QGN393" s="3"/>
      <c r="QGO393" s="3"/>
      <c r="QGP393" s="3"/>
      <c r="QGQ393" s="3"/>
      <c r="QGR393" s="3"/>
      <c r="QGS393" s="3"/>
      <c r="QGT393" s="3"/>
      <c r="QGU393" s="3"/>
      <c r="QGV393" s="3"/>
      <c r="QGW393" s="3"/>
      <c r="QGX393" s="3"/>
      <c r="QGY393" s="3"/>
      <c r="QGZ393" s="3"/>
      <c r="QHA393" s="3"/>
      <c r="QHB393" s="3"/>
      <c r="QHC393" s="3"/>
      <c r="QHD393" s="3"/>
      <c r="QHE393" s="3"/>
      <c r="QHF393" s="3"/>
      <c r="QHG393" s="3"/>
      <c r="QHH393" s="3"/>
      <c r="QHI393" s="3"/>
      <c r="QHJ393" s="3"/>
      <c r="QHK393" s="3"/>
      <c r="QHL393" s="3"/>
      <c r="QHM393" s="3"/>
      <c r="QHN393" s="3"/>
      <c r="QHO393" s="3"/>
      <c r="QHP393" s="3"/>
      <c r="QHQ393" s="3"/>
      <c r="QHR393" s="3"/>
      <c r="QHS393" s="3"/>
      <c r="QHT393" s="3"/>
      <c r="QHU393" s="3"/>
      <c r="QHV393" s="3"/>
      <c r="QHW393" s="3"/>
      <c r="QHX393" s="3"/>
      <c r="QHY393" s="3"/>
      <c r="QHZ393" s="3"/>
      <c r="QIA393" s="3"/>
      <c r="QIB393" s="3"/>
      <c r="QIC393" s="3"/>
      <c r="QID393" s="3"/>
      <c r="QIE393" s="3"/>
      <c r="QIF393" s="3"/>
      <c r="QIG393" s="3"/>
      <c r="QIH393" s="3"/>
      <c r="QII393" s="3"/>
      <c r="QIJ393" s="3"/>
      <c r="QIK393" s="3"/>
      <c r="QIL393" s="3"/>
      <c r="QIM393" s="3"/>
      <c r="QIN393" s="3"/>
      <c r="QIO393" s="3"/>
      <c r="QIP393" s="3"/>
      <c r="QIQ393" s="3"/>
      <c r="QIR393" s="3"/>
      <c r="QIS393" s="3"/>
      <c r="QIT393" s="3"/>
      <c r="QIU393" s="3"/>
      <c r="QIV393" s="3"/>
      <c r="QIW393" s="3"/>
      <c r="QIX393" s="3"/>
      <c r="QIY393" s="3"/>
      <c r="QIZ393" s="3"/>
      <c r="QJA393" s="3"/>
      <c r="QJB393" s="3"/>
      <c r="QJC393" s="3"/>
      <c r="QJD393" s="3"/>
      <c r="QJE393" s="3"/>
      <c r="QJF393" s="3"/>
      <c r="QJG393" s="3"/>
      <c r="QJH393" s="3"/>
      <c r="QJI393" s="3"/>
      <c r="QJJ393" s="3"/>
      <c r="QJK393" s="3"/>
      <c r="QJL393" s="3"/>
      <c r="QJM393" s="3"/>
      <c r="QJN393" s="3"/>
      <c r="QJO393" s="3"/>
      <c r="QJP393" s="3"/>
      <c r="QJQ393" s="3"/>
      <c r="QJR393" s="3"/>
      <c r="QJS393" s="3"/>
      <c r="QJU393" s="3"/>
      <c r="QJW393" s="3"/>
      <c r="QJX393" s="3"/>
      <c r="QJY393" s="3"/>
      <c r="QJZ393" s="3"/>
      <c r="QKA393" s="3"/>
      <c r="QKB393" s="3"/>
      <c r="QKC393" s="3"/>
      <c r="QKD393" s="3"/>
      <c r="QKI393" s="3"/>
      <c r="QKJ393" s="3"/>
      <c r="QKK393" s="3"/>
      <c r="QKL393" s="3"/>
      <c r="QKM393" s="3"/>
      <c r="QKN393" s="3"/>
      <c r="QKO393" s="3"/>
      <c r="QKP393" s="3"/>
      <c r="QKQ393" s="3"/>
      <c r="QKR393" s="3"/>
      <c r="QKS393" s="3"/>
      <c r="QKT393" s="3"/>
      <c r="QKU393" s="3"/>
      <c r="QKV393" s="3"/>
      <c r="QKW393" s="3"/>
      <c r="QKX393" s="3"/>
      <c r="QKY393" s="3"/>
      <c r="QKZ393" s="3"/>
      <c r="QLA393" s="3"/>
      <c r="QLB393" s="3"/>
      <c r="QLC393" s="3"/>
      <c r="QLD393" s="3"/>
      <c r="QLE393" s="3"/>
      <c r="QLF393" s="3"/>
      <c r="QLG393" s="3"/>
      <c r="QLH393" s="3"/>
      <c r="QLI393" s="3"/>
      <c r="QLJ393" s="3"/>
      <c r="QLK393" s="3"/>
      <c r="QLL393" s="3"/>
      <c r="QLM393" s="3"/>
      <c r="QLN393" s="3"/>
      <c r="QLO393" s="3"/>
      <c r="QLP393" s="3"/>
      <c r="QLQ393" s="3"/>
      <c r="QLR393" s="3"/>
      <c r="QLS393" s="3"/>
      <c r="QLT393" s="3"/>
      <c r="QLU393" s="3"/>
      <c r="QLV393" s="3"/>
      <c r="QLW393" s="3"/>
      <c r="QLX393" s="3"/>
      <c r="QLY393" s="3"/>
      <c r="QLZ393" s="3"/>
      <c r="QMA393" s="3"/>
      <c r="QMB393" s="3"/>
      <c r="QMC393" s="3"/>
      <c r="QMD393" s="3"/>
      <c r="QME393" s="3"/>
      <c r="QMF393" s="3"/>
      <c r="QMG393" s="3"/>
      <c r="QMH393" s="3"/>
      <c r="QMI393" s="3"/>
      <c r="QMJ393" s="3"/>
      <c r="QMK393" s="3"/>
      <c r="QML393" s="3"/>
      <c r="QMM393" s="3"/>
      <c r="QMN393" s="3"/>
      <c r="QMO393" s="3"/>
      <c r="QMP393" s="3"/>
      <c r="QMQ393" s="3"/>
      <c r="QMR393" s="3"/>
      <c r="QMS393" s="3"/>
      <c r="QMT393" s="3"/>
      <c r="QMU393" s="3"/>
      <c r="QMV393" s="3"/>
      <c r="QMW393" s="3"/>
      <c r="QMX393" s="3"/>
      <c r="QMY393" s="3"/>
      <c r="QMZ393" s="3"/>
      <c r="QNA393" s="3"/>
      <c r="QNB393" s="3"/>
      <c r="QNC393" s="3"/>
      <c r="QND393" s="3"/>
      <c r="QNE393" s="3"/>
      <c r="QNF393" s="3"/>
      <c r="QNG393" s="3"/>
      <c r="QNH393" s="3"/>
      <c r="QNI393" s="3"/>
      <c r="QNJ393" s="3"/>
      <c r="QNK393" s="3"/>
      <c r="QNL393" s="3"/>
      <c r="QNM393" s="3"/>
      <c r="QNN393" s="3"/>
      <c r="QNO393" s="3"/>
      <c r="QNP393" s="3"/>
      <c r="QNQ393" s="3"/>
      <c r="QNR393" s="3"/>
      <c r="QNS393" s="3"/>
      <c r="QNT393" s="3"/>
      <c r="QNU393" s="3"/>
      <c r="QNV393" s="3"/>
      <c r="QNW393" s="3"/>
      <c r="QNX393" s="3"/>
      <c r="QNY393" s="3"/>
      <c r="QNZ393" s="3"/>
      <c r="QOA393" s="3"/>
      <c r="QOB393" s="3"/>
      <c r="QOC393" s="3"/>
      <c r="QOD393" s="3"/>
      <c r="QOE393" s="3"/>
      <c r="QOF393" s="3"/>
      <c r="QOG393" s="3"/>
      <c r="QOH393" s="3"/>
      <c r="QOI393" s="3"/>
      <c r="QOJ393" s="3"/>
      <c r="QOK393" s="3"/>
      <c r="QOL393" s="3"/>
      <c r="QOM393" s="3"/>
      <c r="QON393" s="3"/>
      <c r="QOO393" s="3"/>
      <c r="QOP393" s="3"/>
      <c r="QOQ393" s="3"/>
      <c r="QOR393" s="3"/>
      <c r="QOS393" s="3"/>
      <c r="QOT393" s="3"/>
      <c r="QOU393" s="3"/>
      <c r="QOV393" s="3"/>
      <c r="QOW393" s="3"/>
      <c r="QOX393" s="3"/>
      <c r="QOY393" s="3"/>
      <c r="QOZ393" s="3"/>
      <c r="QPA393" s="3"/>
      <c r="QPB393" s="3"/>
      <c r="QPC393" s="3"/>
      <c r="QPD393" s="3"/>
      <c r="QPE393" s="3"/>
      <c r="QPF393" s="3"/>
      <c r="QPG393" s="3"/>
      <c r="QPH393" s="3"/>
      <c r="QPI393" s="3"/>
      <c r="QPJ393" s="3"/>
      <c r="QPK393" s="3"/>
      <c r="QPL393" s="3"/>
      <c r="QPM393" s="3"/>
      <c r="QPN393" s="3"/>
      <c r="QPO393" s="3"/>
      <c r="QPP393" s="3"/>
      <c r="QPQ393" s="3"/>
      <c r="QPR393" s="3"/>
      <c r="QPS393" s="3"/>
      <c r="QPT393" s="3"/>
      <c r="QPU393" s="3"/>
      <c r="QPV393" s="3"/>
      <c r="QPW393" s="3"/>
      <c r="QPX393" s="3"/>
      <c r="QPY393" s="3"/>
      <c r="QPZ393" s="3"/>
      <c r="QQA393" s="3"/>
      <c r="QQB393" s="3"/>
      <c r="QQC393" s="3"/>
      <c r="QQD393" s="3"/>
      <c r="QQE393" s="3"/>
      <c r="QQF393" s="3"/>
      <c r="QQG393" s="3"/>
      <c r="QQH393" s="3"/>
      <c r="QQI393" s="3"/>
      <c r="QQJ393" s="3"/>
      <c r="QQK393" s="3"/>
      <c r="QQL393" s="3"/>
      <c r="QQM393" s="3"/>
      <c r="QQN393" s="3"/>
      <c r="QQO393" s="3"/>
      <c r="QQP393" s="3"/>
      <c r="QQQ393" s="3"/>
      <c r="QQR393" s="3"/>
      <c r="QQS393" s="3"/>
      <c r="QQT393" s="3"/>
      <c r="QQU393" s="3"/>
      <c r="QQV393" s="3"/>
      <c r="QQW393" s="3"/>
      <c r="QQX393" s="3"/>
      <c r="QQY393" s="3"/>
      <c r="QQZ393" s="3"/>
      <c r="QRA393" s="3"/>
      <c r="QRB393" s="3"/>
      <c r="QRC393" s="3"/>
      <c r="QRD393" s="3"/>
      <c r="QRE393" s="3"/>
      <c r="QRF393" s="3"/>
      <c r="QRG393" s="3"/>
      <c r="QRH393" s="3"/>
      <c r="QRI393" s="3"/>
      <c r="QRJ393" s="3"/>
      <c r="QRK393" s="3"/>
      <c r="QRL393" s="3"/>
      <c r="QRM393" s="3"/>
      <c r="QRN393" s="3"/>
      <c r="QRO393" s="3"/>
      <c r="QRP393" s="3"/>
      <c r="QRQ393" s="3"/>
      <c r="QRR393" s="3"/>
      <c r="QRS393" s="3"/>
      <c r="QRT393" s="3"/>
      <c r="QRU393" s="3"/>
      <c r="QRV393" s="3"/>
      <c r="QRW393" s="3"/>
      <c r="QRX393" s="3"/>
      <c r="QRY393" s="3"/>
      <c r="QRZ393" s="3"/>
      <c r="QSA393" s="3"/>
      <c r="QSB393" s="3"/>
      <c r="QSC393" s="3"/>
      <c r="QSD393" s="3"/>
      <c r="QSE393" s="3"/>
      <c r="QSF393" s="3"/>
      <c r="QSG393" s="3"/>
      <c r="QSH393" s="3"/>
      <c r="QSI393" s="3"/>
      <c r="QSJ393" s="3"/>
      <c r="QSK393" s="3"/>
      <c r="QSL393" s="3"/>
      <c r="QSM393" s="3"/>
      <c r="QSN393" s="3"/>
      <c r="QSO393" s="3"/>
      <c r="QSP393" s="3"/>
      <c r="QSQ393" s="3"/>
      <c r="QSR393" s="3"/>
      <c r="QSS393" s="3"/>
      <c r="QST393" s="3"/>
      <c r="QSU393" s="3"/>
      <c r="QSV393" s="3"/>
      <c r="QSW393" s="3"/>
      <c r="QSX393" s="3"/>
      <c r="QSY393" s="3"/>
      <c r="QSZ393" s="3"/>
      <c r="QTA393" s="3"/>
      <c r="QTB393" s="3"/>
      <c r="QTC393" s="3"/>
      <c r="QTD393" s="3"/>
      <c r="QTE393" s="3"/>
      <c r="QTF393" s="3"/>
      <c r="QTG393" s="3"/>
      <c r="QTH393" s="3"/>
      <c r="QTI393" s="3"/>
      <c r="QTJ393" s="3"/>
      <c r="QTK393" s="3"/>
      <c r="QTL393" s="3"/>
      <c r="QTM393" s="3"/>
      <c r="QTN393" s="3"/>
      <c r="QTO393" s="3"/>
      <c r="QTQ393" s="3"/>
      <c r="QTS393" s="3"/>
      <c r="QTT393" s="3"/>
      <c r="QTU393" s="3"/>
      <c r="QTV393" s="3"/>
      <c r="QTW393" s="3"/>
      <c r="QTX393" s="3"/>
      <c r="QTY393" s="3"/>
      <c r="QTZ393" s="3"/>
      <c r="QUE393" s="3"/>
      <c r="QUF393" s="3"/>
      <c r="QUG393" s="3"/>
      <c r="QUH393" s="3"/>
      <c r="QUI393" s="3"/>
      <c r="QUJ393" s="3"/>
      <c r="QUK393" s="3"/>
      <c r="QUL393" s="3"/>
      <c r="QUM393" s="3"/>
      <c r="QUN393" s="3"/>
      <c r="QUO393" s="3"/>
      <c r="QUP393" s="3"/>
      <c r="QUQ393" s="3"/>
      <c r="QUR393" s="3"/>
      <c r="QUS393" s="3"/>
      <c r="QUT393" s="3"/>
      <c r="QUU393" s="3"/>
      <c r="QUV393" s="3"/>
      <c r="QUW393" s="3"/>
      <c r="QUX393" s="3"/>
      <c r="QUY393" s="3"/>
      <c r="QUZ393" s="3"/>
      <c r="QVA393" s="3"/>
      <c r="QVB393" s="3"/>
      <c r="QVC393" s="3"/>
      <c r="QVD393" s="3"/>
      <c r="QVE393" s="3"/>
      <c r="QVF393" s="3"/>
      <c r="QVG393" s="3"/>
      <c r="QVH393" s="3"/>
      <c r="QVI393" s="3"/>
      <c r="QVJ393" s="3"/>
      <c r="QVK393" s="3"/>
      <c r="QVL393" s="3"/>
      <c r="QVM393" s="3"/>
      <c r="QVN393" s="3"/>
      <c r="QVO393" s="3"/>
      <c r="QVP393" s="3"/>
      <c r="QVQ393" s="3"/>
      <c r="QVR393" s="3"/>
      <c r="QVS393" s="3"/>
      <c r="QVT393" s="3"/>
      <c r="QVU393" s="3"/>
      <c r="QVV393" s="3"/>
      <c r="QVW393" s="3"/>
      <c r="QVX393" s="3"/>
      <c r="QVY393" s="3"/>
      <c r="QVZ393" s="3"/>
      <c r="QWA393" s="3"/>
      <c r="QWB393" s="3"/>
      <c r="QWC393" s="3"/>
      <c r="QWD393" s="3"/>
      <c r="QWE393" s="3"/>
      <c r="QWF393" s="3"/>
      <c r="QWG393" s="3"/>
      <c r="QWH393" s="3"/>
      <c r="QWI393" s="3"/>
      <c r="QWJ393" s="3"/>
      <c r="QWK393" s="3"/>
      <c r="QWL393" s="3"/>
      <c r="QWM393" s="3"/>
      <c r="QWN393" s="3"/>
      <c r="QWO393" s="3"/>
      <c r="QWP393" s="3"/>
      <c r="QWQ393" s="3"/>
      <c r="QWR393" s="3"/>
      <c r="QWS393" s="3"/>
      <c r="QWT393" s="3"/>
      <c r="QWU393" s="3"/>
      <c r="QWV393" s="3"/>
      <c r="QWW393" s="3"/>
      <c r="QWX393" s="3"/>
      <c r="QWY393" s="3"/>
      <c r="QWZ393" s="3"/>
      <c r="QXA393" s="3"/>
      <c r="QXB393" s="3"/>
      <c r="QXC393" s="3"/>
      <c r="QXD393" s="3"/>
      <c r="QXE393" s="3"/>
      <c r="QXF393" s="3"/>
      <c r="QXG393" s="3"/>
      <c r="QXH393" s="3"/>
      <c r="QXI393" s="3"/>
      <c r="QXJ393" s="3"/>
      <c r="QXK393" s="3"/>
      <c r="QXL393" s="3"/>
      <c r="QXM393" s="3"/>
      <c r="QXN393" s="3"/>
      <c r="QXO393" s="3"/>
      <c r="QXP393" s="3"/>
      <c r="QXQ393" s="3"/>
      <c r="QXR393" s="3"/>
      <c r="QXS393" s="3"/>
      <c r="QXT393" s="3"/>
      <c r="QXU393" s="3"/>
      <c r="QXV393" s="3"/>
      <c r="QXW393" s="3"/>
      <c r="QXX393" s="3"/>
      <c r="QXY393" s="3"/>
      <c r="QXZ393" s="3"/>
      <c r="QYA393" s="3"/>
      <c r="QYB393" s="3"/>
      <c r="QYC393" s="3"/>
      <c r="QYD393" s="3"/>
      <c r="QYE393" s="3"/>
      <c r="QYF393" s="3"/>
      <c r="QYG393" s="3"/>
      <c r="QYH393" s="3"/>
      <c r="QYI393" s="3"/>
      <c r="QYJ393" s="3"/>
      <c r="QYK393" s="3"/>
      <c r="QYL393" s="3"/>
      <c r="QYM393" s="3"/>
      <c r="QYN393" s="3"/>
      <c r="QYO393" s="3"/>
      <c r="QYP393" s="3"/>
      <c r="QYQ393" s="3"/>
      <c r="QYR393" s="3"/>
      <c r="QYS393" s="3"/>
      <c r="QYT393" s="3"/>
      <c r="QYU393" s="3"/>
      <c r="QYV393" s="3"/>
      <c r="QYW393" s="3"/>
      <c r="QYX393" s="3"/>
      <c r="QYY393" s="3"/>
      <c r="QYZ393" s="3"/>
      <c r="QZA393" s="3"/>
      <c r="QZB393" s="3"/>
      <c r="QZC393" s="3"/>
      <c r="QZD393" s="3"/>
      <c r="QZE393" s="3"/>
      <c r="QZF393" s="3"/>
      <c r="QZG393" s="3"/>
      <c r="QZH393" s="3"/>
      <c r="QZI393" s="3"/>
      <c r="QZJ393" s="3"/>
      <c r="QZK393" s="3"/>
      <c r="QZL393" s="3"/>
      <c r="QZM393" s="3"/>
      <c r="QZN393" s="3"/>
      <c r="QZO393" s="3"/>
      <c r="QZP393" s="3"/>
      <c r="QZQ393" s="3"/>
      <c r="QZR393" s="3"/>
      <c r="QZS393" s="3"/>
      <c r="QZT393" s="3"/>
      <c r="QZU393" s="3"/>
      <c r="QZV393" s="3"/>
      <c r="QZW393" s="3"/>
      <c r="QZX393" s="3"/>
      <c r="QZY393" s="3"/>
      <c r="QZZ393" s="3"/>
      <c r="RAA393" s="3"/>
      <c r="RAB393" s="3"/>
      <c r="RAC393" s="3"/>
      <c r="RAD393" s="3"/>
      <c r="RAE393" s="3"/>
      <c r="RAF393" s="3"/>
      <c r="RAG393" s="3"/>
      <c r="RAH393" s="3"/>
      <c r="RAI393" s="3"/>
      <c r="RAJ393" s="3"/>
      <c r="RAK393" s="3"/>
      <c r="RAL393" s="3"/>
      <c r="RAM393" s="3"/>
      <c r="RAN393" s="3"/>
      <c r="RAO393" s="3"/>
      <c r="RAP393" s="3"/>
      <c r="RAQ393" s="3"/>
      <c r="RAR393" s="3"/>
      <c r="RAS393" s="3"/>
      <c r="RAT393" s="3"/>
      <c r="RAU393" s="3"/>
      <c r="RAV393" s="3"/>
      <c r="RAW393" s="3"/>
      <c r="RAX393" s="3"/>
      <c r="RAY393" s="3"/>
      <c r="RAZ393" s="3"/>
      <c r="RBA393" s="3"/>
      <c r="RBB393" s="3"/>
      <c r="RBC393" s="3"/>
      <c r="RBD393" s="3"/>
      <c r="RBE393" s="3"/>
      <c r="RBF393" s="3"/>
      <c r="RBG393" s="3"/>
      <c r="RBH393" s="3"/>
      <c r="RBI393" s="3"/>
      <c r="RBJ393" s="3"/>
      <c r="RBK393" s="3"/>
      <c r="RBL393" s="3"/>
      <c r="RBM393" s="3"/>
      <c r="RBN393" s="3"/>
      <c r="RBO393" s="3"/>
      <c r="RBP393" s="3"/>
      <c r="RBQ393" s="3"/>
      <c r="RBR393" s="3"/>
      <c r="RBS393" s="3"/>
      <c r="RBT393" s="3"/>
      <c r="RBU393" s="3"/>
      <c r="RBV393" s="3"/>
      <c r="RBW393" s="3"/>
      <c r="RBX393" s="3"/>
      <c r="RBY393" s="3"/>
      <c r="RBZ393" s="3"/>
      <c r="RCA393" s="3"/>
      <c r="RCB393" s="3"/>
      <c r="RCC393" s="3"/>
      <c r="RCD393" s="3"/>
      <c r="RCE393" s="3"/>
      <c r="RCF393" s="3"/>
      <c r="RCG393" s="3"/>
      <c r="RCH393" s="3"/>
      <c r="RCI393" s="3"/>
      <c r="RCJ393" s="3"/>
      <c r="RCK393" s="3"/>
      <c r="RCL393" s="3"/>
      <c r="RCM393" s="3"/>
      <c r="RCN393" s="3"/>
      <c r="RCO393" s="3"/>
      <c r="RCP393" s="3"/>
      <c r="RCQ393" s="3"/>
      <c r="RCR393" s="3"/>
      <c r="RCS393" s="3"/>
      <c r="RCT393" s="3"/>
      <c r="RCU393" s="3"/>
      <c r="RCV393" s="3"/>
      <c r="RCW393" s="3"/>
      <c r="RCX393" s="3"/>
      <c r="RCY393" s="3"/>
      <c r="RCZ393" s="3"/>
      <c r="RDA393" s="3"/>
      <c r="RDB393" s="3"/>
      <c r="RDC393" s="3"/>
      <c r="RDD393" s="3"/>
      <c r="RDE393" s="3"/>
      <c r="RDF393" s="3"/>
      <c r="RDG393" s="3"/>
      <c r="RDH393" s="3"/>
      <c r="RDI393" s="3"/>
      <c r="RDJ393" s="3"/>
      <c r="RDK393" s="3"/>
      <c r="RDM393" s="3"/>
      <c r="RDO393" s="3"/>
      <c r="RDP393" s="3"/>
      <c r="RDQ393" s="3"/>
      <c r="RDR393" s="3"/>
      <c r="RDS393" s="3"/>
      <c r="RDT393" s="3"/>
      <c r="RDU393" s="3"/>
      <c r="RDV393" s="3"/>
      <c r="REA393" s="3"/>
      <c r="REB393" s="3"/>
      <c r="REC393" s="3"/>
      <c r="RED393" s="3"/>
      <c r="REE393" s="3"/>
      <c r="REF393" s="3"/>
      <c r="REG393" s="3"/>
      <c r="REH393" s="3"/>
      <c r="REI393" s="3"/>
      <c r="REJ393" s="3"/>
      <c r="REK393" s="3"/>
      <c r="REL393" s="3"/>
      <c r="REM393" s="3"/>
      <c r="REN393" s="3"/>
      <c r="REO393" s="3"/>
      <c r="REP393" s="3"/>
      <c r="REQ393" s="3"/>
      <c r="RER393" s="3"/>
      <c r="RES393" s="3"/>
      <c r="RET393" s="3"/>
      <c r="REU393" s="3"/>
      <c r="REV393" s="3"/>
      <c r="REW393" s="3"/>
      <c r="REX393" s="3"/>
      <c r="REY393" s="3"/>
      <c r="REZ393" s="3"/>
      <c r="RFA393" s="3"/>
      <c r="RFB393" s="3"/>
      <c r="RFC393" s="3"/>
      <c r="RFD393" s="3"/>
      <c r="RFE393" s="3"/>
      <c r="RFF393" s="3"/>
      <c r="RFG393" s="3"/>
      <c r="RFH393" s="3"/>
      <c r="RFI393" s="3"/>
      <c r="RFJ393" s="3"/>
      <c r="RFK393" s="3"/>
      <c r="RFL393" s="3"/>
      <c r="RFM393" s="3"/>
      <c r="RFN393" s="3"/>
      <c r="RFO393" s="3"/>
      <c r="RFP393" s="3"/>
      <c r="RFQ393" s="3"/>
      <c r="RFR393" s="3"/>
      <c r="RFS393" s="3"/>
      <c r="RFT393" s="3"/>
      <c r="RFU393" s="3"/>
      <c r="RFV393" s="3"/>
      <c r="RFW393" s="3"/>
      <c r="RFX393" s="3"/>
      <c r="RFY393" s="3"/>
      <c r="RFZ393" s="3"/>
      <c r="RGA393" s="3"/>
      <c r="RGB393" s="3"/>
      <c r="RGC393" s="3"/>
      <c r="RGD393" s="3"/>
      <c r="RGE393" s="3"/>
      <c r="RGF393" s="3"/>
      <c r="RGG393" s="3"/>
      <c r="RGH393" s="3"/>
      <c r="RGI393" s="3"/>
      <c r="RGJ393" s="3"/>
      <c r="RGK393" s="3"/>
      <c r="RGL393" s="3"/>
      <c r="RGM393" s="3"/>
      <c r="RGN393" s="3"/>
      <c r="RGO393" s="3"/>
      <c r="RGP393" s="3"/>
      <c r="RGQ393" s="3"/>
      <c r="RGR393" s="3"/>
      <c r="RGS393" s="3"/>
      <c r="RGT393" s="3"/>
      <c r="RGU393" s="3"/>
      <c r="RGV393" s="3"/>
      <c r="RGW393" s="3"/>
      <c r="RGX393" s="3"/>
      <c r="RGY393" s="3"/>
      <c r="RGZ393" s="3"/>
      <c r="RHA393" s="3"/>
      <c r="RHB393" s="3"/>
      <c r="RHC393" s="3"/>
      <c r="RHD393" s="3"/>
      <c r="RHE393" s="3"/>
      <c r="RHF393" s="3"/>
      <c r="RHG393" s="3"/>
      <c r="RHH393" s="3"/>
      <c r="RHI393" s="3"/>
      <c r="RHJ393" s="3"/>
      <c r="RHK393" s="3"/>
      <c r="RHL393" s="3"/>
      <c r="RHM393" s="3"/>
      <c r="RHN393" s="3"/>
      <c r="RHO393" s="3"/>
      <c r="RHP393" s="3"/>
      <c r="RHQ393" s="3"/>
      <c r="RHR393" s="3"/>
      <c r="RHS393" s="3"/>
      <c r="RHT393" s="3"/>
      <c r="RHU393" s="3"/>
      <c r="RHV393" s="3"/>
      <c r="RHW393" s="3"/>
      <c r="RHX393" s="3"/>
      <c r="RHY393" s="3"/>
      <c r="RHZ393" s="3"/>
      <c r="RIA393" s="3"/>
      <c r="RIB393" s="3"/>
      <c r="RIC393" s="3"/>
      <c r="RID393" s="3"/>
      <c r="RIE393" s="3"/>
      <c r="RIF393" s="3"/>
      <c r="RIG393" s="3"/>
      <c r="RIH393" s="3"/>
      <c r="RII393" s="3"/>
      <c r="RIJ393" s="3"/>
      <c r="RIK393" s="3"/>
      <c r="RIL393" s="3"/>
      <c r="RIM393" s="3"/>
      <c r="RIN393" s="3"/>
      <c r="RIO393" s="3"/>
      <c r="RIP393" s="3"/>
      <c r="RIQ393" s="3"/>
      <c r="RIR393" s="3"/>
      <c r="RIS393" s="3"/>
      <c r="RIT393" s="3"/>
      <c r="RIU393" s="3"/>
      <c r="RIV393" s="3"/>
      <c r="RIW393" s="3"/>
      <c r="RIX393" s="3"/>
      <c r="RIY393" s="3"/>
      <c r="RIZ393" s="3"/>
      <c r="RJA393" s="3"/>
      <c r="RJB393" s="3"/>
      <c r="RJC393" s="3"/>
      <c r="RJD393" s="3"/>
      <c r="RJE393" s="3"/>
      <c r="RJF393" s="3"/>
      <c r="RJG393" s="3"/>
      <c r="RJH393" s="3"/>
      <c r="RJI393" s="3"/>
      <c r="RJJ393" s="3"/>
      <c r="RJK393" s="3"/>
      <c r="RJL393" s="3"/>
      <c r="RJM393" s="3"/>
      <c r="RJN393" s="3"/>
      <c r="RJO393" s="3"/>
      <c r="RJP393" s="3"/>
      <c r="RJQ393" s="3"/>
      <c r="RJR393" s="3"/>
      <c r="RJS393" s="3"/>
      <c r="RJT393" s="3"/>
      <c r="RJU393" s="3"/>
      <c r="RJV393" s="3"/>
      <c r="RJW393" s="3"/>
      <c r="RJX393" s="3"/>
      <c r="RJY393" s="3"/>
      <c r="RJZ393" s="3"/>
      <c r="RKA393" s="3"/>
      <c r="RKB393" s="3"/>
      <c r="RKC393" s="3"/>
      <c r="RKD393" s="3"/>
      <c r="RKE393" s="3"/>
      <c r="RKF393" s="3"/>
      <c r="RKG393" s="3"/>
      <c r="RKH393" s="3"/>
      <c r="RKI393" s="3"/>
      <c r="RKJ393" s="3"/>
      <c r="RKK393" s="3"/>
      <c r="RKL393" s="3"/>
      <c r="RKM393" s="3"/>
      <c r="RKN393" s="3"/>
      <c r="RKO393" s="3"/>
      <c r="RKP393" s="3"/>
      <c r="RKQ393" s="3"/>
      <c r="RKR393" s="3"/>
      <c r="RKS393" s="3"/>
      <c r="RKT393" s="3"/>
      <c r="RKU393" s="3"/>
      <c r="RKV393" s="3"/>
      <c r="RKW393" s="3"/>
      <c r="RKX393" s="3"/>
      <c r="RKY393" s="3"/>
      <c r="RKZ393" s="3"/>
      <c r="RLA393" s="3"/>
      <c r="RLB393" s="3"/>
      <c r="RLC393" s="3"/>
      <c r="RLD393" s="3"/>
      <c r="RLE393" s="3"/>
      <c r="RLF393" s="3"/>
      <c r="RLG393" s="3"/>
      <c r="RLH393" s="3"/>
      <c r="RLI393" s="3"/>
      <c r="RLJ393" s="3"/>
      <c r="RLK393" s="3"/>
      <c r="RLL393" s="3"/>
      <c r="RLM393" s="3"/>
      <c r="RLN393" s="3"/>
      <c r="RLO393" s="3"/>
      <c r="RLP393" s="3"/>
      <c r="RLQ393" s="3"/>
      <c r="RLR393" s="3"/>
      <c r="RLS393" s="3"/>
      <c r="RLT393" s="3"/>
      <c r="RLU393" s="3"/>
      <c r="RLV393" s="3"/>
      <c r="RLW393" s="3"/>
      <c r="RLX393" s="3"/>
      <c r="RLY393" s="3"/>
      <c r="RLZ393" s="3"/>
      <c r="RMA393" s="3"/>
      <c r="RMB393" s="3"/>
      <c r="RMC393" s="3"/>
      <c r="RMD393" s="3"/>
      <c r="RME393" s="3"/>
      <c r="RMF393" s="3"/>
      <c r="RMG393" s="3"/>
      <c r="RMH393" s="3"/>
      <c r="RMI393" s="3"/>
      <c r="RMJ393" s="3"/>
      <c r="RMK393" s="3"/>
      <c r="RML393" s="3"/>
      <c r="RMM393" s="3"/>
      <c r="RMN393" s="3"/>
      <c r="RMO393" s="3"/>
      <c r="RMP393" s="3"/>
      <c r="RMQ393" s="3"/>
      <c r="RMR393" s="3"/>
      <c r="RMS393" s="3"/>
      <c r="RMT393" s="3"/>
      <c r="RMU393" s="3"/>
      <c r="RMV393" s="3"/>
      <c r="RMW393" s="3"/>
      <c r="RMX393" s="3"/>
      <c r="RMY393" s="3"/>
      <c r="RMZ393" s="3"/>
      <c r="RNA393" s="3"/>
      <c r="RNB393" s="3"/>
      <c r="RNC393" s="3"/>
      <c r="RND393" s="3"/>
      <c r="RNE393" s="3"/>
      <c r="RNF393" s="3"/>
      <c r="RNG393" s="3"/>
      <c r="RNI393" s="3"/>
      <c r="RNK393" s="3"/>
      <c r="RNL393" s="3"/>
      <c r="RNM393" s="3"/>
      <c r="RNN393" s="3"/>
      <c r="RNO393" s="3"/>
      <c r="RNP393" s="3"/>
      <c r="RNQ393" s="3"/>
      <c r="RNR393" s="3"/>
      <c r="RNW393" s="3"/>
      <c r="RNX393" s="3"/>
      <c r="RNY393" s="3"/>
      <c r="RNZ393" s="3"/>
      <c r="ROA393" s="3"/>
      <c r="ROB393" s="3"/>
      <c r="ROC393" s="3"/>
      <c r="ROD393" s="3"/>
      <c r="ROE393" s="3"/>
      <c r="ROF393" s="3"/>
      <c r="ROG393" s="3"/>
      <c r="ROH393" s="3"/>
      <c r="ROI393" s="3"/>
      <c r="ROJ393" s="3"/>
      <c r="ROK393" s="3"/>
      <c r="ROL393" s="3"/>
      <c r="ROM393" s="3"/>
      <c r="RON393" s="3"/>
      <c r="ROO393" s="3"/>
      <c r="ROP393" s="3"/>
      <c r="ROQ393" s="3"/>
      <c r="ROR393" s="3"/>
      <c r="ROS393" s="3"/>
      <c r="ROT393" s="3"/>
      <c r="ROU393" s="3"/>
      <c r="ROV393" s="3"/>
      <c r="ROW393" s="3"/>
      <c r="ROX393" s="3"/>
      <c r="ROY393" s="3"/>
      <c r="ROZ393" s="3"/>
      <c r="RPA393" s="3"/>
      <c r="RPB393" s="3"/>
      <c r="RPC393" s="3"/>
      <c r="RPD393" s="3"/>
      <c r="RPE393" s="3"/>
      <c r="RPF393" s="3"/>
      <c r="RPG393" s="3"/>
      <c r="RPH393" s="3"/>
      <c r="RPI393" s="3"/>
      <c r="RPJ393" s="3"/>
      <c r="RPK393" s="3"/>
      <c r="RPL393" s="3"/>
      <c r="RPM393" s="3"/>
      <c r="RPN393" s="3"/>
      <c r="RPO393" s="3"/>
      <c r="RPP393" s="3"/>
      <c r="RPQ393" s="3"/>
      <c r="RPR393" s="3"/>
      <c r="RPS393" s="3"/>
      <c r="RPT393" s="3"/>
      <c r="RPU393" s="3"/>
      <c r="RPV393" s="3"/>
      <c r="RPW393" s="3"/>
      <c r="RPX393" s="3"/>
      <c r="RPY393" s="3"/>
      <c r="RPZ393" s="3"/>
      <c r="RQA393" s="3"/>
      <c r="RQB393" s="3"/>
      <c r="RQC393" s="3"/>
      <c r="RQD393" s="3"/>
      <c r="RQE393" s="3"/>
      <c r="RQF393" s="3"/>
      <c r="RQG393" s="3"/>
      <c r="RQH393" s="3"/>
      <c r="RQI393" s="3"/>
      <c r="RQJ393" s="3"/>
      <c r="RQK393" s="3"/>
      <c r="RQL393" s="3"/>
      <c r="RQM393" s="3"/>
      <c r="RQN393" s="3"/>
      <c r="RQO393" s="3"/>
      <c r="RQP393" s="3"/>
      <c r="RQQ393" s="3"/>
      <c r="RQR393" s="3"/>
      <c r="RQS393" s="3"/>
      <c r="RQT393" s="3"/>
      <c r="RQU393" s="3"/>
      <c r="RQV393" s="3"/>
      <c r="RQW393" s="3"/>
      <c r="RQX393" s="3"/>
      <c r="RQY393" s="3"/>
      <c r="RQZ393" s="3"/>
      <c r="RRA393" s="3"/>
      <c r="RRB393" s="3"/>
      <c r="RRC393" s="3"/>
      <c r="RRD393" s="3"/>
      <c r="RRE393" s="3"/>
      <c r="RRF393" s="3"/>
      <c r="RRG393" s="3"/>
      <c r="RRH393" s="3"/>
      <c r="RRI393" s="3"/>
      <c r="RRJ393" s="3"/>
      <c r="RRK393" s="3"/>
      <c r="RRL393" s="3"/>
      <c r="RRM393" s="3"/>
      <c r="RRN393" s="3"/>
      <c r="RRO393" s="3"/>
      <c r="RRP393" s="3"/>
      <c r="RRQ393" s="3"/>
      <c r="RRR393" s="3"/>
      <c r="RRS393" s="3"/>
      <c r="RRT393" s="3"/>
      <c r="RRU393" s="3"/>
      <c r="RRV393" s="3"/>
      <c r="RRW393" s="3"/>
      <c r="RRX393" s="3"/>
      <c r="RRY393" s="3"/>
      <c r="RRZ393" s="3"/>
      <c r="RSA393" s="3"/>
      <c r="RSB393" s="3"/>
      <c r="RSC393" s="3"/>
      <c r="RSD393" s="3"/>
      <c r="RSE393" s="3"/>
      <c r="RSF393" s="3"/>
      <c r="RSG393" s="3"/>
      <c r="RSH393" s="3"/>
      <c r="RSI393" s="3"/>
      <c r="RSJ393" s="3"/>
      <c r="RSK393" s="3"/>
      <c r="RSL393" s="3"/>
      <c r="RSM393" s="3"/>
      <c r="RSN393" s="3"/>
      <c r="RSO393" s="3"/>
      <c r="RSP393" s="3"/>
      <c r="RSQ393" s="3"/>
      <c r="RSR393" s="3"/>
      <c r="RSS393" s="3"/>
      <c r="RST393" s="3"/>
      <c r="RSU393" s="3"/>
      <c r="RSV393" s="3"/>
      <c r="RSW393" s="3"/>
      <c r="RSX393" s="3"/>
      <c r="RSY393" s="3"/>
      <c r="RSZ393" s="3"/>
      <c r="RTA393" s="3"/>
      <c r="RTB393" s="3"/>
      <c r="RTC393" s="3"/>
      <c r="RTD393" s="3"/>
      <c r="RTE393" s="3"/>
      <c r="RTF393" s="3"/>
      <c r="RTG393" s="3"/>
      <c r="RTH393" s="3"/>
      <c r="RTI393" s="3"/>
      <c r="RTJ393" s="3"/>
      <c r="RTK393" s="3"/>
      <c r="RTL393" s="3"/>
      <c r="RTM393" s="3"/>
      <c r="RTN393" s="3"/>
      <c r="RTO393" s="3"/>
      <c r="RTP393" s="3"/>
      <c r="RTQ393" s="3"/>
      <c r="RTR393" s="3"/>
      <c r="RTS393" s="3"/>
      <c r="RTT393" s="3"/>
      <c r="RTU393" s="3"/>
      <c r="RTV393" s="3"/>
      <c r="RTW393" s="3"/>
      <c r="RTX393" s="3"/>
      <c r="RTY393" s="3"/>
      <c r="RTZ393" s="3"/>
      <c r="RUA393" s="3"/>
      <c r="RUB393" s="3"/>
      <c r="RUC393" s="3"/>
      <c r="RUD393" s="3"/>
      <c r="RUE393" s="3"/>
      <c r="RUF393" s="3"/>
      <c r="RUG393" s="3"/>
      <c r="RUH393" s="3"/>
      <c r="RUI393" s="3"/>
      <c r="RUJ393" s="3"/>
      <c r="RUK393" s="3"/>
      <c r="RUL393" s="3"/>
      <c r="RUM393" s="3"/>
      <c r="RUN393" s="3"/>
      <c r="RUO393" s="3"/>
      <c r="RUP393" s="3"/>
      <c r="RUQ393" s="3"/>
      <c r="RUR393" s="3"/>
      <c r="RUS393" s="3"/>
      <c r="RUT393" s="3"/>
      <c r="RUU393" s="3"/>
      <c r="RUV393" s="3"/>
      <c r="RUW393" s="3"/>
      <c r="RUX393" s="3"/>
      <c r="RUY393" s="3"/>
      <c r="RUZ393" s="3"/>
      <c r="RVA393" s="3"/>
      <c r="RVB393" s="3"/>
      <c r="RVC393" s="3"/>
      <c r="RVD393" s="3"/>
      <c r="RVE393" s="3"/>
      <c r="RVF393" s="3"/>
      <c r="RVG393" s="3"/>
      <c r="RVH393" s="3"/>
      <c r="RVI393" s="3"/>
      <c r="RVJ393" s="3"/>
      <c r="RVK393" s="3"/>
      <c r="RVL393" s="3"/>
      <c r="RVM393" s="3"/>
      <c r="RVN393" s="3"/>
      <c r="RVO393" s="3"/>
      <c r="RVP393" s="3"/>
      <c r="RVQ393" s="3"/>
      <c r="RVR393" s="3"/>
      <c r="RVS393" s="3"/>
      <c r="RVT393" s="3"/>
      <c r="RVU393" s="3"/>
      <c r="RVV393" s="3"/>
      <c r="RVW393" s="3"/>
      <c r="RVX393" s="3"/>
      <c r="RVY393" s="3"/>
      <c r="RVZ393" s="3"/>
      <c r="RWA393" s="3"/>
      <c r="RWB393" s="3"/>
      <c r="RWC393" s="3"/>
      <c r="RWD393" s="3"/>
      <c r="RWE393" s="3"/>
      <c r="RWF393" s="3"/>
      <c r="RWG393" s="3"/>
      <c r="RWH393" s="3"/>
      <c r="RWI393" s="3"/>
      <c r="RWJ393" s="3"/>
      <c r="RWK393" s="3"/>
      <c r="RWL393" s="3"/>
      <c r="RWM393" s="3"/>
      <c r="RWN393" s="3"/>
      <c r="RWO393" s="3"/>
      <c r="RWP393" s="3"/>
      <c r="RWQ393" s="3"/>
      <c r="RWR393" s="3"/>
      <c r="RWS393" s="3"/>
      <c r="RWT393" s="3"/>
      <c r="RWU393" s="3"/>
      <c r="RWV393" s="3"/>
      <c r="RWW393" s="3"/>
      <c r="RWX393" s="3"/>
      <c r="RWY393" s="3"/>
      <c r="RWZ393" s="3"/>
      <c r="RXA393" s="3"/>
      <c r="RXB393" s="3"/>
      <c r="RXC393" s="3"/>
      <c r="RXE393" s="3"/>
      <c r="RXG393" s="3"/>
      <c r="RXH393" s="3"/>
      <c r="RXI393" s="3"/>
      <c r="RXJ393" s="3"/>
      <c r="RXK393" s="3"/>
      <c r="RXL393" s="3"/>
      <c r="RXM393" s="3"/>
      <c r="RXN393" s="3"/>
      <c r="RXS393" s="3"/>
      <c r="RXT393" s="3"/>
      <c r="RXU393" s="3"/>
      <c r="RXV393" s="3"/>
      <c r="RXW393" s="3"/>
      <c r="RXX393" s="3"/>
      <c r="RXY393" s="3"/>
      <c r="RXZ393" s="3"/>
      <c r="RYA393" s="3"/>
      <c r="RYB393" s="3"/>
      <c r="RYC393" s="3"/>
      <c r="RYD393" s="3"/>
      <c r="RYE393" s="3"/>
      <c r="RYF393" s="3"/>
      <c r="RYG393" s="3"/>
      <c r="RYH393" s="3"/>
      <c r="RYI393" s="3"/>
      <c r="RYJ393" s="3"/>
      <c r="RYK393" s="3"/>
      <c r="RYL393" s="3"/>
      <c r="RYM393" s="3"/>
      <c r="RYN393" s="3"/>
      <c r="RYO393" s="3"/>
      <c r="RYP393" s="3"/>
      <c r="RYQ393" s="3"/>
      <c r="RYR393" s="3"/>
      <c r="RYS393" s="3"/>
      <c r="RYT393" s="3"/>
      <c r="RYU393" s="3"/>
      <c r="RYV393" s="3"/>
      <c r="RYW393" s="3"/>
      <c r="RYX393" s="3"/>
      <c r="RYY393" s="3"/>
      <c r="RYZ393" s="3"/>
      <c r="RZA393" s="3"/>
      <c r="RZB393" s="3"/>
      <c r="RZC393" s="3"/>
      <c r="RZD393" s="3"/>
      <c r="RZE393" s="3"/>
      <c r="RZF393" s="3"/>
      <c r="RZG393" s="3"/>
      <c r="RZH393" s="3"/>
      <c r="RZI393" s="3"/>
      <c r="RZJ393" s="3"/>
      <c r="RZK393" s="3"/>
      <c r="RZL393" s="3"/>
      <c r="RZM393" s="3"/>
      <c r="RZN393" s="3"/>
      <c r="RZO393" s="3"/>
      <c r="RZP393" s="3"/>
      <c r="RZQ393" s="3"/>
      <c r="RZR393" s="3"/>
      <c r="RZS393" s="3"/>
      <c r="RZT393" s="3"/>
      <c r="RZU393" s="3"/>
      <c r="RZV393" s="3"/>
      <c r="RZW393" s="3"/>
      <c r="RZX393" s="3"/>
      <c r="RZY393" s="3"/>
      <c r="RZZ393" s="3"/>
      <c r="SAA393" s="3"/>
      <c r="SAB393" s="3"/>
      <c r="SAC393" s="3"/>
      <c r="SAD393" s="3"/>
      <c r="SAE393" s="3"/>
      <c r="SAF393" s="3"/>
      <c r="SAG393" s="3"/>
      <c r="SAH393" s="3"/>
      <c r="SAI393" s="3"/>
      <c r="SAJ393" s="3"/>
      <c r="SAK393" s="3"/>
      <c r="SAL393" s="3"/>
      <c r="SAM393" s="3"/>
      <c r="SAN393" s="3"/>
      <c r="SAO393" s="3"/>
      <c r="SAP393" s="3"/>
      <c r="SAQ393" s="3"/>
      <c r="SAR393" s="3"/>
      <c r="SAS393" s="3"/>
      <c r="SAT393" s="3"/>
      <c r="SAU393" s="3"/>
      <c r="SAV393" s="3"/>
      <c r="SAW393" s="3"/>
      <c r="SAX393" s="3"/>
      <c r="SAY393" s="3"/>
      <c r="SAZ393" s="3"/>
      <c r="SBA393" s="3"/>
      <c r="SBB393" s="3"/>
      <c r="SBC393" s="3"/>
      <c r="SBD393" s="3"/>
      <c r="SBE393" s="3"/>
      <c r="SBF393" s="3"/>
      <c r="SBG393" s="3"/>
      <c r="SBH393" s="3"/>
      <c r="SBI393" s="3"/>
      <c r="SBJ393" s="3"/>
      <c r="SBK393" s="3"/>
      <c r="SBL393" s="3"/>
      <c r="SBM393" s="3"/>
      <c r="SBN393" s="3"/>
      <c r="SBO393" s="3"/>
      <c r="SBP393" s="3"/>
      <c r="SBQ393" s="3"/>
      <c r="SBR393" s="3"/>
      <c r="SBS393" s="3"/>
      <c r="SBT393" s="3"/>
      <c r="SBU393" s="3"/>
      <c r="SBV393" s="3"/>
      <c r="SBW393" s="3"/>
      <c r="SBX393" s="3"/>
      <c r="SBY393" s="3"/>
      <c r="SBZ393" s="3"/>
      <c r="SCA393" s="3"/>
      <c r="SCB393" s="3"/>
      <c r="SCC393" s="3"/>
      <c r="SCD393" s="3"/>
      <c r="SCE393" s="3"/>
      <c r="SCF393" s="3"/>
      <c r="SCG393" s="3"/>
      <c r="SCH393" s="3"/>
      <c r="SCI393" s="3"/>
      <c r="SCJ393" s="3"/>
      <c r="SCK393" s="3"/>
      <c r="SCL393" s="3"/>
      <c r="SCM393" s="3"/>
      <c r="SCN393" s="3"/>
      <c r="SCO393" s="3"/>
      <c r="SCP393" s="3"/>
      <c r="SCQ393" s="3"/>
      <c r="SCR393" s="3"/>
      <c r="SCS393" s="3"/>
      <c r="SCT393" s="3"/>
      <c r="SCU393" s="3"/>
      <c r="SCV393" s="3"/>
      <c r="SCW393" s="3"/>
      <c r="SCX393" s="3"/>
      <c r="SCY393" s="3"/>
      <c r="SCZ393" s="3"/>
      <c r="SDA393" s="3"/>
      <c r="SDB393" s="3"/>
      <c r="SDC393" s="3"/>
      <c r="SDD393" s="3"/>
      <c r="SDE393" s="3"/>
      <c r="SDF393" s="3"/>
      <c r="SDG393" s="3"/>
      <c r="SDH393" s="3"/>
      <c r="SDI393" s="3"/>
      <c r="SDJ393" s="3"/>
      <c r="SDK393" s="3"/>
      <c r="SDL393" s="3"/>
      <c r="SDM393" s="3"/>
      <c r="SDN393" s="3"/>
      <c r="SDO393" s="3"/>
      <c r="SDP393" s="3"/>
      <c r="SDQ393" s="3"/>
      <c r="SDR393" s="3"/>
      <c r="SDS393" s="3"/>
      <c r="SDT393" s="3"/>
      <c r="SDU393" s="3"/>
      <c r="SDV393" s="3"/>
      <c r="SDW393" s="3"/>
      <c r="SDX393" s="3"/>
      <c r="SDY393" s="3"/>
      <c r="SDZ393" s="3"/>
      <c r="SEA393" s="3"/>
      <c r="SEB393" s="3"/>
      <c r="SEC393" s="3"/>
      <c r="SED393" s="3"/>
      <c r="SEE393" s="3"/>
      <c r="SEF393" s="3"/>
      <c r="SEG393" s="3"/>
      <c r="SEH393" s="3"/>
      <c r="SEI393" s="3"/>
      <c r="SEJ393" s="3"/>
      <c r="SEK393" s="3"/>
      <c r="SEL393" s="3"/>
      <c r="SEM393" s="3"/>
      <c r="SEN393" s="3"/>
      <c r="SEO393" s="3"/>
      <c r="SEP393" s="3"/>
      <c r="SEQ393" s="3"/>
      <c r="SER393" s="3"/>
      <c r="SES393" s="3"/>
      <c r="SET393" s="3"/>
      <c r="SEU393" s="3"/>
      <c r="SEV393" s="3"/>
      <c r="SEW393" s="3"/>
      <c r="SEX393" s="3"/>
      <c r="SEY393" s="3"/>
      <c r="SEZ393" s="3"/>
      <c r="SFA393" s="3"/>
      <c r="SFB393" s="3"/>
      <c r="SFC393" s="3"/>
      <c r="SFD393" s="3"/>
      <c r="SFE393" s="3"/>
      <c r="SFF393" s="3"/>
      <c r="SFG393" s="3"/>
      <c r="SFH393" s="3"/>
      <c r="SFI393" s="3"/>
      <c r="SFJ393" s="3"/>
      <c r="SFK393" s="3"/>
      <c r="SFL393" s="3"/>
      <c r="SFM393" s="3"/>
      <c r="SFN393" s="3"/>
      <c r="SFO393" s="3"/>
      <c r="SFP393" s="3"/>
      <c r="SFQ393" s="3"/>
      <c r="SFR393" s="3"/>
      <c r="SFS393" s="3"/>
      <c r="SFT393" s="3"/>
      <c r="SFU393" s="3"/>
      <c r="SFV393" s="3"/>
      <c r="SFW393" s="3"/>
      <c r="SFX393" s="3"/>
      <c r="SFY393" s="3"/>
      <c r="SFZ393" s="3"/>
      <c r="SGA393" s="3"/>
      <c r="SGB393" s="3"/>
      <c r="SGC393" s="3"/>
      <c r="SGD393" s="3"/>
      <c r="SGE393" s="3"/>
      <c r="SGF393" s="3"/>
      <c r="SGG393" s="3"/>
      <c r="SGH393" s="3"/>
      <c r="SGI393" s="3"/>
      <c r="SGJ393" s="3"/>
      <c r="SGK393" s="3"/>
      <c r="SGL393" s="3"/>
      <c r="SGM393" s="3"/>
      <c r="SGN393" s="3"/>
      <c r="SGO393" s="3"/>
      <c r="SGP393" s="3"/>
      <c r="SGQ393" s="3"/>
      <c r="SGR393" s="3"/>
      <c r="SGS393" s="3"/>
      <c r="SGT393" s="3"/>
      <c r="SGU393" s="3"/>
      <c r="SGV393" s="3"/>
      <c r="SGW393" s="3"/>
      <c r="SGX393" s="3"/>
      <c r="SGY393" s="3"/>
      <c r="SHA393" s="3"/>
      <c r="SHC393" s="3"/>
      <c r="SHD393" s="3"/>
      <c r="SHE393" s="3"/>
      <c r="SHF393" s="3"/>
      <c r="SHG393" s="3"/>
      <c r="SHH393" s="3"/>
      <c r="SHI393" s="3"/>
      <c r="SHJ393" s="3"/>
      <c r="SHO393" s="3"/>
      <c r="SHP393" s="3"/>
      <c r="SHQ393" s="3"/>
      <c r="SHR393" s="3"/>
      <c r="SHS393" s="3"/>
      <c r="SHT393" s="3"/>
      <c r="SHU393" s="3"/>
      <c r="SHV393" s="3"/>
      <c r="SHW393" s="3"/>
      <c r="SHX393" s="3"/>
      <c r="SHY393" s="3"/>
      <c r="SHZ393" s="3"/>
      <c r="SIA393" s="3"/>
      <c r="SIB393" s="3"/>
      <c r="SIC393" s="3"/>
      <c r="SID393" s="3"/>
      <c r="SIE393" s="3"/>
      <c r="SIF393" s="3"/>
      <c r="SIG393" s="3"/>
      <c r="SIH393" s="3"/>
      <c r="SII393" s="3"/>
      <c r="SIJ393" s="3"/>
      <c r="SIK393" s="3"/>
      <c r="SIL393" s="3"/>
      <c r="SIM393" s="3"/>
      <c r="SIN393" s="3"/>
      <c r="SIO393" s="3"/>
      <c r="SIP393" s="3"/>
      <c r="SIQ393" s="3"/>
      <c r="SIR393" s="3"/>
      <c r="SIS393" s="3"/>
      <c r="SIT393" s="3"/>
      <c r="SIU393" s="3"/>
      <c r="SIV393" s="3"/>
      <c r="SIW393" s="3"/>
      <c r="SIX393" s="3"/>
      <c r="SIY393" s="3"/>
      <c r="SIZ393" s="3"/>
      <c r="SJA393" s="3"/>
      <c r="SJB393" s="3"/>
      <c r="SJC393" s="3"/>
      <c r="SJD393" s="3"/>
      <c r="SJE393" s="3"/>
      <c r="SJF393" s="3"/>
      <c r="SJG393" s="3"/>
      <c r="SJH393" s="3"/>
      <c r="SJI393" s="3"/>
      <c r="SJJ393" s="3"/>
      <c r="SJK393" s="3"/>
      <c r="SJL393" s="3"/>
      <c r="SJM393" s="3"/>
      <c r="SJN393" s="3"/>
      <c r="SJO393" s="3"/>
      <c r="SJP393" s="3"/>
      <c r="SJQ393" s="3"/>
      <c r="SJR393" s="3"/>
      <c r="SJS393" s="3"/>
      <c r="SJT393" s="3"/>
      <c r="SJU393" s="3"/>
      <c r="SJV393" s="3"/>
      <c r="SJW393" s="3"/>
      <c r="SJX393" s="3"/>
      <c r="SJY393" s="3"/>
      <c r="SJZ393" s="3"/>
      <c r="SKA393" s="3"/>
      <c r="SKB393" s="3"/>
      <c r="SKC393" s="3"/>
      <c r="SKD393" s="3"/>
      <c r="SKE393" s="3"/>
      <c r="SKF393" s="3"/>
      <c r="SKG393" s="3"/>
      <c r="SKH393" s="3"/>
      <c r="SKI393" s="3"/>
      <c r="SKJ393" s="3"/>
      <c r="SKK393" s="3"/>
      <c r="SKL393" s="3"/>
      <c r="SKM393" s="3"/>
      <c r="SKN393" s="3"/>
      <c r="SKO393" s="3"/>
      <c r="SKP393" s="3"/>
      <c r="SKQ393" s="3"/>
      <c r="SKR393" s="3"/>
      <c r="SKS393" s="3"/>
      <c r="SKT393" s="3"/>
      <c r="SKU393" s="3"/>
      <c r="SKV393" s="3"/>
      <c r="SKW393" s="3"/>
      <c r="SKX393" s="3"/>
      <c r="SKY393" s="3"/>
      <c r="SKZ393" s="3"/>
      <c r="SLA393" s="3"/>
      <c r="SLB393" s="3"/>
      <c r="SLC393" s="3"/>
      <c r="SLD393" s="3"/>
      <c r="SLE393" s="3"/>
      <c r="SLF393" s="3"/>
      <c r="SLG393" s="3"/>
      <c r="SLH393" s="3"/>
      <c r="SLI393" s="3"/>
      <c r="SLJ393" s="3"/>
      <c r="SLK393" s="3"/>
      <c r="SLL393" s="3"/>
      <c r="SLM393" s="3"/>
      <c r="SLN393" s="3"/>
      <c r="SLO393" s="3"/>
      <c r="SLP393" s="3"/>
      <c r="SLQ393" s="3"/>
      <c r="SLR393" s="3"/>
      <c r="SLS393" s="3"/>
      <c r="SLT393" s="3"/>
      <c r="SLU393" s="3"/>
      <c r="SLV393" s="3"/>
      <c r="SLW393" s="3"/>
      <c r="SLX393" s="3"/>
      <c r="SLY393" s="3"/>
      <c r="SLZ393" s="3"/>
      <c r="SMA393" s="3"/>
      <c r="SMB393" s="3"/>
      <c r="SMC393" s="3"/>
      <c r="SMD393" s="3"/>
      <c r="SME393" s="3"/>
      <c r="SMF393" s="3"/>
      <c r="SMG393" s="3"/>
      <c r="SMH393" s="3"/>
      <c r="SMI393" s="3"/>
      <c r="SMJ393" s="3"/>
      <c r="SMK393" s="3"/>
      <c r="SML393" s="3"/>
      <c r="SMM393" s="3"/>
      <c r="SMN393" s="3"/>
      <c r="SMO393" s="3"/>
      <c r="SMP393" s="3"/>
      <c r="SMQ393" s="3"/>
      <c r="SMR393" s="3"/>
      <c r="SMS393" s="3"/>
      <c r="SMT393" s="3"/>
      <c r="SMU393" s="3"/>
      <c r="SMV393" s="3"/>
      <c r="SMW393" s="3"/>
      <c r="SMX393" s="3"/>
      <c r="SMY393" s="3"/>
      <c r="SMZ393" s="3"/>
      <c r="SNA393" s="3"/>
      <c r="SNB393" s="3"/>
      <c r="SNC393" s="3"/>
      <c r="SND393" s="3"/>
      <c r="SNE393" s="3"/>
      <c r="SNF393" s="3"/>
      <c r="SNG393" s="3"/>
      <c r="SNH393" s="3"/>
      <c r="SNI393" s="3"/>
      <c r="SNJ393" s="3"/>
      <c r="SNK393" s="3"/>
      <c r="SNL393" s="3"/>
      <c r="SNM393" s="3"/>
      <c r="SNN393" s="3"/>
      <c r="SNO393" s="3"/>
      <c r="SNP393" s="3"/>
      <c r="SNQ393" s="3"/>
      <c r="SNR393" s="3"/>
      <c r="SNS393" s="3"/>
      <c r="SNT393" s="3"/>
      <c r="SNU393" s="3"/>
      <c r="SNV393" s="3"/>
      <c r="SNW393" s="3"/>
      <c r="SNX393" s="3"/>
      <c r="SNY393" s="3"/>
      <c r="SNZ393" s="3"/>
      <c r="SOA393" s="3"/>
      <c r="SOB393" s="3"/>
      <c r="SOC393" s="3"/>
      <c r="SOD393" s="3"/>
      <c r="SOE393" s="3"/>
      <c r="SOF393" s="3"/>
      <c r="SOG393" s="3"/>
      <c r="SOH393" s="3"/>
      <c r="SOI393" s="3"/>
      <c r="SOJ393" s="3"/>
      <c r="SOK393" s="3"/>
      <c r="SOL393" s="3"/>
      <c r="SOM393" s="3"/>
      <c r="SON393" s="3"/>
      <c r="SOO393" s="3"/>
      <c r="SOP393" s="3"/>
      <c r="SOQ393" s="3"/>
      <c r="SOR393" s="3"/>
      <c r="SOS393" s="3"/>
      <c r="SOT393" s="3"/>
      <c r="SOU393" s="3"/>
      <c r="SOV393" s="3"/>
      <c r="SOW393" s="3"/>
      <c r="SOX393" s="3"/>
      <c r="SOY393" s="3"/>
      <c r="SOZ393" s="3"/>
      <c r="SPA393" s="3"/>
      <c r="SPB393" s="3"/>
      <c r="SPC393" s="3"/>
      <c r="SPD393" s="3"/>
      <c r="SPE393" s="3"/>
      <c r="SPF393" s="3"/>
      <c r="SPG393" s="3"/>
      <c r="SPH393" s="3"/>
      <c r="SPI393" s="3"/>
      <c r="SPJ393" s="3"/>
      <c r="SPK393" s="3"/>
      <c r="SPL393" s="3"/>
      <c r="SPM393" s="3"/>
      <c r="SPN393" s="3"/>
      <c r="SPO393" s="3"/>
      <c r="SPP393" s="3"/>
      <c r="SPQ393" s="3"/>
      <c r="SPR393" s="3"/>
      <c r="SPS393" s="3"/>
      <c r="SPT393" s="3"/>
      <c r="SPU393" s="3"/>
      <c r="SPV393" s="3"/>
      <c r="SPW393" s="3"/>
      <c r="SPX393" s="3"/>
      <c r="SPY393" s="3"/>
      <c r="SPZ393" s="3"/>
      <c r="SQA393" s="3"/>
      <c r="SQB393" s="3"/>
      <c r="SQC393" s="3"/>
      <c r="SQD393" s="3"/>
      <c r="SQE393" s="3"/>
      <c r="SQF393" s="3"/>
      <c r="SQG393" s="3"/>
      <c r="SQH393" s="3"/>
      <c r="SQI393" s="3"/>
      <c r="SQJ393" s="3"/>
      <c r="SQK393" s="3"/>
      <c r="SQL393" s="3"/>
      <c r="SQM393" s="3"/>
      <c r="SQN393" s="3"/>
      <c r="SQO393" s="3"/>
      <c r="SQP393" s="3"/>
      <c r="SQQ393" s="3"/>
      <c r="SQR393" s="3"/>
      <c r="SQS393" s="3"/>
      <c r="SQT393" s="3"/>
      <c r="SQU393" s="3"/>
      <c r="SQW393" s="3"/>
      <c r="SQY393" s="3"/>
      <c r="SQZ393" s="3"/>
      <c r="SRA393" s="3"/>
      <c r="SRB393" s="3"/>
      <c r="SRC393" s="3"/>
      <c r="SRD393" s="3"/>
      <c r="SRE393" s="3"/>
      <c r="SRF393" s="3"/>
      <c r="SRK393" s="3"/>
      <c r="SRL393" s="3"/>
      <c r="SRM393" s="3"/>
      <c r="SRN393" s="3"/>
      <c r="SRO393" s="3"/>
      <c r="SRP393" s="3"/>
      <c r="SRQ393" s="3"/>
      <c r="SRR393" s="3"/>
      <c r="SRS393" s="3"/>
      <c r="SRT393" s="3"/>
      <c r="SRU393" s="3"/>
      <c r="SRV393" s="3"/>
      <c r="SRW393" s="3"/>
      <c r="SRX393" s="3"/>
      <c r="SRY393" s="3"/>
      <c r="SRZ393" s="3"/>
      <c r="SSA393" s="3"/>
      <c r="SSB393" s="3"/>
      <c r="SSC393" s="3"/>
      <c r="SSD393" s="3"/>
      <c r="SSE393" s="3"/>
      <c r="SSF393" s="3"/>
      <c r="SSG393" s="3"/>
      <c r="SSH393" s="3"/>
      <c r="SSI393" s="3"/>
      <c r="SSJ393" s="3"/>
      <c r="SSK393" s="3"/>
      <c r="SSL393" s="3"/>
      <c r="SSM393" s="3"/>
      <c r="SSN393" s="3"/>
      <c r="SSO393" s="3"/>
      <c r="SSP393" s="3"/>
      <c r="SSQ393" s="3"/>
      <c r="SSR393" s="3"/>
      <c r="SSS393" s="3"/>
      <c r="SST393" s="3"/>
      <c r="SSU393" s="3"/>
      <c r="SSV393" s="3"/>
      <c r="SSW393" s="3"/>
      <c r="SSX393" s="3"/>
      <c r="SSY393" s="3"/>
      <c r="SSZ393" s="3"/>
      <c r="STA393" s="3"/>
      <c r="STB393" s="3"/>
      <c r="STC393" s="3"/>
      <c r="STD393" s="3"/>
      <c r="STE393" s="3"/>
      <c r="STF393" s="3"/>
      <c r="STG393" s="3"/>
      <c r="STH393" s="3"/>
      <c r="STI393" s="3"/>
      <c r="STJ393" s="3"/>
      <c r="STK393" s="3"/>
      <c r="STL393" s="3"/>
      <c r="STM393" s="3"/>
      <c r="STN393" s="3"/>
      <c r="STO393" s="3"/>
      <c r="STP393" s="3"/>
      <c r="STQ393" s="3"/>
      <c r="STR393" s="3"/>
      <c r="STS393" s="3"/>
      <c r="STT393" s="3"/>
      <c r="STU393" s="3"/>
      <c r="STV393" s="3"/>
      <c r="STW393" s="3"/>
      <c r="STX393" s="3"/>
      <c r="STY393" s="3"/>
      <c r="STZ393" s="3"/>
      <c r="SUA393" s="3"/>
      <c r="SUB393" s="3"/>
      <c r="SUC393" s="3"/>
      <c r="SUD393" s="3"/>
      <c r="SUE393" s="3"/>
      <c r="SUF393" s="3"/>
      <c r="SUG393" s="3"/>
      <c r="SUH393" s="3"/>
      <c r="SUI393" s="3"/>
      <c r="SUJ393" s="3"/>
      <c r="SUK393" s="3"/>
      <c r="SUL393" s="3"/>
      <c r="SUM393" s="3"/>
      <c r="SUN393" s="3"/>
      <c r="SUO393" s="3"/>
      <c r="SUP393" s="3"/>
      <c r="SUQ393" s="3"/>
      <c r="SUR393" s="3"/>
      <c r="SUS393" s="3"/>
      <c r="SUT393" s="3"/>
      <c r="SUU393" s="3"/>
      <c r="SUV393" s="3"/>
      <c r="SUW393" s="3"/>
      <c r="SUX393" s="3"/>
      <c r="SUY393" s="3"/>
      <c r="SUZ393" s="3"/>
      <c r="SVA393" s="3"/>
      <c r="SVB393" s="3"/>
      <c r="SVC393" s="3"/>
      <c r="SVD393" s="3"/>
      <c r="SVE393" s="3"/>
      <c r="SVF393" s="3"/>
      <c r="SVG393" s="3"/>
      <c r="SVH393" s="3"/>
      <c r="SVI393" s="3"/>
      <c r="SVJ393" s="3"/>
      <c r="SVK393" s="3"/>
      <c r="SVL393" s="3"/>
      <c r="SVM393" s="3"/>
      <c r="SVN393" s="3"/>
      <c r="SVO393" s="3"/>
      <c r="SVP393" s="3"/>
      <c r="SVQ393" s="3"/>
      <c r="SVR393" s="3"/>
      <c r="SVS393" s="3"/>
      <c r="SVT393" s="3"/>
      <c r="SVU393" s="3"/>
      <c r="SVV393" s="3"/>
      <c r="SVW393" s="3"/>
      <c r="SVX393" s="3"/>
      <c r="SVY393" s="3"/>
      <c r="SVZ393" s="3"/>
      <c r="SWA393" s="3"/>
      <c r="SWB393" s="3"/>
      <c r="SWC393" s="3"/>
      <c r="SWD393" s="3"/>
      <c r="SWE393" s="3"/>
      <c r="SWF393" s="3"/>
      <c r="SWG393" s="3"/>
      <c r="SWH393" s="3"/>
      <c r="SWI393" s="3"/>
      <c r="SWJ393" s="3"/>
      <c r="SWK393" s="3"/>
      <c r="SWL393" s="3"/>
      <c r="SWM393" s="3"/>
      <c r="SWN393" s="3"/>
      <c r="SWO393" s="3"/>
      <c r="SWP393" s="3"/>
      <c r="SWQ393" s="3"/>
      <c r="SWR393" s="3"/>
      <c r="SWS393" s="3"/>
      <c r="SWT393" s="3"/>
      <c r="SWU393" s="3"/>
      <c r="SWV393" s="3"/>
      <c r="SWW393" s="3"/>
      <c r="SWX393" s="3"/>
      <c r="SWY393" s="3"/>
      <c r="SWZ393" s="3"/>
      <c r="SXA393" s="3"/>
      <c r="SXB393" s="3"/>
      <c r="SXC393" s="3"/>
      <c r="SXD393" s="3"/>
      <c r="SXE393" s="3"/>
      <c r="SXF393" s="3"/>
      <c r="SXG393" s="3"/>
      <c r="SXH393" s="3"/>
      <c r="SXI393" s="3"/>
      <c r="SXJ393" s="3"/>
      <c r="SXK393" s="3"/>
      <c r="SXL393" s="3"/>
      <c r="SXM393" s="3"/>
      <c r="SXN393" s="3"/>
      <c r="SXO393" s="3"/>
      <c r="SXP393" s="3"/>
      <c r="SXQ393" s="3"/>
      <c r="SXR393" s="3"/>
      <c r="SXS393" s="3"/>
      <c r="SXT393" s="3"/>
      <c r="SXU393" s="3"/>
      <c r="SXV393" s="3"/>
      <c r="SXW393" s="3"/>
      <c r="SXX393" s="3"/>
      <c r="SXY393" s="3"/>
      <c r="SXZ393" s="3"/>
      <c r="SYA393" s="3"/>
      <c r="SYB393" s="3"/>
      <c r="SYC393" s="3"/>
      <c r="SYD393" s="3"/>
      <c r="SYE393" s="3"/>
      <c r="SYF393" s="3"/>
      <c r="SYG393" s="3"/>
      <c r="SYH393" s="3"/>
      <c r="SYI393" s="3"/>
      <c r="SYJ393" s="3"/>
      <c r="SYK393" s="3"/>
      <c r="SYL393" s="3"/>
      <c r="SYM393" s="3"/>
      <c r="SYN393" s="3"/>
      <c r="SYO393" s="3"/>
      <c r="SYP393" s="3"/>
      <c r="SYQ393" s="3"/>
      <c r="SYR393" s="3"/>
      <c r="SYS393" s="3"/>
      <c r="SYT393" s="3"/>
      <c r="SYU393" s="3"/>
      <c r="SYV393" s="3"/>
      <c r="SYW393" s="3"/>
      <c r="SYX393" s="3"/>
      <c r="SYY393" s="3"/>
      <c r="SYZ393" s="3"/>
      <c r="SZA393" s="3"/>
      <c r="SZB393" s="3"/>
      <c r="SZC393" s="3"/>
      <c r="SZD393" s="3"/>
      <c r="SZE393" s="3"/>
      <c r="SZF393" s="3"/>
      <c r="SZG393" s="3"/>
      <c r="SZH393" s="3"/>
      <c r="SZI393" s="3"/>
      <c r="SZJ393" s="3"/>
      <c r="SZK393" s="3"/>
      <c r="SZL393" s="3"/>
      <c r="SZM393" s="3"/>
      <c r="SZN393" s="3"/>
      <c r="SZO393" s="3"/>
      <c r="SZP393" s="3"/>
      <c r="SZQ393" s="3"/>
      <c r="SZR393" s="3"/>
      <c r="SZS393" s="3"/>
      <c r="SZT393" s="3"/>
      <c r="SZU393" s="3"/>
      <c r="SZV393" s="3"/>
      <c r="SZW393" s="3"/>
      <c r="SZX393" s="3"/>
      <c r="SZY393" s="3"/>
      <c r="SZZ393" s="3"/>
      <c r="TAA393" s="3"/>
      <c r="TAB393" s="3"/>
      <c r="TAC393" s="3"/>
      <c r="TAD393" s="3"/>
      <c r="TAE393" s="3"/>
      <c r="TAF393" s="3"/>
      <c r="TAG393" s="3"/>
      <c r="TAH393" s="3"/>
      <c r="TAI393" s="3"/>
      <c r="TAJ393" s="3"/>
      <c r="TAK393" s="3"/>
      <c r="TAL393" s="3"/>
      <c r="TAM393" s="3"/>
      <c r="TAN393" s="3"/>
      <c r="TAO393" s="3"/>
      <c r="TAP393" s="3"/>
      <c r="TAQ393" s="3"/>
      <c r="TAS393" s="3"/>
      <c r="TAU393" s="3"/>
      <c r="TAV393" s="3"/>
      <c r="TAW393" s="3"/>
      <c r="TAX393" s="3"/>
      <c r="TAY393" s="3"/>
      <c r="TAZ393" s="3"/>
      <c r="TBA393" s="3"/>
      <c r="TBB393" s="3"/>
      <c r="TBG393" s="3"/>
      <c r="TBH393" s="3"/>
      <c r="TBI393" s="3"/>
      <c r="TBJ393" s="3"/>
      <c r="TBK393" s="3"/>
      <c r="TBL393" s="3"/>
      <c r="TBM393" s="3"/>
      <c r="TBN393" s="3"/>
      <c r="TBO393" s="3"/>
      <c r="TBP393" s="3"/>
      <c r="TBQ393" s="3"/>
      <c r="TBR393" s="3"/>
      <c r="TBS393" s="3"/>
      <c r="TBT393" s="3"/>
      <c r="TBU393" s="3"/>
      <c r="TBV393" s="3"/>
      <c r="TBW393" s="3"/>
      <c r="TBX393" s="3"/>
      <c r="TBY393" s="3"/>
      <c r="TBZ393" s="3"/>
      <c r="TCA393" s="3"/>
      <c r="TCB393" s="3"/>
      <c r="TCC393" s="3"/>
      <c r="TCD393" s="3"/>
      <c r="TCE393" s="3"/>
      <c r="TCF393" s="3"/>
      <c r="TCG393" s="3"/>
      <c r="TCH393" s="3"/>
      <c r="TCI393" s="3"/>
      <c r="TCJ393" s="3"/>
      <c r="TCK393" s="3"/>
      <c r="TCL393" s="3"/>
      <c r="TCM393" s="3"/>
      <c r="TCN393" s="3"/>
      <c r="TCO393" s="3"/>
      <c r="TCP393" s="3"/>
      <c r="TCQ393" s="3"/>
      <c r="TCR393" s="3"/>
      <c r="TCS393" s="3"/>
      <c r="TCT393" s="3"/>
      <c r="TCU393" s="3"/>
      <c r="TCV393" s="3"/>
      <c r="TCW393" s="3"/>
      <c r="TCX393" s="3"/>
      <c r="TCY393" s="3"/>
      <c r="TCZ393" s="3"/>
      <c r="TDA393" s="3"/>
      <c r="TDB393" s="3"/>
      <c r="TDC393" s="3"/>
      <c r="TDD393" s="3"/>
      <c r="TDE393" s="3"/>
      <c r="TDF393" s="3"/>
      <c r="TDG393" s="3"/>
      <c r="TDH393" s="3"/>
      <c r="TDI393" s="3"/>
      <c r="TDJ393" s="3"/>
      <c r="TDK393" s="3"/>
      <c r="TDL393" s="3"/>
      <c r="TDM393" s="3"/>
      <c r="TDN393" s="3"/>
      <c r="TDO393" s="3"/>
      <c r="TDP393" s="3"/>
      <c r="TDQ393" s="3"/>
      <c r="TDR393" s="3"/>
      <c r="TDS393" s="3"/>
      <c r="TDT393" s="3"/>
      <c r="TDU393" s="3"/>
      <c r="TDV393" s="3"/>
      <c r="TDW393" s="3"/>
      <c r="TDX393" s="3"/>
      <c r="TDY393" s="3"/>
      <c r="TDZ393" s="3"/>
      <c r="TEA393" s="3"/>
      <c r="TEB393" s="3"/>
      <c r="TEC393" s="3"/>
      <c r="TED393" s="3"/>
      <c r="TEE393" s="3"/>
      <c r="TEF393" s="3"/>
      <c r="TEG393" s="3"/>
      <c r="TEH393" s="3"/>
      <c r="TEI393" s="3"/>
      <c r="TEJ393" s="3"/>
      <c r="TEK393" s="3"/>
      <c r="TEL393" s="3"/>
      <c r="TEM393" s="3"/>
      <c r="TEN393" s="3"/>
      <c r="TEO393" s="3"/>
      <c r="TEP393" s="3"/>
      <c r="TEQ393" s="3"/>
      <c r="TER393" s="3"/>
      <c r="TES393" s="3"/>
      <c r="TET393" s="3"/>
      <c r="TEU393" s="3"/>
      <c r="TEV393" s="3"/>
      <c r="TEW393" s="3"/>
      <c r="TEX393" s="3"/>
      <c r="TEY393" s="3"/>
      <c r="TEZ393" s="3"/>
      <c r="TFA393" s="3"/>
      <c r="TFB393" s="3"/>
      <c r="TFC393" s="3"/>
      <c r="TFD393" s="3"/>
      <c r="TFE393" s="3"/>
      <c r="TFF393" s="3"/>
      <c r="TFG393" s="3"/>
      <c r="TFH393" s="3"/>
      <c r="TFI393" s="3"/>
      <c r="TFJ393" s="3"/>
      <c r="TFK393" s="3"/>
      <c r="TFL393" s="3"/>
      <c r="TFM393" s="3"/>
      <c r="TFN393" s="3"/>
      <c r="TFO393" s="3"/>
      <c r="TFP393" s="3"/>
      <c r="TFQ393" s="3"/>
      <c r="TFR393" s="3"/>
      <c r="TFS393" s="3"/>
      <c r="TFT393" s="3"/>
      <c r="TFU393" s="3"/>
      <c r="TFV393" s="3"/>
      <c r="TFW393" s="3"/>
      <c r="TFX393" s="3"/>
      <c r="TFY393" s="3"/>
      <c r="TFZ393" s="3"/>
      <c r="TGA393" s="3"/>
      <c r="TGB393" s="3"/>
      <c r="TGC393" s="3"/>
      <c r="TGD393" s="3"/>
      <c r="TGE393" s="3"/>
      <c r="TGF393" s="3"/>
      <c r="TGG393" s="3"/>
      <c r="TGH393" s="3"/>
      <c r="TGI393" s="3"/>
      <c r="TGJ393" s="3"/>
      <c r="TGK393" s="3"/>
      <c r="TGL393" s="3"/>
      <c r="TGM393" s="3"/>
      <c r="TGN393" s="3"/>
      <c r="TGO393" s="3"/>
      <c r="TGP393" s="3"/>
      <c r="TGQ393" s="3"/>
      <c r="TGR393" s="3"/>
      <c r="TGS393" s="3"/>
      <c r="TGT393" s="3"/>
      <c r="TGU393" s="3"/>
      <c r="TGV393" s="3"/>
      <c r="TGW393" s="3"/>
      <c r="TGX393" s="3"/>
      <c r="TGY393" s="3"/>
      <c r="TGZ393" s="3"/>
      <c r="THA393" s="3"/>
      <c r="THB393" s="3"/>
      <c r="THC393" s="3"/>
      <c r="THD393" s="3"/>
      <c r="THE393" s="3"/>
      <c r="THF393" s="3"/>
      <c r="THG393" s="3"/>
      <c r="THH393" s="3"/>
      <c r="THI393" s="3"/>
      <c r="THJ393" s="3"/>
      <c r="THK393" s="3"/>
      <c r="THL393" s="3"/>
      <c r="THM393" s="3"/>
      <c r="THN393" s="3"/>
      <c r="THO393" s="3"/>
      <c r="THP393" s="3"/>
      <c r="THQ393" s="3"/>
      <c r="THR393" s="3"/>
      <c r="THS393" s="3"/>
      <c r="THT393" s="3"/>
      <c r="THU393" s="3"/>
      <c r="THV393" s="3"/>
      <c r="THW393" s="3"/>
      <c r="THX393" s="3"/>
      <c r="THY393" s="3"/>
      <c r="THZ393" s="3"/>
      <c r="TIA393" s="3"/>
      <c r="TIB393" s="3"/>
      <c r="TIC393" s="3"/>
      <c r="TID393" s="3"/>
      <c r="TIE393" s="3"/>
      <c r="TIF393" s="3"/>
      <c r="TIG393" s="3"/>
      <c r="TIH393" s="3"/>
      <c r="TII393" s="3"/>
      <c r="TIJ393" s="3"/>
      <c r="TIK393" s="3"/>
      <c r="TIL393" s="3"/>
      <c r="TIM393" s="3"/>
      <c r="TIN393" s="3"/>
      <c r="TIO393" s="3"/>
      <c r="TIP393" s="3"/>
      <c r="TIQ393" s="3"/>
      <c r="TIR393" s="3"/>
      <c r="TIS393" s="3"/>
      <c r="TIT393" s="3"/>
      <c r="TIU393" s="3"/>
      <c r="TIV393" s="3"/>
      <c r="TIW393" s="3"/>
      <c r="TIX393" s="3"/>
      <c r="TIY393" s="3"/>
      <c r="TIZ393" s="3"/>
      <c r="TJA393" s="3"/>
      <c r="TJB393" s="3"/>
      <c r="TJC393" s="3"/>
      <c r="TJD393" s="3"/>
      <c r="TJE393" s="3"/>
      <c r="TJF393" s="3"/>
      <c r="TJG393" s="3"/>
      <c r="TJH393" s="3"/>
      <c r="TJI393" s="3"/>
      <c r="TJJ393" s="3"/>
      <c r="TJK393" s="3"/>
      <c r="TJL393" s="3"/>
      <c r="TJM393" s="3"/>
      <c r="TJN393" s="3"/>
      <c r="TJO393" s="3"/>
      <c r="TJP393" s="3"/>
      <c r="TJQ393" s="3"/>
      <c r="TJR393" s="3"/>
      <c r="TJS393" s="3"/>
      <c r="TJT393" s="3"/>
      <c r="TJU393" s="3"/>
      <c r="TJV393" s="3"/>
      <c r="TJW393" s="3"/>
      <c r="TJX393" s="3"/>
      <c r="TJY393" s="3"/>
      <c r="TJZ393" s="3"/>
      <c r="TKA393" s="3"/>
      <c r="TKB393" s="3"/>
      <c r="TKC393" s="3"/>
      <c r="TKD393" s="3"/>
      <c r="TKE393" s="3"/>
      <c r="TKF393" s="3"/>
      <c r="TKG393" s="3"/>
      <c r="TKH393" s="3"/>
      <c r="TKI393" s="3"/>
      <c r="TKJ393" s="3"/>
      <c r="TKK393" s="3"/>
      <c r="TKL393" s="3"/>
      <c r="TKM393" s="3"/>
      <c r="TKO393" s="3"/>
      <c r="TKQ393" s="3"/>
      <c r="TKR393" s="3"/>
      <c r="TKS393" s="3"/>
      <c r="TKT393" s="3"/>
      <c r="TKU393" s="3"/>
      <c r="TKV393" s="3"/>
      <c r="TKW393" s="3"/>
      <c r="TKX393" s="3"/>
      <c r="TLC393" s="3"/>
      <c r="TLD393" s="3"/>
      <c r="TLE393" s="3"/>
      <c r="TLF393" s="3"/>
      <c r="TLG393" s="3"/>
      <c r="TLH393" s="3"/>
      <c r="TLI393" s="3"/>
      <c r="TLJ393" s="3"/>
      <c r="TLK393" s="3"/>
      <c r="TLL393" s="3"/>
      <c r="TLM393" s="3"/>
      <c r="TLN393" s="3"/>
      <c r="TLO393" s="3"/>
      <c r="TLP393" s="3"/>
      <c r="TLQ393" s="3"/>
      <c r="TLR393" s="3"/>
      <c r="TLS393" s="3"/>
      <c r="TLT393" s="3"/>
      <c r="TLU393" s="3"/>
      <c r="TLV393" s="3"/>
      <c r="TLW393" s="3"/>
      <c r="TLX393" s="3"/>
      <c r="TLY393" s="3"/>
      <c r="TLZ393" s="3"/>
      <c r="TMA393" s="3"/>
      <c r="TMB393" s="3"/>
      <c r="TMC393" s="3"/>
      <c r="TMD393" s="3"/>
      <c r="TME393" s="3"/>
      <c r="TMF393" s="3"/>
      <c r="TMG393" s="3"/>
      <c r="TMH393" s="3"/>
      <c r="TMI393" s="3"/>
      <c r="TMJ393" s="3"/>
      <c r="TMK393" s="3"/>
      <c r="TML393" s="3"/>
      <c r="TMM393" s="3"/>
      <c r="TMN393" s="3"/>
      <c r="TMO393" s="3"/>
      <c r="TMP393" s="3"/>
      <c r="TMQ393" s="3"/>
      <c r="TMR393" s="3"/>
      <c r="TMS393" s="3"/>
      <c r="TMT393" s="3"/>
      <c r="TMU393" s="3"/>
      <c r="TMV393" s="3"/>
      <c r="TMW393" s="3"/>
      <c r="TMX393" s="3"/>
      <c r="TMY393" s="3"/>
      <c r="TMZ393" s="3"/>
      <c r="TNA393" s="3"/>
      <c r="TNB393" s="3"/>
      <c r="TNC393" s="3"/>
      <c r="TND393" s="3"/>
      <c r="TNE393" s="3"/>
      <c r="TNF393" s="3"/>
      <c r="TNG393" s="3"/>
      <c r="TNH393" s="3"/>
      <c r="TNI393" s="3"/>
      <c r="TNJ393" s="3"/>
      <c r="TNK393" s="3"/>
      <c r="TNL393" s="3"/>
      <c r="TNM393" s="3"/>
      <c r="TNN393" s="3"/>
      <c r="TNO393" s="3"/>
      <c r="TNP393" s="3"/>
      <c r="TNQ393" s="3"/>
      <c r="TNR393" s="3"/>
      <c r="TNS393" s="3"/>
      <c r="TNT393" s="3"/>
      <c r="TNU393" s="3"/>
      <c r="TNV393" s="3"/>
      <c r="TNW393" s="3"/>
      <c r="TNX393" s="3"/>
      <c r="TNY393" s="3"/>
      <c r="TNZ393" s="3"/>
      <c r="TOA393" s="3"/>
      <c r="TOB393" s="3"/>
      <c r="TOC393" s="3"/>
      <c r="TOD393" s="3"/>
      <c r="TOE393" s="3"/>
      <c r="TOF393" s="3"/>
      <c r="TOG393" s="3"/>
      <c r="TOH393" s="3"/>
      <c r="TOI393" s="3"/>
      <c r="TOJ393" s="3"/>
      <c r="TOK393" s="3"/>
      <c r="TOL393" s="3"/>
      <c r="TOM393" s="3"/>
      <c r="TON393" s="3"/>
      <c r="TOO393" s="3"/>
      <c r="TOP393" s="3"/>
      <c r="TOQ393" s="3"/>
      <c r="TOR393" s="3"/>
      <c r="TOS393" s="3"/>
      <c r="TOT393" s="3"/>
      <c r="TOU393" s="3"/>
      <c r="TOV393" s="3"/>
      <c r="TOW393" s="3"/>
      <c r="TOX393" s="3"/>
      <c r="TOY393" s="3"/>
      <c r="TOZ393" s="3"/>
      <c r="TPA393" s="3"/>
      <c r="TPB393" s="3"/>
      <c r="TPC393" s="3"/>
      <c r="TPD393" s="3"/>
      <c r="TPE393" s="3"/>
      <c r="TPF393" s="3"/>
      <c r="TPG393" s="3"/>
      <c r="TPH393" s="3"/>
      <c r="TPI393" s="3"/>
      <c r="TPJ393" s="3"/>
      <c r="TPK393" s="3"/>
      <c r="TPL393" s="3"/>
      <c r="TPM393" s="3"/>
      <c r="TPN393" s="3"/>
      <c r="TPO393" s="3"/>
      <c r="TPP393" s="3"/>
      <c r="TPQ393" s="3"/>
      <c r="TPR393" s="3"/>
      <c r="TPS393" s="3"/>
      <c r="TPT393" s="3"/>
      <c r="TPU393" s="3"/>
      <c r="TPV393" s="3"/>
      <c r="TPW393" s="3"/>
      <c r="TPX393" s="3"/>
      <c r="TPY393" s="3"/>
      <c r="TPZ393" s="3"/>
      <c r="TQA393" s="3"/>
      <c r="TQB393" s="3"/>
      <c r="TQC393" s="3"/>
      <c r="TQD393" s="3"/>
      <c r="TQE393" s="3"/>
      <c r="TQF393" s="3"/>
      <c r="TQG393" s="3"/>
      <c r="TQH393" s="3"/>
      <c r="TQI393" s="3"/>
      <c r="TQJ393" s="3"/>
      <c r="TQK393" s="3"/>
      <c r="TQL393" s="3"/>
      <c r="TQM393" s="3"/>
      <c r="TQN393" s="3"/>
      <c r="TQO393" s="3"/>
      <c r="TQP393" s="3"/>
      <c r="TQQ393" s="3"/>
      <c r="TQR393" s="3"/>
      <c r="TQS393" s="3"/>
      <c r="TQT393" s="3"/>
      <c r="TQU393" s="3"/>
      <c r="TQV393" s="3"/>
      <c r="TQW393" s="3"/>
      <c r="TQX393" s="3"/>
      <c r="TQY393" s="3"/>
      <c r="TQZ393" s="3"/>
      <c r="TRA393" s="3"/>
      <c r="TRB393" s="3"/>
      <c r="TRC393" s="3"/>
      <c r="TRD393" s="3"/>
      <c r="TRE393" s="3"/>
      <c r="TRF393" s="3"/>
      <c r="TRG393" s="3"/>
      <c r="TRH393" s="3"/>
      <c r="TRI393" s="3"/>
      <c r="TRJ393" s="3"/>
      <c r="TRK393" s="3"/>
      <c r="TRL393" s="3"/>
      <c r="TRM393" s="3"/>
      <c r="TRN393" s="3"/>
      <c r="TRO393" s="3"/>
      <c r="TRP393" s="3"/>
      <c r="TRQ393" s="3"/>
      <c r="TRR393" s="3"/>
      <c r="TRS393" s="3"/>
      <c r="TRT393" s="3"/>
      <c r="TRU393" s="3"/>
      <c r="TRV393" s="3"/>
      <c r="TRW393" s="3"/>
      <c r="TRX393" s="3"/>
      <c r="TRY393" s="3"/>
      <c r="TRZ393" s="3"/>
      <c r="TSA393" s="3"/>
      <c r="TSB393" s="3"/>
      <c r="TSC393" s="3"/>
      <c r="TSD393" s="3"/>
      <c r="TSE393" s="3"/>
      <c r="TSF393" s="3"/>
      <c r="TSG393" s="3"/>
      <c r="TSH393" s="3"/>
      <c r="TSI393" s="3"/>
      <c r="TSJ393" s="3"/>
      <c r="TSK393" s="3"/>
      <c r="TSL393" s="3"/>
      <c r="TSM393" s="3"/>
      <c r="TSN393" s="3"/>
      <c r="TSO393" s="3"/>
      <c r="TSP393" s="3"/>
      <c r="TSQ393" s="3"/>
      <c r="TSR393" s="3"/>
      <c r="TSS393" s="3"/>
      <c r="TST393" s="3"/>
      <c r="TSU393" s="3"/>
      <c r="TSV393" s="3"/>
      <c r="TSW393" s="3"/>
      <c r="TSX393" s="3"/>
      <c r="TSY393" s="3"/>
      <c r="TSZ393" s="3"/>
      <c r="TTA393" s="3"/>
      <c r="TTB393" s="3"/>
      <c r="TTC393" s="3"/>
      <c r="TTD393" s="3"/>
      <c r="TTE393" s="3"/>
      <c r="TTF393" s="3"/>
      <c r="TTG393" s="3"/>
      <c r="TTH393" s="3"/>
      <c r="TTI393" s="3"/>
      <c r="TTJ393" s="3"/>
      <c r="TTK393" s="3"/>
      <c r="TTL393" s="3"/>
      <c r="TTM393" s="3"/>
      <c r="TTN393" s="3"/>
      <c r="TTO393" s="3"/>
      <c r="TTP393" s="3"/>
      <c r="TTQ393" s="3"/>
      <c r="TTR393" s="3"/>
      <c r="TTS393" s="3"/>
      <c r="TTT393" s="3"/>
      <c r="TTU393" s="3"/>
      <c r="TTV393" s="3"/>
      <c r="TTW393" s="3"/>
      <c r="TTX393" s="3"/>
      <c r="TTY393" s="3"/>
      <c r="TTZ393" s="3"/>
      <c r="TUA393" s="3"/>
      <c r="TUB393" s="3"/>
      <c r="TUC393" s="3"/>
      <c r="TUD393" s="3"/>
      <c r="TUE393" s="3"/>
      <c r="TUF393" s="3"/>
      <c r="TUG393" s="3"/>
      <c r="TUH393" s="3"/>
      <c r="TUI393" s="3"/>
      <c r="TUK393" s="3"/>
      <c r="TUM393" s="3"/>
      <c r="TUN393" s="3"/>
      <c r="TUO393" s="3"/>
      <c r="TUP393" s="3"/>
      <c r="TUQ393" s="3"/>
      <c r="TUR393" s="3"/>
      <c r="TUS393" s="3"/>
      <c r="TUT393" s="3"/>
      <c r="TUY393" s="3"/>
      <c r="TUZ393" s="3"/>
      <c r="TVA393" s="3"/>
      <c r="TVB393" s="3"/>
      <c r="TVC393" s="3"/>
      <c r="TVD393" s="3"/>
      <c r="TVE393" s="3"/>
      <c r="TVF393" s="3"/>
      <c r="TVG393" s="3"/>
      <c r="TVH393" s="3"/>
      <c r="TVI393" s="3"/>
      <c r="TVJ393" s="3"/>
      <c r="TVK393" s="3"/>
      <c r="TVL393" s="3"/>
      <c r="TVM393" s="3"/>
      <c r="TVN393" s="3"/>
      <c r="TVO393" s="3"/>
      <c r="TVP393" s="3"/>
      <c r="TVQ393" s="3"/>
      <c r="TVR393" s="3"/>
      <c r="TVS393" s="3"/>
      <c r="TVT393" s="3"/>
      <c r="TVU393" s="3"/>
      <c r="TVV393" s="3"/>
      <c r="TVW393" s="3"/>
      <c r="TVX393" s="3"/>
      <c r="TVY393" s="3"/>
      <c r="TVZ393" s="3"/>
      <c r="TWA393" s="3"/>
      <c r="TWB393" s="3"/>
      <c r="TWC393" s="3"/>
      <c r="TWD393" s="3"/>
      <c r="TWE393" s="3"/>
      <c r="TWF393" s="3"/>
      <c r="TWG393" s="3"/>
      <c r="TWH393" s="3"/>
      <c r="TWI393" s="3"/>
      <c r="TWJ393" s="3"/>
      <c r="TWK393" s="3"/>
      <c r="TWL393" s="3"/>
      <c r="TWM393" s="3"/>
      <c r="TWN393" s="3"/>
      <c r="TWO393" s="3"/>
      <c r="TWP393" s="3"/>
      <c r="TWQ393" s="3"/>
      <c r="TWR393" s="3"/>
      <c r="TWS393" s="3"/>
      <c r="TWT393" s="3"/>
      <c r="TWU393" s="3"/>
      <c r="TWV393" s="3"/>
      <c r="TWW393" s="3"/>
      <c r="TWX393" s="3"/>
      <c r="TWY393" s="3"/>
      <c r="TWZ393" s="3"/>
      <c r="TXA393" s="3"/>
      <c r="TXB393" s="3"/>
      <c r="TXC393" s="3"/>
      <c r="TXD393" s="3"/>
      <c r="TXE393" s="3"/>
      <c r="TXF393" s="3"/>
      <c r="TXG393" s="3"/>
      <c r="TXH393" s="3"/>
      <c r="TXI393" s="3"/>
      <c r="TXJ393" s="3"/>
      <c r="TXK393" s="3"/>
      <c r="TXL393" s="3"/>
      <c r="TXM393" s="3"/>
      <c r="TXN393" s="3"/>
      <c r="TXO393" s="3"/>
      <c r="TXP393" s="3"/>
      <c r="TXQ393" s="3"/>
      <c r="TXR393" s="3"/>
      <c r="TXS393" s="3"/>
      <c r="TXT393" s="3"/>
      <c r="TXU393" s="3"/>
      <c r="TXV393" s="3"/>
      <c r="TXW393" s="3"/>
      <c r="TXX393" s="3"/>
      <c r="TXY393" s="3"/>
      <c r="TXZ393" s="3"/>
      <c r="TYA393" s="3"/>
      <c r="TYB393" s="3"/>
      <c r="TYC393" s="3"/>
      <c r="TYD393" s="3"/>
      <c r="TYE393" s="3"/>
      <c r="TYF393" s="3"/>
      <c r="TYG393" s="3"/>
      <c r="TYH393" s="3"/>
      <c r="TYI393" s="3"/>
      <c r="TYJ393" s="3"/>
      <c r="TYK393" s="3"/>
      <c r="TYL393" s="3"/>
      <c r="TYM393" s="3"/>
      <c r="TYN393" s="3"/>
      <c r="TYO393" s="3"/>
      <c r="TYP393" s="3"/>
      <c r="TYQ393" s="3"/>
      <c r="TYR393" s="3"/>
      <c r="TYS393" s="3"/>
      <c r="TYT393" s="3"/>
      <c r="TYU393" s="3"/>
      <c r="TYV393" s="3"/>
      <c r="TYW393" s="3"/>
      <c r="TYX393" s="3"/>
      <c r="TYY393" s="3"/>
      <c r="TYZ393" s="3"/>
      <c r="TZA393" s="3"/>
      <c r="TZB393" s="3"/>
      <c r="TZC393" s="3"/>
      <c r="TZD393" s="3"/>
      <c r="TZE393" s="3"/>
      <c r="TZF393" s="3"/>
      <c r="TZG393" s="3"/>
      <c r="TZH393" s="3"/>
      <c r="TZI393" s="3"/>
      <c r="TZJ393" s="3"/>
      <c r="TZK393" s="3"/>
      <c r="TZL393" s="3"/>
      <c r="TZM393" s="3"/>
      <c r="TZN393" s="3"/>
      <c r="TZO393" s="3"/>
      <c r="TZP393" s="3"/>
      <c r="TZQ393" s="3"/>
      <c r="TZR393" s="3"/>
      <c r="TZS393" s="3"/>
      <c r="TZT393" s="3"/>
      <c r="TZU393" s="3"/>
      <c r="TZV393" s="3"/>
      <c r="TZW393" s="3"/>
      <c r="TZX393" s="3"/>
      <c r="TZY393" s="3"/>
      <c r="TZZ393" s="3"/>
      <c r="UAA393" s="3"/>
      <c r="UAB393" s="3"/>
      <c r="UAC393" s="3"/>
      <c r="UAD393" s="3"/>
      <c r="UAE393" s="3"/>
      <c r="UAF393" s="3"/>
      <c r="UAG393" s="3"/>
      <c r="UAH393" s="3"/>
      <c r="UAI393" s="3"/>
      <c r="UAJ393" s="3"/>
      <c r="UAK393" s="3"/>
      <c r="UAL393" s="3"/>
      <c r="UAM393" s="3"/>
      <c r="UAN393" s="3"/>
      <c r="UAO393" s="3"/>
      <c r="UAP393" s="3"/>
      <c r="UAQ393" s="3"/>
      <c r="UAR393" s="3"/>
      <c r="UAS393" s="3"/>
      <c r="UAT393" s="3"/>
      <c r="UAU393" s="3"/>
      <c r="UAV393" s="3"/>
      <c r="UAW393" s="3"/>
      <c r="UAX393" s="3"/>
      <c r="UAY393" s="3"/>
      <c r="UAZ393" s="3"/>
      <c r="UBA393" s="3"/>
      <c r="UBB393" s="3"/>
      <c r="UBC393" s="3"/>
      <c r="UBD393" s="3"/>
      <c r="UBE393" s="3"/>
      <c r="UBF393" s="3"/>
      <c r="UBG393" s="3"/>
      <c r="UBH393" s="3"/>
      <c r="UBI393" s="3"/>
      <c r="UBJ393" s="3"/>
      <c r="UBK393" s="3"/>
      <c r="UBL393" s="3"/>
      <c r="UBM393" s="3"/>
      <c r="UBN393" s="3"/>
      <c r="UBO393" s="3"/>
      <c r="UBP393" s="3"/>
      <c r="UBQ393" s="3"/>
      <c r="UBR393" s="3"/>
      <c r="UBS393" s="3"/>
      <c r="UBT393" s="3"/>
      <c r="UBU393" s="3"/>
      <c r="UBV393" s="3"/>
      <c r="UBW393" s="3"/>
      <c r="UBX393" s="3"/>
      <c r="UBY393" s="3"/>
      <c r="UBZ393" s="3"/>
      <c r="UCA393" s="3"/>
      <c r="UCB393" s="3"/>
      <c r="UCC393" s="3"/>
      <c r="UCD393" s="3"/>
      <c r="UCE393" s="3"/>
      <c r="UCF393" s="3"/>
      <c r="UCG393" s="3"/>
      <c r="UCH393" s="3"/>
      <c r="UCI393" s="3"/>
      <c r="UCJ393" s="3"/>
      <c r="UCK393" s="3"/>
      <c r="UCL393" s="3"/>
      <c r="UCM393" s="3"/>
      <c r="UCN393" s="3"/>
      <c r="UCO393" s="3"/>
      <c r="UCP393" s="3"/>
      <c r="UCQ393" s="3"/>
      <c r="UCR393" s="3"/>
      <c r="UCS393" s="3"/>
      <c r="UCT393" s="3"/>
      <c r="UCU393" s="3"/>
      <c r="UCV393" s="3"/>
      <c r="UCW393" s="3"/>
      <c r="UCX393" s="3"/>
      <c r="UCY393" s="3"/>
      <c r="UCZ393" s="3"/>
      <c r="UDA393" s="3"/>
      <c r="UDB393" s="3"/>
      <c r="UDC393" s="3"/>
      <c r="UDD393" s="3"/>
      <c r="UDE393" s="3"/>
      <c r="UDF393" s="3"/>
      <c r="UDG393" s="3"/>
      <c r="UDH393" s="3"/>
      <c r="UDI393" s="3"/>
      <c r="UDJ393" s="3"/>
      <c r="UDK393" s="3"/>
      <c r="UDL393" s="3"/>
      <c r="UDM393" s="3"/>
      <c r="UDN393" s="3"/>
      <c r="UDO393" s="3"/>
      <c r="UDP393" s="3"/>
      <c r="UDQ393" s="3"/>
      <c r="UDR393" s="3"/>
      <c r="UDS393" s="3"/>
      <c r="UDT393" s="3"/>
      <c r="UDU393" s="3"/>
      <c r="UDV393" s="3"/>
      <c r="UDW393" s="3"/>
      <c r="UDX393" s="3"/>
      <c r="UDY393" s="3"/>
      <c r="UDZ393" s="3"/>
      <c r="UEA393" s="3"/>
      <c r="UEB393" s="3"/>
      <c r="UEC393" s="3"/>
      <c r="UED393" s="3"/>
      <c r="UEE393" s="3"/>
      <c r="UEG393" s="3"/>
      <c r="UEI393" s="3"/>
      <c r="UEJ393" s="3"/>
      <c r="UEK393" s="3"/>
      <c r="UEL393" s="3"/>
      <c r="UEM393" s="3"/>
      <c r="UEN393" s="3"/>
      <c r="UEO393" s="3"/>
      <c r="UEP393" s="3"/>
      <c r="UEU393" s="3"/>
      <c r="UEV393" s="3"/>
      <c r="UEW393" s="3"/>
      <c r="UEX393" s="3"/>
      <c r="UEY393" s="3"/>
      <c r="UEZ393" s="3"/>
      <c r="UFA393" s="3"/>
      <c r="UFB393" s="3"/>
      <c r="UFC393" s="3"/>
      <c r="UFD393" s="3"/>
      <c r="UFE393" s="3"/>
      <c r="UFF393" s="3"/>
      <c r="UFG393" s="3"/>
      <c r="UFH393" s="3"/>
      <c r="UFI393" s="3"/>
      <c r="UFJ393" s="3"/>
      <c r="UFK393" s="3"/>
      <c r="UFL393" s="3"/>
      <c r="UFM393" s="3"/>
      <c r="UFN393" s="3"/>
      <c r="UFO393" s="3"/>
      <c r="UFP393" s="3"/>
      <c r="UFQ393" s="3"/>
      <c r="UFR393" s="3"/>
      <c r="UFS393" s="3"/>
      <c r="UFT393" s="3"/>
      <c r="UFU393" s="3"/>
      <c r="UFV393" s="3"/>
      <c r="UFW393" s="3"/>
      <c r="UFX393" s="3"/>
      <c r="UFY393" s="3"/>
      <c r="UFZ393" s="3"/>
      <c r="UGA393" s="3"/>
      <c r="UGB393" s="3"/>
      <c r="UGC393" s="3"/>
      <c r="UGD393" s="3"/>
      <c r="UGE393" s="3"/>
      <c r="UGF393" s="3"/>
      <c r="UGG393" s="3"/>
      <c r="UGH393" s="3"/>
      <c r="UGI393" s="3"/>
      <c r="UGJ393" s="3"/>
      <c r="UGK393" s="3"/>
      <c r="UGL393" s="3"/>
      <c r="UGM393" s="3"/>
      <c r="UGN393" s="3"/>
      <c r="UGO393" s="3"/>
      <c r="UGP393" s="3"/>
      <c r="UGQ393" s="3"/>
      <c r="UGR393" s="3"/>
      <c r="UGS393" s="3"/>
      <c r="UGT393" s="3"/>
      <c r="UGU393" s="3"/>
      <c r="UGV393" s="3"/>
      <c r="UGW393" s="3"/>
      <c r="UGX393" s="3"/>
      <c r="UGY393" s="3"/>
      <c r="UGZ393" s="3"/>
      <c r="UHA393" s="3"/>
      <c r="UHB393" s="3"/>
      <c r="UHC393" s="3"/>
      <c r="UHD393" s="3"/>
      <c r="UHE393" s="3"/>
      <c r="UHF393" s="3"/>
      <c r="UHG393" s="3"/>
      <c r="UHH393" s="3"/>
      <c r="UHI393" s="3"/>
      <c r="UHJ393" s="3"/>
      <c r="UHK393" s="3"/>
      <c r="UHL393" s="3"/>
      <c r="UHM393" s="3"/>
      <c r="UHN393" s="3"/>
      <c r="UHO393" s="3"/>
      <c r="UHP393" s="3"/>
      <c r="UHQ393" s="3"/>
      <c r="UHR393" s="3"/>
      <c r="UHS393" s="3"/>
      <c r="UHT393" s="3"/>
      <c r="UHU393" s="3"/>
      <c r="UHV393" s="3"/>
      <c r="UHW393" s="3"/>
      <c r="UHX393" s="3"/>
      <c r="UHY393" s="3"/>
      <c r="UHZ393" s="3"/>
      <c r="UIA393" s="3"/>
      <c r="UIB393" s="3"/>
      <c r="UIC393" s="3"/>
      <c r="UID393" s="3"/>
      <c r="UIE393" s="3"/>
      <c r="UIF393" s="3"/>
      <c r="UIG393" s="3"/>
      <c r="UIH393" s="3"/>
      <c r="UII393" s="3"/>
      <c r="UIJ393" s="3"/>
      <c r="UIK393" s="3"/>
      <c r="UIL393" s="3"/>
      <c r="UIM393" s="3"/>
      <c r="UIN393" s="3"/>
      <c r="UIO393" s="3"/>
      <c r="UIP393" s="3"/>
      <c r="UIQ393" s="3"/>
      <c r="UIR393" s="3"/>
      <c r="UIS393" s="3"/>
      <c r="UIT393" s="3"/>
      <c r="UIU393" s="3"/>
      <c r="UIV393" s="3"/>
      <c r="UIW393" s="3"/>
      <c r="UIX393" s="3"/>
      <c r="UIY393" s="3"/>
      <c r="UIZ393" s="3"/>
      <c r="UJA393" s="3"/>
      <c r="UJB393" s="3"/>
      <c r="UJC393" s="3"/>
      <c r="UJD393" s="3"/>
      <c r="UJE393" s="3"/>
      <c r="UJF393" s="3"/>
      <c r="UJG393" s="3"/>
      <c r="UJH393" s="3"/>
      <c r="UJI393" s="3"/>
      <c r="UJJ393" s="3"/>
      <c r="UJK393" s="3"/>
      <c r="UJL393" s="3"/>
      <c r="UJM393" s="3"/>
      <c r="UJN393" s="3"/>
      <c r="UJO393" s="3"/>
      <c r="UJP393" s="3"/>
      <c r="UJQ393" s="3"/>
      <c r="UJR393" s="3"/>
      <c r="UJS393" s="3"/>
      <c r="UJT393" s="3"/>
      <c r="UJU393" s="3"/>
      <c r="UJV393" s="3"/>
      <c r="UJW393" s="3"/>
      <c r="UJX393" s="3"/>
      <c r="UJY393" s="3"/>
      <c r="UJZ393" s="3"/>
      <c r="UKA393" s="3"/>
      <c r="UKB393" s="3"/>
      <c r="UKC393" s="3"/>
      <c r="UKD393" s="3"/>
      <c r="UKE393" s="3"/>
      <c r="UKF393" s="3"/>
      <c r="UKG393" s="3"/>
      <c r="UKH393" s="3"/>
      <c r="UKI393" s="3"/>
      <c r="UKJ393" s="3"/>
      <c r="UKK393" s="3"/>
      <c r="UKL393" s="3"/>
      <c r="UKM393" s="3"/>
      <c r="UKN393" s="3"/>
      <c r="UKO393" s="3"/>
      <c r="UKP393" s="3"/>
      <c r="UKQ393" s="3"/>
      <c r="UKR393" s="3"/>
      <c r="UKS393" s="3"/>
      <c r="UKT393" s="3"/>
      <c r="UKU393" s="3"/>
      <c r="UKV393" s="3"/>
      <c r="UKW393" s="3"/>
      <c r="UKX393" s="3"/>
      <c r="UKY393" s="3"/>
      <c r="UKZ393" s="3"/>
      <c r="ULA393" s="3"/>
      <c r="ULB393" s="3"/>
      <c r="ULC393" s="3"/>
      <c r="ULD393" s="3"/>
      <c r="ULE393" s="3"/>
      <c r="ULF393" s="3"/>
      <c r="ULG393" s="3"/>
      <c r="ULH393" s="3"/>
      <c r="ULI393" s="3"/>
      <c r="ULJ393" s="3"/>
      <c r="ULK393" s="3"/>
      <c r="ULL393" s="3"/>
      <c r="ULM393" s="3"/>
      <c r="ULN393" s="3"/>
      <c r="ULO393" s="3"/>
      <c r="ULP393" s="3"/>
      <c r="ULQ393" s="3"/>
      <c r="ULR393" s="3"/>
      <c r="ULS393" s="3"/>
      <c r="ULT393" s="3"/>
      <c r="ULU393" s="3"/>
      <c r="ULV393" s="3"/>
      <c r="ULW393" s="3"/>
      <c r="ULX393" s="3"/>
      <c r="ULY393" s="3"/>
      <c r="ULZ393" s="3"/>
      <c r="UMA393" s="3"/>
      <c r="UMB393" s="3"/>
      <c r="UMC393" s="3"/>
      <c r="UMD393" s="3"/>
      <c r="UME393" s="3"/>
      <c r="UMF393" s="3"/>
      <c r="UMG393" s="3"/>
      <c r="UMH393" s="3"/>
      <c r="UMI393" s="3"/>
      <c r="UMJ393" s="3"/>
      <c r="UMK393" s="3"/>
      <c r="UML393" s="3"/>
      <c r="UMM393" s="3"/>
      <c r="UMN393" s="3"/>
      <c r="UMO393" s="3"/>
      <c r="UMP393" s="3"/>
      <c r="UMQ393" s="3"/>
      <c r="UMR393" s="3"/>
      <c r="UMS393" s="3"/>
      <c r="UMT393" s="3"/>
      <c r="UMU393" s="3"/>
      <c r="UMV393" s="3"/>
      <c r="UMW393" s="3"/>
      <c r="UMX393" s="3"/>
      <c r="UMY393" s="3"/>
      <c r="UMZ393" s="3"/>
      <c r="UNA393" s="3"/>
      <c r="UNB393" s="3"/>
      <c r="UNC393" s="3"/>
      <c r="UND393" s="3"/>
      <c r="UNE393" s="3"/>
      <c r="UNF393" s="3"/>
      <c r="UNG393" s="3"/>
      <c r="UNH393" s="3"/>
      <c r="UNI393" s="3"/>
      <c r="UNJ393" s="3"/>
      <c r="UNK393" s="3"/>
      <c r="UNL393" s="3"/>
      <c r="UNM393" s="3"/>
      <c r="UNN393" s="3"/>
      <c r="UNO393" s="3"/>
      <c r="UNP393" s="3"/>
      <c r="UNQ393" s="3"/>
      <c r="UNR393" s="3"/>
      <c r="UNS393" s="3"/>
      <c r="UNT393" s="3"/>
      <c r="UNU393" s="3"/>
      <c r="UNV393" s="3"/>
      <c r="UNW393" s="3"/>
      <c r="UNX393" s="3"/>
      <c r="UNY393" s="3"/>
      <c r="UNZ393" s="3"/>
      <c r="UOA393" s="3"/>
      <c r="UOC393" s="3"/>
      <c r="UOE393" s="3"/>
      <c r="UOF393" s="3"/>
      <c r="UOG393" s="3"/>
      <c r="UOH393" s="3"/>
      <c r="UOI393" s="3"/>
      <c r="UOJ393" s="3"/>
      <c r="UOK393" s="3"/>
      <c r="UOL393" s="3"/>
      <c r="UOQ393" s="3"/>
      <c r="UOR393" s="3"/>
      <c r="UOS393" s="3"/>
      <c r="UOT393" s="3"/>
      <c r="UOU393" s="3"/>
      <c r="UOV393" s="3"/>
      <c r="UOW393" s="3"/>
      <c r="UOX393" s="3"/>
      <c r="UOY393" s="3"/>
      <c r="UOZ393" s="3"/>
      <c r="UPA393" s="3"/>
      <c r="UPB393" s="3"/>
      <c r="UPC393" s="3"/>
      <c r="UPD393" s="3"/>
      <c r="UPE393" s="3"/>
      <c r="UPF393" s="3"/>
      <c r="UPG393" s="3"/>
      <c r="UPH393" s="3"/>
      <c r="UPI393" s="3"/>
      <c r="UPJ393" s="3"/>
      <c r="UPK393" s="3"/>
      <c r="UPL393" s="3"/>
      <c r="UPM393" s="3"/>
      <c r="UPN393" s="3"/>
      <c r="UPO393" s="3"/>
      <c r="UPP393" s="3"/>
      <c r="UPQ393" s="3"/>
      <c r="UPR393" s="3"/>
      <c r="UPS393" s="3"/>
      <c r="UPT393" s="3"/>
      <c r="UPU393" s="3"/>
      <c r="UPV393" s="3"/>
      <c r="UPW393" s="3"/>
      <c r="UPX393" s="3"/>
      <c r="UPY393" s="3"/>
      <c r="UPZ393" s="3"/>
      <c r="UQA393" s="3"/>
      <c r="UQB393" s="3"/>
      <c r="UQC393" s="3"/>
      <c r="UQD393" s="3"/>
      <c r="UQE393" s="3"/>
      <c r="UQF393" s="3"/>
      <c r="UQG393" s="3"/>
      <c r="UQH393" s="3"/>
      <c r="UQI393" s="3"/>
      <c r="UQJ393" s="3"/>
      <c r="UQK393" s="3"/>
      <c r="UQL393" s="3"/>
      <c r="UQM393" s="3"/>
      <c r="UQN393" s="3"/>
      <c r="UQO393" s="3"/>
      <c r="UQP393" s="3"/>
      <c r="UQQ393" s="3"/>
      <c r="UQR393" s="3"/>
      <c r="UQS393" s="3"/>
      <c r="UQT393" s="3"/>
      <c r="UQU393" s="3"/>
      <c r="UQV393" s="3"/>
      <c r="UQW393" s="3"/>
      <c r="UQX393" s="3"/>
      <c r="UQY393" s="3"/>
      <c r="UQZ393" s="3"/>
      <c r="URA393" s="3"/>
      <c r="URB393" s="3"/>
      <c r="URC393" s="3"/>
      <c r="URD393" s="3"/>
      <c r="URE393" s="3"/>
      <c r="URF393" s="3"/>
      <c r="URG393" s="3"/>
      <c r="URH393" s="3"/>
      <c r="URI393" s="3"/>
      <c r="URJ393" s="3"/>
      <c r="URK393" s="3"/>
      <c r="URL393" s="3"/>
      <c r="URM393" s="3"/>
      <c r="URN393" s="3"/>
      <c r="URO393" s="3"/>
      <c r="URP393" s="3"/>
      <c r="URQ393" s="3"/>
      <c r="URR393" s="3"/>
      <c r="URS393" s="3"/>
      <c r="URT393" s="3"/>
      <c r="URU393" s="3"/>
      <c r="URV393" s="3"/>
      <c r="URW393" s="3"/>
      <c r="URX393" s="3"/>
      <c r="URY393" s="3"/>
      <c r="URZ393" s="3"/>
      <c r="USA393" s="3"/>
      <c r="USB393" s="3"/>
      <c r="USC393" s="3"/>
      <c r="USD393" s="3"/>
      <c r="USE393" s="3"/>
      <c r="USF393" s="3"/>
      <c r="USG393" s="3"/>
      <c r="USH393" s="3"/>
      <c r="USI393" s="3"/>
      <c r="USJ393" s="3"/>
      <c r="USK393" s="3"/>
      <c r="USL393" s="3"/>
      <c r="USM393" s="3"/>
      <c r="USN393" s="3"/>
      <c r="USO393" s="3"/>
      <c r="USP393" s="3"/>
      <c r="USQ393" s="3"/>
      <c r="USR393" s="3"/>
      <c r="USS393" s="3"/>
      <c r="UST393" s="3"/>
      <c r="USU393" s="3"/>
      <c r="USV393" s="3"/>
      <c r="USW393" s="3"/>
      <c r="USX393" s="3"/>
      <c r="USY393" s="3"/>
      <c r="USZ393" s="3"/>
      <c r="UTA393" s="3"/>
      <c r="UTB393" s="3"/>
      <c r="UTC393" s="3"/>
      <c r="UTD393" s="3"/>
      <c r="UTE393" s="3"/>
      <c r="UTF393" s="3"/>
      <c r="UTG393" s="3"/>
      <c r="UTH393" s="3"/>
      <c r="UTI393" s="3"/>
      <c r="UTJ393" s="3"/>
      <c r="UTK393" s="3"/>
      <c r="UTL393" s="3"/>
      <c r="UTM393" s="3"/>
      <c r="UTN393" s="3"/>
      <c r="UTO393" s="3"/>
      <c r="UTP393" s="3"/>
      <c r="UTQ393" s="3"/>
      <c r="UTR393" s="3"/>
      <c r="UTS393" s="3"/>
      <c r="UTT393" s="3"/>
      <c r="UTU393" s="3"/>
      <c r="UTV393" s="3"/>
      <c r="UTW393" s="3"/>
      <c r="UTX393" s="3"/>
      <c r="UTY393" s="3"/>
      <c r="UTZ393" s="3"/>
      <c r="UUA393" s="3"/>
      <c r="UUB393" s="3"/>
      <c r="UUC393" s="3"/>
      <c r="UUD393" s="3"/>
      <c r="UUE393" s="3"/>
      <c r="UUF393" s="3"/>
      <c r="UUG393" s="3"/>
      <c r="UUH393" s="3"/>
      <c r="UUI393" s="3"/>
      <c r="UUJ393" s="3"/>
      <c r="UUK393" s="3"/>
      <c r="UUL393" s="3"/>
      <c r="UUM393" s="3"/>
      <c r="UUN393" s="3"/>
      <c r="UUO393" s="3"/>
      <c r="UUP393" s="3"/>
      <c r="UUQ393" s="3"/>
      <c r="UUR393" s="3"/>
      <c r="UUS393" s="3"/>
      <c r="UUT393" s="3"/>
      <c r="UUU393" s="3"/>
      <c r="UUV393" s="3"/>
      <c r="UUW393" s="3"/>
      <c r="UUX393" s="3"/>
      <c r="UUY393" s="3"/>
      <c r="UUZ393" s="3"/>
      <c r="UVA393" s="3"/>
      <c r="UVB393" s="3"/>
      <c r="UVC393" s="3"/>
      <c r="UVD393" s="3"/>
      <c r="UVE393" s="3"/>
      <c r="UVF393" s="3"/>
      <c r="UVG393" s="3"/>
      <c r="UVH393" s="3"/>
      <c r="UVI393" s="3"/>
      <c r="UVJ393" s="3"/>
      <c r="UVK393" s="3"/>
      <c r="UVL393" s="3"/>
      <c r="UVM393" s="3"/>
      <c r="UVN393" s="3"/>
      <c r="UVO393" s="3"/>
      <c r="UVP393" s="3"/>
      <c r="UVQ393" s="3"/>
      <c r="UVR393" s="3"/>
      <c r="UVS393" s="3"/>
      <c r="UVT393" s="3"/>
      <c r="UVU393" s="3"/>
      <c r="UVV393" s="3"/>
      <c r="UVW393" s="3"/>
      <c r="UVX393" s="3"/>
      <c r="UVY393" s="3"/>
      <c r="UVZ393" s="3"/>
      <c r="UWA393" s="3"/>
      <c r="UWB393" s="3"/>
      <c r="UWC393" s="3"/>
      <c r="UWD393" s="3"/>
      <c r="UWE393" s="3"/>
      <c r="UWF393" s="3"/>
      <c r="UWG393" s="3"/>
      <c r="UWH393" s="3"/>
      <c r="UWI393" s="3"/>
      <c r="UWJ393" s="3"/>
      <c r="UWK393" s="3"/>
      <c r="UWL393" s="3"/>
      <c r="UWM393" s="3"/>
      <c r="UWN393" s="3"/>
      <c r="UWO393" s="3"/>
      <c r="UWP393" s="3"/>
      <c r="UWQ393" s="3"/>
      <c r="UWR393" s="3"/>
      <c r="UWS393" s="3"/>
      <c r="UWT393" s="3"/>
      <c r="UWU393" s="3"/>
      <c r="UWV393" s="3"/>
      <c r="UWW393" s="3"/>
      <c r="UWX393" s="3"/>
      <c r="UWY393" s="3"/>
      <c r="UWZ393" s="3"/>
      <c r="UXA393" s="3"/>
      <c r="UXB393" s="3"/>
      <c r="UXC393" s="3"/>
      <c r="UXD393" s="3"/>
      <c r="UXE393" s="3"/>
      <c r="UXF393" s="3"/>
      <c r="UXG393" s="3"/>
      <c r="UXH393" s="3"/>
      <c r="UXI393" s="3"/>
      <c r="UXJ393" s="3"/>
      <c r="UXK393" s="3"/>
      <c r="UXL393" s="3"/>
      <c r="UXM393" s="3"/>
      <c r="UXN393" s="3"/>
      <c r="UXO393" s="3"/>
      <c r="UXP393" s="3"/>
      <c r="UXQ393" s="3"/>
      <c r="UXR393" s="3"/>
      <c r="UXS393" s="3"/>
      <c r="UXT393" s="3"/>
      <c r="UXU393" s="3"/>
      <c r="UXV393" s="3"/>
      <c r="UXW393" s="3"/>
      <c r="UXY393" s="3"/>
      <c r="UYA393" s="3"/>
      <c r="UYB393" s="3"/>
      <c r="UYC393" s="3"/>
      <c r="UYD393" s="3"/>
      <c r="UYE393" s="3"/>
      <c r="UYF393" s="3"/>
      <c r="UYG393" s="3"/>
      <c r="UYH393" s="3"/>
      <c r="UYM393" s="3"/>
      <c r="UYN393" s="3"/>
      <c r="UYO393" s="3"/>
      <c r="UYP393" s="3"/>
      <c r="UYQ393" s="3"/>
      <c r="UYR393" s="3"/>
      <c r="UYS393" s="3"/>
      <c r="UYT393" s="3"/>
      <c r="UYU393" s="3"/>
      <c r="UYV393" s="3"/>
      <c r="UYW393" s="3"/>
      <c r="UYX393" s="3"/>
      <c r="UYY393" s="3"/>
      <c r="UYZ393" s="3"/>
      <c r="UZA393" s="3"/>
      <c r="UZB393" s="3"/>
      <c r="UZC393" s="3"/>
      <c r="UZD393" s="3"/>
      <c r="UZE393" s="3"/>
      <c r="UZF393" s="3"/>
      <c r="UZG393" s="3"/>
      <c r="UZH393" s="3"/>
      <c r="UZI393" s="3"/>
      <c r="UZJ393" s="3"/>
      <c r="UZK393" s="3"/>
      <c r="UZL393" s="3"/>
      <c r="UZM393" s="3"/>
      <c r="UZN393" s="3"/>
      <c r="UZO393" s="3"/>
      <c r="UZP393" s="3"/>
      <c r="UZQ393" s="3"/>
      <c r="UZR393" s="3"/>
      <c r="UZS393" s="3"/>
      <c r="UZT393" s="3"/>
      <c r="UZU393" s="3"/>
      <c r="UZV393" s="3"/>
      <c r="UZW393" s="3"/>
      <c r="UZX393" s="3"/>
      <c r="UZY393" s="3"/>
      <c r="UZZ393" s="3"/>
      <c r="VAA393" s="3"/>
      <c r="VAB393" s="3"/>
      <c r="VAC393" s="3"/>
      <c r="VAD393" s="3"/>
      <c r="VAE393" s="3"/>
      <c r="VAF393" s="3"/>
      <c r="VAG393" s="3"/>
      <c r="VAH393" s="3"/>
      <c r="VAI393" s="3"/>
      <c r="VAJ393" s="3"/>
      <c r="VAK393" s="3"/>
      <c r="VAL393" s="3"/>
      <c r="VAM393" s="3"/>
      <c r="VAN393" s="3"/>
      <c r="VAO393" s="3"/>
      <c r="VAP393" s="3"/>
      <c r="VAQ393" s="3"/>
      <c r="VAR393" s="3"/>
      <c r="VAS393" s="3"/>
      <c r="VAT393" s="3"/>
      <c r="VAU393" s="3"/>
      <c r="VAV393" s="3"/>
      <c r="VAW393" s="3"/>
      <c r="VAX393" s="3"/>
      <c r="VAY393" s="3"/>
      <c r="VAZ393" s="3"/>
      <c r="VBA393" s="3"/>
      <c r="VBB393" s="3"/>
      <c r="VBC393" s="3"/>
      <c r="VBD393" s="3"/>
      <c r="VBE393" s="3"/>
      <c r="VBF393" s="3"/>
      <c r="VBG393" s="3"/>
      <c r="VBH393" s="3"/>
      <c r="VBI393" s="3"/>
      <c r="VBJ393" s="3"/>
      <c r="VBK393" s="3"/>
      <c r="VBL393" s="3"/>
      <c r="VBM393" s="3"/>
      <c r="VBN393" s="3"/>
      <c r="VBO393" s="3"/>
      <c r="VBP393" s="3"/>
      <c r="VBQ393" s="3"/>
      <c r="VBR393" s="3"/>
      <c r="VBS393" s="3"/>
      <c r="VBT393" s="3"/>
      <c r="VBU393" s="3"/>
      <c r="VBV393" s="3"/>
      <c r="VBW393" s="3"/>
      <c r="VBX393" s="3"/>
      <c r="VBY393" s="3"/>
      <c r="VBZ393" s="3"/>
      <c r="VCA393" s="3"/>
      <c r="VCB393" s="3"/>
      <c r="VCC393" s="3"/>
      <c r="VCD393" s="3"/>
      <c r="VCE393" s="3"/>
      <c r="VCF393" s="3"/>
      <c r="VCG393" s="3"/>
      <c r="VCH393" s="3"/>
      <c r="VCI393" s="3"/>
      <c r="VCJ393" s="3"/>
      <c r="VCK393" s="3"/>
      <c r="VCL393" s="3"/>
      <c r="VCM393" s="3"/>
      <c r="VCN393" s="3"/>
      <c r="VCO393" s="3"/>
      <c r="VCP393" s="3"/>
      <c r="VCQ393" s="3"/>
      <c r="VCR393" s="3"/>
      <c r="VCS393" s="3"/>
      <c r="VCT393" s="3"/>
      <c r="VCU393" s="3"/>
      <c r="VCV393" s="3"/>
      <c r="VCW393" s="3"/>
      <c r="VCX393" s="3"/>
      <c r="VCY393" s="3"/>
      <c r="VCZ393" s="3"/>
      <c r="VDA393" s="3"/>
      <c r="VDB393" s="3"/>
      <c r="VDC393" s="3"/>
      <c r="VDD393" s="3"/>
      <c r="VDE393" s="3"/>
      <c r="VDF393" s="3"/>
      <c r="VDG393" s="3"/>
      <c r="VDH393" s="3"/>
      <c r="VDI393" s="3"/>
      <c r="VDJ393" s="3"/>
      <c r="VDK393" s="3"/>
      <c r="VDL393" s="3"/>
      <c r="VDM393" s="3"/>
      <c r="VDN393" s="3"/>
      <c r="VDO393" s="3"/>
      <c r="VDP393" s="3"/>
      <c r="VDQ393" s="3"/>
      <c r="VDR393" s="3"/>
      <c r="VDS393" s="3"/>
      <c r="VDT393" s="3"/>
      <c r="VDU393" s="3"/>
      <c r="VDV393" s="3"/>
      <c r="VDW393" s="3"/>
      <c r="VDX393" s="3"/>
      <c r="VDY393" s="3"/>
      <c r="VDZ393" s="3"/>
      <c r="VEA393" s="3"/>
      <c r="VEB393" s="3"/>
      <c r="VEC393" s="3"/>
      <c r="VED393" s="3"/>
      <c r="VEE393" s="3"/>
      <c r="VEF393" s="3"/>
      <c r="VEG393" s="3"/>
      <c r="VEH393" s="3"/>
      <c r="VEI393" s="3"/>
      <c r="VEJ393" s="3"/>
      <c r="VEK393" s="3"/>
      <c r="VEL393" s="3"/>
      <c r="VEM393" s="3"/>
      <c r="VEN393" s="3"/>
      <c r="VEO393" s="3"/>
      <c r="VEP393" s="3"/>
      <c r="VEQ393" s="3"/>
      <c r="VER393" s="3"/>
      <c r="VES393" s="3"/>
      <c r="VET393" s="3"/>
      <c r="VEU393" s="3"/>
      <c r="VEV393" s="3"/>
      <c r="VEW393" s="3"/>
      <c r="VEX393" s="3"/>
      <c r="VEY393" s="3"/>
      <c r="VEZ393" s="3"/>
      <c r="VFA393" s="3"/>
      <c r="VFB393" s="3"/>
      <c r="VFC393" s="3"/>
      <c r="VFD393" s="3"/>
      <c r="VFE393" s="3"/>
      <c r="VFF393" s="3"/>
      <c r="VFG393" s="3"/>
      <c r="VFH393" s="3"/>
      <c r="VFI393" s="3"/>
      <c r="VFJ393" s="3"/>
      <c r="VFK393" s="3"/>
      <c r="VFL393" s="3"/>
      <c r="VFM393" s="3"/>
      <c r="VFN393" s="3"/>
      <c r="VFO393" s="3"/>
      <c r="VFP393" s="3"/>
      <c r="VFQ393" s="3"/>
      <c r="VFR393" s="3"/>
      <c r="VFS393" s="3"/>
      <c r="VFT393" s="3"/>
      <c r="VFU393" s="3"/>
      <c r="VFV393" s="3"/>
      <c r="VFW393" s="3"/>
      <c r="VFX393" s="3"/>
      <c r="VFY393" s="3"/>
      <c r="VFZ393" s="3"/>
      <c r="VGA393" s="3"/>
      <c r="VGB393" s="3"/>
      <c r="VGC393" s="3"/>
      <c r="VGD393" s="3"/>
      <c r="VGE393" s="3"/>
      <c r="VGF393" s="3"/>
      <c r="VGG393" s="3"/>
      <c r="VGH393" s="3"/>
      <c r="VGI393" s="3"/>
      <c r="VGJ393" s="3"/>
      <c r="VGK393" s="3"/>
      <c r="VGL393" s="3"/>
      <c r="VGM393" s="3"/>
      <c r="VGN393" s="3"/>
      <c r="VGO393" s="3"/>
      <c r="VGP393" s="3"/>
      <c r="VGQ393" s="3"/>
      <c r="VGR393" s="3"/>
      <c r="VGS393" s="3"/>
      <c r="VGT393" s="3"/>
      <c r="VGU393" s="3"/>
      <c r="VGV393" s="3"/>
      <c r="VGW393" s="3"/>
      <c r="VGX393" s="3"/>
      <c r="VGY393" s="3"/>
      <c r="VGZ393" s="3"/>
      <c r="VHA393" s="3"/>
      <c r="VHB393" s="3"/>
      <c r="VHC393" s="3"/>
      <c r="VHD393" s="3"/>
      <c r="VHE393" s="3"/>
      <c r="VHF393" s="3"/>
      <c r="VHG393" s="3"/>
      <c r="VHH393" s="3"/>
      <c r="VHI393" s="3"/>
      <c r="VHJ393" s="3"/>
      <c r="VHK393" s="3"/>
      <c r="VHL393" s="3"/>
      <c r="VHM393" s="3"/>
      <c r="VHN393" s="3"/>
      <c r="VHO393" s="3"/>
      <c r="VHP393" s="3"/>
      <c r="VHQ393" s="3"/>
      <c r="VHR393" s="3"/>
      <c r="VHS393" s="3"/>
      <c r="VHU393" s="3"/>
      <c r="VHW393" s="3"/>
      <c r="VHX393" s="3"/>
      <c r="VHY393" s="3"/>
      <c r="VHZ393" s="3"/>
      <c r="VIA393" s="3"/>
      <c r="VIB393" s="3"/>
      <c r="VIC393" s="3"/>
      <c r="VID393" s="3"/>
      <c r="VII393" s="3"/>
      <c r="VIJ393" s="3"/>
      <c r="VIK393" s="3"/>
      <c r="VIL393" s="3"/>
      <c r="VIM393" s="3"/>
      <c r="VIN393" s="3"/>
      <c r="VIO393" s="3"/>
      <c r="VIP393" s="3"/>
      <c r="VIQ393" s="3"/>
      <c r="VIR393" s="3"/>
      <c r="VIS393" s="3"/>
      <c r="VIT393" s="3"/>
      <c r="VIU393" s="3"/>
      <c r="VIV393" s="3"/>
      <c r="VIW393" s="3"/>
      <c r="VIX393" s="3"/>
      <c r="VIY393" s="3"/>
      <c r="VIZ393" s="3"/>
      <c r="VJA393" s="3"/>
      <c r="VJB393" s="3"/>
      <c r="VJC393" s="3"/>
      <c r="VJD393" s="3"/>
      <c r="VJE393" s="3"/>
      <c r="VJF393" s="3"/>
      <c r="VJG393" s="3"/>
      <c r="VJH393" s="3"/>
      <c r="VJI393" s="3"/>
      <c r="VJJ393" s="3"/>
      <c r="VJK393" s="3"/>
      <c r="VJL393" s="3"/>
      <c r="VJM393" s="3"/>
      <c r="VJN393" s="3"/>
      <c r="VJO393" s="3"/>
      <c r="VJP393" s="3"/>
      <c r="VJQ393" s="3"/>
      <c r="VJR393" s="3"/>
      <c r="VJS393" s="3"/>
      <c r="VJT393" s="3"/>
      <c r="VJU393" s="3"/>
      <c r="VJV393" s="3"/>
      <c r="VJW393" s="3"/>
      <c r="VJX393" s="3"/>
      <c r="VJY393" s="3"/>
      <c r="VJZ393" s="3"/>
      <c r="VKA393" s="3"/>
      <c r="VKB393" s="3"/>
      <c r="VKC393" s="3"/>
      <c r="VKD393" s="3"/>
      <c r="VKE393" s="3"/>
      <c r="VKF393" s="3"/>
      <c r="VKG393" s="3"/>
      <c r="VKH393" s="3"/>
      <c r="VKI393" s="3"/>
      <c r="VKJ393" s="3"/>
      <c r="VKK393" s="3"/>
      <c r="VKL393" s="3"/>
      <c r="VKM393" s="3"/>
      <c r="VKN393" s="3"/>
      <c r="VKO393" s="3"/>
      <c r="VKP393" s="3"/>
      <c r="VKQ393" s="3"/>
      <c r="VKR393" s="3"/>
      <c r="VKS393" s="3"/>
      <c r="VKT393" s="3"/>
      <c r="VKU393" s="3"/>
      <c r="VKV393" s="3"/>
      <c r="VKW393" s="3"/>
      <c r="VKX393" s="3"/>
      <c r="VKY393" s="3"/>
      <c r="VKZ393" s="3"/>
      <c r="VLA393" s="3"/>
      <c r="VLB393" s="3"/>
      <c r="VLC393" s="3"/>
      <c r="VLD393" s="3"/>
      <c r="VLE393" s="3"/>
      <c r="VLF393" s="3"/>
      <c r="VLG393" s="3"/>
      <c r="VLH393" s="3"/>
      <c r="VLI393" s="3"/>
      <c r="VLJ393" s="3"/>
      <c r="VLK393" s="3"/>
      <c r="VLL393" s="3"/>
      <c r="VLM393" s="3"/>
      <c r="VLN393" s="3"/>
      <c r="VLO393" s="3"/>
      <c r="VLP393" s="3"/>
      <c r="VLQ393" s="3"/>
      <c r="VLR393" s="3"/>
      <c r="VLS393" s="3"/>
      <c r="VLT393" s="3"/>
      <c r="VLU393" s="3"/>
      <c r="VLV393" s="3"/>
      <c r="VLW393" s="3"/>
      <c r="VLX393" s="3"/>
      <c r="VLY393" s="3"/>
      <c r="VLZ393" s="3"/>
      <c r="VMA393" s="3"/>
      <c r="VMB393" s="3"/>
      <c r="VMC393" s="3"/>
      <c r="VMD393" s="3"/>
      <c r="VME393" s="3"/>
      <c r="VMF393" s="3"/>
      <c r="VMG393" s="3"/>
      <c r="VMH393" s="3"/>
      <c r="VMI393" s="3"/>
      <c r="VMJ393" s="3"/>
      <c r="VMK393" s="3"/>
      <c r="VML393" s="3"/>
      <c r="VMM393" s="3"/>
      <c r="VMN393" s="3"/>
      <c r="VMO393" s="3"/>
      <c r="VMP393" s="3"/>
      <c r="VMQ393" s="3"/>
      <c r="VMR393" s="3"/>
      <c r="VMS393" s="3"/>
      <c r="VMT393" s="3"/>
      <c r="VMU393" s="3"/>
      <c r="VMV393" s="3"/>
      <c r="VMW393" s="3"/>
      <c r="VMX393" s="3"/>
      <c r="VMY393" s="3"/>
      <c r="VMZ393" s="3"/>
      <c r="VNA393" s="3"/>
      <c r="VNB393" s="3"/>
      <c r="VNC393" s="3"/>
      <c r="VND393" s="3"/>
      <c r="VNE393" s="3"/>
      <c r="VNF393" s="3"/>
      <c r="VNG393" s="3"/>
      <c r="VNH393" s="3"/>
      <c r="VNI393" s="3"/>
      <c r="VNJ393" s="3"/>
      <c r="VNK393" s="3"/>
      <c r="VNL393" s="3"/>
      <c r="VNM393" s="3"/>
      <c r="VNN393" s="3"/>
      <c r="VNO393" s="3"/>
      <c r="VNP393" s="3"/>
      <c r="VNQ393" s="3"/>
      <c r="VNR393" s="3"/>
      <c r="VNS393" s="3"/>
      <c r="VNT393" s="3"/>
      <c r="VNU393" s="3"/>
      <c r="VNV393" s="3"/>
      <c r="VNW393" s="3"/>
      <c r="VNX393" s="3"/>
      <c r="VNY393" s="3"/>
      <c r="VNZ393" s="3"/>
      <c r="VOA393" s="3"/>
      <c r="VOB393" s="3"/>
      <c r="VOC393" s="3"/>
      <c r="VOD393" s="3"/>
      <c r="VOE393" s="3"/>
      <c r="VOF393" s="3"/>
      <c r="VOG393" s="3"/>
      <c r="VOH393" s="3"/>
      <c r="VOI393" s="3"/>
      <c r="VOJ393" s="3"/>
      <c r="VOK393" s="3"/>
      <c r="VOL393" s="3"/>
      <c r="VOM393" s="3"/>
      <c r="VON393" s="3"/>
      <c r="VOO393" s="3"/>
      <c r="VOP393" s="3"/>
      <c r="VOQ393" s="3"/>
      <c r="VOR393" s="3"/>
      <c r="VOS393" s="3"/>
      <c r="VOT393" s="3"/>
      <c r="VOU393" s="3"/>
      <c r="VOV393" s="3"/>
      <c r="VOW393" s="3"/>
      <c r="VOX393" s="3"/>
      <c r="VOY393" s="3"/>
      <c r="VOZ393" s="3"/>
      <c r="VPA393" s="3"/>
      <c r="VPB393" s="3"/>
      <c r="VPC393" s="3"/>
      <c r="VPD393" s="3"/>
      <c r="VPE393" s="3"/>
      <c r="VPF393" s="3"/>
      <c r="VPG393" s="3"/>
      <c r="VPH393" s="3"/>
      <c r="VPI393" s="3"/>
      <c r="VPJ393" s="3"/>
      <c r="VPK393" s="3"/>
      <c r="VPL393" s="3"/>
      <c r="VPM393" s="3"/>
      <c r="VPN393" s="3"/>
      <c r="VPO393" s="3"/>
      <c r="VPP393" s="3"/>
      <c r="VPQ393" s="3"/>
      <c r="VPR393" s="3"/>
      <c r="VPS393" s="3"/>
      <c r="VPT393" s="3"/>
      <c r="VPU393" s="3"/>
      <c r="VPV393" s="3"/>
      <c r="VPW393" s="3"/>
      <c r="VPX393" s="3"/>
      <c r="VPY393" s="3"/>
      <c r="VPZ393" s="3"/>
      <c r="VQA393" s="3"/>
      <c r="VQB393" s="3"/>
      <c r="VQC393" s="3"/>
      <c r="VQD393" s="3"/>
      <c r="VQE393" s="3"/>
      <c r="VQF393" s="3"/>
      <c r="VQG393" s="3"/>
      <c r="VQH393" s="3"/>
      <c r="VQI393" s="3"/>
      <c r="VQJ393" s="3"/>
      <c r="VQK393" s="3"/>
      <c r="VQL393" s="3"/>
      <c r="VQM393" s="3"/>
      <c r="VQN393" s="3"/>
      <c r="VQO393" s="3"/>
      <c r="VQP393" s="3"/>
      <c r="VQQ393" s="3"/>
      <c r="VQR393" s="3"/>
      <c r="VQS393" s="3"/>
      <c r="VQT393" s="3"/>
      <c r="VQU393" s="3"/>
      <c r="VQV393" s="3"/>
      <c r="VQW393" s="3"/>
      <c r="VQX393" s="3"/>
      <c r="VQY393" s="3"/>
      <c r="VQZ393" s="3"/>
      <c r="VRA393" s="3"/>
      <c r="VRB393" s="3"/>
      <c r="VRC393" s="3"/>
      <c r="VRD393" s="3"/>
      <c r="VRE393" s="3"/>
      <c r="VRF393" s="3"/>
      <c r="VRG393" s="3"/>
      <c r="VRH393" s="3"/>
      <c r="VRI393" s="3"/>
      <c r="VRJ393" s="3"/>
      <c r="VRK393" s="3"/>
      <c r="VRL393" s="3"/>
      <c r="VRM393" s="3"/>
      <c r="VRN393" s="3"/>
      <c r="VRO393" s="3"/>
      <c r="VRQ393" s="3"/>
      <c r="VRS393" s="3"/>
      <c r="VRT393" s="3"/>
      <c r="VRU393" s="3"/>
      <c r="VRV393" s="3"/>
      <c r="VRW393" s="3"/>
      <c r="VRX393" s="3"/>
      <c r="VRY393" s="3"/>
      <c r="VRZ393" s="3"/>
      <c r="VSE393" s="3"/>
      <c r="VSF393" s="3"/>
      <c r="VSG393" s="3"/>
      <c r="VSH393" s="3"/>
      <c r="VSI393" s="3"/>
      <c r="VSJ393" s="3"/>
      <c r="VSK393" s="3"/>
      <c r="VSL393" s="3"/>
      <c r="VSM393" s="3"/>
      <c r="VSN393" s="3"/>
      <c r="VSO393" s="3"/>
      <c r="VSP393" s="3"/>
      <c r="VSQ393" s="3"/>
      <c r="VSR393" s="3"/>
      <c r="VSS393" s="3"/>
      <c r="VST393" s="3"/>
      <c r="VSU393" s="3"/>
      <c r="VSV393" s="3"/>
      <c r="VSW393" s="3"/>
      <c r="VSX393" s="3"/>
      <c r="VSY393" s="3"/>
      <c r="VSZ393" s="3"/>
      <c r="VTA393" s="3"/>
      <c r="VTB393" s="3"/>
      <c r="VTC393" s="3"/>
      <c r="VTD393" s="3"/>
      <c r="VTE393" s="3"/>
      <c r="VTF393" s="3"/>
      <c r="VTG393" s="3"/>
      <c r="VTH393" s="3"/>
      <c r="VTI393" s="3"/>
      <c r="VTJ393" s="3"/>
      <c r="VTK393" s="3"/>
      <c r="VTL393" s="3"/>
      <c r="VTM393" s="3"/>
      <c r="VTN393" s="3"/>
      <c r="VTO393" s="3"/>
      <c r="VTP393" s="3"/>
      <c r="VTQ393" s="3"/>
      <c r="VTR393" s="3"/>
      <c r="VTS393" s="3"/>
      <c r="VTT393" s="3"/>
      <c r="VTU393" s="3"/>
      <c r="VTV393" s="3"/>
      <c r="VTW393" s="3"/>
      <c r="VTX393" s="3"/>
      <c r="VTY393" s="3"/>
      <c r="VTZ393" s="3"/>
      <c r="VUA393" s="3"/>
      <c r="VUB393" s="3"/>
      <c r="VUC393" s="3"/>
      <c r="VUD393" s="3"/>
      <c r="VUE393" s="3"/>
      <c r="VUF393" s="3"/>
      <c r="VUG393" s="3"/>
      <c r="VUH393" s="3"/>
      <c r="VUI393" s="3"/>
      <c r="VUJ393" s="3"/>
      <c r="VUK393" s="3"/>
      <c r="VUL393" s="3"/>
      <c r="VUM393" s="3"/>
      <c r="VUN393" s="3"/>
      <c r="VUO393" s="3"/>
      <c r="VUP393" s="3"/>
      <c r="VUQ393" s="3"/>
      <c r="VUR393" s="3"/>
      <c r="VUS393" s="3"/>
      <c r="VUT393" s="3"/>
      <c r="VUU393" s="3"/>
      <c r="VUV393" s="3"/>
      <c r="VUW393" s="3"/>
      <c r="VUX393" s="3"/>
      <c r="VUY393" s="3"/>
      <c r="VUZ393" s="3"/>
      <c r="VVA393" s="3"/>
      <c r="VVB393" s="3"/>
      <c r="VVC393" s="3"/>
      <c r="VVD393" s="3"/>
      <c r="VVE393" s="3"/>
      <c r="VVF393" s="3"/>
      <c r="VVG393" s="3"/>
      <c r="VVH393" s="3"/>
      <c r="VVI393" s="3"/>
      <c r="VVJ393" s="3"/>
      <c r="VVK393" s="3"/>
      <c r="VVL393" s="3"/>
      <c r="VVM393" s="3"/>
      <c r="VVN393" s="3"/>
      <c r="VVO393" s="3"/>
      <c r="VVP393" s="3"/>
      <c r="VVQ393" s="3"/>
      <c r="VVR393" s="3"/>
      <c r="VVS393" s="3"/>
      <c r="VVT393" s="3"/>
      <c r="VVU393" s="3"/>
      <c r="VVV393" s="3"/>
      <c r="VVW393" s="3"/>
      <c r="VVX393" s="3"/>
      <c r="VVY393" s="3"/>
      <c r="VVZ393" s="3"/>
      <c r="VWA393" s="3"/>
      <c r="VWB393" s="3"/>
      <c r="VWC393" s="3"/>
      <c r="VWD393" s="3"/>
      <c r="VWE393" s="3"/>
      <c r="VWF393" s="3"/>
      <c r="VWG393" s="3"/>
      <c r="VWH393" s="3"/>
      <c r="VWI393" s="3"/>
      <c r="VWJ393" s="3"/>
      <c r="VWK393" s="3"/>
      <c r="VWL393" s="3"/>
      <c r="VWM393" s="3"/>
      <c r="VWN393" s="3"/>
      <c r="VWO393" s="3"/>
      <c r="VWP393" s="3"/>
      <c r="VWQ393" s="3"/>
      <c r="VWR393" s="3"/>
      <c r="VWS393" s="3"/>
      <c r="VWT393" s="3"/>
      <c r="VWU393" s="3"/>
      <c r="VWV393" s="3"/>
      <c r="VWW393" s="3"/>
      <c r="VWX393" s="3"/>
      <c r="VWY393" s="3"/>
      <c r="VWZ393" s="3"/>
      <c r="VXA393" s="3"/>
      <c r="VXB393" s="3"/>
      <c r="VXC393" s="3"/>
      <c r="VXD393" s="3"/>
      <c r="VXE393" s="3"/>
      <c r="VXF393" s="3"/>
      <c r="VXG393" s="3"/>
      <c r="VXH393" s="3"/>
      <c r="VXI393" s="3"/>
      <c r="VXJ393" s="3"/>
      <c r="VXK393" s="3"/>
      <c r="VXL393" s="3"/>
      <c r="VXM393" s="3"/>
      <c r="VXN393" s="3"/>
      <c r="VXO393" s="3"/>
      <c r="VXP393" s="3"/>
      <c r="VXQ393" s="3"/>
      <c r="VXR393" s="3"/>
      <c r="VXS393" s="3"/>
      <c r="VXT393" s="3"/>
      <c r="VXU393" s="3"/>
      <c r="VXV393" s="3"/>
      <c r="VXW393" s="3"/>
      <c r="VXX393" s="3"/>
      <c r="VXY393" s="3"/>
      <c r="VXZ393" s="3"/>
      <c r="VYA393" s="3"/>
      <c r="VYB393" s="3"/>
      <c r="VYC393" s="3"/>
      <c r="VYD393" s="3"/>
      <c r="VYE393" s="3"/>
      <c r="VYF393" s="3"/>
      <c r="VYG393" s="3"/>
      <c r="VYH393" s="3"/>
      <c r="VYI393" s="3"/>
      <c r="VYJ393" s="3"/>
      <c r="VYK393" s="3"/>
      <c r="VYL393" s="3"/>
      <c r="VYM393" s="3"/>
      <c r="VYN393" s="3"/>
      <c r="VYO393" s="3"/>
      <c r="VYP393" s="3"/>
      <c r="VYQ393" s="3"/>
      <c r="VYR393" s="3"/>
      <c r="VYS393" s="3"/>
      <c r="VYT393" s="3"/>
      <c r="VYU393" s="3"/>
      <c r="VYV393" s="3"/>
      <c r="VYW393" s="3"/>
      <c r="VYX393" s="3"/>
      <c r="VYY393" s="3"/>
      <c r="VYZ393" s="3"/>
      <c r="VZA393" s="3"/>
      <c r="VZB393" s="3"/>
      <c r="VZC393" s="3"/>
      <c r="VZD393" s="3"/>
      <c r="VZE393" s="3"/>
      <c r="VZF393" s="3"/>
      <c r="VZG393" s="3"/>
      <c r="VZH393" s="3"/>
      <c r="VZI393" s="3"/>
      <c r="VZJ393" s="3"/>
      <c r="VZK393" s="3"/>
      <c r="VZL393" s="3"/>
      <c r="VZM393" s="3"/>
      <c r="VZN393" s="3"/>
      <c r="VZO393" s="3"/>
      <c r="VZP393" s="3"/>
      <c r="VZQ393" s="3"/>
      <c r="VZR393" s="3"/>
      <c r="VZS393" s="3"/>
      <c r="VZT393" s="3"/>
      <c r="VZU393" s="3"/>
      <c r="VZV393" s="3"/>
      <c r="VZW393" s="3"/>
      <c r="VZX393" s="3"/>
      <c r="VZY393" s="3"/>
      <c r="VZZ393" s="3"/>
      <c r="WAA393" s="3"/>
      <c r="WAB393" s="3"/>
      <c r="WAC393" s="3"/>
      <c r="WAD393" s="3"/>
      <c r="WAE393" s="3"/>
      <c r="WAF393" s="3"/>
      <c r="WAG393" s="3"/>
      <c r="WAH393" s="3"/>
      <c r="WAI393" s="3"/>
      <c r="WAJ393" s="3"/>
      <c r="WAK393" s="3"/>
      <c r="WAL393" s="3"/>
      <c r="WAM393" s="3"/>
      <c r="WAN393" s="3"/>
      <c r="WAO393" s="3"/>
      <c r="WAP393" s="3"/>
      <c r="WAQ393" s="3"/>
      <c r="WAR393" s="3"/>
      <c r="WAS393" s="3"/>
      <c r="WAT393" s="3"/>
      <c r="WAU393" s="3"/>
      <c r="WAV393" s="3"/>
      <c r="WAW393" s="3"/>
      <c r="WAX393" s="3"/>
      <c r="WAY393" s="3"/>
      <c r="WAZ393" s="3"/>
      <c r="WBA393" s="3"/>
      <c r="WBB393" s="3"/>
      <c r="WBC393" s="3"/>
      <c r="WBD393" s="3"/>
      <c r="WBE393" s="3"/>
      <c r="WBF393" s="3"/>
      <c r="WBG393" s="3"/>
      <c r="WBH393" s="3"/>
      <c r="WBI393" s="3"/>
      <c r="WBJ393" s="3"/>
      <c r="WBK393" s="3"/>
      <c r="WBM393" s="3"/>
      <c r="WBO393" s="3"/>
      <c r="WBP393" s="3"/>
      <c r="WBQ393" s="3"/>
      <c r="WBR393" s="3"/>
      <c r="WBS393" s="3"/>
      <c r="WBT393" s="3"/>
      <c r="WBU393" s="3"/>
      <c r="WBV393" s="3"/>
      <c r="WCA393" s="3"/>
      <c r="WCB393" s="3"/>
      <c r="WCC393" s="3"/>
      <c r="WCD393" s="3"/>
      <c r="WCE393" s="3"/>
      <c r="WCF393" s="3"/>
      <c r="WCG393" s="3"/>
      <c r="WCH393" s="3"/>
      <c r="WCI393" s="3"/>
      <c r="WCJ393" s="3"/>
      <c r="WCK393" s="3"/>
      <c r="WCL393" s="3"/>
      <c r="WCM393" s="3"/>
      <c r="WCN393" s="3"/>
      <c r="WCO393" s="3"/>
      <c r="WCP393" s="3"/>
      <c r="WCQ393" s="3"/>
      <c r="WCR393" s="3"/>
      <c r="WCS393" s="3"/>
      <c r="WCT393" s="3"/>
      <c r="WCU393" s="3"/>
      <c r="WCV393" s="3"/>
      <c r="WCW393" s="3"/>
      <c r="WCX393" s="3"/>
      <c r="WCY393" s="3"/>
      <c r="WCZ393" s="3"/>
      <c r="WDA393" s="3"/>
      <c r="WDB393" s="3"/>
      <c r="WDC393" s="3"/>
      <c r="WDD393" s="3"/>
      <c r="WDE393" s="3"/>
      <c r="WDF393" s="3"/>
      <c r="WDG393" s="3"/>
      <c r="WDH393" s="3"/>
      <c r="WDI393" s="3"/>
      <c r="WDJ393" s="3"/>
      <c r="WDK393" s="3"/>
      <c r="WDL393" s="3"/>
      <c r="WDM393" s="3"/>
      <c r="WDN393" s="3"/>
      <c r="WDO393" s="3"/>
      <c r="WDP393" s="3"/>
      <c r="WDQ393" s="3"/>
      <c r="WDR393" s="3"/>
      <c r="WDS393" s="3"/>
      <c r="WDT393" s="3"/>
      <c r="WDU393" s="3"/>
      <c r="WDV393" s="3"/>
      <c r="WDW393" s="3"/>
      <c r="WDX393" s="3"/>
      <c r="WDY393" s="3"/>
      <c r="WDZ393" s="3"/>
      <c r="WEA393" s="3"/>
      <c r="WEB393" s="3"/>
      <c r="WEC393" s="3"/>
      <c r="WED393" s="3"/>
      <c r="WEE393" s="3"/>
      <c r="WEF393" s="3"/>
      <c r="WEG393" s="3"/>
      <c r="WEH393" s="3"/>
      <c r="WEI393" s="3"/>
      <c r="WEJ393" s="3"/>
      <c r="WEK393" s="3"/>
      <c r="WEL393" s="3"/>
      <c r="WEM393" s="3"/>
      <c r="WEN393" s="3"/>
      <c r="WEO393" s="3"/>
      <c r="WEP393" s="3"/>
      <c r="WEQ393" s="3"/>
      <c r="WER393" s="3"/>
      <c r="WES393" s="3"/>
      <c r="WET393" s="3"/>
      <c r="WEU393" s="3"/>
      <c r="WEV393" s="3"/>
      <c r="WEW393" s="3"/>
      <c r="WEX393" s="3"/>
      <c r="WEY393" s="3"/>
      <c r="WEZ393" s="3"/>
      <c r="WFA393" s="3"/>
      <c r="WFB393" s="3"/>
      <c r="WFC393" s="3"/>
      <c r="WFD393" s="3"/>
      <c r="WFE393" s="3"/>
      <c r="WFF393" s="3"/>
      <c r="WFG393" s="3"/>
      <c r="WFH393" s="3"/>
      <c r="WFI393" s="3"/>
      <c r="WFJ393" s="3"/>
      <c r="WFK393" s="3"/>
      <c r="WFL393" s="3"/>
      <c r="WFM393" s="3"/>
      <c r="WFN393" s="3"/>
      <c r="WFO393" s="3"/>
      <c r="WFP393" s="3"/>
      <c r="WFQ393" s="3"/>
      <c r="WFR393" s="3"/>
      <c r="WFS393" s="3"/>
      <c r="WFT393" s="3"/>
      <c r="WFU393" s="3"/>
      <c r="WFV393" s="3"/>
      <c r="WFW393" s="3"/>
      <c r="WFX393" s="3"/>
      <c r="WFY393" s="3"/>
      <c r="WFZ393" s="3"/>
      <c r="WGA393" s="3"/>
      <c r="WGB393" s="3"/>
      <c r="WGC393" s="3"/>
      <c r="WGD393" s="3"/>
      <c r="WGE393" s="3"/>
      <c r="WGF393" s="3"/>
      <c r="WGG393" s="3"/>
      <c r="WGH393" s="3"/>
      <c r="WGI393" s="3"/>
      <c r="WGJ393" s="3"/>
      <c r="WGK393" s="3"/>
      <c r="WGL393" s="3"/>
      <c r="WGM393" s="3"/>
      <c r="WGN393" s="3"/>
      <c r="WGO393" s="3"/>
      <c r="WGP393" s="3"/>
      <c r="WGQ393" s="3"/>
      <c r="WGR393" s="3"/>
      <c r="WGS393" s="3"/>
      <c r="WGT393" s="3"/>
      <c r="WGU393" s="3"/>
      <c r="WGV393" s="3"/>
      <c r="WGW393" s="3"/>
      <c r="WGX393" s="3"/>
      <c r="WGY393" s="3"/>
      <c r="WGZ393" s="3"/>
      <c r="WHA393" s="3"/>
      <c r="WHB393" s="3"/>
      <c r="WHC393" s="3"/>
      <c r="WHD393" s="3"/>
      <c r="WHE393" s="3"/>
      <c r="WHF393" s="3"/>
      <c r="WHG393" s="3"/>
      <c r="WHH393" s="3"/>
      <c r="WHI393" s="3"/>
      <c r="WHJ393" s="3"/>
      <c r="WHK393" s="3"/>
      <c r="WHL393" s="3"/>
      <c r="WHM393" s="3"/>
      <c r="WHN393" s="3"/>
      <c r="WHO393" s="3"/>
      <c r="WHP393" s="3"/>
      <c r="WHQ393" s="3"/>
      <c r="WHR393" s="3"/>
      <c r="WHS393" s="3"/>
      <c r="WHT393" s="3"/>
      <c r="WHU393" s="3"/>
      <c r="WHV393" s="3"/>
      <c r="WHW393" s="3"/>
      <c r="WHX393" s="3"/>
      <c r="WHY393" s="3"/>
      <c r="WHZ393" s="3"/>
      <c r="WIA393" s="3"/>
      <c r="WIB393" s="3"/>
      <c r="WIC393" s="3"/>
      <c r="WID393" s="3"/>
      <c r="WIE393" s="3"/>
      <c r="WIF393" s="3"/>
      <c r="WIG393" s="3"/>
      <c r="WIH393" s="3"/>
      <c r="WII393" s="3"/>
      <c r="WIJ393" s="3"/>
      <c r="WIK393" s="3"/>
      <c r="WIL393" s="3"/>
      <c r="WIM393" s="3"/>
      <c r="WIN393" s="3"/>
      <c r="WIO393" s="3"/>
      <c r="WIP393" s="3"/>
      <c r="WIQ393" s="3"/>
      <c r="WIR393" s="3"/>
      <c r="WIS393" s="3"/>
      <c r="WIT393" s="3"/>
      <c r="WIU393" s="3"/>
      <c r="WIV393" s="3"/>
      <c r="WIW393" s="3"/>
      <c r="WIX393" s="3"/>
      <c r="WIY393" s="3"/>
      <c r="WIZ393" s="3"/>
      <c r="WJA393" s="3"/>
      <c r="WJB393" s="3"/>
      <c r="WJC393" s="3"/>
      <c r="WJD393" s="3"/>
      <c r="WJE393" s="3"/>
      <c r="WJF393" s="3"/>
      <c r="WJG393" s="3"/>
      <c r="WJH393" s="3"/>
      <c r="WJI393" s="3"/>
      <c r="WJJ393" s="3"/>
      <c r="WJK393" s="3"/>
      <c r="WJL393" s="3"/>
      <c r="WJM393" s="3"/>
      <c r="WJN393" s="3"/>
      <c r="WJO393" s="3"/>
      <c r="WJP393" s="3"/>
      <c r="WJQ393" s="3"/>
      <c r="WJR393" s="3"/>
      <c r="WJS393" s="3"/>
      <c r="WJT393" s="3"/>
      <c r="WJU393" s="3"/>
      <c r="WJV393" s="3"/>
      <c r="WJW393" s="3"/>
      <c r="WJX393" s="3"/>
      <c r="WJY393" s="3"/>
      <c r="WJZ393" s="3"/>
      <c r="WKA393" s="3"/>
      <c r="WKB393" s="3"/>
      <c r="WKC393" s="3"/>
      <c r="WKD393" s="3"/>
      <c r="WKE393" s="3"/>
      <c r="WKF393" s="3"/>
      <c r="WKG393" s="3"/>
      <c r="WKH393" s="3"/>
      <c r="WKI393" s="3"/>
      <c r="WKJ393" s="3"/>
      <c r="WKK393" s="3"/>
      <c r="WKL393" s="3"/>
      <c r="WKM393" s="3"/>
      <c r="WKN393" s="3"/>
      <c r="WKO393" s="3"/>
      <c r="WKP393" s="3"/>
      <c r="WKQ393" s="3"/>
      <c r="WKR393" s="3"/>
      <c r="WKS393" s="3"/>
      <c r="WKT393" s="3"/>
      <c r="WKU393" s="3"/>
      <c r="WKV393" s="3"/>
      <c r="WKW393" s="3"/>
      <c r="WKX393" s="3"/>
      <c r="WKY393" s="3"/>
      <c r="WKZ393" s="3"/>
      <c r="WLA393" s="3"/>
      <c r="WLB393" s="3"/>
      <c r="WLC393" s="3"/>
      <c r="WLD393" s="3"/>
      <c r="WLE393" s="3"/>
      <c r="WLF393" s="3"/>
      <c r="WLG393" s="3"/>
      <c r="WLI393" s="3"/>
      <c r="WLK393" s="3"/>
      <c r="WLL393" s="3"/>
      <c r="WLM393" s="3"/>
      <c r="WLN393" s="3"/>
      <c r="WLO393" s="3"/>
      <c r="WLP393" s="3"/>
      <c r="WLQ393" s="3"/>
      <c r="WLR393" s="3"/>
      <c r="WLW393" s="3"/>
      <c r="WLX393" s="3"/>
      <c r="WLY393" s="3"/>
      <c r="WLZ393" s="3"/>
      <c r="WMA393" s="3"/>
      <c r="WMB393" s="3"/>
      <c r="WMC393" s="3"/>
      <c r="WMD393" s="3"/>
      <c r="WME393" s="3"/>
      <c r="WMF393" s="3"/>
      <c r="WMG393" s="3"/>
      <c r="WMH393" s="3"/>
      <c r="WMI393" s="3"/>
      <c r="WMJ393" s="3"/>
      <c r="WMK393" s="3"/>
      <c r="WML393" s="3"/>
      <c r="WMM393" s="3"/>
      <c r="WMN393" s="3"/>
      <c r="WMO393" s="3"/>
      <c r="WMP393" s="3"/>
      <c r="WMQ393" s="3"/>
      <c r="WMR393" s="3"/>
      <c r="WMS393" s="3"/>
      <c r="WMT393" s="3"/>
      <c r="WMU393" s="3"/>
      <c r="WMV393" s="3"/>
      <c r="WMW393" s="3"/>
      <c r="WMX393" s="3"/>
      <c r="WMY393" s="3"/>
      <c r="WMZ393" s="3"/>
      <c r="WNA393" s="3"/>
      <c r="WNB393" s="3"/>
      <c r="WNC393" s="3"/>
      <c r="WND393" s="3"/>
      <c r="WNE393" s="3"/>
      <c r="WNF393" s="3"/>
      <c r="WNG393" s="3"/>
      <c r="WNH393" s="3"/>
      <c r="WNI393" s="3"/>
      <c r="WNJ393" s="3"/>
      <c r="WNK393" s="3"/>
      <c r="WNL393" s="3"/>
      <c r="WNM393" s="3"/>
      <c r="WNN393" s="3"/>
      <c r="WNO393" s="3"/>
      <c r="WNP393" s="3"/>
      <c r="WNQ393" s="3"/>
      <c r="WNR393" s="3"/>
      <c r="WNS393" s="3"/>
      <c r="WNT393" s="3"/>
      <c r="WNU393" s="3"/>
      <c r="WNV393" s="3"/>
      <c r="WNW393" s="3"/>
      <c r="WNX393" s="3"/>
      <c r="WNY393" s="3"/>
      <c r="WNZ393" s="3"/>
      <c r="WOA393" s="3"/>
      <c r="WOB393" s="3"/>
      <c r="WOC393" s="3"/>
      <c r="WOD393" s="3"/>
      <c r="WOE393" s="3"/>
      <c r="WOF393" s="3"/>
      <c r="WOG393" s="3"/>
      <c r="WOH393" s="3"/>
      <c r="WOI393" s="3"/>
      <c r="WOJ393" s="3"/>
      <c r="WOK393" s="3"/>
      <c r="WOL393" s="3"/>
      <c r="WOM393" s="3"/>
      <c r="WON393" s="3"/>
      <c r="WOO393" s="3"/>
      <c r="WOP393" s="3"/>
      <c r="WOQ393" s="3"/>
      <c r="WOR393" s="3"/>
      <c r="WOS393" s="3"/>
      <c r="WOT393" s="3"/>
      <c r="WOU393" s="3"/>
      <c r="WOV393" s="3"/>
      <c r="WOW393" s="3"/>
      <c r="WOX393" s="3"/>
      <c r="WOY393" s="3"/>
      <c r="WOZ393" s="3"/>
      <c r="WPA393" s="3"/>
      <c r="WPB393" s="3"/>
      <c r="WPC393" s="3"/>
      <c r="WPD393" s="3"/>
      <c r="WPE393" s="3"/>
      <c r="WPF393" s="3"/>
      <c r="WPG393" s="3"/>
      <c r="WPH393" s="3"/>
      <c r="WPI393" s="3"/>
      <c r="WPJ393" s="3"/>
      <c r="WPK393" s="3"/>
      <c r="WPL393" s="3"/>
      <c r="WPM393" s="3"/>
      <c r="WPN393" s="3"/>
      <c r="WPO393" s="3"/>
      <c r="WPP393" s="3"/>
      <c r="WPQ393" s="3"/>
      <c r="WPR393" s="3"/>
      <c r="WPS393" s="3"/>
      <c r="WPT393" s="3"/>
      <c r="WPU393" s="3"/>
      <c r="WPV393" s="3"/>
      <c r="WPW393" s="3"/>
      <c r="WPX393" s="3"/>
      <c r="WPY393" s="3"/>
      <c r="WPZ393" s="3"/>
      <c r="WQA393" s="3"/>
      <c r="WQB393" s="3"/>
      <c r="WQC393" s="3"/>
      <c r="WQD393" s="3"/>
      <c r="WQE393" s="3"/>
      <c r="WQF393" s="3"/>
      <c r="WQG393" s="3"/>
      <c r="WQH393" s="3"/>
      <c r="WQI393" s="3"/>
      <c r="WQJ393" s="3"/>
      <c r="WQK393" s="3"/>
      <c r="WQL393" s="3"/>
      <c r="WQM393" s="3"/>
      <c r="WQN393" s="3"/>
      <c r="WQO393" s="3"/>
      <c r="WQP393" s="3"/>
      <c r="WQQ393" s="3"/>
      <c r="WQR393" s="3"/>
      <c r="WQS393" s="3"/>
      <c r="WQT393" s="3"/>
      <c r="WQU393" s="3"/>
      <c r="WQV393" s="3"/>
      <c r="WQW393" s="3"/>
      <c r="WQX393" s="3"/>
      <c r="WQY393" s="3"/>
      <c r="WQZ393" s="3"/>
      <c r="WRA393" s="3"/>
      <c r="WRB393" s="3"/>
      <c r="WRC393" s="3"/>
      <c r="WRD393" s="3"/>
      <c r="WRE393" s="3"/>
      <c r="WRF393" s="3"/>
      <c r="WRG393" s="3"/>
      <c r="WRH393" s="3"/>
      <c r="WRI393" s="3"/>
      <c r="WRJ393" s="3"/>
      <c r="WRK393" s="3"/>
      <c r="WRL393" s="3"/>
      <c r="WRM393" s="3"/>
      <c r="WRN393" s="3"/>
      <c r="WRO393" s="3"/>
      <c r="WRP393" s="3"/>
      <c r="WRQ393" s="3"/>
      <c r="WRR393" s="3"/>
      <c r="WRS393" s="3"/>
      <c r="WRT393" s="3"/>
      <c r="WRU393" s="3"/>
      <c r="WRV393" s="3"/>
      <c r="WRW393" s="3"/>
      <c r="WRX393" s="3"/>
      <c r="WRY393" s="3"/>
      <c r="WRZ393" s="3"/>
      <c r="WSA393" s="3"/>
      <c r="WSB393" s="3"/>
      <c r="WSC393" s="3"/>
      <c r="WSD393" s="3"/>
      <c r="WSE393" s="3"/>
      <c r="WSF393" s="3"/>
      <c r="WSG393" s="3"/>
      <c r="WSH393" s="3"/>
      <c r="WSI393" s="3"/>
      <c r="WSJ393" s="3"/>
      <c r="WSK393" s="3"/>
      <c r="WSL393" s="3"/>
      <c r="WSM393" s="3"/>
      <c r="WSN393" s="3"/>
      <c r="WSO393" s="3"/>
      <c r="WSP393" s="3"/>
      <c r="WSQ393" s="3"/>
      <c r="WSR393" s="3"/>
      <c r="WSS393" s="3"/>
      <c r="WST393" s="3"/>
      <c r="WSU393" s="3"/>
      <c r="WSV393" s="3"/>
      <c r="WSW393" s="3"/>
      <c r="WSX393" s="3"/>
      <c r="WSY393" s="3"/>
      <c r="WSZ393" s="3"/>
      <c r="WTA393" s="3"/>
      <c r="WTB393" s="3"/>
      <c r="WTC393" s="3"/>
      <c r="WTD393" s="3"/>
      <c r="WTE393" s="3"/>
      <c r="WTF393" s="3"/>
      <c r="WTG393" s="3"/>
      <c r="WTH393" s="3"/>
      <c r="WTI393" s="3"/>
      <c r="WTJ393" s="3"/>
      <c r="WTK393" s="3"/>
      <c r="WTL393" s="3"/>
      <c r="WTM393" s="3"/>
      <c r="WTN393" s="3"/>
      <c r="WTO393" s="3"/>
      <c r="WTP393" s="3"/>
      <c r="WTQ393" s="3"/>
      <c r="WTR393" s="3"/>
      <c r="WTS393" s="3"/>
      <c r="WTT393" s="3"/>
      <c r="WTU393" s="3"/>
      <c r="WTV393" s="3"/>
      <c r="WTW393" s="3"/>
      <c r="WTX393" s="3"/>
      <c r="WTY393" s="3"/>
      <c r="WTZ393" s="3"/>
      <c r="WUA393" s="3"/>
      <c r="WUB393" s="3"/>
      <c r="WUC393" s="3"/>
      <c r="WUD393" s="3"/>
      <c r="WUE393" s="3"/>
      <c r="WUF393" s="3"/>
      <c r="WUG393" s="3"/>
      <c r="WUH393" s="3"/>
      <c r="WUI393" s="3"/>
      <c r="WUJ393" s="3"/>
      <c r="WUK393" s="3"/>
      <c r="WUL393" s="3"/>
      <c r="WUM393" s="3"/>
      <c r="WUN393" s="3"/>
      <c r="WUO393" s="3"/>
      <c r="WUP393" s="3"/>
      <c r="WUQ393" s="3"/>
      <c r="WUR393" s="3"/>
      <c r="WUS393" s="3"/>
      <c r="WUT393" s="3"/>
      <c r="WUU393" s="3"/>
      <c r="WUV393" s="3"/>
      <c r="WUW393" s="3"/>
      <c r="WUX393" s="3"/>
      <c r="WUY393" s="3"/>
      <c r="WUZ393" s="3"/>
      <c r="WVA393" s="3"/>
      <c r="WVB393" s="3"/>
      <c r="WVC393" s="3"/>
      <c r="WVE393" s="3"/>
      <c r="WVG393" s="3"/>
      <c r="WVH393" s="3"/>
      <c r="WVI393" s="3"/>
      <c r="WVJ393" s="3"/>
      <c r="WVK393" s="3"/>
      <c r="WVL393" s="3"/>
      <c r="WVM393" s="3"/>
      <c r="WVN393" s="3"/>
      <c r="WVS393" s="3"/>
      <c r="WVT393" s="3"/>
      <c r="WVU393" s="3"/>
      <c r="WVV393" s="3"/>
      <c r="WVW393" s="3"/>
      <c r="WVX393" s="3"/>
      <c r="WVY393" s="3"/>
      <c r="WVZ393" s="3"/>
      <c r="WWA393" s="3"/>
      <c r="WWB393" s="3"/>
      <c r="WWC393" s="3"/>
      <c r="WWD393" s="3"/>
      <c r="WWE393" s="3"/>
      <c r="WWF393" s="3"/>
      <c r="WWG393" s="3"/>
      <c r="WWH393" s="3"/>
      <c r="WWI393" s="3"/>
      <c r="WWJ393" s="3"/>
      <c r="WWK393" s="3"/>
      <c r="WWL393" s="3"/>
      <c r="WWM393" s="3"/>
      <c r="WWN393" s="3"/>
      <c r="WWO393" s="3"/>
      <c r="WWP393" s="3"/>
      <c r="WWQ393" s="3"/>
      <c r="WWR393" s="3"/>
      <c r="WWS393" s="3"/>
      <c r="WWT393" s="3"/>
      <c r="WWU393" s="3"/>
      <c r="WWV393" s="3"/>
      <c r="WWW393" s="3"/>
      <c r="WWX393" s="3"/>
      <c r="WWY393" s="3"/>
      <c r="WWZ393" s="3"/>
      <c r="WXA393" s="3"/>
      <c r="WXB393" s="3"/>
      <c r="WXC393" s="3"/>
      <c r="WXD393" s="3"/>
      <c r="WXE393" s="3"/>
      <c r="WXF393" s="3"/>
      <c r="WXG393" s="3"/>
      <c r="WXH393" s="3"/>
      <c r="WXI393" s="3"/>
      <c r="WXJ393" s="3"/>
      <c r="WXK393" s="3"/>
      <c r="WXL393" s="3"/>
      <c r="WXM393" s="3"/>
      <c r="WXN393" s="3"/>
      <c r="WXO393" s="3"/>
      <c r="WXP393" s="3"/>
      <c r="WXQ393" s="3"/>
      <c r="WXR393" s="3"/>
      <c r="WXS393" s="3"/>
      <c r="WXT393" s="3"/>
      <c r="WXU393" s="3"/>
      <c r="WXV393" s="3"/>
      <c r="WXW393" s="3"/>
      <c r="WXX393" s="3"/>
      <c r="WXY393" s="3"/>
      <c r="WXZ393" s="3"/>
      <c r="WYA393" s="3"/>
      <c r="WYB393" s="3"/>
      <c r="WYC393" s="3"/>
      <c r="WYD393" s="3"/>
      <c r="WYE393" s="3"/>
      <c r="WYF393" s="3"/>
      <c r="WYG393" s="3"/>
      <c r="WYH393" s="3"/>
      <c r="WYI393" s="3"/>
      <c r="WYJ393" s="3"/>
      <c r="WYK393" s="3"/>
      <c r="WYL393" s="3"/>
      <c r="WYM393" s="3"/>
      <c r="WYN393" s="3"/>
      <c r="WYO393" s="3"/>
      <c r="WYP393" s="3"/>
      <c r="WYQ393" s="3"/>
      <c r="WYR393" s="3"/>
      <c r="WYS393" s="3"/>
      <c r="WYT393" s="3"/>
      <c r="WYU393" s="3"/>
      <c r="WYV393" s="3"/>
      <c r="WYW393" s="3"/>
      <c r="WYX393" s="3"/>
      <c r="WYY393" s="3"/>
      <c r="WYZ393" s="3"/>
      <c r="WZA393" s="3"/>
      <c r="WZB393" s="3"/>
      <c r="WZC393" s="3"/>
      <c r="WZD393" s="3"/>
      <c r="WZE393" s="3"/>
      <c r="WZF393" s="3"/>
      <c r="WZG393" s="3"/>
      <c r="WZH393" s="3"/>
      <c r="WZI393" s="3"/>
      <c r="WZJ393" s="3"/>
      <c r="WZK393" s="3"/>
      <c r="WZL393" s="3"/>
      <c r="WZM393" s="3"/>
      <c r="WZN393" s="3"/>
      <c r="WZO393" s="3"/>
      <c r="WZP393" s="3"/>
      <c r="WZQ393" s="3"/>
      <c r="WZR393" s="3"/>
      <c r="WZS393" s="3"/>
      <c r="WZT393" s="3"/>
      <c r="WZU393" s="3"/>
      <c r="WZV393" s="3"/>
      <c r="WZW393" s="3"/>
      <c r="WZX393" s="3"/>
      <c r="WZY393" s="3"/>
      <c r="WZZ393" s="3"/>
      <c r="XAA393" s="3"/>
      <c r="XAB393" s="3"/>
      <c r="XAC393" s="3"/>
      <c r="XAD393" s="3"/>
      <c r="XAE393" s="3"/>
      <c r="XAF393" s="3"/>
      <c r="XAG393" s="3"/>
      <c r="XAH393" s="3"/>
      <c r="XAI393" s="3"/>
      <c r="XAJ393" s="3"/>
      <c r="XAK393" s="3"/>
      <c r="XAL393" s="3"/>
      <c r="XAM393" s="3"/>
      <c r="XAN393" s="3"/>
      <c r="XAO393" s="3"/>
      <c r="XAP393" s="3"/>
      <c r="XAQ393" s="3"/>
      <c r="XAR393" s="3"/>
      <c r="XAS393" s="3"/>
      <c r="XAT393" s="3"/>
      <c r="XAU393" s="3"/>
      <c r="XAV393" s="3"/>
      <c r="XAW393" s="3"/>
      <c r="XAX393" s="3"/>
      <c r="XAY393" s="3"/>
      <c r="XAZ393" s="3"/>
      <c r="XBA393" s="3"/>
      <c r="XBB393" s="3"/>
      <c r="XBC393" s="3"/>
      <c r="XBD393" s="3"/>
      <c r="XBE393" s="3"/>
      <c r="XBF393" s="3"/>
      <c r="XBG393" s="3"/>
      <c r="XBH393" s="3"/>
      <c r="XBI393" s="3"/>
      <c r="XBJ393" s="3"/>
      <c r="XBK393" s="3"/>
      <c r="XBL393" s="3"/>
      <c r="XBM393" s="3"/>
      <c r="XBN393" s="3"/>
      <c r="XBO393" s="3"/>
      <c r="XBP393" s="3"/>
      <c r="XBQ393" s="3"/>
      <c r="XBR393" s="3"/>
      <c r="XBS393" s="3"/>
      <c r="XBT393" s="3"/>
      <c r="XBU393" s="3"/>
      <c r="XBV393" s="3"/>
      <c r="XBW393" s="3"/>
      <c r="XBX393" s="3"/>
      <c r="XBY393" s="3"/>
      <c r="XBZ393" s="3"/>
      <c r="XCA393" s="3"/>
      <c r="XCB393" s="3"/>
      <c r="XCC393" s="3"/>
      <c r="XCD393" s="3"/>
      <c r="XCE393" s="3"/>
      <c r="XCF393" s="3"/>
      <c r="XCG393" s="3"/>
      <c r="XCH393" s="3"/>
      <c r="XCI393" s="3"/>
      <c r="XCJ393" s="3"/>
      <c r="XCK393" s="3"/>
      <c r="XCL393" s="3"/>
      <c r="XCM393" s="3"/>
      <c r="XCN393" s="3"/>
      <c r="XCO393" s="3"/>
      <c r="XCP393" s="3"/>
      <c r="XCQ393" s="3"/>
      <c r="XCR393" s="3"/>
      <c r="XCS393" s="3"/>
      <c r="XCT393" s="3"/>
      <c r="XCU393" s="3"/>
      <c r="XCV393" s="3"/>
      <c r="XCW393" s="3"/>
      <c r="XCX393" s="3"/>
      <c r="XCY393" s="3"/>
      <c r="XCZ393" s="3"/>
      <c r="XDA393" s="3"/>
      <c r="XDB393" s="3"/>
      <c r="XDC393" s="3"/>
      <c r="XDD393" s="3"/>
      <c r="XDE393" s="3"/>
      <c r="XDF393" s="3"/>
      <c r="XDG393" s="3"/>
      <c r="XDH393" s="3"/>
      <c r="XDI393" s="3"/>
      <c r="XDJ393" s="3"/>
      <c r="XDK393" s="3"/>
      <c r="XDL393" s="3"/>
      <c r="XDM393" s="3"/>
      <c r="XDN393" s="3"/>
      <c r="XDO393" s="3"/>
      <c r="XDP393" s="3"/>
      <c r="XDQ393" s="3"/>
      <c r="XDR393" s="3"/>
      <c r="XDS393" s="3"/>
      <c r="XDT393" s="3"/>
      <c r="XDU393" s="3"/>
      <c r="XDV393" s="3"/>
      <c r="XDW393" s="3"/>
      <c r="XDX393" s="3"/>
      <c r="XDY393" s="3"/>
      <c r="XDZ393" s="3"/>
      <c r="XEA393" s="3"/>
      <c r="XEB393" s="3"/>
      <c r="XEC393" s="3"/>
      <c r="XED393" s="3"/>
      <c r="XEE393" s="3"/>
      <c r="XEF393" s="3"/>
      <c r="XEG393" s="3"/>
      <c r="XEH393" s="3"/>
      <c r="XEI393" s="3"/>
      <c r="XEJ393" s="3"/>
      <c r="XEK393" s="3"/>
      <c r="XEL393" s="3"/>
      <c r="XEM393" s="3"/>
      <c r="XEN393" s="3"/>
      <c r="XEO393" s="3"/>
      <c r="XEP393" s="3"/>
      <c r="XEQ393" s="3"/>
      <c r="XER393" s="3"/>
      <c r="XES393" s="3"/>
      <c r="XET393" s="3"/>
      <c r="XEU393" s="3"/>
      <c r="XEV393" s="3"/>
      <c r="XEW393" s="3"/>
      <c r="XEX393" s="3"/>
      <c r="XEY393" s="3"/>
    </row>
    <row r="394" spans="1:16379" ht="16.5" customHeight="1">
      <c r="A394" s="25" t="s">
        <v>263</v>
      </c>
      <c r="B394" s="23">
        <v>439</v>
      </c>
      <c r="C394" s="23">
        <f>100-56</f>
        <v>44</v>
      </c>
      <c r="D394" s="23">
        <v>42</v>
      </c>
      <c r="E394" s="24">
        <f t="shared" si="38"/>
        <v>95.454545454545453</v>
      </c>
      <c r="F394" s="23">
        <v>-43</v>
      </c>
      <c r="G394" s="20">
        <f t="shared" si="45"/>
        <v>85</v>
      </c>
      <c r="H394" s="21">
        <f t="shared" si="42"/>
        <v>-197.67441860465115</v>
      </c>
      <c r="I394" s="23">
        <v>1656.5</v>
      </c>
      <c r="J394" s="20">
        <f t="shared" si="46"/>
        <v>1217.5</v>
      </c>
      <c r="K394" s="24">
        <f t="shared" si="47"/>
        <v>277.33485193621868</v>
      </c>
      <c r="M394" s="23">
        <v>1327.5</v>
      </c>
      <c r="N394" s="23">
        <v>329</v>
      </c>
      <c r="O394" s="32">
        <f t="shared" si="39"/>
        <v>1656.5</v>
      </c>
      <c r="Q394" s="33"/>
    </row>
    <row r="395" spans="1:16379" s="2" customFormat="1" ht="16.5" customHeight="1">
      <c r="A395" s="45" t="s">
        <v>264</v>
      </c>
      <c r="B395" s="20">
        <f>B396+B402+B403+B405+B406+B407</f>
        <v>61364</v>
      </c>
      <c r="C395" s="20">
        <f>C396+C402+C403+C405+C406+C407</f>
        <v>208529</v>
      </c>
      <c r="D395" s="20">
        <f>D396+D402+D403+D405+D406+D407</f>
        <v>208444</v>
      </c>
      <c r="E395" s="24">
        <f t="shared" si="38"/>
        <v>99.959238283404233</v>
      </c>
      <c r="F395" s="20">
        <f>F396+F402+F403+F405+F406+F407</f>
        <v>208911</v>
      </c>
      <c r="G395" s="20">
        <f t="shared" si="45"/>
        <v>-467</v>
      </c>
      <c r="H395" s="21">
        <f t="shared" si="42"/>
        <v>-0.22354016782266131</v>
      </c>
      <c r="I395" s="20">
        <f>I396+I402+I403+I405+I406+I407</f>
        <v>36744.69</v>
      </c>
      <c r="J395" s="20">
        <f t="shared" si="46"/>
        <v>-24619.309999999998</v>
      </c>
      <c r="K395" s="24">
        <f t="shared" si="47"/>
        <v>-40.120119288181996</v>
      </c>
      <c r="M395" s="20">
        <f>M396+M402+M403+M405+M406+M407</f>
        <v>22342.690000000002</v>
      </c>
      <c r="N395" s="20">
        <f>N396+N402+N403+N405+N406+N407</f>
        <v>14402</v>
      </c>
      <c r="O395" s="32">
        <f t="shared" si="39"/>
        <v>36744.69</v>
      </c>
      <c r="Q395" s="33"/>
    </row>
    <row r="396" spans="1:16379" ht="16.5" customHeight="1">
      <c r="A396" s="25" t="s">
        <v>265</v>
      </c>
      <c r="B396" s="23">
        <v>11160</v>
      </c>
      <c r="C396" s="23">
        <f>14335-2000-200</f>
        <v>12135</v>
      </c>
      <c r="D396" s="23">
        <v>12111</v>
      </c>
      <c r="E396" s="24">
        <f t="shared" si="38"/>
        <v>99.802224969097651</v>
      </c>
      <c r="F396" s="23">
        <v>9299</v>
      </c>
      <c r="G396" s="20">
        <f t="shared" si="45"/>
        <v>2812</v>
      </c>
      <c r="H396" s="21">
        <f t="shared" si="42"/>
        <v>30.239810732336807</v>
      </c>
      <c r="I396" s="23">
        <f>SUM(I397:I401)</f>
        <v>8755.42</v>
      </c>
      <c r="J396" s="20">
        <f t="shared" si="46"/>
        <v>-2404.58</v>
      </c>
      <c r="K396" s="24">
        <f t="shared" si="47"/>
        <v>-21.546415770609318</v>
      </c>
      <c r="M396" s="23">
        <f>SUM(M397:M401)</f>
        <v>6996.42</v>
      </c>
      <c r="N396" s="23">
        <f>SUM(N397:N401)</f>
        <v>1759</v>
      </c>
      <c r="O396" s="32">
        <f t="shared" si="39"/>
        <v>8755.42</v>
      </c>
      <c r="Q396" s="33"/>
    </row>
    <row r="397" spans="1:16379" ht="16.5" customHeight="1">
      <c r="A397" s="25" t="s">
        <v>358</v>
      </c>
      <c r="B397" s="23"/>
      <c r="C397" s="23"/>
      <c r="D397" s="23"/>
      <c r="E397" s="24"/>
      <c r="F397" s="23"/>
      <c r="G397" s="20"/>
      <c r="H397" s="21"/>
      <c r="I397" s="23">
        <v>6061.03</v>
      </c>
      <c r="J397" s="20"/>
      <c r="K397" s="24"/>
      <c r="M397" s="23">
        <v>5059.03</v>
      </c>
      <c r="N397" s="23">
        <v>1002</v>
      </c>
      <c r="O397" s="32">
        <f t="shared" si="39"/>
        <v>6061.03</v>
      </c>
      <c r="Q397" s="33"/>
    </row>
    <row r="398" spans="1:16379" ht="16.5" customHeight="1">
      <c r="A398" s="25" t="s">
        <v>359</v>
      </c>
      <c r="B398" s="23"/>
      <c r="C398" s="23"/>
      <c r="D398" s="23"/>
      <c r="E398" s="24"/>
      <c r="F398" s="23"/>
      <c r="G398" s="20"/>
      <c r="H398" s="21"/>
      <c r="I398" s="23">
        <v>236</v>
      </c>
      <c r="J398" s="20"/>
      <c r="K398" s="24"/>
      <c r="M398" s="23">
        <v>230</v>
      </c>
      <c r="N398" s="23">
        <v>6</v>
      </c>
      <c r="O398" s="32">
        <f t="shared" si="39"/>
        <v>236</v>
      </c>
      <c r="Q398" s="33"/>
    </row>
    <row r="399" spans="1:16379" ht="16.5" customHeight="1">
      <c r="A399" s="25" t="s">
        <v>535</v>
      </c>
      <c r="B399" s="23"/>
      <c r="C399" s="23"/>
      <c r="D399" s="23"/>
      <c r="E399" s="24"/>
      <c r="F399" s="23"/>
      <c r="G399" s="20"/>
      <c r="H399" s="21"/>
      <c r="I399" s="23">
        <v>1344</v>
      </c>
      <c r="J399" s="20"/>
      <c r="K399" s="24"/>
      <c r="M399" s="23">
        <v>1344</v>
      </c>
      <c r="N399" s="23"/>
      <c r="O399" s="32">
        <f t="shared" si="39"/>
        <v>1344</v>
      </c>
      <c r="Q399" s="33"/>
    </row>
    <row r="400" spans="1:16379" ht="16.5" customHeight="1">
      <c r="A400" s="25" t="s">
        <v>536</v>
      </c>
      <c r="B400" s="23"/>
      <c r="C400" s="23"/>
      <c r="D400" s="23"/>
      <c r="E400" s="24"/>
      <c r="F400" s="23"/>
      <c r="G400" s="20"/>
      <c r="H400" s="21"/>
      <c r="I400" s="54">
        <v>62.56</v>
      </c>
      <c r="J400" s="20"/>
      <c r="K400" s="24"/>
      <c r="M400" s="54">
        <v>62.56</v>
      </c>
      <c r="N400" s="54"/>
      <c r="O400" s="32">
        <f t="shared" si="39"/>
        <v>62.56</v>
      </c>
      <c r="Q400" s="33"/>
    </row>
    <row r="401" spans="1:17" ht="16.5" customHeight="1">
      <c r="A401" s="25" t="s">
        <v>537</v>
      </c>
      <c r="B401" s="23"/>
      <c r="C401" s="23"/>
      <c r="D401" s="23"/>
      <c r="E401" s="24"/>
      <c r="F401" s="23"/>
      <c r="G401" s="20"/>
      <c r="H401" s="21"/>
      <c r="I401" s="23">
        <v>1051.83</v>
      </c>
      <c r="J401" s="20"/>
      <c r="K401" s="24"/>
      <c r="M401" s="23">
        <v>300.83</v>
      </c>
      <c r="N401" s="23">
        <v>751</v>
      </c>
      <c r="O401" s="32">
        <f t="shared" si="39"/>
        <v>1051.83</v>
      </c>
      <c r="Q401" s="33"/>
    </row>
    <row r="402" spans="1:17" ht="16.5" customHeight="1">
      <c r="A402" s="25" t="s">
        <v>266</v>
      </c>
      <c r="B402" s="23"/>
      <c r="C402" s="23"/>
      <c r="D402" s="23"/>
      <c r="E402" s="24"/>
      <c r="F402" s="23">
        <v>52899</v>
      </c>
      <c r="G402" s="20">
        <f>D402-F402</f>
        <v>-52899</v>
      </c>
      <c r="H402" s="21">
        <f t="shared" si="42"/>
        <v>-100</v>
      </c>
      <c r="I402" s="23"/>
      <c r="J402" s="20">
        <f>I402-B402</f>
        <v>0</v>
      </c>
      <c r="K402" s="24"/>
      <c r="M402" s="23"/>
      <c r="N402" s="23"/>
      <c r="O402" s="32">
        <f t="shared" si="39"/>
        <v>0</v>
      </c>
      <c r="Q402" s="33"/>
    </row>
    <row r="403" spans="1:17" ht="16.5" customHeight="1">
      <c r="A403" s="25" t="s">
        <v>267</v>
      </c>
      <c r="B403" s="23">
        <v>1621</v>
      </c>
      <c r="C403" s="23">
        <f>141820-71</f>
        <v>141749</v>
      </c>
      <c r="D403" s="23">
        <v>141720</v>
      </c>
      <c r="E403" s="24">
        <f t="shared" si="38"/>
        <v>99.979541301878669</v>
      </c>
      <c r="F403" s="23">
        <v>71137</v>
      </c>
      <c r="G403" s="20">
        <f>D403-F403</f>
        <v>70583</v>
      </c>
      <c r="H403" s="21">
        <f t="shared" si="42"/>
        <v>99.221221024220867</v>
      </c>
      <c r="I403" s="23">
        <f>SUM(I404:I404)</f>
        <v>1178.0899999999999</v>
      </c>
      <c r="J403" s="20">
        <f>I403-B403</f>
        <v>-442.91000000000008</v>
      </c>
      <c r="K403" s="24">
        <f>J403/B403*100</f>
        <v>-27.32325724861197</v>
      </c>
      <c r="M403" s="23">
        <f>SUM(M404:M404)</f>
        <v>1178.0899999999999</v>
      </c>
      <c r="N403" s="23">
        <f>SUM(N404:N404)</f>
        <v>0</v>
      </c>
      <c r="O403" s="32">
        <f t="shared" si="39"/>
        <v>1178.0899999999999</v>
      </c>
      <c r="Q403" s="33"/>
    </row>
    <row r="404" spans="1:17" ht="16.5" customHeight="1">
      <c r="A404" s="25" t="s">
        <v>538</v>
      </c>
      <c r="B404" s="23"/>
      <c r="C404" s="23"/>
      <c r="D404" s="23"/>
      <c r="E404" s="24"/>
      <c r="F404" s="23"/>
      <c r="G404" s="20"/>
      <c r="H404" s="21"/>
      <c r="I404" s="23">
        <v>1178.0899999999999</v>
      </c>
      <c r="J404" s="20"/>
      <c r="K404" s="24"/>
      <c r="M404" s="23">
        <v>1178.0899999999999</v>
      </c>
      <c r="N404" s="23"/>
      <c r="O404" s="32">
        <f t="shared" si="39"/>
        <v>1178.0899999999999</v>
      </c>
      <c r="Q404" s="33"/>
    </row>
    <row r="405" spans="1:17" ht="16.5" customHeight="1">
      <c r="A405" s="25" t="s">
        <v>268</v>
      </c>
      <c r="B405" s="23">
        <v>13143</v>
      </c>
      <c r="C405" s="23">
        <f>14104-50</f>
        <v>14054</v>
      </c>
      <c r="D405" s="23">
        <v>14022</v>
      </c>
      <c r="E405" s="24">
        <f t="shared" ref="E405:E430" si="48">D405/C405*100</f>
        <v>99.772306816564679</v>
      </c>
      <c r="F405" s="23">
        <v>14174</v>
      </c>
      <c r="G405" s="20">
        <f>D405-F405</f>
        <v>-152</v>
      </c>
      <c r="H405" s="21">
        <f t="shared" ref="H405:H430" si="49">G405/F405*100</f>
        <v>-1.0723860589812333</v>
      </c>
      <c r="I405" s="23">
        <v>13352.18</v>
      </c>
      <c r="J405" s="20">
        <f>I405-B405</f>
        <v>209.18000000000029</v>
      </c>
      <c r="K405" s="24">
        <f>J405/B405*100</f>
        <v>1.5915696568515583</v>
      </c>
      <c r="M405" s="23">
        <v>13352.18</v>
      </c>
      <c r="N405" s="23"/>
      <c r="O405" s="32">
        <f t="shared" si="39"/>
        <v>13352.18</v>
      </c>
      <c r="Q405" s="33"/>
    </row>
    <row r="406" spans="1:17" ht="16.5" customHeight="1">
      <c r="A406" s="25" t="s">
        <v>269</v>
      </c>
      <c r="B406" s="23">
        <v>629</v>
      </c>
      <c r="C406" s="23">
        <v>461</v>
      </c>
      <c r="D406" s="23">
        <v>461</v>
      </c>
      <c r="E406" s="24">
        <f t="shared" si="48"/>
        <v>100</v>
      </c>
      <c r="F406" s="23">
        <v>280</v>
      </c>
      <c r="G406" s="20">
        <f>D406-F406</f>
        <v>181</v>
      </c>
      <c r="H406" s="21">
        <f t="shared" si="49"/>
        <v>64.642857142857153</v>
      </c>
      <c r="I406" s="23"/>
      <c r="J406" s="20">
        <f>I406-B406</f>
        <v>-629</v>
      </c>
      <c r="K406" s="24">
        <f>J406/B406*100</f>
        <v>-100</v>
      </c>
      <c r="M406" s="23"/>
      <c r="N406" s="23"/>
      <c r="O406" s="32">
        <f t="shared" ref="O406:O437" si="50">M406+N406</f>
        <v>0</v>
      </c>
      <c r="Q406" s="33"/>
    </row>
    <row r="407" spans="1:17" ht="16.5" customHeight="1">
      <c r="A407" s="25" t="s">
        <v>270</v>
      </c>
      <c r="B407" s="23">
        <v>34811</v>
      </c>
      <c r="C407" s="23">
        <v>40130</v>
      </c>
      <c r="D407" s="23">
        <v>40130</v>
      </c>
      <c r="E407" s="24">
        <f t="shared" si="48"/>
        <v>100</v>
      </c>
      <c r="F407" s="23">
        <v>61122</v>
      </c>
      <c r="G407" s="20">
        <f>D407-F407</f>
        <v>-20992</v>
      </c>
      <c r="H407" s="21">
        <f t="shared" si="49"/>
        <v>-34.344425902293771</v>
      </c>
      <c r="I407" s="23">
        <v>13459</v>
      </c>
      <c r="J407" s="20">
        <f>I407-B407</f>
        <v>-21352</v>
      </c>
      <c r="K407" s="24">
        <f>J407/B407*100</f>
        <v>-61.336933727844645</v>
      </c>
      <c r="M407" s="23">
        <v>816</v>
      </c>
      <c r="N407" s="23">
        <v>12643</v>
      </c>
      <c r="O407" s="32">
        <f t="shared" si="50"/>
        <v>13459</v>
      </c>
      <c r="Q407" s="33"/>
    </row>
    <row r="408" spans="1:17" s="2" customFormat="1" ht="16.5" customHeight="1">
      <c r="A408" s="45" t="s">
        <v>271</v>
      </c>
      <c r="B408" s="20">
        <f>B409+B420+B430+B445+B446+B451+B453+B454+B455</f>
        <v>39756</v>
      </c>
      <c r="C408" s="20">
        <f>C409+C420+C430+C445+C446+C451+C453+C454+C455</f>
        <v>29286</v>
      </c>
      <c r="D408" s="20">
        <f>D409+D420+D430+D445+D446+D451+D453+D454+D455</f>
        <v>27733</v>
      </c>
      <c r="E408" s="24">
        <f t="shared" si="48"/>
        <v>94.69712490609848</v>
      </c>
      <c r="F408" s="20">
        <f>F409+F420+F430+F445+F446+F451+F453+F454+F455</f>
        <v>28108</v>
      </c>
      <c r="G408" s="20">
        <f>D408-F408</f>
        <v>-375</v>
      </c>
      <c r="H408" s="21">
        <f t="shared" si="49"/>
        <v>-1.3341397466913334</v>
      </c>
      <c r="I408" s="20">
        <f>I409+I420+I430+I445+I446+I451+I453+I454+I455</f>
        <v>38591.719999999994</v>
      </c>
      <c r="J408" s="20">
        <f>I408-B408</f>
        <v>-1164.2800000000061</v>
      </c>
      <c r="K408" s="24">
        <f>J408/B408*100</f>
        <v>-2.9285642418754554</v>
      </c>
      <c r="M408" s="20">
        <f>M409+M420+M430+M445+M446+M451+M453+M454+M455</f>
        <v>32843.72</v>
      </c>
      <c r="N408" s="20">
        <f>N409+N420+N430+N445+N446+N451+N453+N454+N455</f>
        <v>5748</v>
      </c>
      <c r="O408" s="32">
        <f t="shared" si="50"/>
        <v>38591.72</v>
      </c>
      <c r="Q408" s="33"/>
    </row>
    <row r="409" spans="1:17" ht="16.5" customHeight="1">
      <c r="A409" s="25" t="s">
        <v>272</v>
      </c>
      <c r="B409" s="23">
        <v>12189</v>
      </c>
      <c r="C409" s="23">
        <v>10578</v>
      </c>
      <c r="D409" s="23">
        <v>10494</v>
      </c>
      <c r="E409" s="24">
        <f t="shared" si="48"/>
        <v>99.205899035734546</v>
      </c>
      <c r="F409" s="23">
        <v>12240</v>
      </c>
      <c r="G409" s="20">
        <f>D409-F409</f>
        <v>-1746</v>
      </c>
      <c r="H409" s="21">
        <f t="shared" si="49"/>
        <v>-14.26470588235294</v>
      </c>
      <c r="I409" s="23">
        <f>SUM(I410:I419)</f>
        <v>12989.220000000001</v>
      </c>
      <c r="J409" s="20">
        <f>I409-B409</f>
        <v>800.22000000000116</v>
      </c>
      <c r="K409" s="24">
        <f>J409/B409*100</f>
        <v>6.5650996800393893</v>
      </c>
      <c r="M409" s="23">
        <f>SUM(M410:M419)</f>
        <v>10736.220000000001</v>
      </c>
      <c r="N409" s="23">
        <f>SUM(N410:N419)</f>
        <v>2253</v>
      </c>
      <c r="O409" s="32">
        <f t="shared" si="50"/>
        <v>12989.220000000001</v>
      </c>
      <c r="Q409" s="33"/>
    </row>
    <row r="410" spans="1:17" ht="16.5" customHeight="1">
      <c r="A410" s="25" t="s">
        <v>358</v>
      </c>
      <c r="B410" s="23"/>
      <c r="C410" s="23"/>
      <c r="D410" s="23"/>
      <c r="E410" s="24"/>
      <c r="F410" s="23"/>
      <c r="G410" s="20"/>
      <c r="H410" s="21"/>
      <c r="I410" s="23">
        <v>1198.5899999999999</v>
      </c>
      <c r="J410" s="20"/>
      <c r="K410" s="24"/>
      <c r="M410" s="23">
        <v>1047.5899999999999</v>
      </c>
      <c r="N410" s="23">
        <v>151</v>
      </c>
      <c r="O410" s="32">
        <f t="shared" si="50"/>
        <v>1198.5899999999999</v>
      </c>
      <c r="Q410" s="33"/>
    </row>
    <row r="411" spans="1:17" ht="16.5" customHeight="1">
      <c r="A411" s="25" t="s">
        <v>359</v>
      </c>
      <c r="B411" s="23"/>
      <c r="C411" s="23"/>
      <c r="D411" s="23"/>
      <c r="E411" s="24"/>
      <c r="F411" s="23"/>
      <c r="G411" s="20"/>
      <c r="H411" s="21"/>
      <c r="I411" s="23">
        <v>2.5</v>
      </c>
      <c r="J411" s="20"/>
      <c r="K411" s="24"/>
      <c r="M411" s="23">
        <v>2.5</v>
      </c>
      <c r="N411" s="23"/>
      <c r="O411" s="32">
        <f t="shared" si="50"/>
        <v>2.5</v>
      </c>
      <c r="Q411" s="33"/>
    </row>
    <row r="412" spans="1:17" ht="16.5" customHeight="1">
      <c r="A412" s="25" t="s">
        <v>361</v>
      </c>
      <c r="B412" s="23"/>
      <c r="C412" s="23"/>
      <c r="D412" s="23"/>
      <c r="E412" s="24"/>
      <c r="F412" s="23"/>
      <c r="G412" s="20"/>
      <c r="H412" s="21"/>
      <c r="I412" s="23">
        <v>4913.1099999999997</v>
      </c>
      <c r="J412" s="20"/>
      <c r="K412" s="24"/>
      <c r="M412" s="23">
        <v>3795.11</v>
      </c>
      <c r="N412" s="23">
        <v>1118</v>
      </c>
      <c r="O412" s="32">
        <f t="shared" si="50"/>
        <v>4913.1100000000006</v>
      </c>
      <c r="Q412" s="33"/>
    </row>
    <row r="413" spans="1:17" ht="16.5" customHeight="1">
      <c r="A413" s="25" t="s">
        <v>539</v>
      </c>
      <c r="B413" s="23"/>
      <c r="C413" s="23"/>
      <c r="D413" s="23"/>
      <c r="E413" s="24"/>
      <c r="F413" s="23"/>
      <c r="G413" s="20"/>
      <c r="H413" s="21"/>
      <c r="I413" s="23">
        <v>855.1</v>
      </c>
      <c r="J413" s="20"/>
      <c r="K413" s="24"/>
      <c r="M413" s="23">
        <v>855.1</v>
      </c>
      <c r="N413" s="23"/>
      <c r="O413" s="32">
        <f t="shared" si="50"/>
        <v>855.1</v>
      </c>
      <c r="Q413" s="33"/>
    </row>
    <row r="414" spans="1:17" ht="16.5" customHeight="1">
      <c r="A414" s="25" t="s">
        <v>540</v>
      </c>
      <c r="B414" s="23"/>
      <c r="C414" s="23"/>
      <c r="D414" s="23"/>
      <c r="E414" s="24"/>
      <c r="F414" s="23"/>
      <c r="G414" s="20"/>
      <c r="H414" s="21"/>
      <c r="I414" s="23">
        <v>73</v>
      </c>
      <c r="J414" s="20"/>
      <c r="K414" s="24"/>
      <c r="M414" s="23">
        <v>73</v>
      </c>
      <c r="N414" s="23"/>
      <c r="O414" s="32">
        <f t="shared" si="50"/>
        <v>73</v>
      </c>
      <c r="Q414" s="33"/>
    </row>
    <row r="415" spans="1:17" ht="16.5" customHeight="1">
      <c r="A415" s="25" t="s">
        <v>541</v>
      </c>
      <c r="B415" s="23"/>
      <c r="C415" s="23"/>
      <c r="D415" s="23"/>
      <c r="E415" s="24"/>
      <c r="F415" s="23"/>
      <c r="G415" s="20"/>
      <c r="H415" s="21"/>
      <c r="I415" s="23">
        <v>18.5</v>
      </c>
      <c r="J415" s="20"/>
      <c r="K415" s="24"/>
      <c r="M415" s="23">
        <v>18.5</v>
      </c>
      <c r="N415" s="23"/>
      <c r="O415" s="32">
        <f t="shared" si="50"/>
        <v>18.5</v>
      </c>
      <c r="Q415" s="33"/>
    </row>
    <row r="416" spans="1:17" ht="16.5" customHeight="1">
      <c r="A416" s="25" t="s">
        <v>542</v>
      </c>
      <c r="B416" s="23"/>
      <c r="C416" s="23"/>
      <c r="D416" s="23"/>
      <c r="E416" s="24"/>
      <c r="F416" s="23"/>
      <c r="G416" s="20"/>
      <c r="H416" s="21"/>
      <c r="I416" s="23">
        <v>31</v>
      </c>
      <c r="J416" s="20"/>
      <c r="K416" s="24"/>
      <c r="M416" s="23">
        <v>31</v>
      </c>
      <c r="N416" s="23"/>
      <c r="O416" s="32">
        <f t="shared" si="50"/>
        <v>31</v>
      </c>
      <c r="Q416" s="33"/>
    </row>
    <row r="417" spans="1:17" ht="16.5" customHeight="1">
      <c r="A417" s="25" t="s">
        <v>543</v>
      </c>
      <c r="B417" s="23"/>
      <c r="C417" s="23"/>
      <c r="D417" s="23"/>
      <c r="E417" s="24"/>
      <c r="F417" s="23"/>
      <c r="G417" s="20"/>
      <c r="H417" s="21"/>
      <c r="I417" s="23">
        <v>61.6</v>
      </c>
      <c r="J417" s="20"/>
      <c r="K417" s="24"/>
      <c r="M417" s="23">
        <v>61.6</v>
      </c>
      <c r="N417" s="23"/>
      <c r="O417" s="32">
        <f t="shared" si="50"/>
        <v>61.6</v>
      </c>
      <c r="Q417" s="33"/>
    </row>
    <row r="418" spans="1:17" ht="16.5" customHeight="1">
      <c r="A418" s="25" t="s">
        <v>544</v>
      </c>
      <c r="B418" s="23"/>
      <c r="C418" s="23"/>
      <c r="D418" s="23"/>
      <c r="E418" s="24"/>
      <c r="F418" s="23"/>
      <c r="G418" s="20"/>
      <c r="H418" s="21"/>
      <c r="I418" s="23">
        <v>371.82</v>
      </c>
      <c r="J418" s="20"/>
      <c r="K418" s="24"/>
      <c r="M418" s="23">
        <v>371.82</v>
      </c>
      <c r="N418" s="23"/>
      <c r="O418" s="32">
        <f t="shared" si="50"/>
        <v>371.82</v>
      </c>
      <c r="Q418" s="33"/>
    </row>
    <row r="419" spans="1:17" ht="16.5" customHeight="1">
      <c r="A419" s="25" t="s">
        <v>545</v>
      </c>
      <c r="B419" s="23"/>
      <c r="C419" s="23"/>
      <c r="D419" s="23"/>
      <c r="E419" s="24"/>
      <c r="F419" s="23"/>
      <c r="G419" s="20"/>
      <c r="H419" s="21"/>
      <c r="I419" s="23">
        <v>5464</v>
      </c>
      <c r="J419" s="20"/>
      <c r="K419" s="24"/>
      <c r="M419" s="23">
        <v>4480</v>
      </c>
      <c r="N419" s="23">
        <v>984</v>
      </c>
      <c r="O419" s="32">
        <f t="shared" si="50"/>
        <v>5464</v>
      </c>
      <c r="Q419" s="33"/>
    </row>
    <row r="420" spans="1:17" ht="16.5" customHeight="1">
      <c r="A420" s="25" t="s">
        <v>273</v>
      </c>
      <c r="B420" s="23">
        <v>5395</v>
      </c>
      <c r="C420" s="23">
        <f>7870-400</f>
        <v>7470</v>
      </c>
      <c r="D420" s="23">
        <v>7421</v>
      </c>
      <c r="E420" s="24">
        <f t="shared" si="48"/>
        <v>99.344042838018737</v>
      </c>
      <c r="F420" s="23">
        <v>5389</v>
      </c>
      <c r="G420" s="20">
        <f>D420-F420</f>
        <v>2032</v>
      </c>
      <c r="H420" s="21">
        <f t="shared" si="49"/>
        <v>37.706439042493969</v>
      </c>
      <c r="I420" s="23">
        <f>SUM(I421:I429)</f>
        <v>4600.54</v>
      </c>
      <c r="J420" s="20">
        <f>I420-B420</f>
        <v>-794.46</v>
      </c>
      <c r="K420" s="24">
        <f>J420/B420*100</f>
        <v>-14.725857275254867</v>
      </c>
      <c r="M420" s="23">
        <f>SUM(M421:M429)</f>
        <v>4567.54</v>
      </c>
      <c r="N420" s="23">
        <f>SUM(N421:N429)</f>
        <v>33</v>
      </c>
      <c r="O420" s="32">
        <f t="shared" si="50"/>
        <v>4600.54</v>
      </c>
      <c r="Q420" s="33"/>
    </row>
    <row r="421" spans="1:17" ht="16.5" customHeight="1">
      <c r="A421" s="34" t="s">
        <v>358</v>
      </c>
      <c r="B421" s="23"/>
      <c r="C421" s="23"/>
      <c r="D421" s="23"/>
      <c r="E421" s="24"/>
      <c r="F421" s="23"/>
      <c r="G421" s="20"/>
      <c r="H421" s="21"/>
      <c r="I421" s="23">
        <v>296.54000000000002</v>
      </c>
      <c r="J421" s="20"/>
      <c r="K421" s="24"/>
      <c r="M421" s="23">
        <v>296.54000000000002</v>
      </c>
      <c r="N421" s="23"/>
      <c r="O421" s="32">
        <f t="shared" si="50"/>
        <v>296.54000000000002</v>
      </c>
      <c r="Q421" s="33"/>
    </row>
    <row r="422" spans="1:17" ht="16.5" customHeight="1">
      <c r="A422" s="34" t="s">
        <v>546</v>
      </c>
      <c r="B422" s="23"/>
      <c r="C422" s="23"/>
      <c r="D422" s="23"/>
      <c r="E422" s="24"/>
      <c r="F422" s="23"/>
      <c r="G422" s="20"/>
      <c r="H422" s="21"/>
      <c r="I422" s="23">
        <v>3008.31</v>
      </c>
      <c r="J422" s="20"/>
      <c r="K422" s="24"/>
      <c r="M422" s="23">
        <v>2997.31</v>
      </c>
      <c r="N422" s="23">
        <v>11</v>
      </c>
      <c r="O422" s="32">
        <f t="shared" si="50"/>
        <v>3008.31</v>
      </c>
      <c r="Q422" s="33"/>
    </row>
    <row r="423" spans="1:17" ht="16.5" customHeight="1">
      <c r="A423" s="34" t="s">
        <v>547</v>
      </c>
      <c r="B423" s="23"/>
      <c r="C423" s="23"/>
      <c r="D423" s="23"/>
      <c r="E423" s="24"/>
      <c r="F423" s="23"/>
      <c r="G423" s="20"/>
      <c r="H423" s="21"/>
      <c r="I423" s="23">
        <v>970.64</v>
      </c>
      <c r="J423" s="20"/>
      <c r="K423" s="24"/>
      <c r="M423" s="23">
        <v>970.64</v>
      </c>
      <c r="N423" s="23"/>
      <c r="O423" s="32">
        <f t="shared" si="50"/>
        <v>970.64</v>
      </c>
      <c r="Q423" s="33"/>
    </row>
    <row r="424" spans="1:17" ht="16.5" customHeight="1">
      <c r="A424" s="34" t="s">
        <v>548</v>
      </c>
      <c r="B424" s="23"/>
      <c r="C424" s="23"/>
      <c r="D424" s="23"/>
      <c r="E424" s="24"/>
      <c r="F424" s="23"/>
      <c r="G424" s="20"/>
      <c r="H424" s="21"/>
      <c r="I424" s="23">
        <v>10</v>
      </c>
      <c r="J424" s="20"/>
      <c r="K424" s="24"/>
      <c r="M424" s="23">
        <v>10</v>
      </c>
      <c r="N424" s="23"/>
      <c r="O424" s="32">
        <f t="shared" si="50"/>
        <v>10</v>
      </c>
      <c r="Q424" s="33"/>
    </row>
    <row r="425" spans="1:17" ht="16.5" customHeight="1">
      <c r="A425" s="34" t="s">
        <v>549</v>
      </c>
      <c r="B425" s="23"/>
      <c r="C425" s="23"/>
      <c r="D425" s="23"/>
      <c r="E425" s="24"/>
      <c r="F425" s="23"/>
      <c r="G425" s="20"/>
      <c r="H425" s="21"/>
      <c r="I425" s="23">
        <v>150</v>
      </c>
      <c r="J425" s="20"/>
      <c r="K425" s="24"/>
      <c r="M425" s="23">
        <v>150</v>
      </c>
      <c r="N425" s="23"/>
      <c r="O425" s="32">
        <f t="shared" si="50"/>
        <v>150</v>
      </c>
      <c r="Q425" s="33"/>
    </row>
    <row r="426" spans="1:17" ht="16.5" customHeight="1">
      <c r="A426" s="34" t="s">
        <v>550</v>
      </c>
      <c r="B426" s="23"/>
      <c r="C426" s="23"/>
      <c r="D426" s="23"/>
      <c r="E426" s="24"/>
      <c r="F426" s="23"/>
      <c r="G426" s="20"/>
      <c r="H426" s="21"/>
      <c r="I426" s="23">
        <v>93.39</v>
      </c>
      <c r="J426" s="20"/>
      <c r="K426" s="24"/>
      <c r="M426" s="23">
        <v>93.39</v>
      </c>
      <c r="N426" s="23"/>
      <c r="O426" s="32">
        <f t="shared" si="50"/>
        <v>93.39</v>
      </c>
      <c r="Q426" s="33"/>
    </row>
    <row r="427" spans="1:17" ht="16.5" customHeight="1">
      <c r="A427" s="34" t="s">
        <v>551</v>
      </c>
      <c r="B427" s="23"/>
      <c r="C427" s="23"/>
      <c r="D427" s="23"/>
      <c r="E427" s="24"/>
      <c r="F427" s="23"/>
      <c r="G427" s="20"/>
      <c r="H427" s="21"/>
      <c r="I427" s="23">
        <v>28</v>
      </c>
      <c r="J427" s="20"/>
      <c r="K427" s="24"/>
      <c r="M427" s="23">
        <v>28</v>
      </c>
      <c r="N427" s="23"/>
      <c r="O427" s="32">
        <f t="shared" si="50"/>
        <v>28</v>
      </c>
      <c r="Q427" s="33"/>
    </row>
    <row r="428" spans="1:17" ht="16.5" customHeight="1">
      <c r="A428" s="34" t="s">
        <v>552</v>
      </c>
      <c r="B428" s="23"/>
      <c r="C428" s="23"/>
      <c r="D428" s="23"/>
      <c r="E428" s="24"/>
      <c r="F428" s="23"/>
      <c r="G428" s="20"/>
      <c r="H428" s="21"/>
      <c r="I428" s="23">
        <v>20</v>
      </c>
      <c r="J428" s="20"/>
      <c r="K428" s="24"/>
      <c r="M428" s="23">
        <v>20</v>
      </c>
      <c r="N428" s="23"/>
      <c r="O428" s="32">
        <f t="shared" si="50"/>
        <v>20</v>
      </c>
      <c r="Q428" s="33"/>
    </row>
    <row r="429" spans="1:17" ht="16.5" customHeight="1">
      <c r="A429" s="34" t="s">
        <v>553</v>
      </c>
      <c r="B429" s="23"/>
      <c r="C429" s="23"/>
      <c r="D429" s="23"/>
      <c r="E429" s="24"/>
      <c r="F429" s="23"/>
      <c r="G429" s="20"/>
      <c r="H429" s="21"/>
      <c r="I429" s="23">
        <v>23.66</v>
      </c>
      <c r="J429" s="20"/>
      <c r="K429" s="24"/>
      <c r="M429" s="23">
        <v>1.66</v>
      </c>
      <c r="N429" s="23">
        <v>22</v>
      </c>
      <c r="O429" s="32">
        <f t="shared" si="50"/>
        <v>23.66</v>
      </c>
      <c r="Q429" s="33"/>
    </row>
    <row r="430" spans="1:17" ht="16.5" customHeight="1">
      <c r="A430" s="25" t="s">
        <v>274</v>
      </c>
      <c r="B430" s="23">
        <v>4327</v>
      </c>
      <c r="C430" s="23">
        <f>3992-500</f>
        <v>3492</v>
      </c>
      <c r="D430" s="23">
        <v>3450</v>
      </c>
      <c r="E430" s="24">
        <f t="shared" si="48"/>
        <v>98.797250859106526</v>
      </c>
      <c r="F430" s="23">
        <v>6535</v>
      </c>
      <c r="G430" s="20">
        <f>D430-F430</f>
        <v>-3085</v>
      </c>
      <c r="H430" s="21">
        <f t="shared" si="49"/>
        <v>-47.207345065034431</v>
      </c>
      <c r="I430" s="23">
        <f>SUM(I431:I444)</f>
        <v>4555.7800000000007</v>
      </c>
      <c r="J430" s="20">
        <f>I430-B430</f>
        <v>228.78000000000065</v>
      </c>
      <c r="K430" s="24">
        <f>J430/B430*100</f>
        <v>5.2872660041599415</v>
      </c>
      <c r="M430" s="23">
        <f>SUM(M431:M444)</f>
        <v>3479.78</v>
      </c>
      <c r="N430" s="23">
        <f>SUM(N431:N444)</f>
        <v>1076</v>
      </c>
      <c r="O430" s="32">
        <f t="shared" si="50"/>
        <v>4555.7800000000007</v>
      </c>
      <c r="Q430" s="33"/>
    </row>
    <row r="431" spans="1:17" ht="16.5" customHeight="1">
      <c r="A431" s="25" t="s">
        <v>358</v>
      </c>
      <c r="B431" s="23"/>
      <c r="C431" s="23"/>
      <c r="D431" s="23"/>
      <c r="E431" s="24"/>
      <c r="F431" s="23"/>
      <c r="G431" s="20"/>
      <c r="H431" s="21"/>
      <c r="I431" s="23">
        <v>449.82</v>
      </c>
      <c r="J431" s="20"/>
      <c r="K431" s="24"/>
      <c r="M431" s="23">
        <v>449.82</v>
      </c>
      <c r="N431" s="23"/>
      <c r="O431" s="32">
        <f t="shared" si="50"/>
        <v>449.82</v>
      </c>
      <c r="Q431" s="33"/>
    </row>
    <row r="432" spans="1:17" ht="16.5" customHeight="1">
      <c r="A432" s="25" t="s">
        <v>359</v>
      </c>
      <c r="B432" s="23"/>
      <c r="C432" s="23"/>
      <c r="D432" s="23"/>
      <c r="E432" s="24"/>
      <c r="F432" s="23"/>
      <c r="G432" s="20"/>
      <c r="H432" s="21"/>
      <c r="I432" s="23">
        <v>79.41</v>
      </c>
      <c r="J432" s="20"/>
      <c r="K432" s="24"/>
      <c r="M432" s="23">
        <v>79.41</v>
      </c>
      <c r="N432" s="23"/>
      <c r="O432" s="32">
        <f t="shared" si="50"/>
        <v>79.41</v>
      </c>
      <c r="Q432" s="33"/>
    </row>
    <row r="433" spans="1:16379" ht="16.5" customHeight="1">
      <c r="A433" s="25" t="s">
        <v>554</v>
      </c>
      <c r="B433" s="23"/>
      <c r="C433" s="23"/>
      <c r="D433" s="23"/>
      <c r="E433" s="24"/>
      <c r="F433" s="23"/>
      <c r="G433" s="20"/>
      <c r="H433" s="21"/>
      <c r="I433" s="23">
        <v>2283.81</v>
      </c>
      <c r="J433" s="20"/>
      <c r="K433" s="24"/>
      <c r="M433" s="23">
        <v>2283.81</v>
      </c>
      <c r="N433" s="23"/>
      <c r="O433" s="32">
        <f t="shared" si="50"/>
        <v>2283.81</v>
      </c>
      <c r="Q433" s="33"/>
    </row>
    <row r="434" spans="1:16379" ht="16.5" customHeight="1">
      <c r="A434" s="25" t="s">
        <v>555</v>
      </c>
      <c r="B434" s="23"/>
      <c r="C434" s="23"/>
      <c r="D434" s="23"/>
      <c r="E434" s="24"/>
      <c r="F434" s="23"/>
      <c r="G434" s="20"/>
      <c r="H434" s="21"/>
      <c r="I434" s="23">
        <v>15.53</v>
      </c>
      <c r="J434" s="20"/>
      <c r="K434" s="24"/>
      <c r="M434" s="23">
        <v>10.53</v>
      </c>
      <c r="N434" s="23">
        <v>5</v>
      </c>
      <c r="O434" s="32">
        <f t="shared" si="50"/>
        <v>15.53</v>
      </c>
      <c r="Q434" s="33"/>
    </row>
    <row r="435" spans="1:16379" ht="16.5" customHeight="1">
      <c r="A435" s="25" t="s">
        <v>556</v>
      </c>
      <c r="B435" s="23"/>
      <c r="C435" s="23"/>
      <c r="D435" s="23"/>
      <c r="E435" s="24"/>
      <c r="F435" s="23"/>
      <c r="G435" s="20"/>
      <c r="H435" s="21"/>
      <c r="I435" s="23">
        <v>239.75</v>
      </c>
      <c r="J435" s="20"/>
      <c r="K435" s="24"/>
      <c r="M435" s="23">
        <v>209.75</v>
      </c>
      <c r="N435" s="23">
        <v>30</v>
      </c>
      <c r="O435" s="32">
        <f t="shared" si="50"/>
        <v>239.75</v>
      </c>
      <c r="Q435" s="33"/>
    </row>
    <row r="436" spans="1:16379" ht="16.5" customHeight="1">
      <c r="A436" s="25" t="s">
        <v>557</v>
      </c>
      <c r="B436" s="23"/>
      <c r="C436" s="23"/>
      <c r="D436" s="23"/>
      <c r="E436" s="24"/>
      <c r="F436" s="23"/>
      <c r="G436" s="20"/>
      <c r="H436" s="21"/>
      <c r="I436" s="23">
        <v>80</v>
      </c>
      <c r="J436" s="20"/>
      <c r="K436" s="24"/>
      <c r="M436" s="23">
        <v>80</v>
      </c>
      <c r="N436" s="23"/>
      <c r="O436" s="32">
        <f t="shared" si="50"/>
        <v>80</v>
      </c>
      <c r="Q436" s="33"/>
    </row>
    <row r="437" spans="1:16379" ht="16.5" customHeight="1">
      <c r="A437" s="25" t="s">
        <v>558</v>
      </c>
      <c r="B437" s="23"/>
      <c r="C437" s="23"/>
      <c r="D437" s="23"/>
      <c r="E437" s="24"/>
      <c r="F437" s="23"/>
      <c r="G437" s="20"/>
      <c r="H437" s="21"/>
      <c r="I437" s="23">
        <v>20</v>
      </c>
      <c r="J437" s="20"/>
      <c r="K437" s="24"/>
      <c r="M437" s="23">
        <v>20</v>
      </c>
      <c r="N437" s="23"/>
      <c r="O437" s="32">
        <f t="shared" si="50"/>
        <v>20</v>
      </c>
      <c r="Q437" s="33"/>
    </row>
    <row r="438" spans="1:16379" ht="16.5" customHeight="1">
      <c r="A438" s="25" t="s">
        <v>559</v>
      </c>
      <c r="B438" s="23"/>
      <c r="C438" s="23"/>
      <c r="D438" s="23"/>
      <c r="E438" s="24"/>
      <c r="F438" s="23"/>
      <c r="G438" s="20"/>
      <c r="H438" s="21"/>
      <c r="I438" s="23">
        <v>50</v>
      </c>
      <c r="J438" s="20"/>
      <c r="K438" s="24"/>
      <c r="M438" s="23">
        <v>20</v>
      </c>
      <c r="N438" s="23">
        <v>30</v>
      </c>
      <c r="O438" s="32">
        <f t="shared" ref="O438:O462" si="51">M438+N438</f>
        <v>50</v>
      </c>
      <c r="Q438" s="33"/>
    </row>
    <row r="439" spans="1:16379" ht="16.5" customHeight="1">
      <c r="A439" s="25" t="s">
        <v>560</v>
      </c>
      <c r="B439" s="23"/>
      <c r="C439" s="23"/>
      <c r="D439" s="23"/>
      <c r="E439" s="24"/>
      <c r="F439" s="23"/>
      <c r="G439" s="20"/>
      <c r="H439" s="21"/>
      <c r="I439" s="23">
        <v>10</v>
      </c>
      <c r="J439" s="20"/>
      <c r="K439" s="24"/>
      <c r="M439" s="23"/>
      <c r="N439" s="23">
        <v>10</v>
      </c>
      <c r="O439" s="32">
        <f t="shared" si="51"/>
        <v>10</v>
      </c>
      <c r="Q439" s="33"/>
    </row>
    <row r="440" spans="1:16379" ht="16.5" customHeight="1">
      <c r="A440" s="25" t="s">
        <v>561</v>
      </c>
      <c r="B440" s="23"/>
      <c r="C440" s="23"/>
      <c r="D440" s="23"/>
      <c r="E440" s="24"/>
      <c r="F440" s="23"/>
      <c r="G440" s="20"/>
      <c r="H440" s="21"/>
      <c r="I440" s="23">
        <v>10</v>
      </c>
      <c r="J440" s="20"/>
      <c r="K440" s="24"/>
      <c r="M440" s="23">
        <v>10</v>
      </c>
      <c r="N440" s="23"/>
      <c r="O440" s="32">
        <f t="shared" si="51"/>
        <v>10</v>
      </c>
      <c r="Q440" s="33"/>
    </row>
    <row r="441" spans="1:16379" ht="16.5" customHeight="1">
      <c r="A441" s="25" t="s">
        <v>562</v>
      </c>
      <c r="B441" s="23"/>
      <c r="C441" s="23"/>
      <c r="D441" s="23"/>
      <c r="E441" s="24"/>
      <c r="F441" s="23"/>
      <c r="G441" s="20"/>
      <c r="H441" s="21"/>
      <c r="I441" s="23">
        <v>190</v>
      </c>
      <c r="J441" s="20"/>
      <c r="K441" s="24"/>
      <c r="M441" s="23"/>
      <c r="N441" s="23">
        <v>190</v>
      </c>
      <c r="O441" s="32">
        <f t="shared" si="51"/>
        <v>190</v>
      </c>
      <c r="Q441" s="33"/>
    </row>
    <row r="442" spans="1:16379" ht="16.5" customHeight="1">
      <c r="A442" s="25" t="s">
        <v>563</v>
      </c>
      <c r="B442" s="23"/>
      <c r="C442" s="23"/>
      <c r="D442" s="23"/>
      <c r="E442" s="24"/>
      <c r="F442" s="23"/>
      <c r="G442" s="20"/>
      <c r="H442" s="21"/>
      <c r="I442" s="23">
        <v>4.5</v>
      </c>
      <c r="J442" s="20"/>
      <c r="K442" s="24"/>
      <c r="M442" s="23">
        <v>4.5</v>
      </c>
      <c r="N442" s="23"/>
      <c r="O442" s="32">
        <f t="shared" si="51"/>
        <v>4.5</v>
      </c>
      <c r="Q442" s="33"/>
    </row>
    <row r="443" spans="1:16379" ht="16.5" customHeight="1">
      <c r="A443" s="25" t="s">
        <v>564</v>
      </c>
      <c r="B443" s="23"/>
      <c r="C443" s="23"/>
      <c r="D443" s="23"/>
      <c r="E443" s="24"/>
      <c r="F443" s="23"/>
      <c r="G443" s="20"/>
      <c r="H443" s="21"/>
      <c r="I443" s="23">
        <v>130</v>
      </c>
      <c r="J443" s="20"/>
      <c r="K443" s="24"/>
      <c r="M443" s="23">
        <v>0</v>
      </c>
      <c r="N443" s="23">
        <v>130</v>
      </c>
      <c r="O443" s="32">
        <f t="shared" si="51"/>
        <v>130</v>
      </c>
      <c r="Q443" s="33"/>
    </row>
    <row r="444" spans="1:16379" ht="16.5" customHeight="1">
      <c r="A444" s="25" t="s">
        <v>565</v>
      </c>
      <c r="B444" s="23"/>
      <c r="C444" s="23"/>
      <c r="D444" s="23"/>
      <c r="E444" s="24"/>
      <c r="F444" s="23"/>
      <c r="G444" s="20"/>
      <c r="H444" s="21"/>
      <c r="I444" s="23">
        <v>992.96</v>
      </c>
      <c r="J444" s="20"/>
      <c r="K444" s="24"/>
      <c r="M444" s="23">
        <v>311.95999999999998</v>
      </c>
      <c r="N444" s="23">
        <v>681</v>
      </c>
      <c r="O444" s="32">
        <f t="shared" si="51"/>
        <v>992.96</v>
      </c>
      <c r="Q444" s="33"/>
    </row>
    <row r="445" spans="1:16379" ht="16.5" hidden="1" customHeight="1">
      <c r="A445" s="35" t="s">
        <v>566</v>
      </c>
      <c r="B445" s="36"/>
      <c r="C445" s="36"/>
      <c r="D445" s="36"/>
      <c r="E445" s="37" t="e">
        <f t="shared" ref="E445:E461" si="52">D445/C445*100</f>
        <v>#DIV/0!</v>
      </c>
      <c r="F445" s="23"/>
      <c r="G445" s="38">
        <f>D445-F445</f>
        <v>0</v>
      </c>
      <c r="H445" s="39" t="e">
        <f t="shared" ref="H445:H461" si="53">G445/F445*100</f>
        <v>#DIV/0!</v>
      </c>
      <c r="I445" s="36"/>
      <c r="J445" s="38">
        <f>I445-B445</f>
        <v>0</v>
      </c>
      <c r="K445" s="37" t="e">
        <f>J445/B445*100</f>
        <v>#DIV/0!</v>
      </c>
      <c r="L445" s="3"/>
      <c r="M445" s="23"/>
      <c r="N445" s="23"/>
      <c r="O445" s="32">
        <f t="shared" si="51"/>
        <v>0</v>
      </c>
      <c r="P445" s="3"/>
      <c r="Q445" s="3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S445" s="3"/>
      <c r="IU445" s="3"/>
      <c r="IV445" s="3"/>
      <c r="IW445" s="3"/>
      <c r="IX445" s="3"/>
      <c r="IY445" s="3"/>
      <c r="IZ445" s="3"/>
      <c r="JA445" s="3"/>
      <c r="JB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  <c r="JU445" s="3"/>
      <c r="JV445" s="3"/>
      <c r="JW445" s="3"/>
      <c r="JX445" s="3"/>
      <c r="JY445" s="3"/>
      <c r="JZ445" s="3"/>
      <c r="KA445" s="3"/>
      <c r="KB445" s="3"/>
      <c r="KC445" s="3"/>
      <c r="KD445" s="3"/>
      <c r="KE445" s="3"/>
      <c r="KF445" s="3"/>
      <c r="KG445" s="3"/>
      <c r="KH445" s="3"/>
      <c r="KI445" s="3"/>
      <c r="KJ445" s="3"/>
      <c r="KK445" s="3"/>
      <c r="KL445" s="3"/>
      <c r="KM445" s="3"/>
      <c r="KN445" s="3"/>
      <c r="KO445" s="3"/>
      <c r="KP445" s="3"/>
      <c r="KQ445" s="3"/>
      <c r="KR445" s="3"/>
      <c r="KS445" s="3"/>
      <c r="KT445" s="3"/>
      <c r="KU445" s="3"/>
      <c r="KV445" s="3"/>
      <c r="KW445" s="3"/>
      <c r="KX445" s="3"/>
      <c r="KY445" s="3"/>
      <c r="KZ445" s="3"/>
      <c r="LA445" s="3"/>
      <c r="LB445" s="3"/>
      <c r="LC445" s="3"/>
      <c r="LD445" s="3"/>
      <c r="LE445" s="3"/>
      <c r="LF445" s="3"/>
      <c r="LG445" s="3"/>
      <c r="LH445" s="3"/>
      <c r="LI445" s="3"/>
      <c r="LJ445" s="3"/>
      <c r="LK445" s="3"/>
      <c r="LL445" s="3"/>
      <c r="LM445" s="3"/>
      <c r="LN445" s="3"/>
      <c r="LO445" s="3"/>
      <c r="LP445" s="3"/>
      <c r="LQ445" s="3"/>
      <c r="LR445" s="3"/>
      <c r="LS445" s="3"/>
      <c r="LT445" s="3"/>
      <c r="LU445" s="3"/>
      <c r="LV445" s="3"/>
      <c r="LW445" s="3"/>
      <c r="LX445" s="3"/>
      <c r="LY445" s="3"/>
      <c r="LZ445" s="3"/>
      <c r="MA445" s="3"/>
      <c r="MB445" s="3"/>
      <c r="MC445" s="3"/>
      <c r="MD445" s="3"/>
      <c r="ME445" s="3"/>
      <c r="MF445" s="3"/>
      <c r="MG445" s="3"/>
      <c r="MH445" s="3"/>
      <c r="MI445" s="3"/>
      <c r="MJ445" s="3"/>
      <c r="MK445" s="3"/>
      <c r="ML445" s="3"/>
      <c r="MM445" s="3"/>
      <c r="MN445" s="3"/>
      <c r="MO445" s="3"/>
      <c r="MP445" s="3"/>
      <c r="MQ445" s="3"/>
      <c r="MR445" s="3"/>
      <c r="MS445" s="3"/>
      <c r="MT445" s="3"/>
      <c r="MU445" s="3"/>
      <c r="MV445" s="3"/>
      <c r="MW445" s="3"/>
      <c r="MX445" s="3"/>
      <c r="MY445" s="3"/>
      <c r="MZ445" s="3"/>
      <c r="NA445" s="3"/>
      <c r="NB445" s="3"/>
      <c r="NC445" s="3"/>
      <c r="ND445" s="3"/>
      <c r="NE445" s="3"/>
      <c r="NF445" s="3"/>
      <c r="NG445" s="3"/>
      <c r="NH445" s="3"/>
      <c r="NI445" s="3"/>
      <c r="NJ445" s="3"/>
      <c r="NK445" s="3"/>
      <c r="NL445" s="3"/>
      <c r="NM445" s="3"/>
      <c r="NN445" s="3"/>
      <c r="NO445" s="3"/>
      <c r="NP445" s="3"/>
      <c r="NQ445" s="3"/>
      <c r="NR445" s="3"/>
      <c r="NS445" s="3"/>
      <c r="NT445" s="3"/>
      <c r="NU445" s="3"/>
      <c r="NV445" s="3"/>
      <c r="NW445" s="3"/>
      <c r="NX445" s="3"/>
      <c r="NY445" s="3"/>
      <c r="NZ445" s="3"/>
      <c r="OA445" s="3"/>
      <c r="OB445" s="3"/>
      <c r="OC445" s="3"/>
      <c r="OD445" s="3"/>
      <c r="OE445" s="3"/>
      <c r="OF445" s="3"/>
      <c r="OG445" s="3"/>
      <c r="OH445" s="3"/>
      <c r="OI445" s="3"/>
      <c r="OJ445" s="3"/>
      <c r="OK445" s="3"/>
      <c r="OL445" s="3"/>
      <c r="OM445" s="3"/>
      <c r="ON445" s="3"/>
      <c r="OO445" s="3"/>
      <c r="OP445" s="3"/>
      <c r="OQ445" s="3"/>
      <c r="OR445" s="3"/>
      <c r="OS445" s="3"/>
      <c r="OT445" s="3"/>
      <c r="OU445" s="3"/>
      <c r="OV445" s="3"/>
      <c r="OW445" s="3"/>
      <c r="OX445" s="3"/>
      <c r="OY445" s="3"/>
      <c r="OZ445" s="3"/>
      <c r="PA445" s="3"/>
      <c r="PB445" s="3"/>
      <c r="PC445" s="3"/>
      <c r="PD445" s="3"/>
      <c r="PE445" s="3"/>
      <c r="PF445" s="3"/>
      <c r="PG445" s="3"/>
      <c r="PH445" s="3"/>
      <c r="PI445" s="3"/>
      <c r="PJ445" s="3"/>
      <c r="PK445" s="3"/>
      <c r="PL445" s="3"/>
      <c r="PM445" s="3"/>
      <c r="PN445" s="3"/>
      <c r="PO445" s="3"/>
      <c r="PP445" s="3"/>
      <c r="PQ445" s="3"/>
      <c r="PR445" s="3"/>
      <c r="PS445" s="3"/>
      <c r="PT445" s="3"/>
      <c r="PU445" s="3"/>
      <c r="PV445" s="3"/>
      <c r="PW445" s="3"/>
      <c r="PX445" s="3"/>
      <c r="PY445" s="3"/>
      <c r="PZ445" s="3"/>
      <c r="QA445" s="3"/>
      <c r="QB445" s="3"/>
      <c r="QC445" s="3"/>
      <c r="QD445" s="3"/>
      <c r="QE445" s="3"/>
      <c r="QF445" s="3"/>
      <c r="QG445" s="3"/>
      <c r="QH445" s="3"/>
      <c r="QI445" s="3"/>
      <c r="QJ445" s="3"/>
      <c r="QK445" s="3"/>
      <c r="QL445" s="3"/>
      <c r="QM445" s="3"/>
      <c r="QN445" s="3"/>
      <c r="QO445" s="3"/>
      <c r="QP445" s="3"/>
      <c r="QQ445" s="3"/>
      <c r="QR445" s="3"/>
      <c r="QS445" s="3"/>
      <c r="QT445" s="3"/>
      <c r="QU445" s="3"/>
      <c r="QV445" s="3"/>
      <c r="QW445" s="3"/>
      <c r="QX445" s="3"/>
      <c r="QY445" s="3"/>
      <c r="QZ445" s="3"/>
      <c r="RA445" s="3"/>
      <c r="RB445" s="3"/>
      <c r="RC445" s="3"/>
      <c r="RD445" s="3"/>
      <c r="RE445" s="3"/>
      <c r="RF445" s="3"/>
      <c r="RG445" s="3"/>
      <c r="RH445" s="3"/>
      <c r="RI445" s="3"/>
      <c r="RJ445" s="3"/>
      <c r="RK445" s="3"/>
      <c r="RL445" s="3"/>
      <c r="RM445" s="3"/>
      <c r="RN445" s="3"/>
      <c r="RO445" s="3"/>
      <c r="RP445" s="3"/>
      <c r="RQ445" s="3"/>
      <c r="RR445" s="3"/>
      <c r="RS445" s="3"/>
      <c r="RT445" s="3"/>
      <c r="RU445" s="3"/>
      <c r="RV445" s="3"/>
      <c r="RW445" s="3"/>
      <c r="RX445" s="3"/>
      <c r="RY445" s="3"/>
      <c r="RZ445" s="3"/>
      <c r="SA445" s="3"/>
      <c r="SB445" s="3"/>
      <c r="SC445" s="3"/>
      <c r="SD445" s="3"/>
      <c r="SE445" s="3"/>
      <c r="SF445" s="3"/>
      <c r="SG445" s="3"/>
      <c r="SH445" s="3"/>
      <c r="SI445" s="3"/>
      <c r="SJ445" s="3"/>
      <c r="SK445" s="3"/>
      <c r="SL445" s="3"/>
      <c r="SM445" s="3"/>
      <c r="SO445" s="3"/>
      <c r="SQ445" s="3"/>
      <c r="SR445" s="3"/>
      <c r="SS445" s="3"/>
      <c r="ST445" s="3"/>
      <c r="SU445" s="3"/>
      <c r="SV445" s="3"/>
      <c r="SW445" s="3"/>
      <c r="SX445" s="3"/>
      <c r="TC445" s="3"/>
      <c r="TD445" s="3"/>
      <c r="TE445" s="3"/>
      <c r="TF445" s="3"/>
      <c r="TG445" s="3"/>
      <c r="TH445" s="3"/>
      <c r="TI445" s="3"/>
      <c r="TJ445" s="3"/>
      <c r="TK445" s="3"/>
      <c r="TL445" s="3"/>
      <c r="TM445" s="3"/>
      <c r="TN445" s="3"/>
      <c r="TO445" s="3"/>
      <c r="TP445" s="3"/>
      <c r="TQ445" s="3"/>
      <c r="TR445" s="3"/>
      <c r="TS445" s="3"/>
      <c r="TT445" s="3"/>
      <c r="TU445" s="3"/>
      <c r="TV445" s="3"/>
      <c r="TW445" s="3"/>
      <c r="TX445" s="3"/>
      <c r="TY445" s="3"/>
      <c r="TZ445" s="3"/>
      <c r="UA445" s="3"/>
      <c r="UB445" s="3"/>
      <c r="UC445" s="3"/>
      <c r="UD445" s="3"/>
      <c r="UE445" s="3"/>
      <c r="UF445" s="3"/>
      <c r="UG445" s="3"/>
      <c r="UH445" s="3"/>
      <c r="UI445" s="3"/>
      <c r="UJ445" s="3"/>
      <c r="UK445" s="3"/>
      <c r="UL445" s="3"/>
      <c r="UM445" s="3"/>
      <c r="UN445" s="3"/>
      <c r="UO445" s="3"/>
      <c r="UP445" s="3"/>
      <c r="UQ445" s="3"/>
      <c r="UR445" s="3"/>
      <c r="US445" s="3"/>
      <c r="UT445" s="3"/>
      <c r="UU445" s="3"/>
      <c r="UV445" s="3"/>
      <c r="UW445" s="3"/>
      <c r="UX445" s="3"/>
      <c r="UY445" s="3"/>
      <c r="UZ445" s="3"/>
      <c r="VA445" s="3"/>
      <c r="VB445" s="3"/>
      <c r="VC445" s="3"/>
      <c r="VD445" s="3"/>
      <c r="VE445" s="3"/>
      <c r="VF445" s="3"/>
      <c r="VG445" s="3"/>
      <c r="VH445" s="3"/>
      <c r="VI445" s="3"/>
      <c r="VJ445" s="3"/>
      <c r="VK445" s="3"/>
      <c r="VL445" s="3"/>
      <c r="VM445" s="3"/>
      <c r="VN445" s="3"/>
      <c r="VO445" s="3"/>
      <c r="VP445" s="3"/>
      <c r="VQ445" s="3"/>
      <c r="VR445" s="3"/>
      <c r="VS445" s="3"/>
      <c r="VT445" s="3"/>
      <c r="VU445" s="3"/>
      <c r="VV445" s="3"/>
      <c r="VW445" s="3"/>
      <c r="VX445" s="3"/>
      <c r="VY445" s="3"/>
      <c r="VZ445" s="3"/>
      <c r="WA445" s="3"/>
      <c r="WB445" s="3"/>
      <c r="WC445" s="3"/>
      <c r="WD445" s="3"/>
      <c r="WE445" s="3"/>
      <c r="WF445" s="3"/>
      <c r="WG445" s="3"/>
      <c r="WH445" s="3"/>
      <c r="WI445" s="3"/>
      <c r="WJ445" s="3"/>
      <c r="WK445" s="3"/>
      <c r="WL445" s="3"/>
      <c r="WM445" s="3"/>
      <c r="WN445" s="3"/>
      <c r="WO445" s="3"/>
      <c r="WP445" s="3"/>
      <c r="WQ445" s="3"/>
      <c r="WR445" s="3"/>
      <c r="WS445" s="3"/>
      <c r="WT445" s="3"/>
      <c r="WU445" s="3"/>
      <c r="WV445" s="3"/>
      <c r="WW445" s="3"/>
      <c r="WX445" s="3"/>
      <c r="WY445" s="3"/>
      <c r="WZ445" s="3"/>
      <c r="XA445" s="3"/>
      <c r="XB445" s="3"/>
      <c r="XC445" s="3"/>
      <c r="XD445" s="3"/>
      <c r="XE445" s="3"/>
      <c r="XF445" s="3"/>
      <c r="XG445" s="3"/>
      <c r="XH445" s="3"/>
      <c r="XI445" s="3"/>
      <c r="XJ445" s="3"/>
      <c r="XK445" s="3"/>
      <c r="XL445" s="3"/>
      <c r="XM445" s="3"/>
      <c r="XN445" s="3"/>
      <c r="XO445" s="3"/>
      <c r="XP445" s="3"/>
      <c r="XQ445" s="3"/>
      <c r="XR445" s="3"/>
      <c r="XS445" s="3"/>
      <c r="XT445" s="3"/>
      <c r="XU445" s="3"/>
      <c r="XV445" s="3"/>
      <c r="XW445" s="3"/>
      <c r="XX445" s="3"/>
      <c r="XY445" s="3"/>
      <c r="XZ445" s="3"/>
      <c r="YA445" s="3"/>
      <c r="YB445" s="3"/>
      <c r="YC445" s="3"/>
      <c r="YD445" s="3"/>
      <c r="YE445" s="3"/>
      <c r="YF445" s="3"/>
      <c r="YG445" s="3"/>
      <c r="YH445" s="3"/>
      <c r="YI445" s="3"/>
      <c r="YJ445" s="3"/>
      <c r="YK445" s="3"/>
      <c r="YL445" s="3"/>
      <c r="YM445" s="3"/>
      <c r="YN445" s="3"/>
      <c r="YO445" s="3"/>
      <c r="YP445" s="3"/>
      <c r="YQ445" s="3"/>
      <c r="YR445" s="3"/>
      <c r="YS445" s="3"/>
      <c r="YT445" s="3"/>
      <c r="YU445" s="3"/>
      <c r="YV445" s="3"/>
      <c r="YW445" s="3"/>
      <c r="YX445" s="3"/>
      <c r="YY445" s="3"/>
      <c r="YZ445" s="3"/>
      <c r="ZA445" s="3"/>
      <c r="ZB445" s="3"/>
      <c r="ZC445" s="3"/>
      <c r="ZD445" s="3"/>
      <c r="ZE445" s="3"/>
      <c r="ZF445" s="3"/>
      <c r="ZG445" s="3"/>
      <c r="ZH445" s="3"/>
      <c r="ZI445" s="3"/>
      <c r="ZJ445" s="3"/>
      <c r="ZK445" s="3"/>
      <c r="ZL445" s="3"/>
      <c r="ZM445" s="3"/>
      <c r="ZN445" s="3"/>
      <c r="ZO445" s="3"/>
      <c r="ZP445" s="3"/>
      <c r="ZQ445" s="3"/>
      <c r="ZR445" s="3"/>
      <c r="ZS445" s="3"/>
      <c r="ZT445" s="3"/>
      <c r="ZU445" s="3"/>
      <c r="ZV445" s="3"/>
      <c r="ZW445" s="3"/>
      <c r="ZX445" s="3"/>
      <c r="ZY445" s="3"/>
      <c r="ZZ445" s="3"/>
      <c r="AAA445" s="3"/>
      <c r="AAB445" s="3"/>
      <c r="AAC445" s="3"/>
      <c r="AAD445" s="3"/>
      <c r="AAE445" s="3"/>
      <c r="AAF445" s="3"/>
      <c r="AAG445" s="3"/>
      <c r="AAH445" s="3"/>
      <c r="AAI445" s="3"/>
      <c r="AAJ445" s="3"/>
      <c r="AAK445" s="3"/>
      <c r="AAL445" s="3"/>
      <c r="AAM445" s="3"/>
      <c r="AAN445" s="3"/>
      <c r="AAO445" s="3"/>
      <c r="AAP445" s="3"/>
      <c r="AAQ445" s="3"/>
      <c r="AAR445" s="3"/>
      <c r="AAS445" s="3"/>
      <c r="AAT445" s="3"/>
      <c r="AAU445" s="3"/>
      <c r="AAV445" s="3"/>
      <c r="AAW445" s="3"/>
      <c r="AAX445" s="3"/>
      <c r="AAY445" s="3"/>
      <c r="AAZ445" s="3"/>
      <c r="ABA445" s="3"/>
      <c r="ABB445" s="3"/>
      <c r="ABC445" s="3"/>
      <c r="ABD445" s="3"/>
      <c r="ABE445" s="3"/>
      <c r="ABF445" s="3"/>
      <c r="ABG445" s="3"/>
      <c r="ABH445" s="3"/>
      <c r="ABI445" s="3"/>
      <c r="ABJ445" s="3"/>
      <c r="ABK445" s="3"/>
      <c r="ABL445" s="3"/>
      <c r="ABM445" s="3"/>
      <c r="ABN445" s="3"/>
      <c r="ABO445" s="3"/>
      <c r="ABP445" s="3"/>
      <c r="ABQ445" s="3"/>
      <c r="ABR445" s="3"/>
      <c r="ABS445" s="3"/>
      <c r="ABT445" s="3"/>
      <c r="ABU445" s="3"/>
      <c r="ABV445" s="3"/>
      <c r="ABW445" s="3"/>
      <c r="ABX445" s="3"/>
      <c r="ABY445" s="3"/>
      <c r="ABZ445" s="3"/>
      <c r="ACA445" s="3"/>
      <c r="ACB445" s="3"/>
      <c r="ACC445" s="3"/>
      <c r="ACD445" s="3"/>
      <c r="ACE445" s="3"/>
      <c r="ACF445" s="3"/>
      <c r="ACG445" s="3"/>
      <c r="ACH445" s="3"/>
      <c r="ACI445" s="3"/>
      <c r="ACK445" s="3"/>
      <c r="ACM445" s="3"/>
      <c r="ACN445" s="3"/>
      <c r="ACO445" s="3"/>
      <c r="ACP445" s="3"/>
      <c r="ACQ445" s="3"/>
      <c r="ACR445" s="3"/>
      <c r="ACS445" s="3"/>
      <c r="ACT445" s="3"/>
      <c r="ACY445" s="3"/>
      <c r="ACZ445" s="3"/>
      <c r="ADA445" s="3"/>
      <c r="ADB445" s="3"/>
      <c r="ADC445" s="3"/>
      <c r="ADD445" s="3"/>
      <c r="ADE445" s="3"/>
      <c r="ADF445" s="3"/>
      <c r="ADG445" s="3"/>
      <c r="ADH445" s="3"/>
      <c r="ADI445" s="3"/>
      <c r="ADJ445" s="3"/>
      <c r="ADK445" s="3"/>
      <c r="ADL445" s="3"/>
      <c r="ADM445" s="3"/>
      <c r="ADN445" s="3"/>
      <c r="ADO445" s="3"/>
      <c r="ADP445" s="3"/>
      <c r="ADQ445" s="3"/>
      <c r="ADR445" s="3"/>
      <c r="ADS445" s="3"/>
      <c r="ADT445" s="3"/>
      <c r="ADU445" s="3"/>
      <c r="ADV445" s="3"/>
      <c r="ADW445" s="3"/>
      <c r="ADX445" s="3"/>
      <c r="ADY445" s="3"/>
      <c r="ADZ445" s="3"/>
      <c r="AEA445" s="3"/>
      <c r="AEB445" s="3"/>
      <c r="AEC445" s="3"/>
      <c r="AED445" s="3"/>
      <c r="AEE445" s="3"/>
      <c r="AEF445" s="3"/>
      <c r="AEG445" s="3"/>
      <c r="AEH445" s="3"/>
      <c r="AEI445" s="3"/>
      <c r="AEJ445" s="3"/>
      <c r="AEK445" s="3"/>
      <c r="AEL445" s="3"/>
      <c r="AEM445" s="3"/>
      <c r="AEN445" s="3"/>
      <c r="AEO445" s="3"/>
      <c r="AEP445" s="3"/>
      <c r="AEQ445" s="3"/>
      <c r="AER445" s="3"/>
      <c r="AES445" s="3"/>
      <c r="AET445" s="3"/>
      <c r="AEU445" s="3"/>
      <c r="AEV445" s="3"/>
      <c r="AEW445" s="3"/>
      <c r="AEX445" s="3"/>
      <c r="AEY445" s="3"/>
      <c r="AEZ445" s="3"/>
      <c r="AFA445" s="3"/>
      <c r="AFB445" s="3"/>
      <c r="AFC445" s="3"/>
      <c r="AFD445" s="3"/>
      <c r="AFE445" s="3"/>
      <c r="AFF445" s="3"/>
      <c r="AFG445" s="3"/>
      <c r="AFH445" s="3"/>
      <c r="AFI445" s="3"/>
      <c r="AFJ445" s="3"/>
      <c r="AFK445" s="3"/>
      <c r="AFL445" s="3"/>
      <c r="AFM445" s="3"/>
      <c r="AFN445" s="3"/>
      <c r="AFO445" s="3"/>
      <c r="AFP445" s="3"/>
      <c r="AFQ445" s="3"/>
      <c r="AFR445" s="3"/>
      <c r="AFS445" s="3"/>
      <c r="AFT445" s="3"/>
      <c r="AFU445" s="3"/>
      <c r="AFV445" s="3"/>
      <c r="AFW445" s="3"/>
      <c r="AFX445" s="3"/>
      <c r="AFY445" s="3"/>
      <c r="AFZ445" s="3"/>
      <c r="AGA445" s="3"/>
      <c r="AGB445" s="3"/>
      <c r="AGC445" s="3"/>
      <c r="AGD445" s="3"/>
      <c r="AGE445" s="3"/>
      <c r="AGF445" s="3"/>
      <c r="AGG445" s="3"/>
      <c r="AGH445" s="3"/>
      <c r="AGI445" s="3"/>
      <c r="AGJ445" s="3"/>
      <c r="AGK445" s="3"/>
      <c r="AGL445" s="3"/>
      <c r="AGM445" s="3"/>
      <c r="AGN445" s="3"/>
      <c r="AGO445" s="3"/>
      <c r="AGP445" s="3"/>
      <c r="AGQ445" s="3"/>
      <c r="AGR445" s="3"/>
      <c r="AGS445" s="3"/>
      <c r="AGT445" s="3"/>
      <c r="AGU445" s="3"/>
      <c r="AGV445" s="3"/>
      <c r="AGW445" s="3"/>
      <c r="AGX445" s="3"/>
      <c r="AGY445" s="3"/>
      <c r="AGZ445" s="3"/>
      <c r="AHA445" s="3"/>
      <c r="AHB445" s="3"/>
      <c r="AHC445" s="3"/>
      <c r="AHD445" s="3"/>
      <c r="AHE445" s="3"/>
      <c r="AHF445" s="3"/>
      <c r="AHG445" s="3"/>
      <c r="AHH445" s="3"/>
      <c r="AHI445" s="3"/>
      <c r="AHJ445" s="3"/>
      <c r="AHK445" s="3"/>
      <c r="AHL445" s="3"/>
      <c r="AHM445" s="3"/>
      <c r="AHN445" s="3"/>
      <c r="AHO445" s="3"/>
      <c r="AHP445" s="3"/>
      <c r="AHQ445" s="3"/>
      <c r="AHR445" s="3"/>
      <c r="AHS445" s="3"/>
      <c r="AHT445" s="3"/>
      <c r="AHU445" s="3"/>
      <c r="AHV445" s="3"/>
      <c r="AHW445" s="3"/>
      <c r="AHX445" s="3"/>
      <c r="AHY445" s="3"/>
      <c r="AHZ445" s="3"/>
      <c r="AIA445" s="3"/>
      <c r="AIB445" s="3"/>
      <c r="AIC445" s="3"/>
      <c r="AID445" s="3"/>
      <c r="AIE445" s="3"/>
      <c r="AIF445" s="3"/>
      <c r="AIG445" s="3"/>
      <c r="AIH445" s="3"/>
      <c r="AII445" s="3"/>
      <c r="AIJ445" s="3"/>
      <c r="AIK445" s="3"/>
      <c r="AIL445" s="3"/>
      <c r="AIM445" s="3"/>
      <c r="AIN445" s="3"/>
      <c r="AIO445" s="3"/>
      <c r="AIP445" s="3"/>
      <c r="AIQ445" s="3"/>
      <c r="AIR445" s="3"/>
      <c r="AIS445" s="3"/>
      <c r="AIT445" s="3"/>
      <c r="AIU445" s="3"/>
      <c r="AIV445" s="3"/>
      <c r="AIW445" s="3"/>
      <c r="AIX445" s="3"/>
      <c r="AIY445" s="3"/>
      <c r="AIZ445" s="3"/>
      <c r="AJA445" s="3"/>
      <c r="AJB445" s="3"/>
      <c r="AJC445" s="3"/>
      <c r="AJD445" s="3"/>
      <c r="AJE445" s="3"/>
      <c r="AJF445" s="3"/>
      <c r="AJG445" s="3"/>
      <c r="AJH445" s="3"/>
      <c r="AJI445" s="3"/>
      <c r="AJJ445" s="3"/>
      <c r="AJK445" s="3"/>
      <c r="AJL445" s="3"/>
      <c r="AJM445" s="3"/>
      <c r="AJN445" s="3"/>
      <c r="AJO445" s="3"/>
      <c r="AJP445" s="3"/>
      <c r="AJQ445" s="3"/>
      <c r="AJR445" s="3"/>
      <c r="AJS445" s="3"/>
      <c r="AJT445" s="3"/>
      <c r="AJU445" s="3"/>
      <c r="AJV445" s="3"/>
      <c r="AJW445" s="3"/>
      <c r="AJX445" s="3"/>
      <c r="AJY445" s="3"/>
      <c r="AJZ445" s="3"/>
      <c r="AKA445" s="3"/>
      <c r="AKB445" s="3"/>
      <c r="AKC445" s="3"/>
      <c r="AKD445" s="3"/>
      <c r="AKE445" s="3"/>
      <c r="AKF445" s="3"/>
      <c r="AKG445" s="3"/>
      <c r="AKH445" s="3"/>
      <c r="AKI445" s="3"/>
      <c r="AKJ445" s="3"/>
      <c r="AKK445" s="3"/>
      <c r="AKL445" s="3"/>
      <c r="AKM445" s="3"/>
      <c r="AKN445" s="3"/>
      <c r="AKO445" s="3"/>
      <c r="AKP445" s="3"/>
      <c r="AKQ445" s="3"/>
      <c r="AKR445" s="3"/>
      <c r="AKS445" s="3"/>
      <c r="AKT445" s="3"/>
      <c r="AKU445" s="3"/>
      <c r="AKV445" s="3"/>
      <c r="AKW445" s="3"/>
      <c r="AKX445" s="3"/>
      <c r="AKY445" s="3"/>
      <c r="AKZ445" s="3"/>
      <c r="ALA445" s="3"/>
      <c r="ALB445" s="3"/>
      <c r="ALC445" s="3"/>
      <c r="ALD445" s="3"/>
      <c r="ALE445" s="3"/>
      <c r="ALF445" s="3"/>
      <c r="ALG445" s="3"/>
      <c r="ALH445" s="3"/>
      <c r="ALI445" s="3"/>
      <c r="ALJ445" s="3"/>
      <c r="ALK445" s="3"/>
      <c r="ALL445" s="3"/>
      <c r="ALM445" s="3"/>
      <c r="ALN445" s="3"/>
      <c r="ALO445" s="3"/>
      <c r="ALP445" s="3"/>
      <c r="ALQ445" s="3"/>
      <c r="ALR445" s="3"/>
      <c r="ALS445" s="3"/>
      <c r="ALT445" s="3"/>
      <c r="ALU445" s="3"/>
      <c r="ALV445" s="3"/>
      <c r="ALW445" s="3"/>
      <c r="ALX445" s="3"/>
      <c r="ALY445" s="3"/>
      <c r="ALZ445" s="3"/>
      <c r="AMA445" s="3"/>
      <c r="AMB445" s="3"/>
      <c r="AMC445" s="3"/>
      <c r="AMD445" s="3"/>
      <c r="AME445" s="3"/>
      <c r="AMG445" s="3"/>
      <c r="AMI445" s="3"/>
      <c r="AMJ445" s="3"/>
      <c r="AMK445" s="3"/>
      <c r="AML445" s="3"/>
      <c r="AMM445" s="3"/>
      <c r="AMN445" s="3"/>
      <c r="AMO445" s="3"/>
      <c r="AMP445" s="3"/>
      <c r="AMU445" s="3"/>
      <c r="AMV445" s="3"/>
      <c r="AMW445" s="3"/>
      <c r="AMX445" s="3"/>
      <c r="AMY445" s="3"/>
      <c r="AMZ445" s="3"/>
      <c r="ANA445" s="3"/>
      <c r="ANB445" s="3"/>
      <c r="ANC445" s="3"/>
      <c r="AND445" s="3"/>
      <c r="ANE445" s="3"/>
      <c r="ANF445" s="3"/>
      <c r="ANG445" s="3"/>
      <c r="ANH445" s="3"/>
      <c r="ANI445" s="3"/>
      <c r="ANJ445" s="3"/>
      <c r="ANK445" s="3"/>
      <c r="ANL445" s="3"/>
      <c r="ANM445" s="3"/>
      <c r="ANN445" s="3"/>
      <c r="ANO445" s="3"/>
      <c r="ANP445" s="3"/>
      <c r="ANQ445" s="3"/>
      <c r="ANR445" s="3"/>
      <c r="ANS445" s="3"/>
      <c r="ANT445" s="3"/>
      <c r="ANU445" s="3"/>
      <c r="ANV445" s="3"/>
      <c r="ANW445" s="3"/>
      <c r="ANX445" s="3"/>
      <c r="ANY445" s="3"/>
      <c r="ANZ445" s="3"/>
      <c r="AOA445" s="3"/>
      <c r="AOB445" s="3"/>
      <c r="AOC445" s="3"/>
      <c r="AOD445" s="3"/>
      <c r="AOE445" s="3"/>
      <c r="AOF445" s="3"/>
      <c r="AOG445" s="3"/>
      <c r="AOH445" s="3"/>
      <c r="AOI445" s="3"/>
      <c r="AOJ445" s="3"/>
      <c r="AOK445" s="3"/>
      <c r="AOL445" s="3"/>
      <c r="AOM445" s="3"/>
      <c r="AON445" s="3"/>
      <c r="AOO445" s="3"/>
      <c r="AOP445" s="3"/>
      <c r="AOQ445" s="3"/>
      <c r="AOR445" s="3"/>
      <c r="AOS445" s="3"/>
      <c r="AOT445" s="3"/>
      <c r="AOU445" s="3"/>
      <c r="AOV445" s="3"/>
      <c r="AOW445" s="3"/>
      <c r="AOX445" s="3"/>
      <c r="AOY445" s="3"/>
      <c r="AOZ445" s="3"/>
      <c r="APA445" s="3"/>
      <c r="APB445" s="3"/>
      <c r="APC445" s="3"/>
      <c r="APD445" s="3"/>
      <c r="APE445" s="3"/>
      <c r="APF445" s="3"/>
      <c r="APG445" s="3"/>
      <c r="APH445" s="3"/>
      <c r="API445" s="3"/>
      <c r="APJ445" s="3"/>
      <c r="APK445" s="3"/>
      <c r="APL445" s="3"/>
      <c r="APM445" s="3"/>
      <c r="APN445" s="3"/>
      <c r="APO445" s="3"/>
      <c r="APP445" s="3"/>
      <c r="APQ445" s="3"/>
      <c r="APR445" s="3"/>
      <c r="APS445" s="3"/>
      <c r="APT445" s="3"/>
      <c r="APU445" s="3"/>
      <c r="APV445" s="3"/>
      <c r="APW445" s="3"/>
      <c r="APX445" s="3"/>
      <c r="APY445" s="3"/>
      <c r="APZ445" s="3"/>
      <c r="AQA445" s="3"/>
      <c r="AQB445" s="3"/>
      <c r="AQC445" s="3"/>
      <c r="AQD445" s="3"/>
      <c r="AQE445" s="3"/>
      <c r="AQF445" s="3"/>
      <c r="AQG445" s="3"/>
      <c r="AQH445" s="3"/>
      <c r="AQI445" s="3"/>
      <c r="AQJ445" s="3"/>
      <c r="AQK445" s="3"/>
      <c r="AQL445" s="3"/>
      <c r="AQM445" s="3"/>
      <c r="AQN445" s="3"/>
      <c r="AQO445" s="3"/>
      <c r="AQP445" s="3"/>
      <c r="AQQ445" s="3"/>
      <c r="AQR445" s="3"/>
      <c r="AQS445" s="3"/>
      <c r="AQT445" s="3"/>
      <c r="AQU445" s="3"/>
      <c r="AQV445" s="3"/>
      <c r="AQW445" s="3"/>
      <c r="AQX445" s="3"/>
      <c r="AQY445" s="3"/>
      <c r="AQZ445" s="3"/>
      <c r="ARA445" s="3"/>
      <c r="ARB445" s="3"/>
      <c r="ARC445" s="3"/>
      <c r="ARD445" s="3"/>
      <c r="ARE445" s="3"/>
      <c r="ARF445" s="3"/>
      <c r="ARG445" s="3"/>
      <c r="ARH445" s="3"/>
      <c r="ARI445" s="3"/>
      <c r="ARJ445" s="3"/>
      <c r="ARK445" s="3"/>
      <c r="ARL445" s="3"/>
      <c r="ARM445" s="3"/>
      <c r="ARN445" s="3"/>
      <c r="ARO445" s="3"/>
      <c r="ARP445" s="3"/>
      <c r="ARQ445" s="3"/>
      <c r="ARR445" s="3"/>
      <c r="ARS445" s="3"/>
      <c r="ART445" s="3"/>
      <c r="ARU445" s="3"/>
      <c r="ARV445" s="3"/>
      <c r="ARW445" s="3"/>
      <c r="ARX445" s="3"/>
      <c r="ARY445" s="3"/>
      <c r="ARZ445" s="3"/>
      <c r="ASA445" s="3"/>
      <c r="ASB445" s="3"/>
      <c r="ASC445" s="3"/>
      <c r="ASD445" s="3"/>
      <c r="ASE445" s="3"/>
      <c r="ASF445" s="3"/>
      <c r="ASG445" s="3"/>
      <c r="ASH445" s="3"/>
      <c r="ASI445" s="3"/>
      <c r="ASJ445" s="3"/>
      <c r="ASK445" s="3"/>
      <c r="ASL445" s="3"/>
      <c r="ASM445" s="3"/>
      <c r="ASN445" s="3"/>
      <c r="ASO445" s="3"/>
      <c r="ASP445" s="3"/>
      <c r="ASQ445" s="3"/>
      <c r="ASR445" s="3"/>
      <c r="ASS445" s="3"/>
      <c r="AST445" s="3"/>
      <c r="ASU445" s="3"/>
      <c r="ASV445" s="3"/>
      <c r="ASW445" s="3"/>
      <c r="ASX445" s="3"/>
      <c r="ASY445" s="3"/>
      <c r="ASZ445" s="3"/>
      <c r="ATA445" s="3"/>
      <c r="ATB445" s="3"/>
      <c r="ATC445" s="3"/>
      <c r="ATD445" s="3"/>
      <c r="ATE445" s="3"/>
      <c r="ATF445" s="3"/>
      <c r="ATG445" s="3"/>
      <c r="ATH445" s="3"/>
      <c r="ATI445" s="3"/>
      <c r="ATJ445" s="3"/>
      <c r="ATK445" s="3"/>
      <c r="ATL445" s="3"/>
      <c r="ATM445" s="3"/>
      <c r="ATN445" s="3"/>
      <c r="ATO445" s="3"/>
      <c r="ATP445" s="3"/>
      <c r="ATQ445" s="3"/>
      <c r="ATR445" s="3"/>
      <c r="ATS445" s="3"/>
      <c r="ATT445" s="3"/>
      <c r="ATU445" s="3"/>
      <c r="ATV445" s="3"/>
      <c r="ATW445" s="3"/>
      <c r="ATX445" s="3"/>
      <c r="ATY445" s="3"/>
      <c r="ATZ445" s="3"/>
      <c r="AUA445" s="3"/>
      <c r="AUB445" s="3"/>
      <c r="AUC445" s="3"/>
      <c r="AUD445" s="3"/>
      <c r="AUE445" s="3"/>
      <c r="AUF445" s="3"/>
      <c r="AUG445" s="3"/>
      <c r="AUH445" s="3"/>
      <c r="AUI445" s="3"/>
      <c r="AUJ445" s="3"/>
      <c r="AUK445" s="3"/>
      <c r="AUL445" s="3"/>
      <c r="AUM445" s="3"/>
      <c r="AUN445" s="3"/>
      <c r="AUO445" s="3"/>
      <c r="AUP445" s="3"/>
      <c r="AUQ445" s="3"/>
      <c r="AUR445" s="3"/>
      <c r="AUS445" s="3"/>
      <c r="AUT445" s="3"/>
      <c r="AUU445" s="3"/>
      <c r="AUV445" s="3"/>
      <c r="AUW445" s="3"/>
      <c r="AUX445" s="3"/>
      <c r="AUY445" s="3"/>
      <c r="AUZ445" s="3"/>
      <c r="AVA445" s="3"/>
      <c r="AVB445" s="3"/>
      <c r="AVC445" s="3"/>
      <c r="AVD445" s="3"/>
      <c r="AVE445" s="3"/>
      <c r="AVF445" s="3"/>
      <c r="AVG445" s="3"/>
      <c r="AVH445" s="3"/>
      <c r="AVI445" s="3"/>
      <c r="AVJ445" s="3"/>
      <c r="AVK445" s="3"/>
      <c r="AVL445" s="3"/>
      <c r="AVM445" s="3"/>
      <c r="AVN445" s="3"/>
      <c r="AVO445" s="3"/>
      <c r="AVP445" s="3"/>
      <c r="AVQ445" s="3"/>
      <c r="AVR445" s="3"/>
      <c r="AVS445" s="3"/>
      <c r="AVT445" s="3"/>
      <c r="AVU445" s="3"/>
      <c r="AVV445" s="3"/>
      <c r="AVW445" s="3"/>
      <c r="AVX445" s="3"/>
      <c r="AVY445" s="3"/>
      <c r="AVZ445" s="3"/>
      <c r="AWA445" s="3"/>
      <c r="AWC445" s="3"/>
      <c r="AWE445" s="3"/>
      <c r="AWF445" s="3"/>
      <c r="AWG445" s="3"/>
      <c r="AWH445" s="3"/>
      <c r="AWI445" s="3"/>
      <c r="AWJ445" s="3"/>
      <c r="AWK445" s="3"/>
      <c r="AWL445" s="3"/>
      <c r="AWQ445" s="3"/>
      <c r="AWR445" s="3"/>
      <c r="AWS445" s="3"/>
      <c r="AWT445" s="3"/>
      <c r="AWU445" s="3"/>
      <c r="AWV445" s="3"/>
      <c r="AWW445" s="3"/>
      <c r="AWX445" s="3"/>
      <c r="AWY445" s="3"/>
      <c r="AWZ445" s="3"/>
      <c r="AXA445" s="3"/>
      <c r="AXB445" s="3"/>
      <c r="AXC445" s="3"/>
      <c r="AXD445" s="3"/>
      <c r="AXE445" s="3"/>
      <c r="AXF445" s="3"/>
      <c r="AXG445" s="3"/>
      <c r="AXH445" s="3"/>
      <c r="AXI445" s="3"/>
      <c r="AXJ445" s="3"/>
      <c r="AXK445" s="3"/>
      <c r="AXL445" s="3"/>
      <c r="AXM445" s="3"/>
      <c r="AXN445" s="3"/>
      <c r="AXO445" s="3"/>
      <c r="AXP445" s="3"/>
      <c r="AXQ445" s="3"/>
      <c r="AXR445" s="3"/>
      <c r="AXS445" s="3"/>
      <c r="AXT445" s="3"/>
      <c r="AXU445" s="3"/>
      <c r="AXV445" s="3"/>
      <c r="AXW445" s="3"/>
      <c r="AXX445" s="3"/>
      <c r="AXY445" s="3"/>
      <c r="AXZ445" s="3"/>
      <c r="AYA445" s="3"/>
      <c r="AYB445" s="3"/>
      <c r="AYC445" s="3"/>
      <c r="AYD445" s="3"/>
      <c r="AYE445" s="3"/>
      <c r="AYF445" s="3"/>
      <c r="AYG445" s="3"/>
      <c r="AYH445" s="3"/>
      <c r="AYI445" s="3"/>
      <c r="AYJ445" s="3"/>
      <c r="AYK445" s="3"/>
      <c r="AYL445" s="3"/>
      <c r="AYM445" s="3"/>
      <c r="AYN445" s="3"/>
      <c r="AYO445" s="3"/>
      <c r="AYP445" s="3"/>
      <c r="AYQ445" s="3"/>
      <c r="AYR445" s="3"/>
      <c r="AYS445" s="3"/>
      <c r="AYT445" s="3"/>
      <c r="AYU445" s="3"/>
      <c r="AYV445" s="3"/>
      <c r="AYW445" s="3"/>
      <c r="AYX445" s="3"/>
      <c r="AYY445" s="3"/>
      <c r="AYZ445" s="3"/>
      <c r="AZA445" s="3"/>
      <c r="AZB445" s="3"/>
      <c r="AZC445" s="3"/>
      <c r="AZD445" s="3"/>
      <c r="AZE445" s="3"/>
      <c r="AZF445" s="3"/>
      <c r="AZG445" s="3"/>
      <c r="AZH445" s="3"/>
      <c r="AZI445" s="3"/>
      <c r="AZJ445" s="3"/>
      <c r="AZK445" s="3"/>
      <c r="AZL445" s="3"/>
      <c r="AZM445" s="3"/>
      <c r="AZN445" s="3"/>
      <c r="AZO445" s="3"/>
      <c r="AZP445" s="3"/>
      <c r="AZQ445" s="3"/>
      <c r="AZR445" s="3"/>
      <c r="AZS445" s="3"/>
      <c r="AZT445" s="3"/>
      <c r="AZU445" s="3"/>
      <c r="AZV445" s="3"/>
      <c r="AZW445" s="3"/>
      <c r="AZX445" s="3"/>
      <c r="AZY445" s="3"/>
      <c r="AZZ445" s="3"/>
      <c r="BAA445" s="3"/>
      <c r="BAB445" s="3"/>
      <c r="BAC445" s="3"/>
      <c r="BAD445" s="3"/>
      <c r="BAE445" s="3"/>
      <c r="BAF445" s="3"/>
      <c r="BAG445" s="3"/>
      <c r="BAH445" s="3"/>
      <c r="BAI445" s="3"/>
      <c r="BAJ445" s="3"/>
      <c r="BAK445" s="3"/>
      <c r="BAL445" s="3"/>
      <c r="BAM445" s="3"/>
      <c r="BAN445" s="3"/>
      <c r="BAO445" s="3"/>
      <c r="BAP445" s="3"/>
      <c r="BAQ445" s="3"/>
      <c r="BAR445" s="3"/>
      <c r="BAS445" s="3"/>
      <c r="BAT445" s="3"/>
      <c r="BAU445" s="3"/>
      <c r="BAV445" s="3"/>
      <c r="BAW445" s="3"/>
      <c r="BAX445" s="3"/>
      <c r="BAY445" s="3"/>
      <c r="BAZ445" s="3"/>
      <c r="BBA445" s="3"/>
      <c r="BBB445" s="3"/>
      <c r="BBC445" s="3"/>
      <c r="BBD445" s="3"/>
      <c r="BBE445" s="3"/>
      <c r="BBF445" s="3"/>
      <c r="BBG445" s="3"/>
      <c r="BBH445" s="3"/>
      <c r="BBI445" s="3"/>
      <c r="BBJ445" s="3"/>
      <c r="BBK445" s="3"/>
      <c r="BBL445" s="3"/>
      <c r="BBM445" s="3"/>
      <c r="BBN445" s="3"/>
      <c r="BBO445" s="3"/>
      <c r="BBP445" s="3"/>
      <c r="BBQ445" s="3"/>
      <c r="BBR445" s="3"/>
      <c r="BBS445" s="3"/>
      <c r="BBT445" s="3"/>
      <c r="BBU445" s="3"/>
      <c r="BBV445" s="3"/>
      <c r="BBW445" s="3"/>
      <c r="BBX445" s="3"/>
      <c r="BBY445" s="3"/>
      <c r="BBZ445" s="3"/>
      <c r="BCA445" s="3"/>
      <c r="BCB445" s="3"/>
      <c r="BCC445" s="3"/>
      <c r="BCD445" s="3"/>
      <c r="BCE445" s="3"/>
      <c r="BCF445" s="3"/>
      <c r="BCG445" s="3"/>
      <c r="BCH445" s="3"/>
      <c r="BCI445" s="3"/>
      <c r="BCJ445" s="3"/>
      <c r="BCK445" s="3"/>
      <c r="BCL445" s="3"/>
      <c r="BCM445" s="3"/>
      <c r="BCN445" s="3"/>
      <c r="BCO445" s="3"/>
      <c r="BCP445" s="3"/>
      <c r="BCQ445" s="3"/>
      <c r="BCR445" s="3"/>
      <c r="BCS445" s="3"/>
      <c r="BCT445" s="3"/>
      <c r="BCU445" s="3"/>
      <c r="BCV445" s="3"/>
      <c r="BCW445" s="3"/>
      <c r="BCX445" s="3"/>
      <c r="BCY445" s="3"/>
      <c r="BCZ445" s="3"/>
      <c r="BDA445" s="3"/>
      <c r="BDB445" s="3"/>
      <c r="BDC445" s="3"/>
      <c r="BDD445" s="3"/>
      <c r="BDE445" s="3"/>
      <c r="BDF445" s="3"/>
      <c r="BDG445" s="3"/>
      <c r="BDH445" s="3"/>
      <c r="BDI445" s="3"/>
      <c r="BDJ445" s="3"/>
      <c r="BDK445" s="3"/>
      <c r="BDL445" s="3"/>
      <c r="BDM445" s="3"/>
      <c r="BDN445" s="3"/>
      <c r="BDO445" s="3"/>
      <c r="BDP445" s="3"/>
      <c r="BDQ445" s="3"/>
      <c r="BDR445" s="3"/>
      <c r="BDS445" s="3"/>
      <c r="BDT445" s="3"/>
      <c r="BDU445" s="3"/>
      <c r="BDV445" s="3"/>
      <c r="BDW445" s="3"/>
      <c r="BDX445" s="3"/>
      <c r="BDY445" s="3"/>
      <c r="BDZ445" s="3"/>
      <c r="BEA445" s="3"/>
      <c r="BEB445" s="3"/>
      <c r="BEC445" s="3"/>
      <c r="BED445" s="3"/>
      <c r="BEE445" s="3"/>
      <c r="BEF445" s="3"/>
      <c r="BEG445" s="3"/>
      <c r="BEH445" s="3"/>
      <c r="BEI445" s="3"/>
      <c r="BEJ445" s="3"/>
      <c r="BEK445" s="3"/>
      <c r="BEL445" s="3"/>
      <c r="BEM445" s="3"/>
      <c r="BEN445" s="3"/>
      <c r="BEO445" s="3"/>
      <c r="BEP445" s="3"/>
      <c r="BEQ445" s="3"/>
      <c r="BER445" s="3"/>
      <c r="BES445" s="3"/>
      <c r="BET445" s="3"/>
      <c r="BEU445" s="3"/>
      <c r="BEV445" s="3"/>
      <c r="BEW445" s="3"/>
      <c r="BEX445" s="3"/>
      <c r="BEY445" s="3"/>
      <c r="BEZ445" s="3"/>
      <c r="BFA445" s="3"/>
      <c r="BFB445" s="3"/>
      <c r="BFC445" s="3"/>
      <c r="BFD445" s="3"/>
      <c r="BFE445" s="3"/>
      <c r="BFF445" s="3"/>
      <c r="BFG445" s="3"/>
      <c r="BFH445" s="3"/>
      <c r="BFI445" s="3"/>
      <c r="BFJ445" s="3"/>
      <c r="BFK445" s="3"/>
      <c r="BFL445" s="3"/>
      <c r="BFM445" s="3"/>
      <c r="BFN445" s="3"/>
      <c r="BFO445" s="3"/>
      <c r="BFP445" s="3"/>
      <c r="BFQ445" s="3"/>
      <c r="BFR445" s="3"/>
      <c r="BFS445" s="3"/>
      <c r="BFT445" s="3"/>
      <c r="BFU445" s="3"/>
      <c r="BFV445" s="3"/>
      <c r="BFW445" s="3"/>
      <c r="BFY445" s="3"/>
      <c r="BGA445" s="3"/>
      <c r="BGB445" s="3"/>
      <c r="BGC445" s="3"/>
      <c r="BGD445" s="3"/>
      <c r="BGE445" s="3"/>
      <c r="BGF445" s="3"/>
      <c r="BGG445" s="3"/>
      <c r="BGH445" s="3"/>
      <c r="BGM445" s="3"/>
      <c r="BGN445" s="3"/>
      <c r="BGO445" s="3"/>
      <c r="BGP445" s="3"/>
      <c r="BGQ445" s="3"/>
      <c r="BGR445" s="3"/>
      <c r="BGS445" s="3"/>
      <c r="BGT445" s="3"/>
      <c r="BGU445" s="3"/>
      <c r="BGV445" s="3"/>
      <c r="BGW445" s="3"/>
      <c r="BGX445" s="3"/>
      <c r="BGY445" s="3"/>
      <c r="BGZ445" s="3"/>
      <c r="BHA445" s="3"/>
      <c r="BHB445" s="3"/>
      <c r="BHC445" s="3"/>
      <c r="BHD445" s="3"/>
      <c r="BHE445" s="3"/>
      <c r="BHF445" s="3"/>
      <c r="BHG445" s="3"/>
      <c r="BHH445" s="3"/>
      <c r="BHI445" s="3"/>
      <c r="BHJ445" s="3"/>
      <c r="BHK445" s="3"/>
      <c r="BHL445" s="3"/>
      <c r="BHM445" s="3"/>
      <c r="BHN445" s="3"/>
      <c r="BHO445" s="3"/>
      <c r="BHP445" s="3"/>
      <c r="BHQ445" s="3"/>
      <c r="BHR445" s="3"/>
      <c r="BHS445" s="3"/>
      <c r="BHT445" s="3"/>
      <c r="BHU445" s="3"/>
      <c r="BHV445" s="3"/>
      <c r="BHW445" s="3"/>
      <c r="BHX445" s="3"/>
      <c r="BHY445" s="3"/>
      <c r="BHZ445" s="3"/>
      <c r="BIA445" s="3"/>
      <c r="BIB445" s="3"/>
      <c r="BIC445" s="3"/>
      <c r="BID445" s="3"/>
      <c r="BIE445" s="3"/>
      <c r="BIF445" s="3"/>
      <c r="BIG445" s="3"/>
      <c r="BIH445" s="3"/>
      <c r="BII445" s="3"/>
      <c r="BIJ445" s="3"/>
      <c r="BIK445" s="3"/>
      <c r="BIL445" s="3"/>
      <c r="BIM445" s="3"/>
      <c r="BIN445" s="3"/>
      <c r="BIO445" s="3"/>
      <c r="BIP445" s="3"/>
      <c r="BIQ445" s="3"/>
      <c r="BIR445" s="3"/>
      <c r="BIS445" s="3"/>
      <c r="BIT445" s="3"/>
      <c r="BIU445" s="3"/>
      <c r="BIV445" s="3"/>
      <c r="BIW445" s="3"/>
      <c r="BIX445" s="3"/>
      <c r="BIY445" s="3"/>
      <c r="BIZ445" s="3"/>
      <c r="BJA445" s="3"/>
      <c r="BJB445" s="3"/>
      <c r="BJC445" s="3"/>
      <c r="BJD445" s="3"/>
      <c r="BJE445" s="3"/>
      <c r="BJF445" s="3"/>
      <c r="BJG445" s="3"/>
      <c r="BJH445" s="3"/>
      <c r="BJI445" s="3"/>
      <c r="BJJ445" s="3"/>
      <c r="BJK445" s="3"/>
      <c r="BJL445" s="3"/>
      <c r="BJM445" s="3"/>
      <c r="BJN445" s="3"/>
      <c r="BJO445" s="3"/>
      <c r="BJP445" s="3"/>
      <c r="BJQ445" s="3"/>
      <c r="BJR445" s="3"/>
      <c r="BJS445" s="3"/>
      <c r="BJT445" s="3"/>
      <c r="BJU445" s="3"/>
      <c r="BJV445" s="3"/>
      <c r="BJW445" s="3"/>
      <c r="BJX445" s="3"/>
      <c r="BJY445" s="3"/>
      <c r="BJZ445" s="3"/>
      <c r="BKA445" s="3"/>
      <c r="BKB445" s="3"/>
      <c r="BKC445" s="3"/>
      <c r="BKD445" s="3"/>
      <c r="BKE445" s="3"/>
      <c r="BKF445" s="3"/>
      <c r="BKG445" s="3"/>
      <c r="BKH445" s="3"/>
      <c r="BKI445" s="3"/>
      <c r="BKJ445" s="3"/>
      <c r="BKK445" s="3"/>
      <c r="BKL445" s="3"/>
      <c r="BKM445" s="3"/>
      <c r="BKN445" s="3"/>
      <c r="BKO445" s="3"/>
      <c r="BKP445" s="3"/>
      <c r="BKQ445" s="3"/>
      <c r="BKR445" s="3"/>
      <c r="BKS445" s="3"/>
      <c r="BKT445" s="3"/>
      <c r="BKU445" s="3"/>
      <c r="BKV445" s="3"/>
      <c r="BKW445" s="3"/>
      <c r="BKX445" s="3"/>
      <c r="BKY445" s="3"/>
      <c r="BKZ445" s="3"/>
      <c r="BLA445" s="3"/>
      <c r="BLB445" s="3"/>
      <c r="BLC445" s="3"/>
      <c r="BLD445" s="3"/>
      <c r="BLE445" s="3"/>
      <c r="BLF445" s="3"/>
      <c r="BLG445" s="3"/>
      <c r="BLH445" s="3"/>
      <c r="BLI445" s="3"/>
      <c r="BLJ445" s="3"/>
      <c r="BLK445" s="3"/>
      <c r="BLL445" s="3"/>
      <c r="BLM445" s="3"/>
      <c r="BLN445" s="3"/>
      <c r="BLO445" s="3"/>
      <c r="BLP445" s="3"/>
      <c r="BLQ445" s="3"/>
      <c r="BLR445" s="3"/>
      <c r="BLS445" s="3"/>
      <c r="BLT445" s="3"/>
      <c r="BLU445" s="3"/>
      <c r="BLV445" s="3"/>
      <c r="BLW445" s="3"/>
      <c r="BLX445" s="3"/>
      <c r="BLY445" s="3"/>
      <c r="BLZ445" s="3"/>
      <c r="BMA445" s="3"/>
      <c r="BMB445" s="3"/>
      <c r="BMC445" s="3"/>
      <c r="BMD445" s="3"/>
      <c r="BME445" s="3"/>
      <c r="BMF445" s="3"/>
      <c r="BMG445" s="3"/>
      <c r="BMH445" s="3"/>
      <c r="BMI445" s="3"/>
      <c r="BMJ445" s="3"/>
      <c r="BMK445" s="3"/>
      <c r="BML445" s="3"/>
      <c r="BMM445" s="3"/>
      <c r="BMN445" s="3"/>
      <c r="BMO445" s="3"/>
      <c r="BMP445" s="3"/>
      <c r="BMQ445" s="3"/>
      <c r="BMR445" s="3"/>
      <c r="BMS445" s="3"/>
      <c r="BMT445" s="3"/>
      <c r="BMU445" s="3"/>
      <c r="BMV445" s="3"/>
      <c r="BMW445" s="3"/>
      <c r="BMX445" s="3"/>
      <c r="BMY445" s="3"/>
      <c r="BMZ445" s="3"/>
      <c r="BNA445" s="3"/>
      <c r="BNB445" s="3"/>
      <c r="BNC445" s="3"/>
      <c r="BND445" s="3"/>
      <c r="BNE445" s="3"/>
      <c r="BNF445" s="3"/>
      <c r="BNG445" s="3"/>
      <c r="BNH445" s="3"/>
      <c r="BNI445" s="3"/>
      <c r="BNJ445" s="3"/>
      <c r="BNK445" s="3"/>
      <c r="BNL445" s="3"/>
      <c r="BNM445" s="3"/>
      <c r="BNN445" s="3"/>
      <c r="BNO445" s="3"/>
      <c r="BNP445" s="3"/>
      <c r="BNQ445" s="3"/>
      <c r="BNR445" s="3"/>
      <c r="BNS445" s="3"/>
      <c r="BNT445" s="3"/>
      <c r="BNU445" s="3"/>
      <c r="BNV445" s="3"/>
      <c r="BNW445" s="3"/>
      <c r="BNX445" s="3"/>
      <c r="BNY445" s="3"/>
      <c r="BNZ445" s="3"/>
      <c r="BOA445" s="3"/>
      <c r="BOB445" s="3"/>
      <c r="BOC445" s="3"/>
      <c r="BOD445" s="3"/>
      <c r="BOE445" s="3"/>
      <c r="BOF445" s="3"/>
      <c r="BOG445" s="3"/>
      <c r="BOH445" s="3"/>
      <c r="BOI445" s="3"/>
      <c r="BOJ445" s="3"/>
      <c r="BOK445" s="3"/>
      <c r="BOL445" s="3"/>
      <c r="BOM445" s="3"/>
      <c r="BON445" s="3"/>
      <c r="BOO445" s="3"/>
      <c r="BOP445" s="3"/>
      <c r="BOQ445" s="3"/>
      <c r="BOR445" s="3"/>
      <c r="BOS445" s="3"/>
      <c r="BOT445" s="3"/>
      <c r="BOU445" s="3"/>
      <c r="BOV445" s="3"/>
      <c r="BOW445" s="3"/>
      <c r="BOX445" s="3"/>
      <c r="BOY445" s="3"/>
      <c r="BOZ445" s="3"/>
      <c r="BPA445" s="3"/>
      <c r="BPB445" s="3"/>
      <c r="BPC445" s="3"/>
      <c r="BPD445" s="3"/>
      <c r="BPE445" s="3"/>
      <c r="BPF445" s="3"/>
      <c r="BPG445" s="3"/>
      <c r="BPH445" s="3"/>
      <c r="BPI445" s="3"/>
      <c r="BPJ445" s="3"/>
      <c r="BPK445" s="3"/>
      <c r="BPL445" s="3"/>
      <c r="BPM445" s="3"/>
      <c r="BPN445" s="3"/>
      <c r="BPO445" s="3"/>
      <c r="BPP445" s="3"/>
      <c r="BPQ445" s="3"/>
      <c r="BPR445" s="3"/>
      <c r="BPS445" s="3"/>
      <c r="BPU445" s="3"/>
      <c r="BPW445" s="3"/>
      <c r="BPX445" s="3"/>
      <c r="BPY445" s="3"/>
      <c r="BPZ445" s="3"/>
      <c r="BQA445" s="3"/>
      <c r="BQB445" s="3"/>
      <c r="BQC445" s="3"/>
      <c r="BQD445" s="3"/>
      <c r="BQI445" s="3"/>
      <c r="BQJ445" s="3"/>
      <c r="BQK445" s="3"/>
      <c r="BQL445" s="3"/>
      <c r="BQM445" s="3"/>
      <c r="BQN445" s="3"/>
      <c r="BQO445" s="3"/>
      <c r="BQP445" s="3"/>
      <c r="BQQ445" s="3"/>
      <c r="BQR445" s="3"/>
      <c r="BQS445" s="3"/>
      <c r="BQT445" s="3"/>
      <c r="BQU445" s="3"/>
      <c r="BQV445" s="3"/>
      <c r="BQW445" s="3"/>
      <c r="BQX445" s="3"/>
      <c r="BQY445" s="3"/>
      <c r="BQZ445" s="3"/>
      <c r="BRA445" s="3"/>
      <c r="BRB445" s="3"/>
      <c r="BRC445" s="3"/>
      <c r="BRD445" s="3"/>
      <c r="BRE445" s="3"/>
      <c r="BRF445" s="3"/>
      <c r="BRG445" s="3"/>
      <c r="BRH445" s="3"/>
      <c r="BRI445" s="3"/>
      <c r="BRJ445" s="3"/>
      <c r="BRK445" s="3"/>
      <c r="BRL445" s="3"/>
      <c r="BRM445" s="3"/>
      <c r="BRN445" s="3"/>
      <c r="BRO445" s="3"/>
      <c r="BRP445" s="3"/>
      <c r="BRQ445" s="3"/>
      <c r="BRR445" s="3"/>
      <c r="BRS445" s="3"/>
      <c r="BRT445" s="3"/>
      <c r="BRU445" s="3"/>
      <c r="BRV445" s="3"/>
      <c r="BRW445" s="3"/>
      <c r="BRX445" s="3"/>
      <c r="BRY445" s="3"/>
      <c r="BRZ445" s="3"/>
      <c r="BSA445" s="3"/>
      <c r="BSB445" s="3"/>
      <c r="BSC445" s="3"/>
      <c r="BSD445" s="3"/>
      <c r="BSE445" s="3"/>
      <c r="BSF445" s="3"/>
      <c r="BSG445" s="3"/>
      <c r="BSH445" s="3"/>
      <c r="BSI445" s="3"/>
      <c r="BSJ445" s="3"/>
      <c r="BSK445" s="3"/>
      <c r="BSL445" s="3"/>
      <c r="BSM445" s="3"/>
      <c r="BSN445" s="3"/>
      <c r="BSO445" s="3"/>
      <c r="BSP445" s="3"/>
      <c r="BSQ445" s="3"/>
      <c r="BSR445" s="3"/>
      <c r="BSS445" s="3"/>
      <c r="BST445" s="3"/>
      <c r="BSU445" s="3"/>
      <c r="BSV445" s="3"/>
      <c r="BSW445" s="3"/>
      <c r="BSX445" s="3"/>
      <c r="BSY445" s="3"/>
      <c r="BSZ445" s="3"/>
      <c r="BTA445" s="3"/>
      <c r="BTB445" s="3"/>
      <c r="BTC445" s="3"/>
      <c r="BTD445" s="3"/>
      <c r="BTE445" s="3"/>
      <c r="BTF445" s="3"/>
      <c r="BTG445" s="3"/>
      <c r="BTH445" s="3"/>
      <c r="BTI445" s="3"/>
      <c r="BTJ445" s="3"/>
      <c r="BTK445" s="3"/>
      <c r="BTL445" s="3"/>
      <c r="BTM445" s="3"/>
      <c r="BTN445" s="3"/>
      <c r="BTO445" s="3"/>
      <c r="BTP445" s="3"/>
      <c r="BTQ445" s="3"/>
      <c r="BTR445" s="3"/>
      <c r="BTS445" s="3"/>
      <c r="BTT445" s="3"/>
      <c r="BTU445" s="3"/>
      <c r="BTV445" s="3"/>
      <c r="BTW445" s="3"/>
      <c r="BTX445" s="3"/>
      <c r="BTY445" s="3"/>
      <c r="BTZ445" s="3"/>
      <c r="BUA445" s="3"/>
      <c r="BUB445" s="3"/>
      <c r="BUC445" s="3"/>
      <c r="BUD445" s="3"/>
      <c r="BUE445" s="3"/>
      <c r="BUF445" s="3"/>
      <c r="BUG445" s="3"/>
      <c r="BUH445" s="3"/>
      <c r="BUI445" s="3"/>
      <c r="BUJ445" s="3"/>
      <c r="BUK445" s="3"/>
      <c r="BUL445" s="3"/>
      <c r="BUM445" s="3"/>
      <c r="BUN445" s="3"/>
      <c r="BUO445" s="3"/>
      <c r="BUP445" s="3"/>
      <c r="BUQ445" s="3"/>
      <c r="BUR445" s="3"/>
      <c r="BUS445" s="3"/>
      <c r="BUT445" s="3"/>
      <c r="BUU445" s="3"/>
      <c r="BUV445" s="3"/>
      <c r="BUW445" s="3"/>
      <c r="BUX445" s="3"/>
      <c r="BUY445" s="3"/>
      <c r="BUZ445" s="3"/>
      <c r="BVA445" s="3"/>
      <c r="BVB445" s="3"/>
      <c r="BVC445" s="3"/>
      <c r="BVD445" s="3"/>
      <c r="BVE445" s="3"/>
      <c r="BVF445" s="3"/>
      <c r="BVG445" s="3"/>
      <c r="BVH445" s="3"/>
      <c r="BVI445" s="3"/>
      <c r="BVJ445" s="3"/>
      <c r="BVK445" s="3"/>
      <c r="BVL445" s="3"/>
      <c r="BVM445" s="3"/>
      <c r="BVN445" s="3"/>
      <c r="BVO445" s="3"/>
      <c r="BVP445" s="3"/>
      <c r="BVQ445" s="3"/>
      <c r="BVR445" s="3"/>
      <c r="BVS445" s="3"/>
      <c r="BVT445" s="3"/>
      <c r="BVU445" s="3"/>
      <c r="BVV445" s="3"/>
      <c r="BVW445" s="3"/>
      <c r="BVX445" s="3"/>
      <c r="BVY445" s="3"/>
      <c r="BVZ445" s="3"/>
      <c r="BWA445" s="3"/>
      <c r="BWB445" s="3"/>
      <c r="BWC445" s="3"/>
      <c r="BWD445" s="3"/>
      <c r="BWE445" s="3"/>
      <c r="BWF445" s="3"/>
      <c r="BWG445" s="3"/>
      <c r="BWH445" s="3"/>
      <c r="BWI445" s="3"/>
      <c r="BWJ445" s="3"/>
      <c r="BWK445" s="3"/>
      <c r="BWL445" s="3"/>
      <c r="BWM445" s="3"/>
      <c r="BWN445" s="3"/>
      <c r="BWO445" s="3"/>
      <c r="BWP445" s="3"/>
      <c r="BWQ445" s="3"/>
      <c r="BWR445" s="3"/>
      <c r="BWS445" s="3"/>
      <c r="BWT445" s="3"/>
      <c r="BWU445" s="3"/>
      <c r="BWV445" s="3"/>
      <c r="BWW445" s="3"/>
      <c r="BWX445" s="3"/>
      <c r="BWY445" s="3"/>
      <c r="BWZ445" s="3"/>
      <c r="BXA445" s="3"/>
      <c r="BXB445" s="3"/>
      <c r="BXC445" s="3"/>
      <c r="BXD445" s="3"/>
      <c r="BXE445" s="3"/>
      <c r="BXF445" s="3"/>
      <c r="BXG445" s="3"/>
      <c r="BXH445" s="3"/>
      <c r="BXI445" s="3"/>
      <c r="BXJ445" s="3"/>
      <c r="BXK445" s="3"/>
      <c r="BXL445" s="3"/>
      <c r="BXM445" s="3"/>
      <c r="BXN445" s="3"/>
      <c r="BXO445" s="3"/>
      <c r="BXP445" s="3"/>
      <c r="BXQ445" s="3"/>
      <c r="BXR445" s="3"/>
      <c r="BXS445" s="3"/>
      <c r="BXT445" s="3"/>
      <c r="BXU445" s="3"/>
      <c r="BXV445" s="3"/>
      <c r="BXW445" s="3"/>
      <c r="BXX445" s="3"/>
      <c r="BXY445" s="3"/>
      <c r="BXZ445" s="3"/>
      <c r="BYA445" s="3"/>
      <c r="BYB445" s="3"/>
      <c r="BYC445" s="3"/>
      <c r="BYD445" s="3"/>
      <c r="BYE445" s="3"/>
      <c r="BYF445" s="3"/>
      <c r="BYG445" s="3"/>
      <c r="BYH445" s="3"/>
      <c r="BYI445" s="3"/>
      <c r="BYJ445" s="3"/>
      <c r="BYK445" s="3"/>
      <c r="BYL445" s="3"/>
      <c r="BYM445" s="3"/>
      <c r="BYN445" s="3"/>
      <c r="BYO445" s="3"/>
      <c r="BYP445" s="3"/>
      <c r="BYQ445" s="3"/>
      <c r="BYR445" s="3"/>
      <c r="BYS445" s="3"/>
      <c r="BYT445" s="3"/>
      <c r="BYU445" s="3"/>
      <c r="BYV445" s="3"/>
      <c r="BYW445" s="3"/>
      <c r="BYX445" s="3"/>
      <c r="BYY445" s="3"/>
      <c r="BYZ445" s="3"/>
      <c r="BZA445" s="3"/>
      <c r="BZB445" s="3"/>
      <c r="BZC445" s="3"/>
      <c r="BZD445" s="3"/>
      <c r="BZE445" s="3"/>
      <c r="BZF445" s="3"/>
      <c r="BZG445" s="3"/>
      <c r="BZH445" s="3"/>
      <c r="BZI445" s="3"/>
      <c r="BZJ445" s="3"/>
      <c r="BZK445" s="3"/>
      <c r="BZL445" s="3"/>
      <c r="BZM445" s="3"/>
      <c r="BZN445" s="3"/>
      <c r="BZO445" s="3"/>
      <c r="BZQ445" s="3"/>
      <c r="BZS445" s="3"/>
      <c r="BZT445" s="3"/>
      <c r="BZU445" s="3"/>
      <c r="BZV445" s="3"/>
      <c r="BZW445" s="3"/>
      <c r="BZX445" s="3"/>
      <c r="BZY445" s="3"/>
      <c r="BZZ445" s="3"/>
      <c r="CAE445" s="3"/>
      <c r="CAF445" s="3"/>
      <c r="CAG445" s="3"/>
      <c r="CAH445" s="3"/>
      <c r="CAI445" s="3"/>
      <c r="CAJ445" s="3"/>
      <c r="CAK445" s="3"/>
      <c r="CAL445" s="3"/>
      <c r="CAM445" s="3"/>
      <c r="CAN445" s="3"/>
      <c r="CAO445" s="3"/>
      <c r="CAP445" s="3"/>
      <c r="CAQ445" s="3"/>
      <c r="CAR445" s="3"/>
      <c r="CAS445" s="3"/>
      <c r="CAT445" s="3"/>
      <c r="CAU445" s="3"/>
      <c r="CAV445" s="3"/>
      <c r="CAW445" s="3"/>
      <c r="CAX445" s="3"/>
      <c r="CAY445" s="3"/>
      <c r="CAZ445" s="3"/>
      <c r="CBA445" s="3"/>
      <c r="CBB445" s="3"/>
      <c r="CBC445" s="3"/>
      <c r="CBD445" s="3"/>
      <c r="CBE445" s="3"/>
      <c r="CBF445" s="3"/>
      <c r="CBG445" s="3"/>
      <c r="CBH445" s="3"/>
      <c r="CBI445" s="3"/>
      <c r="CBJ445" s="3"/>
      <c r="CBK445" s="3"/>
      <c r="CBL445" s="3"/>
      <c r="CBM445" s="3"/>
      <c r="CBN445" s="3"/>
      <c r="CBO445" s="3"/>
      <c r="CBP445" s="3"/>
      <c r="CBQ445" s="3"/>
      <c r="CBR445" s="3"/>
      <c r="CBS445" s="3"/>
      <c r="CBT445" s="3"/>
      <c r="CBU445" s="3"/>
      <c r="CBV445" s="3"/>
      <c r="CBW445" s="3"/>
      <c r="CBX445" s="3"/>
      <c r="CBY445" s="3"/>
      <c r="CBZ445" s="3"/>
      <c r="CCA445" s="3"/>
      <c r="CCB445" s="3"/>
      <c r="CCC445" s="3"/>
      <c r="CCD445" s="3"/>
      <c r="CCE445" s="3"/>
      <c r="CCF445" s="3"/>
      <c r="CCG445" s="3"/>
      <c r="CCH445" s="3"/>
      <c r="CCI445" s="3"/>
      <c r="CCJ445" s="3"/>
      <c r="CCK445" s="3"/>
      <c r="CCL445" s="3"/>
      <c r="CCM445" s="3"/>
      <c r="CCN445" s="3"/>
      <c r="CCO445" s="3"/>
      <c r="CCP445" s="3"/>
      <c r="CCQ445" s="3"/>
      <c r="CCR445" s="3"/>
      <c r="CCS445" s="3"/>
      <c r="CCT445" s="3"/>
      <c r="CCU445" s="3"/>
      <c r="CCV445" s="3"/>
      <c r="CCW445" s="3"/>
      <c r="CCX445" s="3"/>
      <c r="CCY445" s="3"/>
      <c r="CCZ445" s="3"/>
      <c r="CDA445" s="3"/>
      <c r="CDB445" s="3"/>
      <c r="CDC445" s="3"/>
      <c r="CDD445" s="3"/>
      <c r="CDE445" s="3"/>
      <c r="CDF445" s="3"/>
      <c r="CDG445" s="3"/>
      <c r="CDH445" s="3"/>
      <c r="CDI445" s="3"/>
      <c r="CDJ445" s="3"/>
      <c r="CDK445" s="3"/>
      <c r="CDL445" s="3"/>
      <c r="CDM445" s="3"/>
      <c r="CDN445" s="3"/>
      <c r="CDO445" s="3"/>
      <c r="CDP445" s="3"/>
      <c r="CDQ445" s="3"/>
      <c r="CDR445" s="3"/>
      <c r="CDS445" s="3"/>
      <c r="CDT445" s="3"/>
      <c r="CDU445" s="3"/>
      <c r="CDV445" s="3"/>
      <c r="CDW445" s="3"/>
      <c r="CDX445" s="3"/>
      <c r="CDY445" s="3"/>
      <c r="CDZ445" s="3"/>
      <c r="CEA445" s="3"/>
      <c r="CEB445" s="3"/>
      <c r="CEC445" s="3"/>
      <c r="CED445" s="3"/>
      <c r="CEE445" s="3"/>
      <c r="CEF445" s="3"/>
      <c r="CEG445" s="3"/>
      <c r="CEH445" s="3"/>
      <c r="CEI445" s="3"/>
      <c r="CEJ445" s="3"/>
      <c r="CEK445" s="3"/>
      <c r="CEL445" s="3"/>
      <c r="CEM445" s="3"/>
      <c r="CEN445" s="3"/>
      <c r="CEO445" s="3"/>
      <c r="CEP445" s="3"/>
      <c r="CEQ445" s="3"/>
      <c r="CER445" s="3"/>
      <c r="CES445" s="3"/>
      <c r="CET445" s="3"/>
      <c r="CEU445" s="3"/>
      <c r="CEV445" s="3"/>
      <c r="CEW445" s="3"/>
      <c r="CEX445" s="3"/>
      <c r="CEY445" s="3"/>
      <c r="CEZ445" s="3"/>
      <c r="CFA445" s="3"/>
      <c r="CFB445" s="3"/>
      <c r="CFC445" s="3"/>
      <c r="CFD445" s="3"/>
      <c r="CFE445" s="3"/>
      <c r="CFF445" s="3"/>
      <c r="CFG445" s="3"/>
      <c r="CFH445" s="3"/>
      <c r="CFI445" s="3"/>
      <c r="CFJ445" s="3"/>
      <c r="CFK445" s="3"/>
      <c r="CFL445" s="3"/>
      <c r="CFM445" s="3"/>
      <c r="CFN445" s="3"/>
      <c r="CFO445" s="3"/>
      <c r="CFP445" s="3"/>
      <c r="CFQ445" s="3"/>
      <c r="CFR445" s="3"/>
      <c r="CFS445" s="3"/>
      <c r="CFT445" s="3"/>
      <c r="CFU445" s="3"/>
      <c r="CFV445" s="3"/>
      <c r="CFW445" s="3"/>
      <c r="CFX445" s="3"/>
      <c r="CFY445" s="3"/>
      <c r="CFZ445" s="3"/>
      <c r="CGA445" s="3"/>
      <c r="CGB445" s="3"/>
      <c r="CGC445" s="3"/>
      <c r="CGD445" s="3"/>
      <c r="CGE445" s="3"/>
      <c r="CGF445" s="3"/>
      <c r="CGG445" s="3"/>
      <c r="CGH445" s="3"/>
      <c r="CGI445" s="3"/>
      <c r="CGJ445" s="3"/>
      <c r="CGK445" s="3"/>
      <c r="CGL445" s="3"/>
      <c r="CGM445" s="3"/>
      <c r="CGN445" s="3"/>
      <c r="CGO445" s="3"/>
      <c r="CGP445" s="3"/>
      <c r="CGQ445" s="3"/>
      <c r="CGR445" s="3"/>
      <c r="CGS445" s="3"/>
      <c r="CGT445" s="3"/>
      <c r="CGU445" s="3"/>
      <c r="CGV445" s="3"/>
      <c r="CGW445" s="3"/>
      <c r="CGX445" s="3"/>
      <c r="CGY445" s="3"/>
      <c r="CGZ445" s="3"/>
      <c r="CHA445" s="3"/>
      <c r="CHB445" s="3"/>
      <c r="CHC445" s="3"/>
      <c r="CHD445" s="3"/>
      <c r="CHE445" s="3"/>
      <c r="CHF445" s="3"/>
      <c r="CHG445" s="3"/>
      <c r="CHH445" s="3"/>
      <c r="CHI445" s="3"/>
      <c r="CHJ445" s="3"/>
      <c r="CHK445" s="3"/>
      <c r="CHL445" s="3"/>
      <c r="CHM445" s="3"/>
      <c r="CHN445" s="3"/>
      <c r="CHO445" s="3"/>
      <c r="CHP445" s="3"/>
      <c r="CHQ445" s="3"/>
      <c r="CHR445" s="3"/>
      <c r="CHS445" s="3"/>
      <c r="CHT445" s="3"/>
      <c r="CHU445" s="3"/>
      <c r="CHV445" s="3"/>
      <c r="CHW445" s="3"/>
      <c r="CHX445" s="3"/>
      <c r="CHY445" s="3"/>
      <c r="CHZ445" s="3"/>
      <c r="CIA445" s="3"/>
      <c r="CIB445" s="3"/>
      <c r="CIC445" s="3"/>
      <c r="CID445" s="3"/>
      <c r="CIE445" s="3"/>
      <c r="CIF445" s="3"/>
      <c r="CIG445" s="3"/>
      <c r="CIH445" s="3"/>
      <c r="CII445" s="3"/>
      <c r="CIJ445" s="3"/>
      <c r="CIK445" s="3"/>
      <c r="CIL445" s="3"/>
      <c r="CIM445" s="3"/>
      <c r="CIN445" s="3"/>
      <c r="CIO445" s="3"/>
      <c r="CIP445" s="3"/>
      <c r="CIQ445" s="3"/>
      <c r="CIR445" s="3"/>
      <c r="CIS445" s="3"/>
      <c r="CIT445" s="3"/>
      <c r="CIU445" s="3"/>
      <c r="CIV445" s="3"/>
      <c r="CIW445" s="3"/>
      <c r="CIX445" s="3"/>
      <c r="CIY445" s="3"/>
      <c r="CIZ445" s="3"/>
      <c r="CJA445" s="3"/>
      <c r="CJB445" s="3"/>
      <c r="CJC445" s="3"/>
      <c r="CJD445" s="3"/>
      <c r="CJE445" s="3"/>
      <c r="CJF445" s="3"/>
      <c r="CJG445" s="3"/>
      <c r="CJH445" s="3"/>
      <c r="CJI445" s="3"/>
      <c r="CJJ445" s="3"/>
      <c r="CJK445" s="3"/>
      <c r="CJM445" s="3"/>
      <c r="CJO445" s="3"/>
      <c r="CJP445" s="3"/>
      <c r="CJQ445" s="3"/>
      <c r="CJR445" s="3"/>
      <c r="CJS445" s="3"/>
      <c r="CJT445" s="3"/>
      <c r="CJU445" s="3"/>
      <c r="CJV445" s="3"/>
      <c r="CKA445" s="3"/>
      <c r="CKB445" s="3"/>
      <c r="CKC445" s="3"/>
      <c r="CKD445" s="3"/>
      <c r="CKE445" s="3"/>
      <c r="CKF445" s="3"/>
      <c r="CKG445" s="3"/>
      <c r="CKH445" s="3"/>
      <c r="CKI445" s="3"/>
      <c r="CKJ445" s="3"/>
      <c r="CKK445" s="3"/>
      <c r="CKL445" s="3"/>
      <c r="CKM445" s="3"/>
      <c r="CKN445" s="3"/>
      <c r="CKO445" s="3"/>
      <c r="CKP445" s="3"/>
      <c r="CKQ445" s="3"/>
      <c r="CKR445" s="3"/>
      <c r="CKS445" s="3"/>
      <c r="CKT445" s="3"/>
      <c r="CKU445" s="3"/>
      <c r="CKV445" s="3"/>
      <c r="CKW445" s="3"/>
      <c r="CKX445" s="3"/>
      <c r="CKY445" s="3"/>
      <c r="CKZ445" s="3"/>
      <c r="CLA445" s="3"/>
      <c r="CLB445" s="3"/>
      <c r="CLC445" s="3"/>
      <c r="CLD445" s="3"/>
      <c r="CLE445" s="3"/>
      <c r="CLF445" s="3"/>
      <c r="CLG445" s="3"/>
      <c r="CLH445" s="3"/>
      <c r="CLI445" s="3"/>
      <c r="CLJ445" s="3"/>
      <c r="CLK445" s="3"/>
      <c r="CLL445" s="3"/>
      <c r="CLM445" s="3"/>
      <c r="CLN445" s="3"/>
      <c r="CLO445" s="3"/>
      <c r="CLP445" s="3"/>
      <c r="CLQ445" s="3"/>
      <c r="CLR445" s="3"/>
      <c r="CLS445" s="3"/>
      <c r="CLT445" s="3"/>
      <c r="CLU445" s="3"/>
      <c r="CLV445" s="3"/>
      <c r="CLW445" s="3"/>
      <c r="CLX445" s="3"/>
      <c r="CLY445" s="3"/>
      <c r="CLZ445" s="3"/>
      <c r="CMA445" s="3"/>
      <c r="CMB445" s="3"/>
      <c r="CMC445" s="3"/>
      <c r="CMD445" s="3"/>
      <c r="CME445" s="3"/>
      <c r="CMF445" s="3"/>
      <c r="CMG445" s="3"/>
      <c r="CMH445" s="3"/>
      <c r="CMI445" s="3"/>
      <c r="CMJ445" s="3"/>
      <c r="CMK445" s="3"/>
      <c r="CML445" s="3"/>
      <c r="CMM445" s="3"/>
      <c r="CMN445" s="3"/>
      <c r="CMO445" s="3"/>
      <c r="CMP445" s="3"/>
      <c r="CMQ445" s="3"/>
      <c r="CMR445" s="3"/>
      <c r="CMS445" s="3"/>
      <c r="CMT445" s="3"/>
      <c r="CMU445" s="3"/>
      <c r="CMV445" s="3"/>
      <c r="CMW445" s="3"/>
      <c r="CMX445" s="3"/>
      <c r="CMY445" s="3"/>
      <c r="CMZ445" s="3"/>
      <c r="CNA445" s="3"/>
      <c r="CNB445" s="3"/>
      <c r="CNC445" s="3"/>
      <c r="CND445" s="3"/>
      <c r="CNE445" s="3"/>
      <c r="CNF445" s="3"/>
      <c r="CNG445" s="3"/>
      <c r="CNH445" s="3"/>
      <c r="CNI445" s="3"/>
      <c r="CNJ445" s="3"/>
      <c r="CNK445" s="3"/>
      <c r="CNL445" s="3"/>
      <c r="CNM445" s="3"/>
      <c r="CNN445" s="3"/>
      <c r="CNO445" s="3"/>
      <c r="CNP445" s="3"/>
      <c r="CNQ445" s="3"/>
      <c r="CNR445" s="3"/>
      <c r="CNS445" s="3"/>
      <c r="CNT445" s="3"/>
      <c r="CNU445" s="3"/>
      <c r="CNV445" s="3"/>
      <c r="CNW445" s="3"/>
      <c r="CNX445" s="3"/>
      <c r="CNY445" s="3"/>
      <c r="CNZ445" s="3"/>
      <c r="COA445" s="3"/>
      <c r="COB445" s="3"/>
      <c r="COC445" s="3"/>
      <c r="COD445" s="3"/>
      <c r="COE445" s="3"/>
      <c r="COF445" s="3"/>
      <c r="COG445" s="3"/>
      <c r="COH445" s="3"/>
      <c r="COI445" s="3"/>
      <c r="COJ445" s="3"/>
      <c r="COK445" s="3"/>
      <c r="COL445" s="3"/>
      <c r="COM445" s="3"/>
      <c r="CON445" s="3"/>
      <c r="COO445" s="3"/>
      <c r="COP445" s="3"/>
      <c r="COQ445" s="3"/>
      <c r="COR445" s="3"/>
      <c r="COS445" s="3"/>
      <c r="COT445" s="3"/>
      <c r="COU445" s="3"/>
      <c r="COV445" s="3"/>
      <c r="COW445" s="3"/>
      <c r="COX445" s="3"/>
      <c r="COY445" s="3"/>
      <c r="COZ445" s="3"/>
      <c r="CPA445" s="3"/>
      <c r="CPB445" s="3"/>
      <c r="CPC445" s="3"/>
      <c r="CPD445" s="3"/>
      <c r="CPE445" s="3"/>
      <c r="CPF445" s="3"/>
      <c r="CPG445" s="3"/>
      <c r="CPH445" s="3"/>
      <c r="CPI445" s="3"/>
      <c r="CPJ445" s="3"/>
      <c r="CPK445" s="3"/>
      <c r="CPL445" s="3"/>
      <c r="CPM445" s="3"/>
      <c r="CPN445" s="3"/>
      <c r="CPO445" s="3"/>
      <c r="CPP445" s="3"/>
      <c r="CPQ445" s="3"/>
      <c r="CPR445" s="3"/>
      <c r="CPS445" s="3"/>
      <c r="CPT445" s="3"/>
      <c r="CPU445" s="3"/>
      <c r="CPV445" s="3"/>
      <c r="CPW445" s="3"/>
      <c r="CPX445" s="3"/>
      <c r="CPY445" s="3"/>
      <c r="CPZ445" s="3"/>
      <c r="CQA445" s="3"/>
      <c r="CQB445" s="3"/>
      <c r="CQC445" s="3"/>
      <c r="CQD445" s="3"/>
      <c r="CQE445" s="3"/>
      <c r="CQF445" s="3"/>
      <c r="CQG445" s="3"/>
      <c r="CQH445" s="3"/>
      <c r="CQI445" s="3"/>
      <c r="CQJ445" s="3"/>
      <c r="CQK445" s="3"/>
      <c r="CQL445" s="3"/>
      <c r="CQM445" s="3"/>
      <c r="CQN445" s="3"/>
      <c r="CQO445" s="3"/>
      <c r="CQP445" s="3"/>
      <c r="CQQ445" s="3"/>
      <c r="CQR445" s="3"/>
      <c r="CQS445" s="3"/>
      <c r="CQT445" s="3"/>
      <c r="CQU445" s="3"/>
      <c r="CQV445" s="3"/>
      <c r="CQW445" s="3"/>
      <c r="CQX445" s="3"/>
      <c r="CQY445" s="3"/>
      <c r="CQZ445" s="3"/>
      <c r="CRA445" s="3"/>
      <c r="CRB445" s="3"/>
      <c r="CRC445" s="3"/>
      <c r="CRD445" s="3"/>
      <c r="CRE445" s="3"/>
      <c r="CRF445" s="3"/>
      <c r="CRG445" s="3"/>
      <c r="CRH445" s="3"/>
      <c r="CRI445" s="3"/>
      <c r="CRJ445" s="3"/>
      <c r="CRK445" s="3"/>
      <c r="CRL445" s="3"/>
      <c r="CRM445" s="3"/>
      <c r="CRN445" s="3"/>
      <c r="CRO445" s="3"/>
      <c r="CRP445" s="3"/>
      <c r="CRQ445" s="3"/>
      <c r="CRR445" s="3"/>
      <c r="CRS445" s="3"/>
      <c r="CRT445" s="3"/>
      <c r="CRU445" s="3"/>
      <c r="CRV445" s="3"/>
      <c r="CRW445" s="3"/>
      <c r="CRX445" s="3"/>
      <c r="CRY445" s="3"/>
      <c r="CRZ445" s="3"/>
      <c r="CSA445" s="3"/>
      <c r="CSB445" s="3"/>
      <c r="CSC445" s="3"/>
      <c r="CSD445" s="3"/>
      <c r="CSE445" s="3"/>
      <c r="CSF445" s="3"/>
      <c r="CSG445" s="3"/>
      <c r="CSH445" s="3"/>
      <c r="CSI445" s="3"/>
      <c r="CSJ445" s="3"/>
      <c r="CSK445" s="3"/>
      <c r="CSL445" s="3"/>
      <c r="CSM445" s="3"/>
      <c r="CSN445" s="3"/>
      <c r="CSO445" s="3"/>
      <c r="CSP445" s="3"/>
      <c r="CSQ445" s="3"/>
      <c r="CSR445" s="3"/>
      <c r="CSS445" s="3"/>
      <c r="CST445" s="3"/>
      <c r="CSU445" s="3"/>
      <c r="CSV445" s="3"/>
      <c r="CSW445" s="3"/>
      <c r="CSX445" s="3"/>
      <c r="CSY445" s="3"/>
      <c r="CSZ445" s="3"/>
      <c r="CTA445" s="3"/>
      <c r="CTB445" s="3"/>
      <c r="CTC445" s="3"/>
      <c r="CTD445" s="3"/>
      <c r="CTE445" s="3"/>
      <c r="CTF445" s="3"/>
      <c r="CTG445" s="3"/>
      <c r="CTI445" s="3"/>
      <c r="CTK445" s="3"/>
      <c r="CTL445" s="3"/>
      <c r="CTM445" s="3"/>
      <c r="CTN445" s="3"/>
      <c r="CTO445" s="3"/>
      <c r="CTP445" s="3"/>
      <c r="CTQ445" s="3"/>
      <c r="CTR445" s="3"/>
      <c r="CTW445" s="3"/>
      <c r="CTX445" s="3"/>
      <c r="CTY445" s="3"/>
      <c r="CTZ445" s="3"/>
      <c r="CUA445" s="3"/>
      <c r="CUB445" s="3"/>
      <c r="CUC445" s="3"/>
      <c r="CUD445" s="3"/>
      <c r="CUE445" s="3"/>
      <c r="CUF445" s="3"/>
      <c r="CUG445" s="3"/>
      <c r="CUH445" s="3"/>
      <c r="CUI445" s="3"/>
      <c r="CUJ445" s="3"/>
      <c r="CUK445" s="3"/>
      <c r="CUL445" s="3"/>
      <c r="CUM445" s="3"/>
      <c r="CUN445" s="3"/>
      <c r="CUO445" s="3"/>
      <c r="CUP445" s="3"/>
      <c r="CUQ445" s="3"/>
      <c r="CUR445" s="3"/>
      <c r="CUS445" s="3"/>
      <c r="CUT445" s="3"/>
      <c r="CUU445" s="3"/>
      <c r="CUV445" s="3"/>
      <c r="CUW445" s="3"/>
      <c r="CUX445" s="3"/>
      <c r="CUY445" s="3"/>
      <c r="CUZ445" s="3"/>
      <c r="CVA445" s="3"/>
      <c r="CVB445" s="3"/>
      <c r="CVC445" s="3"/>
      <c r="CVD445" s="3"/>
      <c r="CVE445" s="3"/>
      <c r="CVF445" s="3"/>
      <c r="CVG445" s="3"/>
      <c r="CVH445" s="3"/>
      <c r="CVI445" s="3"/>
      <c r="CVJ445" s="3"/>
      <c r="CVK445" s="3"/>
      <c r="CVL445" s="3"/>
      <c r="CVM445" s="3"/>
      <c r="CVN445" s="3"/>
      <c r="CVO445" s="3"/>
      <c r="CVP445" s="3"/>
      <c r="CVQ445" s="3"/>
      <c r="CVR445" s="3"/>
      <c r="CVS445" s="3"/>
      <c r="CVT445" s="3"/>
      <c r="CVU445" s="3"/>
      <c r="CVV445" s="3"/>
      <c r="CVW445" s="3"/>
      <c r="CVX445" s="3"/>
      <c r="CVY445" s="3"/>
      <c r="CVZ445" s="3"/>
      <c r="CWA445" s="3"/>
      <c r="CWB445" s="3"/>
      <c r="CWC445" s="3"/>
      <c r="CWD445" s="3"/>
      <c r="CWE445" s="3"/>
      <c r="CWF445" s="3"/>
      <c r="CWG445" s="3"/>
      <c r="CWH445" s="3"/>
      <c r="CWI445" s="3"/>
      <c r="CWJ445" s="3"/>
      <c r="CWK445" s="3"/>
      <c r="CWL445" s="3"/>
      <c r="CWM445" s="3"/>
      <c r="CWN445" s="3"/>
      <c r="CWO445" s="3"/>
      <c r="CWP445" s="3"/>
      <c r="CWQ445" s="3"/>
      <c r="CWR445" s="3"/>
      <c r="CWS445" s="3"/>
      <c r="CWT445" s="3"/>
      <c r="CWU445" s="3"/>
      <c r="CWV445" s="3"/>
      <c r="CWW445" s="3"/>
      <c r="CWX445" s="3"/>
      <c r="CWY445" s="3"/>
      <c r="CWZ445" s="3"/>
      <c r="CXA445" s="3"/>
      <c r="CXB445" s="3"/>
      <c r="CXC445" s="3"/>
      <c r="CXD445" s="3"/>
      <c r="CXE445" s="3"/>
      <c r="CXF445" s="3"/>
      <c r="CXG445" s="3"/>
      <c r="CXH445" s="3"/>
      <c r="CXI445" s="3"/>
      <c r="CXJ445" s="3"/>
      <c r="CXK445" s="3"/>
      <c r="CXL445" s="3"/>
      <c r="CXM445" s="3"/>
      <c r="CXN445" s="3"/>
      <c r="CXO445" s="3"/>
      <c r="CXP445" s="3"/>
      <c r="CXQ445" s="3"/>
      <c r="CXR445" s="3"/>
      <c r="CXS445" s="3"/>
      <c r="CXT445" s="3"/>
      <c r="CXU445" s="3"/>
      <c r="CXV445" s="3"/>
      <c r="CXW445" s="3"/>
      <c r="CXX445" s="3"/>
      <c r="CXY445" s="3"/>
      <c r="CXZ445" s="3"/>
      <c r="CYA445" s="3"/>
      <c r="CYB445" s="3"/>
      <c r="CYC445" s="3"/>
      <c r="CYD445" s="3"/>
      <c r="CYE445" s="3"/>
      <c r="CYF445" s="3"/>
      <c r="CYG445" s="3"/>
      <c r="CYH445" s="3"/>
      <c r="CYI445" s="3"/>
      <c r="CYJ445" s="3"/>
      <c r="CYK445" s="3"/>
      <c r="CYL445" s="3"/>
      <c r="CYM445" s="3"/>
      <c r="CYN445" s="3"/>
      <c r="CYO445" s="3"/>
      <c r="CYP445" s="3"/>
      <c r="CYQ445" s="3"/>
      <c r="CYR445" s="3"/>
      <c r="CYS445" s="3"/>
      <c r="CYT445" s="3"/>
      <c r="CYU445" s="3"/>
      <c r="CYV445" s="3"/>
      <c r="CYW445" s="3"/>
      <c r="CYX445" s="3"/>
      <c r="CYY445" s="3"/>
      <c r="CYZ445" s="3"/>
      <c r="CZA445" s="3"/>
      <c r="CZB445" s="3"/>
      <c r="CZC445" s="3"/>
      <c r="CZD445" s="3"/>
      <c r="CZE445" s="3"/>
      <c r="CZF445" s="3"/>
      <c r="CZG445" s="3"/>
      <c r="CZH445" s="3"/>
      <c r="CZI445" s="3"/>
      <c r="CZJ445" s="3"/>
      <c r="CZK445" s="3"/>
      <c r="CZL445" s="3"/>
      <c r="CZM445" s="3"/>
      <c r="CZN445" s="3"/>
      <c r="CZO445" s="3"/>
      <c r="CZP445" s="3"/>
      <c r="CZQ445" s="3"/>
      <c r="CZR445" s="3"/>
      <c r="CZS445" s="3"/>
      <c r="CZT445" s="3"/>
      <c r="CZU445" s="3"/>
      <c r="CZV445" s="3"/>
      <c r="CZW445" s="3"/>
      <c r="CZX445" s="3"/>
      <c r="CZY445" s="3"/>
      <c r="CZZ445" s="3"/>
      <c r="DAA445" s="3"/>
      <c r="DAB445" s="3"/>
      <c r="DAC445" s="3"/>
      <c r="DAD445" s="3"/>
      <c r="DAE445" s="3"/>
      <c r="DAF445" s="3"/>
      <c r="DAG445" s="3"/>
      <c r="DAH445" s="3"/>
      <c r="DAI445" s="3"/>
      <c r="DAJ445" s="3"/>
      <c r="DAK445" s="3"/>
      <c r="DAL445" s="3"/>
      <c r="DAM445" s="3"/>
      <c r="DAN445" s="3"/>
      <c r="DAO445" s="3"/>
      <c r="DAP445" s="3"/>
      <c r="DAQ445" s="3"/>
      <c r="DAR445" s="3"/>
      <c r="DAS445" s="3"/>
      <c r="DAT445" s="3"/>
      <c r="DAU445" s="3"/>
      <c r="DAV445" s="3"/>
      <c r="DAW445" s="3"/>
      <c r="DAX445" s="3"/>
      <c r="DAY445" s="3"/>
      <c r="DAZ445" s="3"/>
      <c r="DBA445" s="3"/>
      <c r="DBB445" s="3"/>
      <c r="DBC445" s="3"/>
      <c r="DBD445" s="3"/>
      <c r="DBE445" s="3"/>
      <c r="DBF445" s="3"/>
      <c r="DBG445" s="3"/>
      <c r="DBH445" s="3"/>
      <c r="DBI445" s="3"/>
      <c r="DBJ445" s="3"/>
      <c r="DBK445" s="3"/>
      <c r="DBL445" s="3"/>
      <c r="DBM445" s="3"/>
      <c r="DBN445" s="3"/>
      <c r="DBO445" s="3"/>
      <c r="DBP445" s="3"/>
      <c r="DBQ445" s="3"/>
      <c r="DBR445" s="3"/>
      <c r="DBS445" s="3"/>
      <c r="DBT445" s="3"/>
      <c r="DBU445" s="3"/>
      <c r="DBV445" s="3"/>
      <c r="DBW445" s="3"/>
      <c r="DBX445" s="3"/>
      <c r="DBY445" s="3"/>
      <c r="DBZ445" s="3"/>
      <c r="DCA445" s="3"/>
      <c r="DCB445" s="3"/>
      <c r="DCC445" s="3"/>
      <c r="DCD445" s="3"/>
      <c r="DCE445" s="3"/>
      <c r="DCF445" s="3"/>
      <c r="DCG445" s="3"/>
      <c r="DCH445" s="3"/>
      <c r="DCI445" s="3"/>
      <c r="DCJ445" s="3"/>
      <c r="DCK445" s="3"/>
      <c r="DCL445" s="3"/>
      <c r="DCM445" s="3"/>
      <c r="DCN445" s="3"/>
      <c r="DCO445" s="3"/>
      <c r="DCP445" s="3"/>
      <c r="DCQ445" s="3"/>
      <c r="DCR445" s="3"/>
      <c r="DCS445" s="3"/>
      <c r="DCT445" s="3"/>
      <c r="DCU445" s="3"/>
      <c r="DCV445" s="3"/>
      <c r="DCW445" s="3"/>
      <c r="DCX445" s="3"/>
      <c r="DCY445" s="3"/>
      <c r="DCZ445" s="3"/>
      <c r="DDA445" s="3"/>
      <c r="DDB445" s="3"/>
      <c r="DDC445" s="3"/>
      <c r="DDE445" s="3"/>
      <c r="DDG445" s="3"/>
      <c r="DDH445" s="3"/>
      <c r="DDI445" s="3"/>
      <c r="DDJ445" s="3"/>
      <c r="DDK445" s="3"/>
      <c r="DDL445" s="3"/>
      <c r="DDM445" s="3"/>
      <c r="DDN445" s="3"/>
      <c r="DDS445" s="3"/>
      <c r="DDT445" s="3"/>
      <c r="DDU445" s="3"/>
      <c r="DDV445" s="3"/>
      <c r="DDW445" s="3"/>
      <c r="DDX445" s="3"/>
      <c r="DDY445" s="3"/>
      <c r="DDZ445" s="3"/>
      <c r="DEA445" s="3"/>
      <c r="DEB445" s="3"/>
      <c r="DEC445" s="3"/>
      <c r="DED445" s="3"/>
      <c r="DEE445" s="3"/>
      <c r="DEF445" s="3"/>
      <c r="DEG445" s="3"/>
      <c r="DEH445" s="3"/>
      <c r="DEI445" s="3"/>
      <c r="DEJ445" s="3"/>
      <c r="DEK445" s="3"/>
      <c r="DEL445" s="3"/>
      <c r="DEM445" s="3"/>
      <c r="DEN445" s="3"/>
      <c r="DEO445" s="3"/>
      <c r="DEP445" s="3"/>
      <c r="DEQ445" s="3"/>
      <c r="DER445" s="3"/>
      <c r="DES445" s="3"/>
      <c r="DET445" s="3"/>
      <c r="DEU445" s="3"/>
      <c r="DEV445" s="3"/>
      <c r="DEW445" s="3"/>
      <c r="DEX445" s="3"/>
      <c r="DEY445" s="3"/>
      <c r="DEZ445" s="3"/>
      <c r="DFA445" s="3"/>
      <c r="DFB445" s="3"/>
      <c r="DFC445" s="3"/>
      <c r="DFD445" s="3"/>
      <c r="DFE445" s="3"/>
      <c r="DFF445" s="3"/>
      <c r="DFG445" s="3"/>
      <c r="DFH445" s="3"/>
      <c r="DFI445" s="3"/>
      <c r="DFJ445" s="3"/>
      <c r="DFK445" s="3"/>
      <c r="DFL445" s="3"/>
      <c r="DFM445" s="3"/>
      <c r="DFN445" s="3"/>
      <c r="DFO445" s="3"/>
      <c r="DFP445" s="3"/>
      <c r="DFQ445" s="3"/>
      <c r="DFR445" s="3"/>
      <c r="DFS445" s="3"/>
      <c r="DFT445" s="3"/>
      <c r="DFU445" s="3"/>
      <c r="DFV445" s="3"/>
      <c r="DFW445" s="3"/>
      <c r="DFX445" s="3"/>
      <c r="DFY445" s="3"/>
      <c r="DFZ445" s="3"/>
      <c r="DGA445" s="3"/>
      <c r="DGB445" s="3"/>
      <c r="DGC445" s="3"/>
      <c r="DGD445" s="3"/>
      <c r="DGE445" s="3"/>
      <c r="DGF445" s="3"/>
      <c r="DGG445" s="3"/>
      <c r="DGH445" s="3"/>
      <c r="DGI445" s="3"/>
      <c r="DGJ445" s="3"/>
      <c r="DGK445" s="3"/>
      <c r="DGL445" s="3"/>
      <c r="DGM445" s="3"/>
      <c r="DGN445" s="3"/>
      <c r="DGO445" s="3"/>
      <c r="DGP445" s="3"/>
      <c r="DGQ445" s="3"/>
      <c r="DGR445" s="3"/>
      <c r="DGS445" s="3"/>
      <c r="DGT445" s="3"/>
      <c r="DGU445" s="3"/>
      <c r="DGV445" s="3"/>
      <c r="DGW445" s="3"/>
      <c r="DGX445" s="3"/>
      <c r="DGY445" s="3"/>
      <c r="DGZ445" s="3"/>
      <c r="DHA445" s="3"/>
      <c r="DHB445" s="3"/>
      <c r="DHC445" s="3"/>
      <c r="DHD445" s="3"/>
      <c r="DHE445" s="3"/>
      <c r="DHF445" s="3"/>
      <c r="DHG445" s="3"/>
      <c r="DHH445" s="3"/>
      <c r="DHI445" s="3"/>
      <c r="DHJ445" s="3"/>
      <c r="DHK445" s="3"/>
      <c r="DHL445" s="3"/>
      <c r="DHM445" s="3"/>
      <c r="DHN445" s="3"/>
      <c r="DHO445" s="3"/>
      <c r="DHP445" s="3"/>
      <c r="DHQ445" s="3"/>
      <c r="DHR445" s="3"/>
      <c r="DHS445" s="3"/>
      <c r="DHT445" s="3"/>
      <c r="DHU445" s="3"/>
      <c r="DHV445" s="3"/>
      <c r="DHW445" s="3"/>
      <c r="DHX445" s="3"/>
      <c r="DHY445" s="3"/>
      <c r="DHZ445" s="3"/>
      <c r="DIA445" s="3"/>
      <c r="DIB445" s="3"/>
      <c r="DIC445" s="3"/>
      <c r="DID445" s="3"/>
      <c r="DIE445" s="3"/>
      <c r="DIF445" s="3"/>
      <c r="DIG445" s="3"/>
      <c r="DIH445" s="3"/>
      <c r="DII445" s="3"/>
      <c r="DIJ445" s="3"/>
      <c r="DIK445" s="3"/>
      <c r="DIL445" s="3"/>
      <c r="DIM445" s="3"/>
      <c r="DIN445" s="3"/>
      <c r="DIO445" s="3"/>
      <c r="DIP445" s="3"/>
      <c r="DIQ445" s="3"/>
      <c r="DIR445" s="3"/>
      <c r="DIS445" s="3"/>
      <c r="DIT445" s="3"/>
      <c r="DIU445" s="3"/>
      <c r="DIV445" s="3"/>
      <c r="DIW445" s="3"/>
      <c r="DIX445" s="3"/>
      <c r="DIY445" s="3"/>
      <c r="DIZ445" s="3"/>
      <c r="DJA445" s="3"/>
      <c r="DJB445" s="3"/>
      <c r="DJC445" s="3"/>
      <c r="DJD445" s="3"/>
      <c r="DJE445" s="3"/>
      <c r="DJF445" s="3"/>
      <c r="DJG445" s="3"/>
      <c r="DJH445" s="3"/>
      <c r="DJI445" s="3"/>
      <c r="DJJ445" s="3"/>
      <c r="DJK445" s="3"/>
      <c r="DJL445" s="3"/>
      <c r="DJM445" s="3"/>
      <c r="DJN445" s="3"/>
      <c r="DJO445" s="3"/>
      <c r="DJP445" s="3"/>
      <c r="DJQ445" s="3"/>
      <c r="DJR445" s="3"/>
      <c r="DJS445" s="3"/>
      <c r="DJT445" s="3"/>
      <c r="DJU445" s="3"/>
      <c r="DJV445" s="3"/>
      <c r="DJW445" s="3"/>
      <c r="DJX445" s="3"/>
      <c r="DJY445" s="3"/>
      <c r="DJZ445" s="3"/>
      <c r="DKA445" s="3"/>
      <c r="DKB445" s="3"/>
      <c r="DKC445" s="3"/>
      <c r="DKD445" s="3"/>
      <c r="DKE445" s="3"/>
      <c r="DKF445" s="3"/>
      <c r="DKG445" s="3"/>
      <c r="DKH445" s="3"/>
      <c r="DKI445" s="3"/>
      <c r="DKJ445" s="3"/>
      <c r="DKK445" s="3"/>
      <c r="DKL445" s="3"/>
      <c r="DKM445" s="3"/>
      <c r="DKN445" s="3"/>
      <c r="DKO445" s="3"/>
      <c r="DKP445" s="3"/>
      <c r="DKQ445" s="3"/>
      <c r="DKR445" s="3"/>
      <c r="DKS445" s="3"/>
      <c r="DKT445" s="3"/>
      <c r="DKU445" s="3"/>
      <c r="DKV445" s="3"/>
      <c r="DKW445" s="3"/>
      <c r="DKX445" s="3"/>
      <c r="DKY445" s="3"/>
      <c r="DKZ445" s="3"/>
      <c r="DLA445" s="3"/>
      <c r="DLB445" s="3"/>
      <c r="DLC445" s="3"/>
      <c r="DLD445" s="3"/>
      <c r="DLE445" s="3"/>
      <c r="DLF445" s="3"/>
      <c r="DLG445" s="3"/>
      <c r="DLH445" s="3"/>
      <c r="DLI445" s="3"/>
      <c r="DLJ445" s="3"/>
      <c r="DLK445" s="3"/>
      <c r="DLL445" s="3"/>
      <c r="DLM445" s="3"/>
      <c r="DLN445" s="3"/>
      <c r="DLO445" s="3"/>
      <c r="DLP445" s="3"/>
      <c r="DLQ445" s="3"/>
      <c r="DLR445" s="3"/>
      <c r="DLS445" s="3"/>
      <c r="DLT445" s="3"/>
      <c r="DLU445" s="3"/>
      <c r="DLV445" s="3"/>
      <c r="DLW445" s="3"/>
      <c r="DLX445" s="3"/>
      <c r="DLY445" s="3"/>
      <c r="DLZ445" s="3"/>
      <c r="DMA445" s="3"/>
      <c r="DMB445" s="3"/>
      <c r="DMC445" s="3"/>
      <c r="DMD445" s="3"/>
      <c r="DME445" s="3"/>
      <c r="DMF445" s="3"/>
      <c r="DMG445" s="3"/>
      <c r="DMH445" s="3"/>
      <c r="DMI445" s="3"/>
      <c r="DMJ445" s="3"/>
      <c r="DMK445" s="3"/>
      <c r="DML445" s="3"/>
      <c r="DMM445" s="3"/>
      <c r="DMN445" s="3"/>
      <c r="DMO445" s="3"/>
      <c r="DMP445" s="3"/>
      <c r="DMQ445" s="3"/>
      <c r="DMR445" s="3"/>
      <c r="DMS445" s="3"/>
      <c r="DMT445" s="3"/>
      <c r="DMU445" s="3"/>
      <c r="DMV445" s="3"/>
      <c r="DMW445" s="3"/>
      <c r="DMX445" s="3"/>
      <c r="DMY445" s="3"/>
      <c r="DNA445" s="3"/>
      <c r="DNC445" s="3"/>
      <c r="DND445" s="3"/>
      <c r="DNE445" s="3"/>
      <c r="DNF445" s="3"/>
      <c r="DNG445" s="3"/>
      <c r="DNH445" s="3"/>
      <c r="DNI445" s="3"/>
      <c r="DNJ445" s="3"/>
      <c r="DNO445" s="3"/>
      <c r="DNP445" s="3"/>
      <c r="DNQ445" s="3"/>
      <c r="DNR445" s="3"/>
      <c r="DNS445" s="3"/>
      <c r="DNT445" s="3"/>
      <c r="DNU445" s="3"/>
      <c r="DNV445" s="3"/>
      <c r="DNW445" s="3"/>
      <c r="DNX445" s="3"/>
      <c r="DNY445" s="3"/>
      <c r="DNZ445" s="3"/>
      <c r="DOA445" s="3"/>
      <c r="DOB445" s="3"/>
      <c r="DOC445" s="3"/>
      <c r="DOD445" s="3"/>
      <c r="DOE445" s="3"/>
      <c r="DOF445" s="3"/>
      <c r="DOG445" s="3"/>
      <c r="DOH445" s="3"/>
      <c r="DOI445" s="3"/>
      <c r="DOJ445" s="3"/>
      <c r="DOK445" s="3"/>
      <c r="DOL445" s="3"/>
      <c r="DOM445" s="3"/>
      <c r="DON445" s="3"/>
      <c r="DOO445" s="3"/>
      <c r="DOP445" s="3"/>
      <c r="DOQ445" s="3"/>
      <c r="DOR445" s="3"/>
      <c r="DOS445" s="3"/>
      <c r="DOT445" s="3"/>
      <c r="DOU445" s="3"/>
      <c r="DOV445" s="3"/>
      <c r="DOW445" s="3"/>
      <c r="DOX445" s="3"/>
      <c r="DOY445" s="3"/>
      <c r="DOZ445" s="3"/>
      <c r="DPA445" s="3"/>
      <c r="DPB445" s="3"/>
      <c r="DPC445" s="3"/>
      <c r="DPD445" s="3"/>
      <c r="DPE445" s="3"/>
      <c r="DPF445" s="3"/>
      <c r="DPG445" s="3"/>
      <c r="DPH445" s="3"/>
      <c r="DPI445" s="3"/>
      <c r="DPJ445" s="3"/>
      <c r="DPK445" s="3"/>
      <c r="DPL445" s="3"/>
      <c r="DPM445" s="3"/>
      <c r="DPN445" s="3"/>
      <c r="DPO445" s="3"/>
      <c r="DPP445" s="3"/>
      <c r="DPQ445" s="3"/>
      <c r="DPR445" s="3"/>
      <c r="DPS445" s="3"/>
      <c r="DPT445" s="3"/>
      <c r="DPU445" s="3"/>
      <c r="DPV445" s="3"/>
      <c r="DPW445" s="3"/>
      <c r="DPX445" s="3"/>
      <c r="DPY445" s="3"/>
      <c r="DPZ445" s="3"/>
      <c r="DQA445" s="3"/>
      <c r="DQB445" s="3"/>
      <c r="DQC445" s="3"/>
      <c r="DQD445" s="3"/>
      <c r="DQE445" s="3"/>
      <c r="DQF445" s="3"/>
      <c r="DQG445" s="3"/>
      <c r="DQH445" s="3"/>
      <c r="DQI445" s="3"/>
      <c r="DQJ445" s="3"/>
      <c r="DQK445" s="3"/>
      <c r="DQL445" s="3"/>
      <c r="DQM445" s="3"/>
      <c r="DQN445" s="3"/>
      <c r="DQO445" s="3"/>
      <c r="DQP445" s="3"/>
      <c r="DQQ445" s="3"/>
      <c r="DQR445" s="3"/>
      <c r="DQS445" s="3"/>
      <c r="DQT445" s="3"/>
      <c r="DQU445" s="3"/>
      <c r="DQV445" s="3"/>
      <c r="DQW445" s="3"/>
      <c r="DQX445" s="3"/>
      <c r="DQY445" s="3"/>
      <c r="DQZ445" s="3"/>
      <c r="DRA445" s="3"/>
      <c r="DRB445" s="3"/>
      <c r="DRC445" s="3"/>
      <c r="DRD445" s="3"/>
      <c r="DRE445" s="3"/>
      <c r="DRF445" s="3"/>
      <c r="DRG445" s="3"/>
      <c r="DRH445" s="3"/>
      <c r="DRI445" s="3"/>
      <c r="DRJ445" s="3"/>
      <c r="DRK445" s="3"/>
      <c r="DRL445" s="3"/>
      <c r="DRM445" s="3"/>
      <c r="DRN445" s="3"/>
      <c r="DRO445" s="3"/>
      <c r="DRP445" s="3"/>
      <c r="DRQ445" s="3"/>
      <c r="DRR445" s="3"/>
      <c r="DRS445" s="3"/>
      <c r="DRT445" s="3"/>
      <c r="DRU445" s="3"/>
      <c r="DRV445" s="3"/>
      <c r="DRW445" s="3"/>
      <c r="DRX445" s="3"/>
      <c r="DRY445" s="3"/>
      <c r="DRZ445" s="3"/>
      <c r="DSA445" s="3"/>
      <c r="DSB445" s="3"/>
      <c r="DSC445" s="3"/>
      <c r="DSD445" s="3"/>
      <c r="DSE445" s="3"/>
      <c r="DSF445" s="3"/>
      <c r="DSG445" s="3"/>
      <c r="DSH445" s="3"/>
      <c r="DSI445" s="3"/>
      <c r="DSJ445" s="3"/>
      <c r="DSK445" s="3"/>
      <c r="DSL445" s="3"/>
      <c r="DSM445" s="3"/>
      <c r="DSN445" s="3"/>
      <c r="DSO445" s="3"/>
      <c r="DSP445" s="3"/>
      <c r="DSQ445" s="3"/>
      <c r="DSR445" s="3"/>
      <c r="DSS445" s="3"/>
      <c r="DST445" s="3"/>
      <c r="DSU445" s="3"/>
      <c r="DSV445" s="3"/>
      <c r="DSW445" s="3"/>
      <c r="DSX445" s="3"/>
      <c r="DSY445" s="3"/>
      <c r="DSZ445" s="3"/>
      <c r="DTA445" s="3"/>
      <c r="DTB445" s="3"/>
      <c r="DTC445" s="3"/>
      <c r="DTD445" s="3"/>
      <c r="DTE445" s="3"/>
      <c r="DTF445" s="3"/>
      <c r="DTG445" s="3"/>
      <c r="DTH445" s="3"/>
      <c r="DTI445" s="3"/>
      <c r="DTJ445" s="3"/>
      <c r="DTK445" s="3"/>
      <c r="DTL445" s="3"/>
      <c r="DTM445" s="3"/>
      <c r="DTN445" s="3"/>
      <c r="DTO445" s="3"/>
      <c r="DTP445" s="3"/>
      <c r="DTQ445" s="3"/>
      <c r="DTR445" s="3"/>
      <c r="DTS445" s="3"/>
      <c r="DTT445" s="3"/>
      <c r="DTU445" s="3"/>
      <c r="DTV445" s="3"/>
      <c r="DTW445" s="3"/>
      <c r="DTX445" s="3"/>
      <c r="DTY445" s="3"/>
      <c r="DTZ445" s="3"/>
      <c r="DUA445" s="3"/>
      <c r="DUB445" s="3"/>
      <c r="DUC445" s="3"/>
      <c r="DUD445" s="3"/>
      <c r="DUE445" s="3"/>
      <c r="DUF445" s="3"/>
      <c r="DUG445" s="3"/>
      <c r="DUH445" s="3"/>
      <c r="DUI445" s="3"/>
      <c r="DUJ445" s="3"/>
      <c r="DUK445" s="3"/>
      <c r="DUL445" s="3"/>
      <c r="DUM445" s="3"/>
      <c r="DUN445" s="3"/>
      <c r="DUO445" s="3"/>
      <c r="DUP445" s="3"/>
      <c r="DUQ445" s="3"/>
      <c r="DUR445" s="3"/>
      <c r="DUS445" s="3"/>
      <c r="DUT445" s="3"/>
      <c r="DUU445" s="3"/>
      <c r="DUV445" s="3"/>
      <c r="DUW445" s="3"/>
      <c r="DUX445" s="3"/>
      <c r="DUY445" s="3"/>
      <c r="DUZ445" s="3"/>
      <c r="DVA445" s="3"/>
      <c r="DVB445" s="3"/>
      <c r="DVC445" s="3"/>
      <c r="DVD445" s="3"/>
      <c r="DVE445" s="3"/>
      <c r="DVF445" s="3"/>
      <c r="DVG445" s="3"/>
      <c r="DVH445" s="3"/>
      <c r="DVI445" s="3"/>
      <c r="DVJ445" s="3"/>
      <c r="DVK445" s="3"/>
      <c r="DVL445" s="3"/>
      <c r="DVM445" s="3"/>
      <c r="DVN445" s="3"/>
      <c r="DVO445" s="3"/>
      <c r="DVP445" s="3"/>
      <c r="DVQ445" s="3"/>
      <c r="DVR445" s="3"/>
      <c r="DVS445" s="3"/>
      <c r="DVT445" s="3"/>
      <c r="DVU445" s="3"/>
      <c r="DVV445" s="3"/>
      <c r="DVW445" s="3"/>
      <c r="DVX445" s="3"/>
      <c r="DVY445" s="3"/>
      <c r="DVZ445" s="3"/>
      <c r="DWA445" s="3"/>
      <c r="DWB445" s="3"/>
      <c r="DWC445" s="3"/>
      <c r="DWD445" s="3"/>
      <c r="DWE445" s="3"/>
      <c r="DWF445" s="3"/>
      <c r="DWG445" s="3"/>
      <c r="DWH445" s="3"/>
      <c r="DWI445" s="3"/>
      <c r="DWJ445" s="3"/>
      <c r="DWK445" s="3"/>
      <c r="DWL445" s="3"/>
      <c r="DWM445" s="3"/>
      <c r="DWN445" s="3"/>
      <c r="DWO445" s="3"/>
      <c r="DWP445" s="3"/>
      <c r="DWQ445" s="3"/>
      <c r="DWR445" s="3"/>
      <c r="DWS445" s="3"/>
      <c r="DWT445" s="3"/>
      <c r="DWU445" s="3"/>
      <c r="DWW445" s="3"/>
      <c r="DWY445" s="3"/>
      <c r="DWZ445" s="3"/>
      <c r="DXA445" s="3"/>
      <c r="DXB445" s="3"/>
      <c r="DXC445" s="3"/>
      <c r="DXD445" s="3"/>
      <c r="DXE445" s="3"/>
      <c r="DXF445" s="3"/>
      <c r="DXK445" s="3"/>
      <c r="DXL445" s="3"/>
      <c r="DXM445" s="3"/>
      <c r="DXN445" s="3"/>
      <c r="DXO445" s="3"/>
      <c r="DXP445" s="3"/>
      <c r="DXQ445" s="3"/>
      <c r="DXR445" s="3"/>
      <c r="DXS445" s="3"/>
      <c r="DXT445" s="3"/>
      <c r="DXU445" s="3"/>
      <c r="DXV445" s="3"/>
      <c r="DXW445" s="3"/>
      <c r="DXX445" s="3"/>
      <c r="DXY445" s="3"/>
      <c r="DXZ445" s="3"/>
      <c r="DYA445" s="3"/>
      <c r="DYB445" s="3"/>
      <c r="DYC445" s="3"/>
      <c r="DYD445" s="3"/>
      <c r="DYE445" s="3"/>
      <c r="DYF445" s="3"/>
      <c r="DYG445" s="3"/>
      <c r="DYH445" s="3"/>
      <c r="DYI445" s="3"/>
      <c r="DYJ445" s="3"/>
      <c r="DYK445" s="3"/>
      <c r="DYL445" s="3"/>
      <c r="DYM445" s="3"/>
      <c r="DYN445" s="3"/>
      <c r="DYO445" s="3"/>
      <c r="DYP445" s="3"/>
      <c r="DYQ445" s="3"/>
      <c r="DYR445" s="3"/>
      <c r="DYS445" s="3"/>
      <c r="DYT445" s="3"/>
      <c r="DYU445" s="3"/>
      <c r="DYV445" s="3"/>
      <c r="DYW445" s="3"/>
      <c r="DYX445" s="3"/>
      <c r="DYY445" s="3"/>
      <c r="DYZ445" s="3"/>
      <c r="DZA445" s="3"/>
      <c r="DZB445" s="3"/>
      <c r="DZC445" s="3"/>
      <c r="DZD445" s="3"/>
      <c r="DZE445" s="3"/>
      <c r="DZF445" s="3"/>
      <c r="DZG445" s="3"/>
      <c r="DZH445" s="3"/>
      <c r="DZI445" s="3"/>
      <c r="DZJ445" s="3"/>
      <c r="DZK445" s="3"/>
      <c r="DZL445" s="3"/>
      <c r="DZM445" s="3"/>
      <c r="DZN445" s="3"/>
      <c r="DZO445" s="3"/>
      <c r="DZP445" s="3"/>
      <c r="DZQ445" s="3"/>
      <c r="DZR445" s="3"/>
      <c r="DZS445" s="3"/>
      <c r="DZT445" s="3"/>
      <c r="DZU445" s="3"/>
      <c r="DZV445" s="3"/>
      <c r="DZW445" s="3"/>
      <c r="DZX445" s="3"/>
      <c r="DZY445" s="3"/>
      <c r="DZZ445" s="3"/>
      <c r="EAA445" s="3"/>
      <c r="EAB445" s="3"/>
      <c r="EAC445" s="3"/>
      <c r="EAD445" s="3"/>
      <c r="EAE445" s="3"/>
      <c r="EAF445" s="3"/>
      <c r="EAG445" s="3"/>
      <c r="EAH445" s="3"/>
      <c r="EAI445" s="3"/>
      <c r="EAJ445" s="3"/>
      <c r="EAK445" s="3"/>
      <c r="EAL445" s="3"/>
      <c r="EAM445" s="3"/>
      <c r="EAN445" s="3"/>
      <c r="EAO445" s="3"/>
      <c r="EAP445" s="3"/>
      <c r="EAQ445" s="3"/>
      <c r="EAR445" s="3"/>
      <c r="EAS445" s="3"/>
      <c r="EAT445" s="3"/>
      <c r="EAU445" s="3"/>
      <c r="EAV445" s="3"/>
      <c r="EAW445" s="3"/>
      <c r="EAX445" s="3"/>
      <c r="EAY445" s="3"/>
      <c r="EAZ445" s="3"/>
      <c r="EBA445" s="3"/>
      <c r="EBB445" s="3"/>
      <c r="EBC445" s="3"/>
      <c r="EBD445" s="3"/>
      <c r="EBE445" s="3"/>
      <c r="EBF445" s="3"/>
      <c r="EBG445" s="3"/>
      <c r="EBH445" s="3"/>
      <c r="EBI445" s="3"/>
      <c r="EBJ445" s="3"/>
      <c r="EBK445" s="3"/>
      <c r="EBL445" s="3"/>
      <c r="EBM445" s="3"/>
      <c r="EBN445" s="3"/>
      <c r="EBO445" s="3"/>
      <c r="EBP445" s="3"/>
      <c r="EBQ445" s="3"/>
      <c r="EBR445" s="3"/>
      <c r="EBS445" s="3"/>
      <c r="EBT445" s="3"/>
      <c r="EBU445" s="3"/>
      <c r="EBV445" s="3"/>
      <c r="EBW445" s="3"/>
      <c r="EBX445" s="3"/>
      <c r="EBY445" s="3"/>
      <c r="EBZ445" s="3"/>
      <c r="ECA445" s="3"/>
      <c r="ECB445" s="3"/>
      <c r="ECC445" s="3"/>
      <c r="ECD445" s="3"/>
      <c r="ECE445" s="3"/>
      <c r="ECF445" s="3"/>
      <c r="ECG445" s="3"/>
      <c r="ECH445" s="3"/>
      <c r="ECI445" s="3"/>
      <c r="ECJ445" s="3"/>
      <c r="ECK445" s="3"/>
      <c r="ECL445" s="3"/>
      <c r="ECM445" s="3"/>
      <c r="ECN445" s="3"/>
      <c r="ECO445" s="3"/>
      <c r="ECP445" s="3"/>
      <c r="ECQ445" s="3"/>
      <c r="ECR445" s="3"/>
      <c r="ECS445" s="3"/>
      <c r="ECT445" s="3"/>
      <c r="ECU445" s="3"/>
      <c r="ECV445" s="3"/>
      <c r="ECW445" s="3"/>
      <c r="ECX445" s="3"/>
      <c r="ECY445" s="3"/>
      <c r="ECZ445" s="3"/>
      <c r="EDA445" s="3"/>
      <c r="EDB445" s="3"/>
      <c r="EDC445" s="3"/>
      <c r="EDD445" s="3"/>
      <c r="EDE445" s="3"/>
      <c r="EDF445" s="3"/>
      <c r="EDG445" s="3"/>
      <c r="EDH445" s="3"/>
      <c r="EDI445" s="3"/>
      <c r="EDJ445" s="3"/>
      <c r="EDK445" s="3"/>
      <c r="EDL445" s="3"/>
      <c r="EDM445" s="3"/>
      <c r="EDN445" s="3"/>
      <c r="EDO445" s="3"/>
      <c r="EDP445" s="3"/>
      <c r="EDQ445" s="3"/>
      <c r="EDR445" s="3"/>
      <c r="EDS445" s="3"/>
      <c r="EDT445" s="3"/>
      <c r="EDU445" s="3"/>
      <c r="EDV445" s="3"/>
      <c r="EDW445" s="3"/>
      <c r="EDX445" s="3"/>
      <c r="EDY445" s="3"/>
      <c r="EDZ445" s="3"/>
      <c r="EEA445" s="3"/>
      <c r="EEB445" s="3"/>
      <c r="EEC445" s="3"/>
      <c r="EED445" s="3"/>
      <c r="EEE445" s="3"/>
      <c r="EEF445" s="3"/>
      <c r="EEG445" s="3"/>
      <c r="EEH445" s="3"/>
      <c r="EEI445" s="3"/>
      <c r="EEJ445" s="3"/>
      <c r="EEK445" s="3"/>
      <c r="EEL445" s="3"/>
      <c r="EEM445" s="3"/>
      <c r="EEN445" s="3"/>
      <c r="EEO445" s="3"/>
      <c r="EEP445" s="3"/>
      <c r="EEQ445" s="3"/>
      <c r="EER445" s="3"/>
      <c r="EES445" s="3"/>
      <c r="EET445" s="3"/>
      <c r="EEU445" s="3"/>
      <c r="EEV445" s="3"/>
      <c r="EEW445" s="3"/>
      <c r="EEX445" s="3"/>
      <c r="EEY445" s="3"/>
      <c r="EEZ445" s="3"/>
      <c r="EFA445" s="3"/>
      <c r="EFB445" s="3"/>
      <c r="EFC445" s="3"/>
      <c r="EFD445" s="3"/>
      <c r="EFE445" s="3"/>
      <c r="EFF445" s="3"/>
      <c r="EFG445" s="3"/>
      <c r="EFH445" s="3"/>
      <c r="EFI445" s="3"/>
      <c r="EFJ445" s="3"/>
      <c r="EFK445" s="3"/>
      <c r="EFL445" s="3"/>
      <c r="EFM445" s="3"/>
      <c r="EFN445" s="3"/>
      <c r="EFO445" s="3"/>
      <c r="EFP445" s="3"/>
      <c r="EFQ445" s="3"/>
      <c r="EFR445" s="3"/>
      <c r="EFS445" s="3"/>
      <c r="EFT445" s="3"/>
      <c r="EFU445" s="3"/>
      <c r="EFV445" s="3"/>
      <c r="EFW445" s="3"/>
      <c r="EFX445" s="3"/>
      <c r="EFY445" s="3"/>
      <c r="EFZ445" s="3"/>
      <c r="EGA445" s="3"/>
      <c r="EGB445" s="3"/>
      <c r="EGC445" s="3"/>
      <c r="EGD445" s="3"/>
      <c r="EGE445" s="3"/>
      <c r="EGF445" s="3"/>
      <c r="EGG445" s="3"/>
      <c r="EGH445" s="3"/>
      <c r="EGI445" s="3"/>
      <c r="EGJ445" s="3"/>
      <c r="EGK445" s="3"/>
      <c r="EGL445" s="3"/>
      <c r="EGM445" s="3"/>
      <c r="EGN445" s="3"/>
      <c r="EGO445" s="3"/>
      <c r="EGP445" s="3"/>
      <c r="EGQ445" s="3"/>
      <c r="EGS445" s="3"/>
      <c r="EGU445" s="3"/>
      <c r="EGV445" s="3"/>
      <c r="EGW445" s="3"/>
      <c r="EGX445" s="3"/>
      <c r="EGY445" s="3"/>
      <c r="EGZ445" s="3"/>
      <c r="EHA445" s="3"/>
      <c r="EHB445" s="3"/>
      <c r="EHG445" s="3"/>
      <c r="EHH445" s="3"/>
      <c r="EHI445" s="3"/>
      <c r="EHJ445" s="3"/>
      <c r="EHK445" s="3"/>
      <c r="EHL445" s="3"/>
      <c r="EHM445" s="3"/>
      <c r="EHN445" s="3"/>
      <c r="EHO445" s="3"/>
      <c r="EHP445" s="3"/>
      <c r="EHQ445" s="3"/>
      <c r="EHR445" s="3"/>
      <c r="EHS445" s="3"/>
      <c r="EHT445" s="3"/>
      <c r="EHU445" s="3"/>
      <c r="EHV445" s="3"/>
      <c r="EHW445" s="3"/>
      <c r="EHX445" s="3"/>
      <c r="EHY445" s="3"/>
      <c r="EHZ445" s="3"/>
      <c r="EIA445" s="3"/>
      <c r="EIB445" s="3"/>
      <c r="EIC445" s="3"/>
      <c r="EID445" s="3"/>
      <c r="EIE445" s="3"/>
      <c r="EIF445" s="3"/>
      <c r="EIG445" s="3"/>
      <c r="EIH445" s="3"/>
      <c r="EII445" s="3"/>
      <c r="EIJ445" s="3"/>
      <c r="EIK445" s="3"/>
      <c r="EIL445" s="3"/>
      <c r="EIM445" s="3"/>
      <c r="EIN445" s="3"/>
      <c r="EIO445" s="3"/>
      <c r="EIP445" s="3"/>
      <c r="EIQ445" s="3"/>
      <c r="EIR445" s="3"/>
      <c r="EIS445" s="3"/>
      <c r="EIT445" s="3"/>
      <c r="EIU445" s="3"/>
      <c r="EIV445" s="3"/>
      <c r="EIW445" s="3"/>
      <c r="EIX445" s="3"/>
      <c r="EIY445" s="3"/>
      <c r="EIZ445" s="3"/>
      <c r="EJA445" s="3"/>
      <c r="EJB445" s="3"/>
      <c r="EJC445" s="3"/>
      <c r="EJD445" s="3"/>
      <c r="EJE445" s="3"/>
      <c r="EJF445" s="3"/>
      <c r="EJG445" s="3"/>
      <c r="EJH445" s="3"/>
      <c r="EJI445" s="3"/>
      <c r="EJJ445" s="3"/>
      <c r="EJK445" s="3"/>
      <c r="EJL445" s="3"/>
      <c r="EJM445" s="3"/>
      <c r="EJN445" s="3"/>
      <c r="EJO445" s="3"/>
      <c r="EJP445" s="3"/>
      <c r="EJQ445" s="3"/>
      <c r="EJR445" s="3"/>
      <c r="EJS445" s="3"/>
      <c r="EJT445" s="3"/>
      <c r="EJU445" s="3"/>
      <c r="EJV445" s="3"/>
      <c r="EJW445" s="3"/>
      <c r="EJX445" s="3"/>
      <c r="EJY445" s="3"/>
      <c r="EJZ445" s="3"/>
      <c r="EKA445" s="3"/>
      <c r="EKB445" s="3"/>
      <c r="EKC445" s="3"/>
      <c r="EKD445" s="3"/>
      <c r="EKE445" s="3"/>
      <c r="EKF445" s="3"/>
      <c r="EKG445" s="3"/>
      <c r="EKH445" s="3"/>
      <c r="EKI445" s="3"/>
      <c r="EKJ445" s="3"/>
      <c r="EKK445" s="3"/>
      <c r="EKL445" s="3"/>
      <c r="EKM445" s="3"/>
      <c r="EKN445" s="3"/>
      <c r="EKO445" s="3"/>
      <c r="EKP445" s="3"/>
      <c r="EKQ445" s="3"/>
      <c r="EKR445" s="3"/>
      <c r="EKS445" s="3"/>
      <c r="EKT445" s="3"/>
      <c r="EKU445" s="3"/>
      <c r="EKV445" s="3"/>
      <c r="EKW445" s="3"/>
      <c r="EKX445" s="3"/>
      <c r="EKY445" s="3"/>
      <c r="EKZ445" s="3"/>
      <c r="ELA445" s="3"/>
      <c r="ELB445" s="3"/>
      <c r="ELC445" s="3"/>
      <c r="ELD445" s="3"/>
      <c r="ELE445" s="3"/>
      <c r="ELF445" s="3"/>
      <c r="ELG445" s="3"/>
      <c r="ELH445" s="3"/>
      <c r="ELI445" s="3"/>
      <c r="ELJ445" s="3"/>
      <c r="ELK445" s="3"/>
      <c r="ELL445" s="3"/>
      <c r="ELM445" s="3"/>
      <c r="ELN445" s="3"/>
      <c r="ELO445" s="3"/>
      <c r="ELP445" s="3"/>
      <c r="ELQ445" s="3"/>
      <c r="ELR445" s="3"/>
      <c r="ELS445" s="3"/>
      <c r="ELT445" s="3"/>
      <c r="ELU445" s="3"/>
      <c r="ELV445" s="3"/>
      <c r="ELW445" s="3"/>
      <c r="ELX445" s="3"/>
      <c r="ELY445" s="3"/>
      <c r="ELZ445" s="3"/>
      <c r="EMA445" s="3"/>
      <c r="EMB445" s="3"/>
      <c r="EMC445" s="3"/>
      <c r="EMD445" s="3"/>
      <c r="EME445" s="3"/>
      <c r="EMF445" s="3"/>
      <c r="EMG445" s="3"/>
      <c r="EMH445" s="3"/>
      <c r="EMI445" s="3"/>
      <c r="EMJ445" s="3"/>
      <c r="EMK445" s="3"/>
      <c r="EML445" s="3"/>
      <c r="EMM445" s="3"/>
      <c r="EMN445" s="3"/>
      <c r="EMO445" s="3"/>
      <c r="EMP445" s="3"/>
      <c r="EMQ445" s="3"/>
      <c r="EMR445" s="3"/>
      <c r="EMS445" s="3"/>
      <c r="EMT445" s="3"/>
      <c r="EMU445" s="3"/>
      <c r="EMV445" s="3"/>
      <c r="EMW445" s="3"/>
      <c r="EMX445" s="3"/>
      <c r="EMY445" s="3"/>
      <c r="EMZ445" s="3"/>
      <c r="ENA445" s="3"/>
      <c r="ENB445" s="3"/>
      <c r="ENC445" s="3"/>
      <c r="END445" s="3"/>
      <c r="ENE445" s="3"/>
      <c r="ENF445" s="3"/>
      <c r="ENG445" s="3"/>
      <c r="ENH445" s="3"/>
      <c r="ENI445" s="3"/>
      <c r="ENJ445" s="3"/>
      <c r="ENK445" s="3"/>
      <c r="ENL445" s="3"/>
      <c r="ENM445" s="3"/>
      <c r="ENN445" s="3"/>
      <c r="ENO445" s="3"/>
      <c r="ENP445" s="3"/>
      <c r="ENQ445" s="3"/>
      <c r="ENR445" s="3"/>
      <c r="ENS445" s="3"/>
      <c r="ENT445" s="3"/>
      <c r="ENU445" s="3"/>
      <c r="ENV445" s="3"/>
      <c r="ENW445" s="3"/>
      <c r="ENX445" s="3"/>
      <c r="ENY445" s="3"/>
      <c r="ENZ445" s="3"/>
      <c r="EOA445" s="3"/>
      <c r="EOB445" s="3"/>
      <c r="EOC445" s="3"/>
      <c r="EOD445" s="3"/>
      <c r="EOE445" s="3"/>
      <c r="EOF445" s="3"/>
      <c r="EOG445" s="3"/>
      <c r="EOH445" s="3"/>
      <c r="EOI445" s="3"/>
      <c r="EOJ445" s="3"/>
      <c r="EOK445" s="3"/>
      <c r="EOL445" s="3"/>
      <c r="EOM445" s="3"/>
      <c r="EON445" s="3"/>
      <c r="EOO445" s="3"/>
      <c r="EOP445" s="3"/>
      <c r="EOQ445" s="3"/>
      <c r="EOR445" s="3"/>
      <c r="EOS445" s="3"/>
      <c r="EOT445" s="3"/>
      <c r="EOU445" s="3"/>
      <c r="EOV445" s="3"/>
      <c r="EOW445" s="3"/>
      <c r="EOX445" s="3"/>
      <c r="EOY445" s="3"/>
      <c r="EOZ445" s="3"/>
      <c r="EPA445" s="3"/>
      <c r="EPB445" s="3"/>
      <c r="EPC445" s="3"/>
      <c r="EPD445" s="3"/>
      <c r="EPE445" s="3"/>
      <c r="EPF445" s="3"/>
      <c r="EPG445" s="3"/>
      <c r="EPH445" s="3"/>
      <c r="EPI445" s="3"/>
      <c r="EPJ445" s="3"/>
      <c r="EPK445" s="3"/>
      <c r="EPL445" s="3"/>
      <c r="EPM445" s="3"/>
      <c r="EPN445" s="3"/>
      <c r="EPO445" s="3"/>
      <c r="EPP445" s="3"/>
      <c r="EPQ445" s="3"/>
      <c r="EPR445" s="3"/>
      <c r="EPS445" s="3"/>
      <c r="EPT445" s="3"/>
      <c r="EPU445" s="3"/>
      <c r="EPV445" s="3"/>
      <c r="EPW445" s="3"/>
      <c r="EPX445" s="3"/>
      <c r="EPY445" s="3"/>
      <c r="EPZ445" s="3"/>
      <c r="EQA445" s="3"/>
      <c r="EQB445" s="3"/>
      <c r="EQC445" s="3"/>
      <c r="EQD445" s="3"/>
      <c r="EQE445" s="3"/>
      <c r="EQF445" s="3"/>
      <c r="EQG445" s="3"/>
      <c r="EQH445" s="3"/>
      <c r="EQI445" s="3"/>
      <c r="EQJ445" s="3"/>
      <c r="EQK445" s="3"/>
      <c r="EQL445" s="3"/>
      <c r="EQM445" s="3"/>
      <c r="EQO445" s="3"/>
      <c r="EQQ445" s="3"/>
      <c r="EQR445" s="3"/>
      <c r="EQS445" s="3"/>
      <c r="EQT445" s="3"/>
      <c r="EQU445" s="3"/>
      <c r="EQV445" s="3"/>
      <c r="EQW445" s="3"/>
      <c r="EQX445" s="3"/>
      <c r="ERC445" s="3"/>
      <c r="ERD445" s="3"/>
      <c r="ERE445" s="3"/>
      <c r="ERF445" s="3"/>
      <c r="ERG445" s="3"/>
      <c r="ERH445" s="3"/>
      <c r="ERI445" s="3"/>
      <c r="ERJ445" s="3"/>
      <c r="ERK445" s="3"/>
      <c r="ERL445" s="3"/>
      <c r="ERM445" s="3"/>
      <c r="ERN445" s="3"/>
      <c r="ERO445" s="3"/>
      <c r="ERP445" s="3"/>
      <c r="ERQ445" s="3"/>
      <c r="ERR445" s="3"/>
      <c r="ERS445" s="3"/>
      <c r="ERT445" s="3"/>
      <c r="ERU445" s="3"/>
      <c r="ERV445" s="3"/>
      <c r="ERW445" s="3"/>
      <c r="ERX445" s="3"/>
      <c r="ERY445" s="3"/>
      <c r="ERZ445" s="3"/>
      <c r="ESA445" s="3"/>
      <c r="ESB445" s="3"/>
      <c r="ESC445" s="3"/>
      <c r="ESD445" s="3"/>
      <c r="ESE445" s="3"/>
      <c r="ESF445" s="3"/>
      <c r="ESG445" s="3"/>
      <c r="ESH445" s="3"/>
      <c r="ESI445" s="3"/>
      <c r="ESJ445" s="3"/>
      <c r="ESK445" s="3"/>
      <c r="ESL445" s="3"/>
      <c r="ESM445" s="3"/>
      <c r="ESN445" s="3"/>
      <c r="ESO445" s="3"/>
      <c r="ESP445" s="3"/>
      <c r="ESQ445" s="3"/>
      <c r="ESR445" s="3"/>
      <c r="ESS445" s="3"/>
      <c r="EST445" s="3"/>
      <c r="ESU445" s="3"/>
      <c r="ESV445" s="3"/>
      <c r="ESW445" s="3"/>
      <c r="ESX445" s="3"/>
      <c r="ESY445" s="3"/>
      <c r="ESZ445" s="3"/>
      <c r="ETA445" s="3"/>
      <c r="ETB445" s="3"/>
      <c r="ETC445" s="3"/>
      <c r="ETD445" s="3"/>
      <c r="ETE445" s="3"/>
      <c r="ETF445" s="3"/>
      <c r="ETG445" s="3"/>
      <c r="ETH445" s="3"/>
      <c r="ETI445" s="3"/>
      <c r="ETJ445" s="3"/>
      <c r="ETK445" s="3"/>
      <c r="ETL445" s="3"/>
      <c r="ETM445" s="3"/>
      <c r="ETN445" s="3"/>
      <c r="ETO445" s="3"/>
      <c r="ETP445" s="3"/>
      <c r="ETQ445" s="3"/>
      <c r="ETR445" s="3"/>
      <c r="ETS445" s="3"/>
      <c r="ETT445" s="3"/>
      <c r="ETU445" s="3"/>
      <c r="ETV445" s="3"/>
      <c r="ETW445" s="3"/>
      <c r="ETX445" s="3"/>
      <c r="ETY445" s="3"/>
      <c r="ETZ445" s="3"/>
      <c r="EUA445" s="3"/>
      <c r="EUB445" s="3"/>
      <c r="EUC445" s="3"/>
      <c r="EUD445" s="3"/>
      <c r="EUE445" s="3"/>
      <c r="EUF445" s="3"/>
      <c r="EUG445" s="3"/>
      <c r="EUH445" s="3"/>
      <c r="EUI445" s="3"/>
      <c r="EUJ445" s="3"/>
      <c r="EUK445" s="3"/>
      <c r="EUL445" s="3"/>
      <c r="EUM445" s="3"/>
      <c r="EUN445" s="3"/>
      <c r="EUO445" s="3"/>
      <c r="EUP445" s="3"/>
      <c r="EUQ445" s="3"/>
      <c r="EUR445" s="3"/>
      <c r="EUS445" s="3"/>
      <c r="EUT445" s="3"/>
      <c r="EUU445" s="3"/>
      <c r="EUV445" s="3"/>
      <c r="EUW445" s="3"/>
      <c r="EUX445" s="3"/>
      <c r="EUY445" s="3"/>
      <c r="EUZ445" s="3"/>
      <c r="EVA445" s="3"/>
      <c r="EVB445" s="3"/>
      <c r="EVC445" s="3"/>
      <c r="EVD445" s="3"/>
      <c r="EVE445" s="3"/>
      <c r="EVF445" s="3"/>
      <c r="EVG445" s="3"/>
      <c r="EVH445" s="3"/>
      <c r="EVI445" s="3"/>
      <c r="EVJ445" s="3"/>
      <c r="EVK445" s="3"/>
      <c r="EVL445" s="3"/>
      <c r="EVM445" s="3"/>
      <c r="EVN445" s="3"/>
      <c r="EVO445" s="3"/>
      <c r="EVP445" s="3"/>
      <c r="EVQ445" s="3"/>
      <c r="EVR445" s="3"/>
      <c r="EVS445" s="3"/>
      <c r="EVT445" s="3"/>
      <c r="EVU445" s="3"/>
      <c r="EVV445" s="3"/>
      <c r="EVW445" s="3"/>
      <c r="EVX445" s="3"/>
      <c r="EVY445" s="3"/>
      <c r="EVZ445" s="3"/>
      <c r="EWA445" s="3"/>
      <c r="EWB445" s="3"/>
      <c r="EWC445" s="3"/>
      <c r="EWD445" s="3"/>
      <c r="EWE445" s="3"/>
      <c r="EWF445" s="3"/>
      <c r="EWG445" s="3"/>
      <c r="EWH445" s="3"/>
      <c r="EWI445" s="3"/>
      <c r="EWJ445" s="3"/>
      <c r="EWK445" s="3"/>
      <c r="EWL445" s="3"/>
      <c r="EWM445" s="3"/>
      <c r="EWN445" s="3"/>
      <c r="EWO445" s="3"/>
      <c r="EWP445" s="3"/>
      <c r="EWQ445" s="3"/>
      <c r="EWR445" s="3"/>
      <c r="EWS445" s="3"/>
      <c r="EWT445" s="3"/>
      <c r="EWU445" s="3"/>
      <c r="EWV445" s="3"/>
      <c r="EWW445" s="3"/>
      <c r="EWX445" s="3"/>
      <c r="EWY445" s="3"/>
      <c r="EWZ445" s="3"/>
      <c r="EXA445" s="3"/>
      <c r="EXB445" s="3"/>
      <c r="EXC445" s="3"/>
      <c r="EXD445" s="3"/>
      <c r="EXE445" s="3"/>
      <c r="EXF445" s="3"/>
      <c r="EXG445" s="3"/>
      <c r="EXH445" s="3"/>
      <c r="EXI445" s="3"/>
      <c r="EXJ445" s="3"/>
      <c r="EXK445" s="3"/>
      <c r="EXL445" s="3"/>
      <c r="EXM445" s="3"/>
      <c r="EXN445" s="3"/>
      <c r="EXO445" s="3"/>
      <c r="EXP445" s="3"/>
      <c r="EXQ445" s="3"/>
      <c r="EXR445" s="3"/>
      <c r="EXS445" s="3"/>
      <c r="EXT445" s="3"/>
      <c r="EXU445" s="3"/>
      <c r="EXV445" s="3"/>
      <c r="EXW445" s="3"/>
      <c r="EXX445" s="3"/>
      <c r="EXY445" s="3"/>
      <c r="EXZ445" s="3"/>
      <c r="EYA445" s="3"/>
      <c r="EYB445" s="3"/>
      <c r="EYC445" s="3"/>
      <c r="EYD445" s="3"/>
      <c r="EYE445" s="3"/>
      <c r="EYF445" s="3"/>
      <c r="EYG445" s="3"/>
      <c r="EYH445" s="3"/>
      <c r="EYI445" s="3"/>
      <c r="EYJ445" s="3"/>
      <c r="EYK445" s="3"/>
      <c r="EYL445" s="3"/>
      <c r="EYM445" s="3"/>
      <c r="EYN445" s="3"/>
      <c r="EYO445" s="3"/>
      <c r="EYP445" s="3"/>
      <c r="EYQ445" s="3"/>
      <c r="EYR445" s="3"/>
      <c r="EYS445" s="3"/>
      <c r="EYT445" s="3"/>
      <c r="EYU445" s="3"/>
      <c r="EYV445" s="3"/>
      <c r="EYW445" s="3"/>
      <c r="EYX445" s="3"/>
      <c r="EYY445" s="3"/>
      <c r="EYZ445" s="3"/>
      <c r="EZA445" s="3"/>
      <c r="EZB445" s="3"/>
      <c r="EZC445" s="3"/>
      <c r="EZD445" s="3"/>
      <c r="EZE445" s="3"/>
      <c r="EZF445" s="3"/>
      <c r="EZG445" s="3"/>
      <c r="EZH445" s="3"/>
      <c r="EZI445" s="3"/>
      <c r="EZJ445" s="3"/>
      <c r="EZK445" s="3"/>
      <c r="EZL445" s="3"/>
      <c r="EZM445" s="3"/>
      <c r="EZN445" s="3"/>
      <c r="EZO445" s="3"/>
      <c r="EZP445" s="3"/>
      <c r="EZQ445" s="3"/>
      <c r="EZR445" s="3"/>
      <c r="EZS445" s="3"/>
      <c r="EZT445" s="3"/>
      <c r="EZU445" s="3"/>
      <c r="EZV445" s="3"/>
      <c r="EZW445" s="3"/>
      <c r="EZX445" s="3"/>
      <c r="EZY445" s="3"/>
      <c r="EZZ445" s="3"/>
      <c r="FAA445" s="3"/>
      <c r="FAB445" s="3"/>
      <c r="FAC445" s="3"/>
      <c r="FAD445" s="3"/>
      <c r="FAE445" s="3"/>
      <c r="FAF445" s="3"/>
      <c r="FAG445" s="3"/>
      <c r="FAH445" s="3"/>
      <c r="FAI445" s="3"/>
      <c r="FAK445" s="3"/>
      <c r="FAM445" s="3"/>
      <c r="FAN445" s="3"/>
      <c r="FAO445" s="3"/>
      <c r="FAP445" s="3"/>
      <c r="FAQ445" s="3"/>
      <c r="FAR445" s="3"/>
      <c r="FAS445" s="3"/>
      <c r="FAT445" s="3"/>
      <c r="FAY445" s="3"/>
      <c r="FAZ445" s="3"/>
      <c r="FBA445" s="3"/>
      <c r="FBB445" s="3"/>
      <c r="FBC445" s="3"/>
      <c r="FBD445" s="3"/>
      <c r="FBE445" s="3"/>
      <c r="FBF445" s="3"/>
      <c r="FBG445" s="3"/>
      <c r="FBH445" s="3"/>
      <c r="FBI445" s="3"/>
      <c r="FBJ445" s="3"/>
      <c r="FBK445" s="3"/>
      <c r="FBL445" s="3"/>
      <c r="FBM445" s="3"/>
      <c r="FBN445" s="3"/>
      <c r="FBO445" s="3"/>
      <c r="FBP445" s="3"/>
      <c r="FBQ445" s="3"/>
      <c r="FBR445" s="3"/>
      <c r="FBS445" s="3"/>
      <c r="FBT445" s="3"/>
      <c r="FBU445" s="3"/>
      <c r="FBV445" s="3"/>
      <c r="FBW445" s="3"/>
      <c r="FBX445" s="3"/>
      <c r="FBY445" s="3"/>
      <c r="FBZ445" s="3"/>
      <c r="FCA445" s="3"/>
      <c r="FCB445" s="3"/>
      <c r="FCC445" s="3"/>
      <c r="FCD445" s="3"/>
      <c r="FCE445" s="3"/>
      <c r="FCF445" s="3"/>
      <c r="FCG445" s="3"/>
      <c r="FCH445" s="3"/>
      <c r="FCI445" s="3"/>
      <c r="FCJ445" s="3"/>
      <c r="FCK445" s="3"/>
      <c r="FCL445" s="3"/>
      <c r="FCM445" s="3"/>
      <c r="FCN445" s="3"/>
      <c r="FCO445" s="3"/>
      <c r="FCP445" s="3"/>
      <c r="FCQ445" s="3"/>
      <c r="FCR445" s="3"/>
      <c r="FCS445" s="3"/>
      <c r="FCT445" s="3"/>
      <c r="FCU445" s="3"/>
      <c r="FCV445" s="3"/>
      <c r="FCW445" s="3"/>
      <c r="FCX445" s="3"/>
      <c r="FCY445" s="3"/>
      <c r="FCZ445" s="3"/>
      <c r="FDA445" s="3"/>
      <c r="FDB445" s="3"/>
      <c r="FDC445" s="3"/>
      <c r="FDD445" s="3"/>
      <c r="FDE445" s="3"/>
      <c r="FDF445" s="3"/>
      <c r="FDG445" s="3"/>
      <c r="FDH445" s="3"/>
      <c r="FDI445" s="3"/>
      <c r="FDJ445" s="3"/>
      <c r="FDK445" s="3"/>
      <c r="FDL445" s="3"/>
      <c r="FDM445" s="3"/>
      <c r="FDN445" s="3"/>
      <c r="FDO445" s="3"/>
      <c r="FDP445" s="3"/>
      <c r="FDQ445" s="3"/>
      <c r="FDR445" s="3"/>
      <c r="FDS445" s="3"/>
      <c r="FDT445" s="3"/>
      <c r="FDU445" s="3"/>
      <c r="FDV445" s="3"/>
      <c r="FDW445" s="3"/>
      <c r="FDX445" s="3"/>
      <c r="FDY445" s="3"/>
      <c r="FDZ445" s="3"/>
      <c r="FEA445" s="3"/>
      <c r="FEB445" s="3"/>
      <c r="FEC445" s="3"/>
      <c r="FED445" s="3"/>
      <c r="FEE445" s="3"/>
      <c r="FEF445" s="3"/>
      <c r="FEG445" s="3"/>
      <c r="FEH445" s="3"/>
      <c r="FEI445" s="3"/>
      <c r="FEJ445" s="3"/>
      <c r="FEK445" s="3"/>
      <c r="FEL445" s="3"/>
      <c r="FEM445" s="3"/>
      <c r="FEN445" s="3"/>
      <c r="FEO445" s="3"/>
      <c r="FEP445" s="3"/>
      <c r="FEQ445" s="3"/>
      <c r="FER445" s="3"/>
      <c r="FES445" s="3"/>
      <c r="FET445" s="3"/>
      <c r="FEU445" s="3"/>
      <c r="FEV445" s="3"/>
      <c r="FEW445" s="3"/>
      <c r="FEX445" s="3"/>
      <c r="FEY445" s="3"/>
      <c r="FEZ445" s="3"/>
      <c r="FFA445" s="3"/>
      <c r="FFB445" s="3"/>
      <c r="FFC445" s="3"/>
      <c r="FFD445" s="3"/>
      <c r="FFE445" s="3"/>
      <c r="FFF445" s="3"/>
      <c r="FFG445" s="3"/>
      <c r="FFH445" s="3"/>
      <c r="FFI445" s="3"/>
      <c r="FFJ445" s="3"/>
      <c r="FFK445" s="3"/>
      <c r="FFL445" s="3"/>
      <c r="FFM445" s="3"/>
      <c r="FFN445" s="3"/>
      <c r="FFO445" s="3"/>
      <c r="FFP445" s="3"/>
      <c r="FFQ445" s="3"/>
      <c r="FFR445" s="3"/>
      <c r="FFS445" s="3"/>
      <c r="FFT445" s="3"/>
      <c r="FFU445" s="3"/>
      <c r="FFV445" s="3"/>
      <c r="FFW445" s="3"/>
      <c r="FFX445" s="3"/>
      <c r="FFY445" s="3"/>
      <c r="FFZ445" s="3"/>
      <c r="FGA445" s="3"/>
      <c r="FGB445" s="3"/>
      <c r="FGC445" s="3"/>
      <c r="FGD445" s="3"/>
      <c r="FGE445" s="3"/>
      <c r="FGF445" s="3"/>
      <c r="FGG445" s="3"/>
      <c r="FGH445" s="3"/>
      <c r="FGI445" s="3"/>
      <c r="FGJ445" s="3"/>
      <c r="FGK445" s="3"/>
      <c r="FGL445" s="3"/>
      <c r="FGM445" s="3"/>
      <c r="FGN445" s="3"/>
      <c r="FGO445" s="3"/>
      <c r="FGP445" s="3"/>
      <c r="FGQ445" s="3"/>
      <c r="FGR445" s="3"/>
      <c r="FGS445" s="3"/>
      <c r="FGT445" s="3"/>
      <c r="FGU445" s="3"/>
      <c r="FGV445" s="3"/>
      <c r="FGW445" s="3"/>
      <c r="FGX445" s="3"/>
      <c r="FGY445" s="3"/>
      <c r="FGZ445" s="3"/>
      <c r="FHA445" s="3"/>
      <c r="FHB445" s="3"/>
      <c r="FHC445" s="3"/>
      <c r="FHD445" s="3"/>
      <c r="FHE445" s="3"/>
      <c r="FHF445" s="3"/>
      <c r="FHG445" s="3"/>
      <c r="FHH445" s="3"/>
      <c r="FHI445" s="3"/>
      <c r="FHJ445" s="3"/>
      <c r="FHK445" s="3"/>
      <c r="FHL445" s="3"/>
      <c r="FHM445" s="3"/>
      <c r="FHN445" s="3"/>
      <c r="FHO445" s="3"/>
      <c r="FHP445" s="3"/>
      <c r="FHQ445" s="3"/>
      <c r="FHR445" s="3"/>
      <c r="FHS445" s="3"/>
      <c r="FHT445" s="3"/>
      <c r="FHU445" s="3"/>
      <c r="FHV445" s="3"/>
      <c r="FHW445" s="3"/>
      <c r="FHX445" s="3"/>
      <c r="FHY445" s="3"/>
      <c r="FHZ445" s="3"/>
      <c r="FIA445" s="3"/>
      <c r="FIB445" s="3"/>
      <c r="FIC445" s="3"/>
      <c r="FID445" s="3"/>
      <c r="FIE445" s="3"/>
      <c r="FIF445" s="3"/>
      <c r="FIG445" s="3"/>
      <c r="FIH445" s="3"/>
      <c r="FII445" s="3"/>
      <c r="FIJ445" s="3"/>
      <c r="FIK445" s="3"/>
      <c r="FIL445" s="3"/>
      <c r="FIM445" s="3"/>
      <c r="FIN445" s="3"/>
      <c r="FIO445" s="3"/>
      <c r="FIP445" s="3"/>
      <c r="FIQ445" s="3"/>
      <c r="FIR445" s="3"/>
      <c r="FIS445" s="3"/>
      <c r="FIT445" s="3"/>
      <c r="FIU445" s="3"/>
      <c r="FIV445" s="3"/>
      <c r="FIW445" s="3"/>
      <c r="FIX445" s="3"/>
      <c r="FIY445" s="3"/>
      <c r="FIZ445" s="3"/>
      <c r="FJA445" s="3"/>
      <c r="FJB445" s="3"/>
      <c r="FJC445" s="3"/>
      <c r="FJD445" s="3"/>
      <c r="FJE445" s="3"/>
      <c r="FJF445" s="3"/>
      <c r="FJG445" s="3"/>
      <c r="FJH445" s="3"/>
      <c r="FJI445" s="3"/>
      <c r="FJJ445" s="3"/>
      <c r="FJK445" s="3"/>
      <c r="FJL445" s="3"/>
      <c r="FJM445" s="3"/>
      <c r="FJN445" s="3"/>
      <c r="FJO445" s="3"/>
      <c r="FJP445" s="3"/>
      <c r="FJQ445" s="3"/>
      <c r="FJR445" s="3"/>
      <c r="FJS445" s="3"/>
      <c r="FJT445" s="3"/>
      <c r="FJU445" s="3"/>
      <c r="FJV445" s="3"/>
      <c r="FJW445" s="3"/>
      <c r="FJX445" s="3"/>
      <c r="FJY445" s="3"/>
      <c r="FJZ445" s="3"/>
      <c r="FKA445" s="3"/>
      <c r="FKB445" s="3"/>
      <c r="FKC445" s="3"/>
      <c r="FKD445" s="3"/>
      <c r="FKE445" s="3"/>
      <c r="FKG445" s="3"/>
      <c r="FKI445" s="3"/>
      <c r="FKJ445" s="3"/>
      <c r="FKK445" s="3"/>
      <c r="FKL445" s="3"/>
      <c r="FKM445" s="3"/>
      <c r="FKN445" s="3"/>
      <c r="FKO445" s="3"/>
      <c r="FKP445" s="3"/>
      <c r="FKU445" s="3"/>
      <c r="FKV445" s="3"/>
      <c r="FKW445" s="3"/>
      <c r="FKX445" s="3"/>
      <c r="FKY445" s="3"/>
      <c r="FKZ445" s="3"/>
      <c r="FLA445" s="3"/>
      <c r="FLB445" s="3"/>
      <c r="FLC445" s="3"/>
      <c r="FLD445" s="3"/>
      <c r="FLE445" s="3"/>
      <c r="FLF445" s="3"/>
      <c r="FLG445" s="3"/>
      <c r="FLH445" s="3"/>
      <c r="FLI445" s="3"/>
      <c r="FLJ445" s="3"/>
      <c r="FLK445" s="3"/>
      <c r="FLL445" s="3"/>
      <c r="FLM445" s="3"/>
      <c r="FLN445" s="3"/>
      <c r="FLO445" s="3"/>
      <c r="FLP445" s="3"/>
      <c r="FLQ445" s="3"/>
      <c r="FLR445" s="3"/>
      <c r="FLS445" s="3"/>
      <c r="FLT445" s="3"/>
      <c r="FLU445" s="3"/>
      <c r="FLV445" s="3"/>
      <c r="FLW445" s="3"/>
      <c r="FLX445" s="3"/>
      <c r="FLY445" s="3"/>
      <c r="FLZ445" s="3"/>
      <c r="FMA445" s="3"/>
      <c r="FMB445" s="3"/>
      <c r="FMC445" s="3"/>
      <c r="FMD445" s="3"/>
      <c r="FME445" s="3"/>
      <c r="FMF445" s="3"/>
      <c r="FMG445" s="3"/>
      <c r="FMH445" s="3"/>
      <c r="FMI445" s="3"/>
      <c r="FMJ445" s="3"/>
      <c r="FMK445" s="3"/>
      <c r="FML445" s="3"/>
      <c r="FMM445" s="3"/>
      <c r="FMN445" s="3"/>
      <c r="FMO445" s="3"/>
      <c r="FMP445" s="3"/>
      <c r="FMQ445" s="3"/>
      <c r="FMR445" s="3"/>
      <c r="FMS445" s="3"/>
      <c r="FMT445" s="3"/>
      <c r="FMU445" s="3"/>
      <c r="FMV445" s="3"/>
      <c r="FMW445" s="3"/>
      <c r="FMX445" s="3"/>
      <c r="FMY445" s="3"/>
      <c r="FMZ445" s="3"/>
      <c r="FNA445" s="3"/>
      <c r="FNB445" s="3"/>
      <c r="FNC445" s="3"/>
      <c r="FND445" s="3"/>
      <c r="FNE445" s="3"/>
      <c r="FNF445" s="3"/>
      <c r="FNG445" s="3"/>
      <c r="FNH445" s="3"/>
      <c r="FNI445" s="3"/>
      <c r="FNJ445" s="3"/>
      <c r="FNK445" s="3"/>
      <c r="FNL445" s="3"/>
      <c r="FNM445" s="3"/>
      <c r="FNN445" s="3"/>
      <c r="FNO445" s="3"/>
      <c r="FNP445" s="3"/>
      <c r="FNQ445" s="3"/>
      <c r="FNR445" s="3"/>
      <c r="FNS445" s="3"/>
      <c r="FNT445" s="3"/>
      <c r="FNU445" s="3"/>
      <c r="FNV445" s="3"/>
      <c r="FNW445" s="3"/>
      <c r="FNX445" s="3"/>
      <c r="FNY445" s="3"/>
      <c r="FNZ445" s="3"/>
      <c r="FOA445" s="3"/>
      <c r="FOB445" s="3"/>
      <c r="FOC445" s="3"/>
      <c r="FOD445" s="3"/>
      <c r="FOE445" s="3"/>
      <c r="FOF445" s="3"/>
      <c r="FOG445" s="3"/>
      <c r="FOH445" s="3"/>
      <c r="FOI445" s="3"/>
      <c r="FOJ445" s="3"/>
      <c r="FOK445" s="3"/>
      <c r="FOL445" s="3"/>
      <c r="FOM445" s="3"/>
      <c r="FON445" s="3"/>
      <c r="FOO445" s="3"/>
      <c r="FOP445" s="3"/>
      <c r="FOQ445" s="3"/>
      <c r="FOR445" s="3"/>
      <c r="FOS445" s="3"/>
      <c r="FOT445" s="3"/>
      <c r="FOU445" s="3"/>
      <c r="FOV445" s="3"/>
      <c r="FOW445" s="3"/>
      <c r="FOX445" s="3"/>
      <c r="FOY445" s="3"/>
      <c r="FOZ445" s="3"/>
      <c r="FPA445" s="3"/>
      <c r="FPB445" s="3"/>
      <c r="FPC445" s="3"/>
      <c r="FPD445" s="3"/>
      <c r="FPE445" s="3"/>
      <c r="FPF445" s="3"/>
      <c r="FPG445" s="3"/>
      <c r="FPH445" s="3"/>
      <c r="FPI445" s="3"/>
      <c r="FPJ445" s="3"/>
      <c r="FPK445" s="3"/>
      <c r="FPL445" s="3"/>
      <c r="FPM445" s="3"/>
      <c r="FPN445" s="3"/>
      <c r="FPO445" s="3"/>
      <c r="FPP445" s="3"/>
      <c r="FPQ445" s="3"/>
      <c r="FPR445" s="3"/>
      <c r="FPS445" s="3"/>
      <c r="FPT445" s="3"/>
      <c r="FPU445" s="3"/>
      <c r="FPV445" s="3"/>
      <c r="FPW445" s="3"/>
      <c r="FPX445" s="3"/>
      <c r="FPY445" s="3"/>
      <c r="FPZ445" s="3"/>
      <c r="FQA445" s="3"/>
      <c r="FQB445" s="3"/>
      <c r="FQC445" s="3"/>
      <c r="FQD445" s="3"/>
      <c r="FQE445" s="3"/>
      <c r="FQF445" s="3"/>
      <c r="FQG445" s="3"/>
      <c r="FQH445" s="3"/>
      <c r="FQI445" s="3"/>
      <c r="FQJ445" s="3"/>
      <c r="FQK445" s="3"/>
      <c r="FQL445" s="3"/>
      <c r="FQM445" s="3"/>
      <c r="FQN445" s="3"/>
      <c r="FQO445" s="3"/>
      <c r="FQP445" s="3"/>
      <c r="FQQ445" s="3"/>
      <c r="FQR445" s="3"/>
      <c r="FQS445" s="3"/>
      <c r="FQT445" s="3"/>
      <c r="FQU445" s="3"/>
      <c r="FQV445" s="3"/>
      <c r="FQW445" s="3"/>
      <c r="FQX445" s="3"/>
      <c r="FQY445" s="3"/>
      <c r="FQZ445" s="3"/>
      <c r="FRA445" s="3"/>
      <c r="FRB445" s="3"/>
      <c r="FRC445" s="3"/>
      <c r="FRD445" s="3"/>
      <c r="FRE445" s="3"/>
      <c r="FRF445" s="3"/>
      <c r="FRG445" s="3"/>
      <c r="FRH445" s="3"/>
      <c r="FRI445" s="3"/>
      <c r="FRJ445" s="3"/>
      <c r="FRK445" s="3"/>
      <c r="FRL445" s="3"/>
      <c r="FRM445" s="3"/>
      <c r="FRN445" s="3"/>
      <c r="FRO445" s="3"/>
      <c r="FRP445" s="3"/>
      <c r="FRQ445" s="3"/>
      <c r="FRR445" s="3"/>
      <c r="FRS445" s="3"/>
      <c r="FRT445" s="3"/>
      <c r="FRU445" s="3"/>
      <c r="FRV445" s="3"/>
      <c r="FRW445" s="3"/>
      <c r="FRX445" s="3"/>
      <c r="FRY445" s="3"/>
      <c r="FRZ445" s="3"/>
      <c r="FSA445" s="3"/>
      <c r="FSB445" s="3"/>
      <c r="FSC445" s="3"/>
      <c r="FSD445" s="3"/>
      <c r="FSE445" s="3"/>
      <c r="FSF445" s="3"/>
      <c r="FSG445" s="3"/>
      <c r="FSH445" s="3"/>
      <c r="FSI445" s="3"/>
      <c r="FSJ445" s="3"/>
      <c r="FSK445" s="3"/>
      <c r="FSL445" s="3"/>
      <c r="FSM445" s="3"/>
      <c r="FSN445" s="3"/>
      <c r="FSO445" s="3"/>
      <c r="FSP445" s="3"/>
      <c r="FSQ445" s="3"/>
      <c r="FSR445" s="3"/>
      <c r="FSS445" s="3"/>
      <c r="FST445" s="3"/>
      <c r="FSU445" s="3"/>
      <c r="FSV445" s="3"/>
      <c r="FSW445" s="3"/>
      <c r="FSX445" s="3"/>
      <c r="FSY445" s="3"/>
      <c r="FSZ445" s="3"/>
      <c r="FTA445" s="3"/>
      <c r="FTB445" s="3"/>
      <c r="FTC445" s="3"/>
      <c r="FTD445" s="3"/>
      <c r="FTE445" s="3"/>
      <c r="FTF445" s="3"/>
      <c r="FTG445" s="3"/>
      <c r="FTH445" s="3"/>
      <c r="FTI445" s="3"/>
      <c r="FTJ445" s="3"/>
      <c r="FTK445" s="3"/>
      <c r="FTL445" s="3"/>
      <c r="FTM445" s="3"/>
      <c r="FTN445" s="3"/>
      <c r="FTO445" s="3"/>
      <c r="FTP445" s="3"/>
      <c r="FTQ445" s="3"/>
      <c r="FTR445" s="3"/>
      <c r="FTS445" s="3"/>
      <c r="FTT445" s="3"/>
      <c r="FTU445" s="3"/>
      <c r="FTV445" s="3"/>
      <c r="FTW445" s="3"/>
      <c r="FTX445" s="3"/>
      <c r="FTY445" s="3"/>
      <c r="FTZ445" s="3"/>
      <c r="FUA445" s="3"/>
      <c r="FUC445" s="3"/>
      <c r="FUE445" s="3"/>
      <c r="FUF445" s="3"/>
      <c r="FUG445" s="3"/>
      <c r="FUH445" s="3"/>
      <c r="FUI445" s="3"/>
      <c r="FUJ445" s="3"/>
      <c r="FUK445" s="3"/>
      <c r="FUL445" s="3"/>
      <c r="FUQ445" s="3"/>
      <c r="FUR445" s="3"/>
      <c r="FUS445" s="3"/>
      <c r="FUT445" s="3"/>
      <c r="FUU445" s="3"/>
      <c r="FUV445" s="3"/>
      <c r="FUW445" s="3"/>
      <c r="FUX445" s="3"/>
      <c r="FUY445" s="3"/>
      <c r="FUZ445" s="3"/>
      <c r="FVA445" s="3"/>
      <c r="FVB445" s="3"/>
      <c r="FVC445" s="3"/>
      <c r="FVD445" s="3"/>
      <c r="FVE445" s="3"/>
      <c r="FVF445" s="3"/>
      <c r="FVG445" s="3"/>
      <c r="FVH445" s="3"/>
      <c r="FVI445" s="3"/>
      <c r="FVJ445" s="3"/>
      <c r="FVK445" s="3"/>
      <c r="FVL445" s="3"/>
      <c r="FVM445" s="3"/>
      <c r="FVN445" s="3"/>
      <c r="FVO445" s="3"/>
      <c r="FVP445" s="3"/>
      <c r="FVQ445" s="3"/>
      <c r="FVR445" s="3"/>
      <c r="FVS445" s="3"/>
      <c r="FVT445" s="3"/>
      <c r="FVU445" s="3"/>
      <c r="FVV445" s="3"/>
      <c r="FVW445" s="3"/>
      <c r="FVX445" s="3"/>
      <c r="FVY445" s="3"/>
      <c r="FVZ445" s="3"/>
      <c r="FWA445" s="3"/>
      <c r="FWB445" s="3"/>
      <c r="FWC445" s="3"/>
      <c r="FWD445" s="3"/>
      <c r="FWE445" s="3"/>
      <c r="FWF445" s="3"/>
      <c r="FWG445" s="3"/>
      <c r="FWH445" s="3"/>
      <c r="FWI445" s="3"/>
      <c r="FWJ445" s="3"/>
      <c r="FWK445" s="3"/>
      <c r="FWL445" s="3"/>
      <c r="FWM445" s="3"/>
      <c r="FWN445" s="3"/>
      <c r="FWO445" s="3"/>
      <c r="FWP445" s="3"/>
      <c r="FWQ445" s="3"/>
      <c r="FWR445" s="3"/>
      <c r="FWS445" s="3"/>
      <c r="FWT445" s="3"/>
      <c r="FWU445" s="3"/>
      <c r="FWV445" s="3"/>
      <c r="FWW445" s="3"/>
      <c r="FWX445" s="3"/>
      <c r="FWY445" s="3"/>
      <c r="FWZ445" s="3"/>
      <c r="FXA445" s="3"/>
      <c r="FXB445" s="3"/>
      <c r="FXC445" s="3"/>
      <c r="FXD445" s="3"/>
      <c r="FXE445" s="3"/>
      <c r="FXF445" s="3"/>
      <c r="FXG445" s="3"/>
      <c r="FXH445" s="3"/>
      <c r="FXI445" s="3"/>
      <c r="FXJ445" s="3"/>
      <c r="FXK445" s="3"/>
      <c r="FXL445" s="3"/>
      <c r="FXM445" s="3"/>
      <c r="FXN445" s="3"/>
      <c r="FXO445" s="3"/>
      <c r="FXP445" s="3"/>
      <c r="FXQ445" s="3"/>
      <c r="FXR445" s="3"/>
      <c r="FXS445" s="3"/>
      <c r="FXT445" s="3"/>
      <c r="FXU445" s="3"/>
      <c r="FXV445" s="3"/>
      <c r="FXW445" s="3"/>
      <c r="FXX445" s="3"/>
      <c r="FXY445" s="3"/>
      <c r="FXZ445" s="3"/>
      <c r="FYA445" s="3"/>
      <c r="FYB445" s="3"/>
      <c r="FYC445" s="3"/>
      <c r="FYD445" s="3"/>
      <c r="FYE445" s="3"/>
      <c r="FYF445" s="3"/>
      <c r="FYG445" s="3"/>
      <c r="FYH445" s="3"/>
      <c r="FYI445" s="3"/>
      <c r="FYJ445" s="3"/>
      <c r="FYK445" s="3"/>
      <c r="FYL445" s="3"/>
      <c r="FYM445" s="3"/>
      <c r="FYN445" s="3"/>
      <c r="FYO445" s="3"/>
      <c r="FYP445" s="3"/>
      <c r="FYQ445" s="3"/>
      <c r="FYR445" s="3"/>
      <c r="FYS445" s="3"/>
      <c r="FYT445" s="3"/>
      <c r="FYU445" s="3"/>
      <c r="FYV445" s="3"/>
      <c r="FYW445" s="3"/>
      <c r="FYX445" s="3"/>
      <c r="FYY445" s="3"/>
      <c r="FYZ445" s="3"/>
      <c r="FZA445" s="3"/>
      <c r="FZB445" s="3"/>
      <c r="FZC445" s="3"/>
      <c r="FZD445" s="3"/>
      <c r="FZE445" s="3"/>
      <c r="FZF445" s="3"/>
      <c r="FZG445" s="3"/>
      <c r="FZH445" s="3"/>
      <c r="FZI445" s="3"/>
      <c r="FZJ445" s="3"/>
      <c r="FZK445" s="3"/>
      <c r="FZL445" s="3"/>
      <c r="FZM445" s="3"/>
      <c r="FZN445" s="3"/>
      <c r="FZO445" s="3"/>
      <c r="FZP445" s="3"/>
      <c r="FZQ445" s="3"/>
      <c r="FZR445" s="3"/>
      <c r="FZS445" s="3"/>
      <c r="FZT445" s="3"/>
      <c r="FZU445" s="3"/>
      <c r="FZV445" s="3"/>
      <c r="FZW445" s="3"/>
      <c r="FZX445" s="3"/>
      <c r="FZY445" s="3"/>
      <c r="FZZ445" s="3"/>
      <c r="GAA445" s="3"/>
      <c r="GAB445" s="3"/>
      <c r="GAC445" s="3"/>
      <c r="GAD445" s="3"/>
      <c r="GAE445" s="3"/>
      <c r="GAF445" s="3"/>
      <c r="GAG445" s="3"/>
      <c r="GAH445" s="3"/>
      <c r="GAI445" s="3"/>
      <c r="GAJ445" s="3"/>
      <c r="GAK445" s="3"/>
      <c r="GAL445" s="3"/>
      <c r="GAM445" s="3"/>
      <c r="GAN445" s="3"/>
      <c r="GAO445" s="3"/>
      <c r="GAP445" s="3"/>
      <c r="GAQ445" s="3"/>
      <c r="GAR445" s="3"/>
      <c r="GAS445" s="3"/>
      <c r="GAT445" s="3"/>
      <c r="GAU445" s="3"/>
      <c r="GAV445" s="3"/>
      <c r="GAW445" s="3"/>
      <c r="GAX445" s="3"/>
      <c r="GAY445" s="3"/>
      <c r="GAZ445" s="3"/>
      <c r="GBA445" s="3"/>
      <c r="GBB445" s="3"/>
      <c r="GBC445" s="3"/>
      <c r="GBD445" s="3"/>
      <c r="GBE445" s="3"/>
      <c r="GBF445" s="3"/>
      <c r="GBG445" s="3"/>
      <c r="GBH445" s="3"/>
      <c r="GBI445" s="3"/>
      <c r="GBJ445" s="3"/>
      <c r="GBK445" s="3"/>
      <c r="GBL445" s="3"/>
      <c r="GBM445" s="3"/>
      <c r="GBN445" s="3"/>
      <c r="GBO445" s="3"/>
      <c r="GBP445" s="3"/>
      <c r="GBQ445" s="3"/>
      <c r="GBR445" s="3"/>
      <c r="GBS445" s="3"/>
      <c r="GBT445" s="3"/>
      <c r="GBU445" s="3"/>
      <c r="GBV445" s="3"/>
      <c r="GBW445" s="3"/>
      <c r="GBX445" s="3"/>
      <c r="GBY445" s="3"/>
      <c r="GBZ445" s="3"/>
      <c r="GCA445" s="3"/>
      <c r="GCB445" s="3"/>
      <c r="GCC445" s="3"/>
      <c r="GCD445" s="3"/>
      <c r="GCE445" s="3"/>
      <c r="GCF445" s="3"/>
      <c r="GCG445" s="3"/>
      <c r="GCH445" s="3"/>
      <c r="GCI445" s="3"/>
      <c r="GCJ445" s="3"/>
      <c r="GCK445" s="3"/>
      <c r="GCL445" s="3"/>
      <c r="GCM445" s="3"/>
      <c r="GCN445" s="3"/>
      <c r="GCO445" s="3"/>
      <c r="GCP445" s="3"/>
      <c r="GCQ445" s="3"/>
      <c r="GCR445" s="3"/>
      <c r="GCS445" s="3"/>
      <c r="GCT445" s="3"/>
      <c r="GCU445" s="3"/>
      <c r="GCV445" s="3"/>
      <c r="GCW445" s="3"/>
      <c r="GCX445" s="3"/>
      <c r="GCY445" s="3"/>
      <c r="GCZ445" s="3"/>
      <c r="GDA445" s="3"/>
      <c r="GDB445" s="3"/>
      <c r="GDC445" s="3"/>
      <c r="GDD445" s="3"/>
      <c r="GDE445" s="3"/>
      <c r="GDF445" s="3"/>
      <c r="GDG445" s="3"/>
      <c r="GDH445" s="3"/>
      <c r="GDI445" s="3"/>
      <c r="GDJ445" s="3"/>
      <c r="GDK445" s="3"/>
      <c r="GDL445" s="3"/>
      <c r="GDM445" s="3"/>
      <c r="GDN445" s="3"/>
      <c r="GDO445" s="3"/>
      <c r="GDP445" s="3"/>
      <c r="GDQ445" s="3"/>
      <c r="GDR445" s="3"/>
      <c r="GDS445" s="3"/>
      <c r="GDT445" s="3"/>
      <c r="GDU445" s="3"/>
      <c r="GDV445" s="3"/>
      <c r="GDW445" s="3"/>
      <c r="GDY445" s="3"/>
      <c r="GEA445" s="3"/>
      <c r="GEB445" s="3"/>
      <c r="GEC445" s="3"/>
      <c r="GED445" s="3"/>
      <c r="GEE445" s="3"/>
      <c r="GEF445" s="3"/>
      <c r="GEG445" s="3"/>
      <c r="GEH445" s="3"/>
      <c r="GEM445" s="3"/>
      <c r="GEN445" s="3"/>
      <c r="GEO445" s="3"/>
      <c r="GEP445" s="3"/>
      <c r="GEQ445" s="3"/>
      <c r="GER445" s="3"/>
      <c r="GES445" s="3"/>
      <c r="GET445" s="3"/>
      <c r="GEU445" s="3"/>
      <c r="GEV445" s="3"/>
      <c r="GEW445" s="3"/>
      <c r="GEX445" s="3"/>
      <c r="GEY445" s="3"/>
      <c r="GEZ445" s="3"/>
      <c r="GFA445" s="3"/>
      <c r="GFB445" s="3"/>
      <c r="GFC445" s="3"/>
      <c r="GFD445" s="3"/>
      <c r="GFE445" s="3"/>
      <c r="GFF445" s="3"/>
      <c r="GFG445" s="3"/>
      <c r="GFH445" s="3"/>
      <c r="GFI445" s="3"/>
      <c r="GFJ445" s="3"/>
      <c r="GFK445" s="3"/>
      <c r="GFL445" s="3"/>
      <c r="GFM445" s="3"/>
      <c r="GFN445" s="3"/>
      <c r="GFO445" s="3"/>
      <c r="GFP445" s="3"/>
      <c r="GFQ445" s="3"/>
      <c r="GFR445" s="3"/>
      <c r="GFS445" s="3"/>
      <c r="GFT445" s="3"/>
      <c r="GFU445" s="3"/>
      <c r="GFV445" s="3"/>
      <c r="GFW445" s="3"/>
      <c r="GFX445" s="3"/>
      <c r="GFY445" s="3"/>
      <c r="GFZ445" s="3"/>
      <c r="GGA445" s="3"/>
      <c r="GGB445" s="3"/>
      <c r="GGC445" s="3"/>
      <c r="GGD445" s="3"/>
      <c r="GGE445" s="3"/>
      <c r="GGF445" s="3"/>
      <c r="GGG445" s="3"/>
      <c r="GGH445" s="3"/>
      <c r="GGI445" s="3"/>
      <c r="GGJ445" s="3"/>
      <c r="GGK445" s="3"/>
      <c r="GGL445" s="3"/>
      <c r="GGM445" s="3"/>
      <c r="GGN445" s="3"/>
      <c r="GGO445" s="3"/>
      <c r="GGP445" s="3"/>
      <c r="GGQ445" s="3"/>
      <c r="GGR445" s="3"/>
      <c r="GGS445" s="3"/>
      <c r="GGT445" s="3"/>
      <c r="GGU445" s="3"/>
      <c r="GGV445" s="3"/>
      <c r="GGW445" s="3"/>
      <c r="GGX445" s="3"/>
      <c r="GGY445" s="3"/>
      <c r="GGZ445" s="3"/>
      <c r="GHA445" s="3"/>
      <c r="GHB445" s="3"/>
      <c r="GHC445" s="3"/>
      <c r="GHD445" s="3"/>
      <c r="GHE445" s="3"/>
      <c r="GHF445" s="3"/>
      <c r="GHG445" s="3"/>
      <c r="GHH445" s="3"/>
      <c r="GHI445" s="3"/>
      <c r="GHJ445" s="3"/>
      <c r="GHK445" s="3"/>
      <c r="GHL445" s="3"/>
      <c r="GHM445" s="3"/>
      <c r="GHN445" s="3"/>
      <c r="GHO445" s="3"/>
      <c r="GHP445" s="3"/>
      <c r="GHQ445" s="3"/>
      <c r="GHR445" s="3"/>
      <c r="GHS445" s="3"/>
      <c r="GHT445" s="3"/>
      <c r="GHU445" s="3"/>
      <c r="GHV445" s="3"/>
      <c r="GHW445" s="3"/>
      <c r="GHX445" s="3"/>
      <c r="GHY445" s="3"/>
      <c r="GHZ445" s="3"/>
      <c r="GIA445" s="3"/>
      <c r="GIB445" s="3"/>
      <c r="GIC445" s="3"/>
      <c r="GID445" s="3"/>
      <c r="GIE445" s="3"/>
      <c r="GIF445" s="3"/>
      <c r="GIG445" s="3"/>
      <c r="GIH445" s="3"/>
      <c r="GII445" s="3"/>
      <c r="GIJ445" s="3"/>
      <c r="GIK445" s="3"/>
      <c r="GIL445" s="3"/>
      <c r="GIM445" s="3"/>
      <c r="GIN445" s="3"/>
      <c r="GIO445" s="3"/>
      <c r="GIP445" s="3"/>
      <c r="GIQ445" s="3"/>
      <c r="GIR445" s="3"/>
      <c r="GIS445" s="3"/>
      <c r="GIT445" s="3"/>
      <c r="GIU445" s="3"/>
      <c r="GIV445" s="3"/>
      <c r="GIW445" s="3"/>
      <c r="GIX445" s="3"/>
      <c r="GIY445" s="3"/>
      <c r="GIZ445" s="3"/>
      <c r="GJA445" s="3"/>
      <c r="GJB445" s="3"/>
      <c r="GJC445" s="3"/>
      <c r="GJD445" s="3"/>
      <c r="GJE445" s="3"/>
      <c r="GJF445" s="3"/>
      <c r="GJG445" s="3"/>
      <c r="GJH445" s="3"/>
      <c r="GJI445" s="3"/>
      <c r="GJJ445" s="3"/>
      <c r="GJK445" s="3"/>
      <c r="GJL445" s="3"/>
      <c r="GJM445" s="3"/>
      <c r="GJN445" s="3"/>
      <c r="GJO445" s="3"/>
      <c r="GJP445" s="3"/>
      <c r="GJQ445" s="3"/>
      <c r="GJR445" s="3"/>
      <c r="GJS445" s="3"/>
      <c r="GJT445" s="3"/>
      <c r="GJU445" s="3"/>
      <c r="GJV445" s="3"/>
      <c r="GJW445" s="3"/>
      <c r="GJX445" s="3"/>
      <c r="GJY445" s="3"/>
      <c r="GJZ445" s="3"/>
      <c r="GKA445" s="3"/>
      <c r="GKB445" s="3"/>
      <c r="GKC445" s="3"/>
      <c r="GKD445" s="3"/>
      <c r="GKE445" s="3"/>
      <c r="GKF445" s="3"/>
      <c r="GKG445" s="3"/>
      <c r="GKH445" s="3"/>
      <c r="GKI445" s="3"/>
      <c r="GKJ445" s="3"/>
      <c r="GKK445" s="3"/>
      <c r="GKL445" s="3"/>
      <c r="GKM445" s="3"/>
      <c r="GKN445" s="3"/>
      <c r="GKO445" s="3"/>
      <c r="GKP445" s="3"/>
      <c r="GKQ445" s="3"/>
      <c r="GKR445" s="3"/>
      <c r="GKS445" s="3"/>
      <c r="GKT445" s="3"/>
      <c r="GKU445" s="3"/>
      <c r="GKV445" s="3"/>
      <c r="GKW445" s="3"/>
      <c r="GKX445" s="3"/>
      <c r="GKY445" s="3"/>
      <c r="GKZ445" s="3"/>
      <c r="GLA445" s="3"/>
      <c r="GLB445" s="3"/>
      <c r="GLC445" s="3"/>
      <c r="GLD445" s="3"/>
      <c r="GLE445" s="3"/>
      <c r="GLF445" s="3"/>
      <c r="GLG445" s="3"/>
      <c r="GLH445" s="3"/>
      <c r="GLI445" s="3"/>
      <c r="GLJ445" s="3"/>
      <c r="GLK445" s="3"/>
      <c r="GLL445" s="3"/>
      <c r="GLM445" s="3"/>
      <c r="GLN445" s="3"/>
      <c r="GLO445" s="3"/>
      <c r="GLP445" s="3"/>
      <c r="GLQ445" s="3"/>
      <c r="GLR445" s="3"/>
      <c r="GLS445" s="3"/>
      <c r="GLT445" s="3"/>
      <c r="GLU445" s="3"/>
      <c r="GLV445" s="3"/>
      <c r="GLW445" s="3"/>
      <c r="GLX445" s="3"/>
      <c r="GLY445" s="3"/>
      <c r="GLZ445" s="3"/>
      <c r="GMA445" s="3"/>
      <c r="GMB445" s="3"/>
      <c r="GMC445" s="3"/>
      <c r="GMD445" s="3"/>
      <c r="GME445" s="3"/>
      <c r="GMF445" s="3"/>
      <c r="GMG445" s="3"/>
      <c r="GMH445" s="3"/>
      <c r="GMI445" s="3"/>
      <c r="GMJ445" s="3"/>
      <c r="GMK445" s="3"/>
      <c r="GML445" s="3"/>
      <c r="GMM445" s="3"/>
      <c r="GMN445" s="3"/>
      <c r="GMO445" s="3"/>
      <c r="GMP445" s="3"/>
      <c r="GMQ445" s="3"/>
      <c r="GMR445" s="3"/>
      <c r="GMS445" s="3"/>
      <c r="GMT445" s="3"/>
      <c r="GMU445" s="3"/>
      <c r="GMV445" s="3"/>
      <c r="GMW445" s="3"/>
      <c r="GMX445" s="3"/>
      <c r="GMY445" s="3"/>
      <c r="GMZ445" s="3"/>
      <c r="GNA445" s="3"/>
      <c r="GNB445" s="3"/>
      <c r="GNC445" s="3"/>
      <c r="GND445" s="3"/>
      <c r="GNE445" s="3"/>
      <c r="GNF445" s="3"/>
      <c r="GNG445" s="3"/>
      <c r="GNH445" s="3"/>
      <c r="GNI445" s="3"/>
      <c r="GNJ445" s="3"/>
      <c r="GNK445" s="3"/>
      <c r="GNL445" s="3"/>
      <c r="GNM445" s="3"/>
      <c r="GNN445" s="3"/>
      <c r="GNO445" s="3"/>
      <c r="GNP445" s="3"/>
      <c r="GNQ445" s="3"/>
      <c r="GNR445" s="3"/>
      <c r="GNS445" s="3"/>
      <c r="GNU445" s="3"/>
      <c r="GNW445" s="3"/>
      <c r="GNX445" s="3"/>
      <c r="GNY445" s="3"/>
      <c r="GNZ445" s="3"/>
      <c r="GOA445" s="3"/>
      <c r="GOB445" s="3"/>
      <c r="GOC445" s="3"/>
      <c r="GOD445" s="3"/>
      <c r="GOI445" s="3"/>
      <c r="GOJ445" s="3"/>
      <c r="GOK445" s="3"/>
      <c r="GOL445" s="3"/>
      <c r="GOM445" s="3"/>
      <c r="GON445" s="3"/>
      <c r="GOO445" s="3"/>
      <c r="GOP445" s="3"/>
      <c r="GOQ445" s="3"/>
      <c r="GOR445" s="3"/>
      <c r="GOS445" s="3"/>
      <c r="GOT445" s="3"/>
      <c r="GOU445" s="3"/>
      <c r="GOV445" s="3"/>
      <c r="GOW445" s="3"/>
      <c r="GOX445" s="3"/>
      <c r="GOY445" s="3"/>
      <c r="GOZ445" s="3"/>
      <c r="GPA445" s="3"/>
      <c r="GPB445" s="3"/>
      <c r="GPC445" s="3"/>
      <c r="GPD445" s="3"/>
      <c r="GPE445" s="3"/>
      <c r="GPF445" s="3"/>
      <c r="GPG445" s="3"/>
      <c r="GPH445" s="3"/>
      <c r="GPI445" s="3"/>
      <c r="GPJ445" s="3"/>
      <c r="GPK445" s="3"/>
      <c r="GPL445" s="3"/>
      <c r="GPM445" s="3"/>
      <c r="GPN445" s="3"/>
      <c r="GPO445" s="3"/>
      <c r="GPP445" s="3"/>
      <c r="GPQ445" s="3"/>
      <c r="GPR445" s="3"/>
      <c r="GPS445" s="3"/>
      <c r="GPT445" s="3"/>
      <c r="GPU445" s="3"/>
      <c r="GPV445" s="3"/>
      <c r="GPW445" s="3"/>
      <c r="GPX445" s="3"/>
      <c r="GPY445" s="3"/>
      <c r="GPZ445" s="3"/>
      <c r="GQA445" s="3"/>
      <c r="GQB445" s="3"/>
      <c r="GQC445" s="3"/>
      <c r="GQD445" s="3"/>
      <c r="GQE445" s="3"/>
      <c r="GQF445" s="3"/>
      <c r="GQG445" s="3"/>
      <c r="GQH445" s="3"/>
      <c r="GQI445" s="3"/>
      <c r="GQJ445" s="3"/>
      <c r="GQK445" s="3"/>
      <c r="GQL445" s="3"/>
      <c r="GQM445" s="3"/>
      <c r="GQN445" s="3"/>
      <c r="GQO445" s="3"/>
      <c r="GQP445" s="3"/>
      <c r="GQQ445" s="3"/>
      <c r="GQR445" s="3"/>
      <c r="GQS445" s="3"/>
      <c r="GQT445" s="3"/>
      <c r="GQU445" s="3"/>
      <c r="GQV445" s="3"/>
      <c r="GQW445" s="3"/>
      <c r="GQX445" s="3"/>
      <c r="GQY445" s="3"/>
      <c r="GQZ445" s="3"/>
      <c r="GRA445" s="3"/>
      <c r="GRB445" s="3"/>
      <c r="GRC445" s="3"/>
      <c r="GRD445" s="3"/>
      <c r="GRE445" s="3"/>
      <c r="GRF445" s="3"/>
      <c r="GRG445" s="3"/>
      <c r="GRH445" s="3"/>
      <c r="GRI445" s="3"/>
      <c r="GRJ445" s="3"/>
      <c r="GRK445" s="3"/>
      <c r="GRL445" s="3"/>
      <c r="GRM445" s="3"/>
      <c r="GRN445" s="3"/>
      <c r="GRO445" s="3"/>
      <c r="GRP445" s="3"/>
      <c r="GRQ445" s="3"/>
      <c r="GRR445" s="3"/>
      <c r="GRS445" s="3"/>
      <c r="GRT445" s="3"/>
      <c r="GRU445" s="3"/>
      <c r="GRV445" s="3"/>
      <c r="GRW445" s="3"/>
      <c r="GRX445" s="3"/>
      <c r="GRY445" s="3"/>
      <c r="GRZ445" s="3"/>
      <c r="GSA445" s="3"/>
      <c r="GSB445" s="3"/>
      <c r="GSC445" s="3"/>
      <c r="GSD445" s="3"/>
      <c r="GSE445" s="3"/>
      <c r="GSF445" s="3"/>
      <c r="GSG445" s="3"/>
      <c r="GSH445" s="3"/>
      <c r="GSI445" s="3"/>
      <c r="GSJ445" s="3"/>
      <c r="GSK445" s="3"/>
      <c r="GSL445" s="3"/>
      <c r="GSM445" s="3"/>
      <c r="GSN445" s="3"/>
      <c r="GSO445" s="3"/>
      <c r="GSP445" s="3"/>
      <c r="GSQ445" s="3"/>
      <c r="GSR445" s="3"/>
      <c r="GSS445" s="3"/>
      <c r="GST445" s="3"/>
      <c r="GSU445" s="3"/>
      <c r="GSV445" s="3"/>
      <c r="GSW445" s="3"/>
      <c r="GSX445" s="3"/>
      <c r="GSY445" s="3"/>
      <c r="GSZ445" s="3"/>
      <c r="GTA445" s="3"/>
      <c r="GTB445" s="3"/>
      <c r="GTC445" s="3"/>
      <c r="GTD445" s="3"/>
      <c r="GTE445" s="3"/>
      <c r="GTF445" s="3"/>
      <c r="GTG445" s="3"/>
      <c r="GTH445" s="3"/>
      <c r="GTI445" s="3"/>
      <c r="GTJ445" s="3"/>
      <c r="GTK445" s="3"/>
      <c r="GTL445" s="3"/>
      <c r="GTM445" s="3"/>
      <c r="GTN445" s="3"/>
      <c r="GTO445" s="3"/>
      <c r="GTP445" s="3"/>
      <c r="GTQ445" s="3"/>
      <c r="GTR445" s="3"/>
      <c r="GTS445" s="3"/>
      <c r="GTT445" s="3"/>
      <c r="GTU445" s="3"/>
      <c r="GTV445" s="3"/>
      <c r="GTW445" s="3"/>
      <c r="GTX445" s="3"/>
      <c r="GTY445" s="3"/>
      <c r="GTZ445" s="3"/>
      <c r="GUA445" s="3"/>
      <c r="GUB445" s="3"/>
      <c r="GUC445" s="3"/>
      <c r="GUD445" s="3"/>
      <c r="GUE445" s="3"/>
      <c r="GUF445" s="3"/>
      <c r="GUG445" s="3"/>
      <c r="GUH445" s="3"/>
      <c r="GUI445" s="3"/>
      <c r="GUJ445" s="3"/>
      <c r="GUK445" s="3"/>
      <c r="GUL445" s="3"/>
      <c r="GUM445" s="3"/>
      <c r="GUN445" s="3"/>
      <c r="GUO445" s="3"/>
      <c r="GUP445" s="3"/>
      <c r="GUQ445" s="3"/>
      <c r="GUR445" s="3"/>
      <c r="GUS445" s="3"/>
      <c r="GUT445" s="3"/>
      <c r="GUU445" s="3"/>
      <c r="GUV445" s="3"/>
      <c r="GUW445" s="3"/>
      <c r="GUX445" s="3"/>
      <c r="GUY445" s="3"/>
      <c r="GUZ445" s="3"/>
      <c r="GVA445" s="3"/>
      <c r="GVB445" s="3"/>
      <c r="GVC445" s="3"/>
      <c r="GVD445" s="3"/>
      <c r="GVE445" s="3"/>
      <c r="GVF445" s="3"/>
      <c r="GVG445" s="3"/>
      <c r="GVH445" s="3"/>
      <c r="GVI445" s="3"/>
      <c r="GVJ445" s="3"/>
      <c r="GVK445" s="3"/>
      <c r="GVL445" s="3"/>
      <c r="GVM445" s="3"/>
      <c r="GVN445" s="3"/>
      <c r="GVO445" s="3"/>
      <c r="GVP445" s="3"/>
      <c r="GVQ445" s="3"/>
      <c r="GVR445" s="3"/>
      <c r="GVS445" s="3"/>
      <c r="GVT445" s="3"/>
      <c r="GVU445" s="3"/>
      <c r="GVV445" s="3"/>
      <c r="GVW445" s="3"/>
      <c r="GVX445" s="3"/>
      <c r="GVY445" s="3"/>
      <c r="GVZ445" s="3"/>
      <c r="GWA445" s="3"/>
      <c r="GWB445" s="3"/>
      <c r="GWC445" s="3"/>
      <c r="GWD445" s="3"/>
      <c r="GWE445" s="3"/>
      <c r="GWF445" s="3"/>
      <c r="GWG445" s="3"/>
      <c r="GWH445" s="3"/>
      <c r="GWI445" s="3"/>
      <c r="GWJ445" s="3"/>
      <c r="GWK445" s="3"/>
      <c r="GWL445" s="3"/>
      <c r="GWM445" s="3"/>
      <c r="GWN445" s="3"/>
      <c r="GWO445" s="3"/>
      <c r="GWP445" s="3"/>
      <c r="GWQ445" s="3"/>
      <c r="GWR445" s="3"/>
      <c r="GWS445" s="3"/>
      <c r="GWT445" s="3"/>
      <c r="GWU445" s="3"/>
      <c r="GWV445" s="3"/>
      <c r="GWW445" s="3"/>
      <c r="GWX445" s="3"/>
      <c r="GWY445" s="3"/>
      <c r="GWZ445" s="3"/>
      <c r="GXA445" s="3"/>
      <c r="GXB445" s="3"/>
      <c r="GXC445" s="3"/>
      <c r="GXD445" s="3"/>
      <c r="GXE445" s="3"/>
      <c r="GXF445" s="3"/>
      <c r="GXG445" s="3"/>
      <c r="GXH445" s="3"/>
      <c r="GXI445" s="3"/>
      <c r="GXJ445" s="3"/>
      <c r="GXK445" s="3"/>
      <c r="GXL445" s="3"/>
      <c r="GXM445" s="3"/>
      <c r="GXN445" s="3"/>
      <c r="GXO445" s="3"/>
      <c r="GXQ445" s="3"/>
      <c r="GXS445" s="3"/>
      <c r="GXT445" s="3"/>
      <c r="GXU445" s="3"/>
      <c r="GXV445" s="3"/>
      <c r="GXW445" s="3"/>
      <c r="GXX445" s="3"/>
      <c r="GXY445" s="3"/>
      <c r="GXZ445" s="3"/>
      <c r="GYE445" s="3"/>
      <c r="GYF445" s="3"/>
      <c r="GYG445" s="3"/>
      <c r="GYH445" s="3"/>
      <c r="GYI445" s="3"/>
      <c r="GYJ445" s="3"/>
      <c r="GYK445" s="3"/>
      <c r="GYL445" s="3"/>
      <c r="GYM445" s="3"/>
      <c r="GYN445" s="3"/>
      <c r="GYO445" s="3"/>
      <c r="GYP445" s="3"/>
      <c r="GYQ445" s="3"/>
      <c r="GYR445" s="3"/>
      <c r="GYS445" s="3"/>
      <c r="GYT445" s="3"/>
      <c r="GYU445" s="3"/>
      <c r="GYV445" s="3"/>
      <c r="GYW445" s="3"/>
      <c r="GYX445" s="3"/>
      <c r="GYY445" s="3"/>
      <c r="GYZ445" s="3"/>
      <c r="GZA445" s="3"/>
      <c r="GZB445" s="3"/>
      <c r="GZC445" s="3"/>
      <c r="GZD445" s="3"/>
      <c r="GZE445" s="3"/>
      <c r="GZF445" s="3"/>
      <c r="GZG445" s="3"/>
      <c r="GZH445" s="3"/>
      <c r="GZI445" s="3"/>
      <c r="GZJ445" s="3"/>
      <c r="GZK445" s="3"/>
      <c r="GZL445" s="3"/>
      <c r="GZM445" s="3"/>
      <c r="GZN445" s="3"/>
      <c r="GZO445" s="3"/>
      <c r="GZP445" s="3"/>
      <c r="GZQ445" s="3"/>
      <c r="GZR445" s="3"/>
      <c r="GZS445" s="3"/>
      <c r="GZT445" s="3"/>
      <c r="GZU445" s="3"/>
      <c r="GZV445" s="3"/>
      <c r="GZW445" s="3"/>
      <c r="GZX445" s="3"/>
      <c r="GZY445" s="3"/>
      <c r="GZZ445" s="3"/>
      <c r="HAA445" s="3"/>
      <c r="HAB445" s="3"/>
      <c r="HAC445" s="3"/>
      <c r="HAD445" s="3"/>
      <c r="HAE445" s="3"/>
      <c r="HAF445" s="3"/>
      <c r="HAG445" s="3"/>
      <c r="HAH445" s="3"/>
      <c r="HAI445" s="3"/>
      <c r="HAJ445" s="3"/>
      <c r="HAK445" s="3"/>
      <c r="HAL445" s="3"/>
      <c r="HAM445" s="3"/>
      <c r="HAN445" s="3"/>
      <c r="HAO445" s="3"/>
      <c r="HAP445" s="3"/>
      <c r="HAQ445" s="3"/>
      <c r="HAR445" s="3"/>
      <c r="HAS445" s="3"/>
      <c r="HAT445" s="3"/>
      <c r="HAU445" s="3"/>
      <c r="HAV445" s="3"/>
      <c r="HAW445" s="3"/>
      <c r="HAX445" s="3"/>
      <c r="HAY445" s="3"/>
      <c r="HAZ445" s="3"/>
      <c r="HBA445" s="3"/>
      <c r="HBB445" s="3"/>
      <c r="HBC445" s="3"/>
      <c r="HBD445" s="3"/>
      <c r="HBE445" s="3"/>
      <c r="HBF445" s="3"/>
      <c r="HBG445" s="3"/>
      <c r="HBH445" s="3"/>
      <c r="HBI445" s="3"/>
      <c r="HBJ445" s="3"/>
      <c r="HBK445" s="3"/>
      <c r="HBL445" s="3"/>
      <c r="HBM445" s="3"/>
      <c r="HBN445" s="3"/>
      <c r="HBO445" s="3"/>
      <c r="HBP445" s="3"/>
      <c r="HBQ445" s="3"/>
      <c r="HBR445" s="3"/>
      <c r="HBS445" s="3"/>
      <c r="HBT445" s="3"/>
      <c r="HBU445" s="3"/>
      <c r="HBV445" s="3"/>
      <c r="HBW445" s="3"/>
      <c r="HBX445" s="3"/>
      <c r="HBY445" s="3"/>
      <c r="HBZ445" s="3"/>
      <c r="HCA445" s="3"/>
      <c r="HCB445" s="3"/>
      <c r="HCC445" s="3"/>
      <c r="HCD445" s="3"/>
      <c r="HCE445" s="3"/>
      <c r="HCF445" s="3"/>
      <c r="HCG445" s="3"/>
      <c r="HCH445" s="3"/>
      <c r="HCI445" s="3"/>
      <c r="HCJ445" s="3"/>
      <c r="HCK445" s="3"/>
      <c r="HCL445" s="3"/>
      <c r="HCM445" s="3"/>
      <c r="HCN445" s="3"/>
      <c r="HCO445" s="3"/>
      <c r="HCP445" s="3"/>
      <c r="HCQ445" s="3"/>
      <c r="HCR445" s="3"/>
      <c r="HCS445" s="3"/>
      <c r="HCT445" s="3"/>
      <c r="HCU445" s="3"/>
      <c r="HCV445" s="3"/>
      <c r="HCW445" s="3"/>
      <c r="HCX445" s="3"/>
      <c r="HCY445" s="3"/>
      <c r="HCZ445" s="3"/>
      <c r="HDA445" s="3"/>
      <c r="HDB445" s="3"/>
      <c r="HDC445" s="3"/>
      <c r="HDD445" s="3"/>
      <c r="HDE445" s="3"/>
      <c r="HDF445" s="3"/>
      <c r="HDG445" s="3"/>
      <c r="HDH445" s="3"/>
      <c r="HDI445" s="3"/>
      <c r="HDJ445" s="3"/>
      <c r="HDK445" s="3"/>
      <c r="HDL445" s="3"/>
      <c r="HDM445" s="3"/>
      <c r="HDN445" s="3"/>
      <c r="HDO445" s="3"/>
      <c r="HDP445" s="3"/>
      <c r="HDQ445" s="3"/>
      <c r="HDR445" s="3"/>
      <c r="HDS445" s="3"/>
      <c r="HDT445" s="3"/>
      <c r="HDU445" s="3"/>
      <c r="HDV445" s="3"/>
      <c r="HDW445" s="3"/>
      <c r="HDX445" s="3"/>
      <c r="HDY445" s="3"/>
      <c r="HDZ445" s="3"/>
      <c r="HEA445" s="3"/>
      <c r="HEB445" s="3"/>
      <c r="HEC445" s="3"/>
      <c r="HED445" s="3"/>
      <c r="HEE445" s="3"/>
      <c r="HEF445" s="3"/>
      <c r="HEG445" s="3"/>
      <c r="HEH445" s="3"/>
      <c r="HEI445" s="3"/>
      <c r="HEJ445" s="3"/>
      <c r="HEK445" s="3"/>
      <c r="HEL445" s="3"/>
      <c r="HEM445" s="3"/>
      <c r="HEN445" s="3"/>
      <c r="HEO445" s="3"/>
      <c r="HEP445" s="3"/>
      <c r="HEQ445" s="3"/>
      <c r="HER445" s="3"/>
      <c r="HES445" s="3"/>
      <c r="HET445" s="3"/>
      <c r="HEU445" s="3"/>
      <c r="HEV445" s="3"/>
      <c r="HEW445" s="3"/>
      <c r="HEX445" s="3"/>
      <c r="HEY445" s="3"/>
      <c r="HEZ445" s="3"/>
      <c r="HFA445" s="3"/>
      <c r="HFB445" s="3"/>
      <c r="HFC445" s="3"/>
      <c r="HFD445" s="3"/>
      <c r="HFE445" s="3"/>
      <c r="HFF445" s="3"/>
      <c r="HFG445" s="3"/>
      <c r="HFH445" s="3"/>
      <c r="HFI445" s="3"/>
      <c r="HFJ445" s="3"/>
      <c r="HFK445" s="3"/>
      <c r="HFL445" s="3"/>
      <c r="HFM445" s="3"/>
      <c r="HFN445" s="3"/>
      <c r="HFO445" s="3"/>
      <c r="HFP445" s="3"/>
      <c r="HFQ445" s="3"/>
      <c r="HFR445" s="3"/>
      <c r="HFS445" s="3"/>
      <c r="HFT445" s="3"/>
      <c r="HFU445" s="3"/>
      <c r="HFV445" s="3"/>
      <c r="HFW445" s="3"/>
      <c r="HFX445" s="3"/>
      <c r="HFY445" s="3"/>
      <c r="HFZ445" s="3"/>
      <c r="HGA445" s="3"/>
      <c r="HGB445" s="3"/>
      <c r="HGC445" s="3"/>
      <c r="HGD445" s="3"/>
      <c r="HGE445" s="3"/>
      <c r="HGF445" s="3"/>
      <c r="HGG445" s="3"/>
      <c r="HGH445" s="3"/>
      <c r="HGI445" s="3"/>
      <c r="HGJ445" s="3"/>
      <c r="HGK445" s="3"/>
      <c r="HGL445" s="3"/>
      <c r="HGM445" s="3"/>
      <c r="HGN445" s="3"/>
      <c r="HGO445" s="3"/>
      <c r="HGP445" s="3"/>
      <c r="HGQ445" s="3"/>
      <c r="HGR445" s="3"/>
      <c r="HGS445" s="3"/>
      <c r="HGT445" s="3"/>
      <c r="HGU445" s="3"/>
      <c r="HGV445" s="3"/>
      <c r="HGW445" s="3"/>
      <c r="HGX445" s="3"/>
      <c r="HGY445" s="3"/>
      <c r="HGZ445" s="3"/>
      <c r="HHA445" s="3"/>
      <c r="HHB445" s="3"/>
      <c r="HHC445" s="3"/>
      <c r="HHD445" s="3"/>
      <c r="HHE445" s="3"/>
      <c r="HHF445" s="3"/>
      <c r="HHG445" s="3"/>
      <c r="HHH445" s="3"/>
      <c r="HHI445" s="3"/>
      <c r="HHJ445" s="3"/>
      <c r="HHK445" s="3"/>
      <c r="HHM445" s="3"/>
      <c r="HHO445" s="3"/>
      <c r="HHP445" s="3"/>
      <c r="HHQ445" s="3"/>
      <c r="HHR445" s="3"/>
      <c r="HHS445" s="3"/>
      <c r="HHT445" s="3"/>
      <c r="HHU445" s="3"/>
      <c r="HHV445" s="3"/>
      <c r="HIA445" s="3"/>
      <c r="HIB445" s="3"/>
      <c r="HIC445" s="3"/>
      <c r="HID445" s="3"/>
      <c r="HIE445" s="3"/>
      <c r="HIF445" s="3"/>
      <c r="HIG445" s="3"/>
      <c r="HIH445" s="3"/>
      <c r="HII445" s="3"/>
      <c r="HIJ445" s="3"/>
      <c r="HIK445" s="3"/>
      <c r="HIL445" s="3"/>
      <c r="HIM445" s="3"/>
      <c r="HIN445" s="3"/>
      <c r="HIO445" s="3"/>
      <c r="HIP445" s="3"/>
      <c r="HIQ445" s="3"/>
      <c r="HIR445" s="3"/>
      <c r="HIS445" s="3"/>
      <c r="HIT445" s="3"/>
      <c r="HIU445" s="3"/>
      <c r="HIV445" s="3"/>
      <c r="HIW445" s="3"/>
      <c r="HIX445" s="3"/>
      <c r="HIY445" s="3"/>
      <c r="HIZ445" s="3"/>
      <c r="HJA445" s="3"/>
      <c r="HJB445" s="3"/>
      <c r="HJC445" s="3"/>
      <c r="HJD445" s="3"/>
      <c r="HJE445" s="3"/>
      <c r="HJF445" s="3"/>
      <c r="HJG445" s="3"/>
      <c r="HJH445" s="3"/>
      <c r="HJI445" s="3"/>
      <c r="HJJ445" s="3"/>
      <c r="HJK445" s="3"/>
      <c r="HJL445" s="3"/>
      <c r="HJM445" s="3"/>
      <c r="HJN445" s="3"/>
      <c r="HJO445" s="3"/>
      <c r="HJP445" s="3"/>
      <c r="HJQ445" s="3"/>
      <c r="HJR445" s="3"/>
      <c r="HJS445" s="3"/>
      <c r="HJT445" s="3"/>
      <c r="HJU445" s="3"/>
      <c r="HJV445" s="3"/>
      <c r="HJW445" s="3"/>
      <c r="HJX445" s="3"/>
      <c r="HJY445" s="3"/>
      <c r="HJZ445" s="3"/>
      <c r="HKA445" s="3"/>
      <c r="HKB445" s="3"/>
      <c r="HKC445" s="3"/>
      <c r="HKD445" s="3"/>
      <c r="HKE445" s="3"/>
      <c r="HKF445" s="3"/>
      <c r="HKG445" s="3"/>
      <c r="HKH445" s="3"/>
      <c r="HKI445" s="3"/>
      <c r="HKJ445" s="3"/>
      <c r="HKK445" s="3"/>
      <c r="HKL445" s="3"/>
      <c r="HKM445" s="3"/>
      <c r="HKN445" s="3"/>
      <c r="HKO445" s="3"/>
      <c r="HKP445" s="3"/>
      <c r="HKQ445" s="3"/>
      <c r="HKR445" s="3"/>
      <c r="HKS445" s="3"/>
      <c r="HKT445" s="3"/>
      <c r="HKU445" s="3"/>
      <c r="HKV445" s="3"/>
      <c r="HKW445" s="3"/>
      <c r="HKX445" s="3"/>
      <c r="HKY445" s="3"/>
      <c r="HKZ445" s="3"/>
      <c r="HLA445" s="3"/>
      <c r="HLB445" s="3"/>
      <c r="HLC445" s="3"/>
      <c r="HLD445" s="3"/>
      <c r="HLE445" s="3"/>
      <c r="HLF445" s="3"/>
      <c r="HLG445" s="3"/>
      <c r="HLH445" s="3"/>
      <c r="HLI445" s="3"/>
      <c r="HLJ445" s="3"/>
      <c r="HLK445" s="3"/>
      <c r="HLL445" s="3"/>
      <c r="HLM445" s="3"/>
      <c r="HLN445" s="3"/>
      <c r="HLO445" s="3"/>
      <c r="HLP445" s="3"/>
      <c r="HLQ445" s="3"/>
      <c r="HLR445" s="3"/>
      <c r="HLS445" s="3"/>
      <c r="HLT445" s="3"/>
      <c r="HLU445" s="3"/>
      <c r="HLV445" s="3"/>
      <c r="HLW445" s="3"/>
      <c r="HLX445" s="3"/>
      <c r="HLY445" s="3"/>
      <c r="HLZ445" s="3"/>
      <c r="HMA445" s="3"/>
      <c r="HMB445" s="3"/>
      <c r="HMC445" s="3"/>
      <c r="HMD445" s="3"/>
      <c r="HME445" s="3"/>
      <c r="HMF445" s="3"/>
      <c r="HMG445" s="3"/>
      <c r="HMH445" s="3"/>
      <c r="HMI445" s="3"/>
      <c r="HMJ445" s="3"/>
      <c r="HMK445" s="3"/>
      <c r="HML445" s="3"/>
      <c r="HMM445" s="3"/>
      <c r="HMN445" s="3"/>
      <c r="HMO445" s="3"/>
      <c r="HMP445" s="3"/>
      <c r="HMQ445" s="3"/>
      <c r="HMR445" s="3"/>
      <c r="HMS445" s="3"/>
      <c r="HMT445" s="3"/>
      <c r="HMU445" s="3"/>
      <c r="HMV445" s="3"/>
      <c r="HMW445" s="3"/>
      <c r="HMX445" s="3"/>
      <c r="HMY445" s="3"/>
      <c r="HMZ445" s="3"/>
      <c r="HNA445" s="3"/>
      <c r="HNB445" s="3"/>
      <c r="HNC445" s="3"/>
      <c r="HND445" s="3"/>
      <c r="HNE445" s="3"/>
      <c r="HNF445" s="3"/>
      <c r="HNG445" s="3"/>
      <c r="HNH445" s="3"/>
      <c r="HNI445" s="3"/>
      <c r="HNJ445" s="3"/>
      <c r="HNK445" s="3"/>
      <c r="HNL445" s="3"/>
      <c r="HNM445" s="3"/>
      <c r="HNN445" s="3"/>
      <c r="HNO445" s="3"/>
      <c r="HNP445" s="3"/>
      <c r="HNQ445" s="3"/>
      <c r="HNR445" s="3"/>
      <c r="HNS445" s="3"/>
      <c r="HNT445" s="3"/>
      <c r="HNU445" s="3"/>
      <c r="HNV445" s="3"/>
      <c r="HNW445" s="3"/>
      <c r="HNX445" s="3"/>
      <c r="HNY445" s="3"/>
      <c r="HNZ445" s="3"/>
      <c r="HOA445" s="3"/>
      <c r="HOB445" s="3"/>
      <c r="HOC445" s="3"/>
      <c r="HOD445" s="3"/>
      <c r="HOE445" s="3"/>
      <c r="HOF445" s="3"/>
      <c r="HOG445" s="3"/>
      <c r="HOH445" s="3"/>
      <c r="HOI445" s="3"/>
      <c r="HOJ445" s="3"/>
      <c r="HOK445" s="3"/>
      <c r="HOL445" s="3"/>
      <c r="HOM445" s="3"/>
      <c r="HON445" s="3"/>
      <c r="HOO445" s="3"/>
      <c r="HOP445" s="3"/>
      <c r="HOQ445" s="3"/>
      <c r="HOR445" s="3"/>
      <c r="HOS445" s="3"/>
      <c r="HOT445" s="3"/>
      <c r="HOU445" s="3"/>
      <c r="HOV445" s="3"/>
      <c r="HOW445" s="3"/>
      <c r="HOX445" s="3"/>
      <c r="HOY445" s="3"/>
      <c r="HOZ445" s="3"/>
      <c r="HPA445" s="3"/>
      <c r="HPB445" s="3"/>
      <c r="HPC445" s="3"/>
      <c r="HPD445" s="3"/>
      <c r="HPE445" s="3"/>
      <c r="HPF445" s="3"/>
      <c r="HPG445" s="3"/>
      <c r="HPH445" s="3"/>
      <c r="HPI445" s="3"/>
      <c r="HPJ445" s="3"/>
      <c r="HPK445" s="3"/>
      <c r="HPL445" s="3"/>
      <c r="HPM445" s="3"/>
      <c r="HPN445" s="3"/>
      <c r="HPO445" s="3"/>
      <c r="HPP445" s="3"/>
      <c r="HPQ445" s="3"/>
      <c r="HPR445" s="3"/>
      <c r="HPS445" s="3"/>
      <c r="HPT445" s="3"/>
      <c r="HPU445" s="3"/>
      <c r="HPV445" s="3"/>
      <c r="HPW445" s="3"/>
      <c r="HPX445" s="3"/>
      <c r="HPY445" s="3"/>
      <c r="HPZ445" s="3"/>
      <c r="HQA445" s="3"/>
      <c r="HQB445" s="3"/>
      <c r="HQC445" s="3"/>
      <c r="HQD445" s="3"/>
      <c r="HQE445" s="3"/>
      <c r="HQF445" s="3"/>
      <c r="HQG445" s="3"/>
      <c r="HQH445" s="3"/>
      <c r="HQI445" s="3"/>
      <c r="HQJ445" s="3"/>
      <c r="HQK445" s="3"/>
      <c r="HQL445" s="3"/>
      <c r="HQM445" s="3"/>
      <c r="HQN445" s="3"/>
      <c r="HQO445" s="3"/>
      <c r="HQP445" s="3"/>
      <c r="HQQ445" s="3"/>
      <c r="HQR445" s="3"/>
      <c r="HQS445" s="3"/>
      <c r="HQT445" s="3"/>
      <c r="HQU445" s="3"/>
      <c r="HQV445" s="3"/>
      <c r="HQW445" s="3"/>
      <c r="HQX445" s="3"/>
      <c r="HQY445" s="3"/>
      <c r="HQZ445" s="3"/>
      <c r="HRA445" s="3"/>
      <c r="HRB445" s="3"/>
      <c r="HRC445" s="3"/>
      <c r="HRD445" s="3"/>
      <c r="HRE445" s="3"/>
      <c r="HRF445" s="3"/>
      <c r="HRG445" s="3"/>
      <c r="HRI445" s="3"/>
      <c r="HRK445" s="3"/>
      <c r="HRL445" s="3"/>
      <c r="HRM445" s="3"/>
      <c r="HRN445" s="3"/>
      <c r="HRO445" s="3"/>
      <c r="HRP445" s="3"/>
      <c r="HRQ445" s="3"/>
      <c r="HRR445" s="3"/>
      <c r="HRW445" s="3"/>
      <c r="HRX445" s="3"/>
      <c r="HRY445" s="3"/>
      <c r="HRZ445" s="3"/>
      <c r="HSA445" s="3"/>
      <c r="HSB445" s="3"/>
      <c r="HSC445" s="3"/>
      <c r="HSD445" s="3"/>
      <c r="HSE445" s="3"/>
      <c r="HSF445" s="3"/>
      <c r="HSG445" s="3"/>
      <c r="HSH445" s="3"/>
      <c r="HSI445" s="3"/>
      <c r="HSJ445" s="3"/>
      <c r="HSK445" s="3"/>
      <c r="HSL445" s="3"/>
      <c r="HSM445" s="3"/>
      <c r="HSN445" s="3"/>
      <c r="HSO445" s="3"/>
      <c r="HSP445" s="3"/>
      <c r="HSQ445" s="3"/>
      <c r="HSR445" s="3"/>
      <c r="HSS445" s="3"/>
      <c r="HST445" s="3"/>
      <c r="HSU445" s="3"/>
      <c r="HSV445" s="3"/>
      <c r="HSW445" s="3"/>
      <c r="HSX445" s="3"/>
      <c r="HSY445" s="3"/>
      <c r="HSZ445" s="3"/>
      <c r="HTA445" s="3"/>
      <c r="HTB445" s="3"/>
      <c r="HTC445" s="3"/>
      <c r="HTD445" s="3"/>
      <c r="HTE445" s="3"/>
      <c r="HTF445" s="3"/>
      <c r="HTG445" s="3"/>
      <c r="HTH445" s="3"/>
      <c r="HTI445" s="3"/>
      <c r="HTJ445" s="3"/>
      <c r="HTK445" s="3"/>
      <c r="HTL445" s="3"/>
      <c r="HTM445" s="3"/>
      <c r="HTN445" s="3"/>
      <c r="HTO445" s="3"/>
      <c r="HTP445" s="3"/>
      <c r="HTQ445" s="3"/>
      <c r="HTR445" s="3"/>
      <c r="HTS445" s="3"/>
      <c r="HTT445" s="3"/>
      <c r="HTU445" s="3"/>
      <c r="HTV445" s="3"/>
      <c r="HTW445" s="3"/>
      <c r="HTX445" s="3"/>
      <c r="HTY445" s="3"/>
      <c r="HTZ445" s="3"/>
      <c r="HUA445" s="3"/>
      <c r="HUB445" s="3"/>
      <c r="HUC445" s="3"/>
      <c r="HUD445" s="3"/>
      <c r="HUE445" s="3"/>
      <c r="HUF445" s="3"/>
      <c r="HUG445" s="3"/>
      <c r="HUH445" s="3"/>
      <c r="HUI445" s="3"/>
      <c r="HUJ445" s="3"/>
      <c r="HUK445" s="3"/>
      <c r="HUL445" s="3"/>
      <c r="HUM445" s="3"/>
      <c r="HUN445" s="3"/>
      <c r="HUO445" s="3"/>
      <c r="HUP445" s="3"/>
      <c r="HUQ445" s="3"/>
      <c r="HUR445" s="3"/>
      <c r="HUS445" s="3"/>
      <c r="HUT445" s="3"/>
      <c r="HUU445" s="3"/>
      <c r="HUV445" s="3"/>
      <c r="HUW445" s="3"/>
      <c r="HUX445" s="3"/>
      <c r="HUY445" s="3"/>
      <c r="HUZ445" s="3"/>
      <c r="HVA445" s="3"/>
      <c r="HVB445" s="3"/>
      <c r="HVC445" s="3"/>
      <c r="HVD445" s="3"/>
      <c r="HVE445" s="3"/>
      <c r="HVF445" s="3"/>
      <c r="HVG445" s="3"/>
      <c r="HVH445" s="3"/>
      <c r="HVI445" s="3"/>
      <c r="HVJ445" s="3"/>
      <c r="HVK445" s="3"/>
      <c r="HVL445" s="3"/>
      <c r="HVM445" s="3"/>
      <c r="HVN445" s="3"/>
      <c r="HVO445" s="3"/>
      <c r="HVP445" s="3"/>
      <c r="HVQ445" s="3"/>
      <c r="HVR445" s="3"/>
      <c r="HVS445" s="3"/>
      <c r="HVT445" s="3"/>
      <c r="HVU445" s="3"/>
      <c r="HVV445" s="3"/>
      <c r="HVW445" s="3"/>
      <c r="HVX445" s="3"/>
      <c r="HVY445" s="3"/>
      <c r="HVZ445" s="3"/>
      <c r="HWA445" s="3"/>
      <c r="HWB445" s="3"/>
      <c r="HWC445" s="3"/>
      <c r="HWD445" s="3"/>
      <c r="HWE445" s="3"/>
      <c r="HWF445" s="3"/>
      <c r="HWG445" s="3"/>
      <c r="HWH445" s="3"/>
      <c r="HWI445" s="3"/>
      <c r="HWJ445" s="3"/>
      <c r="HWK445" s="3"/>
      <c r="HWL445" s="3"/>
      <c r="HWM445" s="3"/>
      <c r="HWN445" s="3"/>
      <c r="HWO445" s="3"/>
      <c r="HWP445" s="3"/>
      <c r="HWQ445" s="3"/>
      <c r="HWR445" s="3"/>
      <c r="HWS445" s="3"/>
      <c r="HWT445" s="3"/>
      <c r="HWU445" s="3"/>
      <c r="HWV445" s="3"/>
      <c r="HWW445" s="3"/>
      <c r="HWX445" s="3"/>
      <c r="HWY445" s="3"/>
      <c r="HWZ445" s="3"/>
      <c r="HXA445" s="3"/>
      <c r="HXB445" s="3"/>
      <c r="HXC445" s="3"/>
      <c r="HXD445" s="3"/>
      <c r="HXE445" s="3"/>
      <c r="HXF445" s="3"/>
      <c r="HXG445" s="3"/>
      <c r="HXH445" s="3"/>
      <c r="HXI445" s="3"/>
      <c r="HXJ445" s="3"/>
      <c r="HXK445" s="3"/>
      <c r="HXL445" s="3"/>
      <c r="HXM445" s="3"/>
      <c r="HXN445" s="3"/>
      <c r="HXO445" s="3"/>
      <c r="HXP445" s="3"/>
      <c r="HXQ445" s="3"/>
      <c r="HXR445" s="3"/>
      <c r="HXS445" s="3"/>
      <c r="HXT445" s="3"/>
      <c r="HXU445" s="3"/>
      <c r="HXV445" s="3"/>
      <c r="HXW445" s="3"/>
      <c r="HXX445" s="3"/>
      <c r="HXY445" s="3"/>
      <c r="HXZ445" s="3"/>
      <c r="HYA445" s="3"/>
      <c r="HYB445" s="3"/>
      <c r="HYC445" s="3"/>
      <c r="HYD445" s="3"/>
      <c r="HYE445" s="3"/>
      <c r="HYF445" s="3"/>
      <c r="HYG445" s="3"/>
      <c r="HYH445" s="3"/>
      <c r="HYI445" s="3"/>
      <c r="HYJ445" s="3"/>
      <c r="HYK445" s="3"/>
      <c r="HYL445" s="3"/>
      <c r="HYM445" s="3"/>
      <c r="HYN445" s="3"/>
      <c r="HYO445" s="3"/>
      <c r="HYP445" s="3"/>
      <c r="HYQ445" s="3"/>
      <c r="HYR445" s="3"/>
      <c r="HYS445" s="3"/>
      <c r="HYT445" s="3"/>
      <c r="HYU445" s="3"/>
      <c r="HYV445" s="3"/>
      <c r="HYW445" s="3"/>
      <c r="HYX445" s="3"/>
      <c r="HYY445" s="3"/>
      <c r="HYZ445" s="3"/>
      <c r="HZA445" s="3"/>
      <c r="HZB445" s="3"/>
      <c r="HZC445" s="3"/>
      <c r="HZD445" s="3"/>
      <c r="HZE445" s="3"/>
      <c r="HZF445" s="3"/>
      <c r="HZG445" s="3"/>
      <c r="HZH445" s="3"/>
      <c r="HZI445" s="3"/>
      <c r="HZJ445" s="3"/>
      <c r="HZK445" s="3"/>
      <c r="HZL445" s="3"/>
      <c r="HZM445" s="3"/>
      <c r="HZN445" s="3"/>
      <c r="HZO445" s="3"/>
      <c r="HZP445" s="3"/>
      <c r="HZQ445" s="3"/>
      <c r="HZR445" s="3"/>
      <c r="HZS445" s="3"/>
      <c r="HZT445" s="3"/>
      <c r="HZU445" s="3"/>
      <c r="HZV445" s="3"/>
      <c r="HZW445" s="3"/>
      <c r="HZX445" s="3"/>
      <c r="HZY445" s="3"/>
      <c r="HZZ445" s="3"/>
      <c r="IAA445" s="3"/>
      <c r="IAB445" s="3"/>
      <c r="IAC445" s="3"/>
      <c r="IAD445" s="3"/>
      <c r="IAE445" s="3"/>
      <c r="IAF445" s="3"/>
      <c r="IAG445" s="3"/>
      <c r="IAH445" s="3"/>
      <c r="IAI445" s="3"/>
      <c r="IAJ445" s="3"/>
      <c r="IAK445" s="3"/>
      <c r="IAL445" s="3"/>
      <c r="IAM445" s="3"/>
      <c r="IAN445" s="3"/>
      <c r="IAO445" s="3"/>
      <c r="IAP445" s="3"/>
      <c r="IAQ445" s="3"/>
      <c r="IAR445" s="3"/>
      <c r="IAS445" s="3"/>
      <c r="IAT445" s="3"/>
      <c r="IAU445" s="3"/>
      <c r="IAV445" s="3"/>
      <c r="IAW445" s="3"/>
      <c r="IAX445" s="3"/>
      <c r="IAY445" s="3"/>
      <c r="IAZ445" s="3"/>
      <c r="IBA445" s="3"/>
      <c r="IBB445" s="3"/>
      <c r="IBC445" s="3"/>
      <c r="IBE445" s="3"/>
      <c r="IBG445" s="3"/>
      <c r="IBH445" s="3"/>
      <c r="IBI445" s="3"/>
      <c r="IBJ445" s="3"/>
      <c r="IBK445" s="3"/>
      <c r="IBL445" s="3"/>
      <c r="IBM445" s="3"/>
      <c r="IBN445" s="3"/>
      <c r="IBS445" s="3"/>
      <c r="IBT445" s="3"/>
      <c r="IBU445" s="3"/>
      <c r="IBV445" s="3"/>
      <c r="IBW445" s="3"/>
      <c r="IBX445" s="3"/>
      <c r="IBY445" s="3"/>
      <c r="IBZ445" s="3"/>
      <c r="ICA445" s="3"/>
      <c r="ICB445" s="3"/>
      <c r="ICC445" s="3"/>
      <c r="ICD445" s="3"/>
      <c r="ICE445" s="3"/>
      <c r="ICF445" s="3"/>
      <c r="ICG445" s="3"/>
      <c r="ICH445" s="3"/>
      <c r="ICI445" s="3"/>
      <c r="ICJ445" s="3"/>
      <c r="ICK445" s="3"/>
      <c r="ICL445" s="3"/>
      <c r="ICM445" s="3"/>
      <c r="ICN445" s="3"/>
      <c r="ICO445" s="3"/>
      <c r="ICP445" s="3"/>
      <c r="ICQ445" s="3"/>
      <c r="ICR445" s="3"/>
      <c r="ICS445" s="3"/>
      <c r="ICT445" s="3"/>
      <c r="ICU445" s="3"/>
      <c r="ICV445" s="3"/>
      <c r="ICW445" s="3"/>
      <c r="ICX445" s="3"/>
      <c r="ICY445" s="3"/>
      <c r="ICZ445" s="3"/>
      <c r="IDA445" s="3"/>
      <c r="IDB445" s="3"/>
      <c r="IDC445" s="3"/>
      <c r="IDD445" s="3"/>
      <c r="IDE445" s="3"/>
      <c r="IDF445" s="3"/>
      <c r="IDG445" s="3"/>
      <c r="IDH445" s="3"/>
      <c r="IDI445" s="3"/>
      <c r="IDJ445" s="3"/>
      <c r="IDK445" s="3"/>
      <c r="IDL445" s="3"/>
      <c r="IDM445" s="3"/>
      <c r="IDN445" s="3"/>
      <c r="IDO445" s="3"/>
      <c r="IDP445" s="3"/>
      <c r="IDQ445" s="3"/>
      <c r="IDR445" s="3"/>
      <c r="IDS445" s="3"/>
      <c r="IDT445" s="3"/>
      <c r="IDU445" s="3"/>
      <c r="IDV445" s="3"/>
      <c r="IDW445" s="3"/>
      <c r="IDX445" s="3"/>
      <c r="IDY445" s="3"/>
      <c r="IDZ445" s="3"/>
      <c r="IEA445" s="3"/>
      <c r="IEB445" s="3"/>
      <c r="IEC445" s="3"/>
      <c r="IED445" s="3"/>
      <c r="IEE445" s="3"/>
      <c r="IEF445" s="3"/>
      <c r="IEG445" s="3"/>
      <c r="IEH445" s="3"/>
      <c r="IEI445" s="3"/>
      <c r="IEJ445" s="3"/>
      <c r="IEK445" s="3"/>
      <c r="IEL445" s="3"/>
      <c r="IEM445" s="3"/>
      <c r="IEN445" s="3"/>
      <c r="IEO445" s="3"/>
      <c r="IEP445" s="3"/>
      <c r="IEQ445" s="3"/>
      <c r="IER445" s="3"/>
      <c r="IES445" s="3"/>
      <c r="IET445" s="3"/>
      <c r="IEU445" s="3"/>
      <c r="IEV445" s="3"/>
      <c r="IEW445" s="3"/>
      <c r="IEX445" s="3"/>
      <c r="IEY445" s="3"/>
      <c r="IEZ445" s="3"/>
      <c r="IFA445" s="3"/>
      <c r="IFB445" s="3"/>
      <c r="IFC445" s="3"/>
      <c r="IFD445" s="3"/>
      <c r="IFE445" s="3"/>
      <c r="IFF445" s="3"/>
      <c r="IFG445" s="3"/>
      <c r="IFH445" s="3"/>
      <c r="IFI445" s="3"/>
      <c r="IFJ445" s="3"/>
      <c r="IFK445" s="3"/>
      <c r="IFL445" s="3"/>
      <c r="IFM445" s="3"/>
      <c r="IFN445" s="3"/>
      <c r="IFO445" s="3"/>
      <c r="IFP445" s="3"/>
      <c r="IFQ445" s="3"/>
      <c r="IFR445" s="3"/>
      <c r="IFS445" s="3"/>
      <c r="IFT445" s="3"/>
      <c r="IFU445" s="3"/>
      <c r="IFV445" s="3"/>
      <c r="IFW445" s="3"/>
      <c r="IFX445" s="3"/>
      <c r="IFY445" s="3"/>
      <c r="IFZ445" s="3"/>
      <c r="IGA445" s="3"/>
      <c r="IGB445" s="3"/>
      <c r="IGC445" s="3"/>
      <c r="IGD445" s="3"/>
      <c r="IGE445" s="3"/>
      <c r="IGF445" s="3"/>
      <c r="IGG445" s="3"/>
      <c r="IGH445" s="3"/>
      <c r="IGI445" s="3"/>
      <c r="IGJ445" s="3"/>
      <c r="IGK445" s="3"/>
      <c r="IGL445" s="3"/>
      <c r="IGM445" s="3"/>
      <c r="IGN445" s="3"/>
      <c r="IGO445" s="3"/>
      <c r="IGP445" s="3"/>
      <c r="IGQ445" s="3"/>
      <c r="IGR445" s="3"/>
      <c r="IGS445" s="3"/>
      <c r="IGT445" s="3"/>
      <c r="IGU445" s="3"/>
      <c r="IGV445" s="3"/>
      <c r="IGW445" s="3"/>
      <c r="IGX445" s="3"/>
      <c r="IGY445" s="3"/>
      <c r="IGZ445" s="3"/>
      <c r="IHA445" s="3"/>
      <c r="IHB445" s="3"/>
      <c r="IHC445" s="3"/>
      <c r="IHD445" s="3"/>
      <c r="IHE445" s="3"/>
      <c r="IHF445" s="3"/>
      <c r="IHG445" s="3"/>
      <c r="IHH445" s="3"/>
      <c r="IHI445" s="3"/>
      <c r="IHJ445" s="3"/>
      <c r="IHK445" s="3"/>
      <c r="IHL445" s="3"/>
      <c r="IHM445" s="3"/>
      <c r="IHN445" s="3"/>
      <c r="IHO445" s="3"/>
      <c r="IHP445" s="3"/>
      <c r="IHQ445" s="3"/>
      <c r="IHR445" s="3"/>
      <c r="IHS445" s="3"/>
      <c r="IHT445" s="3"/>
      <c r="IHU445" s="3"/>
      <c r="IHV445" s="3"/>
      <c r="IHW445" s="3"/>
      <c r="IHX445" s="3"/>
      <c r="IHY445" s="3"/>
      <c r="IHZ445" s="3"/>
      <c r="IIA445" s="3"/>
      <c r="IIB445" s="3"/>
      <c r="IIC445" s="3"/>
      <c r="IID445" s="3"/>
      <c r="IIE445" s="3"/>
      <c r="IIF445" s="3"/>
      <c r="IIG445" s="3"/>
      <c r="IIH445" s="3"/>
      <c r="III445" s="3"/>
      <c r="IIJ445" s="3"/>
      <c r="IIK445" s="3"/>
      <c r="IIL445" s="3"/>
      <c r="IIM445" s="3"/>
      <c r="IIN445" s="3"/>
      <c r="IIO445" s="3"/>
      <c r="IIP445" s="3"/>
      <c r="IIQ445" s="3"/>
      <c r="IIR445" s="3"/>
      <c r="IIS445" s="3"/>
      <c r="IIT445" s="3"/>
      <c r="IIU445" s="3"/>
      <c r="IIV445" s="3"/>
      <c r="IIW445" s="3"/>
      <c r="IIX445" s="3"/>
      <c r="IIY445" s="3"/>
      <c r="IIZ445" s="3"/>
      <c r="IJA445" s="3"/>
      <c r="IJB445" s="3"/>
      <c r="IJC445" s="3"/>
      <c r="IJD445" s="3"/>
      <c r="IJE445" s="3"/>
      <c r="IJF445" s="3"/>
      <c r="IJG445" s="3"/>
      <c r="IJH445" s="3"/>
      <c r="IJI445" s="3"/>
      <c r="IJJ445" s="3"/>
      <c r="IJK445" s="3"/>
      <c r="IJL445" s="3"/>
      <c r="IJM445" s="3"/>
      <c r="IJN445" s="3"/>
      <c r="IJO445" s="3"/>
      <c r="IJP445" s="3"/>
      <c r="IJQ445" s="3"/>
      <c r="IJR445" s="3"/>
      <c r="IJS445" s="3"/>
      <c r="IJT445" s="3"/>
      <c r="IJU445" s="3"/>
      <c r="IJV445" s="3"/>
      <c r="IJW445" s="3"/>
      <c r="IJX445" s="3"/>
      <c r="IJY445" s="3"/>
      <c r="IJZ445" s="3"/>
      <c r="IKA445" s="3"/>
      <c r="IKB445" s="3"/>
      <c r="IKC445" s="3"/>
      <c r="IKD445" s="3"/>
      <c r="IKE445" s="3"/>
      <c r="IKF445" s="3"/>
      <c r="IKG445" s="3"/>
      <c r="IKH445" s="3"/>
      <c r="IKI445" s="3"/>
      <c r="IKJ445" s="3"/>
      <c r="IKK445" s="3"/>
      <c r="IKL445" s="3"/>
      <c r="IKM445" s="3"/>
      <c r="IKN445" s="3"/>
      <c r="IKO445" s="3"/>
      <c r="IKP445" s="3"/>
      <c r="IKQ445" s="3"/>
      <c r="IKR445" s="3"/>
      <c r="IKS445" s="3"/>
      <c r="IKT445" s="3"/>
      <c r="IKU445" s="3"/>
      <c r="IKV445" s="3"/>
      <c r="IKW445" s="3"/>
      <c r="IKX445" s="3"/>
      <c r="IKY445" s="3"/>
      <c r="ILA445" s="3"/>
      <c r="ILC445" s="3"/>
      <c r="ILD445" s="3"/>
      <c r="ILE445" s="3"/>
      <c r="ILF445" s="3"/>
      <c r="ILG445" s="3"/>
      <c r="ILH445" s="3"/>
      <c r="ILI445" s="3"/>
      <c r="ILJ445" s="3"/>
      <c r="ILO445" s="3"/>
      <c r="ILP445" s="3"/>
      <c r="ILQ445" s="3"/>
      <c r="ILR445" s="3"/>
      <c r="ILS445" s="3"/>
      <c r="ILT445" s="3"/>
      <c r="ILU445" s="3"/>
      <c r="ILV445" s="3"/>
      <c r="ILW445" s="3"/>
      <c r="ILX445" s="3"/>
      <c r="ILY445" s="3"/>
      <c r="ILZ445" s="3"/>
      <c r="IMA445" s="3"/>
      <c r="IMB445" s="3"/>
      <c r="IMC445" s="3"/>
      <c r="IMD445" s="3"/>
      <c r="IME445" s="3"/>
      <c r="IMF445" s="3"/>
      <c r="IMG445" s="3"/>
      <c r="IMH445" s="3"/>
      <c r="IMI445" s="3"/>
      <c r="IMJ445" s="3"/>
      <c r="IMK445" s="3"/>
      <c r="IML445" s="3"/>
      <c r="IMM445" s="3"/>
      <c r="IMN445" s="3"/>
      <c r="IMO445" s="3"/>
      <c r="IMP445" s="3"/>
      <c r="IMQ445" s="3"/>
      <c r="IMR445" s="3"/>
      <c r="IMS445" s="3"/>
      <c r="IMT445" s="3"/>
      <c r="IMU445" s="3"/>
      <c r="IMV445" s="3"/>
      <c r="IMW445" s="3"/>
      <c r="IMX445" s="3"/>
      <c r="IMY445" s="3"/>
      <c r="IMZ445" s="3"/>
      <c r="INA445" s="3"/>
      <c r="INB445" s="3"/>
      <c r="INC445" s="3"/>
      <c r="IND445" s="3"/>
      <c r="INE445" s="3"/>
      <c r="INF445" s="3"/>
      <c r="ING445" s="3"/>
      <c r="INH445" s="3"/>
      <c r="INI445" s="3"/>
      <c r="INJ445" s="3"/>
      <c r="INK445" s="3"/>
      <c r="INL445" s="3"/>
      <c r="INM445" s="3"/>
      <c r="INN445" s="3"/>
      <c r="INO445" s="3"/>
      <c r="INP445" s="3"/>
      <c r="INQ445" s="3"/>
      <c r="INR445" s="3"/>
      <c r="INS445" s="3"/>
      <c r="INT445" s="3"/>
      <c r="INU445" s="3"/>
      <c r="INV445" s="3"/>
      <c r="INW445" s="3"/>
      <c r="INX445" s="3"/>
      <c r="INY445" s="3"/>
      <c r="INZ445" s="3"/>
      <c r="IOA445" s="3"/>
      <c r="IOB445" s="3"/>
      <c r="IOC445" s="3"/>
      <c r="IOD445" s="3"/>
      <c r="IOE445" s="3"/>
      <c r="IOF445" s="3"/>
      <c r="IOG445" s="3"/>
      <c r="IOH445" s="3"/>
      <c r="IOI445" s="3"/>
      <c r="IOJ445" s="3"/>
      <c r="IOK445" s="3"/>
      <c r="IOL445" s="3"/>
      <c r="IOM445" s="3"/>
      <c r="ION445" s="3"/>
      <c r="IOO445" s="3"/>
      <c r="IOP445" s="3"/>
      <c r="IOQ445" s="3"/>
      <c r="IOR445" s="3"/>
      <c r="IOS445" s="3"/>
      <c r="IOT445" s="3"/>
      <c r="IOU445" s="3"/>
      <c r="IOV445" s="3"/>
      <c r="IOW445" s="3"/>
      <c r="IOX445" s="3"/>
      <c r="IOY445" s="3"/>
      <c r="IOZ445" s="3"/>
      <c r="IPA445" s="3"/>
      <c r="IPB445" s="3"/>
      <c r="IPC445" s="3"/>
      <c r="IPD445" s="3"/>
      <c r="IPE445" s="3"/>
      <c r="IPF445" s="3"/>
      <c r="IPG445" s="3"/>
      <c r="IPH445" s="3"/>
      <c r="IPI445" s="3"/>
      <c r="IPJ445" s="3"/>
      <c r="IPK445" s="3"/>
      <c r="IPL445" s="3"/>
      <c r="IPM445" s="3"/>
      <c r="IPN445" s="3"/>
      <c r="IPO445" s="3"/>
      <c r="IPP445" s="3"/>
      <c r="IPQ445" s="3"/>
      <c r="IPR445" s="3"/>
      <c r="IPS445" s="3"/>
      <c r="IPT445" s="3"/>
      <c r="IPU445" s="3"/>
      <c r="IPV445" s="3"/>
      <c r="IPW445" s="3"/>
      <c r="IPX445" s="3"/>
      <c r="IPY445" s="3"/>
      <c r="IPZ445" s="3"/>
      <c r="IQA445" s="3"/>
      <c r="IQB445" s="3"/>
      <c r="IQC445" s="3"/>
      <c r="IQD445" s="3"/>
      <c r="IQE445" s="3"/>
      <c r="IQF445" s="3"/>
      <c r="IQG445" s="3"/>
      <c r="IQH445" s="3"/>
      <c r="IQI445" s="3"/>
      <c r="IQJ445" s="3"/>
      <c r="IQK445" s="3"/>
      <c r="IQL445" s="3"/>
      <c r="IQM445" s="3"/>
      <c r="IQN445" s="3"/>
      <c r="IQO445" s="3"/>
      <c r="IQP445" s="3"/>
      <c r="IQQ445" s="3"/>
      <c r="IQR445" s="3"/>
      <c r="IQS445" s="3"/>
      <c r="IQT445" s="3"/>
      <c r="IQU445" s="3"/>
      <c r="IQV445" s="3"/>
      <c r="IQW445" s="3"/>
      <c r="IQX445" s="3"/>
      <c r="IQY445" s="3"/>
      <c r="IQZ445" s="3"/>
      <c r="IRA445" s="3"/>
      <c r="IRB445" s="3"/>
      <c r="IRC445" s="3"/>
      <c r="IRD445" s="3"/>
      <c r="IRE445" s="3"/>
      <c r="IRF445" s="3"/>
      <c r="IRG445" s="3"/>
      <c r="IRH445" s="3"/>
      <c r="IRI445" s="3"/>
      <c r="IRJ445" s="3"/>
      <c r="IRK445" s="3"/>
      <c r="IRL445" s="3"/>
      <c r="IRM445" s="3"/>
      <c r="IRN445" s="3"/>
      <c r="IRO445" s="3"/>
      <c r="IRP445" s="3"/>
      <c r="IRQ445" s="3"/>
      <c r="IRR445" s="3"/>
      <c r="IRS445" s="3"/>
      <c r="IRT445" s="3"/>
      <c r="IRU445" s="3"/>
      <c r="IRV445" s="3"/>
      <c r="IRW445" s="3"/>
      <c r="IRX445" s="3"/>
      <c r="IRY445" s="3"/>
      <c r="IRZ445" s="3"/>
      <c r="ISA445" s="3"/>
      <c r="ISB445" s="3"/>
      <c r="ISC445" s="3"/>
      <c r="ISD445" s="3"/>
      <c r="ISE445" s="3"/>
      <c r="ISF445" s="3"/>
      <c r="ISG445" s="3"/>
      <c r="ISH445" s="3"/>
      <c r="ISI445" s="3"/>
      <c r="ISJ445" s="3"/>
      <c r="ISK445" s="3"/>
      <c r="ISL445" s="3"/>
      <c r="ISM445" s="3"/>
      <c r="ISN445" s="3"/>
      <c r="ISO445" s="3"/>
      <c r="ISP445" s="3"/>
      <c r="ISQ445" s="3"/>
      <c r="ISR445" s="3"/>
      <c r="ISS445" s="3"/>
      <c r="IST445" s="3"/>
      <c r="ISU445" s="3"/>
      <c r="ISV445" s="3"/>
      <c r="ISW445" s="3"/>
      <c r="ISX445" s="3"/>
      <c r="ISY445" s="3"/>
      <c r="ISZ445" s="3"/>
      <c r="ITA445" s="3"/>
      <c r="ITB445" s="3"/>
      <c r="ITC445" s="3"/>
      <c r="ITD445" s="3"/>
      <c r="ITE445" s="3"/>
      <c r="ITF445" s="3"/>
      <c r="ITG445" s="3"/>
      <c r="ITH445" s="3"/>
      <c r="ITI445" s="3"/>
      <c r="ITJ445" s="3"/>
      <c r="ITK445" s="3"/>
      <c r="ITL445" s="3"/>
      <c r="ITM445" s="3"/>
      <c r="ITN445" s="3"/>
      <c r="ITO445" s="3"/>
      <c r="ITP445" s="3"/>
      <c r="ITQ445" s="3"/>
      <c r="ITR445" s="3"/>
      <c r="ITS445" s="3"/>
      <c r="ITT445" s="3"/>
      <c r="ITU445" s="3"/>
      <c r="ITV445" s="3"/>
      <c r="ITW445" s="3"/>
      <c r="ITX445" s="3"/>
      <c r="ITY445" s="3"/>
      <c r="ITZ445" s="3"/>
      <c r="IUA445" s="3"/>
      <c r="IUB445" s="3"/>
      <c r="IUC445" s="3"/>
      <c r="IUD445" s="3"/>
      <c r="IUE445" s="3"/>
      <c r="IUF445" s="3"/>
      <c r="IUG445" s="3"/>
      <c r="IUH445" s="3"/>
      <c r="IUI445" s="3"/>
      <c r="IUJ445" s="3"/>
      <c r="IUK445" s="3"/>
      <c r="IUL445" s="3"/>
      <c r="IUM445" s="3"/>
      <c r="IUN445" s="3"/>
      <c r="IUO445" s="3"/>
      <c r="IUP445" s="3"/>
      <c r="IUQ445" s="3"/>
      <c r="IUR445" s="3"/>
      <c r="IUS445" s="3"/>
      <c r="IUT445" s="3"/>
      <c r="IUU445" s="3"/>
      <c r="IUW445" s="3"/>
      <c r="IUY445" s="3"/>
      <c r="IUZ445" s="3"/>
      <c r="IVA445" s="3"/>
      <c r="IVB445" s="3"/>
      <c r="IVC445" s="3"/>
      <c r="IVD445" s="3"/>
      <c r="IVE445" s="3"/>
      <c r="IVF445" s="3"/>
      <c r="IVK445" s="3"/>
      <c r="IVL445" s="3"/>
      <c r="IVM445" s="3"/>
      <c r="IVN445" s="3"/>
      <c r="IVO445" s="3"/>
      <c r="IVP445" s="3"/>
      <c r="IVQ445" s="3"/>
      <c r="IVR445" s="3"/>
      <c r="IVS445" s="3"/>
      <c r="IVT445" s="3"/>
      <c r="IVU445" s="3"/>
      <c r="IVV445" s="3"/>
      <c r="IVW445" s="3"/>
      <c r="IVX445" s="3"/>
      <c r="IVY445" s="3"/>
      <c r="IVZ445" s="3"/>
      <c r="IWA445" s="3"/>
      <c r="IWB445" s="3"/>
      <c r="IWC445" s="3"/>
      <c r="IWD445" s="3"/>
      <c r="IWE445" s="3"/>
      <c r="IWF445" s="3"/>
      <c r="IWG445" s="3"/>
      <c r="IWH445" s="3"/>
      <c r="IWI445" s="3"/>
      <c r="IWJ445" s="3"/>
      <c r="IWK445" s="3"/>
      <c r="IWL445" s="3"/>
      <c r="IWM445" s="3"/>
      <c r="IWN445" s="3"/>
      <c r="IWO445" s="3"/>
      <c r="IWP445" s="3"/>
      <c r="IWQ445" s="3"/>
      <c r="IWR445" s="3"/>
      <c r="IWS445" s="3"/>
      <c r="IWT445" s="3"/>
      <c r="IWU445" s="3"/>
      <c r="IWV445" s="3"/>
      <c r="IWW445" s="3"/>
      <c r="IWX445" s="3"/>
      <c r="IWY445" s="3"/>
      <c r="IWZ445" s="3"/>
      <c r="IXA445" s="3"/>
      <c r="IXB445" s="3"/>
      <c r="IXC445" s="3"/>
      <c r="IXD445" s="3"/>
      <c r="IXE445" s="3"/>
      <c r="IXF445" s="3"/>
      <c r="IXG445" s="3"/>
      <c r="IXH445" s="3"/>
      <c r="IXI445" s="3"/>
      <c r="IXJ445" s="3"/>
      <c r="IXK445" s="3"/>
      <c r="IXL445" s="3"/>
      <c r="IXM445" s="3"/>
      <c r="IXN445" s="3"/>
      <c r="IXO445" s="3"/>
      <c r="IXP445" s="3"/>
      <c r="IXQ445" s="3"/>
      <c r="IXR445" s="3"/>
      <c r="IXS445" s="3"/>
      <c r="IXT445" s="3"/>
      <c r="IXU445" s="3"/>
      <c r="IXV445" s="3"/>
      <c r="IXW445" s="3"/>
      <c r="IXX445" s="3"/>
      <c r="IXY445" s="3"/>
      <c r="IXZ445" s="3"/>
      <c r="IYA445" s="3"/>
      <c r="IYB445" s="3"/>
      <c r="IYC445" s="3"/>
      <c r="IYD445" s="3"/>
      <c r="IYE445" s="3"/>
      <c r="IYF445" s="3"/>
      <c r="IYG445" s="3"/>
      <c r="IYH445" s="3"/>
      <c r="IYI445" s="3"/>
      <c r="IYJ445" s="3"/>
      <c r="IYK445" s="3"/>
      <c r="IYL445" s="3"/>
      <c r="IYM445" s="3"/>
      <c r="IYN445" s="3"/>
      <c r="IYO445" s="3"/>
      <c r="IYP445" s="3"/>
      <c r="IYQ445" s="3"/>
      <c r="IYR445" s="3"/>
      <c r="IYS445" s="3"/>
      <c r="IYT445" s="3"/>
      <c r="IYU445" s="3"/>
      <c r="IYV445" s="3"/>
      <c r="IYW445" s="3"/>
      <c r="IYX445" s="3"/>
      <c r="IYY445" s="3"/>
      <c r="IYZ445" s="3"/>
      <c r="IZA445" s="3"/>
      <c r="IZB445" s="3"/>
      <c r="IZC445" s="3"/>
      <c r="IZD445" s="3"/>
      <c r="IZE445" s="3"/>
      <c r="IZF445" s="3"/>
      <c r="IZG445" s="3"/>
      <c r="IZH445" s="3"/>
      <c r="IZI445" s="3"/>
      <c r="IZJ445" s="3"/>
      <c r="IZK445" s="3"/>
      <c r="IZL445" s="3"/>
      <c r="IZM445" s="3"/>
      <c r="IZN445" s="3"/>
      <c r="IZO445" s="3"/>
      <c r="IZP445" s="3"/>
      <c r="IZQ445" s="3"/>
      <c r="IZR445" s="3"/>
      <c r="IZS445" s="3"/>
      <c r="IZT445" s="3"/>
      <c r="IZU445" s="3"/>
      <c r="IZV445" s="3"/>
      <c r="IZW445" s="3"/>
      <c r="IZX445" s="3"/>
      <c r="IZY445" s="3"/>
      <c r="IZZ445" s="3"/>
      <c r="JAA445" s="3"/>
      <c r="JAB445" s="3"/>
      <c r="JAC445" s="3"/>
      <c r="JAD445" s="3"/>
      <c r="JAE445" s="3"/>
      <c r="JAF445" s="3"/>
      <c r="JAG445" s="3"/>
      <c r="JAH445" s="3"/>
      <c r="JAI445" s="3"/>
      <c r="JAJ445" s="3"/>
      <c r="JAK445" s="3"/>
      <c r="JAL445" s="3"/>
      <c r="JAM445" s="3"/>
      <c r="JAN445" s="3"/>
      <c r="JAO445" s="3"/>
      <c r="JAP445" s="3"/>
      <c r="JAQ445" s="3"/>
      <c r="JAR445" s="3"/>
      <c r="JAS445" s="3"/>
      <c r="JAT445" s="3"/>
      <c r="JAU445" s="3"/>
      <c r="JAV445" s="3"/>
      <c r="JAW445" s="3"/>
      <c r="JAX445" s="3"/>
      <c r="JAY445" s="3"/>
      <c r="JAZ445" s="3"/>
      <c r="JBA445" s="3"/>
      <c r="JBB445" s="3"/>
      <c r="JBC445" s="3"/>
      <c r="JBD445" s="3"/>
      <c r="JBE445" s="3"/>
      <c r="JBF445" s="3"/>
      <c r="JBG445" s="3"/>
      <c r="JBH445" s="3"/>
      <c r="JBI445" s="3"/>
      <c r="JBJ445" s="3"/>
      <c r="JBK445" s="3"/>
      <c r="JBL445" s="3"/>
      <c r="JBM445" s="3"/>
      <c r="JBN445" s="3"/>
      <c r="JBO445" s="3"/>
      <c r="JBP445" s="3"/>
      <c r="JBQ445" s="3"/>
      <c r="JBR445" s="3"/>
      <c r="JBS445" s="3"/>
      <c r="JBT445" s="3"/>
      <c r="JBU445" s="3"/>
      <c r="JBV445" s="3"/>
      <c r="JBW445" s="3"/>
      <c r="JBX445" s="3"/>
      <c r="JBY445" s="3"/>
      <c r="JBZ445" s="3"/>
      <c r="JCA445" s="3"/>
      <c r="JCB445" s="3"/>
      <c r="JCC445" s="3"/>
      <c r="JCD445" s="3"/>
      <c r="JCE445" s="3"/>
      <c r="JCF445" s="3"/>
      <c r="JCG445" s="3"/>
      <c r="JCH445" s="3"/>
      <c r="JCI445" s="3"/>
      <c r="JCJ445" s="3"/>
      <c r="JCK445" s="3"/>
      <c r="JCL445" s="3"/>
      <c r="JCM445" s="3"/>
      <c r="JCN445" s="3"/>
      <c r="JCO445" s="3"/>
      <c r="JCP445" s="3"/>
      <c r="JCQ445" s="3"/>
      <c r="JCR445" s="3"/>
      <c r="JCS445" s="3"/>
      <c r="JCT445" s="3"/>
      <c r="JCU445" s="3"/>
      <c r="JCV445" s="3"/>
      <c r="JCW445" s="3"/>
      <c r="JCX445" s="3"/>
      <c r="JCY445" s="3"/>
      <c r="JCZ445" s="3"/>
      <c r="JDA445" s="3"/>
      <c r="JDB445" s="3"/>
      <c r="JDC445" s="3"/>
      <c r="JDD445" s="3"/>
      <c r="JDE445" s="3"/>
      <c r="JDF445" s="3"/>
      <c r="JDG445" s="3"/>
      <c r="JDH445" s="3"/>
      <c r="JDI445" s="3"/>
      <c r="JDJ445" s="3"/>
      <c r="JDK445" s="3"/>
      <c r="JDL445" s="3"/>
      <c r="JDM445" s="3"/>
      <c r="JDN445" s="3"/>
      <c r="JDO445" s="3"/>
      <c r="JDP445" s="3"/>
      <c r="JDQ445" s="3"/>
      <c r="JDR445" s="3"/>
      <c r="JDS445" s="3"/>
      <c r="JDT445" s="3"/>
      <c r="JDU445" s="3"/>
      <c r="JDV445" s="3"/>
      <c r="JDW445" s="3"/>
      <c r="JDX445" s="3"/>
      <c r="JDY445" s="3"/>
      <c r="JDZ445" s="3"/>
      <c r="JEA445" s="3"/>
      <c r="JEB445" s="3"/>
      <c r="JEC445" s="3"/>
      <c r="JED445" s="3"/>
      <c r="JEE445" s="3"/>
      <c r="JEF445" s="3"/>
      <c r="JEG445" s="3"/>
      <c r="JEH445" s="3"/>
      <c r="JEI445" s="3"/>
      <c r="JEJ445" s="3"/>
      <c r="JEK445" s="3"/>
      <c r="JEL445" s="3"/>
      <c r="JEM445" s="3"/>
      <c r="JEN445" s="3"/>
      <c r="JEO445" s="3"/>
      <c r="JEP445" s="3"/>
      <c r="JEQ445" s="3"/>
      <c r="JES445" s="3"/>
      <c r="JEU445" s="3"/>
      <c r="JEV445" s="3"/>
      <c r="JEW445" s="3"/>
      <c r="JEX445" s="3"/>
      <c r="JEY445" s="3"/>
      <c r="JEZ445" s="3"/>
      <c r="JFA445" s="3"/>
      <c r="JFB445" s="3"/>
      <c r="JFG445" s="3"/>
      <c r="JFH445" s="3"/>
      <c r="JFI445" s="3"/>
      <c r="JFJ445" s="3"/>
      <c r="JFK445" s="3"/>
      <c r="JFL445" s="3"/>
      <c r="JFM445" s="3"/>
      <c r="JFN445" s="3"/>
      <c r="JFO445" s="3"/>
      <c r="JFP445" s="3"/>
      <c r="JFQ445" s="3"/>
      <c r="JFR445" s="3"/>
      <c r="JFS445" s="3"/>
      <c r="JFT445" s="3"/>
      <c r="JFU445" s="3"/>
      <c r="JFV445" s="3"/>
      <c r="JFW445" s="3"/>
      <c r="JFX445" s="3"/>
      <c r="JFY445" s="3"/>
      <c r="JFZ445" s="3"/>
      <c r="JGA445" s="3"/>
      <c r="JGB445" s="3"/>
      <c r="JGC445" s="3"/>
      <c r="JGD445" s="3"/>
      <c r="JGE445" s="3"/>
      <c r="JGF445" s="3"/>
      <c r="JGG445" s="3"/>
      <c r="JGH445" s="3"/>
      <c r="JGI445" s="3"/>
      <c r="JGJ445" s="3"/>
      <c r="JGK445" s="3"/>
      <c r="JGL445" s="3"/>
      <c r="JGM445" s="3"/>
      <c r="JGN445" s="3"/>
      <c r="JGO445" s="3"/>
      <c r="JGP445" s="3"/>
      <c r="JGQ445" s="3"/>
      <c r="JGR445" s="3"/>
      <c r="JGS445" s="3"/>
      <c r="JGT445" s="3"/>
      <c r="JGU445" s="3"/>
      <c r="JGV445" s="3"/>
      <c r="JGW445" s="3"/>
      <c r="JGX445" s="3"/>
      <c r="JGY445" s="3"/>
      <c r="JGZ445" s="3"/>
      <c r="JHA445" s="3"/>
      <c r="JHB445" s="3"/>
      <c r="JHC445" s="3"/>
      <c r="JHD445" s="3"/>
      <c r="JHE445" s="3"/>
      <c r="JHF445" s="3"/>
      <c r="JHG445" s="3"/>
      <c r="JHH445" s="3"/>
      <c r="JHI445" s="3"/>
      <c r="JHJ445" s="3"/>
      <c r="JHK445" s="3"/>
      <c r="JHL445" s="3"/>
      <c r="JHM445" s="3"/>
      <c r="JHN445" s="3"/>
      <c r="JHO445" s="3"/>
      <c r="JHP445" s="3"/>
      <c r="JHQ445" s="3"/>
      <c r="JHR445" s="3"/>
      <c r="JHS445" s="3"/>
      <c r="JHT445" s="3"/>
      <c r="JHU445" s="3"/>
      <c r="JHV445" s="3"/>
      <c r="JHW445" s="3"/>
      <c r="JHX445" s="3"/>
      <c r="JHY445" s="3"/>
      <c r="JHZ445" s="3"/>
      <c r="JIA445" s="3"/>
      <c r="JIB445" s="3"/>
      <c r="JIC445" s="3"/>
      <c r="JID445" s="3"/>
      <c r="JIE445" s="3"/>
      <c r="JIF445" s="3"/>
      <c r="JIG445" s="3"/>
      <c r="JIH445" s="3"/>
      <c r="JII445" s="3"/>
      <c r="JIJ445" s="3"/>
      <c r="JIK445" s="3"/>
      <c r="JIL445" s="3"/>
      <c r="JIM445" s="3"/>
      <c r="JIN445" s="3"/>
      <c r="JIO445" s="3"/>
      <c r="JIP445" s="3"/>
      <c r="JIQ445" s="3"/>
      <c r="JIR445" s="3"/>
      <c r="JIS445" s="3"/>
      <c r="JIT445" s="3"/>
      <c r="JIU445" s="3"/>
      <c r="JIV445" s="3"/>
      <c r="JIW445" s="3"/>
      <c r="JIX445" s="3"/>
      <c r="JIY445" s="3"/>
      <c r="JIZ445" s="3"/>
      <c r="JJA445" s="3"/>
      <c r="JJB445" s="3"/>
      <c r="JJC445" s="3"/>
      <c r="JJD445" s="3"/>
      <c r="JJE445" s="3"/>
      <c r="JJF445" s="3"/>
      <c r="JJG445" s="3"/>
      <c r="JJH445" s="3"/>
      <c r="JJI445" s="3"/>
      <c r="JJJ445" s="3"/>
      <c r="JJK445" s="3"/>
      <c r="JJL445" s="3"/>
      <c r="JJM445" s="3"/>
      <c r="JJN445" s="3"/>
      <c r="JJO445" s="3"/>
      <c r="JJP445" s="3"/>
      <c r="JJQ445" s="3"/>
      <c r="JJR445" s="3"/>
      <c r="JJS445" s="3"/>
      <c r="JJT445" s="3"/>
      <c r="JJU445" s="3"/>
      <c r="JJV445" s="3"/>
      <c r="JJW445" s="3"/>
      <c r="JJX445" s="3"/>
      <c r="JJY445" s="3"/>
      <c r="JJZ445" s="3"/>
      <c r="JKA445" s="3"/>
      <c r="JKB445" s="3"/>
      <c r="JKC445" s="3"/>
      <c r="JKD445" s="3"/>
      <c r="JKE445" s="3"/>
      <c r="JKF445" s="3"/>
      <c r="JKG445" s="3"/>
      <c r="JKH445" s="3"/>
      <c r="JKI445" s="3"/>
      <c r="JKJ445" s="3"/>
      <c r="JKK445" s="3"/>
      <c r="JKL445" s="3"/>
      <c r="JKM445" s="3"/>
      <c r="JKN445" s="3"/>
      <c r="JKO445" s="3"/>
      <c r="JKP445" s="3"/>
      <c r="JKQ445" s="3"/>
      <c r="JKR445" s="3"/>
      <c r="JKS445" s="3"/>
      <c r="JKT445" s="3"/>
      <c r="JKU445" s="3"/>
      <c r="JKV445" s="3"/>
      <c r="JKW445" s="3"/>
      <c r="JKX445" s="3"/>
      <c r="JKY445" s="3"/>
      <c r="JKZ445" s="3"/>
      <c r="JLA445" s="3"/>
      <c r="JLB445" s="3"/>
      <c r="JLC445" s="3"/>
      <c r="JLD445" s="3"/>
      <c r="JLE445" s="3"/>
      <c r="JLF445" s="3"/>
      <c r="JLG445" s="3"/>
      <c r="JLH445" s="3"/>
      <c r="JLI445" s="3"/>
      <c r="JLJ445" s="3"/>
      <c r="JLK445" s="3"/>
      <c r="JLL445" s="3"/>
      <c r="JLM445" s="3"/>
      <c r="JLN445" s="3"/>
      <c r="JLO445" s="3"/>
      <c r="JLP445" s="3"/>
      <c r="JLQ445" s="3"/>
      <c r="JLR445" s="3"/>
      <c r="JLS445" s="3"/>
      <c r="JLT445" s="3"/>
      <c r="JLU445" s="3"/>
      <c r="JLV445" s="3"/>
      <c r="JLW445" s="3"/>
      <c r="JLX445" s="3"/>
      <c r="JLY445" s="3"/>
      <c r="JLZ445" s="3"/>
      <c r="JMA445" s="3"/>
      <c r="JMB445" s="3"/>
      <c r="JMC445" s="3"/>
      <c r="JMD445" s="3"/>
      <c r="JME445" s="3"/>
      <c r="JMF445" s="3"/>
      <c r="JMG445" s="3"/>
      <c r="JMH445" s="3"/>
      <c r="JMI445" s="3"/>
      <c r="JMJ445" s="3"/>
      <c r="JMK445" s="3"/>
      <c r="JML445" s="3"/>
      <c r="JMM445" s="3"/>
      <c r="JMN445" s="3"/>
      <c r="JMO445" s="3"/>
      <c r="JMP445" s="3"/>
      <c r="JMQ445" s="3"/>
      <c r="JMR445" s="3"/>
      <c r="JMS445" s="3"/>
      <c r="JMT445" s="3"/>
      <c r="JMU445" s="3"/>
      <c r="JMV445" s="3"/>
      <c r="JMW445" s="3"/>
      <c r="JMX445" s="3"/>
      <c r="JMY445" s="3"/>
      <c r="JMZ445" s="3"/>
      <c r="JNA445" s="3"/>
      <c r="JNB445" s="3"/>
      <c r="JNC445" s="3"/>
      <c r="JND445" s="3"/>
      <c r="JNE445" s="3"/>
      <c r="JNF445" s="3"/>
      <c r="JNG445" s="3"/>
      <c r="JNH445" s="3"/>
      <c r="JNI445" s="3"/>
      <c r="JNJ445" s="3"/>
      <c r="JNK445" s="3"/>
      <c r="JNL445" s="3"/>
      <c r="JNM445" s="3"/>
      <c r="JNN445" s="3"/>
      <c r="JNO445" s="3"/>
      <c r="JNP445" s="3"/>
      <c r="JNQ445" s="3"/>
      <c r="JNR445" s="3"/>
      <c r="JNS445" s="3"/>
      <c r="JNT445" s="3"/>
      <c r="JNU445" s="3"/>
      <c r="JNV445" s="3"/>
      <c r="JNW445" s="3"/>
      <c r="JNX445" s="3"/>
      <c r="JNY445" s="3"/>
      <c r="JNZ445" s="3"/>
      <c r="JOA445" s="3"/>
      <c r="JOB445" s="3"/>
      <c r="JOC445" s="3"/>
      <c r="JOD445" s="3"/>
      <c r="JOE445" s="3"/>
      <c r="JOF445" s="3"/>
      <c r="JOG445" s="3"/>
      <c r="JOH445" s="3"/>
      <c r="JOI445" s="3"/>
      <c r="JOJ445" s="3"/>
      <c r="JOK445" s="3"/>
      <c r="JOL445" s="3"/>
      <c r="JOM445" s="3"/>
      <c r="JOO445" s="3"/>
      <c r="JOQ445" s="3"/>
      <c r="JOR445" s="3"/>
      <c r="JOS445" s="3"/>
      <c r="JOT445" s="3"/>
      <c r="JOU445" s="3"/>
      <c r="JOV445" s="3"/>
      <c r="JOW445" s="3"/>
      <c r="JOX445" s="3"/>
      <c r="JPC445" s="3"/>
      <c r="JPD445" s="3"/>
      <c r="JPE445" s="3"/>
      <c r="JPF445" s="3"/>
      <c r="JPG445" s="3"/>
      <c r="JPH445" s="3"/>
      <c r="JPI445" s="3"/>
      <c r="JPJ445" s="3"/>
      <c r="JPK445" s="3"/>
      <c r="JPL445" s="3"/>
      <c r="JPM445" s="3"/>
      <c r="JPN445" s="3"/>
      <c r="JPO445" s="3"/>
      <c r="JPP445" s="3"/>
      <c r="JPQ445" s="3"/>
      <c r="JPR445" s="3"/>
      <c r="JPS445" s="3"/>
      <c r="JPT445" s="3"/>
      <c r="JPU445" s="3"/>
      <c r="JPV445" s="3"/>
      <c r="JPW445" s="3"/>
      <c r="JPX445" s="3"/>
      <c r="JPY445" s="3"/>
      <c r="JPZ445" s="3"/>
      <c r="JQA445" s="3"/>
      <c r="JQB445" s="3"/>
      <c r="JQC445" s="3"/>
      <c r="JQD445" s="3"/>
      <c r="JQE445" s="3"/>
      <c r="JQF445" s="3"/>
      <c r="JQG445" s="3"/>
      <c r="JQH445" s="3"/>
      <c r="JQI445" s="3"/>
      <c r="JQJ445" s="3"/>
      <c r="JQK445" s="3"/>
      <c r="JQL445" s="3"/>
      <c r="JQM445" s="3"/>
      <c r="JQN445" s="3"/>
      <c r="JQO445" s="3"/>
      <c r="JQP445" s="3"/>
      <c r="JQQ445" s="3"/>
      <c r="JQR445" s="3"/>
      <c r="JQS445" s="3"/>
      <c r="JQT445" s="3"/>
      <c r="JQU445" s="3"/>
      <c r="JQV445" s="3"/>
      <c r="JQW445" s="3"/>
      <c r="JQX445" s="3"/>
      <c r="JQY445" s="3"/>
      <c r="JQZ445" s="3"/>
      <c r="JRA445" s="3"/>
      <c r="JRB445" s="3"/>
      <c r="JRC445" s="3"/>
      <c r="JRD445" s="3"/>
      <c r="JRE445" s="3"/>
      <c r="JRF445" s="3"/>
      <c r="JRG445" s="3"/>
      <c r="JRH445" s="3"/>
      <c r="JRI445" s="3"/>
      <c r="JRJ445" s="3"/>
      <c r="JRK445" s="3"/>
      <c r="JRL445" s="3"/>
      <c r="JRM445" s="3"/>
      <c r="JRN445" s="3"/>
      <c r="JRO445" s="3"/>
      <c r="JRP445" s="3"/>
      <c r="JRQ445" s="3"/>
      <c r="JRR445" s="3"/>
      <c r="JRS445" s="3"/>
      <c r="JRT445" s="3"/>
      <c r="JRU445" s="3"/>
      <c r="JRV445" s="3"/>
      <c r="JRW445" s="3"/>
      <c r="JRX445" s="3"/>
      <c r="JRY445" s="3"/>
      <c r="JRZ445" s="3"/>
      <c r="JSA445" s="3"/>
      <c r="JSB445" s="3"/>
      <c r="JSC445" s="3"/>
      <c r="JSD445" s="3"/>
      <c r="JSE445" s="3"/>
      <c r="JSF445" s="3"/>
      <c r="JSG445" s="3"/>
      <c r="JSH445" s="3"/>
      <c r="JSI445" s="3"/>
      <c r="JSJ445" s="3"/>
      <c r="JSK445" s="3"/>
      <c r="JSL445" s="3"/>
      <c r="JSM445" s="3"/>
      <c r="JSN445" s="3"/>
      <c r="JSO445" s="3"/>
      <c r="JSP445" s="3"/>
      <c r="JSQ445" s="3"/>
      <c r="JSR445" s="3"/>
      <c r="JSS445" s="3"/>
      <c r="JST445" s="3"/>
      <c r="JSU445" s="3"/>
      <c r="JSV445" s="3"/>
      <c r="JSW445" s="3"/>
      <c r="JSX445" s="3"/>
      <c r="JSY445" s="3"/>
      <c r="JSZ445" s="3"/>
      <c r="JTA445" s="3"/>
      <c r="JTB445" s="3"/>
      <c r="JTC445" s="3"/>
      <c r="JTD445" s="3"/>
      <c r="JTE445" s="3"/>
      <c r="JTF445" s="3"/>
      <c r="JTG445" s="3"/>
      <c r="JTH445" s="3"/>
      <c r="JTI445" s="3"/>
      <c r="JTJ445" s="3"/>
      <c r="JTK445" s="3"/>
      <c r="JTL445" s="3"/>
      <c r="JTM445" s="3"/>
      <c r="JTN445" s="3"/>
      <c r="JTO445" s="3"/>
      <c r="JTP445" s="3"/>
      <c r="JTQ445" s="3"/>
      <c r="JTR445" s="3"/>
      <c r="JTS445" s="3"/>
      <c r="JTT445" s="3"/>
      <c r="JTU445" s="3"/>
      <c r="JTV445" s="3"/>
      <c r="JTW445" s="3"/>
      <c r="JTX445" s="3"/>
      <c r="JTY445" s="3"/>
      <c r="JTZ445" s="3"/>
      <c r="JUA445" s="3"/>
      <c r="JUB445" s="3"/>
      <c r="JUC445" s="3"/>
      <c r="JUD445" s="3"/>
      <c r="JUE445" s="3"/>
      <c r="JUF445" s="3"/>
      <c r="JUG445" s="3"/>
      <c r="JUH445" s="3"/>
      <c r="JUI445" s="3"/>
      <c r="JUJ445" s="3"/>
      <c r="JUK445" s="3"/>
      <c r="JUL445" s="3"/>
      <c r="JUM445" s="3"/>
      <c r="JUN445" s="3"/>
      <c r="JUO445" s="3"/>
      <c r="JUP445" s="3"/>
      <c r="JUQ445" s="3"/>
      <c r="JUR445" s="3"/>
      <c r="JUS445" s="3"/>
      <c r="JUT445" s="3"/>
      <c r="JUU445" s="3"/>
      <c r="JUV445" s="3"/>
      <c r="JUW445" s="3"/>
      <c r="JUX445" s="3"/>
      <c r="JUY445" s="3"/>
      <c r="JUZ445" s="3"/>
      <c r="JVA445" s="3"/>
      <c r="JVB445" s="3"/>
      <c r="JVC445" s="3"/>
      <c r="JVD445" s="3"/>
      <c r="JVE445" s="3"/>
      <c r="JVF445" s="3"/>
      <c r="JVG445" s="3"/>
      <c r="JVH445" s="3"/>
      <c r="JVI445" s="3"/>
      <c r="JVJ445" s="3"/>
      <c r="JVK445" s="3"/>
      <c r="JVL445" s="3"/>
      <c r="JVM445" s="3"/>
      <c r="JVN445" s="3"/>
      <c r="JVO445" s="3"/>
      <c r="JVP445" s="3"/>
      <c r="JVQ445" s="3"/>
      <c r="JVR445" s="3"/>
      <c r="JVS445" s="3"/>
      <c r="JVT445" s="3"/>
      <c r="JVU445" s="3"/>
      <c r="JVV445" s="3"/>
      <c r="JVW445" s="3"/>
      <c r="JVX445" s="3"/>
      <c r="JVY445" s="3"/>
      <c r="JVZ445" s="3"/>
      <c r="JWA445" s="3"/>
      <c r="JWB445" s="3"/>
      <c r="JWC445" s="3"/>
      <c r="JWD445" s="3"/>
      <c r="JWE445" s="3"/>
      <c r="JWF445" s="3"/>
      <c r="JWG445" s="3"/>
      <c r="JWH445" s="3"/>
      <c r="JWI445" s="3"/>
      <c r="JWJ445" s="3"/>
      <c r="JWK445" s="3"/>
      <c r="JWL445" s="3"/>
      <c r="JWM445" s="3"/>
      <c r="JWN445" s="3"/>
      <c r="JWO445" s="3"/>
      <c r="JWP445" s="3"/>
      <c r="JWQ445" s="3"/>
      <c r="JWR445" s="3"/>
      <c r="JWS445" s="3"/>
      <c r="JWT445" s="3"/>
      <c r="JWU445" s="3"/>
      <c r="JWV445" s="3"/>
      <c r="JWW445" s="3"/>
      <c r="JWX445" s="3"/>
      <c r="JWY445" s="3"/>
      <c r="JWZ445" s="3"/>
      <c r="JXA445" s="3"/>
      <c r="JXB445" s="3"/>
      <c r="JXC445" s="3"/>
      <c r="JXD445" s="3"/>
      <c r="JXE445" s="3"/>
      <c r="JXF445" s="3"/>
      <c r="JXG445" s="3"/>
      <c r="JXH445" s="3"/>
      <c r="JXI445" s="3"/>
      <c r="JXJ445" s="3"/>
      <c r="JXK445" s="3"/>
      <c r="JXL445" s="3"/>
      <c r="JXM445" s="3"/>
      <c r="JXN445" s="3"/>
      <c r="JXO445" s="3"/>
      <c r="JXP445" s="3"/>
      <c r="JXQ445" s="3"/>
      <c r="JXR445" s="3"/>
      <c r="JXS445" s="3"/>
      <c r="JXT445" s="3"/>
      <c r="JXU445" s="3"/>
      <c r="JXV445" s="3"/>
      <c r="JXW445" s="3"/>
      <c r="JXX445" s="3"/>
      <c r="JXY445" s="3"/>
      <c r="JXZ445" s="3"/>
      <c r="JYA445" s="3"/>
      <c r="JYB445" s="3"/>
      <c r="JYC445" s="3"/>
      <c r="JYD445" s="3"/>
      <c r="JYE445" s="3"/>
      <c r="JYF445" s="3"/>
      <c r="JYG445" s="3"/>
      <c r="JYH445" s="3"/>
      <c r="JYI445" s="3"/>
      <c r="JYK445" s="3"/>
      <c r="JYM445" s="3"/>
      <c r="JYN445" s="3"/>
      <c r="JYO445" s="3"/>
      <c r="JYP445" s="3"/>
      <c r="JYQ445" s="3"/>
      <c r="JYR445" s="3"/>
      <c r="JYS445" s="3"/>
      <c r="JYT445" s="3"/>
      <c r="JYY445" s="3"/>
      <c r="JYZ445" s="3"/>
      <c r="JZA445" s="3"/>
      <c r="JZB445" s="3"/>
      <c r="JZC445" s="3"/>
      <c r="JZD445" s="3"/>
      <c r="JZE445" s="3"/>
      <c r="JZF445" s="3"/>
      <c r="JZG445" s="3"/>
      <c r="JZH445" s="3"/>
      <c r="JZI445" s="3"/>
      <c r="JZJ445" s="3"/>
      <c r="JZK445" s="3"/>
      <c r="JZL445" s="3"/>
      <c r="JZM445" s="3"/>
      <c r="JZN445" s="3"/>
      <c r="JZO445" s="3"/>
      <c r="JZP445" s="3"/>
      <c r="JZQ445" s="3"/>
      <c r="JZR445" s="3"/>
      <c r="JZS445" s="3"/>
      <c r="JZT445" s="3"/>
      <c r="JZU445" s="3"/>
      <c r="JZV445" s="3"/>
      <c r="JZW445" s="3"/>
      <c r="JZX445" s="3"/>
      <c r="JZY445" s="3"/>
      <c r="JZZ445" s="3"/>
      <c r="KAA445" s="3"/>
      <c r="KAB445" s="3"/>
      <c r="KAC445" s="3"/>
      <c r="KAD445" s="3"/>
      <c r="KAE445" s="3"/>
      <c r="KAF445" s="3"/>
      <c r="KAG445" s="3"/>
      <c r="KAH445" s="3"/>
      <c r="KAI445" s="3"/>
      <c r="KAJ445" s="3"/>
      <c r="KAK445" s="3"/>
      <c r="KAL445" s="3"/>
      <c r="KAM445" s="3"/>
      <c r="KAN445" s="3"/>
      <c r="KAO445" s="3"/>
      <c r="KAP445" s="3"/>
      <c r="KAQ445" s="3"/>
      <c r="KAR445" s="3"/>
      <c r="KAS445" s="3"/>
      <c r="KAT445" s="3"/>
      <c r="KAU445" s="3"/>
      <c r="KAV445" s="3"/>
      <c r="KAW445" s="3"/>
      <c r="KAX445" s="3"/>
      <c r="KAY445" s="3"/>
      <c r="KAZ445" s="3"/>
      <c r="KBA445" s="3"/>
      <c r="KBB445" s="3"/>
      <c r="KBC445" s="3"/>
      <c r="KBD445" s="3"/>
      <c r="KBE445" s="3"/>
      <c r="KBF445" s="3"/>
      <c r="KBG445" s="3"/>
      <c r="KBH445" s="3"/>
      <c r="KBI445" s="3"/>
      <c r="KBJ445" s="3"/>
      <c r="KBK445" s="3"/>
      <c r="KBL445" s="3"/>
      <c r="KBM445" s="3"/>
      <c r="KBN445" s="3"/>
      <c r="KBO445" s="3"/>
      <c r="KBP445" s="3"/>
      <c r="KBQ445" s="3"/>
      <c r="KBR445" s="3"/>
      <c r="KBS445" s="3"/>
      <c r="KBT445" s="3"/>
      <c r="KBU445" s="3"/>
      <c r="KBV445" s="3"/>
      <c r="KBW445" s="3"/>
      <c r="KBX445" s="3"/>
      <c r="KBY445" s="3"/>
      <c r="KBZ445" s="3"/>
      <c r="KCA445" s="3"/>
      <c r="KCB445" s="3"/>
      <c r="KCC445" s="3"/>
      <c r="KCD445" s="3"/>
      <c r="KCE445" s="3"/>
      <c r="KCF445" s="3"/>
      <c r="KCG445" s="3"/>
      <c r="KCH445" s="3"/>
      <c r="KCI445" s="3"/>
      <c r="KCJ445" s="3"/>
      <c r="KCK445" s="3"/>
      <c r="KCL445" s="3"/>
      <c r="KCM445" s="3"/>
      <c r="KCN445" s="3"/>
      <c r="KCO445" s="3"/>
      <c r="KCP445" s="3"/>
      <c r="KCQ445" s="3"/>
      <c r="KCR445" s="3"/>
      <c r="KCS445" s="3"/>
      <c r="KCT445" s="3"/>
      <c r="KCU445" s="3"/>
      <c r="KCV445" s="3"/>
      <c r="KCW445" s="3"/>
      <c r="KCX445" s="3"/>
      <c r="KCY445" s="3"/>
      <c r="KCZ445" s="3"/>
      <c r="KDA445" s="3"/>
      <c r="KDB445" s="3"/>
      <c r="KDC445" s="3"/>
      <c r="KDD445" s="3"/>
      <c r="KDE445" s="3"/>
      <c r="KDF445" s="3"/>
      <c r="KDG445" s="3"/>
      <c r="KDH445" s="3"/>
      <c r="KDI445" s="3"/>
      <c r="KDJ445" s="3"/>
      <c r="KDK445" s="3"/>
      <c r="KDL445" s="3"/>
      <c r="KDM445" s="3"/>
      <c r="KDN445" s="3"/>
      <c r="KDO445" s="3"/>
      <c r="KDP445" s="3"/>
      <c r="KDQ445" s="3"/>
      <c r="KDR445" s="3"/>
      <c r="KDS445" s="3"/>
      <c r="KDT445" s="3"/>
      <c r="KDU445" s="3"/>
      <c r="KDV445" s="3"/>
      <c r="KDW445" s="3"/>
      <c r="KDX445" s="3"/>
      <c r="KDY445" s="3"/>
      <c r="KDZ445" s="3"/>
      <c r="KEA445" s="3"/>
      <c r="KEB445" s="3"/>
      <c r="KEC445" s="3"/>
      <c r="KED445" s="3"/>
      <c r="KEE445" s="3"/>
      <c r="KEF445" s="3"/>
      <c r="KEG445" s="3"/>
      <c r="KEH445" s="3"/>
      <c r="KEI445" s="3"/>
      <c r="KEJ445" s="3"/>
      <c r="KEK445" s="3"/>
      <c r="KEL445" s="3"/>
      <c r="KEM445" s="3"/>
      <c r="KEN445" s="3"/>
      <c r="KEO445" s="3"/>
      <c r="KEP445" s="3"/>
      <c r="KEQ445" s="3"/>
      <c r="KER445" s="3"/>
      <c r="KES445" s="3"/>
      <c r="KET445" s="3"/>
      <c r="KEU445" s="3"/>
      <c r="KEV445" s="3"/>
      <c r="KEW445" s="3"/>
      <c r="KEX445" s="3"/>
      <c r="KEY445" s="3"/>
      <c r="KEZ445" s="3"/>
      <c r="KFA445" s="3"/>
      <c r="KFB445" s="3"/>
      <c r="KFC445" s="3"/>
      <c r="KFD445" s="3"/>
      <c r="KFE445" s="3"/>
      <c r="KFF445" s="3"/>
      <c r="KFG445" s="3"/>
      <c r="KFH445" s="3"/>
      <c r="KFI445" s="3"/>
      <c r="KFJ445" s="3"/>
      <c r="KFK445" s="3"/>
      <c r="KFL445" s="3"/>
      <c r="KFM445" s="3"/>
      <c r="KFN445" s="3"/>
      <c r="KFO445" s="3"/>
      <c r="KFP445" s="3"/>
      <c r="KFQ445" s="3"/>
      <c r="KFR445" s="3"/>
      <c r="KFS445" s="3"/>
      <c r="KFT445" s="3"/>
      <c r="KFU445" s="3"/>
      <c r="KFV445" s="3"/>
      <c r="KFW445" s="3"/>
      <c r="KFX445" s="3"/>
      <c r="KFY445" s="3"/>
      <c r="KFZ445" s="3"/>
      <c r="KGA445" s="3"/>
      <c r="KGB445" s="3"/>
      <c r="KGC445" s="3"/>
      <c r="KGD445" s="3"/>
      <c r="KGE445" s="3"/>
      <c r="KGF445" s="3"/>
      <c r="KGG445" s="3"/>
      <c r="KGH445" s="3"/>
      <c r="KGI445" s="3"/>
      <c r="KGJ445" s="3"/>
      <c r="KGK445" s="3"/>
      <c r="KGL445" s="3"/>
      <c r="KGM445" s="3"/>
      <c r="KGN445" s="3"/>
      <c r="KGO445" s="3"/>
      <c r="KGP445" s="3"/>
      <c r="KGQ445" s="3"/>
      <c r="KGR445" s="3"/>
      <c r="KGS445" s="3"/>
      <c r="KGT445" s="3"/>
      <c r="KGU445" s="3"/>
      <c r="KGV445" s="3"/>
      <c r="KGW445" s="3"/>
      <c r="KGX445" s="3"/>
      <c r="KGY445" s="3"/>
      <c r="KGZ445" s="3"/>
      <c r="KHA445" s="3"/>
      <c r="KHB445" s="3"/>
      <c r="KHC445" s="3"/>
      <c r="KHD445" s="3"/>
      <c r="KHE445" s="3"/>
      <c r="KHF445" s="3"/>
      <c r="KHG445" s="3"/>
      <c r="KHH445" s="3"/>
      <c r="KHI445" s="3"/>
      <c r="KHJ445" s="3"/>
      <c r="KHK445" s="3"/>
      <c r="KHL445" s="3"/>
      <c r="KHM445" s="3"/>
      <c r="KHN445" s="3"/>
      <c r="KHO445" s="3"/>
      <c r="KHP445" s="3"/>
      <c r="KHQ445" s="3"/>
      <c r="KHR445" s="3"/>
      <c r="KHS445" s="3"/>
      <c r="KHT445" s="3"/>
      <c r="KHU445" s="3"/>
      <c r="KHV445" s="3"/>
      <c r="KHW445" s="3"/>
      <c r="KHX445" s="3"/>
      <c r="KHY445" s="3"/>
      <c r="KHZ445" s="3"/>
      <c r="KIA445" s="3"/>
      <c r="KIB445" s="3"/>
      <c r="KIC445" s="3"/>
      <c r="KID445" s="3"/>
      <c r="KIE445" s="3"/>
      <c r="KIG445" s="3"/>
      <c r="KII445" s="3"/>
      <c r="KIJ445" s="3"/>
      <c r="KIK445" s="3"/>
      <c r="KIL445" s="3"/>
      <c r="KIM445" s="3"/>
      <c r="KIN445" s="3"/>
      <c r="KIO445" s="3"/>
      <c r="KIP445" s="3"/>
      <c r="KIU445" s="3"/>
      <c r="KIV445" s="3"/>
      <c r="KIW445" s="3"/>
      <c r="KIX445" s="3"/>
      <c r="KIY445" s="3"/>
      <c r="KIZ445" s="3"/>
      <c r="KJA445" s="3"/>
      <c r="KJB445" s="3"/>
      <c r="KJC445" s="3"/>
      <c r="KJD445" s="3"/>
      <c r="KJE445" s="3"/>
      <c r="KJF445" s="3"/>
      <c r="KJG445" s="3"/>
      <c r="KJH445" s="3"/>
      <c r="KJI445" s="3"/>
      <c r="KJJ445" s="3"/>
      <c r="KJK445" s="3"/>
      <c r="KJL445" s="3"/>
      <c r="KJM445" s="3"/>
      <c r="KJN445" s="3"/>
      <c r="KJO445" s="3"/>
      <c r="KJP445" s="3"/>
      <c r="KJQ445" s="3"/>
      <c r="KJR445" s="3"/>
      <c r="KJS445" s="3"/>
      <c r="KJT445" s="3"/>
      <c r="KJU445" s="3"/>
      <c r="KJV445" s="3"/>
      <c r="KJW445" s="3"/>
      <c r="KJX445" s="3"/>
      <c r="KJY445" s="3"/>
      <c r="KJZ445" s="3"/>
      <c r="KKA445" s="3"/>
      <c r="KKB445" s="3"/>
      <c r="KKC445" s="3"/>
      <c r="KKD445" s="3"/>
      <c r="KKE445" s="3"/>
      <c r="KKF445" s="3"/>
      <c r="KKG445" s="3"/>
      <c r="KKH445" s="3"/>
      <c r="KKI445" s="3"/>
      <c r="KKJ445" s="3"/>
      <c r="KKK445" s="3"/>
      <c r="KKL445" s="3"/>
      <c r="KKM445" s="3"/>
      <c r="KKN445" s="3"/>
      <c r="KKO445" s="3"/>
      <c r="KKP445" s="3"/>
      <c r="KKQ445" s="3"/>
      <c r="KKR445" s="3"/>
      <c r="KKS445" s="3"/>
      <c r="KKT445" s="3"/>
      <c r="KKU445" s="3"/>
      <c r="KKV445" s="3"/>
      <c r="KKW445" s="3"/>
      <c r="KKX445" s="3"/>
      <c r="KKY445" s="3"/>
      <c r="KKZ445" s="3"/>
      <c r="KLA445" s="3"/>
      <c r="KLB445" s="3"/>
      <c r="KLC445" s="3"/>
      <c r="KLD445" s="3"/>
      <c r="KLE445" s="3"/>
      <c r="KLF445" s="3"/>
      <c r="KLG445" s="3"/>
      <c r="KLH445" s="3"/>
      <c r="KLI445" s="3"/>
      <c r="KLJ445" s="3"/>
      <c r="KLK445" s="3"/>
      <c r="KLL445" s="3"/>
      <c r="KLM445" s="3"/>
      <c r="KLN445" s="3"/>
      <c r="KLO445" s="3"/>
      <c r="KLP445" s="3"/>
      <c r="KLQ445" s="3"/>
      <c r="KLR445" s="3"/>
      <c r="KLS445" s="3"/>
      <c r="KLT445" s="3"/>
      <c r="KLU445" s="3"/>
      <c r="KLV445" s="3"/>
      <c r="KLW445" s="3"/>
      <c r="KLX445" s="3"/>
      <c r="KLY445" s="3"/>
      <c r="KLZ445" s="3"/>
      <c r="KMA445" s="3"/>
      <c r="KMB445" s="3"/>
      <c r="KMC445" s="3"/>
      <c r="KMD445" s="3"/>
      <c r="KME445" s="3"/>
      <c r="KMF445" s="3"/>
      <c r="KMG445" s="3"/>
      <c r="KMH445" s="3"/>
      <c r="KMI445" s="3"/>
      <c r="KMJ445" s="3"/>
      <c r="KMK445" s="3"/>
      <c r="KML445" s="3"/>
      <c r="KMM445" s="3"/>
      <c r="KMN445" s="3"/>
      <c r="KMO445" s="3"/>
      <c r="KMP445" s="3"/>
      <c r="KMQ445" s="3"/>
      <c r="KMR445" s="3"/>
      <c r="KMS445" s="3"/>
      <c r="KMT445" s="3"/>
      <c r="KMU445" s="3"/>
      <c r="KMV445" s="3"/>
      <c r="KMW445" s="3"/>
      <c r="KMX445" s="3"/>
      <c r="KMY445" s="3"/>
      <c r="KMZ445" s="3"/>
      <c r="KNA445" s="3"/>
      <c r="KNB445" s="3"/>
      <c r="KNC445" s="3"/>
      <c r="KND445" s="3"/>
      <c r="KNE445" s="3"/>
      <c r="KNF445" s="3"/>
      <c r="KNG445" s="3"/>
      <c r="KNH445" s="3"/>
      <c r="KNI445" s="3"/>
      <c r="KNJ445" s="3"/>
      <c r="KNK445" s="3"/>
      <c r="KNL445" s="3"/>
      <c r="KNM445" s="3"/>
      <c r="KNN445" s="3"/>
      <c r="KNO445" s="3"/>
      <c r="KNP445" s="3"/>
      <c r="KNQ445" s="3"/>
      <c r="KNR445" s="3"/>
      <c r="KNS445" s="3"/>
      <c r="KNT445" s="3"/>
      <c r="KNU445" s="3"/>
      <c r="KNV445" s="3"/>
      <c r="KNW445" s="3"/>
      <c r="KNX445" s="3"/>
      <c r="KNY445" s="3"/>
      <c r="KNZ445" s="3"/>
      <c r="KOA445" s="3"/>
      <c r="KOB445" s="3"/>
      <c r="KOC445" s="3"/>
      <c r="KOD445" s="3"/>
      <c r="KOE445" s="3"/>
      <c r="KOF445" s="3"/>
      <c r="KOG445" s="3"/>
      <c r="KOH445" s="3"/>
      <c r="KOI445" s="3"/>
      <c r="KOJ445" s="3"/>
      <c r="KOK445" s="3"/>
      <c r="KOL445" s="3"/>
      <c r="KOM445" s="3"/>
      <c r="KON445" s="3"/>
      <c r="KOO445" s="3"/>
      <c r="KOP445" s="3"/>
      <c r="KOQ445" s="3"/>
      <c r="KOR445" s="3"/>
      <c r="KOS445" s="3"/>
      <c r="KOT445" s="3"/>
      <c r="KOU445" s="3"/>
      <c r="KOV445" s="3"/>
      <c r="KOW445" s="3"/>
      <c r="KOX445" s="3"/>
      <c r="KOY445" s="3"/>
      <c r="KOZ445" s="3"/>
      <c r="KPA445" s="3"/>
      <c r="KPB445" s="3"/>
      <c r="KPC445" s="3"/>
      <c r="KPD445" s="3"/>
      <c r="KPE445" s="3"/>
      <c r="KPF445" s="3"/>
      <c r="KPG445" s="3"/>
      <c r="KPH445" s="3"/>
      <c r="KPI445" s="3"/>
      <c r="KPJ445" s="3"/>
      <c r="KPK445" s="3"/>
      <c r="KPL445" s="3"/>
      <c r="KPM445" s="3"/>
      <c r="KPN445" s="3"/>
      <c r="KPO445" s="3"/>
      <c r="KPP445" s="3"/>
      <c r="KPQ445" s="3"/>
      <c r="KPR445" s="3"/>
      <c r="KPS445" s="3"/>
      <c r="KPT445" s="3"/>
      <c r="KPU445" s="3"/>
      <c r="KPV445" s="3"/>
      <c r="KPW445" s="3"/>
      <c r="KPX445" s="3"/>
      <c r="KPY445" s="3"/>
      <c r="KPZ445" s="3"/>
      <c r="KQA445" s="3"/>
      <c r="KQB445" s="3"/>
      <c r="KQC445" s="3"/>
      <c r="KQD445" s="3"/>
      <c r="KQE445" s="3"/>
      <c r="KQF445" s="3"/>
      <c r="KQG445" s="3"/>
      <c r="KQH445" s="3"/>
      <c r="KQI445" s="3"/>
      <c r="KQJ445" s="3"/>
      <c r="KQK445" s="3"/>
      <c r="KQL445" s="3"/>
      <c r="KQM445" s="3"/>
      <c r="KQN445" s="3"/>
      <c r="KQO445" s="3"/>
      <c r="KQP445" s="3"/>
      <c r="KQQ445" s="3"/>
      <c r="KQR445" s="3"/>
      <c r="KQS445" s="3"/>
      <c r="KQT445" s="3"/>
      <c r="KQU445" s="3"/>
      <c r="KQV445" s="3"/>
      <c r="KQW445" s="3"/>
      <c r="KQX445" s="3"/>
      <c r="KQY445" s="3"/>
      <c r="KQZ445" s="3"/>
      <c r="KRA445" s="3"/>
      <c r="KRB445" s="3"/>
      <c r="KRC445" s="3"/>
      <c r="KRD445" s="3"/>
      <c r="KRE445" s="3"/>
      <c r="KRF445" s="3"/>
      <c r="KRG445" s="3"/>
      <c r="KRH445" s="3"/>
      <c r="KRI445" s="3"/>
      <c r="KRJ445" s="3"/>
      <c r="KRK445" s="3"/>
      <c r="KRL445" s="3"/>
      <c r="KRM445" s="3"/>
      <c r="KRN445" s="3"/>
      <c r="KRO445" s="3"/>
      <c r="KRP445" s="3"/>
      <c r="KRQ445" s="3"/>
      <c r="KRR445" s="3"/>
      <c r="KRS445" s="3"/>
      <c r="KRT445" s="3"/>
      <c r="KRU445" s="3"/>
      <c r="KRV445" s="3"/>
      <c r="KRW445" s="3"/>
      <c r="KRX445" s="3"/>
      <c r="KRY445" s="3"/>
      <c r="KRZ445" s="3"/>
      <c r="KSA445" s="3"/>
      <c r="KSC445" s="3"/>
      <c r="KSE445" s="3"/>
      <c r="KSF445" s="3"/>
      <c r="KSG445" s="3"/>
      <c r="KSH445" s="3"/>
      <c r="KSI445" s="3"/>
      <c r="KSJ445" s="3"/>
      <c r="KSK445" s="3"/>
      <c r="KSL445" s="3"/>
      <c r="KSQ445" s="3"/>
      <c r="KSR445" s="3"/>
      <c r="KSS445" s="3"/>
      <c r="KST445" s="3"/>
      <c r="KSU445" s="3"/>
      <c r="KSV445" s="3"/>
      <c r="KSW445" s="3"/>
      <c r="KSX445" s="3"/>
      <c r="KSY445" s="3"/>
      <c r="KSZ445" s="3"/>
      <c r="KTA445" s="3"/>
      <c r="KTB445" s="3"/>
      <c r="KTC445" s="3"/>
      <c r="KTD445" s="3"/>
      <c r="KTE445" s="3"/>
      <c r="KTF445" s="3"/>
      <c r="KTG445" s="3"/>
      <c r="KTH445" s="3"/>
      <c r="KTI445" s="3"/>
      <c r="KTJ445" s="3"/>
      <c r="KTK445" s="3"/>
      <c r="KTL445" s="3"/>
      <c r="KTM445" s="3"/>
      <c r="KTN445" s="3"/>
      <c r="KTO445" s="3"/>
      <c r="KTP445" s="3"/>
      <c r="KTQ445" s="3"/>
      <c r="KTR445" s="3"/>
      <c r="KTS445" s="3"/>
      <c r="KTT445" s="3"/>
      <c r="KTU445" s="3"/>
      <c r="KTV445" s="3"/>
      <c r="KTW445" s="3"/>
      <c r="KTX445" s="3"/>
      <c r="KTY445" s="3"/>
      <c r="KTZ445" s="3"/>
      <c r="KUA445" s="3"/>
      <c r="KUB445" s="3"/>
      <c r="KUC445" s="3"/>
      <c r="KUD445" s="3"/>
      <c r="KUE445" s="3"/>
      <c r="KUF445" s="3"/>
      <c r="KUG445" s="3"/>
      <c r="KUH445" s="3"/>
      <c r="KUI445" s="3"/>
      <c r="KUJ445" s="3"/>
      <c r="KUK445" s="3"/>
      <c r="KUL445" s="3"/>
      <c r="KUM445" s="3"/>
      <c r="KUN445" s="3"/>
      <c r="KUO445" s="3"/>
      <c r="KUP445" s="3"/>
      <c r="KUQ445" s="3"/>
      <c r="KUR445" s="3"/>
      <c r="KUS445" s="3"/>
      <c r="KUT445" s="3"/>
      <c r="KUU445" s="3"/>
      <c r="KUV445" s="3"/>
      <c r="KUW445" s="3"/>
      <c r="KUX445" s="3"/>
      <c r="KUY445" s="3"/>
      <c r="KUZ445" s="3"/>
      <c r="KVA445" s="3"/>
      <c r="KVB445" s="3"/>
      <c r="KVC445" s="3"/>
      <c r="KVD445" s="3"/>
      <c r="KVE445" s="3"/>
      <c r="KVF445" s="3"/>
      <c r="KVG445" s="3"/>
      <c r="KVH445" s="3"/>
      <c r="KVI445" s="3"/>
      <c r="KVJ445" s="3"/>
      <c r="KVK445" s="3"/>
      <c r="KVL445" s="3"/>
      <c r="KVM445" s="3"/>
      <c r="KVN445" s="3"/>
      <c r="KVO445" s="3"/>
      <c r="KVP445" s="3"/>
      <c r="KVQ445" s="3"/>
      <c r="KVR445" s="3"/>
      <c r="KVS445" s="3"/>
      <c r="KVT445" s="3"/>
      <c r="KVU445" s="3"/>
      <c r="KVV445" s="3"/>
      <c r="KVW445" s="3"/>
      <c r="KVX445" s="3"/>
      <c r="KVY445" s="3"/>
      <c r="KVZ445" s="3"/>
      <c r="KWA445" s="3"/>
      <c r="KWB445" s="3"/>
      <c r="KWC445" s="3"/>
      <c r="KWD445" s="3"/>
      <c r="KWE445" s="3"/>
      <c r="KWF445" s="3"/>
      <c r="KWG445" s="3"/>
      <c r="KWH445" s="3"/>
      <c r="KWI445" s="3"/>
      <c r="KWJ445" s="3"/>
      <c r="KWK445" s="3"/>
      <c r="KWL445" s="3"/>
      <c r="KWM445" s="3"/>
      <c r="KWN445" s="3"/>
      <c r="KWO445" s="3"/>
      <c r="KWP445" s="3"/>
      <c r="KWQ445" s="3"/>
      <c r="KWR445" s="3"/>
      <c r="KWS445" s="3"/>
      <c r="KWT445" s="3"/>
      <c r="KWU445" s="3"/>
      <c r="KWV445" s="3"/>
      <c r="KWW445" s="3"/>
      <c r="KWX445" s="3"/>
      <c r="KWY445" s="3"/>
      <c r="KWZ445" s="3"/>
      <c r="KXA445" s="3"/>
      <c r="KXB445" s="3"/>
      <c r="KXC445" s="3"/>
      <c r="KXD445" s="3"/>
      <c r="KXE445" s="3"/>
      <c r="KXF445" s="3"/>
      <c r="KXG445" s="3"/>
      <c r="KXH445" s="3"/>
      <c r="KXI445" s="3"/>
      <c r="KXJ445" s="3"/>
      <c r="KXK445" s="3"/>
      <c r="KXL445" s="3"/>
      <c r="KXM445" s="3"/>
      <c r="KXN445" s="3"/>
      <c r="KXO445" s="3"/>
      <c r="KXP445" s="3"/>
      <c r="KXQ445" s="3"/>
      <c r="KXR445" s="3"/>
      <c r="KXS445" s="3"/>
      <c r="KXT445" s="3"/>
      <c r="KXU445" s="3"/>
      <c r="KXV445" s="3"/>
      <c r="KXW445" s="3"/>
      <c r="KXX445" s="3"/>
      <c r="KXY445" s="3"/>
      <c r="KXZ445" s="3"/>
      <c r="KYA445" s="3"/>
      <c r="KYB445" s="3"/>
      <c r="KYC445" s="3"/>
      <c r="KYD445" s="3"/>
      <c r="KYE445" s="3"/>
      <c r="KYF445" s="3"/>
      <c r="KYG445" s="3"/>
      <c r="KYH445" s="3"/>
      <c r="KYI445" s="3"/>
      <c r="KYJ445" s="3"/>
      <c r="KYK445" s="3"/>
      <c r="KYL445" s="3"/>
      <c r="KYM445" s="3"/>
      <c r="KYN445" s="3"/>
      <c r="KYO445" s="3"/>
      <c r="KYP445" s="3"/>
      <c r="KYQ445" s="3"/>
      <c r="KYR445" s="3"/>
      <c r="KYS445" s="3"/>
      <c r="KYT445" s="3"/>
      <c r="KYU445" s="3"/>
      <c r="KYV445" s="3"/>
      <c r="KYW445" s="3"/>
      <c r="KYX445" s="3"/>
      <c r="KYY445" s="3"/>
      <c r="KYZ445" s="3"/>
      <c r="KZA445" s="3"/>
      <c r="KZB445" s="3"/>
      <c r="KZC445" s="3"/>
      <c r="KZD445" s="3"/>
      <c r="KZE445" s="3"/>
      <c r="KZF445" s="3"/>
      <c r="KZG445" s="3"/>
      <c r="KZH445" s="3"/>
      <c r="KZI445" s="3"/>
      <c r="KZJ445" s="3"/>
      <c r="KZK445" s="3"/>
      <c r="KZL445" s="3"/>
      <c r="KZM445" s="3"/>
      <c r="KZN445" s="3"/>
      <c r="KZO445" s="3"/>
      <c r="KZP445" s="3"/>
      <c r="KZQ445" s="3"/>
      <c r="KZR445" s="3"/>
      <c r="KZS445" s="3"/>
      <c r="KZT445" s="3"/>
      <c r="KZU445" s="3"/>
      <c r="KZV445" s="3"/>
      <c r="KZW445" s="3"/>
      <c r="KZX445" s="3"/>
      <c r="KZY445" s="3"/>
      <c r="KZZ445" s="3"/>
      <c r="LAA445" s="3"/>
      <c r="LAB445" s="3"/>
      <c r="LAC445" s="3"/>
      <c r="LAD445" s="3"/>
      <c r="LAE445" s="3"/>
      <c r="LAF445" s="3"/>
      <c r="LAG445" s="3"/>
      <c r="LAH445" s="3"/>
      <c r="LAI445" s="3"/>
      <c r="LAJ445" s="3"/>
      <c r="LAK445" s="3"/>
      <c r="LAL445" s="3"/>
      <c r="LAM445" s="3"/>
      <c r="LAN445" s="3"/>
      <c r="LAO445" s="3"/>
      <c r="LAP445" s="3"/>
      <c r="LAQ445" s="3"/>
      <c r="LAR445" s="3"/>
      <c r="LAS445" s="3"/>
      <c r="LAT445" s="3"/>
      <c r="LAU445" s="3"/>
      <c r="LAV445" s="3"/>
      <c r="LAW445" s="3"/>
      <c r="LAX445" s="3"/>
      <c r="LAY445" s="3"/>
      <c r="LAZ445" s="3"/>
      <c r="LBA445" s="3"/>
      <c r="LBB445" s="3"/>
      <c r="LBC445" s="3"/>
      <c r="LBD445" s="3"/>
      <c r="LBE445" s="3"/>
      <c r="LBF445" s="3"/>
      <c r="LBG445" s="3"/>
      <c r="LBH445" s="3"/>
      <c r="LBI445" s="3"/>
      <c r="LBJ445" s="3"/>
      <c r="LBK445" s="3"/>
      <c r="LBL445" s="3"/>
      <c r="LBM445" s="3"/>
      <c r="LBN445" s="3"/>
      <c r="LBO445" s="3"/>
      <c r="LBP445" s="3"/>
      <c r="LBQ445" s="3"/>
      <c r="LBR445" s="3"/>
      <c r="LBS445" s="3"/>
      <c r="LBT445" s="3"/>
      <c r="LBU445" s="3"/>
      <c r="LBV445" s="3"/>
      <c r="LBW445" s="3"/>
      <c r="LBY445" s="3"/>
      <c r="LCA445" s="3"/>
      <c r="LCB445" s="3"/>
      <c r="LCC445" s="3"/>
      <c r="LCD445" s="3"/>
      <c r="LCE445" s="3"/>
      <c r="LCF445" s="3"/>
      <c r="LCG445" s="3"/>
      <c r="LCH445" s="3"/>
      <c r="LCM445" s="3"/>
      <c r="LCN445" s="3"/>
      <c r="LCO445" s="3"/>
      <c r="LCP445" s="3"/>
      <c r="LCQ445" s="3"/>
      <c r="LCR445" s="3"/>
      <c r="LCS445" s="3"/>
      <c r="LCT445" s="3"/>
      <c r="LCU445" s="3"/>
      <c r="LCV445" s="3"/>
      <c r="LCW445" s="3"/>
      <c r="LCX445" s="3"/>
      <c r="LCY445" s="3"/>
      <c r="LCZ445" s="3"/>
      <c r="LDA445" s="3"/>
      <c r="LDB445" s="3"/>
      <c r="LDC445" s="3"/>
      <c r="LDD445" s="3"/>
      <c r="LDE445" s="3"/>
      <c r="LDF445" s="3"/>
      <c r="LDG445" s="3"/>
      <c r="LDH445" s="3"/>
      <c r="LDI445" s="3"/>
      <c r="LDJ445" s="3"/>
      <c r="LDK445" s="3"/>
      <c r="LDL445" s="3"/>
      <c r="LDM445" s="3"/>
      <c r="LDN445" s="3"/>
      <c r="LDO445" s="3"/>
      <c r="LDP445" s="3"/>
      <c r="LDQ445" s="3"/>
      <c r="LDR445" s="3"/>
      <c r="LDS445" s="3"/>
      <c r="LDT445" s="3"/>
      <c r="LDU445" s="3"/>
      <c r="LDV445" s="3"/>
      <c r="LDW445" s="3"/>
      <c r="LDX445" s="3"/>
      <c r="LDY445" s="3"/>
      <c r="LDZ445" s="3"/>
      <c r="LEA445" s="3"/>
      <c r="LEB445" s="3"/>
      <c r="LEC445" s="3"/>
      <c r="LED445" s="3"/>
      <c r="LEE445" s="3"/>
      <c r="LEF445" s="3"/>
      <c r="LEG445" s="3"/>
      <c r="LEH445" s="3"/>
      <c r="LEI445" s="3"/>
      <c r="LEJ445" s="3"/>
      <c r="LEK445" s="3"/>
      <c r="LEL445" s="3"/>
      <c r="LEM445" s="3"/>
      <c r="LEN445" s="3"/>
      <c r="LEO445" s="3"/>
      <c r="LEP445" s="3"/>
      <c r="LEQ445" s="3"/>
      <c r="LER445" s="3"/>
      <c r="LES445" s="3"/>
      <c r="LET445" s="3"/>
      <c r="LEU445" s="3"/>
      <c r="LEV445" s="3"/>
      <c r="LEW445" s="3"/>
      <c r="LEX445" s="3"/>
      <c r="LEY445" s="3"/>
      <c r="LEZ445" s="3"/>
      <c r="LFA445" s="3"/>
      <c r="LFB445" s="3"/>
      <c r="LFC445" s="3"/>
      <c r="LFD445" s="3"/>
      <c r="LFE445" s="3"/>
      <c r="LFF445" s="3"/>
      <c r="LFG445" s="3"/>
      <c r="LFH445" s="3"/>
      <c r="LFI445" s="3"/>
      <c r="LFJ445" s="3"/>
      <c r="LFK445" s="3"/>
      <c r="LFL445" s="3"/>
      <c r="LFM445" s="3"/>
      <c r="LFN445" s="3"/>
      <c r="LFO445" s="3"/>
      <c r="LFP445" s="3"/>
      <c r="LFQ445" s="3"/>
      <c r="LFR445" s="3"/>
      <c r="LFS445" s="3"/>
      <c r="LFT445" s="3"/>
      <c r="LFU445" s="3"/>
      <c r="LFV445" s="3"/>
      <c r="LFW445" s="3"/>
      <c r="LFX445" s="3"/>
      <c r="LFY445" s="3"/>
      <c r="LFZ445" s="3"/>
      <c r="LGA445" s="3"/>
      <c r="LGB445" s="3"/>
      <c r="LGC445" s="3"/>
      <c r="LGD445" s="3"/>
      <c r="LGE445" s="3"/>
      <c r="LGF445" s="3"/>
      <c r="LGG445" s="3"/>
      <c r="LGH445" s="3"/>
      <c r="LGI445" s="3"/>
      <c r="LGJ445" s="3"/>
      <c r="LGK445" s="3"/>
      <c r="LGL445" s="3"/>
      <c r="LGM445" s="3"/>
      <c r="LGN445" s="3"/>
      <c r="LGO445" s="3"/>
      <c r="LGP445" s="3"/>
      <c r="LGQ445" s="3"/>
      <c r="LGR445" s="3"/>
      <c r="LGS445" s="3"/>
      <c r="LGT445" s="3"/>
      <c r="LGU445" s="3"/>
      <c r="LGV445" s="3"/>
      <c r="LGW445" s="3"/>
      <c r="LGX445" s="3"/>
      <c r="LGY445" s="3"/>
      <c r="LGZ445" s="3"/>
      <c r="LHA445" s="3"/>
      <c r="LHB445" s="3"/>
      <c r="LHC445" s="3"/>
      <c r="LHD445" s="3"/>
      <c r="LHE445" s="3"/>
      <c r="LHF445" s="3"/>
      <c r="LHG445" s="3"/>
      <c r="LHH445" s="3"/>
      <c r="LHI445" s="3"/>
      <c r="LHJ445" s="3"/>
      <c r="LHK445" s="3"/>
      <c r="LHL445" s="3"/>
      <c r="LHM445" s="3"/>
      <c r="LHN445" s="3"/>
      <c r="LHO445" s="3"/>
      <c r="LHP445" s="3"/>
      <c r="LHQ445" s="3"/>
      <c r="LHR445" s="3"/>
      <c r="LHS445" s="3"/>
      <c r="LHT445" s="3"/>
      <c r="LHU445" s="3"/>
      <c r="LHV445" s="3"/>
      <c r="LHW445" s="3"/>
      <c r="LHX445" s="3"/>
      <c r="LHY445" s="3"/>
      <c r="LHZ445" s="3"/>
      <c r="LIA445" s="3"/>
      <c r="LIB445" s="3"/>
      <c r="LIC445" s="3"/>
      <c r="LID445" s="3"/>
      <c r="LIE445" s="3"/>
      <c r="LIF445" s="3"/>
      <c r="LIG445" s="3"/>
      <c r="LIH445" s="3"/>
      <c r="LII445" s="3"/>
      <c r="LIJ445" s="3"/>
      <c r="LIK445" s="3"/>
      <c r="LIL445" s="3"/>
      <c r="LIM445" s="3"/>
      <c r="LIN445" s="3"/>
      <c r="LIO445" s="3"/>
      <c r="LIP445" s="3"/>
      <c r="LIQ445" s="3"/>
      <c r="LIR445" s="3"/>
      <c r="LIS445" s="3"/>
      <c r="LIT445" s="3"/>
      <c r="LIU445" s="3"/>
      <c r="LIV445" s="3"/>
      <c r="LIW445" s="3"/>
      <c r="LIX445" s="3"/>
      <c r="LIY445" s="3"/>
      <c r="LIZ445" s="3"/>
      <c r="LJA445" s="3"/>
      <c r="LJB445" s="3"/>
      <c r="LJC445" s="3"/>
      <c r="LJD445" s="3"/>
      <c r="LJE445" s="3"/>
      <c r="LJF445" s="3"/>
      <c r="LJG445" s="3"/>
      <c r="LJH445" s="3"/>
      <c r="LJI445" s="3"/>
      <c r="LJJ445" s="3"/>
      <c r="LJK445" s="3"/>
      <c r="LJL445" s="3"/>
      <c r="LJM445" s="3"/>
      <c r="LJN445" s="3"/>
      <c r="LJO445" s="3"/>
      <c r="LJP445" s="3"/>
      <c r="LJQ445" s="3"/>
      <c r="LJR445" s="3"/>
      <c r="LJS445" s="3"/>
      <c r="LJT445" s="3"/>
      <c r="LJU445" s="3"/>
      <c r="LJV445" s="3"/>
      <c r="LJW445" s="3"/>
      <c r="LJX445" s="3"/>
      <c r="LJY445" s="3"/>
      <c r="LJZ445" s="3"/>
      <c r="LKA445" s="3"/>
      <c r="LKB445" s="3"/>
      <c r="LKC445" s="3"/>
      <c r="LKD445" s="3"/>
      <c r="LKE445" s="3"/>
      <c r="LKF445" s="3"/>
      <c r="LKG445" s="3"/>
      <c r="LKH445" s="3"/>
      <c r="LKI445" s="3"/>
      <c r="LKJ445" s="3"/>
      <c r="LKK445" s="3"/>
      <c r="LKL445" s="3"/>
      <c r="LKM445" s="3"/>
      <c r="LKN445" s="3"/>
      <c r="LKO445" s="3"/>
      <c r="LKP445" s="3"/>
      <c r="LKQ445" s="3"/>
      <c r="LKR445" s="3"/>
      <c r="LKS445" s="3"/>
      <c r="LKT445" s="3"/>
      <c r="LKU445" s="3"/>
      <c r="LKV445" s="3"/>
      <c r="LKW445" s="3"/>
      <c r="LKX445" s="3"/>
      <c r="LKY445" s="3"/>
      <c r="LKZ445" s="3"/>
      <c r="LLA445" s="3"/>
      <c r="LLB445" s="3"/>
      <c r="LLC445" s="3"/>
      <c r="LLD445" s="3"/>
      <c r="LLE445" s="3"/>
      <c r="LLF445" s="3"/>
      <c r="LLG445" s="3"/>
      <c r="LLH445" s="3"/>
      <c r="LLI445" s="3"/>
      <c r="LLJ445" s="3"/>
      <c r="LLK445" s="3"/>
      <c r="LLL445" s="3"/>
      <c r="LLM445" s="3"/>
      <c r="LLN445" s="3"/>
      <c r="LLO445" s="3"/>
      <c r="LLP445" s="3"/>
      <c r="LLQ445" s="3"/>
      <c r="LLR445" s="3"/>
      <c r="LLS445" s="3"/>
      <c r="LLU445" s="3"/>
      <c r="LLW445" s="3"/>
      <c r="LLX445" s="3"/>
      <c r="LLY445" s="3"/>
      <c r="LLZ445" s="3"/>
      <c r="LMA445" s="3"/>
      <c r="LMB445" s="3"/>
      <c r="LMC445" s="3"/>
      <c r="LMD445" s="3"/>
      <c r="LMI445" s="3"/>
      <c r="LMJ445" s="3"/>
      <c r="LMK445" s="3"/>
      <c r="LML445" s="3"/>
      <c r="LMM445" s="3"/>
      <c r="LMN445" s="3"/>
      <c r="LMO445" s="3"/>
      <c r="LMP445" s="3"/>
      <c r="LMQ445" s="3"/>
      <c r="LMR445" s="3"/>
      <c r="LMS445" s="3"/>
      <c r="LMT445" s="3"/>
      <c r="LMU445" s="3"/>
      <c r="LMV445" s="3"/>
      <c r="LMW445" s="3"/>
      <c r="LMX445" s="3"/>
      <c r="LMY445" s="3"/>
      <c r="LMZ445" s="3"/>
      <c r="LNA445" s="3"/>
      <c r="LNB445" s="3"/>
      <c r="LNC445" s="3"/>
      <c r="LND445" s="3"/>
      <c r="LNE445" s="3"/>
      <c r="LNF445" s="3"/>
      <c r="LNG445" s="3"/>
      <c r="LNH445" s="3"/>
      <c r="LNI445" s="3"/>
      <c r="LNJ445" s="3"/>
      <c r="LNK445" s="3"/>
      <c r="LNL445" s="3"/>
      <c r="LNM445" s="3"/>
      <c r="LNN445" s="3"/>
      <c r="LNO445" s="3"/>
      <c r="LNP445" s="3"/>
      <c r="LNQ445" s="3"/>
      <c r="LNR445" s="3"/>
      <c r="LNS445" s="3"/>
      <c r="LNT445" s="3"/>
      <c r="LNU445" s="3"/>
      <c r="LNV445" s="3"/>
      <c r="LNW445" s="3"/>
      <c r="LNX445" s="3"/>
      <c r="LNY445" s="3"/>
      <c r="LNZ445" s="3"/>
      <c r="LOA445" s="3"/>
      <c r="LOB445" s="3"/>
      <c r="LOC445" s="3"/>
      <c r="LOD445" s="3"/>
      <c r="LOE445" s="3"/>
      <c r="LOF445" s="3"/>
      <c r="LOG445" s="3"/>
      <c r="LOH445" s="3"/>
      <c r="LOI445" s="3"/>
      <c r="LOJ445" s="3"/>
      <c r="LOK445" s="3"/>
      <c r="LOL445" s="3"/>
      <c r="LOM445" s="3"/>
      <c r="LON445" s="3"/>
      <c r="LOO445" s="3"/>
      <c r="LOP445" s="3"/>
      <c r="LOQ445" s="3"/>
      <c r="LOR445" s="3"/>
      <c r="LOS445" s="3"/>
      <c r="LOT445" s="3"/>
      <c r="LOU445" s="3"/>
      <c r="LOV445" s="3"/>
      <c r="LOW445" s="3"/>
      <c r="LOX445" s="3"/>
      <c r="LOY445" s="3"/>
      <c r="LOZ445" s="3"/>
      <c r="LPA445" s="3"/>
      <c r="LPB445" s="3"/>
      <c r="LPC445" s="3"/>
      <c r="LPD445" s="3"/>
      <c r="LPE445" s="3"/>
      <c r="LPF445" s="3"/>
      <c r="LPG445" s="3"/>
      <c r="LPH445" s="3"/>
      <c r="LPI445" s="3"/>
      <c r="LPJ445" s="3"/>
      <c r="LPK445" s="3"/>
      <c r="LPL445" s="3"/>
      <c r="LPM445" s="3"/>
      <c r="LPN445" s="3"/>
      <c r="LPO445" s="3"/>
      <c r="LPP445" s="3"/>
      <c r="LPQ445" s="3"/>
      <c r="LPR445" s="3"/>
      <c r="LPS445" s="3"/>
      <c r="LPT445" s="3"/>
      <c r="LPU445" s="3"/>
      <c r="LPV445" s="3"/>
      <c r="LPW445" s="3"/>
      <c r="LPX445" s="3"/>
      <c r="LPY445" s="3"/>
      <c r="LPZ445" s="3"/>
      <c r="LQA445" s="3"/>
      <c r="LQB445" s="3"/>
      <c r="LQC445" s="3"/>
      <c r="LQD445" s="3"/>
      <c r="LQE445" s="3"/>
      <c r="LQF445" s="3"/>
      <c r="LQG445" s="3"/>
      <c r="LQH445" s="3"/>
      <c r="LQI445" s="3"/>
      <c r="LQJ445" s="3"/>
      <c r="LQK445" s="3"/>
      <c r="LQL445" s="3"/>
      <c r="LQM445" s="3"/>
      <c r="LQN445" s="3"/>
      <c r="LQO445" s="3"/>
      <c r="LQP445" s="3"/>
      <c r="LQQ445" s="3"/>
      <c r="LQR445" s="3"/>
      <c r="LQS445" s="3"/>
      <c r="LQT445" s="3"/>
      <c r="LQU445" s="3"/>
      <c r="LQV445" s="3"/>
      <c r="LQW445" s="3"/>
      <c r="LQX445" s="3"/>
      <c r="LQY445" s="3"/>
      <c r="LQZ445" s="3"/>
      <c r="LRA445" s="3"/>
      <c r="LRB445" s="3"/>
      <c r="LRC445" s="3"/>
      <c r="LRD445" s="3"/>
      <c r="LRE445" s="3"/>
      <c r="LRF445" s="3"/>
      <c r="LRG445" s="3"/>
      <c r="LRH445" s="3"/>
      <c r="LRI445" s="3"/>
      <c r="LRJ445" s="3"/>
      <c r="LRK445" s="3"/>
      <c r="LRL445" s="3"/>
      <c r="LRM445" s="3"/>
      <c r="LRN445" s="3"/>
      <c r="LRO445" s="3"/>
      <c r="LRP445" s="3"/>
      <c r="LRQ445" s="3"/>
      <c r="LRR445" s="3"/>
      <c r="LRS445" s="3"/>
      <c r="LRT445" s="3"/>
      <c r="LRU445" s="3"/>
      <c r="LRV445" s="3"/>
      <c r="LRW445" s="3"/>
      <c r="LRX445" s="3"/>
      <c r="LRY445" s="3"/>
      <c r="LRZ445" s="3"/>
      <c r="LSA445" s="3"/>
      <c r="LSB445" s="3"/>
      <c r="LSC445" s="3"/>
      <c r="LSD445" s="3"/>
      <c r="LSE445" s="3"/>
      <c r="LSF445" s="3"/>
      <c r="LSG445" s="3"/>
      <c r="LSH445" s="3"/>
      <c r="LSI445" s="3"/>
      <c r="LSJ445" s="3"/>
      <c r="LSK445" s="3"/>
      <c r="LSL445" s="3"/>
      <c r="LSM445" s="3"/>
      <c r="LSN445" s="3"/>
      <c r="LSO445" s="3"/>
      <c r="LSP445" s="3"/>
      <c r="LSQ445" s="3"/>
      <c r="LSR445" s="3"/>
      <c r="LSS445" s="3"/>
      <c r="LST445" s="3"/>
      <c r="LSU445" s="3"/>
      <c r="LSV445" s="3"/>
      <c r="LSW445" s="3"/>
      <c r="LSX445" s="3"/>
      <c r="LSY445" s="3"/>
      <c r="LSZ445" s="3"/>
      <c r="LTA445" s="3"/>
      <c r="LTB445" s="3"/>
      <c r="LTC445" s="3"/>
      <c r="LTD445" s="3"/>
      <c r="LTE445" s="3"/>
      <c r="LTF445" s="3"/>
      <c r="LTG445" s="3"/>
      <c r="LTH445" s="3"/>
      <c r="LTI445" s="3"/>
      <c r="LTJ445" s="3"/>
      <c r="LTK445" s="3"/>
      <c r="LTL445" s="3"/>
      <c r="LTM445" s="3"/>
      <c r="LTN445" s="3"/>
      <c r="LTO445" s="3"/>
      <c r="LTP445" s="3"/>
      <c r="LTQ445" s="3"/>
      <c r="LTR445" s="3"/>
      <c r="LTS445" s="3"/>
      <c r="LTT445" s="3"/>
      <c r="LTU445" s="3"/>
      <c r="LTV445" s="3"/>
      <c r="LTW445" s="3"/>
      <c r="LTX445" s="3"/>
      <c r="LTY445" s="3"/>
      <c r="LTZ445" s="3"/>
      <c r="LUA445" s="3"/>
      <c r="LUB445" s="3"/>
      <c r="LUC445" s="3"/>
      <c r="LUD445" s="3"/>
      <c r="LUE445" s="3"/>
      <c r="LUF445" s="3"/>
      <c r="LUG445" s="3"/>
      <c r="LUH445" s="3"/>
      <c r="LUI445" s="3"/>
      <c r="LUJ445" s="3"/>
      <c r="LUK445" s="3"/>
      <c r="LUL445" s="3"/>
      <c r="LUM445" s="3"/>
      <c r="LUN445" s="3"/>
      <c r="LUO445" s="3"/>
      <c r="LUP445" s="3"/>
      <c r="LUQ445" s="3"/>
      <c r="LUR445" s="3"/>
      <c r="LUS445" s="3"/>
      <c r="LUT445" s="3"/>
      <c r="LUU445" s="3"/>
      <c r="LUV445" s="3"/>
      <c r="LUW445" s="3"/>
      <c r="LUX445" s="3"/>
      <c r="LUY445" s="3"/>
      <c r="LUZ445" s="3"/>
      <c r="LVA445" s="3"/>
      <c r="LVB445" s="3"/>
      <c r="LVC445" s="3"/>
      <c r="LVD445" s="3"/>
      <c r="LVE445" s="3"/>
      <c r="LVF445" s="3"/>
      <c r="LVG445" s="3"/>
      <c r="LVH445" s="3"/>
      <c r="LVI445" s="3"/>
      <c r="LVJ445" s="3"/>
      <c r="LVK445" s="3"/>
      <c r="LVL445" s="3"/>
      <c r="LVM445" s="3"/>
      <c r="LVN445" s="3"/>
      <c r="LVO445" s="3"/>
      <c r="LVQ445" s="3"/>
      <c r="LVS445" s="3"/>
      <c r="LVT445" s="3"/>
      <c r="LVU445" s="3"/>
      <c r="LVV445" s="3"/>
      <c r="LVW445" s="3"/>
      <c r="LVX445" s="3"/>
      <c r="LVY445" s="3"/>
      <c r="LVZ445" s="3"/>
      <c r="LWE445" s="3"/>
      <c r="LWF445" s="3"/>
      <c r="LWG445" s="3"/>
      <c r="LWH445" s="3"/>
      <c r="LWI445" s="3"/>
      <c r="LWJ445" s="3"/>
      <c r="LWK445" s="3"/>
      <c r="LWL445" s="3"/>
      <c r="LWM445" s="3"/>
      <c r="LWN445" s="3"/>
      <c r="LWO445" s="3"/>
      <c r="LWP445" s="3"/>
      <c r="LWQ445" s="3"/>
      <c r="LWR445" s="3"/>
      <c r="LWS445" s="3"/>
      <c r="LWT445" s="3"/>
      <c r="LWU445" s="3"/>
      <c r="LWV445" s="3"/>
      <c r="LWW445" s="3"/>
      <c r="LWX445" s="3"/>
      <c r="LWY445" s="3"/>
      <c r="LWZ445" s="3"/>
      <c r="LXA445" s="3"/>
      <c r="LXB445" s="3"/>
      <c r="LXC445" s="3"/>
      <c r="LXD445" s="3"/>
      <c r="LXE445" s="3"/>
      <c r="LXF445" s="3"/>
      <c r="LXG445" s="3"/>
      <c r="LXH445" s="3"/>
      <c r="LXI445" s="3"/>
      <c r="LXJ445" s="3"/>
      <c r="LXK445" s="3"/>
      <c r="LXL445" s="3"/>
      <c r="LXM445" s="3"/>
      <c r="LXN445" s="3"/>
      <c r="LXO445" s="3"/>
      <c r="LXP445" s="3"/>
      <c r="LXQ445" s="3"/>
      <c r="LXR445" s="3"/>
      <c r="LXS445" s="3"/>
      <c r="LXT445" s="3"/>
      <c r="LXU445" s="3"/>
      <c r="LXV445" s="3"/>
      <c r="LXW445" s="3"/>
      <c r="LXX445" s="3"/>
      <c r="LXY445" s="3"/>
      <c r="LXZ445" s="3"/>
      <c r="LYA445" s="3"/>
      <c r="LYB445" s="3"/>
      <c r="LYC445" s="3"/>
      <c r="LYD445" s="3"/>
      <c r="LYE445" s="3"/>
      <c r="LYF445" s="3"/>
      <c r="LYG445" s="3"/>
      <c r="LYH445" s="3"/>
      <c r="LYI445" s="3"/>
      <c r="LYJ445" s="3"/>
      <c r="LYK445" s="3"/>
      <c r="LYL445" s="3"/>
      <c r="LYM445" s="3"/>
      <c r="LYN445" s="3"/>
      <c r="LYO445" s="3"/>
      <c r="LYP445" s="3"/>
      <c r="LYQ445" s="3"/>
      <c r="LYR445" s="3"/>
      <c r="LYS445" s="3"/>
      <c r="LYT445" s="3"/>
      <c r="LYU445" s="3"/>
      <c r="LYV445" s="3"/>
      <c r="LYW445" s="3"/>
      <c r="LYX445" s="3"/>
      <c r="LYY445" s="3"/>
      <c r="LYZ445" s="3"/>
      <c r="LZA445" s="3"/>
      <c r="LZB445" s="3"/>
      <c r="LZC445" s="3"/>
      <c r="LZD445" s="3"/>
      <c r="LZE445" s="3"/>
      <c r="LZF445" s="3"/>
      <c r="LZG445" s="3"/>
      <c r="LZH445" s="3"/>
      <c r="LZI445" s="3"/>
      <c r="LZJ445" s="3"/>
      <c r="LZK445" s="3"/>
      <c r="LZL445" s="3"/>
      <c r="LZM445" s="3"/>
      <c r="LZN445" s="3"/>
      <c r="LZO445" s="3"/>
      <c r="LZP445" s="3"/>
      <c r="LZQ445" s="3"/>
      <c r="LZR445" s="3"/>
      <c r="LZS445" s="3"/>
      <c r="LZT445" s="3"/>
      <c r="LZU445" s="3"/>
      <c r="LZV445" s="3"/>
      <c r="LZW445" s="3"/>
      <c r="LZX445" s="3"/>
      <c r="LZY445" s="3"/>
      <c r="LZZ445" s="3"/>
      <c r="MAA445" s="3"/>
      <c r="MAB445" s="3"/>
      <c r="MAC445" s="3"/>
      <c r="MAD445" s="3"/>
      <c r="MAE445" s="3"/>
      <c r="MAF445" s="3"/>
      <c r="MAG445" s="3"/>
      <c r="MAH445" s="3"/>
      <c r="MAI445" s="3"/>
      <c r="MAJ445" s="3"/>
      <c r="MAK445" s="3"/>
      <c r="MAL445" s="3"/>
      <c r="MAM445" s="3"/>
      <c r="MAN445" s="3"/>
      <c r="MAO445" s="3"/>
      <c r="MAP445" s="3"/>
      <c r="MAQ445" s="3"/>
      <c r="MAR445" s="3"/>
      <c r="MAS445" s="3"/>
      <c r="MAT445" s="3"/>
      <c r="MAU445" s="3"/>
      <c r="MAV445" s="3"/>
      <c r="MAW445" s="3"/>
      <c r="MAX445" s="3"/>
      <c r="MAY445" s="3"/>
      <c r="MAZ445" s="3"/>
      <c r="MBA445" s="3"/>
      <c r="MBB445" s="3"/>
      <c r="MBC445" s="3"/>
      <c r="MBD445" s="3"/>
      <c r="MBE445" s="3"/>
      <c r="MBF445" s="3"/>
      <c r="MBG445" s="3"/>
      <c r="MBH445" s="3"/>
      <c r="MBI445" s="3"/>
      <c r="MBJ445" s="3"/>
      <c r="MBK445" s="3"/>
      <c r="MBL445" s="3"/>
      <c r="MBM445" s="3"/>
      <c r="MBN445" s="3"/>
      <c r="MBO445" s="3"/>
      <c r="MBP445" s="3"/>
      <c r="MBQ445" s="3"/>
      <c r="MBR445" s="3"/>
      <c r="MBS445" s="3"/>
      <c r="MBT445" s="3"/>
      <c r="MBU445" s="3"/>
      <c r="MBV445" s="3"/>
      <c r="MBW445" s="3"/>
      <c r="MBX445" s="3"/>
      <c r="MBY445" s="3"/>
      <c r="MBZ445" s="3"/>
      <c r="MCA445" s="3"/>
      <c r="MCB445" s="3"/>
      <c r="MCC445" s="3"/>
      <c r="MCD445" s="3"/>
      <c r="MCE445" s="3"/>
      <c r="MCF445" s="3"/>
      <c r="MCG445" s="3"/>
      <c r="MCH445" s="3"/>
      <c r="MCI445" s="3"/>
      <c r="MCJ445" s="3"/>
      <c r="MCK445" s="3"/>
      <c r="MCL445" s="3"/>
      <c r="MCM445" s="3"/>
      <c r="MCN445" s="3"/>
      <c r="MCO445" s="3"/>
      <c r="MCP445" s="3"/>
      <c r="MCQ445" s="3"/>
      <c r="MCR445" s="3"/>
      <c r="MCS445" s="3"/>
      <c r="MCT445" s="3"/>
      <c r="MCU445" s="3"/>
      <c r="MCV445" s="3"/>
      <c r="MCW445" s="3"/>
      <c r="MCX445" s="3"/>
      <c r="MCY445" s="3"/>
      <c r="MCZ445" s="3"/>
      <c r="MDA445" s="3"/>
      <c r="MDB445" s="3"/>
      <c r="MDC445" s="3"/>
      <c r="MDD445" s="3"/>
      <c r="MDE445" s="3"/>
      <c r="MDF445" s="3"/>
      <c r="MDG445" s="3"/>
      <c r="MDH445" s="3"/>
      <c r="MDI445" s="3"/>
      <c r="MDJ445" s="3"/>
      <c r="MDK445" s="3"/>
      <c r="MDL445" s="3"/>
      <c r="MDM445" s="3"/>
      <c r="MDN445" s="3"/>
      <c r="MDO445" s="3"/>
      <c r="MDP445" s="3"/>
      <c r="MDQ445" s="3"/>
      <c r="MDR445" s="3"/>
      <c r="MDS445" s="3"/>
      <c r="MDT445" s="3"/>
      <c r="MDU445" s="3"/>
      <c r="MDV445" s="3"/>
      <c r="MDW445" s="3"/>
      <c r="MDX445" s="3"/>
      <c r="MDY445" s="3"/>
      <c r="MDZ445" s="3"/>
      <c r="MEA445" s="3"/>
      <c r="MEB445" s="3"/>
      <c r="MEC445" s="3"/>
      <c r="MED445" s="3"/>
      <c r="MEE445" s="3"/>
      <c r="MEF445" s="3"/>
      <c r="MEG445" s="3"/>
      <c r="MEH445" s="3"/>
      <c r="MEI445" s="3"/>
      <c r="MEJ445" s="3"/>
      <c r="MEK445" s="3"/>
      <c r="MEL445" s="3"/>
      <c r="MEM445" s="3"/>
      <c r="MEN445" s="3"/>
      <c r="MEO445" s="3"/>
      <c r="MEP445" s="3"/>
      <c r="MEQ445" s="3"/>
      <c r="MER445" s="3"/>
      <c r="MES445" s="3"/>
      <c r="MET445" s="3"/>
      <c r="MEU445" s="3"/>
      <c r="MEV445" s="3"/>
      <c r="MEW445" s="3"/>
      <c r="MEX445" s="3"/>
      <c r="MEY445" s="3"/>
      <c r="MEZ445" s="3"/>
      <c r="MFA445" s="3"/>
      <c r="MFB445" s="3"/>
      <c r="MFC445" s="3"/>
      <c r="MFD445" s="3"/>
      <c r="MFE445" s="3"/>
      <c r="MFF445" s="3"/>
      <c r="MFG445" s="3"/>
      <c r="MFH445" s="3"/>
      <c r="MFI445" s="3"/>
      <c r="MFJ445" s="3"/>
      <c r="MFK445" s="3"/>
      <c r="MFM445" s="3"/>
      <c r="MFO445" s="3"/>
      <c r="MFP445" s="3"/>
      <c r="MFQ445" s="3"/>
      <c r="MFR445" s="3"/>
      <c r="MFS445" s="3"/>
      <c r="MFT445" s="3"/>
      <c r="MFU445" s="3"/>
      <c r="MFV445" s="3"/>
      <c r="MGA445" s="3"/>
      <c r="MGB445" s="3"/>
      <c r="MGC445" s="3"/>
      <c r="MGD445" s="3"/>
      <c r="MGE445" s="3"/>
      <c r="MGF445" s="3"/>
      <c r="MGG445" s="3"/>
      <c r="MGH445" s="3"/>
      <c r="MGI445" s="3"/>
      <c r="MGJ445" s="3"/>
      <c r="MGK445" s="3"/>
      <c r="MGL445" s="3"/>
      <c r="MGM445" s="3"/>
      <c r="MGN445" s="3"/>
      <c r="MGO445" s="3"/>
      <c r="MGP445" s="3"/>
      <c r="MGQ445" s="3"/>
      <c r="MGR445" s="3"/>
      <c r="MGS445" s="3"/>
      <c r="MGT445" s="3"/>
      <c r="MGU445" s="3"/>
      <c r="MGV445" s="3"/>
      <c r="MGW445" s="3"/>
      <c r="MGX445" s="3"/>
      <c r="MGY445" s="3"/>
      <c r="MGZ445" s="3"/>
      <c r="MHA445" s="3"/>
      <c r="MHB445" s="3"/>
      <c r="MHC445" s="3"/>
      <c r="MHD445" s="3"/>
      <c r="MHE445" s="3"/>
      <c r="MHF445" s="3"/>
      <c r="MHG445" s="3"/>
      <c r="MHH445" s="3"/>
      <c r="MHI445" s="3"/>
      <c r="MHJ445" s="3"/>
      <c r="MHK445" s="3"/>
      <c r="MHL445" s="3"/>
      <c r="MHM445" s="3"/>
      <c r="MHN445" s="3"/>
      <c r="MHO445" s="3"/>
      <c r="MHP445" s="3"/>
      <c r="MHQ445" s="3"/>
      <c r="MHR445" s="3"/>
      <c r="MHS445" s="3"/>
      <c r="MHT445" s="3"/>
      <c r="MHU445" s="3"/>
      <c r="MHV445" s="3"/>
      <c r="MHW445" s="3"/>
      <c r="MHX445" s="3"/>
      <c r="MHY445" s="3"/>
      <c r="MHZ445" s="3"/>
      <c r="MIA445" s="3"/>
      <c r="MIB445" s="3"/>
      <c r="MIC445" s="3"/>
      <c r="MID445" s="3"/>
      <c r="MIE445" s="3"/>
      <c r="MIF445" s="3"/>
      <c r="MIG445" s="3"/>
      <c r="MIH445" s="3"/>
      <c r="MII445" s="3"/>
      <c r="MIJ445" s="3"/>
      <c r="MIK445" s="3"/>
      <c r="MIL445" s="3"/>
      <c r="MIM445" s="3"/>
      <c r="MIN445" s="3"/>
      <c r="MIO445" s="3"/>
      <c r="MIP445" s="3"/>
      <c r="MIQ445" s="3"/>
      <c r="MIR445" s="3"/>
      <c r="MIS445" s="3"/>
      <c r="MIT445" s="3"/>
      <c r="MIU445" s="3"/>
      <c r="MIV445" s="3"/>
      <c r="MIW445" s="3"/>
      <c r="MIX445" s="3"/>
      <c r="MIY445" s="3"/>
      <c r="MIZ445" s="3"/>
      <c r="MJA445" s="3"/>
      <c r="MJB445" s="3"/>
      <c r="MJC445" s="3"/>
      <c r="MJD445" s="3"/>
      <c r="MJE445" s="3"/>
      <c r="MJF445" s="3"/>
      <c r="MJG445" s="3"/>
      <c r="MJH445" s="3"/>
      <c r="MJI445" s="3"/>
      <c r="MJJ445" s="3"/>
      <c r="MJK445" s="3"/>
      <c r="MJL445" s="3"/>
      <c r="MJM445" s="3"/>
      <c r="MJN445" s="3"/>
      <c r="MJO445" s="3"/>
      <c r="MJP445" s="3"/>
      <c r="MJQ445" s="3"/>
      <c r="MJR445" s="3"/>
      <c r="MJS445" s="3"/>
      <c r="MJT445" s="3"/>
      <c r="MJU445" s="3"/>
      <c r="MJV445" s="3"/>
      <c r="MJW445" s="3"/>
      <c r="MJX445" s="3"/>
      <c r="MJY445" s="3"/>
      <c r="MJZ445" s="3"/>
      <c r="MKA445" s="3"/>
      <c r="MKB445" s="3"/>
      <c r="MKC445" s="3"/>
      <c r="MKD445" s="3"/>
      <c r="MKE445" s="3"/>
      <c r="MKF445" s="3"/>
      <c r="MKG445" s="3"/>
      <c r="MKH445" s="3"/>
      <c r="MKI445" s="3"/>
      <c r="MKJ445" s="3"/>
      <c r="MKK445" s="3"/>
      <c r="MKL445" s="3"/>
      <c r="MKM445" s="3"/>
      <c r="MKN445" s="3"/>
      <c r="MKO445" s="3"/>
      <c r="MKP445" s="3"/>
      <c r="MKQ445" s="3"/>
      <c r="MKR445" s="3"/>
      <c r="MKS445" s="3"/>
      <c r="MKT445" s="3"/>
      <c r="MKU445" s="3"/>
      <c r="MKV445" s="3"/>
      <c r="MKW445" s="3"/>
      <c r="MKX445" s="3"/>
      <c r="MKY445" s="3"/>
      <c r="MKZ445" s="3"/>
      <c r="MLA445" s="3"/>
      <c r="MLB445" s="3"/>
      <c r="MLC445" s="3"/>
      <c r="MLD445" s="3"/>
      <c r="MLE445" s="3"/>
      <c r="MLF445" s="3"/>
      <c r="MLG445" s="3"/>
      <c r="MLH445" s="3"/>
      <c r="MLI445" s="3"/>
      <c r="MLJ445" s="3"/>
      <c r="MLK445" s="3"/>
      <c r="MLL445" s="3"/>
      <c r="MLM445" s="3"/>
      <c r="MLN445" s="3"/>
      <c r="MLO445" s="3"/>
      <c r="MLP445" s="3"/>
      <c r="MLQ445" s="3"/>
      <c r="MLR445" s="3"/>
      <c r="MLS445" s="3"/>
      <c r="MLT445" s="3"/>
      <c r="MLU445" s="3"/>
      <c r="MLV445" s="3"/>
      <c r="MLW445" s="3"/>
      <c r="MLX445" s="3"/>
      <c r="MLY445" s="3"/>
      <c r="MLZ445" s="3"/>
      <c r="MMA445" s="3"/>
      <c r="MMB445" s="3"/>
      <c r="MMC445" s="3"/>
      <c r="MMD445" s="3"/>
      <c r="MME445" s="3"/>
      <c r="MMF445" s="3"/>
      <c r="MMG445" s="3"/>
      <c r="MMH445" s="3"/>
      <c r="MMI445" s="3"/>
      <c r="MMJ445" s="3"/>
      <c r="MMK445" s="3"/>
      <c r="MML445" s="3"/>
      <c r="MMM445" s="3"/>
      <c r="MMN445" s="3"/>
      <c r="MMO445" s="3"/>
      <c r="MMP445" s="3"/>
      <c r="MMQ445" s="3"/>
      <c r="MMR445" s="3"/>
      <c r="MMS445" s="3"/>
      <c r="MMT445" s="3"/>
      <c r="MMU445" s="3"/>
      <c r="MMV445" s="3"/>
      <c r="MMW445" s="3"/>
      <c r="MMX445" s="3"/>
      <c r="MMY445" s="3"/>
      <c r="MMZ445" s="3"/>
      <c r="MNA445" s="3"/>
      <c r="MNB445" s="3"/>
      <c r="MNC445" s="3"/>
      <c r="MND445" s="3"/>
      <c r="MNE445" s="3"/>
      <c r="MNF445" s="3"/>
      <c r="MNG445" s="3"/>
      <c r="MNH445" s="3"/>
      <c r="MNI445" s="3"/>
      <c r="MNJ445" s="3"/>
      <c r="MNK445" s="3"/>
      <c r="MNL445" s="3"/>
      <c r="MNM445" s="3"/>
      <c r="MNN445" s="3"/>
      <c r="MNO445" s="3"/>
      <c r="MNP445" s="3"/>
      <c r="MNQ445" s="3"/>
      <c r="MNR445" s="3"/>
      <c r="MNS445" s="3"/>
      <c r="MNT445" s="3"/>
      <c r="MNU445" s="3"/>
      <c r="MNV445" s="3"/>
      <c r="MNW445" s="3"/>
      <c r="MNX445" s="3"/>
      <c r="MNY445" s="3"/>
      <c r="MNZ445" s="3"/>
      <c r="MOA445" s="3"/>
      <c r="MOB445" s="3"/>
      <c r="MOC445" s="3"/>
      <c r="MOD445" s="3"/>
      <c r="MOE445" s="3"/>
      <c r="MOF445" s="3"/>
      <c r="MOG445" s="3"/>
      <c r="MOH445" s="3"/>
      <c r="MOI445" s="3"/>
      <c r="MOJ445" s="3"/>
      <c r="MOK445" s="3"/>
      <c r="MOL445" s="3"/>
      <c r="MOM445" s="3"/>
      <c r="MON445" s="3"/>
      <c r="MOO445" s="3"/>
      <c r="MOP445" s="3"/>
      <c r="MOQ445" s="3"/>
      <c r="MOR445" s="3"/>
      <c r="MOS445" s="3"/>
      <c r="MOT445" s="3"/>
      <c r="MOU445" s="3"/>
      <c r="MOV445" s="3"/>
      <c r="MOW445" s="3"/>
      <c r="MOX445" s="3"/>
      <c r="MOY445" s="3"/>
      <c r="MOZ445" s="3"/>
      <c r="MPA445" s="3"/>
      <c r="MPB445" s="3"/>
      <c r="MPC445" s="3"/>
      <c r="MPD445" s="3"/>
      <c r="MPE445" s="3"/>
      <c r="MPF445" s="3"/>
      <c r="MPG445" s="3"/>
      <c r="MPI445" s="3"/>
      <c r="MPK445" s="3"/>
      <c r="MPL445" s="3"/>
      <c r="MPM445" s="3"/>
      <c r="MPN445" s="3"/>
      <c r="MPO445" s="3"/>
      <c r="MPP445" s="3"/>
      <c r="MPQ445" s="3"/>
      <c r="MPR445" s="3"/>
      <c r="MPW445" s="3"/>
      <c r="MPX445" s="3"/>
      <c r="MPY445" s="3"/>
      <c r="MPZ445" s="3"/>
      <c r="MQA445" s="3"/>
      <c r="MQB445" s="3"/>
      <c r="MQC445" s="3"/>
      <c r="MQD445" s="3"/>
      <c r="MQE445" s="3"/>
      <c r="MQF445" s="3"/>
      <c r="MQG445" s="3"/>
      <c r="MQH445" s="3"/>
      <c r="MQI445" s="3"/>
      <c r="MQJ445" s="3"/>
      <c r="MQK445" s="3"/>
      <c r="MQL445" s="3"/>
      <c r="MQM445" s="3"/>
      <c r="MQN445" s="3"/>
      <c r="MQO445" s="3"/>
      <c r="MQP445" s="3"/>
      <c r="MQQ445" s="3"/>
      <c r="MQR445" s="3"/>
      <c r="MQS445" s="3"/>
      <c r="MQT445" s="3"/>
      <c r="MQU445" s="3"/>
      <c r="MQV445" s="3"/>
      <c r="MQW445" s="3"/>
      <c r="MQX445" s="3"/>
      <c r="MQY445" s="3"/>
      <c r="MQZ445" s="3"/>
      <c r="MRA445" s="3"/>
      <c r="MRB445" s="3"/>
      <c r="MRC445" s="3"/>
      <c r="MRD445" s="3"/>
      <c r="MRE445" s="3"/>
      <c r="MRF445" s="3"/>
      <c r="MRG445" s="3"/>
      <c r="MRH445" s="3"/>
      <c r="MRI445" s="3"/>
      <c r="MRJ445" s="3"/>
      <c r="MRK445" s="3"/>
      <c r="MRL445" s="3"/>
      <c r="MRM445" s="3"/>
      <c r="MRN445" s="3"/>
      <c r="MRO445" s="3"/>
      <c r="MRP445" s="3"/>
      <c r="MRQ445" s="3"/>
      <c r="MRR445" s="3"/>
      <c r="MRS445" s="3"/>
      <c r="MRT445" s="3"/>
      <c r="MRU445" s="3"/>
      <c r="MRV445" s="3"/>
      <c r="MRW445" s="3"/>
      <c r="MRX445" s="3"/>
      <c r="MRY445" s="3"/>
      <c r="MRZ445" s="3"/>
      <c r="MSA445" s="3"/>
      <c r="MSB445" s="3"/>
      <c r="MSC445" s="3"/>
      <c r="MSD445" s="3"/>
      <c r="MSE445" s="3"/>
      <c r="MSF445" s="3"/>
      <c r="MSG445" s="3"/>
      <c r="MSH445" s="3"/>
      <c r="MSI445" s="3"/>
      <c r="MSJ445" s="3"/>
      <c r="MSK445" s="3"/>
      <c r="MSL445" s="3"/>
      <c r="MSM445" s="3"/>
      <c r="MSN445" s="3"/>
      <c r="MSO445" s="3"/>
      <c r="MSP445" s="3"/>
      <c r="MSQ445" s="3"/>
      <c r="MSR445" s="3"/>
      <c r="MSS445" s="3"/>
      <c r="MST445" s="3"/>
      <c r="MSU445" s="3"/>
      <c r="MSV445" s="3"/>
      <c r="MSW445" s="3"/>
      <c r="MSX445" s="3"/>
      <c r="MSY445" s="3"/>
      <c r="MSZ445" s="3"/>
      <c r="MTA445" s="3"/>
      <c r="MTB445" s="3"/>
      <c r="MTC445" s="3"/>
      <c r="MTD445" s="3"/>
      <c r="MTE445" s="3"/>
      <c r="MTF445" s="3"/>
      <c r="MTG445" s="3"/>
      <c r="MTH445" s="3"/>
      <c r="MTI445" s="3"/>
      <c r="MTJ445" s="3"/>
      <c r="MTK445" s="3"/>
      <c r="MTL445" s="3"/>
      <c r="MTM445" s="3"/>
      <c r="MTN445" s="3"/>
      <c r="MTO445" s="3"/>
      <c r="MTP445" s="3"/>
      <c r="MTQ445" s="3"/>
      <c r="MTR445" s="3"/>
      <c r="MTS445" s="3"/>
      <c r="MTT445" s="3"/>
      <c r="MTU445" s="3"/>
      <c r="MTV445" s="3"/>
      <c r="MTW445" s="3"/>
      <c r="MTX445" s="3"/>
      <c r="MTY445" s="3"/>
      <c r="MTZ445" s="3"/>
      <c r="MUA445" s="3"/>
      <c r="MUB445" s="3"/>
      <c r="MUC445" s="3"/>
      <c r="MUD445" s="3"/>
      <c r="MUE445" s="3"/>
      <c r="MUF445" s="3"/>
      <c r="MUG445" s="3"/>
      <c r="MUH445" s="3"/>
      <c r="MUI445" s="3"/>
      <c r="MUJ445" s="3"/>
      <c r="MUK445" s="3"/>
      <c r="MUL445" s="3"/>
      <c r="MUM445" s="3"/>
      <c r="MUN445" s="3"/>
      <c r="MUO445" s="3"/>
      <c r="MUP445" s="3"/>
      <c r="MUQ445" s="3"/>
      <c r="MUR445" s="3"/>
      <c r="MUS445" s="3"/>
      <c r="MUT445" s="3"/>
      <c r="MUU445" s="3"/>
      <c r="MUV445" s="3"/>
      <c r="MUW445" s="3"/>
      <c r="MUX445" s="3"/>
      <c r="MUY445" s="3"/>
      <c r="MUZ445" s="3"/>
      <c r="MVA445" s="3"/>
      <c r="MVB445" s="3"/>
      <c r="MVC445" s="3"/>
      <c r="MVD445" s="3"/>
      <c r="MVE445" s="3"/>
      <c r="MVF445" s="3"/>
      <c r="MVG445" s="3"/>
      <c r="MVH445" s="3"/>
      <c r="MVI445" s="3"/>
      <c r="MVJ445" s="3"/>
      <c r="MVK445" s="3"/>
      <c r="MVL445" s="3"/>
      <c r="MVM445" s="3"/>
      <c r="MVN445" s="3"/>
      <c r="MVO445" s="3"/>
      <c r="MVP445" s="3"/>
      <c r="MVQ445" s="3"/>
      <c r="MVR445" s="3"/>
      <c r="MVS445" s="3"/>
      <c r="MVT445" s="3"/>
      <c r="MVU445" s="3"/>
      <c r="MVV445" s="3"/>
      <c r="MVW445" s="3"/>
      <c r="MVX445" s="3"/>
      <c r="MVY445" s="3"/>
      <c r="MVZ445" s="3"/>
      <c r="MWA445" s="3"/>
      <c r="MWB445" s="3"/>
      <c r="MWC445" s="3"/>
      <c r="MWD445" s="3"/>
      <c r="MWE445" s="3"/>
      <c r="MWF445" s="3"/>
      <c r="MWG445" s="3"/>
      <c r="MWH445" s="3"/>
      <c r="MWI445" s="3"/>
      <c r="MWJ445" s="3"/>
      <c r="MWK445" s="3"/>
      <c r="MWL445" s="3"/>
      <c r="MWM445" s="3"/>
      <c r="MWN445" s="3"/>
      <c r="MWO445" s="3"/>
      <c r="MWP445" s="3"/>
      <c r="MWQ445" s="3"/>
      <c r="MWR445" s="3"/>
      <c r="MWS445" s="3"/>
      <c r="MWT445" s="3"/>
      <c r="MWU445" s="3"/>
      <c r="MWV445" s="3"/>
      <c r="MWW445" s="3"/>
      <c r="MWX445" s="3"/>
      <c r="MWY445" s="3"/>
      <c r="MWZ445" s="3"/>
      <c r="MXA445" s="3"/>
      <c r="MXB445" s="3"/>
      <c r="MXC445" s="3"/>
      <c r="MXD445" s="3"/>
      <c r="MXE445" s="3"/>
      <c r="MXF445" s="3"/>
      <c r="MXG445" s="3"/>
      <c r="MXH445" s="3"/>
      <c r="MXI445" s="3"/>
      <c r="MXJ445" s="3"/>
      <c r="MXK445" s="3"/>
      <c r="MXL445" s="3"/>
      <c r="MXM445" s="3"/>
      <c r="MXN445" s="3"/>
      <c r="MXO445" s="3"/>
      <c r="MXP445" s="3"/>
      <c r="MXQ445" s="3"/>
      <c r="MXR445" s="3"/>
      <c r="MXS445" s="3"/>
      <c r="MXT445" s="3"/>
      <c r="MXU445" s="3"/>
      <c r="MXV445" s="3"/>
      <c r="MXW445" s="3"/>
      <c r="MXX445" s="3"/>
      <c r="MXY445" s="3"/>
      <c r="MXZ445" s="3"/>
      <c r="MYA445" s="3"/>
      <c r="MYB445" s="3"/>
      <c r="MYC445" s="3"/>
      <c r="MYD445" s="3"/>
      <c r="MYE445" s="3"/>
      <c r="MYF445" s="3"/>
      <c r="MYG445" s="3"/>
      <c r="MYH445" s="3"/>
      <c r="MYI445" s="3"/>
      <c r="MYJ445" s="3"/>
      <c r="MYK445" s="3"/>
      <c r="MYL445" s="3"/>
      <c r="MYM445" s="3"/>
      <c r="MYN445" s="3"/>
      <c r="MYO445" s="3"/>
      <c r="MYP445" s="3"/>
      <c r="MYQ445" s="3"/>
      <c r="MYR445" s="3"/>
      <c r="MYS445" s="3"/>
      <c r="MYT445" s="3"/>
      <c r="MYU445" s="3"/>
      <c r="MYV445" s="3"/>
      <c r="MYW445" s="3"/>
      <c r="MYX445" s="3"/>
      <c r="MYY445" s="3"/>
      <c r="MYZ445" s="3"/>
      <c r="MZA445" s="3"/>
      <c r="MZB445" s="3"/>
      <c r="MZC445" s="3"/>
      <c r="MZE445" s="3"/>
      <c r="MZG445" s="3"/>
      <c r="MZH445" s="3"/>
      <c r="MZI445" s="3"/>
      <c r="MZJ445" s="3"/>
      <c r="MZK445" s="3"/>
      <c r="MZL445" s="3"/>
      <c r="MZM445" s="3"/>
      <c r="MZN445" s="3"/>
      <c r="MZS445" s="3"/>
      <c r="MZT445" s="3"/>
      <c r="MZU445" s="3"/>
      <c r="MZV445" s="3"/>
      <c r="MZW445" s="3"/>
      <c r="MZX445" s="3"/>
      <c r="MZY445" s="3"/>
      <c r="MZZ445" s="3"/>
      <c r="NAA445" s="3"/>
      <c r="NAB445" s="3"/>
      <c r="NAC445" s="3"/>
      <c r="NAD445" s="3"/>
      <c r="NAE445" s="3"/>
      <c r="NAF445" s="3"/>
      <c r="NAG445" s="3"/>
      <c r="NAH445" s="3"/>
      <c r="NAI445" s="3"/>
      <c r="NAJ445" s="3"/>
      <c r="NAK445" s="3"/>
      <c r="NAL445" s="3"/>
      <c r="NAM445" s="3"/>
      <c r="NAN445" s="3"/>
      <c r="NAO445" s="3"/>
      <c r="NAP445" s="3"/>
      <c r="NAQ445" s="3"/>
      <c r="NAR445" s="3"/>
      <c r="NAS445" s="3"/>
      <c r="NAT445" s="3"/>
      <c r="NAU445" s="3"/>
      <c r="NAV445" s="3"/>
      <c r="NAW445" s="3"/>
      <c r="NAX445" s="3"/>
      <c r="NAY445" s="3"/>
      <c r="NAZ445" s="3"/>
      <c r="NBA445" s="3"/>
      <c r="NBB445" s="3"/>
      <c r="NBC445" s="3"/>
      <c r="NBD445" s="3"/>
      <c r="NBE445" s="3"/>
      <c r="NBF445" s="3"/>
      <c r="NBG445" s="3"/>
      <c r="NBH445" s="3"/>
      <c r="NBI445" s="3"/>
      <c r="NBJ445" s="3"/>
      <c r="NBK445" s="3"/>
      <c r="NBL445" s="3"/>
      <c r="NBM445" s="3"/>
      <c r="NBN445" s="3"/>
      <c r="NBO445" s="3"/>
      <c r="NBP445" s="3"/>
      <c r="NBQ445" s="3"/>
      <c r="NBR445" s="3"/>
      <c r="NBS445" s="3"/>
      <c r="NBT445" s="3"/>
      <c r="NBU445" s="3"/>
      <c r="NBV445" s="3"/>
      <c r="NBW445" s="3"/>
      <c r="NBX445" s="3"/>
      <c r="NBY445" s="3"/>
      <c r="NBZ445" s="3"/>
      <c r="NCA445" s="3"/>
      <c r="NCB445" s="3"/>
      <c r="NCC445" s="3"/>
      <c r="NCD445" s="3"/>
      <c r="NCE445" s="3"/>
      <c r="NCF445" s="3"/>
      <c r="NCG445" s="3"/>
      <c r="NCH445" s="3"/>
      <c r="NCI445" s="3"/>
      <c r="NCJ445" s="3"/>
      <c r="NCK445" s="3"/>
      <c r="NCL445" s="3"/>
      <c r="NCM445" s="3"/>
      <c r="NCN445" s="3"/>
      <c r="NCO445" s="3"/>
      <c r="NCP445" s="3"/>
      <c r="NCQ445" s="3"/>
      <c r="NCR445" s="3"/>
      <c r="NCS445" s="3"/>
      <c r="NCT445" s="3"/>
      <c r="NCU445" s="3"/>
      <c r="NCV445" s="3"/>
      <c r="NCW445" s="3"/>
      <c r="NCX445" s="3"/>
      <c r="NCY445" s="3"/>
      <c r="NCZ445" s="3"/>
      <c r="NDA445" s="3"/>
      <c r="NDB445" s="3"/>
      <c r="NDC445" s="3"/>
      <c r="NDD445" s="3"/>
      <c r="NDE445" s="3"/>
      <c r="NDF445" s="3"/>
      <c r="NDG445" s="3"/>
      <c r="NDH445" s="3"/>
      <c r="NDI445" s="3"/>
      <c r="NDJ445" s="3"/>
      <c r="NDK445" s="3"/>
      <c r="NDL445" s="3"/>
      <c r="NDM445" s="3"/>
      <c r="NDN445" s="3"/>
      <c r="NDO445" s="3"/>
      <c r="NDP445" s="3"/>
      <c r="NDQ445" s="3"/>
      <c r="NDR445" s="3"/>
      <c r="NDS445" s="3"/>
      <c r="NDT445" s="3"/>
      <c r="NDU445" s="3"/>
      <c r="NDV445" s="3"/>
      <c r="NDW445" s="3"/>
      <c r="NDX445" s="3"/>
      <c r="NDY445" s="3"/>
      <c r="NDZ445" s="3"/>
      <c r="NEA445" s="3"/>
      <c r="NEB445" s="3"/>
      <c r="NEC445" s="3"/>
      <c r="NED445" s="3"/>
      <c r="NEE445" s="3"/>
      <c r="NEF445" s="3"/>
      <c r="NEG445" s="3"/>
      <c r="NEH445" s="3"/>
      <c r="NEI445" s="3"/>
      <c r="NEJ445" s="3"/>
      <c r="NEK445" s="3"/>
      <c r="NEL445" s="3"/>
      <c r="NEM445" s="3"/>
      <c r="NEN445" s="3"/>
      <c r="NEO445" s="3"/>
      <c r="NEP445" s="3"/>
      <c r="NEQ445" s="3"/>
      <c r="NER445" s="3"/>
      <c r="NES445" s="3"/>
      <c r="NET445" s="3"/>
      <c r="NEU445" s="3"/>
      <c r="NEV445" s="3"/>
      <c r="NEW445" s="3"/>
      <c r="NEX445" s="3"/>
      <c r="NEY445" s="3"/>
      <c r="NEZ445" s="3"/>
      <c r="NFA445" s="3"/>
      <c r="NFB445" s="3"/>
      <c r="NFC445" s="3"/>
      <c r="NFD445" s="3"/>
      <c r="NFE445" s="3"/>
      <c r="NFF445" s="3"/>
      <c r="NFG445" s="3"/>
      <c r="NFH445" s="3"/>
      <c r="NFI445" s="3"/>
      <c r="NFJ445" s="3"/>
      <c r="NFK445" s="3"/>
      <c r="NFL445" s="3"/>
      <c r="NFM445" s="3"/>
      <c r="NFN445" s="3"/>
      <c r="NFO445" s="3"/>
      <c r="NFP445" s="3"/>
      <c r="NFQ445" s="3"/>
      <c r="NFR445" s="3"/>
      <c r="NFS445" s="3"/>
      <c r="NFT445" s="3"/>
      <c r="NFU445" s="3"/>
      <c r="NFV445" s="3"/>
      <c r="NFW445" s="3"/>
      <c r="NFX445" s="3"/>
      <c r="NFY445" s="3"/>
      <c r="NFZ445" s="3"/>
      <c r="NGA445" s="3"/>
      <c r="NGB445" s="3"/>
      <c r="NGC445" s="3"/>
      <c r="NGD445" s="3"/>
      <c r="NGE445" s="3"/>
      <c r="NGF445" s="3"/>
      <c r="NGG445" s="3"/>
      <c r="NGH445" s="3"/>
      <c r="NGI445" s="3"/>
      <c r="NGJ445" s="3"/>
      <c r="NGK445" s="3"/>
      <c r="NGL445" s="3"/>
      <c r="NGM445" s="3"/>
      <c r="NGN445" s="3"/>
      <c r="NGO445" s="3"/>
      <c r="NGP445" s="3"/>
      <c r="NGQ445" s="3"/>
      <c r="NGR445" s="3"/>
      <c r="NGS445" s="3"/>
      <c r="NGT445" s="3"/>
      <c r="NGU445" s="3"/>
      <c r="NGV445" s="3"/>
      <c r="NGW445" s="3"/>
      <c r="NGX445" s="3"/>
      <c r="NGY445" s="3"/>
      <c r="NGZ445" s="3"/>
      <c r="NHA445" s="3"/>
      <c r="NHB445" s="3"/>
      <c r="NHC445" s="3"/>
      <c r="NHD445" s="3"/>
      <c r="NHE445" s="3"/>
      <c r="NHF445" s="3"/>
      <c r="NHG445" s="3"/>
      <c r="NHH445" s="3"/>
      <c r="NHI445" s="3"/>
      <c r="NHJ445" s="3"/>
      <c r="NHK445" s="3"/>
      <c r="NHL445" s="3"/>
      <c r="NHM445" s="3"/>
      <c r="NHN445" s="3"/>
      <c r="NHO445" s="3"/>
      <c r="NHP445" s="3"/>
      <c r="NHQ445" s="3"/>
      <c r="NHR445" s="3"/>
      <c r="NHS445" s="3"/>
      <c r="NHT445" s="3"/>
      <c r="NHU445" s="3"/>
      <c r="NHV445" s="3"/>
      <c r="NHW445" s="3"/>
      <c r="NHX445" s="3"/>
      <c r="NHY445" s="3"/>
      <c r="NHZ445" s="3"/>
      <c r="NIA445" s="3"/>
      <c r="NIB445" s="3"/>
      <c r="NIC445" s="3"/>
      <c r="NID445" s="3"/>
      <c r="NIE445" s="3"/>
      <c r="NIF445" s="3"/>
      <c r="NIG445" s="3"/>
      <c r="NIH445" s="3"/>
      <c r="NII445" s="3"/>
      <c r="NIJ445" s="3"/>
      <c r="NIK445" s="3"/>
      <c r="NIL445" s="3"/>
      <c r="NIM445" s="3"/>
      <c r="NIN445" s="3"/>
      <c r="NIO445" s="3"/>
      <c r="NIP445" s="3"/>
      <c r="NIQ445" s="3"/>
      <c r="NIR445" s="3"/>
      <c r="NIS445" s="3"/>
      <c r="NIT445" s="3"/>
      <c r="NIU445" s="3"/>
      <c r="NIV445" s="3"/>
      <c r="NIW445" s="3"/>
      <c r="NIX445" s="3"/>
      <c r="NIY445" s="3"/>
      <c r="NJA445" s="3"/>
      <c r="NJC445" s="3"/>
      <c r="NJD445" s="3"/>
      <c r="NJE445" s="3"/>
      <c r="NJF445" s="3"/>
      <c r="NJG445" s="3"/>
      <c r="NJH445" s="3"/>
      <c r="NJI445" s="3"/>
      <c r="NJJ445" s="3"/>
      <c r="NJO445" s="3"/>
      <c r="NJP445" s="3"/>
      <c r="NJQ445" s="3"/>
      <c r="NJR445" s="3"/>
      <c r="NJS445" s="3"/>
      <c r="NJT445" s="3"/>
      <c r="NJU445" s="3"/>
      <c r="NJV445" s="3"/>
      <c r="NJW445" s="3"/>
      <c r="NJX445" s="3"/>
      <c r="NJY445" s="3"/>
      <c r="NJZ445" s="3"/>
      <c r="NKA445" s="3"/>
      <c r="NKB445" s="3"/>
      <c r="NKC445" s="3"/>
      <c r="NKD445" s="3"/>
      <c r="NKE445" s="3"/>
      <c r="NKF445" s="3"/>
      <c r="NKG445" s="3"/>
      <c r="NKH445" s="3"/>
      <c r="NKI445" s="3"/>
      <c r="NKJ445" s="3"/>
      <c r="NKK445" s="3"/>
      <c r="NKL445" s="3"/>
      <c r="NKM445" s="3"/>
      <c r="NKN445" s="3"/>
      <c r="NKO445" s="3"/>
      <c r="NKP445" s="3"/>
      <c r="NKQ445" s="3"/>
      <c r="NKR445" s="3"/>
      <c r="NKS445" s="3"/>
      <c r="NKT445" s="3"/>
      <c r="NKU445" s="3"/>
      <c r="NKV445" s="3"/>
      <c r="NKW445" s="3"/>
      <c r="NKX445" s="3"/>
      <c r="NKY445" s="3"/>
      <c r="NKZ445" s="3"/>
      <c r="NLA445" s="3"/>
      <c r="NLB445" s="3"/>
      <c r="NLC445" s="3"/>
      <c r="NLD445" s="3"/>
      <c r="NLE445" s="3"/>
      <c r="NLF445" s="3"/>
      <c r="NLG445" s="3"/>
      <c r="NLH445" s="3"/>
      <c r="NLI445" s="3"/>
      <c r="NLJ445" s="3"/>
      <c r="NLK445" s="3"/>
      <c r="NLL445" s="3"/>
      <c r="NLM445" s="3"/>
      <c r="NLN445" s="3"/>
      <c r="NLO445" s="3"/>
      <c r="NLP445" s="3"/>
      <c r="NLQ445" s="3"/>
      <c r="NLR445" s="3"/>
      <c r="NLS445" s="3"/>
      <c r="NLT445" s="3"/>
      <c r="NLU445" s="3"/>
      <c r="NLV445" s="3"/>
      <c r="NLW445" s="3"/>
      <c r="NLX445" s="3"/>
      <c r="NLY445" s="3"/>
      <c r="NLZ445" s="3"/>
      <c r="NMA445" s="3"/>
      <c r="NMB445" s="3"/>
      <c r="NMC445" s="3"/>
      <c r="NMD445" s="3"/>
      <c r="NME445" s="3"/>
      <c r="NMF445" s="3"/>
      <c r="NMG445" s="3"/>
      <c r="NMH445" s="3"/>
      <c r="NMI445" s="3"/>
      <c r="NMJ445" s="3"/>
      <c r="NMK445" s="3"/>
      <c r="NML445" s="3"/>
      <c r="NMM445" s="3"/>
      <c r="NMN445" s="3"/>
      <c r="NMO445" s="3"/>
      <c r="NMP445" s="3"/>
      <c r="NMQ445" s="3"/>
      <c r="NMR445" s="3"/>
      <c r="NMS445" s="3"/>
      <c r="NMT445" s="3"/>
      <c r="NMU445" s="3"/>
      <c r="NMV445" s="3"/>
      <c r="NMW445" s="3"/>
      <c r="NMX445" s="3"/>
      <c r="NMY445" s="3"/>
      <c r="NMZ445" s="3"/>
      <c r="NNA445" s="3"/>
      <c r="NNB445" s="3"/>
      <c r="NNC445" s="3"/>
      <c r="NND445" s="3"/>
      <c r="NNE445" s="3"/>
      <c r="NNF445" s="3"/>
      <c r="NNG445" s="3"/>
      <c r="NNH445" s="3"/>
      <c r="NNI445" s="3"/>
      <c r="NNJ445" s="3"/>
      <c r="NNK445" s="3"/>
      <c r="NNL445" s="3"/>
      <c r="NNM445" s="3"/>
      <c r="NNN445" s="3"/>
      <c r="NNO445" s="3"/>
      <c r="NNP445" s="3"/>
      <c r="NNQ445" s="3"/>
      <c r="NNR445" s="3"/>
      <c r="NNS445" s="3"/>
      <c r="NNT445" s="3"/>
      <c r="NNU445" s="3"/>
      <c r="NNV445" s="3"/>
      <c r="NNW445" s="3"/>
      <c r="NNX445" s="3"/>
      <c r="NNY445" s="3"/>
      <c r="NNZ445" s="3"/>
      <c r="NOA445" s="3"/>
      <c r="NOB445" s="3"/>
      <c r="NOC445" s="3"/>
      <c r="NOD445" s="3"/>
      <c r="NOE445" s="3"/>
      <c r="NOF445" s="3"/>
      <c r="NOG445" s="3"/>
      <c r="NOH445" s="3"/>
      <c r="NOI445" s="3"/>
      <c r="NOJ445" s="3"/>
      <c r="NOK445" s="3"/>
      <c r="NOL445" s="3"/>
      <c r="NOM445" s="3"/>
      <c r="NON445" s="3"/>
      <c r="NOO445" s="3"/>
      <c r="NOP445" s="3"/>
      <c r="NOQ445" s="3"/>
      <c r="NOR445" s="3"/>
      <c r="NOS445" s="3"/>
      <c r="NOT445" s="3"/>
      <c r="NOU445" s="3"/>
      <c r="NOV445" s="3"/>
      <c r="NOW445" s="3"/>
      <c r="NOX445" s="3"/>
      <c r="NOY445" s="3"/>
      <c r="NOZ445" s="3"/>
      <c r="NPA445" s="3"/>
      <c r="NPB445" s="3"/>
      <c r="NPC445" s="3"/>
      <c r="NPD445" s="3"/>
      <c r="NPE445" s="3"/>
      <c r="NPF445" s="3"/>
      <c r="NPG445" s="3"/>
      <c r="NPH445" s="3"/>
      <c r="NPI445" s="3"/>
      <c r="NPJ445" s="3"/>
      <c r="NPK445" s="3"/>
      <c r="NPL445" s="3"/>
      <c r="NPM445" s="3"/>
      <c r="NPN445" s="3"/>
      <c r="NPO445" s="3"/>
      <c r="NPP445" s="3"/>
      <c r="NPQ445" s="3"/>
      <c r="NPR445" s="3"/>
      <c r="NPS445" s="3"/>
      <c r="NPT445" s="3"/>
      <c r="NPU445" s="3"/>
      <c r="NPV445" s="3"/>
      <c r="NPW445" s="3"/>
      <c r="NPX445" s="3"/>
      <c r="NPY445" s="3"/>
      <c r="NPZ445" s="3"/>
      <c r="NQA445" s="3"/>
      <c r="NQB445" s="3"/>
      <c r="NQC445" s="3"/>
      <c r="NQD445" s="3"/>
      <c r="NQE445" s="3"/>
      <c r="NQF445" s="3"/>
      <c r="NQG445" s="3"/>
      <c r="NQH445" s="3"/>
      <c r="NQI445" s="3"/>
      <c r="NQJ445" s="3"/>
      <c r="NQK445" s="3"/>
      <c r="NQL445" s="3"/>
      <c r="NQM445" s="3"/>
      <c r="NQN445" s="3"/>
      <c r="NQO445" s="3"/>
      <c r="NQP445" s="3"/>
      <c r="NQQ445" s="3"/>
      <c r="NQR445" s="3"/>
      <c r="NQS445" s="3"/>
      <c r="NQT445" s="3"/>
      <c r="NQU445" s="3"/>
      <c r="NQV445" s="3"/>
      <c r="NQW445" s="3"/>
      <c r="NQX445" s="3"/>
      <c r="NQY445" s="3"/>
      <c r="NQZ445" s="3"/>
      <c r="NRA445" s="3"/>
      <c r="NRB445" s="3"/>
      <c r="NRC445" s="3"/>
      <c r="NRD445" s="3"/>
      <c r="NRE445" s="3"/>
      <c r="NRF445" s="3"/>
      <c r="NRG445" s="3"/>
      <c r="NRH445" s="3"/>
      <c r="NRI445" s="3"/>
      <c r="NRJ445" s="3"/>
      <c r="NRK445" s="3"/>
      <c r="NRL445" s="3"/>
      <c r="NRM445" s="3"/>
      <c r="NRN445" s="3"/>
      <c r="NRO445" s="3"/>
      <c r="NRP445" s="3"/>
      <c r="NRQ445" s="3"/>
      <c r="NRR445" s="3"/>
      <c r="NRS445" s="3"/>
      <c r="NRT445" s="3"/>
      <c r="NRU445" s="3"/>
      <c r="NRV445" s="3"/>
      <c r="NRW445" s="3"/>
      <c r="NRX445" s="3"/>
      <c r="NRY445" s="3"/>
      <c r="NRZ445" s="3"/>
      <c r="NSA445" s="3"/>
      <c r="NSB445" s="3"/>
      <c r="NSC445" s="3"/>
      <c r="NSD445" s="3"/>
      <c r="NSE445" s="3"/>
      <c r="NSF445" s="3"/>
      <c r="NSG445" s="3"/>
      <c r="NSH445" s="3"/>
      <c r="NSI445" s="3"/>
      <c r="NSJ445" s="3"/>
      <c r="NSK445" s="3"/>
      <c r="NSL445" s="3"/>
      <c r="NSM445" s="3"/>
      <c r="NSN445" s="3"/>
      <c r="NSO445" s="3"/>
      <c r="NSP445" s="3"/>
      <c r="NSQ445" s="3"/>
      <c r="NSR445" s="3"/>
      <c r="NSS445" s="3"/>
      <c r="NST445" s="3"/>
      <c r="NSU445" s="3"/>
      <c r="NSW445" s="3"/>
      <c r="NSY445" s="3"/>
      <c r="NSZ445" s="3"/>
      <c r="NTA445" s="3"/>
      <c r="NTB445" s="3"/>
      <c r="NTC445" s="3"/>
      <c r="NTD445" s="3"/>
      <c r="NTE445" s="3"/>
      <c r="NTF445" s="3"/>
      <c r="NTK445" s="3"/>
      <c r="NTL445" s="3"/>
      <c r="NTM445" s="3"/>
      <c r="NTN445" s="3"/>
      <c r="NTO445" s="3"/>
      <c r="NTP445" s="3"/>
      <c r="NTQ445" s="3"/>
      <c r="NTR445" s="3"/>
      <c r="NTS445" s="3"/>
      <c r="NTT445" s="3"/>
      <c r="NTU445" s="3"/>
      <c r="NTV445" s="3"/>
      <c r="NTW445" s="3"/>
      <c r="NTX445" s="3"/>
      <c r="NTY445" s="3"/>
      <c r="NTZ445" s="3"/>
      <c r="NUA445" s="3"/>
      <c r="NUB445" s="3"/>
      <c r="NUC445" s="3"/>
      <c r="NUD445" s="3"/>
      <c r="NUE445" s="3"/>
      <c r="NUF445" s="3"/>
      <c r="NUG445" s="3"/>
      <c r="NUH445" s="3"/>
      <c r="NUI445" s="3"/>
      <c r="NUJ445" s="3"/>
      <c r="NUK445" s="3"/>
      <c r="NUL445" s="3"/>
      <c r="NUM445" s="3"/>
      <c r="NUN445" s="3"/>
      <c r="NUO445" s="3"/>
      <c r="NUP445" s="3"/>
      <c r="NUQ445" s="3"/>
      <c r="NUR445" s="3"/>
      <c r="NUS445" s="3"/>
      <c r="NUT445" s="3"/>
      <c r="NUU445" s="3"/>
      <c r="NUV445" s="3"/>
      <c r="NUW445" s="3"/>
      <c r="NUX445" s="3"/>
      <c r="NUY445" s="3"/>
      <c r="NUZ445" s="3"/>
      <c r="NVA445" s="3"/>
      <c r="NVB445" s="3"/>
      <c r="NVC445" s="3"/>
      <c r="NVD445" s="3"/>
      <c r="NVE445" s="3"/>
      <c r="NVF445" s="3"/>
      <c r="NVG445" s="3"/>
      <c r="NVH445" s="3"/>
      <c r="NVI445" s="3"/>
      <c r="NVJ445" s="3"/>
      <c r="NVK445" s="3"/>
      <c r="NVL445" s="3"/>
      <c r="NVM445" s="3"/>
      <c r="NVN445" s="3"/>
      <c r="NVO445" s="3"/>
      <c r="NVP445" s="3"/>
      <c r="NVQ445" s="3"/>
      <c r="NVR445" s="3"/>
      <c r="NVS445" s="3"/>
      <c r="NVT445" s="3"/>
      <c r="NVU445" s="3"/>
      <c r="NVV445" s="3"/>
      <c r="NVW445" s="3"/>
      <c r="NVX445" s="3"/>
      <c r="NVY445" s="3"/>
      <c r="NVZ445" s="3"/>
      <c r="NWA445" s="3"/>
      <c r="NWB445" s="3"/>
      <c r="NWC445" s="3"/>
      <c r="NWD445" s="3"/>
      <c r="NWE445" s="3"/>
      <c r="NWF445" s="3"/>
      <c r="NWG445" s="3"/>
      <c r="NWH445" s="3"/>
      <c r="NWI445" s="3"/>
      <c r="NWJ445" s="3"/>
      <c r="NWK445" s="3"/>
      <c r="NWL445" s="3"/>
      <c r="NWM445" s="3"/>
      <c r="NWN445" s="3"/>
      <c r="NWO445" s="3"/>
      <c r="NWP445" s="3"/>
      <c r="NWQ445" s="3"/>
      <c r="NWR445" s="3"/>
      <c r="NWS445" s="3"/>
      <c r="NWT445" s="3"/>
      <c r="NWU445" s="3"/>
      <c r="NWV445" s="3"/>
      <c r="NWW445" s="3"/>
      <c r="NWX445" s="3"/>
      <c r="NWY445" s="3"/>
      <c r="NWZ445" s="3"/>
      <c r="NXA445" s="3"/>
      <c r="NXB445" s="3"/>
      <c r="NXC445" s="3"/>
      <c r="NXD445" s="3"/>
      <c r="NXE445" s="3"/>
      <c r="NXF445" s="3"/>
      <c r="NXG445" s="3"/>
      <c r="NXH445" s="3"/>
      <c r="NXI445" s="3"/>
      <c r="NXJ445" s="3"/>
      <c r="NXK445" s="3"/>
      <c r="NXL445" s="3"/>
      <c r="NXM445" s="3"/>
      <c r="NXN445" s="3"/>
      <c r="NXO445" s="3"/>
      <c r="NXP445" s="3"/>
      <c r="NXQ445" s="3"/>
      <c r="NXR445" s="3"/>
      <c r="NXS445" s="3"/>
      <c r="NXT445" s="3"/>
      <c r="NXU445" s="3"/>
      <c r="NXV445" s="3"/>
      <c r="NXW445" s="3"/>
      <c r="NXX445" s="3"/>
      <c r="NXY445" s="3"/>
      <c r="NXZ445" s="3"/>
      <c r="NYA445" s="3"/>
      <c r="NYB445" s="3"/>
      <c r="NYC445" s="3"/>
      <c r="NYD445" s="3"/>
      <c r="NYE445" s="3"/>
      <c r="NYF445" s="3"/>
      <c r="NYG445" s="3"/>
      <c r="NYH445" s="3"/>
      <c r="NYI445" s="3"/>
      <c r="NYJ445" s="3"/>
      <c r="NYK445" s="3"/>
      <c r="NYL445" s="3"/>
      <c r="NYM445" s="3"/>
      <c r="NYN445" s="3"/>
      <c r="NYO445" s="3"/>
      <c r="NYP445" s="3"/>
      <c r="NYQ445" s="3"/>
      <c r="NYR445" s="3"/>
      <c r="NYS445" s="3"/>
      <c r="NYT445" s="3"/>
      <c r="NYU445" s="3"/>
      <c r="NYV445" s="3"/>
      <c r="NYW445" s="3"/>
      <c r="NYX445" s="3"/>
      <c r="NYY445" s="3"/>
      <c r="NYZ445" s="3"/>
      <c r="NZA445" s="3"/>
      <c r="NZB445" s="3"/>
      <c r="NZC445" s="3"/>
      <c r="NZD445" s="3"/>
      <c r="NZE445" s="3"/>
      <c r="NZF445" s="3"/>
      <c r="NZG445" s="3"/>
      <c r="NZH445" s="3"/>
      <c r="NZI445" s="3"/>
      <c r="NZJ445" s="3"/>
      <c r="NZK445" s="3"/>
      <c r="NZL445" s="3"/>
      <c r="NZM445" s="3"/>
      <c r="NZN445" s="3"/>
      <c r="NZO445" s="3"/>
      <c r="NZP445" s="3"/>
      <c r="NZQ445" s="3"/>
      <c r="NZR445" s="3"/>
      <c r="NZS445" s="3"/>
      <c r="NZT445" s="3"/>
      <c r="NZU445" s="3"/>
      <c r="NZV445" s="3"/>
      <c r="NZW445" s="3"/>
      <c r="NZX445" s="3"/>
      <c r="NZY445" s="3"/>
      <c r="NZZ445" s="3"/>
      <c r="OAA445" s="3"/>
      <c r="OAB445" s="3"/>
      <c r="OAC445" s="3"/>
      <c r="OAD445" s="3"/>
      <c r="OAE445" s="3"/>
      <c r="OAF445" s="3"/>
      <c r="OAG445" s="3"/>
      <c r="OAH445" s="3"/>
      <c r="OAI445" s="3"/>
      <c r="OAJ445" s="3"/>
      <c r="OAK445" s="3"/>
      <c r="OAL445" s="3"/>
      <c r="OAM445" s="3"/>
      <c r="OAN445" s="3"/>
      <c r="OAO445" s="3"/>
      <c r="OAP445" s="3"/>
      <c r="OAQ445" s="3"/>
      <c r="OAR445" s="3"/>
      <c r="OAS445" s="3"/>
      <c r="OAT445" s="3"/>
      <c r="OAU445" s="3"/>
      <c r="OAV445" s="3"/>
      <c r="OAW445" s="3"/>
      <c r="OAX445" s="3"/>
      <c r="OAY445" s="3"/>
      <c r="OAZ445" s="3"/>
      <c r="OBA445" s="3"/>
      <c r="OBB445" s="3"/>
      <c r="OBC445" s="3"/>
      <c r="OBD445" s="3"/>
      <c r="OBE445" s="3"/>
      <c r="OBF445" s="3"/>
      <c r="OBG445" s="3"/>
      <c r="OBH445" s="3"/>
      <c r="OBI445" s="3"/>
      <c r="OBJ445" s="3"/>
      <c r="OBK445" s="3"/>
      <c r="OBL445" s="3"/>
      <c r="OBM445" s="3"/>
      <c r="OBN445" s="3"/>
      <c r="OBO445" s="3"/>
      <c r="OBP445" s="3"/>
      <c r="OBQ445" s="3"/>
      <c r="OBR445" s="3"/>
      <c r="OBS445" s="3"/>
      <c r="OBT445" s="3"/>
      <c r="OBU445" s="3"/>
      <c r="OBV445" s="3"/>
      <c r="OBW445" s="3"/>
      <c r="OBX445" s="3"/>
      <c r="OBY445" s="3"/>
      <c r="OBZ445" s="3"/>
      <c r="OCA445" s="3"/>
      <c r="OCB445" s="3"/>
      <c r="OCC445" s="3"/>
      <c r="OCD445" s="3"/>
      <c r="OCE445" s="3"/>
      <c r="OCF445" s="3"/>
      <c r="OCG445" s="3"/>
      <c r="OCH445" s="3"/>
      <c r="OCI445" s="3"/>
      <c r="OCJ445" s="3"/>
      <c r="OCK445" s="3"/>
      <c r="OCL445" s="3"/>
      <c r="OCM445" s="3"/>
      <c r="OCN445" s="3"/>
      <c r="OCO445" s="3"/>
      <c r="OCP445" s="3"/>
      <c r="OCQ445" s="3"/>
      <c r="OCS445" s="3"/>
      <c r="OCU445" s="3"/>
      <c r="OCV445" s="3"/>
      <c r="OCW445" s="3"/>
      <c r="OCX445" s="3"/>
      <c r="OCY445" s="3"/>
      <c r="OCZ445" s="3"/>
      <c r="ODA445" s="3"/>
      <c r="ODB445" s="3"/>
      <c r="ODG445" s="3"/>
      <c r="ODH445" s="3"/>
      <c r="ODI445" s="3"/>
      <c r="ODJ445" s="3"/>
      <c r="ODK445" s="3"/>
      <c r="ODL445" s="3"/>
      <c r="ODM445" s="3"/>
      <c r="ODN445" s="3"/>
      <c r="ODO445" s="3"/>
      <c r="ODP445" s="3"/>
      <c r="ODQ445" s="3"/>
      <c r="ODR445" s="3"/>
      <c r="ODS445" s="3"/>
      <c r="ODT445" s="3"/>
      <c r="ODU445" s="3"/>
      <c r="ODV445" s="3"/>
      <c r="ODW445" s="3"/>
      <c r="ODX445" s="3"/>
      <c r="ODY445" s="3"/>
      <c r="ODZ445" s="3"/>
      <c r="OEA445" s="3"/>
      <c r="OEB445" s="3"/>
      <c r="OEC445" s="3"/>
      <c r="OED445" s="3"/>
      <c r="OEE445" s="3"/>
      <c r="OEF445" s="3"/>
      <c r="OEG445" s="3"/>
      <c r="OEH445" s="3"/>
      <c r="OEI445" s="3"/>
      <c r="OEJ445" s="3"/>
      <c r="OEK445" s="3"/>
      <c r="OEL445" s="3"/>
      <c r="OEM445" s="3"/>
      <c r="OEN445" s="3"/>
      <c r="OEO445" s="3"/>
      <c r="OEP445" s="3"/>
      <c r="OEQ445" s="3"/>
      <c r="OER445" s="3"/>
      <c r="OES445" s="3"/>
      <c r="OET445" s="3"/>
      <c r="OEU445" s="3"/>
      <c r="OEV445" s="3"/>
      <c r="OEW445" s="3"/>
      <c r="OEX445" s="3"/>
      <c r="OEY445" s="3"/>
      <c r="OEZ445" s="3"/>
      <c r="OFA445" s="3"/>
      <c r="OFB445" s="3"/>
      <c r="OFC445" s="3"/>
      <c r="OFD445" s="3"/>
      <c r="OFE445" s="3"/>
      <c r="OFF445" s="3"/>
      <c r="OFG445" s="3"/>
      <c r="OFH445" s="3"/>
      <c r="OFI445" s="3"/>
      <c r="OFJ445" s="3"/>
      <c r="OFK445" s="3"/>
      <c r="OFL445" s="3"/>
      <c r="OFM445" s="3"/>
      <c r="OFN445" s="3"/>
      <c r="OFO445" s="3"/>
      <c r="OFP445" s="3"/>
      <c r="OFQ445" s="3"/>
      <c r="OFR445" s="3"/>
      <c r="OFS445" s="3"/>
      <c r="OFT445" s="3"/>
      <c r="OFU445" s="3"/>
      <c r="OFV445" s="3"/>
      <c r="OFW445" s="3"/>
      <c r="OFX445" s="3"/>
      <c r="OFY445" s="3"/>
      <c r="OFZ445" s="3"/>
      <c r="OGA445" s="3"/>
      <c r="OGB445" s="3"/>
      <c r="OGC445" s="3"/>
      <c r="OGD445" s="3"/>
      <c r="OGE445" s="3"/>
      <c r="OGF445" s="3"/>
      <c r="OGG445" s="3"/>
      <c r="OGH445" s="3"/>
      <c r="OGI445" s="3"/>
      <c r="OGJ445" s="3"/>
      <c r="OGK445" s="3"/>
      <c r="OGL445" s="3"/>
      <c r="OGM445" s="3"/>
      <c r="OGN445" s="3"/>
      <c r="OGO445" s="3"/>
      <c r="OGP445" s="3"/>
      <c r="OGQ445" s="3"/>
      <c r="OGR445" s="3"/>
      <c r="OGS445" s="3"/>
      <c r="OGT445" s="3"/>
      <c r="OGU445" s="3"/>
      <c r="OGV445" s="3"/>
      <c r="OGW445" s="3"/>
      <c r="OGX445" s="3"/>
      <c r="OGY445" s="3"/>
      <c r="OGZ445" s="3"/>
      <c r="OHA445" s="3"/>
      <c r="OHB445" s="3"/>
      <c r="OHC445" s="3"/>
      <c r="OHD445" s="3"/>
      <c r="OHE445" s="3"/>
      <c r="OHF445" s="3"/>
      <c r="OHG445" s="3"/>
      <c r="OHH445" s="3"/>
      <c r="OHI445" s="3"/>
      <c r="OHJ445" s="3"/>
      <c r="OHK445" s="3"/>
      <c r="OHL445" s="3"/>
      <c r="OHM445" s="3"/>
      <c r="OHN445" s="3"/>
      <c r="OHO445" s="3"/>
      <c r="OHP445" s="3"/>
      <c r="OHQ445" s="3"/>
      <c r="OHR445" s="3"/>
      <c r="OHS445" s="3"/>
      <c r="OHT445" s="3"/>
      <c r="OHU445" s="3"/>
      <c r="OHV445" s="3"/>
      <c r="OHW445" s="3"/>
      <c r="OHX445" s="3"/>
      <c r="OHY445" s="3"/>
      <c r="OHZ445" s="3"/>
      <c r="OIA445" s="3"/>
      <c r="OIB445" s="3"/>
      <c r="OIC445" s="3"/>
      <c r="OID445" s="3"/>
      <c r="OIE445" s="3"/>
      <c r="OIF445" s="3"/>
      <c r="OIG445" s="3"/>
      <c r="OIH445" s="3"/>
      <c r="OII445" s="3"/>
      <c r="OIJ445" s="3"/>
      <c r="OIK445" s="3"/>
      <c r="OIL445" s="3"/>
      <c r="OIM445" s="3"/>
      <c r="OIN445" s="3"/>
      <c r="OIO445" s="3"/>
      <c r="OIP445" s="3"/>
      <c r="OIQ445" s="3"/>
      <c r="OIR445" s="3"/>
      <c r="OIS445" s="3"/>
      <c r="OIT445" s="3"/>
      <c r="OIU445" s="3"/>
      <c r="OIV445" s="3"/>
      <c r="OIW445" s="3"/>
      <c r="OIX445" s="3"/>
      <c r="OIY445" s="3"/>
      <c r="OIZ445" s="3"/>
      <c r="OJA445" s="3"/>
      <c r="OJB445" s="3"/>
      <c r="OJC445" s="3"/>
      <c r="OJD445" s="3"/>
      <c r="OJE445" s="3"/>
      <c r="OJF445" s="3"/>
      <c r="OJG445" s="3"/>
      <c r="OJH445" s="3"/>
      <c r="OJI445" s="3"/>
      <c r="OJJ445" s="3"/>
      <c r="OJK445" s="3"/>
      <c r="OJL445" s="3"/>
      <c r="OJM445" s="3"/>
      <c r="OJN445" s="3"/>
      <c r="OJO445" s="3"/>
      <c r="OJP445" s="3"/>
      <c r="OJQ445" s="3"/>
      <c r="OJR445" s="3"/>
      <c r="OJS445" s="3"/>
      <c r="OJT445" s="3"/>
      <c r="OJU445" s="3"/>
      <c r="OJV445" s="3"/>
      <c r="OJW445" s="3"/>
      <c r="OJX445" s="3"/>
      <c r="OJY445" s="3"/>
      <c r="OJZ445" s="3"/>
      <c r="OKA445" s="3"/>
      <c r="OKB445" s="3"/>
      <c r="OKC445" s="3"/>
      <c r="OKD445" s="3"/>
      <c r="OKE445" s="3"/>
      <c r="OKF445" s="3"/>
      <c r="OKG445" s="3"/>
      <c r="OKH445" s="3"/>
      <c r="OKI445" s="3"/>
      <c r="OKJ445" s="3"/>
      <c r="OKK445" s="3"/>
      <c r="OKL445" s="3"/>
      <c r="OKM445" s="3"/>
      <c r="OKN445" s="3"/>
      <c r="OKO445" s="3"/>
      <c r="OKP445" s="3"/>
      <c r="OKQ445" s="3"/>
      <c r="OKR445" s="3"/>
      <c r="OKS445" s="3"/>
      <c r="OKT445" s="3"/>
      <c r="OKU445" s="3"/>
      <c r="OKV445" s="3"/>
      <c r="OKW445" s="3"/>
      <c r="OKX445" s="3"/>
      <c r="OKY445" s="3"/>
      <c r="OKZ445" s="3"/>
      <c r="OLA445" s="3"/>
      <c r="OLB445" s="3"/>
      <c r="OLC445" s="3"/>
      <c r="OLD445" s="3"/>
      <c r="OLE445" s="3"/>
      <c r="OLF445" s="3"/>
      <c r="OLG445" s="3"/>
      <c r="OLH445" s="3"/>
      <c r="OLI445" s="3"/>
      <c r="OLJ445" s="3"/>
      <c r="OLK445" s="3"/>
      <c r="OLL445" s="3"/>
      <c r="OLM445" s="3"/>
      <c r="OLN445" s="3"/>
      <c r="OLO445" s="3"/>
      <c r="OLP445" s="3"/>
      <c r="OLQ445" s="3"/>
      <c r="OLR445" s="3"/>
      <c r="OLS445" s="3"/>
      <c r="OLT445" s="3"/>
      <c r="OLU445" s="3"/>
      <c r="OLV445" s="3"/>
      <c r="OLW445" s="3"/>
      <c r="OLX445" s="3"/>
      <c r="OLY445" s="3"/>
      <c r="OLZ445" s="3"/>
      <c r="OMA445" s="3"/>
      <c r="OMB445" s="3"/>
      <c r="OMC445" s="3"/>
      <c r="OMD445" s="3"/>
      <c r="OME445" s="3"/>
      <c r="OMF445" s="3"/>
      <c r="OMG445" s="3"/>
      <c r="OMH445" s="3"/>
      <c r="OMI445" s="3"/>
      <c r="OMJ445" s="3"/>
      <c r="OMK445" s="3"/>
      <c r="OML445" s="3"/>
      <c r="OMM445" s="3"/>
      <c r="OMO445" s="3"/>
      <c r="OMQ445" s="3"/>
      <c r="OMR445" s="3"/>
      <c r="OMS445" s="3"/>
      <c r="OMT445" s="3"/>
      <c r="OMU445" s="3"/>
      <c r="OMV445" s="3"/>
      <c r="OMW445" s="3"/>
      <c r="OMX445" s="3"/>
      <c r="ONC445" s="3"/>
      <c r="OND445" s="3"/>
      <c r="ONE445" s="3"/>
      <c r="ONF445" s="3"/>
      <c r="ONG445" s="3"/>
      <c r="ONH445" s="3"/>
      <c r="ONI445" s="3"/>
      <c r="ONJ445" s="3"/>
      <c r="ONK445" s="3"/>
      <c r="ONL445" s="3"/>
      <c r="ONM445" s="3"/>
      <c r="ONN445" s="3"/>
      <c r="ONO445" s="3"/>
      <c r="ONP445" s="3"/>
      <c r="ONQ445" s="3"/>
      <c r="ONR445" s="3"/>
      <c r="ONS445" s="3"/>
      <c r="ONT445" s="3"/>
      <c r="ONU445" s="3"/>
      <c r="ONV445" s="3"/>
      <c r="ONW445" s="3"/>
      <c r="ONX445" s="3"/>
      <c r="ONY445" s="3"/>
      <c r="ONZ445" s="3"/>
      <c r="OOA445" s="3"/>
      <c r="OOB445" s="3"/>
      <c r="OOC445" s="3"/>
      <c r="OOD445" s="3"/>
      <c r="OOE445" s="3"/>
      <c r="OOF445" s="3"/>
      <c r="OOG445" s="3"/>
      <c r="OOH445" s="3"/>
      <c r="OOI445" s="3"/>
      <c r="OOJ445" s="3"/>
      <c r="OOK445" s="3"/>
      <c r="OOL445" s="3"/>
      <c r="OOM445" s="3"/>
      <c r="OON445" s="3"/>
      <c r="OOO445" s="3"/>
      <c r="OOP445" s="3"/>
      <c r="OOQ445" s="3"/>
      <c r="OOR445" s="3"/>
      <c r="OOS445" s="3"/>
      <c r="OOT445" s="3"/>
      <c r="OOU445" s="3"/>
      <c r="OOV445" s="3"/>
      <c r="OOW445" s="3"/>
      <c r="OOX445" s="3"/>
      <c r="OOY445" s="3"/>
      <c r="OOZ445" s="3"/>
      <c r="OPA445" s="3"/>
      <c r="OPB445" s="3"/>
      <c r="OPC445" s="3"/>
      <c r="OPD445" s="3"/>
      <c r="OPE445" s="3"/>
      <c r="OPF445" s="3"/>
      <c r="OPG445" s="3"/>
      <c r="OPH445" s="3"/>
      <c r="OPI445" s="3"/>
      <c r="OPJ445" s="3"/>
      <c r="OPK445" s="3"/>
      <c r="OPL445" s="3"/>
      <c r="OPM445" s="3"/>
      <c r="OPN445" s="3"/>
      <c r="OPO445" s="3"/>
      <c r="OPP445" s="3"/>
      <c r="OPQ445" s="3"/>
      <c r="OPR445" s="3"/>
      <c r="OPS445" s="3"/>
      <c r="OPT445" s="3"/>
      <c r="OPU445" s="3"/>
      <c r="OPV445" s="3"/>
      <c r="OPW445" s="3"/>
      <c r="OPX445" s="3"/>
      <c r="OPY445" s="3"/>
      <c r="OPZ445" s="3"/>
      <c r="OQA445" s="3"/>
      <c r="OQB445" s="3"/>
      <c r="OQC445" s="3"/>
      <c r="OQD445" s="3"/>
      <c r="OQE445" s="3"/>
      <c r="OQF445" s="3"/>
      <c r="OQG445" s="3"/>
      <c r="OQH445" s="3"/>
      <c r="OQI445" s="3"/>
      <c r="OQJ445" s="3"/>
      <c r="OQK445" s="3"/>
      <c r="OQL445" s="3"/>
      <c r="OQM445" s="3"/>
      <c r="OQN445" s="3"/>
      <c r="OQO445" s="3"/>
      <c r="OQP445" s="3"/>
      <c r="OQQ445" s="3"/>
      <c r="OQR445" s="3"/>
      <c r="OQS445" s="3"/>
      <c r="OQT445" s="3"/>
      <c r="OQU445" s="3"/>
      <c r="OQV445" s="3"/>
      <c r="OQW445" s="3"/>
      <c r="OQX445" s="3"/>
      <c r="OQY445" s="3"/>
      <c r="OQZ445" s="3"/>
      <c r="ORA445" s="3"/>
      <c r="ORB445" s="3"/>
      <c r="ORC445" s="3"/>
      <c r="ORD445" s="3"/>
      <c r="ORE445" s="3"/>
      <c r="ORF445" s="3"/>
      <c r="ORG445" s="3"/>
      <c r="ORH445" s="3"/>
      <c r="ORI445" s="3"/>
      <c r="ORJ445" s="3"/>
      <c r="ORK445" s="3"/>
      <c r="ORL445" s="3"/>
      <c r="ORM445" s="3"/>
      <c r="ORN445" s="3"/>
      <c r="ORO445" s="3"/>
      <c r="ORP445" s="3"/>
      <c r="ORQ445" s="3"/>
      <c r="ORR445" s="3"/>
      <c r="ORS445" s="3"/>
      <c r="ORT445" s="3"/>
      <c r="ORU445" s="3"/>
      <c r="ORV445" s="3"/>
      <c r="ORW445" s="3"/>
      <c r="ORX445" s="3"/>
      <c r="ORY445" s="3"/>
      <c r="ORZ445" s="3"/>
      <c r="OSA445" s="3"/>
      <c r="OSB445" s="3"/>
      <c r="OSC445" s="3"/>
      <c r="OSD445" s="3"/>
      <c r="OSE445" s="3"/>
      <c r="OSF445" s="3"/>
      <c r="OSG445" s="3"/>
      <c r="OSH445" s="3"/>
      <c r="OSI445" s="3"/>
      <c r="OSJ445" s="3"/>
      <c r="OSK445" s="3"/>
      <c r="OSL445" s="3"/>
      <c r="OSM445" s="3"/>
      <c r="OSN445" s="3"/>
      <c r="OSO445" s="3"/>
      <c r="OSP445" s="3"/>
      <c r="OSQ445" s="3"/>
      <c r="OSR445" s="3"/>
      <c r="OSS445" s="3"/>
      <c r="OST445" s="3"/>
      <c r="OSU445" s="3"/>
      <c r="OSV445" s="3"/>
      <c r="OSW445" s="3"/>
      <c r="OSX445" s="3"/>
      <c r="OSY445" s="3"/>
      <c r="OSZ445" s="3"/>
      <c r="OTA445" s="3"/>
      <c r="OTB445" s="3"/>
      <c r="OTC445" s="3"/>
      <c r="OTD445" s="3"/>
      <c r="OTE445" s="3"/>
      <c r="OTF445" s="3"/>
      <c r="OTG445" s="3"/>
      <c r="OTH445" s="3"/>
      <c r="OTI445" s="3"/>
      <c r="OTJ445" s="3"/>
      <c r="OTK445" s="3"/>
      <c r="OTL445" s="3"/>
      <c r="OTM445" s="3"/>
      <c r="OTN445" s="3"/>
      <c r="OTO445" s="3"/>
      <c r="OTP445" s="3"/>
      <c r="OTQ445" s="3"/>
      <c r="OTR445" s="3"/>
      <c r="OTS445" s="3"/>
      <c r="OTT445" s="3"/>
      <c r="OTU445" s="3"/>
      <c r="OTV445" s="3"/>
      <c r="OTW445" s="3"/>
      <c r="OTX445" s="3"/>
      <c r="OTY445" s="3"/>
      <c r="OTZ445" s="3"/>
      <c r="OUA445" s="3"/>
      <c r="OUB445" s="3"/>
      <c r="OUC445" s="3"/>
      <c r="OUD445" s="3"/>
      <c r="OUE445" s="3"/>
      <c r="OUF445" s="3"/>
      <c r="OUG445" s="3"/>
      <c r="OUH445" s="3"/>
      <c r="OUI445" s="3"/>
      <c r="OUJ445" s="3"/>
      <c r="OUK445" s="3"/>
      <c r="OUL445" s="3"/>
      <c r="OUM445" s="3"/>
      <c r="OUN445" s="3"/>
      <c r="OUO445" s="3"/>
      <c r="OUP445" s="3"/>
      <c r="OUQ445" s="3"/>
      <c r="OUR445" s="3"/>
      <c r="OUS445" s="3"/>
      <c r="OUT445" s="3"/>
      <c r="OUU445" s="3"/>
      <c r="OUV445" s="3"/>
      <c r="OUW445" s="3"/>
      <c r="OUX445" s="3"/>
      <c r="OUY445" s="3"/>
      <c r="OUZ445" s="3"/>
      <c r="OVA445" s="3"/>
      <c r="OVB445" s="3"/>
      <c r="OVC445" s="3"/>
      <c r="OVD445" s="3"/>
      <c r="OVE445" s="3"/>
      <c r="OVF445" s="3"/>
      <c r="OVG445" s="3"/>
      <c r="OVH445" s="3"/>
      <c r="OVI445" s="3"/>
      <c r="OVJ445" s="3"/>
      <c r="OVK445" s="3"/>
      <c r="OVL445" s="3"/>
      <c r="OVM445" s="3"/>
      <c r="OVN445" s="3"/>
      <c r="OVO445" s="3"/>
      <c r="OVP445" s="3"/>
      <c r="OVQ445" s="3"/>
      <c r="OVR445" s="3"/>
      <c r="OVS445" s="3"/>
      <c r="OVT445" s="3"/>
      <c r="OVU445" s="3"/>
      <c r="OVV445" s="3"/>
      <c r="OVW445" s="3"/>
      <c r="OVX445" s="3"/>
      <c r="OVY445" s="3"/>
      <c r="OVZ445" s="3"/>
      <c r="OWA445" s="3"/>
      <c r="OWB445" s="3"/>
      <c r="OWC445" s="3"/>
      <c r="OWD445" s="3"/>
      <c r="OWE445" s="3"/>
      <c r="OWF445" s="3"/>
      <c r="OWG445" s="3"/>
      <c r="OWH445" s="3"/>
      <c r="OWI445" s="3"/>
      <c r="OWK445" s="3"/>
      <c r="OWM445" s="3"/>
      <c r="OWN445" s="3"/>
      <c r="OWO445" s="3"/>
      <c r="OWP445" s="3"/>
      <c r="OWQ445" s="3"/>
      <c r="OWR445" s="3"/>
      <c r="OWS445" s="3"/>
      <c r="OWT445" s="3"/>
      <c r="OWY445" s="3"/>
      <c r="OWZ445" s="3"/>
      <c r="OXA445" s="3"/>
      <c r="OXB445" s="3"/>
      <c r="OXC445" s="3"/>
      <c r="OXD445" s="3"/>
      <c r="OXE445" s="3"/>
      <c r="OXF445" s="3"/>
      <c r="OXG445" s="3"/>
      <c r="OXH445" s="3"/>
      <c r="OXI445" s="3"/>
      <c r="OXJ445" s="3"/>
      <c r="OXK445" s="3"/>
      <c r="OXL445" s="3"/>
      <c r="OXM445" s="3"/>
      <c r="OXN445" s="3"/>
      <c r="OXO445" s="3"/>
      <c r="OXP445" s="3"/>
      <c r="OXQ445" s="3"/>
      <c r="OXR445" s="3"/>
      <c r="OXS445" s="3"/>
      <c r="OXT445" s="3"/>
      <c r="OXU445" s="3"/>
      <c r="OXV445" s="3"/>
      <c r="OXW445" s="3"/>
      <c r="OXX445" s="3"/>
      <c r="OXY445" s="3"/>
      <c r="OXZ445" s="3"/>
      <c r="OYA445" s="3"/>
      <c r="OYB445" s="3"/>
      <c r="OYC445" s="3"/>
      <c r="OYD445" s="3"/>
      <c r="OYE445" s="3"/>
      <c r="OYF445" s="3"/>
      <c r="OYG445" s="3"/>
      <c r="OYH445" s="3"/>
      <c r="OYI445" s="3"/>
      <c r="OYJ445" s="3"/>
      <c r="OYK445" s="3"/>
      <c r="OYL445" s="3"/>
      <c r="OYM445" s="3"/>
      <c r="OYN445" s="3"/>
      <c r="OYO445" s="3"/>
      <c r="OYP445" s="3"/>
      <c r="OYQ445" s="3"/>
      <c r="OYR445" s="3"/>
      <c r="OYS445" s="3"/>
      <c r="OYT445" s="3"/>
      <c r="OYU445" s="3"/>
      <c r="OYV445" s="3"/>
      <c r="OYW445" s="3"/>
      <c r="OYX445" s="3"/>
      <c r="OYY445" s="3"/>
      <c r="OYZ445" s="3"/>
      <c r="OZA445" s="3"/>
      <c r="OZB445" s="3"/>
      <c r="OZC445" s="3"/>
      <c r="OZD445" s="3"/>
      <c r="OZE445" s="3"/>
      <c r="OZF445" s="3"/>
      <c r="OZG445" s="3"/>
      <c r="OZH445" s="3"/>
      <c r="OZI445" s="3"/>
      <c r="OZJ445" s="3"/>
      <c r="OZK445" s="3"/>
      <c r="OZL445" s="3"/>
      <c r="OZM445" s="3"/>
      <c r="OZN445" s="3"/>
      <c r="OZO445" s="3"/>
      <c r="OZP445" s="3"/>
      <c r="OZQ445" s="3"/>
      <c r="OZR445" s="3"/>
      <c r="OZS445" s="3"/>
      <c r="OZT445" s="3"/>
      <c r="OZU445" s="3"/>
      <c r="OZV445" s="3"/>
      <c r="OZW445" s="3"/>
      <c r="OZX445" s="3"/>
      <c r="OZY445" s="3"/>
      <c r="OZZ445" s="3"/>
      <c r="PAA445" s="3"/>
      <c r="PAB445" s="3"/>
      <c r="PAC445" s="3"/>
      <c r="PAD445" s="3"/>
      <c r="PAE445" s="3"/>
      <c r="PAF445" s="3"/>
      <c r="PAG445" s="3"/>
      <c r="PAH445" s="3"/>
      <c r="PAI445" s="3"/>
      <c r="PAJ445" s="3"/>
      <c r="PAK445" s="3"/>
      <c r="PAL445" s="3"/>
      <c r="PAM445" s="3"/>
      <c r="PAN445" s="3"/>
      <c r="PAO445" s="3"/>
      <c r="PAP445" s="3"/>
      <c r="PAQ445" s="3"/>
      <c r="PAR445" s="3"/>
      <c r="PAS445" s="3"/>
      <c r="PAT445" s="3"/>
      <c r="PAU445" s="3"/>
      <c r="PAV445" s="3"/>
      <c r="PAW445" s="3"/>
      <c r="PAX445" s="3"/>
      <c r="PAY445" s="3"/>
      <c r="PAZ445" s="3"/>
      <c r="PBA445" s="3"/>
      <c r="PBB445" s="3"/>
      <c r="PBC445" s="3"/>
      <c r="PBD445" s="3"/>
      <c r="PBE445" s="3"/>
      <c r="PBF445" s="3"/>
      <c r="PBG445" s="3"/>
      <c r="PBH445" s="3"/>
      <c r="PBI445" s="3"/>
      <c r="PBJ445" s="3"/>
      <c r="PBK445" s="3"/>
      <c r="PBL445" s="3"/>
      <c r="PBM445" s="3"/>
      <c r="PBN445" s="3"/>
      <c r="PBO445" s="3"/>
      <c r="PBP445" s="3"/>
      <c r="PBQ445" s="3"/>
      <c r="PBR445" s="3"/>
      <c r="PBS445" s="3"/>
      <c r="PBT445" s="3"/>
      <c r="PBU445" s="3"/>
      <c r="PBV445" s="3"/>
      <c r="PBW445" s="3"/>
      <c r="PBX445" s="3"/>
      <c r="PBY445" s="3"/>
      <c r="PBZ445" s="3"/>
      <c r="PCA445" s="3"/>
      <c r="PCB445" s="3"/>
      <c r="PCC445" s="3"/>
      <c r="PCD445" s="3"/>
      <c r="PCE445" s="3"/>
      <c r="PCF445" s="3"/>
      <c r="PCG445" s="3"/>
      <c r="PCH445" s="3"/>
      <c r="PCI445" s="3"/>
      <c r="PCJ445" s="3"/>
      <c r="PCK445" s="3"/>
      <c r="PCL445" s="3"/>
      <c r="PCM445" s="3"/>
      <c r="PCN445" s="3"/>
      <c r="PCO445" s="3"/>
      <c r="PCP445" s="3"/>
      <c r="PCQ445" s="3"/>
      <c r="PCR445" s="3"/>
      <c r="PCS445" s="3"/>
      <c r="PCT445" s="3"/>
      <c r="PCU445" s="3"/>
      <c r="PCV445" s="3"/>
      <c r="PCW445" s="3"/>
      <c r="PCX445" s="3"/>
      <c r="PCY445" s="3"/>
      <c r="PCZ445" s="3"/>
      <c r="PDA445" s="3"/>
      <c r="PDB445" s="3"/>
      <c r="PDC445" s="3"/>
      <c r="PDD445" s="3"/>
      <c r="PDE445" s="3"/>
      <c r="PDF445" s="3"/>
      <c r="PDG445" s="3"/>
      <c r="PDH445" s="3"/>
      <c r="PDI445" s="3"/>
      <c r="PDJ445" s="3"/>
      <c r="PDK445" s="3"/>
      <c r="PDL445" s="3"/>
      <c r="PDM445" s="3"/>
      <c r="PDN445" s="3"/>
      <c r="PDO445" s="3"/>
      <c r="PDP445" s="3"/>
      <c r="PDQ445" s="3"/>
      <c r="PDR445" s="3"/>
      <c r="PDS445" s="3"/>
      <c r="PDT445" s="3"/>
      <c r="PDU445" s="3"/>
      <c r="PDV445" s="3"/>
      <c r="PDW445" s="3"/>
      <c r="PDX445" s="3"/>
      <c r="PDY445" s="3"/>
      <c r="PDZ445" s="3"/>
      <c r="PEA445" s="3"/>
      <c r="PEB445" s="3"/>
      <c r="PEC445" s="3"/>
      <c r="PED445" s="3"/>
      <c r="PEE445" s="3"/>
      <c r="PEF445" s="3"/>
      <c r="PEG445" s="3"/>
      <c r="PEH445" s="3"/>
      <c r="PEI445" s="3"/>
      <c r="PEJ445" s="3"/>
      <c r="PEK445" s="3"/>
      <c r="PEL445" s="3"/>
      <c r="PEM445" s="3"/>
      <c r="PEN445" s="3"/>
      <c r="PEO445" s="3"/>
      <c r="PEP445" s="3"/>
      <c r="PEQ445" s="3"/>
      <c r="PER445" s="3"/>
      <c r="PES445" s="3"/>
      <c r="PET445" s="3"/>
      <c r="PEU445" s="3"/>
      <c r="PEV445" s="3"/>
      <c r="PEW445" s="3"/>
      <c r="PEX445" s="3"/>
      <c r="PEY445" s="3"/>
      <c r="PEZ445" s="3"/>
      <c r="PFA445" s="3"/>
      <c r="PFB445" s="3"/>
      <c r="PFC445" s="3"/>
      <c r="PFD445" s="3"/>
      <c r="PFE445" s="3"/>
      <c r="PFF445" s="3"/>
      <c r="PFG445" s="3"/>
      <c r="PFH445" s="3"/>
      <c r="PFI445" s="3"/>
      <c r="PFJ445" s="3"/>
      <c r="PFK445" s="3"/>
      <c r="PFL445" s="3"/>
      <c r="PFM445" s="3"/>
      <c r="PFN445" s="3"/>
      <c r="PFO445" s="3"/>
      <c r="PFP445" s="3"/>
      <c r="PFQ445" s="3"/>
      <c r="PFR445" s="3"/>
      <c r="PFS445" s="3"/>
      <c r="PFT445" s="3"/>
      <c r="PFU445" s="3"/>
      <c r="PFV445" s="3"/>
      <c r="PFW445" s="3"/>
      <c r="PFX445" s="3"/>
      <c r="PFY445" s="3"/>
      <c r="PFZ445" s="3"/>
      <c r="PGA445" s="3"/>
      <c r="PGB445" s="3"/>
      <c r="PGC445" s="3"/>
      <c r="PGD445" s="3"/>
      <c r="PGE445" s="3"/>
      <c r="PGG445" s="3"/>
      <c r="PGI445" s="3"/>
      <c r="PGJ445" s="3"/>
      <c r="PGK445" s="3"/>
      <c r="PGL445" s="3"/>
      <c r="PGM445" s="3"/>
      <c r="PGN445" s="3"/>
      <c r="PGO445" s="3"/>
      <c r="PGP445" s="3"/>
      <c r="PGU445" s="3"/>
      <c r="PGV445" s="3"/>
      <c r="PGW445" s="3"/>
      <c r="PGX445" s="3"/>
      <c r="PGY445" s="3"/>
      <c r="PGZ445" s="3"/>
      <c r="PHA445" s="3"/>
      <c r="PHB445" s="3"/>
      <c r="PHC445" s="3"/>
      <c r="PHD445" s="3"/>
      <c r="PHE445" s="3"/>
      <c r="PHF445" s="3"/>
      <c r="PHG445" s="3"/>
      <c r="PHH445" s="3"/>
      <c r="PHI445" s="3"/>
      <c r="PHJ445" s="3"/>
      <c r="PHK445" s="3"/>
      <c r="PHL445" s="3"/>
      <c r="PHM445" s="3"/>
      <c r="PHN445" s="3"/>
      <c r="PHO445" s="3"/>
      <c r="PHP445" s="3"/>
      <c r="PHQ445" s="3"/>
      <c r="PHR445" s="3"/>
      <c r="PHS445" s="3"/>
      <c r="PHT445" s="3"/>
      <c r="PHU445" s="3"/>
      <c r="PHV445" s="3"/>
      <c r="PHW445" s="3"/>
      <c r="PHX445" s="3"/>
      <c r="PHY445" s="3"/>
      <c r="PHZ445" s="3"/>
      <c r="PIA445" s="3"/>
      <c r="PIB445" s="3"/>
      <c r="PIC445" s="3"/>
      <c r="PID445" s="3"/>
      <c r="PIE445" s="3"/>
      <c r="PIF445" s="3"/>
      <c r="PIG445" s="3"/>
      <c r="PIH445" s="3"/>
      <c r="PII445" s="3"/>
      <c r="PIJ445" s="3"/>
      <c r="PIK445" s="3"/>
      <c r="PIL445" s="3"/>
      <c r="PIM445" s="3"/>
      <c r="PIN445" s="3"/>
      <c r="PIO445" s="3"/>
      <c r="PIP445" s="3"/>
      <c r="PIQ445" s="3"/>
      <c r="PIR445" s="3"/>
      <c r="PIS445" s="3"/>
      <c r="PIT445" s="3"/>
      <c r="PIU445" s="3"/>
      <c r="PIV445" s="3"/>
      <c r="PIW445" s="3"/>
      <c r="PIX445" s="3"/>
      <c r="PIY445" s="3"/>
      <c r="PIZ445" s="3"/>
      <c r="PJA445" s="3"/>
      <c r="PJB445" s="3"/>
      <c r="PJC445" s="3"/>
      <c r="PJD445" s="3"/>
      <c r="PJE445" s="3"/>
      <c r="PJF445" s="3"/>
      <c r="PJG445" s="3"/>
      <c r="PJH445" s="3"/>
      <c r="PJI445" s="3"/>
      <c r="PJJ445" s="3"/>
      <c r="PJK445" s="3"/>
      <c r="PJL445" s="3"/>
      <c r="PJM445" s="3"/>
      <c r="PJN445" s="3"/>
      <c r="PJO445" s="3"/>
      <c r="PJP445" s="3"/>
      <c r="PJQ445" s="3"/>
      <c r="PJR445" s="3"/>
      <c r="PJS445" s="3"/>
      <c r="PJT445" s="3"/>
      <c r="PJU445" s="3"/>
      <c r="PJV445" s="3"/>
      <c r="PJW445" s="3"/>
      <c r="PJX445" s="3"/>
      <c r="PJY445" s="3"/>
      <c r="PJZ445" s="3"/>
      <c r="PKA445" s="3"/>
      <c r="PKB445" s="3"/>
      <c r="PKC445" s="3"/>
      <c r="PKD445" s="3"/>
      <c r="PKE445" s="3"/>
      <c r="PKF445" s="3"/>
      <c r="PKG445" s="3"/>
      <c r="PKH445" s="3"/>
      <c r="PKI445" s="3"/>
      <c r="PKJ445" s="3"/>
      <c r="PKK445" s="3"/>
      <c r="PKL445" s="3"/>
      <c r="PKM445" s="3"/>
      <c r="PKN445" s="3"/>
      <c r="PKO445" s="3"/>
      <c r="PKP445" s="3"/>
      <c r="PKQ445" s="3"/>
      <c r="PKR445" s="3"/>
      <c r="PKS445" s="3"/>
      <c r="PKT445" s="3"/>
      <c r="PKU445" s="3"/>
      <c r="PKV445" s="3"/>
      <c r="PKW445" s="3"/>
      <c r="PKX445" s="3"/>
      <c r="PKY445" s="3"/>
      <c r="PKZ445" s="3"/>
      <c r="PLA445" s="3"/>
      <c r="PLB445" s="3"/>
      <c r="PLC445" s="3"/>
      <c r="PLD445" s="3"/>
      <c r="PLE445" s="3"/>
      <c r="PLF445" s="3"/>
      <c r="PLG445" s="3"/>
      <c r="PLH445" s="3"/>
      <c r="PLI445" s="3"/>
      <c r="PLJ445" s="3"/>
      <c r="PLK445" s="3"/>
      <c r="PLL445" s="3"/>
      <c r="PLM445" s="3"/>
      <c r="PLN445" s="3"/>
      <c r="PLO445" s="3"/>
      <c r="PLP445" s="3"/>
      <c r="PLQ445" s="3"/>
      <c r="PLR445" s="3"/>
      <c r="PLS445" s="3"/>
      <c r="PLT445" s="3"/>
      <c r="PLU445" s="3"/>
      <c r="PLV445" s="3"/>
      <c r="PLW445" s="3"/>
      <c r="PLX445" s="3"/>
      <c r="PLY445" s="3"/>
      <c r="PLZ445" s="3"/>
      <c r="PMA445" s="3"/>
      <c r="PMB445" s="3"/>
      <c r="PMC445" s="3"/>
      <c r="PMD445" s="3"/>
      <c r="PME445" s="3"/>
      <c r="PMF445" s="3"/>
      <c r="PMG445" s="3"/>
      <c r="PMH445" s="3"/>
      <c r="PMI445" s="3"/>
      <c r="PMJ445" s="3"/>
      <c r="PMK445" s="3"/>
      <c r="PML445" s="3"/>
      <c r="PMM445" s="3"/>
      <c r="PMN445" s="3"/>
      <c r="PMO445" s="3"/>
      <c r="PMP445" s="3"/>
      <c r="PMQ445" s="3"/>
      <c r="PMR445" s="3"/>
      <c r="PMS445" s="3"/>
      <c r="PMT445" s="3"/>
      <c r="PMU445" s="3"/>
      <c r="PMV445" s="3"/>
      <c r="PMW445" s="3"/>
      <c r="PMX445" s="3"/>
      <c r="PMY445" s="3"/>
      <c r="PMZ445" s="3"/>
      <c r="PNA445" s="3"/>
      <c r="PNB445" s="3"/>
      <c r="PNC445" s="3"/>
      <c r="PND445" s="3"/>
      <c r="PNE445" s="3"/>
      <c r="PNF445" s="3"/>
      <c r="PNG445" s="3"/>
      <c r="PNH445" s="3"/>
      <c r="PNI445" s="3"/>
      <c r="PNJ445" s="3"/>
      <c r="PNK445" s="3"/>
      <c r="PNL445" s="3"/>
      <c r="PNM445" s="3"/>
      <c r="PNN445" s="3"/>
      <c r="PNO445" s="3"/>
      <c r="PNP445" s="3"/>
      <c r="PNQ445" s="3"/>
      <c r="PNR445" s="3"/>
      <c r="PNS445" s="3"/>
      <c r="PNT445" s="3"/>
      <c r="PNU445" s="3"/>
      <c r="PNV445" s="3"/>
      <c r="PNW445" s="3"/>
      <c r="PNX445" s="3"/>
      <c r="PNY445" s="3"/>
      <c r="PNZ445" s="3"/>
      <c r="POA445" s="3"/>
      <c r="POB445" s="3"/>
      <c r="POC445" s="3"/>
      <c r="POD445" s="3"/>
      <c r="POE445" s="3"/>
      <c r="POF445" s="3"/>
      <c r="POG445" s="3"/>
      <c r="POH445" s="3"/>
      <c r="POI445" s="3"/>
      <c r="POJ445" s="3"/>
      <c r="POK445" s="3"/>
      <c r="POL445" s="3"/>
      <c r="POM445" s="3"/>
      <c r="PON445" s="3"/>
      <c r="POO445" s="3"/>
      <c r="POP445" s="3"/>
      <c r="POQ445" s="3"/>
      <c r="POR445" s="3"/>
      <c r="POS445" s="3"/>
      <c r="POT445" s="3"/>
      <c r="POU445" s="3"/>
      <c r="POV445" s="3"/>
      <c r="POW445" s="3"/>
      <c r="POX445" s="3"/>
      <c r="POY445" s="3"/>
      <c r="POZ445" s="3"/>
      <c r="PPA445" s="3"/>
      <c r="PPB445" s="3"/>
      <c r="PPC445" s="3"/>
      <c r="PPD445" s="3"/>
      <c r="PPE445" s="3"/>
      <c r="PPF445" s="3"/>
      <c r="PPG445" s="3"/>
      <c r="PPH445" s="3"/>
      <c r="PPI445" s="3"/>
      <c r="PPJ445" s="3"/>
      <c r="PPK445" s="3"/>
      <c r="PPL445" s="3"/>
      <c r="PPM445" s="3"/>
      <c r="PPN445" s="3"/>
      <c r="PPO445" s="3"/>
      <c r="PPP445" s="3"/>
      <c r="PPQ445" s="3"/>
      <c r="PPR445" s="3"/>
      <c r="PPS445" s="3"/>
      <c r="PPT445" s="3"/>
      <c r="PPU445" s="3"/>
      <c r="PPV445" s="3"/>
      <c r="PPW445" s="3"/>
      <c r="PPX445" s="3"/>
      <c r="PPY445" s="3"/>
      <c r="PPZ445" s="3"/>
      <c r="PQA445" s="3"/>
      <c r="PQC445" s="3"/>
      <c r="PQE445" s="3"/>
      <c r="PQF445" s="3"/>
      <c r="PQG445" s="3"/>
      <c r="PQH445" s="3"/>
      <c r="PQI445" s="3"/>
      <c r="PQJ445" s="3"/>
      <c r="PQK445" s="3"/>
      <c r="PQL445" s="3"/>
      <c r="PQQ445" s="3"/>
      <c r="PQR445" s="3"/>
      <c r="PQS445" s="3"/>
      <c r="PQT445" s="3"/>
      <c r="PQU445" s="3"/>
      <c r="PQV445" s="3"/>
      <c r="PQW445" s="3"/>
      <c r="PQX445" s="3"/>
      <c r="PQY445" s="3"/>
      <c r="PQZ445" s="3"/>
      <c r="PRA445" s="3"/>
      <c r="PRB445" s="3"/>
      <c r="PRC445" s="3"/>
      <c r="PRD445" s="3"/>
      <c r="PRE445" s="3"/>
      <c r="PRF445" s="3"/>
      <c r="PRG445" s="3"/>
      <c r="PRH445" s="3"/>
      <c r="PRI445" s="3"/>
      <c r="PRJ445" s="3"/>
      <c r="PRK445" s="3"/>
      <c r="PRL445" s="3"/>
      <c r="PRM445" s="3"/>
      <c r="PRN445" s="3"/>
      <c r="PRO445" s="3"/>
      <c r="PRP445" s="3"/>
      <c r="PRQ445" s="3"/>
      <c r="PRR445" s="3"/>
      <c r="PRS445" s="3"/>
      <c r="PRT445" s="3"/>
      <c r="PRU445" s="3"/>
      <c r="PRV445" s="3"/>
      <c r="PRW445" s="3"/>
      <c r="PRX445" s="3"/>
      <c r="PRY445" s="3"/>
      <c r="PRZ445" s="3"/>
      <c r="PSA445" s="3"/>
      <c r="PSB445" s="3"/>
      <c r="PSC445" s="3"/>
      <c r="PSD445" s="3"/>
      <c r="PSE445" s="3"/>
      <c r="PSF445" s="3"/>
      <c r="PSG445" s="3"/>
      <c r="PSH445" s="3"/>
      <c r="PSI445" s="3"/>
      <c r="PSJ445" s="3"/>
      <c r="PSK445" s="3"/>
      <c r="PSL445" s="3"/>
      <c r="PSM445" s="3"/>
      <c r="PSN445" s="3"/>
      <c r="PSO445" s="3"/>
      <c r="PSP445" s="3"/>
      <c r="PSQ445" s="3"/>
      <c r="PSR445" s="3"/>
      <c r="PSS445" s="3"/>
      <c r="PST445" s="3"/>
      <c r="PSU445" s="3"/>
      <c r="PSV445" s="3"/>
      <c r="PSW445" s="3"/>
      <c r="PSX445" s="3"/>
      <c r="PSY445" s="3"/>
      <c r="PSZ445" s="3"/>
      <c r="PTA445" s="3"/>
      <c r="PTB445" s="3"/>
      <c r="PTC445" s="3"/>
      <c r="PTD445" s="3"/>
      <c r="PTE445" s="3"/>
      <c r="PTF445" s="3"/>
      <c r="PTG445" s="3"/>
      <c r="PTH445" s="3"/>
      <c r="PTI445" s="3"/>
      <c r="PTJ445" s="3"/>
      <c r="PTK445" s="3"/>
      <c r="PTL445" s="3"/>
      <c r="PTM445" s="3"/>
      <c r="PTN445" s="3"/>
      <c r="PTO445" s="3"/>
      <c r="PTP445" s="3"/>
      <c r="PTQ445" s="3"/>
      <c r="PTR445" s="3"/>
      <c r="PTS445" s="3"/>
      <c r="PTT445" s="3"/>
      <c r="PTU445" s="3"/>
      <c r="PTV445" s="3"/>
      <c r="PTW445" s="3"/>
      <c r="PTX445" s="3"/>
      <c r="PTY445" s="3"/>
      <c r="PTZ445" s="3"/>
      <c r="PUA445" s="3"/>
      <c r="PUB445" s="3"/>
      <c r="PUC445" s="3"/>
      <c r="PUD445" s="3"/>
      <c r="PUE445" s="3"/>
      <c r="PUF445" s="3"/>
      <c r="PUG445" s="3"/>
      <c r="PUH445" s="3"/>
      <c r="PUI445" s="3"/>
      <c r="PUJ445" s="3"/>
      <c r="PUK445" s="3"/>
      <c r="PUL445" s="3"/>
      <c r="PUM445" s="3"/>
      <c r="PUN445" s="3"/>
      <c r="PUO445" s="3"/>
      <c r="PUP445" s="3"/>
      <c r="PUQ445" s="3"/>
      <c r="PUR445" s="3"/>
      <c r="PUS445" s="3"/>
      <c r="PUT445" s="3"/>
      <c r="PUU445" s="3"/>
      <c r="PUV445" s="3"/>
      <c r="PUW445" s="3"/>
      <c r="PUX445" s="3"/>
      <c r="PUY445" s="3"/>
      <c r="PUZ445" s="3"/>
      <c r="PVA445" s="3"/>
      <c r="PVB445" s="3"/>
      <c r="PVC445" s="3"/>
      <c r="PVD445" s="3"/>
      <c r="PVE445" s="3"/>
      <c r="PVF445" s="3"/>
      <c r="PVG445" s="3"/>
      <c r="PVH445" s="3"/>
      <c r="PVI445" s="3"/>
      <c r="PVJ445" s="3"/>
      <c r="PVK445" s="3"/>
      <c r="PVL445" s="3"/>
      <c r="PVM445" s="3"/>
      <c r="PVN445" s="3"/>
      <c r="PVO445" s="3"/>
      <c r="PVP445" s="3"/>
      <c r="PVQ445" s="3"/>
      <c r="PVR445" s="3"/>
      <c r="PVS445" s="3"/>
      <c r="PVT445" s="3"/>
      <c r="PVU445" s="3"/>
      <c r="PVV445" s="3"/>
      <c r="PVW445" s="3"/>
      <c r="PVX445" s="3"/>
      <c r="PVY445" s="3"/>
      <c r="PVZ445" s="3"/>
      <c r="PWA445" s="3"/>
      <c r="PWB445" s="3"/>
      <c r="PWC445" s="3"/>
      <c r="PWD445" s="3"/>
      <c r="PWE445" s="3"/>
      <c r="PWF445" s="3"/>
      <c r="PWG445" s="3"/>
      <c r="PWH445" s="3"/>
      <c r="PWI445" s="3"/>
      <c r="PWJ445" s="3"/>
      <c r="PWK445" s="3"/>
      <c r="PWL445" s="3"/>
      <c r="PWM445" s="3"/>
      <c r="PWN445" s="3"/>
      <c r="PWO445" s="3"/>
      <c r="PWP445" s="3"/>
      <c r="PWQ445" s="3"/>
      <c r="PWR445" s="3"/>
      <c r="PWS445" s="3"/>
      <c r="PWT445" s="3"/>
      <c r="PWU445" s="3"/>
      <c r="PWV445" s="3"/>
      <c r="PWW445" s="3"/>
      <c r="PWX445" s="3"/>
      <c r="PWY445" s="3"/>
      <c r="PWZ445" s="3"/>
      <c r="PXA445" s="3"/>
      <c r="PXB445" s="3"/>
      <c r="PXC445" s="3"/>
      <c r="PXD445" s="3"/>
      <c r="PXE445" s="3"/>
      <c r="PXF445" s="3"/>
      <c r="PXG445" s="3"/>
      <c r="PXH445" s="3"/>
      <c r="PXI445" s="3"/>
      <c r="PXJ445" s="3"/>
      <c r="PXK445" s="3"/>
      <c r="PXL445" s="3"/>
      <c r="PXM445" s="3"/>
      <c r="PXN445" s="3"/>
      <c r="PXO445" s="3"/>
      <c r="PXP445" s="3"/>
      <c r="PXQ445" s="3"/>
      <c r="PXR445" s="3"/>
      <c r="PXS445" s="3"/>
      <c r="PXT445" s="3"/>
      <c r="PXU445" s="3"/>
      <c r="PXV445" s="3"/>
      <c r="PXW445" s="3"/>
      <c r="PXX445" s="3"/>
      <c r="PXY445" s="3"/>
      <c r="PXZ445" s="3"/>
      <c r="PYA445" s="3"/>
      <c r="PYB445" s="3"/>
      <c r="PYC445" s="3"/>
      <c r="PYD445" s="3"/>
      <c r="PYE445" s="3"/>
      <c r="PYF445" s="3"/>
      <c r="PYG445" s="3"/>
      <c r="PYH445" s="3"/>
      <c r="PYI445" s="3"/>
      <c r="PYJ445" s="3"/>
      <c r="PYK445" s="3"/>
      <c r="PYL445" s="3"/>
      <c r="PYM445" s="3"/>
      <c r="PYN445" s="3"/>
      <c r="PYO445" s="3"/>
      <c r="PYP445" s="3"/>
      <c r="PYQ445" s="3"/>
      <c r="PYR445" s="3"/>
      <c r="PYS445" s="3"/>
      <c r="PYT445" s="3"/>
      <c r="PYU445" s="3"/>
      <c r="PYV445" s="3"/>
      <c r="PYW445" s="3"/>
      <c r="PYX445" s="3"/>
      <c r="PYY445" s="3"/>
      <c r="PYZ445" s="3"/>
      <c r="PZA445" s="3"/>
      <c r="PZB445" s="3"/>
      <c r="PZC445" s="3"/>
      <c r="PZD445" s="3"/>
      <c r="PZE445" s="3"/>
      <c r="PZF445" s="3"/>
      <c r="PZG445" s="3"/>
      <c r="PZH445" s="3"/>
      <c r="PZI445" s="3"/>
      <c r="PZJ445" s="3"/>
      <c r="PZK445" s="3"/>
      <c r="PZL445" s="3"/>
      <c r="PZM445" s="3"/>
      <c r="PZN445" s="3"/>
      <c r="PZO445" s="3"/>
      <c r="PZP445" s="3"/>
      <c r="PZQ445" s="3"/>
      <c r="PZR445" s="3"/>
      <c r="PZS445" s="3"/>
      <c r="PZT445" s="3"/>
      <c r="PZU445" s="3"/>
      <c r="PZV445" s="3"/>
      <c r="PZW445" s="3"/>
      <c r="PZY445" s="3"/>
      <c r="QAA445" s="3"/>
      <c r="QAB445" s="3"/>
      <c r="QAC445" s="3"/>
      <c r="QAD445" s="3"/>
      <c r="QAE445" s="3"/>
      <c r="QAF445" s="3"/>
      <c r="QAG445" s="3"/>
      <c r="QAH445" s="3"/>
      <c r="QAM445" s="3"/>
      <c r="QAN445" s="3"/>
      <c r="QAO445" s="3"/>
      <c r="QAP445" s="3"/>
      <c r="QAQ445" s="3"/>
      <c r="QAR445" s="3"/>
      <c r="QAS445" s="3"/>
      <c r="QAT445" s="3"/>
      <c r="QAU445" s="3"/>
      <c r="QAV445" s="3"/>
      <c r="QAW445" s="3"/>
      <c r="QAX445" s="3"/>
      <c r="QAY445" s="3"/>
      <c r="QAZ445" s="3"/>
      <c r="QBA445" s="3"/>
      <c r="QBB445" s="3"/>
      <c r="QBC445" s="3"/>
      <c r="QBD445" s="3"/>
      <c r="QBE445" s="3"/>
      <c r="QBF445" s="3"/>
      <c r="QBG445" s="3"/>
      <c r="QBH445" s="3"/>
      <c r="QBI445" s="3"/>
      <c r="QBJ445" s="3"/>
      <c r="QBK445" s="3"/>
      <c r="QBL445" s="3"/>
      <c r="QBM445" s="3"/>
      <c r="QBN445" s="3"/>
      <c r="QBO445" s="3"/>
      <c r="QBP445" s="3"/>
      <c r="QBQ445" s="3"/>
      <c r="QBR445" s="3"/>
      <c r="QBS445" s="3"/>
      <c r="QBT445" s="3"/>
      <c r="QBU445" s="3"/>
      <c r="QBV445" s="3"/>
      <c r="QBW445" s="3"/>
      <c r="QBX445" s="3"/>
      <c r="QBY445" s="3"/>
      <c r="QBZ445" s="3"/>
      <c r="QCA445" s="3"/>
      <c r="QCB445" s="3"/>
      <c r="QCC445" s="3"/>
      <c r="QCD445" s="3"/>
      <c r="QCE445" s="3"/>
      <c r="QCF445" s="3"/>
      <c r="QCG445" s="3"/>
      <c r="QCH445" s="3"/>
      <c r="QCI445" s="3"/>
      <c r="QCJ445" s="3"/>
      <c r="QCK445" s="3"/>
      <c r="QCL445" s="3"/>
      <c r="QCM445" s="3"/>
      <c r="QCN445" s="3"/>
      <c r="QCO445" s="3"/>
      <c r="QCP445" s="3"/>
      <c r="QCQ445" s="3"/>
      <c r="QCR445" s="3"/>
      <c r="QCS445" s="3"/>
      <c r="QCT445" s="3"/>
      <c r="QCU445" s="3"/>
      <c r="QCV445" s="3"/>
      <c r="QCW445" s="3"/>
      <c r="QCX445" s="3"/>
      <c r="QCY445" s="3"/>
      <c r="QCZ445" s="3"/>
      <c r="QDA445" s="3"/>
      <c r="QDB445" s="3"/>
      <c r="QDC445" s="3"/>
      <c r="QDD445" s="3"/>
      <c r="QDE445" s="3"/>
      <c r="QDF445" s="3"/>
      <c r="QDG445" s="3"/>
      <c r="QDH445" s="3"/>
      <c r="QDI445" s="3"/>
      <c r="QDJ445" s="3"/>
      <c r="QDK445" s="3"/>
      <c r="QDL445" s="3"/>
      <c r="QDM445" s="3"/>
      <c r="QDN445" s="3"/>
      <c r="QDO445" s="3"/>
      <c r="QDP445" s="3"/>
      <c r="QDQ445" s="3"/>
      <c r="QDR445" s="3"/>
      <c r="QDS445" s="3"/>
      <c r="QDT445" s="3"/>
      <c r="QDU445" s="3"/>
      <c r="QDV445" s="3"/>
      <c r="QDW445" s="3"/>
      <c r="QDX445" s="3"/>
      <c r="QDY445" s="3"/>
      <c r="QDZ445" s="3"/>
      <c r="QEA445" s="3"/>
      <c r="QEB445" s="3"/>
      <c r="QEC445" s="3"/>
      <c r="QED445" s="3"/>
      <c r="QEE445" s="3"/>
      <c r="QEF445" s="3"/>
      <c r="QEG445" s="3"/>
      <c r="QEH445" s="3"/>
      <c r="QEI445" s="3"/>
      <c r="QEJ445" s="3"/>
      <c r="QEK445" s="3"/>
      <c r="QEL445" s="3"/>
      <c r="QEM445" s="3"/>
      <c r="QEN445" s="3"/>
      <c r="QEO445" s="3"/>
      <c r="QEP445" s="3"/>
      <c r="QEQ445" s="3"/>
      <c r="QER445" s="3"/>
      <c r="QES445" s="3"/>
      <c r="QET445" s="3"/>
      <c r="QEU445" s="3"/>
      <c r="QEV445" s="3"/>
      <c r="QEW445" s="3"/>
      <c r="QEX445" s="3"/>
      <c r="QEY445" s="3"/>
      <c r="QEZ445" s="3"/>
      <c r="QFA445" s="3"/>
      <c r="QFB445" s="3"/>
      <c r="QFC445" s="3"/>
      <c r="QFD445" s="3"/>
      <c r="QFE445" s="3"/>
      <c r="QFF445" s="3"/>
      <c r="QFG445" s="3"/>
      <c r="QFH445" s="3"/>
      <c r="QFI445" s="3"/>
      <c r="QFJ445" s="3"/>
      <c r="QFK445" s="3"/>
      <c r="QFL445" s="3"/>
      <c r="QFM445" s="3"/>
      <c r="QFN445" s="3"/>
      <c r="QFO445" s="3"/>
      <c r="QFP445" s="3"/>
      <c r="QFQ445" s="3"/>
      <c r="QFR445" s="3"/>
      <c r="QFS445" s="3"/>
      <c r="QFT445" s="3"/>
      <c r="QFU445" s="3"/>
      <c r="QFV445" s="3"/>
      <c r="QFW445" s="3"/>
      <c r="QFX445" s="3"/>
      <c r="QFY445" s="3"/>
      <c r="QFZ445" s="3"/>
      <c r="QGA445" s="3"/>
      <c r="QGB445" s="3"/>
      <c r="QGC445" s="3"/>
      <c r="QGD445" s="3"/>
      <c r="QGE445" s="3"/>
      <c r="QGF445" s="3"/>
      <c r="QGG445" s="3"/>
      <c r="QGH445" s="3"/>
      <c r="QGI445" s="3"/>
      <c r="QGJ445" s="3"/>
      <c r="QGK445" s="3"/>
      <c r="QGL445" s="3"/>
      <c r="QGM445" s="3"/>
      <c r="QGN445" s="3"/>
      <c r="QGO445" s="3"/>
      <c r="QGP445" s="3"/>
      <c r="QGQ445" s="3"/>
      <c r="QGR445" s="3"/>
      <c r="QGS445" s="3"/>
      <c r="QGT445" s="3"/>
      <c r="QGU445" s="3"/>
      <c r="QGV445" s="3"/>
      <c r="QGW445" s="3"/>
      <c r="QGX445" s="3"/>
      <c r="QGY445" s="3"/>
      <c r="QGZ445" s="3"/>
      <c r="QHA445" s="3"/>
      <c r="QHB445" s="3"/>
      <c r="QHC445" s="3"/>
      <c r="QHD445" s="3"/>
      <c r="QHE445" s="3"/>
      <c r="QHF445" s="3"/>
      <c r="QHG445" s="3"/>
      <c r="QHH445" s="3"/>
      <c r="QHI445" s="3"/>
      <c r="QHJ445" s="3"/>
      <c r="QHK445" s="3"/>
      <c r="QHL445" s="3"/>
      <c r="QHM445" s="3"/>
      <c r="QHN445" s="3"/>
      <c r="QHO445" s="3"/>
      <c r="QHP445" s="3"/>
      <c r="QHQ445" s="3"/>
      <c r="QHR445" s="3"/>
      <c r="QHS445" s="3"/>
      <c r="QHT445" s="3"/>
      <c r="QHU445" s="3"/>
      <c r="QHV445" s="3"/>
      <c r="QHW445" s="3"/>
      <c r="QHX445" s="3"/>
      <c r="QHY445" s="3"/>
      <c r="QHZ445" s="3"/>
      <c r="QIA445" s="3"/>
      <c r="QIB445" s="3"/>
      <c r="QIC445" s="3"/>
      <c r="QID445" s="3"/>
      <c r="QIE445" s="3"/>
      <c r="QIF445" s="3"/>
      <c r="QIG445" s="3"/>
      <c r="QIH445" s="3"/>
      <c r="QII445" s="3"/>
      <c r="QIJ445" s="3"/>
      <c r="QIK445" s="3"/>
      <c r="QIL445" s="3"/>
      <c r="QIM445" s="3"/>
      <c r="QIN445" s="3"/>
      <c r="QIO445" s="3"/>
      <c r="QIP445" s="3"/>
      <c r="QIQ445" s="3"/>
      <c r="QIR445" s="3"/>
      <c r="QIS445" s="3"/>
      <c r="QIT445" s="3"/>
      <c r="QIU445" s="3"/>
      <c r="QIV445" s="3"/>
      <c r="QIW445" s="3"/>
      <c r="QIX445" s="3"/>
      <c r="QIY445" s="3"/>
      <c r="QIZ445" s="3"/>
      <c r="QJA445" s="3"/>
      <c r="QJB445" s="3"/>
      <c r="QJC445" s="3"/>
      <c r="QJD445" s="3"/>
      <c r="QJE445" s="3"/>
      <c r="QJF445" s="3"/>
      <c r="QJG445" s="3"/>
      <c r="QJH445" s="3"/>
      <c r="QJI445" s="3"/>
      <c r="QJJ445" s="3"/>
      <c r="QJK445" s="3"/>
      <c r="QJL445" s="3"/>
      <c r="QJM445" s="3"/>
      <c r="QJN445" s="3"/>
      <c r="QJO445" s="3"/>
      <c r="QJP445" s="3"/>
      <c r="QJQ445" s="3"/>
      <c r="QJR445" s="3"/>
      <c r="QJS445" s="3"/>
      <c r="QJU445" s="3"/>
      <c r="QJW445" s="3"/>
      <c r="QJX445" s="3"/>
      <c r="QJY445" s="3"/>
      <c r="QJZ445" s="3"/>
      <c r="QKA445" s="3"/>
      <c r="QKB445" s="3"/>
      <c r="QKC445" s="3"/>
      <c r="QKD445" s="3"/>
      <c r="QKI445" s="3"/>
      <c r="QKJ445" s="3"/>
      <c r="QKK445" s="3"/>
      <c r="QKL445" s="3"/>
      <c r="QKM445" s="3"/>
      <c r="QKN445" s="3"/>
      <c r="QKO445" s="3"/>
      <c r="QKP445" s="3"/>
      <c r="QKQ445" s="3"/>
      <c r="QKR445" s="3"/>
      <c r="QKS445" s="3"/>
      <c r="QKT445" s="3"/>
      <c r="QKU445" s="3"/>
      <c r="QKV445" s="3"/>
      <c r="QKW445" s="3"/>
      <c r="QKX445" s="3"/>
      <c r="QKY445" s="3"/>
      <c r="QKZ445" s="3"/>
      <c r="QLA445" s="3"/>
      <c r="QLB445" s="3"/>
      <c r="QLC445" s="3"/>
      <c r="QLD445" s="3"/>
      <c r="QLE445" s="3"/>
      <c r="QLF445" s="3"/>
      <c r="QLG445" s="3"/>
      <c r="QLH445" s="3"/>
      <c r="QLI445" s="3"/>
      <c r="QLJ445" s="3"/>
      <c r="QLK445" s="3"/>
      <c r="QLL445" s="3"/>
      <c r="QLM445" s="3"/>
      <c r="QLN445" s="3"/>
      <c r="QLO445" s="3"/>
      <c r="QLP445" s="3"/>
      <c r="QLQ445" s="3"/>
      <c r="QLR445" s="3"/>
      <c r="QLS445" s="3"/>
      <c r="QLT445" s="3"/>
      <c r="QLU445" s="3"/>
      <c r="QLV445" s="3"/>
      <c r="QLW445" s="3"/>
      <c r="QLX445" s="3"/>
      <c r="QLY445" s="3"/>
      <c r="QLZ445" s="3"/>
      <c r="QMA445" s="3"/>
      <c r="QMB445" s="3"/>
      <c r="QMC445" s="3"/>
      <c r="QMD445" s="3"/>
      <c r="QME445" s="3"/>
      <c r="QMF445" s="3"/>
      <c r="QMG445" s="3"/>
      <c r="QMH445" s="3"/>
      <c r="QMI445" s="3"/>
      <c r="QMJ445" s="3"/>
      <c r="QMK445" s="3"/>
      <c r="QML445" s="3"/>
      <c r="QMM445" s="3"/>
      <c r="QMN445" s="3"/>
      <c r="QMO445" s="3"/>
      <c r="QMP445" s="3"/>
      <c r="QMQ445" s="3"/>
      <c r="QMR445" s="3"/>
      <c r="QMS445" s="3"/>
      <c r="QMT445" s="3"/>
      <c r="QMU445" s="3"/>
      <c r="QMV445" s="3"/>
      <c r="QMW445" s="3"/>
      <c r="QMX445" s="3"/>
      <c r="QMY445" s="3"/>
      <c r="QMZ445" s="3"/>
      <c r="QNA445" s="3"/>
      <c r="QNB445" s="3"/>
      <c r="QNC445" s="3"/>
      <c r="QND445" s="3"/>
      <c r="QNE445" s="3"/>
      <c r="QNF445" s="3"/>
      <c r="QNG445" s="3"/>
      <c r="QNH445" s="3"/>
      <c r="QNI445" s="3"/>
      <c r="QNJ445" s="3"/>
      <c r="QNK445" s="3"/>
      <c r="QNL445" s="3"/>
      <c r="QNM445" s="3"/>
      <c r="QNN445" s="3"/>
      <c r="QNO445" s="3"/>
      <c r="QNP445" s="3"/>
      <c r="QNQ445" s="3"/>
      <c r="QNR445" s="3"/>
      <c r="QNS445" s="3"/>
      <c r="QNT445" s="3"/>
      <c r="QNU445" s="3"/>
      <c r="QNV445" s="3"/>
      <c r="QNW445" s="3"/>
      <c r="QNX445" s="3"/>
      <c r="QNY445" s="3"/>
      <c r="QNZ445" s="3"/>
      <c r="QOA445" s="3"/>
      <c r="QOB445" s="3"/>
      <c r="QOC445" s="3"/>
      <c r="QOD445" s="3"/>
      <c r="QOE445" s="3"/>
      <c r="QOF445" s="3"/>
      <c r="QOG445" s="3"/>
      <c r="QOH445" s="3"/>
      <c r="QOI445" s="3"/>
      <c r="QOJ445" s="3"/>
      <c r="QOK445" s="3"/>
      <c r="QOL445" s="3"/>
      <c r="QOM445" s="3"/>
      <c r="QON445" s="3"/>
      <c r="QOO445" s="3"/>
      <c r="QOP445" s="3"/>
      <c r="QOQ445" s="3"/>
      <c r="QOR445" s="3"/>
      <c r="QOS445" s="3"/>
      <c r="QOT445" s="3"/>
      <c r="QOU445" s="3"/>
      <c r="QOV445" s="3"/>
      <c r="QOW445" s="3"/>
      <c r="QOX445" s="3"/>
      <c r="QOY445" s="3"/>
      <c r="QOZ445" s="3"/>
      <c r="QPA445" s="3"/>
      <c r="QPB445" s="3"/>
      <c r="QPC445" s="3"/>
      <c r="QPD445" s="3"/>
      <c r="QPE445" s="3"/>
      <c r="QPF445" s="3"/>
      <c r="QPG445" s="3"/>
      <c r="QPH445" s="3"/>
      <c r="QPI445" s="3"/>
      <c r="QPJ445" s="3"/>
      <c r="QPK445" s="3"/>
      <c r="QPL445" s="3"/>
      <c r="QPM445" s="3"/>
      <c r="QPN445" s="3"/>
      <c r="QPO445" s="3"/>
      <c r="QPP445" s="3"/>
      <c r="QPQ445" s="3"/>
      <c r="QPR445" s="3"/>
      <c r="QPS445" s="3"/>
      <c r="QPT445" s="3"/>
      <c r="QPU445" s="3"/>
      <c r="QPV445" s="3"/>
      <c r="QPW445" s="3"/>
      <c r="QPX445" s="3"/>
      <c r="QPY445" s="3"/>
      <c r="QPZ445" s="3"/>
      <c r="QQA445" s="3"/>
      <c r="QQB445" s="3"/>
      <c r="QQC445" s="3"/>
      <c r="QQD445" s="3"/>
      <c r="QQE445" s="3"/>
      <c r="QQF445" s="3"/>
      <c r="QQG445" s="3"/>
      <c r="QQH445" s="3"/>
      <c r="QQI445" s="3"/>
      <c r="QQJ445" s="3"/>
      <c r="QQK445" s="3"/>
      <c r="QQL445" s="3"/>
      <c r="QQM445" s="3"/>
      <c r="QQN445" s="3"/>
      <c r="QQO445" s="3"/>
      <c r="QQP445" s="3"/>
      <c r="QQQ445" s="3"/>
      <c r="QQR445" s="3"/>
      <c r="QQS445" s="3"/>
      <c r="QQT445" s="3"/>
      <c r="QQU445" s="3"/>
      <c r="QQV445" s="3"/>
      <c r="QQW445" s="3"/>
      <c r="QQX445" s="3"/>
      <c r="QQY445" s="3"/>
      <c r="QQZ445" s="3"/>
      <c r="QRA445" s="3"/>
      <c r="QRB445" s="3"/>
      <c r="QRC445" s="3"/>
      <c r="QRD445" s="3"/>
      <c r="QRE445" s="3"/>
      <c r="QRF445" s="3"/>
      <c r="QRG445" s="3"/>
      <c r="QRH445" s="3"/>
      <c r="QRI445" s="3"/>
      <c r="QRJ445" s="3"/>
      <c r="QRK445" s="3"/>
      <c r="QRL445" s="3"/>
      <c r="QRM445" s="3"/>
      <c r="QRN445" s="3"/>
      <c r="QRO445" s="3"/>
      <c r="QRP445" s="3"/>
      <c r="QRQ445" s="3"/>
      <c r="QRR445" s="3"/>
      <c r="QRS445" s="3"/>
      <c r="QRT445" s="3"/>
      <c r="QRU445" s="3"/>
      <c r="QRV445" s="3"/>
      <c r="QRW445" s="3"/>
      <c r="QRX445" s="3"/>
      <c r="QRY445" s="3"/>
      <c r="QRZ445" s="3"/>
      <c r="QSA445" s="3"/>
      <c r="QSB445" s="3"/>
      <c r="QSC445" s="3"/>
      <c r="QSD445" s="3"/>
      <c r="QSE445" s="3"/>
      <c r="QSF445" s="3"/>
      <c r="QSG445" s="3"/>
      <c r="QSH445" s="3"/>
      <c r="QSI445" s="3"/>
      <c r="QSJ445" s="3"/>
      <c r="QSK445" s="3"/>
      <c r="QSL445" s="3"/>
      <c r="QSM445" s="3"/>
      <c r="QSN445" s="3"/>
      <c r="QSO445" s="3"/>
      <c r="QSP445" s="3"/>
      <c r="QSQ445" s="3"/>
      <c r="QSR445" s="3"/>
      <c r="QSS445" s="3"/>
      <c r="QST445" s="3"/>
      <c r="QSU445" s="3"/>
      <c r="QSV445" s="3"/>
      <c r="QSW445" s="3"/>
      <c r="QSX445" s="3"/>
      <c r="QSY445" s="3"/>
      <c r="QSZ445" s="3"/>
      <c r="QTA445" s="3"/>
      <c r="QTB445" s="3"/>
      <c r="QTC445" s="3"/>
      <c r="QTD445" s="3"/>
      <c r="QTE445" s="3"/>
      <c r="QTF445" s="3"/>
      <c r="QTG445" s="3"/>
      <c r="QTH445" s="3"/>
      <c r="QTI445" s="3"/>
      <c r="QTJ445" s="3"/>
      <c r="QTK445" s="3"/>
      <c r="QTL445" s="3"/>
      <c r="QTM445" s="3"/>
      <c r="QTN445" s="3"/>
      <c r="QTO445" s="3"/>
      <c r="QTQ445" s="3"/>
      <c r="QTS445" s="3"/>
      <c r="QTT445" s="3"/>
      <c r="QTU445" s="3"/>
      <c r="QTV445" s="3"/>
      <c r="QTW445" s="3"/>
      <c r="QTX445" s="3"/>
      <c r="QTY445" s="3"/>
      <c r="QTZ445" s="3"/>
      <c r="QUE445" s="3"/>
      <c r="QUF445" s="3"/>
      <c r="QUG445" s="3"/>
      <c r="QUH445" s="3"/>
      <c r="QUI445" s="3"/>
      <c r="QUJ445" s="3"/>
      <c r="QUK445" s="3"/>
      <c r="QUL445" s="3"/>
      <c r="QUM445" s="3"/>
      <c r="QUN445" s="3"/>
      <c r="QUO445" s="3"/>
      <c r="QUP445" s="3"/>
      <c r="QUQ445" s="3"/>
      <c r="QUR445" s="3"/>
      <c r="QUS445" s="3"/>
      <c r="QUT445" s="3"/>
      <c r="QUU445" s="3"/>
      <c r="QUV445" s="3"/>
      <c r="QUW445" s="3"/>
      <c r="QUX445" s="3"/>
      <c r="QUY445" s="3"/>
      <c r="QUZ445" s="3"/>
      <c r="QVA445" s="3"/>
      <c r="QVB445" s="3"/>
      <c r="QVC445" s="3"/>
      <c r="QVD445" s="3"/>
      <c r="QVE445" s="3"/>
      <c r="QVF445" s="3"/>
      <c r="QVG445" s="3"/>
      <c r="QVH445" s="3"/>
      <c r="QVI445" s="3"/>
      <c r="QVJ445" s="3"/>
      <c r="QVK445" s="3"/>
      <c r="QVL445" s="3"/>
      <c r="QVM445" s="3"/>
      <c r="QVN445" s="3"/>
      <c r="QVO445" s="3"/>
      <c r="QVP445" s="3"/>
      <c r="QVQ445" s="3"/>
      <c r="QVR445" s="3"/>
      <c r="QVS445" s="3"/>
      <c r="QVT445" s="3"/>
      <c r="QVU445" s="3"/>
      <c r="QVV445" s="3"/>
      <c r="QVW445" s="3"/>
      <c r="QVX445" s="3"/>
      <c r="QVY445" s="3"/>
      <c r="QVZ445" s="3"/>
      <c r="QWA445" s="3"/>
      <c r="QWB445" s="3"/>
      <c r="QWC445" s="3"/>
      <c r="QWD445" s="3"/>
      <c r="QWE445" s="3"/>
      <c r="QWF445" s="3"/>
      <c r="QWG445" s="3"/>
      <c r="QWH445" s="3"/>
      <c r="QWI445" s="3"/>
      <c r="QWJ445" s="3"/>
      <c r="QWK445" s="3"/>
      <c r="QWL445" s="3"/>
      <c r="QWM445" s="3"/>
      <c r="QWN445" s="3"/>
      <c r="QWO445" s="3"/>
      <c r="QWP445" s="3"/>
      <c r="QWQ445" s="3"/>
      <c r="QWR445" s="3"/>
      <c r="QWS445" s="3"/>
      <c r="QWT445" s="3"/>
      <c r="QWU445" s="3"/>
      <c r="QWV445" s="3"/>
      <c r="QWW445" s="3"/>
      <c r="QWX445" s="3"/>
      <c r="QWY445" s="3"/>
      <c r="QWZ445" s="3"/>
      <c r="QXA445" s="3"/>
      <c r="QXB445" s="3"/>
      <c r="QXC445" s="3"/>
      <c r="QXD445" s="3"/>
      <c r="QXE445" s="3"/>
      <c r="QXF445" s="3"/>
      <c r="QXG445" s="3"/>
      <c r="QXH445" s="3"/>
      <c r="QXI445" s="3"/>
      <c r="QXJ445" s="3"/>
      <c r="QXK445" s="3"/>
      <c r="QXL445" s="3"/>
      <c r="QXM445" s="3"/>
      <c r="QXN445" s="3"/>
      <c r="QXO445" s="3"/>
      <c r="QXP445" s="3"/>
      <c r="QXQ445" s="3"/>
      <c r="QXR445" s="3"/>
      <c r="QXS445" s="3"/>
      <c r="QXT445" s="3"/>
      <c r="QXU445" s="3"/>
      <c r="QXV445" s="3"/>
      <c r="QXW445" s="3"/>
      <c r="QXX445" s="3"/>
      <c r="QXY445" s="3"/>
      <c r="QXZ445" s="3"/>
      <c r="QYA445" s="3"/>
      <c r="QYB445" s="3"/>
      <c r="QYC445" s="3"/>
      <c r="QYD445" s="3"/>
      <c r="QYE445" s="3"/>
      <c r="QYF445" s="3"/>
      <c r="QYG445" s="3"/>
      <c r="QYH445" s="3"/>
      <c r="QYI445" s="3"/>
      <c r="QYJ445" s="3"/>
      <c r="QYK445" s="3"/>
      <c r="QYL445" s="3"/>
      <c r="QYM445" s="3"/>
      <c r="QYN445" s="3"/>
      <c r="QYO445" s="3"/>
      <c r="QYP445" s="3"/>
      <c r="QYQ445" s="3"/>
      <c r="QYR445" s="3"/>
      <c r="QYS445" s="3"/>
      <c r="QYT445" s="3"/>
      <c r="QYU445" s="3"/>
      <c r="QYV445" s="3"/>
      <c r="QYW445" s="3"/>
      <c r="QYX445" s="3"/>
      <c r="QYY445" s="3"/>
      <c r="QYZ445" s="3"/>
      <c r="QZA445" s="3"/>
      <c r="QZB445" s="3"/>
      <c r="QZC445" s="3"/>
      <c r="QZD445" s="3"/>
      <c r="QZE445" s="3"/>
      <c r="QZF445" s="3"/>
      <c r="QZG445" s="3"/>
      <c r="QZH445" s="3"/>
      <c r="QZI445" s="3"/>
      <c r="QZJ445" s="3"/>
      <c r="QZK445" s="3"/>
      <c r="QZL445" s="3"/>
      <c r="QZM445" s="3"/>
      <c r="QZN445" s="3"/>
      <c r="QZO445" s="3"/>
      <c r="QZP445" s="3"/>
      <c r="QZQ445" s="3"/>
      <c r="QZR445" s="3"/>
      <c r="QZS445" s="3"/>
      <c r="QZT445" s="3"/>
      <c r="QZU445" s="3"/>
      <c r="QZV445" s="3"/>
      <c r="QZW445" s="3"/>
      <c r="QZX445" s="3"/>
      <c r="QZY445" s="3"/>
      <c r="QZZ445" s="3"/>
      <c r="RAA445" s="3"/>
      <c r="RAB445" s="3"/>
      <c r="RAC445" s="3"/>
      <c r="RAD445" s="3"/>
      <c r="RAE445" s="3"/>
      <c r="RAF445" s="3"/>
      <c r="RAG445" s="3"/>
      <c r="RAH445" s="3"/>
      <c r="RAI445" s="3"/>
      <c r="RAJ445" s="3"/>
      <c r="RAK445" s="3"/>
      <c r="RAL445" s="3"/>
      <c r="RAM445" s="3"/>
      <c r="RAN445" s="3"/>
      <c r="RAO445" s="3"/>
      <c r="RAP445" s="3"/>
      <c r="RAQ445" s="3"/>
      <c r="RAR445" s="3"/>
      <c r="RAS445" s="3"/>
      <c r="RAT445" s="3"/>
      <c r="RAU445" s="3"/>
      <c r="RAV445" s="3"/>
      <c r="RAW445" s="3"/>
      <c r="RAX445" s="3"/>
      <c r="RAY445" s="3"/>
      <c r="RAZ445" s="3"/>
      <c r="RBA445" s="3"/>
      <c r="RBB445" s="3"/>
      <c r="RBC445" s="3"/>
      <c r="RBD445" s="3"/>
      <c r="RBE445" s="3"/>
      <c r="RBF445" s="3"/>
      <c r="RBG445" s="3"/>
      <c r="RBH445" s="3"/>
      <c r="RBI445" s="3"/>
      <c r="RBJ445" s="3"/>
      <c r="RBK445" s="3"/>
      <c r="RBL445" s="3"/>
      <c r="RBM445" s="3"/>
      <c r="RBN445" s="3"/>
      <c r="RBO445" s="3"/>
      <c r="RBP445" s="3"/>
      <c r="RBQ445" s="3"/>
      <c r="RBR445" s="3"/>
      <c r="RBS445" s="3"/>
      <c r="RBT445" s="3"/>
      <c r="RBU445" s="3"/>
      <c r="RBV445" s="3"/>
      <c r="RBW445" s="3"/>
      <c r="RBX445" s="3"/>
      <c r="RBY445" s="3"/>
      <c r="RBZ445" s="3"/>
      <c r="RCA445" s="3"/>
      <c r="RCB445" s="3"/>
      <c r="RCC445" s="3"/>
      <c r="RCD445" s="3"/>
      <c r="RCE445" s="3"/>
      <c r="RCF445" s="3"/>
      <c r="RCG445" s="3"/>
      <c r="RCH445" s="3"/>
      <c r="RCI445" s="3"/>
      <c r="RCJ445" s="3"/>
      <c r="RCK445" s="3"/>
      <c r="RCL445" s="3"/>
      <c r="RCM445" s="3"/>
      <c r="RCN445" s="3"/>
      <c r="RCO445" s="3"/>
      <c r="RCP445" s="3"/>
      <c r="RCQ445" s="3"/>
      <c r="RCR445" s="3"/>
      <c r="RCS445" s="3"/>
      <c r="RCT445" s="3"/>
      <c r="RCU445" s="3"/>
      <c r="RCV445" s="3"/>
      <c r="RCW445" s="3"/>
      <c r="RCX445" s="3"/>
      <c r="RCY445" s="3"/>
      <c r="RCZ445" s="3"/>
      <c r="RDA445" s="3"/>
      <c r="RDB445" s="3"/>
      <c r="RDC445" s="3"/>
      <c r="RDD445" s="3"/>
      <c r="RDE445" s="3"/>
      <c r="RDF445" s="3"/>
      <c r="RDG445" s="3"/>
      <c r="RDH445" s="3"/>
      <c r="RDI445" s="3"/>
      <c r="RDJ445" s="3"/>
      <c r="RDK445" s="3"/>
      <c r="RDM445" s="3"/>
      <c r="RDO445" s="3"/>
      <c r="RDP445" s="3"/>
      <c r="RDQ445" s="3"/>
      <c r="RDR445" s="3"/>
      <c r="RDS445" s="3"/>
      <c r="RDT445" s="3"/>
      <c r="RDU445" s="3"/>
      <c r="RDV445" s="3"/>
      <c r="REA445" s="3"/>
      <c r="REB445" s="3"/>
      <c r="REC445" s="3"/>
      <c r="RED445" s="3"/>
      <c r="REE445" s="3"/>
      <c r="REF445" s="3"/>
      <c r="REG445" s="3"/>
      <c r="REH445" s="3"/>
      <c r="REI445" s="3"/>
      <c r="REJ445" s="3"/>
      <c r="REK445" s="3"/>
      <c r="REL445" s="3"/>
      <c r="REM445" s="3"/>
      <c r="REN445" s="3"/>
      <c r="REO445" s="3"/>
      <c r="REP445" s="3"/>
      <c r="REQ445" s="3"/>
      <c r="RER445" s="3"/>
      <c r="RES445" s="3"/>
      <c r="RET445" s="3"/>
      <c r="REU445" s="3"/>
      <c r="REV445" s="3"/>
      <c r="REW445" s="3"/>
      <c r="REX445" s="3"/>
      <c r="REY445" s="3"/>
      <c r="REZ445" s="3"/>
      <c r="RFA445" s="3"/>
      <c r="RFB445" s="3"/>
      <c r="RFC445" s="3"/>
      <c r="RFD445" s="3"/>
      <c r="RFE445" s="3"/>
      <c r="RFF445" s="3"/>
      <c r="RFG445" s="3"/>
      <c r="RFH445" s="3"/>
      <c r="RFI445" s="3"/>
      <c r="RFJ445" s="3"/>
      <c r="RFK445" s="3"/>
      <c r="RFL445" s="3"/>
      <c r="RFM445" s="3"/>
      <c r="RFN445" s="3"/>
      <c r="RFO445" s="3"/>
      <c r="RFP445" s="3"/>
      <c r="RFQ445" s="3"/>
      <c r="RFR445" s="3"/>
      <c r="RFS445" s="3"/>
      <c r="RFT445" s="3"/>
      <c r="RFU445" s="3"/>
      <c r="RFV445" s="3"/>
      <c r="RFW445" s="3"/>
      <c r="RFX445" s="3"/>
      <c r="RFY445" s="3"/>
      <c r="RFZ445" s="3"/>
      <c r="RGA445" s="3"/>
      <c r="RGB445" s="3"/>
      <c r="RGC445" s="3"/>
      <c r="RGD445" s="3"/>
      <c r="RGE445" s="3"/>
      <c r="RGF445" s="3"/>
      <c r="RGG445" s="3"/>
      <c r="RGH445" s="3"/>
      <c r="RGI445" s="3"/>
      <c r="RGJ445" s="3"/>
      <c r="RGK445" s="3"/>
      <c r="RGL445" s="3"/>
      <c r="RGM445" s="3"/>
      <c r="RGN445" s="3"/>
      <c r="RGO445" s="3"/>
      <c r="RGP445" s="3"/>
      <c r="RGQ445" s="3"/>
      <c r="RGR445" s="3"/>
      <c r="RGS445" s="3"/>
      <c r="RGT445" s="3"/>
      <c r="RGU445" s="3"/>
      <c r="RGV445" s="3"/>
      <c r="RGW445" s="3"/>
      <c r="RGX445" s="3"/>
      <c r="RGY445" s="3"/>
      <c r="RGZ445" s="3"/>
      <c r="RHA445" s="3"/>
      <c r="RHB445" s="3"/>
      <c r="RHC445" s="3"/>
      <c r="RHD445" s="3"/>
      <c r="RHE445" s="3"/>
      <c r="RHF445" s="3"/>
      <c r="RHG445" s="3"/>
      <c r="RHH445" s="3"/>
      <c r="RHI445" s="3"/>
      <c r="RHJ445" s="3"/>
      <c r="RHK445" s="3"/>
      <c r="RHL445" s="3"/>
      <c r="RHM445" s="3"/>
      <c r="RHN445" s="3"/>
      <c r="RHO445" s="3"/>
      <c r="RHP445" s="3"/>
      <c r="RHQ445" s="3"/>
      <c r="RHR445" s="3"/>
      <c r="RHS445" s="3"/>
      <c r="RHT445" s="3"/>
      <c r="RHU445" s="3"/>
      <c r="RHV445" s="3"/>
      <c r="RHW445" s="3"/>
      <c r="RHX445" s="3"/>
      <c r="RHY445" s="3"/>
      <c r="RHZ445" s="3"/>
      <c r="RIA445" s="3"/>
      <c r="RIB445" s="3"/>
      <c r="RIC445" s="3"/>
      <c r="RID445" s="3"/>
      <c r="RIE445" s="3"/>
      <c r="RIF445" s="3"/>
      <c r="RIG445" s="3"/>
      <c r="RIH445" s="3"/>
      <c r="RII445" s="3"/>
      <c r="RIJ445" s="3"/>
      <c r="RIK445" s="3"/>
      <c r="RIL445" s="3"/>
      <c r="RIM445" s="3"/>
      <c r="RIN445" s="3"/>
      <c r="RIO445" s="3"/>
      <c r="RIP445" s="3"/>
      <c r="RIQ445" s="3"/>
      <c r="RIR445" s="3"/>
      <c r="RIS445" s="3"/>
      <c r="RIT445" s="3"/>
      <c r="RIU445" s="3"/>
      <c r="RIV445" s="3"/>
      <c r="RIW445" s="3"/>
      <c r="RIX445" s="3"/>
      <c r="RIY445" s="3"/>
      <c r="RIZ445" s="3"/>
      <c r="RJA445" s="3"/>
      <c r="RJB445" s="3"/>
      <c r="RJC445" s="3"/>
      <c r="RJD445" s="3"/>
      <c r="RJE445" s="3"/>
      <c r="RJF445" s="3"/>
      <c r="RJG445" s="3"/>
      <c r="RJH445" s="3"/>
      <c r="RJI445" s="3"/>
      <c r="RJJ445" s="3"/>
      <c r="RJK445" s="3"/>
      <c r="RJL445" s="3"/>
      <c r="RJM445" s="3"/>
      <c r="RJN445" s="3"/>
      <c r="RJO445" s="3"/>
      <c r="RJP445" s="3"/>
      <c r="RJQ445" s="3"/>
      <c r="RJR445" s="3"/>
      <c r="RJS445" s="3"/>
      <c r="RJT445" s="3"/>
      <c r="RJU445" s="3"/>
      <c r="RJV445" s="3"/>
      <c r="RJW445" s="3"/>
      <c r="RJX445" s="3"/>
      <c r="RJY445" s="3"/>
      <c r="RJZ445" s="3"/>
      <c r="RKA445" s="3"/>
      <c r="RKB445" s="3"/>
      <c r="RKC445" s="3"/>
      <c r="RKD445" s="3"/>
      <c r="RKE445" s="3"/>
      <c r="RKF445" s="3"/>
      <c r="RKG445" s="3"/>
      <c r="RKH445" s="3"/>
      <c r="RKI445" s="3"/>
      <c r="RKJ445" s="3"/>
      <c r="RKK445" s="3"/>
      <c r="RKL445" s="3"/>
      <c r="RKM445" s="3"/>
      <c r="RKN445" s="3"/>
      <c r="RKO445" s="3"/>
      <c r="RKP445" s="3"/>
      <c r="RKQ445" s="3"/>
      <c r="RKR445" s="3"/>
      <c r="RKS445" s="3"/>
      <c r="RKT445" s="3"/>
      <c r="RKU445" s="3"/>
      <c r="RKV445" s="3"/>
      <c r="RKW445" s="3"/>
      <c r="RKX445" s="3"/>
      <c r="RKY445" s="3"/>
      <c r="RKZ445" s="3"/>
      <c r="RLA445" s="3"/>
      <c r="RLB445" s="3"/>
      <c r="RLC445" s="3"/>
      <c r="RLD445" s="3"/>
      <c r="RLE445" s="3"/>
      <c r="RLF445" s="3"/>
      <c r="RLG445" s="3"/>
      <c r="RLH445" s="3"/>
      <c r="RLI445" s="3"/>
      <c r="RLJ445" s="3"/>
      <c r="RLK445" s="3"/>
      <c r="RLL445" s="3"/>
      <c r="RLM445" s="3"/>
      <c r="RLN445" s="3"/>
      <c r="RLO445" s="3"/>
      <c r="RLP445" s="3"/>
      <c r="RLQ445" s="3"/>
      <c r="RLR445" s="3"/>
      <c r="RLS445" s="3"/>
      <c r="RLT445" s="3"/>
      <c r="RLU445" s="3"/>
      <c r="RLV445" s="3"/>
      <c r="RLW445" s="3"/>
      <c r="RLX445" s="3"/>
      <c r="RLY445" s="3"/>
      <c r="RLZ445" s="3"/>
      <c r="RMA445" s="3"/>
      <c r="RMB445" s="3"/>
      <c r="RMC445" s="3"/>
      <c r="RMD445" s="3"/>
      <c r="RME445" s="3"/>
      <c r="RMF445" s="3"/>
      <c r="RMG445" s="3"/>
      <c r="RMH445" s="3"/>
      <c r="RMI445" s="3"/>
      <c r="RMJ445" s="3"/>
      <c r="RMK445" s="3"/>
      <c r="RML445" s="3"/>
      <c r="RMM445" s="3"/>
      <c r="RMN445" s="3"/>
      <c r="RMO445" s="3"/>
      <c r="RMP445" s="3"/>
      <c r="RMQ445" s="3"/>
      <c r="RMR445" s="3"/>
      <c r="RMS445" s="3"/>
      <c r="RMT445" s="3"/>
      <c r="RMU445" s="3"/>
      <c r="RMV445" s="3"/>
      <c r="RMW445" s="3"/>
      <c r="RMX445" s="3"/>
      <c r="RMY445" s="3"/>
      <c r="RMZ445" s="3"/>
      <c r="RNA445" s="3"/>
      <c r="RNB445" s="3"/>
      <c r="RNC445" s="3"/>
      <c r="RND445" s="3"/>
      <c r="RNE445" s="3"/>
      <c r="RNF445" s="3"/>
      <c r="RNG445" s="3"/>
      <c r="RNI445" s="3"/>
      <c r="RNK445" s="3"/>
      <c r="RNL445" s="3"/>
      <c r="RNM445" s="3"/>
      <c r="RNN445" s="3"/>
      <c r="RNO445" s="3"/>
      <c r="RNP445" s="3"/>
      <c r="RNQ445" s="3"/>
      <c r="RNR445" s="3"/>
      <c r="RNW445" s="3"/>
      <c r="RNX445" s="3"/>
      <c r="RNY445" s="3"/>
      <c r="RNZ445" s="3"/>
      <c r="ROA445" s="3"/>
      <c r="ROB445" s="3"/>
      <c r="ROC445" s="3"/>
      <c r="ROD445" s="3"/>
      <c r="ROE445" s="3"/>
      <c r="ROF445" s="3"/>
      <c r="ROG445" s="3"/>
      <c r="ROH445" s="3"/>
      <c r="ROI445" s="3"/>
      <c r="ROJ445" s="3"/>
      <c r="ROK445" s="3"/>
      <c r="ROL445" s="3"/>
      <c r="ROM445" s="3"/>
      <c r="RON445" s="3"/>
      <c r="ROO445" s="3"/>
      <c r="ROP445" s="3"/>
      <c r="ROQ445" s="3"/>
      <c r="ROR445" s="3"/>
      <c r="ROS445" s="3"/>
      <c r="ROT445" s="3"/>
      <c r="ROU445" s="3"/>
      <c r="ROV445" s="3"/>
      <c r="ROW445" s="3"/>
      <c r="ROX445" s="3"/>
      <c r="ROY445" s="3"/>
      <c r="ROZ445" s="3"/>
      <c r="RPA445" s="3"/>
      <c r="RPB445" s="3"/>
      <c r="RPC445" s="3"/>
      <c r="RPD445" s="3"/>
      <c r="RPE445" s="3"/>
      <c r="RPF445" s="3"/>
      <c r="RPG445" s="3"/>
      <c r="RPH445" s="3"/>
      <c r="RPI445" s="3"/>
      <c r="RPJ445" s="3"/>
      <c r="RPK445" s="3"/>
      <c r="RPL445" s="3"/>
      <c r="RPM445" s="3"/>
      <c r="RPN445" s="3"/>
      <c r="RPO445" s="3"/>
      <c r="RPP445" s="3"/>
      <c r="RPQ445" s="3"/>
      <c r="RPR445" s="3"/>
      <c r="RPS445" s="3"/>
      <c r="RPT445" s="3"/>
      <c r="RPU445" s="3"/>
      <c r="RPV445" s="3"/>
      <c r="RPW445" s="3"/>
      <c r="RPX445" s="3"/>
      <c r="RPY445" s="3"/>
      <c r="RPZ445" s="3"/>
      <c r="RQA445" s="3"/>
      <c r="RQB445" s="3"/>
      <c r="RQC445" s="3"/>
      <c r="RQD445" s="3"/>
      <c r="RQE445" s="3"/>
      <c r="RQF445" s="3"/>
      <c r="RQG445" s="3"/>
      <c r="RQH445" s="3"/>
      <c r="RQI445" s="3"/>
      <c r="RQJ445" s="3"/>
      <c r="RQK445" s="3"/>
      <c r="RQL445" s="3"/>
      <c r="RQM445" s="3"/>
      <c r="RQN445" s="3"/>
      <c r="RQO445" s="3"/>
      <c r="RQP445" s="3"/>
      <c r="RQQ445" s="3"/>
      <c r="RQR445" s="3"/>
      <c r="RQS445" s="3"/>
      <c r="RQT445" s="3"/>
      <c r="RQU445" s="3"/>
      <c r="RQV445" s="3"/>
      <c r="RQW445" s="3"/>
      <c r="RQX445" s="3"/>
      <c r="RQY445" s="3"/>
      <c r="RQZ445" s="3"/>
      <c r="RRA445" s="3"/>
      <c r="RRB445" s="3"/>
      <c r="RRC445" s="3"/>
      <c r="RRD445" s="3"/>
      <c r="RRE445" s="3"/>
      <c r="RRF445" s="3"/>
      <c r="RRG445" s="3"/>
      <c r="RRH445" s="3"/>
      <c r="RRI445" s="3"/>
      <c r="RRJ445" s="3"/>
      <c r="RRK445" s="3"/>
      <c r="RRL445" s="3"/>
      <c r="RRM445" s="3"/>
      <c r="RRN445" s="3"/>
      <c r="RRO445" s="3"/>
      <c r="RRP445" s="3"/>
      <c r="RRQ445" s="3"/>
      <c r="RRR445" s="3"/>
      <c r="RRS445" s="3"/>
      <c r="RRT445" s="3"/>
      <c r="RRU445" s="3"/>
      <c r="RRV445" s="3"/>
      <c r="RRW445" s="3"/>
      <c r="RRX445" s="3"/>
      <c r="RRY445" s="3"/>
      <c r="RRZ445" s="3"/>
      <c r="RSA445" s="3"/>
      <c r="RSB445" s="3"/>
      <c r="RSC445" s="3"/>
      <c r="RSD445" s="3"/>
      <c r="RSE445" s="3"/>
      <c r="RSF445" s="3"/>
      <c r="RSG445" s="3"/>
      <c r="RSH445" s="3"/>
      <c r="RSI445" s="3"/>
      <c r="RSJ445" s="3"/>
      <c r="RSK445" s="3"/>
      <c r="RSL445" s="3"/>
      <c r="RSM445" s="3"/>
      <c r="RSN445" s="3"/>
      <c r="RSO445" s="3"/>
      <c r="RSP445" s="3"/>
      <c r="RSQ445" s="3"/>
      <c r="RSR445" s="3"/>
      <c r="RSS445" s="3"/>
      <c r="RST445" s="3"/>
      <c r="RSU445" s="3"/>
      <c r="RSV445" s="3"/>
      <c r="RSW445" s="3"/>
      <c r="RSX445" s="3"/>
      <c r="RSY445" s="3"/>
      <c r="RSZ445" s="3"/>
      <c r="RTA445" s="3"/>
      <c r="RTB445" s="3"/>
      <c r="RTC445" s="3"/>
      <c r="RTD445" s="3"/>
      <c r="RTE445" s="3"/>
      <c r="RTF445" s="3"/>
      <c r="RTG445" s="3"/>
      <c r="RTH445" s="3"/>
      <c r="RTI445" s="3"/>
      <c r="RTJ445" s="3"/>
      <c r="RTK445" s="3"/>
      <c r="RTL445" s="3"/>
      <c r="RTM445" s="3"/>
      <c r="RTN445" s="3"/>
      <c r="RTO445" s="3"/>
      <c r="RTP445" s="3"/>
      <c r="RTQ445" s="3"/>
      <c r="RTR445" s="3"/>
      <c r="RTS445" s="3"/>
      <c r="RTT445" s="3"/>
      <c r="RTU445" s="3"/>
      <c r="RTV445" s="3"/>
      <c r="RTW445" s="3"/>
      <c r="RTX445" s="3"/>
      <c r="RTY445" s="3"/>
      <c r="RTZ445" s="3"/>
      <c r="RUA445" s="3"/>
      <c r="RUB445" s="3"/>
      <c r="RUC445" s="3"/>
      <c r="RUD445" s="3"/>
      <c r="RUE445" s="3"/>
      <c r="RUF445" s="3"/>
      <c r="RUG445" s="3"/>
      <c r="RUH445" s="3"/>
      <c r="RUI445" s="3"/>
      <c r="RUJ445" s="3"/>
      <c r="RUK445" s="3"/>
      <c r="RUL445" s="3"/>
      <c r="RUM445" s="3"/>
      <c r="RUN445" s="3"/>
      <c r="RUO445" s="3"/>
      <c r="RUP445" s="3"/>
      <c r="RUQ445" s="3"/>
      <c r="RUR445" s="3"/>
      <c r="RUS445" s="3"/>
      <c r="RUT445" s="3"/>
      <c r="RUU445" s="3"/>
      <c r="RUV445" s="3"/>
      <c r="RUW445" s="3"/>
      <c r="RUX445" s="3"/>
      <c r="RUY445" s="3"/>
      <c r="RUZ445" s="3"/>
      <c r="RVA445" s="3"/>
      <c r="RVB445" s="3"/>
      <c r="RVC445" s="3"/>
      <c r="RVD445" s="3"/>
      <c r="RVE445" s="3"/>
      <c r="RVF445" s="3"/>
      <c r="RVG445" s="3"/>
      <c r="RVH445" s="3"/>
      <c r="RVI445" s="3"/>
      <c r="RVJ445" s="3"/>
      <c r="RVK445" s="3"/>
      <c r="RVL445" s="3"/>
      <c r="RVM445" s="3"/>
      <c r="RVN445" s="3"/>
      <c r="RVO445" s="3"/>
      <c r="RVP445" s="3"/>
      <c r="RVQ445" s="3"/>
      <c r="RVR445" s="3"/>
      <c r="RVS445" s="3"/>
      <c r="RVT445" s="3"/>
      <c r="RVU445" s="3"/>
      <c r="RVV445" s="3"/>
      <c r="RVW445" s="3"/>
      <c r="RVX445" s="3"/>
      <c r="RVY445" s="3"/>
      <c r="RVZ445" s="3"/>
      <c r="RWA445" s="3"/>
      <c r="RWB445" s="3"/>
      <c r="RWC445" s="3"/>
      <c r="RWD445" s="3"/>
      <c r="RWE445" s="3"/>
      <c r="RWF445" s="3"/>
      <c r="RWG445" s="3"/>
      <c r="RWH445" s="3"/>
      <c r="RWI445" s="3"/>
      <c r="RWJ445" s="3"/>
      <c r="RWK445" s="3"/>
      <c r="RWL445" s="3"/>
      <c r="RWM445" s="3"/>
      <c r="RWN445" s="3"/>
      <c r="RWO445" s="3"/>
      <c r="RWP445" s="3"/>
      <c r="RWQ445" s="3"/>
      <c r="RWR445" s="3"/>
      <c r="RWS445" s="3"/>
      <c r="RWT445" s="3"/>
      <c r="RWU445" s="3"/>
      <c r="RWV445" s="3"/>
      <c r="RWW445" s="3"/>
      <c r="RWX445" s="3"/>
      <c r="RWY445" s="3"/>
      <c r="RWZ445" s="3"/>
      <c r="RXA445" s="3"/>
      <c r="RXB445" s="3"/>
      <c r="RXC445" s="3"/>
      <c r="RXE445" s="3"/>
      <c r="RXG445" s="3"/>
      <c r="RXH445" s="3"/>
      <c r="RXI445" s="3"/>
      <c r="RXJ445" s="3"/>
      <c r="RXK445" s="3"/>
      <c r="RXL445" s="3"/>
      <c r="RXM445" s="3"/>
      <c r="RXN445" s="3"/>
      <c r="RXS445" s="3"/>
      <c r="RXT445" s="3"/>
      <c r="RXU445" s="3"/>
      <c r="RXV445" s="3"/>
      <c r="RXW445" s="3"/>
      <c r="RXX445" s="3"/>
      <c r="RXY445" s="3"/>
      <c r="RXZ445" s="3"/>
      <c r="RYA445" s="3"/>
      <c r="RYB445" s="3"/>
      <c r="RYC445" s="3"/>
      <c r="RYD445" s="3"/>
      <c r="RYE445" s="3"/>
      <c r="RYF445" s="3"/>
      <c r="RYG445" s="3"/>
      <c r="RYH445" s="3"/>
      <c r="RYI445" s="3"/>
      <c r="RYJ445" s="3"/>
      <c r="RYK445" s="3"/>
      <c r="RYL445" s="3"/>
      <c r="RYM445" s="3"/>
      <c r="RYN445" s="3"/>
      <c r="RYO445" s="3"/>
      <c r="RYP445" s="3"/>
      <c r="RYQ445" s="3"/>
      <c r="RYR445" s="3"/>
      <c r="RYS445" s="3"/>
      <c r="RYT445" s="3"/>
      <c r="RYU445" s="3"/>
      <c r="RYV445" s="3"/>
      <c r="RYW445" s="3"/>
      <c r="RYX445" s="3"/>
      <c r="RYY445" s="3"/>
      <c r="RYZ445" s="3"/>
      <c r="RZA445" s="3"/>
      <c r="RZB445" s="3"/>
      <c r="RZC445" s="3"/>
      <c r="RZD445" s="3"/>
      <c r="RZE445" s="3"/>
      <c r="RZF445" s="3"/>
      <c r="RZG445" s="3"/>
      <c r="RZH445" s="3"/>
      <c r="RZI445" s="3"/>
      <c r="RZJ445" s="3"/>
      <c r="RZK445" s="3"/>
      <c r="RZL445" s="3"/>
      <c r="RZM445" s="3"/>
      <c r="RZN445" s="3"/>
      <c r="RZO445" s="3"/>
      <c r="RZP445" s="3"/>
      <c r="RZQ445" s="3"/>
      <c r="RZR445" s="3"/>
      <c r="RZS445" s="3"/>
      <c r="RZT445" s="3"/>
      <c r="RZU445" s="3"/>
      <c r="RZV445" s="3"/>
      <c r="RZW445" s="3"/>
      <c r="RZX445" s="3"/>
      <c r="RZY445" s="3"/>
      <c r="RZZ445" s="3"/>
      <c r="SAA445" s="3"/>
      <c r="SAB445" s="3"/>
      <c r="SAC445" s="3"/>
      <c r="SAD445" s="3"/>
      <c r="SAE445" s="3"/>
      <c r="SAF445" s="3"/>
      <c r="SAG445" s="3"/>
      <c r="SAH445" s="3"/>
      <c r="SAI445" s="3"/>
      <c r="SAJ445" s="3"/>
      <c r="SAK445" s="3"/>
      <c r="SAL445" s="3"/>
      <c r="SAM445" s="3"/>
      <c r="SAN445" s="3"/>
      <c r="SAO445" s="3"/>
      <c r="SAP445" s="3"/>
      <c r="SAQ445" s="3"/>
      <c r="SAR445" s="3"/>
      <c r="SAS445" s="3"/>
      <c r="SAT445" s="3"/>
      <c r="SAU445" s="3"/>
      <c r="SAV445" s="3"/>
      <c r="SAW445" s="3"/>
      <c r="SAX445" s="3"/>
      <c r="SAY445" s="3"/>
      <c r="SAZ445" s="3"/>
      <c r="SBA445" s="3"/>
      <c r="SBB445" s="3"/>
      <c r="SBC445" s="3"/>
      <c r="SBD445" s="3"/>
      <c r="SBE445" s="3"/>
      <c r="SBF445" s="3"/>
      <c r="SBG445" s="3"/>
      <c r="SBH445" s="3"/>
      <c r="SBI445" s="3"/>
      <c r="SBJ445" s="3"/>
      <c r="SBK445" s="3"/>
      <c r="SBL445" s="3"/>
      <c r="SBM445" s="3"/>
      <c r="SBN445" s="3"/>
      <c r="SBO445" s="3"/>
      <c r="SBP445" s="3"/>
      <c r="SBQ445" s="3"/>
      <c r="SBR445" s="3"/>
      <c r="SBS445" s="3"/>
      <c r="SBT445" s="3"/>
      <c r="SBU445" s="3"/>
      <c r="SBV445" s="3"/>
      <c r="SBW445" s="3"/>
      <c r="SBX445" s="3"/>
      <c r="SBY445" s="3"/>
      <c r="SBZ445" s="3"/>
      <c r="SCA445" s="3"/>
      <c r="SCB445" s="3"/>
      <c r="SCC445" s="3"/>
      <c r="SCD445" s="3"/>
      <c r="SCE445" s="3"/>
      <c r="SCF445" s="3"/>
      <c r="SCG445" s="3"/>
      <c r="SCH445" s="3"/>
      <c r="SCI445" s="3"/>
      <c r="SCJ445" s="3"/>
      <c r="SCK445" s="3"/>
      <c r="SCL445" s="3"/>
      <c r="SCM445" s="3"/>
      <c r="SCN445" s="3"/>
      <c r="SCO445" s="3"/>
      <c r="SCP445" s="3"/>
      <c r="SCQ445" s="3"/>
      <c r="SCR445" s="3"/>
      <c r="SCS445" s="3"/>
      <c r="SCT445" s="3"/>
      <c r="SCU445" s="3"/>
      <c r="SCV445" s="3"/>
      <c r="SCW445" s="3"/>
      <c r="SCX445" s="3"/>
      <c r="SCY445" s="3"/>
      <c r="SCZ445" s="3"/>
      <c r="SDA445" s="3"/>
      <c r="SDB445" s="3"/>
      <c r="SDC445" s="3"/>
      <c r="SDD445" s="3"/>
      <c r="SDE445" s="3"/>
      <c r="SDF445" s="3"/>
      <c r="SDG445" s="3"/>
      <c r="SDH445" s="3"/>
      <c r="SDI445" s="3"/>
      <c r="SDJ445" s="3"/>
      <c r="SDK445" s="3"/>
      <c r="SDL445" s="3"/>
      <c r="SDM445" s="3"/>
      <c r="SDN445" s="3"/>
      <c r="SDO445" s="3"/>
      <c r="SDP445" s="3"/>
      <c r="SDQ445" s="3"/>
      <c r="SDR445" s="3"/>
      <c r="SDS445" s="3"/>
      <c r="SDT445" s="3"/>
      <c r="SDU445" s="3"/>
      <c r="SDV445" s="3"/>
      <c r="SDW445" s="3"/>
      <c r="SDX445" s="3"/>
      <c r="SDY445" s="3"/>
      <c r="SDZ445" s="3"/>
      <c r="SEA445" s="3"/>
      <c r="SEB445" s="3"/>
      <c r="SEC445" s="3"/>
      <c r="SED445" s="3"/>
      <c r="SEE445" s="3"/>
      <c r="SEF445" s="3"/>
      <c r="SEG445" s="3"/>
      <c r="SEH445" s="3"/>
      <c r="SEI445" s="3"/>
      <c r="SEJ445" s="3"/>
      <c r="SEK445" s="3"/>
      <c r="SEL445" s="3"/>
      <c r="SEM445" s="3"/>
      <c r="SEN445" s="3"/>
      <c r="SEO445" s="3"/>
      <c r="SEP445" s="3"/>
      <c r="SEQ445" s="3"/>
      <c r="SER445" s="3"/>
      <c r="SES445" s="3"/>
      <c r="SET445" s="3"/>
      <c r="SEU445" s="3"/>
      <c r="SEV445" s="3"/>
      <c r="SEW445" s="3"/>
      <c r="SEX445" s="3"/>
      <c r="SEY445" s="3"/>
      <c r="SEZ445" s="3"/>
      <c r="SFA445" s="3"/>
      <c r="SFB445" s="3"/>
      <c r="SFC445" s="3"/>
      <c r="SFD445" s="3"/>
      <c r="SFE445" s="3"/>
      <c r="SFF445" s="3"/>
      <c r="SFG445" s="3"/>
      <c r="SFH445" s="3"/>
      <c r="SFI445" s="3"/>
      <c r="SFJ445" s="3"/>
      <c r="SFK445" s="3"/>
      <c r="SFL445" s="3"/>
      <c r="SFM445" s="3"/>
      <c r="SFN445" s="3"/>
      <c r="SFO445" s="3"/>
      <c r="SFP445" s="3"/>
      <c r="SFQ445" s="3"/>
      <c r="SFR445" s="3"/>
      <c r="SFS445" s="3"/>
      <c r="SFT445" s="3"/>
      <c r="SFU445" s="3"/>
      <c r="SFV445" s="3"/>
      <c r="SFW445" s="3"/>
      <c r="SFX445" s="3"/>
      <c r="SFY445" s="3"/>
      <c r="SFZ445" s="3"/>
      <c r="SGA445" s="3"/>
      <c r="SGB445" s="3"/>
      <c r="SGC445" s="3"/>
      <c r="SGD445" s="3"/>
      <c r="SGE445" s="3"/>
      <c r="SGF445" s="3"/>
      <c r="SGG445" s="3"/>
      <c r="SGH445" s="3"/>
      <c r="SGI445" s="3"/>
      <c r="SGJ445" s="3"/>
      <c r="SGK445" s="3"/>
      <c r="SGL445" s="3"/>
      <c r="SGM445" s="3"/>
      <c r="SGN445" s="3"/>
      <c r="SGO445" s="3"/>
      <c r="SGP445" s="3"/>
      <c r="SGQ445" s="3"/>
      <c r="SGR445" s="3"/>
      <c r="SGS445" s="3"/>
      <c r="SGT445" s="3"/>
      <c r="SGU445" s="3"/>
      <c r="SGV445" s="3"/>
      <c r="SGW445" s="3"/>
      <c r="SGX445" s="3"/>
      <c r="SGY445" s="3"/>
      <c r="SHA445" s="3"/>
      <c r="SHC445" s="3"/>
      <c r="SHD445" s="3"/>
      <c r="SHE445" s="3"/>
      <c r="SHF445" s="3"/>
      <c r="SHG445" s="3"/>
      <c r="SHH445" s="3"/>
      <c r="SHI445" s="3"/>
      <c r="SHJ445" s="3"/>
      <c r="SHO445" s="3"/>
      <c r="SHP445" s="3"/>
      <c r="SHQ445" s="3"/>
      <c r="SHR445" s="3"/>
      <c r="SHS445" s="3"/>
      <c r="SHT445" s="3"/>
      <c r="SHU445" s="3"/>
      <c r="SHV445" s="3"/>
      <c r="SHW445" s="3"/>
      <c r="SHX445" s="3"/>
      <c r="SHY445" s="3"/>
      <c r="SHZ445" s="3"/>
      <c r="SIA445" s="3"/>
      <c r="SIB445" s="3"/>
      <c r="SIC445" s="3"/>
      <c r="SID445" s="3"/>
      <c r="SIE445" s="3"/>
      <c r="SIF445" s="3"/>
      <c r="SIG445" s="3"/>
      <c r="SIH445" s="3"/>
      <c r="SII445" s="3"/>
      <c r="SIJ445" s="3"/>
      <c r="SIK445" s="3"/>
      <c r="SIL445" s="3"/>
      <c r="SIM445" s="3"/>
      <c r="SIN445" s="3"/>
      <c r="SIO445" s="3"/>
      <c r="SIP445" s="3"/>
      <c r="SIQ445" s="3"/>
      <c r="SIR445" s="3"/>
      <c r="SIS445" s="3"/>
      <c r="SIT445" s="3"/>
      <c r="SIU445" s="3"/>
      <c r="SIV445" s="3"/>
      <c r="SIW445" s="3"/>
      <c r="SIX445" s="3"/>
      <c r="SIY445" s="3"/>
      <c r="SIZ445" s="3"/>
      <c r="SJA445" s="3"/>
      <c r="SJB445" s="3"/>
      <c r="SJC445" s="3"/>
      <c r="SJD445" s="3"/>
      <c r="SJE445" s="3"/>
      <c r="SJF445" s="3"/>
      <c r="SJG445" s="3"/>
      <c r="SJH445" s="3"/>
      <c r="SJI445" s="3"/>
      <c r="SJJ445" s="3"/>
      <c r="SJK445" s="3"/>
      <c r="SJL445" s="3"/>
      <c r="SJM445" s="3"/>
      <c r="SJN445" s="3"/>
      <c r="SJO445" s="3"/>
      <c r="SJP445" s="3"/>
      <c r="SJQ445" s="3"/>
      <c r="SJR445" s="3"/>
      <c r="SJS445" s="3"/>
      <c r="SJT445" s="3"/>
      <c r="SJU445" s="3"/>
      <c r="SJV445" s="3"/>
      <c r="SJW445" s="3"/>
      <c r="SJX445" s="3"/>
      <c r="SJY445" s="3"/>
      <c r="SJZ445" s="3"/>
      <c r="SKA445" s="3"/>
      <c r="SKB445" s="3"/>
      <c r="SKC445" s="3"/>
      <c r="SKD445" s="3"/>
      <c r="SKE445" s="3"/>
      <c r="SKF445" s="3"/>
      <c r="SKG445" s="3"/>
      <c r="SKH445" s="3"/>
      <c r="SKI445" s="3"/>
      <c r="SKJ445" s="3"/>
      <c r="SKK445" s="3"/>
      <c r="SKL445" s="3"/>
      <c r="SKM445" s="3"/>
      <c r="SKN445" s="3"/>
      <c r="SKO445" s="3"/>
      <c r="SKP445" s="3"/>
      <c r="SKQ445" s="3"/>
      <c r="SKR445" s="3"/>
      <c r="SKS445" s="3"/>
      <c r="SKT445" s="3"/>
      <c r="SKU445" s="3"/>
      <c r="SKV445" s="3"/>
      <c r="SKW445" s="3"/>
      <c r="SKX445" s="3"/>
      <c r="SKY445" s="3"/>
      <c r="SKZ445" s="3"/>
      <c r="SLA445" s="3"/>
      <c r="SLB445" s="3"/>
      <c r="SLC445" s="3"/>
      <c r="SLD445" s="3"/>
      <c r="SLE445" s="3"/>
      <c r="SLF445" s="3"/>
      <c r="SLG445" s="3"/>
      <c r="SLH445" s="3"/>
      <c r="SLI445" s="3"/>
      <c r="SLJ445" s="3"/>
      <c r="SLK445" s="3"/>
      <c r="SLL445" s="3"/>
      <c r="SLM445" s="3"/>
      <c r="SLN445" s="3"/>
      <c r="SLO445" s="3"/>
      <c r="SLP445" s="3"/>
      <c r="SLQ445" s="3"/>
      <c r="SLR445" s="3"/>
      <c r="SLS445" s="3"/>
      <c r="SLT445" s="3"/>
      <c r="SLU445" s="3"/>
      <c r="SLV445" s="3"/>
      <c r="SLW445" s="3"/>
      <c r="SLX445" s="3"/>
      <c r="SLY445" s="3"/>
      <c r="SLZ445" s="3"/>
      <c r="SMA445" s="3"/>
      <c r="SMB445" s="3"/>
      <c r="SMC445" s="3"/>
      <c r="SMD445" s="3"/>
      <c r="SME445" s="3"/>
      <c r="SMF445" s="3"/>
      <c r="SMG445" s="3"/>
      <c r="SMH445" s="3"/>
      <c r="SMI445" s="3"/>
      <c r="SMJ445" s="3"/>
      <c r="SMK445" s="3"/>
      <c r="SML445" s="3"/>
      <c r="SMM445" s="3"/>
      <c r="SMN445" s="3"/>
      <c r="SMO445" s="3"/>
      <c r="SMP445" s="3"/>
      <c r="SMQ445" s="3"/>
      <c r="SMR445" s="3"/>
      <c r="SMS445" s="3"/>
      <c r="SMT445" s="3"/>
      <c r="SMU445" s="3"/>
      <c r="SMV445" s="3"/>
      <c r="SMW445" s="3"/>
      <c r="SMX445" s="3"/>
      <c r="SMY445" s="3"/>
      <c r="SMZ445" s="3"/>
      <c r="SNA445" s="3"/>
      <c r="SNB445" s="3"/>
      <c r="SNC445" s="3"/>
      <c r="SND445" s="3"/>
      <c r="SNE445" s="3"/>
      <c r="SNF445" s="3"/>
      <c r="SNG445" s="3"/>
      <c r="SNH445" s="3"/>
      <c r="SNI445" s="3"/>
      <c r="SNJ445" s="3"/>
      <c r="SNK445" s="3"/>
      <c r="SNL445" s="3"/>
      <c r="SNM445" s="3"/>
      <c r="SNN445" s="3"/>
      <c r="SNO445" s="3"/>
      <c r="SNP445" s="3"/>
      <c r="SNQ445" s="3"/>
      <c r="SNR445" s="3"/>
      <c r="SNS445" s="3"/>
      <c r="SNT445" s="3"/>
      <c r="SNU445" s="3"/>
      <c r="SNV445" s="3"/>
      <c r="SNW445" s="3"/>
      <c r="SNX445" s="3"/>
      <c r="SNY445" s="3"/>
      <c r="SNZ445" s="3"/>
      <c r="SOA445" s="3"/>
      <c r="SOB445" s="3"/>
      <c r="SOC445" s="3"/>
      <c r="SOD445" s="3"/>
      <c r="SOE445" s="3"/>
      <c r="SOF445" s="3"/>
      <c r="SOG445" s="3"/>
      <c r="SOH445" s="3"/>
      <c r="SOI445" s="3"/>
      <c r="SOJ445" s="3"/>
      <c r="SOK445" s="3"/>
      <c r="SOL445" s="3"/>
      <c r="SOM445" s="3"/>
      <c r="SON445" s="3"/>
      <c r="SOO445" s="3"/>
      <c r="SOP445" s="3"/>
      <c r="SOQ445" s="3"/>
      <c r="SOR445" s="3"/>
      <c r="SOS445" s="3"/>
      <c r="SOT445" s="3"/>
      <c r="SOU445" s="3"/>
      <c r="SOV445" s="3"/>
      <c r="SOW445" s="3"/>
      <c r="SOX445" s="3"/>
      <c r="SOY445" s="3"/>
      <c r="SOZ445" s="3"/>
      <c r="SPA445" s="3"/>
      <c r="SPB445" s="3"/>
      <c r="SPC445" s="3"/>
      <c r="SPD445" s="3"/>
      <c r="SPE445" s="3"/>
      <c r="SPF445" s="3"/>
      <c r="SPG445" s="3"/>
      <c r="SPH445" s="3"/>
      <c r="SPI445" s="3"/>
      <c r="SPJ445" s="3"/>
      <c r="SPK445" s="3"/>
      <c r="SPL445" s="3"/>
      <c r="SPM445" s="3"/>
      <c r="SPN445" s="3"/>
      <c r="SPO445" s="3"/>
      <c r="SPP445" s="3"/>
      <c r="SPQ445" s="3"/>
      <c r="SPR445" s="3"/>
      <c r="SPS445" s="3"/>
      <c r="SPT445" s="3"/>
      <c r="SPU445" s="3"/>
      <c r="SPV445" s="3"/>
      <c r="SPW445" s="3"/>
      <c r="SPX445" s="3"/>
      <c r="SPY445" s="3"/>
      <c r="SPZ445" s="3"/>
      <c r="SQA445" s="3"/>
      <c r="SQB445" s="3"/>
      <c r="SQC445" s="3"/>
      <c r="SQD445" s="3"/>
      <c r="SQE445" s="3"/>
      <c r="SQF445" s="3"/>
      <c r="SQG445" s="3"/>
      <c r="SQH445" s="3"/>
      <c r="SQI445" s="3"/>
      <c r="SQJ445" s="3"/>
      <c r="SQK445" s="3"/>
      <c r="SQL445" s="3"/>
      <c r="SQM445" s="3"/>
      <c r="SQN445" s="3"/>
      <c r="SQO445" s="3"/>
      <c r="SQP445" s="3"/>
      <c r="SQQ445" s="3"/>
      <c r="SQR445" s="3"/>
      <c r="SQS445" s="3"/>
      <c r="SQT445" s="3"/>
      <c r="SQU445" s="3"/>
      <c r="SQW445" s="3"/>
      <c r="SQY445" s="3"/>
      <c r="SQZ445" s="3"/>
      <c r="SRA445" s="3"/>
      <c r="SRB445" s="3"/>
      <c r="SRC445" s="3"/>
      <c r="SRD445" s="3"/>
      <c r="SRE445" s="3"/>
      <c r="SRF445" s="3"/>
      <c r="SRK445" s="3"/>
      <c r="SRL445" s="3"/>
      <c r="SRM445" s="3"/>
      <c r="SRN445" s="3"/>
      <c r="SRO445" s="3"/>
      <c r="SRP445" s="3"/>
      <c r="SRQ445" s="3"/>
      <c r="SRR445" s="3"/>
      <c r="SRS445" s="3"/>
      <c r="SRT445" s="3"/>
      <c r="SRU445" s="3"/>
      <c r="SRV445" s="3"/>
      <c r="SRW445" s="3"/>
      <c r="SRX445" s="3"/>
      <c r="SRY445" s="3"/>
      <c r="SRZ445" s="3"/>
      <c r="SSA445" s="3"/>
      <c r="SSB445" s="3"/>
      <c r="SSC445" s="3"/>
      <c r="SSD445" s="3"/>
      <c r="SSE445" s="3"/>
      <c r="SSF445" s="3"/>
      <c r="SSG445" s="3"/>
      <c r="SSH445" s="3"/>
      <c r="SSI445" s="3"/>
      <c r="SSJ445" s="3"/>
      <c r="SSK445" s="3"/>
      <c r="SSL445" s="3"/>
      <c r="SSM445" s="3"/>
      <c r="SSN445" s="3"/>
      <c r="SSO445" s="3"/>
      <c r="SSP445" s="3"/>
      <c r="SSQ445" s="3"/>
      <c r="SSR445" s="3"/>
      <c r="SSS445" s="3"/>
      <c r="SST445" s="3"/>
      <c r="SSU445" s="3"/>
      <c r="SSV445" s="3"/>
      <c r="SSW445" s="3"/>
      <c r="SSX445" s="3"/>
      <c r="SSY445" s="3"/>
      <c r="SSZ445" s="3"/>
      <c r="STA445" s="3"/>
      <c r="STB445" s="3"/>
      <c r="STC445" s="3"/>
      <c r="STD445" s="3"/>
      <c r="STE445" s="3"/>
      <c r="STF445" s="3"/>
      <c r="STG445" s="3"/>
      <c r="STH445" s="3"/>
      <c r="STI445" s="3"/>
      <c r="STJ445" s="3"/>
      <c r="STK445" s="3"/>
      <c r="STL445" s="3"/>
      <c r="STM445" s="3"/>
      <c r="STN445" s="3"/>
      <c r="STO445" s="3"/>
      <c r="STP445" s="3"/>
      <c r="STQ445" s="3"/>
      <c r="STR445" s="3"/>
      <c r="STS445" s="3"/>
      <c r="STT445" s="3"/>
      <c r="STU445" s="3"/>
      <c r="STV445" s="3"/>
      <c r="STW445" s="3"/>
      <c r="STX445" s="3"/>
      <c r="STY445" s="3"/>
      <c r="STZ445" s="3"/>
      <c r="SUA445" s="3"/>
      <c r="SUB445" s="3"/>
      <c r="SUC445" s="3"/>
      <c r="SUD445" s="3"/>
      <c r="SUE445" s="3"/>
      <c r="SUF445" s="3"/>
      <c r="SUG445" s="3"/>
      <c r="SUH445" s="3"/>
      <c r="SUI445" s="3"/>
      <c r="SUJ445" s="3"/>
      <c r="SUK445" s="3"/>
      <c r="SUL445" s="3"/>
      <c r="SUM445" s="3"/>
      <c r="SUN445" s="3"/>
      <c r="SUO445" s="3"/>
      <c r="SUP445" s="3"/>
      <c r="SUQ445" s="3"/>
      <c r="SUR445" s="3"/>
      <c r="SUS445" s="3"/>
      <c r="SUT445" s="3"/>
      <c r="SUU445" s="3"/>
      <c r="SUV445" s="3"/>
      <c r="SUW445" s="3"/>
      <c r="SUX445" s="3"/>
      <c r="SUY445" s="3"/>
      <c r="SUZ445" s="3"/>
      <c r="SVA445" s="3"/>
      <c r="SVB445" s="3"/>
      <c r="SVC445" s="3"/>
      <c r="SVD445" s="3"/>
      <c r="SVE445" s="3"/>
      <c r="SVF445" s="3"/>
      <c r="SVG445" s="3"/>
      <c r="SVH445" s="3"/>
      <c r="SVI445" s="3"/>
      <c r="SVJ445" s="3"/>
      <c r="SVK445" s="3"/>
      <c r="SVL445" s="3"/>
      <c r="SVM445" s="3"/>
      <c r="SVN445" s="3"/>
      <c r="SVO445" s="3"/>
      <c r="SVP445" s="3"/>
      <c r="SVQ445" s="3"/>
      <c r="SVR445" s="3"/>
      <c r="SVS445" s="3"/>
      <c r="SVT445" s="3"/>
      <c r="SVU445" s="3"/>
      <c r="SVV445" s="3"/>
      <c r="SVW445" s="3"/>
      <c r="SVX445" s="3"/>
      <c r="SVY445" s="3"/>
      <c r="SVZ445" s="3"/>
      <c r="SWA445" s="3"/>
      <c r="SWB445" s="3"/>
      <c r="SWC445" s="3"/>
      <c r="SWD445" s="3"/>
      <c r="SWE445" s="3"/>
      <c r="SWF445" s="3"/>
      <c r="SWG445" s="3"/>
      <c r="SWH445" s="3"/>
      <c r="SWI445" s="3"/>
      <c r="SWJ445" s="3"/>
      <c r="SWK445" s="3"/>
      <c r="SWL445" s="3"/>
      <c r="SWM445" s="3"/>
      <c r="SWN445" s="3"/>
      <c r="SWO445" s="3"/>
      <c r="SWP445" s="3"/>
      <c r="SWQ445" s="3"/>
      <c r="SWR445" s="3"/>
      <c r="SWS445" s="3"/>
      <c r="SWT445" s="3"/>
      <c r="SWU445" s="3"/>
      <c r="SWV445" s="3"/>
      <c r="SWW445" s="3"/>
      <c r="SWX445" s="3"/>
      <c r="SWY445" s="3"/>
      <c r="SWZ445" s="3"/>
      <c r="SXA445" s="3"/>
      <c r="SXB445" s="3"/>
      <c r="SXC445" s="3"/>
      <c r="SXD445" s="3"/>
      <c r="SXE445" s="3"/>
      <c r="SXF445" s="3"/>
      <c r="SXG445" s="3"/>
      <c r="SXH445" s="3"/>
      <c r="SXI445" s="3"/>
      <c r="SXJ445" s="3"/>
      <c r="SXK445" s="3"/>
      <c r="SXL445" s="3"/>
      <c r="SXM445" s="3"/>
      <c r="SXN445" s="3"/>
      <c r="SXO445" s="3"/>
      <c r="SXP445" s="3"/>
      <c r="SXQ445" s="3"/>
      <c r="SXR445" s="3"/>
      <c r="SXS445" s="3"/>
      <c r="SXT445" s="3"/>
      <c r="SXU445" s="3"/>
      <c r="SXV445" s="3"/>
      <c r="SXW445" s="3"/>
      <c r="SXX445" s="3"/>
      <c r="SXY445" s="3"/>
      <c r="SXZ445" s="3"/>
      <c r="SYA445" s="3"/>
      <c r="SYB445" s="3"/>
      <c r="SYC445" s="3"/>
      <c r="SYD445" s="3"/>
      <c r="SYE445" s="3"/>
      <c r="SYF445" s="3"/>
      <c r="SYG445" s="3"/>
      <c r="SYH445" s="3"/>
      <c r="SYI445" s="3"/>
      <c r="SYJ445" s="3"/>
      <c r="SYK445" s="3"/>
      <c r="SYL445" s="3"/>
      <c r="SYM445" s="3"/>
      <c r="SYN445" s="3"/>
      <c r="SYO445" s="3"/>
      <c r="SYP445" s="3"/>
      <c r="SYQ445" s="3"/>
      <c r="SYR445" s="3"/>
      <c r="SYS445" s="3"/>
      <c r="SYT445" s="3"/>
      <c r="SYU445" s="3"/>
      <c r="SYV445" s="3"/>
      <c r="SYW445" s="3"/>
      <c r="SYX445" s="3"/>
      <c r="SYY445" s="3"/>
      <c r="SYZ445" s="3"/>
      <c r="SZA445" s="3"/>
      <c r="SZB445" s="3"/>
      <c r="SZC445" s="3"/>
      <c r="SZD445" s="3"/>
      <c r="SZE445" s="3"/>
      <c r="SZF445" s="3"/>
      <c r="SZG445" s="3"/>
      <c r="SZH445" s="3"/>
      <c r="SZI445" s="3"/>
      <c r="SZJ445" s="3"/>
      <c r="SZK445" s="3"/>
      <c r="SZL445" s="3"/>
      <c r="SZM445" s="3"/>
      <c r="SZN445" s="3"/>
      <c r="SZO445" s="3"/>
      <c r="SZP445" s="3"/>
      <c r="SZQ445" s="3"/>
      <c r="SZR445" s="3"/>
      <c r="SZS445" s="3"/>
      <c r="SZT445" s="3"/>
      <c r="SZU445" s="3"/>
      <c r="SZV445" s="3"/>
      <c r="SZW445" s="3"/>
      <c r="SZX445" s="3"/>
      <c r="SZY445" s="3"/>
      <c r="SZZ445" s="3"/>
      <c r="TAA445" s="3"/>
      <c r="TAB445" s="3"/>
      <c r="TAC445" s="3"/>
      <c r="TAD445" s="3"/>
      <c r="TAE445" s="3"/>
      <c r="TAF445" s="3"/>
      <c r="TAG445" s="3"/>
      <c r="TAH445" s="3"/>
      <c r="TAI445" s="3"/>
      <c r="TAJ445" s="3"/>
      <c r="TAK445" s="3"/>
      <c r="TAL445" s="3"/>
      <c r="TAM445" s="3"/>
      <c r="TAN445" s="3"/>
      <c r="TAO445" s="3"/>
      <c r="TAP445" s="3"/>
      <c r="TAQ445" s="3"/>
      <c r="TAS445" s="3"/>
      <c r="TAU445" s="3"/>
      <c r="TAV445" s="3"/>
      <c r="TAW445" s="3"/>
      <c r="TAX445" s="3"/>
      <c r="TAY445" s="3"/>
      <c r="TAZ445" s="3"/>
      <c r="TBA445" s="3"/>
      <c r="TBB445" s="3"/>
      <c r="TBG445" s="3"/>
      <c r="TBH445" s="3"/>
      <c r="TBI445" s="3"/>
      <c r="TBJ445" s="3"/>
      <c r="TBK445" s="3"/>
      <c r="TBL445" s="3"/>
      <c r="TBM445" s="3"/>
      <c r="TBN445" s="3"/>
      <c r="TBO445" s="3"/>
      <c r="TBP445" s="3"/>
      <c r="TBQ445" s="3"/>
      <c r="TBR445" s="3"/>
      <c r="TBS445" s="3"/>
      <c r="TBT445" s="3"/>
      <c r="TBU445" s="3"/>
      <c r="TBV445" s="3"/>
      <c r="TBW445" s="3"/>
      <c r="TBX445" s="3"/>
      <c r="TBY445" s="3"/>
      <c r="TBZ445" s="3"/>
      <c r="TCA445" s="3"/>
      <c r="TCB445" s="3"/>
      <c r="TCC445" s="3"/>
      <c r="TCD445" s="3"/>
      <c r="TCE445" s="3"/>
      <c r="TCF445" s="3"/>
      <c r="TCG445" s="3"/>
      <c r="TCH445" s="3"/>
      <c r="TCI445" s="3"/>
      <c r="TCJ445" s="3"/>
      <c r="TCK445" s="3"/>
      <c r="TCL445" s="3"/>
      <c r="TCM445" s="3"/>
      <c r="TCN445" s="3"/>
      <c r="TCO445" s="3"/>
      <c r="TCP445" s="3"/>
      <c r="TCQ445" s="3"/>
      <c r="TCR445" s="3"/>
      <c r="TCS445" s="3"/>
      <c r="TCT445" s="3"/>
      <c r="TCU445" s="3"/>
      <c r="TCV445" s="3"/>
      <c r="TCW445" s="3"/>
      <c r="TCX445" s="3"/>
      <c r="TCY445" s="3"/>
      <c r="TCZ445" s="3"/>
      <c r="TDA445" s="3"/>
      <c r="TDB445" s="3"/>
      <c r="TDC445" s="3"/>
      <c r="TDD445" s="3"/>
      <c r="TDE445" s="3"/>
      <c r="TDF445" s="3"/>
      <c r="TDG445" s="3"/>
      <c r="TDH445" s="3"/>
      <c r="TDI445" s="3"/>
      <c r="TDJ445" s="3"/>
      <c r="TDK445" s="3"/>
      <c r="TDL445" s="3"/>
      <c r="TDM445" s="3"/>
      <c r="TDN445" s="3"/>
      <c r="TDO445" s="3"/>
      <c r="TDP445" s="3"/>
      <c r="TDQ445" s="3"/>
      <c r="TDR445" s="3"/>
      <c r="TDS445" s="3"/>
      <c r="TDT445" s="3"/>
      <c r="TDU445" s="3"/>
      <c r="TDV445" s="3"/>
      <c r="TDW445" s="3"/>
      <c r="TDX445" s="3"/>
      <c r="TDY445" s="3"/>
      <c r="TDZ445" s="3"/>
      <c r="TEA445" s="3"/>
      <c r="TEB445" s="3"/>
      <c r="TEC445" s="3"/>
      <c r="TED445" s="3"/>
      <c r="TEE445" s="3"/>
      <c r="TEF445" s="3"/>
      <c r="TEG445" s="3"/>
      <c r="TEH445" s="3"/>
      <c r="TEI445" s="3"/>
      <c r="TEJ445" s="3"/>
      <c r="TEK445" s="3"/>
      <c r="TEL445" s="3"/>
      <c r="TEM445" s="3"/>
      <c r="TEN445" s="3"/>
      <c r="TEO445" s="3"/>
      <c r="TEP445" s="3"/>
      <c r="TEQ445" s="3"/>
      <c r="TER445" s="3"/>
      <c r="TES445" s="3"/>
      <c r="TET445" s="3"/>
      <c r="TEU445" s="3"/>
      <c r="TEV445" s="3"/>
      <c r="TEW445" s="3"/>
      <c r="TEX445" s="3"/>
      <c r="TEY445" s="3"/>
      <c r="TEZ445" s="3"/>
      <c r="TFA445" s="3"/>
      <c r="TFB445" s="3"/>
      <c r="TFC445" s="3"/>
      <c r="TFD445" s="3"/>
      <c r="TFE445" s="3"/>
      <c r="TFF445" s="3"/>
      <c r="TFG445" s="3"/>
      <c r="TFH445" s="3"/>
      <c r="TFI445" s="3"/>
      <c r="TFJ445" s="3"/>
      <c r="TFK445" s="3"/>
      <c r="TFL445" s="3"/>
      <c r="TFM445" s="3"/>
      <c r="TFN445" s="3"/>
      <c r="TFO445" s="3"/>
      <c r="TFP445" s="3"/>
      <c r="TFQ445" s="3"/>
      <c r="TFR445" s="3"/>
      <c r="TFS445" s="3"/>
      <c r="TFT445" s="3"/>
      <c r="TFU445" s="3"/>
      <c r="TFV445" s="3"/>
      <c r="TFW445" s="3"/>
      <c r="TFX445" s="3"/>
      <c r="TFY445" s="3"/>
      <c r="TFZ445" s="3"/>
      <c r="TGA445" s="3"/>
      <c r="TGB445" s="3"/>
      <c r="TGC445" s="3"/>
      <c r="TGD445" s="3"/>
      <c r="TGE445" s="3"/>
      <c r="TGF445" s="3"/>
      <c r="TGG445" s="3"/>
      <c r="TGH445" s="3"/>
      <c r="TGI445" s="3"/>
      <c r="TGJ445" s="3"/>
      <c r="TGK445" s="3"/>
      <c r="TGL445" s="3"/>
      <c r="TGM445" s="3"/>
      <c r="TGN445" s="3"/>
      <c r="TGO445" s="3"/>
      <c r="TGP445" s="3"/>
      <c r="TGQ445" s="3"/>
      <c r="TGR445" s="3"/>
      <c r="TGS445" s="3"/>
      <c r="TGT445" s="3"/>
      <c r="TGU445" s="3"/>
      <c r="TGV445" s="3"/>
      <c r="TGW445" s="3"/>
      <c r="TGX445" s="3"/>
      <c r="TGY445" s="3"/>
      <c r="TGZ445" s="3"/>
      <c r="THA445" s="3"/>
      <c r="THB445" s="3"/>
      <c r="THC445" s="3"/>
      <c r="THD445" s="3"/>
      <c r="THE445" s="3"/>
      <c r="THF445" s="3"/>
      <c r="THG445" s="3"/>
      <c r="THH445" s="3"/>
      <c r="THI445" s="3"/>
      <c r="THJ445" s="3"/>
      <c r="THK445" s="3"/>
      <c r="THL445" s="3"/>
      <c r="THM445" s="3"/>
      <c r="THN445" s="3"/>
      <c r="THO445" s="3"/>
      <c r="THP445" s="3"/>
      <c r="THQ445" s="3"/>
      <c r="THR445" s="3"/>
      <c r="THS445" s="3"/>
      <c r="THT445" s="3"/>
      <c r="THU445" s="3"/>
      <c r="THV445" s="3"/>
      <c r="THW445" s="3"/>
      <c r="THX445" s="3"/>
      <c r="THY445" s="3"/>
      <c r="THZ445" s="3"/>
      <c r="TIA445" s="3"/>
      <c r="TIB445" s="3"/>
      <c r="TIC445" s="3"/>
      <c r="TID445" s="3"/>
      <c r="TIE445" s="3"/>
      <c r="TIF445" s="3"/>
      <c r="TIG445" s="3"/>
      <c r="TIH445" s="3"/>
      <c r="TII445" s="3"/>
      <c r="TIJ445" s="3"/>
      <c r="TIK445" s="3"/>
      <c r="TIL445" s="3"/>
      <c r="TIM445" s="3"/>
      <c r="TIN445" s="3"/>
      <c r="TIO445" s="3"/>
      <c r="TIP445" s="3"/>
      <c r="TIQ445" s="3"/>
      <c r="TIR445" s="3"/>
      <c r="TIS445" s="3"/>
      <c r="TIT445" s="3"/>
      <c r="TIU445" s="3"/>
      <c r="TIV445" s="3"/>
      <c r="TIW445" s="3"/>
      <c r="TIX445" s="3"/>
      <c r="TIY445" s="3"/>
      <c r="TIZ445" s="3"/>
      <c r="TJA445" s="3"/>
      <c r="TJB445" s="3"/>
      <c r="TJC445" s="3"/>
      <c r="TJD445" s="3"/>
      <c r="TJE445" s="3"/>
      <c r="TJF445" s="3"/>
      <c r="TJG445" s="3"/>
      <c r="TJH445" s="3"/>
      <c r="TJI445" s="3"/>
      <c r="TJJ445" s="3"/>
      <c r="TJK445" s="3"/>
      <c r="TJL445" s="3"/>
      <c r="TJM445" s="3"/>
      <c r="TJN445" s="3"/>
      <c r="TJO445" s="3"/>
      <c r="TJP445" s="3"/>
      <c r="TJQ445" s="3"/>
      <c r="TJR445" s="3"/>
      <c r="TJS445" s="3"/>
      <c r="TJT445" s="3"/>
      <c r="TJU445" s="3"/>
      <c r="TJV445" s="3"/>
      <c r="TJW445" s="3"/>
      <c r="TJX445" s="3"/>
      <c r="TJY445" s="3"/>
      <c r="TJZ445" s="3"/>
      <c r="TKA445" s="3"/>
      <c r="TKB445" s="3"/>
      <c r="TKC445" s="3"/>
      <c r="TKD445" s="3"/>
      <c r="TKE445" s="3"/>
      <c r="TKF445" s="3"/>
      <c r="TKG445" s="3"/>
      <c r="TKH445" s="3"/>
      <c r="TKI445" s="3"/>
      <c r="TKJ445" s="3"/>
      <c r="TKK445" s="3"/>
      <c r="TKL445" s="3"/>
      <c r="TKM445" s="3"/>
      <c r="TKO445" s="3"/>
      <c r="TKQ445" s="3"/>
      <c r="TKR445" s="3"/>
      <c r="TKS445" s="3"/>
      <c r="TKT445" s="3"/>
      <c r="TKU445" s="3"/>
      <c r="TKV445" s="3"/>
      <c r="TKW445" s="3"/>
      <c r="TKX445" s="3"/>
      <c r="TLC445" s="3"/>
      <c r="TLD445" s="3"/>
      <c r="TLE445" s="3"/>
      <c r="TLF445" s="3"/>
      <c r="TLG445" s="3"/>
      <c r="TLH445" s="3"/>
      <c r="TLI445" s="3"/>
      <c r="TLJ445" s="3"/>
      <c r="TLK445" s="3"/>
      <c r="TLL445" s="3"/>
      <c r="TLM445" s="3"/>
      <c r="TLN445" s="3"/>
      <c r="TLO445" s="3"/>
      <c r="TLP445" s="3"/>
      <c r="TLQ445" s="3"/>
      <c r="TLR445" s="3"/>
      <c r="TLS445" s="3"/>
      <c r="TLT445" s="3"/>
      <c r="TLU445" s="3"/>
      <c r="TLV445" s="3"/>
      <c r="TLW445" s="3"/>
      <c r="TLX445" s="3"/>
      <c r="TLY445" s="3"/>
      <c r="TLZ445" s="3"/>
      <c r="TMA445" s="3"/>
      <c r="TMB445" s="3"/>
      <c r="TMC445" s="3"/>
      <c r="TMD445" s="3"/>
      <c r="TME445" s="3"/>
      <c r="TMF445" s="3"/>
      <c r="TMG445" s="3"/>
      <c r="TMH445" s="3"/>
      <c r="TMI445" s="3"/>
      <c r="TMJ445" s="3"/>
      <c r="TMK445" s="3"/>
      <c r="TML445" s="3"/>
      <c r="TMM445" s="3"/>
      <c r="TMN445" s="3"/>
      <c r="TMO445" s="3"/>
      <c r="TMP445" s="3"/>
      <c r="TMQ445" s="3"/>
      <c r="TMR445" s="3"/>
      <c r="TMS445" s="3"/>
      <c r="TMT445" s="3"/>
      <c r="TMU445" s="3"/>
      <c r="TMV445" s="3"/>
      <c r="TMW445" s="3"/>
      <c r="TMX445" s="3"/>
      <c r="TMY445" s="3"/>
      <c r="TMZ445" s="3"/>
      <c r="TNA445" s="3"/>
      <c r="TNB445" s="3"/>
      <c r="TNC445" s="3"/>
      <c r="TND445" s="3"/>
      <c r="TNE445" s="3"/>
      <c r="TNF445" s="3"/>
      <c r="TNG445" s="3"/>
      <c r="TNH445" s="3"/>
      <c r="TNI445" s="3"/>
      <c r="TNJ445" s="3"/>
      <c r="TNK445" s="3"/>
      <c r="TNL445" s="3"/>
      <c r="TNM445" s="3"/>
      <c r="TNN445" s="3"/>
      <c r="TNO445" s="3"/>
      <c r="TNP445" s="3"/>
      <c r="TNQ445" s="3"/>
      <c r="TNR445" s="3"/>
      <c r="TNS445" s="3"/>
      <c r="TNT445" s="3"/>
      <c r="TNU445" s="3"/>
      <c r="TNV445" s="3"/>
      <c r="TNW445" s="3"/>
      <c r="TNX445" s="3"/>
      <c r="TNY445" s="3"/>
      <c r="TNZ445" s="3"/>
      <c r="TOA445" s="3"/>
      <c r="TOB445" s="3"/>
      <c r="TOC445" s="3"/>
      <c r="TOD445" s="3"/>
      <c r="TOE445" s="3"/>
      <c r="TOF445" s="3"/>
      <c r="TOG445" s="3"/>
      <c r="TOH445" s="3"/>
      <c r="TOI445" s="3"/>
      <c r="TOJ445" s="3"/>
      <c r="TOK445" s="3"/>
      <c r="TOL445" s="3"/>
      <c r="TOM445" s="3"/>
      <c r="TON445" s="3"/>
      <c r="TOO445" s="3"/>
      <c r="TOP445" s="3"/>
      <c r="TOQ445" s="3"/>
      <c r="TOR445" s="3"/>
      <c r="TOS445" s="3"/>
      <c r="TOT445" s="3"/>
      <c r="TOU445" s="3"/>
      <c r="TOV445" s="3"/>
      <c r="TOW445" s="3"/>
      <c r="TOX445" s="3"/>
      <c r="TOY445" s="3"/>
      <c r="TOZ445" s="3"/>
      <c r="TPA445" s="3"/>
      <c r="TPB445" s="3"/>
      <c r="TPC445" s="3"/>
      <c r="TPD445" s="3"/>
      <c r="TPE445" s="3"/>
      <c r="TPF445" s="3"/>
      <c r="TPG445" s="3"/>
      <c r="TPH445" s="3"/>
      <c r="TPI445" s="3"/>
      <c r="TPJ445" s="3"/>
      <c r="TPK445" s="3"/>
      <c r="TPL445" s="3"/>
      <c r="TPM445" s="3"/>
      <c r="TPN445" s="3"/>
      <c r="TPO445" s="3"/>
      <c r="TPP445" s="3"/>
      <c r="TPQ445" s="3"/>
      <c r="TPR445" s="3"/>
      <c r="TPS445" s="3"/>
      <c r="TPT445" s="3"/>
      <c r="TPU445" s="3"/>
      <c r="TPV445" s="3"/>
      <c r="TPW445" s="3"/>
      <c r="TPX445" s="3"/>
      <c r="TPY445" s="3"/>
      <c r="TPZ445" s="3"/>
      <c r="TQA445" s="3"/>
      <c r="TQB445" s="3"/>
      <c r="TQC445" s="3"/>
      <c r="TQD445" s="3"/>
      <c r="TQE445" s="3"/>
      <c r="TQF445" s="3"/>
      <c r="TQG445" s="3"/>
      <c r="TQH445" s="3"/>
      <c r="TQI445" s="3"/>
      <c r="TQJ445" s="3"/>
      <c r="TQK445" s="3"/>
      <c r="TQL445" s="3"/>
      <c r="TQM445" s="3"/>
      <c r="TQN445" s="3"/>
      <c r="TQO445" s="3"/>
      <c r="TQP445" s="3"/>
      <c r="TQQ445" s="3"/>
      <c r="TQR445" s="3"/>
      <c r="TQS445" s="3"/>
      <c r="TQT445" s="3"/>
      <c r="TQU445" s="3"/>
      <c r="TQV445" s="3"/>
      <c r="TQW445" s="3"/>
      <c r="TQX445" s="3"/>
      <c r="TQY445" s="3"/>
      <c r="TQZ445" s="3"/>
      <c r="TRA445" s="3"/>
      <c r="TRB445" s="3"/>
      <c r="TRC445" s="3"/>
      <c r="TRD445" s="3"/>
      <c r="TRE445" s="3"/>
      <c r="TRF445" s="3"/>
      <c r="TRG445" s="3"/>
      <c r="TRH445" s="3"/>
      <c r="TRI445" s="3"/>
      <c r="TRJ445" s="3"/>
      <c r="TRK445" s="3"/>
      <c r="TRL445" s="3"/>
      <c r="TRM445" s="3"/>
      <c r="TRN445" s="3"/>
      <c r="TRO445" s="3"/>
      <c r="TRP445" s="3"/>
      <c r="TRQ445" s="3"/>
      <c r="TRR445" s="3"/>
      <c r="TRS445" s="3"/>
      <c r="TRT445" s="3"/>
      <c r="TRU445" s="3"/>
      <c r="TRV445" s="3"/>
      <c r="TRW445" s="3"/>
      <c r="TRX445" s="3"/>
      <c r="TRY445" s="3"/>
      <c r="TRZ445" s="3"/>
      <c r="TSA445" s="3"/>
      <c r="TSB445" s="3"/>
      <c r="TSC445" s="3"/>
      <c r="TSD445" s="3"/>
      <c r="TSE445" s="3"/>
      <c r="TSF445" s="3"/>
      <c r="TSG445" s="3"/>
      <c r="TSH445" s="3"/>
      <c r="TSI445" s="3"/>
      <c r="TSJ445" s="3"/>
      <c r="TSK445" s="3"/>
      <c r="TSL445" s="3"/>
      <c r="TSM445" s="3"/>
      <c r="TSN445" s="3"/>
      <c r="TSO445" s="3"/>
      <c r="TSP445" s="3"/>
      <c r="TSQ445" s="3"/>
      <c r="TSR445" s="3"/>
      <c r="TSS445" s="3"/>
      <c r="TST445" s="3"/>
      <c r="TSU445" s="3"/>
      <c r="TSV445" s="3"/>
      <c r="TSW445" s="3"/>
      <c r="TSX445" s="3"/>
      <c r="TSY445" s="3"/>
      <c r="TSZ445" s="3"/>
      <c r="TTA445" s="3"/>
      <c r="TTB445" s="3"/>
      <c r="TTC445" s="3"/>
      <c r="TTD445" s="3"/>
      <c r="TTE445" s="3"/>
      <c r="TTF445" s="3"/>
      <c r="TTG445" s="3"/>
      <c r="TTH445" s="3"/>
      <c r="TTI445" s="3"/>
      <c r="TTJ445" s="3"/>
      <c r="TTK445" s="3"/>
      <c r="TTL445" s="3"/>
      <c r="TTM445" s="3"/>
      <c r="TTN445" s="3"/>
      <c r="TTO445" s="3"/>
      <c r="TTP445" s="3"/>
      <c r="TTQ445" s="3"/>
      <c r="TTR445" s="3"/>
      <c r="TTS445" s="3"/>
      <c r="TTT445" s="3"/>
      <c r="TTU445" s="3"/>
      <c r="TTV445" s="3"/>
      <c r="TTW445" s="3"/>
      <c r="TTX445" s="3"/>
      <c r="TTY445" s="3"/>
      <c r="TTZ445" s="3"/>
      <c r="TUA445" s="3"/>
      <c r="TUB445" s="3"/>
      <c r="TUC445" s="3"/>
      <c r="TUD445" s="3"/>
      <c r="TUE445" s="3"/>
      <c r="TUF445" s="3"/>
      <c r="TUG445" s="3"/>
      <c r="TUH445" s="3"/>
      <c r="TUI445" s="3"/>
      <c r="TUK445" s="3"/>
      <c r="TUM445" s="3"/>
      <c r="TUN445" s="3"/>
      <c r="TUO445" s="3"/>
      <c r="TUP445" s="3"/>
      <c r="TUQ445" s="3"/>
      <c r="TUR445" s="3"/>
      <c r="TUS445" s="3"/>
      <c r="TUT445" s="3"/>
      <c r="TUY445" s="3"/>
      <c r="TUZ445" s="3"/>
      <c r="TVA445" s="3"/>
      <c r="TVB445" s="3"/>
      <c r="TVC445" s="3"/>
      <c r="TVD445" s="3"/>
      <c r="TVE445" s="3"/>
      <c r="TVF445" s="3"/>
      <c r="TVG445" s="3"/>
      <c r="TVH445" s="3"/>
      <c r="TVI445" s="3"/>
      <c r="TVJ445" s="3"/>
      <c r="TVK445" s="3"/>
      <c r="TVL445" s="3"/>
      <c r="TVM445" s="3"/>
      <c r="TVN445" s="3"/>
      <c r="TVO445" s="3"/>
      <c r="TVP445" s="3"/>
      <c r="TVQ445" s="3"/>
      <c r="TVR445" s="3"/>
      <c r="TVS445" s="3"/>
      <c r="TVT445" s="3"/>
      <c r="TVU445" s="3"/>
      <c r="TVV445" s="3"/>
      <c r="TVW445" s="3"/>
      <c r="TVX445" s="3"/>
      <c r="TVY445" s="3"/>
      <c r="TVZ445" s="3"/>
      <c r="TWA445" s="3"/>
      <c r="TWB445" s="3"/>
      <c r="TWC445" s="3"/>
      <c r="TWD445" s="3"/>
      <c r="TWE445" s="3"/>
      <c r="TWF445" s="3"/>
      <c r="TWG445" s="3"/>
      <c r="TWH445" s="3"/>
      <c r="TWI445" s="3"/>
      <c r="TWJ445" s="3"/>
      <c r="TWK445" s="3"/>
      <c r="TWL445" s="3"/>
      <c r="TWM445" s="3"/>
      <c r="TWN445" s="3"/>
      <c r="TWO445" s="3"/>
      <c r="TWP445" s="3"/>
      <c r="TWQ445" s="3"/>
      <c r="TWR445" s="3"/>
      <c r="TWS445" s="3"/>
      <c r="TWT445" s="3"/>
      <c r="TWU445" s="3"/>
      <c r="TWV445" s="3"/>
      <c r="TWW445" s="3"/>
      <c r="TWX445" s="3"/>
      <c r="TWY445" s="3"/>
      <c r="TWZ445" s="3"/>
      <c r="TXA445" s="3"/>
      <c r="TXB445" s="3"/>
      <c r="TXC445" s="3"/>
      <c r="TXD445" s="3"/>
      <c r="TXE445" s="3"/>
      <c r="TXF445" s="3"/>
      <c r="TXG445" s="3"/>
      <c r="TXH445" s="3"/>
      <c r="TXI445" s="3"/>
      <c r="TXJ445" s="3"/>
      <c r="TXK445" s="3"/>
      <c r="TXL445" s="3"/>
      <c r="TXM445" s="3"/>
      <c r="TXN445" s="3"/>
      <c r="TXO445" s="3"/>
      <c r="TXP445" s="3"/>
      <c r="TXQ445" s="3"/>
      <c r="TXR445" s="3"/>
      <c r="TXS445" s="3"/>
      <c r="TXT445" s="3"/>
      <c r="TXU445" s="3"/>
      <c r="TXV445" s="3"/>
      <c r="TXW445" s="3"/>
      <c r="TXX445" s="3"/>
      <c r="TXY445" s="3"/>
      <c r="TXZ445" s="3"/>
      <c r="TYA445" s="3"/>
      <c r="TYB445" s="3"/>
      <c r="TYC445" s="3"/>
      <c r="TYD445" s="3"/>
      <c r="TYE445" s="3"/>
      <c r="TYF445" s="3"/>
      <c r="TYG445" s="3"/>
      <c r="TYH445" s="3"/>
      <c r="TYI445" s="3"/>
      <c r="TYJ445" s="3"/>
      <c r="TYK445" s="3"/>
      <c r="TYL445" s="3"/>
      <c r="TYM445" s="3"/>
      <c r="TYN445" s="3"/>
      <c r="TYO445" s="3"/>
      <c r="TYP445" s="3"/>
      <c r="TYQ445" s="3"/>
      <c r="TYR445" s="3"/>
      <c r="TYS445" s="3"/>
      <c r="TYT445" s="3"/>
      <c r="TYU445" s="3"/>
      <c r="TYV445" s="3"/>
      <c r="TYW445" s="3"/>
      <c r="TYX445" s="3"/>
      <c r="TYY445" s="3"/>
      <c r="TYZ445" s="3"/>
      <c r="TZA445" s="3"/>
      <c r="TZB445" s="3"/>
      <c r="TZC445" s="3"/>
      <c r="TZD445" s="3"/>
      <c r="TZE445" s="3"/>
      <c r="TZF445" s="3"/>
      <c r="TZG445" s="3"/>
      <c r="TZH445" s="3"/>
      <c r="TZI445" s="3"/>
      <c r="TZJ445" s="3"/>
      <c r="TZK445" s="3"/>
      <c r="TZL445" s="3"/>
      <c r="TZM445" s="3"/>
      <c r="TZN445" s="3"/>
      <c r="TZO445" s="3"/>
      <c r="TZP445" s="3"/>
      <c r="TZQ445" s="3"/>
      <c r="TZR445" s="3"/>
      <c r="TZS445" s="3"/>
      <c r="TZT445" s="3"/>
      <c r="TZU445" s="3"/>
      <c r="TZV445" s="3"/>
      <c r="TZW445" s="3"/>
      <c r="TZX445" s="3"/>
      <c r="TZY445" s="3"/>
      <c r="TZZ445" s="3"/>
      <c r="UAA445" s="3"/>
      <c r="UAB445" s="3"/>
      <c r="UAC445" s="3"/>
      <c r="UAD445" s="3"/>
      <c r="UAE445" s="3"/>
      <c r="UAF445" s="3"/>
      <c r="UAG445" s="3"/>
      <c r="UAH445" s="3"/>
      <c r="UAI445" s="3"/>
      <c r="UAJ445" s="3"/>
      <c r="UAK445" s="3"/>
      <c r="UAL445" s="3"/>
      <c r="UAM445" s="3"/>
      <c r="UAN445" s="3"/>
      <c r="UAO445" s="3"/>
      <c r="UAP445" s="3"/>
      <c r="UAQ445" s="3"/>
      <c r="UAR445" s="3"/>
      <c r="UAS445" s="3"/>
      <c r="UAT445" s="3"/>
      <c r="UAU445" s="3"/>
      <c r="UAV445" s="3"/>
      <c r="UAW445" s="3"/>
      <c r="UAX445" s="3"/>
      <c r="UAY445" s="3"/>
      <c r="UAZ445" s="3"/>
      <c r="UBA445" s="3"/>
      <c r="UBB445" s="3"/>
      <c r="UBC445" s="3"/>
      <c r="UBD445" s="3"/>
      <c r="UBE445" s="3"/>
      <c r="UBF445" s="3"/>
      <c r="UBG445" s="3"/>
      <c r="UBH445" s="3"/>
      <c r="UBI445" s="3"/>
      <c r="UBJ445" s="3"/>
      <c r="UBK445" s="3"/>
      <c r="UBL445" s="3"/>
      <c r="UBM445" s="3"/>
      <c r="UBN445" s="3"/>
      <c r="UBO445" s="3"/>
      <c r="UBP445" s="3"/>
      <c r="UBQ445" s="3"/>
      <c r="UBR445" s="3"/>
      <c r="UBS445" s="3"/>
      <c r="UBT445" s="3"/>
      <c r="UBU445" s="3"/>
      <c r="UBV445" s="3"/>
      <c r="UBW445" s="3"/>
      <c r="UBX445" s="3"/>
      <c r="UBY445" s="3"/>
      <c r="UBZ445" s="3"/>
      <c r="UCA445" s="3"/>
      <c r="UCB445" s="3"/>
      <c r="UCC445" s="3"/>
      <c r="UCD445" s="3"/>
      <c r="UCE445" s="3"/>
      <c r="UCF445" s="3"/>
      <c r="UCG445" s="3"/>
      <c r="UCH445" s="3"/>
      <c r="UCI445" s="3"/>
      <c r="UCJ445" s="3"/>
      <c r="UCK445" s="3"/>
      <c r="UCL445" s="3"/>
      <c r="UCM445" s="3"/>
      <c r="UCN445" s="3"/>
      <c r="UCO445" s="3"/>
      <c r="UCP445" s="3"/>
      <c r="UCQ445" s="3"/>
      <c r="UCR445" s="3"/>
      <c r="UCS445" s="3"/>
      <c r="UCT445" s="3"/>
      <c r="UCU445" s="3"/>
      <c r="UCV445" s="3"/>
      <c r="UCW445" s="3"/>
      <c r="UCX445" s="3"/>
      <c r="UCY445" s="3"/>
      <c r="UCZ445" s="3"/>
      <c r="UDA445" s="3"/>
      <c r="UDB445" s="3"/>
      <c r="UDC445" s="3"/>
      <c r="UDD445" s="3"/>
      <c r="UDE445" s="3"/>
      <c r="UDF445" s="3"/>
      <c r="UDG445" s="3"/>
      <c r="UDH445" s="3"/>
      <c r="UDI445" s="3"/>
      <c r="UDJ445" s="3"/>
      <c r="UDK445" s="3"/>
      <c r="UDL445" s="3"/>
      <c r="UDM445" s="3"/>
      <c r="UDN445" s="3"/>
      <c r="UDO445" s="3"/>
      <c r="UDP445" s="3"/>
      <c r="UDQ445" s="3"/>
      <c r="UDR445" s="3"/>
      <c r="UDS445" s="3"/>
      <c r="UDT445" s="3"/>
      <c r="UDU445" s="3"/>
      <c r="UDV445" s="3"/>
      <c r="UDW445" s="3"/>
      <c r="UDX445" s="3"/>
      <c r="UDY445" s="3"/>
      <c r="UDZ445" s="3"/>
      <c r="UEA445" s="3"/>
      <c r="UEB445" s="3"/>
      <c r="UEC445" s="3"/>
      <c r="UED445" s="3"/>
      <c r="UEE445" s="3"/>
      <c r="UEG445" s="3"/>
      <c r="UEI445" s="3"/>
      <c r="UEJ445" s="3"/>
      <c r="UEK445" s="3"/>
      <c r="UEL445" s="3"/>
      <c r="UEM445" s="3"/>
      <c r="UEN445" s="3"/>
      <c r="UEO445" s="3"/>
      <c r="UEP445" s="3"/>
      <c r="UEU445" s="3"/>
      <c r="UEV445" s="3"/>
      <c r="UEW445" s="3"/>
      <c r="UEX445" s="3"/>
      <c r="UEY445" s="3"/>
      <c r="UEZ445" s="3"/>
      <c r="UFA445" s="3"/>
      <c r="UFB445" s="3"/>
      <c r="UFC445" s="3"/>
      <c r="UFD445" s="3"/>
      <c r="UFE445" s="3"/>
      <c r="UFF445" s="3"/>
      <c r="UFG445" s="3"/>
      <c r="UFH445" s="3"/>
      <c r="UFI445" s="3"/>
      <c r="UFJ445" s="3"/>
      <c r="UFK445" s="3"/>
      <c r="UFL445" s="3"/>
      <c r="UFM445" s="3"/>
      <c r="UFN445" s="3"/>
      <c r="UFO445" s="3"/>
      <c r="UFP445" s="3"/>
      <c r="UFQ445" s="3"/>
      <c r="UFR445" s="3"/>
      <c r="UFS445" s="3"/>
      <c r="UFT445" s="3"/>
      <c r="UFU445" s="3"/>
      <c r="UFV445" s="3"/>
      <c r="UFW445" s="3"/>
      <c r="UFX445" s="3"/>
      <c r="UFY445" s="3"/>
      <c r="UFZ445" s="3"/>
      <c r="UGA445" s="3"/>
      <c r="UGB445" s="3"/>
      <c r="UGC445" s="3"/>
      <c r="UGD445" s="3"/>
      <c r="UGE445" s="3"/>
      <c r="UGF445" s="3"/>
      <c r="UGG445" s="3"/>
      <c r="UGH445" s="3"/>
      <c r="UGI445" s="3"/>
      <c r="UGJ445" s="3"/>
      <c r="UGK445" s="3"/>
      <c r="UGL445" s="3"/>
      <c r="UGM445" s="3"/>
      <c r="UGN445" s="3"/>
      <c r="UGO445" s="3"/>
      <c r="UGP445" s="3"/>
      <c r="UGQ445" s="3"/>
      <c r="UGR445" s="3"/>
      <c r="UGS445" s="3"/>
      <c r="UGT445" s="3"/>
      <c r="UGU445" s="3"/>
      <c r="UGV445" s="3"/>
      <c r="UGW445" s="3"/>
      <c r="UGX445" s="3"/>
      <c r="UGY445" s="3"/>
      <c r="UGZ445" s="3"/>
      <c r="UHA445" s="3"/>
      <c r="UHB445" s="3"/>
      <c r="UHC445" s="3"/>
      <c r="UHD445" s="3"/>
      <c r="UHE445" s="3"/>
      <c r="UHF445" s="3"/>
      <c r="UHG445" s="3"/>
      <c r="UHH445" s="3"/>
      <c r="UHI445" s="3"/>
      <c r="UHJ445" s="3"/>
      <c r="UHK445" s="3"/>
      <c r="UHL445" s="3"/>
      <c r="UHM445" s="3"/>
      <c r="UHN445" s="3"/>
      <c r="UHO445" s="3"/>
      <c r="UHP445" s="3"/>
      <c r="UHQ445" s="3"/>
      <c r="UHR445" s="3"/>
      <c r="UHS445" s="3"/>
      <c r="UHT445" s="3"/>
      <c r="UHU445" s="3"/>
      <c r="UHV445" s="3"/>
      <c r="UHW445" s="3"/>
      <c r="UHX445" s="3"/>
      <c r="UHY445" s="3"/>
      <c r="UHZ445" s="3"/>
      <c r="UIA445" s="3"/>
      <c r="UIB445" s="3"/>
      <c r="UIC445" s="3"/>
      <c r="UID445" s="3"/>
      <c r="UIE445" s="3"/>
      <c r="UIF445" s="3"/>
      <c r="UIG445" s="3"/>
      <c r="UIH445" s="3"/>
      <c r="UII445" s="3"/>
      <c r="UIJ445" s="3"/>
      <c r="UIK445" s="3"/>
      <c r="UIL445" s="3"/>
      <c r="UIM445" s="3"/>
      <c r="UIN445" s="3"/>
      <c r="UIO445" s="3"/>
      <c r="UIP445" s="3"/>
      <c r="UIQ445" s="3"/>
      <c r="UIR445" s="3"/>
      <c r="UIS445" s="3"/>
      <c r="UIT445" s="3"/>
      <c r="UIU445" s="3"/>
      <c r="UIV445" s="3"/>
      <c r="UIW445" s="3"/>
      <c r="UIX445" s="3"/>
      <c r="UIY445" s="3"/>
      <c r="UIZ445" s="3"/>
      <c r="UJA445" s="3"/>
      <c r="UJB445" s="3"/>
      <c r="UJC445" s="3"/>
      <c r="UJD445" s="3"/>
      <c r="UJE445" s="3"/>
      <c r="UJF445" s="3"/>
      <c r="UJG445" s="3"/>
      <c r="UJH445" s="3"/>
      <c r="UJI445" s="3"/>
      <c r="UJJ445" s="3"/>
      <c r="UJK445" s="3"/>
      <c r="UJL445" s="3"/>
      <c r="UJM445" s="3"/>
      <c r="UJN445" s="3"/>
      <c r="UJO445" s="3"/>
      <c r="UJP445" s="3"/>
      <c r="UJQ445" s="3"/>
      <c r="UJR445" s="3"/>
      <c r="UJS445" s="3"/>
      <c r="UJT445" s="3"/>
      <c r="UJU445" s="3"/>
      <c r="UJV445" s="3"/>
      <c r="UJW445" s="3"/>
      <c r="UJX445" s="3"/>
      <c r="UJY445" s="3"/>
      <c r="UJZ445" s="3"/>
      <c r="UKA445" s="3"/>
      <c r="UKB445" s="3"/>
      <c r="UKC445" s="3"/>
      <c r="UKD445" s="3"/>
      <c r="UKE445" s="3"/>
      <c r="UKF445" s="3"/>
      <c r="UKG445" s="3"/>
      <c r="UKH445" s="3"/>
      <c r="UKI445" s="3"/>
      <c r="UKJ445" s="3"/>
      <c r="UKK445" s="3"/>
      <c r="UKL445" s="3"/>
      <c r="UKM445" s="3"/>
      <c r="UKN445" s="3"/>
      <c r="UKO445" s="3"/>
      <c r="UKP445" s="3"/>
      <c r="UKQ445" s="3"/>
      <c r="UKR445" s="3"/>
      <c r="UKS445" s="3"/>
      <c r="UKT445" s="3"/>
      <c r="UKU445" s="3"/>
      <c r="UKV445" s="3"/>
      <c r="UKW445" s="3"/>
      <c r="UKX445" s="3"/>
      <c r="UKY445" s="3"/>
      <c r="UKZ445" s="3"/>
      <c r="ULA445" s="3"/>
      <c r="ULB445" s="3"/>
      <c r="ULC445" s="3"/>
      <c r="ULD445" s="3"/>
      <c r="ULE445" s="3"/>
      <c r="ULF445" s="3"/>
      <c r="ULG445" s="3"/>
      <c r="ULH445" s="3"/>
      <c r="ULI445" s="3"/>
      <c r="ULJ445" s="3"/>
      <c r="ULK445" s="3"/>
      <c r="ULL445" s="3"/>
      <c r="ULM445" s="3"/>
      <c r="ULN445" s="3"/>
      <c r="ULO445" s="3"/>
      <c r="ULP445" s="3"/>
      <c r="ULQ445" s="3"/>
      <c r="ULR445" s="3"/>
      <c r="ULS445" s="3"/>
      <c r="ULT445" s="3"/>
      <c r="ULU445" s="3"/>
      <c r="ULV445" s="3"/>
      <c r="ULW445" s="3"/>
      <c r="ULX445" s="3"/>
      <c r="ULY445" s="3"/>
      <c r="ULZ445" s="3"/>
      <c r="UMA445" s="3"/>
      <c r="UMB445" s="3"/>
      <c r="UMC445" s="3"/>
      <c r="UMD445" s="3"/>
      <c r="UME445" s="3"/>
      <c r="UMF445" s="3"/>
      <c r="UMG445" s="3"/>
      <c r="UMH445" s="3"/>
      <c r="UMI445" s="3"/>
      <c r="UMJ445" s="3"/>
      <c r="UMK445" s="3"/>
      <c r="UML445" s="3"/>
      <c r="UMM445" s="3"/>
      <c r="UMN445" s="3"/>
      <c r="UMO445" s="3"/>
      <c r="UMP445" s="3"/>
      <c r="UMQ445" s="3"/>
      <c r="UMR445" s="3"/>
      <c r="UMS445" s="3"/>
      <c r="UMT445" s="3"/>
      <c r="UMU445" s="3"/>
      <c r="UMV445" s="3"/>
      <c r="UMW445" s="3"/>
      <c r="UMX445" s="3"/>
      <c r="UMY445" s="3"/>
      <c r="UMZ445" s="3"/>
      <c r="UNA445" s="3"/>
      <c r="UNB445" s="3"/>
      <c r="UNC445" s="3"/>
      <c r="UND445" s="3"/>
      <c r="UNE445" s="3"/>
      <c r="UNF445" s="3"/>
      <c r="UNG445" s="3"/>
      <c r="UNH445" s="3"/>
      <c r="UNI445" s="3"/>
      <c r="UNJ445" s="3"/>
      <c r="UNK445" s="3"/>
      <c r="UNL445" s="3"/>
      <c r="UNM445" s="3"/>
      <c r="UNN445" s="3"/>
      <c r="UNO445" s="3"/>
      <c r="UNP445" s="3"/>
      <c r="UNQ445" s="3"/>
      <c r="UNR445" s="3"/>
      <c r="UNS445" s="3"/>
      <c r="UNT445" s="3"/>
      <c r="UNU445" s="3"/>
      <c r="UNV445" s="3"/>
      <c r="UNW445" s="3"/>
      <c r="UNX445" s="3"/>
      <c r="UNY445" s="3"/>
      <c r="UNZ445" s="3"/>
      <c r="UOA445" s="3"/>
      <c r="UOC445" s="3"/>
      <c r="UOE445" s="3"/>
      <c r="UOF445" s="3"/>
      <c r="UOG445" s="3"/>
      <c r="UOH445" s="3"/>
      <c r="UOI445" s="3"/>
      <c r="UOJ445" s="3"/>
      <c r="UOK445" s="3"/>
      <c r="UOL445" s="3"/>
      <c r="UOQ445" s="3"/>
      <c r="UOR445" s="3"/>
      <c r="UOS445" s="3"/>
      <c r="UOT445" s="3"/>
      <c r="UOU445" s="3"/>
      <c r="UOV445" s="3"/>
      <c r="UOW445" s="3"/>
      <c r="UOX445" s="3"/>
      <c r="UOY445" s="3"/>
      <c r="UOZ445" s="3"/>
      <c r="UPA445" s="3"/>
      <c r="UPB445" s="3"/>
      <c r="UPC445" s="3"/>
      <c r="UPD445" s="3"/>
      <c r="UPE445" s="3"/>
      <c r="UPF445" s="3"/>
      <c r="UPG445" s="3"/>
      <c r="UPH445" s="3"/>
      <c r="UPI445" s="3"/>
      <c r="UPJ445" s="3"/>
      <c r="UPK445" s="3"/>
      <c r="UPL445" s="3"/>
      <c r="UPM445" s="3"/>
      <c r="UPN445" s="3"/>
      <c r="UPO445" s="3"/>
      <c r="UPP445" s="3"/>
      <c r="UPQ445" s="3"/>
      <c r="UPR445" s="3"/>
      <c r="UPS445" s="3"/>
      <c r="UPT445" s="3"/>
      <c r="UPU445" s="3"/>
      <c r="UPV445" s="3"/>
      <c r="UPW445" s="3"/>
      <c r="UPX445" s="3"/>
      <c r="UPY445" s="3"/>
      <c r="UPZ445" s="3"/>
      <c r="UQA445" s="3"/>
      <c r="UQB445" s="3"/>
      <c r="UQC445" s="3"/>
      <c r="UQD445" s="3"/>
      <c r="UQE445" s="3"/>
      <c r="UQF445" s="3"/>
      <c r="UQG445" s="3"/>
      <c r="UQH445" s="3"/>
      <c r="UQI445" s="3"/>
      <c r="UQJ445" s="3"/>
      <c r="UQK445" s="3"/>
      <c r="UQL445" s="3"/>
      <c r="UQM445" s="3"/>
      <c r="UQN445" s="3"/>
      <c r="UQO445" s="3"/>
      <c r="UQP445" s="3"/>
      <c r="UQQ445" s="3"/>
      <c r="UQR445" s="3"/>
      <c r="UQS445" s="3"/>
      <c r="UQT445" s="3"/>
      <c r="UQU445" s="3"/>
      <c r="UQV445" s="3"/>
      <c r="UQW445" s="3"/>
      <c r="UQX445" s="3"/>
      <c r="UQY445" s="3"/>
      <c r="UQZ445" s="3"/>
      <c r="URA445" s="3"/>
      <c r="URB445" s="3"/>
      <c r="URC445" s="3"/>
      <c r="URD445" s="3"/>
      <c r="URE445" s="3"/>
      <c r="URF445" s="3"/>
      <c r="URG445" s="3"/>
      <c r="URH445" s="3"/>
      <c r="URI445" s="3"/>
      <c r="URJ445" s="3"/>
      <c r="URK445" s="3"/>
      <c r="URL445" s="3"/>
      <c r="URM445" s="3"/>
      <c r="URN445" s="3"/>
      <c r="URO445" s="3"/>
      <c r="URP445" s="3"/>
      <c r="URQ445" s="3"/>
      <c r="URR445" s="3"/>
      <c r="URS445" s="3"/>
      <c r="URT445" s="3"/>
      <c r="URU445" s="3"/>
      <c r="URV445" s="3"/>
      <c r="URW445" s="3"/>
      <c r="URX445" s="3"/>
      <c r="URY445" s="3"/>
      <c r="URZ445" s="3"/>
      <c r="USA445" s="3"/>
      <c r="USB445" s="3"/>
      <c r="USC445" s="3"/>
      <c r="USD445" s="3"/>
      <c r="USE445" s="3"/>
      <c r="USF445" s="3"/>
      <c r="USG445" s="3"/>
      <c r="USH445" s="3"/>
      <c r="USI445" s="3"/>
      <c r="USJ445" s="3"/>
      <c r="USK445" s="3"/>
      <c r="USL445" s="3"/>
      <c r="USM445" s="3"/>
      <c r="USN445" s="3"/>
      <c r="USO445" s="3"/>
      <c r="USP445" s="3"/>
      <c r="USQ445" s="3"/>
      <c r="USR445" s="3"/>
      <c r="USS445" s="3"/>
      <c r="UST445" s="3"/>
      <c r="USU445" s="3"/>
      <c r="USV445" s="3"/>
      <c r="USW445" s="3"/>
      <c r="USX445" s="3"/>
      <c r="USY445" s="3"/>
      <c r="USZ445" s="3"/>
      <c r="UTA445" s="3"/>
      <c r="UTB445" s="3"/>
      <c r="UTC445" s="3"/>
      <c r="UTD445" s="3"/>
      <c r="UTE445" s="3"/>
      <c r="UTF445" s="3"/>
      <c r="UTG445" s="3"/>
      <c r="UTH445" s="3"/>
      <c r="UTI445" s="3"/>
      <c r="UTJ445" s="3"/>
      <c r="UTK445" s="3"/>
      <c r="UTL445" s="3"/>
      <c r="UTM445" s="3"/>
      <c r="UTN445" s="3"/>
      <c r="UTO445" s="3"/>
      <c r="UTP445" s="3"/>
      <c r="UTQ445" s="3"/>
      <c r="UTR445" s="3"/>
      <c r="UTS445" s="3"/>
      <c r="UTT445" s="3"/>
      <c r="UTU445" s="3"/>
      <c r="UTV445" s="3"/>
      <c r="UTW445" s="3"/>
      <c r="UTX445" s="3"/>
      <c r="UTY445" s="3"/>
      <c r="UTZ445" s="3"/>
      <c r="UUA445" s="3"/>
      <c r="UUB445" s="3"/>
      <c r="UUC445" s="3"/>
      <c r="UUD445" s="3"/>
      <c r="UUE445" s="3"/>
      <c r="UUF445" s="3"/>
      <c r="UUG445" s="3"/>
      <c r="UUH445" s="3"/>
      <c r="UUI445" s="3"/>
      <c r="UUJ445" s="3"/>
      <c r="UUK445" s="3"/>
      <c r="UUL445" s="3"/>
      <c r="UUM445" s="3"/>
      <c r="UUN445" s="3"/>
      <c r="UUO445" s="3"/>
      <c r="UUP445" s="3"/>
      <c r="UUQ445" s="3"/>
      <c r="UUR445" s="3"/>
      <c r="UUS445" s="3"/>
      <c r="UUT445" s="3"/>
      <c r="UUU445" s="3"/>
      <c r="UUV445" s="3"/>
      <c r="UUW445" s="3"/>
      <c r="UUX445" s="3"/>
      <c r="UUY445" s="3"/>
      <c r="UUZ445" s="3"/>
      <c r="UVA445" s="3"/>
      <c r="UVB445" s="3"/>
      <c r="UVC445" s="3"/>
      <c r="UVD445" s="3"/>
      <c r="UVE445" s="3"/>
      <c r="UVF445" s="3"/>
      <c r="UVG445" s="3"/>
      <c r="UVH445" s="3"/>
      <c r="UVI445" s="3"/>
      <c r="UVJ445" s="3"/>
      <c r="UVK445" s="3"/>
      <c r="UVL445" s="3"/>
      <c r="UVM445" s="3"/>
      <c r="UVN445" s="3"/>
      <c r="UVO445" s="3"/>
      <c r="UVP445" s="3"/>
      <c r="UVQ445" s="3"/>
      <c r="UVR445" s="3"/>
      <c r="UVS445" s="3"/>
      <c r="UVT445" s="3"/>
      <c r="UVU445" s="3"/>
      <c r="UVV445" s="3"/>
      <c r="UVW445" s="3"/>
      <c r="UVX445" s="3"/>
      <c r="UVY445" s="3"/>
      <c r="UVZ445" s="3"/>
      <c r="UWA445" s="3"/>
      <c r="UWB445" s="3"/>
      <c r="UWC445" s="3"/>
      <c r="UWD445" s="3"/>
      <c r="UWE445" s="3"/>
      <c r="UWF445" s="3"/>
      <c r="UWG445" s="3"/>
      <c r="UWH445" s="3"/>
      <c r="UWI445" s="3"/>
      <c r="UWJ445" s="3"/>
      <c r="UWK445" s="3"/>
      <c r="UWL445" s="3"/>
      <c r="UWM445" s="3"/>
      <c r="UWN445" s="3"/>
      <c r="UWO445" s="3"/>
      <c r="UWP445" s="3"/>
      <c r="UWQ445" s="3"/>
      <c r="UWR445" s="3"/>
      <c r="UWS445" s="3"/>
      <c r="UWT445" s="3"/>
      <c r="UWU445" s="3"/>
      <c r="UWV445" s="3"/>
      <c r="UWW445" s="3"/>
      <c r="UWX445" s="3"/>
      <c r="UWY445" s="3"/>
      <c r="UWZ445" s="3"/>
      <c r="UXA445" s="3"/>
      <c r="UXB445" s="3"/>
      <c r="UXC445" s="3"/>
      <c r="UXD445" s="3"/>
      <c r="UXE445" s="3"/>
      <c r="UXF445" s="3"/>
      <c r="UXG445" s="3"/>
      <c r="UXH445" s="3"/>
      <c r="UXI445" s="3"/>
      <c r="UXJ445" s="3"/>
      <c r="UXK445" s="3"/>
      <c r="UXL445" s="3"/>
      <c r="UXM445" s="3"/>
      <c r="UXN445" s="3"/>
      <c r="UXO445" s="3"/>
      <c r="UXP445" s="3"/>
      <c r="UXQ445" s="3"/>
      <c r="UXR445" s="3"/>
      <c r="UXS445" s="3"/>
      <c r="UXT445" s="3"/>
      <c r="UXU445" s="3"/>
      <c r="UXV445" s="3"/>
      <c r="UXW445" s="3"/>
      <c r="UXY445" s="3"/>
      <c r="UYA445" s="3"/>
      <c r="UYB445" s="3"/>
      <c r="UYC445" s="3"/>
      <c r="UYD445" s="3"/>
      <c r="UYE445" s="3"/>
      <c r="UYF445" s="3"/>
      <c r="UYG445" s="3"/>
      <c r="UYH445" s="3"/>
      <c r="UYM445" s="3"/>
      <c r="UYN445" s="3"/>
      <c r="UYO445" s="3"/>
      <c r="UYP445" s="3"/>
      <c r="UYQ445" s="3"/>
      <c r="UYR445" s="3"/>
      <c r="UYS445" s="3"/>
      <c r="UYT445" s="3"/>
      <c r="UYU445" s="3"/>
      <c r="UYV445" s="3"/>
      <c r="UYW445" s="3"/>
      <c r="UYX445" s="3"/>
      <c r="UYY445" s="3"/>
      <c r="UYZ445" s="3"/>
      <c r="UZA445" s="3"/>
      <c r="UZB445" s="3"/>
      <c r="UZC445" s="3"/>
      <c r="UZD445" s="3"/>
      <c r="UZE445" s="3"/>
      <c r="UZF445" s="3"/>
      <c r="UZG445" s="3"/>
      <c r="UZH445" s="3"/>
      <c r="UZI445" s="3"/>
      <c r="UZJ445" s="3"/>
      <c r="UZK445" s="3"/>
      <c r="UZL445" s="3"/>
      <c r="UZM445" s="3"/>
      <c r="UZN445" s="3"/>
      <c r="UZO445" s="3"/>
      <c r="UZP445" s="3"/>
      <c r="UZQ445" s="3"/>
      <c r="UZR445" s="3"/>
      <c r="UZS445" s="3"/>
      <c r="UZT445" s="3"/>
      <c r="UZU445" s="3"/>
      <c r="UZV445" s="3"/>
      <c r="UZW445" s="3"/>
      <c r="UZX445" s="3"/>
      <c r="UZY445" s="3"/>
      <c r="UZZ445" s="3"/>
      <c r="VAA445" s="3"/>
      <c r="VAB445" s="3"/>
      <c r="VAC445" s="3"/>
      <c r="VAD445" s="3"/>
      <c r="VAE445" s="3"/>
      <c r="VAF445" s="3"/>
      <c r="VAG445" s="3"/>
      <c r="VAH445" s="3"/>
      <c r="VAI445" s="3"/>
      <c r="VAJ445" s="3"/>
      <c r="VAK445" s="3"/>
      <c r="VAL445" s="3"/>
      <c r="VAM445" s="3"/>
      <c r="VAN445" s="3"/>
      <c r="VAO445" s="3"/>
      <c r="VAP445" s="3"/>
      <c r="VAQ445" s="3"/>
      <c r="VAR445" s="3"/>
      <c r="VAS445" s="3"/>
      <c r="VAT445" s="3"/>
      <c r="VAU445" s="3"/>
      <c r="VAV445" s="3"/>
      <c r="VAW445" s="3"/>
      <c r="VAX445" s="3"/>
      <c r="VAY445" s="3"/>
      <c r="VAZ445" s="3"/>
      <c r="VBA445" s="3"/>
      <c r="VBB445" s="3"/>
      <c r="VBC445" s="3"/>
      <c r="VBD445" s="3"/>
      <c r="VBE445" s="3"/>
      <c r="VBF445" s="3"/>
      <c r="VBG445" s="3"/>
      <c r="VBH445" s="3"/>
      <c r="VBI445" s="3"/>
      <c r="VBJ445" s="3"/>
      <c r="VBK445" s="3"/>
      <c r="VBL445" s="3"/>
      <c r="VBM445" s="3"/>
      <c r="VBN445" s="3"/>
      <c r="VBO445" s="3"/>
      <c r="VBP445" s="3"/>
      <c r="VBQ445" s="3"/>
      <c r="VBR445" s="3"/>
      <c r="VBS445" s="3"/>
      <c r="VBT445" s="3"/>
      <c r="VBU445" s="3"/>
      <c r="VBV445" s="3"/>
      <c r="VBW445" s="3"/>
      <c r="VBX445" s="3"/>
      <c r="VBY445" s="3"/>
      <c r="VBZ445" s="3"/>
      <c r="VCA445" s="3"/>
      <c r="VCB445" s="3"/>
      <c r="VCC445" s="3"/>
      <c r="VCD445" s="3"/>
      <c r="VCE445" s="3"/>
      <c r="VCF445" s="3"/>
      <c r="VCG445" s="3"/>
      <c r="VCH445" s="3"/>
      <c r="VCI445" s="3"/>
      <c r="VCJ445" s="3"/>
      <c r="VCK445" s="3"/>
      <c r="VCL445" s="3"/>
      <c r="VCM445" s="3"/>
      <c r="VCN445" s="3"/>
      <c r="VCO445" s="3"/>
      <c r="VCP445" s="3"/>
      <c r="VCQ445" s="3"/>
      <c r="VCR445" s="3"/>
      <c r="VCS445" s="3"/>
      <c r="VCT445" s="3"/>
      <c r="VCU445" s="3"/>
      <c r="VCV445" s="3"/>
      <c r="VCW445" s="3"/>
      <c r="VCX445" s="3"/>
      <c r="VCY445" s="3"/>
      <c r="VCZ445" s="3"/>
      <c r="VDA445" s="3"/>
      <c r="VDB445" s="3"/>
      <c r="VDC445" s="3"/>
      <c r="VDD445" s="3"/>
      <c r="VDE445" s="3"/>
      <c r="VDF445" s="3"/>
      <c r="VDG445" s="3"/>
      <c r="VDH445" s="3"/>
      <c r="VDI445" s="3"/>
      <c r="VDJ445" s="3"/>
      <c r="VDK445" s="3"/>
      <c r="VDL445" s="3"/>
      <c r="VDM445" s="3"/>
      <c r="VDN445" s="3"/>
      <c r="VDO445" s="3"/>
      <c r="VDP445" s="3"/>
      <c r="VDQ445" s="3"/>
      <c r="VDR445" s="3"/>
      <c r="VDS445" s="3"/>
      <c r="VDT445" s="3"/>
      <c r="VDU445" s="3"/>
      <c r="VDV445" s="3"/>
      <c r="VDW445" s="3"/>
      <c r="VDX445" s="3"/>
      <c r="VDY445" s="3"/>
      <c r="VDZ445" s="3"/>
      <c r="VEA445" s="3"/>
      <c r="VEB445" s="3"/>
      <c r="VEC445" s="3"/>
      <c r="VED445" s="3"/>
      <c r="VEE445" s="3"/>
      <c r="VEF445" s="3"/>
      <c r="VEG445" s="3"/>
      <c r="VEH445" s="3"/>
      <c r="VEI445" s="3"/>
      <c r="VEJ445" s="3"/>
      <c r="VEK445" s="3"/>
      <c r="VEL445" s="3"/>
      <c r="VEM445" s="3"/>
      <c r="VEN445" s="3"/>
      <c r="VEO445" s="3"/>
      <c r="VEP445" s="3"/>
      <c r="VEQ445" s="3"/>
      <c r="VER445" s="3"/>
      <c r="VES445" s="3"/>
      <c r="VET445" s="3"/>
      <c r="VEU445" s="3"/>
      <c r="VEV445" s="3"/>
      <c r="VEW445" s="3"/>
      <c r="VEX445" s="3"/>
      <c r="VEY445" s="3"/>
      <c r="VEZ445" s="3"/>
      <c r="VFA445" s="3"/>
      <c r="VFB445" s="3"/>
      <c r="VFC445" s="3"/>
      <c r="VFD445" s="3"/>
      <c r="VFE445" s="3"/>
      <c r="VFF445" s="3"/>
      <c r="VFG445" s="3"/>
      <c r="VFH445" s="3"/>
      <c r="VFI445" s="3"/>
      <c r="VFJ445" s="3"/>
      <c r="VFK445" s="3"/>
      <c r="VFL445" s="3"/>
      <c r="VFM445" s="3"/>
      <c r="VFN445" s="3"/>
      <c r="VFO445" s="3"/>
      <c r="VFP445" s="3"/>
      <c r="VFQ445" s="3"/>
      <c r="VFR445" s="3"/>
      <c r="VFS445" s="3"/>
      <c r="VFT445" s="3"/>
      <c r="VFU445" s="3"/>
      <c r="VFV445" s="3"/>
      <c r="VFW445" s="3"/>
      <c r="VFX445" s="3"/>
      <c r="VFY445" s="3"/>
      <c r="VFZ445" s="3"/>
      <c r="VGA445" s="3"/>
      <c r="VGB445" s="3"/>
      <c r="VGC445" s="3"/>
      <c r="VGD445" s="3"/>
      <c r="VGE445" s="3"/>
      <c r="VGF445" s="3"/>
      <c r="VGG445" s="3"/>
      <c r="VGH445" s="3"/>
      <c r="VGI445" s="3"/>
      <c r="VGJ445" s="3"/>
      <c r="VGK445" s="3"/>
      <c r="VGL445" s="3"/>
      <c r="VGM445" s="3"/>
      <c r="VGN445" s="3"/>
      <c r="VGO445" s="3"/>
      <c r="VGP445" s="3"/>
      <c r="VGQ445" s="3"/>
      <c r="VGR445" s="3"/>
      <c r="VGS445" s="3"/>
      <c r="VGT445" s="3"/>
      <c r="VGU445" s="3"/>
      <c r="VGV445" s="3"/>
      <c r="VGW445" s="3"/>
      <c r="VGX445" s="3"/>
      <c r="VGY445" s="3"/>
      <c r="VGZ445" s="3"/>
      <c r="VHA445" s="3"/>
      <c r="VHB445" s="3"/>
      <c r="VHC445" s="3"/>
      <c r="VHD445" s="3"/>
      <c r="VHE445" s="3"/>
      <c r="VHF445" s="3"/>
      <c r="VHG445" s="3"/>
      <c r="VHH445" s="3"/>
      <c r="VHI445" s="3"/>
      <c r="VHJ445" s="3"/>
      <c r="VHK445" s="3"/>
      <c r="VHL445" s="3"/>
      <c r="VHM445" s="3"/>
      <c r="VHN445" s="3"/>
      <c r="VHO445" s="3"/>
      <c r="VHP445" s="3"/>
      <c r="VHQ445" s="3"/>
      <c r="VHR445" s="3"/>
      <c r="VHS445" s="3"/>
      <c r="VHU445" s="3"/>
      <c r="VHW445" s="3"/>
      <c r="VHX445" s="3"/>
      <c r="VHY445" s="3"/>
      <c r="VHZ445" s="3"/>
      <c r="VIA445" s="3"/>
      <c r="VIB445" s="3"/>
      <c r="VIC445" s="3"/>
      <c r="VID445" s="3"/>
      <c r="VII445" s="3"/>
      <c r="VIJ445" s="3"/>
      <c r="VIK445" s="3"/>
      <c r="VIL445" s="3"/>
      <c r="VIM445" s="3"/>
      <c r="VIN445" s="3"/>
      <c r="VIO445" s="3"/>
      <c r="VIP445" s="3"/>
      <c r="VIQ445" s="3"/>
      <c r="VIR445" s="3"/>
      <c r="VIS445" s="3"/>
      <c r="VIT445" s="3"/>
      <c r="VIU445" s="3"/>
      <c r="VIV445" s="3"/>
      <c r="VIW445" s="3"/>
      <c r="VIX445" s="3"/>
      <c r="VIY445" s="3"/>
      <c r="VIZ445" s="3"/>
      <c r="VJA445" s="3"/>
      <c r="VJB445" s="3"/>
      <c r="VJC445" s="3"/>
      <c r="VJD445" s="3"/>
      <c r="VJE445" s="3"/>
      <c r="VJF445" s="3"/>
      <c r="VJG445" s="3"/>
      <c r="VJH445" s="3"/>
      <c r="VJI445" s="3"/>
      <c r="VJJ445" s="3"/>
      <c r="VJK445" s="3"/>
      <c r="VJL445" s="3"/>
      <c r="VJM445" s="3"/>
      <c r="VJN445" s="3"/>
      <c r="VJO445" s="3"/>
      <c r="VJP445" s="3"/>
      <c r="VJQ445" s="3"/>
      <c r="VJR445" s="3"/>
      <c r="VJS445" s="3"/>
      <c r="VJT445" s="3"/>
      <c r="VJU445" s="3"/>
      <c r="VJV445" s="3"/>
      <c r="VJW445" s="3"/>
      <c r="VJX445" s="3"/>
      <c r="VJY445" s="3"/>
      <c r="VJZ445" s="3"/>
      <c r="VKA445" s="3"/>
      <c r="VKB445" s="3"/>
      <c r="VKC445" s="3"/>
      <c r="VKD445" s="3"/>
      <c r="VKE445" s="3"/>
      <c r="VKF445" s="3"/>
      <c r="VKG445" s="3"/>
      <c r="VKH445" s="3"/>
      <c r="VKI445" s="3"/>
      <c r="VKJ445" s="3"/>
      <c r="VKK445" s="3"/>
      <c r="VKL445" s="3"/>
      <c r="VKM445" s="3"/>
      <c r="VKN445" s="3"/>
      <c r="VKO445" s="3"/>
      <c r="VKP445" s="3"/>
      <c r="VKQ445" s="3"/>
      <c r="VKR445" s="3"/>
      <c r="VKS445" s="3"/>
      <c r="VKT445" s="3"/>
      <c r="VKU445" s="3"/>
      <c r="VKV445" s="3"/>
      <c r="VKW445" s="3"/>
      <c r="VKX445" s="3"/>
      <c r="VKY445" s="3"/>
      <c r="VKZ445" s="3"/>
      <c r="VLA445" s="3"/>
      <c r="VLB445" s="3"/>
      <c r="VLC445" s="3"/>
      <c r="VLD445" s="3"/>
      <c r="VLE445" s="3"/>
      <c r="VLF445" s="3"/>
      <c r="VLG445" s="3"/>
      <c r="VLH445" s="3"/>
      <c r="VLI445" s="3"/>
      <c r="VLJ445" s="3"/>
      <c r="VLK445" s="3"/>
      <c r="VLL445" s="3"/>
      <c r="VLM445" s="3"/>
      <c r="VLN445" s="3"/>
      <c r="VLO445" s="3"/>
      <c r="VLP445" s="3"/>
      <c r="VLQ445" s="3"/>
      <c r="VLR445" s="3"/>
      <c r="VLS445" s="3"/>
      <c r="VLT445" s="3"/>
      <c r="VLU445" s="3"/>
      <c r="VLV445" s="3"/>
      <c r="VLW445" s="3"/>
      <c r="VLX445" s="3"/>
      <c r="VLY445" s="3"/>
      <c r="VLZ445" s="3"/>
      <c r="VMA445" s="3"/>
      <c r="VMB445" s="3"/>
      <c r="VMC445" s="3"/>
      <c r="VMD445" s="3"/>
      <c r="VME445" s="3"/>
      <c r="VMF445" s="3"/>
      <c r="VMG445" s="3"/>
      <c r="VMH445" s="3"/>
      <c r="VMI445" s="3"/>
      <c r="VMJ445" s="3"/>
      <c r="VMK445" s="3"/>
      <c r="VML445" s="3"/>
      <c r="VMM445" s="3"/>
      <c r="VMN445" s="3"/>
      <c r="VMO445" s="3"/>
      <c r="VMP445" s="3"/>
      <c r="VMQ445" s="3"/>
      <c r="VMR445" s="3"/>
      <c r="VMS445" s="3"/>
      <c r="VMT445" s="3"/>
      <c r="VMU445" s="3"/>
      <c r="VMV445" s="3"/>
      <c r="VMW445" s="3"/>
      <c r="VMX445" s="3"/>
      <c r="VMY445" s="3"/>
      <c r="VMZ445" s="3"/>
      <c r="VNA445" s="3"/>
      <c r="VNB445" s="3"/>
      <c r="VNC445" s="3"/>
      <c r="VND445" s="3"/>
      <c r="VNE445" s="3"/>
      <c r="VNF445" s="3"/>
      <c r="VNG445" s="3"/>
      <c r="VNH445" s="3"/>
      <c r="VNI445" s="3"/>
      <c r="VNJ445" s="3"/>
      <c r="VNK445" s="3"/>
      <c r="VNL445" s="3"/>
      <c r="VNM445" s="3"/>
      <c r="VNN445" s="3"/>
      <c r="VNO445" s="3"/>
      <c r="VNP445" s="3"/>
      <c r="VNQ445" s="3"/>
      <c r="VNR445" s="3"/>
      <c r="VNS445" s="3"/>
      <c r="VNT445" s="3"/>
      <c r="VNU445" s="3"/>
      <c r="VNV445" s="3"/>
      <c r="VNW445" s="3"/>
      <c r="VNX445" s="3"/>
      <c r="VNY445" s="3"/>
      <c r="VNZ445" s="3"/>
      <c r="VOA445" s="3"/>
      <c r="VOB445" s="3"/>
      <c r="VOC445" s="3"/>
      <c r="VOD445" s="3"/>
      <c r="VOE445" s="3"/>
      <c r="VOF445" s="3"/>
      <c r="VOG445" s="3"/>
      <c r="VOH445" s="3"/>
      <c r="VOI445" s="3"/>
      <c r="VOJ445" s="3"/>
      <c r="VOK445" s="3"/>
      <c r="VOL445" s="3"/>
      <c r="VOM445" s="3"/>
      <c r="VON445" s="3"/>
      <c r="VOO445" s="3"/>
      <c r="VOP445" s="3"/>
      <c r="VOQ445" s="3"/>
      <c r="VOR445" s="3"/>
      <c r="VOS445" s="3"/>
      <c r="VOT445" s="3"/>
      <c r="VOU445" s="3"/>
      <c r="VOV445" s="3"/>
      <c r="VOW445" s="3"/>
      <c r="VOX445" s="3"/>
      <c r="VOY445" s="3"/>
      <c r="VOZ445" s="3"/>
      <c r="VPA445" s="3"/>
      <c r="VPB445" s="3"/>
      <c r="VPC445" s="3"/>
      <c r="VPD445" s="3"/>
      <c r="VPE445" s="3"/>
      <c r="VPF445" s="3"/>
      <c r="VPG445" s="3"/>
      <c r="VPH445" s="3"/>
      <c r="VPI445" s="3"/>
      <c r="VPJ445" s="3"/>
      <c r="VPK445" s="3"/>
      <c r="VPL445" s="3"/>
      <c r="VPM445" s="3"/>
      <c r="VPN445" s="3"/>
      <c r="VPO445" s="3"/>
      <c r="VPP445" s="3"/>
      <c r="VPQ445" s="3"/>
      <c r="VPR445" s="3"/>
      <c r="VPS445" s="3"/>
      <c r="VPT445" s="3"/>
      <c r="VPU445" s="3"/>
      <c r="VPV445" s="3"/>
      <c r="VPW445" s="3"/>
      <c r="VPX445" s="3"/>
      <c r="VPY445" s="3"/>
      <c r="VPZ445" s="3"/>
      <c r="VQA445" s="3"/>
      <c r="VQB445" s="3"/>
      <c r="VQC445" s="3"/>
      <c r="VQD445" s="3"/>
      <c r="VQE445" s="3"/>
      <c r="VQF445" s="3"/>
      <c r="VQG445" s="3"/>
      <c r="VQH445" s="3"/>
      <c r="VQI445" s="3"/>
      <c r="VQJ445" s="3"/>
      <c r="VQK445" s="3"/>
      <c r="VQL445" s="3"/>
      <c r="VQM445" s="3"/>
      <c r="VQN445" s="3"/>
      <c r="VQO445" s="3"/>
      <c r="VQP445" s="3"/>
      <c r="VQQ445" s="3"/>
      <c r="VQR445" s="3"/>
      <c r="VQS445" s="3"/>
      <c r="VQT445" s="3"/>
      <c r="VQU445" s="3"/>
      <c r="VQV445" s="3"/>
      <c r="VQW445" s="3"/>
      <c r="VQX445" s="3"/>
      <c r="VQY445" s="3"/>
      <c r="VQZ445" s="3"/>
      <c r="VRA445" s="3"/>
      <c r="VRB445" s="3"/>
      <c r="VRC445" s="3"/>
      <c r="VRD445" s="3"/>
      <c r="VRE445" s="3"/>
      <c r="VRF445" s="3"/>
      <c r="VRG445" s="3"/>
      <c r="VRH445" s="3"/>
      <c r="VRI445" s="3"/>
      <c r="VRJ445" s="3"/>
      <c r="VRK445" s="3"/>
      <c r="VRL445" s="3"/>
      <c r="VRM445" s="3"/>
      <c r="VRN445" s="3"/>
      <c r="VRO445" s="3"/>
      <c r="VRQ445" s="3"/>
      <c r="VRS445" s="3"/>
      <c r="VRT445" s="3"/>
      <c r="VRU445" s="3"/>
      <c r="VRV445" s="3"/>
      <c r="VRW445" s="3"/>
      <c r="VRX445" s="3"/>
      <c r="VRY445" s="3"/>
      <c r="VRZ445" s="3"/>
      <c r="VSE445" s="3"/>
      <c r="VSF445" s="3"/>
      <c r="VSG445" s="3"/>
      <c r="VSH445" s="3"/>
      <c r="VSI445" s="3"/>
      <c r="VSJ445" s="3"/>
      <c r="VSK445" s="3"/>
      <c r="VSL445" s="3"/>
      <c r="VSM445" s="3"/>
      <c r="VSN445" s="3"/>
      <c r="VSO445" s="3"/>
      <c r="VSP445" s="3"/>
      <c r="VSQ445" s="3"/>
      <c r="VSR445" s="3"/>
      <c r="VSS445" s="3"/>
      <c r="VST445" s="3"/>
      <c r="VSU445" s="3"/>
      <c r="VSV445" s="3"/>
      <c r="VSW445" s="3"/>
      <c r="VSX445" s="3"/>
      <c r="VSY445" s="3"/>
      <c r="VSZ445" s="3"/>
      <c r="VTA445" s="3"/>
      <c r="VTB445" s="3"/>
      <c r="VTC445" s="3"/>
      <c r="VTD445" s="3"/>
      <c r="VTE445" s="3"/>
      <c r="VTF445" s="3"/>
      <c r="VTG445" s="3"/>
      <c r="VTH445" s="3"/>
      <c r="VTI445" s="3"/>
      <c r="VTJ445" s="3"/>
      <c r="VTK445" s="3"/>
      <c r="VTL445" s="3"/>
      <c r="VTM445" s="3"/>
      <c r="VTN445" s="3"/>
      <c r="VTO445" s="3"/>
      <c r="VTP445" s="3"/>
      <c r="VTQ445" s="3"/>
      <c r="VTR445" s="3"/>
      <c r="VTS445" s="3"/>
      <c r="VTT445" s="3"/>
      <c r="VTU445" s="3"/>
      <c r="VTV445" s="3"/>
      <c r="VTW445" s="3"/>
      <c r="VTX445" s="3"/>
      <c r="VTY445" s="3"/>
      <c r="VTZ445" s="3"/>
      <c r="VUA445" s="3"/>
      <c r="VUB445" s="3"/>
      <c r="VUC445" s="3"/>
      <c r="VUD445" s="3"/>
      <c r="VUE445" s="3"/>
      <c r="VUF445" s="3"/>
      <c r="VUG445" s="3"/>
      <c r="VUH445" s="3"/>
      <c r="VUI445" s="3"/>
      <c r="VUJ445" s="3"/>
      <c r="VUK445" s="3"/>
      <c r="VUL445" s="3"/>
      <c r="VUM445" s="3"/>
      <c r="VUN445" s="3"/>
      <c r="VUO445" s="3"/>
      <c r="VUP445" s="3"/>
      <c r="VUQ445" s="3"/>
      <c r="VUR445" s="3"/>
      <c r="VUS445" s="3"/>
      <c r="VUT445" s="3"/>
      <c r="VUU445" s="3"/>
      <c r="VUV445" s="3"/>
      <c r="VUW445" s="3"/>
      <c r="VUX445" s="3"/>
      <c r="VUY445" s="3"/>
      <c r="VUZ445" s="3"/>
      <c r="VVA445" s="3"/>
      <c r="VVB445" s="3"/>
      <c r="VVC445" s="3"/>
      <c r="VVD445" s="3"/>
      <c r="VVE445" s="3"/>
      <c r="VVF445" s="3"/>
      <c r="VVG445" s="3"/>
      <c r="VVH445" s="3"/>
      <c r="VVI445" s="3"/>
      <c r="VVJ445" s="3"/>
      <c r="VVK445" s="3"/>
      <c r="VVL445" s="3"/>
      <c r="VVM445" s="3"/>
      <c r="VVN445" s="3"/>
      <c r="VVO445" s="3"/>
      <c r="VVP445" s="3"/>
      <c r="VVQ445" s="3"/>
      <c r="VVR445" s="3"/>
      <c r="VVS445" s="3"/>
      <c r="VVT445" s="3"/>
      <c r="VVU445" s="3"/>
      <c r="VVV445" s="3"/>
      <c r="VVW445" s="3"/>
      <c r="VVX445" s="3"/>
      <c r="VVY445" s="3"/>
      <c r="VVZ445" s="3"/>
      <c r="VWA445" s="3"/>
      <c r="VWB445" s="3"/>
      <c r="VWC445" s="3"/>
      <c r="VWD445" s="3"/>
      <c r="VWE445" s="3"/>
      <c r="VWF445" s="3"/>
      <c r="VWG445" s="3"/>
      <c r="VWH445" s="3"/>
      <c r="VWI445" s="3"/>
      <c r="VWJ445" s="3"/>
      <c r="VWK445" s="3"/>
      <c r="VWL445" s="3"/>
      <c r="VWM445" s="3"/>
      <c r="VWN445" s="3"/>
      <c r="VWO445" s="3"/>
      <c r="VWP445" s="3"/>
      <c r="VWQ445" s="3"/>
      <c r="VWR445" s="3"/>
      <c r="VWS445" s="3"/>
      <c r="VWT445" s="3"/>
      <c r="VWU445" s="3"/>
      <c r="VWV445" s="3"/>
      <c r="VWW445" s="3"/>
      <c r="VWX445" s="3"/>
      <c r="VWY445" s="3"/>
      <c r="VWZ445" s="3"/>
      <c r="VXA445" s="3"/>
      <c r="VXB445" s="3"/>
      <c r="VXC445" s="3"/>
      <c r="VXD445" s="3"/>
      <c r="VXE445" s="3"/>
      <c r="VXF445" s="3"/>
      <c r="VXG445" s="3"/>
      <c r="VXH445" s="3"/>
      <c r="VXI445" s="3"/>
      <c r="VXJ445" s="3"/>
      <c r="VXK445" s="3"/>
      <c r="VXL445" s="3"/>
      <c r="VXM445" s="3"/>
      <c r="VXN445" s="3"/>
      <c r="VXO445" s="3"/>
      <c r="VXP445" s="3"/>
      <c r="VXQ445" s="3"/>
      <c r="VXR445" s="3"/>
      <c r="VXS445" s="3"/>
      <c r="VXT445" s="3"/>
      <c r="VXU445" s="3"/>
      <c r="VXV445" s="3"/>
      <c r="VXW445" s="3"/>
      <c r="VXX445" s="3"/>
      <c r="VXY445" s="3"/>
      <c r="VXZ445" s="3"/>
      <c r="VYA445" s="3"/>
      <c r="VYB445" s="3"/>
      <c r="VYC445" s="3"/>
      <c r="VYD445" s="3"/>
      <c r="VYE445" s="3"/>
      <c r="VYF445" s="3"/>
      <c r="VYG445" s="3"/>
      <c r="VYH445" s="3"/>
      <c r="VYI445" s="3"/>
      <c r="VYJ445" s="3"/>
      <c r="VYK445" s="3"/>
      <c r="VYL445" s="3"/>
      <c r="VYM445" s="3"/>
      <c r="VYN445" s="3"/>
      <c r="VYO445" s="3"/>
      <c r="VYP445" s="3"/>
      <c r="VYQ445" s="3"/>
      <c r="VYR445" s="3"/>
      <c r="VYS445" s="3"/>
      <c r="VYT445" s="3"/>
      <c r="VYU445" s="3"/>
      <c r="VYV445" s="3"/>
      <c r="VYW445" s="3"/>
      <c r="VYX445" s="3"/>
      <c r="VYY445" s="3"/>
      <c r="VYZ445" s="3"/>
      <c r="VZA445" s="3"/>
      <c r="VZB445" s="3"/>
      <c r="VZC445" s="3"/>
      <c r="VZD445" s="3"/>
      <c r="VZE445" s="3"/>
      <c r="VZF445" s="3"/>
      <c r="VZG445" s="3"/>
      <c r="VZH445" s="3"/>
      <c r="VZI445" s="3"/>
      <c r="VZJ445" s="3"/>
      <c r="VZK445" s="3"/>
      <c r="VZL445" s="3"/>
      <c r="VZM445" s="3"/>
      <c r="VZN445" s="3"/>
      <c r="VZO445" s="3"/>
      <c r="VZP445" s="3"/>
      <c r="VZQ445" s="3"/>
      <c r="VZR445" s="3"/>
      <c r="VZS445" s="3"/>
      <c r="VZT445" s="3"/>
      <c r="VZU445" s="3"/>
      <c r="VZV445" s="3"/>
      <c r="VZW445" s="3"/>
      <c r="VZX445" s="3"/>
      <c r="VZY445" s="3"/>
      <c r="VZZ445" s="3"/>
      <c r="WAA445" s="3"/>
      <c r="WAB445" s="3"/>
      <c r="WAC445" s="3"/>
      <c r="WAD445" s="3"/>
      <c r="WAE445" s="3"/>
      <c r="WAF445" s="3"/>
      <c r="WAG445" s="3"/>
      <c r="WAH445" s="3"/>
      <c r="WAI445" s="3"/>
      <c r="WAJ445" s="3"/>
      <c r="WAK445" s="3"/>
      <c r="WAL445" s="3"/>
      <c r="WAM445" s="3"/>
      <c r="WAN445" s="3"/>
      <c r="WAO445" s="3"/>
      <c r="WAP445" s="3"/>
      <c r="WAQ445" s="3"/>
      <c r="WAR445" s="3"/>
      <c r="WAS445" s="3"/>
      <c r="WAT445" s="3"/>
      <c r="WAU445" s="3"/>
      <c r="WAV445" s="3"/>
      <c r="WAW445" s="3"/>
      <c r="WAX445" s="3"/>
      <c r="WAY445" s="3"/>
      <c r="WAZ445" s="3"/>
      <c r="WBA445" s="3"/>
      <c r="WBB445" s="3"/>
      <c r="WBC445" s="3"/>
      <c r="WBD445" s="3"/>
      <c r="WBE445" s="3"/>
      <c r="WBF445" s="3"/>
      <c r="WBG445" s="3"/>
      <c r="WBH445" s="3"/>
      <c r="WBI445" s="3"/>
      <c r="WBJ445" s="3"/>
      <c r="WBK445" s="3"/>
      <c r="WBM445" s="3"/>
      <c r="WBO445" s="3"/>
      <c r="WBP445" s="3"/>
      <c r="WBQ445" s="3"/>
      <c r="WBR445" s="3"/>
      <c r="WBS445" s="3"/>
      <c r="WBT445" s="3"/>
      <c r="WBU445" s="3"/>
      <c r="WBV445" s="3"/>
      <c r="WCA445" s="3"/>
      <c r="WCB445" s="3"/>
      <c r="WCC445" s="3"/>
      <c r="WCD445" s="3"/>
      <c r="WCE445" s="3"/>
      <c r="WCF445" s="3"/>
      <c r="WCG445" s="3"/>
      <c r="WCH445" s="3"/>
      <c r="WCI445" s="3"/>
      <c r="WCJ445" s="3"/>
      <c r="WCK445" s="3"/>
      <c r="WCL445" s="3"/>
      <c r="WCM445" s="3"/>
      <c r="WCN445" s="3"/>
      <c r="WCO445" s="3"/>
      <c r="WCP445" s="3"/>
      <c r="WCQ445" s="3"/>
      <c r="WCR445" s="3"/>
      <c r="WCS445" s="3"/>
      <c r="WCT445" s="3"/>
      <c r="WCU445" s="3"/>
      <c r="WCV445" s="3"/>
      <c r="WCW445" s="3"/>
      <c r="WCX445" s="3"/>
      <c r="WCY445" s="3"/>
      <c r="WCZ445" s="3"/>
      <c r="WDA445" s="3"/>
      <c r="WDB445" s="3"/>
      <c r="WDC445" s="3"/>
      <c r="WDD445" s="3"/>
      <c r="WDE445" s="3"/>
      <c r="WDF445" s="3"/>
      <c r="WDG445" s="3"/>
      <c r="WDH445" s="3"/>
      <c r="WDI445" s="3"/>
      <c r="WDJ445" s="3"/>
      <c r="WDK445" s="3"/>
      <c r="WDL445" s="3"/>
      <c r="WDM445" s="3"/>
      <c r="WDN445" s="3"/>
      <c r="WDO445" s="3"/>
      <c r="WDP445" s="3"/>
      <c r="WDQ445" s="3"/>
      <c r="WDR445" s="3"/>
      <c r="WDS445" s="3"/>
      <c r="WDT445" s="3"/>
      <c r="WDU445" s="3"/>
      <c r="WDV445" s="3"/>
      <c r="WDW445" s="3"/>
      <c r="WDX445" s="3"/>
      <c r="WDY445" s="3"/>
      <c r="WDZ445" s="3"/>
      <c r="WEA445" s="3"/>
      <c r="WEB445" s="3"/>
      <c r="WEC445" s="3"/>
      <c r="WED445" s="3"/>
      <c r="WEE445" s="3"/>
      <c r="WEF445" s="3"/>
      <c r="WEG445" s="3"/>
      <c r="WEH445" s="3"/>
      <c r="WEI445" s="3"/>
      <c r="WEJ445" s="3"/>
      <c r="WEK445" s="3"/>
      <c r="WEL445" s="3"/>
      <c r="WEM445" s="3"/>
      <c r="WEN445" s="3"/>
      <c r="WEO445" s="3"/>
      <c r="WEP445" s="3"/>
      <c r="WEQ445" s="3"/>
      <c r="WER445" s="3"/>
      <c r="WES445" s="3"/>
      <c r="WET445" s="3"/>
      <c r="WEU445" s="3"/>
      <c r="WEV445" s="3"/>
      <c r="WEW445" s="3"/>
      <c r="WEX445" s="3"/>
      <c r="WEY445" s="3"/>
      <c r="WEZ445" s="3"/>
      <c r="WFA445" s="3"/>
      <c r="WFB445" s="3"/>
      <c r="WFC445" s="3"/>
      <c r="WFD445" s="3"/>
      <c r="WFE445" s="3"/>
      <c r="WFF445" s="3"/>
      <c r="WFG445" s="3"/>
      <c r="WFH445" s="3"/>
      <c r="WFI445" s="3"/>
      <c r="WFJ445" s="3"/>
      <c r="WFK445" s="3"/>
      <c r="WFL445" s="3"/>
      <c r="WFM445" s="3"/>
      <c r="WFN445" s="3"/>
      <c r="WFO445" s="3"/>
      <c r="WFP445" s="3"/>
      <c r="WFQ445" s="3"/>
      <c r="WFR445" s="3"/>
      <c r="WFS445" s="3"/>
      <c r="WFT445" s="3"/>
      <c r="WFU445" s="3"/>
      <c r="WFV445" s="3"/>
      <c r="WFW445" s="3"/>
      <c r="WFX445" s="3"/>
      <c r="WFY445" s="3"/>
      <c r="WFZ445" s="3"/>
      <c r="WGA445" s="3"/>
      <c r="WGB445" s="3"/>
      <c r="WGC445" s="3"/>
      <c r="WGD445" s="3"/>
      <c r="WGE445" s="3"/>
      <c r="WGF445" s="3"/>
      <c r="WGG445" s="3"/>
      <c r="WGH445" s="3"/>
      <c r="WGI445" s="3"/>
      <c r="WGJ445" s="3"/>
      <c r="WGK445" s="3"/>
      <c r="WGL445" s="3"/>
      <c r="WGM445" s="3"/>
      <c r="WGN445" s="3"/>
      <c r="WGO445" s="3"/>
      <c r="WGP445" s="3"/>
      <c r="WGQ445" s="3"/>
      <c r="WGR445" s="3"/>
      <c r="WGS445" s="3"/>
      <c r="WGT445" s="3"/>
      <c r="WGU445" s="3"/>
      <c r="WGV445" s="3"/>
      <c r="WGW445" s="3"/>
      <c r="WGX445" s="3"/>
      <c r="WGY445" s="3"/>
      <c r="WGZ445" s="3"/>
      <c r="WHA445" s="3"/>
      <c r="WHB445" s="3"/>
      <c r="WHC445" s="3"/>
      <c r="WHD445" s="3"/>
      <c r="WHE445" s="3"/>
      <c r="WHF445" s="3"/>
      <c r="WHG445" s="3"/>
      <c r="WHH445" s="3"/>
      <c r="WHI445" s="3"/>
      <c r="WHJ445" s="3"/>
      <c r="WHK445" s="3"/>
      <c r="WHL445" s="3"/>
      <c r="WHM445" s="3"/>
      <c r="WHN445" s="3"/>
      <c r="WHO445" s="3"/>
      <c r="WHP445" s="3"/>
      <c r="WHQ445" s="3"/>
      <c r="WHR445" s="3"/>
      <c r="WHS445" s="3"/>
      <c r="WHT445" s="3"/>
      <c r="WHU445" s="3"/>
      <c r="WHV445" s="3"/>
      <c r="WHW445" s="3"/>
      <c r="WHX445" s="3"/>
      <c r="WHY445" s="3"/>
      <c r="WHZ445" s="3"/>
      <c r="WIA445" s="3"/>
      <c r="WIB445" s="3"/>
      <c r="WIC445" s="3"/>
      <c r="WID445" s="3"/>
      <c r="WIE445" s="3"/>
      <c r="WIF445" s="3"/>
      <c r="WIG445" s="3"/>
      <c r="WIH445" s="3"/>
      <c r="WII445" s="3"/>
      <c r="WIJ445" s="3"/>
      <c r="WIK445" s="3"/>
      <c r="WIL445" s="3"/>
      <c r="WIM445" s="3"/>
      <c r="WIN445" s="3"/>
      <c r="WIO445" s="3"/>
      <c r="WIP445" s="3"/>
      <c r="WIQ445" s="3"/>
      <c r="WIR445" s="3"/>
      <c r="WIS445" s="3"/>
      <c r="WIT445" s="3"/>
      <c r="WIU445" s="3"/>
      <c r="WIV445" s="3"/>
      <c r="WIW445" s="3"/>
      <c r="WIX445" s="3"/>
      <c r="WIY445" s="3"/>
      <c r="WIZ445" s="3"/>
      <c r="WJA445" s="3"/>
      <c r="WJB445" s="3"/>
      <c r="WJC445" s="3"/>
      <c r="WJD445" s="3"/>
      <c r="WJE445" s="3"/>
      <c r="WJF445" s="3"/>
      <c r="WJG445" s="3"/>
      <c r="WJH445" s="3"/>
      <c r="WJI445" s="3"/>
      <c r="WJJ445" s="3"/>
      <c r="WJK445" s="3"/>
      <c r="WJL445" s="3"/>
      <c r="WJM445" s="3"/>
      <c r="WJN445" s="3"/>
      <c r="WJO445" s="3"/>
      <c r="WJP445" s="3"/>
      <c r="WJQ445" s="3"/>
      <c r="WJR445" s="3"/>
      <c r="WJS445" s="3"/>
      <c r="WJT445" s="3"/>
      <c r="WJU445" s="3"/>
      <c r="WJV445" s="3"/>
      <c r="WJW445" s="3"/>
      <c r="WJX445" s="3"/>
      <c r="WJY445" s="3"/>
      <c r="WJZ445" s="3"/>
      <c r="WKA445" s="3"/>
      <c r="WKB445" s="3"/>
      <c r="WKC445" s="3"/>
      <c r="WKD445" s="3"/>
      <c r="WKE445" s="3"/>
      <c r="WKF445" s="3"/>
      <c r="WKG445" s="3"/>
      <c r="WKH445" s="3"/>
      <c r="WKI445" s="3"/>
      <c r="WKJ445" s="3"/>
      <c r="WKK445" s="3"/>
      <c r="WKL445" s="3"/>
      <c r="WKM445" s="3"/>
      <c r="WKN445" s="3"/>
      <c r="WKO445" s="3"/>
      <c r="WKP445" s="3"/>
      <c r="WKQ445" s="3"/>
      <c r="WKR445" s="3"/>
      <c r="WKS445" s="3"/>
      <c r="WKT445" s="3"/>
      <c r="WKU445" s="3"/>
      <c r="WKV445" s="3"/>
      <c r="WKW445" s="3"/>
      <c r="WKX445" s="3"/>
      <c r="WKY445" s="3"/>
      <c r="WKZ445" s="3"/>
      <c r="WLA445" s="3"/>
      <c r="WLB445" s="3"/>
      <c r="WLC445" s="3"/>
      <c r="WLD445" s="3"/>
      <c r="WLE445" s="3"/>
      <c r="WLF445" s="3"/>
      <c r="WLG445" s="3"/>
      <c r="WLI445" s="3"/>
      <c r="WLK445" s="3"/>
      <c r="WLL445" s="3"/>
      <c r="WLM445" s="3"/>
      <c r="WLN445" s="3"/>
      <c r="WLO445" s="3"/>
      <c r="WLP445" s="3"/>
      <c r="WLQ445" s="3"/>
      <c r="WLR445" s="3"/>
      <c r="WLW445" s="3"/>
      <c r="WLX445" s="3"/>
      <c r="WLY445" s="3"/>
      <c r="WLZ445" s="3"/>
      <c r="WMA445" s="3"/>
      <c r="WMB445" s="3"/>
      <c r="WMC445" s="3"/>
      <c r="WMD445" s="3"/>
      <c r="WME445" s="3"/>
      <c r="WMF445" s="3"/>
      <c r="WMG445" s="3"/>
      <c r="WMH445" s="3"/>
      <c r="WMI445" s="3"/>
      <c r="WMJ445" s="3"/>
      <c r="WMK445" s="3"/>
      <c r="WML445" s="3"/>
      <c r="WMM445" s="3"/>
      <c r="WMN445" s="3"/>
      <c r="WMO445" s="3"/>
      <c r="WMP445" s="3"/>
      <c r="WMQ445" s="3"/>
      <c r="WMR445" s="3"/>
      <c r="WMS445" s="3"/>
      <c r="WMT445" s="3"/>
      <c r="WMU445" s="3"/>
      <c r="WMV445" s="3"/>
      <c r="WMW445" s="3"/>
      <c r="WMX445" s="3"/>
      <c r="WMY445" s="3"/>
      <c r="WMZ445" s="3"/>
      <c r="WNA445" s="3"/>
      <c r="WNB445" s="3"/>
      <c r="WNC445" s="3"/>
      <c r="WND445" s="3"/>
      <c r="WNE445" s="3"/>
      <c r="WNF445" s="3"/>
      <c r="WNG445" s="3"/>
      <c r="WNH445" s="3"/>
      <c r="WNI445" s="3"/>
      <c r="WNJ445" s="3"/>
      <c r="WNK445" s="3"/>
      <c r="WNL445" s="3"/>
      <c r="WNM445" s="3"/>
      <c r="WNN445" s="3"/>
      <c r="WNO445" s="3"/>
      <c r="WNP445" s="3"/>
      <c r="WNQ445" s="3"/>
      <c r="WNR445" s="3"/>
      <c r="WNS445" s="3"/>
      <c r="WNT445" s="3"/>
      <c r="WNU445" s="3"/>
      <c r="WNV445" s="3"/>
      <c r="WNW445" s="3"/>
      <c r="WNX445" s="3"/>
      <c r="WNY445" s="3"/>
      <c r="WNZ445" s="3"/>
      <c r="WOA445" s="3"/>
      <c r="WOB445" s="3"/>
      <c r="WOC445" s="3"/>
      <c r="WOD445" s="3"/>
      <c r="WOE445" s="3"/>
      <c r="WOF445" s="3"/>
      <c r="WOG445" s="3"/>
      <c r="WOH445" s="3"/>
      <c r="WOI445" s="3"/>
      <c r="WOJ445" s="3"/>
      <c r="WOK445" s="3"/>
      <c r="WOL445" s="3"/>
      <c r="WOM445" s="3"/>
      <c r="WON445" s="3"/>
      <c r="WOO445" s="3"/>
      <c r="WOP445" s="3"/>
      <c r="WOQ445" s="3"/>
      <c r="WOR445" s="3"/>
      <c r="WOS445" s="3"/>
      <c r="WOT445" s="3"/>
      <c r="WOU445" s="3"/>
      <c r="WOV445" s="3"/>
      <c r="WOW445" s="3"/>
      <c r="WOX445" s="3"/>
      <c r="WOY445" s="3"/>
      <c r="WOZ445" s="3"/>
      <c r="WPA445" s="3"/>
      <c r="WPB445" s="3"/>
      <c r="WPC445" s="3"/>
      <c r="WPD445" s="3"/>
      <c r="WPE445" s="3"/>
      <c r="WPF445" s="3"/>
      <c r="WPG445" s="3"/>
      <c r="WPH445" s="3"/>
      <c r="WPI445" s="3"/>
      <c r="WPJ445" s="3"/>
      <c r="WPK445" s="3"/>
      <c r="WPL445" s="3"/>
      <c r="WPM445" s="3"/>
      <c r="WPN445" s="3"/>
      <c r="WPO445" s="3"/>
      <c r="WPP445" s="3"/>
      <c r="WPQ445" s="3"/>
      <c r="WPR445" s="3"/>
      <c r="WPS445" s="3"/>
      <c r="WPT445" s="3"/>
      <c r="WPU445" s="3"/>
      <c r="WPV445" s="3"/>
      <c r="WPW445" s="3"/>
      <c r="WPX445" s="3"/>
      <c r="WPY445" s="3"/>
      <c r="WPZ445" s="3"/>
      <c r="WQA445" s="3"/>
      <c r="WQB445" s="3"/>
      <c r="WQC445" s="3"/>
      <c r="WQD445" s="3"/>
      <c r="WQE445" s="3"/>
      <c r="WQF445" s="3"/>
      <c r="WQG445" s="3"/>
      <c r="WQH445" s="3"/>
      <c r="WQI445" s="3"/>
      <c r="WQJ445" s="3"/>
      <c r="WQK445" s="3"/>
      <c r="WQL445" s="3"/>
      <c r="WQM445" s="3"/>
      <c r="WQN445" s="3"/>
      <c r="WQO445" s="3"/>
      <c r="WQP445" s="3"/>
      <c r="WQQ445" s="3"/>
      <c r="WQR445" s="3"/>
      <c r="WQS445" s="3"/>
      <c r="WQT445" s="3"/>
      <c r="WQU445" s="3"/>
      <c r="WQV445" s="3"/>
      <c r="WQW445" s="3"/>
      <c r="WQX445" s="3"/>
      <c r="WQY445" s="3"/>
      <c r="WQZ445" s="3"/>
      <c r="WRA445" s="3"/>
      <c r="WRB445" s="3"/>
      <c r="WRC445" s="3"/>
      <c r="WRD445" s="3"/>
      <c r="WRE445" s="3"/>
      <c r="WRF445" s="3"/>
      <c r="WRG445" s="3"/>
      <c r="WRH445" s="3"/>
      <c r="WRI445" s="3"/>
      <c r="WRJ445" s="3"/>
      <c r="WRK445" s="3"/>
      <c r="WRL445" s="3"/>
      <c r="WRM445" s="3"/>
      <c r="WRN445" s="3"/>
      <c r="WRO445" s="3"/>
      <c r="WRP445" s="3"/>
      <c r="WRQ445" s="3"/>
      <c r="WRR445" s="3"/>
      <c r="WRS445" s="3"/>
      <c r="WRT445" s="3"/>
      <c r="WRU445" s="3"/>
      <c r="WRV445" s="3"/>
      <c r="WRW445" s="3"/>
      <c r="WRX445" s="3"/>
      <c r="WRY445" s="3"/>
      <c r="WRZ445" s="3"/>
      <c r="WSA445" s="3"/>
      <c r="WSB445" s="3"/>
      <c r="WSC445" s="3"/>
      <c r="WSD445" s="3"/>
      <c r="WSE445" s="3"/>
      <c r="WSF445" s="3"/>
      <c r="WSG445" s="3"/>
      <c r="WSH445" s="3"/>
      <c r="WSI445" s="3"/>
      <c r="WSJ445" s="3"/>
      <c r="WSK445" s="3"/>
      <c r="WSL445" s="3"/>
      <c r="WSM445" s="3"/>
      <c r="WSN445" s="3"/>
      <c r="WSO445" s="3"/>
      <c r="WSP445" s="3"/>
      <c r="WSQ445" s="3"/>
      <c r="WSR445" s="3"/>
      <c r="WSS445" s="3"/>
      <c r="WST445" s="3"/>
      <c r="WSU445" s="3"/>
      <c r="WSV445" s="3"/>
      <c r="WSW445" s="3"/>
      <c r="WSX445" s="3"/>
      <c r="WSY445" s="3"/>
      <c r="WSZ445" s="3"/>
      <c r="WTA445" s="3"/>
      <c r="WTB445" s="3"/>
      <c r="WTC445" s="3"/>
      <c r="WTD445" s="3"/>
      <c r="WTE445" s="3"/>
      <c r="WTF445" s="3"/>
      <c r="WTG445" s="3"/>
      <c r="WTH445" s="3"/>
      <c r="WTI445" s="3"/>
      <c r="WTJ445" s="3"/>
      <c r="WTK445" s="3"/>
      <c r="WTL445" s="3"/>
      <c r="WTM445" s="3"/>
      <c r="WTN445" s="3"/>
      <c r="WTO445" s="3"/>
      <c r="WTP445" s="3"/>
      <c r="WTQ445" s="3"/>
      <c r="WTR445" s="3"/>
      <c r="WTS445" s="3"/>
      <c r="WTT445" s="3"/>
      <c r="WTU445" s="3"/>
      <c r="WTV445" s="3"/>
      <c r="WTW445" s="3"/>
      <c r="WTX445" s="3"/>
      <c r="WTY445" s="3"/>
      <c r="WTZ445" s="3"/>
      <c r="WUA445" s="3"/>
      <c r="WUB445" s="3"/>
      <c r="WUC445" s="3"/>
      <c r="WUD445" s="3"/>
      <c r="WUE445" s="3"/>
      <c r="WUF445" s="3"/>
      <c r="WUG445" s="3"/>
      <c r="WUH445" s="3"/>
      <c r="WUI445" s="3"/>
      <c r="WUJ445" s="3"/>
      <c r="WUK445" s="3"/>
      <c r="WUL445" s="3"/>
      <c r="WUM445" s="3"/>
      <c r="WUN445" s="3"/>
      <c r="WUO445" s="3"/>
      <c r="WUP445" s="3"/>
      <c r="WUQ445" s="3"/>
      <c r="WUR445" s="3"/>
      <c r="WUS445" s="3"/>
      <c r="WUT445" s="3"/>
      <c r="WUU445" s="3"/>
      <c r="WUV445" s="3"/>
      <c r="WUW445" s="3"/>
      <c r="WUX445" s="3"/>
      <c r="WUY445" s="3"/>
      <c r="WUZ445" s="3"/>
      <c r="WVA445" s="3"/>
      <c r="WVB445" s="3"/>
      <c r="WVC445" s="3"/>
      <c r="WVE445" s="3"/>
      <c r="WVG445" s="3"/>
      <c r="WVH445" s="3"/>
      <c r="WVI445" s="3"/>
      <c r="WVJ445" s="3"/>
      <c r="WVK445" s="3"/>
      <c r="WVL445" s="3"/>
      <c r="WVM445" s="3"/>
      <c r="WVN445" s="3"/>
      <c r="WVS445" s="3"/>
      <c r="WVT445" s="3"/>
      <c r="WVU445" s="3"/>
      <c r="WVV445" s="3"/>
      <c r="WVW445" s="3"/>
      <c r="WVX445" s="3"/>
      <c r="WVY445" s="3"/>
      <c r="WVZ445" s="3"/>
      <c r="WWA445" s="3"/>
      <c r="WWB445" s="3"/>
      <c r="WWC445" s="3"/>
      <c r="WWD445" s="3"/>
      <c r="WWE445" s="3"/>
      <c r="WWF445" s="3"/>
      <c r="WWG445" s="3"/>
      <c r="WWH445" s="3"/>
      <c r="WWI445" s="3"/>
      <c r="WWJ445" s="3"/>
      <c r="WWK445" s="3"/>
      <c r="WWL445" s="3"/>
      <c r="WWM445" s="3"/>
      <c r="WWN445" s="3"/>
      <c r="WWO445" s="3"/>
      <c r="WWP445" s="3"/>
      <c r="WWQ445" s="3"/>
      <c r="WWR445" s="3"/>
      <c r="WWS445" s="3"/>
      <c r="WWT445" s="3"/>
      <c r="WWU445" s="3"/>
      <c r="WWV445" s="3"/>
      <c r="WWW445" s="3"/>
      <c r="WWX445" s="3"/>
      <c r="WWY445" s="3"/>
      <c r="WWZ445" s="3"/>
      <c r="WXA445" s="3"/>
      <c r="WXB445" s="3"/>
      <c r="WXC445" s="3"/>
      <c r="WXD445" s="3"/>
      <c r="WXE445" s="3"/>
      <c r="WXF445" s="3"/>
      <c r="WXG445" s="3"/>
      <c r="WXH445" s="3"/>
      <c r="WXI445" s="3"/>
      <c r="WXJ445" s="3"/>
      <c r="WXK445" s="3"/>
      <c r="WXL445" s="3"/>
      <c r="WXM445" s="3"/>
      <c r="WXN445" s="3"/>
      <c r="WXO445" s="3"/>
      <c r="WXP445" s="3"/>
      <c r="WXQ445" s="3"/>
      <c r="WXR445" s="3"/>
      <c r="WXS445" s="3"/>
      <c r="WXT445" s="3"/>
      <c r="WXU445" s="3"/>
      <c r="WXV445" s="3"/>
      <c r="WXW445" s="3"/>
      <c r="WXX445" s="3"/>
      <c r="WXY445" s="3"/>
      <c r="WXZ445" s="3"/>
      <c r="WYA445" s="3"/>
      <c r="WYB445" s="3"/>
      <c r="WYC445" s="3"/>
      <c r="WYD445" s="3"/>
      <c r="WYE445" s="3"/>
      <c r="WYF445" s="3"/>
      <c r="WYG445" s="3"/>
      <c r="WYH445" s="3"/>
      <c r="WYI445" s="3"/>
      <c r="WYJ445" s="3"/>
      <c r="WYK445" s="3"/>
      <c r="WYL445" s="3"/>
      <c r="WYM445" s="3"/>
      <c r="WYN445" s="3"/>
      <c r="WYO445" s="3"/>
      <c r="WYP445" s="3"/>
      <c r="WYQ445" s="3"/>
      <c r="WYR445" s="3"/>
      <c r="WYS445" s="3"/>
      <c r="WYT445" s="3"/>
      <c r="WYU445" s="3"/>
      <c r="WYV445" s="3"/>
      <c r="WYW445" s="3"/>
      <c r="WYX445" s="3"/>
      <c r="WYY445" s="3"/>
      <c r="WYZ445" s="3"/>
      <c r="WZA445" s="3"/>
      <c r="WZB445" s="3"/>
      <c r="WZC445" s="3"/>
      <c r="WZD445" s="3"/>
      <c r="WZE445" s="3"/>
      <c r="WZF445" s="3"/>
      <c r="WZG445" s="3"/>
      <c r="WZH445" s="3"/>
      <c r="WZI445" s="3"/>
      <c r="WZJ445" s="3"/>
      <c r="WZK445" s="3"/>
      <c r="WZL445" s="3"/>
      <c r="WZM445" s="3"/>
      <c r="WZN445" s="3"/>
      <c r="WZO445" s="3"/>
      <c r="WZP445" s="3"/>
      <c r="WZQ445" s="3"/>
      <c r="WZR445" s="3"/>
      <c r="WZS445" s="3"/>
      <c r="WZT445" s="3"/>
      <c r="WZU445" s="3"/>
      <c r="WZV445" s="3"/>
      <c r="WZW445" s="3"/>
      <c r="WZX445" s="3"/>
      <c r="WZY445" s="3"/>
      <c r="WZZ445" s="3"/>
      <c r="XAA445" s="3"/>
      <c r="XAB445" s="3"/>
      <c r="XAC445" s="3"/>
      <c r="XAD445" s="3"/>
      <c r="XAE445" s="3"/>
      <c r="XAF445" s="3"/>
      <c r="XAG445" s="3"/>
      <c r="XAH445" s="3"/>
      <c r="XAI445" s="3"/>
      <c r="XAJ445" s="3"/>
      <c r="XAK445" s="3"/>
      <c r="XAL445" s="3"/>
      <c r="XAM445" s="3"/>
      <c r="XAN445" s="3"/>
      <c r="XAO445" s="3"/>
      <c r="XAP445" s="3"/>
      <c r="XAQ445" s="3"/>
      <c r="XAR445" s="3"/>
      <c r="XAS445" s="3"/>
      <c r="XAT445" s="3"/>
      <c r="XAU445" s="3"/>
      <c r="XAV445" s="3"/>
      <c r="XAW445" s="3"/>
      <c r="XAX445" s="3"/>
      <c r="XAY445" s="3"/>
      <c r="XAZ445" s="3"/>
      <c r="XBA445" s="3"/>
      <c r="XBB445" s="3"/>
      <c r="XBC445" s="3"/>
      <c r="XBD445" s="3"/>
      <c r="XBE445" s="3"/>
      <c r="XBF445" s="3"/>
      <c r="XBG445" s="3"/>
      <c r="XBH445" s="3"/>
      <c r="XBI445" s="3"/>
      <c r="XBJ445" s="3"/>
      <c r="XBK445" s="3"/>
      <c r="XBL445" s="3"/>
      <c r="XBM445" s="3"/>
      <c r="XBN445" s="3"/>
      <c r="XBO445" s="3"/>
      <c r="XBP445" s="3"/>
      <c r="XBQ445" s="3"/>
      <c r="XBR445" s="3"/>
      <c r="XBS445" s="3"/>
      <c r="XBT445" s="3"/>
      <c r="XBU445" s="3"/>
      <c r="XBV445" s="3"/>
      <c r="XBW445" s="3"/>
      <c r="XBX445" s="3"/>
      <c r="XBY445" s="3"/>
      <c r="XBZ445" s="3"/>
      <c r="XCA445" s="3"/>
      <c r="XCB445" s="3"/>
      <c r="XCC445" s="3"/>
      <c r="XCD445" s="3"/>
      <c r="XCE445" s="3"/>
      <c r="XCF445" s="3"/>
      <c r="XCG445" s="3"/>
      <c r="XCH445" s="3"/>
      <c r="XCI445" s="3"/>
      <c r="XCJ445" s="3"/>
      <c r="XCK445" s="3"/>
      <c r="XCL445" s="3"/>
      <c r="XCM445" s="3"/>
      <c r="XCN445" s="3"/>
      <c r="XCO445" s="3"/>
      <c r="XCP445" s="3"/>
      <c r="XCQ445" s="3"/>
      <c r="XCR445" s="3"/>
      <c r="XCS445" s="3"/>
      <c r="XCT445" s="3"/>
      <c r="XCU445" s="3"/>
      <c r="XCV445" s="3"/>
      <c r="XCW445" s="3"/>
      <c r="XCX445" s="3"/>
      <c r="XCY445" s="3"/>
      <c r="XCZ445" s="3"/>
      <c r="XDA445" s="3"/>
      <c r="XDB445" s="3"/>
      <c r="XDC445" s="3"/>
      <c r="XDD445" s="3"/>
      <c r="XDE445" s="3"/>
      <c r="XDF445" s="3"/>
      <c r="XDG445" s="3"/>
      <c r="XDH445" s="3"/>
      <c r="XDI445" s="3"/>
      <c r="XDJ445" s="3"/>
      <c r="XDK445" s="3"/>
      <c r="XDL445" s="3"/>
      <c r="XDM445" s="3"/>
      <c r="XDN445" s="3"/>
      <c r="XDO445" s="3"/>
      <c r="XDP445" s="3"/>
      <c r="XDQ445" s="3"/>
      <c r="XDR445" s="3"/>
      <c r="XDS445" s="3"/>
      <c r="XDT445" s="3"/>
      <c r="XDU445" s="3"/>
      <c r="XDV445" s="3"/>
      <c r="XDW445" s="3"/>
      <c r="XDX445" s="3"/>
      <c r="XDY445" s="3"/>
      <c r="XDZ445" s="3"/>
      <c r="XEA445" s="3"/>
      <c r="XEB445" s="3"/>
      <c r="XEC445" s="3"/>
      <c r="XED445" s="3"/>
      <c r="XEE445" s="3"/>
      <c r="XEF445" s="3"/>
      <c r="XEG445" s="3"/>
      <c r="XEH445" s="3"/>
      <c r="XEI445" s="3"/>
      <c r="XEJ445" s="3"/>
      <c r="XEK445" s="3"/>
      <c r="XEL445" s="3"/>
      <c r="XEM445" s="3"/>
      <c r="XEN445" s="3"/>
      <c r="XEO445" s="3"/>
      <c r="XEP445" s="3"/>
      <c r="XEQ445" s="3"/>
      <c r="XER445" s="3"/>
      <c r="XES445" s="3"/>
      <c r="XET445" s="3"/>
      <c r="XEU445" s="3"/>
      <c r="XEV445" s="3"/>
      <c r="XEW445" s="3"/>
      <c r="XEX445" s="3"/>
      <c r="XEY445" s="3"/>
    </row>
    <row r="446" spans="1:16379" ht="16.5" customHeight="1">
      <c r="A446" s="25" t="s">
        <v>275</v>
      </c>
      <c r="B446" s="23">
        <v>8569</v>
      </c>
      <c r="C446" s="23">
        <f>1545+1300-15</f>
        <v>2830</v>
      </c>
      <c r="D446" s="23">
        <v>1521</v>
      </c>
      <c r="E446" s="24">
        <f t="shared" si="52"/>
        <v>53.745583038869263</v>
      </c>
      <c r="F446" s="23">
        <v>1149</v>
      </c>
      <c r="G446" s="20">
        <f>D446-F446</f>
        <v>372</v>
      </c>
      <c r="H446" s="21">
        <f t="shared" si="53"/>
        <v>32.375979112271544</v>
      </c>
      <c r="I446" s="23">
        <f>SUM(I447:I450)</f>
        <v>8638.49</v>
      </c>
      <c r="J446" s="20">
        <f>I446-B446</f>
        <v>69.489999999999782</v>
      </c>
      <c r="K446" s="24">
        <f>J446/B446*100</f>
        <v>0.81094643482319728</v>
      </c>
      <c r="M446" s="23">
        <f>SUM(M447:M450)</f>
        <v>7958.49</v>
      </c>
      <c r="N446" s="23">
        <f>SUM(N447:N450)</f>
        <v>680</v>
      </c>
      <c r="O446" s="32">
        <f t="shared" si="51"/>
        <v>8638.49</v>
      </c>
      <c r="Q446" s="33"/>
    </row>
    <row r="447" spans="1:16379" ht="16.5" customHeight="1">
      <c r="A447" s="25" t="s">
        <v>358</v>
      </c>
      <c r="B447" s="23"/>
      <c r="C447" s="23"/>
      <c r="D447" s="23"/>
      <c r="E447" s="24"/>
      <c r="F447" s="23"/>
      <c r="G447" s="20"/>
      <c r="H447" s="21"/>
      <c r="I447" s="23">
        <v>91.21</v>
      </c>
      <c r="J447" s="20"/>
      <c r="K447" s="24"/>
      <c r="M447" s="23">
        <v>91.21</v>
      </c>
      <c r="N447" s="23"/>
      <c r="O447" s="32">
        <f t="shared" si="51"/>
        <v>91.21</v>
      </c>
      <c r="Q447" s="33"/>
    </row>
    <row r="448" spans="1:16379" ht="16.5" customHeight="1">
      <c r="A448" s="25" t="s">
        <v>359</v>
      </c>
      <c r="B448" s="23"/>
      <c r="C448" s="23"/>
      <c r="D448" s="23"/>
      <c r="E448" s="24"/>
      <c r="F448" s="23"/>
      <c r="G448" s="20"/>
      <c r="H448" s="21"/>
      <c r="I448" s="23">
        <v>99.44</v>
      </c>
      <c r="J448" s="20"/>
      <c r="K448" s="24"/>
      <c r="M448" s="23">
        <v>99.44</v>
      </c>
      <c r="N448" s="23"/>
      <c r="O448" s="32">
        <f t="shared" si="51"/>
        <v>99.44</v>
      </c>
      <c r="Q448" s="33"/>
    </row>
    <row r="449" spans="1:16379" ht="16.5" customHeight="1">
      <c r="A449" s="25" t="s">
        <v>567</v>
      </c>
      <c r="B449" s="23"/>
      <c r="C449" s="23"/>
      <c r="D449" s="23"/>
      <c r="E449" s="24"/>
      <c r="F449" s="23"/>
      <c r="G449" s="20"/>
      <c r="H449" s="21"/>
      <c r="I449" s="23">
        <v>17.59</v>
      </c>
      <c r="J449" s="20"/>
      <c r="K449" s="24"/>
      <c r="M449" s="23">
        <v>17.59</v>
      </c>
      <c r="N449" s="23"/>
      <c r="O449" s="32">
        <f t="shared" si="51"/>
        <v>17.59</v>
      </c>
      <c r="Q449" s="33"/>
    </row>
    <row r="450" spans="1:16379" ht="16.5" customHeight="1">
      <c r="A450" s="25" t="s">
        <v>568</v>
      </c>
      <c r="B450" s="23"/>
      <c r="C450" s="23"/>
      <c r="D450" s="23"/>
      <c r="E450" s="24"/>
      <c r="F450" s="23"/>
      <c r="G450" s="20"/>
      <c r="H450" s="21"/>
      <c r="I450" s="23">
        <v>8430.25</v>
      </c>
      <c r="J450" s="20"/>
      <c r="K450" s="24"/>
      <c r="M450" s="23">
        <v>7750.25</v>
      </c>
      <c r="N450" s="23">
        <v>680</v>
      </c>
      <c r="O450" s="32">
        <f t="shared" si="51"/>
        <v>8430.25</v>
      </c>
      <c r="Q450" s="33"/>
    </row>
    <row r="451" spans="1:16379" ht="16.5" customHeight="1">
      <c r="A451" s="25" t="s">
        <v>276</v>
      </c>
      <c r="B451" s="23">
        <v>497</v>
      </c>
      <c r="C451" s="23">
        <f>2698-132-1000-300</f>
        <v>1266</v>
      </c>
      <c r="D451" s="23">
        <f>219+978</f>
        <v>1197</v>
      </c>
      <c r="E451" s="24">
        <f t="shared" si="52"/>
        <v>94.549763033175367</v>
      </c>
      <c r="F451" s="23">
        <v>950</v>
      </c>
      <c r="G451" s="20">
        <f>D451-F451</f>
        <v>247</v>
      </c>
      <c r="H451" s="21">
        <f t="shared" si="53"/>
        <v>26</v>
      </c>
      <c r="I451" s="23">
        <f>I452</f>
        <v>72</v>
      </c>
      <c r="J451" s="20">
        <f>I451-B451</f>
        <v>-425</v>
      </c>
      <c r="K451" s="24">
        <f>J451/B451*100</f>
        <v>-85.513078470824951</v>
      </c>
      <c r="M451" s="23">
        <f>M452</f>
        <v>16</v>
      </c>
      <c r="N451" s="23">
        <f>N452</f>
        <v>56</v>
      </c>
      <c r="O451" s="32">
        <f t="shared" si="51"/>
        <v>72</v>
      </c>
      <c r="Q451" s="33"/>
    </row>
    <row r="452" spans="1:16379" ht="16.5" customHeight="1">
      <c r="A452" s="25" t="s">
        <v>569</v>
      </c>
      <c r="B452" s="23"/>
      <c r="C452" s="23"/>
      <c r="D452" s="23"/>
      <c r="E452" s="24"/>
      <c r="F452" s="23"/>
      <c r="G452" s="20"/>
      <c r="H452" s="21"/>
      <c r="I452" s="23">
        <v>72</v>
      </c>
      <c r="J452" s="20"/>
      <c r="K452" s="24"/>
      <c r="M452" s="23">
        <v>16</v>
      </c>
      <c r="N452" s="23">
        <v>56</v>
      </c>
      <c r="O452" s="32">
        <f t="shared" si="51"/>
        <v>72</v>
      </c>
      <c r="Q452" s="33"/>
    </row>
    <row r="453" spans="1:16379" ht="16.5" customHeight="1">
      <c r="A453" s="25" t="s">
        <v>277</v>
      </c>
      <c r="B453" s="23">
        <v>1236</v>
      </c>
      <c r="C453" s="23">
        <v>3479</v>
      </c>
      <c r="D453" s="23">
        <v>3479</v>
      </c>
      <c r="E453" s="24">
        <f t="shared" si="52"/>
        <v>100</v>
      </c>
      <c r="F453" s="23">
        <v>78</v>
      </c>
      <c r="G453" s="20">
        <f>D453-F453</f>
        <v>3401</v>
      </c>
      <c r="H453" s="21">
        <f t="shared" si="53"/>
        <v>4360.2564102564102</v>
      </c>
      <c r="I453" s="23">
        <v>3402.38</v>
      </c>
      <c r="J453" s="20">
        <f>I453-B453</f>
        <v>2166.38</v>
      </c>
      <c r="K453" s="24">
        <f>J453/B453*100</f>
        <v>175.27346278317154</v>
      </c>
      <c r="M453" s="23">
        <v>3402.38</v>
      </c>
      <c r="N453" s="23"/>
      <c r="O453" s="32">
        <f t="shared" si="51"/>
        <v>3402.38</v>
      </c>
      <c r="Q453" s="33"/>
    </row>
    <row r="454" spans="1:16379" ht="16.5" hidden="1" customHeight="1">
      <c r="A454" s="35" t="s">
        <v>278</v>
      </c>
      <c r="B454" s="36"/>
      <c r="C454" s="36"/>
      <c r="D454" s="36"/>
      <c r="E454" s="37" t="e">
        <f t="shared" si="52"/>
        <v>#DIV/0!</v>
      </c>
      <c r="F454" s="23"/>
      <c r="G454" s="38"/>
      <c r="H454" s="39" t="e">
        <f t="shared" si="53"/>
        <v>#DIV/0!</v>
      </c>
      <c r="I454" s="36">
        <v>0</v>
      </c>
      <c r="J454" s="38"/>
      <c r="K454" s="37" t="e">
        <f t="shared" ref="K454:K457" si="54">J454/B454*100</f>
        <v>#DIV/0!</v>
      </c>
      <c r="L454" s="3"/>
      <c r="M454" s="23">
        <v>0</v>
      </c>
      <c r="N454" s="23">
        <v>0</v>
      </c>
      <c r="O454" s="32">
        <f t="shared" si="51"/>
        <v>0</v>
      </c>
      <c r="P454" s="3"/>
      <c r="Q454" s="3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S454" s="3"/>
      <c r="IU454" s="3"/>
      <c r="IV454" s="3"/>
      <c r="IW454" s="3"/>
      <c r="IX454" s="3"/>
      <c r="IY454" s="3"/>
      <c r="IZ454" s="3"/>
      <c r="JA454" s="3"/>
      <c r="JB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  <c r="JV454" s="3"/>
      <c r="JW454" s="3"/>
      <c r="JX454" s="3"/>
      <c r="JY454" s="3"/>
      <c r="JZ454" s="3"/>
      <c r="KA454" s="3"/>
      <c r="KB454" s="3"/>
      <c r="KC454" s="3"/>
      <c r="KD454" s="3"/>
      <c r="KE454" s="3"/>
      <c r="KF454" s="3"/>
      <c r="KG454" s="3"/>
      <c r="KH454" s="3"/>
      <c r="KI454" s="3"/>
      <c r="KJ454" s="3"/>
      <c r="KK454" s="3"/>
      <c r="KL454" s="3"/>
      <c r="KM454" s="3"/>
      <c r="KN454" s="3"/>
      <c r="KO454" s="3"/>
      <c r="KP454" s="3"/>
      <c r="KQ454" s="3"/>
      <c r="KR454" s="3"/>
      <c r="KS454" s="3"/>
      <c r="KT454" s="3"/>
      <c r="KU454" s="3"/>
      <c r="KV454" s="3"/>
      <c r="KW454" s="3"/>
      <c r="KX454" s="3"/>
      <c r="KY454" s="3"/>
      <c r="KZ454" s="3"/>
      <c r="LA454" s="3"/>
      <c r="LB454" s="3"/>
      <c r="LC454" s="3"/>
      <c r="LD454" s="3"/>
      <c r="LE454" s="3"/>
      <c r="LF454" s="3"/>
      <c r="LG454" s="3"/>
      <c r="LH454" s="3"/>
      <c r="LI454" s="3"/>
      <c r="LJ454" s="3"/>
      <c r="LK454" s="3"/>
      <c r="LL454" s="3"/>
      <c r="LM454" s="3"/>
      <c r="LN454" s="3"/>
      <c r="LO454" s="3"/>
      <c r="LP454" s="3"/>
      <c r="LQ454" s="3"/>
      <c r="LR454" s="3"/>
      <c r="LS454" s="3"/>
      <c r="LT454" s="3"/>
      <c r="LU454" s="3"/>
      <c r="LV454" s="3"/>
      <c r="LW454" s="3"/>
      <c r="LX454" s="3"/>
      <c r="LY454" s="3"/>
      <c r="LZ454" s="3"/>
      <c r="MA454" s="3"/>
      <c r="MB454" s="3"/>
      <c r="MC454" s="3"/>
      <c r="MD454" s="3"/>
      <c r="ME454" s="3"/>
      <c r="MF454" s="3"/>
      <c r="MG454" s="3"/>
      <c r="MH454" s="3"/>
      <c r="MI454" s="3"/>
      <c r="MJ454" s="3"/>
      <c r="MK454" s="3"/>
      <c r="ML454" s="3"/>
      <c r="MM454" s="3"/>
      <c r="MN454" s="3"/>
      <c r="MO454" s="3"/>
      <c r="MP454" s="3"/>
      <c r="MQ454" s="3"/>
      <c r="MR454" s="3"/>
      <c r="MS454" s="3"/>
      <c r="MT454" s="3"/>
      <c r="MU454" s="3"/>
      <c r="MV454" s="3"/>
      <c r="MW454" s="3"/>
      <c r="MX454" s="3"/>
      <c r="MY454" s="3"/>
      <c r="MZ454" s="3"/>
      <c r="NA454" s="3"/>
      <c r="NB454" s="3"/>
      <c r="NC454" s="3"/>
      <c r="ND454" s="3"/>
      <c r="NE454" s="3"/>
      <c r="NF454" s="3"/>
      <c r="NG454" s="3"/>
      <c r="NH454" s="3"/>
      <c r="NI454" s="3"/>
      <c r="NJ454" s="3"/>
      <c r="NK454" s="3"/>
      <c r="NL454" s="3"/>
      <c r="NM454" s="3"/>
      <c r="NN454" s="3"/>
      <c r="NO454" s="3"/>
      <c r="NP454" s="3"/>
      <c r="NQ454" s="3"/>
      <c r="NR454" s="3"/>
      <c r="NS454" s="3"/>
      <c r="NT454" s="3"/>
      <c r="NU454" s="3"/>
      <c r="NV454" s="3"/>
      <c r="NW454" s="3"/>
      <c r="NX454" s="3"/>
      <c r="NY454" s="3"/>
      <c r="NZ454" s="3"/>
      <c r="OA454" s="3"/>
      <c r="OB454" s="3"/>
      <c r="OC454" s="3"/>
      <c r="OD454" s="3"/>
      <c r="OE454" s="3"/>
      <c r="OF454" s="3"/>
      <c r="OG454" s="3"/>
      <c r="OH454" s="3"/>
      <c r="OI454" s="3"/>
      <c r="OJ454" s="3"/>
      <c r="OK454" s="3"/>
      <c r="OL454" s="3"/>
      <c r="OM454" s="3"/>
      <c r="ON454" s="3"/>
      <c r="OO454" s="3"/>
      <c r="OP454" s="3"/>
      <c r="OQ454" s="3"/>
      <c r="OR454" s="3"/>
      <c r="OS454" s="3"/>
      <c r="OT454" s="3"/>
      <c r="OU454" s="3"/>
      <c r="OV454" s="3"/>
      <c r="OW454" s="3"/>
      <c r="OX454" s="3"/>
      <c r="OY454" s="3"/>
      <c r="OZ454" s="3"/>
      <c r="PA454" s="3"/>
      <c r="PB454" s="3"/>
      <c r="PC454" s="3"/>
      <c r="PD454" s="3"/>
      <c r="PE454" s="3"/>
      <c r="PF454" s="3"/>
      <c r="PG454" s="3"/>
      <c r="PH454" s="3"/>
      <c r="PI454" s="3"/>
      <c r="PJ454" s="3"/>
      <c r="PK454" s="3"/>
      <c r="PL454" s="3"/>
      <c r="PM454" s="3"/>
      <c r="PN454" s="3"/>
      <c r="PO454" s="3"/>
      <c r="PP454" s="3"/>
      <c r="PQ454" s="3"/>
      <c r="PR454" s="3"/>
      <c r="PS454" s="3"/>
      <c r="PT454" s="3"/>
      <c r="PU454" s="3"/>
      <c r="PV454" s="3"/>
      <c r="PW454" s="3"/>
      <c r="PX454" s="3"/>
      <c r="PY454" s="3"/>
      <c r="PZ454" s="3"/>
      <c r="QA454" s="3"/>
      <c r="QB454" s="3"/>
      <c r="QC454" s="3"/>
      <c r="QD454" s="3"/>
      <c r="QE454" s="3"/>
      <c r="QF454" s="3"/>
      <c r="QG454" s="3"/>
      <c r="QH454" s="3"/>
      <c r="QI454" s="3"/>
      <c r="QJ454" s="3"/>
      <c r="QK454" s="3"/>
      <c r="QL454" s="3"/>
      <c r="QM454" s="3"/>
      <c r="QN454" s="3"/>
      <c r="QO454" s="3"/>
      <c r="QP454" s="3"/>
      <c r="QQ454" s="3"/>
      <c r="QR454" s="3"/>
      <c r="QS454" s="3"/>
      <c r="QT454" s="3"/>
      <c r="QU454" s="3"/>
      <c r="QV454" s="3"/>
      <c r="QW454" s="3"/>
      <c r="QX454" s="3"/>
      <c r="QY454" s="3"/>
      <c r="QZ454" s="3"/>
      <c r="RA454" s="3"/>
      <c r="RB454" s="3"/>
      <c r="RC454" s="3"/>
      <c r="RD454" s="3"/>
      <c r="RE454" s="3"/>
      <c r="RF454" s="3"/>
      <c r="RG454" s="3"/>
      <c r="RH454" s="3"/>
      <c r="RI454" s="3"/>
      <c r="RJ454" s="3"/>
      <c r="RK454" s="3"/>
      <c r="RL454" s="3"/>
      <c r="RM454" s="3"/>
      <c r="RN454" s="3"/>
      <c r="RO454" s="3"/>
      <c r="RP454" s="3"/>
      <c r="RQ454" s="3"/>
      <c r="RR454" s="3"/>
      <c r="RS454" s="3"/>
      <c r="RT454" s="3"/>
      <c r="RU454" s="3"/>
      <c r="RV454" s="3"/>
      <c r="RW454" s="3"/>
      <c r="RX454" s="3"/>
      <c r="RY454" s="3"/>
      <c r="RZ454" s="3"/>
      <c r="SA454" s="3"/>
      <c r="SB454" s="3"/>
      <c r="SC454" s="3"/>
      <c r="SD454" s="3"/>
      <c r="SE454" s="3"/>
      <c r="SF454" s="3"/>
      <c r="SG454" s="3"/>
      <c r="SH454" s="3"/>
      <c r="SI454" s="3"/>
      <c r="SJ454" s="3"/>
      <c r="SK454" s="3"/>
      <c r="SL454" s="3"/>
      <c r="SM454" s="3"/>
      <c r="SO454" s="3"/>
      <c r="SQ454" s="3"/>
      <c r="SR454" s="3"/>
      <c r="SS454" s="3"/>
      <c r="ST454" s="3"/>
      <c r="SU454" s="3"/>
      <c r="SV454" s="3"/>
      <c r="SW454" s="3"/>
      <c r="SX454" s="3"/>
      <c r="TC454" s="3"/>
      <c r="TD454" s="3"/>
      <c r="TE454" s="3"/>
      <c r="TF454" s="3"/>
      <c r="TG454" s="3"/>
      <c r="TH454" s="3"/>
      <c r="TI454" s="3"/>
      <c r="TJ454" s="3"/>
      <c r="TK454" s="3"/>
      <c r="TL454" s="3"/>
      <c r="TM454" s="3"/>
      <c r="TN454" s="3"/>
      <c r="TO454" s="3"/>
      <c r="TP454" s="3"/>
      <c r="TQ454" s="3"/>
      <c r="TR454" s="3"/>
      <c r="TS454" s="3"/>
      <c r="TT454" s="3"/>
      <c r="TU454" s="3"/>
      <c r="TV454" s="3"/>
      <c r="TW454" s="3"/>
      <c r="TX454" s="3"/>
      <c r="TY454" s="3"/>
      <c r="TZ454" s="3"/>
      <c r="UA454" s="3"/>
      <c r="UB454" s="3"/>
      <c r="UC454" s="3"/>
      <c r="UD454" s="3"/>
      <c r="UE454" s="3"/>
      <c r="UF454" s="3"/>
      <c r="UG454" s="3"/>
      <c r="UH454" s="3"/>
      <c r="UI454" s="3"/>
      <c r="UJ454" s="3"/>
      <c r="UK454" s="3"/>
      <c r="UL454" s="3"/>
      <c r="UM454" s="3"/>
      <c r="UN454" s="3"/>
      <c r="UO454" s="3"/>
      <c r="UP454" s="3"/>
      <c r="UQ454" s="3"/>
      <c r="UR454" s="3"/>
      <c r="US454" s="3"/>
      <c r="UT454" s="3"/>
      <c r="UU454" s="3"/>
      <c r="UV454" s="3"/>
      <c r="UW454" s="3"/>
      <c r="UX454" s="3"/>
      <c r="UY454" s="3"/>
      <c r="UZ454" s="3"/>
      <c r="VA454" s="3"/>
      <c r="VB454" s="3"/>
      <c r="VC454" s="3"/>
      <c r="VD454" s="3"/>
      <c r="VE454" s="3"/>
      <c r="VF454" s="3"/>
      <c r="VG454" s="3"/>
      <c r="VH454" s="3"/>
      <c r="VI454" s="3"/>
      <c r="VJ454" s="3"/>
      <c r="VK454" s="3"/>
      <c r="VL454" s="3"/>
      <c r="VM454" s="3"/>
      <c r="VN454" s="3"/>
      <c r="VO454" s="3"/>
      <c r="VP454" s="3"/>
      <c r="VQ454" s="3"/>
      <c r="VR454" s="3"/>
      <c r="VS454" s="3"/>
      <c r="VT454" s="3"/>
      <c r="VU454" s="3"/>
      <c r="VV454" s="3"/>
      <c r="VW454" s="3"/>
      <c r="VX454" s="3"/>
      <c r="VY454" s="3"/>
      <c r="VZ454" s="3"/>
      <c r="WA454" s="3"/>
      <c r="WB454" s="3"/>
      <c r="WC454" s="3"/>
      <c r="WD454" s="3"/>
      <c r="WE454" s="3"/>
      <c r="WF454" s="3"/>
      <c r="WG454" s="3"/>
      <c r="WH454" s="3"/>
      <c r="WI454" s="3"/>
      <c r="WJ454" s="3"/>
      <c r="WK454" s="3"/>
      <c r="WL454" s="3"/>
      <c r="WM454" s="3"/>
      <c r="WN454" s="3"/>
      <c r="WO454" s="3"/>
      <c r="WP454" s="3"/>
      <c r="WQ454" s="3"/>
      <c r="WR454" s="3"/>
      <c r="WS454" s="3"/>
      <c r="WT454" s="3"/>
      <c r="WU454" s="3"/>
      <c r="WV454" s="3"/>
      <c r="WW454" s="3"/>
      <c r="WX454" s="3"/>
      <c r="WY454" s="3"/>
      <c r="WZ454" s="3"/>
      <c r="XA454" s="3"/>
      <c r="XB454" s="3"/>
      <c r="XC454" s="3"/>
      <c r="XD454" s="3"/>
      <c r="XE454" s="3"/>
      <c r="XF454" s="3"/>
      <c r="XG454" s="3"/>
      <c r="XH454" s="3"/>
      <c r="XI454" s="3"/>
      <c r="XJ454" s="3"/>
      <c r="XK454" s="3"/>
      <c r="XL454" s="3"/>
      <c r="XM454" s="3"/>
      <c r="XN454" s="3"/>
      <c r="XO454" s="3"/>
      <c r="XP454" s="3"/>
      <c r="XQ454" s="3"/>
      <c r="XR454" s="3"/>
      <c r="XS454" s="3"/>
      <c r="XT454" s="3"/>
      <c r="XU454" s="3"/>
      <c r="XV454" s="3"/>
      <c r="XW454" s="3"/>
      <c r="XX454" s="3"/>
      <c r="XY454" s="3"/>
      <c r="XZ454" s="3"/>
      <c r="YA454" s="3"/>
      <c r="YB454" s="3"/>
      <c r="YC454" s="3"/>
      <c r="YD454" s="3"/>
      <c r="YE454" s="3"/>
      <c r="YF454" s="3"/>
      <c r="YG454" s="3"/>
      <c r="YH454" s="3"/>
      <c r="YI454" s="3"/>
      <c r="YJ454" s="3"/>
      <c r="YK454" s="3"/>
      <c r="YL454" s="3"/>
      <c r="YM454" s="3"/>
      <c r="YN454" s="3"/>
      <c r="YO454" s="3"/>
      <c r="YP454" s="3"/>
      <c r="YQ454" s="3"/>
      <c r="YR454" s="3"/>
      <c r="YS454" s="3"/>
      <c r="YT454" s="3"/>
      <c r="YU454" s="3"/>
      <c r="YV454" s="3"/>
      <c r="YW454" s="3"/>
      <c r="YX454" s="3"/>
      <c r="YY454" s="3"/>
      <c r="YZ454" s="3"/>
      <c r="ZA454" s="3"/>
      <c r="ZB454" s="3"/>
      <c r="ZC454" s="3"/>
      <c r="ZD454" s="3"/>
      <c r="ZE454" s="3"/>
      <c r="ZF454" s="3"/>
      <c r="ZG454" s="3"/>
      <c r="ZH454" s="3"/>
      <c r="ZI454" s="3"/>
      <c r="ZJ454" s="3"/>
      <c r="ZK454" s="3"/>
      <c r="ZL454" s="3"/>
      <c r="ZM454" s="3"/>
      <c r="ZN454" s="3"/>
      <c r="ZO454" s="3"/>
      <c r="ZP454" s="3"/>
      <c r="ZQ454" s="3"/>
      <c r="ZR454" s="3"/>
      <c r="ZS454" s="3"/>
      <c r="ZT454" s="3"/>
      <c r="ZU454" s="3"/>
      <c r="ZV454" s="3"/>
      <c r="ZW454" s="3"/>
      <c r="ZX454" s="3"/>
      <c r="ZY454" s="3"/>
      <c r="ZZ454" s="3"/>
      <c r="AAA454" s="3"/>
      <c r="AAB454" s="3"/>
      <c r="AAC454" s="3"/>
      <c r="AAD454" s="3"/>
      <c r="AAE454" s="3"/>
      <c r="AAF454" s="3"/>
      <c r="AAG454" s="3"/>
      <c r="AAH454" s="3"/>
      <c r="AAI454" s="3"/>
      <c r="AAJ454" s="3"/>
      <c r="AAK454" s="3"/>
      <c r="AAL454" s="3"/>
      <c r="AAM454" s="3"/>
      <c r="AAN454" s="3"/>
      <c r="AAO454" s="3"/>
      <c r="AAP454" s="3"/>
      <c r="AAQ454" s="3"/>
      <c r="AAR454" s="3"/>
      <c r="AAS454" s="3"/>
      <c r="AAT454" s="3"/>
      <c r="AAU454" s="3"/>
      <c r="AAV454" s="3"/>
      <c r="AAW454" s="3"/>
      <c r="AAX454" s="3"/>
      <c r="AAY454" s="3"/>
      <c r="AAZ454" s="3"/>
      <c r="ABA454" s="3"/>
      <c r="ABB454" s="3"/>
      <c r="ABC454" s="3"/>
      <c r="ABD454" s="3"/>
      <c r="ABE454" s="3"/>
      <c r="ABF454" s="3"/>
      <c r="ABG454" s="3"/>
      <c r="ABH454" s="3"/>
      <c r="ABI454" s="3"/>
      <c r="ABJ454" s="3"/>
      <c r="ABK454" s="3"/>
      <c r="ABL454" s="3"/>
      <c r="ABM454" s="3"/>
      <c r="ABN454" s="3"/>
      <c r="ABO454" s="3"/>
      <c r="ABP454" s="3"/>
      <c r="ABQ454" s="3"/>
      <c r="ABR454" s="3"/>
      <c r="ABS454" s="3"/>
      <c r="ABT454" s="3"/>
      <c r="ABU454" s="3"/>
      <c r="ABV454" s="3"/>
      <c r="ABW454" s="3"/>
      <c r="ABX454" s="3"/>
      <c r="ABY454" s="3"/>
      <c r="ABZ454" s="3"/>
      <c r="ACA454" s="3"/>
      <c r="ACB454" s="3"/>
      <c r="ACC454" s="3"/>
      <c r="ACD454" s="3"/>
      <c r="ACE454" s="3"/>
      <c r="ACF454" s="3"/>
      <c r="ACG454" s="3"/>
      <c r="ACH454" s="3"/>
      <c r="ACI454" s="3"/>
      <c r="ACK454" s="3"/>
      <c r="ACM454" s="3"/>
      <c r="ACN454" s="3"/>
      <c r="ACO454" s="3"/>
      <c r="ACP454" s="3"/>
      <c r="ACQ454" s="3"/>
      <c r="ACR454" s="3"/>
      <c r="ACS454" s="3"/>
      <c r="ACT454" s="3"/>
      <c r="ACY454" s="3"/>
      <c r="ACZ454" s="3"/>
      <c r="ADA454" s="3"/>
      <c r="ADB454" s="3"/>
      <c r="ADC454" s="3"/>
      <c r="ADD454" s="3"/>
      <c r="ADE454" s="3"/>
      <c r="ADF454" s="3"/>
      <c r="ADG454" s="3"/>
      <c r="ADH454" s="3"/>
      <c r="ADI454" s="3"/>
      <c r="ADJ454" s="3"/>
      <c r="ADK454" s="3"/>
      <c r="ADL454" s="3"/>
      <c r="ADM454" s="3"/>
      <c r="ADN454" s="3"/>
      <c r="ADO454" s="3"/>
      <c r="ADP454" s="3"/>
      <c r="ADQ454" s="3"/>
      <c r="ADR454" s="3"/>
      <c r="ADS454" s="3"/>
      <c r="ADT454" s="3"/>
      <c r="ADU454" s="3"/>
      <c r="ADV454" s="3"/>
      <c r="ADW454" s="3"/>
      <c r="ADX454" s="3"/>
      <c r="ADY454" s="3"/>
      <c r="ADZ454" s="3"/>
      <c r="AEA454" s="3"/>
      <c r="AEB454" s="3"/>
      <c r="AEC454" s="3"/>
      <c r="AED454" s="3"/>
      <c r="AEE454" s="3"/>
      <c r="AEF454" s="3"/>
      <c r="AEG454" s="3"/>
      <c r="AEH454" s="3"/>
      <c r="AEI454" s="3"/>
      <c r="AEJ454" s="3"/>
      <c r="AEK454" s="3"/>
      <c r="AEL454" s="3"/>
      <c r="AEM454" s="3"/>
      <c r="AEN454" s="3"/>
      <c r="AEO454" s="3"/>
      <c r="AEP454" s="3"/>
      <c r="AEQ454" s="3"/>
      <c r="AER454" s="3"/>
      <c r="AES454" s="3"/>
      <c r="AET454" s="3"/>
      <c r="AEU454" s="3"/>
      <c r="AEV454" s="3"/>
      <c r="AEW454" s="3"/>
      <c r="AEX454" s="3"/>
      <c r="AEY454" s="3"/>
      <c r="AEZ454" s="3"/>
      <c r="AFA454" s="3"/>
      <c r="AFB454" s="3"/>
      <c r="AFC454" s="3"/>
      <c r="AFD454" s="3"/>
      <c r="AFE454" s="3"/>
      <c r="AFF454" s="3"/>
      <c r="AFG454" s="3"/>
      <c r="AFH454" s="3"/>
      <c r="AFI454" s="3"/>
      <c r="AFJ454" s="3"/>
      <c r="AFK454" s="3"/>
      <c r="AFL454" s="3"/>
      <c r="AFM454" s="3"/>
      <c r="AFN454" s="3"/>
      <c r="AFO454" s="3"/>
      <c r="AFP454" s="3"/>
      <c r="AFQ454" s="3"/>
      <c r="AFR454" s="3"/>
      <c r="AFS454" s="3"/>
      <c r="AFT454" s="3"/>
      <c r="AFU454" s="3"/>
      <c r="AFV454" s="3"/>
      <c r="AFW454" s="3"/>
      <c r="AFX454" s="3"/>
      <c r="AFY454" s="3"/>
      <c r="AFZ454" s="3"/>
      <c r="AGA454" s="3"/>
      <c r="AGB454" s="3"/>
      <c r="AGC454" s="3"/>
      <c r="AGD454" s="3"/>
      <c r="AGE454" s="3"/>
      <c r="AGF454" s="3"/>
      <c r="AGG454" s="3"/>
      <c r="AGH454" s="3"/>
      <c r="AGI454" s="3"/>
      <c r="AGJ454" s="3"/>
      <c r="AGK454" s="3"/>
      <c r="AGL454" s="3"/>
      <c r="AGM454" s="3"/>
      <c r="AGN454" s="3"/>
      <c r="AGO454" s="3"/>
      <c r="AGP454" s="3"/>
      <c r="AGQ454" s="3"/>
      <c r="AGR454" s="3"/>
      <c r="AGS454" s="3"/>
      <c r="AGT454" s="3"/>
      <c r="AGU454" s="3"/>
      <c r="AGV454" s="3"/>
      <c r="AGW454" s="3"/>
      <c r="AGX454" s="3"/>
      <c r="AGY454" s="3"/>
      <c r="AGZ454" s="3"/>
      <c r="AHA454" s="3"/>
      <c r="AHB454" s="3"/>
      <c r="AHC454" s="3"/>
      <c r="AHD454" s="3"/>
      <c r="AHE454" s="3"/>
      <c r="AHF454" s="3"/>
      <c r="AHG454" s="3"/>
      <c r="AHH454" s="3"/>
      <c r="AHI454" s="3"/>
      <c r="AHJ454" s="3"/>
      <c r="AHK454" s="3"/>
      <c r="AHL454" s="3"/>
      <c r="AHM454" s="3"/>
      <c r="AHN454" s="3"/>
      <c r="AHO454" s="3"/>
      <c r="AHP454" s="3"/>
      <c r="AHQ454" s="3"/>
      <c r="AHR454" s="3"/>
      <c r="AHS454" s="3"/>
      <c r="AHT454" s="3"/>
      <c r="AHU454" s="3"/>
      <c r="AHV454" s="3"/>
      <c r="AHW454" s="3"/>
      <c r="AHX454" s="3"/>
      <c r="AHY454" s="3"/>
      <c r="AHZ454" s="3"/>
      <c r="AIA454" s="3"/>
      <c r="AIB454" s="3"/>
      <c r="AIC454" s="3"/>
      <c r="AID454" s="3"/>
      <c r="AIE454" s="3"/>
      <c r="AIF454" s="3"/>
      <c r="AIG454" s="3"/>
      <c r="AIH454" s="3"/>
      <c r="AII454" s="3"/>
      <c r="AIJ454" s="3"/>
      <c r="AIK454" s="3"/>
      <c r="AIL454" s="3"/>
      <c r="AIM454" s="3"/>
      <c r="AIN454" s="3"/>
      <c r="AIO454" s="3"/>
      <c r="AIP454" s="3"/>
      <c r="AIQ454" s="3"/>
      <c r="AIR454" s="3"/>
      <c r="AIS454" s="3"/>
      <c r="AIT454" s="3"/>
      <c r="AIU454" s="3"/>
      <c r="AIV454" s="3"/>
      <c r="AIW454" s="3"/>
      <c r="AIX454" s="3"/>
      <c r="AIY454" s="3"/>
      <c r="AIZ454" s="3"/>
      <c r="AJA454" s="3"/>
      <c r="AJB454" s="3"/>
      <c r="AJC454" s="3"/>
      <c r="AJD454" s="3"/>
      <c r="AJE454" s="3"/>
      <c r="AJF454" s="3"/>
      <c r="AJG454" s="3"/>
      <c r="AJH454" s="3"/>
      <c r="AJI454" s="3"/>
      <c r="AJJ454" s="3"/>
      <c r="AJK454" s="3"/>
      <c r="AJL454" s="3"/>
      <c r="AJM454" s="3"/>
      <c r="AJN454" s="3"/>
      <c r="AJO454" s="3"/>
      <c r="AJP454" s="3"/>
      <c r="AJQ454" s="3"/>
      <c r="AJR454" s="3"/>
      <c r="AJS454" s="3"/>
      <c r="AJT454" s="3"/>
      <c r="AJU454" s="3"/>
      <c r="AJV454" s="3"/>
      <c r="AJW454" s="3"/>
      <c r="AJX454" s="3"/>
      <c r="AJY454" s="3"/>
      <c r="AJZ454" s="3"/>
      <c r="AKA454" s="3"/>
      <c r="AKB454" s="3"/>
      <c r="AKC454" s="3"/>
      <c r="AKD454" s="3"/>
      <c r="AKE454" s="3"/>
      <c r="AKF454" s="3"/>
      <c r="AKG454" s="3"/>
      <c r="AKH454" s="3"/>
      <c r="AKI454" s="3"/>
      <c r="AKJ454" s="3"/>
      <c r="AKK454" s="3"/>
      <c r="AKL454" s="3"/>
      <c r="AKM454" s="3"/>
      <c r="AKN454" s="3"/>
      <c r="AKO454" s="3"/>
      <c r="AKP454" s="3"/>
      <c r="AKQ454" s="3"/>
      <c r="AKR454" s="3"/>
      <c r="AKS454" s="3"/>
      <c r="AKT454" s="3"/>
      <c r="AKU454" s="3"/>
      <c r="AKV454" s="3"/>
      <c r="AKW454" s="3"/>
      <c r="AKX454" s="3"/>
      <c r="AKY454" s="3"/>
      <c r="AKZ454" s="3"/>
      <c r="ALA454" s="3"/>
      <c r="ALB454" s="3"/>
      <c r="ALC454" s="3"/>
      <c r="ALD454" s="3"/>
      <c r="ALE454" s="3"/>
      <c r="ALF454" s="3"/>
      <c r="ALG454" s="3"/>
      <c r="ALH454" s="3"/>
      <c r="ALI454" s="3"/>
      <c r="ALJ454" s="3"/>
      <c r="ALK454" s="3"/>
      <c r="ALL454" s="3"/>
      <c r="ALM454" s="3"/>
      <c r="ALN454" s="3"/>
      <c r="ALO454" s="3"/>
      <c r="ALP454" s="3"/>
      <c r="ALQ454" s="3"/>
      <c r="ALR454" s="3"/>
      <c r="ALS454" s="3"/>
      <c r="ALT454" s="3"/>
      <c r="ALU454" s="3"/>
      <c r="ALV454" s="3"/>
      <c r="ALW454" s="3"/>
      <c r="ALX454" s="3"/>
      <c r="ALY454" s="3"/>
      <c r="ALZ454" s="3"/>
      <c r="AMA454" s="3"/>
      <c r="AMB454" s="3"/>
      <c r="AMC454" s="3"/>
      <c r="AMD454" s="3"/>
      <c r="AME454" s="3"/>
      <c r="AMG454" s="3"/>
      <c r="AMI454" s="3"/>
      <c r="AMJ454" s="3"/>
      <c r="AMK454" s="3"/>
      <c r="AML454" s="3"/>
      <c r="AMM454" s="3"/>
      <c r="AMN454" s="3"/>
      <c r="AMO454" s="3"/>
      <c r="AMP454" s="3"/>
      <c r="AMU454" s="3"/>
      <c r="AMV454" s="3"/>
      <c r="AMW454" s="3"/>
      <c r="AMX454" s="3"/>
      <c r="AMY454" s="3"/>
      <c r="AMZ454" s="3"/>
      <c r="ANA454" s="3"/>
      <c r="ANB454" s="3"/>
      <c r="ANC454" s="3"/>
      <c r="AND454" s="3"/>
      <c r="ANE454" s="3"/>
      <c r="ANF454" s="3"/>
      <c r="ANG454" s="3"/>
      <c r="ANH454" s="3"/>
      <c r="ANI454" s="3"/>
      <c r="ANJ454" s="3"/>
      <c r="ANK454" s="3"/>
      <c r="ANL454" s="3"/>
      <c r="ANM454" s="3"/>
      <c r="ANN454" s="3"/>
      <c r="ANO454" s="3"/>
      <c r="ANP454" s="3"/>
      <c r="ANQ454" s="3"/>
      <c r="ANR454" s="3"/>
      <c r="ANS454" s="3"/>
      <c r="ANT454" s="3"/>
      <c r="ANU454" s="3"/>
      <c r="ANV454" s="3"/>
      <c r="ANW454" s="3"/>
      <c r="ANX454" s="3"/>
      <c r="ANY454" s="3"/>
      <c r="ANZ454" s="3"/>
      <c r="AOA454" s="3"/>
      <c r="AOB454" s="3"/>
      <c r="AOC454" s="3"/>
      <c r="AOD454" s="3"/>
      <c r="AOE454" s="3"/>
      <c r="AOF454" s="3"/>
      <c r="AOG454" s="3"/>
      <c r="AOH454" s="3"/>
      <c r="AOI454" s="3"/>
      <c r="AOJ454" s="3"/>
      <c r="AOK454" s="3"/>
      <c r="AOL454" s="3"/>
      <c r="AOM454" s="3"/>
      <c r="AON454" s="3"/>
      <c r="AOO454" s="3"/>
      <c r="AOP454" s="3"/>
      <c r="AOQ454" s="3"/>
      <c r="AOR454" s="3"/>
      <c r="AOS454" s="3"/>
      <c r="AOT454" s="3"/>
      <c r="AOU454" s="3"/>
      <c r="AOV454" s="3"/>
      <c r="AOW454" s="3"/>
      <c r="AOX454" s="3"/>
      <c r="AOY454" s="3"/>
      <c r="AOZ454" s="3"/>
      <c r="APA454" s="3"/>
      <c r="APB454" s="3"/>
      <c r="APC454" s="3"/>
      <c r="APD454" s="3"/>
      <c r="APE454" s="3"/>
      <c r="APF454" s="3"/>
      <c r="APG454" s="3"/>
      <c r="APH454" s="3"/>
      <c r="API454" s="3"/>
      <c r="APJ454" s="3"/>
      <c r="APK454" s="3"/>
      <c r="APL454" s="3"/>
      <c r="APM454" s="3"/>
      <c r="APN454" s="3"/>
      <c r="APO454" s="3"/>
      <c r="APP454" s="3"/>
      <c r="APQ454" s="3"/>
      <c r="APR454" s="3"/>
      <c r="APS454" s="3"/>
      <c r="APT454" s="3"/>
      <c r="APU454" s="3"/>
      <c r="APV454" s="3"/>
      <c r="APW454" s="3"/>
      <c r="APX454" s="3"/>
      <c r="APY454" s="3"/>
      <c r="APZ454" s="3"/>
      <c r="AQA454" s="3"/>
      <c r="AQB454" s="3"/>
      <c r="AQC454" s="3"/>
      <c r="AQD454" s="3"/>
      <c r="AQE454" s="3"/>
      <c r="AQF454" s="3"/>
      <c r="AQG454" s="3"/>
      <c r="AQH454" s="3"/>
      <c r="AQI454" s="3"/>
      <c r="AQJ454" s="3"/>
      <c r="AQK454" s="3"/>
      <c r="AQL454" s="3"/>
      <c r="AQM454" s="3"/>
      <c r="AQN454" s="3"/>
      <c r="AQO454" s="3"/>
      <c r="AQP454" s="3"/>
      <c r="AQQ454" s="3"/>
      <c r="AQR454" s="3"/>
      <c r="AQS454" s="3"/>
      <c r="AQT454" s="3"/>
      <c r="AQU454" s="3"/>
      <c r="AQV454" s="3"/>
      <c r="AQW454" s="3"/>
      <c r="AQX454" s="3"/>
      <c r="AQY454" s="3"/>
      <c r="AQZ454" s="3"/>
      <c r="ARA454" s="3"/>
      <c r="ARB454" s="3"/>
      <c r="ARC454" s="3"/>
      <c r="ARD454" s="3"/>
      <c r="ARE454" s="3"/>
      <c r="ARF454" s="3"/>
      <c r="ARG454" s="3"/>
      <c r="ARH454" s="3"/>
      <c r="ARI454" s="3"/>
      <c r="ARJ454" s="3"/>
      <c r="ARK454" s="3"/>
      <c r="ARL454" s="3"/>
      <c r="ARM454" s="3"/>
      <c r="ARN454" s="3"/>
      <c r="ARO454" s="3"/>
      <c r="ARP454" s="3"/>
      <c r="ARQ454" s="3"/>
      <c r="ARR454" s="3"/>
      <c r="ARS454" s="3"/>
      <c r="ART454" s="3"/>
      <c r="ARU454" s="3"/>
      <c r="ARV454" s="3"/>
      <c r="ARW454" s="3"/>
      <c r="ARX454" s="3"/>
      <c r="ARY454" s="3"/>
      <c r="ARZ454" s="3"/>
      <c r="ASA454" s="3"/>
      <c r="ASB454" s="3"/>
      <c r="ASC454" s="3"/>
      <c r="ASD454" s="3"/>
      <c r="ASE454" s="3"/>
      <c r="ASF454" s="3"/>
      <c r="ASG454" s="3"/>
      <c r="ASH454" s="3"/>
      <c r="ASI454" s="3"/>
      <c r="ASJ454" s="3"/>
      <c r="ASK454" s="3"/>
      <c r="ASL454" s="3"/>
      <c r="ASM454" s="3"/>
      <c r="ASN454" s="3"/>
      <c r="ASO454" s="3"/>
      <c r="ASP454" s="3"/>
      <c r="ASQ454" s="3"/>
      <c r="ASR454" s="3"/>
      <c r="ASS454" s="3"/>
      <c r="AST454" s="3"/>
      <c r="ASU454" s="3"/>
      <c r="ASV454" s="3"/>
      <c r="ASW454" s="3"/>
      <c r="ASX454" s="3"/>
      <c r="ASY454" s="3"/>
      <c r="ASZ454" s="3"/>
      <c r="ATA454" s="3"/>
      <c r="ATB454" s="3"/>
      <c r="ATC454" s="3"/>
      <c r="ATD454" s="3"/>
      <c r="ATE454" s="3"/>
      <c r="ATF454" s="3"/>
      <c r="ATG454" s="3"/>
      <c r="ATH454" s="3"/>
      <c r="ATI454" s="3"/>
      <c r="ATJ454" s="3"/>
      <c r="ATK454" s="3"/>
      <c r="ATL454" s="3"/>
      <c r="ATM454" s="3"/>
      <c r="ATN454" s="3"/>
      <c r="ATO454" s="3"/>
      <c r="ATP454" s="3"/>
      <c r="ATQ454" s="3"/>
      <c r="ATR454" s="3"/>
      <c r="ATS454" s="3"/>
      <c r="ATT454" s="3"/>
      <c r="ATU454" s="3"/>
      <c r="ATV454" s="3"/>
      <c r="ATW454" s="3"/>
      <c r="ATX454" s="3"/>
      <c r="ATY454" s="3"/>
      <c r="ATZ454" s="3"/>
      <c r="AUA454" s="3"/>
      <c r="AUB454" s="3"/>
      <c r="AUC454" s="3"/>
      <c r="AUD454" s="3"/>
      <c r="AUE454" s="3"/>
      <c r="AUF454" s="3"/>
      <c r="AUG454" s="3"/>
      <c r="AUH454" s="3"/>
      <c r="AUI454" s="3"/>
      <c r="AUJ454" s="3"/>
      <c r="AUK454" s="3"/>
      <c r="AUL454" s="3"/>
      <c r="AUM454" s="3"/>
      <c r="AUN454" s="3"/>
      <c r="AUO454" s="3"/>
      <c r="AUP454" s="3"/>
      <c r="AUQ454" s="3"/>
      <c r="AUR454" s="3"/>
      <c r="AUS454" s="3"/>
      <c r="AUT454" s="3"/>
      <c r="AUU454" s="3"/>
      <c r="AUV454" s="3"/>
      <c r="AUW454" s="3"/>
      <c r="AUX454" s="3"/>
      <c r="AUY454" s="3"/>
      <c r="AUZ454" s="3"/>
      <c r="AVA454" s="3"/>
      <c r="AVB454" s="3"/>
      <c r="AVC454" s="3"/>
      <c r="AVD454" s="3"/>
      <c r="AVE454" s="3"/>
      <c r="AVF454" s="3"/>
      <c r="AVG454" s="3"/>
      <c r="AVH454" s="3"/>
      <c r="AVI454" s="3"/>
      <c r="AVJ454" s="3"/>
      <c r="AVK454" s="3"/>
      <c r="AVL454" s="3"/>
      <c r="AVM454" s="3"/>
      <c r="AVN454" s="3"/>
      <c r="AVO454" s="3"/>
      <c r="AVP454" s="3"/>
      <c r="AVQ454" s="3"/>
      <c r="AVR454" s="3"/>
      <c r="AVS454" s="3"/>
      <c r="AVT454" s="3"/>
      <c r="AVU454" s="3"/>
      <c r="AVV454" s="3"/>
      <c r="AVW454" s="3"/>
      <c r="AVX454" s="3"/>
      <c r="AVY454" s="3"/>
      <c r="AVZ454" s="3"/>
      <c r="AWA454" s="3"/>
      <c r="AWC454" s="3"/>
      <c r="AWE454" s="3"/>
      <c r="AWF454" s="3"/>
      <c r="AWG454" s="3"/>
      <c r="AWH454" s="3"/>
      <c r="AWI454" s="3"/>
      <c r="AWJ454" s="3"/>
      <c r="AWK454" s="3"/>
      <c r="AWL454" s="3"/>
      <c r="AWQ454" s="3"/>
      <c r="AWR454" s="3"/>
      <c r="AWS454" s="3"/>
      <c r="AWT454" s="3"/>
      <c r="AWU454" s="3"/>
      <c r="AWV454" s="3"/>
      <c r="AWW454" s="3"/>
      <c r="AWX454" s="3"/>
      <c r="AWY454" s="3"/>
      <c r="AWZ454" s="3"/>
      <c r="AXA454" s="3"/>
      <c r="AXB454" s="3"/>
      <c r="AXC454" s="3"/>
      <c r="AXD454" s="3"/>
      <c r="AXE454" s="3"/>
      <c r="AXF454" s="3"/>
      <c r="AXG454" s="3"/>
      <c r="AXH454" s="3"/>
      <c r="AXI454" s="3"/>
      <c r="AXJ454" s="3"/>
      <c r="AXK454" s="3"/>
      <c r="AXL454" s="3"/>
      <c r="AXM454" s="3"/>
      <c r="AXN454" s="3"/>
      <c r="AXO454" s="3"/>
      <c r="AXP454" s="3"/>
      <c r="AXQ454" s="3"/>
      <c r="AXR454" s="3"/>
      <c r="AXS454" s="3"/>
      <c r="AXT454" s="3"/>
      <c r="AXU454" s="3"/>
      <c r="AXV454" s="3"/>
      <c r="AXW454" s="3"/>
      <c r="AXX454" s="3"/>
      <c r="AXY454" s="3"/>
      <c r="AXZ454" s="3"/>
      <c r="AYA454" s="3"/>
      <c r="AYB454" s="3"/>
      <c r="AYC454" s="3"/>
      <c r="AYD454" s="3"/>
      <c r="AYE454" s="3"/>
      <c r="AYF454" s="3"/>
      <c r="AYG454" s="3"/>
      <c r="AYH454" s="3"/>
      <c r="AYI454" s="3"/>
      <c r="AYJ454" s="3"/>
      <c r="AYK454" s="3"/>
      <c r="AYL454" s="3"/>
      <c r="AYM454" s="3"/>
      <c r="AYN454" s="3"/>
      <c r="AYO454" s="3"/>
      <c r="AYP454" s="3"/>
      <c r="AYQ454" s="3"/>
      <c r="AYR454" s="3"/>
      <c r="AYS454" s="3"/>
      <c r="AYT454" s="3"/>
      <c r="AYU454" s="3"/>
      <c r="AYV454" s="3"/>
      <c r="AYW454" s="3"/>
      <c r="AYX454" s="3"/>
      <c r="AYY454" s="3"/>
      <c r="AYZ454" s="3"/>
      <c r="AZA454" s="3"/>
      <c r="AZB454" s="3"/>
      <c r="AZC454" s="3"/>
      <c r="AZD454" s="3"/>
      <c r="AZE454" s="3"/>
      <c r="AZF454" s="3"/>
      <c r="AZG454" s="3"/>
      <c r="AZH454" s="3"/>
      <c r="AZI454" s="3"/>
      <c r="AZJ454" s="3"/>
      <c r="AZK454" s="3"/>
      <c r="AZL454" s="3"/>
      <c r="AZM454" s="3"/>
      <c r="AZN454" s="3"/>
      <c r="AZO454" s="3"/>
      <c r="AZP454" s="3"/>
      <c r="AZQ454" s="3"/>
      <c r="AZR454" s="3"/>
      <c r="AZS454" s="3"/>
      <c r="AZT454" s="3"/>
      <c r="AZU454" s="3"/>
      <c r="AZV454" s="3"/>
      <c r="AZW454" s="3"/>
      <c r="AZX454" s="3"/>
      <c r="AZY454" s="3"/>
      <c r="AZZ454" s="3"/>
      <c r="BAA454" s="3"/>
      <c r="BAB454" s="3"/>
      <c r="BAC454" s="3"/>
      <c r="BAD454" s="3"/>
      <c r="BAE454" s="3"/>
      <c r="BAF454" s="3"/>
      <c r="BAG454" s="3"/>
      <c r="BAH454" s="3"/>
      <c r="BAI454" s="3"/>
      <c r="BAJ454" s="3"/>
      <c r="BAK454" s="3"/>
      <c r="BAL454" s="3"/>
      <c r="BAM454" s="3"/>
      <c r="BAN454" s="3"/>
      <c r="BAO454" s="3"/>
      <c r="BAP454" s="3"/>
      <c r="BAQ454" s="3"/>
      <c r="BAR454" s="3"/>
      <c r="BAS454" s="3"/>
      <c r="BAT454" s="3"/>
      <c r="BAU454" s="3"/>
      <c r="BAV454" s="3"/>
      <c r="BAW454" s="3"/>
      <c r="BAX454" s="3"/>
      <c r="BAY454" s="3"/>
      <c r="BAZ454" s="3"/>
      <c r="BBA454" s="3"/>
      <c r="BBB454" s="3"/>
      <c r="BBC454" s="3"/>
      <c r="BBD454" s="3"/>
      <c r="BBE454" s="3"/>
      <c r="BBF454" s="3"/>
      <c r="BBG454" s="3"/>
      <c r="BBH454" s="3"/>
      <c r="BBI454" s="3"/>
      <c r="BBJ454" s="3"/>
      <c r="BBK454" s="3"/>
      <c r="BBL454" s="3"/>
      <c r="BBM454" s="3"/>
      <c r="BBN454" s="3"/>
      <c r="BBO454" s="3"/>
      <c r="BBP454" s="3"/>
      <c r="BBQ454" s="3"/>
      <c r="BBR454" s="3"/>
      <c r="BBS454" s="3"/>
      <c r="BBT454" s="3"/>
      <c r="BBU454" s="3"/>
      <c r="BBV454" s="3"/>
      <c r="BBW454" s="3"/>
      <c r="BBX454" s="3"/>
      <c r="BBY454" s="3"/>
      <c r="BBZ454" s="3"/>
      <c r="BCA454" s="3"/>
      <c r="BCB454" s="3"/>
      <c r="BCC454" s="3"/>
      <c r="BCD454" s="3"/>
      <c r="BCE454" s="3"/>
      <c r="BCF454" s="3"/>
      <c r="BCG454" s="3"/>
      <c r="BCH454" s="3"/>
      <c r="BCI454" s="3"/>
      <c r="BCJ454" s="3"/>
      <c r="BCK454" s="3"/>
      <c r="BCL454" s="3"/>
      <c r="BCM454" s="3"/>
      <c r="BCN454" s="3"/>
      <c r="BCO454" s="3"/>
      <c r="BCP454" s="3"/>
      <c r="BCQ454" s="3"/>
      <c r="BCR454" s="3"/>
      <c r="BCS454" s="3"/>
      <c r="BCT454" s="3"/>
      <c r="BCU454" s="3"/>
      <c r="BCV454" s="3"/>
      <c r="BCW454" s="3"/>
      <c r="BCX454" s="3"/>
      <c r="BCY454" s="3"/>
      <c r="BCZ454" s="3"/>
      <c r="BDA454" s="3"/>
      <c r="BDB454" s="3"/>
      <c r="BDC454" s="3"/>
      <c r="BDD454" s="3"/>
      <c r="BDE454" s="3"/>
      <c r="BDF454" s="3"/>
      <c r="BDG454" s="3"/>
      <c r="BDH454" s="3"/>
      <c r="BDI454" s="3"/>
      <c r="BDJ454" s="3"/>
      <c r="BDK454" s="3"/>
      <c r="BDL454" s="3"/>
      <c r="BDM454" s="3"/>
      <c r="BDN454" s="3"/>
      <c r="BDO454" s="3"/>
      <c r="BDP454" s="3"/>
      <c r="BDQ454" s="3"/>
      <c r="BDR454" s="3"/>
      <c r="BDS454" s="3"/>
      <c r="BDT454" s="3"/>
      <c r="BDU454" s="3"/>
      <c r="BDV454" s="3"/>
      <c r="BDW454" s="3"/>
      <c r="BDX454" s="3"/>
      <c r="BDY454" s="3"/>
      <c r="BDZ454" s="3"/>
      <c r="BEA454" s="3"/>
      <c r="BEB454" s="3"/>
      <c r="BEC454" s="3"/>
      <c r="BED454" s="3"/>
      <c r="BEE454" s="3"/>
      <c r="BEF454" s="3"/>
      <c r="BEG454" s="3"/>
      <c r="BEH454" s="3"/>
      <c r="BEI454" s="3"/>
      <c r="BEJ454" s="3"/>
      <c r="BEK454" s="3"/>
      <c r="BEL454" s="3"/>
      <c r="BEM454" s="3"/>
      <c r="BEN454" s="3"/>
      <c r="BEO454" s="3"/>
      <c r="BEP454" s="3"/>
      <c r="BEQ454" s="3"/>
      <c r="BER454" s="3"/>
      <c r="BES454" s="3"/>
      <c r="BET454" s="3"/>
      <c r="BEU454" s="3"/>
      <c r="BEV454" s="3"/>
      <c r="BEW454" s="3"/>
      <c r="BEX454" s="3"/>
      <c r="BEY454" s="3"/>
      <c r="BEZ454" s="3"/>
      <c r="BFA454" s="3"/>
      <c r="BFB454" s="3"/>
      <c r="BFC454" s="3"/>
      <c r="BFD454" s="3"/>
      <c r="BFE454" s="3"/>
      <c r="BFF454" s="3"/>
      <c r="BFG454" s="3"/>
      <c r="BFH454" s="3"/>
      <c r="BFI454" s="3"/>
      <c r="BFJ454" s="3"/>
      <c r="BFK454" s="3"/>
      <c r="BFL454" s="3"/>
      <c r="BFM454" s="3"/>
      <c r="BFN454" s="3"/>
      <c r="BFO454" s="3"/>
      <c r="BFP454" s="3"/>
      <c r="BFQ454" s="3"/>
      <c r="BFR454" s="3"/>
      <c r="BFS454" s="3"/>
      <c r="BFT454" s="3"/>
      <c r="BFU454" s="3"/>
      <c r="BFV454" s="3"/>
      <c r="BFW454" s="3"/>
      <c r="BFY454" s="3"/>
      <c r="BGA454" s="3"/>
      <c r="BGB454" s="3"/>
      <c r="BGC454" s="3"/>
      <c r="BGD454" s="3"/>
      <c r="BGE454" s="3"/>
      <c r="BGF454" s="3"/>
      <c r="BGG454" s="3"/>
      <c r="BGH454" s="3"/>
      <c r="BGM454" s="3"/>
      <c r="BGN454" s="3"/>
      <c r="BGO454" s="3"/>
      <c r="BGP454" s="3"/>
      <c r="BGQ454" s="3"/>
      <c r="BGR454" s="3"/>
      <c r="BGS454" s="3"/>
      <c r="BGT454" s="3"/>
      <c r="BGU454" s="3"/>
      <c r="BGV454" s="3"/>
      <c r="BGW454" s="3"/>
      <c r="BGX454" s="3"/>
      <c r="BGY454" s="3"/>
      <c r="BGZ454" s="3"/>
      <c r="BHA454" s="3"/>
      <c r="BHB454" s="3"/>
      <c r="BHC454" s="3"/>
      <c r="BHD454" s="3"/>
      <c r="BHE454" s="3"/>
      <c r="BHF454" s="3"/>
      <c r="BHG454" s="3"/>
      <c r="BHH454" s="3"/>
      <c r="BHI454" s="3"/>
      <c r="BHJ454" s="3"/>
      <c r="BHK454" s="3"/>
      <c r="BHL454" s="3"/>
      <c r="BHM454" s="3"/>
      <c r="BHN454" s="3"/>
      <c r="BHO454" s="3"/>
      <c r="BHP454" s="3"/>
      <c r="BHQ454" s="3"/>
      <c r="BHR454" s="3"/>
      <c r="BHS454" s="3"/>
      <c r="BHT454" s="3"/>
      <c r="BHU454" s="3"/>
      <c r="BHV454" s="3"/>
      <c r="BHW454" s="3"/>
      <c r="BHX454" s="3"/>
      <c r="BHY454" s="3"/>
      <c r="BHZ454" s="3"/>
      <c r="BIA454" s="3"/>
      <c r="BIB454" s="3"/>
      <c r="BIC454" s="3"/>
      <c r="BID454" s="3"/>
      <c r="BIE454" s="3"/>
      <c r="BIF454" s="3"/>
      <c r="BIG454" s="3"/>
      <c r="BIH454" s="3"/>
      <c r="BII454" s="3"/>
      <c r="BIJ454" s="3"/>
      <c r="BIK454" s="3"/>
      <c r="BIL454" s="3"/>
      <c r="BIM454" s="3"/>
      <c r="BIN454" s="3"/>
      <c r="BIO454" s="3"/>
      <c r="BIP454" s="3"/>
      <c r="BIQ454" s="3"/>
      <c r="BIR454" s="3"/>
      <c r="BIS454" s="3"/>
      <c r="BIT454" s="3"/>
      <c r="BIU454" s="3"/>
      <c r="BIV454" s="3"/>
      <c r="BIW454" s="3"/>
      <c r="BIX454" s="3"/>
      <c r="BIY454" s="3"/>
      <c r="BIZ454" s="3"/>
      <c r="BJA454" s="3"/>
      <c r="BJB454" s="3"/>
      <c r="BJC454" s="3"/>
      <c r="BJD454" s="3"/>
      <c r="BJE454" s="3"/>
      <c r="BJF454" s="3"/>
      <c r="BJG454" s="3"/>
      <c r="BJH454" s="3"/>
      <c r="BJI454" s="3"/>
      <c r="BJJ454" s="3"/>
      <c r="BJK454" s="3"/>
      <c r="BJL454" s="3"/>
      <c r="BJM454" s="3"/>
      <c r="BJN454" s="3"/>
      <c r="BJO454" s="3"/>
      <c r="BJP454" s="3"/>
      <c r="BJQ454" s="3"/>
      <c r="BJR454" s="3"/>
      <c r="BJS454" s="3"/>
      <c r="BJT454" s="3"/>
      <c r="BJU454" s="3"/>
      <c r="BJV454" s="3"/>
      <c r="BJW454" s="3"/>
      <c r="BJX454" s="3"/>
      <c r="BJY454" s="3"/>
      <c r="BJZ454" s="3"/>
      <c r="BKA454" s="3"/>
      <c r="BKB454" s="3"/>
      <c r="BKC454" s="3"/>
      <c r="BKD454" s="3"/>
      <c r="BKE454" s="3"/>
      <c r="BKF454" s="3"/>
      <c r="BKG454" s="3"/>
      <c r="BKH454" s="3"/>
      <c r="BKI454" s="3"/>
      <c r="BKJ454" s="3"/>
      <c r="BKK454" s="3"/>
      <c r="BKL454" s="3"/>
      <c r="BKM454" s="3"/>
      <c r="BKN454" s="3"/>
      <c r="BKO454" s="3"/>
      <c r="BKP454" s="3"/>
      <c r="BKQ454" s="3"/>
      <c r="BKR454" s="3"/>
      <c r="BKS454" s="3"/>
      <c r="BKT454" s="3"/>
      <c r="BKU454" s="3"/>
      <c r="BKV454" s="3"/>
      <c r="BKW454" s="3"/>
      <c r="BKX454" s="3"/>
      <c r="BKY454" s="3"/>
      <c r="BKZ454" s="3"/>
      <c r="BLA454" s="3"/>
      <c r="BLB454" s="3"/>
      <c r="BLC454" s="3"/>
      <c r="BLD454" s="3"/>
      <c r="BLE454" s="3"/>
      <c r="BLF454" s="3"/>
      <c r="BLG454" s="3"/>
      <c r="BLH454" s="3"/>
      <c r="BLI454" s="3"/>
      <c r="BLJ454" s="3"/>
      <c r="BLK454" s="3"/>
      <c r="BLL454" s="3"/>
      <c r="BLM454" s="3"/>
      <c r="BLN454" s="3"/>
      <c r="BLO454" s="3"/>
      <c r="BLP454" s="3"/>
      <c r="BLQ454" s="3"/>
      <c r="BLR454" s="3"/>
      <c r="BLS454" s="3"/>
      <c r="BLT454" s="3"/>
      <c r="BLU454" s="3"/>
      <c r="BLV454" s="3"/>
      <c r="BLW454" s="3"/>
      <c r="BLX454" s="3"/>
      <c r="BLY454" s="3"/>
      <c r="BLZ454" s="3"/>
      <c r="BMA454" s="3"/>
      <c r="BMB454" s="3"/>
      <c r="BMC454" s="3"/>
      <c r="BMD454" s="3"/>
      <c r="BME454" s="3"/>
      <c r="BMF454" s="3"/>
      <c r="BMG454" s="3"/>
      <c r="BMH454" s="3"/>
      <c r="BMI454" s="3"/>
      <c r="BMJ454" s="3"/>
      <c r="BMK454" s="3"/>
      <c r="BML454" s="3"/>
      <c r="BMM454" s="3"/>
      <c r="BMN454" s="3"/>
      <c r="BMO454" s="3"/>
      <c r="BMP454" s="3"/>
      <c r="BMQ454" s="3"/>
      <c r="BMR454" s="3"/>
      <c r="BMS454" s="3"/>
      <c r="BMT454" s="3"/>
      <c r="BMU454" s="3"/>
      <c r="BMV454" s="3"/>
      <c r="BMW454" s="3"/>
      <c r="BMX454" s="3"/>
      <c r="BMY454" s="3"/>
      <c r="BMZ454" s="3"/>
      <c r="BNA454" s="3"/>
      <c r="BNB454" s="3"/>
      <c r="BNC454" s="3"/>
      <c r="BND454" s="3"/>
      <c r="BNE454" s="3"/>
      <c r="BNF454" s="3"/>
      <c r="BNG454" s="3"/>
      <c r="BNH454" s="3"/>
      <c r="BNI454" s="3"/>
      <c r="BNJ454" s="3"/>
      <c r="BNK454" s="3"/>
      <c r="BNL454" s="3"/>
      <c r="BNM454" s="3"/>
      <c r="BNN454" s="3"/>
      <c r="BNO454" s="3"/>
      <c r="BNP454" s="3"/>
      <c r="BNQ454" s="3"/>
      <c r="BNR454" s="3"/>
      <c r="BNS454" s="3"/>
      <c r="BNT454" s="3"/>
      <c r="BNU454" s="3"/>
      <c r="BNV454" s="3"/>
      <c r="BNW454" s="3"/>
      <c r="BNX454" s="3"/>
      <c r="BNY454" s="3"/>
      <c r="BNZ454" s="3"/>
      <c r="BOA454" s="3"/>
      <c r="BOB454" s="3"/>
      <c r="BOC454" s="3"/>
      <c r="BOD454" s="3"/>
      <c r="BOE454" s="3"/>
      <c r="BOF454" s="3"/>
      <c r="BOG454" s="3"/>
      <c r="BOH454" s="3"/>
      <c r="BOI454" s="3"/>
      <c r="BOJ454" s="3"/>
      <c r="BOK454" s="3"/>
      <c r="BOL454" s="3"/>
      <c r="BOM454" s="3"/>
      <c r="BON454" s="3"/>
      <c r="BOO454" s="3"/>
      <c r="BOP454" s="3"/>
      <c r="BOQ454" s="3"/>
      <c r="BOR454" s="3"/>
      <c r="BOS454" s="3"/>
      <c r="BOT454" s="3"/>
      <c r="BOU454" s="3"/>
      <c r="BOV454" s="3"/>
      <c r="BOW454" s="3"/>
      <c r="BOX454" s="3"/>
      <c r="BOY454" s="3"/>
      <c r="BOZ454" s="3"/>
      <c r="BPA454" s="3"/>
      <c r="BPB454" s="3"/>
      <c r="BPC454" s="3"/>
      <c r="BPD454" s="3"/>
      <c r="BPE454" s="3"/>
      <c r="BPF454" s="3"/>
      <c r="BPG454" s="3"/>
      <c r="BPH454" s="3"/>
      <c r="BPI454" s="3"/>
      <c r="BPJ454" s="3"/>
      <c r="BPK454" s="3"/>
      <c r="BPL454" s="3"/>
      <c r="BPM454" s="3"/>
      <c r="BPN454" s="3"/>
      <c r="BPO454" s="3"/>
      <c r="BPP454" s="3"/>
      <c r="BPQ454" s="3"/>
      <c r="BPR454" s="3"/>
      <c r="BPS454" s="3"/>
      <c r="BPU454" s="3"/>
      <c r="BPW454" s="3"/>
      <c r="BPX454" s="3"/>
      <c r="BPY454" s="3"/>
      <c r="BPZ454" s="3"/>
      <c r="BQA454" s="3"/>
      <c r="BQB454" s="3"/>
      <c r="BQC454" s="3"/>
      <c r="BQD454" s="3"/>
      <c r="BQI454" s="3"/>
      <c r="BQJ454" s="3"/>
      <c r="BQK454" s="3"/>
      <c r="BQL454" s="3"/>
      <c r="BQM454" s="3"/>
      <c r="BQN454" s="3"/>
      <c r="BQO454" s="3"/>
      <c r="BQP454" s="3"/>
      <c r="BQQ454" s="3"/>
      <c r="BQR454" s="3"/>
      <c r="BQS454" s="3"/>
      <c r="BQT454" s="3"/>
      <c r="BQU454" s="3"/>
      <c r="BQV454" s="3"/>
      <c r="BQW454" s="3"/>
      <c r="BQX454" s="3"/>
      <c r="BQY454" s="3"/>
      <c r="BQZ454" s="3"/>
      <c r="BRA454" s="3"/>
      <c r="BRB454" s="3"/>
      <c r="BRC454" s="3"/>
      <c r="BRD454" s="3"/>
      <c r="BRE454" s="3"/>
      <c r="BRF454" s="3"/>
      <c r="BRG454" s="3"/>
      <c r="BRH454" s="3"/>
      <c r="BRI454" s="3"/>
      <c r="BRJ454" s="3"/>
      <c r="BRK454" s="3"/>
      <c r="BRL454" s="3"/>
      <c r="BRM454" s="3"/>
      <c r="BRN454" s="3"/>
      <c r="BRO454" s="3"/>
      <c r="BRP454" s="3"/>
      <c r="BRQ454" s="3"/>
      <c r="BRR454" s="3"/>
      <c r="BRS454" s="3"/>
      <c r="BRT454" s="3"/>
      <c r="BRU454" s="3"/>
      <c r="BRV454" s="3"/>
      <c r="BRW454" s="3"/>
      <c r="BRX454" s="3"/>
      <c r="BRY454" s="3"/>
      <c r="BRZ454" s="3"/>
      <c r="BSA454" s="3"/>
      <c r="BSB454" s="3"/>
      <c r="BSC454" s="3"/>
      <c r="BSD454" s="3"/>
      <c r="BSE454" s="3"/>
      <c r="BSF454" s="3"/>
      <c r="BSG454" s="3"/>
      <c r="BSH454" s="3"/>
      <c r="BSI454" s="3"/>
      <c r="BSJ454" s="3"/>
      <c r="BSK454" s="3"/>
      <c r="BSL454" s="3"/>
      <c r="BSM454" s="3"/>
      <c r="BSN454" s="3"/>
      <c r="BSO454" s="3"/>
      <c r="BSP454" s="3"/>
      <c r="BSQ454" s="3"/>
      <c r="BSR454" s="3"/>
      <c r="BSS454" s="3"/>
      <c r="BST454" s="3"/>
      <c r="BSU454" s="3"/>
      <c r="BSV454" s="3"/>
      <c r="BSW454" s="3"/>
      <c r="BSX454" s="3"/>
      <c r="BSY454" s="3"/>
      <c r="BSZ454" s="3"/>
      <c r="BTA454" s="3"/>
      <c r="BTB454" s="3"/>
      <c r="BTC454" s="3"/>
      <c r="BTD454" s="3"/>
      <c r="BTE454" s="3"/>
      <c r="BTF454" s="3"/>
      <c r="BTG454" s="3"/>
      <c r="BTH454" s="3"/>
      <c r="BTI454" s="3"/>
      <c r="BTJ454" s="3"/>
      <c r="BTK454" s="3"/>
      <c r="BTL454" s="3"/>
      <c r="BTM454" s="3"/>
      <c r="BTN454" s="3"/>
      <c r="BTO454" s="3"/>
      <c r="BTP454" s="3"/>
      <c r="BTQ454" s="3"/>
      <c r="BTR454" s="3"/>
      <c r="BTS454" s="3"/>
      <c r="BTT454" s="3"/>
      <c r="BTU454" s="3"/>
      <c r="BTV454" s="3"/>
      <c r="BTW454" s="3"/>
      <c r="BTX454" s="3"/>
      <c r="BTY454" s="3"/>
      <c r="BTZ454" s="3"/>
      <c r="BUA454" s="3"/>
      <c r="BUB454" s="3"/>
      <c r="BUC454" s="3"/>
      <c r="BUD454" s="3"/>
      <c r="BUE454" s="3"/>
      <c r="BUF454" s="3"/>
      <c r="BUG454" s="3"/>
      <c r="BUH454" s="3"/>
      <c r="BUI454" s="3"/>
      <c r="BUJ454" s="3"/>
      <c r="BUK454" s="3"/>
      <c r="BUL454" s="3"/>
      <c r="BUM454" s="3"/>
      <c r="BUN454" s="3"/>
      <c r="BUO454" s="3"/>
      <c r="BUP454" s="3"/>
      <c r="BUQ454" s="3"/>
      <c r="BUR454" s="3"/>
      <c r="BUS454" s="3"/>
      <c r="BUT454" s="3"/>
      <c r="BUU454" s="3"/>
      <c r="BUV454" s="3"/>
      <c r="BUW454" s="3"/>
      <c r="BUX454" s="3"/>
      <c r="BUY454" s="3"/>
      <c r="BUZ454" s="3"/>
      <c r="BVA454" s="3"/>
      <c r="BVB454" s="3"/>
      <c r="BVC454" s="3"/>
      <c r="BVD454" s="3"/>
      <c r="BVE454" s="3"/>
      <c r="BVF454" s="3"/>
      <c r="BVG454" s="3"/>
      <c r="BVH454" s="3"/>
      <c r="BVI454" s="3"/>
      <c r="BVJ454" s="3"/>
      <c r="BVK454" s="3"/>
      <c r="BVL454" s="3"/>
      <c r="BVM454" s="3"/>
      <c r="BVN454" s="3"/>
      <c r="BVO454" s="3"/>
      <c r="BVP454" s="3"/>
      <c r="BVQ454" s="3"/>
      <c r="BVR454" s="3"/>
      <c r="BVS454" s="3"/>
      <c r="BVT454" s="3"/>
      <c r="BVU454" s="3"/>
      <c r="BVV454" s="3"/>
      <c r="BVW454" s="3"/>
      <c r="BVX454" s="3"/>
      <c r="BVY454" s="3"/>
      <c r="BVZ454" s="3"/>
      <c r="BWA454" s="3"/>
      <c r="BWB454" s="3"/>
      <c r="BWC454" s="3"/>
      <c r="BWD454" s="3"/>
      <c r="BWE454" s="3"/>
      <c r="BWF454" s="3"/>
      <c r="BWG454" s="3"/>
      <c r="BWH454" s="3"/>
      <c r="BWI454" s="3"/>
      <c r="BWJ454" s="3"/>
      <c r="BWK454" s="3"/>
      <c r="BWL454" s="3"/>
      <c r="BWM454" s="3"/>
      <c r="BWN454" s="3"/>
      <c r="BWO454" s="3"/>
      <c r="BWP454" s="3"/>
      <c r="BWQ454" s="3"/>
      <c r="BWR454" s="3"/>
      <c r="BWS454" s="3"/>
      <c r="BWT454" s="3"/>
      <c r="BWU454" s="3"/>
      <c r="BWV454" s="3"/>
      <c r="BWW454" s="3"/>
      <c r="BWX454" s="3"/>
      <c r="BWY454" s="3"/>
      <c r="BWZ454" s="3"/>
      <c r="BXA454" s="3"/>
      <c r="BXB454" s="3"/>
      <c r="BXC454" s="3"/>
      <c r="BXD454" s="3"/>
      <c r="BXE454" s="3"/>
      <c r="BXF454" s="3"/>
      <c r="BXG454" s="3"/>
      <c r="BXH454" s="3"/>
      <c r="BXI454" s="3"/>
      <c r="BXJ454" s="3"/>
      <c r="BXK454" s="3"/>
      <c r="BXL454" s="3"/>
      <c r="BXM454" s="3"/>
      <c r="BXN454" s="3"/>
      <c r="BXO454" s="3"/>
      <c r="BXP454" s="3"/>
      <c r="BXQ454" s="3"/>
      <c r="BXR454" s="3"/>
      <c r="BXS454" s="3"/>
      <c r="BXT454" s="3"/>
      <c r="BXU454" s="3"/>
      <c r="BXV454" s="3"/>
      <c r="BXW454" s="3"/>
      <c r="BXX454" s="3"/>
      <c r="BXY454" s="3"/>
      <c r="BXZ454" s="3"/>
      <c r="BYA454" s="3"/>
      <c r="BYB454" s="3"/>
      <c r="BYC454" s="3"/>
      <c r="BYD454" s="3"/>
      <c r="BYE454" s="3"/>
      <c r="BYF454" s="3"/>
      <c r="BYG454" s="3"/>
      <c r="BYH454" s="3"/>
      <c r="BYI454" s="3"/>
      <c r="BYJ454" s="3"/>
      <c r="BYK454" s="3"/>
      <c r="BYL454" s="3"/>
      <c r="BYM454" s="3"/>
      <c r="BYN454" s="3"/>
      <c r="BYO454" s="3"/>
      <c r="BYP454" s="3"/>
      <c r="BYQ454" s="3"/>
      <c r="BYR454" s="3"/>
      <c r="BYS454" s="3"/>
      <c r="BYT454" s="3"/>
      <c r="BYU454" s="3"/>
      <c r="BYV454" s="3"/>
      <c r="BYW454" s="3"/>
      <c r="BYX454" s="3"/>
      <c r="BYY454" s="3"/>
      <c r="BYZ454" s="3"/>
      <c r="BZA454" s="3"/>
      <c r="BZB454" s="3"/>
      <c r="BZC454" s="3"/>
      <c r="BZD454" s="3"/>
      <c r="BZE454" s="3"/>
      <c r="BZF454" s="3"/>
      <c r="BZG454" s="3"/>
      <c r="BZH454" s="3"/>
      <c r="BZI454" s="3"/>
      <c r="BZJ454" s="3"/>
      <c r="BZK454" s="3"/>
      <c r="BZL454" s="3"/>
      <c r="BZM454" s="3"/>
      <c r="BZN454" s="3"/>
      <c r="BZO454" s="3"/>
      <c r="BZQ454" s="3"/>
      <c r="BZS454" s="3"/>
      <c r="BZT454" s="3"/>
      <c r="BZU454" s="3"/>
      <c r="BZV454" s="3"/>
      <c r="BZW454" s="3"/>
      <c r="BZX454" s="3"/>
      <c r="BZY454" s="3"/>
      <c r="BZZ454" s="3"/>
      <c r="CAE454" s="3"/>
      <c r="CAF454" s="3"/>
      <c r="CAG454" s="3"/>
      <c r="CAH454" s="3"/>
      <c r="CAI454" s="3"/>
      <c r="CAJ454" s="3"/>
      <c r="CAK454" s="3"/>
      <c r="CAL454" s="3"/>
      <c r="CAM454" s="3"/>
      <c r="CAN454" s="3"/>
      <c r="CAO454" s="3"/>
      <c r="CAP454" s="3"/>
      <c r="CAQ454" s="3"/>
      <c r="CAR454" s="3"/>
      <c r="CAS454" s="3"/>
      <c r="CAT454" s="3"/>
      <c r="CAU454" s="3"/>
      <c r="CAV454" s="3"/>
      <c r="CAW454" s="3"/>
      <c r="CAX454" s="3"/>
      <c r="CAY454" s="3"/>
      <c r="CAZ454" s="3"/>
      <c r="CBA454" s="3"/>
      <c r="CBB454" s="3"/>
      <c r="CBC454" s="3"/>
      <c r="CBD454" s="3"/>
      <c r="CBE454" s="3"/>
      <c r="CBF454" s="3"/>
      <c r="CBG454" s="3"/>
      <c r="CBH454" s="3"/>
      <c r="CBI454" s="3"/>
      <c r="CBJ454" s="3"/>
      <c r="CBK454" s="3"/>
      <c r="CBL454" s="3"/>
      <c r="CBM454" s="3"/>
      <c r="CBN454" s="3"/>
      <c r="CBO454" s="3"/>
      <c r="CBP454" s="3"/>
      <c r="CBQ454" s="3"/>
      <c r="CBR454" s="3"/>
      <c r="CBS454" s="3"/>
      <c r="CBT454" s="3"/>
      <c r="CBU454" s="3"/>
      <c r="CBV454" s="3"/>
      <c r="CBW454" s="3"/>
      <c r="CBX454" s="3"/>
      <c r="CBY454" s="3"/>
      <c r="CBZ454" s="3"/>
      <c r="CCA454" s="3"/>
      <c r="CCB454" s="3"/>
      <c r="CCC454" s="3"/>
      <c r="CCD454" s="3"/>
      <c r="CCE454" s="3"/>
      <c r="CCF454" s="3"/>
      <c r="CCG454" s="3"/>
      <c r="CCH454" s="3"/>
      <c r="CCI454" s="3"/>
      <c r="CCJ454" s="3"/>
      <c r="CCK454" s="3"/>
      <c r="CCL454" s="3"/>
      <c r="CCM454" s="3"/>
      <c r="CCN454" s="3"/>
      <c r="CCO454" s="3"/>
      <c r="CCP454" s="3"/>
      <c r="CCQ454" s="3"/>
      <c r="CCR454" s="3"/>
      <c r="CCS454" s="3"/>
      <c r="CCT454" s="3"/>
      <c r="CCU454" s="3"/>
      <c r="CCV454" s="3"/>
      <c r="CCW454" s="3"/>
      <c r="CCX454" s="3"/>
      <c r="CCY454" s="3"/>
      <c r="CCZ454" s="3"/>
      <c r="CDA454" s="3"/>
      <c r="CDB454" s="3"/>
      <c r="CDC454" s="3"/>
      <c r="CDD454" s="3"/>
      <c r="CDE454" s="3"/>
      <c r="CDF454" s="3"/>
      <c r="CDG454" s="3"/>
      <c r="CDH454" s="3"/>
      <c r="CDI454" s="3"/>
      <c r="CDJ454" s="3"/>
      <c r="CDK454" s="3"/>
      <c r="CDL454" s="3"/>
      <c r="CDM454" s="3"/>
      <c r="CDN454" s="3"/>
      <c r="CDO454" s="3"/>
      <c r="CDP454" s="3"/>
      <c r="CDQ454" s="3"/>
      <c r="CDR454" s="3"/>
      <c r="CDS454" s="3"/>
      <c r="CDT454" s="3"/>
      <c r="CDU454" s="3"/>
      <c r="CDV454" s="3"/>
      <c r="CDW454" s="3"/>
      <c r="CDX454" s="3"/>
      <c r="CDY454" s="3"/>
      <c r="CDZ454" s="3"/>
      <c r="CEA454" s="3"/>
      <c r="CEB454" s="3"/>
      <c r="CEC454" s="3"/>
      <c r="CED454" s="3"/>
      <c r="CEE454" s="3"/>
      <c r="CEF454" s="3"/>
      <c r="CEG454" s="3"/>
      <c r="CEH454" s="3"/>
      <c r="CEI454" s="3"/>
      <c r="CEJ454" s="3"/>
      <c r="CEK454" s="3"/>
      <c r="CEL454" s="3"/>
      <c r="CEM454" s="3"/>
      <c r="CEN454" s="3"/>
      <c r="CEO454" s="3"/>
      <c r="CEP454" s="3"/>
      <c r="CEQ454" s="3"/>
      <c r="CER454" s="3"/>
      <c r="CES454" s="3"/>
      <c r="CET454" s="3"/>
      <c r="CEU454" s="3"/>
      <c r="CEV454" s="3"/>
      <c r="CEW454" s="3"/>
      <c r="CEX454" s="3"/>
      <c r="CEY454" s="3"/>
      <c r="CEZ454" s="3"/>
      <c r="CFA454" s="3"/>
      <c r="CFB454" s="3"/>
      <c r="CFC454" s="3"/>
      <c r="CFD454" s="3"/>
      <c r="CFE454" s="3"/>
      <c r="CFF454" s="3"/>
      <c r="CFG454" s="3"/>
      <c r="CFH454" s="3"/>
      <c r="CFI454" s="3"/>
      <c r="CFJ454" s="3"/>
      <c r="CFK454" s="3"/>
      <c r="CFL454" s="3"/>
      <c r="CFM454" s="3"/>
      <c r="CFN454" s="3"/>
      <c r="CFO454" s="3"/>
      <c r="CFP454" s="3"/>
      <c r="CFQ454" s="3"/>
      <c r="CFR454" s="3"/>
      <c r="CFS454" s="3"/>
      <c r="CFT454" s="3"/>
      <c r="CFU454" s="3"/>
      <c r="CFV454" s="3"/>
      <c r="CFW454" s="3"/>
      <c r="CFX454" s="3"/>
      <c r="CFY454" s="3"/>
      <c r="CFZ454" s="3"/>
      <c r="CGA454" s="3"/>
      <c r="CGB454" s="3"/>
      <c r="CGC454" s="3"/>
      <c r="CGD454" s="3"/>
      <c r="CGE454" s="3"/>
      <c r="CGF454" s="3"/>
      <c r="CGG454" s="3"/>
      <c r="CGH454" s="3"/>
      <c r="CGI454" s="3"/>
      <c r="CGJ454" s="3"/>
      <c r="CGK454" s="3"/>
      <c r="CGL454" s="3"/>
      <c r="CGM454" s="3"/>
      <c r="CGN454" s="3"/>
      <c r="CGO454" s="3"/>
      <c r="CGP454" s="3"/>
      <c r="CGQ454" s="3"/>
      <c r="CGR454" s="3"/>
      <c r="CGS454" s="3"/>
      <c r="CGT454" s="3"/>
      <c r="CGU454" s="3"/>
      <c r="CGV454" s="3"/>
      <c r="CGW454" s="3"/>
      <c r="CGX454" s="3"/>
      <c r="CGY454" s="3"/>
      <c r="CGZ454" s="3"/>
      <c r="CHA454" s="3"/>
      <c r="CHB454" s="3"/>
      <c r="CHC454" s="3"/>
      <c r="CHD454" s="3"/>
      <c r="CHE454" s="3"/>
      <c r="CHF454" s="3"/>
      <c r="CHG454" s="3"/>
      <c r="CHH454" s="3"/>
      <c r="CHI454" s="3"/>
      <c r="CHJ454" s="3"/>
      <c r="CHK454" s="3"/>
      <c r="CHL454" s="3"/>
      <c r="CHM454" s="3"/>
      <c r="CHN454" s="3"/>
      <c r="CHO454" s="3"/>
      <c r="CHP454" s="3"/>
      <c r="CHQ454" s="3"/>
      <c r="CHR454" s="3"/>
      <c r="CHS454" s="3"/>
      <c r="CHT454" s="3"/>
      <c r="CHU454" s="3"/>
      <c r="CHV454" s="3"/>
      <c r="CHW454" s="3"/>
      <c r="CHX454" s="3"/>
      <c r="CHY454" s="3"/>
      <c r="CHZ454" s="3"/>
      <c r="CIA454" s="3"/>
      <c r="CIB454" s="3"/>
      <c r="CIC454" s="3"/>
      <c r="CID454" s="3"/>
      <c r="CIE454" s="3"/>
      <c r="CIF454" s="3"/>
      <c r="CIG454" s="3"/>
      <c r="CIH454" s="3"/>
      <c r="CII454" s="3"/>
      <c r="CIJ454" s="3"/>
      <c r="CIK454" s="3"/>
      <c r="CIL454" s="3"/>
      <c r="CIM454" s="3"/>
      <c r="CIN454" s="3"/>
      <c r="CIO454" s="3"/>
      <c r="CIP454" s="3"/>
      <c r="CIQ454" s="3"/>
      <c r="CIR454" s="3"/>
      <c r="CIS454" s="3"/>
      <c r="CIT454" s="3"/>
      <c r="CIU454" s="3"/>
      <c r="CIV454" s="3"/>
      <c r="CIW454" s="3"/>
      <c r="CIX454" s="3"/>
      <c r="CIY454" s="3"/>
      <c r="CIZ454" s="3"/>
      <c r="CJA454" s="3"/>
      <c r="CJB454" s="3"/>
      <c r="CJC454" s="3"/>
      <c r="CJD454" s="3"/>
      <c r="CJE454" s="3"/>
      <c r="CJF454" s="3"/>
      <c r="CJG454" s="3"/>
      <c r="CJH454" s="3"/>
      <c r="CJI454" s="3"/>
      <c r="CJJ454" s="3"/>
      <c r="CJK454" s="3"/>
      <c r="CJM454" s="3"/>
      <c r="CJO454" s="3"/>
      <c r="CJP454" s="3"/>
      <c r="CJQ454" s="3"/>
      <c r="CJR454" s="3"/>
      <c r="CJS454" s="3"/>
      <c r="CJT454" s="3"/>
      <c r="CJU454" s="3"/>
      <c r="CJV454" s="3"/>
      <c r="CKA454" s="3"/>
      <c r="CKB454" s="3"/>
      <c r="CKC454" s="3"/>
      <c r="CKD454" s="3"/>
      <c r="CKE454" s="3"/>
      <c r="CKF454" s="3"/>
      <c r="CKG454" s="3"/>
      <c r="CKH454" s="3"/>
      <c r="CKI454" s="3"/>
      <c r="CKJ454" s="3"/>
      <c r="CKK454" s="3"/>
      <c r="CKL454" s="3"/>
      <c r="CKM454" s="3"/>
      <c r="CKN454" s="3"/>
      <c r="CKO454" s="3"/>
      <c r="CKP454" s="3"/>
      <c r="CKQ454" s="3"/>
      <c r="CKR454" s="3"/>
      <c r="CKS454" s="3"/>
      <c r="CKT454" s="3"/>
      <c r="CKU454" s="3"/>
      <c r="CKV454" s="3"/>
      <c r="CKW454" s="3"/>
      <c r="CKX454" s="3"/>
      <c r="CKY454" s="3"/>
      <c r="CKZ454" s="3"/>
      <c r="CLA454" s="3"/>
      <c r="CLB454" s="3"/>
      <c r="CLC454" s="3"/>
      <c r="CLD454" s="3"/>
      <c r="CLE454" s="3"/>
      <c r="CLF454" s="3"/>
      <c r="CLG454" s="3"/>
      <c r="CLH454" s="3"/>
      <c r="CLI454" s="3"/>
      <c r="CLJ454" s="3"/>
      <c r="CLK454" s="3"/>
      <c r="CLL454" s="3"/>
      <c r="CLM454" s="3"/>
      <c r="CLN454" s="3"/>
      <c r="CLO454" s="3"/>
      <c r="CLP454" s="3"/>
      <c r="CLQ454" s="3"/>
      <c r="CLR454" s="3"/>
      <c r="CLS454" s="3"/>
      <c r="CLT454" s="3"/>
      <c r="CLU454" s="3"/>
      <c r="CLV454" s="3"/>
      <c r="CLW454" s="3"/>
      <c r="CLX454" s="3"/>
      <c r="CLY454" s="3"/>
      <c r="CLZ454" s="3"/>
      <c r="CMA454" s="3"/>
      <c r="CMB454" s="3"/>
      <c r="CMC454" s="3"/>
      <c r="CMD454" s="3"/>
      <c r="CME454" s="3"/>
      <c r="CMF454" s="3"/>
      <c r="CMG454" s="3"/>
      <c r="CMH454" s="3"/>
      <c r="CMI454" s="3"/>
      <c r="CMJ454" s="3"/>
      <c r="CMK454" s="3"/>
      <c r="CML454" s="3"/>
      <c r="CMM454" s="3"/>
      <c r="CMN454" s="3"/>
      <c r="CMO454" s="3"/>
      <c r="CMP454" s="3"/>
      <c r="CMQ454" s="3"/>
      <c r="CMR454" s="3"/>
      <c r="CMS454" s="3"/>
      <c r="CMT454" s="3"/>
      <c r="CMU454" s="3"/>
      <c r="CMV454" s="3"/>
      <c r="CMW454" s="3"/>
      <c r="CMX454" s="3"/>
      <c r="CMY454" s="3"/>
      <c r="CMZ454" s="3"/>
      <c r="CNA454" s="3"/>
      <c r="CNB454" s="3"/>
      <c r="CNC454" s="3"/>
      <c r="CND454" s="3"/>
      <c r="CNE454" s="3"/>
      <c r="CNF454" s="3"/>
      <c r="CNG454" s="3"/>
      <c r="CNH454" s="3"/>
      <c r="CNI454" s="3"/>
      <c r="CNJ454" s="3"/>
      <c r="CNK454" s="3"/>
      <c r="CNL454" s="3"/>
      <c r="CNM454" s="3"/>
      <c r="CNN454" s="3"/>
      <c r="CNO454" s="3"/>
      <c r="CNP454" s="3"/>
      <c r="CNQ454" s="3"/>
      <c r="CNR454" s="3"/>
      <c r="CNS454" s="3"/>
      <c r="CNT454" s="3"/>
      <c r="CNU454" s="3"/>
      <c r="CNV454" s="3"/>
      <c r="CNW454" s="3"/>
      <c r="CNX454" s="3"/>
      <c r="CNY454" s="3"/>
      <c r="CNZ454" s="3"/>
      <c r="COA454" s="3"/>
      <c r="COB454" s="3"/>
      <c r="COC454" s="3"/>
      <c r="COD454" s="3"/>
      <c r="COE454" s="3"/>
      <c r="COF454" s="3"/>
      <c r="COG454" s="3"/>
      <c r="COH454" s="3"/>
      <c r="COI454" s="3"/>
      <c r="COJ454" s="3"/>
      <c r="COK454" s="3"/>
      <c r="COL454" s="3"/>
      <c r="COM454" s="3"/>
      <c r="CON454" s="3"/>
      <c r="COO454" s="3"/>
      <c r="COP454" s="3"/>
      <c r="COQ454" s="3"/>
      <c r="COR454" s="3"/>
      <c r="COS454" s="3"/>
      <c r="COT454" s="3"/>
      <c r="COU454" s="3"/>
      <c r="COV454" s="3"/>
      <c r="COW454" s="3"/>
      <c r="COX454" s="3"/>
      <c r="COY454" s="3"/>
      <c r="COZ454" s="3"/>
      <c r="CPA454" s="3"/>
      <c r="CPB454" s="3"/>
      <c r="CPC454" s="3"/>
      <c r="CPD454" s="3"/>
      <c r="CPE454" s="3"/>
      <c r="CPF454" s="3"/>
      <c r="CPG454" s="3"/>
      <c r="CPH454" s="3"/>
      <c r="CPI454" s="3"/>
      <c r="CPJ454" s="3"/>
      <c r="CPK454" s="3"/>
      <c r="CPL454" s="3"/>
      <c r="CPM454" s="3"/>
      <c r="CPN454" s="3"/>
      <c r="CPO454" s="3"/>
      <c r="CPP454" s="3"/>
      <c r="CPQ454" s="3"/>
      <c r="CPR454" s="3"/>
      <c r="CPS454" s="3"/>
      <c r="CPT454" s="3"/>
      <c r="CPU454" s="3"/>
      <c r="CPV454" s="3"/>
      <c r="CPW454" s="3"/>
      <c r="CPX454" s="3"/>
      <c r="CPY454" s="3"/>
      <c r="CPZ454" s="3"/>
      <c r="CQA454" s="3"/>
      <c r="CQB454" s="3"/>
      <c r="CQC454" s="3"/>
      <c r="CQD454" s="3"/>
      <c r="CQE454" s="3"/>
      <c r="CQF454" s="3"/>
      <c r="CQG454" s="3"/>
      <c r="CQH454" s="3"/>
      <c r="CQI454" s="3"/>
      <c r="CQJ454" s="3"/>
      <c r="CQK454" s="3"/>
      <c r="CQL454" s="3"/>
      <c r="CQM454" s="3"/>
      <c r="CQN454" s="3"/>
      <c r="CQO454" s="3"/>
      <c r="CQP454" s="3"/>
      <c r="CQQ454" s="3"/>
      <c r="CQR454" s="3"/>
      <c r="CQS454" s="3"/>
      <c r="CQT454" s="3"/>
      <c r="CQU454" s="3"/>
      <c r="CQV454" s="3"/>
      <c r="CQW454" s="3"/>
      <c r="CQX454" s="3"/>
      <c r="CQY454" s="3"/>
      <c r="CQZ454" s="3"/>
      <c r="CRA454" s="3"/>
      <c r="CRB454" s="3"/>
      <c r="CRC454" s="3"/>
      <c r="CRD454" s="3"/>
      <c r="CRE454" s="3"/>
      <c r="CRF454" s="3"/>
      <c r="CRG454" s="3"/>
      <c r="CRH454" s="3"/>
      <c r="CRI454" s="3"/>
      <c r="CRJ454" s="3"/>
      <c r="CRK454" s="3"/>
      <c r="CRL454" s="3"/>
      <c r="CRM454" s="3"/>
      <c r="CRN454" s="3"/>
      <c r="CRO454" s="3"/>
      <c r="CRP454" s="3"/>
      <c r="CRQ454" s="3"/>
      <c r="CRR454" s="3"/>
      <c r="CRS454" s="3"/>
      <c r="CRT454" s="3"/>
      <c r="CRU454" s="3"/>
      <c r="CRV454" s="3"/>
      <c r="CRW454" s="3"/>
      <c r="CRX454" s="3"/>
      <c r="CRY454" s="3"/>
      <c r="CRZ454" s="3"/>
      <c r="CSA454" s="3"/>
      <c r="CSB454" s="3"/>
      <c r="CSC454" s="3"/>
      <c r="CSD454" s="3"/>
      <c r="CSE454" s="3"/>
      <c r="CSF454" s="3"/>
      <c r="CSG454" s="3"/>
      <c r="CSH454" s="3"/>
      <c r="CSI454" s="3"/>
      <c r="CSJ454" s="3"/>
      <c r="CSK454" s="3"/>
      <c r="CSL454" s="3"/>
      <c r="CSM454" s="3"/>
      <c r="CSN454" s="3"/>
      <c r="CSO454" s="3"/>
      <c r="CSP454" s="3"/>
      <c r="CSQ454" s="3"/>
      <c r="CSR454" s="3"/>
      <c r="CSS454" s="3"/>
      <c r="CST454" s="3"/>
      <c r="CSU454" s="3"/>
      <c r="CSV454" s="3"/>
      <c r="CSW454" s="3"/>
      <c r="CSX454" s="3"/>
      <c r="CSY454" s="3"/>
      <c r="CSZ454" s="3"/>
      <c r="CTA454" s="3"/>
      <c r="CTB454" s="3"/>
      <c r="CTC454" s="3"/>
      <c r="CTD454" s="3"/>
      <c r="CTE454" s="3"/>
      <c r="CTF454" s="3"/>
      <c r="CTG454" s="3"/>
      <c r="CTI454" s="3"/>
      <c r="CTK454" s="3"/>
      <c r="CTL454" s="3"/>
      <c r="CTM454" s="3"/>
      <c r="CTN454" s="3"/>
      <c r="CTO454" s="3"/>
      <c r="CTP454" s="3"/>
      <c r="CTQ454" s="3"/>
      <c r="CTR454" s="3"/>
      <c r="CTW454" s="3"/>
      <c r="CTX454" s="3"/>
      <c r="CTY454" s="3"/>
      <c r="CTZ454" s="3"/>
      <c r="CUA454" s="3"/>
      <c r="CUB454" s="3"/>
      <c r="CUC454" s="3"/>
      <c r="CUD454" s="3"/>
      <c r="CUE454" s="3"/>
      <c r="CUF454" s="3"/>
      <c r="CUG454" s="3"/>
      <c r="CUH454" s="3"/>
      <c r="CUI454" s="3"/>
      <c r="CUJ454" s="3"/>
      <c r="CUK454" s="3"/>
      <c r="CUL454" s="3"/>
      <c r="CUM454" s="3"/>
      <c r="CUN454" s="3"/>
      <c r="CUO454" s="3"/>
      <c r="CUP454" s="3"/>
      <c r="CUQ454" s="3"/>
      <c r="CUR454" s="3"/>
      <c r="CUS454" s="3"/>
      <c r="CUT454" s="3"/>
      <c r="CUU454" s="3"/>
      <c r="CUV454" s="3"/>
      <c r="CUW454" s="3"/>
      <c r="CUX454" s="3"/>
      <c r="CUY454" s="3"/>
      <c r="CUZ454" s="3"/>
      <c r="CVA454" s="3"/>
      <c r="CVB454" s="3"/>
      <c r="CVC454" s="3"/>
      <c r="CVD454" s="3"/>
      <c r="CVE454" s="3"/>
      <c r="CVF454" s="3"/>
      <c r="CVG454" s="3"/>
      <c r="CVH454" s="3"/>
      <c r="CVI454" s="3"/>
      <c r="CVJ454" s="3"/>
      <c r="CVK454" s="3"/>
      <c r="CVL454" s="3"/>
      <c r="CVM454" s="3"/>
      <c r="CVN454" s="3"/>
      <c r="CVO454" s="3"/>
      <c r="CVP454" s="3"/>
      <c r="CVQ454" s="3"/>
      <c r="CVR454" s="3"/>
      <c r="CVS454" s="3"/>
      <c r="CVT454" s="3"/>
      <c r="CVU454" s="3"/>
      <c r="CVV454" s="3"/>
      <c r="CVW454" s="3"/>
      <c r="CVX454" s="3"/>
      <c r="CVY454" s="3"/>
      <c r="CVZ454" s="3"/>
      <c r="CWA454" s="3"/>
      <c r="CWB454" s="3"/>
      <c r="CWC454" s="3"/>
      <c r="CWD454" s="3"/>
      <c r="CWE454" s="3"/>
      <c r="CWF454" s="3"/>
      <c r="CWG454" s="3"/>
      <c r="CWH454" s="3"/>
      <c r="CWI454" s="3"/>
      <c r="CWJ454" s="3"/>
      <c r="CWK454" s="3"/>
      <c r="CWL454" s="3"/>
      <c r="CWM454" s="3"/>
      <c r="CWN454" s="3"/>
      <c r="CWO454" s="3"/>
      <c r="CWP454" s="3"/>
      <c r="CWQ454" s="3"/>
      <c r="CWR454" s="3"/>
      <c r="CWS454" s="3"/>
      <c r="CWT454" s="3"/>
      <c r="CWU454" s="3"/>
      <c r="CWV454" s="3"/>
      <c r="CWW454" s="3"/>
      <c r="CWX454" s="3"/>
      <c r="CWY454" s="3"/>
      <c r="CWZ454" s="3"/>
      <c r="CXA454" s="3"/>
      <c r="CXB454" s="3"/>
      <c r="CXC454" s="3"/>
      <c r="CXD454" s="3"/>
      <c r="CXE454" s="3"/>
      <c r="CXF454" s="3"/>
      <c r="CXG454" s="3"/>
      <c r="CXH454" s="3"/>
      <c r="CXI454" s="3"/>
      <c r="CXJ454" s="3"/>
      <c r="CXK454" s="3"/>
      <c r="CXL454" s="3"/>
      <c r="CXM454" s="3"/>
      <c r="CXN454" s="3"/>
      <c r="CXO454" s="3"/>
      <c r="CXP454" s="3"/>
      <c r="CXQ454" s="3"/>
      <c r="CXR454" s="3"/>
      <c r="CXS454" s="3"/>
      <c r="CXT454" s="3"/>
      <c r="CXU454" s="3"/>
      <c r="CXV454" s="3"/>
      <c r="CXW454" s="3"/>
      <c r="CXX454" s="3"/>
      <c r="CXY454" s="3"/>
      <c r="CXZ454" s="3"/>
      <c r="CYA454" s="3"/>
      <c r="CYB454" s="3"/>
      <c r="CYC454" s="3"/>
      <c r="CYD454" s="3"/>
      <c r="CYE454" s="3"/>
      <c r="CYF454" s="3"/>
      <c r="CYG454" s="3"/>
      <c r="CYH454" s="3"/>
      <c r="CYI454" s="3"/>
      <c r="CYJ454" s="3"/>
      <c r="CYK454" s="3"/>
      <c r="CYL454" s="3"/>
      <c r="CYM454" s="3"/>
      <c r="CYN454" s="3"/>
      <c r="CYO454" s="3"/>
      <c r="CYP454" s="3"/>
      <c r="CYQ454" s="3"/>
      <c r="CYR454" s="3"/>
      <c r="CYS454" s="3"/>
      <c r="CYT454" s="3"/>
      <c r="CYU454" s="3"/>
      <c r="CYV454" s="3"/>
      <c r="CYW454" s="3"/>
      <c r="CYX454" s="3"/>
      <c r="CYY454" s="3"/>
      <c r="CYZ454" s="3"/>
      <c r="CZA454" s="3"/>
      <c r="CZB454" s="3"/>
      <c r="CZC454" s="3"/>
      <c r="CZD454" s="3"/>
      <c r="CZE454" s="3"/>
      <c r="CZF454" s="3"/>
      <c r="CZG454" s="3"/>
      <c r="CZH454" s="3"/>
      <c r="CZI454" s="3"/>
      <c r="CZJ454" s="3"/>
      <c r="CZK454" s="3"/>
      <c r="CZL454" s="3"/>
      <c r="CZM454" s="3"/>
      <c r="CZN454" s="3"/>
      <c r="CZO454" s="3"/>
      <c r="CZP454" s="3"/>
      <c r="CZQ454" s="3"/>
      <c r="CZR454" s="3"/>
      <c r="CZS454" s="3"/>
      <c r="CZT454" s="3"/>
      <c r="CZU454" s="3"/>
      <c r="CZV454" s="3"/>
      <c r="CZW454" s="3"/>
      <c r="CZX454" s="3"/>
      <c r="CZY454" s="3"/>
      <c r="CZZ454" s="3"/>
      <c r="DAA454" s="3"/>
      <c r="DAB454" s="3"/>
      <c r="DAC454" s="3"/>
      <c r="DAD454" s="3"/>
      <c r="DAE454" s="3"/>
      <c r="DAF454" s="3"/>
      <c r="DAG454" s="3"/>
      <c r="DAH454" s="3"/>
      <c r="DAI454" s="3"/>
      <c r="DAJ454" s="3"/>
      <c r="DAK454" s="3"/>
      <c r="DAL454" s="3"/>
      <c r="DAM454" s="3"/>
      <c r="DAN454" s="3"/>
      <c r="DAO454" s="3"/>
      <c r="DAP454" s="3"/>
      <c r="DAQ454" s="3"/>
      <c r="DAR454" s="3"/>
      <c r="DAS454" s="3"/>
      <c r="DAT454" s="3"/>
      <c r="DAU454" s="3"/>
      <c r="DAV454" s="3"/>
      <c r="DAW454" s="3"/>
      <c r="DAX454" s="3"/>
      <c r="DAY454" s="3"/>
      <c r="DAZ454" s="3"/>
      <c r="DBA454" s="3"/>
      <c r="DBB454" s="3"/>
      <c r="DBC454" s="3"/>
      <c r="DBD454" s="3"/>
      <c r="DBE454" s="3"/>
      <c r="DBF454" s="3"/>
      <c r="DBG454" s="3"/>
      <c r="DBH454" s="3"/>
      <c r="DBI454" s="3"/>
      <c r="DBJ454" s="3"/>
      <c r="DBK454" s="3"/>
      <c r="DBL454" s="3"/>
      <c r="DBM454" s="3"/>
      <c r="DBN454" s="3"/>
      <c r="DBO454" s="3"/>
      <c r="DBP454" s="3"/>
      <c r="DBQ454" s="3"/>
      <c r="DBR454" s="3"/>
      <c r="DBS454" s="3"/>
      <c r="DBT454" s="3"/>
      <c r="DBU454" s="3"/>
      <c r="DBV454" s="3"/>
      <c r="DBW454" s="3"/>
      <c r="DBX454" s="3"/>
      <c r="DBY454" s="3"/>
      <c r="DBZ454" s="3"/>
      <c r="DCA454" s="3"/>
      <c r="DCB454" s="3"/>
      <c r="DCC454" s="3"/>
      <c r="DCD454" s="3"/>
      <c r="DCE454" s="3"/>
      <c r="DCF454" s="3"/>
      <c r="DCG454" s="3"/>
      <c r="DCH454" s="3"/>
      <c r="DCI454" s="3"/>
      <c r="DCJ454" s="3"/>
      <c r="DCK454" s="3"/>
      <c r="DCL454" s="3"/>
      <c r="DCM454" s="3"/>
      <c r="DCN454" s="3"/>
      <c r="DCO454" s="3"/>
      <c r="DCP454" s="3"/>
      <c r="DCQ454" s="3"/>
      <c r="DCR454" s="3"/>
      <c r="DCS454" s="3"/>
      <c r="DCT454" s="3"/>
      <c r="DCU454" s="3"/>
      <c r="DCV454" s="3"/>
      <c r="DCW454" s="3"/>
      <c r="DCX454" s="3"/>
      <c r="DCY454" s="3"/>
      <c r="DCZ454" s="3"/>
      <c r="DDA454" s="3"/>
      <c r="DDB454" s="3"/>
      <c r="DDC454" s="3"/>
      <c r="DDE454" s="3"/>
      <c r="DDG454" s="3"/>
      <c r="DDH454" s="3"/>
      <c r="DDI454" s="3"/>
      <c r="DDJ454" s="3"/>
      <c r="DDK454" s="3"/>
      <c r="DDL454" s="3"/>
      <c r="DDM454" s="3"/>
      <c r="DDN454" s="3"/>
      <c r="DDS454" s="3"/>
      <c r="DDT454" s="3"/>
      <c r="DDU454" s="3"/>
      <c r="DDV454" s="3"/>
      <c r="DDW454" s="3"/>
      <c r="DDX454" s="3"/>
      <c r="DDY454" s="3"/>
      <c r="DDZ454" s="3"/>
      <c r="DEA454" s="3"/>
      <c r="DEB454" s="3"/>
      <c r="DEC454" s="3"/>
      <c r="DED454" s="3"/>
      <c r="DEE454" s="3"/>
      <c r="DEF454" s="3"/>
      <c r="DEG454" s="3"/>
      <c r="DEH454" s="3"/>
      <c r="DEI454" s="3"/>
      <c r="DEJ454" s="3"/>
      <c r="DEK454" s="3"/>
      <c r="DEL454" s="3"/>
      <c r="DEM454" s="3"/>
      <c r="DEN454" s="3"/>
      <c r="DEO454" s="3"/>
      <c r="DEP454" s="3"/>
      <c r="DEQ454" s="3"/>
      <c r="DER454" s="3"/>
      <c r="DES454" s="3"/>
      <c r="DET454" s="3"/>
      <c r="DEU454" s="3"/>
      <c r="DEV454" s="3"/>
      <c r="DEW454" s="3"/>
      <c r="DEX454" s="3"/>
      <c r="DEY454" s="3"/>
      <c r="DEZ454" s="3"/>
      <c r="DFA454" s="3"/>
      <c r="DFB454" s="3"/>
      <c r="DFC454" s="3"/>
      <c r="DFD454" s="3"/>
      <c r="DFE454" s="3"/>
      <c r="DFF454" s="3"/>
      <c r="DFG454" s="3"/>
      <c r="DFH454" s="3"/>
      <c r="DFI454" s="3"/>
      <c r="DFJ454" s="3"/>
      <c r="DFK454" s="3"/>
      <c r="DFL454" s="3"/>
      <c r="DFM454" s="3"/>
      <c r="DFN454" s="3"/>
      <c r="DFO454" s="3"/>
      <c r="DFP454" s="3"/>
      <c r="DFQ454" s="3"/>
      <c r="DFR454" s="3"/>
      <c r="DFS454" s="3"/>
      <c r="DFT454" s="3"/>
      <c r="DFU454" s="3"/>
      <c r="DFV454" s="3"/>
      <c r="DFW454" s="3"/>
      <c r="DFX454" s="3"/>
      <c r="DFY454" s="3"/>
      <c r="DFZ454" s="3"/>
      <c r="DGA454" s="3"/>
      <c r="DGB454" s="3"/>
      <c r="DGC454" s="3"/>
      <c r="DGD454" s="3"/>
      <c r="DGE454" s="3"/>
      <c r="DGF454" s="3"/>
      <c r="DGG454" s="3"/>
      <c r="DGH454" s="3"/>
      <c r="DGI454" s="3"/>
      <c r="DGJ454" s="3"/>
      <c r="DGK454" s="3"/>
      <c r="DGL454" s="3"/>
      <c r="DGM454" s="3"/>
      <c r="DGN454" s="3"/>
      <c r="DGO454" s="3"/>
      <c r="DGP454" s="3"/>
      <c r="DGQ454" s="3"/>
      <c r="DGR454" s="3"/>
      <c r="DGS454" s="3"/>
      <c r="DGT454" s="3"/>
      <c r="DGU454" s="3"/>
      <c r="DGV454" s="3"/>
      <c r="DGW454" s="3"/>
      <c r="DGX454" s="3"/>
      <c r="DGY454" s="3"/>
      <c r="DGZ454" s="3"/>
      <c r="DHA454" s="3"/>
      <c r="DHB454" s="3"/>
      <c r="DHC454" s="3"/>
      <c r="DHD454" s="3"/>
      <c r="DHE454" s="3"/>
      <c r="DHF454" s="3"/>
      <c r="DHG454" s="3"/>
      <c r="DHH454" s="3"/>
      <c r="DHI454" s="3"/>
      <c r="DHJ454" s="3"/>
      <c r="DHK454" s="3"/>
      <c r="DHL454" s="3"/>
      <c r="DHM454" s="3"/>
      <c r="DHN454" s="3"/>
      <c r="DHO454" s="3"/>
      <c r="DHP454" s="3"/>
      <c r="DHQ454" s="3"/>
      <c r="DHR454" s="3"/>
      <c r="DHS454" s="3"/>
      <c r="DHT454" s="3"/>
      <c r="DHU454" s="3"/>
      <c r="DHV454" s="3"/>
      <c r="DHW454" s="3"/>
      <c r="DHX454" s="3"/>
      <c r="DHY454" s="3"/>
      <c r="DHZ454" s="3"/>
      <c r="DIA454" s="3"/>
      <c r="DIB454" s="3"/>
      <c r="DIC454" s="3"/>
      <c r="DID454" s="3"/>
      <c r="DIE454" s="3"/>
      <c r="DIF454" s="3"/>
      <c r="DIG454" s="3"/>
      <c r="DIH454" s="3"/>
      <c r="DII454" s="3"/>
      <c r="DIJ454" s="3"/>
      <c r="DIK454" s="3"/>
      <c r="DIL454" s="3"/>
      <c r="DIM454" s="3"/>
      <c r="DIN454" s="3"/>
      <c r="DIO454" s="3"/>
      <c r="DIP454" s="3"/>
      <c r="DIQ454" s="3"/>
      <c r="DIR454" s="3"/>
      <c r="DIS454" s="3"/>
      <c r="DIT454" s="3"/>
      <c r="DIU454" s="3"/>
      <c r="DIV454" s="3"/>
      <c r="DIW454" s="3"/>
      <c r="DIX454" s="3"/>
      <c r="DIY454" s="3"/>
      <c r="DIZ454" s="3"/>
      <c r="DJA454" s="3"/>
      <c r="DJB454" s="3"/>
      <c r="DJC454" s="3"/>
      <c r="DJD454" s="3"/>
      <c r="DJE454" s="3"/>
      <c r="DJF454" s="3"/>
      <c r="DJG454" s="3"/>
      <c r="DJH454" s="3"/>
      <c r="DJI454" s="3"/>
      <c r="DJJ454" s="3"/>
      <c r="DJK454" s="3"/>
      <c r="DJL454" s="3"/>
      <c r="DJM454" s="3"/>
      <c r="DJN454" s="3"/>
      <c r="DJO454" s="3"/>
      <c r="DJP454" s="3"/>
      <c r="DJQ454" s="3"/>
      <c r="DJR454" s="3"/>
      <c r="DJS454" s="3"/>
      <c r="DJT454" s="3"/>
      <c r="DJU454" s="3"/>
      <c r="DJV454" s="3"/>
      <c r="DJW454" s="3"/>
      <c r="DJX454" s="3"/>
      <c r="DJY454" s="3"/>
      <c r="DJZ454" s="3"/>
      <c r="DKA454" s="3"/>
      <c r="DKB454" s="3"/>
      <c r="DKC454" s="3"/>
      <c r="DKD454" s="3"/>
      <c r="DKE454" s="3"/>
      <c r="DKF454" s="3"/>
      <c r="DKG454" s="3"/>
      <c r="DKH454" s="3"/>
      <c r="DKI454" s="3"/>
      <c r="DKJ454" s="3"/>
      <c r="DKK454" s="3"/>
      <c r="DKL454" s="3"/>
      <c r="DKM454" s="3"/>
      <c r="DKN454" s="3"/>
      <c r="DKO454" s="3"/>
      <c r="DKP454" s="3"/>
      <c r="DKQ454" s="3"/>
      <c r="DKR454" s="3"/>
      <c r="DKS454" s="3"/>
      <c r="DKT454" s="3"/>
      <c r="DKU454" s="3"/>
      <c r="DKV454" s="3"/>
      <c r="DKW454" s="3"/>
      <c r="DKX454" s="3"/>
      <c r="DKY454" s="3"/>
      <c r="DKZ454" s="3"/>
      <c r="DLA454" s="3"/>
      <c r="DLB454" s="3"/>
      <c r="DLC454" s="3"/>
      <c r="DLD454" s="3"/>
      <c r="DLE454" s="3"/>
      <c r="DLF454" s="3"/>
      <c r="DLG454" s="3"/>
      <c r="DLH454" s="3"/>
      <c r="DLI454" s="3"/>
      <c r="DLJ454" s="3"/>
      <c r="DLK454" s="3"/>
      <c r="DLL454" s="3"/>
      <c r="DLM454" s="3"/>
      <c r="DLN454" s="3"/>
      <c r="DLO454" s="3"/>
      <c r="DLP454" s="3"/>
      <c r="DLQ454" s="3"/>
      <c r="DLR454" s="3"/>
      <c r="DLS454" s="3"/>
      <c r="DLT454" s="3"/>
      <c r="DLU454" s="3"/>
      <c r="DLV454" s="3"/>
      <c r="DLW454" s="3"/>
      <c r="DLX454" s="3"/>
      <c r="DLY454" s="3"/>
      <c r="DLZ454" s="3"/>
      <c r="DMA454" s="3"/>
      <c r="DMB454" s="3"/>
      <c r="DMC454" s="3"/>
      <c r="DMD454" s="3"/>
      <c r="DME454" s="3"/>
      <c r="DMF454" s="3"/>
      <c r="DMG454" s="3"/>
      <c r="DMH454" s="3"/>
      <c r="DMI454" s="3"/>
      <c r="DMJ454" s="3"/>
      <c r="DMK454" s="3"/>
      <c r="DML454" s="3"/>
      <c r="DMM454" s="3"/>
      <c r="DMN454" s="3"/>
      <c r="DMO454" s="3"/>
      <c r="DMP454" s="3"/>
      <c r="DMQ454" s="3"/>
      <c r="DMR454" s="3"/>
      <c r="DMS454" s="3"/>
      <c r="DMT454" s="3"/>
      <c r="DMU454" s="3"/>
      <c r="DMV454" s="3"/>
      <c r="DMW454" s="3"/>
      <c r="DMX454" s="3"/>
      <c r="DMY454" s="3"/>
      <c r="DNA454" s="3"/>
      <c r="DNC454" s="3"/>
      <c r="DND454" s="3"/>
      <c r="DNE454" s="3"/>
      <c r="DNF454" s="3"/>
      <c r="DNG454" s="3"/>
      <c r="DNH454" s="3"/>
      <c r="DNI454" s="3"/>
      <c r="DNJ454" s="3"/>
      <c r="DNO454" s="3"/>
      <c r="DNP454" s="3"/>
      <c r="DNQ454" s="3"/>
      <c r="DNR454" s="3"/>
      <c r="DNS454" s="3"/>
      <c r="DNT454" s="3"/>
      <c r="DNU454" s="3"/>
      <c r="DNV454" s="3"/>
      <c r="DNW454" s="3"/>
      <c r="DNX454" s="3"/>
      <c r="DNY454" s="3"/>
      <c r="DNZ454" s="3"/>
      <c r="DOA454" s="3"/>
      <c r="DOB454" s="3"/>
      <c r="DOC454" s="3"/>
      <c r="DOD454" s="3"/>
      <c r="DOE454" s="3"/>
      <c r="DOF454" s="3"/>
      <c r="DOG454" s="3"/>
      <c r="DOH454" s="3"/>
      <c r="DOI454" s="3"/>
      <c r="DOJ454" s="3"/>
      <c r="DOK454" s="3"/>
      <c r="DOL454" s="3"/>
      <c r="DOM454" s="3"/>
      <c r="DON454" s="3"/>
      <c r="DOO454" s="3"/>
      <c r="DOP454" s="3"/>
      <c r="DOQ454" s="3"/>
      <c r="DOR454" s="3"/>
      <c r="DOS454" s="3"/>
      <c r="DOT454" s="3"/>
      <c r="DOU454" s="3"/>
      <c r="DOV454" s="3"/>
      <c r="DOW454" s="3"/>
      <c r="DOX454" s="3"/>
      <c r="DOY454" s="3"/>
      <c r="DOZ454" s="3"/>
      <c r="DPA454" s="3"/>
      <c r="DPB454" s="3"/>
      <c r="DPC454" s="3"/>
      <c r="DPD454" s="3"/>
      <c r="DPE454" s="3"/>
      <c r="DPF454" s="3"/>
      <c r="DPG454" s="3"/>
      <c r="DPH454" s="3"/>
      <c r="DPI454" s="3"/>
      <c r="DPJ454" s="3"/>
      <c r="DPK454" s="3"/>
      <c r="DPL454" s="3"/>
      <c r="DPM454" s="3"/>
      <c r="DPN454" s="3"/>
      <c r="DPO454" s="3"/>
      <c r="DPP454" s="3"/>
      <c r="DPQ454" s="3"/>
      <c r="DPR454" s="3"/>
      <c r="DPS454" s="3"/>
      <c r="DPT454" s="3"/>
      <c r="DPU454" s="3"/>
      <c r="DPV454" s="3"/>
      <c r="DPW454" s="3"/>
      <c r="DPX454" s="3"/>
      <c r="DPY454" s="3"/>
      <c r="DPZ454" s="3"/>
      <c r="DQA454" s="3"/>
      <c r="DQB454" s="3"/>
      <c r="DQC454" s="3"/>
      <c r="DQD454" s="3"/>
      <c r="DQE454" s="3"/>
      <c r="DQF454" s="3"/>
      <c r="DQG454" s="3"/>
      <c r="DQH454" s="3"/>
      <c r="DQI454" s="3"/>
      <c r="DQJ454" s="3"/>
      <c r="DQK454" s="3"/>
      <c r="DQL454" s="3"/>
      <c r="DQM454" s="3"/>
      <c r="DQN454" s="3"/>
      <c r="DQO454" s="3"/>
      <c r="DQP454" s="3"/>
      <c r="DQQ454" s="3"/>
      <c r="DQR454" s="3"/>
      <c r="DQS454" s="3"/>
      <c r="DQT454" s="3"/>
      <c r="DQU454" s="3"/>
      <c r="DQV454" s="3"/>
      <c r="DQW454" s="3"/>
      <c r="DQX454" s="3"/>
      <c r="DQY454" s="3"/>
      <c r="DQZ454" s="3"/>
      <c r="DRA454" s="3"/>
      <c r="DRB454" s="3"/>
      <c r="DRC454" s="3"/>
      <c r="DRD454" s="3"/>
      <c r="DRE454" s="3"/>
      <c r="DRF454" s="3"/>
      <c r="DRG454" s="3"/>
      <c r="DRH454" s="3"/>
      <c r="DRI454" s="3"/>
      <c r="DRJ454" s="3"/>
      <c r="DRK454" s="3"/>
      <c r="DRL454" s="3"/>
      <c r="DRM454" s="3"/>
      <c r="DRN454" s="3"/>
      <c r="DRO454" s="3"/>
      <c r="DRP454" s="3"/>
      <c r="DRQ454" s="3"/>
      <c r="DRR454" s="3"/>
      <c r="DRS454" s="3"/>
      <c r="DRT454" s="3"/>
      <c r="DRU454" s="3"/>
      <c r="DRV454" s="3"/>
      <c r="DRW454" s="3"/>
      <c r="DRX454" s="3"/>
      <c r="DRY454" s="3"/>
      <c r="DRZ454" s="3"/>
      <c r="DSA454" s="3"/>
      <c r="DSB454" s="3"/>
      <c r="DSC454" s="3"/>
      <c r="DSD454" s="3"/>
      <c r="DSE454" s="3"/>
      <c r="DSF454" s="3"/>
      <c r="DSG454" s="3"/>
      <c r="DSH454" s="3"/>
      <c r="DSI454" s="3"/>
      <c r="DSJ454" s="3"/>
      <c r="DSK454" s="3"/>
      <c r="DSL454" s="3"/>
      <c r="DSM454" s="3"/>
      <c r="DSN454" s="3"/>
      <c r="DSO454" s="3"/>
      <c r="DSP454" s="3"/>
      <c r="DSQ454" s="3"/>
      <c r="DSR454" s="3"/>
      <c r="DSS454" s="3"/>
      <c r="DST454" s="3"/>
      <c r="DSU454" s="3"/>
      <c r="DSV454" s="3"/>
      <c r="DSW454" s="3"/>
      <c r="DSX454" s="3"/>
      <c r="DSY454" s="3"/>
      <c r="DSZ454" s="3"/>
      <c r="DTA454" s="3"/>
      <c r="DTB454" s="3"/>
      <c r="DTC454" s="3"/>
      <c r="DTD454" s="3"/>
      <c r="DTE454" s="3"/>
      <c r="DTF454" s="3"/>
      <c r="DTG454" s="3"/>
      <c r="DTH454" s="3"/>
      <c r="DTI454" s="3"/>
      <c r="DTJ454" s="3"/>
      <c r="DTK454" s="3"/>
      <c r="DTL454" s="3"/>
      <c r="DTM454" s="3"/>
      <c r="DTN454" s="3"/>
      <c r="DTO454" s="3"/>
      <c r="DTP454" s="3"/>
      <c r="DTQ454" s="3"/>
      <c r="DTR454" s="3"/>
      <c r="DTS454" s="3"/>
      <c r="DTT454" s="3"/>
      <c r="DTU454" s="3"/>
      <c r="DTV454" s="3"/>
      <c r="DTW454" s="3"/>
      <c r="DTX454" s="3"/>
      <c r="DTY454" s="3"/>
      <c r="DTZ454" s="3"/>
      <c r="DUA454" s="3"/>
      <c r="DUB454" s="3"/>
      <c r="DUC454" s="3"/>
      <c r="DUD454" s="3"/>
      <c r="DUE454" s="3"/>
      <c r="DUF454" s="3"/>
      <c r="DUG454" s="3"/>
      <c r="DUH454" s="3"/>
      <c r="DUI454" s="3"/>
      <c r="DUJ454" s="3"/>
      <c r="DUK454" s="3"/>
      <c r="DUL454" s="3"/>
      <c r="DUM454" s="3"/>
      <c r="DUN454" s="3"/>
      <c r="DUO454" s="3"/>
      <c r="DUP454" s="3"/>
      <c r="DUQ454" s="3"/>
      <c r="DUR454" s="3"/>
      <c r="DUS454" s="3"/>
      <c r="DUT454" s="3"/>
      <c r="DUU454" s="3"/>
      <c r="DUV454" s="3"/>
      <c r="DUW454" s="3"/>
      <c r="DUX454" s="3"/>
      <c r="DUY454" s="3"/>
      <c r="DUZ454" s="3"/>
      <c r="DVA454" s="3"/>
      <c r="DVB454" s="3"/>
      <c r="DVC454" s="3"/>
      <c r="DVD454" s="3"/>
      <c r="DVE454" s="3"/>
      <c r="DVF454" s="3"/>
      <c r="DVG454" s="3"/>
      <c r="DVH454" s="3"/>
      <c r="DVI454" s="3"/>
      <c r="DVJ454" s="3"/>
      <c r="DVK454" s="3"/>
      <c r="DVL454" s="3"/>
      <c r="DVM454" s="3"/>
      <c r="DVN454" s="3"/>
      <c r="DVO454" s="3"/>
      <c r="DVP454" s="3"/>
      <c r="DVQ454" s="3"/>
      <c r="DVR454" s="3"/>
      <c r="DVS454" s="3"/>
      <c r="DVT454" s="3"/>
      <c r="DVU454" s="3"/>
      <c r="DVV454" s="3"/>
      <c r="DVW454" s="3"/>
      <c r="DVX454" s="3"/>
      <c r="DVY454" s="3"/>
      <c r="DVZ454" s="3"/>
      <c r="DWA454" s="3"/>
      <c r="DWB454" s="3"/>
      <c r="DWC454" s="3"/>
      <c r="DWD454" s="3"/>
      <c r="DWE454" s="3"/>
      <c r="DWF454" s="3"/>
      <c r="DWG454" s="3"/>
      <c r="DWH454" s="3"/>
      <c r="DWI454" s="3"/>
      <c r="DWJ454" s="3"/>
      <c r="DWK454" s="3"/>
      <c r="DWL454" s="3"/>
      <c r="DWM454" s="3"/>
      <c r="DWN454" s="3"/>
      <c r="DWO454" s="3"/>
      <c r="DWP454" s="3"/>
      <c r="DWQ454" s="3"/>
      <c r="DWR454" s="3"/>
      <c r="DWS454" s="3"/>
      <c r="DWT454" s="3"/>
      <c r="DWU454" s="3"/>
      <c r="DWW454" s="3"/>
      <c r="DWY454" s="3"/>
      <c r="DWZ454" s="3"/>
      <c r="DXA454" s="3"/>
      <c r="DXB454" s="3"/>
      <c r="DXC454" s="3"/>
      <c r="DXD454" s="3"/>
      <c r="DXE454" s="3"/>
      <c r="DXF454" s="3"/>
      <c r="DXK454" s="3"/>
      <c r="DXL454" s="3"/>
      <c r="DXM454" s="3"/>
      <c r="DXN454" s="3"/>
      <c r="DXO454" s="3"/>
      <c r="DXP454" s="3"/>
      <c r="DXQ454" s="3"/>
      <c r="DXR454" s="3"/>
      <c r="DXS454" s="3"/>
      <c r="DXT454" s="3"/>
      <c r="DXU454" s="3"/>
      <c r="DXV454" s="3"/>
      <c r="DXW454" s="3"/>
      <c r="DXX454" s="3"/>
      <c r="DXY454" s="3"/>
      <c r="DXZ454" s="3"/>
      <c r="DYA454" s="3"/>
      <c r="DYB454" s="3"/>
      <c r="DYC454" s="3"/>
      <c r="DYD454" s="3"/>
      <c r="DYE454" s="3"/>
      <c r="DYF454" s="3"/>
      <c r="DYG454" s="3"/>
      <c r="DYH454" s="3"/>
      <c r="DYI454" s="3"/>
      <c r="DYJ454" s="3"/>
      <c r="DYK454" s="3"/>
      <c r="DYL454" s="3"/>
      <c r="DYM454" s="3"/>
      <c r="DYN454" s="3"/>
      <c r="DYO454" s="3"/>
      <c r="DYP454" s="3"/>
      <c r="DYQ454" s="3"/>
      <c r="DYR454" s="3"/>
      <c r="DYS454" s="3"/>
      <c r="DYT454" s="3"/>
      <c r="DYU454" s="3"/>
      <c r="DYV454" s="3"/>
      <c r="DYW454" s="3"/>
      <c r="DYX454" s="3"/>
      <c r="DYY454" s="3"/>
      <c r="DYZ454" s="3"/>
      <c r="DZA454" s="3"/>
      <c r="DZB454" s="3"/>
      <c r="DZC454" s="3"/>
      <c r="DZD454" s="3"/>
      <c r="DZE454" s="3"/>
      <c r="DZF454" s="3"/>
      <c r="DZG454" s="3"/>
      <c r="DZH454" s="3"/>
      <c r="DZI454" s="3"/>
      <c r="DZJ454" s="3"/>
      <c r="DZK454" s="3"/>
      <c r="DZL454" s="3"/>
      <c r="DZM454" s="3"/>
      <c r="DZN454" s="3"/>
      <c r="DZO454" s="3"/>
      <c r="DZP454" s="3"/>
      <c r="DZQ454" s="3"/>
      <c r="DZR454" s="3"/>
      <c r="DZS454" s="3"/>
      <c r="DZT454" s="3"/>
      <c r="DZU454" s="3"/>
      <c r="DZV454" s="3"/>
      <c r="DZW454" s="3"/>
      <c r="DZX454" s="3"/>
      <c r="DZY454" s="3"/>
      <c r="DZZ454" s="3"/>
      <c r="EAA454" s="3"/>
      <c r="EAB454" s="3"/>
      <c r="EAC454" s="3"/>
      <c r="EAD454" s="3"/>
      <c r="EAE454" s="3"/>
      <c r="EAF454" s="3"/>
      <c r="EAG454" s="3"/>
      <c r="EAH454" s="3"/>
      <c r="EAI454" s="3"/>
      <c r="EAJ454" s="3"/>
      <c r="EAK454" s="3"/>
      <c r="EAL454" s="3"/>
      <c r="EAM454" s="3"/>
      <c r="EAN454" s="3"/>
      <c r="EAO454" s="3"/>
      <c r="EAP454" s="3"/>
      <c r="EAQ454" s="3"/>
      <c r="EAR454" s="3"/>
      <c r="EAS454" s="3"/>
      <c r="EAT454" s="3"/>
      <c r="EAU454" s="3"/>
      <c r="EAV454" s="3"/>
      <c r="EAW454" s="3"/>
      <c r="EAX454" s="3"/>
      <c r="EAY454" s="3"/>
      <c r="EAZ454" s="3"/>
      <c r="EBA454" s="3"/>
      <c r="EBB454" s="3"/>
      <c r="EBC454" s="3"/>
      <c r="EBD454" s="3"/>
      <c r="EBE454" s="3"/>
      <c r="EBF454" s="3"/>
      <c r="EBG454" s="3"/>
      <c r="EBH454" s="3"/>
      <c r="EBI454" s="3"/>
      <c r="EBJ454" s="3"/>
      <c r="EBK454" s="3"/>
      <c r="EBL454" s="3"/>
      <c r="EBM454" s="3"/>
      <c r="EBN454" s="3"/>
      <c r="EBO454" s="3"/>
      <c r="EBP454" s="3"/>
      <c r="EBQ454" s="3"/>
      <c r="EBR454" s="3"/>
      <c r="EBS454" s="3"/>
      <c r="EBT454" s="3"/>
      <c r="EBU454" s="3"/>
      <c r="EBV454" s="3"/>
      <c r="EBW454" s="3"/>
      <c r="EBX454" s="3"/>
      <c r="EBY454" s="3"/>
      <c r="EBZ454" s="3"/>
      <c r="ECA454" s="3"/>
      <c r="ECB454" s="3"/>
      <c r="ECC454" s="3"/>
      <c r="ECD454" s="3"/>
      <c r="ECE454" s="3"/>
      <c r="ECF454" s="3"/>
      <c r="ECG454" s="3"/>
      <c r="ECH454" s="3"/>
      <c r="ECI454" s="3"/>
      <c r="ECJ454" s="3"/>
      <c r="ECK454" s="3"/>
      <c r="ECL454" s="3"/>
      <c r="ECM454" s="3"/>
      <c r="ECN454" s="3"/>
      <c r="ECO454" s="3"/>
      <c r="ECP454" s="3"/>
      <c r="ECQ454" s="3"/>
      <c r="ECR454" s="3"/>
      <c r="ECS454" s="3"/>
      <c r="ECT454" s="3"/>
      <c r="ECU454" s="3"/>
      <c r="ECV454" s="3"/>
      <c r="ECW454" s="3"/>
      <c r="ECX454" s="3"/>
      <c r="ECY454" s="3"/>
      <c r="ECZ454" s="3"/>
      <c r="EDA454" s="3"/>
      <c r="EDB454" s="3"/>
      <c r="EDC454" s="3"/>
      <c r="EDD454" s="3"/>
      <c r="EDE454" s="3"/>
      <c r="EDF454" s="3"/>
      <c r="EDG454" s="3"/>
      <c r="EDH454" s="3"/>
      <c r="EDI454" s="3"/>
      <c r="EDJ454" s="3"/>
      <c r="EDK454" s="3"/>
      <c r="EDL454" s="3"/>
      <c r="EDM454" s="3"/>
      <c r="EDN454" s="3"/>
      <c r="EDO454" s="3"/>
      <c r="EDP454" s="3"/>
      <c r="EDQ454" s="3"/>
      <c r="EDR454" s="3"/>
      <c r="EDS454" s="3"/>
      <c r="EDT454" s="3"/>
      <c r="EDU454" s="3"/>
      <c r="EDV454" s="3"/>
      <c r="EDW454" s="3"/>
      <c r="EDX454" s="3"/>
      <c r="EDY454" s="3"/>
      <c r="EDZ454" s="3"/>
      <c r="EEA454" s="3"/>
      <c r="EEB454" s="3"/>
      <c r="EEC454" s="3"/>
      <c r="EED454" s="3"/>
      <c r="EEE454" s="3"/>
      <c r="EEF454" s="3"/>
      <c r="EEG454" s="3"/>
      <c r="EEH454" s="3"/>
      <c r="EEI454" s="3"/>
      <c r="EEJ454" s="3"/>
      <c r="EEK454" s="3"/>
      <c r="EEL454" s="3"/>
      <c r="EEM454" s="3"/>
      <c r="EEN454" s="3"/>
      <c r="EEO454" s="3"/>
      <c r="EEP454" s="3"/>
      <c r="EEQ454" s="3"/>
      <c r="EER454" s="3"/>
      <c r="EES454" s="3"/>
      <c r="EET454" s="3"/>
      <c r="EEU454" s="3"/>
      <c r="EEV454" s="3"/>
      <c r="EEW454" s="3"/>
      <c r="EEX454" s="3"/>
      <c r="EEY454" s="3"/>
      <c r="EEZ454" s="3"/>
      <c r="EFA454" s="3"/>
      <c r="EFB454" s="3"/>
      <c r="EFC454" s="3"/>
      <c r="EFD454" s="3"/>
      <c r="EFE454" s="3"/>
      <c r="EFF454" s="3"/>
      <c r="EFG454" s="3"/>
      <c r="EFH454" s="3"/>
      <c r="EFI454" s="3"/>
      <c r="EFJ454" s="3"/>
      <c r="EFK454" s="3"/>
      <c r="EFL454" s="3"/>
      <c r="EFM454" s="3"/>
      <c r="EFN454" s="3"/>
      <c r="EFO454" s="3"/>
      <c r="EFP454" s="3"/>
      <c r="EFQ454" s="3"/>
      <c r="EFR454" s="3"/>
      <c r="EFS454" s="3"/>
      <c r="EFT454" s="3"/>
      <c r="EFU454" s="3"/>
      <c r="EFV454" s="3"/>
      <c r="EFW454" s="3"/>
      <c r="EFX454" s="3"/>
      <c r="EFY454" s="3"/>
      <c r="EFZ454" s="3"/>
      <c r="EGA454" s="3"/>
      <c r="EGB454" s="3"/>
      <c r="EGC454" s="3"/>
      <c r="EGD454" s="3"/>
      <c r="EGE454" s="3"/>
      <c r="EGF454" s="3"/>
      <c r="EGG454" s="3"/>
      <c r="EGH454" s="3"/>
      <c r="EGI454" s="3"/>
      <c r="EGJ454" s="3"/>
      <c r="EGK454" s="3"/>
      <c r="EGL454" s="3"/>
      <c r="EGM454" s="3"/>
      <c r="EGN454" s="3"/>
      <c r="EGO454" s="3"/>
      <c r="EGP454" s="3"/>
      <c r="EGQ454" s="3"/>
      <c r="EGS454" s="3"/>
      <c r="EGU454" s="3"/>
      <c r="EGV454" s="3"/>
      <c r="EGW454" s="3"/>
      <c r="EGX454" s="3"/>
      <c r="EGY454" s="3"/>
      <c r="EGZ454" s="3"/>
      <c r="EHA454" s="3"/>
      <c r="EHB454" s="3"/>
      <c r="EHG454" s="3"/>
      <c r="EHH454" s="3"/>
      <c r="EHI454" s="3"/>
      <c r="EHJ454" s="3"/>
      <c r="EHK454" s="3"/>
      <c r="EHL454" s="3"/>
      <c r="EHM454" s="3"/>
      <c r="EHN454" s="3"/>
      <c r="EHO454" s="3"/>
      <c r="EHP454" s="3"/>
      <c r="EHQ454" s="3"/>
      <c r="EHR454" s="3"/>
      <c r="EHS454" s="3"/>
      <c r="EHT454" s="3"/>
      <c r="EHU454" s="3"/>
      <c r="EHV454" s="3"/>
      <c r="EHW454" s="3"/>
      <c r="EHX454" s="3"/>
      <c r="EHY454" s="3"/>
      <c r="EHZ454" s="3"/>
      <c r="EIA454" s="3"/>
      <c r="EIB454" s="3"/>
      <c r="EIC454" s="3"/>
      <c r="EID454" s="3"/>
      <c r="EIE454" s="3"/>
      <c r="EIF454" s="3"/>
      <c r="EIG454" s="3"/>
      <c r="EIH454" s="3"/>
      <c r="EII454" s="3"/>
      <c r="EIJ454" s="3"/>
      <c r="EIK454" s="3"/>
      <c r="EIL454" s="3"/>
      <c r="EIM454" s="3"/>
      <c r="EIN454" s="3"/>
      <c r="EIO454" s="3"/>
      <c r="EIP454" s="3"/>
      <c r="EIQ454" s="3"/>
      <c r="EIR454" s="3"/>
      <c r="EIS454" s="3"/>
      <c r="EIT454" s="3"/>
      <c r="EIU454" s="3"/>
      <c r="EIV454" s="3"/>
      <c r="EIW454" s="3"/>
      <c r="EIX454" s="3"/>
      <c r="EIY454" s="3"/>
      <c r="EIZ454" s="3"/>
      <c r="EJA454" s="3"/>
      <c r="EJB454" s="3"/>
      <c r="EJC454" s="3"/>
      <c r="EJD454" s="3"/>
      <c r="EJE454" s="3"/>
      <c r="EJF454" s="3"/>
      <c r="EJG454" s="3"/>
      <c r="EJH454" s="3"/>
      <c r="EJI454" s="3"/>
      <c r="EJJ454" s="3"/>
      <c r="EJK454" s="3"/>
      <c r="EJL454" s="3"/>
      <c r="EJM454" s="3"/>
      <c r="EJN454" s="3"/>
      <c r="EJO454" s="3"/>
      <c r="EJP454" s="3"/>
      <c r="EJQ454" s="3"/>
      <c r="EJR454" s="3"/>
      <c r="EJS454" s="3"/>
      <c r="EJT454" s="3"/>
      <c r="EJU454" s="3"/>
      <c r="EJV454" s="3"/>
      <c r="EJW454" s="3"/>
      <c r="EJX454" s="3"/>
      <c r="EJY454" s="3"/>
      <c r="EJZ454" s="3"/>
      <c r="EKA454" s="3"/>
      <c r="EKB454" s="3"/>
      <c r="EKC454" s="3"/>
      <c r="EKD454" s="3"/>
      <c r="EKE454" s="3"/>
      <c r="EKF454" s="3"/>
      <c r="EKG454" s="3"/>
      <c r="EKH454" s="3"/>
      <c r="EKI454" s="3"/>
      <c r="EKJ454" s="3"/>
      <c r="EKK454" s="3"/>
      <c r="EKL454" s="3"/>
      <c r="EKM454" s="3"/>
      <c r="EKN454" s="3"/>
      <c r="EKO454" s="3"/>
      <c r="EKP454" s="3"/>
      <c r="EKQ454" s="3"/>
      <c r="EKR454" s="3"/>
      <c r="EKS454" s="3"/>
      <c r="EKT454" s="3"/>
      <c r="EKU454" s="3"/>
      <c r="EKV454" s="3"/>
      <c r="EKW454" s="3"/>
      <c r="EKX454" s="3"/>
      <c r="EKY454" s="3"/>
      <c r="EKZ454" s="3"/>
      <c r="ELA454" s="3"/>
      <c r="ELB454" s="3"/>
      <c r="ELC454" s="3"/>
      <c r="ELD454" s="3"/>
      <c r="ELE454" s="3"/>
      <c r="ELF454" s="3"/>
      <c r="ELG454" s="3"/>
      <c r="ELH454" s="3"/>
      <c r="ELI454" s="3"/>
      <c r="ELJ454" s="3"/>
      <c r="ELK454" s="3"/>
      <c r="ELL454" s="3"/>
      <c r="ELM454" s="3"/>
      <c r="ELN454" s="3"/>
      <c r="ELO454" s="3"/>
      <c r="ELP454" s="3"/>
      <c r="ELQ454" s="3"/>
      <c r="ELR454" s="3"/>
      <c r="ELS454" s="3"/>
      <c r="ELT454" s="3"/>
      <c r="ELU454" s="3"/>
      <c r="ELV454" s="3"/>
      <c r="ELW454" s="3"/>
      <c r="ELX454" s="3"/>
      <c r="ELY454" s="3"/>
      <c r="ELZ454" s="3"/>
      <c r="EMA454" s="3"/>
      <c r="EMB454" s="3"/>
      <c r="EMC454" s="3"/>
      <c r="EMD454" s="3"/>
      <c r="EME454" s="3"/>
      <c r="EMF454" s="3"/>
      <c r="EMG454" s="3"/>
      <c r="EMH454" s="3"/>
      <c r="EMI454" s="3"/>
      <c r="EMJ454" s="3"/>
      <c r="EMK454" s="3"/>
      <c r="EML454" s="3"/>
      <c r="EMM454" s="3"/>
      <c r="EMN454" s="3"/>
      <c r="EMO454" s="3"/>
      <c r="EMP454" s="3"/>
      <c r="EMQ454" s="3"/>
      <c r="EMR454" s="3"/>
      <c r="EMS454" s="3"/>
      <c r="EMT454" s="3"/>
      <c r="EMU454" s="3"/>
      <c r="EMV454" s="3"/>
      <c r="EMW454" s="3"/>
      <c r="EMX454" s="3"/>
      <c r="EMY454" s="3"/>
      <c r="EMZ454" s="3"/>
      <c r="ENA454" s="3"/>
      <c r="ENB454" s="3"/>
      <c r="ENC454" s="3"/>
      <c r="END454" s="3"/>
      <c r="ENE454" s="3"/>
      <c r="ENF454" s="3"/>
      <c r="ENG454" s="3"/>
      <c r="ENH454" s="3"/>
      <c r="ENI454" s="3"/>
      <c r="ENJ454" s="3"/>
      <c r="ENK454" s="3"/>
      <c r="ENL454" s="3"/>
      <c r="ENM454" s="3"/>
      <c r="ENN454" s="3"/>
      <c r="ENO454" s="3"/>
      <c r="ENP454" s="3"/>
      <c r="ENQ454" s="3"/>
      <c r="ENR454" s="3"/>
      <c r="ENS454" s="3"/>
      <c r="ENT454" s="3"/>
      <c r="ENU454" s="3"/>
      <c r="ENV454" s="3"/>
      <c r="ENW454" s="3"/>
      <c r="ENX454" s="3"/>
      <c r="ENY454" s="3"/>
      <c r="ENZ454" s="3"/>
      <c r="EOA454" s="3"/>
      <c r="EOB454" s="3"/>
      <c r="EOC454" s="3"/>
      <c r="EOD454" s="3"/>
      <c r="EOE454" s="3"/>
      <c r="EOF454" s="3"/>
      <c r="EOG454" s="3"/>
      <c r="EOH454" s="3"/>
      <c r="EOI454" s="3"/>
      <c r="EOJ454" s="3"/>
      <c r="EOK454" s="3"/>
      <c r="EOL454" s="3"/>
      <c r="EOM454" s="3"/>
      <c r="EON454" s="3"/>
      <c r="EOO454" s="3"/>
      <c r="EOP454" s="3"/>
      <c r="EOQ454" s="3"/>
      <c r="EOR454" s="3"/>
      <c r="EOS454" s="3"/>
      <c r="EOT454" s="3"/>
      <c r="EOU454" s="3"/>
      <c r="EOV454" s="3"/>
      <c r="EOW454" s="3"/>
      <c r="EOX454" s="3"/>
      <c r="EOY454" s="3"/>
      <c r="EOZ454" s="3"/>
      <c r="EPA454" s="3"/>
      <c r="EPB454" s="3"/>
      <c r="EPC454" s="3"/>
      <c r="EPD454" s="3"/>
      <c r="EPE454" s="3"/>
      <c r="EPF454" s="3"/>
      <c r="EPG454" s="3"/>
      <c r="EPH454" s="3"/>
      <c r="EPI454" s="3"/>
      <c r="EPJ454" s="3"/>
      <c r="EPK454" s="3"/>
      <c r="EPL454" s="3"/>
      <c r="EPM454" s="3"/>
      <c r="EPN454" s="3"/>
      <c r="EPO454" s="3"/>
      <c r="EPP454" s="3"/>
      <c r="EPQ454" s="3"/>
      <c r="EPR454" s="3"/>
      <c r="EPS454" s="3"/>
      <c r="EPT454" s="3"/>
      <c r="EPU454" s="3"/>
      <c r="EPV454" s="3"/>
      <c r="EPW454" s="3"/>
      <c r="EPX454" s="3"/>
      <c r="EPY454" s="3"/>
      <c r="EPZ454" s="3"/>
      <c r="EQA454" s="3"/>
      <c r="EQB454" s="3"/>
      <c r="EQC454" s="3"/>
      <c r="EQD454" s="3"/>
      <c r="EQE454" s="3"/>
      <c r="EQF454" s="3"/>
      <c r="EQG454" s="3"/>
      <c r="EQH454" s="3"/>
      <c r="EQI454" s="3"/>
      <c r="EQJ454" s="3"/>
      <c r="EQK454" s="3"/>
      <c r="EQL454" s="3"/>
      <c r="EQM454" s="3"/>
      <c r="EQO454" s="3"/>
      <c r="EQQ454" s="3"/>
      <c r="EQR454" s="3"/>
      <c r="EQS454" s="3"/>
      <c r="EQT454" s="3"/>
      <c r="EQU454" s="3"/>
      <c r="EQV454" s="3"/>
      <c r="EQW454" s="3"/>
      <c r="EQX454" s="3"/>
      <c r="ERC454" s="3"/>
      <c r="ERD454" s="3"/>
      <c r="ERE454" s="3"/>
      <c r="ERF454" s="3"/>
      <c r="ERG454" s="3"/>
      <c r="ERH454" s="3"/>
      <c r="ERI454" s="3"/>
      <c r="ERJ454" s="3"/>
      <c r="ERK454" s="3"/>
      <c r="ERL454" s="3"/>
      <c r="ERM454" s="3"/>
      <c r="ERN454" s="3"/>
      <c r="ERO454" s="3"/>
      <c r="ERP454" s="3"/>
      <c r="ERQ454" s="3"/>
      <c r="ERR454" s="3"/>
      <c r="ERS454" s="3"/>
      <c r="ERT454" s="3"/>
      <c r="ERU454" s="3"/>
      <c r="ERV454" s="3"/>
      <c r="ERW454" s="3"/>
      <c r="ERX454" s="3"/>
      <c r="ERY454" s="3"/>
      <c r="ERZ454" s="3"/>
      <c r="ESA454" s="3"/>
      <c r="ESB454" s="3"/>
      <c r="ESC454" s="3"/>
      <c r="ESD454" s="3"/>
      <c r="ESE454" s="3"/>
      <c r="ESF454" s="3"/>
      <c r="ESG454" s="3"/>
      <c r="ESH454" s="3"/>
      <c r="ESI454" s="3"/>
      <c r="ESJ454" s="3"/>
      <c r="ESK454" s="3"/>
      <c r="ESL454" s="3"/>
      <c r="ESM454" s="3"/>
      <c r="ESN454" s="3"/>
      <c r="ESO454" s="3"/>
      <c r="ESP454" s="3"/>
      <c r="ESQ454" s="3"/>
      <c r="ESR454" s="3"/>
      <c r="ESS454" s="3"/>
      <c r="EST454" s="3"/>
      <c r="ESU454" s="3"/>
      <c r="ESV454" s="3"/>
      <c r="ESW454" s="3"/>
      <c r="ESX454" s="3"/>
      <c r="ESY454" s="3"/>
      <c r="ESZ454" s="3"/>
      <c r="ETA454" s="3"/>
      <c r="ETB454" s="3"/>
      <c r="ETC454" s="3"/>
      <c r="ETD454" s="3"/>
      <c r="ETE454" s="3"/>
      <c r="ETF454" s="3"/>
      <c r="ETG454" s="3"/>
      <c r="ETH454" s="3"/>
      <c r="ETI454" s="3"/>
      <c r="ETJ454" s="3"/>
      <c r="ETK454" s="3"/>
      <c r="ETL454" s="3"/>
      <c r="ETM454" s="3"/>
      <c r="ETN454" s="3"/>
      <c r="ETO454" s="3"/>
      <c r="ETP454" s="3"/>
      <c r="ETQ454" s="3"/>
      <c r="ETR454" s="3"/>
      <c r="ETS454" s="3"/>
      <c r="ETT454" s="3"/>
      <c r="ETU454" s="3"/>
      <c r="ETV454" s="3"/>
      <c r="ETW454" s="3"/>
      <c r="ETX454" s="3"/>
      <c r="ETY454" s="3"/>
      <c r="ETZ454" s="3"/>
      <c r="EUA454" s="3"/>
      <c r="EUB454" s="3"/>
      <c r="EUC454" s="3"/>
      <c r="EUD454" s="3"/>
      <c r="EUE454" s="3"/>
      <c r="EUF454" s="3"/>
      <c r="EUG454" s="3"/>
      <c r="EUH454" s="3"/>
      <c r="EUI454" s="3"/>
      <c r="EUJ454" s="3"/>
      <c r="EUK454" s="3"/>
      <c r="EUL454" s="3"/>
      <c r="EUM454" s="3"/>
      <c r="EUN454" s="3"/>
      <c r="EUO454" s="3"/>
      <c r="EUP454" s="3"/>
      <c r="EUQ454" s="3"/>
      <c r="EUR454" s="3"/>
      <c r="EUS454" s="3"/>
      <c r="EUT454" s="3"/>
      <c r="EUU454" s="3"/>
      <c r="EUV454" s="3"/>
      <c r="EUW454" s="3"/>
      <c r="EUX454" s="3"/>
      <c r="EUY454" s="3"/>
      <c r="EUZ454" s="3"/>
      <c r="EVA454" s="3"/>
      <c r="EVB454" s="3"/>
      <c r="EVC454" s="3"/>
      <c r="EVD454" s="3"/>
      <c r="EVE454" s="3"/>
      <c r="EVF454" s="3"/>
      <c r="EVG454" s="3"/>
      <c r="EVH454" s="3"/>
      <c r="EVI454" s="3"/>
      <c r="EVJ454" s="3"/>
      <c r="EVK454" s="3"/>
      <c r="EVL454" s="3"/>
      <c r="EVM454" s="3"/>
      <c r="EVN454" s="3"/>
      <c r="EVO454" s="3"/>
      <c r="EVP454" s="3"/>
      <c r="EVQ454" s="3"/>
      <c r="EVR454" s="3"/>
      <c r="EVS454" s="3"/>
      <c r="EVT454" s="3"/>
      <c r="EVU454" s="3"/>
      <c r="EVV454" s="3"/>
      <c r="EVW454" s="3"/>
      <c r="EVX454" s="3"/>
      <c r="EVY454" s="3"/>
      <c r="EVZ454" s="3"/>
      <c r="EWA454" s="3"/>
      <c r="EWB454" s="3"/>
      <c r="EWC454" s="3"/>
      <c r="EWD454" s="3"/>
      <c r="EWE454" s="3"/>
      <c r="EWF454" s="3"/>
      <c r="EWG454" s="3"/>
      <c r="EWH454" s="3"/>
      <c r="EWI454" s="3"/>
      <c r="EWJ454" s="3"/>
      <c r="EWK454" s="3"/>
      <c r="EWL454" s="3"/>
      <c r="EWM454" s="3"/>
      <c r="EWN454" s="3"/>
      <c r="EWO454" s="3"/>
      <c r="EWP454" s="3"/>
      <c r="EWQ454" s="3"/>
      <c r="EWR454" s="3"/>
      <c r="EWS454" s="3"/>
      <c r="EWT454" s="3"/>
      <c r="EWU454" s="3"/>
      <c r="EWV454" s="3"/>
      <c r="EWW454" s="3"/>
      <c r="EWX454" s="3"/>
      <c r="EWY454" s="3"/>
      <c r="EWZ454" s="3"/>
      <c r="EXA454" s="3"/>
      <c r="EXB454" s="3"/>
      <c r="EXC454" s="3"/>
      <c r="EXD454" s="3"/>
      <c r="EXE454" s="3"/>
      <c r="EXF454" s="3"/>
      <c r="EXG454" s="3"/>
      <c r="EXH454" s="3"/>
      <c r="EXI454" s="3"/>
      <c r="EXJ454" s="3"/>
      <c r="EXK454" s="3"/>
      <c r="EXL454" s="3"/>
      <c r="EXM454" s="3"/>
      <c r="EXN454" s="3"/>
      <c r="EXO454" s="3"/>
      <c r="EXP454" s="3"/>
      <c r="EXQ454" s="3"/>
      <c r="EXR454" s="3"/>
      <c r="EXS454" s="3"/>
      <c r="EXT454" s="3"/>
      <c r="EXU454" s="3"/>
      <c r="EXV454" s="3"/>
      <c r="EXW454" s="3"/>
      <c r="EXX454" s="3"/>
      <c r="EXY454" s="3"/>
      <c r="EXZ454" s="3"/>
      <c r="EYA454" s="3"/>
      <c r="EYB454" s="3"/>
      <c r="EYC454" s="3"/>
      <c r="EYD454" s="3"/>
      <c r="EYE454" s="3"/>
      <c r="EYF454" s="3"/>
      <c r="EYG454" s="3"/>
      <c r="EYH454" s="3"/>
      <c r="EYI454" s="3"/>
      <c r="EYJ454" s="3"/>
      <c r="EYK454" s="3"/>
      <c r="EYL454" s="3"/>
      <c r="EYM454" s="3"/>
      <c r="EYN454" s="3"/>
      <c r="EYO454" s="3"/>
      <c r="EYP454" s="3"/>
      <c r="EYQ454" s="3"/>
      <c r="EYR454" s="3"/>
      <c r="EYS454" s="3"/>
      <c r="EYT454" s="3"/>
      <c r="EYU454" s="3"/>
      <c r="EYV454" s="3"/>
      <c r="EYW454" s="3"/>
      <c r="EYX454" s="3"/>
      <c r="EYY454" s="3"/>
      <c r="EYZ454" s="3"/>
      <c r="EZA454" s="3"/>
      <c r="EZB454" s="3"/>
      <c r="EZC454" s="3"/>
      <c r="EZD454" s="3"/>
      <c r="EZE454" s="3"/>
      <c r="EZF454" s="3"/>
      <c r="EZG454" s="3"/>
      <c r="EZH454" s="3"/>
      <c r="EZI454" s="3"/>
      <c r="EZJ454" s="3"/>
      <c r="EZK454" s="3"/>
      <c r="EZL454" s="3"/>
      <c r="EZM454" s="3"/>
      <c r="EZN454" s="3"/>
      <c r="EZO454" s="3"/>
      <c r="EZP454" s="3"/>
      <c r="EZQ454" s="3"/>
      <c r="EZR454" s="3"/>
      <c r="EZS454" s="3"/>
      <c r="EZT454" s="3"/>
      <c r="EZU454" s="3"/>
      <c r="EZV454" s="3"/>
      <c r="EZW454" s="3"/>
      <c r="EZX454" s="3"/>
      <c r="EZY454" s="3"/>
      <c r="EZZ454" s="3"/>
      <c r="FAA454" s="3"/>
      <c r="FAB454" s="3"/>
      <c r="FAC454" s="3"/>
      <c r="FAD454" s="3"/>
      <c r="FAE454" s="3"/>
      <c r="FAF454" s="3"/>
      <c r="FAG454" s="3"/>
      <c r="FAH454" s="3"/>
      <c r="FAI454" s="3"/>
      <c r="FAK454" s="3"/>
      <c r="FAM454" s="3"/>
      <c r="FAN454" s="3"/>
      <c r="FAO454" s="3"/>
      <c r="FAP454" s="3"/>
      <c r="FAQ454" s="3"/>
      <c r="FAR454" s="3"/>
      <c r="FAS454" s="3"/>
      <c r="FAT454" s="3"/>
      <c r="FAY454" s="3"/>
      <c r="FAZ454" s="3"/>
      <c r="FBA454" s="3"/>
      <c r="FBB454" s="3"/>
      <c r="FBC454" s="3"/>
      <c r="FBD454" s="3"/>
      <c r="FBE454" s="3"/>
      <c r="FBF454" s="3"/>
      <c r="FBG454" s="3"/>
      <c r="FBH454" s="3"/>
      <c r="FBI454" s="3"/>
      <c r="FBJ454" s="3"/>
      <c r="FBK454" s="3"/>
      <c r="FBL454" s="3"/>
      <c r="FBM454" s="3"/>
      <c r="FBN454" s="3"/>
      <c r="FBO454" s="3"/>
      <c r="FBP454" s="3"/>
      <c r="FBQ454" s="3"/>
      <c r="FBR454" s="3"/>
      <c r="FBS454" s="3"/>
      <c r="FBT454" s="3"/>
      <c r="FBU454" s="3"/>
      <c r="FBV454" s="3"/>
      <c r="FBW454" s="3"/>
      <c r="FBX454" s="3"/>
      <c r="FBY454" s="3"/>
      <c r="FBZ454" s="3"/>
      <c r="FCA454" s="3"/>
      <c r="FCB454" s="3"/>
      <c r="FCC454" s="3"/>
      <c r="FCD454" s="3"/>
      <c r="FCE454" s="3"/>
      <c r="FCF454" s="3"/>
      <c r="FCG454" s="3"/>
      <c r="FCH454" s="3"/>
      <c r="FCI454" s="3"/>
      <c r="FCJ454" s="3"/>
      <c r="FCK454" s="3"/>
      <c r="FCL454" s="3"/>
      <c r="FCM454" s="3"/>
      <c r="FCN454" s="3"/>
      <c r="FCO454" s="3"/>
      <c r="FCP454" s="3"/>
      <c r="FCQ454" s="3"/>
      <c r="FCR454" s="3"/>
      <c r="FCS454" s="3"/>
      <c r="FCT454" s="3"/>
      <c r="FCU454" s="3"/>
      <c r="FCV454" s="3"/>
      <c r="FCW454" s="3"/>
      <c r="FCX454" s="3"/>
      <c r="FCY454" s="3"/>
      <c r="FCZ454" s="3"/>
      <c r="FDA454" s="3"/>
      <c r="FDB454" s="3"/>
      <c r="FDC454" s="3"/>
      <c r="FDD454" s="3"/>
      <c r="FDE454" s="3"/>
      <c r="FDF454" s="3"/>
      <c r="FDG454" s="3"/>
      <c r="FDH454" s="3"/>
      <c r="FDI454" s="3"/>
      <c r="FDJ454" s="3"/>
      <c r="FDK454" s="3"/>
      <c r="FDL454" s="3"/>
      <c r="FDM454" s="3"/>
      <c r="FDN454" s="3"/>
      <c r="FDO454" s="3"/>
      <c r="FDP454" s="3"/>
      <c r="FDQ454" s="3"/>
      <c r="FDR454" s="3"/>
      <c r="FDS454" s="3"/>
      <c r="FDT454" s="3"/>
      <c r="FDU454" s="3"/>
      <c r="FDV454" s="3"/>
      <c r="FDW454" s="3"/>
      <c r="FDX454" s="3"/>
      <c r="FDY454" s="3"/>
      <c r="FDZ454" s="3"/>
      <c r="FEA454" s="3"/>
      <c r="FEB454" s="3"/>
      <c r="FEC454" s="3"/>
      <c r="FED454" s="3"/>
      <c r="FEE454" s="3"/>
      <c r="FEF454" s="3"/>
      <c r="FEG454" s="3"/>
      <c r="FEH454" s="3"/>
      <c r="FEI454" s="3"/>
      <c r="FEJ454" s="3"/>
      <c r="FEK454" s="3"/>
      <c r="FEL454" s="3"/>
      <c r="FEM454" s="3"/>
      <c r="FEN454" s="3"/>
      <c r="FEO454" s="3"/>
      <c r="FEP454" s="3"/>
      <c r="FEQ454" s="3"/>
      <c r="FER454" s="3"/>
      <c r="FES454" s="3"/>
      <c r="FET454" s="3"/>
      <c r="FEU454" s="3"/>
      <c r="FEV454" s="3"/>
      <c r="FEW454" s="3"/>
      <c r="FEX454" s="3"/>
      <c r="FEY454" s="3"/>
      <c r="FEZ454" s="3"/>
      <c r="FFA454" s="3"/>
      <c r="FFB454" s="3"/>
      <c r="FFC454" s="3"/>
      <c r="FFD454" s="3"/>
      <c r="FFE454" s="3"/>
      <c r="FFF454" s="3"/>
      <c r="FFG454" s="3"/>
      <c r="FFH454" s="3"/>
      <c r="FFI454" s="3"/>
      <c r="FFJ454" s="3"/>
      <c r="FFK454" s="3"/>
      <c r="FFL454" s="3"/>
      <c r="FFM454" s="3"/>
      <c r="FFN454" s="3"/>
      <c r="FFO454" s="3"/>
      <c r="FFP454" s="3"/>
      <c r="FFQ454" s="3"/>
      <c r="FFR454" s="3"/>
      <c r="FFS454" s="3"/>
      <c r="FFT454" s="3"/>
      <c r="FFU454" s="3"/>
      <c r="FFV454" s="3"/>
      <c r="FFW454" s="3"/>
      <c r="FFX454" s="3"/>
      <c r="FFY454" s="3"/>
      <c r="FFZ454" s="3"/>
      <c r="FGA454" s="3"/>
      <c r="FGB454" s="3"/>
      <c r="FGC454" s="3"/>
      <c r="FGD454" s="3"/>
      <c r="FGE454" s="3"/>
      <c r="FGF454" s="3"/>
      <c r="FGG454" s="3"/>
      <c r="FGH454" s="3"/>
      <c r="FGI454" s="3"/>
      <c r="FGJ454" s="3"/>
      <c r="FGK454" s="3"/>
      <c r="FGL454" s="3"/>
      <c r="FGM454" s="3"/>
      <c r="FGN454" s="3"/>
      <c r="FGO454" s="3"/>
      <c r="FGP454" s="3"/>
      <c r="FGQ454" s="3"/>
      <c r="FGR454" s="3"/>
      <c r="FGS454" s="3"/>
      <c r="FGT454" s="3"/>
      <c r="FGU454" s="3"/>
      <c r="FGV454" s="3"/>
      <c r="FGW454" s="3"/>
      <c r="FGX454" s="3"/>
      <c r="FGY454" s="3"/>
      <c r="FGZ454" s="3"/>
      <c r="FHA454" s="3"/>
      <c r="FHB454" s="3"/>
      <c r="FHC454" s="3"/>
      <c r="FHD454" s="3"/>
      <c r="FHE454" s="3"/>
      <c r="FHF454" s="3"/>
      <c r="FHG454" s="3"/>
      <c r="FHH454" s="3"/>
      <c r="FHI454" s="3"/>
      <c r="FHJ454" s="3"/>
      <c r="FHK454" s="3"/>
      <c r="FHL454" s="3"/>
      <c r="FHM454" s="3"/>
      <c r="FHN454" s="3"/>
      <c r="FHO454" s="3"/>
      <c r="FHP454" s="3"/>
      <c r="FHQ454" s="3"/>
      <c r="FHR454" s="3"/>
      <c r="FHS454" s="3"/>
      <c r="FHT454" s="3"/>
      <c r="FHU454" s="3"/>
      <c r="FHV454" s="3"/>
      <c r="FHW454" s="3"/>
      <c r="FHX454" s="3"/>
      <c r="FHY454" s="3"/>
      <c r="FHZ454" s="3"/>
      <c r="FIA454" s="3"/>
      <c r="FIB454" s="3"/>
      <c r="FIC454" s="3"/>
      <c r="FID454" s="3"/>
      <c r="FIE454" s="3"/>
      <c r="FIF454" s="3"/>
      <c r="FIG454" s="3"/>
      <c r="FIH454" s="3"/>
      <c r="FII454" s="3"/>
      <c r="FIJ454" s="3"/>
      <c r="FIK454" s="3"/>
      <c r="FIL454" s="3"/>
      <c r="FIM454" s="3"/>
      <c r="FIN454" s="3"/>
      <c r="FIO454" s="3"/>
      <c r="FIP454" s="3"/>
      <c r="FIQ454" s="3"/>
      <c r="FIR454" s="3"/>
      <c r="FIS454" s="3"/>
      <c r="FIT454" s="3"/>
      <c r="FIU454" s="3"/>
      <c r="FIV454" s="3"/>
      <c r="FIW454" s="3"/>
      <c r="FIX454" s="3"/>
      <c r="FIY454" s="3"/>
      <c r="FIZ454" s="3"/>
      <c r="FJA454" s="3"/>
      <c r="FJB454" s="3"/>
      <c r="FJC454" s="3"/>
      <c r="FJD454" s="3"/>
      <c r="FJE454" s="3"/>
      <c r="FJF454" s="3"/>
      <c r="FJG454" s="3"/>
      <c r="FJH454" s="3"/>
      <c r="FJI454" s="3"/>
      <c r="FJJ454" s="3"/>
      <c r="FJK454" s="3"/>
      <c r="FJL454" s="3"/>
      <c r="FJM454" s="3"/>
      <c r="FJN454" s="3"/>
      <c r="FJO454" s="3"/>
      <c r="FJP454" s="3"/>
      <c r="FJQ454" s="3"/>
      <c r="FJR454" s="3"/>
      <c r="FJS454" s="3"/>
      <c r="FJT454" s="3"/>
      <c r="FJU454" s="3"/>
      <c r="FJV454" s="3"/>
      <c r="FJW454" s="3"/>
      <c r="FJX454" s="3"/>
      <c r="FJY454" s="3"/>
      <c r="FJZ454" s="3"/>
      <c r="FKA454" s="3"/>
      <c r="FKB454" s="3"/>
      <c r="FKC454" s="3"/>
      <c r="FKD454" s="3"/>
      <c r="FKE454" s="3"/>
      <c r="FKG454" s="3"/>
      <c r="FKI454" s="3"/>
      <c r="FKJ454" s="3"/>
      <c r="FKK454" s="3"/>
      <c r="FKL454" s="3"/>
      <c r="FKM454" s="3"/>
      <c r="FKN454" s="3"/>
      <c r="FKO454" s="3"/>
      <c r="FKP454" s="3"/>
      <c r="FKU454" s="3"/>
      <c r="FKV454" s="3"/>
      <c r="FKW454" s="3"/>
      <c r="FKX454" s="3"/>
      <c r="FKY454" s="3"/>
      <c r="FKZ454" s="3"/>
      <c r="FLA454" s="3"/>
      <c r="FLB454" s="3"/>
      <c r="FLC454" s="3"/>
      <c r="FLD454" s="3"/>
      <c r="FLE454" s="3"/>
      <c r="FLF454" s="3"/>
      <c r="FLG454" s="3"/>
      <c r="FLH454" s="3"/>
      <c r="FLI454" s="3"/>
      <c r="FLJ454" s="3"/>
      <c r="FLK454" s="3"/>
      <c r="FLL454" s="3"/>
      <c r="FLM454" s="3"/>
      <c r="FLN454" s="3"/>
      <c r="FLO454" s="3"/>
      <c r="FLP454" s="3"/>
      <c r="FLQ454" s="3"/>
      <c r="FLR454" s="3"/>
      <c r="FLS454" s="3"/>
      <c r="FLT454" s="3"/>
      <c r="FLU454" s="3"/>
      <c r="FLV454" s="3"/>
      <c r="FLW454" s="3"/>
      <c r="FLX454" s="3"/>
      <c r="FLY454" s="3"/>
      <c r="FLZ454" s="3"/>
      <c r="FMA454" s="3"/>
      <c r="FMB454" s="3"/>
      <c r="FMC454" s="3"/>
      <c r="FMD454" s="3"/>
      <c r="FME454" s="3"/>
      <c r="FMF454" s="3"/>
      <c r="FMG454" s="3"/>
      <c r="FMH454" s="3"/>
      <c r="FMI454" s="3"/>
      <c r="FMJ454" s="3"/>
      <c r="FMK454" s="3"/>
      <c r="FML454" s="3"/>
      <c r="FMM454" s="3"/>
      <c r="FMN454" s="3"/>
      <c r="FMO454" s="3"/>
      <c r="FMP454" s="3"/>
      <c r="FMQ454" s="3"/>
      <c r="FMR454" s="3"/>
      <c r="FMS454" s="3"/>
      <c r="FMT454" s="3"/>
      <c r="FMU454" s="3"/>
      <c r="FMV454" s="3"/>
      <c r="FMW454" s="3"/>
      <c r="FMX454" s="3"/>
      <c r="FMY454" s="3"/>
      <c r="FMZ454" s="3"/>
      <c r="FNA454" s="3"/>
      <c r="FNB454" s="3"/>
      <c r="FNC454" s="3"/>
      <c r="FND454" s="3"/>
      <c r="FNE454" s="3"/>
      <c r="FNF454" s="3"/>
      <c r="FNG454" s="3"/>
      <c r="FNH454" s="3"/>
      <c r="FNI454" s="3"/>
      <c r="FNJ454" s="3"/>
      <c r="FNK454" s="3"/>
      <c r="FNL454" s="3"/>
      <c r="FNM454" s="3"/>
      <c r="FNN454" s="3"/>
      <c r="FNO454" s="3"/>
      <c r="FNP454" s="3"/>
      <c r="FNQ454" s="3"/>
      <c r="FNR454" s="3"/>
      <c r="FNS454" s="3"/>
      <c r="FNT454" s="3"/>
      <c r="FNU454" s="3"/>
      <c r="FNV454" s="3"/>
      <c r="FNW454" s="3"/>
      <c r="FNX454" s="3"/>
      <c r="FNY454" s="3"/>
      <c r="FNZ454" s="3"/>
      <c r="FOA454" s="3"/>
      <c r="FOB454" s="3"/>
      <c r="FOC454" s="3"/>
      <c r="FOD454" s="3"/>
      <c r="FOE454" s="3"/>
      <c r="FOF454" s="3"/>
      <c r="FOG454" s="3"/>
      <c r="FOH454" s="3"/>
      <c r="FOI454" s="3"/>
      <c r="FOJ454" s="3"/>
      <c r="FOK454" s="3"/>
      <c r="FOL454" s="3"/>
      <c r="FOM454" s="3"/>
      <c r="FON454" s="3"/>
      <c r="FOO454" s="3"/>
      <c r="FOP454" s="3"/>
      <c r="FOQ454" s="3"/>
      <c r="FOR454" s="3"/>
      <c r="FOS454" s="3"/>
      <c r="FOT454" s="3"/>
      <c r="FOU454" s="3"/>
      <c r="FOV454" s="3"/>
      <c r="FOW454" s="3"/>
      <c r="FOX454" s="3"/>
      <c r="FOY454" s="3"/>
      <c r="FOZ454" s="3"/>
      <c r="FPA454" s="3"/>
      <c r="FPB454" s="3"/>
      <c r="FPC454" s="3"/>
      <c r="FPD454" s="3"/>
      <c r="FPE454" s="3"/>
      <c r="FPF454" s="3"/>
      <c r="FPG454" s="3"/>
      <c r="FPH454" s="3"/>
      <c r="FPI454" s="3"/>
      <c r="FPJ454" s="3"/>
      <c r="FPK454" s="3"/>
      <c r="FPL454" s="3"/>
      <c r="FPM454" s="3"/>
      <c r="FPN454" s="3"/>
      <c r="FPO454" s="3"/>
      <c r="FPP454" s="3"/>
      <c r="FPQ454" s="3"/>
      <c r="FPR454" s="3"/>
      <c r="FPS454" s="3"/>
      <c r="FPT454" s="3"/>
      <c r="FPU454" s="3"/>
      <c r="FPV454" s="3"/>
      <c r="FPW454" s="3"/>
      <c r="FPX454" s="3"/>
      <c r="FPY454" s="3"/>
      <c r="FPZ454" s="3"/>
      <c r="FQA454" s="3"/>
      <c r="FQB454" s="3"/>
      <c r="FQC454" s="3"/>
      <c r="FQD454" s="3"/>
      <c r="FQE454" s="3"/>
      <c r="FQF454" s="3"/>
      <c r="FQG454" s="3"/>
      <c r="FQH454" s="3"/>
      <c r="FQI454" s="3"/>
      <c r="FQJ454" s="3"/>
      <c r="FQK454" s="3"/>
      <c r="FQL454" s="3"/>
      <c r="FQM454" s="3"/>
      <c r="FQN454" s="3"/>
      <c r="FQO454" s="3"/>
      <c r="FQP454" s="3"/>
      <c r="FQQ454" s="3"/>
      <c r="FQR454" s="3"/>
      <c r="FQS454" s="3"/>
      <c r="FQT454" s="3"/>
      <c r="FQU454" s="3"/>
      <c r="FQV454" s="3"/>
      <c r="FQW454" s="3"/>
      <c r="FQX454" s="3"/>
      <c r="FQY454" s="3"/>
      <c r="FQZ454" s="3"/>
      <c r="FRA454" s="3"/>
      <c r="FRB454" s="3"/>
      <c r="FRC454" s="3"/>
      <c r="FRD454" s="3"/>
      <c r="FRE454" s="3"/>
      <c r="FRF454" s="3"/>
      <c r="FRG454" s="3"/>
      <c r="FRH454" s="3"/>
      <c r="FRI454" s="3"/>
      <c r="FRJ454" s="3"/>
      <c r="FRK454" s="3"/>
      <c r="FRL454" s="3"/>
      <c r="FRM454" s="3"/>
      <c r="FRN454" s="3"/>
      <c r="FRO454" s="3"/>
      <c r="FRP454" s="3"/>
      <c r="FRQ454" s="3"/>
      <c r="FRR454" s="3"/>
      <c r="FRS454" s="3"/>
      <c r="FRT454" s="3"/>
      <c r="FRU454" s="3"/>
      <c r="FRV454" s="3"/>
      <c r="FRW454" s="3"/>
      <c r="FRX454" s="3"/>
      <c r="FRY454" s="3"/>
      <c r="FRZ454" s="3"/>
      <c r="FSA454" s="3"/>
      <c r="FSB454" s="3"/>
      <c r="FSC454" s="3"/>
      <c r="FSD454" s="3"/>
      <c r="FSE454" s="3"/>
      <c r="FSF454" s="3"/>
      <c r="FSG454" s="3"/>
      <c r="FSH454" s="3"/>
      <c r="FSI454" s="3"/>
      <c r="FSJ454" s="3"/>
      <c r="FSK454" s="3"/>
      <c r="FSL454" s="3"/>
      <c r="FSM454" s="3"/>
      <c r="FSN454" s="3"/>
      <c r="FSO454" s="3"/>
      <c r="FSP454" s="3"/>
      <c r="FSQ454" s="3"/>
      <c r="FSR454" s="3"/>
      <c r="FSS454" s="3"/>
      <c r="FST454" s="3"/>
      <c r="FSU454" s="3"/>
      <c r="FSV454" s="3"/>
      <c r="FSW454" s="3"/>
      <c r="FSX454" s="3"/>
      <c r="FSY454" s="3"/>
      <c r="FSZ454" s="3"/>
      <c r="FTA454" s="3"/>
      <c r="FTB454" s="3"/>
      <c r="FTC454" s="3"/>
      <c r="FTD454" s="3"/>
      <c r="FTE454" s="3"/>
      <c r="FTF454" s="3"/>
      <c r="FTG454" s="3"/>
      <c r="FTH454" s="3"/>
      <c r="FTI454" s="3"/>
      <c r="FTJ454" s="3"/>
      <c r="FTK454" s="3"/>
      <c r="FTL454" s="3"/>
      <c r="FTM454" s="3"/>
      <c r="FTN454" s="3"/>
      <c r="FTO454" s="3"/>
      <c r="FTP454" s="3"/>
      <c r="FTQ454" s="3"/>
      <c r="FTR454" s="3"/>
      <c r="FTS454" s="3"/>
      <c r="FTT454" s="3"/>
      <c r="FTU454" s="3"/>
      <c r="FTV454" s="3"/>
      <c r="FTW454" s="3"/>
      <c r="FTX454" s="3"/>
      <c r="FTY454" s="3"/>
      <c r="FTZ454" s="3"/>
      <c r="FUA454" s="3"/>
      <c r="FUC454" s="3"/>
      <c r="FUE454" s="3"/>
      <c r="FUF454" s="3"/>
      <c r="FUG454" s="3"/>
      <c r="FUH454" s="3"/>
      <c r="FUI454" s="3"/>
      <c r="FUJ454" s="3"/>
      <c r="FUK454" s="3"/>
      <c r="FUL454" s="3"/>
      <c r="FUQ454" s="3"/>
      <c r="FUR454" s="3"/>
      <c r="FUS454" s="3"/>
      <c r="FUT454" s="3"/>
      <c r="FUU454" s="3"/>
      <c r="FUV454" s="3"/>
      <c r="FUW454" s="3"/>
      <c r="FUX454" s="3"/>
      <c r="FUY454" s="3"/>
      <c r="FUZ454" s="3"/>
      <c r="FVA454" s="3"/>
      <c r="FVB454" s="3"/>
      <c r="FVC454" s="3"/>
      <c r="FVD454" s="3"/>
      <c r="FVE454" s="3"/>
      <c r="FVF454" s="3"/>
      <c r="FVG454" s="3"/>
      <c r="FVH454" s="3"/>
      <c r="FVI454" s="3"/>
      <c r="FVJ454" s="3"/>
      <c r="FVK454" s="3"/>
      <c r="FVL454" s="3"/>
      <c r="FVM454" s="3"/>
      <c r="FVN454" s="3"/>
      <c r="FVO454" s="3"/>
      <c r="FVP454" s="3"/>
      <c r="FVQ454" s="3"/>
      <c r="FVR454" s="3"/>
      <c r="FVS454" s="3"/>
      <c r="FVT454" s="3"/>
      <c r="FVU454" s="3"/>
      <c r="FVV454" s="3"/>
      <c r="FVW454" s="3"/>
      <c r="FVX454" s="3"/>
      <c r="FVY454" s="3"/>
      <c r="FVZ454" s="3"/>
      <c r="FWA454" s="3"/>
      <c r="FWB454" s="3"/>
      <c r="FWC454" s="3"/>
      <c r="FWD454" s="3"/>
      <c r="FWE454" s="3"/>
      <c r="FWF454" s="3"/>
      <c r="FWG454" s="3"/>
      <c r="FWH454" s="3"/>
      <c r="FWI454" s="3"/>
      <c r="FWJ454" s="3"/>
      <c r="FWK454" s="3"/>
      <c r="FWL454" s="3"/>
      <c r="FWM454" s="3"/>
      <c r="FWN454" s="3"/>
      <c r="FWO454" s="3"/>
      <c r="FWP454" s="3"/>
      <c r="FWQ454" s="3"/>
      <c r="FWR454" s="3"/>
      <c r="FWS454" s="3"/>
      <c r="FWT454" s="3"/>
      <c r="FWU454" s="3"/>
      <c r="FWV454" s="3"/>
      <c r="FWW454" s="3"/>
      <c r="FWX454" s="3"/>
      <c r="FWY454" s="3"/>
      <c r="FWZ454" s="3"/>
      <c r="FXA454" s="3"/>
      <c r="FXB454" s="3"/>
      <c r="FXC454" s="3"/>
      <c r="FXD454" s="3"/>
      <c r="FXE454" s="3"/>
      <c r="FXF454" s="3"/>
      <c r="FXG454" s="3"/>
      <c r="FXH454" s="3"/>
      <c r="FXI454" s="3"/>
      <c r="FXJ454" s="3"/>
      <c r="FXK454" s="3"/>
      <c r="FXL454" s="3"/>
      <c r="FXM454" s="3"/>
      <c r="FXN454" s="3"/>
      <c r="FXO454" s="3"/>
      <c r="FXP454" s="3"/>
      <c r="FXQ454" s="3"/>
      <c r="FXR454" s="3"/>
      <c r="FXS454" s="3"/>
      <c r="FXT454" s="3"/>
      <c r="FXU454" s="3"/>
      <c r="FXV454" s="3"/>
      <c r="FXW454" s="3"/>
      <c r="FXX454" s="3"/>
      <c r="FXY454" s="3"/>
      <c r="FXZ454" s="3"/>
      <c r="FYA454" s="3"/>
      <c r="FYB454" s="3"/>
      <c r="FYC454" s="3"/>
      <c r="FYD454" s="3"/>
      <c r="FYE454" s="3"/>
      <c r="FYF454" s="3"/>
      <c r="FYG454" s="3"/>
      <c r="FYH454" s="3"/>
      <c r="FYI454" s="3"/>
      <c r="FYJ454" s="3"/>
      <c r="FYK454" s="3"/>
      <c r="FYL454" s="3"/>
      <c r="FYM454" s="3"/>
      <c r="FYN454" s="3"/>
      <c r="FYO454" s="3"/>
      <c r="FYP454" s="3"/>
      <c r="FYQ454" s="3"/>
      <c r="FYR454" s="3"/>
      <c r="FYS454" s="3"/>
      <c r="FYT454" s="3"/>
      <c r="FYU454" s="3"/>
      <c r="FYV454" s="3"/>
      <c r="FYW454" s="3"/>
      <c r="FYX454" s="3"/>
      <c r="FYY454" s="3"/>
      <c r="FYZ454" s="3"/>
      <c r="FZA454" s="3"/>
      <c r="FZB454" s="3"/>
      <c r="FZC454" s="3"/>
      <c r="FZD454" s="3"/>
      <c r="FZE454" s="3"/>
      <c r="FZF454" s="3"/>
      <c r="FZG454" s="3"/>
      <c r="FZH454" s="3"/>
      <c r="FZI454" s="3"/>
      <c r="FZJ454" s="3"/>
      <c r="FZK454" s="3"/>
      <c r="FZL454" s="3"/>
      <c r="FZM454" s="3"/>
      <c r="FZN454" s="3"/>
      <c r="FZO454" s="3"/>
      <c r="FZP454" s="3"/>
      <c r="FZQ454" s="3"/>
      <c r="FZR454" s="3"/>
      <c r="FZS454" s="3"/>
      <c r="FZT454" s="3"/>
      <c r="FZU454" s="3"/>
      <c r="FZV454" s="3"/>
      <c r="FZW454" s="3"/>
      <c r="FZX454" s="3"/>
      <c r="FZY454" s="3"/>
      <c r="FZZ454" s="3"/>
      <c r="GAA454" s="3"/>
      <c r="GAB454" s="3"/>
      <c r="GAC454" s="3"/>
      <c r="GAD454" s="3"/>
      <c r="GAE454" s="3"/>
      <c r="GAF454" s="3"/>
      <c r="GAG454" s="3"/>
      <c r="GAH454" s="3"/>
      <c r="GAI454" s="3"/>
      <c r="GAJ454" s="3"/>
      <c r="GAK454" s="3"/>
      <c r="GAL454" s="3"/>
      <c r="GAM454" s="3"/>
      <c r="GAN454" s="3"/>
      <c r="GAO454" s="3"/>
      <c r="GAP454" s="3"/>
      <c r="GAQ454" s="3"/>
      <c r="GAR454" s="3"/>
      <c r="GAS454" s="3"/>
      <c r="GAT454" s="3"/>
      <c r="GAU454" s="3"/>
      <c r="GAV454" s="3"/>
      <c r="GAW454" s="3"/>
      <c r="GAX454" s="3"/>
      <c r="GAY454" s="3"/>
      <c r="GAZ454" s="3"/>
      <c r="GBA454" s="3"/>
      <c r="GBB454" s="3"/>
      <c r="GBC454" s="3"/>
      <c r="GBD454" s="3"/>
      <c r="GBE454" s="3"/>
      <c r="GBF454" s="3"/>
      <c r="GBG454" s="3"/>
      <c r="GBH454" s="3"/>
      <c r="GBI454" s="3"/>
      <c r="GBJ454" s="3"/>
      <c r="GBK454" s="3"/>
      <c r="GBL454" s="3"/>
      <c r="GBM454" s="3"/>
      <c r="GBN454" s="3"/>
      <c r="GBO454" s="3"/>
      <c r="GBP454" s="3"/>
      <c r="GBQ454" s="3"/>
      <c r="GBR454" s="3"/>
      <c r="GBS454" s="3"/>
      <c r="GBT454" s="3"/>
      <c r="GBU454" s="3"/>
      <c r="GBV454" s="3"/>
      <c r="GBW454" s="3"/>
      <c r="GBX454" s="3"/>
      <c r="GBY454" s="3"/>
      <c r="GBZ454" s="3"/>
      <c r="GCA454" s="3"/>
      <c r="GCB454" s="3"/>
      <c r="GCC454" s="3"/>
      <c r="GCD454" s="3"/>
      <c r="GCE454" s="3"/>
      <c r="GCF454" s="3"/>
      <c r="GCG454" s="3"/>
      <c r="GCH454" s="3"/>
      <c r="GCI454" s="3"/>
      <c r="GCJ454" s="3"/>
      <c r="GCK454" s="3"/>
      <c r="GCL454" s="3"/>
      <c r="GCM454" s="3"/>
      <c r="GCN454" s="3"/>
      <c r="GCO454" s="3"/>
      <c r="GCP454" s="3"/>
      <c r="GCQ454" s="3"/>
      <c r="GCR454" s="3"/>
      <c r="GCS454" s="3"/>
      <c r="GCT454" s="3"/>
      <c r="GCU454" s="3"/>
      <c r="GCV454" s="3"/>
      <c r="GCW454" s="3"/>
      <c r="GCX454" s="3"/>
      <c r="GCY454" s="3"/>
      <c r="GCZ454" s="3"/>
      <c r="GDA454" s="3"/>
      <c r="GDB454" s="3"/>
      <c r="GDC454" s="3"/>
      <c r="GDD454" s="3"/>
      <c r="GDE454" s="3"/>
      <c r="GDF454" s="3"/>
      <c r="GDG454" s="3"/>
      <c r="GDH454" s="3"/>
      <c r="GDI454" s="3"/>
      <c r="GDJ454" s="3"/>
      <c r="GDK454" s="3"/>
      <c r="GDL454" s="3"/>
      <c r="GDM454" s="3"/>
      <c r="GDN454" s="3"/>
      <c r="GDO454" s="3"/>
      <c r="GDP454" s="3"/>
      <c r="GDQ454" s="3"/>
      <c r="GDR454" s="3"/>
      <c r="GDS454" s="3"/>
      <c r="GDT454" s="3"/>
      <c r="GDU454" s="3"/>
      <c r="GDV454" s="3"/>
      <c r="GDW454" s="3"/>
      <c r="GDY454" s="3"/>
      <c r="GEA454" s="3"/>
      <c r="GEB454" s="3"/>
      <c r="GEC454" s="3"/>
      <c r="GED454" s="3"/>
      <c r="GEE454" s="3"/>
      <c r="GEF454" s="3"/>
      <c r="GEG454" s="3"/>
      <c r="GEH454" s="3"/>
      <c r="GEM454" s="3"/>
      <c r="GEN454" s="3"/>
      <c r="GEO454" s="3"/>
      <c r="GEP454" s="3"/>
      <c r="GEQ454" s="3"/>
      <c r="GER454" s="3"/>
      <c r="GES454" s="3"/>
      <c r="GET454" s="3"/>
      <c r="GEU454" s="3"/>
      <c r="GEV454" s="3"/>
      <c r="GEW454" s="3"/>
      <c r="GEX454" s="3"/>
      <c r="GEY454" s="3"/>
      <c r="GEZ454" s="3"/>
      <c r="GFA454" s="3"/>
      <c r="GFB454" s="3"/>
      <c r="GFC454" s="3"/>
      <c r="GFD454" s="3"/>
      <c r="GFE454" s="3"/>
      <c r="GFF454" s="3"/>
      <c r="GFG454" s="3"/>
      <c r="GFH454" s="3"/>
      <c r="GFI454" s="3"/>
      <c r="GFJ454" s="3"/>
      <c r="GFK454" s="3"/>
      <c r="GFL454" s="3"/>
      <c r="GFM454" s="3"/>
      <c r="GFN454" s="3"/>
      <c r="GFO454" s="3"/>
      <c r="GFP454" s="3"/>
      <c r="GFQ454" s="3"/>
      <c r="GFR454" s="3"/>
      <c r="GFS454" s="3"/>
      <c r="GFT454" s="3"/>
      <c r="GFU454" s="3"/>
      <c r="GFV454" s="3"/>
      <c r="GFW454" s="3"/>
      <c r="GFX454" s="3"/>
      <c r="GFY454" s="3"/>
      <c r="GFZ454" s="3"/>
      <c r="GGA454" s="3"/>
      <c r="GGB454" s="3"/>
      <c r="GGC454" s="3"/>
      <c r="GGD454" s="3"/>
      <c r="GGE454" s="3"/>
      <c r="GGF454" s="3"/>
      <c r="GGG454" s="3"/>
      <c r="GGH454" s="3"/>
      <c r="GGI454" s="3"/>
      <c r="GGJ454" s="3"/>
      <c r="GGK454" s="3"/>
      <c r="GGL454" s="3"/>
      <c r="GGM454" s="3"/>
      <c r="GGN454" s="3"/>
      <c r="GGO454" s="3"/>
      <c r="GGP454" s="3"/>
      <c r="GGQ454" s="3"/>
      <c r="GGR454" s="3"/>
      <c r="GGS454" s="3"/>
      <c r="GGT454" s="3"/>
      <c r="GGU454" s="3"/>
      <c r="GGV454" s="3"/>
      <c r="GGW454" s="3"/>
      <c r="GGX454" s="3"/>
      <c r="GGY454" s="3"/>
      <c r="GGZ454" s="3"/>
      <c r="GHA454" s="3"/>
      <c r="GHB454" s="3"/>
      <c r="GHC454" s="3"/>
      <c r="GHD454" s="3"/>
      <c r="GHE454" s="3"/>
      <c r="GHF454" s="3"/>
      <c r="GHG454" s="3"/>
      <c r="GHH454" s="3"/>
      <c r="GHI454" s="3"/>
      <c r="GHJ454" s="3"/>
      <c r="GHK454" s="3"/>
      <c r="GHL454" s="3"/>
      <c r="GHM454" s="3"/>
      <c r="GHN454" s="3"/>
      <c r="GHO454" s="3"/>
      <c r="GHP454" s="3"/>
      <c r="GHQ454" s="3"/>
      <c r="GHR454" s="3"/>
      <c r="GHS454" s="3"/>
      <c r="GHT454" s="3"/>
      <c r="GHU454" s="3"/>
      <c r="GHV454" s="3"/>
      <c r="GHW454" s="3"/>
      <c r="GHX454" s="3"/>
      <c r="GHY454" s="3"/>
      <c r="GHZ454" s="3"/>
      <c r="GIA454" s="3"/>
      <c r="GIB454" s="3"/>
      <c r="GIC454" s="3"/>
      <c r="GID454" s="3"/>
      <c r="GIE454" s="3"/>
      <c r="GIF454" s="3"/>
      <c r="GIG454" s="3"/>
      <c r="GIH454" s="3"/>
      <c r="GII454" s="3"/>
      <c r="GIJ454" s="3"/>
      <c r="GIK454" s="3"/>
      <c r="GIL454" s="3"/>
      <c r="GIM454" s="3"/>
      <c r="GIN454" s="3"/>
      <c r="GIO454" s="3"/>
      <c r="GIP454" s="3"/>
      <c r="GIQ454" s="3"/>
      <c r="GIR454" s="3"/>
      <c r="GIS454" s="3"/>
      <c r="GIT454" s="3"/>
      <c r="GIU454" s="3"/>
      <c r="GIV454" s="3"/>
      <c r="GIW454" s="3"/>
      <c r="GIX454" s="3"/>
      <c r="GIY454" s="3"/>
      <c r="GIZ454" s="3"/>
      <c r="GJA454" s="3"/>
      <c r="GJB454" s="3"/>
      <c r="GJC454" s="3"/>
      <c r="GJD454" s="3"/>
      <c r="GJE454" s="3"/>
      <c r="GJF454" s="3"/>
      <c r="GJG454" s="3"/>
      <c r="GJH454" s="3"/>
      <c r="GJI454" s="3"/>
      <c r="GJJ454" s="3"/>
      <c r="GJK454" s="3"/>
      <c r="GJL454" s="3"/>
      <c r="GJM454" s="3"/>
      <c r="GJN454" s="3"/>
      <c r="GJO454" s="3"/>
      <c r="GJP454" s="3"/>
      <c r="GJQ454" s="3"/>
      <c r="GJR454" s="3"/>
      <c r="GJS454" s="3"/>
      <c r="GJT454" s="3"/>
      <c r="GJU454" s="3"/>
      <c r="GJV454" s="3"/>
      <c r="GJW454" s="3"/>
      <c r="GJX454" s="3"/>
      <c r="GJY454" s="3"/>
      <c r="GJZ454" s="3"/>
      <c r="GKA454" s="3"/>
      <c r="GKB454" s="3"/>
      <c r="GKC454" s="3"/>
      <c r="GKD454" s="3"/>
      <c r="GKE454" s="3"/>
      <c r="GKF454" s="3"/>
      <c r="GKG454" s="3"/>
      <c r="GKH454" s="3"/>
      <c r="GKI454" s="3"/>
      <c r="GKJ454" s="3"/>
      <c r="GKK454" s="3"/>
      <c r="GKL454" s="3"/>
      <c r="GKM454" s="3"/>
      <c r="GKN454" s="3"/>
      <c r="GKO454" s="3"/>
      <c r="GKP454" s="3"/>
      <c r="GKQ454" s="3"/>
      <c r="GKR454" s="3"/>
      <c r="GKS454" s="3"/>
      <c r="GKT454" s="3"/>
      <c r="GKU454" s="3"/>
      <c r="GKV454" s="3"/>
      <c r="GKW454" s="3"/>
      <c r="GKX454" s="3"/>
      <c r="GKY454" s="3"/>
      <c r="GKZ454" s="3"/>
      <c r="GLA454" s="3"/>
      <c r="GLB454" s="3"/>
      <c r="GLC454" s="3"/>
      <c r="GLD454" s="3"/>
      <c r="GLE454" s="3"/>
      <c r="GLF454" s="3"/>
      <c r="GLG454" s="3"/>
      <c r="GLH454" s="3"/>
      <c r="GLI454" s="3"/>
      <c r="GLJ454" s="3"/>
      <c r="GLK454" s="3"/>
      <c r="GLL454" s="3"/>
      <c r="GLM454" s="3"/>
      <c r="GLN454" s="3"/>
      <c r="GLO454" s="3"/>
      <c r="GLP454" s="3"/>
      <c r="GLQ454" s="3"/>
      <c r="GLR454" s="3"/>
      <c r="GLS454" s="3"/>
      <c r="GLT454" s="3"/>
      <c r="GLU454" s="3"/>
      <c r="GLV454" s="3"/>
      <c r="GLW454" s="3"/>
      <c r="GLX454" s="3"/>
      <c r="GLY454" s="3"/>
      <c r="GLZ454" s="3"/>
      <c r="GMA454" s="3"/>
      <c r="GMB454" s="3"/>
      <c r="GMC454" s="3"/>
      <c r="GMD454" s="3"/>
      <c r="GME454" s="3"/>
      <c r="GMF454" s="3"/>
      <c r="GMG454" s="3"/>
      <c r="GMH454" s="3"/>
      <c r="GMI454" s="3"/>
      <c r="GMJ454" s="3"/>
      <c r="GMK454" s="3"/>
      <c r="GML454" s="3"/>
      <c r="GMM454" s="3"/>
      <c r="GMN454" s="3"/>
      <c r="GMO454" s="3"/>
      <c r="GMP454" s="3"/>
      <c r="GMQ454" s="3"/>
      <c r="GMR454" s="3"/>
      <c r="GMS454" s="3"/>
      <c r="GMT454" s="3"/>
      <c r="GMU454" s="3"/>
      <c r="GMV454" s="3"/>
      <c r="GMW454" s="3"/>
      <c r="GMX454" s="3"/>
      <c r="GMY454" s="3"/>
      <c r="GMZ454" s="3"/>
      <c r="GNA454" s="3"/>
      <c r="GNB454" s="3"/>
      <c r="GNC454" s="3"/>
      <c r="GND454" s="3"/>
      <c r="GNE454" s="3"/>
      <c r="GNF454" s="3"/>
      <c r="GNG454" s="3"/>
      <c r="GNH454" s="3"/>
      <c r="GNI454" s="3"/>
      <c r="GNJ454" s="3"/>
      <c r="GNK454" s="3"/>
      <c r="GNL454" s="3"/>
      <c r="GNM454" s="3"/>
      <c r="GNN454" s="3"/>
      <c r="GNO454" s="3"/>
      <c r="GNP454" s="3"/>
      <c r="GNQ454" s="3"/>
      <c r="GNR454" s="3"/>
      <c r="GNS454" s="3"/>
      <c r="GNU454" s="3"/>
      <c r="GNW454" s="3"/>
      <c r="GNX454" s="3"/>
      <c r="GNY454" s="3"/>
      <c r="GNZ454" s="3"/>
      <c r="GOA454" s="3"/>
      <c r="GOB454" s="3"/>
      <c r="GOC454" s="3"/>
      <c r="GOD454" s="3"/>
      <c r="GOI454" s="3"/>
      <c r="GOJ454" s="3"/>
      <c r="GOK454" s="3"/>
      <c r="GOL454" s="3"/>
      <c r="GOM454" s="3"/>
      <c r="GON454" s="3"/>
      <c r="GOO454" s="3"/>
      <c r="GOP454" s="3"/>
      <c r="GOQ454" s="3"/>
      <c r="GOR454" s="3"/>
      <c r="GOS454" s="3"/>
      <c r="GOT454" s="3"/>
      <c r="GOU454" s="3"/>
      <c r="GOV454" s="3"/>
      <c r="GOW454" s="3"/>
      <c r="GOX454" s="3"/>
      <c r="GOY454" s="3"/>
      <c r="GOZ454" s="3"/>
      <c r="GPA454" s="3"/>
      <c r="GPB454" s="3"/>
      <c r="GPC454" s="3"/>
      <c r="GPD454" s="3"/>
      <c r="GPE454" s="3"/>
      <c r="GPF454" s="3"/>
      <c r="GPG454" s="3"/>
      <c r="GPH454" s="3"/>
      <c r="GPI454" s="3"/>
      <c r="GPJ454" s="3"/>
      <c r="GPK454" s="3"/>
      <c r="GPL454" s="3"/>
      <c r="GPM454" s="3"/>
      <c r="GPN454" s="3"/>
      <c r="GPO454" s="3"/>
      <c r="GPP454" s="3"/>
      <c r="GPQ454" s="3"/>
      <c r="GPR454" s="3"/>
      <c r="GPS454" s="3"/>
      <c r="GPT454" s="3"/>
      <c r="GPU454" s="3"/>
      <c r="GPV454" s="3"/>
      <c r="GPW454" s="3"/>
      <c r="GPX454" s="3"/>
      <c r="GPY454" s="3"/>
      <c r="GPZ454" s="3"/>
      <c r="GQA454" s="3"/>
      <c r="GQB454" s="3"/>
      <c r="GQC454" s="3"/>
      <c r="GQD454" s="3"/>
      <c r="GQE454" s="3"/>
      <c r="GQF454" s="3"/>
      <c r="GQG454" s="3"/>
      <c r="GQH454" s="3"/>
      <c r="GQI454" s="3"/>
      <c r="GQJ454" s="3"/>
      <c r="GQK454" s="3"/>
      <c r="GQL454" s="3"/>
      <c r="GQM454" s="3"/>
      <c r="GQN454" s="3"/>
      <c r="GQO454" s="3"/>
      <c r="GQP454" s="3"/>
      <c r="GQQ454" s="3"/>
      <c r="GQR454" s="3"/>
      <c r="GQS454" s="3"/>
      <c r="GQT454" s="3"/>
      <c r="GQU454" s="3"/>
      <c r="GQV454" s="3"/>
      <c r="GQW454" s="3"/>
      <c r="GQX454" s="3"/>
      <c r="GQY454" s="3"/>
      <c r="GQZ454" s="3"/>
      <c r="GRA454" s="3"/>
      <c r="GRB454" s="3"/>
      <c r="GRC454" s="3"/>
      <c r="GRD454" s="3"/>
      <c r="GRE454" s="3"/>
      <c r="GRF454" s="3"/>
      <c r="GRG454" s="3"/>
      <c r="GRH454" s="3"/>
      <c r="GRI454" s="3"/>
      <c r="GRJ454" s="3"/>
      <c r="GRK454" s="3"/>
      <c r="GRL454" s="3"/>
      <c r="GRM454" s="3"/>
      <c r="GRN454" s="3"/>
      <c r="GRO454" s="3"/>
      <c r="GRP454" s="3"/>
      <c r="GRQ454" s="3"/>
      <c r="GRR454" s="3"/>
      <c r="GRS454" s="3"/>
      <c r="GRT454" s="3"/>
      <c r="GRU454" s="3"/>
      <c r="GRV454" s="3"/>
      <c r="GRW454" s="3"/>
      <c r="GRX454" s="3"/>
      <c r="GRY454" s="3"/>
      <c r="GRZ454" s="3"/>
      <c r="GSA454" s="3"/>
      <c r="GSB454" s="3"/>
      <c r="GSC454" s="3"/>
      <c r="GSD454" s="3"/>
      <c r="GSE454" s="3"/>
      <c r="GSF454" s="3"/>
      <c r="GSG454" s="3"/>
      <c r="GSH454" s="3"/>
      <c r="GSI454" s="3"/>
      <c r="GSJ454" s="3"/>
      <c r="GSK454" s="3"/>
      <c r="GSL454" s="3"/>
      <c r="GSM454" s="3"/>
      <c r="GSN454" s="3"/>
      <c r="GSO454" s="3"/>
      <c r="GSP454" s="3"/>
      <c r="GSQ454" s="3"/>
      <c r="GSR454" s="3"/>
      <c r="GSS454" s="3"/>
      <c r="GST454" s="3"/>
      <c r="GSU454" s="3"/>
      <c r="GSV454" s="3"/>
      <c r="GSW454" s="3"/>
      <c r="GSX454" s="3"/>
      <c r="GSY454" s="3"/>
      <c r="GSZ454" s="3"/>
      <c r="GTA454" s="3"/>
      <c r="GTB454" s="3"/>
      <c r="GTC454" s="3"/>
      <c r="GTD454" s="3"/>
      <c r="GTE454" s="3"/>
      <c r="GTF454" s="3"/>
      <c r="GTG454" s="3"/>
      <c r="GTH454" s="3"/>
      <c r="GTI454" s="3"/>
      <c r="GTJ454" s="3"/>
      <c r="GTK454" s="3"/>
      <c r="GTL454" s="3"/>
      <c r="GTM454" s="3"/>
      <c r="GTN454" s="3"/>
      <c r="GTO454" s="3"/>
      <c r="GTP454" s="3"/>
      <c r="GTQ454" s="3"/>
      <c r="GTR454" s="3"/>
      <c r="GTS454" s="3"/>
      <c r="GTT454" s="3"/>
      <c r="GTU454" s="3"/>
      <c r="GTV454" s="3"/>
      <c r="GTW454" s="3"/>
      <c r="GTX454" s="3"/>
      <c r="GTY454" s="3"/>
      <c r="GTZ454" s="3"/>
      <c r="GUA454" s="3"/>
      <c r="GUB454" s="3"/>
      <c r="GUC454" s="3"/>
      <c r="GUD454" s="3"/>
      <c r="GUE454" s="3"/>
      <c r="GUF454" s="3"/>
      <c r="GUG454" s="3"/>
      <c r="GUH454" s="3"/>
      <c r="GUI454" s="3"/>
      <c r="GUJ454" s="3"/>
      <c r="GUK454" s="3"/>
      <c r="GUL454" s="3"/>
      <c r="GUM454" s="3"/>
      <c r="GUN454" s="3"/>
      <c r="GUO454" s="3"/>
      <c r="GUP454" s="3"/>
      <c r="GUQ454" s="3"/>
      <c r="GUR454" s="3"/>
      <c r="GUS454" s="3"/>
      <c r="GUT454" s="3"/>
      <c r="GUU454" s="3"/>
      <c r="GUV454" s="3"/>
      <c r="GUW454" s="3"/>
      <c r="GUX454" s="3"/>
      <c r="GUY454" s="3"/>
      <c r="GUZ454" s="3"/>
      <c r="GVA454" s="3"/>
      <c r="GVB454" s="3"/>
      <c r="GVC454" s="3"/>
      <c r="GVD454" s="3"/>
      <c r="GVE454" s="3"/>
      <c r="GVF454" s="3"/>
      <c r="GVG454" s="3"/>
      <c r="GVH454" s="3"/>
      <c r="GVI454" s="3"/>
      <c r="GVJ454" s="3"/>
      <c r="GVK454" s="3"/>
      <c r="GVL454" s="3"/>
      <c r="GVM454" s="3"/>
      <c r="GVN454" s="3"/>
      <c r="GVO454" s="3"/>
      <c r="GVP454" s="3"/>
      <c r="GVQ454" s="3"/>
      <c r="GVR454" s="3"/>
      <c r="GVS454" s="3"/>
      <c r="GVT454" s="3"/>
      <c r="GVU454" s="3"/>
      <c r="GVV454" s="3"/>
      <c r="GVW454" s="3"/>
      <c r="GVX454" s="3"/>
      <c r="GVY454" s="3"/>
      <c r="GVZ454" s="3"/>
      <c r="GWA454" s="3"/>
      <c r="GWB454" s="3"/>
      <c r="GWC454" s="3"/>
      <c r="GWD454" s="3"/>
      <c r="GWE454" s="3"/>
      <c r="GWF454" s="3"/>
      <c r="GWG454" s="3"/>
      <c r="GWH454" s="3"/>
      <c r="GWI454" s="3"/>
      <c r="GWJ454" s="3"/>
      <c r="GWK454" s="3"/>
      <c r="GWL454" s="3"/>
      <c r="GWM454" s="3"/>
      <c r="GWN454" s="3"/>
      <c r="GWO454" s="3"/>
      <c r="GWP454" s="3"/>
      <c r="GWQ454" s="3"/>
      <c r="GWR454" s="3"/>
      <c r="GWS454" s="3"/>
      <c r="GWT454" s="3"/>
      <c r="GWU454" s="3"/>
      <c r="GWV454" s="3"/>
      <c r="GWW454" s="3"/>
      <c r="GWX454" s="3"/>
      <c r="GWY454" s="3"/>
      <c r="GWZ454" s="3"/>
      <c r="GXA454" s="3"/>
      <c r="GXB454" s="3"/>
      <c r="GXC454" s="3"/>
      <c r="GXD454" s="3"/>
      <c r="GXE454" s="3"/>
      <c r="GXF454" s="3"/>
      <c r="GXG454" s="3"/>
      <c r="GXH454" s="3"/>
      <c r="GXI454" s="3"/>
      <c r="GXJ454" s="3"/>
      <c r="GXK454" s="3"/>
      <c r="GXL454" s="3"/>
      <c r="GXM454" s="3"/>
      <c r="GXN454" s="3"/>
      <c r="GXO454" s="3"/>
      <c r="GXQ454" s="3"/>
      <c r="GXS454" s="3"/>
      <c r="GXT454" s="3"/>
      <c r="GXU454" s="3"/>
      <c r="GXV454" s="3"/>
      <c r="GXW454" s="3"/>
      <c r="GXX454" s="3"/>
      <c r="GXY454" s="3"/>
      <c r="GXZ454" s="3"/>
      <c r="GYE454" s="3"/>
      <c r="GYF454" s="3"/>
      <c r="GYG454" s="3"/>
      <c r="GYH454" s="3"/>
      <c r="GYI454" s="3"/>
      <c r="GYJ454" s="3"/>
      <c r="GYK454" s="3"/>
      <c r="GYL454" s="3"/>
      <c r="GYM454" s="3"/>
      <c r="GYN454" s="3"/>
      <c r="GYO454" s="3"/>
      <c r="GYP454" s="3"/>
      <c r="GYQ454" s="3"/>
      <c r="GYR454" s="3"/>
      <c r="GYS454" s="3"/>
      <c r="GYT454" s="3"/>
      <c r="GYU454" s="3"/>
      <c r="GYV454" s="3"/>
      <c r="GYW454" s="3"/>
      <c r="GYX454" s="3"/>
      <c r="GYY454" s="3"/>
      <c r="GYZ454" s="3"/>
      <c r="GZA454" s="3"/>
      <c r="GZB454" s="3"/>
      <c r="GZC454" s="3"/>
      <c r="GZD454" s="3"/>
      <c r="GZE454" s="3"/>
      <c r="GZF454" s="3"/>
      <c r="GZG454" s="3"/>
      <c r="GZH454" s="3"/>
      <c r="GZI454" s="3"/>
      <c r="GZJ454" s="3"/>
      <c r="GZK454" s="3"/>
      <c r="GZL454" s="3"/>
      <c r="GZM454" s="3"/>
      <c r="GZN454" s="3"/>
      <c r="GZO454" s="3"/>
      <c r="GZP454" s="3"/>
      <c r="GZQ454" s="3"/>
      <c r="GZR454" s="3"/>
      <c r="GZS454" s="3"/>
      <c r="GZT454" s="3"/>
      <c r="GZU454" s="3"/>
      <c r="GZV454" s="3"/>
      <c r="GZW454" s="3"/>
      <c r="GZX454" s="3"/>
      <c r="GZY454" s="3"/>
      <c r="GZZ454" s="3"/>
      <c r="HAA454" s="3"/>
      <c r="HAB454" s="3"/>
      <c r="HAC454" s="3"/>
      <c r="HAD454" s="3"/>
      <c r="HAE454" s="3"/>
      <c r="HAF454" s="3"/>
      <c r="HAG454" s="3"/>
      <c r="HAH454" s="3"/>
      <c r="HAI454" s="3"/>
      <c r="HAJ454" s="3"/>
      <c r="HAK454" s="3"/>
      <c r="HAL454" s="3"/>
      <c r="HAM454" s="3"/>
      <c r="HAN454" s="3"/>
      <c r="HAO454" s="3"/>
      <c r="HAP454" s="3"/>
      <c r="HAQ454" s="3"/>
      <c r="HAR454" s="3"/>
      <c r="HAS454" s="3"/>
      <c r="HAT454" s="3"/>
      <c r="HAU454" s="3"/>
      <c r="HAV454" s="3"/>
      <c r="HAW454" s="3"/>
      <c r="HAX454" s="3"/>
      <c r="HAY454" s="3"/>
      <c r="HAZ454" s="3"/>
      <c r="HBA454" s="3"/>
      <c r="HBB454" s="3"/>
      <c r="HBC454" s="3"/>
      <c r="HBD454" s="3"/>
      <c r="HBE454" s="3"/>
      <c r="HBF454" s="3"/>
      <c r="HBG454" s="3"/>
      <c r="HBH454" s="3"/>
      <c r="HBI454" s="3"/>
      <c r="HBJ454" s="3"/>
      <c r="HBK454" s="3"/>
      <c r="HBL454" s="3"/>
      <c r="HBM454" s="3"/>
      <c r="HBN454" s="3"/>
      <c r="HBO454" s="3"/>
      <c r="HBP454" s="3"/>
      <c r="HBQ454" s="3"/>
      <c r="HBR454" s="3"/>
      <c r="HBS454" s="3"/>
      <c r="HBT454" s="3"/>
      <c r="HBU454" s="3"/>
      <c r="HBV454" s="3"/>
      <c r="HBW454" s="3"/>
      <c r="HBX454" s="3"/>
      <c r="HBY454" s="3"/>
      <c r="HBZ454" s="3"/>
      <c r="HCA454" s="3"/>
      <c r="HCB454" s="3"/>
      <c r="HCC454" s="3"/>
      <c r="HCD454" s="3"/>
      <c r="HCE454" s="3"/>
      <c r="HCF454" s="3"/>
      <c r="HCG454" s="3"/>
      <c r="HCH454" s="3"/>
      <c r="HCI454" s="3"/>
      <c r="HCJ454" s="3"/>
      <c r="HCK454" s="3"/>
      <c r="HCL454" s="3"/>
      <c r="HCM454" s="3"/>
      <c r="HCN454" s="3"/>
      <c r="HCO454" s="3"/>
      <c r="HCP454" s="3"/>
      <c r="HCQ454" s="3"/>
      <c r="HCR454" s="3"/>
      <c r="HCS454" s="3"/>
      <c r="HCT454" s="3"/>
      <c r="HCU454" s="3"/>
      <c r="HCV454" s="3"/>
      <c r="HCW454" s="3"/>
      <c r="HCX454" s="3"/>
      <c r="HCY454" s="3"/>
      <c r="HCZ454" s="3"/>
      <c r="HDA454" s="3"/>
      <c r="HDB454" s="3"/>
      <c r="HDC454" s="3"/>
      <c r="HDD454" s="3"/>
      <c r="HDE454" s="3"/>
      <c r="HDF454" s="3"/>
      <c r="HDG454" s="3"/>
      <c r="HDH454" s="3"/>
      <c r="HDI454" s="3"/>
      <c r="HDJ454" s="3"/>
      <c r="HDK454" s="3"/>
      <c r="HDL454" s="3"/>
      <c r="HDM454" s="3"/>
      <c r="HDN454" s="3"/>
      <c r="HDO454" s="3"/>
      <c r="HDP454" s="3"/>
      <c r="HDQ454" s="3"/>
      <c r="HDR454" s="3"/>
      <c r="HDS454" s="3"/>
      <c r="HDT454" s="3"/>
      <c r="HDU454" s="3"/>
      <c r="HDV454" s="3"/>
      <c r="HDW454" s="3"/>
      <c r="HDX454" s="3"/>
      <c r="HDY454" s="3"/>
      <c r="HDZ454" s="3"/>
      <c r="HEA454" s="3"/>
      <c r="HEB454" s="3"/>
      <c r="HEC454" s="3"/>
      <c r="HED454" s="3"/>
      <c r="HEE454" s="3"/>
      <c r="HEF454" s="3"/>
      <c r="HEG454" s="3"/>
      <c r="HEH454" s="3"/>
      <c r="HEI454" s="3"/>
      <c r="HEJ454" s="3"/>
      <c r="HEK454" s="3"/>
      <c r="HEL454" s="3"/>
      <c r="HEM454" s="3"/>
      <c r="HEN454" s="3"/>
      <c r="HEO454" s="3"/>
      <c r="HEP454" s="3"/>
      <c r="HEQ454" s="3"/>
      <c r="HER454" s="3"/>
      <c r="HES454" s="3"/>
      <c r="HET454" s="3"/>
      <c r="HEU454" s="3"/>
      <c r="HEV454" s="3"/>
      <c r="HEW454" s="3"/>
      <c r="HEX454" s="3"/>
      <c r="HEY454" s="3"/>
      <c r="HEZ454" s="3"/>
      <c r="HFA454" s="3"/>
      <c r="HFB454" s="3"/>
      <c r="HFC454" s="3"/>
      <c r="HFD454" s="3"/>
      <c r="HFE454" s="3"/>
      <c r="HFF454" s="3"/>
      <c r="HFG454" s="3"/>
      <c r="HFH454" s="3"/>
      <c r="HFI454" s="3"/>
      <c r="HFJ454" s="3"/>
      <c r="HFK454" s="3"/>
      <c r="HFL454" s="3"/>
      <c r="HFM454" s="3"/>
      <c r="HFN454" s="3"/>
      <c r="HFO454" s="3"/>
      <c r="HFP454" s="3"/>
      <c r="HFQ454" s="3"/>
      <c r="HFR454" s="3"/>
      <c r="HFS454" s="3"/>
      <c r="HFT454" s="3"/>
      <c r="HFU454" s="3"/>
      <c r="HFV454" s="3"/>
      <c r="HFW454" s="3"/>
      <c r="HFX454" s="3"/>
      <c r="HFY454" s="3"/>
      <c r="HFZ454" s="3"/>
      <c r="HGA454" s="3"/>
      <c r="HGB454" s="3"/>
      <c r="HGC454" s="3"/>
      <c r="HGD454" s="3"/>
      <c r="HGE454" s="3"/>
      <c r="HGF454" s="3"/>
      <c r="HGG454" s="3"/>
      <c r="HGH454" s="3"/>
      <c r="HGI454" s="3"/>
      <c r="HGJ454" s="3"/>
      <c r="HGK454" s="3"/>
      <c r="HGL454" s="3"/>
      <c r="HGM454" s="3"/>
      <c r="HGN454" s="3"/>
      <c r="HGO454" s="3"/>
      <c r="HGP454" s="3"/>
      <c r="HGQ454" s="3"/>
      <c r="HGR454" s="3"/>
      <c r="HGS454" s="3"/>
      <c r="HGT454" s="3"/>
      <c r="HGU454" s="3"/>
      <c r="HGV454" s="3"/>
      <c r="HGW454" s="3"/>
      <c r="HGX454" s="3"/>
      <c r="HGY454" s="3"/>
      <c r="HGZ454" s="3"/>
      <c r="HHA454" s="3"/>
      <c r="HHB454" s="3"/>
      <c r="HHC454" s="3"/>
      <c r="HHD454" s="3"/>
      <c r="HHE454" s="3"/>
      <c r="HHF454" s="3"/>
      <c r="HHG454" s="3"/>
      <c r="HHH454" s="3"/>
      <c r="HHI454" s="3"/>
      <c r="HHJ454" s="3"/>
      <c r="HHK454" s="3"/>
      <c r="HHM454" s="3"/>
      <c r="HHO454" s="3"/>
      <c r="HHP454" s="3"/>
      <c r="HHQ454" s="3"/>
      <c r="HHR454" s="3"/>
      <c r="HHS454" s="3"/>
      <c r="HHT454" s="3"/>
      <c r="HHU454" s="3"/>
      <c r="HHV454" s="3"/>
      <c r="HIA454" s="3"/>
      <c r="HIB454" s="3"/>
      <c r="HIC454" s="3"/>
      <c r="HID454" s="3"/>
      <c r="HIE454" s="3"/>
      <c r="HIF454" s="3"/>
      <c r="HIG454" s="3"/>
      <c r="HIH454" s="3"/>
      <c r="HII454" s="3"/>
      <c r="HIJ454" s="3"/>
      <c r="HIK454" s="3"/>
      <c r="HIL454" s="3"/>
      <c r="HIM454" s="3"/>
      <c r="HIN454" s="3"/>
      <c r="HIO454" s="3"/>
      <c r="HIP454" s="3"/>
      <c r="HIQ454" s="3"/>
      <c r="HIR454" s="3"/>
      <c r="HIS454" s="3"/>
      <c r="HIT454" s="3"/>
      <c r="HIU454" s="3"/>
      <c r="HIV454" s="3"/>
      <c r="HIW454" s="3"/>
      <c r="HIX454" s="3"/>
      <c r="HIY454" s="3"/>
      <c r="HIZ454" s="3"/>
      <c r="HJA454" s="3"/>
      <c r="HJB454" s="3"/>
      <c r="HJC454" s="3"/>
      <c r="HJD454" s="3"/>
      <c r="HJE454" s="3"/>
      <c r="HJF454" s="3"/>
      <c r="HJG454" s="3"/>
      <c r="HJH454" s="3"/>
      <c r="HJI454" s="3"/>
      <c r="HJJ454" s="3"/>
      <c r="HJK454" s="3"/>
      <c r="HJL454" s="3"/>
      <c r="HJM454" s="3"/>
      <c r="HJN454" s="3"/>
      <c r="HJO454" s="3"/>
      <c r="HJP454" s="3"/>
      <c r="HJQ454" s="3"/>
      <c r="HJR454" s="3"/>
      <c r="HJS454" s="3"/>
      <c r="HJT454" s="3"/>
      <c r="HJU454" s="3"/>
      <c r="HJV454" s="3"/>
      <c r="HJW454" s="3"/>
      <c r="HJX454" s="3"/>
      <c r="HJY454" s="3"/>
      <c r="HJZ454" s="3"/>
      <c r="HKA454" s="3"/>
      <c r="HKB454" s="3"/>
      <c r="HKC454" s="3"/>
      <c r="HKD454" s="3"/>
      <c r="HKE454" s="3"/>
      <c r="HKF454" s="3"/>
      <c r="HKG454" s="3"/>
      <c r="HKH454" s="3"/>
      <c r="HKI454" s="3"/>
      <c r="HKJ454" s="3"/>
      <c r="HKK454" s="3"/>
      <c r="HKL454" s="3"/>
      <c r="HKM454" s="3"/>
      <c r="HKN454" s="3"/>
      <c r="HKO454" s="3"/>
      <c r="HKP454" s="3"/>
      <c r="HKQ454" s="3"/>
      <c r="HKR454" s="3"/>
      <c r="HKS454" s="3"/>
      <c r="HKT454" s="3"/>
      <c r="HKU454" s="3"/>
      <c r="HKV454" s="3"/>
      <c r="HKW454" s="3"/>
      <c r="HKX454" s="3"/>
      <c r="HKY454" s="3"/>
      <c r="HKZ454" s="3"/>
      <c r="HLA454" s="3"/>
      <c r="HLB454" s="3"/>
      <c r="HLC454" s="3"/>
      <c r="HLD454" s="3"/>
      <c r="HLE454" s="3"/>
      <c r="HLF454" s="3"/>
      <c r="HLG454" s="3"/>
      <c r="HLH454" s="3"/>
      <c r="HLI454" s="3"/>
      <c r="HLJ454" s="3"/>
      <c r="HLK454" s="3"/>
      <c r="HLL454" s="3"/>
      <c r="HLM454" s="3"/>
      <c r="HLN454" s="3"/>
      <c r="HLO454" s="3"/>
      <c r="HLP454" s="3"/>
      <c r="HLQ454" s="3"/>
      <c r="HLR454" s="3"/>
      <c r="HLS454" s="3"/>
      <c r="HLT454" s="3"/>
      <c r="HLU454" s="3"/>
      <c r="HLV454" s="3"/>
      <c r="HLW454" s="3"/>
      <c r="HLX454" s="3"/>
      <c r="HLY454" s="3"/>
      <c r="HLZ454" s="3"/>
      <c r="HMA454" s="3"/>
      <c r="HMB454" s="3"/>
      <c r="HMC454" s="3"/>
      <c r="HMD454" s="3"/>
      <c r="HME454" s="3"/>
      <c r="HMF454" s="3"/>
      <c r="HMG454" s="3"/>
      <c r="HMH454" s="3"/>
      <c r="HMI454" s="3"/>
      <c r="HMJ454" s="3"/>
      <c r="HMK454" s="3"/>
      <c r="HML454" s="3"/>
      <c r="HMM454" s="3"/>
      <c r="HMN454" s="3"/>
      <c r="HMO454" s="3"/>
      <c r="HMP454" s="3"/>
      <c r="HMQ454" s="3"/>
      <c r="HMR454" s="3"/>
      <c r="HMS454" s="3"/>
      <c r="HMT454" s="3"/>
      <c r="HMU454" s="3"/>
      <c r="HMV454" s="3"/>
      <c r="HMW454" s="3"/>
      <c r="HMX454" s="3"/>
      <c r="HMY454" s="3"/>
      <c r="HMZ454" s="3"/>
      <c r="HNA454" s="3"/>
      <c r="HNB454" s="3"/>
      <c r="HNC454" s="3"/>
      <c r="HND454" s="3"/>
      <c r="HNE454" s="3"/>
      <c r="HNF454" s="3"/>
      <c r="HNG454" s="3"/>
      <c r="HNH454" s="3"/>
      <c r="HNI454" s="3"/>
      <c r="HNJ454" s="3"/>
      <c r="HNK454" s="3"/>
      <c r="HNL454" s="3"/>
      <c r="HNM454" s="3"/>
      <c r="HNN454" s="3"/>
      <c r="HNO454" s="3"/>
      <c r="HNP454" s="3"/>
      <c r="HNQ454" s="3"/>
      <c r="HNR454" s="3"/>
      <c r="HNS454" s="3"/>
      <c r="HNT454" s="3"/>
      <c r="HNU454" s="3"/>
      <c r="HNV454" s="3"/>
      <c r="HNW454" s="3"/>
      <c r="HNX454" s="3"/>
      <c r="HNY454" s="3"/>
      <c r="HNZ454" s="3"/>
      <c r="HOA454" s="3"/>
      <c r="HOB454" s="3"/>
      <c r="HOC454" s="3"/>
      <c r="HOD454" s="3"/>
      <c r="HOE454" s="3"/>
      <c r="HOF454" s="3"/>
      <c r="HOG454" s="3"/>
      <c r="HOH454" s="3"/>
      <c r="HOI454" s="3"/>
      <c r="HOJ454" s="3"/>
      <c r="HOK454" s="3"/>
      <c r="HOL454" s="3"/>
      <c r="HOM454" s="3"/>
      <c r="HON454" s="3"/>
      <c r="HOO454" s="3"/>
      <c r="HOP454" s="3"/>
      <c r="HOQ454" s="3"/>
      <c r="HOR454" s="3"/>
      <c r="HOS454" s="3"/>
      <c r="HOT454" s="3"/>
      <c r="HOU454" s="3"/>
      <c r="HOV454" s="3"/>
      <c r="HOW454" s="3"/>
      <c r="HOX454" s="3"/>
      <c r="HOY454" s="3"/>
      <c r="HOZ454" s="3"/>
      <c r="HPA454" s="3"/>
      <c r="HPB454" s="3"/>
      <c r="HPC454" s="3"/>
      <c r="HPD454" s="3"/>
      <c r="HPE454" s="3"/>
      <c r="HPF454" s="3"/>
      <c r="HPG454" s="3"/>
      <c r="HPH454" s="3"/>
      <c r="HPI454" s="3"/>
      <c r="HPJ454" s="3"/>
      <c r="HPK454" s="3"/>
      <c r="HPL454" s="3"/>
      <c r="HPM454" s="3"/>
      <c r="HPN454" s="3"/>
      <c r="HPO454" s="3"/>
      <c r="HPP454" s="3"/>
      <c r="HPQ454" s="3"/>
      <c r="HPR454" s="3"/>
      <c r="HPS454" s="3"/>
      <c r="HPT454" s="3"/>
      <c r="HPU454" s="3"/>
      <c r="HPV454" s="3"/>
      <c r="HPW454" s="3"/>
      <c r="HPX454" s="3"/>
      <c r="HPY454" s="3"/>
      <c r="HPZ454" s="3"/>
      <c r="HQA454" s="3"/>
      <c r="HQB454" s="3"/>
      <c r="HQC454" s="3"/>
      <c r="HQD454" s="3"/>
      <c r="HQE454" s="3"/>
      <c r="HQF454" s="3"/>
      <c r="HQG454" s="3"/>
      <c r="HQH454" s="3"/>
      <c r="HQI454" s="3"/>
      <c r="HQJ454" s="3"/>
      <c r="HQK454" s="3"/>
      <c r="HQL454" s="3"/>
      <c r="HQM454" s="3"/>
      <c r="HQN454" s="3"/>
      <c r="HQO454" s="3"/>
      <c r="HQP454" s="3"/>
      <c r="HQQ454" s="3"/>
      <c r="HQR454" s="3"/>
      <c r="HQS454" s="3"/>
      <c r="HQT454" s="3"/>
      <c r="HQU454" s="3"/>
      <c r="HQV454" s="3"/>
      <c r="HQW454" s="3"/>
      <c r="HQX454" s="3"/>
      <c r="HQY454" s="3"/>
      <c r="HQZ454" s="3"/>
      <c r="HRA454" s="3"/>
      <c r="HRB454" s="3"/>
      <c r="HRC454" s="3"/>
      <c r="HRD454" s="3"/>
      <c r="HRE454" s="3"/>
      <c r="HRF454" s="3"/>
      <c r="HRG454" s="3"/>
      <c r="HRI454" s="3"/>
      <c r="HRK454" s="3"/>
      <c r="HRL454" s="3"/>
      <c r="HRM454" s="3"/>
      <c r="HRN454" s="3"/>
      <c r="HRO454" s="3"/>
      <c r="HRP454" s="3"/>
      <c r="HRQ454" s="3"/>
      <c r="HRR454" s="3"/>
      <c r="HRW454" s="3"/>
      <c r="HRX454" s="3"/>
      <c r="HRY454" s="3"/>
      <c r="HRZ454" s="3"/>
      <c r="HSA454" s="3"/>
      <c r="HSB454" s="3"/>
      <c r="HSC454" s="3"/>
      <c r="HSD454" s="3"/>
      <c r="HSE454" s="3"/>
      <c r="HSF454" s="3"/>
      <c r="HSG454" s="3"/>
      <c r="HSH454" s="3"/>
      <c r="HSI454" s="3"/>
      <c r="HSJ454" s="3"/>
      <c r="HSK454" s="3"/>
      <c r="HSL454" s="3"/>
      <c r="HSM454" s="3"/>
      <c r="HSN454" s="3"/>
      <c r="HSO454" s="3"/>
      <c r="HSP454" s="3"/>
      <c r="HSQ454" s="3"/>
      <c r="HSR454" s="3"/>
      <c r="HSS454" s="3"/>
      <c r="HST454" s="3"/>
      <c r="HSU454" s="3"/>
      <c r="HSV454" s="3"/>
      <c r="HSW454" s="3"/>
      <c r="HSX454" s="3"/>
      <c r="HSY454" s="3"/>
      <c r="HSZ454" s="3"/>
      <c r="HTA454" s="3"/>
      <c r="HTB454" s="3"/>
      <c r="HTC454" s="3"/>
      <c r="HTD454" s="3"/>
      <c r="HTE454" s="3"/>
      <c r="HTF454" s="3"/>
      <c r="HTG454" s="3"/>
      <c r="HTH454" s="3"/>
      <c r="HTI454" s="3"/>
      <c r="HTJ454" s="3"/>
      <c r="HTK454" s="3"/>
      <c r="HTL454" s="3"/>
      <c r="HTM454" s="3"/>
      <c r="HTN454" s="3"/>
      <c r="HTO454" s="3"/>
      <c r="HTP454" s="3"/>
      <c r="HTQ454" s="3"/>
      <c r="HTR454" s="3"/>
      <c r="HTS454" s="3"/>
      <c r="HTT454" s="3"/>
      <c r="HTU454" s="3"/>
      <c r="HTV454" s="3"/>
      <c r="HTW454" s="3"/>
      <c r="HTX454" s="3"/>
      <c r="HTY454" s="3"/>
      <c r="HTZ454" s="3"/>
      <c r="HUA454" s="3"/>
      <c r="HUB454" s="3"/>
      <c r="HUC454" s="3"/>
      <c r="HUD454" s="3"/>
      <c r="HUE454" s="3"/>
      <c r="HUF454" s="3"/>
      <c r="HUG454" s="3"/>
      <c r="HUH454" s="3"/>
      <c r="HUI454" s="3"/>
      <c r="HUJ454" s="3"/>
      <c r="HUK454" s="3"/>
      <c r="HUL454" s="3"/>
      <c r="HUM454" s="3"/>
      <c r="HUN454" s="3"/>
      <c r="HUO454" s="3"/>
      <c r="HUP454" s="3"/>
      <c r="HUQ454" s="3"/>
      <c r="HUR454" s="3"/>
      <c r="HUS454" s="3"/>
      <c r="HUT454" s="3"/>
      <c r="HUU454" s="3"/>
      <c r="HUV454" s="3"/>
      <c r="HUW454" s="3"/>
      <c r="HUX454" s="3"/>
      <c r="HUY454" s="3"/>
      <c r="HUZ454" s="3"/>
      <c r="HVA454" s="3"/>
      <c r="HVB454" s="3"/>
      <c r="HVC454" s="3"/>
      <c r="HVD454" s="3"/>
      <c r="HVE454" s="3"/>
      <c r="HVF454" s="3"/>
      <c r="HVG454" s="3"/>
      <c r="HVH454" s="3"/>
      <c r="HVI454" s="3"/>
      <c r="HVJ454" s="3"/>
      <c r="HVK454" s="3"/>
      <c r="HVL454" s="3"/>
      <c r="HVM454" s="3"/>
      <c r="HVN454" s="3"/>
      <c r="HVO454" s="3"/>
      <c r="HVP454" s="3"/>
      <c r="HVQ454" s="3"/>
      <c r="HVR454" s="3"/>
      <c r="HVS454" s="3"/>
      <c r="HVT454" s="3"/>
      <c r="HVU454" s="3"/>
      <c r="HVV454" s="3"/>
      <c r="HVW454" s="3"/>
      <c r="HVX454" s="3"/>
      <c r="HVY454" s="3"/>
      <c r="HVZ454" s="3"/>
      <c r="HWA454" s="3"/>
      <c r="HWB454" s="3"/>
      <c r="HWC454" s="3"/>
      <c r="HWD454" s="3"/>
      <c r="HWE454" s="3"/>
      <c r="HWF454" s="3"/>
      <c r="HWG454" s="3"/>
      <c r="HWH454" s="3"/>
      <c r="HWI454" s="3"/>
      <c r="HWJ454" s="3"/>
      <c r="HWK454" s="3"/>
      <c r="HWL454" s="3"/>
      <c r="HWM454" s="3"/>
      <c r="HWN454" s="3"/>
      <c r="HWO454" s="3"/>
      <c r="HWP454" s="3"/>
      <c r="HWQ454" s="3"/>
      <c r="HWR454" s="3"/>
      <c r="HWS454" s="3"/>
      <c r="HWT454" s="3"/>
      <c r="HWU454" s="3"/>
      <c r="HWV454" s="3"/>
      <c r="HWW454" s="3"/>
      <c r="HWX454" s="3"/>
      <c r="HWY454" s="3"/>
      <c r="HWZ454" s="3"/>
      <c r="HXA454" s="3"/>
      <c r="HXB454" s="3"/>
      <c r="HXC454" s="3"/>
      <c r="HXD454" s="3"/>
      <c r="HXE454" s="3"/>
      <c r="HXF454" s="3"/>
      <c r="HXG454" s="3"/>
      <c r="HXH454" s="3"/>
      <c r="HXI454" s="3"/>
      <c r="HXJ454" s="3"/>
      <c r="HXK454" s="3"/>
      <c r="HXL454" s="3"/>
      <c r="HXM454" s="3"/>
      <c r="HXN454" s="3"/>
      <c r="HXO454" s="3"/>
      <c r="HXP454" s="3"/>
      <c r="HXQ454" s="3"/>
      <c r="HXR454" s="3"/>
      <c r="HXS454" s="3"/>
      <c r="HXT454" s="3"/>
      <c r="HXU454" s="3"/>
      <c r="HXV454" s="3"/>
      <c r="HXW454" s="3"/>
      <c r="HXX454" s="3"/>
      <c r="HXY454" s="3"/>
      <c r="HXZ454" s="3"/>
      <c r="HYA454" s="3"/>
      <c r="HYB454" s="3"/>
      <c r="HYC454" s="3"/>
      <c r="HYD454" s="3"/>
      <c r="HYE454" s="3"/>
      <c r="HYF454" s="3"/>
      <c r="HYG454" s="3"/>
      <c r="HYH454" s="3"/>
      <c r="HYI454" s="3"/>
      <c r="HYJ454" s="3"/>
      <c r="HYK454" s="3"/>
      <c r="HYL454" s="3"/>
      <c r="HYM454" s="3"/>
      <c r="HYN454" s="3"/>
      <c r="HYO454" s="3"/>
      <c r="HYP454" s="3"/>
      <c r="HYQ454" s="3"/>
      <c r="HYR454" s="3"/>
      <c r="HYS454" s="3"/>
      <c r="HYT454" s="3"/>
      <c r="HYU454" s="3"/>
      <c r="HYV454" s="3"/>
      <c r="HYW454" s="3"/>
      <c r="HYX454" s="3"/>
      <c r="HYY454" s="3"/>
      <c r="HYZ454" s="3"/>
      <c r="HZA454" s="3"/>
      <c r="HZB454" s="3"/>
      <c r="HZC454" s="3"/>
      <c r="HZD454" s="3"/>
      <c r="HZE454" s="3"/>
      <c r="HZF454" s="3"/>
      <c r="HZG454" s="3"/>
      <c r="HZH454" s="3"/>
      <c r="HZI454" s="3"/>
      <c r="HZJ454" s="3"/>
      <c r="HZK454" s="3"/>
      <c r="HZL454" s="3"/>
      <c r="HZM454" s="3"/>
      <c r="HZN454" s="3"/>
      <c r="HZO454" s="3"/>
      <c r="HZP454" s="3"/>
      <c r="HZQ454" s="3"/>
      <c r="HZR454" s="3"/>
      <c r="HZS454" s="3"/>
      <c r="HZT454" s="3"/>
      <c r="HZU454" s="3"/>
      <c r="HZV454" s="3"/>
      <c r="HZW454" s="3"/>
      <c r="HZX454" s="3"/>
      <c r="HZY454" s="3"/>
      <c r="HZZ454" s="3"/>
      <c r="IAA454" s="3"/>
      <c r="IAB454" s="3"/>
      <c r="IAC454" s="3"/>
      <c r="IAD454" s="3"/>
      <c r="IAE454" s="3"/>
      <c r="IAF454" s="3"/>
      <c r="IAG454" s="3"/>
      <c r="IAH454" s="3"/>
      <c r="IAI454" s="3"/>
      <c r="IAJ454" s="3"/>
      <c r="IAK454" s="3"/>
      <c r="IAL454" s="3"/>
      <c r="IAM454" s="3"/>
      <c r="IAN454" s="3"/>
      <c r="IAO454" s="3"/>
      <c r="IAP454" s="3"/>
      <c r="IAQ454" s="3"/>
      <c r="IAR454" s="3"/>
      <c r="IAS454" s="3"/>
      <c r="IAT454" s="3"/>
      <c r="IAU454" s="3"/>
      <c r="IAV454" s="3"/>
      <c r="IAW454" s="3"/>
      <c r="IAX454" s="3"/>
      <c r="IAY454" s="3"/>
      <c r="IAZ454" s="3"/>
      <c r="IBA454" s="3"/>
      <c r="IBB454" s="3"/>
      <c r="IBC454" s="3"/>
      <c r="IBE454" s="3"/>
      <c r="IBG454" s="3"/>
      <c r="IBH454" s="3"/>
      <c r="IBI454" s="3"/>
      <c r="IBJ454" s="3"/>
      <c r="IBK454" s="3"/>
      <c r="IBL454" s="3"/>
      <c r="IBM454" s="3"/>
      <c r="IBN454" s="3"/>
      <c r="IBS454" s="3"/>
      <c r="IBT454" s="3"/>
      <c r="IBU454" s="3"/>
      <c r="IBV454" s="3"/>
      <c r="IBW454" s="3"/>
      <c r="IBX454" s="3"/>
      <c r="IBY454" s="3"/>
      <c r="IBZ454" s="3"/>
      <c r="ICA454" s="3"/>
      <c r="ICB454" s="3"/>
      <c r="ICC454" s="3"/>
      <c r="ICD454" s="3"/>
      <c r="ICE454" s="3"/>
      <c r="ICF454" s="3"/>
      <c r="ICG454" s="3"/>
      <c r="ICH454" s="3"/>
      <c r="ICI454" s="3"/>
      <c r="ICJ454" s="3"/>
      <c r="ICK454" s="3"/>
      <c r="ICL454" s="3"/>
      <c r="ICM454" s="3"/>
      <c r="ICN454" s="3"/>
      <c r="ICO454" s="3"/>
      <c r="ICP454" s="3"/>
      <c r="ICQ454" s="3"/>
      <c r="ICR454" s="3"/>
      <c r="ICS454" s="3"/>
      <c r="ICT454" s="3"/>
      <c r="ICU454" s="3"/>
      <c r="ICV454" s="3"/>
      <c r="ICW454" s="3"/>
      <c r="ICX454" s="3"/>
      <c r="ICY454" s="3"/>
      <c r="ICZ454" s="3"/>
      <c r="IDA454" s="3"/>
      <c r="IDB454" s="3"/>
      <c r="IDC454" s="3"/>
      <c r="IDD454" s="3"/>
      <c r="IDE454" s="3"/>
      <c r="IDF454" s="3"/>
      <c r="IDG454" s="3"/>
      <c r="IDH454" s="3"/>
      <c r="IDI454" s="3"/>
      <c r="IDJ454" s="3"/>
      <c r="IDK454" s="3"/>
      <c r="IDL454" s="3"/>
      <c r="IDM454" s="3"/>
      <c r="IDN454" s="3"/>
      <c r="IDO454" s="3"/>
      <c r="IDP454" s="3"/>
      <c r="IDQ454" s="3"/>
      <c r="IDR454" s="3"/>
      <c r="IDS454" s="3"/>
      <c r="IDT454" s="3"/>
      <c r="IDU454" s="3"/>
      <c r="IDV454" s="3"/>
      <c r="IDW454" s="3"/>
      <c r="IDX454" s="3"/>
      <c r="IDY454" s="3"/>
      <c r="IDZ454" s="3"/>
      <c r="IEA454" s="3"/>
      <c r="IEB454" s="3"/>
      <c r="IEC454" s="3"/>
      <c r="IED454" s="3"/>
      <c r="IEE454" s="3"/>
      <c r="IEF454" s="3"/>
      <c r="IEG454" s="3"/>
      <c r="IEH454" s="3"/>
      <c r="IEI454" s="3"/>
      <c r="IEJ454" s="3"/>
      <c r="IEK454" s="3"/>
      <c r="IEL454" s="3"/>
      <c r="IEM454" s="3"/>
      <c r="IEN454" s="3"/>
      <c r="IEO454" s="3"/>
      <c r="IEP454" s="3"/>
      <c r="IEQ454" s="3"/>
      <c r="IER454" s="3"/>
      <c r="IES454" s="3"/>
      <c r="IET454" s="3"/>
      <c r="IEU454" s="3"/>
      <c r="IEV454" s="3"/>
      <c r="IEW454" s="3"/>
      <c r="IEX454" s="3"/>
      <c r="IEY454" s="3"/>
      <c r="IEZ454" s="3"/>
      <c r="IFA454" s="3"/>
      <c r="IFB454" s="3"/>
      <c r="IFC454" s="3"/>
      <c r="IFD454" s="3"/>
      <c r="IFE454" s="3"/>
      <c r="IFF454" s="3"/>
      <c r="IFG454" s="3"/>
      <c r="IFH454" s="3"/>
      <c r="IFI454" s="3"/>
      <c r="IFJ454" s="3"/>
      <c r="IFK454" s="3"/>
      <c r="IFL454" s="3"/>
      <c r="IFM454" s="3"/>
      <c r="IFN454" s="3"/>
      <c r="IFO454" s="3"/>
      <c r="IFP454" s="3"/>
      <c r="IFQ454" s="3"/>
      <c r="IFR454" s="3"/>
      <c r="IFS454" s="3"/>
      <c r="IFT454" s="3"/>
      <c r="IFU454" s="3"/>
      <c r="IFV454" s="3"/>
      <c r="IFW454" s="3"/>
      <c r="IFX454" s="3"/>
      <c r="IFY454" s="3"/>
      <c r="IFZ454" s="3"/>
      <c r="IGA454" s="3"/>
      <c r="IGB454" s="3"/>
      <c r="IGC454" s="3"/>
      <c r="IGD454" s="3"/>
      <c r="IGE454" s="3"/>
      <c r="IGF454" s="3"/>
      <c r="IGG454" s="3"/>
      <c r="IGH454" s="3"/>
      <c r="IGI454" s="3"/>
      <c r="IGJ454" s="3"/>
      <c r="IGK454" s="3"/>
      <c r="IGL454" s="3"/>
      <c r="IGM454" s="3"/>
      <c r="IGN454" s="3"/>
      <c r="IGO454" s="3"/>
      <c r="IGP454" s="3"/>
      <c r="IGQ454" s="3"/>
      <c r="IGR454" s="3"/>
      <c r="IGS454" s="3"/>
      <c r="IGT454" s="3"/>
      <c r="IGU454" s="3"/>
      <c r="IGV454" s="3"/>
      <c r="IGW454" s="3"/>
      <c r="IGX454" s="3"/>
      <c r="IGY454" s="3"/>
      <c r="IGZ454" s="3"/>
      <c r="IHA454" s="3"/>
      <c r="IHB454" s="3"/>
      <c r="IHC454" s="3"/>
      <c r="IHD454" s="3"/>
      <c r="IHE454" s="3"/>
      <c r="IHF454" s="3"/>
      <c r="IHG454" s="3"/>
      <c r="IHH454" s="3"/>
      <c r="IHI454" s="3"/>
      <c r="IHJ454" s="3"/>
      <c r="IHK454" s="3"/>
      <c r="IHL454" s="3"/>
      <c r="IHM454" s="3"/>
      <c r="IHN454" s="3"/>
      <c r="IHO454" s="3"/>
      <c r="IHP454" s="3"/>
      <c r="IHQ454" s="3"/>
      <c r="IHR454" s="3"/>
      <c r="IHS454" s="3"/>
      <c r="IHT454" s="3"/>
      <c r="IHU454" s="3"/>
      <c r="IHV454" s="3"/>
      <c r="IHW454" s="3"/>
      <c r="IHX454" s="3"/>
      <c r="IHY454" s="3"/>
      <c r="IHZ454" s="3"/>
      <c r="IIA454" s="3"/>
      <c r="IIB454" s="3"/>
      <c r="IIC454" s="3"/>
      <c r="IID454" s="3"/>
      <c r="IIE454" s="3"/>
      <c r="IIF454" s="3"/>
      <c r="IIG454" s="3"/>
      <c r="IIH454" s="3"/>
      <c r="III454" s="3"/>
      <c r="IIJ454" s="3"/>
      <c r="IIK454" s="3"/>
      <c r="IIL454" s="3"/>
      <c r="IIM454" s="3"/>
      <c r="IIN454" s="3"/>
      <c r="IIO454" s="3"/>
      <c r="IIP454" s="3"/>
      <c r="IIQ454" s="3"/>
      <c r="IIR454" s="3"/>
      <c r="IIS454" s="3"/>
      <c r="IIT454" s="3"/>
      <c r="IIU454" s="3"/>
      <c r="IIV454" s="3"/>
      <c r="IIW454" s="3"/>
      <c r="IIX454" s="3"/>
      <c r="IIY454" s="3"/>
      <c r="IIZ454" s="3"/>
      <c r="IJA454" s="3"/>
      <c r="IJB454" s="3"/>
      <c r="IJC454" s="3"/>
      <c r="IJD454" s="3"/>
      <c r="IJE454" s="3"/>
      <c r="IJF454" s="3"/>
      <c r="IJG454" s="3"/>
      <c r="IJH454" s="3"/>
      <c r="IJI454" s="3"/>
      <c r="IJJ454" s="3"/>
      <c r="IJK454" s="3"/>
      <c r="IJL454" s="3"/>
      <c r="IJM454" s="3"/>
      <c r="IJN454" s="3"/>
      <c r="IJO454" s="3"/>
      <c r="IJP454" s="3"/>
      <c r="IJQ454" s="3"/>
      <c r="IJR454" s="3"/>
      <c r="IJS454" s="3"/>
      <c r="IJT454" s="3"/>
      <c r="IJU454" s="3"/>
      <c r="IJV454" s="3"/>
      <c r="IJW454" s="3"/>
      <c r="IJX454" s="3"/>
      <c r="IJY454" s="3"/>
      <c r="IJZ454" s="3"/>
      <c r="IKA454" s="3"/>
      <c r="IKB454" s="3"/>
      <c r="IKC454" s="3"/>
      <c r="IKD454" s="3"/>
      <c r="IKE454" s="3"/>
      <c r="IKF454" s="3"/>
      <c r="IKG454" s="3"/>
      <c r="IKH454" s="3"/>
      <c r="IKI454" s="3"/>
      <c r="IKJ454" s="3"/>
      <c r="IKK454" s="3"/>
      <c r="IKL454" s="3"/>
      <c r="IKM454" s="3"/>
      <c r="IKN454" s="3"/>
      <c r="IKO454" s="3"/>
      <c r="IKP454" s="3"/>
      <c r="IKQ454" s="3"/>
      <c r="IKR454" s="3"/>
      <c r="IKS454" s="3"/>
      <c r="IKT454" s="3"/>
      <c r="IKU454" s="3"/>
      <c r="IKV454" s="3"/>
      <c r="IKW454" s="3"/>
      <c r="IKX454" s="3"/>
      <c r="IKY454" s="3"/>
      <c r="ILA454" s="3"/>
      <c r="ILC454" s="3"/>
      <c r="ILD454" s="3"/>
      <c r="ILE454" s="3"/>
      <c r="ILF454" s="3"/>
      <c r="ILG454" s="3"/>
      <c r="ILH454" s="3"/>
      <c r="ILI454" s="3"/>
      <c r="ILJ454" s="3"/>
      <c r="ILO454" s="3"/>
      <c r="ILP454" s="3"/>
      <c r="ILQ454" s="3"/>
      <c r="ILR454" s="3"/>
      <c r="ILS454" s="3"/>
      <c r="ILT454" s="3"/>
      <c r="ILU454" s="3"/>
      <c r="ILV454" s="3"/>
      <c r="ILW454" s="3"/>
      <c r="ILX454" s="3"/>
      <c r="ILY454" s="3"/>
      <c r="ILZ454" s="3"/>
      <c r="IMA454" s="3"/>
      <c r="IMB454" s="3"/>
      <c r="IMC454" s="3"/>
      <c r="IMD454" s="3"/>
      <c r="IME454" s="3"/>
      <c r="IMF454" s="3"/>
      <c r="IMG454" s="3"/>
      <c r="IMH454" s="3"/>
      <c r="IMI454" s="3"/>
      <c r="IMJ454" s="3"/>
      <c r="IMK454" s="3"/>
      <c r="IML454" s="3"/>
      <c r="IMM454" s="3"/>
      <c r="IMN454" s="3"/>
      <c r="IMO454" s="3"/>
      <c r="IMP454" s="3"/>
      <c r="IMQ454" s="3"/>
      <c r="IMR454" s="3"/>
      <c r="IMS454" s="3"/>
      <c r="IMT454" s="3"/>
      <c r="IMU454" s="3"/>
      <c r="IMV454" s="3"/>
      <c r="IMW454" s="3"/>
      <c r="IMX454" s="3"/>
      <c r="IMY454" s="3"/>
      <c r="IMZ454" s="3"/>
      <c r="INA454" s="3"/>
      <c r="INB454" s="3"/>
      <c r="INC454" s="3"/>
      <c r="IND454" s="3"/>
      <c r="INE454" s="3"/>
      <c r="INF454" s="3"/>
      <c r="ING454" s="3"/>
      <c r="INH454" s="3"/>
      <c r="INI454" s="3"/>
      <c r="INJ454" s="3"/>
      <c r="INK454" s="3"/>
      <c r="INL454" s="3"/>
      <c r="INM454" s="3"/>
      <c r="INN454" s="3"/>
      <c r="INO454" s="3"/>
      <c r="INP454" s="3"/>
      <c r="INQ454" s="3"/>
      <c r="INR454" s="3"/>
      <c r="INS454" s="3"/>
      <c r="INT454" s="3"/>
      <c r="INU454" s="3"/>
      <c r="INV454" s="3"/>
      <c r="INW454" s="3"/>
      <c r="INX454" s="3"/>
      <c r="INY454" s="3"/>
      <c r="INZ454" s="3"/>
      <c r="IOA454" s="3"/>
      <c r="IOB454" s="3"/>
      <c r="IOC454" s="3"/>
      <c r="IOD454" s="3"/>
      <c r="IOE454" s="3"/>
      <c r="IOF454" s="3"/>
      <c r="IOG454" s="3"/>
      <c r="IOH454" s="3"/>
      <c r="IOI454" s="3"/>
      <c r="IOJ454" s="3"/>
      <c r="IOK454" s="3"/>
      <c r="IOL454" s="3"/>
      <c r="IOM454" s="3"/>
      <c r="ION454" s="3"/>
      <c r="IOO454" s="3"/>
      <c r="IOP454" s="3"/>
      <c r="IOQ454" s="3"/>
      <c r="IOR454" s="3"/>
      <c r="IOS454" s="3"/>
      <c r="IOT454" s="3"/>
      <c r="IOU454" s="3"/>
      <c r="IOV454" s="3"/>
      <c r="IOW454" s="3"/>
      <c r="IOX454" s="3"/>
      <c r="IOY454" s="3"/>
      <c r="IOZ454" s="3"/>
      <c r="IPA454" s="3"/>
      <c r="IPB454" s="3"/>
      <c r="IPC454" s="3"/>
      <c r="IPD454" s="3"/>
      <c r="IPE454" s="3"/>
      <c r="IPF454" s="3"/>
      <c r="IPG454" s="3"/>
      <c r="IPH454" s="3"/>
      <c r="IPI454" s="3"/>
      <c r="IPJ454" s="3"/>
      <c r="IPK454" s="3"/>
      <c r="IPL454" s="3"/>
      <c r="IPM454" s="3"/>
      <c r="IPN454" s="3"/>
      <c r="IPO454" s="3"/>
      <c r="IPP454" s="3"/>
      <c r="IPQ454" s="3"/>
      <c r="IPR454" s="3"/>
      <c r="IPS454" s="3"/>
      <c r="IPT454" s="3"/>
      <c r="IPU454" s="3"/>
      <c r="IPV454" s="3"/>
      <c r="IPW454" s="3"/>
      <c r="IPX454" s="3"/>
      <c r="IPY454" s="3"/>
      <c r="IPZ454" s="3"/>
      <c r="IQA454" s="3"/>
      <c r="IQB454" s="3"/>
      <c r="IQC454" s="3"/>
      <c r="IQD454" s="3"/>
      <c r="IQE454" s="3"/>
      <c r="IQF454" s="3"/>
      <c r="IQG454" s="3"/>
      <c r="IQH454" s="3"/>
      <c r="IQI454" s="3"/>
      <c r="IQJ454" s="3"/>
      <c r="IQK454" s="3"/>
      <c r="IQL454" s="3"/>
      <c r="IQM454" s="3"/>
      <c r="IQN454" s="3"/>
      <c r="IQO454" s="3"/>
      <c r="IQP454" s="3"/>
      <c r="IQQ454" s="3"/>
      <c r="IQR454" s="3"/>
      <c r="IQS454" s="3"/>
      <c r="IQT454" s="3"/>
      <c r="IQU454" s="3"/>
      <c r="IQV454" s="3"/>
      <c r="IQW454" s="3"/>
      <c r="IQX454" s="3"/>
      <c r="IQY454" s="3"/>
      <c r="IQZ454" s="3"/>
      <c r="IRA454" s="3"/>
      <c r="IRB454" s="3"/>
      <c r="IRC454" s="3"/>
      <c r="IRD454" s="3"/>
      <c r="IRE454" s="3"/>
      <c r="IRF454" s="3"/>
      <c r="IRG454" s="3"/>
      <c r="IRH454" s="3"/>
      <c r="IRI454" s="3"/>
      <c r="IRJ454" s="3"/>
      <c r="IRK454" s="3"/>
      <c r="IRL454" s="3"/>
      <c r="IRM454" s="3"/>
      <c r="IRN454" s="3"/>
      <c r="IRO454" s="3"/>
      <c r="IRP454" s="3"/>
      <c r="IRQ454" s="3"/>
      <c r="IRR454" s="3"/>
      <c r="IRS454" s="3"/>
      <c r="IRT454" s="3"/>
      <c r="IRU454" s="3"/>
      <c r="IRV454" s="3"/>
      <c r="IRW454" s="3"/>
      <c r="IRX454" s="3"/>
      <c r="IRY454" s="3"/>
      <c r="IRZ454" s="3"/>
      <c r="ISA454" s="3"/>
      <c r="ISB454" s="3"/>
      <c r="ISC454" s="3"/>
      <c r="ISD454" s="3"/>
      <c r="ISE454" s="3"/>
      <c r="ISF454" s="3"/>
      <c r="ISG454" s="3"/>
      <c r="ISH454" s="3"/>
      <c r="ISI454" s="3"/>
      <c r="ISJ454" s="3"/>
      <c r="ISK454" s="3"/>
      <c r="ISL454" s="3"/>
      <c r="ISM454" s="3"/>
      <c r="ISN454" s="3"/>
      <c r="ISO454" s="3"/>
      <c r="ISP454" s="3"/>
      <c r="ISQ454" s="3"/>
      <c r="ISR454" s="3"/>
      <c r="ISS454" s="3"/>
      <c r="IST454" s="3"/>
      <c r="ISU454" s="3"/>
      <c r="ISV454" s="3"/>
      <c r="ISW454" s="3"/>
      <c r="ISX454" s="3"/>
      <c r="ISY454" s="3"/>
      <c r="ISZ454" s="3"/>
      <c r="ITA454" s="3"/>
      <c r="ITB454" s="3"/>
      <c r="ITC454" s="3"/>
      <c r="ITD454" s="3"/>
      <c r="ITE454" s="3"/>
      <c r="ITF454" s="3"/>
      <c r="ITG454" s="3"/>
      <c r="ITH454" s="3"/>
      <c r="ITI454" s="3"/>
      <c r="ITJ454" s="3"/>
      <c r="ITK454" s="3"/>
      <c r="ITL454" s="3"/>
      <c r="ITM454" s="3"/>
      <c r="ITN454" s="3"/>
      <c r="ITO454" s="3"/>
      <c r="ITP454" s="3"/>
      <c r="ITQ454" s="3"/>
      <c r="ITR454" s="3"/>
      <c r="ITS454" s="3"/>
      <c r="ITT454" s="3"/>
      <c r="ITU454" s="3"/>
      <c r="ITV454" s="3"/>
      <c r="ITW454" s="3"/>
      <c r="ITX454" s="3"/>
      <c r="ITY454" s="3"/>
      <c r="ITZ454" s="3"/>
      <c r="IUA454" s="3"/>
      <c r="IUB454" s="3"/>
      <c r="IUC454" s="3"/>
      <c r="IUD454" s="3"/>
      <c r="IUE454" s="3"/>
      <c r="IUF454" s="3"/>
      <c r="IUG454" s="3"/>
      <c r="IUH454" s="3"/>
      <c r="IUI454" s="3"/>
      <c r="IUJ454" s="3"/>
      <c r="IUK454" s="3"/>
      <c r="IUL454" s="3"/>
      <c r="IUM454" s="3"/>
      <c r="IUN454" s="3"/>
      <c r="IUO454" s="3"/>
      <c r="IUP454" s="3"/>
      <c r="IUQ454" s="3"/>
      <c r="IUR454" s="3"/>
      <c r="IUS454" s="3"/>
      <c r="IUT454" s="3"/>
      <c r="IUU454" s="3"/>
      <c r="IUW454" s="3"/>
      <c r="IUY454" s="3"/>
      <c r="IUZ454" s="3"/>
      <c r="IVA454" s="3"/>
      <c r="IVB454" s="3"/>
      <c r="IVC454" s="3"/>
      <c r="IVD454" s="3"/>
      <c r="IVE454" s="3"/>
      <c r="IVF454" s="3"/>
      <c r="IVK454" s="3"/>
      <c r="IVL454" s="3"/>
      <c r="IVM454" s="3"/>
      <c r="IVN454" s="3"/>
      <c r="IVO454" s="3"/>
      <c r="IVP454" s="3"/>
      <c r="IVQ454" s="3"/>
      <c r="IVR454" s="3"/>
      <c r="IVS454" s="3"/>
      <c r="IVT454" s="3"/>
      <c r="IVU454" s="3"/>
      <c r="IVV454" s="3"/>
      <c r="IVW454" s="3"/>
      <c r="IVX454" s="3"/>
      <c r="IVY454" s="3"/>
      <c r="IVZ454" s="3"/>
      <c r="IWA454" s="3"/>
      <c r="IWB454" s="3"/>
      <c r="IWC454" s="3"/>
      <c r="IWD454" s="3"/>
      <c r="IWE454" s="3"/>
      <c r="IWF454" s="3"/>
      <c r="IWG454" s="3"/>
      <c r="IWH454" s="3"/>
      <c r="IWI454" s="3"/>
      <c r="IWJ454" s="3"/>
      <c r="IWK454" s="3"/>
      <c r="IWL454" s="3"/>
      <c r="IWM454" s="3"/>
      <c r="IWN454" s="3"/>
      <c r="IWO454" s="3"/>
      <c r="IWP454" s="3"/>
      <c r="IWQ454" s="3"/>
      <c r="IWR454" s="3"/>
      <c r="IWS454" s="3"/>
      <c r="IWT454" s="3"/>
      <c r="IWU454" s="3"/>
      <c r="IWV454" s="3"/>
      <c r="IWW454" s="3"/>
      <c r="IWX454" s="3"/>
      <c r="IWY454" s="3"/>
      <c r="IWZ454" s="3"/>
      <c r="IXA454" s="3"/>
      <c r="IXB454" s="3"/>
      <c r="IXC454" s="3"/>
      <c r="IXD454" s="3"/>
      <c r="IXE454" s="3"/>
      <c r="IXF454" s="3"/>
      <c r="IXG454" s="3"/>
      <c r="IXH454" s="3"/>
      <c r="IXI454" s="3"/>
      <c r="IXJ454" s="3"/>
      <c r="IXK454" s="3"/>
      <c r="IXL454" s="3"/>
      <c r="IXM454" s="3"/>
      <c r="IXN454" s="3"/>
      <c r="IXO454" s="3"/>
      <c r="IXP454" s="3"/>
      <c r="IXQ454" s="3"/>
      <c r="IXR454" s="3"/>
      <c r="IXS454" s="3"/>
      <c r="IXT454" s="3"/>
      <c r="IXU454" s="3"/>
      <c r="IXV454" s="3"/>
      <c r="IXW454" s="3"/>
      <c r="IXX454" s="3"/>
      <c r="IXY454" s="3"/>
      <c r="IXZ454" s="3"/>
      <c r="IYA454" s="3"/>
      <c r="IYB454" s="3"/>
      <c r="IYC454" s="3"/>
      <c r="IYD454" s="3"/>
      <c r="IYE454" s="3"/>
      <c r="IYF454" s="3"/>
      <c r="IYG454" s="3"/>
      <c r="IYH454" s="3"/>
      <c r="IYI454" s="3"/>
      <c r="IYJ454" s="3"/>
      <c r="IYK454" s="3"/>
      <c r="IYL454" s="3"/>
      <c r="IYM454" s="3"/>
      <c r="IYN454" s="3"/>
      <c r="IYO454" s="3"/>
      <c r="IYP454" s="3"/>
      <c r="IYQ454" s="3"/>
      <c r="IYR454" s="3"/>
      <c r="IYS454" s="3"/>
      <c r="IYT454" s="3"/>
      <c r="IYU454" s="3"/>
      <c r="IYV454" s="3"/>
      <c r="IYW454" s="3"/>
      <c r="IYX454" s="3"/>
      <c r="IYY454" s="3"/>
      <c r="IYZ454" s="3"/>
      <c r="IZA454" s="3"/>
      <c r="IZB454" s="3"/>
      <c r="IZC454" s="3"/>
      <c r="IZD454" s="3"/>
      <c r="IZE454" s="3"/>
      <c r="IZF454" s="3"/>
      <c r="IZG454" s="3"/>
      <c r="IZH454" s="3"/>
      <c r="IZI454" s="3"/>
      <c r="IZJ454" s="3"/>
      <c r="IZK454" s="3"/>
      <c r="IZL454" s="3"/>
      <c r="IZM454" s="3"/>
      <c r="IZN454" s="3"/>
      <c r="IZO454" s="3"/>
      <c r="IZP454" s="3"/>
      <c r="IZQ454" s="3"/>
      <c r="IZR454" s="3"/>
      <c r="IZS454" s="3"/>
      <c r="IZT454" s="3"/>
      <c r="IZU454" s="3"/>
      <c r="IZV454" s="3"/>
      <c r="IZW454" s="3"/>
      <c r="IZX454" s="3"/>
      <c r="IZY454" s="3"/>
      <c r="IZZ454" s="3"/>
      <c r="JAA454" s="3"/>
      <c r="JAB454" s="3"/>
      <c r="JAC454" s="3"/>
      <c r="JAD454" s="3"/>
      <c r="JAE454" s="3"/>
      <c r="JAF454" s="3"/>
      <c r="JAG454" s="3"/>
      <c r="JAH454" s="3"/>
      <c r="JAI454" s="3"/>
      <c r="JAJ454" s="3"/>
      <c r="JAK454" s="3"/>
      <c r="JAL454" s="3"/>
      <c r="JAM454" s="3"/>
      <c r="JAN454" s="3"/>
      <c r="JAO454" s="3"/>
      <c r="JAP454" s="3"/>
      <c r="JAQ454" s="3"/>
      <c r="JAR454" s="3"/>
      <c r="JAS454" s="3"/>
      <c r="JAT454" s="3"/>
      <c r="JAU454" s="3"/>
      <c r="JAV454" s="3"/>
      <c r="JAW454" s="3"/>
      <c r="JAX454" s="3"/>
      <c r="JAY454" s="3"/>
      <c r="JAZ454" s="3"/>
      <c r="JBA454" s="3"/>
      <c r="JBB454" s="3"/>
      <c r="JBC454" s="3"/>
      <c r="JBD454" s="3"/>
      <c r="JBE454" s="3"/>
      <c r="JBF454" s="3"/>
      <c r="JBG454" s="3"/>
      <c r="JBH454" s="3"/>
      <c r="JBI454" s="3"/>
      <c r="JBJ454" s="3"/>
      <c r="JBK454" s="3"/>
      <c r="JBL454" s="3"/>
      <c r="JBM454" s="3"/>
      <c r="JBN454" s="3"/>
      <c r="JBO454" s="3"/>
      <c r="JBP454" s="3"/>
      <c r="JBQ454" s="3"/>
      <c r="JBR454" s="3"/>
      <c r="JBS454" s="3"/>
      <c r="JBT454" s="3"/>
      <c r="JBU454" s="3"/>
      <c r="JBV454" s="3"/>
      <c r="JBW454" s="3"/>
      <c r="JBX454" s="3"/>
      <c r="JBY454" s="3"/>
      <c r="JBZ454" s="3"/>
      <c r="JCA454" s="3"/>
      <c r="JCB454" s="3"/>
      <c r="JCC454" s="3"/>
      <c r="JCD454" s="3"/>
      <c r="JCE454" s="3"/>
      <c r="JCF454" s="3"/>
      <c r="JCG454" s="3"/>
      <c r="JCH454" s="3"/>
      <c r="JCI454" s="3"/>
      <c r="JCJ454" s="3"/>
      <c r="JCK454" s="3"/>
      <c r="JCL454" s="3"/>
      <c r="JCM454" s="3"/>
      <c r="JCN454" s="3"/>
      <c r="JCO454" s="3"/>
      <c r="JCP454" s="3"/>
      <c r="JCQ454" s="3"/>
      <c r="JCR454" s="3"/>
      <c r="JCS454" s="3"/>
      <c r="JCT454" s="3"/>
      <c r="JCU454" s="3"/>
      <c r="JCV454" s="3"/>
      <c r="JCW454" s="3"/>
      <c r="JCX454" s="3"/>
      <c r="JCY454" s="3"/>
      <c r="JCZ454" s="3"/>
      <c r="JDA454" s="3"/>
      <c r="JDB454" s="3"/>
      <c r="JDC454" s="3"/>
      <c r="JDD454" s="3"/>
      <c r="JDE454" s="3"/>
      <c r="JDF454" s="3"/>
      <c r="JDG454" s="3"/>
      <c r="JDH454" s="3"/>
      <c r="JDI454" s="3"/>
      <c r="JDJ454" s="3"/>
      <c r="JDK454" s="3"/>
      <c r="JDL454" s="3"/>
      <c r="JDM454" s="3"/>
      <c r="JDN454" s="3"/>
      <c r="JDO454" s="3"/>
      <c r="JDP454" s="3"/>
      <c r="JDQ454" s="3"/>
      <c r="JDR454" s="3"/>
      <c r="JDS454" s="3"/>
      <c r="JDT454" s="3"/>
      <c r="JDU454" s="3"/>
      <c r="JDV454" s="3"/>
      <c r="JDW454" s="3"/>
      <c r="JDX454" s="3"/>
      <c r="JDY454" s="3"/>
      <c r="JDZ454" s="3"/>
      <c r="JEA454" s="3"/>
      <c r="JEB454" s="3"/>
      <c r="JEC454" s="3"/>
      <c r="JED454" s="3"/>
      <c r="JEE454" s="3"/>
      <c r="JEF454" s="3"/>
      <c r="JEG454" s="3"/>
      <c r="JEH454" s="3"/>
      <c r="JEI454" s="3"/>
      <c r="JEJ454" s="3"/>
      <c r="JEK454" s="3"/>
      <c r="JEL454" s="3"/>
      <c r="JEM454" s="3"/>
      <c r="JEN454" s="3"/>
      <c r="JEO454" s="3"/>
      <c r="JEP454" s="3"/>
      <c r="JEQ454" s="3"/>
      <c r="JES454" s="3"/>
      <c r="JEU454" s="3"/>
      <c r="JEV454" s="3"/>
      <c r="JEW454" s="3"/>
      <c r="JEX454" s="3"/>
      <c r="JEY454" s="3"/>
      <c r="JEZ454" s="3"/>
      <c r="JFA454" s="3"/>
      <c r="JFB454" s="3"/>
      <c r="JFG454" s="3"/>
      <c r="JFH454" s="3"/>
      <c r="JFI454" s="3"/>
      <c r="JFJ454" s="3"/>
      <c r="JFK454" s="3"/>
      <c r="JFL454" s="3"/>
      <c r="JFM454" s="3"/>
      <c r="JFN454" s="3"/>
      <c r="JFO454" s="3"/>
      <c r="JFP454" s="3"/>
      <c r="JFQ454" s="3"/>
      <c r="JFR454" s="3"/>
      <c r="JFS454" s="3"/>
      <c r="JFT454" s="3"/>
      <c r="JFU454" s="3"/>
      <c r="JFV454" s="3"/>
      <c r="JFW454" s="3"/>
      <c r="JFX454" s="3"/>
      <c r="JFY454" s="3"/>
      <c r="JFZ454" s="3"/>
      <c r="JGA454" s="3"/>
      <c r="JGB454" s="3"/>
      <c r="JGC454" s="3"/>
      <c r="JGD454" s="3"/>
      <c r="JGE454" s="3"/>
      <c r="JGF454" s="3"/>
      <c r="JGG454" s="3"/>
      <c r="JGH454" s="3"/>
      <c r="JGI454" s="3"/>
      <c r="JGJ454" s="3"/>
      <c r="JGK454" s="3"/>
      <c r="JGL454" s="3"/>
      <c r="JGM454" s="3"/>
      <c r="JGN454" s="3"/>
      <c r="JGO454" s="3"/>
      <c r="JGP454" s="3"/>
      <c r="JGQ454" s="3"/>
      <c r="JGR454" s="3"/>
      <c r="JGS454" s="3"/>
      <c r="JGT454" s="3"/>
      <c r="JGU454" s="3"/>
      <c r="JGV454" s="3"/>
      <c r="JGW454" s="3"/>
      <c r="JGX454" s="3"/>
      <c r="JGY454" s="3"/>
      <c r="JGZ454" s="3"/>
      <c r="JHA454" s="3"/>
      <c r="JHB454" s="3"/>
      <c r="JHC454" s="3"/>
      <c r="JHD454" s="3"/>
      <c r="JHE454" s="3"/>
      <c r="JHF454" s="3"/>
      <c r="JHG454" s="3"/>
      <c r="JHH454" s="3"/>
      <c r="JHI454" s="3"/>
      <c r="JHJ454" s="3"/>
      <c r="JHK454" s="3"/>
      <c r="JHL454" s="3"/>
      <c r="JHM454" s="3"/>
      <c r="JHN454" s="3"/>
      <c r="JHO454" s="3"/>
      <c r="JHP454" s="3"/>
      <c r="JHQ454" s="3"/>
      <c r="JHR454" s="3"/>
      <c r="JHS454" s="3"/>
      <c r="JHT454" s="3"/>
      <c r="JHU454" s="3"/>
      <c r="JHV454" s="3"/>
      <c r="JHW454" s="3"/>
      <c r="JHX454" s="3"/>
      <c r="JHY454" s="3"/>
      <c r="JHZ454" s="3"/>
      <c r="JIA454" s="3"/>
      <c r="JIB454" s="3"/>
      <c r="JIC454" s="3"/>
      <c r="JID454" s="3"/>
      <c r="JIE454" s="3"/>
      <c r="JIF454" s="3"/>
      <c r="JIG454" s="3"/>
      <c r="JIH454" s="3"/>
      <c r="JII454" s="3"/>
      <c r="JIJ454" s="3"/>
      <c r="JIK454" s="3"/>
      <c r="JIL454" s="3"/>
      <c r="JIM454" s="3"/>
      <c r="JIN454" s="3"/>
      <c r="JIO454" s="3"/>
      <c r="JIP454" s="3"/>
      <c r="JIQ454" s="3"/>
      <c r="JIR454" s="3"/>
      <c r="JIS454" s="3"/>
      <c r="JIT454" s="3"/>
      <c r="JIU454" s="3"/>
      <c r="JIV454" s="3"/>
      <c r="JIW454" s="3"/>
      <c r="JIX454" s="3"/>
      <c r="JIY454" s="3"/>
      <c r="JIZ454" s="3"/>
      <c r="JJA454" s="3"/>
      <c r="JJB454" s="3"/>
      <c r="JJC454" s="3"/>
      <c r="JJD454" s="3"/>
      <c r="JJE454" s="3"/>
      <c r="JJF454" s="3"/>
      <c r="JJG454" s="3"/>
      <c r="JJH454" s="3"/>
      <c r="JJI454" s="3"/>
      <c r="JJJ454" s="3"/>
      <c r="JJK454" s="3"/>
      <c r="JJL454" s="3"/>
      <c r="JJM454" s="3"/>
      <c r="JJN454" s="3"/>
      <c r="JJO454" s="3"/>
      <c r="JJP454" s="3"/>
      <c r="JJQ454" s="3"/>
      <c r="JJR454" s="3"/>
      <c r="JJS454" s="3"/>
      <c r="JJT454" s="3"/>
      <c r="JJU454" s="3"/>
      <c r="JJV454" s="3"/>
      <c r="JJW454" s="3"/>
      <c r="JJX454" s="3"/>
      <c r="JJY454" s="3"/>
      <c r="JJZ454" s="3"/>
      <c r="JKA454" s="3"/>
      <c r="JKB454" s="3"/>
      <c r="JKC454" s="3"/>
      <c r="JKD454" s="3"/>
      <c r="JKE454" s="3"/>
      <c r="JKF454" s="3"/>
      <c r="JKG454" s="3"/>
      <c r="JKH454" s="3"/>
      <c r="JKI454" s="3"/>
      <c r="JKJ454" s="3"/>
      <c r="JKK454" s="3"/>
      <c r="JKL454" s="3"/>
      <c r="JKM454" s="3"/>
      <c r="JKN454" s="3"/>
      <c r="JKO454" s="3"/>
      <c r="JKP454" s="3"/>
      <c r="JKQ454" s="3"/>
      <c r="JKR454" s="3"/>
      <c r="JKS454" s="3"/>
      <c r="JKT454" s="3"/>
      <c r="JKU454" s="3"/>
      <c r="JKV454" s="3"/>
      <c r="JKW454" s="3"/>
      <c r="JKX454" s="3"/>
      <c r="JKY454" s="3"/>
      <c r="JKZ454" s="3"/>
      <c r="JLA454" s="3"/>
      <c r="JLB454" s="3"/>
      <c r="JLC454" s="3"/>
      <c r="JLD454" s="3"/>
      <c r="JLE454" s="3"/>
      <c r="JLF454" s="3"/>
      <c r="JLG454" s="3"/>
      <c r="JLH454" s="3"/>
      <c r="JLI454" s="3"/>
      <c r="JLJ454" s="3"/>
      <c r="JLK454" s="3"/>
      <c r="JLL454" s="3"/>
      <c r="JLM454" s="3"/>
      <c r="JLN454" s="3"/>
      <c r="JLO454" s="3"/>
      <c r="JLP454" s="3"/>
      <c r="JLQ454" s="3"/>
      <c r="JLR454" s="3"/>
      <c r="JLS454" s="3"/>
      <c r="JLT454" s="3"/>
      <c r="JLU454" s="3"/>
      <c r="JLV454" s="3"/>
      <c r="JLW454" s="3"/>
      <c r="JLX454" s="3"/>
      <c r="JLY454" s="3"/>
      <c r="JLZ454" s="3"/>
      <c r="JMA454" s="3"/>
      <c r="JMB454" s="3"/>
      <c r="JMC454" s="3"/>
      <c r="JMD454" s="3"/>
      <c r="JME454" s="3"/>
      <c r="JMF454" s="3"/>
      <c r="JMG454" s="3"/>
      <c r="JMH454" s="3"/>
      <c r="JMI454" s="3"/>
      <c r="JMJ454" s="3"/>
      <c r="JMK454" s="3"/>
      <c r="JML454" s="3"/>
      <c r="JMM454" s="3"/>
      <c r="JMN454" s="3"/>
      <c r="JMO454" s="3"/>
      <c r="JMP454" s="3"/>
      <c r="JMQ454" s="3"/>
      <c r="JMR454" s="3"/>
      <c r="JMS454" s="3"/>
      <c r="JMT454" s="3"/>
      <c r="JMU454" s="3"/>
      <c r="JMV454" s="3"/>
      <c r="JMW454" s="3"/>
      <c r="JMX454" s="3"/>
      <c r="JMY454" s="3"/>
      <c r="JMZ454" s="3"/>
      <c r="JNA454" s="3"/>
      <c r="JNB454" s="3"/>
      <c r="JNC454" s="3"/>
      <c r="JND454" s="3"/>
      <c r="JNE454" s="3"/>
      <c r="JNF454" s="3"/>
      <c r="JNG454" s="3"/>
      <c r="JNH454" s="3"/>
      <c r="JNI454" s="3"/>
      <c r="JNJ454" s="3"/>
      <c r="JNK454" s="3"/>
      <c r="JNL454" s="3"/>
      <c r="JNM454" s="3"/>
      <c r="JNN454" s="3"/>
      <c r="JNO454" s="3"/>
      <c r="JNP454" s="3"/>
      <c r="JNQ454" s="3"/>
      <c r="JNR454" s="3"/>
      <c r="JNS454" s="3"/>
      <c r="JNT454" s="3"/>
      <c r="JNU454" s="3"/>
      <c r="JNV454" s="3"/>
      <c r="JNW454" s="3"/>
      <c r="JNX454" s="3"/>
      <c r="JNY454" s="3"/>
      <c r="JNZ454" s="3"/>
      <c r="JOA454" s="3"/>
      <c r="JOB454" s="3"/>
      <c r="JOC454" s="3"/>
      <c r="JOD454" s="3"/>
      <c r="JOE454" s="3"/>
      <c r="JOF454" s="3"/>
      <c r="JOG454" s="3"/>
      <c r="JOH454" s="3"/>
      <c r="JOI454" s="3"/>
      <c r="JOJ454" s="3"/>
      <c r="JOK454" s="3"/>
      <c r="JOL454" s="3"/>
      <c r="JOM454" s="3"/>
      <c r="JOO454" s="3"/>
      <c r="JOQ454" s="3"/>
      <c r="JOR454" s="3"/>
      <c r="JOS454" s="3"/>
      <c r="JOT454" s="3"/>
      <c r="JOU454" s="3"/>
      <c r="JOV454" s="3"/>
      <c r="JOW454" s="3"/>
      <c r="JOX454" s="3"/>
      <c r="JPC454" s="3"/>
      <c r="JPD454" s="3"/>
      <c r="JPE454" s="3"/>
      <c r="JPF454" s="3"/>
      <c r="JPG454" s="3"/>
      <c r="JPH454" s="3"/>
      <c r="JPI454" s="3"/>
      <c r="JPJ454" s="3"/>
      <c r="JPK454" s="3"/>
      <c r="JPL454" s="3"/>
      <c r="JPM454" s="3"/>
      <c r="JPN454" s="3"/>
      <c r="JPO454" s="3"/>
      <c r="JPP454" s="3"/>
      <c r="JPQ454" s="3"/>
      <c r="JPR454" s="3"/>
      <c r="JPS454" s="3"/>
      <c r="JPT454" s="3"/>
      <c r="JPU454" s="3"/>
      <c r="JPV454" s="3"/>
      <c r="JPW454" s="3"/>
      <c r="JPX454" s="3"/>
      <c r="JPY454" s="3"/>
      <c r="JPZ454" s="3"/>
      <c r="JQA454" s="3"/>
      <c r="JQB454" s="3"/>
      <c r="JQC454" s="3"/>
      <c r="JQD454" s="3"/>
      <c r="JQE454" s="3"/>
      <c r="JQF454" s="3"/>
      <c r="JQG454" s="3"/>
      <c r="JQH454" s="3"/>
      <c r="JQI454" s="3"/>
      <c r="JQJ454" s="3"/>
      <c r="JQK454" s="3"/>
      <c r="JQL454" s="3"/>
      <c r="JQM454" s="3"/>
      <c r="JQN454" s="3"/>
      <c r="JQO454" s="3"/>
      <c r="JQP454" s="3"/>
      <c r="JQQ454" s="3"/>
      <c r="JQR454" s="3"/>
      <c r="JQS454" s="3"/>
      <c r="JQT454" s="3"/>
      <c r="JQU454" s="3"/>
      <c r="JQV454" s="3"/>
      <c r="JQW454" s="3"/>
      <c r="JQX454" s="3"/>
      <c r="JQY454" s="3"/>
      <c r="JQZ454" s="3"/>
      <c r="JRA454" s="3"/>
      <c r="JRB454" s="3"/>
      <c r="JRC454" s="3"/>
      <c r="JRD454" s="3"/>
      <c r="JRE454" s="3"/>
      <c r="JRF454" s="3"/>
      <c r="JRG454" s="3"/>
      <c r="JRH454" s="3"/>
      <c r="JRI454" s="3"/>
      <c r="JRJ454" s="3"/>
      <c r="JRK454" s="3"/>
      <c r="JRL454" s="3"/>
      <c r="JRM454" s="3"/>
      <c r="JRN454" s="3"/>
      <c r="JRO454" s="3"/>
      <c r="JRP454" s="3"/>
      <c r="JRQ454" s="3"/>
      <c r="JRR454" s="3"/>
      <c r="JRS454" s="3"/>
      <c r="JRT454" s="3"/>
      <c r="JRU454" s="3"/>
      <c r="JRV454" s="3"/>
      <c r="JRW454" s="3"/>
      <c r="JRX454" s="3"/>
      <c r="JRY454" s="3"/>
      <c r="JRZ454" s="3"/>
      <c r="JSA454" s="3"/>
      <c r="JSB454" s="3"/>
      <c r="JSC454" s="3"/>
      <c r="JSD454" s="3"/>
      <c r="JSE454" s="3"/>
      <c r="JSF454" s="3"/>
      <c r="JSG454" s="3"/>
      <c r="JSH454" s="3"/>
      <c r="JSI454" s="3"/>
      <c r="JSJ454" s="3"/>
      <c r="JSK454" s="3"/>
      <c r="JSL454" s="3"/>
      <c r="JSM454" s="3"/>
      <c r="JSN454" s="3"/>
      <c r="JSO454" s="3"/>
      <c r="JSP454" s="3"/>
      <c r="JSQ454" s="3"/>
      <c r="JSR454" s="3"/>
      <c r="JSS454" s="3"/>
      <c r="JST454" s="3"/>
      <c r="JSU454" s="3"/>
      <c r="JSV454" s="3"/>
      <c r="JSW454" s="3"/>
      <c r="JSX454" s="3"/>
      <c r="JSY454" s="3"/>
      <c r="JSZ454" s="3"/>
      <c r="JTA454" s="3"/>
      <c r="JTB454" s="3"/>
      <c r="JTC454" s="3"/>
      <c r="JTD454" s="3"/>
      <c r="JTE454" s="3"/>
      <c r="JTF454" s="3"/>
      <c r="JTG454" s="3"/>
      <c r="JTH454" s="3"/>
      <c r="JTI454" s="3"/>
      <c r="JTJ454" s="3"/>
      <c r="JTK454" s="3"/>
      <c r="JTL454" s="3"/>
      <c r="JTM454" s="3"/>
      <c r="JTN454" s="3"/>
      <c r="JTO454" s="3"/>
      <c r="JTP454" s="3"/>
      <c r="JTQ454" s="3"/>
      <c r="JTR454" s="3"/>
      <c r="JTS454" s="3"/>
      <c r="JTT454" s="3"/>
      <c r="JTU454" s="3"/>
      <c r="JTV454" s="3"/>
      <c r="JTW454" s="3"/>
      <c r="JTX454" s="3"/>
      <c r="JTY454" s="3"/>
      <c r="JTZ454" s="3"/>
      <c r="JUA454" s="3"/>
      <c r="JUB454" s="3"/>
      <c r="JUC454" s="3"/>
      <c r="JUD454" s="3"/>
      <c r="JUE454" s="3"/>
      <c r="JUF454" s="3"/>
      <c r="JUG454" s="3"/>
      <c r="JUH454" s="3"/>
      <c r="JUI454" s="3"/>
      <c r="JUJ454" s="3"/>
      <c r="JUK454" s="3"/>
      <c r="JUL454" s="3"/>
      <c r="JUM454" s="3"/>
      <c r="JUN454" s="3"/>
      <c r="JUO454" s="3"/>
      <c r="JUP454" s="3"/>
      <c r="JUQ454" s="3"/>
      <c r="JUR454" s="3"/>
      <c r="JUS454" s="3"/>
      <c r="JUT454" s="3"/>
      <c r="JUU454" s="3"/>
      <c r="JUV454" s="3"/>
      <c r="JUW454" s="3"/>
      <c r="JUX454" s="3"/>
      <c r="JUY454" s="3"/>
      <c r="JUZ454" s="3"/>
      <c r="JVA454" s="3"/>
      <c r="JVB454" s="3"/>
      <c r="JVC454" s="3"/>
      <c r="JVD454" s="3"/>
      <c r="JVE454" s="3"/>
      <c r="JVF454" s="3"/>
      <c r="JVG454" s="3"/>
      <c r="JVH454" s="3"/>
      <c r="JVI454" s="3"/>
      <c r="JVJ454" s="3"/>
      <c r="JVK454" s="3"/>
      <c r="JVL454" s="3"/>
      <c r="JVM454" s="3"/>
      <c r="JVN454" s="3"/>
      <c r="JVO454" s="3"/>
      <c r="JVP454" s="3"/>
      <c r="JVQ454" s="3"/>
      <c r="JVR454" s="3"/>
      <c r="JVS454" s="3"/>
      <c r="JVT454" s="3"/>
      <c r="JVU454" s="3"/>
      <c r="JVV454" s="3"/>
      <c r="JVW454" s="3"/>
      <c r="JVX454" s="3"/>
      <c r="JVY454" s="3"/>
      <c r="JVZ454" s="3"/>
      <c r="JWA454" s="3"/>
      <c r="JWB454" s="3"/>
      <c r="JWC454" s="3"/>
      <c r="JWD454" s="3"/>
      <c r="JWE454" s="3"/>
      <c r="JWF454" s="3"/>
      <c r="JWG454" s="3"/>
      <c r="JWH454" s="3"/>
      <c r="JWI454" s="3"/>
      <c r="JWJ454" s="3"/>
      <c r="JWK454" s="3"/>
      <c r="JWL454" s="3"/>
      <c r="JWM454" s="3"/>
      <c r="JWN454" s="3"/>
      <c r="JWO454" s="3"/>
      <c r="JWP454" s="3"/>
      <c r="JWQ454" s="3"/>
      <c r="JWR454" s="3"/>
      <c r="JWS454" s="3"/>
      <c r="JWT454" s="3"/>
      <c r="JWU454" s="3"/>
      <c r="JWV454" s="3"/>
      <c r="JWW454" s="3"/>
      <c r="JWX454" s="3"/>
      <c r="JWY454" s="3"/>
      <c r="JWZ454" s="3"/>
      <c r="JXA454" s="3"/>
      <c r="JXB454" s="3"/>
      <c r="JXC454" s="3"/>
      <c r="JXD454" s="3"/>
      <c r="JXE454" s="3"/>
      <c r="JXF454" s="3"/>
      <c r="JXG454" s="3"/>
      <c r="JXH454" s="3"/>
      <c r="JXI454" s="3"/>
      <c r="JXJ454" s="3"/>
      <c r="JXK454" s="3"/>
      <c r="JXL454" s="3"/>
      <c r="JXM454" s="3"/>
      <c r="JXN454" s="3"/>
      <c r="JXO454" s="3"/>
      <c r="JXP454" s="3"/>
      <c r="JXQ454" s="3"/>
      <c r="JXR454" s="3"/>
      <c r="JXS454" s="3"/>
      <c r="JXT454" s="3"/>
      <c r="JXU454" s="3"/>
      <c r="JXV454" s="3"/>
      <c r="JXW454" s="3"/>
      <c r="JXX454" s="3"/>
      <c r="JXY454" s="3"/>
      <c r="JXZ454" s="3"/>
      <c r="JYA454" s="3"/>
      <c r="JYB454" s="3"/>
      <c r="JYC454" s="3"/>
      <c r="JYD454" s="3"/>
      <c r="JYE454" s="3"/>
      <c r="JYF454" s="3"/>
      <c r="JYG454" s="3"/>
      <c r="JYH454" s="3"/>
      <c r="JYI454" s="3"/>
      <c r="JYK454" s="3"/>
      <c r="JYM454" s="3"/>
      <c r="JYN454" s="3"/>
      <c r="JYO454" s="3"/>
      <c r="JYP454" s="3"/>
      <c r="JYQ454" s="3"/>
      <c r="JYR454" s="3"/>
      <c r="JYS454" s="3"/>
      <c r="JYT454" s="3"/>
      <c r="JYY454" s="3"/>
      <c r="JYZ454" s="3"/>
      <c r="JZA454" s="3"/>
      <c r="JZB454" s="3"/>
      <c r="JZC454" s="3"/>
      <c r="JZD454" s="3"/>
      <c r="JZE454" s="3"/>
      <c r="JZF454" s="3"/>
      <c r="JZG454" s="3"/>
      <c r="JZH454" s="3"/>
      <c r="JZI454" s="3"/>
      <c r="JZJ454" s="3"/>
      <c r="JZK454" s="3"/>
      <c r="JZL454" s="3"/>
      <c r="JZM454" s="3"/>
      <c r="JZN454" s="3"/>
      <c r="JZO454" s="3"/>
      <c r="JZP454" s="3"/>
      <c r="JZQ454" s="3"/>
      <c r="JZR454" s="3"/>
      <c r="JZS454" s="3"/>
      <c r="JZT454" s="3"/>
      <c r="JZU454" s="3"/>
      <c r="JZV454" s="3"/>
      <c r="JZW454" s="3"/>
      <c r="JZX454" s="3"/>
      <c r="JZY454" s="3"/>
      <c r="JZZ454" s="3"/>
      <c r="KAA454" s="3"/>
      <c r="KAB454" s="3"/>
      <c r="KAC454" s="3"/>
      <c r="KAD454" s="3"/>
      <c r="KAE454" s="3"/>
      <c r="KAF454" s="3"/>
      <c r="KAG454" s="3"/>
      <c r="KAH454" s="3"/>
      <c r="KAI454" s="3"/>
      <c r="KAJ454" s="3"/>
      <c r="KAK454" s="3"/>
      <c r="KAL454" s="3"/>
      <c r="KAM454" s="3"/>
      <c r="KAN454" s="3"/>
      <c r="KAO454" s="3"/>
      <c r="KAP454" s="3"/>
      <c r="KAQ454" s="3"/>
      <c r="KAR454" s="3"/>
      <c r="KAS454" s="3"/>
      <c r="KAT454" s="3"/>
      <c r="KAU454" s="3"/>
      <c r="KAV454" s="3"/>
      <c r="KAW454" s="3"/>
      <c r="KAX454" s="3"/>
      <c r="KAY454" s="3"/>
      <c r="KAZ454" s="3"/>
      <c r="KBA454" s="3"/>
      <c r="KBB454" s="3"/>
      <c r="KBC454" s="3"/>
      <c r="KBD454" s="3"/>
      <c r="KBE454" s="3"/>
      <c r="KBF454" s="3"/>
      <c r="KBG454" s="3"/>
      <c r="KBH454" s="3"/>
      <c r="KBI454" s="3"/>
      <c r="KBJ454" s="3"/>
      <c r="KBK454" s="3"/>
      <c r="KBL454" s="3"/>
      <c r="KBM454" s="3"/>
      <c r="KBN454" s="3"/>
      <c r="KBO454" s="3"/>
      <c r="KBP454" s="3"/>
      <c r="KBQ454" s="3"/>
      <c r="KBR454" s="3"/>
      <c r="KBS454" s="3"/>
      <c r="KBT454" s="3"/>
      <c r="KBU454" s="3"/>
      <c r="KBV454" s="3"/>
      <c r="KBW454" s="3"/>
      <c r="KBX454" s="3"/>
      <c r="KBY454" s="3"/>
      <c r="KBZ454" s="3"/>
      <c r="KCA454" s="3"/>
      <c r="KCB454" s="3"/>
      <c r="KCC454" s="3"/>
      <c r="KCD454" s="3"/>
      <c r="KCE454" s="3"/>
      <c r="KCF454" s="3"/>
      <c r="KCG454" s="3"/>
      <c r="KCH454" s="3"/>
      <c r="KCI454" s="3"/>
      <c r="KCJ454" s="3"/>
      <c r="KCK454" s="3"/>
      <c r="KCL454" s="3"/>
      <c r="KCM454" s="3"/>
      <c r="KCN454" s="3"/>
      <c r="KCO454" s="3"/>
      <c r="KCP454" s="3"/>
      <c r="KCQ454" s="3"/>
      <c r="KCR454" s="3"/>
      <c r="KCS454" s="3"/>
      <c r="KCT454" s="3"/>
      <c r="KCU454" s="3"/>
      <c r="KCV454" s="3"/>
      <c r="KCW454" s="3"/>
      <c r="KCX454" s="3"/>
      <c r="KCY454" s="3"/>
      <c r="KCZ454" s="3"/>
      <c r="KDA454" s="3"/>
      <c r="KDB454" s="3"/>
      <c r="KDC454" s="3"/>
      <c r="KDD454" s="3"/>
      <c r="KDE454" s="3"/>
      <c r="KDF454" s="3"/>
      <c r="KDG454" s="3"/>
      <c r="KDH454" s="3"/>
      <c r="KDI454" s="3"/>
      <c r="KDJ454" s="3"/>
      <c r="KDK454" s="3"/>
      <c r="KDL454" s="3"/>
      <c r="KDM454" s="3"/>
      <c r="KDN454" s="3"/>
      <c r="KDO454" s="3"/>
      <c r="KDP454" s="3"/>
      <c r="KDQ454" s="3"/>
      <c r="KDR454" s="3"/>
      <c r="KDS454" s="3"/>
      <c r="KDT454" s="3"/>
      <c r="KDU454" s="3"/>
      <c r="KDV454" s="3"/>
      <c r="KDW454" s="3"/>
      <c r="KDX454" s="3"/>
      <c r="KDY454" s="3"/>
      <c r="KDZ454" s="3"/>
      <c r="KEA454" s="3"/>
      <c r="KEB454" s="3"/>
      <c r="KEC454" s="3"/>
      <c r="KED454" s="3"/>
      <c r="KEE454" s="3"/>
      <c r="KEF454" s="3"/>
      <c r="KEG454" s="3"/>
      <c r="KEH454" s="3"/>
      <c r="KEI454" s="3"/>
      <c r="KEJ454" s="3"/>
      <c r="KEK454" s="3"/>
      <c r="KEL454" s="3"/>
      <c r="KEM454" s="3"/>
      <c r="KEN454" s="3"/>
      <c r="KEO454" s="3"/>
      <c r="KEP454" s="3"/>
      <c r="KEQ454" s="3"/>
      <c r="KER454" s="3"/>
      <c r="KES454" s="3"/>
      <c r="KET454" s="3"/>
      <c r="KEU454" s="3"/>
      <c r="KEV454" s="3"/>
      <c r="KEW454" s="3"/>
      <c r="KEX454" s="3"/>
      <c r="KEY454" s="3"/>
      <c r="KEZ454" s="3"/>
      <c r="KFA454" s="3"/>
      <c r="KFB454" s="3"/>
      <c r="KFC454" s="3"/>
      <c r="KFD454" s="3"/>
      <c r="KFE454" s="3"/>
      <c r="KFF454" s="3"/>
      <c r="KFG454" s="3"/>
      <c r="KFH454" s="3"/>
      <c r="KFI454" s="3"/>
      <c r="KFJ454" s="3"/>
      <c r="KFK454" s="3"/>
      <c r="KFL454" s="3"/>
      <c r="KFM454" s="3"/>
      <c r="KFN454" s="3"/>
      <c r="KFO454" s="3"/>
      <c r="KFP454" s="3"/>
      <c r="KFQ454" s="3"/>
      <c r="KFR454" s="3"/>
      <c r="KFS454" s="3"/>
      <c r="KFT454" s="3"/>
      <c r="KFU454" s="3"/>
      <c r="KFV454" s="3"/>
      <c r="KFW454" s="3"/>
      <c r="KFX454" s="3"/>
      <c r="KFY454" s="3"/>
      <c r="KFZ454" s="3"/>
      <c r="KGA454" s="3"/>
      <c r="KGB454" s="3"/>
      <c r="KGC454" s="3"/>
      <c r="KGD454" s="3"/>
      <c r="KGE454" s="3"/>
      <c r="KGF454" s="3"/>
      <c r="KGG454" s="3"/>
      <c r="KGH454" s="3"/>
      <c r="KGI454" s="3"/>
      <c r="KGJ454" s="3"/>
      <c r="KGK454" s="3"/>
      <c r="KGL454" s="3"/>
      <c r="KGM454" s="3"/>
      <c r="KGN454" s="3"/>
      <c r="KGO454" s="3"/>
      <c r="KGP454" s="3"/>
      <c r="KGQ454" s="3"/>
      <c r="KGR454" s="3"/>
      <c r="KGS454" s="3"/>
      <c r="KGT454" s="3"/>
      <c r="KGU454" s="3"/>
      <c r="KGV454" s="3"/>
      <c r="KGW454" s="3"/>
      <c r="KGX454" s="3"/>
      <c r="KGY454" s="3"/>
      <c r="KGZ454" s="3"/>
      <c r="KHA454" s="3"/>
      <c r="KHB454" s="3"/>
      <c r="KHC454" s="3"/>
      <c r="KHD454" s="3"/>
      <c r="KHE454" s="3"/>
      <c r="KHF454" s="3"/>
      <c r="KHG454" s="3"/>
      <c r="KHH454" s="3"/>
      <c r="KHI454" s="3"/>
      <c r="KHJ454" s="3"/>
      <c r="KHK454" s="3"/>
      <c r="KHL454" s="3"/>
      <c r="KHM454" s="3"/>
      <c r="KHN454" s="3"/>
      <c r="KHO454" s="3"/>
      <c r="KHP454" s="3"/>
      <c r="KHQ454" s="3"/>
      <c r="KHR454" s="3"/>
      <c r="KHS454" s="3"/>
      <c r="KHT454" s="3"/>
      <c r="KHU454" s="3"/>
      <c r="KHV454" s="3"/>
      <c r="KHW454" s="3"/>
      <c r="KHX454" s="3"/>
      <c r="KHY454" s="3"/>
      <c r="KHZ454" s="3"/>
      <c r="KIA454" s="3"/>
      <c r="KIB454" s="3"/>
      <c r="KIC454" s="3"/>
      <c r="KID454" s="3"/>
      <c r="KIE454" s="3"/>
      <c r="KIG454" s="3"/>
      <c r="KII454" s="3"/>
      <c r="KIJ454" s="3"/>
      <c r="KIK454" s="3"/>
      <c r="KIL454" s="3"/>
      <c r="KIM454" s="3"/>
      <c r="KIN454" s="3"/>
      <c r="KIO454" s="3"/>
      <c r="KIP454" s="3"/>
      <c r="KIU454" s="3"/>
      <c r="KIV454" s="3"/>
      <c r="KIW454" s="3"/>
      <c r="KIX454" s="3"/>
      <c r="KIY454" s="3"/>
      <c r="KIZ454" s="3"/>
      <c r="KJA454" s="3"/>
      <c r="KJB454" s="3"/>
      <c r="KJC454" s="3"/>
      <c r="KJD454" s="3"/>
      <c r="KJE454" s="3"/>
      <c r="KJF454" s="3"/>
      <c r="KJG454" s="3"/>
      <c r="KJH454" s="3"/>
      <c r="KJI454" s="3"/>
      <c r="KJJ454" s="3"/>
      <c r="KJK454" s="3"/>
      <c r="KJL454" s="3"/>
      <c r="KJM454" s="3"/>
      <c r="KJN454" s="3"/>
      <c r="KJO454" s="3"/>
      <c r="KJP454" s="3"/>
      <c r="KJQ454" s="3"/>
      <c r="KJR454" s="3"/>
      <c r="KJS454" s="3"/>
      <c r="KJT454" s="3"/>
      <c r="KJU454" s="3"/>
      <c r="KJV454" s="3"/>
      <c r="KJW454" s="3"/>
      <c r="KJX454" s="3"/>
      <c r="KJY454" s="3"/>
      <c r="KJZ454" s="3"/>
      <c r="KKA454" s="3"/>
      <c r="KKB454" s="3"/>
      <c r="KKC454" s="3"/>
      <c r="KKD454" s="3"/>
      <c r="KKE454" s="3"/>
      <c r="KKF454" s="3"/>
      <c r="KKG454" s="3"/>
      <c r="KKH454" s="3"/>
      <c r="KKI454" s="3"/>
      <c r="KKJ454" s="3"/>
      <c r="KKK454" s="3"/>
      <c r="KKL454" s="3"/>
      <c r="KKM454" s="3"/>
      <c r="KKN454" s="3"/>
      <c r="KKO454" s="3"/>
      <c r="KKP454" s="3"/>
      <c r="KKQ454" s="3"/>
      <c r="KKR454" s="3"/>
      <c r="KKS454" s="3"/>
      <c r="KKT454" s="3"/>
      <c r="KKU454" s="3"/>
      <c r="KKV454" s="3"/>
      <c r="KKW454" s="3"/>
      <c r="KKX454" s="3"/>
      <c r="KKY454" s="3"/>
      <c r="KKZ454" s="3"/>
      <c r="KLA454" s="3"/>
      <c r="KLB454" s="3"/>
      <c r="KLC454" s="3"/>
      <c r="KLD454" s="3"/>
      <c r="KLE454" s="3"/>
      <c r="KLF454" s="3"/>
      <c r="KLG454" s="3"/>
      <c r="KLH454" s="3"/>
      <c r="KLI454" s="3"/>
      <c r="KLJ454" s="3"/>
      <c r="KLK454" s="3"/>
      <c r="KLL454" s="3"/>
      <c r="KLM454" s="3"/>
      <c r="KLN454" s="3"/>
      <c r="KLO454" s="3"/>
      <c r="KLP454" s="3"/>
      <c r="KLQ454" s="3"/>
      <c r="KLR454" s="3"/>
      <c r="KLS454" s="3"/>
      <c r="KLT454" s="3"/>
      <c r="KLU454" s="3"/>
      <c r="KLV454" s="3"/>
      <c r="KLW454" s="3"/>
      <c r="KLX454" s="3"/>
      <c r="KLY454" s="3"/>
      <c r="KLZ454" s="3"/>
      <c r="KMA454" s="3"/>
      <c r="KMB454" s="3"/>
      <c r="KMC454" s="3"/>
      <c r="KMD454" s="3"/>
      <c r="KME454" s="3"/>
      <c r="KMF454" s="3"/>
      <c r="KMG454" s="3"/>
      <c r="KMH454" s="3"/>
      <c r="KMI454" s="3"/>
      <c r="KMJ454" s="3"/>
      <c r="KMK454" s="3"/>
      <c r="KML454" s="3"/>
      <c r="KMM454" s="3"/>
      <c r="KMN454" s="3"/>
      <c r="KMO454" s="3"/>
      <c r="KMP454" s="3"/>
      <c r="KMQ454" s="3"/>
      <c r="KMR454" s="3"/>
      <c r="KMS454" s="3"/>
      <c r="KMT454" s="3"/>
      <c r="KMU454" s="3"/>
      <c r="KMV454" s="3"/>
      <c r="KMW454" s="3"/>
      <c r="KMX454" s="3"/>
      <c r="KMY454" s="3"/>
      <c r="KMZ454" s="3"/>
      <c r="KNA454" s="3"/>
      <c r="KNB454" s="3"/>
      <c r="KNC454" s="3"/>
      <c r="KND454" s="3"/>
      <c r="KNE454" s="3"/>
      <c r="KNF454" s="3"/>
      <c r="KNG454" s="3"/>
      <c r="KNH454" s="3"/>
      <c r="KNI454" s="3"/>
      <c r="KNJ454" s="3"/>
      <c r="KNK454" s="3"/>
      <c r="KNL454" s="3"/>
      <c r="KNM454" s="3"/>
      <c r="KNN454" s="3"/>
      <c r="KNO454" s="3"/>
      <c r="KNP454" s="3"/>
      <c r="KNQ454" s="3"/>
      <c r="KNR454" s="3"/>
      <c r="KNS454" s="3"/>
      <c r="KNT454" s="3"/>
      <c r="KNU454" s="3"/>
      <c r="KNV454" s="3"/>
      <c r="KNW454" s="3"/>
      <c r="KNX454" s="3"/>
      <c r="KNY454" s="3"/>
      <c r="KNZ454" s="3"/>
      <c r="KOA454" s="3"/>
      <c r="KOB454" s="3"/>
      <c r="KOC454" s="3"/>
      <c r="KOD454" s="3"/>
      <c r="KOE454" s="3"/>
      <c r="KOF454" s="3"/>
      <c r="KOG454" s="3"/>
      <c r="KOH454" s="3"/>
      <c r="KOI454" s="3"/>
      <c r="KOJ454" s="3"/>
      <c r="KOK454" s="3"/>
      <c r="KOL454" s="3"/>
      <c r="KOM454" s="3"/>
      <c r="KON454" s="3"/>
      <c r="KOO454" s="3"/>
      <c r="KOP454" s="3"/>
      <c r="KOQ454" s="3"/>
      <c r="KOR454" s="3"/>
      <c r="KOS454" s="3"/>
      <c r="KOT454" s="3"/>
      <c r="KOU454" s="3"/>
      <c r="KOV454" s="3"/>
      <c r="KOW454" s="3"/>
      <c r="KOX454" s="3"/>
      <c r="KOY454" s="3"/>
      <c r="KOZ454" s="3"/>
      <c r="KPA454" s="3"/>
      <c r="KPB454" s="3"/>
      <c r="KPC454" s="3"/>
      <c r="KPD454" s="3"/>
      <c r="KPE454" s="3"/>
      <c r="KPF454" s="3"/>
      <c r="KPG454" s="3"/>
      <c r="KPH454" s="3"/>
      <c r="KPI454" s="3"/>
      <c r="KPJ454" s="3"/>
      <c r="KPK454" s="3"/>
      <c r="KPL454" s="3"/>
      <c r="KPM454" s="3"/>
      <c r="KPN454" s="3"/>
      <c r="KPO454" s="3"/>
      <c r="KPP454" s="3"/>
      <c r="KPQ454" s="3"/>
      <c r="KPR454" s="3"/>
      <c r="KPS454" s="3"/>
      <c r="KPT454" s="3"/>
      <c r="KPU454" s="3"/>
      <c r="KPV454" s="3"/>
      <c r="KPW454" s="3"/>
      <c r="KPX454" s="3"/>
      <c r="KPY454" s="3"/>
      <c r="KPZ454" s="3"/>
      <c r="KQA454" s="3"/>
      <c r="KQB454" s="3"/>
      <c r="KQC454" s="3"/>
      <c r="KQD454" s="3"/>
      <c r="KQE454" s="3"/>
      <c r="KQF454" s="3"/>
      <c r="KQG454" s="3"/>
      <c r="KQH454" s="3"/>
      <c r="KQI454" s="3"/>
      <c r="KQJ454" s="3"/>
      <c r="KQK454" s="3"/>
      <c r="KQL454" s="3"/>
      <c r="KQM454" s="3"/>
      <c r="KQN454" s="3"/>
      <c r="KQO454" s="3"/>
      <c r="KQP454" s="3"/>
      <c r="KQQ454" s="3"/>
      <c r="KQR454" s="3"/>
      <c r="KQS454" s="3"/>
      <c r="KQT454" s="3"/>
      <c r="KQU454" s="3"/>
      <c r="KQV454" s="3"/>
      <c r="KQW454" s="3"/>
      <c r="KQX454" s="3"/>
      <c r="KQY454" s="3"/>
      <c r="KQZ454" s="3"/>
      <c r="KRA454" s="3"/>
      <c r="KRB454" s="3"/>
      <c r="KRC454" s="3"/>
      <c r="KRD454" s="3"/>
      <c r="KRE454" s="3"/>
      <c r="KRF454" s="3"/>
      <c r="KRG454" s="3"/>
      <c r="KRH454" s="3"/>
      <c r="KRI454" s="3"/>
      <c r="KRJ454" s="3"/>
      <c r="KRK454" s="3"/>
      <c r="KRL454" s="3"/>
      <c r="KRM454" s="3"/>
      <c r="KRN454" s="3"/>
      <c r="KRO454" s="3"/>
      <c r="KRP454" s="3"/>
      <c r="KRQ454" s="3"/>
      <c r="KRR454" s="3"/>
      <c r="KRS454" s="3"/>
      <c r="KRT454" s="3"/>
      <c r="KRU454" s="3"/>
      <c r="KRV454" s="3"/>
      <c r="KRW454" s="3"/>
      <c r="KRX454" s="3"/>
      <c r="KRY454" s="3"/>
      <c r="KRZ454" s="3"/>
      <c r="KSA454" s="3"/>
      <c r="KSC454" s="3"/>
      <c r="KSE454" s="3"/>
      <c r="KSF454" s="3"/>
      <c r="KSG454" s="3"/>
      <c r="KSH454" s="3"/>
      <c r="KSI454" s="3"/>
      <c r="KSJ454" s="3"/>
      <c r="KSK454" s="3"/>
      <c r="KSL454" s="3"/>
      <c r="KSQ454" s="3"/>
      <c r="KSR454" s="3"/>
      <c r="KSS454" s="3"/>
      <c r="KST454" s="3"/>
      <c r="KSU454" s="3"/>
      <c r="KSV454" s="3"/>
      <c r="KSW454" s="3"/>
      <c r="KSX454" s="3"/>
      <c r="KSY454" s="3"/>
      <c r="KSZ454" s="3"/>
      <c r="KTA454" s="3"/>
      <c r="KTB454" s="3"/>
      <c r="KTC454" s="3"/>
      <c r="KTD454" s="3"/>
      <c r="KTE454" s="3"/>
      <c r="KTF454" s="3"/>
      <c r="KTG454" s="3"/>
      <c r="KTH454" s="3"/>
      <c r="KTI454" s="3"/>
      <c r="KTJ454" s="3"/>
      <c r="KTK454" s="3"/>
      <c r="KTL454" s="3"/>
      <c r="KTM454" s="3"/>
      <c r="KTN454" s="3"/>
      <c r="KTO454" s="3"/>
      <c r="KTP454" s="3"/>
      <c r="KTQ454" s="3"/>
      <c r="KTR454" s="3"/>
      <c r="KTS454" s="3"/>
      <c r="KTT454" s="3"/>
      <c r="KTU454" s="3"/>
      <c r="KTV454" s="3"/>
      <c r="KTW454" s="3"/>
      <c r="KTX454" s="3"/>
      <c r="KTY454" s="3"/>
      <c r="KTZ454" s="3"/>
      <c r="KUA454" s="3"/>
      <c r="KUB454" s="3"/>
      <c r="KUC454" s="3"/>
      <c r="KUD454" s="3"/>
      <c r="KUE454" s="3"/>
      <c r="KUF454" s="3"/>
      <c r="KUG454" s="3"/>
      <c r="KUH454" s="3"/>
      <c r="KUI454" s="3"/>
      <c r="KUJ454" s="3"/>
      <c r="KUK454" s="3"/>
      <c r="KUL454" s="3"/>
      <c r="KUM454" s="3"/>
      <c r="KUN454" s="3"/>
      <c r="KUO454" s="3"/>
      <c r="KUP454" s="3"/>
      <c r="KUQ454" s="3"/>
      <c r="KUR454" s="3"/>
      <c r="KUS454" s="3"/>
      <c r="KUT454" s="3"/>
      <c r="KUU454" s="3"/>
      <c r="KUV454" s="3"/>
      <c r="KUW454" s="3"/>
      <c r="KUX454" s="3"/>
      <c r="KUY454" s="3"/>
      <c r="KUZ454" s="3"/>
      <c r="KVA454" s="3"/>
      <c r="KVB454" s="3"/>
      <c r="KVC454" s="3"/>
      <c r="KVD454" s="3"/>
      <c r="KVE454" s="3"/>
      <c r="KVF454" s="3"/>
      <c r="KVG454" s="3"/>
      <c r="KVH454" s="3"/>
      <c r="KVI454" s="3"/>
      <c r="KVJ454" s="3"/>
      <c r="KVK454" s="3"/>
      <c r="KVL454" s="3"/>
      <c r="KVM454" s="3"/>
      <c r="KVN454" s="3"/>
      <c r="KVO454" s="3"/>
      <c r="KVP454" s="3"/>
      <c r="KVQ454" s="3"/>
      <c r="KVR454" s="3"/>
      <c r="KVS454" s="3"/>
      <c r="KVT454" s="3"/>
      <c r="KVU454" s="3"/>
      <c r="KVV454" s="3"/>
      <c r="KVW454" s="3"/>
      <c r="KVX454" s="3"/>
      <c r="KVY454" s="3"/>
      <c r="KVZ454" s="3"/>
      <c r="KWA454" s="3"/>
      <c r="KWB454" s="3"/>
      <c r="KWC454" s="3"/>
      <c r="KWD454" s="3"/>
      <c r="KWE454" s="3"/>
      <c r="KWF454" s="3"/>
      <c r="KWG454" s="3"/>
      <c r="KWH454" s="3"/>
      <c r="KWI454" s="3"/>
      <c r="KWJ454" s="3"/>
      <c r="KWK454" s="3"/>
      <c r="KWL454" s="3"/>
      <c r="KWM454" s="3"/>
      <c r="KWN454" s="3"/>
      <c r="KWO454" s="3"/>
      <c r="KWP454" s="3"/>
      <c r="KWQ454" s="3"/>
      <c r="KWR454" s="3"/>
      <c r="KWS454" s="3"/>
      <c r="KWT454" s="3"/>
      <c r="KWU454" s="3"/>
      <c r="KWV454" s="3"/>
      <c r="KWW454" s="3"/>
      <c r="KWX454" s="3"/>
      <c r="KWY454" s="3"/>
      <c r="KWZ454" s="3"/>
      <c r="KXA454" s="3"/>
      <c r="KXB454" s="3"/>
      <c r="KXC454" s="3"/>
      <c r="KXD454" s="3"/>
      <c r="KXE454" s="3"/>
      <c r="KXF454" s="3"/>
      <c r="KXG454" s="3"/>
      <c r="KXH454" s="3"/>
      <c r="KXI454" s="3"/>
      <c r="KXJ454" s="3"/>
      <c r="KXK454" s="3"/>
      <c r="KXL454" s="3"/>
      <c r="KXM454" s="3"/>
      <c r="KXN454" s="3"/>
      <c r="KXO454" s="3"/>
      <c r="KXP454" s="3"/>
      <c r="KXQ454" s="3"/>
      <c r="KXR454" s="3"/>
      <c r="KXS454" s="3"/>
      <c r="KXT454" s="3"/>
      <c r="KXU454" s="3"/>
      <c r="KXV454" s="3"/>
      <c r="KXW454" s="3"/>
      <c r="KXX454" s="3"/>
      <c r="KXY454" s="3"/>
      <c r="KXZ454" s="3"/>
      <c r="KYA454" s="3"/>
      <c r="KYB454" s="3"/>
      <c r="KYC454" s="3"/>
      <c r="KYD454" s="3"/>
      <c r="KYE454" s="3"/>
      <c r="KYF454" s="3"/>
      <c r="KYG454" s="3"/>
      <c r="KYH454" s="3"/>
      <c r="KYI454" s="3"/>
      <c r="KYJ454" s="3"/>
      <c r="KYK454" s="3"/>
      <c r="KYL454" s="3"/>
      <c r="KYM454" s="3"/>
      <c r="KYN454" s="3"/>
      <c r="KYO454" s="3"/>
      <c r="KYP454" s="3"/>
      <c r="KYQ454" s="3"/>
      <c r="KYR454" s="3"/>
      <c r="KYS454" s="3"/>
      <c r="KYT454" s="3"/>
      <c r="KYU454" s="3"/>
      <c r="KYV454" s="3"/>
      <c r="KYW454" s="3"/>
      <c r="KYX454" s="3"/>
      <c r="KYY454" s="3"/>
      <c r="KYZ454" s="3"/>
      <c r="KZA454" s="3"/>
      <c r="KZB454" s="3"/>
      <c r="KZC454" s="3"/>
      <c r="KZD454" s="3"/>
      <c r="KZE454" s="3"/>
      <c r="KZF454" s="3"/>
      <c r="KZG454" s="3"/>
      <c r="KZH454" s="3"/>
      <c r="KZI454" s="3"/>
      <c r="KZJ454" s="3"/>
      <c r="KZK454" s="3"/>
      <c r="KZL454" s="3"/>
      <c r="KZM454" s="3"/>
      <c r="KZN454" s="3"/>
      <c r="KZO454" s="3"/>
      <c r="KZP454" s="3"/>
      <c r="KZQ454" s="3"/>
      <c r="KZR454" s="3"/>
      <c r="KZS454" s="3"/>
      <c r="KZT454" s="3"/>
      <c r="KZU454" s="3"/>
      <c r="KZV454" s="3"/>
      <c r="KZW454" s="3"/>
      <c r="KZX454" s="3"/>
      <c r="KZY454" s="3"/>
      <c r="KZZ454" s="3"/>
      <c r="LAA454" s="3"/>
      <c r="LAB454" s="3"/>
      <c r="LAC454" s="3"/>
      <c r="LAD454" s="3"/>
      <c r="LAE454" s="3"/>
      <c r="LAF454" s="3"/>
      <c r="LAG454" s="3"/>
      <c r="LAH454" s="3"/>
      <c r="LAI454" s="3"/>
      <c r="LAJ454" s="3"/>
      <c r="LAK454" s="3"/>
      <c r="LAL454" s="3"/>
      <c r="LAM454" s="3"/>
      <c r="LAN454" s="3"/>
      <c r="LAO454" s="3"/>
      <c r="LAP454" s="3"/>
      <c r="LAQ454" s="3"/>
      <c r="LAR454" s="3"/>
      <c r="LAS454" s="3"/>
      <c r="LAT454" s="3"/>
      <c r="LAU454" s="3"/>
      <c r="LAV454" s="3"/>
      <c r="LAW454" s="3"/>
      <c r="LAX454" s="3"/>
      <c r="LAY454" s="3"/>
      <c r="LAZ454" s="3"/>
      <c r="LBA454" s="3"/>
      <c r="LBB454" s="3"/>
      <c r="LBC454" s="3"/>
      <c r="LBD454" s="3"/>
      <c r="LBE454" s="3"/>
      <c r="LBF454" s="3"/>
      <c r="LBG454" s="3"/>
      <c r="LBH454" s="3"/>
      <c r="LBI454" s="3"/>
      <c r="LBJ454" s="3"/>
      <c r="LBK454" s="3"/>
      <c r="LBL454" s="3"/>
      <c r="LBM454" s="3"/>
      <c r="LBN454" s="3"/>
      <c r="LBO454" s="3"/>
      <c r="LBP454" s="3"/>
      <c r="LBQ454" s="3"/>
      <c r="LBR454" s="3"/>
      <c r="LBS454" s="3"/>
      <c r="LBT454" s="3"/>
      <c r="LBU454" s="3"/>
      <c r="LBV454" s="3"/>
      <c r="LBW454" s="3"/>
      <c r="LBY454" s="3"/>
      <c r="LCA454" s="3"/>
      <c r="LCB454" s="3"/>
      <c r="LCC454" s="3"/>
      <c r="LCD454" s="3"/>
      <c r="LCE454" s="3"/>
      <c r="LCF454" s="3"/>
      <c r="LCG454" s="3"/>
      <c r="LCH454" s="3"/>
      <c r="LCM454" s="3"/>
      <c r="LCN454" s="3"/>
      <c r="LCO454" s="3"/>
      <c r="LCP454" s="3"/>
      <c r="LCQ454" s="3"/>
      <c r="LCR454" s="3"/>
      <c r="LCS454" s="3"/>
      <c r="LCT454" s="3"/>
      <c r="LCU454" s="3"/>
      <c r="LCV454" s="3"/>
      <c r="LCW454" s="3"/>
      <c r="LCX454" s="3"/>
      <c r="LCY454" s="3"/>
      <c r="LCZ454" s="3"/>
      <c r="LDA454" s="3"/>
      <c r="LDB454" s="3"/>
      <c r="LDC454" s="3"/>
      <c r="LDD454" s="3"/>
      <c r="LDE454" s="3"/>
      <c r="LDF454" s="3"/>
      <c r="LDG454" s="3"/>
      <c r="LDH454" s="3"/>
      <c r="LDI454" s="3"/>
      <c r="LDJ454" s="3"/>
      <c r="LDK454" s="3"/>
      <c r="LDL454" s="3"/>
      <c r="LDM454" s="3"/>
      <c r="LDN454" s="3"/>
      <c r="LDO454" s="3"/>
      <c r="LDP454" s="3"/>
      <c r="LDQ454" s="3"/>
      <c r="LDR454" s="3"/>
      <c r="LDS454" s="3"/>
      <c r="LDT454" s="3"/>
      <c r="LDU454" s="3"/>
      <c r="LDV454" s="3"/>
      <c r="LDW454" s="3"/>
      <c r="LDX454" s="3"/>
      <c r="LDY454" s="3"/>
      <c r="LDZ454" s="3"/>
      <c r="LEA454" s="3"/>
      <c r="LEB454" s="3"/>
      <c r="LEC454" s="3"/>
      <c r="LED454" s="3"/>
      <c r="LEE454" s="3"/>
      <c r="LEF454" s="3"/>
      <c r="LEG454" s="3"/>
      <c r="LEH454" s="3"/>
      <c r="LEI454" s="3"/>
      <c r="LEJ454" s="3"/>
      <c r="LEK454" s="3"/>
      <c r="LEL454" s="3"/>
      <c r="LEM454" s="3"/>
      <c r="LEN454" s="3"/>
      <c r="LEO454" s="3"/>
      <c r="LEP454" s="3"/>
      <c r="LEQ454" s="3"/>
      <c r="LER454" s="3"/>
      <c r="LES454" s="3"/>
      <c r="LET454" s="3"/>
      <c r="LEU454" s="3"/>
      <c r="LEV454" s="3"/>
      <c r="LEW454" s="3"/>
      <c r="LEX454" s="3"/>
      <c r="LEY454" s="3"/>
      <c r="LEZ454" s="3"/>
      <c r="LFA454" s="3"/>
      <c r="LFB454" s="3"/>
      <c r="LFC454" s="3"/>
      <c r="LFD454" s="3"/>
      <c r="LFE454" s="3"/>
      <c r="LFF454" s="3"/>
      <c r="LFG454" s="3"/>
      <c r="LFH454" s="3"/>
      <c r="LFI454" s="3"/>
      <c r="LFJ454" s="3"/>
      <c r="LFK454" s="3"/>
      <c r="LFL454" s="3"/>
      <c r="LFM454" s="3"/>
      <c r="LFN454" s="3"/>
      <c r="LFO454" s="3"/>
      <c r="LFP454" s="3"/>
      <c r="LFQ454" s="3"/>
      <c r="LFR454" s="3"/>
      <c r="LFS454" s="3"/>
      <c r="LFT454" s="3"/>
      <c r="LFU454" s="3"/>
      <c r="LFV454" s="3"/>
      <c r="LFW454" s="3"/>
      <c r="LFX454" s="3"/>
      <c r="LFY454" s="3"/>
      <c r="LFZ454" s="3"/>
      <c r="LGA454" s="3"/>
      <c r="LGB454" s="3"/>
      <c r="LGC454" s="3"/>
      <c r="LGD454" s="3"/>
      <c r="LGE454" s="3"/>
      <c r="LGF454" s="3"/>
      <c r="LGG454" s="3"/>
      <c r="LGH454" s="3"/>
      <c r="LGI454" s="3"/>
      <c r="LGJ454" s="3"/>
      <c r="LGK454" s="3"/>
      <c r="LGL454" s="3"/>
      <c r="LGM454" s="3"/>
      <c r="LGN454" s="3"/>
      <c r="LGO454" s="3"/>
      <c r="LGP454" s="3"/>
      <c r="LGQ454" s="3"/>
      <c r="LGR454" s="3"/>
      <c r="LGS454" s="3"/>
      <c r="LGT454" s="3"/>
      <c r="LGU454" s="3"/>
      <c r="LGV454" s="3"/>
      <c r="LGW454" s="3"/>
      <c r="LGX454" s="3"/>
      <c r="LGY454" s="3"/>
      <c r="LGZ454" s="3"/>
      <c r="LHA454" s="3"/>
      <c r="LHB454" s="3"/>
      <c r="LHC454" s="3"/>
      <c r="LHD454" s="3"/>
      <c r="LHE454" s="3"/>
      <c r="LHF454" s="3"/>
      <c r="LHG454" s="3"/>
      <c r="LHH454" s="3"/>
      <c r="LHI454" s="3"/>
      <c r="LHJ454" s="3"/>
      <c r="LHK454" s="3"/>
      <c r="LHL454" s="3"/>
      <c r="LHM454" s="3"/>
      <c r="LHN454" s="3"/>
      <c r="LHO454" s="3"/>
      <c r="LHP454" s="3"/>
      <c r="LHQ454" s="3"/>
      <c r="LHR454" s="3"/>
      <c r="LHS454" s="3"/>
      <c r="LHT454" s="3"/>
      <c r="LHU454" s="3"/>
      <c r="LHV454" s="3"/>
      <c r="LHW454" s="3"/>
      <c r="LHX454" s="3"/>
      <c r="LHY454" s="3"/>
      <c r="LHZ454" s="3"/>
      <c r="LIA454" s="3"/>
      <c r="LIB454" s="3"/>
      <c r="LIC454" s="3"/>
      <c r="LID454" s="3"/>
      <c r="LIE454" s="3"/>
      <c r="LIF454" s="3"/>
      <c r="LIG454" s="3"/>
      <c r="LIH454" s="3"/>
      <c r="LII454" s="3"/>
      <c r="LIJ454" s="3"/>
      <c r="LIK454" s="3"/>
      <c r="LIL454" s="3"/>
      <c r="LIM454" s="3"/>
      <c r="LIN454" s="3"/>
      <c r="LIO454" s="3"/>
      <c r="LIP454" s="3"/>
      <c r="LIQ454" s="3"/>
      <c r="LIR454" s="3"/>
      <c r="LIS454" s="3"/>
      <c r="LIT454" s="3"/>
      <c r="LIU454" s="3"/>
      <c r="LIV454" s="3"/>
      <c r="LIW454" s="3"/>
      <c r="LIX454" s="3"/>
      <c r="LIY454" s="3"/>
      <c r="LIZ454" s="3"/>
      <c r="LJA454" s="3"/>
      <c r="LJB454" s="3"/>
      <c r="LJC454" s="3"/>
      <c r="LJD454" s="3"/>
      <c r="LJE454" s="3"/>
      <c r="LJF454" s="3"/>
      <c r="LJG454" s="3"/>
      <c r="LJH454" s="3"/>
      <c r="LJI454" s="3"/>
      <c r="LJJ454" s="3"/>
      <c r="LJK454" s="3"/>
      <c r="LJL454" s="3"/>
      <c r="LJM454" s="3"/>
      <c r="LJN454" s="3"/>
      <c r="LJO454" s="3"/>
      <c r="LJP454" s="3"/>
      <c r="LJQ454" s="3"/>
      <c r="LJR454" s="3"/>
      <c r="LJS454" s="3"/>
      <c r="LJT454" s="3"/>
      <c r="LJU454" s="3"/>
      <c r="LJV454" s="3"/>
      <c r="LJW454" s="3"/>
      <c r="LJX454" s="3"/>
      <c r="LJY454" s="3"/>
      <c r="LJZ454" s="3"/>
      <c r="LKA454" s="3"/>
      <c r="LKB454" s="3"/>
      <c r="LKC454" s="3"/>
      <c r="LKD454" s="3"/>
      <c r="LKE454" s="3"/>
      <c r="LKF454" s="3"/>
      <c r="LKG454" s="3"/>
      <c r="LKH454" s="3"/>
      <c r="LKI454" s="3"/>
      <c r="LKJ454" s="3"/>
      <c r="LKK454" s="3"/>
      <c r="LKL454" s="3"/>
      <c r="LKM454" s="3"/>
      <c r="LKN454" s="3"/>
      <c r="LKO454" s="3"/>
      <c r="LKP454" s="3"/>
      <c r="LKQ454" s="3"/>
      <c r="LKR454" s="3"/>
      <c r="LKS454" s="3"/>
      <c r="LKT454" s="3"/>
      <c r="LKU454" s="3"/>
      <c r="LKV454" s="3"/>
      <c r="LKW454" s="3"/>
      <c r="LKX454" s="3"/>
      <c r="LKY454" s="3"/>
      <c r="LKZ454" s="3"/>
      <c r="LLA454" s="3"/>
      <c r="LLB454" s="3"/>
      <c r="LLC454" s="3"/>
      <c r="LLD454" s="3"/>
      <c r="LLE454" s="3"/>
      <c r="LLF454" s="3"/>
      <c r="LLG454" s="3"/>
      <c r="LLH454" s="3"/>
      <c r="LLI454" s="3"/>
      <c r="LLJ454" s="3"/>
      <c r="LLK454" s="3"/>
      <c r="LLL454" s="3"/>
      <c r="LLM454" s="3"/>
      <c r="LLN454" s="3"/>
      <c r="LLO454" s="3"/>
      <c r="LLP454" s="3"/>
      <c r="LLQ454" s="3"/>
      <c r="LLR454" s="3"/>
      <c r="LLS454" s="3"/>
      <c r="LLU454" s="3"/>
      <c r="LLW454" s="3"/>
      <c r="LLX454" s="3"/>
      <c r="LLY454" s="3"/>
      <c r="LLZ454" s="3"/>
      <c r="LMA454" s="3"/>
      <c r="LMB454" s="3"/>
      <c r="LMC454" s="3"/>
      <c r="LMD454" s="3"/>
      <c r="LMI454" s="3"/>
      <c r="LMJ454" s="3"/>
      <c r="LMK454" s="3"/>
      <c r="LML454" s="3"/>
      <c r="LMM454" s="3"/>
      <c r="LMN454" s="3"/>
      <c r="LMO454" s="3"/>
      <c r="LMP454" s="3"/>
      <c r="LMQ454" s="3"/>
      <c r="LMR454" s="3"/>
      <c r="LMS454" s="3"/>
      <c r="LMT454" s="3"/>
      <c r="LMU454" s="3"/>
      <c r="LMV454" s="3"/>
      <c r="LMW454" s="3"/>
      <c r="LMX454" s="3"/>
      <c r="LMY454" s="3"/>
      <c r="LMZ454" s="3"/>
      <c r="LNA454" s="3"/>
      <c r="LNB454" s="3"/>
      <c r="LNC454" s="3"/>
      <c r="LND454" s="3"/>
      <c r="LNE454" s="3"/>
      <c r="LNF454" s="3"/>
      <c r="LNG454" s="3"/>
      <c r="LNH454" s="3"/>
      <c r="LNI454" s="3"/>
      <c r="LNJ454" s="3"/>
      <c r="LNK454" s="3"/>
      <c r="LNL454" s="3"/>
      <c r="LNM454" s="3"/>
      <c r="LNN454" s="3"/>
      <c r="LNO454" s="3"/>
      <c r="LNP454" s="3"/>
      <c r="LNQ454" s="3"/>
      <c r="LNR454" s="3"/>
      <c r="LNS454" s="3"/>
      <c r="LNT454" s="3"/>
      <c r="LNU454" s="3"/>
      <c r="LNV454" s="3"/>
      <c r="LNW454" s="3"/>
      <c r="LNX454" s="3"/>
      <c r="LNY454" s="3"/>
      <c r="LNZ454" s="3"/>
      <c r="LOA454" s="3"/>
      <c r="LOB454" s="3"/>
      <c r="LOC454" s="3"/>
      <c r="LOD454" s="3"/>
      <c r="LOE454" s="3"/>
      <c r="LOF454" s="3"/>
      <c r="LOG454" s="3"/>
      <c r="LOH454" s="3"/>
      <c r="LOI454" s="3"/>
      <c r="LOJ454" s="3"/>
      <c r="LOK454" s="3"/>
      <c r="LOL454" s="3"/>
      <c r="LOM454" s="3"/>
      <c r="LON454" s="3"/>
      <c r="LOO454" s="3"/>
      <c r="LOP454" s="3"/>
      <c r="LOQ454" s="3"/>
      <c r="LOR454" s="3"/>
      <c r="LOS454" s="3"/>
      <c r="LOT454" s="3"/>
      <c r="LOU454" s="3"/>
      <c r="LOV454" s="3"/>
      <c r="LOW454" s="3"/>
      <c r="LOX454" s="3"/>
      <c r="LOY454" s="3"/>
      <c r="LOZ454" s="3"/>
      <c r="LPA454" s="3"/>
      <c r="LPB454" s="3"/>
      <c r="LPC454" s="3"/>
      <c r="LPD454" s="3"/>
      <c r="LPE454" s="3"/>
      <c r="LPF454" s="3"/>
      <c r="LPG454" s="3"/>
      <c r="LPH454" s="3"/>
      <c r="LPI454" s="3"/>
      <c r="LPJ454" s="3"/>
      <c r="LPK454" s="3"/>
      <c r="LPL454" s="3"/>
      <c r="LPM454" s="3"/>
      <c r="LPN454" s="3"/>
      <c r="LPO454" s="3"/>
      <c r="LPP454" s="3"/>
      <c r="LPQ454" s="3"/>
      <c r="LPR454" s="3"/>
      <c r="LPS454" s="3"/>
      <c r="LPT454" s="3"/>
      <c r="LPU454" s="3"/>
      <c r="LPV454" s="3"/>
      <c r="LPW454" s="3"/>
      <c r="LPX454" s="3"/>
      <c r="LPY454" s="3"/>
      <c r="LPZ454" s="3"/>
      <c r="LQA454" s="3"/>
      <c r="LQB454" s="3"/>
      <c r="LQC454" s="3"/>
      <c r="LQD454" s="3"/>
      <c r="LQE454" s="3"/>
      <c r="LQF454" s="3"/>
      <c r="LQG454" s="3"/>
      <c r="LQH454" s="3"/>
      <c r="LQI454" s="3"/>
      <c r="LQJ454" s="3"/>
      <c r="LQK454" s="3"/>
      <c r="LQL454" s="3"/>
      <c r="LQM454" s="3"/>
      <c r="LQN454" s="3"/>
      <c r="LQO454" s="3"/>
      <c r="LQP454" s="3"/>
      <c r="LQQ454" s="3"/>
      <c r="LQR454" s="3"/>
      <c r="LQS454" s="3"/>
      <c r="LQT454" s="3"/>
      <c r="LQU454" s="3"/>
      <c r="LQV454" s="3"/>
      <c r="LQW454" s="3"/>
      <c r="LQX454" s="3"/>
      <c r="LQY454" s="3"/>
      <c r="LQZ454" s="3"/>
      <c r="LRA454" s="3"/>
      <c r="LRB454" s="3"/>
      <c r="LRC454" s="3"/>
      <c r="LRD454" s="3"/>
      <c r="LRE454" s="3"/>
      <c r="LRF454" s="3"/>
      <c r="LRG454" s="3"/>
      <c r="LRH454" s="3"/>
      <c r="LRI454" s="3"/>
      <c r="LRJ454" s="3"/>
      <c r="LRK454" s="3"/>
      <c r="LRL454" s="3"/>
      <c r="LRM454" s="3"/>
      <c r="LRN454" s="3"/>
      <c r="LRO454" s="3"/>
      <c r="LRP454" s="3"/>
      <c r="LRQ454" s="3"/>
      <c r="LRR454" s="3"/>
      <c r="LRS454" s="3"/>
      <c r="LRT454" s="3"/>
      <c r="LRU454" s="3"/>
      <c r="LRV454" s="3"/>
      <c r="LRW454" s="3"/>
      <c r="LRX454" s="3"/>
      <c r="LRY454" s="3"/>
      <c r="LRZ454" s="3"/>
      <c r="LSA454" s="3"/>
      <c r="LSB454" s="3"/>
      <c r="LSC454" s="3"/>
      <c r="LSD454" s="3"/>
      <c r="LSE454" s="3"/>
      <c r="LSF454" s="3"/>
      <c r="LSG454" s="3"/>
      <c r="LSH454" s="3"/>
      <c r="LSI454" s="3"/>
      <c r="LSJ454" s="3"/>
      <c r="LSK454" s="3"/>
      <c r="LSL454" s="3"/>
      <c r="LSM454" s="3"/>
      <c r="LSN454" s="3"/>
      <c r="LSO454" s="3"/>
      <c r="LSP454" s="3"/>
      <c r="LSQ454" s="3"/>
      <c r="LSR454" s="3"/>
      <c r="LSS454" s="3"/>
      <c r="LST454" s="3"/>
      <c r="LSU454" s="3"/>
      <c r="LSV454" s="3"/>
      <c r="LSW454" s="3"/>
      <c r="LSX454" s="3"/>
      <c r="LSY454" s="3"/>
      <c r="LSZ454" s="3"/>
      <c r="LTA454" s="3"/>
      <c r="LTB454" s="3"/>
      <c r="LTC454" s="3"/>
      <c r="LTD454" s="3"/>
      <c r="LTE454" s="3"/>
      <c r="LTF454" s="3"/>
      <c r="LTG454" s="3"/>
      <c r="LTH454" s="3"/>
      <c r="LTI454" s="3"/>
      <c r="LTJ454" s="3"/>
      <c r="LTK454" s="3"/>
      <c r="LTL454" s="3"/>
      <c r="LTM454" s="3"/>
      <c r="LTN454" s="3"/>
      <c r="LTO454" s="3"/>
      <c r="LTP454" s="3"/>
      <c r="LTQ454" s="3"/>
      <c r="LTR454" s="3"/>
      <c r="LTS454" s="3"/>
      <c r="LTT454" s="3"/>
      <c r="LTU454" s="3"/>
      <c r="LTV454" s="3"/>
      <c r="LTW454" s="3"/>
      <c r="LTX454" s="3"/>
      <c r="LTY454" s="3"/>
      <c r="LTZ454" s="3"/>
      <c r="LUA454" s="3"/>
      <c r="LUB454" s="3"/>
      <c r="LUC454" s="3"/>
      <c r="LUD454" s="3"/>
      <c r="LUE454" s="3"/>
      <c r="LUF454" s="3"/>
      <c r="LUG454" s="3"/>
      <c r="LUH454" s="3"/>
      <c r="LUI454" s="3"/>
      <c r="LUJ454" s="3"/>
      <c r="LUK454" s="3"/>
      <c r="LUL454" s="3"/>
      <c r="LUM454" s="3"/>
      <c r="LUN454" s="3"/>
      <c r="LUO454" s="3"/>
      <c r="LUP454" s="3"/>
      <c r="LUQ454" s="3"/>
      <c r="LUR454" s="3"/>
      <c r="LUS454" s="3"/>
      <c r="LUT454" s="3"/>
      <c r="LUU454" s="3"/>
      <c r="LUV454" s="3"/>
      <c r="LUW454" s="3"/>
      <c r="LUX454" s="3"/>
      <c r="LUY454" s="3"/>
      <c r="LUZ454" s="3"/>
      <c r="LVA454" s="3"/>
      <c r="LVB454" s="3"/>
      <c r="LVC454" s="3"/>
      <c r="LVD454" s="3"/>
      <c r="LVE454" s="3"/>
      <c r="LVF454" s="3"/>
      <c r="LVG454" s="3"/>
      <c r="LVH454" s="3"/>
      <c r="LVI454" s="3"/>
      <c r="LVJ454" s="3"/>
      <c r="LVK454" s="3"/>
      <c r="LVL454" s="3"/>
      <c r="LVM454" s="3"/>
      <c r="LVN454" s="3"/>
      <c r="LVO454" s="3"/>
      <c r="LVQ454" s="3"/>
      <c r="LVS454" s="3"/>
      <c r="LVT454" s="3"/>
      <c r="LVU454" s="3"/>
      <c r="LVV454" s="3"/>
      <c r="LVW454" s="3"/>
      <c r="LVX454" s="3"/>
      <c r="LVY454" s="3"/>
      <c r="LVZ454" s="3"/>
      <c r="LWE454" s="3"/>
      <c r="LWF454" s="3"/>
      <c r="LWG454" s="3"/>
      <c r="LWH454" s="3"/>
      <c r="LWI454" s="3"/>
      <c r="LWJ454" s="3"/>
      <c r="LWK454" s="3"/>
      <c r="LWL454" s="3"/>
      <c r="LWM454" s="3"/>
      <c r="LWN454" s="3"/>
      <c r="LWO454" s="3"/>
      <c r="LWP454" s="3"/>
      <c r="LWQ454" s="3"/>
      <c r="LWR454" s="3"/>
      <c r="LWS454" s="3"/>
      <c r="LWT454" s="3"/>
      <c r="LWU454" s="3"/>
      <c r="LWV454" s="3"/>
      <c r="LWW454" s="3"/>
      <c r="LWX454" s="3"/>
      <c r="LWY454" s="3"/>
      <c r="LWZ454" s="3"/>
      <c r="LXA454" s="3"/>
      <c r="LXB454" s="3"/>
      <c r="LXC454" s="3"/>
      <c r="LXD454" s="3"/>
      <c r="LXE454" s="3"/>
      <c r="LXF454" s="3"/>
      <c r="LXG454" s="3"/>
      <c r="LXH454" s="3"/>
      <c r="LXI454" s="3"/>
      <c r="LXJ454" s="3"/>
      <c r="LXK454" s="3"/>
      <c r="LXL454" s="3"/>
      <c r="LXM454" s="3"/>
      <c r="LXN454" s="3"/>
      <c r="LXO454" s="3"/>
      <c r="LXP454" s="3"/>
      <c r="LXQ454" s="3"/>
      <c r="LXR454" s="3"/>
      <c r="LXS454" s="3"/>
      <c r="LXT454" s="3"/>
      <c r="LXU454" s="3"/>
      <c r="LXV454" s="3"/>
      <c r="LXW454" s="3"/>
      <c r="LXX454" s="3"/>
      <c r="LXY454" s="3"/>
      <c r="LXZ454" s="3"/>
      <c r="LYA454" s="3"/>
      <c r="LYB454" s="3"/>
      <c r="LYC454" s="3"/>
      <c r="LYD454" s="3"/>
      <c r="LYE454" s="3"/>
      <c r="LYF454" s="3"/>
      <c r="LYG454" s="3"/>
      <c r="LYH454" s="3"/>
      <c r="LYI454" s="3"/>
      <c r="LYJ454" s="3"/>
      <c r="LYK454" s="3"/>
      <c r="LYL454" s="3"/>
      <c r="LYM454" s="3"/>
      <c r="LYN454" s="3"/>
      <c r="LYO454" s="3"/>
      <c r="LYP454" s="3"/>
      <c r="LYQ454" s="3"/>
      <c r="LYR454" s="3"/>
      <c r="LYS454" s="3"/>
      <c r="LYT454" s="3"/>
      <c r="LYU454" s="3"/>
      <c r="LYV454" s="3"/>
      <c r="LYW454" s="3"/>
      <c r="LYX454" s="3"/>
      <c r="LYY454" s="3"/>
      <c r="LYZ454" s="3"/>
      <c r="LZA454" s="3"/>
      <c r="LZB454" s="3"/>
      <c r="LZC454" s="3"/>
      <c r="LZD454" s="3"/>
      <c r="LZE454" s="3"/>
      <c r="LZF454" s="3"/>
      <c r="LZG454" s="3"/>
      <c r="LZH454" s="3"/>
      <c r="LZI454" s="3"/>
      <c r="LZJ454" s="3"/>
      <c r="LZK454" s="3"/>
      <c r="LZL454" s="3"/>
      <c r="LZM454" s="3"/>
      <c r="LZN454" s="3"/>
      <c r="LZO454" s="3"/>
      <c r="LZP454" s="3"/>
      <c r="LZQ454" s="3"/>
      <c r="LZR454" s="3"/>
      <c r="LZS454" s="3"/>
      <c r="LZT454" s="3"/>
      <c r="LZU454" s="3"/>
      <c r="LZV454" s="3"/>
      <c r="LZW454" s="3"/>
      <c r="LZX454" s="3"/>
      <c r="LZY454" s="3"/>
      <c r="LZZ454" s="3"/>
      <c r="MAA454" s="3"/>
      <c r="MAB454" s="3"/>
      <c r="MAC454" s="3"/>
      <c r="MAD454" s="3"/>
      <c r="MAE454" s="3"/>
      <c r="MAF454" s="3"/>
      <c r="MAG454" s="3"/>
      <c r="MAH454" s="3"/>
      <c r="MAI454" s="3"/>
      <c r="MAJ454" s="3"/>
      <c r="MAK454" s="3"/>
      <c r="MAL454" s="3"/>
      <c r="MAM454" s="3"/>
      <c r="MAN454" s="3"/>
      <c r="MAO454" s="3"/>
      <c r="MAP454" s="3"/>
      <c r="MAQ454" s="3"/>
      <c r="MAR454" s="3"/>
      <c r="MAS454" s="3"/>
      <c r="MAT454" s="3"/>
      <c r="MAU454" s="3"/>
      <c r="MAV454" s="3"/>
      <c r="MAW454" s="3"/>
      <c r="MAX454" s="3"/>
      <c r="MAY454" s="3"/>
      <c r="MAZ454" s="3"/>
      <c r="MBA454" s="3"/>
      <c r="MBB454" s="3"/>
      <c r="MBC454" s="3"/>
      <c r="MBD454" s="3"/>
      <c r="MBE454" s="3"/>
      <c r="MBF454" s="3"/>
      <c r="MBG454" s="3"/>
      <c r="MBH454" s="3"/>
      <c r="MBI454" s="3"/>
      <c r="MBJ454" s="3"/>
      <c r="MBK454" s="3"/>
      <c r="MBL454" s="3"/>
      <c r="MBM454" s="3"/>
      <c r="MBN454" s="3"/>
      <c r="MBO454" s="3"/>
      <c r="MBP454" s="3"/>
      <c r="MBQ454" s="3"/>
      <c r="MBR454" s="3"/>
      <c r="MBS454" s="3"/>
      <c r="MBT454" s="3"/>
      <c r="MBU454" s="3"/>
      <c r="MBV454" s="3"/>
      <c r="MBW454" s="3"/>
      <c r="MBX454" s="3"/>
      <c r="MBY454" s="3"/>
      <c r="MBZ454" s="3"/>
      <c r="MCA454" s="3"/>
      <c r="MCB454" s="3"/>
      <c r="MCC454" s="3"/>
      <c r="MCD454" s="3"/>
      <c r="MCE454" s="3"/>
      <c r="MCF454" s="3"/>
      <c r="MCG454" s="3"/>
      <c r="MCH454" s="3"/>
      <c r="MCI454" s="3"/>
      <c r="MCJ454" s="3"/>
      <c r="MCK454" s="3"/>
      <c r="MCL454" s="3"/>
      <c r="MCM454" s="3"/>
      <c r="MCN454" s="3"/>
      <c r="MCO454" s="3"/>
      <c r="MCP454" s="3"/>
      <c r="MCQ454" s="3"/>
      <c r="MCR454" s="3"/>
      <c r="MCS454" s="3"/>
      <c r="MCT454" s="3"/>
      <c r="MCU454" s="3"/>
      <c r="MCV454" s="3"/>
      <c r="MCW454" s="3"/>
      <c r="MCX454" s="3"/>
      <c r="MCY454" s="3"/>
      <c r="MCZ454" s="3"/>
      <c r="MDA454" s="3"/>
      <c r="MDB454" s="3"/>
      <c r="MDC454" s="3"/>
      <c r="MDD454" s="3"/>
      <c r="MDE454" s="3"/>
      <c r="MDF454" s="3"/>
      <c r="MDG454" s="3"/>
      <c r="MDH454" s="3"/>
      <c r="MDI454" s="3"/>
      <c r="MDJ454" s="3"/>
      <c r="MDK454" s="3"/>
      <c r="MDL454" s="3"/>
      <c r="MDM454" s="3"/>
      <c r="MDN454" s="3"/>
      <c r="MDO454" s="3"/>
      <c r="MDP454" s="3"/>
      <c r="MDQ454" s="3"/>
      <c r="MDR454" s="3"/>
      <c r="MDS454" s="3"/>
      <c r="MDT454" s="3"/>
      <c r="MDU454" s="3"/>
      <c r="MDV454" s="3"/>
      <c r="MDW454" s="3"/>
      <c r="MDX454" s="3"/>
      <c r="MDY454" s="3"/>
      <c r="MDZ454" s="3"/>
      <c r="MEA454" s="3"/>
      <c r="MEB454" s="3"/>
      <c r="MEC454" s="3"/>
      <c r="MED454" s="3"/>
      <c r="MEE454" s="3"/>
      <c r="MEF454" s="3"/>
      <c r="MEG454" s="3"/>
      <c r="MEH454" s="3"/>
      <c r="MEI454" s="3"/>
      <c r="MEJ454" s="3"/>
      <c r="MEK454" s="3"/>
      <c r="MEL454" s="3"/>
      <c r="MEM454" s="3"/>
      <c r="MEN454" s="3"/>
      <c r="MEO454" s="3"/>
      <c r="MEP454" s="3"/>
      <c r="MEQ454" s="3"/>
      <c r="MER454" s="3"/>
      <c r="MES454" s="3"/>
      <c r="MET454" s="3"/>
      <c r="MEU454" s="3"/>
      <c r="MEV454" s="3"/>
      <c r="MEW454" s="3"/>
      <c r="MEX454" s="3"/>
      <c r="MEY454" s="3"/>
      <c r="MEZ454" s="3"/>
      <c r="MFA454" s="3"/>
      <c r="MFB454" s="3"/>
      <c r="MFC454" s="3"/>
      <c r="MFD454" s="3"/>
      <c r="MFE454" s="3"/>
      <c r="MFF454" s="3"/>
      <c r="MFG454" s="3"/>
      <c r="MFH454" s="3"/>
      <c r="MFI454" s="3"/>
      <c r="MFJ454" s="3"/>
      <c r="MFK454" s="3"/>
      <c r="MFM454" s="3"/>
      <c r="MFO454" s="3"/>
      <c r="MFP454" s="3"/>
      <c r="MFQ454" s="3"/>
      <c r="MFR454" s="3"/>
      <c r="MFS454" s="3"/>
      <c r="MFT454" s="3"/>
      <c r="MFU454" s="3"/>
      <c r="MFV454" s="3"/>
      <c r="MGA454" s="3"/>
      <c r="MGB454" s="3"/>
      <c r="MGC454" s="3"/>
      <c r="MGD454" s="3"/>
      <c r="MGE454" s="3"/>
      <c r="MGF454" s="3"/>
      <c r="MGG454" s="3"/>
      <c r="MGH454" s="3"/>
      <c r="MGI454" s="3"/>
      <c r="MGJ454" s="3"/>
      <c r="MGK454" s="3"/>
      <c r="MGL454" s="3"/>
      <c r="MGM454" s="3"/>
      <c r="MGN454" s="3"/>
      <c r="MGO454" s="3"/>
      <c r="MGP454" s="3"/>
      <c r="MGQ454" s="3"/>
      <c r="MGR454" s="3"/>
      <c r="MGS454" s="3"/>
      <c r="MGT454" s="3"/>
      <c r="MGU454" s="3"/>
      <c r="MGV454" s="3"/>
      <c r="MGW454" s="3"/>
      <c r="MGX454" s="3"/>
      <c r="MGY454" s="3"/>
      <c r="MGZ454" s="3"/>
      <c r="MHA454" s="3"/>
      <c r="MHB454" s="3"/>
      <c r="MHC454" s="3"/>
      <c r="MHD454" s="3"/>
      <c r="MHE454" s="3"/>
      <c r="MHF454" s="3"/>
      <c r="MHG454" s="3"/>
      <c r="MHH454" s="3"/>
      <c r="MHI454" s="3"/>
      <c r="MHJ454" s="3"/>
      <c r="MHK454" s="3"/>
      <c r="MHL454" s="3"/>
      <c r="MHM454" s="3"/>
      <c r="MHN454" s="3"/>
      <c r="MHO454" s="3"/>
      <c r="MHP454" s="3"/>
      <c r="MHQ454" s="3"/>
      <c r="MHR454" s="3"/>
      <c r="MHS454" s="3"/>
      <c r="MHT454" s="3"/>
      <c r="MHU454" s="3"/>
      <c r="MHV454" s="3"/>
      <c r="MHW454" s="3"/>
      <c r="MHX454" s="3"/>
      <c r="MHY454" s="3"/>
      <c r="MHZ454" s="3"/>
      <c r="MIA454" s="3"/>
      <c r="MIB454" s="3"/>
      <c r="MIC454" s="3"/>
      <c r="MID454" s="3"/>
      <c r="MIE454" s="3"/>
      <c r="MIF454" s="3"/>
      <c r="MIG454" s="3"/>
      <c r="MIH454" s="3"/>
      <c r="MII454" s="3"/>
      <c r="MIJ454" s="3"/>
      <c r="MIK454" s="3"/>
      <c r="MIL454" s="3"/>
      <c r="MIM454" s="3"/>
      <c r="MIN454" s="3"/>
      <c r="MIO454" s="3"/>
      <c r="MIP454" s="3"/>
      <c r="MIQ454" s="3"/>
      <c r="MIR454" s="3"/>
      <c r="MIS454" s="3"/>
      <c r="MIT454" s="3"/>
      <c r="MIU454" s="3"/>
      <c r="MIV454" s="3"/>
      <c r="MIW454" s="3"/>
      <c r="MIX454" s="3"/>
      <c r="MIY454" s="3"/>
      <c r="MIZ454" s="3"/>
      <c r="MJA454" s="3"/>
      <c r="MJB454" s="3"/>
      <c r="MJC454" s="3"/>
      <c r="MJD454" s="3"/>
      <c r="MJE454" s="3"/>
      <c r="MJF454" s="3"/>
      <c r="MJG454" s="3"/>
      <c r="MJH454" s="3"/>
      <c r="MJI454" s="3"/>
      <c r="MJJ454" s="3"/>
      <c r="MJK454" s="3"/>
      <c r="MJL454" s="3"/>
      <c r="MJM454" s="3"/>
      <c r="MJN454" s="3"/>
      <c r="MJO454" s="3"/>
      <c r="MJP454" s="3"/>
      <c r="MJQ454" s="3"/>
      <c r="MJR454" s="3"/>
      <c r="MJS454" s="3"/>
      <c r="MJT454" s="3"/>
      <c r="MJU454" s="3"/>
      <c r="MJV454" s="3"/>
      <c r="MJW454" s="3"/>
      <c r="MJX454" s="3"/>
      <c r="MJY454" s="3"/>
      <c r="MJZ454" s="3"/>
      <c r="MKA454" s="3"/>
      <c r="MKB454" s="3"/>
      <c r="MKC454" s="3"/>
      <c r="MKD454" s="3"/>
      <c r="MKE454" s="3"/>
      <c r="MKF454" s="3"/>
      <c r="MKG454" s="3"/>
      <c r="MKH454" s="3"/>
      <c r="MKI454" s="3"/>
      <c r="MKJ454" s="3"/>
      <c r="MKK454" s="3"/>
      <c r="MKL454" s="3"/>
      <c r="MKM454" s="3"/>
      <c r="MKN454" s="3"/>
      <c r="MKO454" s="3"/>
      <c r="MKP454" s="3"/>
      <c r="MKQ454" s="3"/>
      <c r="MKR454" s="3"/>
      <c r="MKS454" s="3"/>
      <c r="MKT454" s="3"/>
      <c r="MKU454" s="3"/>
      <c r="MKV454" s="3"/>
      <c r="MKW454" s="3"/>
      <c r="MKX454" s="3"/>
      <c r="MKY454" s="3"/>
      <c r="MKZ454" s="3"/>
      <c r="MLA454" s="3"/>
      <c r="MLB454" s="3"/>
      <c r="MLC454" s="3"/>
      <c r="MLD454" s="3"/>
      <c r="MLE454" s="3"/>
      <c r="MLF454" s="3"/>
      <c r="MLG454" s="3"/>
      <c r="MLH454" s="3"/>
      <c r="MLI454" s="3"/>
      <c r="MLJ454" s="3"/>
      <c r="MLK454" s="3"/>
      <c r="MLL454" s="3"/>
      <c r="MLM454" s="3"/>
      <c r="MLN454" s="3"/>
      <c r="MLO454" s="3"/>
      <c r="MLP454" s="3"/>
      <c r="MLQ454" s="3"/>
      <c r="MLR454" s="3"/>
      <c r="MLS454" s="3"/>
      <c r="MLT454" s="3"/>
      <c r="MLU454" s="3"/>
      <c r="MLV454" s="3"/>
      <c r="MLW454" s="3"/>
      <c r="MLX454" s="3"/>
      <c r="MLY454" s="3"/>
      <c r="MLZ454" s="3"/>
      <c r="MMA454" s="3"/>
      <c r="MMB454" s="3"/>
      <c r="MMC454" s="3"/>
      <c r="MMD454" s="3"/>
      <c r="MME454" s="3"/>
      <c r="MMF454" s="3"/>
      <c r="MMG454" s="3"/>
      <c r="MMH454" s="3"/>
      <c r="MMI454" s="3"/>
      <c r="MMJ454" s="3"/>
      <c r="MMK454" s="3"/>
      <c r="MML454" s="3"/>
      <c r="MMM454" s="3"/>
      <c r="MMN454" s="3"/>
      <c r="MMO454" s="3"/>
      <c r="MMP454" s="3"/>
      <c r="MMQ454" s="3"/>
      <c r="MMR454" s="3"/>
      <c r="MMS454" s="3"/>
      <c r="MMT454" s="3"/>
      <c r="MMU454" s="3"/>
      <c r="MMV454" s="3"/>
      <c r="MMW454" s="3"/>
      <c r="MMX454" s="3"/>
      <c r="MMY454" s="3"/>
      <c r="MMZ454" s="3"/>
      <c r="MNA454" s="3"/>
      <c r="MNB454" s="3"/>
      <c r="MNC454" s="3"/>
      <c r="MND454" s="3"/>
      <c r="MNE454" s="3"/>
      <c r="MNF454" s="3"/>
      <c r="MNG454" s="3"/>
      <c r="MNH454" s="3"/>
      <c r="MNI454" s="3"/>
      <c r="MNJ454" s="3"/>
      <c r="MNK454" s="3"/>
      <c r="MNL454" s="3"/>
      <c r="MNM454" s="3"/>
      <c r="MNN454" s="3"/>
      <c r="MNO454" s="3"/>
      <c r="MNP454" s="3"/>
      <c r="MNQ454" s="3"/>
      <c r="MNR454" s="3"/>
      <c r="MNS454" s="3"/>
      <c r="MNT454" s="3"/>
      <c r="MNU454" s="3"/>
      <c r="MNV454" s="3"/>
      <c r="MNW454" s="3"/>
      <c r="MNX454" s="3"/>
      <c r="MNY454" s="3"/>
      <c r="MNZ454" s="3"/>
      <c r="MOA454" s="3"/>
      <c r="MOB454" s="3"/>
      <c r="MOC454" s="3"/>
      <c r="MOD454" s="3"/>
      <c r="MOE454" s="3"/>
      <c r="MOF454" s="3"/>
      <c r="MOG454" s="3"/>
      <c r="MOH454" s="3"/>
      <c r="MOI454" s="3"/>
      <c r="MOJ454" s="3"/>
      <c r="MOK454" s="3"/>
      <c r="MOL454" s="3"/>
      <c r="MOM454" s="3"/>
      <c r="MON454" s="3"/>
      <c r="MOO454" s="3"/>
      <c r="MOP454" s="3"/>
      <c r="MOQ454" s="3"/>
      <c r="MOR454" s="3"/>
      <c r="MOS454" s="3"/>
      <c r="MOT454" s="3"/>
      <c r="MOU454" s="3"/>
      <c r="MOV454" s="3"/>
      <c r="MOW454" s="3"/>
      <c r="MOX454" s="3"/>
      <c r="MOY454" s="3"/>
      <c r="MOZ454" s="3"/>
      <c r="MPA454" s="3"/>
      <c r="MPB454" s="3"/>
      <c r="MPC454" s="3"/>
      <c r="MPD454" s="3"/>
      <c r="MPE454" s="3"/>
      <c r="MPF454" s="3"/>
      <c r="MPG454" s="3"/>
      <c r="MPI454" s="3"/>
      <c r="MPK454" s="3"/>
      <c r="MPL454" s="3"/>
      <c r="MPM454" s="3"/>
      <c r="MPN454" s="3"/>
      <c r="MPO454" s="3"/>
      <c r="MPP454" s="3"/>
      <c r="MPQ454" s="3"/>
      <c r="MPR454" s="3"/>
      <c r="MPW454" s="3"/>
      <c r="MPX454" s="3"/>
      <c r="MPY454" s="3"/>
      <c r="MPZ454" s="3"/>
      <c r="MQA454" s="3"/>
      <c r="MQB454" s="3"/>
      <c r="MQC454" s="3"/>
      <c r="MQD454" s="3"/>
      <c r="MQE454" s="3"/>
      <c r="MQF454" s="3"/>
      <c r="MQG454" s="3"/>
      <c r="MQH454" s="3"/>
      <c r="MQI454" s="3"/>
      <c r="MQJ454" s="3"/>
      <c r="MQK454" s="3"/>
      <c r="MQL454" s="3"/>
      <c r="MQM454" s="3"/>
      <c r="MQN454" s="3"/>
      <c r="MQO454" s="3"/>
      <c r="MQP454" s="3"/>
      <c r="MQQ454" s="3"/>
      <c r="MQR454" s="3"/>
      <c r="MQS454" s="3"/>
      <c r="MQT454" s="3"/>
      <c r="MQU454" s="3"/>
      <c r="MQV454" s="3"/>
      <c r="MQW454" s="3"/>
      <c r="MQX454" s="3"/>
      <c r="MQY454" s="3"/>
      <c r="MQZ454" s="3"/>
      <c r="MRA454" s="3"/>
      <c r="MRB454" s="3"/>
      <c r="MRC454" s="3"/>
      <c r="MRD454" s="3"/>
      <c r="MRE454" s="3"/>
      <c r="MRF454" s="3"/>
      <c r="MRG454" s="3"/>
      <c r="MRH454" s="3"/>
      <c r="MRI454" s="3"/>
      <c r="MRJ454" s="3"/>
      <c r="MRK454" s="3"/>
      <c r="MRL454" s="3"/>
      <c r="MRM454" s="3"/>
      <c r="MRN454" s="3"/>
      <c r="MRO454" s="3"/>
      <c r="MRP454" s="3"/>
      <c r="MRQ454" s="3"/>
      <c r="MRR454" s="3"/>
      <c r="MRS454" s="3"/>
      <c r="MRT454" s="3"/>
      <c r="MRU454" s="3"/>
      <c r="MRV454" s="3"/>
      <c r="MRW454" s="3"/>
      <c r="MRX454" s="3"/>
      <c r="MRY454" s="3"/>
      <c r="MRZ454" s="3"/>
      <c r="MSA454" s="3"/>
      <c r="MSB454" s="3"/>
      <c r="MSC454" s="3"/>
      <c r="MSD454" s="3"/>
      <c r="MSE454" s="3"/>
      <c r="MSF454" s="3"/>
      <c r="MSG454" s="3"/>
      <c r="MSH454" s="3"/>
      <c r="MSI454" s="3"/>
      <c r="MSJ454" s="3"/>
      <c r="MSK454" s="3"/>
      <c r="MSL454" s="3"/>
      <c r="MSM454" s="3"/>
      <c r="MSN454" s="3"/>
      <c r="MSO454" s="3"/>
      <c r="MSP454" s="3"/>
      <c r="MSQ454" s="3"/>
      <c r="MSR454" s="3"/>
      <c r="MSS454" s="3"/>
      <c r="MST454" s="3"/>
      <c r="MSU454" s="3"/>
      <c r="MSV454" s="3"/>
      <c r="MSW454" s="3"/>
      <c r="MSX454" s="3"/>
      <c r="MSY454" s="3"/>
      <c r="MSZ454" s="3"/>
      <c r="MTA454" s="3"/>
      <c r="MTB454" s="3"/>
      <c r="MTC454" s="3"/>
      <c r="MTD454" s="3"/>
      <c r="MTE454" s="3"/>
      <c r="MTF454" s="3"/>
      <c r="MTG454" s="3"/>
      <c r="MTH454" s="3"/>
      <c r="MTI454" s="3"/>
      <c r="MTJ454" s="3"/>
      <c r="MTK454" s="3"/>
      <c r="MTL454" s="3"/>
      <c r="MTM454" s="3"/>
      <c r="MTN454" s="3"/>
      <c r="MTO454" s="3"/>
      <c r="MTP454" s="3"/>
      <c r="MTQ454" s="3"/>
      <c r="MTR454" s="3"/>
      <c r="MTS454" s="3"/>
      <c r="MTT454" s="3"/>
      <c r="MTU454" s="3"/>
      <c r="MTV454" s="3"/>
      <c r="MTW454" s="3"/>
      <c r="MTX454" s="3"/>
      <c r="MTY454" s="3"/>
      <c r="MTZ454" s="3"/>
      <c r="MUA454" s="3"/>
      <c r="MUB454" s="3"/>
      <c r="MUC454" s="3"/>
      <c r="MUD454" s="3"/>
      <c r="MUE454" s="3"/>
      <c r="MUF454" s="3"/>
      <c r="MUG454" s="3"/>
      <c r="MUH454" s="3"/>
      <c r="MUI454" s="3"/>
      <c r="MUJ454" s="3"/>
      <c r="MUK454" s="3"/>
      <c r="MUL454" s="3"/>
      <c r="MUM454" s="3"/>
      <c r="MUN454" s="3"/>
      <c r="MUO454" s="3"/>
      <c r="MUP454" s="3"/>
      <c r="MUQ454" s="3"/>
      <c r="MUR454" s="3"/>
      <c r="MUS454" s="3"/>
      <c r="MUT454" s="3"/>
      <c r="MUU454" s="3"/>
      <c r="MUV454" s="3"/>
      <c r="MUW454" s="3"/>
      <c r="MUX454" s="3"/>
      <c r="MUY454" s="3"/>
      <c r="MUZ454" s="3"/>
      <c r="MVA454" s="3"/>
      <c r="MVB454" s="3"/>
      <c r="MVC454" s="3"/>
      <c r="MVD454" s="3"/>
      <c r="MVE454" s="3"/>
      <c r="MVF454" s="3"/>
      <c r="MVG454" s="3"/>
      <c r="MVH454" s="3"/>
      <c r="MVI454" s="3"/>
      <c r="MVJ454" s="3"/>
      <c r="MVK454" s="3"/>
      <c r="MVL454" s="3"/>
      <c r="MVM454" s="3"/>
      <c r="MVN454" s="3"/>
      <c r="MVO454" s="3"/>
      <c r="MVP454" s="3"/>
      <c r="MVQ454" s="3"/>
      <c r="MVR454" s="3"/>
      <c r="MVS454" s="3"/>
      <c r="MVT454" s="3"/>
      <c r="MVU454" s="3"/>
      <c r="MVV454" s="3"/>
      <c r="MVW454" s="3"/>
      <c r="MVX454" s="3"/>
      <c r="MVY454" s="3"/>
      <c r="MVZ454" s="3"/>
      <c r="MWA454" s="3"/>
      <c r="MWB454" s="3"/>
      <c r="MWC454" s="3"/>
      <c r="MWD454" s="3"/>
      <c r="MWE454" s="3"/>
      <c r="MWF454" s="3"/>
      <c r="MWG454" s="3"/>
      <c r="MWH454" s="3"/>
      <c r="MWI454" s="3"/>
      <c r="MWJ454" s="3"/>
      <c r="MWK454" s="3"/>
      <c r="MWL454" s="3"/>
      <c r="MWM454" s="3"/>
      <c r="MWN454" s="3"/>
      <c r="MWO454" s="3"/>
      <c r="MWP454" s="3"/>
      <c r="MWQ454" s="3"/>
      <c r="MWR454" s="3"/>
      <c r="MWS454" s="3"/>
      <c r="MWT454" s="3"/>
      <c r="MWU454" s="3"/>
      <c r="MWV454" s="3"/>
      <c r="MWW454" s="3"/>
      <c r="MWX454" s="3"/>
      <c r="MWY454" s="3"/>
      <c r="MWZ454" s="3"/>
      <c r="MXA454" s="3"/>
      <c r="MXB454" s="3"/>
      <c r="MXC454" s="3"/>
      <c r="MXD454" s="3"/>
      <c r="MXE454" s="3"/>
      <c r="MXF454" s="3"/>
      <c r="MXG454" s="3"/>
      <c r="MXH454" s="3"/>
      <c r="MXI454" s="3"/>
      <c r="MXJ454" s="3"/>
      <c r="MXK454" s="3"/>
      <c r="MXL454" s="3"/>
      <c r="MXM454" s="3"/>
      <c r="MXN454" s="3"/>
      <c r="MXO454" s="3"/>
      <c r="MXP454" s="3"/>
      <c r="MXQ454" s="3"/>
      <c r="MXR454" s="3"/>
      <c r="MXS454" s="3"/>
      <c r="MXT454" s="3"/>
      <c r="MXU454" s="3"/>
      <c r="MXV454" s="3"/>
      <c r="MXW454" s="3"/>
      <c r="MXX454" s="3"/>
      <c r="MXY454" s="3"/>
      <c r="MXZ454" s="3"/>
      <c r="MYA454" s="3"/>
      <c r="MYB454" s="3"/>
      <c r="MYC454" s="3"/>
      <c r="MYD454" s="3"/>
      <c r="MYE454" s="3"/>
      <c r="MYF454" s="3"/>
      <c r="MYG454" s="3"/>
      <c r="MYH454" s="3"/>
      <c r="MYI454" s="3"/>
      <c r="MYJ454" s="3"/>
      <c r="MYK454" s="3"/>
      <c r="MYL454" s="3"/>
      <c r="MYM454" s="3"/>
      <c r="MYN454" s="3"/>
      <c r="MYO454" s="3"/>
      <c r="MYP454" s="3"/>
      <c r="MYQ454" s="3"/>
      <c r="MYR454" s="3"/>
      <c r="MYS454" s="3"/>
      <c r="MYT454" s="3"/>
      <c r="MYU454" s="3"/>
      <c r="MYV454" s="3"/>
      <c r="MYW454" s="3"/>
      <c r="MYX454" s="3"/>
      <c r="MYY454" s="3"/>
      <c r="MYZ454" s="3"/>
      <c r="MZA454" s="3"/>
      <c r="MZB454" s="3"/>
      <c r="MZC454" s="3"/>
      <c r="MZE454" s="3"/>
      <c r="MZG454" s="3"/>
      <c r="MZH454" s="3"/>
      <c r="MZI454" s="3"/>
      <c r="MZJ454" s="3"/>
      <c r="MZK454" s="3"/>
      <c r="MZL454" s="3"/>
      <c r="MZM454" s="3"/>
      <c r="MZN454" s="3"/>
      <c r="MZS454" s="3"/>
      <c r="MZT454" s="3"/>
      <c r="MZU454" s="3"/>
      <c r="MZV454" s="3"/>
      <c r="MZW454" s="3"/>
      <c r="MZX454" s="3"/>
      <c r="MZY454" s="3"/>
      <c r="MZZ454" s="3"/>
      <c r="NAA454" s="3"/>
      <c r="NAB454" s="3"/>
      <c r="NAC454" s="3"/>
      <c r="NAD454" s="3"/>
      <c r="NAE454" s="3"/>
      <c r="NAF454" s="3"/>
      <c r="NAG454" s="3"/>
      <c r="NAH454" s="3"/>
      <c r="NAI454" s="3"/>
      <c r="NAJ454" s="3"/>
      <c r="NAK454" s="3"/>
      <c r="NAL454" s="3"/>
      <c r="NAM454" s="3"/>
      <c r="NAN454" s="3"/>
      <c r="NAO454" s="3"/>
      <c r="NAP454" s="3"/>
      <c r="NAQ454" s="3"/>
      <c r="NAR454" s="3"/>
      <c r="NAS454" s="3"/>
      <c r="NAT454" s="3"/>
      <c r="NAU454" s="3"/>
      <c r="NAV454" s="3"/>
      <c r="NAW454" s="3"/>
      <c r="NAX454" s="3"/>
      <c r="NAY454" s="3"/>
      <c r="NAZ454" s="3"/>
      <c r="NBA454" s="3"/>
      <c r="NBB454" s="3"/>
      <c r="NBC454" s="3"/>
      <c r="NBD454" s="3"/>
      <c r="NBE454" s="3"/>
      <c r="NBF454" s="3"/>
      <c r="NBG454" s="3"/>
      <c r="NBH454" s="3"/>
      <c r="NBI454" s="3"/>
      <c r="NBJ454" s="3"/>
      <c r="NBK454" s="3"/>
      <c r="NBL454" s="3"/>
      <c r="NBM454" s="3"/>
      <c r="NBN454" s="3"/>
      <c r="NBO454" s="3"/>
      <c r="NBP454" s="3"/>
      <c r="NBQ454" s="3"/>
      <c r="NBR454" s="3"/>
      <c r="NBS454" s="3"/>
      <c r="NBT454" s="3"/>
      <c r="NBU454" s="3"/>
      <c r="NBV454" s="3"/>
      <c r="NBW454" s="3"/>
      <c r="NBX454" s="3"/>
      <c r="NBY454" s="3"/>
      <c r="NBZ454" s="3"/>
      <c r="NCA454" s="3"/>
      <c r="NCB454" s="3"/>
      <c r="NCC454" s="3"/>
      <c r="NCD454" s="3"/>
      <c r="NCE454" s="3"/>
      <c r="NCF454" s="3"/>
      <c r="NCG454" s="3"/>
      <c r="NCH454" s="3"/>
      <c r="NCI454" s="3"/>
      <c r="NCJ454" s="3"/>
      <c r="NCK454" s="3"/>
      <c r="NCL454" s="3"/>
      <c r="NCM454" s="3"/>
      <c r="NCN454" s="3"/>
      <c r="NCO454" s="3"/>
      <c r="NCP454" s="3"/>
      <c r="NCQ454" s="3"/>
      <c r="NCR454" s="3"/>
      <c r="NCS454" s="3"/>
      <c r="NCT454" s="3"/>
      <c r="NCU454" s="3"/>
      <c r="NCV454" s="3"/>
      <c r="NCW454" s="3"/>
      <c r="NCX454" s="3"/>
      <c r="NCY454" s="3"/>
      <c r="NCZ454" s="3"/>
      <c r="NDA454" s="3"/>
      <c r="NDB454" s="3"/>
      <c r="NDC454" s="3"/>
      <c r="NDD454" s="3"/>
      <c r="NDE454" s="3"/>
      <c r="NDF454" s="3"/>
      <c r="NDG454" s="3"/>
      <c r="NDH454" s="3"/>
      <c r="NDI454" s="3"/>
      <c r="NDJ454" s="3"/>
      <c r="NDK454" s="3"/>
      <c r="NDL454" s="3"/>
      <c r="NDM454" s="3"/>
      <c r="NDN454" s="3"/>
      <c r="NDO454" s="3"/>
      <c r="NDP454" s="3"/>
      <c r="NDQ454" s="3"/>
      <c r="NDR454" s="3"/>
      <c r="NDS454" s="3"/>
      <c r="NDT454" s="3"/>
      <c r="NDU454" s="3"/>
      <c r="NDV454" s="3"/>
      <c r="NDW454" s="3"/>
      <c r="NDX454" s="3"/>
      <c r="NDY454" s="3"/>
      <c r="NDZ454" s="3"/>
      <c r="NEA454" s="3"/>
      <c r="NEB454" s="3"/>
      <c r="NEC454" s="3"/>
      <c r="NED454" s="3"/>
      <c r="NEE454" s="3"/>
      <c r="NEF454" s="3"/>
      <c r="NEG454" s="3"/>
      <c r="NEH454" s="3"/>
      <c r="NEI454" s="3"/>
      <c r="NEJ454" s="3"/>
      <c r="NEK454" s="3"/>
      <c r="NEL454" s="3"/>
      <c r="NEM454" s="3"/>
      <c r="NEN454" s="3"/>
      <c r="NEO454" s="3"/>
      <c r="NEP454" s="3"/>
      <c r="NEQ454" s="3"/>
      <c r="NER454" s="3"/>
      <c r="NES454" s="3"/>
      <c r="NET454" s="3"/>
      <c r="NEU454" s="3"/>
      <c r="NEV454" s="3"/>
      <c r="NEW454" s="3"/>
      <c r="NEX454" s="3"/>
      <c r="NEY454" s="3"/>
      <c r="NEZ454" s="3"/>
      <c r="NFA454" s="3"/>
      <c r="NFB454" s="3"/>
      <c r="NFC454" s="3"/>
      <c r="NFD454" s="3"/>
      <c r="NFE454" s="3"/>
      <c r="NFF454" s="3"/>
      <c r="NFG454" s="3"/>
      <c r="NFH454" s="3"/>
      <c r="NFI454" s="3"/>
      <c r="NFJ454" s="3"/>
      <c r="NFK454" s="3"/>
      <c r="NFL454" s="3"/>
      <c r="NFM454" s="3"/>
      <c r="NFN454" s="3"/>
      <c r="NFO454" s="3"/>
      <c r="NFP454" s="3"/>
      <c r="NFQ454" s="3"/>
      <c r="NFR454" s="3"/>
      <c r="NFS454" s="3"/>
      <c r="NFT454" s="3"/>
      <c r="NFU454" s="3"/>
      <c r="NFV454" s="3"/>
      <c r="NFW454" s="3"/>
      <c r="NFX454" s="3"/>
      <c r="NFY454" s="3"/>
      <c r="NFZ454" s="3"/>
      <c r="NGA454" s="3"/>
      <c r="NGB454" s="3"/>
      <c r="NGC454" s="3"/>
      <c r="NGD454" s="3"/>
      <c r="NGE454" s="3"/>
      <c r="NGF454" s="3"/>
      <c r="NGG454" s="3"/>
      <c r="NGH454" s="3"/>
      <c r="NGI454" s="3"/>
      <c r="NGJ454" s="3"/>
      <c r="NGK454" s="3"/>
      <c r="NGL454" s="3"/>
      <c r="NGM454" s="3"/>
      <c r="NGN454" s="3"/>
      <c r="NGO454" s="3"/>
      <c r="NGP454" s="3"/>
      <c r="NGQ454" s="3"/>
      <c r="NGR454" s="3"/>
      <c r="NGS454" s="3"/>
      <c r="NGT454" s="3"/>
      <c r="NGU454" s="3"/>
      <c r="NGV454" s="3"/>
      <c r="NGW454" s="3"/>
      <c r="NGX454" s="3"/>
      <c r="NGY454" s="3"/>
      <c r="NGZ454" s="3"/>
      <c r="NHA454" s="3"/>
      <c r="NHB454" s="3"/>
      <c r="NHC454" s="3"/>
      <c r="NHD454" s="3"/>
      <c r="NHE454" s="3"/>
      <c r="NHF454" s="3"/>
      <c r="NHG454" s="3"/>
      <c r="NHH454" s="3"/>
      <c r="NHI454" s="3"/>
      <c r="NHJ454" s="3"/>
      <c r="NHK454" s="3"/>
      <c r="NHL454" s="3"/>
      <c r="NHM454" s="3"/>
      <c r="NHN454" s="3"/>
      <c r="NHO454" s="3"/>
      <c r="NHP454" s="3"/>
      <c r="NHQ454" s="3"/>
      <c r="NHR454" s="3"/>
      <c r="NHS454" s="3"/>
      <c r="NHT454" s="3"/>
      <c r="NHU454" s="3"/>
      <c r="NHV454" s="3"/>
      <c r="NHW454" s="3"/>
      <c r="NHX454" s="3"/>
      <c r="NHY454" s="3"/>
      <c r="NHZ454" s="3"/>
      <c r="NIA454" s="3"/>
      <c r="NIB454" s="3"/>
      <c r="NIC454" s="3"/>
      <c r="NID454" s="3"/>
      <c r="NIE454" s="3"/>
      <c r="NIF454" s="3"/>
      <c r="NIG454" s="3"/>
      <c r="NIH454" s="3"/>
      <c r="NII454" s="3"/>
      <c r="NIJ454" s="3"/>
      <c r="NIK454" s="3"/>
      <c r="NIL454" s="3"/>
      <c r="NIM454" s="3"/>
      <c r="NIN454" s="3"/>
      <c r="NIO454" s="3"/>
      <c r="NIP454" s="3"/>
      <c r="NIQ454" s="3"/>
      <c r="NIR454" s="3"/>
      <c r="NIS454" s="3"/>
      <c r="NIT454" s="3"/>
      <c r="NIU454" s="3"/>
      <c r="NIV454" s="3"/>
      <c r="NIW454" s="3"/>
      <c r="NIX454" s="3"/>
      <c r="NIY454" s="3"/>
      <c r="NJA454" s="3"/>
      <c r="NJC454" s="3"/>
      <c r="NJD454" s="3"/>
      <c r="NJE454" s="3"/>
      <c r="NJF454" s="3"/>
      <c r="NJG454" s="3"/>
      <c r="NJH454" s="3"/>
      <c r="NJI454" s="3"/>
      <c r="NJJ454" s="3"/>
      <c r="NJO454" s="3"/>
      <c r="NJP454" s="3"/>
      <c r="NJQ454" s="3"/>
      <c r="NJR454" s="3"/>
      <c r="NJS454" s="3"/>
      <c r="NJT454" s="3"/>
      <c r="NJU454" s="3"/>
      <c r="NJV454" s="3"/>
      <c r="NJW454" s="3"/>
      <c r="NJX454" s="3"/>
      <c r="NJY454" s="3"/>
      <c r="NJZ454" s="3"/>
      <c r="NKA454" s="3"/>
      <c r="NKB454" s="3"/>
      <c r="NKC454" s="3"/>
      <c r="NKD454" s="3"/>
      <c r="NKE454" s="3"/>
      <c r="NKF454" s="3"/>
      <c r="NKG454" s="3"/>
      <c r="NKH454" s="3"/>
      <c r="NKI454" s="3"/>
      <c r="NKJ454" s="3"/>
      <c r="NKK454" s="3"/>
      <c r="NKL454" s="3"/>
      <c r="NKM454" s="3"/>
      <c r="NKN454" s="3"/>
      <c r="NKO454" s="3"/>
      <c r="NKP454" s="3"/>
      <c r="NKQ454" s="3"/>
      <c r="NKR454" s="3"/>
      <c r="NKS454" s="3"/>
      <c r="NKT454" s="3"/>
      <c r="NKU454" s="3"/>
      <c r="NKV454" s="3"/>
      <c r="NKW454" s="3"/>
      <c r="NKX454" s="3"/>
      <c r="NKY454" s="3"/>
      <c r="NKZ454" s="3"/>
      <c r="NLA454" s="3"/>
      <c r="NLB454" s="3"/>
      <c r="NLC454" s="3"/>
      <c r="NLD454" s="3"/>
      <c r="NLE454" s="3"/>
      <c r="NLF454" s="3"/>
      <c r="NLG454" s="3"/>
      <c r="NLH454" s="3"/>
      <c r="NLI454" s="3"/>
      <c r="NLJ454" s="3"/>
      <c r="NLK454" s="3"/>
      <c r="NLL454" s="3"/>
      <c r="NLM454" s="3"/>
      <c r="NLN454" s="3"/>
      <c r="NLO454" s="3"/>
      <c r="NLP454" s="3"/>
      <c r="NLQ454" s="3"/>
      <c r="NLR454" s="3"/>
      <c r="NLS454" s="3"/>
      <c r="NLT454" s="3"/>
      <c r="NLU454" s="3"/>
      <c r="NLV454" s="3"/>
      <c r="NLW454" s="3"/>
      <c r="NLX454" s="3"/>
      <c r="NLY454" s="3"/>
      <c r="NLZ454" s="3"/>
      <c r="NMA454" s="3"/>
      <c r="NMB454" s="3"/>
      <c r="NMC454" s="3"/>
      <c r="NMD454" s="3"/>
      <c r="NME454" s="3"/>
      <c r="NMF454" s="3"/>
      <c r="NMG454" s="3"/>
      <c r="NMH454" s="3"/>
      <c r="NMI454" s="3"/>
      <c r="NMJ454" s="3"/>
      <c r="NMK454" s="3"/>
      <c r="NML454" s="3"/>
      <c r="NMM454" s="3"/>
      <c r="NMN454" s="3"/>
      <c r="NMO454" s="3"/>
      <c r="NMP454" s="3"/>
      <c r="NMQ454" s="3"/>
      <c r="NMR454" s="3"/>
      <c r="NMS454" s="3"/>
      <c r="NMT454" s="3"/>
      <c r="NMU454" s="3"/>
      <c r="NMV454" s="3"/>
      <c r="NMW454" s="3"/>
      <c r="NMX454" s="3"/>
      <c r="NMY454" s="3"/>
      <c r="NMZ454" s="3"/>
      <c r="NNA454" s="3"/>
      <c r="NNB454" s="3"/>
      <c r="NNC454" s="3"/>
      <c r="NND454" s="3"/>
      <c r="NNE454" s="3"/>
      <c r="NNF454" s="3"/>
      <c r="NNG454" s="3"/>
      <c r="NNH454" s="3"/>
      <c r="NNI454" s="3"/>
      <c r="NNJ454" s="3"/>
      <c r="NNK454" s="3"/>
      <c r="NNL454" s="3"/>
      <c r="NNM454" s="3"/>
      <c r="NNN454" s="3"/>
      <c r="NNO454" s="3"/>
      <c r="NNP454" s="3"/>
      <c r="NNQ454" s="3"/>
      <c r="NNR454" s="3"/>
      <c r="NNS454" s="3"/>
      <c r="NNT454" s="3"/>
      <c r="NNU454" s="3"/>
      <c r="NNV454" s="3"/>
      <c r="NNW454" s="3"/>
      <c r="NNX454" s="3"/>
      <c r="NNY454" s="3"/>
      <c r="NNZ454" s="3"/>
      <c r="NOA454" s="3"/>
      <c r="NOB454" s="3"/>
      <c r="NOC454" s="3"/>
      <c r="NOD454" s="3"/>
      <c r="NOE454" s="3"/>
      <c r="NOF454" s="3"/>
      <c r="NOG454" s="3"/>
      <c r="NOH454" s="3"/>
      <c r="NOI454" s="3"/>
      <c r="NOJ454" s="3"/>
      <c r="NOK454" s="3"/>
      <c r="NOL454" s="3"/>
      <c r="NOM454" s="3"/>
      <c r="NON454" s="3"/>
      <c r="NOO454" s="3"/>
      <c r="NOP454" s="3"/>
      <c r="NOQ454" s="3"/>
      <c r="NOR454" s="3"/>
      <c r="NOS454" s="3"/>
      <c r="NOT454" s="3"/>
      <c r="NOU454" s="3"/>
      <c r="NOV454" s="3"/>
      <c r="NOW454" s="3"/>
      <c r="NOX454" s="3"/>
      <c r="NOY454" s="3"/>
      <c r="NOZ454" s="3"/>
      <c r="NPA454" s="3"/>
      <c r="NPB454" s="3"/>
      <c r="NPC454" s="3"/>
      <c r="NPD454" s="3"/>
      <c r="NPE454" s="3"/>
      <c r="NPF454" s="3"/>
      <c r="NPG454" s="3"/>
      <c r="NPH454" s="3"/>
      <c r="NPI454" s="3"/>
      <c r="NPJ454" s="3"/>
      <c r="NPK454" s="3"/>
      <c r="NPL454" s="3"/>
      <c r="NPM454" s="3"/>
      <c r="NPN454" s="3"/>
      <c r="NPO454" s="3"/>
      <c r="NPP454" s="3"/>
      <c r="NPQ454" s="3"/>
      <c r="NPR454" s="3"/>
      <c r="NPS454" s="3"/>
      <c r="NPT454" s="3"/>
      <c r="NPU454" s="3"/>
      <c r="NPV454" s="3"/>
      <c r="NPW454" s="3"/>
      <c r="NPX454" s="3"/>
      <c r="NPY454" s="3"/>
      <c r="NPZ454" s="3"/>
      <c r="NQA454" s="3"/>
      <c r="NQB454" s="3"/>
      <c r="NQC454" s="3"/>
      <c r="NQD454" s="3"/>
      <c r="NQE454" s="3"/>
      <c r="NQF454" s="3"/>
      <c r="NQG454" s="3"/>
      <c r="NQH454" s="3"/>
      <c r="NQI454" s="3"/>
      <c r="NQJ454" s="3"/>
      <c r="NQK454" s="3"/>
      <c r="NQL454" s="3"/>
      <c r="NQM454" s="3"/>
      <c r="NQN454" s="3"/>
      <c r="NQO454" s="3"/>
      <c r="NQP454" s="3"/>
      <c r="NQQ454" s="3"/>
      <c r="NQR454" s="3"/>
      <c r="NQS454" s="3"/>
      <c r="NQT454" s="3"/>
      <c r="NQU454" s="3"/>
      <c r="NQV454" s="3"/>
      <c r="NQW454" s="3"/>
      <c r="NQX454" s="3"/>
      <c r="NQY454" s="3"/>
      <c r="NQZ454" s="3"/>
      <c r="NRA454" s="3"/>
      <c r="NRB454" s="3"/>
      <c r="NRC454" s="3"/>
      <c r="NRD454" s="3"/>
      <c r="NRE454" s="3"/>
      <c r="NRF454" s="3"/>
      <c r="NRG454" s="3"/>
      <c r="NRH454" s="3"/>
      <c r="NRI454" s="3"/>
      <c r="NRJ454" s="3"/>
      <c r="NRK454" s="3"/>
      <c r="NRL454" s="3"/>
      <c r="NRM454" s="3"/>
      <c r="NRN454" s="3"/>
      <c r="NRO454" s="3"/>
      <c r="NRP454" s="3"/>
      <c r="NRQ454" s="3"/>
      <c r="NRR454" s="3"/>
      <c r="NRS454" s="3"/>
      <c r="NRT454" s="3"/>
      <c r="NRU454" s="3"/>
      <c r="NRV454" s="3"/>
      <c r="NRW454" s="3"/>
      <c r="NRX454" s="3"/>
      <c r="NRY454" s="3"/>
      <c r="NRZ454" s="3"/>
      <c r="NSA454" s="3"/>
      <c r="NSB454" s="3"/>
      <c r="NSC454" s="3"/>
      <c r="NSD454" s="3"/>
      <c r="NSE454" s="3"/>
      <c r="NSF454" s="3"/>
      <c r="NSG454" s="3"/>
      <c r="NSH454" s="3"/>
      <c r="NSI454" s="3"/>
      <c r="NSJ454" s="3"/>
      <c r="NSK454" s="3"/>
      <c r="NSL454" s="3"/>
      <c r="NSM454" s="3"/>
      <c r="NSN454" s="3"/>
      <c r="NSO454" s="3"/>
      <c r="NSP454" s="3"/>
      <c r="NSQ454" s="3"/>
      <c r="NSR454" s="3"/>
      <c r="NSS454" s="3"/>
      <c r="NST454" s="3"/>
      <c r="NSU454" s="3"/>
      <c r="NSW454" s="3"/>
      <c r="NSY454" s="3"/>
      <c r="NSZ454" s="3"/>
      <c r="NTA454" s="3"/>
      <c r="NTB454" s="3"/>
      <c r="NTC454" s="3"/>
      <c r="NTD454" s="3"/>
      <c r="NTE454" s="3"/>
      <c r="NTF454" s="3"/>
      <c r="NTK454" s="3"/>
      <c r="NTL454" s="3"/>
      <c r="NTM454" s="3"/>
      <c r="NTN454" s="3"/>
      <c r="NTO454" s="3"/>
      <c r="NTP454" s="3"/>
      <c r="NTQ454" s="3"/>
      <c r="NTR454" s="3"/>
      <c r="NTS454" s="3"/>
      <c r="NTT454" s="3"/>
      <c r="NTU454" s="3"/>
      <c r="NTV454" s="3"/>
      <c r="NTW454" s="3"/>
      <c r="NTX454" s="3"/>
      <c r="NTY454" s="3"/>
      <c r="NTZ454" s="3"/>
      <c r="NUA454" s="3"/>
      <c r="NUB454" s="3"/>
      <c r="NUC454" s="3"/>
      <c r="NUD454" s="3"/>
      <c r="NUE454" s="3"/>
      <c r="NUF454" s="3"/>
      <c r="NUG454" s="3"/>
      <c r="NUH454" s="3"/>
      <c r="NUI454" s="3"/>
      <c r="NUJ454" s="3"/>
      <c r="NUK454" s="3"/>
      <c r="NUL454" s="3"/>
      <c r="NUM454" s="3"/>
      <c r="NUN454" s="3"/>
      <c r="NUO454" s="3"/>
      <c r="NUP454" s="3"/>
      <c r="NUQ454" s="3"/>
      <c r="NUR454" s="3"/>
      <c r="NUS454" s="3"/>
      <c r="NUT454" s="3"/>
      <c r="NUU454" s="3"/>
      <c r="NUV454" s="3"/>
      <c r="NUW454" s="3"/>
      <c r="NUX454" s="3"/>
      <c r="NUY454" s="3"/>
      <c r="NUZ454" s="3"/>
      <c r="NVA454" s="3"/>
      <c r="NVB454" s="3"/>
      <c r="NVC454" s="3"/>
      <c r="NVD454" s="3"/>
      <c r="NVE454" s="3"/>
      <c r="NVF454" s="3"/>
      <c r="NVG454" s="3"/>
      <c r="NVH454" s="3"/>
      <c r="NVI454" s="3"/>
      <c r="NVJ454" s="3"/>
      <c r="NVK454" s="3"/>
      <c r="NVL454" s="3"/>
      <c r="NVM454" s="3"/>
      <c r="NVN454" s="3"/>
      <c r="NVO454" s="3"/>
      <c r="NVP454" s="3"/>
      <c r="NVQ454" s="3"/>
      <c r="NVR454" s="3"/>
      <c r="NVS454" s="3"/>
      <c r="NVT454" s="3"/>
      <c r="NVU454" s="3"/>
      <c r="NVV454" s="3"/>
      <c r="NVW454" s="3"/>
      <c r="NVX454" s="3"/>
      <c r="NVY454" s="3"/>
      <c r="NVZ454" s="3"/>
      <c r="NWA454" s="3"/>
      <c r="NWB454" s="3"/>
      <c r="NWC454" s="3"/>
      <c r="NWD454" s="3"/>
      <c r="NWE454" s="3"/>
      <c r="NWF454" s="3"/>
      <c r="NWG454" s="3"/>
      <c r="NWH454" s="3"/>
      <c r="NWI454" s="3"/>
      <c r="NWJ454" s="3"/>
      <c r="NWK454" s="3"/>
      <c r="NWL454" s="3"/>
      <c r="NWM454" s="3"/>
      <c r="NWN454" s="3"/>
      <c r="NWO454" s="3"/>
      <c r="NWP454" s="3"/>
      <c r="NWQ454" s="3"/>
      <c r="NWR454" s="3"/>
      <c r="NWS454" s="3"/>
      <c r="NWT454" s="3"/>
      <c r="NWU454" s="3"/>
      <c r="NWV454" s="3"/>
      <c r="NWW454" s="3"/>
      <c r="NWX454" s="3"/>
      <c r="NWY454" s="3"/>
      <c r="NWZ454" s="3"/>
      <c r="NXA454" s="3"/>
      <c r="NXB454" s="3"/>
      <c r="NXC454" s="3"/>
      <c r="NXD454" s="3"/>
      <c r="NXE454" s="3"/>
      <c r="NXF454" s="3"/>
      <c r="NXG454" s="3"/>
      <c r="NXH454" s="3"/>
      <c r="NXI454" s="3"/>
      <c r="NXJ454" s="3"/>
      <c r="NXK454" s="3"/>
      <c r="NXL454" s="3"/>
      <c r="NXM454" s="3"/>
      <c r="NXN454" s="3"/>
      <c r="NXO454" s="3"/>
      <c r="NXP454" s="3"/>
      <c r="NXQ454" s="3"/>
      <c r="NXR454" s="3"/>
      <c r="NXS454" s="3"/>
      <c r="NXT454" s="3"/>
      <c r="NXU454" s="3"/>
      <c r="NXV454" s="3"/>
      <c r="NXW454" s="3"/>
      <c r="NXX454" s="3"/>
      <c r="NXY454" s="3"/>
      <c r="NXZ454" s="3"/>
      <c r="NYA454" s="3"/>
      <c r="NYB454" s="3"/>
      <c r="NYC454" s="3"/>
      <c r="NYD454" s="3"/>
      <c r="NYE454" s="3"/>
      <c r="NYF454" s="3"/>
      <c r="NYG454" s="3"/>
      <c r="NYH454" s="3"/>
      <c r="NYI454" s="3"/>
      <c r="NYJ454" s="3"/>
      <c r="NYK454" s="3"/>
      <c r="NYL454" s="3"/>
      <c r="NYM454" s="3"/>
      <c r="NYN454" s="3"/>
      <c r="NYO454" s="3"/>
      <c r="NYP454" s="3"/>
      <c r="NYQ454" s="3"/>
      <c r="NYR454" s="3"/>
      <c r="NYS454" s="3"/>
      <c r="NYT454" s="3"/>
      <c r="NYU454" s="3"/>
      <c r="NYV454" s="3"/>
      <c r="NYW454" s="3"/>
      <c r="NYX454" s="3"/>
      <c r="NYY454" s="3"/>
      <c r="NYZ454" s="3"/>
      <c r="NZA454" s="3"/>
      <c r="NZB454" s="3"/>
      <c r="NZC454" s="3"/>
      <c r="NZD454" s="3"/>
      <c r="NZE454" s="3"/>
      <c r="NZF454" s="3"/>
      <c r="NZG454" s="3"/>
      <c r="NZH454" s="3"/>
      <c r="NZI454" s="3"/>
      <c r="NZJ454" s="3"/>
      <c r="NZK454" s="3"/>
      <c r="NZL454" s="3"/>
      <c r="NZM454" s="3"/>
      <c r="NZN454" s="3"/>
      <c r="NZO454" s="3"/>
      <c r="NZP454" s="3"/>
      <c r="NZQ454" s="3"/>
      <c r="NZR454" s="3"/>
      <c r="NZS454" s="3"/>
      <c r="NZT454" s="3"/>
      <c r="NZU454" s="3"/>
      <c r="NZV454" s="3"/>
      <c r="NZW454" s="3"/>
      <c r="NZX454" s="3"/>
      <c r="NZY454" s="3"/>
      <c r="NZZ454" s="3"/>
      <c r="OAA454" s="3"/>
      <c r="OAB454" s="3"/>
      <c r="OAC454" s="3"/>
      <c r="OAD454" s="3"/>
      <c r="OAE454" s="3"/>
      <c r="OAF454" s="3"/>
      <c r="OAG454" s="3"/>
      <c r="OAH454" s="3"/>
      <c r="OAI454" s="3"/>
      <c r="OAJ454" s="3"/>
      <c r="OAK454" s="3"/>
      <c r="OAL454" s="3"/>
      <c r="OAM454" s="3"/>
      <c r="OAN454" s="3"/>
      <c r="OAO454" s="3"/>
      <c r="OAP454" s="3"/>
      <c r="OAQ454" s="3"/>
      <c r="OAR454" s="3"/>
      <c r="OAS454" s="3"/>
      <c r="OAT454" s="3"/>
      <c r="OAU454" s="3"/>
      <c r="OAV454" s="3"/>
      <c r="OAW454" s="3"/>
      <c r="OAX454" s="3"/>
      <c r="OAY454" s="3"/>
      <c r="OAZ454" s="3"/>
      <c r="OBA454" s="3"/>
      <c r="OBB454" s="3"/>
      <c r="OBC454" s="3"/>
      <c r="OBD454" s="3"/>
      <c r="OBE454" s="3"/>
      <c r="OBF454" s="3"/>
      <c r="OBG454" s="3"/>
      <c r="OBH454" s="3"/>
      <c r="OBI454" s="3"/>
      <c r="OBJ454" s="3"/>
      <c r="OBK454" s="3"/>
      <c r="OBL454" s="3"/>
      <c r="OBM454" s="3"/>
      <c r="OBN454" s="3"/>
      <c r="OBO454" s="3"/>
      <c r="OBP454" s="3"/>
      <c r="OBQ454" s="3"/>
      <c r="OBR454" s="3"/>
      <c r="OBS454" s="3"/>
      <c r="OBT454" s="3"/>
      <c r="OBU454" s="3"/>
      <c r="OBV454" s="3"/>
      <c r="OBW454" s="3"/>
      <c r="OBX454" s="3"/>
      <c r="OBY454" s="3"/>
      <c r="OBZ454" s="3"/>
      <c r="OCA454" s="3"/>
      <c r="OCB454" s="3"/>
      <c r="OCC454" s="3"/>
      <c r="OCD454" s="3"/>
      <c r="OCE454" s="3"/>
      <c r="OCF454" s="3"/>
      <c r="OCG454" s="3"/>
      <c r="OCH454" s="3"/>
      <c r="OCI454" s="3"/>
      <c r="OCJ454" s="3"/>
      <c r="OCK454" s="3"/>
      <c r="OCL454" s="3"/>
      <c r="OCM454" s="3"/>
      <c r="OCN454" s="3"/>
      <c r="OCO454" s="3"/>
      <c r="OCP454" s="3"/>
      <c r="OCQ454" s="3"/>
      <c r="OCS454" s="3"/>
      <c r="OCU454" s="3"/>
      <c r="OCV454" s="3"/>
      <c r="OCW454" s="3"/>
      <c r="OCX454" s="3"/>
      <c r="OCY454" s="3"/>
      <c r="OCZ454" s="3"/>
      <c r="ODA454" s="3"/>
      <c r="ODB454" s="3"/>
      <c r="ODG454" s="3"/>
      <c r="ODH454" s="3"/>
      <c r="ODI454" s="3"/>
      <c r="ODJ454" s="3"/>
      <c r="ODK454" s="3"/>
      <c r="ODL454" s="3"/>
      <c r="ODM454" s="3"/>
      <c r="ODN454" s="3"/>
      <c r="ODO454" s="3"/>
      <c r="ODP454" s="3"/>
      <c r="ODQ454" s="3"/>
      <c r="ODR454" s="3"/>
      <c r="ODS454" s="3"/>
      <c r="ODT454" s="3"/>
      <c r="ODU454" s="3"/>
      <c r="ODV454" s="3"/>
      <c r="ODW454" s="3"/>
      <c r="ODX454" s="3"/>
      <c r="ODY454" s="3"/>
      <c r="ODZ454" s="3"/>
      <c r="OEA454" s="3"/>
      <c r="OEB454" s="3"/>
      <c r="OEC454" s="3"/>
      <c r="OED454" s="3"/>
      <c r="OEE454" s="3"/>
      <c r="OEF454" s="3"/>
      <c r="OEG454" s="3"/>
      <c r="OEH454" s="3"/>
      <c r="OEI454" s="3"/>
      <c r="OEJ454" s="3"/>
      <c r="OEK454" s="3"/>
      <c r="OEL454" s="3"/>
      <c r="OEM454" s="3"/>
      <c r="OEN454" s="3"/>
      <c r="OEO454" s="3"/>
      <c r="OEP454" s="3"/>
      <c r="OEQ454" s="3"/>
      <c r="OER454" s="3"/>
      <c r="OES454" s="3"/>
      <c r="OET454" s="3"/>
      <c r="OEU454" s="3"/>
      <c r="OEV454" s="3"/>
      <c r="OEW454" s="3"/>
      <c r="OEX454" s="3"/>
      <c r="OEY454" s="3"/>
      <c r="OEZ454" s="3"/>
      <c r="OFA454" s="3"/>
      <c r="OFB454" s="3"/>
      <c r="OFC454" s="3"/>
      <c r="OFD454" s="3"/>
      <c r="OFE454" s="3"/>
      <c r="OFF454" s="3"/>
      <c r="OFG454" s="3"/>
      <c r="OFH454" s="3"/>
      <c r="OFI454" s="3"/>
      <c r="OFJ454" s="3"/>
      <c r="OFK454" s="3"/>
      <c r="OFL454" s="3"/>
      <c r="OFM454" s="3"/>
      <c r="OFN454" s="3"/>
      <c r="OFO454" s="3"/>
      <c r="OFP454" s="3"/>
      <c r="OFQ454" s="3"/>
      <c r="OFR454" s="3"/>
      <c r="OFS454" s="3"/>
      <c r="OFT454" s="3"/>
      <c r="OFU454" s="3"/>
      <c r="OFV454" s="3"/>
      <c r="OFW454" s="3"/>
      <c r="OFX454" s="3"/>
      <c r="OFY454" s="3"/>
      <c r="OFZ454" s="3"/>
      <c r="OGA454" s="3"/>
      <c r="OGB454" s="3"/>
      <c r="OGC454" s="3"/>
      <c r="OGD454" s="3"/>
      <c r="OGE454" s="3"/>
      <c r="OGF454" s="3"/>
      <c r="OGG454" s="3"/>
      <c r="OGH454" s="3"/>
      <c r="OGI454" s="3"/>
      <c r="OGJ454" s="3"/>
      <c r="OGK454" s="3"/>
      <c r="OGL454" s="3"/>
      <c r="OGM454" s="3"/>
      <c r="OGN454" s="3"/>
      <c r="OGO454" s="3"/>
      <c r="OGP454" s="3"/>
      <c r="OGQ454" s="3"/>
      <c r="OGR454" s="3"/>
      <c r="OGS454" s="3"/>
      <c r="OGT454" s="3"/>
      <c r="OGU454" s="3"/>
      <c r="OGV454" s="3"/>
      <c r="OGW454" s="3"/>
      <c r="OGX454" s="3"/>
      <c r="OGY454" s="3"/>
      <c r="OGZ454" s="3"/>
      <c r="OHA454" s="3"/>
      <c r="OHB454" s="3"/>
      <c r="OHC454" s="3"/>
      <c r="OHD454" s="3"/>
      <c r="OHE454" s="3"/>
      <c r="OHF454" s="3"/>
      <c r="OHG454" s="3"/>
      <c r="OHH454" s="3"/>
      <c r="OHI454" s="3"/>
      <c r="OHJ454" s="3"/>
      <c r="OHK454" s="3"/>
      <c r="OHL454" s="3"/>
      <c r="OHM454" s="3"/>
      <c r="OHN454" s="3"/>
      <c r="OHO454" s="3"/>
      <c r="OHP454" s="3"/>
      <c r="OHQ454" s="3"/>
      <c r="OHR454" s="3"/>
      <c r="OHS454" s="3"/>
      <c r="OHT454" s="3"/>
      <c r="OHU454" s="3"/>
      <c r="OHV454" s="3"/>
      <c r="OHW454" s="3"/>
      <c r="OHX454" s="3"/>
      <c r="OHY454" s="3"/>
      <c r="OHZ454" s="3"/>
      <c r="OIA454" s="3"/>
      <c r="OIB454" s="3"/>
      <c r="OIC454" s="3"/>
      <c r="OID454" s="3"/>
      <c r="OIE454" s="3"/>
      <c r="OIF454" s="3"/>
      <c r="OIG454" s="3"/>
      <c r="OIH454" s="3"/>
      <c r="OII454" s="3"/>
      <c r="OIJ454" s="3"/>
      <c r="OIK454" s="3"/>
      <c r="OIL454" s="3"/>
      <c r="OIM454" s="3"/>
      <c r="OIN454" s="3"/>
      <c r="OIO454" s="3"/>
      <c r="OIP454" s="3"/>
      <c r="OIQ454" s="3"/>
      <c r="OIR454" s="3"/>
      <c r="OIS454" s="3"/>
      <c r="OIT454" s="3"/>
      <c r="OIU454" s="3"/>
      <c r="OIV454" s="3"/>
      <c r="OIW454" s="3"/>
      <c r="OIX454" s="3"/>
      <c r="OIY454" s="3"/>
      <c r="OIZ454" s="3"/>
      <c r="OJA454" s="3"/>
      <c r="OJB454" s="3"/>
      <c r="OJC454" s="3"/>
      <c r="OJD454" s="3"/>
      <c r="OJE454" s="3"/>
      <c r="OJF454" s="3"/>
      <c r="OJG454" s="3"/>
      <c r="OJH454" s="3"/>
      <c r="OJI454" s="3"/>
      <c r="OJJ454" s="3"/>
      <c r="OJK454" s="3"/>
      <c r="OJL454" s="3"/>
      <c r="OJM454" s="3"/>
      <c r="OJN454" s="3"/>
      <c r="OJO454" s="3"/>
      <c r="OJP454" s="3"/>
      <c r="OJQ454" s="3"/>
      <c r="OJR454" s="3"/>
      <c r="OJS454" s="3"/>
      <c r="OJT454" s="3"/>
      <c r="OJU454" s="3"/>
      <c r="OJV454" s="3"/>
      <c r="OJW454" s="3"/>
      <c r="OJX454" s="3"/>
      <c r="OJY454" s="3"/>
      <c r="OJZ454" s="3"/>
      <c r="OKA454" s="3"/>
      <c r="OKB454" s="3"/>
      <c r="OKC454" s="3"/>
      <c r="OKD454" s="3"/>
      <c r="OKE454" s="3"/>
      <c r="OKF454" s="3"/>
      <c r="OKG454" s="3"/>
      <c r="OKH454" s="3"/>
      <c r="OKI454" s="3"/>
      <c r="OKJ454" s="3"/>
      <c r="OKK454" s="3"/>
      <c r="OKL454" s="3"/>
      <c r="OKM454" s="3"/>
      <c r="OKN454" s="3"/>
      <c r="OKO454" s="3"/>
      <c r="OKP454" s="3"/>
      <c r="OKQ454" s="3"/>
      <c r="OKR454" s="3"/>
      <c r="OKS454" s="3"/>
      <c r="OKT454" s="3"/>
      <c r="OKU454" s="3"/>
      <c r="OKV454" s="3"/>
      <c r="OKW454" s="3"/>
      <c r="OKX454" s="3"/>
      <c r="OKY454" s="3"/>
      <c r="OKZ454" s="3"/>
      <c r="OLA454" s="3"/>
      <c r="OLB454" s="3"/>
      <c r="OLC454" s="3"/>
      <c r="OLD454" s="3"/>
      <c r="OLE454" s="3"/>
      <c r="OLF454" s="3"/>
      <c r="OLG454" s="3"/>
      <c r="OLH454" s="3"/>
      <c r="OLI454" s="3"/>
      <c r="OLJ454" s="3"/>
      <c r="OLK454" s="3"/>
      <c r="OLL454" s="3"/>
      <c r="OLM454" s="3"/>
      <c r="OLN454" s="3"/>
      <c r="OLO454" s="3"/>
      <c r="OLP454" s="3"/>
      <c r="OLQ454" s="3"/>
      <c r="OLR454" s="3"/>
      <c r="OLS454" s="3"/>
      <c r="OLT454" s="3"/>
      <c r="OLU454" s="3"/>
      <c r="OLV454" s="3"/>
      <c r="OLW454" s="3"/>
      <c r="OLX454" s="3"/>
      <c r="OLY454" s="3"/>
      <c r="OLZ454" s="3"/>
      <c r="OMA454" s="3"/>
      <c r="OMB454" s="3"/>
      <c r="OMC454" s="3"/>
      <c r="OMD454" s="3"/>
      <c r="OME454" s="3"/>
      <c r="OMF454" s="3"/>
      <c r="OMG454" s="3"/>
      <c r="OMH454" s="3"/>
      <c r="OMI454" s="3"/>
      <c r="OMJ454" s="3"/>
      <c r="OMK454" s="3"/>
      <c r="OML454" s="3"/>
      <c r="OMM454" s="3"/>
      <c r="OMO454" s="3"/>
      <c r="OMQ454" s="3"/>
      <c r="OMR454" s="3"/>
      <c r="OMS454" s="3"/>
      <c r="OMT454" s="3"/>
      <c r="OMU454" s="3"/>
      <c r="OMV454" s="3"/>
      <c r="OMW454" s="3"/>
      <c r="OMX454" s="3"/>
      <c r="ONC454" s="3"/>
      <c r="OND454" s="3"/>
      <c r="ONE454" s="3"/>
      <c r="ONF454" s="3"/>
      <c r="ONG454" s="3"/>
      <c r="ONH454" s="3"/>
      <c r="ONI454" s="3"/>
      <c r="ONJ454" s="3"/>
      <c r="ONK454" s="3"/>
      <c r="ONL454" s="3"/>
      <c r="ONM454" s="3"/>
      <c r="ONN454" s="3"/>
      <c r="ONO454" s="3"/>
      <c r="ONP454" s="3"/>
      <c r="ONQ454" s="3"/>
      <c r="ONR454" s="3"/>
      <c r="ONS454" s="3"/>
      <c r="ONT454" s="3"/>
      <c r="ONU454" s="3"/>
      <c r="ONV454" s="3"/>
      <c r="ONW454" s="3"/>
      <c r="ONX454" s="3"/>
      <c r="ONY454" s="3"/>
      <c r="ONZ454" s="3"/>
      <c r="OOA454" s="3"/>
      <c r="OOB454" s="3"/>
      <c r="OOC454" s="3"/>
      <c r="OOD454" s="3"/>
      <c r="OOE454" s="3"/>
      <c r="OOF454" s="3"/>
      <c r="OOG454" s="3"/>
      <c r="OOH454" s="3"/>
      <c r="OOI454" s="3"/>
      <c r="OOJ454" s="3"/>
      <c r="OOK454" s="3"/>
      <c r="OOL454" s="3"/>
      <c r="OOM454" s="3"/>
      <c r="OON454" s="3"/>
      <c r="OOO454" s="3"/>
      <c r="OOP454" s="3"/>
      <c r="OOQ454" s="3"/>
      <c r="OOR454" s="3"/>
      <c r="OOS454" s="3"/>
      <c r="OOT454" s="3"/>
      <c r="OOU454" s="3"/>
      <c r="OOV454" s="3"/>
      <c r="OOW454" s="3"/>
      <c r="OOX454" s="3"/>
      <c r="OOY454" s="3"/>
      <c r="OOZ454" s="3"/>
      <c r="OPA454" s="3"/>
      <c r="OPB454" s="3"/>
      <c r="OPC454" s="3"/>
      <c r="OPD454" s="3"/>
      <c r="OPE454" s="3"/>
      <c r="OPF454" s="3"/>
      <c r="OPG454" s="3"/>
      <c r="OPH454" s="3"/>
      <c r="OPI454" s="3"/>
      <c r="OPJ454" s="3"/>
      <c r="OPK454" s="3"/>
      <c r="OPL454" s="3"/>
      <c r="OPM454" s="3"/>
      <c r="OPN454" s="3"/>
      <c r="OPO454" s="3"/>
      <c r="OPP454" s="3"/>
      <c r="OPQ454" s="3"/>
      <c r="OPR454" s="3"/>
      <c r="OPS454" s="3"/>
      <c r="OPT454" s="3"/>
      <c r="OPU454" s="3"/>
      <c r="OPV454" s="3"/>
      <c r="OPW454" s="3"/>
      <c r="OPX454" s="3"/>
      <c r="OPY454" s="3"/>
      <c r="OPZ454" s="3"/>
      <c r="OQA454" s="3"/>
      <c r="OQB454" s="3"/>
      <c r="OQC454" s="3"/>
      <c r="OQD454" s="3"/>
      <c r="OQE454" s="3"/>
      <c r="OQF454" s="3"/>
      <c r="OQG454" s="3"/>
      <c r="OQH454" s="3"/>
      <c r="OQI454" s="3"/>
      <c r="OQJ454" s="3"/>
      <c r="OQK454" s="3"/>
      <c r="OQL454" s="3"/>
      <c r="OQM454" s="3"/>
      <c r="OQN454" s="3"/>
      <c r="OQO454" s="3"/>
      <c r="OQP454" s="3"/>
      <c r="OQQ454" s="3"/>
      <c r="OQR454" s="3"/>
      <c r="OQS454" s="3"/>
      <c r="OQT454" s="3"/>
      <c r="OQU454" s="3"/>
      <c r="OQV454" s="3"/>
      <c r="OQW454" s="3"/>
      <c r="OQX454" s="3"/>
      <c r="OQY454" s="3"/>
      <c r="OQZ454" s="3"/>
      <c r="ORA454" s="3"/>
      <c r="ORB454" s="3"/>
      <c r="ORC454" s="3"/>
      <c r="ORD454" s="3"/>
      <c r="ORE454" s="3"/>
      <c r="ORF454" s="3"/>
      <c r="ORG454" s="3"/>
      <c r="ORH454" s="3"/>
      <c r="ORI454" s="3"/>
      <c r="ORJ454" s="3"/>
      <c r="ORK454" s="3"/>
      <c r="ORL454" s="3"/>
      <c r="ORM454" s="3"/>
      <c r="ORN454" s="3"/>
      <c r="ORO454" s="3"/>
      <c r="ORP454" s="3"/>
      <c r="ORQ454" s="3"/>
      <c r="ORR454" s="3"/>
      <c r="ORS454" s="3"/>
      <c r="ORT454" s="3"/>
      <c r="ORU454" s="3"/>
      <c r="ORV454" s="3"/>
      <c r="ORW454" s="3"/>
      <c r="ORX454" s="3"/>
      <c r="ORY454" s="3"/>
      <c r="ORZ454" s="3"/>
      <c r="OSA454" s="3"/>
      <c r="OSB454" s="3"/>
      <c r="OSC454" s="3"/>
      <c r="OSD454" s="3"/>
      <c r="OSE454" s="3"/>
      <c r="OSF454" s="3"/>
      <c r="OSG454" s="3"/>
      <c r="OSH454" s="3"/>
      <c r="OSI454" s="3"/>
      <c r="OSJ454" s="3"/>
      <c r="OSK454" s="3"/>
      <c r="OSL454" s="3"/>
      <c r="OSM454" s="3"/>
      <c r="OSN454" s="3"/>
      <c r="OSO454" s="3"/>
      <c r="OSP454" s="3"/>
      <c r="OSQ454" s="3"/>
      <c r="OSR454" s="3"/>
      <c r="OSS454" s="3"/>
      <c r="OST454" s="3"/>
      <c r="OSU454" s="3"/>
      <c r="OSV454" s="3"/>
      <c r="OSW454" s="3"/>
      <c r="OSX454" s="3"/>
      <c r="OSY454" s="3"/>
      <c r="OSZ454" s="3"/>
      <c r="OTA454" s="3"/>
      <c r="OTB454" s="3"/>
      <c r="OTC454" s="3"/>
      <c r="OTD454" s="3"/>
      <c r="OTE454" s="3"/>
      <c r="OTF454" s="3"/>
      <c r="OTG454" s="3"/>
      <c r="OTH454" s="3"/>
      <c r="OTI454" s="3"/>
      <c r="OTJ454" s="3"/>
      <c r="OTK454" s="3"/>
      <c r="OTL454" s="3"/>
      <c r="OTM454" s="3"/>
      <c r="OTN454" s="3"/>
      <c r="OTO454" s="3"/>
      <c r="OTP454" s="3"/>
      <c r="OTQ454" s="3"/>
      <c r="OTR454" s="3"/>
      <c r="OTS454" s="3"/>
      <c r="OTT454" s="3"/>
      <c r="OTU454" s="3"/>
      <c r="OTV454" s="3"/>
      <c r="OTW454" s="3"/>
      <c r="OTX454" s="3"/>
      <c r="OTY454" s="3"/>
      <c r="OTZ454" s="3"/>
      <c r="OUA454" s="3"/>
      <c r="OUB454" s="3"/>
      <c r="OUC454" s="3"/>
      <c r="OUD454" s="3"/>
      <c r="OUE454" s="3"/>
      <c r="OUF454" s="3"/>
      <c r="OUG454" s="3"/>
      <c r="OUH454" s="3"/>
      <c r="OUI454" s="3"/>
      <c r="OUJ454" s="3"/>
      <c r="OUK454" s="3"/>
      <c r="OUL454" s="3"/>
      <c r="OUM454" s="3"/>
      <c r="OUN454" s="3"/>
      <c r="OUO454" s="3"/>
      <c r="OUP454" s="3"/>
      <c r="OUQ454" s="3"/>
      <c r="OUR454" s="3"/>
      <c r="OUS454" s="3"/>
      <c r="OUT454" s="3"/>
      <c r="OUU454" s="3"/>
      <c r="OUV454" s="3"/>
      <c r="OUW454" s="3"/>
      <c r="OUX454" s="3"/>
      <c r="OUY454" s="3"/>
      <c r="OUZ454" s="3"/>
      <c r="OVA454" s="3"/>
      <c r="OVB454" s="3"/>
      <c r="OVC454" s="3"/>
      <c r="OVD454" s="3"/>
      <c r="OVE454" s="3"/>
      <c r="OVF454" s="3"/>
      <c r="OVG454" s="3"/>
      <c r="OVH454" s="3"/>
      <c r="OVI454" s="3"/>
      <c r="OVJ454" s="3"/>
      <c r="OVK454" s="3"/>
      <c r="OVL454" s="3"/>
      <c r="OVM454" s="3"/>
      <c r="OVN454" s="3"/>
      <c r="OVO454" s="3"/>
      <c r="OVP454" s="3"/>
      <c r="OVQ454" s="3"/>
      <c r="OVR454" s="3"/>
      <c r="OVS454" s="3"/>
      <c r="OVT454" s="3"/>
      <c r="OVU454" s="3"/>
      <c r="OVV454" s="3"/>
      <c r="OVW454" s="3"/>
      <c r="OVX454" s="3"/>
      <c r="OVY454" s="3"/>
      <c r="OVZ454" s="3"/>
      <c r="OWA454" s="3"/>
      <c r="OWB454" s="3"/>
      <c r="OWC454" s="3"/>
      <c r="OWD454" s="3"/>
      <c r="OWE454" s="3"/>
      <c r="OWF454" s="3"/>
      <c r="OWG454" s="3"/>
      <c r="OWH454" s="3"/>
      <c r="OWI454" s="3"/>
      <c r="OWK454" s="3"/>
      <c r="OWM454" s="3"/>
      <c r="OWN454" s="3"/>
      <c r="OWO454" s="3"/>
      <c r="OWP454" s="3"/>
      <c r="OWQ454" s="3"/>
      <c r="OWR454" s="3"/>
      <c r="OWS454" s="3"/>
      <c r="OWT454" s="3"/>
      <c r="OWY454" s="3"/>
      <c r="OWZ454" s="3"/>
      <c r="OXA454" s="3"/>
      <c r="OXB454" s="3"/>
      <c r="OXC454" s="3"/>
      <c r="OXD454" s="3"/>
      <c r="OXE454" s="3"/>
      <c r="OXF454" s="3"/>
      <c r="OXG454" s="3"/>
      <c r="OXH454" s="3"/>
      <c r="OXI454" s="3"/>
      <c r="OXJ454" s="3"/>
      <c r="OXK454" s="3"/>
      <c r="OXL454" s="3"/>
      <c r="OXM454" s="3"/>
      <c r="OXN454" s="3"/>
      <c r="OXO454" s="3"/>
      <c r="OXP454" s="3"/>
      <c r="OXQ454" s="3"/>
      <c r="OXR454" s="3"/>
      <c r="OXS454" s="3"/>
      <c r="OXT454" s="3"/>
      <c r="OXU454" s="3"/>
      <c r="OXV454" s="3"/>
      <c r="OXW454" s="3"/>
      <c r="OXX454" s="3"/>
      <c r="OXY454" s="3"/>
      <c r="OXZ454" s="3"/>
      <c r="OYA454" s="3"/>
      <c r="OYB454" s="3"/>
      <c r="OYC454" s="3"/>
      <c r="OYD454" s="3"/>
      <c r="OYE454" s="3"/>
      <c r="OYF454" s="3"/>
      <c r="OYG454" s="3"/>
      <c r="OYH454" s="3"/>
      <c r="OYI454" s="3"/>
      <c r="OYJ454" s="3"/>
      <c r="OYK454" s="3"/>
      <c r="OYL454" s="3"/>
      <c r="OYM454" s="3"/>
      <c r="OYN454" s="3"/>
      <c r="OYO454" s="3"/>
      <c r="OYP454" s="3"/>
      <c r="OYQ454" s="3"/>
      <c r="OYR454" s="3"/>
      <c r="OYS454" s="3"/>
      <c r="OYT454" s="3"/>
      <c r="OYU454" s="3"/>
      <c r="OYV454" s="3"/>
      <c r="OYW454" s="3"/>
      <c r="OYX454" s="3"/>
      <c r="OYY454" s="3"/>
      <c r="OYZ454" s="3"/>
      <c r="OZA454" s="3"/>
      <c r="OZB454" s="3"/>
      <c r="OZC454" s="3"/>
      <c r="OZD454" s="3"/>
      <c r="OZE454" s="3"/>
      <c r="OZF454" s="3"/>
      <c r="OZG454" s="3"/>
      <c r="OZH454" s="3"/>
      <c r="OZI454" s="3"/>
      <c r="OZJ454" s="3"/>
      <c r="OZK454" s="3"/>
      <c r="OZL454" s="3"/>
      <c r="OZM454" s="3"/>
      <c r="OZN454" s="3"/>
      <c r="OZO454" s="3"/>
      <c r="OZP454" s="3"/>
      <c r="OZQ454" s="3"/>
      <c r="OZR454" s="3"/>
      <c r="OZS454" s="3"/>
      <c r="OZT454" s="3"/>
      <c r="OZU454" s="3"/>
      <c r="OZV454" s="3"/>
      <c r="OZW454" s="3"/>
      <c r="OZX454" s="3"/>
      <c r="OZY454" s="3"/>
      <c r="OZZ454" s="3"/>
      <c r="PAA454" s="3"/>
      <c r="PAB454" s="3"/>
      <c r="PAC454" s="3"/>
      <c r="PAD454" s="3"/>
      <c r="PAE454" s="3"/>
      <c r="PAF454" s="3"/>
      <c r="PAG454" s="3"/>
      <c r="PAH454" s="3"/>
      <c r="PAI454" s="3"/>
      <c r="PAJ454" s="3"/>
      <c r="PAK454" s="3"/>
      <c r="PAL454" s="3"/>
      <c r="PAM454" s="3"/>
      <c r="PAN454" s="3"/>
      <c r="PAO454" s="3"/>
      <c r="PAP454" s="3"/>
      <c r="PAQ454" s="3"/>
      <c r="PAR454" s="3"/>
      <c r="PAS454" s="3"/>
      <c r="PAT454" s="3"/>
      <c r="PAU454" s="3"/>
      <c r="PAV454" s="3"/>
      <c r="PAW454" s="3"/>
      <c r="PAX454" s="3"/>
      <c r="PAY454" s="3"/>
      <c r="PAZ454" s="3"/>
      <c r="PBA454" s="3"/>
      <c r="PBB454" s="3"/>
      <c r="PBC454" s="3"/>
      <c r="PBD454" s="3"/>
      <c r="PBE454" s="3"/>
      <c r="PBF454" s="3"/>
      <c r="PBG454" s="3"/>
      <c r="PBH454" s="3"/>
      <c r="PBI454" s="3"/>
      <c r="PBJ454" s="3"/>
      <c r="PBK454" s="3"/>
      <c r="PBL454" s="3"/>
      <c r="PBM454" s="3"/>
      <c r="PBN454" s="3"/>
      <c r="PBO454" s="3"/>
      <c r="PBP454" s="3"/>
      <c r="PBQ454" s="3"/>
      <c r="PBR454" s="3"/>
      <c r="PBS454" s="3"/>
      <c r="PBT454" s="3"/>
      <c r="PBU454" s="3"/>
      <c r="PBV454" s="3"/>
      <c r="PBW454" s="3"/>
      <c r="PBX454" s="3"/>
      <c r="PBY454" s="3"/>
      <c r="PBZ454" s="3"/>
      <c r="PCA454" s="3"/>
      <c r="PCB454" s="3"/>
      <c r="PCC454" s="3"/>
      <c r="PCD454" s="3"/>
      <c r="PCE454" s="3"/>
      <c r="PCF454" s="3"/>
      <c r="PCG454" s="3"/>
      <c r="PCH454" s="3"/>
      <c r="PCI454" s="3"/>
      <c r="PCJ454" s="3"/>
      <c r="PCK454" s="3"/>
      <c r="PCL454" s="3"/>
      <c r="PCM454" s="3"/>
      <c r="PCN454" s="3"/>
      <c r="PCO454" s="3"/>
      <c r="PCP454" s="3"/>
      <c r="PCQ454" s="3"/>
      <c r="PCR454" s="3"/>
      <c r="PCS454" s="3"/>
      <c r="PCT454" s="3"/>
      <c r="PCU454" s="3"/>
      <c r="PCV454" s="3"/>
      <c r="PCW454" s="3"/>
      <c r="PCX454" s="3"/>
      <c r="PCY454" s="3"/>
      <c r="PCZ454" s="3"/>
      <c r="PDA454" s="3"/>
      <c r="PDB454" s="3"/>
      <c r="PDC454" s="3"/>
      <c r="PDD454" s="3"/>
      <c r="PDE454" s="3"/>
      <c r="PDF454" s="3"/>
      <c r="PDG454" s="3"/>
      <c r="PDH454" s="3"/>
      <c r="PDI454" s="3"/>
      <c r="PDJ454" s="3"/>
      <c r="PDK454" s="3"/>
      <c r="PDL454" s="3"/>
      <c r="PDM454" s="3"/>
      <c r="PDN454" s="3"/>
      <c r="PDO454" s="3"/>
      <c r="PDP454" s="3"/>
      <c r="PDQ454" s="3"/>
      <c r="PDR454" s="3"/>
      <c r="PDS454" s="3"/>
      <c r="PDT454" s="3"/>
      <c r="PDU454" s="3"/>
      <c r="PDV454" s="3"/>
      <c r="PDW454" s="3"/>
      <c r="PDX454" s="3"/>
      <c r="PDY454" s="3"/>
      <c r="PDZ454" s="3"/>
      <c r="PEA454" s="3"/>
      <c r="PEB454" s="3"/>
      <c r="PEC454" s="3"/>
      <c r="PED454" s="3"/>
      <c r="PEE454" s="3"/>
      <c r="PEF454" s="3"/>
      <c r="PEG454" s="3"/>
      <c r="PEH454" s="3"/>
      <c r="PEI454" s="3"/>
      <c r="PEJ454" s="3"/>
      <c r="PEK454" s="3"/>
      <c r="PEL454" s="3"/>
      <c r="PEM454" s="3"/>
      <c r="PEN454" s="3"/>
      <c r="PEO454" s="3"/>
      <c r="PEP454" s="3"/>
      <c r="PEQ454" s="3"/>
      <c r="PER454" s="3"/>
      <c r="PES454" s="3"/>
      <c r="PET454" s="3"/>
      <c r="PEU454" s="3"/>
      <c r="PEV454" s="3"/>
      <c r="PEW454" s="3"/>
      <c r="PEX454" s="3"/>
      <c r="PEY454" s="3"/>
      <c r="PEZ454" s="3"/>
      <c r="PFA454" s="3"/>
      <c r="PFB454" s="3"/>
      <c r="PFC454" s="3"/>
      <c r="PFD454" s="3"/>
      <c r="PFE454" s="3"/>
      <c r="PFF454" s="3"/>
      <c r="PFG454" s="3"/>
      <c r="PFH454" s="3"/>
      <c r="PFI454" s="3"/>
      <c r="PFJ454" s="3"/>
      <c r="PFK454" s="3"/>
      <c r="PFL454" s="3"/>
      <c r="PFM454" s="3"/>
      <c r="PFN454" s="3"/>
      <c r="PFO454" s="3"/>
      <c r="PFP454" s="3"/>
      <c r="PFQ454" s="3"/>
      <c r="PFR454" s="3"/>
      <c r="PFS454" s="3"/>
      <c r="PFT454" s="3"/>
      <c r="PFU454" s="3"/>
      <c r="PFV454" s="3"/>
      <c r="PFW454" s="3"/>
      <c r="PFX454" s="3"/>
      <c r="PFY454" s="3"/>
      <c r="PFZ454" s="3"/>
      <c r="PGA454" s="3"/>
      <c r="PGB454" s="3"/>
      <c r="PGC454" s="3"/>
      <c r="PGD454" s="3"/>
      <c r="PGE454" s="3"/>
      <c r="PGG454" s="3"/>
      <c r="PGI454" s="3"/>
      <c r="PGJ454" s="3"/>
      <c r="PGK454" s="3"/>
      <c r="PGL454" s="3"/>
      <c r="PGM454" s="3"/>
      <c r="PGN454" s="3"/>
      <c r="PGO454" s="3"/>
      <c r="PGP454" s="3"/>
      <c r="PGU454" s="3"/>
      <c r="PGV454" s="3"/>
      <c r="PGW454" s="3"/>
      <c r="PGX454" s="3"/>
      <c r="PGY454" s="3"/>
      <c r="PGZ454" s="3"/>
      <c r="PHA454" s="3"/>
      <c r="PHB454" s="3"/>
      <c r="PHC454" s="3"/>
      <c r="PHD454" s="3"/>
      <c r="PHE454" s="3"/>
      <c r="PHF454" s="3"/>
      <c r="PHG454" s="3"/>
      <c r="PHH454" s="3"/>
      <c r="PHI454" s="3"/>
      <c r="PHJ454" s="3"/>
      <c r="PHK454" s="3"/>
      <c r="PHL454" s="3"/>
      <c r="PHM454" s="3"/>
      <c r="PHN454" s="3"/>
      <c r="PHO454" s="3"/>
      <c r="PHP454" s="3"/>
      <c r="PHQ454" s="3"/>
      <c r="PHR454" s="3"/>
      <c r="PHS454" s="3"/>
      <c r="PHT454" s="3"/>
      <c r="PHU454" s="3"/>
      <c r="PHV454" s="3"/>
      <c r="PHW454" s="3"/>
      <c r="PHX454" s="3"/>
      <c r="PHY454" s="3"/>
      <c r="PHZ454" s="3"/>
      <c r="PIA454" s="3"/>
      <c r="PIB454" s="3"/>
      <c r="PIC454" s="3"/>
      <c r="PID454" s="3"/>
      <c r="PIE454" s="3"/>
      <c r="PIF454" s="3"/>
      <c r="PIG454" s="3"/>
      <c r="PIH454" s="3"/>
      <c r="PII454" s="3"/>
      <c r="PIJ454" s="3"/>
      <c r="PIK454" s="3"/>
      <c r="PIL454" s="3"/>
      <c r="PIM454" s="3"/>
      <c r="PIN454" s="3"/>
      <c r="PIO454" s="3"/>
      <c r="PIP454" s="3"/>
      <c r="PIQ454" s="3"/>
      <c r="PIR454" s="3"/>
      <c r="PIS454" s="3"/>
      <c r="PIT454" s="3"/>
      <c r="PIU454" s="3"/>
      <c r="PIV454" s="3"/>
      <c r="PIW454" s="3"/>
      <c r="PIX454" s="3"/>
      <c r="PIY454" s="3"/>
      <c r="PIZ454" s="3"/>
      <c r="PJA454" s="3"/>
      <c r="PJB454" s="3"/>
      <c r="PJC454" s="3"/>
      <c r="PJD454" s="3"/>
      <c r="PJE454" s="3"/>
      <c r="PJF454" s="3"/>
      <c r="PJG454" s="3"/>
      <c r="PJH454" s="3"/>
      <c r="PJI454" s="3"/>
      <c r="PJJ454" s="3"/>
      <c r="PJK454" s="3"/>
      <c r="PJL454" s="3"/>
      <c r="PJM454" s="3"/>
      <c r="PJN454" s="3"/>
      <c r="PJO454" s="3"/>
      <c r="PJP454" s="3"/>
      <c r="PJQ454" s="3"/>
      <c r="PJR454" s="3"/>
      <c r="PJS454" s="3"/>
      <c r="PJT454" s="3"/>
      <c r="PJU454" s="3"/>
      <c r="PJV454" s="3"/>
      <c r="PJW454" s="3"/>
      <c r="PJX454" s="3"/>
      <c r="PJY454" s="3"/>
      <c r="PJZ454" s="3"/>
      <c r="PKA454" s="3"/>
      <c r="PKB454" s="3"/>
      <c r="PKC454" s="3"/>
      <c r="PKD454" s="3"/>
      <c r="PKE454" s="3"/>
      <c r="PKF454" s="3"/>
      <c r="PKG454" s="3"/>
      <c r="PKH454" s="3"/>
      <c r="PKI454" s="3"/>
      <c r="PKJ454" s="3"/>
      <c r="PKK454" s="3"/>
      <c r="PKL454" s="3"/>
      <c r="PKM454" s="3"/>
      <c r="PKN454" s="3"/>
      <c r="PKO454" s="3"/>
      <c r="PKP454" s="3"/>
      <c r="PKQ454" s="3"/>
      <c r="PKR454" s="3"/>
      <c r="PKS454" s="3"/>
      <c r="PKT454" s="3"/>
      <c r="PKU454" s="3"/>
      <c r="PKV454" s="3"/>
      <c r="PKW454" s="3"/>
      <c r="PKX454" s="3"/>
      <c r="PKY454" s="3"/>
      <c r="PKZ454" s="3"/>
      <c r="PLA454" s="3"/>
      <c r="PLB454" s="3"/>
      <c r="PLC454" s="3"/>
      <c r="PLD454" s="3"/>
      <c r="PLE454" s="3"/>
      <c r="PLF454" s="3"/>
      <c r="PLG454" s="3"/>
      <c r="PLH454" s="3"/>
      <c r="PLI454" s="3"/>
      <c r="PLJ454" s="3"/>
      <c r="PLK454" s="3"/>
      <c r="PLL454" s="3"/>
      <c r="PLM454" s="3"/>
      <c r="PLN454" s="3"/>
      <c r="PLO454" s="3"/>
      <c r="PLP454" s="3"/>
      <c r="PLQ454" s="3"/>
      <c r="PLR454" s="3"/>
      <c r="PLS454" s="3"/>
      <c r="PLT454" s="3"/>
      <c r="PLU454" s="3"/>
      <c r="PLV454" s="3"/>
      <c r="PLW454" s="3"/>
      <c r="PLX454" s="3"/>
      <c r="PLY454" s="3"/>
      <c r="PLZ454" s="3"/>
      <c r="PMA454" s="3"/>
      <c r="PMB454" s="3"/>
      <c r="PMC454" s="3"/>
      <c r="PMD454" s="3"/>
      <c r="PME454" s="3"/>
      <c r="PMF454" s="3"/>
      <c r="PMG454" s="3"/>
      <c r="PMH454" s="3"/>
      <c r="PMI454" s="3"/>
      <c r="PMJ454" s="3"/>
      <c r="PMK454" s="3"/>
      <c r="PML454" s="3"/>
      <c r="PMM454" s="3"/>
      <c r="PMN454" s="3"/>
      <c r="PMO454" s="3"/>
      <c r="PMP454" s="3"/>
      <c r="PMQ454" s="3"/>
      <c r="PMR454" s="3"/>
      <c r="PMS454" s="3"/>
      <c r="PMT454" s="3"/>
      <c r="PMU454" s="3"/>
      <c r="PMV454" s="3"/>
      <c r="PMW454" s="3"/>
      <c r="PMX454" s="3"/>
      <c r="PMY454" s="3"/>
      <c r="PMZ454" s="3"/>
      <c r="PNA454" s="3"/>
      <c r="PNB454" s="3"/>
      <c r="PNC454" s="3"/>
      <c r="PND454" s="3"/>
      <c r="PNE454" s="3"/>
      <c r="PNF454" s="3"/>
      <c r="PNG454" s="3"/>
      <c r="PNH454" s="3"/>
      <c r="PNI454" s="3"/>
      <c r="PNJ454" s="3"/>
      <c r="PNK454" s="3"/>
      <c r="PNL454" s="3"/>
      <c r="PNM454" s="3"/>
      <c r="PNN454" s="3"/>
      <c r="PNO454" s="3"/>
      <c r="PNP454" s="3"/>
      <c r="PNQ454" s="3"/>
      <c r="PNR454" s="3"/>
      <c r="PNS454" s="3"/>
      <c r="PNT454" s="3"/>
      <c r="PNU454" s="3"/>
      <c r="PNV454" s="3"/>
      <c r="PNW454" s="3"/>
      <c r="PNX454" s="3"/>
      <c r="PNY454" s="3"/>
      <c r="PNZ454" s="3"/>
      <c r="POA454" s="3"/>
      <c r="POB454" s="3"/>
      <c r="POC454" s="3"/>
      <c r="POD454" s="3"/>
      <c r="POE454" s="3"/>
      <c r="POF454" s="3"/>
      <c r="POG454" s="3"/>
      <c r="POH454" s="3"/>
      <c r="POI454" s="3"/>
      <c r="POJ454" s="3"/>
      <c r="POK454" s="3"/>
      <c r="POL454" s="3"/>
      <c r="POM454" s="3"/>
      <c r="PON454" s="3"/>
      <c r="POO454" s="3"/>
      <c r="POP454" s="3"/>
      <c r="POQ454" s="3"/>
      <c r="POR454" s="3"/>
      <c r="POS454" s="3"/>
      <c r="POT454" s="3"/>
      <c r="POU454" s="3"/>
      <c r="POV454" s="3"/>
      <c r="POW454" s="3"/>
      <c r="POX454" s="3"/>
      <c r="POY454" s="3"/>
      <c r="POZ454" s="3"/>
      <c r="PPA454" s="3"/>
      <c r="PPB454" s="3"/>
      <c r="PPC454" s="3"/>
      <c r="PPD454" s="3"/>
      <c r="PPE454" s="3"/>
      <c r="PPF454" s="3"/>
      <c r="PPG454" s="3"/>
      <c r="PPH454" s="3"/>
      <c r="PPI454" s="3"/>
      <c r="PPJ454" s="3"/>
      <c r="PPK454" s="3"/>
      <c r="PPL454" s="3"/>
      <c r="PPM454" s="3"/>
      <c r="PPN454" s="3"/>
      <c r="PPO454" s="3"/>
      <c r="PPP454" s="3"/>
      <c r="PPQ454" s="3"/>
      <c r="PPR454" s="3"/>
      <c r="PPS454" s="3"/>
      <c r="PPT454" s="3"/>
      <c r="PPU454" s="3"/>
      <c r="PPV454" s="3"/>
      <c r="PPW454" s="3"/>
      <c r="PPX454" s="3"/>
      <c r="PPY454" s="3"/>
      <c r="PPZ454" s="3"/>
      <c r="PQA454" s="3"/>
      <c r="PQC454" s="3"/>
      <c r="PQE454" s="3"/>
      <c r="PQF454" s="3"/>
      <c r="PQG454" s="3"/>
      <c r="PQH454" s="3"/>
      <c r="PQI454" s="3"/>
      <c r="PQJ454" s="3"/>
      <c r="PQK454" s="3"/>
      <c r="PQL454" s="3"/>
      <c r="PQQ454" s="3"/>
      <c r="PQR454" s="3"/>
      <c r="PQS454" s="3"/>
      <c r="PQT454" s="3"/>
      <c r="PQU454" s="3"/>
      <c r="PQV454" s="3"/>
      <c r="PQW454" s="3"/>
      <c r="PQX454" s="3"/>
      <c r="PQY454" s="3"/>
      <c r="PQZ454" s="3"/>
      <c r="PRA454" s="3"/>
      <c r="PRB454" s="3"/>
      <c r="PRC454" s="3"/>
      <c r="PRD454" s="3"/>
      <c r="PRE454" s="3"/>
      <c r="PRF454" s="3"/>
      <c r="PRG454" s="3"/>
      <c r="PRH454" s="3"/>
      <c r="PRI454" s="3"/>
      <c r="PRJ454" s="3"/>
      <c r="PRK454" s="3"/>
      <c r="PRL454" s="3"/>
      <c r="PRM454" s="3"/>
      <c r="PRN454" s="3"/>
      <c r="PRO454" s="3"/>
      <c r="PRP454" s="3"/>
      <c r="PRQ454" s="3"/>
      <c r="PRR454" s="3"/>
      <c r="PRS454" s="3"/>
      <c r="PRT454" s="3"/>
      <c r="PRU454" s="3"/>
      <c r="PRV454" s="3"/>
      <c r="PRW454" s="3"/>
      <c r="PRX454" s="3"/>
      <c r="PRY454" s="3"/>
      <c r="PRZ454" s="3"/>
      <c r="PSA454" s="3"/>
      <c r="PSB454" s="3"/>
      <c r="PSC454" s="3"/>
      <c r="PSD454" s="3"/>
      <c r="PSE454" s="3"/>
      <c r="PSF454" s="3"/>
      <c r="PSG454" s="3"/>
      <c r="PSH454" s="3"/>
      <c r="PSI454" s="3"/>
      <c r="PSJ454" s="3"/>
      <c r="PSK454" s="3"/>
      <c r="PSL454" s="3"/>
      <c r="PSM454" s="3"/>
      <c r="PSN454" s="3"/>
      <c r="PSO454" s="3"/>
      <c r="PSP454" s="3"/>
      <c r="PSQ454" s="3"/>
      <c r="PSR454" s="3"/>
      <c r="PSS454" s="3"/>
      <c r="PST454" s="3"/>
      <c r="PSU454" s="3"/>
      <c r="PSV454" s="3"/>
      <c r="PSW454" s="3"/>
      <c r="PSX454" s="3"/>
      <c r="PSY454" s="3"/>
      <c r="PSZ454" s="3"/>
      <c r="PTA454" s="3"/>
      <c r="PTB454" s="3"/>
      <c r="PTC454" s="3"/>
      <c r="PTD454" s="3"/>
      <c r="PTE454" s="3"/>
      <c r="PTF454" s="3"/>
      <c r="PTG454" s="3"/>
      <c r="PTH454" s="3"/>
      <c r="PTI454" s="3"/>
      <c r="PTJ454" s="3"/>
      <c r="PTK454" s="3"/>
      <c r="PTL454" s="3"/>
      <c r="PTM454" s="3"/>
      <c r="PTN454" s="3"/>
      <c r="PTO454" s="3"/>
      <c r="PTP454" s="3"/>
      <c r="PTQ454" s="3"/>
      <c r="PTR454" s="3"/>
      <c r="PTS454" s="3"/>
      <c r="PTT454" s="3"/>
      <c r="PTU454" s="3"/>
      <c r="PTV454" s="3"/>
      <c r="PTW454" s="3"/>
      <c r="PTX454" s="3"/>
      <c r="PTY454" s="3"/>
      <c r="PTZ454" s="3"/>
      <c r="PUA454" s="3"/>
      <c r="PUB454" s="3"/>
      <c r="PUC454" s="3"/>
      <c r="PUD454" s="3"/>
      <c r="PUE454" s="3"/>
      <c r="PUF454" s="3"/>
      <c r="PUG454" s="3"/>
      <c r="PUH454" s="3"/>
      <c r="PUI454" s="3"/>
      <c r="PUJ454" s="3"/>
      <c r="PUK454" s="3"/>
      <c r="PUL454" s="3"/>
      <c r="PUM454" s="3"/>
      <c r="PUN454" s="3"/>
      <c r="PUO454" s="3"/>
      <c r="PUP454" s="3"/>
      <c r="PUQ454" s="3"/>
      <c r="PUR454" s="3"/>
      <c r="PUS454" s="3"/>
      <c r="PUT454" s="3"/>
      <c r="PUU454" s="3"/>
      <c r="PUV454" s="3"/>
      <c r="PUW454" s="3"/>
      <c r="PUX454" s="3"/>
      <c r="PUY454" s="3"/>
      <c r="PUZ454" s="3"/>
      <c r="PVA454" s="3"/>
      <c r="PVB454" s="3"/>
      <c r="PVC454" s="3"/>
      <c r="PVD454" s="3"/>
      <c r="PVE454" s="3"/>
      <c r="PVF454" s="3"/>
      <c r="PVG454" s="3"/>
      <c r="PVH454" s="3"/>
      <c r="PVI454" s="3"/>
      <c r="PVJ454" s="3"/>
      <c r="PVK454" s="3"/>
      <c r="PVL454" s="3"/>
      <c r="PVM454" s="3"/>
      <c r="PVN454" s="3"/>
      <c r="PVO454" s="3"/>
      <c r="PVP454" s="3"/>
      <c r="PVQ454" s="3"/>
      <c r="PVR454" s="3"/>
      <c r="PVS454" s="3"/>
      <c r="PVT454" s="3"/>
      <c r="PVU454" s="3"/>
      <c r="PVV454" s="3"/>
      <c r="PVW454" s="3"/>
      <c r="PVX454" s="3"/>
      <c r="PVY454" s="3"/>
      <c r="PVZ454" s="3"/>
      <c r="PWA454" s="3"/>
      <c r="PWB454" s="3"/>
      <c r="PWC454" s="3"/>
      <c r="PWD454" s="3"/>
      <c r="PWE454" s="3"/>
      <c r="PWF454" s="3"/>
      <c r="PWG454" s="3"/>
      <c r="PWH454" s="3"/>
      <c r="PWI454" s="3"/>
      <c r="PWJ454" s="3"/>
      <c r="PWK454" s="3"/>
      <c r="PWL454" s="3"/>
      <c r="PWM454" s="3"/>
      <c r="PWN454" s="3"/>
      <c r="PWO454" s="3"/>
      <c r="PWP454" s="3"/>
      <c r="PWQ454" s="3"/>
      <c r="PWR454" s="3"/>
      <c r="PWS454" s="3"/>
      <c r="PWT454" s="3"/>
      <c r="PWU454" s="3"/>
      <c r="PWV454" s="3"/>
      <c r="PWW454" s="3"/>
      <c r="PWX454" s="3"/>
      <c r="PWY454" s="3"/>
      <c r="PWZ454" s="3"/>
      <c r="PXA454" s="3"/>
      <c r="PXB454" s="3"/>
      <c r="PXC454" s="3"/>
      <c r="PXD454" s="3"/>
      <c r="PXE454" s="3"/>
      <c r="PXF454" s="3"/>
      <c r="PXG454" s="3"/>
      <c r="PXH454" s="3"/>
      <c r="PXI454" s="3"/>
      <c r="PXJ454" s="3"/>
      <c r="PXK454" s="3"/>
      <c r="PXL454" s="3"/>
      <c r="PXM454" s="3"/>
      <c r="PXN454" s="3"/>
      <c r="PXO454" s="3"/>
      <c r="PXP454" s="3"/>
      <c r="PXQ454" s="3"/>
      <c r="PXR454" s="3"/>
      <c r="PXS454" s="3"/>
      <c r="PXT454" s="3"/>
      <c r="PXU454" s="3"/>
      <c r="PXV454" s="3"/>
      <c r="PXW454" s="3"/>
      <c r="PXX454" s="3"/>
      <c r="PXY454" s="3"/>
      <c r="PXZ454" s="3"/>
      <c r="PYA454" s="3"/>
      <c r="PYB454" s="3"/>
      <c r="PYC454" s="3"/>
      <c r="PYD454" s="3"/>
      <c r="PYE454" s="3"/>
      <c r="PYF454" s="3"/>
      <c r="PYG454" s="3"/>
      <c r="PYH454" s="3"/>
      <c r="PYI454" s="3"/>
      <c r="PYJ454" s="3"/>
      <c r="PYK454" s="3"/>
      <c r="PYL454" s="3"/>
      <c r="PYM454" s="3"/>
      <c r="PYN454" s="3"/>
      <c r="PYO454" s="3"/>
      <c r="PYP454" s="3"/>
      <c r="PYQ454" s="3"/>
      <c r="PYR454" s="3"/>
      <c r="PYS454" s="3"/>
      <c r="PYT454" s="3"/>
      <c r="PYU454" s="3"/>
      <c r="PYV454" s="3"/>
      <c r="PYW454" s="3"/>
      <c r="PYX454" s="3"/>
      <c r="PYY454" s="3"/>
      <c r="PYZ454" s="3"/>
      <c r="PZA454" s="3"/>
      <c r="PZB454" s="3"/>
      <c r="PZC454" s="3"/>
      <c r="PZD454" s="3"/>
      <c r="PZE454" s="3"/>
      <c r="PZF454" s="3"/>
      <c r="PZG454" s="3"/>
      <c r="PZH454" s="3"/>
      <c r="PZI454" s="3"/>
      <c r="PZJ454" s="3"/>
      <c r="PZK454" s="3"/>
      <c r="PZL454" s="3"/>
      <c r="PZM454" s="3"/>
      <c r="PZN454" s="3"/>
      <c r="PZO454" s="3"/>
      <c r="PZP454" s="3"/>
      <c r="PZQ454" s="3"/>
      <c r="PZR454" s="3"/>
      <c r="PZS454" s="3"/>
      <c r="PZT454" s="3"/>
      <c r="PZU454" s="3"/>
      <c r="PZV454" s="3"/>
      <c r="PZW454" s="3"/>
      <c r="PZY454" s="3"/>
      <c r="QAA454" s="3"/>
      <c r="QAB454" s="3"/>
      <c r="QAC454" s="3"/>
      <c r="QAD454" s="3"/>
      <c r="QAE454" s="3"/>
      <c r="QAF454" s="3"/>
      <c r="QAG454" s="3"/>
      <c r="QAH454" s="3"/>
      <c r="QAM454" s="3"/>
      <c r="QAN454" s="3"/>
      <c r="QAO454" s="3"/>
      <c r="QAP454" s="3"/>
      <c r="QAQ454" s="3"/>
      <c r="QAR454" s="3"/>
      <c r="QAS454" s="3"/>
      <c r="QAT454" s="3"/>
      <c r="QAU454" s="3"/>
      <c r="QAV454" s="3"/>
      <c r="QAW454" s="3"/>
      <c r="QAX454" s="3"/>
      <c r="QAY454" s="3"/>
      <c r="QAZ454" s="3"/>
      <c r="QBA454" s="3"/>
      <c r="QBB454" s="3"/>
      <c r="QBC454" s="3"/>
      <c r="QBD454" s="3"/>
      <c r="QBE454" s="3"/>
      <c r="QBF454" s="3"/>
      <c r="QBG454" s="3"/>
      <c r="QBH454" s="3"/>
      <c r="QBI454" s="3"/>
      <c r="QBJ454" s="3"/>
      <c r="QBK454" s="3"/>
      <c r="QBL454" s="3"/>
      <c r="QBM454" s="3"/>
      <c r="QBN454" s="3"/>
      <c r="QBO454" s="3"/>
      <c r="QBP454" s="3"/>
      <c r="QBQ454" s="3"/>
      <c r="QBR454" s="3"/>
      <c r="QBS454" s="3"/>
      <c r="QBT454" s="3"/>
      <c r="QBU454" s="3"/>
      <c r="QBV454" s="3"/>
      <c r="QBW454" s="3"/>
      <c r="QBX454" s="3"/>
      <c r="QBY454" s="3"/>
      <c r="QBZ454" s="3"/>
      <c r="QCA454" s="3"/>
      <c r="QCB454" s="3"/>
      <c r="QCC454" s="3"/>
      <c r="QCD454" s="3"/>
      <c r="QCE454" s="3"/>
      <c r="QCF454" s="3"/>
      <c r="QCG454" s="3"/>
      <c r="QCH454" s="3"/>
      <c r="QCI454" s="3"/>
      <c r="QCJ454" s="3"/>
      <c r="QCK454" s="3"/>
      <c r="QCL454" s="3"/>
      <c r="QCM454" s="3"/>
      <c r="QCN454" s="3"/>
      <c r="QCO454" s="3"/>
      <c r="QCP454" s="3"/>
      <c r="QCQ454" s="3"/>
      <c r="QCR454" s="3"/>
      <c r="QCS454" s="3"/>
      <c r="QCT454" s="3"/>
      <c r="QCU454" s="3"/>
      <c r="QCV454" s="3"/>
      <c r="QCW454" s="3"/>
      <c r="QCX454" s="3"/>
      <c r="QCY454" s="3"/>
      <c r="QCZ454" s="3"/>
      <c r="QDA454" s="3"/>
      <c r="QDB454" s="3"/>
      <c r="QDC454" s="3"/>
      <c r="QDD454" s="3"/>
      <c r="QDE454" s="3"/>
      <c r="QDF454" s="3"/>
      <c r="QDG454" s="3"/>
      <c r="QDH454" s="3"/>
      <c r="QDI454" s="3"/>
      <c r="QDJ454" s="3"/>
      <c r="QDK454" s="3"/>
      <c r="QDL454" s="3"/>
      <c r="QDM454" s="3"/>
      <c r="QDN454" s="3"/>
      <c r="QDO454" s="3"/>
      <c r="QDP454" s="3"/>
      <c r="QDQ454" s="3"/>
      <c r="QDR454" s="3"/>
      <c r="QDS454" s="3"/>
      <c r="QDT454" s="3"/>
      <c r="QDU454" s="3"/>
      <c r="QDV454" s="3"/>
      <c r="QDW454" s="3"/>
      <c r="QDX454" s="3"/>
      <c r="QDY454" s="3"/>
      <c r="QDZ454" s="3"/>
      <c r="QEA454" s="3"/>
      <c r="QEB454" s="3"/>
      <c r="QEC454" s="3"/>
      <c r="QED454" s="3"/>
      <c r="QEE454" s="3"/>
      <c r="QEF454" s="3"/>
      <c r="QEG454" s="3"/>
      <c r="QEH454" s="3"/>
      <c r="QEI454" s="3"/>
      <c r="QEJ454" s="3"/>
      <c r="QEK454" s="3"/>
      <c r="QEL454" s="3"/>
      <c r="QEM454" s="3"/>
      <c r="QEN454" s="3"/>
      <c r="QEO454" s="3"/>
      <c r="QEP454" s="3"/>
      <c r="QEQ454" s="3"/>
      <c r="QER454" s="3"/>
      <c r="QES454" s="3"/>
      <c r="QET454" s="3"/>
      <c r="QEU454" s="3"/>
      <c r="QEV454" s="3"/>
      <c r="QEW454" s="3"/>
      <c r="QEX454" s="3"/>
      <c r="QEY454" s="3"/>
      <c r="QEZ454" s="3"/>
      <c r="QFA454" s="3"/>
      <c r="QFB454" s="3"/>
      <c r="QFC454" s="3"/>
      <c r="QFD454" s="3"/>
      <c r="QFE454" s="3"/>
      <c r="QFF454" s="3"/>
      <c r="QFG454" s="3"/>
      <c r="QFH454" s="3"/>
      <c r="QFI454" s="3"/>
      <c r="QFJ454" s="3"/>
      <c r="QFK454" s="3"/>
      <c r="QFL454" s="3"/>
      <c r="QFM454" s="3"/>
      <c r="QFN454" s="3"/>
      <c r="QFO454" s="3"/>
      <c r="QFP454" s="3"/>
      <c r="QFQ454" s="3"/>
      <c r="QFR454" s="3"/>
      <c r="QFS454" s="3"/>
      <c r="QFT454" s="3"/>
      <c r="QFU454" s="3"/>
      <c r="QFV454" s="3"/>
      <c r="QFW454" s="3"/>
      <c r="QFX454" s="3"/>
      <c r="QFY454" s="3"/>
      <c r="QFZ454" s="3"/>
      <c r="QGA454" s="3"/>
      <c r="QGB454" s="3"/>
      <c r="QGC454" s="3"/>
      <c r="QGD454" s="3"/>
      <c r="QGE454" s="3"/>
      <c r="QGF454" s="3"/>
      <c r="QGG454" s="3"/>
      <c r="QGH454" s="3"/>
      <c r="QGI454" s="3"/>
      <c r="QGJ454" s="3"/>
      <c r="QGK454" s="3"/>
      <c r="QGL454" s="3"/>
      <c r="QGM454" s="3"/>
      <c r="QGN454" s="3"/>
      <c r="QGO454" s="3"/>
      <c r="QGP454" s="3"/>
      <c r="QGQ454" s="3"/>
      <c r="QGR454" s="3"/>
      <c r="QGS454" s="3"/>
      <c r="QGT454" s="3"/>
      <c r="QGU454" s="3"/>
      <c r="QGV454" s="3"/>
      <c r="QGW454" s="3"/>
      <c r="QGX454" s="3"/>
      <c r="QGY454" s="3"/>
      <c r="QGZ454" s="3"/>
      <c r="QHA454" s="3"/>
      <c r="QHB454" s="3"/>
      <c r="QHC454" s="3"/>
      <c r="QHD454" s="3"/>
      <c r="QHE454" s="3"/>
      <c r="QHF454" s="3"/>
      <c r="QHG454" s="3"/>
      <c r="QHH454" s="3"/>
      <c r="QHI454" s="3"/>
      <c r="QHJ454" s="3"/>
      <c r="QHK454" s="3"/>
      <c r="QHL454" s="3"/>
      <c r="QHM454" s="3"/>
      <c r="QHN454" s="3"/>
      <c r="QHO454" s="3"/>
      <c r="QHP454" s="3"/>
      <c r="QHQ454" s="3"/>
      <c r="QHR454" s="3"/>
      <c r="QHS454" s="3"/>
      <c r="QHT454" s="3"/>
      <c r="QHU454" s="3"/>
      <c r="QHV454" s="3"/>
      <c r="QHW454" s="3"/>
      <c r="QHX454" s="3"/>
      <c r="QHY454" s="3"/>
      <c r="QHZ454" s="3"/>
      <c r="QIA454" s="3"/>
      <c r="QIB454" s="3"/>
      <c r="QIC454" s="3"/>
      <c r="QID454" s="3"/>
      <c r="QIE454" s="3"/>
      <c r="QIF454" s="3"/>
      <c r="QIG454" s="3"/>
      <c r="QIH454" s="3"/>
      <c r="QII454" s="3"/>
      <c r="QIJ454" s="3"/>
      <c r="QIK454" s="3"/>
      <c r="QIL454" s="3"/>
      <c r="QIM454" s="3"/>
      <c r="QIN454" s="3"/>
      <c r="QIO454" s="3"/>
      <c r="QIP454" s="3"/>
      <c r="QIQ454" s="3"/>
      <c r="QIR454" s="3"/>
      <c r="QIS454" s="3"/>
      <c r="QIT454" s="3"/>
      <c r="QIU454" s="3"/>
      <c r="QIV454" s="3"/>
      <c r="QIW454" s="3"/>
      <c r="QIX454" s="3"/>
      <c r="QIY454" s="3"/>
      <c r="QIZ454" s="3"/>
      <c r="QJA454" s="3"/>
      <c r="QJB454" s="3"/>
      <c r="QJC454" s="3"/>
      <c r="QJD454" s="3"/>
      <c r="QJE454" s="3"/>
      <c r="QJF454" s="3"/>
      <c r="QJG454" s="3"/>
      <c r="QJH454" s="3"/>
      <c r="QJI454" s="3"/>
      <c r="QJJ454" s="3"/>
      <c r="QJK454" s="3"/>
      <c r="QJL454" s="3"/>
      <c r="QJM454" s="3"/>
      <c r="QJN454" s="3"/>
      <c r="QJO454" s="3"/>
      <c r="QJP454" s="3"/>
      <c r="QJQ454" s="3"/>
      <c r="QJR454" s="3"/>
      <c r="QJS454" s="3"/>
      <c r="QJU454" s="3"/>
      <c r="QJW454" s="3"/>
      <c r="QJX454" s="3"/>
      <c r="QJY454" s="3"/>
      <c r="QJZ454" s="3"/>
      <c r="QKA454" s="3"/>
      <c r="QKB454" s="3"/>
      <c r="QKC454" s="3"/>
      <c r="QKD454" s="3"/>
      <c r="QKI454" s="3"/>
      <c r="QKJ454" s="3"/>
      <c r="QKK454" s="3"/>
      <c r="QKL454" s="3"/>
      <c r="QKM454" s="3"/>
      <c r="QKN454" s="3"/>
      <c r="QKO454" s="3"/>
      <c r="QKP454" s="3"/>
      <c r="QKQ454" s="3"/>
      <c r="QKR454" s="3"/>
      <c r="QKS454" s="3"/>
      <c r="QKT454" s="3"/>
      <c r="QKU454" s="3"/>
      <c r="QKV454" s="3"/>
      <c r="QKW454" s="3"/>
      <c r="QKX454" s="3"/>
      <c r="QKY454" s="3"/>
      <c r="QKZ454" s="3"/>
      <c r="QLA454" s="3"/>
      <c r="QLB454" s="3"/>
      <c r="QLC454" s="3"/>
      <c r="QLD454" s="3"/>
      <c r="QLE454" s="3"/>
      <c r="QLF454" s="3"/>
      <c r="QLG454" s="3"/>
      <c r="QLH454" s="3"/>
      <c r="QLI454" s="3"/>
      <c r="QLJ454" s="3"/>
      <c r="QLK454" s="3"/>
      <c r="QLL454" s="3"/>
      <c r="QLM454" s="3"/>
      <c r="QLN454" s="3"/>
      <c r="QLO454" s="3"/>
      <c r="QLP454" s="3"/>
      <c r="QLQ454" s="3"/>
      <c r="QLR454" s="3"/>
      <c r="QLS454" s="3"/>
      <c r="QLT454" s="3"/>
      <c r="QLU454" s="3"/>
      <c r="QLV454" s="3"/>
      <c r="QLW454" s="3"/>
      <c r="QLX454" s="3"/>
      <c r="QLY454" s="3"/>
      <c r="QLZ454" s="3"/>
      <c r="QMA454" s="3"/>
      <c r="QMB454" s="3"/>
      <c r="QMC454" s="3"/>
      <c r="QMD454" s="3"/>
      <c r="QME454" s="3"/>
      <c r="QMF454" s="3"/>
      <c r="QMG454" s="3"/>
      <c r="QMH454" s="3"/>
      <c r="QMI454" s="3"/>
      <c r="QMJ454" s="3"/>
      <c r="QMK454" s="3"/>
      <c r="QML454" s="3"/>
      <c r="QMM454" s="3"/>
      <c r="QMN454" s="3"/>
      <c r="QMO454" s="3"/>
      <c r="QMP454" s="3"/>
      <c r="QMQ454" s="3"/>
      <c r="QMR454" s="3"/>
      <c r="QMS454" s="3"/>
      <c r="QMT454" s="3"/>
      <c r="QMU454" s="3"/>
      <c r="QMV454" s="3"/>
      <c r="QMW454" s="3"/>
      <c r="QMX454" s="3"/>
      <c r="QMY454" s="3"/>
      <c r="QMZ454" s="3"/>
      <c r="QNA454" s="3"/>
      <c r="QNB454" s="3"/>
      <c r="QNC454" s="3"/>
      <c r="QND454" s="3"/>
      <c r="QNE454" s="3"/>
      <c r="QNF454" s="3"/>
      <c r="QNG454" s="3"/>
      <c r="QNH454" s="3"/>
      <c r="QNI454" s="3"/>
      <c r="QNJ454" s="3"/>
      <c r="QNK454" s="3"/>
      <c r="QNL454" s="3"/>
      <c r="QNM454" s="3"/>
      <c r="QNN454" s="3"/>
      <c r="QNO454" s="3"/>
      <c r="QNP454" s="3"/>
      <c r="QNQ454" s="3"/>
      <c r="QNR454" s="3"/>
      <c r="QNS454" s="3"/>
      <c r="QNT454" s="3"/>
      <c r="QNU454" s="3"/>
      <c r="QNV454" s="3"/>
      <c r="QNW454" s="3"/>
      <c r="QNX454" s="3"/>
      <c r="QNY454" s="3"/>
      <c r="QNZ454" s="3"/>
      <c r="QOA454" s="3"/>
      <c r="QOB454" s="3"/>
      <c r="QOC454" s="3"/>
      <c r="QOD454" s="3"/>
      <c r="QOE454" s="3"/>
      <c r="QOF454" s="3"/>
      <c r="QOG454" s="3"/>
      <c r="QOH454" s="3"/>
      <c r="QOI454" s="3"/>
      <c r="QOJ454" s="3"/>
      <c r="QOK454" s="3"/>
      <c r="QOL454" s="3"/>
      <c r="QOM454" s="3"/>
      <c r="QON454" s="3"/>
      <c r="QOO454" s="3"/>
      <c r="QOP454" s="3"/>
      <c r="QOQ454" s="3"/>
      <c r="QOR454" s="3"/>
      <c r="QOS454" s="3"/>
      <c r="QOT454" s="3"/>
      <c r="QOU454" s="3"/>
      <c r="QOV454" s="3"/>
      <c r="QOW454" s="3"/>
      <c r="QOX454" s="3"/>
      <c r="QOY454" s="3"/>
      <c r="QOZ454" s="3"/>
      <c r="QPA454" s="3"/>
      <c r="QPB454" s="3"/>
      <c r="QPC454" s="3"/>
      <c r="QPD454" s="3"/>
      <c r="QPE454" s="3"/>
      <c r="QPF454" s="3"/>
      <c r="QPG454" s="3"/>
      <c r="QPH454" s="3"/>
      <c r="QPI454" s="3"/>
      <c r="QPJ454" s="3"/>
      <c r="QPK454" s="3"/>
      <c r="QPL454" s="3"/>
      <c r="QPM454" s="3"/>
      <c r="QPN454" s="3"/>
      <c r="QPO454" s="3"/>
      <c r="QPP454" s="3"/>
      <c r="QPQ454" s="3"/>
      <c r="QPR454" s="3"/>
      <c r="QPS454" s="3"/>
      <c r="QPT454" s="3"/>
      <c r="QPU454" s="3"/>
      <c r="QPV454" s="3"/>
      <c r="QPW454" s="3"/>
      <c r="QPX454" s="3"/>
      <c r="QPY454" s="3"/>
      <c r="QPZ454" s="3"/>
      <c r="QQA454" s="3"/>
      <c r="QQB454" s="3"/>
      <c r="QQC454" s="3"/>
      <c r="QQD454" s="3"/>
      <c r="QQE454" s="3"/>
      <c r="QQF454" s="3"/>
      <c r="QQG454" s="3"/>
      <c r="QQH454" s="3"/>
      <c r="QQI454" s="3"/>
      <c r="QQJ454" s="3"/>
      <c r="QQK454" s="3"/>
      <c r="QQL454" s="3"/>
      <c r="QQM454" s="3"/>
      <c r="QQN454" s="3"/>
      <c r="QQO454" s="3"/>
      <c r="QQP454" s="3"/>
      <c r="QQQ454" s="3"/>
      <c r="QQR454" s="3"/>
      <c r="QQS454" s="3"/>
      <c r="QQT454" s="3"/>
      <c r="QQU454" s="3"/>
      <c r="QQV454" s="3"/>
      <c r="QQW454" s="3"/>
      <c r="QQX454" s="3"/>
      <c r="QQY454" s="3"/>
      <c r="QQZ454" s="3"/>
      <c r="QRA454" s="3"/>
      <c r="QRB454" s="3"/>
      <c r="QRC454" s="3"/>
      <c r="QRD454" s="3"/>
      <c r="QRE454" s="3"/>
      <c r="QRF454" s="3"/>
      <c r="QRG454" s="3"/>
      <c r="QRH454" s="3"/>
      <c r="QRI454" s="3"/>
      <c r="QRJ454" s="3"/>
      <c r="QRK454" s="3"/>
      <c r="QRL454" s="3"/>
      <c r="QRM454" s="3"/>
      <c r="QRN454" s="3"/>
      <c r="QRO454" s="3"/>
      <c r="QRP454" s="3"/>
      <c r="QRQ454" s="3"/>
      <c r="QRR454" s="3"/>
      <c r="QRS454" s="3"/>
      <c r="QRT454" s="3"/>
      <c r="QRU454" s="3"/>
      <c r="QRV454" s="3"/>
      <c r="QRW454" s="3"/>
      <c r="QRX454" s="3"/>
      <c r="QRY454" s="3"/>
      <c r="QRZ454" s="3"/>
      <c r="QSA454" s="3"/>
      <c r="QSB454" s="3"/>
      <c r="QSC454" s="3"/>
      <c r="QSD454" s="3"/>
      <c r="QSE454" s="3"/>
      <c r="QSF454" s="3"/>
      <c r="QSG454" s="3"/>
      <c r="QSH454" s="3"/>
      <c r="QSI454" s="3"/>
      <c r="QSJ454" s="3"/>
      <c r="QSK454" s="3"/>
      <c r="QSL454" s="3"/>
      <c r="QSM454" s="3"/>
      <c r="QSN454" s="3"/>
      <c r="QSO454" s="3"/>
      <c r="QSP454" s="3"/>
      <c r="QSQ454" s="3"/>
      <c r="QSR454" s="3"/>
      <c r="QSS454" s="3"/>
      <c r="QST454" s="3"/>
      <c r="QSU454" s="3"/>
      <c r="QSV454" s="3"/>
      <c r="QSW454" s="3"/>
      <c r="QSX454" s="3"/>
      <c r="QSY454" s="3"/>
      <c r="QSZ454" s="3"/>
      <c r="QTA454" s="3"/>
      <c r="QTB454" s="3"/>
      <c r="QTC454" s="3"/>
      <c r="QTD454" s="3"/>
      <c r="QTE454" s="3"/>
      <c r="QTF454" s="3"/>
      <c r="QTG454" s="3"/>
      <c r="QTH454" s="3"/>
      <c r="QTI454" s="3"/>
      <c r="QTJ454" s="3"/>
      <c r="QTK454" s="3"/>
      <c r="QTL454" s="3"/>
      <c r="QTM454" s="3"/>
      <c r="QTN454" s="3"/>
      <c r="QTO454" s="3"/>
      <c r="QTQ454" s="3"/>
      <c r="QTS454" s="3"/>
      <c r="QTT454" s="3"/>
      <c r="QTU454" s="3"/>
      <c r="QTV454" s="3"/>
      <c r="QTW454" s="3"/>
      <c r="QTX454" s="3"/>
      <c r="QTY454" s="3"/>
      <c r="QTZ454" s="3"/>
      <c r="QUE454" s="3"/>
      <c r="QUF454" s="3"/>
      <c r="QUG454" s="3"/>
      <c r="QUH454" s="3"/>
      <c r="QUI454" s="3"/>
      <c r="QUJ454" s="3"/>
      <c r="QUK454" s="3"/>
      <c r="QUL454" s="3"/>
      <c r="QUM454" s="3"/>
      <c r="QUN454" s="3"/>
      <c r="QUO454" s="3"/>
      <c r="QUP454" s="3"/>
      <c r="QUQ454" s="3"/>
      <c r="QUR454" s="3"/>
      <c r="QUS454" s="3"/>
      <c r="QUT454" s="3"/>
      <c r="QUU454" s="3"/>
      <c r="QUV454" s="3"/>
      <c r="QUW454" s="3"/>
      <c r="QUX454" s="3"/>
      <c r="QUY454" s="3"/>
      <c r="QUZ454" s="3"/>
      <c r="QVA454" s="3"/>
      <c r="QVB454" s="3"/>
      <c r="QVC454" s="3"/>
      <c r="QVD454" s="3"/>
      <c r="QVE454" s="3"/>
      <c r="QVF454" s="3"/>
      <c r="QVG454" s="3"/>
      <c r="QVH454" s="3"/>
      <c r="QVI454" s="3"/>
      <c r="QVJ454" s="3"/>
      <c r="QVK454" s="3"/>
      <c r="QVL454" s="3"/>
      <c r="QVM454" s="3"/>
      <c r="QVN454" s="3"/>
      <c r="QVO454" s="3"/>
      <c r="QVP454" s="3"/>
      <c r="QVQ454" s="3"/>
      <c r="QVR454" s="3"/>
      <c r="QVS454" s="3"/>
      <c r="QVT454" s="3"/>
      <c r="QVU454" s="3"/>
      <c r="QVV454" s="3"/>
      <c r="QVW454" s="3"/>
      <c r="QVX454" s="3"/>
      <c r="QVY454" s="3"/>
      <c r="QVZ454" s="3"/>
      <c r="QWA454" s="3"/>
      <c r="QWB454" s="3"/>
      <c r="QWC454" s="3"/>
      <c r="QWD454" s="3"/>
      <c r="QWE454" s="3"/>
      <c r="QWF454" s="3"/>
      <c r="QWG454" s="3"/>
      <c r="QWH454" s="3"/>
      <c r="QWI454" s="3"/>
      <c r="QWJ454" s="3"/>
      <c r="QWK454" s="3"/>
      <c r="QWL454" s="3"/>
      <c r="QWM454" s="3"/>
      <c r="QWN454" s="3"/>
      <c r="QWO454" s="3"/>
      <c r="QWP454" s="3"/>
      <c r="QWQ454" s="3"/>
      <c r="QWR454" s="3"/>
      <c r="QWS454" s="3"/>
      <c r="QWT454" s="3"/>
      <c r="QWU454" s="3"/>
      <c r="QWV454" s="3"/>
      <c r="QWW454" s="3"/>
      <c r="QWX454" s="3"/>
      <c r="QWY454" s="3"/>
      <c r="QWZ454" s="3"/>
      <c r="QXA454" s="3"/>
      <c r="QXB454" s="3"/>
      <c r="QXC454" s="3"/>
      <c r="QXD454" s="3"/>
      <c r="QXE454" s="3"/>
      <c r="QXF454" s="3"/>
      <c r="QXG454" s="3"/>
      <c r="QXH454" s="3"/>
      <c r="QXI454" s="3"/>
      <c r="QXJ454" s="3"/>
      <c r="QXK454" s="3"/>
      <c r="QXL454" s="3"/>
      <c r="QXM454" s="3"/>
      <c r="QXN454" s="3"/>
      <c r="QXO454" s="3"/>
      <c r="QXP454" s="3"/>
      <c r="QXQ454" s="3"/>
      <c r="QXR454" s="3"/>
      <c r="QXS454" s="3"/>
      <c r="QXT454" s="3"/>
      <c r="QXU454" s="3"/>
      <c r="QXV454" s="3"/>
      <c r="QXW454" s="3"/>
      <c r="QXX454" s="3"/>
      <c r="QXY454" s="3"/>
      <c r="QXZ454" s="3"/>
      <c r="QYA454" s="3"/>
      <c r="QYB454" s="3"/>
      <c r="QYC454" s="3"/>
      <c r="QYD454" s="3"/>
      <c r="QYE454" s="3"/>
      <c r="QYF454" s="3"/>
      <c r="QYG454" s="3"/>
      <c r="QYH454" s="3"/>
      <c r="QYI454" s="3"/>
      <c r="QYJ454" s="3"/>
      <c r="QYK454" s="3"/>
      <c r="QYL454" s="3"/>
      <c r="QYM454" s="3"/>
      <c r="QYN454" s="3"/>
      <c r="QYO454" s="3"/>
      <c r="QYP454" s="3"/>
      <c r="QYQ454" s="3"/>
      <c r="QYR454" s="3"/>
      <c r="QYS454" s="3"/>
      <c r="QYT454" s="3"/>
      <c r="QYU454" s="3"/>
      <c r="QYV454" s="3"/>
      <c r="QYW454" s="3"/>
      <c r="QYX454" s="3"/>
      <c r="QYY454" s="3"/>
      <c r="QYZ454" s="3"/>
      <c r="QZA454" s="3"/>
      <c r="QZB454" s="3"/>
      <c r="QZC454" s="3"/>
      <c r="QZD454" s="3"/>
      <c r="QZE454" s="3"/>
      <c r="QZF454" s="3"/>
      <c r="QZG454" s="3"/>
      <c r="QZH454" s="3"/>
      <c r="QZI454" s="3"/>
      <c r="QZJ454" s="3"/>
      <c r="QZK454" s="3"/>
      <c r="QZL454" s="3"/>
      <c r="QZM454" s="3"/>
      <c r="QZN454" s="3"/>
      <c r="QZO454" s="3"/>
      <c r="QZP454" s="3"/>
      <c r="QZQ454" s="3"/>
      <c r="QZR454" s="3"/>
      <c r="QZS454" s="3"/>
      <c r="QZT454" s="3"/>
      <c r="QZU454" s="3"/>
      <c r="QZV454" s="3"/>
      <c r="QZW454" s="3"/>
      <c r="QZX454" s="3"/>
      <c r="QZY454" s="3"/>
      <c r="QZZ454" s="3"/>
      <c r="RAA454" s="3"/>
      <c r="RAB454" s="3"/>
      <c r="RAC454" s="3"/>
      <c r="RAD454" s="3"/>
      <c r="RAE454" s="3"/>
      <c r="RAF454" s="3"/>
      <c r="RAG454" s="3"/>
      <c r="RAH454" s="3"/>
      <c r="RAI454" s="3"/>
      <c r="RAJ454" s="3"/>
      <c r="RAK454" s="3"/>
      <c r="RAL454" s="3"/>
      <c r="RAM454" s="3"/>
      <c r="RAN454" s="3"/>
      <c r="RAO454" s="3"/>
      <c r="RAP454" s="3"/>
      <c r="RAQ454" s="3"/>
      <c r="RAR454" s="3"/>
      <c r="RAS454" s="3"/>
      <c r="RAT454" s="3"/>
      <c r="RAU454" s="3"/>
      <c r="RAV454" s="3"/>
      <c r="RAW454" s="3"/>
      <c r="RAX454" s="3"/>
      <c r="RAY454" s="3"/>
      <c r="RAZ454" s="3"/>
      <c r="RBA454" s="3"/>
      <c r="RBB454" s="3"/>
      <c r="RBC454" s="3"/>
      <c r="RBD454" s="3"/>
      <c r="RBE454" s="3"/>
      <c r="RBF454" s="3"/>
      <c r="RBG454" s="3"/>
      <c r="RBH454" s="3"/>
      <c r="RBI454" s="3"/>
      <c r="RBJ454" s="3"/>
      <c r="RBK454" s="3"/>
      <c r="RBL454" s="3"/>
      <c r="RBM454" s="3"/>
      <c r="RBN454" s="3"/>
      <c r="RBO454" s="3"/>
      <c r="RBP454" s="3"/>
      <c r="RBQ454" s="3"/>
      <c r="RBR454" s="3"/>
      <c r="RBS454" s="3"/>
      <c r="RBT454" s="3"/>
      <c r="RBU454" s="3"/>
      <c r="RBV454" s="3"/>
      <c r="RBW454" s="3"/>
      <c r="RBX454" s="3"/>
      <c r="RBY454" s="3"/>
      <c r="RBZ454" s="3"/>
      <c r="RCA454" s="3"/>
      <c r="RCB454" s="3"/>
      <c r="RCC454" s="3"/>
      <c r="RCD454" s="3"/>
      <c r="RCE454" s="3"/>
      <c r="RCF454" s="3"/>
      <c r="RCG454" s="3"/>
      <c r="RCH454" s="3"/>
      <c r="RCI454" s="3"/>
      <c r="RCJ454" s="3"/>
      <c r="RCK454" s="3"/>
      <c r="RCL454" s="3"/>
      <c r="RCM454" s="3"/>
      <c r="RCN454" s="3"/>
      <c r="RCO454" s="3"/>
      <c r="RCP454" s="3"/>
      <c r="RCQ454" s="3"/>
      <c r="RCR454" s="3"/>
      <c r="RCS454" s="3"/>
      <c r="RCT454" s="3"/>
      <c r="RCU454" s="3"/>
      <c r="RCV454" s="3"/>
      <c r="RCW454" s="3"/>
      <c r="RCX454" s="3"/>
      <c r="RCY454" s="3"/>
      <c r="RCZ454" s="3"/>
      <c r="RDA454" s="3"/>
      <c r="RDB454" s="3"/>
      <c r="RDC454" s="3"/>
      <c r="RDD454" s="3"/>
      <c r="RDE454" s="3"/>
      <c r="RDF454" s="3"/>
      <c r="RDG454" s="3"/>
      <c r="RDH454" s="3"/>
      <c r="RDI454" s="3"/>
      <c r="RDJ454" s="3"/>
      <c r="RDK454" s="3"/>
      <c r="RDM454" s="3"/>
      <c r="RDO454" s="3"/>
      <c r="RDP454" s="3"/>
      <c r="RDQ454" s="3"/>
      <c r="RDR454" s="3"/>
      <c r="RDS454" s="3"/>
      <c r="RDT454" s="3"/>
      <c r="RDU454" s="3"/>
      <c r="RDV454" s="3"/>
      <c r="REA454" s="3"/>
      <c r="REB454" s="3"/>
      <c r="REC454" s="3"/>
      <c r="RED454" s="3"/>
      <c r="REE454" s="3"/>
      <c r="REF454" s="3"/>
      <c r="REG454" s="3"/>
      <c r="REH454" s="3"/>
      <c r="REI454" s="3"/>
      <c r="REJ454" s="3"/>
      <c r="REK454" s="3"/>
      <c r="REL454" s="3"/>
      <c r="REM454" s="3"/>
      <c r="REN454" s="3"/>
      <c r="REO454" s="3"/>
      <c r="REP454" s="3"/>
      <c r="REQ454" s="3"/>
      <c r="RER454" s="3"/>
      <c r="RES454" s="3"/>
      <c r="RET454" s="3"/>
      <c r="REU454" s="3"/>
      <c r="REV454" s="3"/>
      <c r="REW454" s="3"/>
      <c r="REX454" s="3"/>
      <c r="REY454" s="3"/>
      <c r="REZ454" s="3"/>
      <c r="RFA454" s="3"/>
      <c r="RFB454" s="3"/>
      <c r="RFC454" s="3"/>
      <c r="RFD454" s="3"/>
      <c r="RFE454" s="3"/>
      <c r="RFF454" s="3"/>
      <c r="RFG454" s="3"/>
      <c r="RFH454" s="3"/>
      <c r="RFI454" s="3"/>
      <c r="RFJ454" s="3"/>
      <c r="RFK454" s="3"/>
      <c r="RFL454" s="3"/>
      <c r="RFM454" s="3"/>
      <c r="RFN454" s="3"/>
      <c r="RFO454" s="3"/>
      <c r="RFP454" s="3"/>
      <c r="RFQ454" s="3"/>
      <c r="RFR454" s="3"/>
      <c r="RFS454" s="3"/>
      <c r="RFT454" s="3"/>
      <c r="RFU454" s="3"/>
      <c r="RFV454" s="3"/>
      <c r="RFW454" s="3"/>
      <c r="RFX454" s="3"/>
      <c r="RFY454" s="3"/>
      <c r="RFZ454" s="3"/>
      <c r="RGA454" s="3"/>
      <c r="RGB454" s="3"/>
      <c r="RGC454" s="3"/>
      <c r="RGD454" s="3"/>
      <c r="RGE454" s="3"/>
      <c r="RGF454" s="3"/>
      <c r="RGG454" s="3"/>
      <c r="RGH454" s="3"/>
      <c r="RGI454" s="3"/>
      <c r="RGJ454" s="3"/>
      <c r="RGK454" s="3"/>
      <c r="RGL454" s="3"/>
      <c r="RGM454" s="3"/>
      <c r="RGN454" s="3"/>
      <c r="RGO454" s="3"/>
      <c r="RGP454" s="3"/>
      <c r="RGQ454" s="3"/>
      <c r="RGR454" s="3"/>
      <c r="RGS454" s="3"/>
      <c r="RGT454" s="3"/>
      <c r="RGU454" s="3"/>
      <c r="RGV454" s="3"/>
      <c r="RGW454" s="3"/>
      <c r="RGX454" s="3"/>
      <c r="RGY454" s="3"/>
      <c r="RGZ454" s="3"/>
      <c r="RHA454" s="3"/>
      <c r="RHB454" s="3"/>
      <c r="RHC454" s="3"/>
      <c r="RHD454" s="3"/>
      <c r="RHE454" s="3"/>
      <c r="RHF454" s="3"/>
      <c r="RHG454" s="3"/>
      <c r="RHH454" s="3"/>
      <c r="RHI454" s="3"/>
      <c r="RHJ454" s="3"/>
      <c r="RHK454" s="3"/>
      <c r="RHL454" s="3"/>
      <c r="RHM454" s="3"/>
      <c r="RHN454" s="3"/>
      <c r="RHO454" s="3"/>
      <c r="RHP454" s="3"/>
      <c r="RHQ454" s="3"/>
      <c r="RHR454" s="3"/>
      <c r="RHS454" s="3"/>
      <c r="RHT454" s="3"/>
      <c r="RHU454" s="3"/>
      <c r="RHV454" s="3"/>
      <c r="RHW454" s="3"/>
      <c r="RHX454" s="3"/>
      <c r="RHY454" s="3"/>
      <c r="RHZ454" s="3"/>
      <c r="RIA454" s="3"/>
      <c r="RIB454" s="3"/>
      <c r="RIC454" s="3"/>
      <c r="RID454" s="3"/>
      <c r="RIE454" s="3"/>
      <c r="RIF454" s="3"/>
      <c r="RIG454" s="3"/>
      <c r="RIH454" s="3"/>
      <c r="RII454" s="3"/>
      <c r="RIJ454" s="3"/>
      <c r="RIK454" s="3"/>
      <c r="RIL454" s="3"/>
      <c r="RIM454" s="3"/>
      <c r="RIN454" s="3"/>
      <c r="RIO454" s="3"/>
      <c r="RIP454" s="3"/>
      <c r="RIQ454" s="3"/>
      <c r="RIR454" s="3"/>
      <c r="RIS454" s="3"/>
      <c r="RIT454" s="3"/>
      <c r="RIU454" s="3"/>
      <c r="RIV454" s="3"/>
      <c r="RIW454" s="3"/>
      <c r="RIX454" s="3"/>
      <c r="RIY454" s="3"/>
      <c r="RIZ454" s="3"/>
      <c r="RJA454" s="3"/>
      <c r="RJB454" s="3"/>
      <c r="RJC454" s="3"/>
      <c r="RJD454" s="3"/>
      <c r="RJE454" s="3"/>
      <c r="RJF454" s="3"/>
      <c r="RJG454" s="3"/>
      <c r="RJH454" s="3"/>
      <c r="RJI454" s="3"/>
      <c r="RJJ454" s="3"/>
      <c r="RJK454" s="3"/>
      <c r="RJL454" s="3"/>
      <c r="RJM454" s="3"/>
      <c r="RJN454" s="3"/>
      <c r="RJO454" s="3"/>
      <c r="RJP454" s="3"/>
      <c r="RJQ454" s="3"/>
      <c r="RJR454" s="3"/>
      <c r="RJS454" s="3"/>
      <c r="RJT454" s="3"/>
      <c r="RJU454" s="3"/>
      <c r="RJV454" s="3"/>
      <c r="RJW454" s="3"/>
      <c r="RJX454" s="3"/>
      <c r="RJY454" s="3"/>
      <c r="RJZ454" s="3"/>
      <c r="RKA454" s="3"/>
      <c r="RKB454" s="3"/>
      <c r="RKC454" s="3"/>
      <c r="RKD454" s="3"/>
      <c r="RKE454" s="3"/>
      <c r="RKF454" s="3"/>
      <c r="RKG454" s="3"/>
      <c r="RKH454" s="3"/>
      <c r="RKI454" s="3"/>
      <c r="RKJ454" s="3"/>
      <c r="RKK454" s="3"/>
      <c r="RKL454" s="3"/>
      <c r="RKM454" s="3"/>
      <c r="RKN454" s="3"/>
      <c r="RKO454" s="3"/>
      <c r="RKP454" s="3"/>
      <c r="RKQ454" s="3"/>
      <c r="RKR454" s="3"/>
      <c r="RKS454" s="3"/>
      <c r="RKT454" s="3"/>
      <c r="RKU454" s="3"/>
      <c r="RKV454" s="3"/>
      <c r="RKW454" s="3"/>
      <c r="RKX454" s="3"/>
      <c r="RKY454" s="3"/>
      <c r="RKZ454" s="3"/>
      <c r="RLA454" s="3"/>
      <c r="RLB454" s="3"/>
      <c r="RLC454" s="3"/>
      <c r="RLD454" s="3"/>
      <c r="RLE454" s="3"/>
      <c r="RLF454" s="3"/>
      <c r="RLG454" s="3"/>
      <c r="RLH454" s="3"/>
      <c r="RLI454" s="3"/>
      <c r="RLJ454" s="3"/>
      <c r="RLK454" s="3"/>
      <c r="RLL454" s="3"/>
      <c r="RLM454" s="3"/>
      <c r="RLN454" s="3"/>
      <c r="RLO454" s="3"/>
      <c r="RLP454" s="3"/>
      <c r="RLQ454" s="3"/>
      <c r="RLR454" s="3"/>
      <c r="RLS454" s="3"/>
      <c r="RLT454" s="3"/>
      <c r="RLU454" s="3"/>
      <c r="RLV454" s="3"/>
      <c r="RLW454" s="3"/>
      <c r="RLX454" s="3"/>
      <c r="RLY454" s="3"/>
      <c r="RLZ454" s="3"/>
      <c r="RMA454" s="3"/>
      <c r="RMB454" s="3"/>
      <c r="RMC454" s="3"/>
      <c r="RMD454" s="3"/>
      <c r="RME454" s="3"/>
      <c r="RMF454" s="3"/>
      <c r="RMG454" s="3"/>
      <c r="RMH454" s="3"/>
      <c r="RMI454" s="3"/>
      <c r="RMJ454" s="3"/>
      <c r="RMK454" s="3"/>
      <c r="RML454" s="3"/>
      <c r="RMM454" s="3"/>
      <c r="RMN454" s="3"/>
      <c r="RMO454" s="3"/>
      <c r="RMP454" s="3"/>
      <c r="RMQ454" s="3"/>
      <c r="RMR454" s="3"/>
      <c r="RMS454" s="3"/>
      <c r="RMT454" s="3"/>
      <c r="RMU454" s="3"/>
      <c r="RMV454" s="3"/>
      <c r="RMW454" s="3"/>
      <c r="RMX454" s="3"/>
      <c r="RMY454" s="3"/>
      <c r="RMZ454" s="3"/>
      <c r="RNA454" s="3"/>
      <c r="RNB454" s="3"/>
      <c r="RNC454" s="3"/>
      <c r="RND454" s="3"/>
      <c r="RNE454" s="3"/>
      <c r="RNF454" s="3"/>
      <c r="RNG454" s="3"/>
      <c r="RNI454" s="3"/>
      <c r="RNK454" s="3"/>
      <c r="RNL454" s="3"/>
      <c r="RNM454" s="3"/>
      <c r="RNN454" s="3"/>
      <c r="RNO454" s="3"/>
      <c r="RNP454" s="3"/>
      <c r="RNQ454" s="3"/>
      <c r="RNR454" s="3"/>
      <c r="RNW454" s="3"/>
      <c r="RNX454" s="3"/>
      <c r="RNY454" s="3"/>
      <c r="RNZ454" s="3"/>
      <c r="ROA454" s="3"/>
      <c r="ROB454" s="3"/>
      <c r="ROC454" s="3"/>
      <c r="ROD454" s="3"/>
      <c r="ROE454" s="3"/>
      <c r="ROF454" s="3"/>
      <c r="ROG454" s="3"/>
      <c r="ROH454" s="3"/>
      <c r="ROI454" s="3"/>
      <c r="ROJ454" s="3"/>
      <c r="ROK454" s="3"/>
      <c r="ROL454" s="3"/>
      <c r="ROM454" s="3"/>
      <c r="RON454" s="3"/>
      <c r="ROO454" s="3"/>
      <c r="ROP454" s="3"/>
      <c r="ROQ454" s="3"/>
      <c r="ROR454" s="3"/>
      <c r="ROS454" s="3"/>
      <c r="ROT454" s="3"/>
      <c r="ROU454" s="3"/>
      <c r="ROV454" s="3"/>
      <c r="ROW454" s="3"/>
      <c r="ROX454" s="3"/>
      <c r="ROY454" s="3"/>
      <c r="ROZ454" s="3"/>
      <c r="RPA454" s="3"/>
      <c r="RPB454" s="3"/>
      <c r="RPC454" s="3"/>
      <c r="RPD454" s="3"/>
      <c r="RPE454" s="3"/>
      <c r="RPF454" s="3"/>
      <c r="RPG454" s="3"/>
      <c r="RPH454" s="3"/>
      <c r="RPI454" s="3"/>
      <c r="RPJ454" s="3"/>
      <c r="RPK454" s="3"/>
      <c r="RPL454" s="3"/>
      <c r="RPM454" s="3"/>
      <c r="RPN454" s="3"/>
      <c r="RPO454" s="3"/>
      <c r="RPP454" s="3"/>
      <c r="RPQ454" s="3"/>
      <c r="RPR454" s="3"/>
      <c r="RPS454" s="3"/>
      <c r="RPT454" s="3"/>
      <c r="RPU454" s="3"/>
      <c r="RPV454" s="3"/>
      <c r="RPW454" s="3"/>
      <c r="RPX454" s="3"/>
      <c r="RPY454" s="3"/>
      <c r="RPZ454" s="3"/>
      <c r="RQA454" s="3"/>
      <c r="RQB454" s="3"/>
      <c r="RQC454" s="3"/>
      <c r="RQD454" s="3"/>
      <c r="RQE454" s="3"/>
      <c r="RQF454" s="3"/>
      <c r="RQG454" s="3"/>
      <c r="RQH454" s="3"/>
      <c r="RQI454" s="3"/>
      <c r="RQJ454" s="3"/>
      <c r="RQK454" s="3"/>
      <c r="RQL454" s="3"/>
      <c r="RQM454" s="3"/>
      <c r="RQN454" s="3"/>
      <c r="RQO454" s="3"/>
      <c r="RQP454" s="3"/>
      <c r="RQQ454" s="3"/>
      <c r="RQR454" s="3"/>
      <c r="RQS454" s="3"/>
      <c r="RQT454" s="3"/>
      <c r="RQU454" s="3"/>
      <c r="RQV454" s="3"/>
      <c r="RQW454" s="3"/>
      <c r="RQX454" s="3"/>
      <c r="RQY454" s="3"/>
      <c r="RQZ454" s="3"/>
      <c r="RRA454" s="3"/>
      <c r="RRB454" s="3"/>
      <c r="RRC454" s="3"/>
      <c r="RRD454" s="3"/>
      <c r="RRE454" s="3"/>
      <c r="RRF454" s="3"/>
      <c r="RRG454" s="3"/>
      <c r="RRH454" s="3"/>
      <c r="RRI454" s="3"/>
      <c r="RRJ454" s="3"/>
      <c r="RRK454" s="3"/>
      <c r="RRL454" s="3"/>
      <c r="RRM454" s="3"/>
      <c r="RRN454" s="3"/>
      <c r="RRO454" s="3"/>
      <c r="RRP454" s="3"/>
      <c r="RRQ454" s="3"/>
      <c r="RRR454" s="3"/>
      <c r="RRS454" s="3"/>
      <c r="RRT454" s="3"/>
      <c r="RRU454" s="3"/>
      <c r="RRV454" s="3"/>
      <c r="RRW454" s="3"/>
      <c r="RRX454" s="3"/>
      <c r="RRY454" s="3"/>
      <c r="RRZ454" s="3"/>
      <c r="RSA454" s="3"/>
      <c r="RSB454" s="3"/>
      <c r="RSC454" s="3"/>
      <c r="RSD454" s="3"/>
      <c r="RSE454" s="3"/>
      <c r="RSF454" s="3"/>
      <c r="RSG454" s="3"/>
      <c r="RSH454" s="3"/>
      <c r="RSI454" s="3"/>
      <c r="RSJ454" s="3"/>
      <c r="RSK454" s="3"/>
      <c r="RSL454" s="3"/>
      <c r="RSM454" s="3"/>
      <c r="RSN454" s="3"/>
      <c r="RSO454" s="3"/>
      <c r="RSP454" s="3"/>
      <c r="RSQ454" s="3"/>
      <c r="RSR454" s="3"/>
      <c r="RSS454" s="3"/>
      <c r="RST454" s="3"/>
      <c r="RSU454" s="3"/>
      <c r="RSV454" s="3"/>
      <c r="RSW454" s="3"/>
      <c r="RSX454" s="3"/>
      <c r="RSY454" s="3"/>
      <c r="RSZ454" s="3"/>
      <c r="RTA454" s="3"/>
      <c r="RTB454" s="3"/>
      <c r="RTC454" s="3"/>
      <c r="RTD454" s="3"/>
      <c r="RTE454" s="3"/>
      <c r="RTF454" s="3"/>
      <c r="RTG454" s="3"/>
      <c r="RTH454" s="3"/>
      <c r="RTI454" s="3"/>
      <c r="RTJ454" s="3"/>
      <c r="RTK454" s="3"/>
      <c r="RTL454" s="3"/>
      <c r="RTM454" s="3"/>
      <c r="RTN454" s="3"/>
      <c r="RTO454" s="3"/>
      <c r="RTP454" s="3"/>
      <c r="RTQ454" s="3"/>
      <c r="RTR454" s="3"/>
      <c r="RTS454" s="3"/>
      <c r="RTT454" s="3"/>
      <c r="RTU454" s="3"/>
      <c r="RTV454" s="3"/>
      <c r="RTW454" s="3"/>
      <c r="RTX454" s="3"/>
      <c r="RTY454" s="3"/>
      <c r="RTZ454" s="3"/>
      <c r="RUA454" s="3"/>
      <c r="RUB454" s="3"/>
      <c r="RUC454" s="3"/>
      <c r="RUD454" s="3"/>
      <c r="RUE454" s="3"/>
      <c r="RUF454" s="3"/>
      <c r="RUG454" s="3"/>
      <c r="RUH454" s="3"/>
      <c r="RUI454" s="3"/>
      <c r="RUJ454" s="3"/>
      <c r="RUK454" s="3"/>
      <c r="RUL454" s="3"/>
      <c r="RUM454" s="3"/>
      <c r="RUN454" s="3"/>
      <c r="RUO454" s="3"/>
      <c r="RUP454" s="3"/>
      <c r="RUQ454" s="3"/>
      <c r="RUR454" s="3"/>
      <c r="RUS454" s="3"/>
      <c r="RUT454" s="3"/>
      <c r="RUU454" s="3"/>
      <c r="RUV454" s="3"/>
      <c r="RUW454" s="3"/>
      <c r="RUX454" s="3"/>
      <c r="RUY454" s="3"/>
      <c r="RUZ454" s="3"/>
      <c r="RVA454" s="3"/>
      <c r="RVB454" s="3"/>
      <c r="RVC454" s="3"/>
      <c r="RVD454" s="3"/>
      <c r="RVE454" s="3"/>
      <c r="RVF454" s="3"/>
      <c r="RVG454" s="3"/>
      <c r="RVH454" s="3"/>
      <c r="RVI454" s="3"/>
      <c r="RVJ454" s="3"/>
      <c r="RVK454" s="3"/>
      <c r="RVL454" s="3"/>
      <c r="RVM454" s="3"/>
      <c r="RVN454" s="3"/>
      <c r="RVO454" s="3"/>
      <c r="RVP454" s="3"/>
      <c r="RVQ454" s="3"/>
      <c r="RVR454" s="3"/>
      <c r="RVS454" s="3"/>
      <c r="RVT454" s="3"/>
      <c r="RVU454" s="3"/>
      <c r="RVV454" s="3"/>
      <c r="RVW454" s="3"/>
      <c r="RVX454" s="3"/>
      <c r="RVY454" s="3"/>
      <c r="RVZ454" s="3"/>
      <c r="RWA454" s="3"/>
      <c r="RWB454" s="3"/>
      <c r="RWC454" s="3"/>
      <c r="RWD454" s="3"/>
      <c r="RWE454" s="3"/>
      <c r="RWF454" s="3"/>
      <c r="RWG454" s="3"/>
      <c r="RWH454" s="3"/>
      <c r="RWI454" s="3"/>
      <c r="RWJ454" s="3"/>
      <c r="RWK454" s="3"/>
      <c r="RWL454" s="3"/>
      <c r="RWM454" s="3"/>
      <c r="RWN454" s="3"/>
      <c r="RWO454" s="3"/>
      <c r="RWP454" s="3"/>
      <c r="RWQ454" s="3"/>
      <c r="RWR454" s="3"/>
      <c r="RWS454" s="3"/>
      <c r="RWT454" s="3"/>
      <c r="RWU454" s="3"/>
      <c r="RWV454" s="3"/>
      <c r="RWW454" s="3"/>
      <c r="RWX454" s="3"/>
      <c r="RWY454" s="3"/>
      <c r="RWZ454" s="3"/>
      <c r="RXA454" s="3"/>
      <c r="RXB454" s="3"/>
      <c r="RXC454" s="3"/>
      <c r="RXE454" s="3"/>
      <c r="RXG454" s="3"/>
      <c r="RXH454" s="3"/>
      <c r="RXI454" s="3"/>
      <c r="RXJ454" s="3"/>
      <c r="RXK454" s="3"/>
      <c r="RXL454" s="3"/>
      <c r="RXM454" s="3"/>
      <c r="RXN454" s="3"/>
      <c r="RXS454" s="3"/>
      <c r="RXT454" s="3"/>
      <c r="RXU454" s="3"/>
      <c r="RXV454" s="3"/>
      <c r="RXW454" s="3"/>
      <c r="RXX454" s="3"/>
      <c r="RXY454" s="3"/>
      <c r="RXZ454" s="3"/>
      <c r="RYA454" s="3"/>
      <c r="RYB454" s="3"/>
      <c r="RYC454" s="3"/>
      <c r="RYD454" s="3"/>
      <c r="RYE454" s="3"/>
      <c r="RYF454" s="3"/>
      <c r="RYG454" s="3"/>
      <c r="RYH454" s="3"/>
      <c r="RYI454" s="3"/>
      <c r="RYJ454" s="3"/>
      <c r="RYK454" s="3"/>
      <c r="RYL454" s="3"/>
      <c r="RYM454" s="3"/>
      <c r="RYN454" s="3"/>
      <c r="RYO454" s="3"/>
      <c r="RYP454" s="3"/>
      <c r="RYQ454" s="3"/>
      <c r="RYR454" s="3"/>
      <c r="RYS454" s="3"/>
      <c r="RYT454" s="3"/>
      <c r="RYU454" s="3"/>
      <c r="RYV454" s="3"/>
      <c r="RYW454" s="3"/>
      <c r="RYX454" s="3"/>
      <c r="RYY454" s="3"/>
      <c r="RYZ454" s="3"/>
      <c r="RZA454" s="3"/>
      <c r="RZB454" s="3"/>
      <c r="RZC454" s="3"/>
      <c r="RZD454" s="3"/>
      <c r="RZE454" s="3"/>
      <c r="RZF454" s="3"/>
      <c r="RZG454" s="3"/>
      <c r="RZH454" s="3"/>
      <c r="RZI454" s="3"/>
      <c r="RZJ454" s="3"/>
      <c r="RZK454" s="3"/>
      <c r="RZL454" s="3"/>
      <c r="RZM454" s="3"/>
      <c r="RZN454" s="3"/>
      <c r="RZO454" s="3"/>
      <c r="RZP454" s="3"/>
      <c r="RZQ454" s="3"/>
      <c r="RZR454" s="3"/>
      <c r="RZS454" s="3"/>
      <c r="RZT454" s="3"/>
      <c r="RZU454" s="3"/>
      <c r="RZV454" s="3"/>
      <c r="RZW454" s="3"/>
      <c r="RZX454" s="3"/>
      <c r="RZY454" s="3"/>
      <c r="RZZ454" s="3"/>
      <c r="SAA454" s="3"/>
      <c r="SAB454" s="3"/>
      <c r="SAC454" s="3"/>
      <c r="SAD454" s="3"/>
      <c r="SAE454" s="3"/>
      <c r="SAF454" s="3"/>
      <c r="SAG454" s="3"/>
      <c r="SAH454" s="3"/>
      <c r="SAI454" s="3"/>
      <c r="SAJ454" s="3"/>
      <c r="SAK454" s="3"/>
      <c r="SAL454" s="3"/>
      <c r="SAM454" s="3"/>
      <c r="SAN454" s="3"/>
      <c r="SAO454" s="3"/>
      <c r="SAP454" s="3"/>
      <c r="SAQ454" s="3"/>
      <c r="SAR454" s="3"/>
      <c r="SAS454" s="3"/>
      <c r="SAT454" s="3"/>
      <c r="SAU454" s="3"/>
      <c r="SAV454" s="3"/>
      <c r="SAW454" s="3"/>
      <c r="SAX454" s="3"/>
      <c r="SAY454" s="3"/>
      <c r="SAZ454" s="3"/>
      <c r="SBA454" s="3"/>
      <c r="SBB454" s="3"/>
      <c r="SBC454" s="3"/>
      <c r="SBD454" s="3"/>
      <c r="SBE454" s="3"/>
      <c r="SBF454" s="3"/>
      <c r="SBG454" s="3"/>
      <c r="SBH454" s="3"/>
      <c r="SBI454" s="3"/>
      <c r="SBJ454" s="3"/>
      <c r="SBK454" s="3"/>
      <c r="SBL454" s="3"/>
      <c r="SBM454" s="3"/>
      <c r="SBN454" s="3"/>
      <c r="SBO454" s="3"/>
      <c r="SBP454" s="3"/>
      <c r="SBQ454" s="3"/>
      <c r="SBR454" s="3"/>
      <c r="SBS454" s="3"/>
      <c r="SBT454" s="3"/>
      <c r="SBU454" s="3"/>
      <c r="SBV454" s="3"/>
      <c r="SBW454" s="3"/>
      <c r="SBX454" s="3"/>
      <c r="SBY454" s="3"/>
      <c r="SBZ454" s="3"/>
      <c r="SCA454" s="3"/>
      <c r="SCB454" s="3"/>
      <c r="SCC454" s="3"/>
      <c r="SCD454" s="3"/>
      <c r="SCE454" s="3"/>
      <c r="SCF454" s="3"/>
      <c r="SCG454" s="3"/>
      <c r="SCH454" s="3"/>
      <c r="SCI454" s="3"/>
      <c r="SCJ454" s="3"/>
      <c r="SCK454" s="3"/>
      <c r="SCL454" s="3"/>
      <c r="SCM454" s="3"/>
      <c r="SCN454" s="3"/>
      <c r="SCO454" s="3"/>
      <c r="SCP454" s="3"/>
      <c r="SCQ454" s="3"/>
      <c r="SCR454" s="3"/>
      <c r="SCS454" s="3"/>
      <c r="SCT454" s="3"/>
      <c r="SCU454" s="3"/>
      <c r="SCV454" s="3"/>
      <c r="SCW454" s="3"/>
      <c r="SCX454" s="3"/>
      <c r="SCY454" s="3"/>
      <c r="SCZ454" s="3"/>
      <c r="SDA454" s="3"/>
      <c r="SDB454" s="3"/>
      <c r="SDC454" s="3"/>
      <c r="SDD454" s="3"/>
      <c r="SDE454" s="3"/>
      <c r="SDF454" s="3"/>
      <c r="SDG454" s="3"/>
      <c r="SDH454" s="3"/>
      <c r="SDI454" s="3"/>
      <c r="SDJ454" s="3"/>
      <c r="SDK454" s="3"/>
      <c r="SDL454" s="3"/>
      <c r="SDM454" s="3"/>
      <c r="SDN454" s="3"/>
      <c r="SDO454" s="3"/>
      <c r="SDP454" s="3"/>
      <c r="SDQ454" s="3"/>
      <c r="SDR454" s="3"/>
      <c r="SDS454" s="3"/>
      <c r="SDT454" s="3"/>
      <c r="SDU454" s="3"/>
      <c r="SDV454" s="3"/>
      <c r="SDW454" s="3"/>
      <c r="SDX454" s="3"/>
      <c r="SDY454" s="3"/>
      <c r="SDZ454" s="3"/>
      <c r="SEA454" s="3"/>
      <c r="SEB454" s="3"/>
      <c r="SEC454" s="3"/>
      <c r="SED454" s="3"/>
      <c r="SEE454" s="3"/>
      <c r="SEF454" s="3"/>
      <c r="SEG454" s="3"/>
      <c r="SEH454" s="3"/>
      <c r="SEI454" s="3"/>
      <c r="SEJ454" s="3"/>
      <c r="SEK454" s="3"/>
      <c r="SEL454" s="3"/>
      <c r="SEM454" s="3"/>
      <c r="SEN454" s="3"/>
      <c r="SEO454" s="3"/>
      <c r="SEP454" s="3"/>
      <c r="SEQ454" s="3"/>
      <c r="SER454" s="3"/>
      <c r="SES454" s="3"/>
      <c r="SET454" s="3"/>
      <c r="SEU454" s="3"/>
      <c r="SEV454" s="3"/>
      <c r="SEW454" s="3"/>
      <c r="SEX454" s="3"/>
      <c r="SEY454" s="3"/>
      <c r="SEZ454" s="3"/>
      <c r="SFA454" s="3"/>
      <c r="SFB454" s="3"/>
      <c r="SFC454" s="3"/>
      <c r="SFD454" s="3"/>
      <c r="SFE454" s="3"/>
      <c r="SFF454" s="3"/>
      <c r="SFG454" s="3"/>
      <c r="SFH454" s="3"/>
      <c r="SFI454" s="3"/>
      <c r="SFJ454" s="3"/>
      <c r="SFK454" s="3"/>
      <c r="SFL454" s="3"/>
      <c r="SFM454" s="3"/>
      <c r="SFN454" s="3"/>
      <c r="SFO454" s="3"/>
      <c r="SFP454" s="3"/>
      <c r="SFQ454" s="3"/>
      <c r="SFR454" s="3"/>
      <c r="SFS454" s="3"/>
      <c r="SFT454" s="3"/>
      <c r="SFU454" s="3"/>
      <c r="SFV454" s="3"/>
      <c r="SFW454" s="3"/>
      <c r="SFX454" s="3"/>
      <c r="SFY454" s="3"/>
      <c r="SFZ454" s="3"/>
      <c r="SGA454" s="3"/>
      <c r="SGB454" s="3"/>
      <c r="SGC454" s="3"/>
      <c r="SGD454" s="3"/>
      <c r="SGE454" s="3"/>
      <c r="SGF454" s="3"/>
      <c r="SGG454" s="3"/>
      <c r="SGH454" s="3"/>
      <c r="SGI454" s="3"/>
      <c r="SGJ454" s="3"/>
      <c r="SGK454" s="3"/>
      <c r="SGL454" s="3"/>
      <c r="SGM454" s="3"/>
      <c r="SGN454" s="3"/>
      <c r="SGO454" s="3"/>
      <c r="SGP454" s="3"/>
      <c r="SGQ454" s="3"/>
      <c r="SGR454" s="3"/>
      <c r="SGS454" s="3"/>
      <c r="SGT454" s="3"/>
      <c r="SGU454" s="3"/>
      <c r="SGV454" s="3"/>
      <c r="SGW454" s="3"/>
      <c r="SGX454" s="3"/>
      <c r="SGY454" s="3"/>
      <c r="SHA454" s="3"/>
      <c r="SHC454" s="3"/>
      <c r="SHD454" s="3"/>
      <c r="SHE454" s="3"/>
      <c r="SHF454" s="3"/>
      <c r="SHG454" s="3"/>
      <c r="SHH454" s="3"/>
      <c r="SHI454" s="3"/>
      <c r="SHJ454" s="3"/>
      <c r="SHO454" s="3"/>
      <c r="SHP454" s="3"/>
      <c r="SHQ454" s="3"/>
      <c r="SHR454" s="3"/>
      <c r="SHS454" s="3"/>
      <c r="SHT454" s="3"/>
      <c r="SHU454" s="3"/>
      <c r="SHV454" s="3"/>
      <c r="SHW454" s="3"/>
      <c r="SHX454" s="3"/>
      <c r="SHY454" s="3"/>
      <c r="SHZ454" s="3"/>
      <c r="SIA454" s="3"/>
      <c r="SIB454" s="3"/>
      <c r="SIC454" s="3"/>
      <c r="SID454" s="3"/>
      <c r="SIE454" s="3"/>
      <c r="SIF454" s="3"/>
      <c r="SIG454" s="3"/>
      <c r="SIH454" s="3"/>
      <c r="SII454" s="3"/>
      <c r="SIJ454" s="3"/>
      <c r="SIK454" s="3"/>
      <c r="SIL454" s="3"/>
      <c r="SIM454" s="3"/>
      <c r="SIN454" s="3"/>
      <c r="SIO454" s="3"/>
      <c r="SIP454" s="3"/>
      <c r="SIQ454" s="3"/>
      <c r="SIR454" s="3"/>
      <c r="SIS454" s="3"/>
      <c r="SIT454" s="3"/>
      <c r="SIU454" s="3"/>
      <c r="SIV454" s="3"/>
      <c r="SIW454" s="3"/>
      <c r="SIX454" s="3"/>
      <c r="SIY454" s="3"/>
      <c r="SIZ454" s="3"/>
      <c r="SJA454" s="3"/>
      <c r="SJB454" s="3"/>
      <c r="SJC454" s="3"/>
      <c r="SJD454" s="3"/>
      <c r="SJE454" s="3"/>
      <c r="SJF454" s="3"/>
      <c r="SJG454" s="3"/>
      <c r="SJH454" s="3"/>
      <c r="SJI454" s="3"/>
      <c r="SJJ454" s="3"/>
      <c r="SJK454" s="3"/>
      <c r="SJL454" s="3"/>
      <c r="SJM454" s="3"/>
      <c r="SJN454" s="3"/>
      <c r="SJO454" s="3"/>
      <c r="SJP454" s="3"/>
      <c r="SJQ454" s="3"/>
      <c r="SJR454" s="3"/>
      <c r="SJS454" s="3"/>
      <c r="SJT454" s="3"/>
      <c r="SJU454" s="3"/>
      <c r="SJV454" s="3"/>
      <c r="SJW454" s="3"/>
      <c r="SJX454" s="3"/>
      <c r="SJY454" s="3"/>
      <c r="SJZ454" s="3"/>
      <c r="SKA454" s="3"/>
      <c r="SKB454" s="3"/>
      <c r="SKC454" s="3"/>
      <c r="SKD454" s="3"/>
      <c r="SKE454" s="3"/>
      <c r="SKF454" s="3"/>
      <c r="SKG454" s="3"/>
      <c r="SKH454" s="3"/>
      <c r="SKI454" s="3"/>
      <c r="SKJ454" s="3"/>
      <c r="SKK454" s="3"/>
      <c r="SKL454" s="3"/>
      <c r="SKM454" s="3"/>
      <c r="SKN454" s="3"/>
      <c r="SKO454" s="3"/>
      <c r="SKP454" s="3"/>
      <c r="SKQ454" s="3"/>
      <c r="SKR454" s="3"/>
      <c r="SKS454" s="3"/>
      <c r="SKT454" s="3"/>
      <c r="SKU454" s="3"/>
      <c r="SKV454" s="3"/>
      <c r="SKW454" s="3"/>
      <c r="SKX454" s="3"/>
      <c r="SKY454" s="3"/>
      <c r="SKZ454" s="3"/>
      <c r="SLA454" s="3"/>
      <c r="SLB454" s="3"/>
      <c r="SLC454" s="3"/>
      <c r="SLD454" s="3"/>
      <c r="SLE454" s="3"/>
      <c r="SLF454" s="3"/>
      <c r="SLG454" s="3"/>
      <c r="SLH454" s="3"/>
      <c r="SLI454" s="3"/>
      <c r="SLJ454" s="3"/>
      <c r="SLK454" s="3"/>
      <c r="SLL454" s="3"/>
      <c r="SLM454" s="3"/>
      <c r="SLN454" s="3"/>
      <c r="SLO454" s="3"/>
      <c r="SLP454" s="3"/>
      <c r="SLQ454" s="3"/>
      <c r="SLR454" s="3"/>
      <c r="SLS454" s="3"/>
      <c r="SLT454" s="3"/>
      <c r="SLU454" s="3"/>
      <c r="SLV454" s="3"/>
      <c r="SLW454" s="3"/>
      <c r="SLX454" s="3"/>
      <c r="SLY454" s="3"/>
      <c r="SLZ454" s="3"/>
      <c r="SMA454" s="3"/>
      <c r="SMB454" s="3"/>
      <c r="SMC454" s="3"/>
      <c r="SMD454" s="3"/>
      <c r="SME454" s="3"/>
      <c r="SMF454" s="3"/>
      <c r="SMG454" s="3"/>
      <c r="SMH454" s="3"/>
      <c r="SMI454" s="3"/>
      <c r="SMJ454" s="3"/>
      <c r="SMK454" s="3"/>
      <c r="SML454" s="3"/>
      <c r="SMM454" s="3"/>
      <c r="SMN454" s="3"/>
      <c r="SMO454" s="3"/>
      <c r="SMP454" s="3"/>
      <c r="SMQ454" s="3"/>
      <c r="SMR454" s="3"/>
      <c r="SMS454" s="3"/>
      <c r="SMT454" s="3"/>
      <c r="SMU454" s="3"/>
      <c r="SMV454" s="3"/>
      <c r="SMW454" s="3"/>
      <c r="SMX454" s="3"/>
      <c r="SMY454" s="3"/>
      <c r="SMZ454" s="3"/>
      <c r="SNA454" s="3"/>
      <c r="SNB454" s="3"/>
      <c r="SNC454" s="3"/>
      <c r="SND454" s="3"/>
      <c r="SNE454" s="3"/>
      <c r="SNF454" s="3"/>
      <c r="SNG454" s="3"/>
      <c r="SNH454" s="3"/>
      <c r="SNI454" s="3"/>
      <c r="SNJ454" s="3"/>
      <c r="SNK454" s="3"/>
      <c r="SNL454" s="3"/>
      <c r="SNM454" s="3"/>
      <c r="SNN454" s="3"/>
      <c r="SNO454" s="3"/>
      <c r="SNP454" s="3"/>
      <c r="SNQ454" s="3"/>
      <c r="SNR454" s="3"/>
      <c r="SNS454" s="3"/>
      <c r="SNT454" s="3"/>
      <c r="SNU454" s="3"/>
      <c r="SNV454" s="3"/>
      <c r="SNW454" s="3"/>
      <c r="SNX454" s="3"/>
      <c r="SNY454" s="3"/>
      <c r="SNZ454" s="3"/>
      <c r="SOA454" s="3"/>
      <c r="SOB454" s="3"/>
      <c r="SOC454" s="3"/>
      <c r="SOD454" s="3"/>
      <c r="SOE454" s="3"/>
      <c r="SOF454" s="3"/>
      <c r="SOG454" s="3"/>
      <c r="SOH454" s="3"/>
      <c r="SOI454" s="3"/>
      <c r="SOJ454" s="3"/>
      <c r="SOK454" s="3"/>
      <c r="SOL454" s="3"/>
      <c r="SOM454" s="3"/>
      <c r="SON454" s="3"/>
      <c r="SOO454" s="3"/>
      <c r="SOP454" s="3"/>
      <c r="SOQ454" s="3"/>
      <c r="SOR454" s="3"/>
      <c r="SOS454" s="3"/>
      <c r="SOT454" s="3"/>
      <c r="SOU454" s="3"/>
      <c r="SOV454" s="3"/>
      <c r="SOW454" s="3"/>
      <c r="SOX454" s="3"/>
      <c r="SOY454" s="3"/>
      <c r="SOZ454" s="3"/>
      <c r="SPA454" s="3"/>
      <c r="SPB454" s="3"/>
      <c r="SPC454" s="3"/>
      <c r="SPD454" s="3"/>
      <c r="SPE454" s="3"/>
      <c r="SPF454" s="3"/>
      <c r="SPG454" s="3"/>
      <c r="SPH454" s="3"/>
      <c r="SPI454" s="3"/>
      <c r="SPJ454" s="3"/>
      <c r="SPK454" s="3"/>
      <c r="SPL454" s="3"/>
      <c r="SPM454" s="3"/>
      <c r="SPN454" s="3"/>
      <c r="SPO454" s="3"/>
      <c r="SPP454" s="3"/>
      <c r="SPQ454" s="3"/>
      <c r="SPR454" s="3"/>
      <c r="SPS454" s="3"/>
      <c r="SPT454" s="3"/>
      <c r="SPU454" s="3"/>
      <c r="SPV454" s="3"/>
      <c r="SPW454" s="3"/>
      <c r="SPX454" s="3"/>
      <c r="SPY454" s="3"/>
      <c r="SPZ454" s="3"/>
      <c r="SQA454" s="3"/>
      <c r="SQB454" s="3"/>
      <c r="SQC454" s="3"/>
      <c r="SQD454" s="3"/>
      <c r="SQE454" s="3"/>
      <c r="SQF454" s="3"/>
      <c r="SQG454" s="3"/>
      <c r="SQH454" s="3"/>
      <c r="SQI454" s="3"/>
      <c r="SQJ454" s="3"/>
      <c r="SQK454" s="3"/>
      <c r="SQL454" s="3"/>
      <c r="SQM454" s="3"/>
      <c r="SQN454" s="3"/>
      <c r="SQO454" s="3"/>
      <c r="SQP454" s="3"/>
      <c r="SQQ454" s="3"/>
      <c r="SQR454" s="3"/>
      <c r="SQS454" s="3"/>
      <c r="SQT454" s="3"/>
      <c r="SQU454" s="3"/>
      <c r="SQW454" s="3"/>
      <c r="SQY454" s="3"/>
      <c r="SQZ454" s="3"/>
      <c r="SRA454" s="3"/>
      <c r="SRB454" s="3"/>
      <c r="SRC454" s="3"/>
      <c r="SRD454" s="3"/>
      <c r="SRE454" s="3"/>
      <c r="SRF454" s="3"/>
      <c r="SRK454" s="3"/>
      <c r="SRL454" s="3"/>
      <c r="SRM454" s="3"/>
      <c r="SRN454" s="3"/>
      <c r="SRO454" s="3"/>
      <c r="SRP454" s="3"/>
      <c r="SRQ454" s="3"/>
      <c r="SRR454" s="3"/>
      <c r="SRS454" s="3"/>
      <c r="SRT454" s="3"/>
      <c r="SRU454" s="3"/>
      <c r="SRV454" s="3"/>
      <c r="SRW454" s="3"/>
      <c r="SRX454" s="3"/>
      <c r="SRY454" s="3"/>
      <c r="SRZ454" s="3"/>
      <c r="SSA454" s="3"/>
      <c r="SSB454" s="3"/>
      <c r="SSC454" s="3"/>
      <c r="SSD454" s="3"/>
      <c r="SSE454" s="3"/>
      <c r="SSF454" s="3"/>
      <c r="SSG454" s="3"/>
      <c r="SSH454" s="3"/>
      <c r="SSI454" s="3"/>
      <c r="SSJ454" s="3"/>
      <c r="SSK454" s="3"/>
      <c r="SSL454" s="3"/>
      <c r="SSM454" s="3"/>
      <c r="SSN454" s="3"/>
      <c r="SSO454" s="3"/>
      <c r="SSP454" s="3"/>
      <c r="SSQ454" s="3"/>
      <c r="SSR454" s="3"/>
      <c r="SSS454" s="3"/>
      <c r="SST454" s="3"/>
      <c r="SSU454" s="3"/>
      <c r="SSV454" s="3"/>
      <c r="SSW454" s="3"/>
      <c r="SSX454" s="3"/>
      <c r="SSY454" s="3"/>
      <c r="SSZ454" s="3"/>
      <c r="STA454" s="3"/>
      <c r="STB454" s="3"/>
      <c r="STC454" s="3"/>
      <c r="STD454" s="3"/>
      <c r="STE454" s="3"/>
      <c r="STF454" s="3"/>
      <c r="STG454" s="3"/>
      <c r="STH454" s="3"/>
      <c r="STI454" s="3"/>
      <c r="STJ454" s="3"/>
      <c r="STK454" s="3"/>
      <c r="STL454" s="3"/>
      <c r="STM454" s="3"/>
      <c r="STN454" s="3"/>
      <c r="STO454" s="3"/>
      <c r="STP454" s="3"/>
      <c r="STQ454" s="3"/>
      <c r="STR454" s="3"/>
      <c r="STS454" s="3"/>
      <c r="STT454" s="3"/>
      <c r="STU454" s="3"/>
      <c r="STV454" s="3"/>
      <c r="STW454" s="3"/>
      <c r="STX454" s="3"/>
      <c r="STY454" s="3"/>
      <c r="STZ454" s="3"/>
      <c r="SUA454" s="3"/>
      <c r="SUB454" s="3"/>
      <c r="SUC454" s="3"/>
      <c r="SUD454" s="3"/>
      <c r="SUE454" s="3"/>
      <c r="SUF454" s="3"/>
      <c r="SUG454" s="3"/>
      <c r="SUH454" s="3"/>
      <c r="SUI454" s="3"/>
      <c r="SUJ454" s="3"/>
      <c r="SUK454" s="3"/>
      <c r="SUL454" s="3"/>
      <c r="SUM454" s="3"/>
      <c r="SUN454" s="3"/>
      <c r="SUO454" s="3"/>
      <c r="SUP454" s="3"/>
      <c r="SUQ454" s="3"/>
      <c r="SUR454" s="3"/>
      <c r="SUS454" s="3"/>
      <c r="SUT454" s="3"/>
      <c r="SUU454" s="3"/>
      <c r="SUV454" s="3"/>
      <c r="SUW454" s="3"/>
      <c r="SUX454" s="3"/>
      <c r="SUY454" s="3"/>
      <c r="SUZ454" s="3"/>
      <c r="SVA454" s="3"/>
      <c r="SVB454" s="3"/>
      <c r="SVC454" s="3"/>
      <c r="SVD454" s="3"/>
      <c r="SVE454" s="3"/>
      <c r="SVF454" s="3"/>
      <c r="SVG454" s="3"/>
      <c r="SVH454" s="3"/>
      <c r="SVI454" s="3"/>
      <c r="SVJ454" s="3"/>
      <c r="SVK454" s="3"/>
      <c r="SVL454" s="3"/>
      <c r="SVM454" s="3"/>
      <c r="SVN454" s="3"/>
      <c r="SVO454" s="3"/>
      <c r="SVP454" s="3"/>
      <c r="SVQ454" s="3"/>
      <c r="SVR454" s="3"/>
      <c r="SVS454" s="3"/>
      <c r="SVT454" s="3"/>
      <c r="SVU454" s="3"/>
      <c r="SVV454" s="3"/>
      <c r="SVW454" s="3"/>
      <c r="SVX454" s="3"/>
      <c r="SVY454" s="3"/>
      <c r="SVZ454" s="3"/>
      <c r="SWA454" s="3"/>
      <c r="SWB454" s="3"/>
      <c r="SWC454" s="3"/>
      <c r="SWD454" s="3"/>
      <c r="SWE454" s="3"/>
      <c r="SWF454" s="3"/>
      <c r="SWG454" s="3"/>
      <c r="SWH454" s="3"/>
      <c r="SWI454" s="3"/>
      <c r="SWJ454" s="3"/>
      <c r="SWK454" s="3"/>
      <c r="SWL454" s="3"/>
      <c r="SWM454" s="3"/>
      <c r="SWN454" s="3"/>
      <c r="SWO454" s="3"/>
      <c r="SWP454" s="3"/>
      <c r="SWQ454" s="3"/>
      <c r="SWR454" s="3"/>
      <c r="SWS454" s="3"/>
      <c r="SWT454" s="3"/>
      <c r="SWU454" s="3"/>
      <c r="SWV454" s="3"/>
      <c r="SWW454" s="3"/>
      <c r="SWX454" s="3"/>
      <c r="SWY454" s="3"/>
      <c r="SWZ454" s="3"/>
      <c r="SXA454" s="3"/>
      <c r="SXB454" s="3"/>
      <c r="SXC454" s="3"/>
      <c r="SXD454" s="3"/>
      <c r="SXE454" s="3"/>
      <c r="SXF454" s="3"/>
      <c r="SXG454" s="3"/>
      <c r="SXH454" s="3"/>
      <c r="SXI454" s="3"/>
      <c r="SXJ454" s="3"/>
      <c r="SXK454" s="3"/>
      <c r="SXL454" s="3"/>
      <c r="SXM454" s="3"/>
      <c r="SXN454" s="3"/>
      <c r="SXO454" s="3"/>
      <c r="SXP454" s="3"/>
      <c r="SXQ454" s="3"/>
      <c r="SXR454" s="3"/>
      <c r="SXS454" s="3"/>
      <c r="SXT454" s="3"/>
      <c r="SXU454" s="3"/>
      <c r="SXV454" s="3"/>
      <c r="SXW454" s="3"/>
      <c r="SXX454" s="3"/>
      <c r="SXY454" s="3"/>
      <c r="SXZ454" s="3"/>
      <c r="SYA454" s="3"/>
      <c r="SYB454" s="3"/>
      <c r="SYC454" s="3"/>
      <c r="SYD454" s="3"/>
      <c r="SYE454" s="3"/>
      <c r="SYF454" s="3"/>
      <c r="SYG454" s="3"/>
      <c r="SYH454" s="3"/>
      <c r="SYI454" s="3"/>
      <c r="SYJ454" s="3"/>
      <c r="SYK454" s="3"/>
      <c r="SYL454" s="3"/>
      <c r="SYM454" s="3"/>
      <c r="SYN454" s="3"/>
      <c r="SYO454" s="3"/>
      <c r="SYP454" s="3"/>
      <c r="SYQ454" s="3"/>
      <c r="SYR454" s="3"/>
      <c r="SYS454" s="3"/>
      <c r="SYT454" s="3"/>
      <c r="SYU454" s="3"/>
      <c r="SYV454" s="3"/>
      <c r="SYW454" s="3"/>
      <c r="SYX454" s="3"/>
      <c r="SYY454" s="3"/>
      <c r="SYZ454" s="3"/>
      <c r="SZA454" s="3"/>
      <c r="SZB454" s="3"/>
      <c r="SZC454" s="3"/>
      <c r="SZD454" s="3"/>
      <c r="SZE454" s="3"/>
      <c r="SZF454" s="3"/>
      <c r="SZG454" s="3"/>
      <c r="SZH454" s="3"/>
      <c r="SZI454" s="3"/>
      <c r="SZJ454" s="3"/>
      <c r="SZK454" s="3"/>
      <c r="SZL454" s="3"/>
      <c r="SZM454" s="3"/>
      <c r="SZN454" s="3"/>
      <c r="SZO454" s="3"/>
      <c r="SZP454" s="3"/>
      <c r="SZQ454" s="3"/>
      <c r="SZR454" s="3"/>
      <c r="SZS454" s="3"/>
      <c r="SZT454" s="3"/>
      <c r="SZU454" s="3"/>
      <c r="SZV454" s="3"/>
      <c r="SZW454" s="3"/>
      <c r="SZX454" s="3"/>
      <c r="SZY454" s="3"/>
      <c r="SZZ454" s="3"/>
      <c r="TAA454" s="3"/>
      <c r="TAB454" s="3"/>
      <c r="TAC454" s="3"/>
      <c r="TAD454" s="3"/>
      <c r="TAE454" s="3"/>
      <c r="TAF454" s="3"/>
      <c r="TAG454" s="3"/>
      <c r="TAH454" s="3"/>
      <c r="TAI454" s="3"/>
      <c r="TAJ454" s="3"/>
      <c r="TAK454" s="3"/>
      <c r="TAL454" s="3"/>
      <c r="TAM454" s="3"/>
      <c r="TAN454" s="3"/>
      <c r="TAO454" s="3"/>
      <c r="TAP454" s="3"/>
      <c r="TAQ454" s="3"/>
      <c r="TAS454" s="3"/>
      <c r="TAU454" s="3"/>
      <c r="TAV454" s="3"/>
      <c r="TAW454" s="3"/>
      <c r="TAX454" s="3"/>
      <c r="TAY454" s="3"/>
      <c r="TAZ454" s="3"/>
      <c r="TBA454" s="3"/>
      <c r="TBB454" s="3"/>
      <c r="TBG454" s="3"/>
      <c r="TBH454" s="3"/>
      <c r="TBI454" s="3"/>
      <c r="TBJ454" s="3"/>
      <c r="TBK454" s="3"/>
      <c r="TBL454" s="3"/>
      <c r="TBM454" s="3"/>
      <c r="TBN454" s="3"/>
      <c r="TBO454" s="3"/>
      <c r="TBP454" s="3"/>
      <c r="TBQ454" s="3"/>
      <c r="TBR454" s="3"/>
      <c r="TBS454" s="3"/>
      <c r="TBT454" s="3"/>
      <c r="TBU454" s="3"/>
      <c r="TBV454" s="3"/>
      <c r="TBW454" s="3"/>
      <c r="TBX454" s="3"/>
      <c r="TBY454" s="3"/>
      <c r="TBZ454" s="3"/>
      <c r="TCA454" s="3"/>
      <c r="TCB454" s="3"/>
      <c r="TCC454" s="3"/>
      <c r="TCD454" s="3"/>
      <c r="TCE454" s="3"/>
      <c r="TCF454" s="3"/>
      <c r="TCG454" s="3"/>
      <c r="TCH454" s="3"/>
      <c r="TCI454" s="3"/>
      <c r="TCJ454" s="3"/>
      <c r="TCK454" s="3"/>
      <c r="TCL454" s="3"/>
      <c r="TCM454" s="3"/>
      <c r="TCN454" s="3"/>
      <c r="TCO454" s="3"/>
      <c r="TCP454" s="3"/>
      <c r="TCQ454" s="3"/>
      <c r="TCR454" s="3"/>
      <c r="TCS454" s="3"/>
      <c r="TCT454" s="3"/>
      <c r="TCU454" s="3"/>
      <c r="TCV454" s="3"/>
      <c r="TCW454" s="3"/>
      <c r="TCX454" s="3"/>
      <c r="TCY454" s="3"/>
      <c r="TCZ454" s="3"/>
      <c r="TDA454" s="3"/>
      <c r="TDB454" s="3"/>
      <c r="TDC454" s="3"/>
      <c r="TDD454" s="3"/>
      <c r="TDE454" s="3"/>
      <c r="TDF454" s="3"/>
      <c r="TDG454" s="3"/>
      <c r="TDH454" s="3"/>
      <c r="TDI454" s="3"/>
      <c r="TDJ454" s="3"/>
      <c r="TDK454" s="3"/>
      <c r="TDL454" s="3"/>
      <c r="TDM454" s="3"/>
      <c r="TDN454" s="3"/>
      <c r="TDO454" s="3"/>
      <c r="TDP454" s="3"/>
      <c r="TDQ454" s="3"/>
      <c r="TDR454" s="3"/>
      <c r="TDS454" s="3"/>
      <c r="TDT454" s="3"/>
      <c r="TDU454" s="3"/>
      <c r="TDV454" s="3"/>
      <c r="TDW454" s="3"/>
      <c r="TDX454" s="3"/>
      <c r="TDY454" s="3"/>
      <c r="TDZ454" s="3"/>
      <c r="TEA454" s="3"/>
      <c r="TEB454" s="3"/>
      <c r="TEC454" s="3"/>
      <c r="TED454" s="3"/>
      <c r="TEE454" s="3"/>
      <c r="TEF454" s="3"/>
      <c r="TEG454" s="3"/>
      <c r="TEH454" s="3"/>
      <c r="TEI454" s="3"/>
      <c r="TEJ454" s="3"/>
      <c r="TEK454" s="3"/>
      <c r="TEL454" s="3"/>
      <c r="TEM454" s="3"/>
      <c r="TEN454" s="3"/>
      <c r="TEO454" s="3"/>
      <c r="TEP454" s="3"/>
      <c r="TEQ454" s="3"/>
      <c r="TER454" s="3"/>
      <c r="TES454" s="3"/>
      <c r="TET454" s="3"/>
      <c r="TEU454" s="3"/>
      <c r="TEV454" s="3"/>
      <c r="TEW454" s="3"/>
      <c r="TEX454" s="3"/>
      <c r="TEY454" s="3"/>
      <c r="TEZ454" s="3"/>
      <c r="TFA454" s="3"/>
      <c r="TFB454" s="3"/>
      <c r="TFC454" s="3"/>
      <c r="TFD454" s="3"/>
      <c r="TFE454" s="3"/>
      <c r="TFF454" s="3"/>
      <c r="TFG454" s="3"/>
      <c r="TFH454" s="3"/>
      <c r="TFI454" s="3"/>
      <c r="TFJ454" s="3"/>
      <c r="TFK454" s="3"/>
      <c r="TFL454" s="3"/>
      <c r="TFM454" s="3"/>
      <c r="TFN454" s="3"/>
      <c r="TFO454" s="3"/>
      <c r="TFP454" s="3"/>
      <c r="TFQ454" s="3"/>
      <c r="TFR454" s="3"/>
      <c r="TFS454" s="3"/>
      <c r="TFT454" s="3"/>
      <c r="TFU454" s="3"/>
      <c r="TFV454" s="3"/>
      <c r="TFW454" s="3"/>
      <c r="TFX454" s="3"/>
      <c r="TFY454" s="3"/>
      <c r="TFZ454" s="3"/>
      <c r="TGA454" s="3"/>
      <c r="TGB454" s="3"/>
      <c r="TGC454" s="3"/>
      <c r="TGD454" s="3"/>
      <c r="TGE454" s="3"/>
      <c r="TGF454" s="3"/>
      <c r="TGG454" s="3"/>
      <c r="TGH454" s="3"/>
      <c r="TGI454" s="3"/>
      <c r="TGJ454" s="3"/>
      <c r="TGK454" s="3"/>
      <c r="TGL454" s="3"/>
      <c r="TGM454" s="3"/>
      <c r="TGN454" s="3"/>
      <c r="TGO454" s="3"/>
      <c r="TGP454" s="3"/>
      <c r="TGQ454" s="3"/>
      <c r="TGR454" s="3"/>
      <c r="TGS454" s="3"/>
      <c r="TGT454" s="3"/>
      <c r="TGU454" s="3"/>
      <c r="TGV454" s="3"/>
      <c r="TGW454" s="3"/>
      <c r="TGX454" s="3"/>
      <c r="TGY454" s="3"/>
      <c r="TGZ454" s="3"/>
      <c r="THA454" s="3"/>
      <c r="THB454" s="3"/>
      <c r="THC454" s="3"/>
      <c r="THD454" s="3"/>
      <c r="THE454" s="3"/>
      <c r="THF454" s="3"/>
      <c r="THG454" s="3"/>
      <c r="THH454" s="3"/>
      <c r="THI454" s="3"/>
      <c r="THJ454" s="3"/>
      <c r="THK454" s="3"/>
      <c r="THL454" s="3"/>
      <c r="THM454" s="3"/>
      <c r="THN454" s="3"/>
      <c r="THO454" s="3"/>
      <c r="THP454" s="3"/>
      <c r="THQ454" s="3"/>
      <c r="THR454" s="3"/>
      <c r="THS454" s="3"/>
      <c r="THT454" s="3"/>
      <c r="THU454" s="3"/>
      <c r="THV454" s="3"/>
      <c r="THW454" s="3"/>
      <c r="THX454" s="3"/>
      <c r="THY454" s="3"/>
      <c r="THZ454" s="3"/>
      <c r="TIA454" s="3"/>
      <c r="TIB454" s="3"/>
      <c r="TIC454" s="3"/>
      <c r="TID454" s="3"/>
      <c r="TIE454" s="3"/>
      <c r="TIF454" s="3"/>
      <c r="TIG454" s="3"/>
      <c r="TIH454" s="3"/>
      <c r="TII454" s="3"/>
      <c r="TIJ454" s="3"/>
      <c r="TIK454" s="3"/>
      <c r="TIL454" s="3"/>
      <c r="TIM454" s="3"/>
      <c r="TIN454" s="3"/>
      <c r="TIO454" s="3"/>
      <c r="TIP454" s="3"/>
      <c r="TIQ454" s="3"/>
      <c r="TIR454" s="3"/>
      <c r="TIS454" s="3"/>
      <c r="TIT454" s="3"/>
      <c r="TIU454" s="3"/>
      <c r="TIV454" s="3"/>
      <c r="TIW454" s="3"/>
      <c r="TIX454" s="3"/>
      <c r="TIY454" s="3"/>
      <c r="TIZ454" s="3"/>
      <c r="TJA454" s="3"/>
      <c r="TJB454" s="3"/>
      <c r="TJC454" s="3"/>
      <c r="TJD454" s="3"/>
      <c r="TJE454" s="3"/>
      <c r="TJF454" s="3"/>
      <c r="TJG454" s="3"/>
      <c r="TJH454" s="3"/>
      <c r="TJI454" s="3"/>
      <c r="TJJ454" s="3"/>
      <c r="TJK454" s="3"/>
      <c r="TJL454" s="3"/>
      <c r="TJM454" s="3"/>
      <c r="TJN454" s="3"/>
      <c r="TJO454" s="3"/>
      <c r="TJP454" s="3"/>
      <c r="TJQ454" s="3"/>
      <c r="TJR454" s="3"/>
      <c r="TJS454" s="3"/>
      <c r="TJT454" s="3"/>
      <c r="TJU454" s="3"/>
      <c r="TJV454" s="3"/>
      <c r="TJW454" s="3"/>
      <c r="TJX454" s="3"/>
      <c r="TJY454" s="3"/>
      <c r="TJZ454" s="3"/>
      <c r="TKA454" s="3"/>
      <c r="TKB454" s="3"/>
      <c r="TKC454" s="3"/>
      <c r="TKD454" s="3"/>
      <c r="TKE454" s="3"/>
      <c r="TKF454" s="3"/>
      <c r="TKG454" s="3"/>
      <c r="TKH454" s="3"/>
      <c r="TKI454" s="3"/>
      <c r="TKJ454" s="3"/>
      <c r="TKK454" s="3"/>
      <c r="TKL454" s="3"/>
      <c r="TKM454" s="3"/>
      <c r="TKO454" s="3"/>
      <c r="TKQ454" s="3"/>
      <c r="TKR454" s="3"/>
      <c r="TKS454" s="3"/>
      <c r="TKT454" s="3"/>
      <c r="TKU454" s="3"/>
      <c r="TKV454" s="3"/>
      <c r="TKW454" s="3"/>
      <c r="TKX454" s="3"/>
      <c r="TLC454" s="3"/>
      <c r="TLD454" s="3"/>
      <c r="TLE454" s="3"/>
      <c r="TLF454" s="3"/>
      <c r="TLG454" s="3"/>
      <c r="TLH454" s="3"/>
      <c r="TLI454" s="3"/>
      <c r="TLJ454" s="3"/>
      <c r="TLK454" s="3"/>
      <c r="TLL454" s="3"/>
      <c r="TLM454" s="3"/>
      <c r="TLN454" s="3"/>
      <c r="TLO454" s="3"/>
      <c r="TLP454" s="3"/>
      <c r="TLQ454" s="3"/>
      <c r="TLR454" s="3"/>
      <c r="TLS454" s="3"/>
      <c r="TLT454" s="3"/>
      <c r="TLU454" s="3"/>
      <c r="TLV454" s="3"/>
      <c r="TLW454" s="3"/>
      <c r="TLX454" s="3"/>
      <c r="TLY454" s="3"/>
      <c r="TLZ454" s="3"/>
      <c r="TMA454" s="3"/>
      <c r="TMB454" s="3"/>
      <c r="TMC454" s="3"/>
      <c r="TMD454" s="3"/>
      <c r="TME454" s="3"/>
      <c r="TMF454" s="3"/>
      <c r="TMG454" s="3"/>
      <c r="TMH454" s="3"/>
      <c r="TMI454" s="3"/>
      <c r="TMJ454" s="3"/>
      <c r="TMK454" s="3"/>
      <c r="TML454" s="3"/>
      <c r="TMM454" s="3"/>
      <c r="TMN454" s="3"/>
      <c r="TMO454" s="3"/>
      <c r="TMP454" s="3"/>
      <c r="TMQ454" s="3"/>
      <c r="TMR454" s="3"/>
      <c r="TMS454" s="3"/>
      <c r="TMT454" s="3"/>
      <c r="TMU454" s="3"/>
      <c r="TMV454" s="3"/>
      <c r="TMW454" s="3"/>
      <c r="TMX454" s="3"/>
      <c r="TMY454" s="3"/>
      <c r="TMZ454" s="3"/>
      <c r="TNA454" s="3"/>
      <c r="TNB454" s="3"/>
      <c r="TNC454" s="3"/>
      <c r="TND454" s="3"/>
      <c r="TNE454" s="3"/>
      <c r="TNF454" s="3"/>
      <c r="TNG454" s="3"/>
      <c r="TNH454" s="3"/>
      <c r="TNI454" s="3"/>
      <c r="TNJ454" s="3"/>
      <c r="TNK454" s="3"/>
      <c r="TNL454" s="3"/>
      <c r="TNM454" s="3"/>
      <c r="TNN454" s="3"/>
      <c r="TNO454" s="3"/>
      <c r="TNP454" s="3"/>
      <c r="TNQ454" s="3"/>
      <c r="TNR454" s="3"/>
      <c r="TNS454" s="3"/>
      <c r="TNT454" s="3"/>
      <c r="TNU454" s="3"/>
      <c r="TNV454" s="3"/>
      <c r="TNW454" s="3"/>
      <c r="TNX454" s="3"/>
      <c r="TNY454" s="3"/>
      <c r="TNZ454" s="3"/>
      <c r="TOA454" s="3"/>
      <c r="TOB454" s="3"/>
      <c r="TOC454" s="3"/>
      <c r="TOD454" s="3"/>
      <c r="TOE454" s="3"/>
      <c r="TOF454" s="3"/>
      <c r="TOG454" s="3"/>
      <c r="TOH454" s="3"/>
      <c r="TOI454" s="3"/>
      <c r="TOJ454" s="3"/>
      <c r="TOK454" s="3"/>
      <c r="TOL454" s="3"/>
      <c r="TOM454" s="3"/>
      <c r="TON454" s="3"/>
      <c r="TOO454" s="3"/>
      <c r="TOP454" s="3"/>
      <c r="TOQ454" s="3"/>
      <c r="TOR454" s="3"/>
      <c r="TOS454" s="3"/>
      <c r="TOT454" s="3"/>
      <c r="TOU454" s="3"/>
      <c r="TOV454" s="3"/>
      <c r="TOW454" s="3"/>
      <c r="TOX454" s="3"/>
      <c r="TOY454" s="3"/>
      <c r="TOZ454" s="3"/>
      <c r="TPA454" s="3"/>
      <c r="TPB454" s="3"/>
      <c r="TPC454" s="3"/>
      <c r="TPD454" s="3"/>
      <c r="TPE454" s="3"/>
      <c r="TPF454" s="3"/>
      <c r="TPG454" s="3"/>
      <c r="TPH454" s="3"/>
      <c r="TPI454" s="3"/>
      <c r="TPJ454" s="3"/>
      <c r="TPK454" s="3"/>
      <c r="TPL454" s="3"/>
      <c r="TPM454" s="3"/>
      <c r="TPN454" s="3"/>
      <c r="TPO454" s="3"/>
      <c r="TPP454" s="3"/>
      <c r="TPQ454" s="3"/>
      <c r="TPR454" s="3"/>
      <c r="TPS454" s="3"/>
      <c r="TPT454" s="3"/>
      <c r="TPU454" s="3"/>
      <c r="TPV454" s="3"/>
      <c r="TPW454" s="3"/>
      <c r="TPX454" s="3"/>
      <c r="TPY454" s="3"/>
      <c r="TPZ454" s="3"/>
      <c r="TQA454" s="3"/>
      <c r="TQB454" s="3"/>
      <c r="TQC454" s="3"/>
      <c r="TQD454" s="3"/>
      <c r="TQE454" s="3"/>
      <c r="TQF454" s="3"/>
      <c r="TQG454" s="3"/>
      <c r="TQH454" s="3"/>
      <c r="TQI454" s="3"/>
      <c r="TQJ454" s="3"/>
      <c r="TQK454" s="3"/>
      <c r="TQL454" s="3"/>
      <c r="TQM454" s="3"/>
      <c r="TQN454" s="3"/>
      <c r="TQO454" s="3"/>
      <c r="TQP454" s="3"/>
      <c r="TQQ454" s="3"/>
      <c r="TQR454" s="3"/>
      <c r="TQS454" s="3"/>
      <c r="TQT454" s="3"/>
      <c r="TQU454" s="3"/>
      <c r="TQV454" s="3"/>
      <c r="TQW454" s="3"/>
      <c r="TQX454" s="3"/>
      <c r="TQY454" s="3"/>
      <c r="TQZ454" s="3"/>
      <c r="TRA454" s="3"/>
      <c r="TRB454" s="3"/>
      <c r="TRC454" s="3"/>
      <c r="TRD454" s="3"/>
      <c r="TRE454" s="3"/>
      <c r="TRF454" s="3"/>
      <c r="TRG454" s="3"/>
      <c r="TRH454" s="3"/>
      <c r="TRI454" s="3"/>
      <c r="TRJ454" s="3"/>
      <c r="TRK454" s="3"/>
      <c r="TRL454" s="3"/>
      <c r="TRM454" s="3"/>
      <c r="TRN454" s="3"/>
      <c r="TRO454" s="3"/>
      <c r="TRP454" s="3"/>
      <c r="TRQ454" s="3"/>
      <c r="TRR454" s="3"/>
      <c r="TRS454" s="3"/>
      <c r="TRT454" s="3"/>
      <c r="TRU454" s="3"/>
      <c r="TRV454" s="3"/>
      <c r="TRW454" s="3"/>
      <c r="TRX454" s="3"/>
      <c r="TRY454" s="3"/>
      <c r="TRZ454" s="3"/>
      <c r="TSA454" s="3"/>
      <c r="TSB454" s="3"/>
      <c r="TSC454" s="3"/>
      <c r="TSD454" s="3"/>
      <c r="TSE454" s="3"/>
      <c r="TSF454" s="3"/>
      <c r="TSG454" s="3"/>
      <c r="TSH454" s="3"/>
      <c r="TSI454" s="3"/>
      <c r="TSJ454" s="3"/>
      <c r="TSK454" s="3"/>
      <c r="TSL454" s="3"/>
      <c r="TSM454" s="3"/>
      <c r="TSN454" s="3"/>
      <c r="TSO454" s="3"/>
      <c r="TSP454" s="3"/>
      <c r="TSQ454" s="3"/>
      <c r="TSR454" s="3"/>
      <c r="TSS454" s="3"/>
      <c r="TST454" s="3"/>
      <c r="TSU454" s="3"/>
      <c r="TSV454" s="3"/>
      <c r="TSW454" s="3"/>
      <c r="TSX454" s="3"/>
      <c r="TSY454" s="3"/>
      <c r="TSZ454" s="3"/>
      <c r="TTA454" s="3"/>
      <c r="TTB454" s="3"/>
      <c r="TTC454" s="3"/>
      <c r="TTD454" s="3"/>
      <c r="TTE454" s="3"/>
      <c r="TTF454" s="3"/>
      <c r="TTG454" s="3"/>
      <c r="TTH454" s="3"/>
      <c r="TTI454" s="3"/>
      <c r="TTJ454" s="3"/>
      <c r="TTK454" s="3"/>
      <c r="TTL454" s="3"/>
      <c r="TTM454" s="3"/>
      <c r="TTN454" s="3"/>
      <c r="TTO454" s="3"/>
      <c r="TTP454" s="3"/>
      <c r="TTQ454" s="3"/>
      <c r="TTR454" s="3"/>
      <c r="TTS454" s="3"/>
      <c r="TTT454" s="3"/>
      <c r="TTU454" s="3"/>
      <c r="TTV454" s="3"/>
      <c r="TTW454" s="3"/>
      <c r="TTX454" s="3"/>
      <c r="TTY454" s="3"/>
      <c r="TTZ454" s="3"/>
      <c r="TUA454" s="3"/>
      <c r="TUB454" s="3"/>
      <c r="TUC454" s="3"/>
      <c r="TUD454" s="3"/>
      <c r="TUE454" s="3"/>
      <c r="TUF454" s="3"/>
      <c r="TUG454" s="3"/>
      <c r="TUH454" s="3"/>
      <c r="TUI454" s="3"/>
      <c r="TUK454" s="3"/>
      <c r="TUM454" s="3"/>
      <c r="TUN454" s="3"/>
      <c r="TUO454" s="3"/>
      <c r="TUP454" s="3"/>
      <c r="TUQ454" s="3"/>
      <c r="TUR454" s="3"/>
      <c r="TUS454" s="3"/>
      <c r="TUT454" s="3"/>
      <c r="TUY454" s="3"/>
      <c r="TUZ454" s="3"/>
      <c r="TVA454" s="3"/>
      <c r="TVB454" s="3"/>
      <c r="TVC454" s="3"/>
      <c r="TVD454" s="3"/>
      <c r="TVE454" s="3"/>
      <c r="TVF454" s="3"/>
      <c r="TVG454" s="3"/>
      <c r="TVH454" s="3"/>
      <c r="TVI454" s="3"/>
      <c r="TVJ454" s="3"/>
      <c r="TVK454" s="3"/>
      <c r="TVL454" s="3"/>
      <c r="TVM454" s="3"/>
      <c r="TVN454" s="3"/>
      <c r="TVO454" s="3"/>
      <c r="TVP454" s="3"/>
      <c r="TVQ454" s="3"/>
      <c r="TVR454" s="3"/>
      <c r="TVS454" s="3"/>
      <c r="TVT454" s="3"/>
      <c r="TVU454" s="3"/>
      <c r="TVV454" s="3"/>
      <c r="TVW454" s="3"/>
      <c r="TVX454" s="3"/>
      <c r="TVY454" s="3"/>
      <c r="TVZ454" s="3"/>
      <c r="TWA454" s="3"/>
      <c r="TWB454" s="3"/>
      <c r="TWC454" s="3"/>
      <c r="TWD454" s="3"/>
      <c r="TWE454" s="3"/>
      <c r="TWF454" s="3"/>
      <c r="TWG454" s="3"/>
      <c r="TWH454" s="3"/>
      <c r="TWI454" s="3"/>
      <c r="TWJ454" s="3"/>
      <c r="TWK454" s="3"/>
      <c r="TWL454" s="3"/>
      <c r="TWM454" s="3"/>
      <c r="TWN454" s="3"/>
      <c r="TWO454" s="3"/>
      <c r="TWP454" s="3"/>
      <c r="TWQ454" s="3"/>
      <c r="TWR454" s="3"/>
      <c r="TWS454" s="3"/>
      <c r="TWT454" s="3"/>
      <c r="TWU454" s="3"/>
      <c r="TWV454" s="3"/>
      <c r="TWW454" s="3"/>
      <c r="TWX454" s="3"/>
      <c r="TWY454" s="3"/>
      <c r="TWZ454" s="3"/>
      <c r="TXA454" s="3"/>
      <c r="TXB454" s="3"/>
      <c r="TXC454" s="3"/>
      <c r="TXD454" s="3"/>
      <c r="TXE454" s="3"/>
      <c r="TXF454" s="3"/>
      <c r="TXG454" s="3"/>
      <c r="TXH454" s="3"/>
      <c r="TXI454" s="3"/>
      <c r="TXJ454" s="3"/>
      <c r="TXK454" s="3"/>
      <c r="TXL454" s="3"/>
      <c r="TXM454" s="3"/>
      <c r="TXN454" s="3"/>
      <c r="TXO454" s="3"/>
      <c r="TXP454" s="3"/>
      <c r="TXQ454" s="3"/>
      <c r="TXR454" s="3"/>
      <c r="TXS454" s="3"/>
      <c r="TXT454" s="3"/>
      <c r="TXU454" s="3"/>
      <c r="TXV454" s="3"/>
      <c r="TXW454" s="3"/>
      <c r="TXX454" s="3"/>
      <c r="TXY454" s="3"/>
      <c r="TXZ454" s="3"/>
      <c r="TYA454" s="3"/>
      <c r="TYB454" s="3"/>
      <c r="TYC454" s="3"/>
      <c r="TYD454" s="3"/>
      <c r="TYE454" s="3"/>
      <c r="TYF454" s="3"/>
      <c r="TYG454" s="3"/>
      <c r="TYH454" s="3"/>
      <c r="TYI454" s="3"/>
      <c r="TYJ454" s="3"/>
      <c r="TYK454" s="3"/>
      <c r="TYL454" s="3"/>
      <c r="TYM454" s="3"/>
      <c r="TYN454" s="3"/>
      <c r="TYO454" s="3"/>
      <c r="TYP454" s="3"/>
      <c r="TYQ454" s="3"/>
      <c r="TYR454" s="3"/>
      <c r="TYS454" s="3"/>
      <c r="TYT454" s="3"/>
      <c r="TYU454" s="3"/>
      <c r="TYV454" s="3"/>
      <c r="TYW454" s="3"/>
      <c r="TYX454" s="3"/>
      <c r="TYY454" s="3"/>
      <c r="TYZ454" s="3"/>
      <c r="TZA454" s="3"/>
      <c r="TZB454" s="3"/>
      <c r="TZC454" s="3"/>
      <c r="TZD454" s="3"/>
      <c r="TZE454" s="3"/>
      <c r="TZF454" s="3"/>
      <c r="TZG454" s="3"/>
      <c r="TZH454" s="3"/>
      <c r="TZI454" s="3"/>
      <c r="TZJ454" s="3"/>
      <c r="TZK454" s="3"/>
      <c r="TZL454" s="3"/>
      <c r="TZM454" s="3"/>
      <c r="TZN454" s="3"/>
      <c r="TZO454" s="3"/>
      <c r="TZP454" s="3"/>
      <c r="TZQ454" s="3"/>
      <c r="TZR454" s="3"/>
      <c r="TZS454" s="3"/>
      <c r="TZT454" s="3"/>
      <c r="TZU454" s="3"/>
      <c r="TZV454" s="3"/>
      <c r="TZW454" s="3"/>
      <c r="TZX454" s="3"/>
      <c r="TZY454" s="3"/>
      <c r="TZZ454" s="3"/>
      <c r="UAA454" s="3"/>
      <c r="UAB454" s="3"/>
      <c r="UAC454" s="3"/>
      <c r="UAD454" s="3"/>
      <c r="UAE454" s="3"/>
      <c r="UAF454" s="3"/>
      <c r="UAG454" s="3"/>
      <c r="UAH454" s="3"/>
      <c r="UAI454" s="3"/>
      <c r="UAJ454" s="3"/>
      <c r="UAK454" s="3"/>
      <c r="UAL454" s="3"/>
      <c r="UAM454" s="3"/>
      <c r="UAN454" s="3"/>
      <c r="UAO454" s="3"/>
      <c r="UAP454" s="3"/>
      <c r="UAQ454" s="3"/>
      <c r="UAR454" s="3"/>
      <c r="UAS454" s="3"/>
      <c r="UAT454" s="3"/>
      <c r="UAU454" s="3"/>
      <c r="UAV454" s="3"/>
      <c r="UAW454" s="3"/>
      <c r="UAX454" s="3"/>
      <c r="UAY454" s="3"/>
      <c r="UAZ454" s="3"/>
      <c r="UBA454" s="3"/>
      <c r="UBB454" s="3"/>
      <c r="UBC454" s="3"/>
      <c r="UBD454" s="3"/>
      <c r="UBE454" s="3"/>
      <c r="UBF454" s="3"/>
      <c r="UBG454" s="3"/>
      <c r="UBH454" s="3"/>
      <c r="UBI454" s="3"/>
      <c r="UBJ454" s="3"/>
      <c r="UBK454" s="3"/>
      <c r="UBL454" s="3"/>
      <c r="UBM454" s="3"/>
      <c r="UBN454" s="3"/>
      <c r="UBO454" s="3"/>
      <c r="UBP454" s="3"/>
      <c r="UBQ454" s="3"/>
      <c r="UBR454" s="3"/>
      <c r="UBS454" s="3"/>
      <c r="UBT454" s="3"/>
      <c r="UBU454" s="3"/>
      <c r="UBV454" s="3"/>
      <c r="UBW454" s="3"/>
      <c r="UBX454" s="3"/>
      <c r="UBY454" s="3"/>
      <c r="UBZ454" s="3"/>
      <c r="UCA454" s="3"/>
      <c r="UCB454" s="3"/>
      <c r="UCC454" s="3"/>
      <c r="UCD454" s="3"/>
      <c r="UCE454" s="3"/>
      <c r="UCF454" s="3"/>
      <c r="UCG454" s="3"/>
      <c r="UCH454" s="3"/>
      <c r="UCI454" s="3"/>
      <c r="UCJ454" s="3"/>
      <c r="UCK454" s="3"/>
      <c r="UCL454" s="3"/>
      <c r="UCM454" s="3"/>
      <c r="UCN454" s="3"/>
      <c r="UCO454" s="3"/>
      <c r="UCP454" s="3"/>
      <c r="UCQ454" s="3"/>
      <c r="UCR454" s="3"/>
      <c r="UCS454" s="3"/>
      <c r="UCT454" s="3"/>
      <c r="UCU454" s="3"/>
      <c r="UCV454" s="3"/>
      <c r="UCW454" s="3"/>
      <c r="UCX454" s="3"/>
      <c r="UCY454" s="3"/>
      <c r="UCZ454" s="3"/>
      <c r="UDA454" s="3"/>
      <c r="UDB454" s="3"/>
      <c r="UDC454" s="3"/>
      <c r="UDD454" s="3"/>
      <c r="UDE454" s="3"/>
      <c r="UDF454" s="3"/>
      <c r="UDG454" s="3"/>
      <c r="UDH454" s="3"/>
      <c r="UDI454" s="3"/>
      <c r="UDJ454" s="3"/>
      <c r="UDK454" s="3"/>
      <c r="UDL454" s="3"/>
      <c r="UDM454" s="3"/>
      <c r="UDN454" s="3"/>
      <c r="UDO454" s="3"/>
      <c r="UDP454" s="3"/>
      <c r="UDQ454" s="3"/>
      <c r="UDR454" s="3"/>
      <c r="UDS454" s="3"/>
      <c r="UDT454" s="3"/>
      <c r="UDU454" s="3"/>
      <c r="UDV454" s="3"/>
      <c r="UDW454" s="3"/>
      <c r="UDX454" s="3"/>
      <c r="UDY454" s="3"/>
      <c r="UDZ454" s="3"/>
      <c r="UEA454" s="3"/>
      <c r="UEB454" s="3"/>
      <c r="UEC454" s="3"/>
      <c r="UED454" s="3"/>
      <c r="UEE454" s="3"/>
      <c r="UEG454" s="3"/>
      <c r="UEI454" s="3"/>
      <c r="UEJ454" s="3"/>
      <c r="UEK454" s="3"/>
      <c r="UEL454" s="3"/>
      <c r="UEM454" s="3"/>
      <c r="UEN454" s="3"/>
      <c r="UEO454" s="3"/>
      <c r="UEP454" s="3"/>
      <c r="UEU454" s="3"/>
      <c r="UEV454" s="3"/>
      <c r="UEW454" s="3"/>
      <c r="UEX454" s="3"/>
      <c r="UEY454" s="3"/>
      <c r="UEZ454" s="3"/>
      <c r="UFA454" s="3"/>
      <c r="UFB454" s="3"/>
      <c r="UFC454" s="3"/>
      <c r="UFD454" s="3"/>
      <c r="UFE454" s="3"/>
      <c r="UFF454" s="3"/>
      <c r="UFG454" s="3"/>
      <c r="UFH454" s="3"/>
      <c r="UFI454" s="3"/>
      <c r="UFJ454" s="3"/>
      <c r="UFK454" s="3"/>
      <c r="UFL454" s="3"/>
      <c r="UFM454" s="3"/>
      <c r="UFN454" s="3"/>
      <c r="UFO454" s="3"/>
      <c r="UFP454" s="3"/>
      <c r="UFQ454" s="3"/>
      <c r="UFR454" s="3"/>
      <c r="UFS454" s="3"/>
      <c r="UFT454" s="3"/>
      <c r="UFU454" s="3"/>
      <c r="UFV454" s="3"/>
      <c r="UFW454" s="3"/>
      <c r="UFX454" s="3"/>
      <c r="UFY454" s="3"/>
      <c r="UFZ454" s="3"/>
      <c r="UGA454" s="3"/>
      <c r="UGB454" s="3"/>
      <c r="UGC454" s="3"/>
      <c r="UGD454" s="3"/>
      <c r="UGE454" s="3"/>
      <c r="UGF454" s="3"/>
      <c r="UGG454" s="3"/>
      <c r="UGH454" s="3"/>
      <c r="UGI454" s="3"/>
      <c r="UGJ454" s="3"/>
      <c r="UGK454" s="3"/>
      <c r="UGL454" s="3"/>
      <c r="UGM454" s="3"/>
      <c r="UGN454" s="3"/>
      <c r="UGO454" s="3"/>
      <c r="UGP454" s="3"/>
      <c r="UGQ454" s="3"/>
      <c r="UGR454" s="3"/>
      <c r="UGS454" s="3"/>
      <c r="UGT454" s="3"/>
      <c r="UGU454" s="3"/>
      <c r="UGV454" s="3"/>
      <c r="UGW454" s="3"/>
      <c r="UGX454" s="3"/>
      <c r="UGY454" s="3"/>
      <c r="UGZ454" s="3"/>
      <c r="UHA454" s="3"/>
      <c r="UHB454" s="3"/>
      <c r="UHC454" s="3"/>
      <c r="UHD454" s="3"/>
      <c r="UHE454" s="3"/>
      <c r="UHF454" s="3"/>
      <c r="UHG454" s="3"/>
      <c r="UHH454" s="3"/>
      <c r="UHI454" s="3"/>
      <c r="UHJ454" s="3"/>
      <c r="UHK454" s="3"/>
      <c r="UHL454" s="3"/>
      <c r="UHM454" s="3"/>
      <c r="UHN454" s="3"/>
      <c r="UHO454" s="3"/>
      <c r="UHP454" s="3"/>
      <c r="UHQ454" s="3"/>
      <c r="UHR454" s="3"/>
      <c r="UHS454" s="3"/>
      <c r="UHT454" s="3"/>
      <c r="UHU454" s="3"/>
      <c r="UHV454" s="3"/>
      <c r="UHW454" s="3"/>
      <c r="UHX454" s="3"/>
      <c r="UHY454" s="3"/>
      <c r="UHZ454" s="3"/>
      <c r="UIA454" s="3"/>
      <c r="UIB454" s="3"/>
      <c r="UIC454" s="3"/>
      <c r="UID454" s="3"/>
      <c r="UIE454" s="3"/>
      <c r="UIF454" s="3"/>
      <c r="UIG454" s="3"/>
      <c r="UIH454" s="3"/>
      <c r="UII454" s="3"/>
      <c r="UIJ454" s="3"/>
      <c r="UIK454" s="3"/>
      <c r="UIL454" s="3"/>
      <c r="UIM454" s="3"/>
      <c r="UIN454" s="3"/>
      <c r="UIO454" s="3"/>
      <c r="UIP454" s="3"/>
      <c r="UIQ454" s="3"/>
      <c r="UIR454" s="3"/>
      <c r="UIS454" s="3"/>
      <c r="UIT454" s="3"/>
      <c r="UIU454" s="3"/>
      <c r="UIV454" s="3"/>
      <c r="UIW454" s="3"/>
      <c r="UIX454" s="3"/>
      <c r="UIY454" s="3"/>
      <c r="UIZ454" s="3"/>
      <c r="UJA454" s="3"/>
      <c r="UJB454" s="3"/>
      <c r="UJC454" s="3"/>
      <c r="UJD454" s="3"/>
      <c r="UJE454" s="3"/>
      <c r="UJF454" s="3"/>
      <c r="UJG454" s="3"/>
      <c r="UJH454" s="3"/>
      <c r="UJI454" s="3"/>
      <c r="UJJ454" s="3"/>
      <c r="UJK454" s="3"/>
      <c r="UJL454" s="3"/>
      <c r="UJM454" s="3"/>
      <c r="UJN454" s="3"/>
      <c r="UJO454" s="3"/>
      <c r="UJP454" s="3"/>
      <c r="UJQ454" s="3"/>
      <c r="UJR454" s="3"/>
      <c r="UJS454" s="3"/>
      <c r="UJT454" s="3"/>
      <c r="UJU454" s="3"/>
      <c r="UJV454" s="3"/>
      <c r="UJW454" s="3"/>
      <c r="UJX454" s="3"/>
      <c r="UJY454" s="3"/>
      <c r="UJZ454" s="3"/>
      <c r="UKA454" s="3"/>
      <c r="UKB454" s="3"/>
      <c r="UKC454" s="3"/>
      <c r="UKD454" s="3"/>
      <c r="UKE454" s="3"/>
      <c r="UKF454" s="3"/>
      <c r="UKG454" s="3"/>
      <c r="UKH454" s="3"/>
      <c r="UKI454" s="3"/>
      <c r="UKJ454" s="3"/>
      <c r="UKK454" s="3"/>
      <c r="UKL454" s="3"/>
      <c r="UKM454" s="3"/>
      <c r="UKN454" s="3"/>
      <c r="UKO454" s="3"/>
      <c r="UKP454" s="3"/>
      <c r="UKQ454" s="3"/>
      <c r="UKR454" s="3"/>
      <c r="UKS454" s="3"/>
      <c r="UKT454" s="3"/>
      <c r="UKU454" s="3"/>
      <c r="UKV454" s="3"/>
      <c r="UKW454" s="3"/>
      <c r="UKX454" s="3"/>
      <c r="UKY454" s="3"/>
      <c r="UKZ454" s="3"/>
      <c r="ULA454" s="3"/>
      <c r="ULB454" s="3"/>
      <c r="ULC454" s="3"/>
      <c r="ULD454" s="3"/>
      <c r="ULE454" s="3"/>
      <c r="ULF454" s="3"/>
      <c r="ULG454" s="3"/>
      <c r="ULH454" s="3"/>
      <c r="ULI454" s="3"/>
      <c r="ULJ454" s="3"/>
      <c r="ULK454" s="3"/>
      <c r="ULL454" s="3"/>
      <c r="ULM454" s="3"/>
      <c r="ULN454" s="3"/>
      <c r="ULO454" s="3"/>
      <c r="ULP454" s="3"/>
      <c r="ULQ454" s="3"/>
      <c r="ULR454" s="3"/>
      <c r="ULS454" s="3"/>
      <c r="ULT454" s="3"/>
      <c r="ULU454" s="3"/>
      <c r="ULV454" s="3"/>
      <c r="ULW454" s="3"/>
      <c r="ULX454" s="3"/>
      <c r="ULY454" s="3"/>
      <c r="ULZ454" s="3"/>
      <c r="UMA454" s="3"/>
      <c r="UMB454" s="3"/>
      <c r="UMC454" s="3"/>
      <c r="UMD454" s="3"/>
      <c r="UME454" s="3"/>
      <c r="UMF454" s="3"/>
      <c r="UMG454" s="3"/>
      <c r="UMH454" s="3"/>
      <c r="UMI454" s="3"/>
      <c r="UMJ454" s="3"/>
      <c r="UMK454" s="3"/>
      <c r="UML454" s="3"/>
      <c r="UMM454" s="3"/>
      <c r="UMN454" s="3"/>
      <c r="UMO454" s="3"/>
      <c r="UMP454" s="3"/>
      <c r="UMQ454" s="3"/>
      <c r="UMR454" s="3"/>
      <c r="UMS454" s="3"/>
      <c r="UMT454" s="3"/>
      <c r="UMU454" s="3"/>
      <c r="UMV454" s="3"/>
      <c r="UMW454" s="3"/>
      <c r="UMX454" s="3"/>
      <c r="UMY454" s="3"/>
      <c r="UMZ454" s="3"/>
      <c r="UNA454" s="3"/>
      <c r="UNB454" s="3"/>
      <c r="UNC454" s="3"/>
      <c r="UND454" s="3"/>
      <c r="UNE454" s="3"/>
      <c r="UNF454" s="3"/>
      <c r="UNG454" s="3"/>
      <c r="UNH454" s="3"/>
      <c r="UNI454" s="3"/>
      <c r="UNJ454" s="3"/>
      <c r="UNK454" s="3"/>
      <c r="UNL454" s="3"/>
      <c r="UNM454" s="3"/>
      <c r="UNN454" s="3"/>
      <c r="UNO454" s="3"/>
      <c r="UNP454" s="3"/>
      <c r="UNQ454" s="3"/>
      <c r="UNR454" s="3"/>
      <c r="UNS454" s="3"/>
      <c r="UNT454" s="3"/>
      <c r="UNU454" s="3"/>
      <c r="UNV454" s="3"/>
      <c r="UNW454" s="3"/>
      <c r="UNX454" s="3"/>
      <c r="UNY454" s="3"/>
      <c r="UNZ454" s="3"/>
      <c r="UOA454" s="3"/>
      <c r="UOC454" s="3"/>
      <c r="UOE454" s="3"/>
      <c r="UOF454" s="3"/>
      <c r="UOG454" s="3"/>
      <c r="UOH454" s="3"/>
      <c r="UOI454" s="3"/>
      <c r="UOJ454" s="3"/>
      <c r="UOK454" s="3"/>
      <c r="UOL454" s="3"/>
      <c r="UOQ454" s="3"/>
      <c r="UOR454" s="3"/>
      <c r="UOS454" s="3"/>
      <c r="UOT454" s="3"/>
      <c r="UOU454" s="3"/>
      <c r="UOV454" s="3"/>
      <c r="UOW454" s="3"/>
      <c r="UOX454" s="3"/>
      <c r="UOY454" s="3"/>
      <c r="UOZ454" s="3"/>
      <c r="UPA454" s="3"/>
      <c r="UPB454" s="3"/>
      <c r="UPC454" s="3"/>
      <c r="UPD454" s="3"/>
      <c r="UPE454" s="3"/>
      <c r="UPF454" s="3"/>
      <c r="UPG454" s="3"/>
      <c r="UPH454" s="3"/>
      <c r="UPI454" s="3"/>
      <c r="UPJ454" s="3"/>
      <c r="UPK454" s="3"/>
      <c r="UPL454" s="3"/>
      <c r="UPM454" s="3"/>
      <c r="UPN454" s="3"/>
      <c r="UPO454" s="3"/>
      <c r="UPP454" s="3"/>
      <c r="UPQ454" s="3"/>
      <c r="UPR454" s="3"/>
      <c r="UPS454" s="3"/>
      <c r="UPT454" s="3"/>
      <c r="UPU454" s="3"/>
      <c r="UPV454" s="3"/>
      <c r="UPW454" s="3"/>
      <c r="UPX454" s="3"/>
      <c r="UPY454" s="3"/>
      <c r="UPZ454" s="3"/>
      <c r="UQA454" s="3"/>
      <c r="UQB454" s="3"/>
      <c r="UQC454" s="3"/>
      <c r="UQD454" s="3"/>
      <c r="UQE454" s="3"/>
      <c r="UQF454" s="3"/>
      <c r="UQG454" s="3"/>
      <c r="UQH454" s="3"/>
      <c r="UQI454" s="3"/>
      <c r="UQJ454" s="3"/>
      <c r="UQK454" s="3"/>
      <c r="UQL454" s="3"/>
      <c r="UQM454" s="3"/>
      <c r="UQN454" s="3"/>
      <c r="UQO454" s="3"/>
      <c r="UQP454" s="3"/>
      <c r="UQQ454" s="3"/>
      <c r="UQR454" s="3"/>
      <c r="UQS454" s="3"/>
      <c r="UQT454" s="3"/>
      <c r="UQU454" s="3"/>
      <c r="UQV454" s="3"/>
      <c r="UQW454" s="3"/>
      <c r="UQX454" s="3"/>
      <c r="UQY454" s="3"/>
      <c r="UQZ454" s="3"/>
      <c r="URA454" s="3"/>
      <c r="URB454" s="3"/>
      <c r="URC454" s="3"/>
      <c r="URD454" s="3"/>
      <c r="URE454" s="3"/>
      <c r="URF454" s="3"/>
      <c r="URG454" s="3"/>
      <c r="URH454" s="3"/>
      <c r="URI454" s="3"/>
      <c r="URJ454" s="3"/>
      <c r="URK454" s="3"/>
      <c r="URL454" s="3"/>
      <c r="URM454" s="3"/>
      <c r="URN454" s="3"/>
      <c r="URO454" s="3"/>
      <c r="URP454" s="3"/>
      <c r="URQ454" s="3"/>
      <c r="URR454" s="3"/>
      <c r="URS454" s="3"/>
      <c r="URT454" s="3"/>
      <c r="URU454" s="3"/>
      <c r="URV454" s="3"/>
      <c r="URW454" s="3"/>
      <c r="URX454" s="3"/>
      <c r="URY454" s="3"/>
      <c r="URZ454" s="3"/>
      <c r="USA454" s="3"/>
      <c r="USB454" s="3"/>
      <c r="USC454" s="3"/>
      <c r="USD454" s="3"/>
      <c r="USE454" s="3"/>
      <c r="USF454" s="3"/>
      <c r="USG454" s="3"/>
      <c r="USH454" s="3"/>
      <c r="USI454" s="3"/>
      <c r="USJ454" s="3"/>
      <c r="USK454" s="3"/>
      <c r="USL454" s="3"/>
      <c r="USM454" s="3"/>
      <c r="USN454" s="3"/>
      <c r="USO454" s="3"/>
      <c r="USP454" s="3"/>
      <c r="USQ454" s="3"/>
      <c r="USR454" s="3"/>
      <c r="USS454" s="3"/>
      <c r="UST454" s="3"/>
      <c r="USU454" s="3"/>
      <c r="USV454" s="3"/>
      <c r="USW454" s="3"/>
      <c r="USX454" s="3"/>
      <c r="USY454" s="3"/>
      <c r="USZ454" s="3"/>
      <c r="UTA454" s="3"/>
      <c r="UTB454" s="3"/>
      <c r="UTC454" s="3"/>
      <c r="UTD454" s="3"/>
      <c r="UTE454" s="3"/>
      <c r="UTF454" s="3"/>
      <c r="UTG454" s="3"/>
      <c r="UTH454" s="3"/>
      <c r="UTI454" s="3"/>
      <c r="UTJ454" s="3"/>
      <c r="UTK454" s="3"/>
      <c r="UTL454" s="3"/>
      <c r="UTM454" s="3"/>
      <c r="UTN454" s="3"/>
      <c r="UTO454" s="3"/>
      <c r="UTP454" s="3"/>
      <c r="UTQ454" s="3"/>
      <c r="UTR454" s="3"/>
      <c r="UTS454" s="3"/>
      <c r="UTT454" s="3"/>
      <c r="UTU454" s="3"/>
      <c r="UTV454" s="3"/>
      <c r="UTW454" s="3"/>
      <c r="UTX454" s="3"/>
      <c r="UTY454" s="3"/>
      <c r="UTZ454" s="3"/>
      <c r="UUA454" s="3"/>
      <c r="UUB454" s="3"/>
      <c r="UUC454" s="3"/>
      <c r="UUD454" s="3"/>
      <c r="UUE454" s="3"/>
      <c r="UUF454" s="3"/>
      <c r="UUG454" s="3"/>
      <c r="UUH454" s="3"/>
      <c r="UUI454" s="3"/>
      <c r="UUJ454" s="3"/>
      <c r="UUK454" s="3"/>
      <c r="UUL454" s="3"/>
      <c r="UUM454" s="3"/>
      <c r="UUN454" s="3"/>
      <c r="UUO454" s="3"/>
      <c r="UUP454" s="3"/>
      <c r="UUQ454" s="3"/>
      <c r="UUR454" s="3"/>
      <c r="UUS454" s="3"/>
      <c r="UUT454" s="3"/>
      <c r="UUU454" s="3"/>
      <c r="UUV454" s="3"/>
      <c r="UUW454" s="3"/>
      <c r="UUX454" s="3"/>
      <c r="UUY454" s="3"/>
      <c r="UUZ454" s="3"/>
      <c r="UVA454" s="3"/>
      <c r="UVB454" s="3"/>
      <c r="UVC454" s="3"/>
      <c r="UVD454" s="3"/>
      <c r="UVE454" s="3"/>
      <c r="UVF454" s="3"/>
      <c r="UVG454" s="3"/>
      <c r="UVH454" s="3"/>
      <c r="UVI454" s="3"/>
      <c r="UVJ454" s="3"/>
      <c r="UVK454" s="3"/>
      <c r="UVL454" s="3"/>
      <c r="UVM454" s="3"/>
      <c r="UVN454" s="3"/>
      <c r="UVO454" s="3"/>
      <c r="UVP454" s="3"/>
      <c r="UVQ454" s="3"/>
      <c r="UVR454" s="3"/>
      <c r="UVS454" s="3"/>
      <c r="UVT454" s="3"/>
      <c r="UVU454" s="3"/>
      <c r="UVV454" s="3"/>
      <c r="UVW454" s="3"/>
      <c r="UVX454" s="3"/>
      <c r="UVY454" s="3"/>
      <c r="UVZ454" s="3"/>
      <c r="UWA454" s="3"/>
      <c r="UWB454" s="3"/>
      <c r="UWC454" s="3"/>
      <c r="UWD454" s="3"/>
      <c r="UWE454" s="3"/>
      <c r="UWF454" s="3"/>
      <c r="UWG454" s="3"/>
      <c r="UWH454" s="3"/>
      <c r="UWI454" s="3"/>
      <c r="UWJ454" s="3"/>
      <c r="UWK454" s="3"/>
      <c r="UWL454" s="3"/>
      <c r="UWM454" s="3"/>
      <c r="UWN454" s="3"/>
      <c r="UWO454" s="3"/>
      <c r="UWP454" s="3"/>
      <c r="UWQ454" s="3"/>
      <c r="UWR454" s="3"/>
      <c r="UWS454" s="3"/>
      <c r="UWT454" s="3"/>
      <c r="UWU454" s="3"/>
      <c r="UWV454" s="3"/>
      <c r="UWW454" s="3"/>
      <c r="UWX454" s="3"/>
      <c r="UWY454" s="3"/>
      <c r="UWZ454" s="3"/>
      <c r="UXA454" s="3"/>
      <c r="UXB454" s="3"/>
      <c r="UXC454" s="3"/>
      <c r="UXD454" s="3"/>
      <c r="UXE454" s="3"/>
      <c r="UXF454" s="3"/>
      <c r="UXG454" s="3"/>
      <c r="UXH454" s="3"/>
      <c r="UXI454" s="3"/>
      <c r="UXJ454" s="3"/>
      <c r="UXK454" s="3"/>
      <c r="UXL454" s="3"/>
      <c r="UXM454" s="3"/>
      <c r="UXN454" s="3"/>
      <c r="UXO454" s="3"/>
      <c r="UXP454" s="3"/>
      <c r="UXQ454" s="3"/>
      <c r="UXR454" s="3"/>
      <c r="UXS454" s="3"/>
      <c r="UXT454" s="3"/>
      <c r="UXU454" s="3"/>
      <c r="UXV454" s="3"/>
      <c r="UXW454" s="3"/>
      <c r="UXY454" s="3"/>
      <c r="UYA454" s="3"/>
      <c r="UYB454" s="3"/>
      <c r="UYC454" s="3"/>
      <c r="UYD454" s="3"/>
      <c r="UYE454" s="3"/>
      <c r="UYF454" s="3"/>
      <c r="UYG454" s="3"/>
      <c r="UYH454" s="3"/>
      <c r="UYM454" s="3"/>
      <c r="UYN454" s="3"/>
      <c r="UYO454" s="3"/>
      <c r="UYP454" s="3"/>
      <c r="UYQ454" s="3"/>
      <c r="UYR454" s="3"/>
      <c r="UYS454" s="3"/>
      <c r="UYT454" s="3"/>
      <c r="UYU454" s="3"/>
      <c r="UYV454" s="3"/>
      <c r="UYW454" s="3"/>
      <c r="UYX454" s="3"/>
      <c r="UYY454" s="3"/>
      <c r="UYZ454" s="3"/>
      <c r="UZA454" s="3"/>
      <c r="UZB454" s="3"/>
      <c r="UZC454" s="3"/>
      <c r="UZD454" s="3"/>
      <c r="UZE454" s="3"/>
      <c r="UZF454" s="3"/>
      <c r="UZG454" s="3"/>
      <c r="UZH454" s="3"/>
      <c r="UZI454" s="3"/>
      <c r="UZJ454" s="3"/>
      <c r="UZK454" s="3"/>
      <c r="UZL454" s="3"/>
      <c r="UZM454" s="3"/>
      <c r="UZN454" s="3"/>
      <c r="UZO454" s="3"/>
      <c r="UZP454" s="3"/>
      <c r="UZQ454" s="3"/>
      <c r="UZR454" s="3"/>
      <c r="UZS454" s="3"/>
      <c r="UZT454" s="3"/>
      <c r="UZU454" s="3"/>
      <c r="UZV454" s="3"/>
      <c r="UZW454" s="3"/>
      <c r="UZX454" s="3"/>
      <c r="UZY454" s="3"/>
      <c r="UZZ454" s="3"/>
      <c r="VAA454" s="3"/>
      <c r="VAB454" s="3"/>
      <c r="VAC454" s="3"/>
      <c r="VAD454" s="3"/>
      <c r="VAE454" s="3"/>
      <c r="VAF454" s="3"/>
      <c r="VAG454" s="3"/>
      <c r="VAH454" s="3"/>
      <c r="VAI454" s="3"/>
      <c r="VAJ454" s="3"/>
      <c r="VAK454" s="3"/>
      <c r="VAL454" s="3"/>
      <c r="VAM454" s="3"/>
      <c r="VAN454" s="3"/>
      <c r="VAO454" s="3"/>
      <c r="VAP454" s="3"/>
      <c r="VAQ454" s="3"/>
      <c r="VAR454" s="3"/>
      <c r="VAS454" s="3"/>
      <c r="VAT454" s="3"/>
      <c r="VAU454" s="3"/>
      <c r="VAV454" s="3"/>
      <c r="VAW454" s="3"/>
      <c r="VAX454" s="3"/>
      <c r="VAY454" s="3"/>
      <c r="VAZ454" s="3"/>
      <c r="VBA454" s="3"/>
      <c r="VBB454" s="3"/>
      <c r="VBC454" s="3"/>
      <c r="VBD454" s="3"/>
      <c r="VBE454" s="3"/>
      <c r="VBF454" s="3"/>
      <c r="VBG454" s="3"/>
      <c r="VBH454" s="3"/>
      <c r="VBI454" s="3"/>
      <c r="VBJ454" s="3"/>
      <c r="VBK454" s="3"/>
      <c r="VBL454" s="3"/>
      <c r="VBM454" s="3"/>
      <c r="VBN454" s="3"/>
      <c r="VBO454" s="3"/>
      <c r="VBP454" s="3"/>
      <c r="VBQ454" s="3"/>
      <c r="VBR454" s="3"/>
      <c r="VBS454" s="3"/>
      <c r="VBT454" s="3"/>
      <c r="VBU454" s="3"/>
      <c r="VBV454" s="3"/>
      <c r="VBW454" s="3"/>
      <c r="VBX454" s="3"/>
      <c r="VBY454" s="3"/>
      <c r="VBZ454" s="3"/>
      <c r="VCA454" s="3"/>
      <c r="VCB454" s="3"/>
      <c r="VCC454" s="3"/>
      <c r="VCD454" s="3"/>
      <c r="VCE454" s="3"/>
      <c r="VCF454" s="3"/>
      <c r="VCG454" s="3"/>
      <c r="VCH454" s="3"/>
      <c r="VCI454" s="3"/>
      <c r="VCJ454" s="3"/>
      <c r="VCK454" s="3"/>
      <c r="VCL454" s="3"/>
      <c r="VCM454" s="3"/>
      <c r="VCN454" s="3"/>
      <c r="VCO454" s="3"/>
      <c r="VCP454" s="3"/>
      <c r="VCQ454" s="3"/>
      <c r="VCR454" s="3"/>
      <c r="VCS454" s="3"/>
      <c r="VCT454" s="3"/>
      <c r="VCU454" s="3"/>
      <c r="VCV454" s="3"/>
      <c r="VCW454" s="3"/>
      <c r="VCX454" s="3"/>
      <c r="VCY454" s="3"/>
      <c r="VCZ454" s="3"/>
      <c r="VDA454" s="3"/>
      <c r="VDB454" s="3"/>
      <c r="VDC454" s="3"/>
      <c r="VDD454" s="3"/>
      <c r="VDE454" s="3"/>
      <c r="VDF454" s="3"/>
      <c r="VDG454" s="3"/>
      <c r="VDH454" s="3"/>
      <c r="VDI454" s="3"/>
      <c r="VDJ454" s="3"/>
      <c r="VDK454" s="3"/>
      <c r="VDL454" s="3"/>
      <c r="VDM454" s="3"/>
      <c r="VDN454" s="3"/>
      <c r="VDO454" s="3"/>
      <c r="VDP454" s="3"/>
      <c r="VDQ454" s="3"/>
      <c r="VDR454" s="3"/>
      <c r="VDS454" s="3"/>
      <c r="VDT454" s="3"/>
      <c r="VDU454" s="3"/>
      <c r="VDV454" s="3"/>
      <c r="VDW454" s="3"/>
      <c r="VDX454" s="3"/>
      <c r="VDY454" s="3"/>
      <c r="VDZ454" s="3"/>
      <c r="VEA454" s="3"/>
      <c r="VEB454" s="3"/>
      <c r="VEC454" s="3"/>
      <c r="VED454" s="3"/>
      <c r="VEE454" s="3"/>
      <c r="VEF454" s="3"/>
      <c r="VEG454" s="3"/>
      <c r="VEH454" s="3"/>
      <c r="VEI454" s="3"/>
      <c r="VEJ454" s="3"/>
      <c r="VEK454" s="3"/>
      <c r="VEL454" s="3"/>
      <c r="VEM454" s="3"/>
      <c r="VEN454" s="3"/>
      <c r="VEO454" s="3"/>
      <c r="VEP454" s="3"/>
      <c r="VEQ454" s="3"/>
      <c r="VER454" s="3"/>
      <c r="VES454" s="3"/>
      <c r="VET454" s="3"/>
      <c r="VEU454" s="3"/>
      <c r="VEV454" s="3"/>
      <c r="VEW454" s="3"/>
      <c r="VEX454" s="3"/>
      <c r="VEY454" s="3"/>
      <c r="VEZ454" s="3"/>
      <c r="VFA454" s="3"/>
      <c r="VFB454" s="3"/>
      <c r="VFC454" s="3"/>
      <c r="VFD454" s="3"/>
      <c r="VFE454" s="3"/>
      <c r="VFF454" s="3"/>
      <c r="VFG454" s="3"/>
      <c r="VFH454" s="3"/>
      <c r="VFI454" s="3"/>
      <c r="VFJ454" s="3"/>
      <c r="VFK454" s="3"/>
      <c r="VFL454" s="3"/>
      <c r="VFM454" s="3"/>
      <c r="VFN454" s="3"/>
      <c r="VFO454" s="3"/>
      <c r="VFP454" s="3"/>
      <c r="VFQ454" s="3"/>
      <c r="VFR454" s="3"/>
      <c r="VFS454" s="3"/>
      <c r="VFT454" s="3"/>
      <c r="VFU454" s="3"/>
      <c r="VFV454" s="3"/>
      <c r="VFW454" s="3"/>
      <c r="VFX454" s="3"/>
      <c r="VFY454" s="3"/>
      <c r="VFZ454" s="3"/>
      <c r="VGA454" s="3"/>
      <c r="VGB454" s="3"/>
      <c r="VGC454" s="3"/>
      <c r="VGD454" s="3"/>
      <c r="VGE454" s="3"/>
      <c r="VGF454" s="3"/>
      <c r="VGG454" s="3"/>
      <c r="VGH454" s="3"/>
      <c r="VGI454" s="3"/>
      <c r="VGJ454" s="3"/>
      <c r="VGK454" s="3"/>
      <c r="VGL454" s="3"/>
      <c r="VGM454" s="3"/>
      <c r="VGN454" s="3"/>
      <c r="VGO454" s="3"/>
      <c r="VGP454" s="3"/>
      <c r="VGQ454" s="3"/>
      <c r="VGR454" s="3"/>
      <c r="VGS454" s="3"/>
      <c r="VGT454" s="3"/>
      <c r="VGU454" s="3"/>
      <c r="VGV454" s="3"/>
      <c r="VGW454" s="3"/>
      <c r="VGX454" s="3"/>
      <c r="VGY454" s="3"/>
      <c r="VGZ454" s="3"/>
      <c r="VHA454" s="3"/>
      <c r="VHB454" s="3"/>
      <c r="VHC454" s="3"/>
      <c r="VHD454" s="3"/>
      <c r="VHE454" s="3"/>
      <c r="VHF454" s="3"/>
      <c r="VHG454" s="3"/>
      <c r="VHH454" s="3"/>
      <c r="VHI454" s="3"/>
      <c r="VHJ454" s="3"/>
      <c r="VHK454" s="3"/>
      <c r="VHL454" s="3"/>
      <c r="VHM454" s="3"/>
      <c r="VHN454" s="3"/>
      <c r="VHO454" s="3"/>
      <c r="VHP454" s="3"/>
      <c r="VHQ454" s="3"/>
      <c r="VHR454" s="3"/>
      <c r="VHS454" s="3"/>
      <c r="VHU454" s="3"/>
      <c r="VHW454" s="3"/>
      <c r="VHX454" s="3"/>
      <c r="VHY454" s="3"/>
      <c r="VHZ454" s="3"/>
      <c r="VIA454" s="3"/>
      <c r="VIB454" s="3"/>
      <c r="VIC454" s="3"/>
      <c r="VID454" s="3"/>
      <c r="VII454" s="3"/>
      <c r="VIJ454" s="3"/>
      <c r="VIK454" s="3"/>
      <c r="VIL454" s="3"/>
      <c r="VIM454" s="3"/>
      <c r="VIN454" s="3"/>
      <c r="VIO454" s="3"/>
      <c r="VIP454" s="3"/>
      <c r="VIQ454" s="3"/>
      <c r="VIR454" s="3"/>
      <c r="VIS454" s="3"/>
      <c r="VIT454" s="3"/>
      <c r="VIU454" s="3"/>
      <c r="VIV454" s="3"/>
      <c r="VIW454" s="3"/>
      <c r="VIX454" s="3"/>
      <c r="VIY454" s="3"/>
      <c r="VIZ454" s="3"/>
      <c r="VJA454" s="3"/>
      <c r="VJB454" s="3"/>
      <c r="VJC454" s="3"/>
      <c r="VJD454" s="3"/>
      <c r="VJE454" s="3"/>
      <c r="VJF454" s="3"/>
      <c r="VJG454" s="3"/>
      <c r="VJH454" s="3"/>
      <c r="VJI454" s="3"/>
      <c r="VJJ454" s="3"/>
      <c r="VJK454" s="3"/>
      <c r="VJL454" s="3"/>
      <c r="VJM454" s="3"/>
      <c r="VJN454" s="3"/>
      <c r="VJO454" s="3"/>
      <c r="VJP454" s="3"/>
      <c r="VJQ454" s="3"/>
      <c r="VJR454" s="3"/>
      <c r="VJS454" s="3"/>
      <c r="VJT454" s="3"/>
      <c r="VJU454" s="3"/>
      <c r="VJV454" s="3"/>
      <c r="VJW454" s="3"/>
      <c r="VJX454" s="3"/>
      <c r="VJY454" s="3"/>
      <c r="VJZ454" s="3"/>
      <c r="VKA454" s="3"/>
      <c r="VKB454" s="3"/>
      <c r="VKC454" s="3"/>
      <c r="VKD454" s="3"/>
      <c r="VKE454" s="3"/>
      <c r="VKF454" s="3"/>
      <c r="VKG454" s="3"/>
      <c r="VKH454" s="3"/>
      <c r="VKI454" s="3"/>
      <c r="VKJ454" s="3"/>
      <c r="VKK454" s="3"/>
      <c r="VKL454" s="3"/>
      <c r="VKM454" s="3"/>
      <c r="VKN454" s="3"/>
      <c r="VKO454" s="3"/>
      <c r="VKP454" s="3"/>
      <c r="VKQ454" s="3"/>
      <c r="VKR454" s="3"/>
      <c r="VKS454" s="3"/>
      <c r="VKT454" s="3"/>
      <c r="VKU454" s="3"/>
      <c r="VKV454" s="3"/>
      <c r="VKW454" s="3"/>
      <c r="VKX454" s="3"/>
      <c r="VKY454" s="3"/>
      <c r="VKZ454" s="3"/>
      <c r="VLA454" s="3"/>
      <c r="VLB454" s="3"/>
      <c r="VLC454" s="3"/>
      <c r="VLD454" s="3"/>
      <c r="VLE454" s="3"/>
      <c r="VLF454" s="3"/>
      <c r="VLG454" s="3"/>
      <c r="VLH454" s="3"/>
      <c r="VLI454" s="3"/>
      <c r="VLJ454" s="3"/>
      <c r="VLK454" s="3"/>
      <c r="VLL454" s="3"/>
      <c r="VLM454" s="3"/>
      <c r="VLN454" s="3"/>
      <c r="VLO454" s="3"/>
      <c r="VLP454" s="3"/>
      <c r="VLQ454" s="3"/>
      <c r="VLR454" s="3"/>
      <c r="VLS454" s="3"/>
      <c r="VLT454" s="3"/>
      <c r="VLU454" s="3"/>
      <c r="VLV454" s="3"/>
      <c r="VLW454" s="3"/>
      <c r="VLX454" s="3"/>
      <c r="VLY454" s="3"/>
      <c r="VLZ454" s="3"/>
      <c r="VMA454" s="3"/>
      <c r="VMB454" s="3"/>
      <c r="VMC454" s="3"/>
      <c r="VMD454" s="3"/>
      <c r="VME454" s="3"/>
      <c r="VMF454" s="3"/>
      <c r="VMG454" s="3"/>
      <c r="VMH454" s="3"/>
      <c r="VMI454" s="3"/>
      <c r="VMJ454" s="3"/>
      <c r="VMK454" s="3"/>
      <c r="VML454" s="3"/>
      <c r="VMM454" s="3"/>
      <c r="VMN454" s="3"/>
      <c r="VMO454" s="3"/>
      <c r="VMP454" s="3"/>
      <c r="VMQ454" s="3"/>
      <c r="VMR454" s="3"/>
      <c r="VMS454" s="3"/>
      <c r="VMT454" s="3"/>
      <c r="VMU454" s="3"/>
      <c r="VMV454" s="3"/>
      <c r="VMW454" s="3"/>
      <c r="VMX454" s="3"/>
      <c r="VMY454" s="3"/>
      <c r="VMZ454" s="3"/>
      <c r="VNA454" s="3"/>
      <c r="VNB454" s="3"/>
      <c r="VNC454" s="3"/>
      <c r="VND454" s="3"/>
      <c r="VNE454" s="3"/>
      <c r="VNF454" s="3"/>
      <c r="VNG454" s="3"/>
      <c r="VNH454" s="3"/>
      <c r="VNI454" s="3"/>
      <c r="VNJ454" s="3"/>
      <c r="VNK454" s="3"/>
      <c r="VNL454" s="3"/>
      <c r="VNM454" s="3"/>
      <c r="VNN454" s="3"/>
      <c r="VNO454" s="3"/>
      <c r="VNP454" s="3"/>
      <c r="VNQ454" s="3"/>
      <c r="VNR454" s="3"/>
      <c r="VNS454" s="3"/>
      <c r="VNT454" s="3"/>
      <c r="VNU454" s="3"/>
      <c r="VNV454" s="3"/>
      <c r="VNW454" s="3"/>
      <c r="VNX454" s="3"/>
      <c r="VNY454" s="3"/>
      <c r="VNZ454" s="3"/>
      <c r="VOA454" s="3"/>
      <c r="VOB454" s="3"/>
      <c r="VOC454" s="3"/>
      <c r="VOD454" s="3"/>
      <c r="VOE454" s="3"/>
      <c r="VOF454" s="3"/>
      <c r="VOG454" s="3"/>
      <c r="VOH454" s="3"/>
      <c r="VOI454" s="3"/>
      <c r="VOJ454" s="3"/>
      <c r="VOK454" s="3"/>
      <c r="VOL454" s="3"/>
      <c r="VOM454" s="3"/>
      <c r="VON454" s="3"/>
      <c r="VOO454" s="3"/>
      <c r="VOP454" s="3"/>
      <c r="VOQ454" s="3"/>
      <c r="VOR454" s="3"/>
      <c r="VOS454" s="3"/>
      <c r="VOT454" s="3"/>
      <c r="VOU454" s="3"/>
      <c r="VOV454" s="3"/>
      <c r="VOW454" s="3"/>
      <c r="VOX454" s="3"/>
      <c r="VOY454" s="3"/>
      <c r="VOZ454" s="3"/>
      <c r="VPA454" s="3"/>
      <c r="VPB454" s="3"/>
      <c r="VPC454" s="3"/>
      <c r="VPD454" s="3"/>
      <c r="VPE454" s="3"/>
      <c r="VPF454" s="3"/>
      <c r="VPG454" s="3"/>
      <c r="VPH454" s="3"/>
      <c r="VPI454" s="3"/>
      <c r="VPJ454" s="3"/>
      <c r="VPK454" s="3"/>
      <c r="VPL454" s="3"/>
      <c r="VPM454" s="3"/>
      <c r="VPN454" s="3"/>
      <c r="VPO454" s="3"/>
      <c r="VPP454" s="3"/>
      <c r="VPQ454" s="3"/>
      <c r="VPR454" s="3"/>
      <c r="VPS454" s="3"/>
      <c r="VPT454" s="3"/>
      <c r="VPU454" s="3"/>
      <c r="VPV454" s="3"/>
      <c r="VPW454" s="3"/>
      <c r="VPX454" s="3"/>
      <c r="VPY454" s="3"/>
      <c r="VPZ454" s="3"/>
      <c r="VQA454" s="3"/>
      <c r="VQB454" s="3"/>
      <c r="VQC454" s="3"/>
      <c r="VQD454" s="3"/>
      <c r="VQE454" s="3"/>
      <c r="VQF454" s="3"/>
      <c r="VQG454" s="3"/>
      <c r="VQH454" s="3"/>
      <c r="VQI454" s="3"/>
      <c r="VQJ454" s="3"/>
      <c r="VQK454" s="3"/>
      <c r="VQL454" s="3"/>
      <c r="VQM454" s="3"/>
      <c r="VQN454" s="3"/>
      <c r="VQO454" s="3"/>
      <c r="VQP454" s="3"/>
      <c r="VQQ454" s="3"/>
      <c r="VQR454" s="3"/>
      <c r="VQS454" s="3"/>
      <c r="VQT454" s="3"/>
      <c r="VQU454" s="3"/>
      <c r="VQV454" s="3"/>
      <c r="VQW454" s="3"/>
      <c r="VQX454" s="3"/>
      <c r="VQY454" s="3"/>
      <c r="VQZ454" s="3"/>
      <c r="VRA454" s="3"/>
      <c r="VRB454" s="3"/>
      <c r="VRC454" s="3"/>
      <c r="VRD454" s="3"/>
      <c r="VRE454" s="3"/>
      <c r="VRF454" s="3"/>
      <c r="VRG454" s="3"/>
      <c r="VRH454" s="3"/>
      <c r="VRI454" s="3"/>
      <c r="VRJ454" s="3"/>
      <c r="VRK454" s="3"/>
      <c r="VRL454" s="3"/>
      <c r="VRM454" s="3"/>
      <c r="VRN454" s="3"/>
      <c r="VRO454" s="3"/>
      <c r="VRQ454" s="3"/>
      <c r="VRS454" s="3"/>
      <c r="VRT454" s="3"/>
      <c r="VRU454" s="3"/>
      <c r="VRV454" s="3"/>
      <c r="VRW454" s="3"/>
      <c r="VRX454" s="3"/>
      <c r="VRY454" s="3"/>
      <c r="VRZ454" s="3"/>
      <c r="VSE454" s="3"/>
      <c r="VSF454" s="3"/>
      <c r="VSG454" s="3"/>
      <c r="VSH454" s="3"/>
      <c r="VSI454" s="3"/>
      <c r="VSJ454" s="3"/>
      <c r="VSK454" s="3"/>
      <c r="VSL454" s="3"/>
      <c r="VSM454" s="3"/>
      <c r="VSN454" s="3"/>
      <c r="VSO454" s="3"/>
      <c r="VSP454" s="3"/>
      <c r="VSQ454" s="3"/>
      <c r="VSR454" s="3"/>
      <c r="VSS454" s="3"/>
      <c r="VST454" s="3"/>
      <c r="VSU454" s="3"/>
      <c r="VSV454" s="3"/>
      <c r="VSW454" s="3"/>
      <c r="VSX454" s="3"/>
      <c r="VSY454" s="3"/>
      <c r="VSZ454" s="3"/>
      <c r="VTA454" s="3"/>
      <c r="VTB454" s="3"/>
      <c r="VTC454" s="3"/>
      <c r="VTD454" s="3"/>
      <c r="VTE454" s="3"/>
      <c r="VTF454" s="3"/>
      <c r="VTG454" s="3"/>
      <c r="VTH454" s="3"/>
      <c r="VTI454" s="3"/>
      <c r="VTJ454" s="3"/>
      <c r="VTK454" s="3"/>
      <c r="VTL454" s="3"/>
      <c r="VTM454" s="3"/>
      <c r="VTN454" s="3"/>
      <c r="VTO454" s="3"/>
      <c r="VTP454" s="3"/>
      <c r="VTQ454" s="3"/>
      <c r="VTR454" s="3"/>
      <c r="VTS454" s="3"/>
      <c r="VTT454" s="3"/>
      <c r="VTU454" s="3"/>
      <c r="VTV454" s="3"/>
      <c r="VTW454" s="3"/>
      <c r="VTX454" s="3"/>
      <c r="VTY454" s="3"/>
      <c r="VTZ454" s="3"/>
      <c r="VUA454" s="3"/>
      <c r="VUB454" s="3"/>
      <c r="VUC454" s="3"/>
      <c r="VUD454" s="3"/>
      <c r="VUE454" s="3"/>
      <c r="VUF454" s="3"/>
      <c r="VUG454" s="3"/>
      <c r="VUH454" s="3"/>
      <c r="VUI454" s="3"/>
      <c r="VUJ454" s="3"/>
      <c r="VUK454" s="3"/>
      <c r="VUL454" s="3"/>
      <c r="VUM454" s="3"/>
      <c r="VUN454" s="3"/>
      <c r="VUO454" s="3"/>
      <c r="VUP454" s="3"/>
      <c r="VUQ454" s="3"/>
      <c r="VUR454" s="3"/>
      <c r="VUS454" s="3"/>
      <c r="VUT454" s="3"/>
      <c r="VUU454" s="3"/>
      <c r="VUV454" s="3"/>
      <c r="VUW454" s="3"/>
      <c r="VUX454" s="3"/>
      <c r="VUY454" s="3"/>
      <c r="VUZ454" s="3"/>
      <c r="VVA454" s="3"/>
      <c r="VVB454" s="3"/>
      <c r="VVC454" s="3"/>
      <c r="VVD454" s="3"/>
      <c r="VVE454" s="3"/>
      <c r="VVF454" s="3"/>
      <c r="VVG454" s="3"/>
      <c r="VVH454" s="3"/>
      <c r="VVI454" s="3"/>
      <c r="VVJ454" s="3"/>
      <c r="VVK454" s="3"/>
      <c r="VVL454" s="3"/>
      <c r="VVM454" s="3"/>
      <c r="VVN454" s="3"/>
      <c r="VVO454" s="3"/>
      <c r="VVP454" s="3"/>
      <c r="VVQ454" s="3"/>
      <c r="VVR454" s="3"/>
      <c r="VVS454" s="3"/>
      <c r="VVT454" s="3"/>
      <c r="VVU454" s="3"/>
      <c r="VVV454" s="3"/>
      <c r="VVW454" s="3"/>
      <c r="VVX454" s="3"/>
      <c r="VVY454" s="3"/>
      <c r="VVZ454" s="3"/>
      <c r="VWA454" s="3"/>
      <c r="VWB454" s="3"/>
      <c r="VWC454" s="3"/>
      <c r="VWD454" s="3"/>
      <c r="VWE454" s="3"/>
      <c r="VWF454" s="3"/>
      <c r="VWG454" s="3"/>
      <c r="VWH454" s="3"/>
      <c r="VWI454" s="3"/>
      <c r="VWJ454" s="3"/>
      <c r="VWK454" s="3"/>
      <c r="VWL454" s="3"/>
      <c r="VWM454" s="3"/>
      <c r="VWN454" s="3"/>
      <c r="VWO454" s="3"/>
      <c r="VWP454" s="3"/>
      <c r="VWQ454" s="3"/>
      <c r="VWR454" s="3"/>
      <c r="VWS454" s="3"/>
      <c r="VWT454" s="3"/>
      <c r="VWU454" s="3"/>
      <c r="VWV454" s="3"/>
      <c r="VWW454" s="3"/>
      <c r="VWX454" s="3"/>
      <c r="VWY454" s="3"/>
      <c r="VWZ454" s="3"/>
      <c r="VXA454" s="3"/>
      <c r="VXB454" s="3"/>
      <c r="VXC454" s="3"/>
      <c r="VXD454" s="3"/>
      <c r="VXE454" s="3"/>
      <c r="VXF454" s="3"/>
      <c r="VXG454" s="3"/>
      <c r="VXH454" s="3"/>
      <c r="VXI454" s="3"/>
      <c r="VXJ454" s="3"/>
      <c r="VXK454" s="3"/>
      <c r="VXL454" s="3"/>
      <c r="VXM454" s="3"/>
      <c r="VXN454" s="3"/>
      <c r="VXO454" s="3"/>
      <c r="VXP454" s="3"/>
      <c r="VXQ454" s="3"/>
      <c r="VXR454" s="3"/>
      <c r="VXS454" s="3"/>
      <c r="VXT454" s="3"/>
      <c r="VXU454" s="3"/>
      <c r="VXV454" s="3"/>
      <c r="VXW454" s="3"/>
      <c r="VXX454" s="3"/>
      <c r="VXY454" s="3"/>
      <c r="VXZ454" s="3"/>
      <c r="VYA454" s="3"/>
      <c r="VYB454" s="3"/>
      <c r="VYC454" s="3"/>
      <c r="VYD454" s="3"/>
      <c r="VYE454" s="3"/>
      <c r="VYF454" s="3"/>
      <c r="VYG454" s="3"/>
      <c r="VYH454" s="3"/>
      <c r="VYI454" s="3"/>
      <c r="VYJ454" s="3"/>
      <c r="VYK454" s="3"/>
      <c r="VYL454" s="3"/>
      <c r="VYM454" s="3"/>
      <c r="VYN454" s="3"/>
      <c r="VYO454" s="3"/>
      <c r="VYP454" s="3"/>
      <c r="VYQ454" s="3"/>
      <c r="VYR454" s="3"/>
      <c r="VYS454" s="3"/>
      <c r="VYT454" s="3"/>
      <c r="VYU454" s="3"/>
      <c r="VYV454" s="3"/>
      <c r="VYW454" s="3"/>
      <c r="VYX454" s="3"/>
      <c r="VYY454" s="3"/>
      <c r="VYZ454" s="3"/>
      <c r="VZA454" s="3"/>
      <c r="VZB454" s="3"/>
      <c r="VZC454" s="3"/>
      <c r="VZD454" s="3"/>
      <c r="VZE454" s="3"/>
      <c r="VZF454" s="3"/>
      <c r="VZG454" s="3"/>
      <c r="VZH454" s="3"/>
      <c r="VZI454" s="3"/>
      <c r="VZJ454" s="3"/>
      <c r="VZK454" s="3"/>
      <c r="VZL454" s="3"/>
      <c r="VZM454" s="3"/>
      <c r="VZN454" s="3"/>
      <c r="VZO454" s="3"/>
      <c r="VZP454" s="3"/>
      <c r="VZQ454" s="3"/>
      <c r="VZR454" s="3"/>
      <c r="VZS454" s="3"/>
      <c r="VZT454" s="3"/>
      <c r="VZU454" s="3"/>
      <c r="VZV454" s="3"/>
      <c r="VZW454" s="3"/>
      <c r="VZX454" s="3"/>
      <c r="VZY454" s="3"/>
      <c r="VZZ454" s="3"/>
      <c r="WAA454" s="3"/>
      <c r="WAB454" s="3"/>
      <c r="WAC454" s="3"/>
      <c r="WAD454" s="3"/>
      <c r="WAE454" s="3"/>
      <c r="WAF454" s="3"/>
      <c r="WAG454" s="3"/>
      <c r="WAH454" s="3"/>
      <c r="WAI454" s="3"/>
      <c r="WAJ454" s="3"/>
      <c r="WAK454" s="3"/>
      <c r="WAL454" s="3"/>
      <c r="WAM454" s="3"/>
      <c r="WAN454" s="3"/>
      <c r="WAO454" s="3"/>
      <c r="WAP454" s="3"/>
      <c r="WAQ454" s="3"/>
      <c r="WAR454" s="3"/>
      <c r="WAS454" s="3"/>
      <c r="WAT454" s="3"/>
      <c r="WAU454" s="3"/>
      <c r="WAV454" s="3"/>
      <c r="WAW454" s="3"/>
      <c r="WAX454" s="3"/>
      <c r="WAY454" s="3"/>
      <c r="WAZ454" s="3"/>
      <c r="WBA454" s="3"/>
      <c r="WBB454" s="3"/>
      <c r="WBC454" s="3"/>
      <c r="WBD454" s="3"/>
      <c r="WBE454" s="3"/>
      <c r="WBF454" s="3"/>
      <c r="WBG454" s="3"/>
      <c r="WBH454" s="3"/>
      <c r="WBI454" s="3"/>
      <c r="WBJ454" s="3"/>
      <c r="WBK454" s="3"/>
      <c r="WBM454" s="3"/>
      <c r="WBO454" s="3"/>
      <c r="WBP454" s="3"/>
      <c r="WBQ454" s="3"/>
      <c r="WBR454" s="3"/>
      <c r="WBS454" s="3"/>
      <c r="WBT454" s="3"/>
      <c r="WBU454" s="3"/>
      <c r="WBV454" s="3"/>
      <c r="WCA454" s="3"/>
      <c r="WCB454" s="3"/>
      <c r="WCC454" s="3"/>
      <c r="WCD454" s="3"/>
      <c r="WCE454" s="3"/>
      <c r="WCF454" s="3"/>
      <c r="WCG454" s="3"/>
      <c r="WCH454" s="3"/>
      <c r="WCI454" s="3"/>
      <c r="WCJ454" s="3"/>
      <c r="WCK454" s="3"/>
      <c r="WCL454" s="3"/>
      <c r="WCM454" s="3"/>
      <c r="WCN454" s="3"/>
      <c r="WCO454" s="3"/>
      <c r="WCP454" s="3"/>
      <c r="WCQ454" s="3"/>
      <c r="WCR454" s="3"/>
      <c r="WCS454" s="3"/>
      <c r="WCT454" s="3"/>
      <c r="WCU454" s="3"/>
      <c r="WCV454" s="3"/>
      <c r="WCW454" s="3"/>
      <c r="WCX454" s="3"/>
      <c r="WCY454" s="3"/>
      <c r="WCZ454" s="3"/>
      <c r="WDA454" s="3"/>
      <c r="WDB454" s="3"/>
      <c r="WDC454" s="3"/>
      <c r="WDD454" s="3"/>
      <c r="WDE454" s="3"/>
      <c r="WDF454" s="3"/>
      <c r="WDG454" s="3"/>
      <c r="WDH454" s="3"/>
      <c r="WDI454" s="3"/>
      <c r="WDJ454" s="3"/>
      <c r="WDK454" s="3"/>
      <c r="WDL454" s="3"/>
      <c r="WDM454" s="3"/>
      <c r="WDN454" s="3"/>
      <c r="WDO454" s="3"/>
      <c r="WDP454" s="3"/>
      <c r="WDQ454" s="3"/>
      <c r="WDR454" s="3"/>
      <c r="WDS454" s="3"/>
      <c r="WDT454" s="3"/>
      <c r="WDU454" s="3"/>
      <c r="WDV454" s="3"/>
      <c r="WDW454" s="3"/>
      <c r="WDX454" s="3"/>
      <c r="WDY454" s="3"/>
      <c r="WDZ454" s="3"/>
      <c r="WEA454" s="3"/>
      <c r="WEB454" s="3"/>
      <c r="WEC454" s="3"/>
      <c r="WED454" s="3"/>
      <c r="WEE454" s="3"/>
      <c r="WEF454" s="3"/>
      <c r="WEG454" s="3"/>
      <c r="WEH454" s="3"/>
      <c r="WEI454" s="3"/>
      <c r="WEJ454" s="3"/>
      <c r="WEK454" s="3"/>
      <c r="WEL454" s="3"/>
      <c r="WEM454" s="3"/>
      <c r="WEN454" s="3"/>
      <c r="WEO454" s="3"/>
      <c r="WEP454" s="3"/>
      <c r="WEQ454" s="3"/>
      <c r="WER454" s="3"/>
      <c r="WES454" s="3"/>
      <c r="WET454" s="3"/>
      <c r="WEU454" s="3"/>
      <c r="WEV454" s="3"/>
      <c r="WEW454" s="3"/>
      <c r="WEX454" s="3"/>
      <c r="WEY454" s="3"/>
      <c r="WEZ454" s="3"/>
      <c r="WFA454" s="3"/>
      <c r="WFB454" s="3"/>
      <c r="WFC454" s="3"/>
      <c r="WFD454" s="3"/>
      <c r="WFE454" s="3"/>
      <c r="WFF454" s="3"/>
      <c r="WFG454" s="3"/>
      <c r="WFH454" s="3"/>
      <c r="WFI454" s="3"/>
      <c r="WFJ454" s="3"/>
      <c r="WFK454" s="3"/>
      <c r="WFL454" s="3"/>
      <c r="WFM454" s="3"/>
      <c r="WFN454" s="3"/>
      <c r="WFO454" s="3"/>
      <c r="WFP454" s="3"/>
      <c r="WFQ454" s="3"/>
      <c r="WFR454" s="3"/>
      <c r="WFS454" s="3"/>
      <c r="WFT454" s="3"/>
      <c r="WFU454" s="3"/>
      <c r="WFV454" s="3"/>
      <c r="WFW454" s="3"/>
      <c r="WFX454" s="3"/>
      <c r="WFY454" s="3"/>
      <c r="WFZ454" s="3"/>
      <c r="WGA454" s="3"/>
      <c r="WGB454" s="3"/>
      <c r="WGC454" s="3"/>
      <c r="WGD454" s="3"/>
      <c r="WGE454" s="3"/>
      <c r="WGF454" s="3"/>
      <c r="WGG454" s="3"/>
      <c r="WGH454" s="3"/>
      <c r="WGI454" s="3"/>
      <c r="WGJ454" s="3"/>
      <c r="WGK454" s="3"/>
      <c r="WGL454" s="3"/>
      <c r="WGM454" s="3"/>
      <c r="WGN454" s="3"/>
      <c r="WGO454" s="3"/>
      <c r="WGP454" s="3"/>
      <c r="WGQ454" s="3"/>
      <c r="WGR454" s="3"/>
      <c r="WGS454" s="3"/>
      <c r="WGT454" s="3"/>
      <c r="WGU454" s="3"/>
      <c r="WGV454" s="3"/>
      <c r="WGW454" s="3"/>
      <c r="WGX454" s="3"/>
      <c r="WGY454" s="3"/>
      <c r="WGZ454" s="3"/>
      <c r="WHA454" s="3"/>
      <c r="WHB454" s="3"/>
      <c r="WHC454" s="3"/>
      <c r="WHD454" s="3"/>
      <c r="WHE454" s="3"/>
      <c r="WHF454" s="3"/>
      <c r="WHG454" s="3"/>
      <c r="WHH454" s="3"/>
      <c r="WHI454" s="3"/>
      <c r="WHJ454" s="3"/>
      <c r="WHK454" s="3"/>
      <c r="WHL454" s="3"/>
      <c r="WHM454" s="3"/>
      <c r="WHN454" s="3"/>
      <c r="WHO454" s="3"/>
      <c r="WHP454" s="3"/>
      <c r="WHQ454" s="3"/>
      <c r="WHR454" s="3"/>
      <c r="WHS454" s="3"/>
      <c r="WHT454" s="3"/>
      <c r="WHU454" s="3"/>
      <c r="WHV454" s="3"/>
      <c r="WHW454" s="3"/>
      <c r="WHX454" s="3"/>
      <c r="WHY454" s="3"/>
      <c r="WHZ454" s="3"/>
      <c r="WIA454" s="3"/>
      <c r="WIB454" s="3"/>
      <c r="WIC454" s="3"/>
      <c r="WID454" s="3"/>
      <c r="WIE454" s="3"/>
      <c r="WIF454" s="3"/>
      <c r="WIG454" s="3"/>
      <c r="WIH454" s="3"/>
      <c r="WII454" s="3"/>
      <c r="WIJ454" s="3"/>
      <c r="WIK454" s="3"/>
      <c r="WIL454" s="3"/>
      <c r="WIM454" s="3"/>
      <c r="WIN454" s="3"/>
      <c r="WIO454" s="3"/>
      <c r="WIP454" s="3"/>
      <c r="WIQ454" s="3"/>
      <c r="WIR454" s="3"/>
      <c r="WIS454" s="3"/>
      <c r="WIT454" s="3"/>
      <c r="WIU454" s="3"/>
      <c r="WIV454" s="3"/>
      <c r="WIW454" s="3"/>
      <c r="WIX454" s="3"/>
      <c r="WIY454" s="3"/>
      <c r="WIZ454" s="3"/>
      <c r="WJA454" s="3"/>
      <c r="WJB454" s="3"/>
      <c r="WJC454" s="3"/>
      <c r="WJD454" s="3"/>
      <c r="WJE454" s="3"/>
      <c r="WJF454" s="3"/>
      <c r="WJG454" s="3"/>
      <c r="WJH454" s="3"/>
      <c r="WJI454" s="3"/>
      <c r="WJJ454" s="3"/>
      <c r="WJK454" s="3"/>
      <c r="WJL454" s="3"/>
      <c r="WJM454" s="3"/>
      <c r="WJN454" s="3"/>
      <c r="WJO454" s="3"/>
      <c r="WJP454" s="3"/>
      <c r="WJQ454" s="3"/>
      <c r="WJR454" s="3"/>
      <c r="WJS454" s="3"/>
      <c r="WJT454" s="3"/>
      <c r="WJU454" s="3"/>
      <c r="WJV454" s="3"/>
      <c r="WJW454" s="3"/>
      <c r="WJX454" s="3"/>
      <c r="WJY454" s="3"/>
      <c r="WJZ454" s="3"/>
      <c r="WKA454" s="3"/>
      <c r="WKB454" s="3"/>
      <c r="WKC454" s="3"/>
      <c r="WKD454" s="3"/>
      <c r="WKE454" s="3"/>
      <c r="WKF454" s="3"/>
      <c r="WKG454" s="3"/>
      <c r="WKH454" s="3"/>
      <c r="WKI454" s="3"/>
      <c r="WKJ454" s="3"/>
      <c r="WKK454" s="3"/>
      <c r="WKL454" s="3"/>
      <c r="WKM454" s="3"/>
      <c r="WKN454" s="3"/>
      <c r="WKO454" s="3"/>
      <c r="WKP454" s="3"/>
      <c r="WKQ454" s="3"/>
      <c r="WKR454" s="3"/>
      <c r="WKS454" s="3"/>
      <c r="WKT454" s="3"/>
      <c r="WKU454" s="3"/>
      <c r="WKV454" s="3"/>
      <c r="WKW454" s="3"/>
      <c r="WKX454" s="3"/>
      <c r="WKY454" s="3"/>
      <c r="WKZ454" s="3"/>
      <c r="WLA454" s="3"/>
      <c r="WLB454" s="3"/>
      <c r="WLC454" s="3"/>
      <c r="WLD454" s="3"/>
      <c r="WLE454" s="3"/>
      <c r="WLF454" s="3"/>
      <c r="WLG454" s="3"/>
      <c r="WLI454" s="3"/>
      <c r="WLK454" s="3"/>
      <c r="WLL454" s="3"/>
      <c r="WLM454" s="3"/>
      <c r="WLN454" s="3"/>
      <c r="WLO454" s="3"/>
      <c r="WLP454" s="3"/>
      <c r="WLQ454" s="3"/>
      <c r="WLR454" s="3"/>
      <c r="WLW454" s="3"/>
      <c r="WLX454" s="3"/>
      <c r="WLY454" s="3"/>
      <c r="WLZ454" s="3"/>
      <c r="WMA454" s="3"/>
      <c r="WMB454" s="3"/>
      <c r="WMC454" s="3"/>
      <c r="WMD454" s="3"/>
      <c r="WME454" s="3"/>
      <c r="WMF454" s="3"/>
      <c r="WMG454" s="3"/>
      <c r="WMH454" s="3"/>
      <c r="WMI454" s="3"/>
      <c r="WMJ454" s="3"/>
      <c r="WMK454" s="3"/>
      <c r="WML454" s="3"/>
      <c r="WMM454" s="3"/>
      <c r="WMN454" s="3"/>
      <c r="WMO454" s="3"/>
      <c r="WMP454" s="3"/>
      <c r="WMQ454" s="3"/>
      <c r="WMR454" s="3"/>
      <c r="WMS454" s="3"/>
      <c r="WMT454" s="3"/>
      <c r="WMU454" s="3"/>
      <c r="WMV454" s="3"/>
      <c r="WMW454" s="3"/>
      <c r="WMX454" s="3"/>
      <c r="WMY454" s="3"/>
      <c r="WMZ454" s="3"/>
      <c r="WNA454" s="3"/>
      <c r="WNB454" s="3"/>
      <c r="WNC454" s="3"/>
      <c r="WND454" s="3"/>
      <c r="WNE454" s="3"/>
      <c r="WNF454" s="3"/>
      <c r="WNG454" s="3"/>
      <c r="WNH454" s="3"/>
      <c r="WNI454" s="3"/>
      <c r="WNJ454" s="3"/>
      <c r="WNK454" s="3"/>
      <c r="WNL454" s="3"/>
      <c r="WNM454" s="3"/>
      <c r="WNN454" s="3"/>
      <c r="WNO454" s="3"/>
      <c r="WNP454" s="3"/>
      <c r="WNQ454" s="3"/>
      <c r="WNR454" s="3"/>
      <c r="WNS454" s="3"/>
      <c r="WNT454" s="3"/>
      <c r="WNU454" s="3"/>
      <c r="WNV454" s="3"/>
      <c r="WNW454" s="3"/>
      <c r="WNX454" s="3"/>
      <c r="WNY454" s="3"/>
      <c r="WNZ454" s="3"/>
      <c r="WOA454" s="3"/>
      <c r="WOB454" s="3"/>
      <c r="WOC454" s="3"/>
      <c r="WOD454" s="3"/>
      <c r="WOE454" s="3"/>
      <c r="WOF454" s="3"/>
      <c r="WOG454" s="3"/>
      <c r="WOH454" s="3"/>
      <c r="WOI454" s="3"/>
      <c r="WOJ454" s="3"/>
      <c r="WOK454" s="3"/>
      <c r="WOL454" s="3"/>
      <c r="WOM454" s="3"/>
      <c r="WON454" s="3"/>
      <c r="WOO454" s="3"/>
      <c r="WOP454" s="3"/>
      <c r="WOQ454" s="3"/>
      <c r="WOR454" s="3"/>
      <c r="WOS454" s="3"/>
      <c r="WOT454" s="3"/>
      <c r="WOU454" s="3"/>
      <c r="WOV454" s="3"/>
      <c r="WOW454" s="3"/>
      <c r="WOX454" s="3"/>
      <c r="WOY454" s="3"/>
      <c r="WOZ454" s="3"/>
      <c r="WPA454" s="3"/>
      <c r="WPB454" s="3"/>
      <c r="WPC454" s="3"/>
      <c r="WPD454" s="3"/>
      <c r="WPE454" s="3"/>
      <c r="WPF454" s="3"/>
      <c r="WPG454" s="3"/>
      <c r="WPH454" s="3"/>
      <c r="WPI454" s="3"/>
      <c r="WPJ454" s="3"/>
      <c r="WPK454" s="3"/>
      <c r="WPL454" s="3"/>
      <c r="WPM454" s="3"/>
      <c r="WPN454" s="3"/>
      <c r="WPO454" s="3"/>
      <c r="WPP454" s="3"/>
      <c r="WPQ454" s="3"/>
      <c r="WPR454" s="3"/>
      <c r="WPS454" s="3"/>
      <c r="WPT454" s="3"/>
      <c r="WPU454" s="3"/>
      <c r="WPV454" s="3"/>
      <c r="WPW454" s="3"/>
      <c r="WPX454" s="3"/>
      <c r="WPY454" s="3"/>
      <c r="WPZ454" s="3"/>
      <c r="WQA454" s="3"/>
      <c r="WQB454" s="3"/>
      <c r="WQC454" s="3"/>
      <c r="WQD454" s="3"/>
      <c r="WQE454" s="3"/>
      <c r="WQF454" s="3"/>
      <c r="WQG454" s="3"/>
      <c r="WQH454" s="3"/>
      <c r="WQI454" s="3"/>
      <c r="WQJ454" s="3"/>
      <c r="WQK454" s="3"/>
      <c r="WQL454" s="3"/>
      <c r="WQM454" s="3"/>
      <c r="WQN454" s="3"/>
      <c r="WQO454" s="3"/>
      <c r="WQP454" s="3"/>
      <c r="WQQ454" s="3"/>
      <c r="WQR454" s="3"/>
      <c r="WQS454" s="3"/>
      <c r="WQT454" s="3"/>
      <c r="WQU454" s="3"/>
      <c r="WQV454" s="3"/>
      <c r="WQW454" s="3"/>
      <c r="WQX454" s="3"/>
      <c r="WQY454" s="3"/>
      <c r="WQZ454" s="3"/>
      <c r="WRA454" s="3"/>
      <c r="WRB454" s="3"/>
      <c r="WRC454" s="3"/>
      <c r="WRD454" s="3"/>
      <c r="WRE454" s="3"/>
      <c r="WRF454" s="3"/>
      <c r="WRG454" s="3"/>
      <c r="WRH454" s="3"/>
      <c r="WRI454" s="3"/>
      <c r="WRJ454" s="3"/>
      <c r="WRK454" s="3"/>
      <c r="WRL454" s="3"/>
      <c r="WRM454" s="3"/>
      <c r="WRN454" s="3"/>
      <c r="WRO454" s="3"/>
      <c r="WRP454" s="3"/>
      <c r="WRQ454" s="3"/>
      <c r="WRR454" s="3"/>
      <c r="WRS454" s="3"/>
      <c r="WRT454" s="3"/>
      <c r="WRU454" s="3"/>
      <c r="WRV454" s="3"/>
      <c r="WRW454" s="3"/>
      <c r="WRX454" s="3"/>
      <c r="WRY454" s="3"/>
      <c r="WRZ454" s="3"/>
      <c r="WSA454" s="3"/>
      <c r="WSB454" s="3"/>
      <c r="WSC454" s="3"/>
      <c r="WSD454" s="3"/>
      <c r="WSE454" s="3"/>
      <c r="WSF454" s="3"/>
      <c r="WSG454" s="3"/>
      <c r="WSH454" s="3"/>
      <c r="WSI454" s="3"/>
      <c r="WSJ454" s="3"/>
      <c r="WSK454" s="3"/>
      <c r="WSL454" s="3"/>
      <c r="WSM454" s="3"/>
      <c r="WSN454" s="3"/>
      <c r="WSO454" s="3"/>
      <c r="WSP454" s="3"/>
      <c r="WSQ454" s="3"/>
      <c r="WSR454" s="3"/>
      <c r="WSS454" s="3"/>
      <c r="WST454" s="3"/>
      <c r="WSU454" s="3"/>
      <c r="WSV454" s="3"/>
      <c r="WSW454" s="3"/>
      <c r="WSX454" s="3"/>
      <c r="WSY454" s="3"/>
      <c r="WSZ454" s="3"/>
      <c r="WTA454" s="3"/>
      <c r="WTB454" s="3"/>
      <c r="WTC454" s="3"/>
      <c r="WTD454" s="3"/>
      <c r="WTE454" s="3"/>
      <c r="WTF454" s="3"/>
      <c r="WTG454" s="3"/>
      <c r="WTH454" s="3"/>
      <c r="WTI454" s="3"/>
      <c r="WTJ454" s="3"/>
      <c r="WTK454" s="3"/>
      <c r="WTL454" s="3"/>
      <c r="WTM454" s="3"/>
      <c r="WTN454" s="3"/>
      <c r="WTO454" s="3"/>
      <c r="WTP454" s="3"/>
      <c r="WTQ454" s="3"/>
      <c r="WTR454" s="3"/>
      <c r="WTS454" s="3"/>
      <c r="WTT454" s="3"/>
      <c r="WTU454" s="3"/>
      <c r="WTV454" s="3"/>
      <c r="WTW454" s="3"/>
      <c r="WTX454" s="3"/>
      <c r="WTY454" s="3"/>
      <c r="WTZ454" s="3"/>
      <c r="WUA454" s="3"/>
      <c r="WUB454" s="3"/>
      <c r="WUC454" s="3"/>
      <c r="WUD454" s="3"/>
      <c r="WUE454" s="3"/>
      <c r="WUF454" s="3"/>
      <c r="WUG454" s="3"/>
      <c r="WUH454" s="3"/>
      <c r="WUI454" s="3"/>
      <c r="WUJ454" s="3"/>
      <c r="WUK454" s="3"/>
      <c r="WUL454" s="3"/>
      <c r="WUM454" s="3"/>
      <c r="WUN454" s="3"/>
      <c r="WUO454" s="3"/>
      <c r="WUP454" s="3"/>
      <c r="WUQ454" s="3"/>
      <c r="WUR454" s="3"/>
      <c r="WUS454" s="3"/>
      <c r="WUT454" s="3"/>
      <c r="WUU454" s="3"/>
      <c r="WUV454" s="3"/>
      <c r="WUW454" s="3"/>
      <c r="WUX454" s="3"/>
      <c r="WUY454" s="3"/>
      <c r="WUZ454" s="3"/>
      <c r="WVA454" s="3"/>
      <c r="WVB454" s="3"/>
      <c r="WVC454" s="3"/>
      <c r="WVE454" s="3"/>
      <c r="WVG454" s="3"/>
      <c r="WVH454" s="3"/>
      <c r="WVI454" s="3"/>
      <c r="WVJ454" s="3"/>
      <c r="WVK454" s="3"/>
      <c r="WVL454" s="3"/>
      <c r="WVM454" s="3"/>
      <c r="WVN454" s="3"/>
      <c r="WVS454" s="3"/>
      <c r="WVT454" s="3"/>
      <c r="WVU454" s="3"/>
      <c r="WVV454" s="3"/>
      <c r="WVW454" s="3"/>
      <c r="WVX454" s="3"/>
      <c r="WVY454" s="3"/>
      <c r="WVZ454" s="3"/>
      <c r="WWA454" s="3"/>
      <c r="WWB454" s="3"/>
      <c r="WWC454" s="3"/>
      <c r="WWD454" s="3"/>
      <c r="WWE454" s="3"/>
      <c r="WWF454" s="3"/>
      <c r="WWG454" s="3"/>
      <c r="WWH454" s="3"/>
      <c r="WWI454" s="3"/>
      <c r="WWJ454" s="3"/>
      <c r="WWK454" s="3"/>
      <c r="WWL454" s="3"/>
      <c r="WWM454" s="3"/>
      <c r="WWN454" s="3"/>
      <c r="WWO454" s="3"/>
      <c r="WWP454" s="3"/>
      <c r="WWQ454" s="3"/>
      <c r="WWR454" s="3"/>
      <c r="WWS454" s="3"/>
      <c r="WWT454" s="3"/>
      <c r="WWU454" s="3"/>
      <c r="WWV454" s="3"/>
      <c r="WWW454" s="3"/>
      <c r="WWX454" s="3"/>
      <c r="WWY454" s="3"/>
      <c r="WWZ454" s="3"/>
      <c r="WXA454" s="3"/>
      <c r="WXB454" s="3"/>
      <c r="WXC454" s="3"/>
      <c r="WXD454" s="3"/>
      <c r="WXE454" s="3"/>
      <c r="WXF454" s="3"/>
      <c r="WXG454" s="3"/>
      <c r="WXH454" s="3"/>
      <c r="WXI454" s="3"/>
      <c r="WXJ454" s="3"/>
      <c r="WXK454" s="3"/>
      <c r="WXL454" s="3"/>
      <c r="WXM454" s="3"/>
      <c r="WXN454" s="3"/>
      <c r="WXO454" s="3"/>
      <c r="WXP454" s="3"/>
      <c r="WXQ454" s="3"/>
      <c r="WXR454" s="3"/>
      <c r="WXS454" s="3"/>
      <c r="WXT454" s="3"/>
      <c r="WXU454" s="3"/>
      <c r="WXV454" s="3"/>
      <c r="WXW454" s="3"/>
      <c r="WXX454" s="3"/>
      <c r="WXY454" s="3"/>
      <c r="WXZ454" s="3"/>
      <c r="WYA454" s="3"/>
      <c r="WYB454" s="3"/>
      <c r="WYC454" s="3"/>
      <c r="WYD454" s="3"/>
      <c r="WYE454" s="3"/>
      <c r="WYF454" s="3"/>
      <c r="WYG454" s="3"/>
      <c r="WYH454" s="3"/>
      <c r="WYI454" s="3"/>
      <c r="WYJ454" s="3"/>
      <c r="WYK454" s="3"/>
      <c r="WYL454" s="3"/>
      <c r="WYM454" s="3"/>
      <c r="WYN454" s="3"/>
      <c r="WYO454" s="3"/>
      <c r="WYP454" s="3"/>
      <c r="WYQ454" s="3"/>
      <c r="WYR454" s="3"/>
      <c r="WYS454" s="3"/>
      <c r="WYT454" s="3"/>
      <c r="WYU454" s="3"/>
      <c r="WYV454" s="3"/>
      <c r="WYW454" s="3"/>
      <c r="WYX454" s="3"/>
      <c r="WYY454" s="3"/>
      <c r="WYZ454" s="3"/>
      <c r="WZA454" s="3"/>
      <c r="WZB454" s="3"/>
      <c r="WZC454" s="3"/>
      <c r="WZD454" s="3"/>
      <c r="WZE454" s="3"/>
      <c r="WZF454" s="3"/>
      <c r="WZG454" s="3"/>
      <c r="WZH454" s="3"/>
      <c r="WZI454" s="3"/>
      <c r="WZJ454" s="3"/>
      <c r="WZK454" s="3"/>
      <c r="WZL454" s="3"/>
      <c r="WZM454" s="3"/>
      <c r="WZN454" s="3"/>
      <c r="WZO454" s="3"/>
      <c r="WZP454" s="3"/>
      <c r="WZQ454" s="3"/>
      <c r="WZR454" s="3"/>
      <c r="WZS454" s="3"/>
      <c r="WZT454" s="3"/>
      <c r="WZU454" s="3"/>
      <c r="WZV454" s="3"/>
      <c r="WZW454" s="3"/>
      <c r="WZX454" s="3"/>
      <c r="WZY454" s="3"/>
      <c r="WZZ454" s="3"/>
      <c r="XAA454" s="3"/>
      <c r="XAB454" s="3"/>
      <c r="XAC454" s="3"/>
      <c r="XAD454" s="3"/>
      <c r="XAE454" s="3"/>
      <c r="XAF454" s="3"/>
      <c r="XAG454" s="3"/>
      <c r="XAH454" s="3"/>
      <c r="XAI454" s="3"/>
      <c r="XAJ454" s="3"/>
      <c r="XAK454" s="3"/>
      <c r="XAL454" s="3"/>
      <c r="XAM454" s="3"/>
      <c r="XAN454" s="3"/>
      <c r="XAO454" s="3"/>
      <c r="XAP454" s="3"/>
      <c r="XAQ454" s="3"/>
      <c r="XAR454" s="3"/>
      <c r="XAS454" s="3"/>
      <c r="XAT454" s="3"/>
      <c r="XAU454" s="3"/>
      <c r="XAV454" s="3"/>
      <c r="XAW454" s="3"/>
      <c r="XAX454" s="3"/>
      <c r="XAY454" s="3"/>
      <c r="XAZ454" s="3"/>
      <c r="XBA454" s="3"/>
      <c r="XBB454" s="3"/>
      <c r="XBC454" s="3"/>
      <c r="XBD454" s="3"/>
      <c r="XBE454" s="3"/>
      <c r="XBF454" s="3"/>
      <c r="XBG454" s="3"/>
      <c r="XBH454" s="3"/>
      <c r="XBI454" s="3"/>
      <c r="XBJ454" s="3"/>
      <c r="XBK454" s="3"/>
      <c r="XBL454" s="3"/>
      <c r="XBM454" s="3"/>
      <c r="XBN454" s="3"/>
      <c r="XBO454" s="3"/>
      <c r="XBP454" s="3"/>
      <c r="XBQ454" s="3"/>
      <c r="XBR454" s="3"/>
      <c r="XBS454" s="3"/>
      <c r="XBT454" s="3"/>
      <c r="XBU454" s="3"/>
      <c r="XBV454" s="3"/>
      <c r="XBW454" s="3"/>
      <c r="XBX454" s="3"/>
      <c r="XBY454" s="3"/>
      <c r="XBZ454" s="3"/>
      <c r="XCA454" s="3"/>
      <c r="XCB454" s="3"/>
      <c r="XCC454" s="3"/>
      <c r="XCD454" s="3"/>
      <c r="XCE454" s="3"/>
      <c r="XCF454" s="3"/>
      <c r="XCG454" s="3"/>
      <c r="XCH454" s="3"/>
      <c r="XCI454" s="3"/>
      <c r="XCJ454" s="3"/>
      <c r="XCK454" s="3"/>
      <c r="XCL454" s="3"/>
      <c r="XCM454" s="3"/>
      <c r="XCN454" s="3"/>
      <c r="XCO454" s="3"/>
      <c r="XCP454" s="3"/>
      <c r="XCQ454" s="3"/>
      <c r="XCR454" s="3"/>
      <c r="XCS454" s="3"/>
      <c r="XCT454" s="3"/>
      <c r="XCU454" s="3"/>
      <c r="XCV454" s="3"/>
      <c r="XCW454" s="3"/>
      <c r="XCX454" s="3"/>
      <c r="XCY454" s="3"/>
      <c r="XCZ454" s="3"/>
      <c r="XDA454" s="3"/>
      <c r="XDB454" s="3"/>
      <c r="XDC454" s="3"/>
      <c r="XDD454" s="3"/>
      <c r="XDE454" s="3"/>
      <c r="XDF454" s="3"/>
      <c r="XDG454" s="3"/>
      <c r="XDH454" s="3"/>
      <c r="XDI454" s="3"/>
      <c r="XDJ454" s="3"/>
      <c r="XDK454" s="3"/>
      <c r="XDL454" s="3"/>
      <c r="XDM454" s="3"/>
      <c r="XDN454" s="3"/>
      <c r="XDO454" s="3"/>
      <c r="XDP454" s="3"/>
      <c r="XDQ454" s="3"/>
      <c r="XDR454" s="3"/>
      <c r="XDS454" s="3"/>
      <c r="XDT454" s="3"/>
      <c r="XDU454" s="3"/>
      <c r="XDV454" s="3"/>
      <c r="XDW454" s="3"/>
      <c r="XDX454" s="3"/>
      <c r="XDY454" s="3"/>
      <c r="XDZ454" s="3"/>
      <c r="XEA454" s="3"/>
      <c r="XEB454" s="3"/>
      <c r="XEC454" s="3"/>
      <c r="XED454" s="3"/>
      <c r="XEE454" s="3"/>
      <c r="XEF454" s="3"/>
      <c r="XEG454" s="3"/>
      <c r="XEH454" s="3"/>
      <c r="XEI454" s="3"/>
      <c r="XEJ454" s="3"/>
      <c r="XEK454" s="3"/>
      <c r="XEL454" s="3"/>
      <c r="XEM454" s="3"/>
      <c r="XEN454" s="3"/>
      <c r="XEO454" s="3"/>
      <c r="XEP454" s="3"/>
      <c r="XEQ454" s="3"/>
      <c r="XER454" s="3"/>
      <c r="XES454" s="3"/>
      <c r="XET454" s="3"/>
      <c r="XEU454" s="3"/>
      <c r="XEV454" s="3"/>
      <c r="XEW454" s="3"/>
      <c r="XEX454" s="3"/>
      <c r="XEY454" s="3"/>
    </row>
    <row r="455" spans="1:16379" ht="16.5" customHeight="1">
      <c r="A455" s="25" t="s">
        <v>279</v>
      </c>
      <c r="B455" s="23">
        <v>7543</v>
      </c>
      <c r="C455" s="23">
        <v>171</v>
      </c>
      <c r="D455" s="23">
        <v>171</v>
      </c>
      <c r="E455" s="24">
        <f t="shared" si="52"/>
        <v>100</v>
      </c>
      <c r="F455" s="23">
        <f>1417+350</f>
        <v>1767</v>
      </c>
      <c r="G455" s="20">
        <f>D455-F455</f>
        <v>-1596</v>
      </c>
      <c r="H455" s="21">
        <f t="shared" si="53"/>
        <v>-90.322580645161281</v>
      </c>
      <c r="I455" s="23">
        <v>4333.3100000000004</v>
      </c>
      <c r="J455" s="20">
        <f>I455-B455</f>
        <v>-3209.6899999999996</v>
      </c>
      <c r="K455" s="24">
        <f t="shared" si="54"/>
        <v>-42.551902426090408</v>
      </c>
      <c r="M455" s="23">
        <v>2683.31</v>
      </c>
      <c r="N455" s="23">
        <v>1650</v>
      </c>
      <c r="O455" s="32">
        <f t="shared" si="51"/>
        <v>4333.3099999999995</v>
      </c>
      <c r="Q455" s="33"/>
    </row>
    <row r="456" spans="1:16379" s="2" customFormat="1" ht="16.5" customHeight="1">
      <c r="A456" s="45" t="s">
        <v>280</v>
      </c>
      <c r="B456" s="20">
        <f>B457+B461+B462+B464+B465+B466+B468</f>
        <v>60818</v>
      </c>
      <c r="C456" s="20">
        <f>C457+C461+C462+C464+C465+C466+C468</f>
        <v>70957</v>
      </c>
      <c r="D456" s="20">
        <f>D457+D461+D462+D464+D465+D466+D468</f>
        <v>70846</v>
      </c>
      <c r="E456" s="24">
        <f t="shared" si="52"/>
        <v>99.843567230858127</v>
      </c>
      <c r="F456" s="20">
        <f>F457+F461+F462+F464+F465+F466+F468</f>
        <v>74537</v>
      </c>
      <c r="G456" s="20">
        <f>D456-F456</f>
        <v>-3691</v>
      </c>
      <c r="H456" s="21">
        <f t="shared" si="53"/>
        <v>-4.9519030816909728</v>
      </c>
      <c r="I456" s="20">
        <f>I457+I461+I462+I464+I465+I466+I468</f>
        <v>48628.71</v>
      </c>
      <c r="J456" s="20">
        <f>I456-B456</f>
        <v>-12189.29</v>
      </c>
      <c r="K456" s="24">
        <f t="shared" si="54"/>
        <v>-20.042240783978428</v>
      </c>
      <c r="M456" s="20">
        <f>M457+M461+M462+M464+M465+M466+M468</f>
        <v>48463.71</v>
      </c>
      <c r="N456" s="20">
        <f>N457+N461+N462+N464+N465+N466+N468</f>
        <v>165</v>
      </c>
      <c r="O456" s="32">
        <f t="shared" si="51"/>
        <v>48628.71</v>
      </c>
      <c r="Q456" s="33"/>
    </row>
    <row r="457" spans="1:16379" ht="16.5" customHeight="1">
      <c r="A457" s="25" t="s">
        <v>281</v>
      </c>
      <c r="B457" s="23">
        <v>7173</v>
      </c>
      <c r="C457" s="23">
        <v>36818</v>
      </c>
      <c r="D457" s="23">
        <v>36818</v>
      </c>
      <c r="E457" s="24">
        <f t="shared" si="52"/>
        <v>100</v>
      </c>
      <c r="F457" s="23">
        <v>40655</v>
      </c>
      <c r="G457" s="20">
        <f>D457-F457</f>
        <v>-3837</v>
      </c>
      <c r="H457" s="21">
        <f t="shared" si="53"/>
        <v>-9.4379535112532285</v>
      </c>
      <c r="I457" s="23">
        <f>SUM(I458:I460)</f>
        <v>5926.78</v>
      </c>
      <c r="J457" s="20">
        <f>I457-B457</f>
        <v>-1246.2200000000003</v>
      </c>
      <c r="K457" s="24">
        <f t="shared" si="54"/>
        <v>-17.373762721316048</v>
      </c>
      <c r="M457" s="23">
        <f>SUM(M458:M460)</f>
        <v>5926.78</v>
      </c>
      <c r="N457" s="23">
        <f>SUM(N458:N460)</f>
        <v>0</v>
      </c>
      <c r="O457" s="32">
        <f t="shared" si="51"/>
        <v>5926.78</v>
      </c>
      <c r="Q457" s="33"/>
    </row>
    <row r="458" spans="1:16379" ht="16.5" customHeight="1">
      <c r="A458" s="34" t="s">
        <v>358</v>
      </c>
      <c r="B458" s="23"/>
      <c r="C458" s="23"/>
      <c r="D458" s="23"/>
      <c r="E458" s="24"/>
      <c r="F458" s="23"/>
      <c r="G458" s="20"/>
      <c r="H458" s="21"/>
      <c r="I458" s="23">
        <v>258.75</v>
      </c>
      <c r="J458" s="20"/>
      <c r="K458" s="24"/>
      <c r="M458" s="23">
        <v>258.75</v>
      </c>
      <c r="N458" s="23"/>
      <c r="O458" s="32">
        <f t="shared" si="51"/>
        <v>258.75</v>
      </c>
      <c r="Q458" s="33"/>
    </row>
    <row r="459" spans="1:16379" ht="16.5" customHeight="1">
      <c r="A459" s="25" t="s">
        <v>359</v>
      </c>
      <c r="B459" s="23"/>
      <c r="C459" s="23"/>
      <c r="D459" s="23"/>
      <c r="E459" s="24"/>
      <c r="F459" s="23"/>
      <c r="G459" s="20"/>
      <c r="H459" s="21"/>
      <c r="I459" s="23">
        <v>278.39999999999998</v>
      </c>
      <c r="J459" s="20"/>
      <c r="K459" s="24"/>
      <c r="M459" s="23">
        <v>278.39999999999998</v>
      </c>
      <c r="N459" s="23"/>
      <c r="O459" s="32">
        <f t="shared" si="51"/>
        <v>278.39999999999998</v>
      </c>
      <c r="Q459" s="33"/>
    </row>
    <row r="460" spans="1:16379" ht="16.5" customHeight="1">
      <c r="A460" s="25" t="s">
        <v>570</v>
      </c>
      <c r="B460" s="23"/>
      <c r="C460" s="23"/>
      <c r="D460" s="23"/>
      <c r="E460" s="24"/>
      <c r="F460" s="23"/>
      <c r="G460" s="20"/>
      <c r="H460" s="21"/>
      <c r="I460" s="23">
        <v>5389.63</v>
      </c>
      <c r="J460" s="20"/>
      <c r="K460" s="24"/>
      <c r="M460" s="23">
        <v>5389.63</v>
      </c>
      <c r="N460" s="23"/>
      <c r="O460" s="32">
        <f t="shared" si="51"/>
        <v>5389.63</v>
      </c>
      <c r="Q460" s="33"/>
    </row>
    <row r="461" spans="1:16379" ht="16.5" customHeight="1">
      <c r="A461" s="25" t="s">
        <v>282</v>
      </c>
      <c r="B461" s="23"/>
      <c r="C461" s="23">
        <v>-432</v>
      </c>
      <c r="D461" s="23">
        <v>-432</v>
      </c>
      <c r="E461" s="24">
        <f t="shared" si="52"/>
        <v>100</v>
      </c>
      <c r="F461" s="23">
        <v>1500</v>
      </c>
      <c r="G461" s="20">
        <f>D461-F461</f>
        <v>-1932</v>
      </c>
      <c r="H461" s="21">
        <f t="shared" si="53"/>
        <v>-128.80000000000001</v>
      </c>
      <c r="I461" s="23">
        <v>0</v>
      </c>
      <c r="J461" s="20">
        <f>I461-B461</f>
        <v>0</v>
      </c>
      <c r="K461" s="24"/>
      <c r="M461" s="23">
        <v>0</v>
      </c>
      <c r="N461" s="23">
        <v>0</v>
      </c>
      <c r="O461" s="32">
        <f t="shared" si="51"/>
        <v>0</v>
      </c>
      <c r="Q461" s="33"/>
    </row>
    <row r="462" spans="1:16379" ht="16.5" customHeight="1">
      <c r="A462" s="25" t="s">
        <v>283</v>
      </c>
      <c r="B462" s="23">
        <v>6961</v>
      </c>
      <c r="C462" s="23">
        <v>33983</v>
      </c>
      <c r="D462" s="23">
        <v>33983</v>
      </c>
      <c r="E462" s="24">
        <f t="shared" ref="E462:E485" si="55">D462/C462*100</f>
        <v>100</v>
      </c>
      <c r="F462" s="23">
        <v>23117</v>
      </c>
      <c r="G462" s="20">
        <f>D462-F462</f>
        <v>10866</v>
      </c>
      <c r="H462" s="21">
        <f t="shared" ref="H462:H485" si="56">G462/F462*100</f>
        <v>47.004369079032749</v>
      </c>
      <c r="I462" s="23">
        <f>SUM(I463:I463)</f>
        <v>1725.93</v>
      </c>
      <c r="J462" s="20">
        <f>I462-B462</f>
        <v>-5235.07</v>
      </c>
      <c r="K462" s="24">
        <f>J462/B462*100</f>
        <v>-75.205717569314743</v>
      </c>
      <c r="M462" s="23">
        <f>SUM(M463:M463)</f>
        <v>1725.93</v>
      </c>
      <c r="N462" s="23">
        <f>SUM(N463:N463)</f>
        <v>0</v>
      </c>
      <c r="O462" s="32">
        <f t="shared" si="51"/>
        <v>1725.93</v>
      </c>
      <c r="Q462" s="33"/>
    </row>
    <row r="463" spans="1:16379" ht="16.5" customHeight="1">
      <c r="A463" s="25" t="s">
        <v>571</v>
      </c>
      <c r="B463" s="23"/>
      <c r="C463" s="23"/>
      <c r="D463" s="23"/>
      <c r="E463" s="24"/>
      <c r="F463" s="23"/>
      <c r="G463" s="20"/>
      <c r="H463" s="21"/>
      <c r="I463" s="23">
        <v>1725.93</v>
      </c>
      <c r="J463" s="20"/>
      <c r="K463" s="24"/>
      <c r="M463" s="23">
        <v>1725.93</v>
      </c>
      <c r="N463" s="23"/>
      <c r="O463" s="32">
        <f t="shared" ref="O463:O487" si="57">M463+N463</f>
        <v>1725.93</v>
      </c>
      <c r="Q463" s="33"/>
    </row>
    <row r="464" spans="1:16379" ht="16.5" customHeight="1">
      <c r="A464" s="25" t="s">
        <v>284</v>
      </c>
      <c r="B464" s="23"/>
      <c r="C464" s="23">
        <v>-15</v>
      </c>
      <c r="D464" s="23">
        <v>-126</v>
      </c>
      <c r="E464" s="24">
        <f t="shared" si="55"/>
        <v>840</v>
      </c>
      <c r="F464" s="23">
        <v>2773</v>
      </c>
      <c r="G464" s="20">
        <f>D464-F464</f>
        <v>-2899</v>
      </c>
      <c r="H464" s="21">
        <f t="shared" si="56"/>
        <v>-104.54381536242336</v>
      </c>
      <c r="I464" s="23">
        <v>0</v>
      </c>
      <c r="J464" s="20">
        <f>I464-B464</f>
        <v>0</v>
      </c>
      <c r="K464" s="24"/>
      <c r="M464" s="23">
        <v>0</v>
      </c>
      <c r="N464" s="23">
        <v>0</v>
      </c>
      <c r="O464" s="32">
        <f t="shared" si="57"/>
        <v>0</v>
      </c>
      <c r="Q464" s="33"/>
    </row>
    <row r="465" spans="1:16379" ht="16.5" hidden="1" customHeight="1">
      <c r="A465" s="35" t="s">
        <v>285</v>
      </c>
      <c r="B465" s="36"/>
      <c r="C465" s="36"/>
      <c r="D465" s="36"/>
      <c r="E465" s="37"/>
      <c r="F465" s="23"/>
      <c r="G465" s="38">
        <f>D465-F465</f>
        <v>0</v>
      </c>
      <c r="H465" s="39" t="e">
        <f t="shared" si="56"/>
        <v>#DIV/0!</v>
      </c>
      <c r="I465" s="36"/>
      <c r="J465" s="38">
        <f>I465-B465</f>
        <v>0</v>
      </c>
      <c r="K465" s="37"/>
      <c r="L465" s="3"/>
      <c r="M465" s="23"/>
      <c r="N465" s="23"/>
      <c r="O465" s="32">
        <f t="shared" si="57"/>
        <v>0</v>
      </c>
      <c r="P465" s="3"/>
      <c r="Q465" s="3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S465" s="3"/>
      <c r="IU465" s="3"/>
      <c r="IV465" s="3"/>
      <c r="IW465" s="3"/>
      <c r="IX465" s="3"/>
      <c r="IY465" s="3"/>
      <c r="IZ465" s="3"/>
      <c r="JA465" s="3"/>
      <c r="JB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  <c r="JV465" s="3"/>
      <c r="JW465" s="3"/>
      <c r="JX465" s="3"/>
      <c r="JY465" s="3"/>
      <c r="JZ465" s="3"/>
      <c r="KA465" s="3"/>
      <c r="KB465" s="3"/>
      <c r="KC465" s="3"/>
      <c r="KD465" s="3"/>
      <c r="KE465" s="3"/>
      <c r="KF465" s="3"/>
      <c r="KG465" s="3"/>
      <c r="KH465" s="3"/>
      <c r="KI465" s="3"/>
      <c r="KJ465" s="3"/>
      <c r="KK465" s="3"/>
      <c r="KL465" s="3"/>
      <c r="KM465" s="3"/>
      <c r="KN465" s="3"/>
      <c r="KO465" s="3"/>
      <c r="KP465" s="3"/>
      <c r="KQ465" s="3"/>
      <c r="KR465" s="3"/>
      <c r="KS465" s="3"/>
      <c r="KT465" s="3"/>
      <c r="KU465" s="3"/>
      <c r="KV465" s="3"/>
      <c r="KW465" s="3"/>
      <c r="KX465" s="3"/>
      <c r="KY465" s="3"/>
      <c r="KZ465" s="3"/>
      <c r="LA465" s="3"/>
      <c r="LB465" s="3"/>
      <c r="LC465" s="3"/>
      <c r="LD465" s="3"/>
      <c r="LE465" s="3"/>
      <c r="LF465" s="3"/>
      <c r="LG465" s="3"/>
      <c r="LH465" s="3"/>
      <c r="LI465" s="3"/>
      <c r="LJ465" s="3"/>
      <c r="LK465" s="3"/>
      <c r="LL465" s="3"/>
      <c r="LM465" s="3"/>
      <c r="LN465" s="3"/>
      <c r="LO465" s="3"/>
      <c r="LP465" s="3"/>
      <c r="LQ465" s="3"/>
      <c r="LR465" s="3"/>
      <c r="LS465" s="3"/>
      <c r="LT465" s="3"/>
      <c r="LU465" s="3"/>
      <c r="LV465" s="3"/>
      <c r="LW465" s="3"/>
      <c r="LX465" s="3"/>
      <c r="LY465" s="3"/>
      <c r="LZ465" s="3"/>
      <c r="MA465" s="3"/>
      <c r="MB465" s="3"/>
      <c r="MC465" s="3"/>
      <c r="MD465" s="3"/>
      <c r="ME465" s="3"/>
      <c r="MF465" s="3"/>
      <c r="MG465" s="3"/>
      <c r="MH465" s="3"/>
      <c r="MI465" s="3"/>
      <c r="MJ465" s="3"/>
      <c r="MK465" s="3"/>
      <c r="ML465" s="3"/>
      <c r="MM465" s="3"/>
      <c r="MN465" s="3"/>
      <c r="MO465" s="3"/>
      <c r="MP465" s="3"/>
      <c r="MQ465" s="3"/>
      <c r="MR465" s="3"/>
      <c r="MS465" s="3"/>
      <c r="MT465" s="3"/>
      <c r="MU465" s="3"/>
      <c r="MV465" s="3"/>
      <c r="MW465" s="3"/>
      <c r="MX465" s="3"/>
      <c r="MY465" s="3"/>
      <c r="MZ465" s="3"/>
      <c r="NA465" s="3"/>
      <c r="NB465" s="3"/>
      <c r="NC465" s="3"/>
      <c r="ND465" s="3"/>
      <c r="NE465" s="3"/>
      <c r="NF465" s="3"/>
      <c r="NG465" s="3"/>
      <c r="NH465" s="3"/>
      <c r="NI465" s="3"/>
      <c r="NJ465" s="3"/>
      <c r="NK465" s="3"/>
      <c r="NL465" s="3"/>
      <c r="NM465" s="3"/>
      <c r="NN465" s="3"/>
      <c r="NO465" s="3"/>
      <c r="NP465" s="3"/>
      <c r="NQ465" s="3"/>
      <c r="NR465" s="3"/>
      <c r="NS465" s="3"/>
      <c r="NT465" s="3"/>
      <c r="NU465" s="3"/>
      <c r="NV465" s="3"/>
      <c r="NW465" s="3"/>
      <c r="NX465" s="3"/>
      <c r="NY465" s="3"/>
      <c r="NZ465" s="3"/>
      <c r="OA465" s="3"/>
      <c r="OB465" s="3"/>
      <c r="OC465" s="3"/>
      <c r="OD465" s="3"/>
      <c r="OE465" s="3"/>
      <c r="OF465" s="3"/>
      <c r="OG465" s="3"/>
      <c r="OH465" s="3"/>
      <c r="OI465" s="3"/>
      <c r="OJ465" s="3"/>
      <c r="OK465" s="3"/>
      <c r="OL465" s="3"/>
      <c r="OM465" s="3"/>
      <c r="ON465" s="3"/>
      <c r="OO465" s="3"/>
      <c r="OP465" s="3"/>
      <c r="OQ465" s="3"/>
      <c r="OR465" s="3"/>
      <c r="OS465" s="3"/>
      <c r="OT465" s="3"/>
      <c r="OU465" s="3"/>
      <c r="OV465" s="3"/>
      <c r="OW465" s="3"/>
      <c r="OX465" s="3"/>
      <c r="OY465" s="3"/>
      <c r="OZ465" s="3"/>
      <c r="PA465" s="3"/>
      <c r="PB465" s="3"/>
      <c r="PC465" s="3"/>
      <c r="PD465" s="3"/>
      <c r="PE465" s="3"/>
      <c r="PF465" s="3"/>
      <c r="PG465" s="3"/>
      <c r="PH465" s="3"/>
      <c r="PI465" s="3"/>
      <c r="PJ465" s="3"/>
      <c r="PK465" s="3"/>
      <c r="PL465" s="3"/>
      <c r="PM465" s="3"/>
      <c r="PN465" s="3"/>
      <c r="PO465" s="3"/>
      <c r="PP465" s="3"/>
      <c r="PQ465" s="3"/>
      <c r="PR465" s="3"/>
      <c r="PS465" s="3"/>
      <c r="PT465" s="3"/>
      <c r="PU465" s="3"/>
      <c r="PV465" s="3"/>
      <c r="PW465" s="3"/>
      <c r="PX465" s="3"/>
      <c r="PY465" s="3"/>
      <c r="PZ465" s="3"/>
      <c r="QA465" s="3"/>
      <c r="QB465" s="3"/>
      <c r="QC465" s="3"/>
      <c r="QD465" s="3"/>
      <c r="QE465" s="3"/>
      <c r="QF465" s="3"/>
      <c r="QG465" s="3"/>
      <c r="QH465" s="3"/>
      <c r="QI465" s="3"/>
      <c r="QJ465" s="3"/>
      <c r="QK465" s="3"/>
      <c r="QL465" s="3"/>
      <c r="QM465" s="3"/>
      <c r="QN465" s="3"/>
      <c r="QO465" s="3"/>
      <c r="QP465" s="3"/>
      <c r="QQ465" s="3"/>
      <c r="QR465" s="3"/>
      <c r="QS465" s="3"/>
      <c r="QT465" s="3"/>
      <c r="QU465" s="3"/>
      <c r="QV465" s="3"/>
      <c r="QW465" s="3"/>
      <c r="QX465" s="3"/>
      <c r="QY465" s="3"/>
      <c r="QZ465" s="3"/>
      <c r="RA465" s="3"/>
      <c r="RB465" s="3"/>
      <c r="RC465" s="3"/>
      <c r="RD465" s="3"/>
      <c r="RE465" s="3"/>
      <c r="RF465" s="3"/>
      <c r="RG465" s="3"/>
      <c r="RH465" s="3"/>
      <c r="RI465" s="3"/>
      <c r="RJ465" s="3"/>
      <c r="RK465" s="3"/>
      <c r="RL465" s="3"/>
      <c r="RM465" s="3"/>
      <c r="RN465" s="3"/>
      <c r="RO465" s="3"/>
      <c r="RP465" s="3"/>
      <c r="RQ465" s="3"/>
      <c r="RR465" s="3"/>
      <c r="RS465" s="3"/>
      <c r="RT465" s="3"/>
      <c r="RU465" s="3"/>
      <c r="RV465" s="3"/>
      <c r="RW465" s="3"/>
      <c r="RX465" s="3"/>
      <c r="RY465" s="3"/>
      <c r="RZ465" s="3"/>
      <c r="SA465" s="3"/>
      <c r="SB465" s="3"/>
      <c r="SC465" s="3"/>
      <c r="SD465" s="3"/>
      <c r="SE465" s="3"/>
      <c r="SF465" s="3"/>
      <c r="SG465" s="3"/>
      <c r="SH465" s="3"/>
      <c r="SI465" s="3"/>
      <c r="SJ465" s="3"/>
      <c r="SK465" s="3"/>
      <c r="SL465" s="3"/>
      <c r="SM465" s="3"/>
      <c r="SO465" s="3"/>
      <c r="SQ465" s="3"/>
      <c r="SR465" s="3"/>
      <c r="SS465" s="3"/>
      <c r="ST465" s="3"/>
      <c r="SU465" s="3"/>
      <c r="SV465" s="3"/>
      <c r="SW465" s="3"/>
      <c r="SX465" s="3"/>
      <c r="TC465" s="3"/>
      <c r="TD465" s="3"/>
      <c r="TE465" s="3"/>
      <c r="TF465" s="3"/>
      <c r="TG465" s="3"/>
      <c r="TH465" s="3"/>
      <c r="TI465" s="3"/>
      <c r="TJ465" s="3"/>
      <c r="TK465" s="3"/>
      <c r="TL465" s="3"/>
      <c r="TM465" s="3"/>
      <c r="TN465" s="3"/>
      <c r="TO465" s="3"/>
      <c r="TP465" s="3"/>
      <c r="TQ465" s="3"/>
      <c r="TR465" s="3"/>
      <c r="TS465" s="3"/>
      <c r="TT465" s="3"/>
      <c r="TU465" s="3"/>
      <c r="TV465" s="3"/>
      <c r="TW465" s="3"/>
      <c r="TX465" s="3"/>
      <c r="TY465" s="3"/>
      <c r="TZ465" s="3"/>
      <c r="UA465" s="3"/>
      <c r="UB465" s="3"/>
      <c r="UC465" s="3"/>
      <c r="UD465" s="3"/>
      <c r="UE465" s="3"/>
      <c r="UF465" s="3"/>
      <c r="UG465" s="3"/>
      <c r="UH465" s="3"/>
      <c r="UI465" s="3"/>
      <c r="UJ465" s="3"/>
      <c r="UK465" s="3"/>
      <c r="UL465" s="3"/>
      <c r="UM465" s="3"/>
      <c r="UN465" s="3"/>
      <c r="UO465" s="3"/>
      <c r="UP465" s="3"/>
      <c r="UQ465" s="3"/>
      <c r="UR465" s="3"/>
      <c r="US465" s="3"/>
      <c r="UT465" s="3"/>
      <c r="UU465" s="3"/>
      <c r="UV465" s="3"/>
      <c r="UW465" s="3"/>
      <c r="UX465" s="3"/>
      <c r="UY465" s="3"/>
      <c r="UZ465" s="3"/>
      <c r="VA465" s="3"/>
      <c r="VB465" s="3"/>
      <c r="VC465" s="3"/>
      <c r="VD465" s="3"/>
      <c r="VE465" s="3"/>
      <c r="VF465" s="3"/>
      <c r="VG465" s="3"/>
      <c r="VH465" s="3"/>
      <c r="VI465" s="3"/>
      <c r="VJ465" s="3"/>
      <c r="VK465" s="3"/>
      <c r="VL465" s="3"/>
      <c r="VM465" s="3"/>
      <c r="VN465" s="3"/>
      <c r="VO465" s="3"/>
      <c r="VP465" s="3"/>
      <c r="VQ465" s="3"/>
      <c r="VR465" s="3"/>
      <c r="VS465" s="3"/>
      <c r="VT465" s="3"/>
      <c r="VU465" s="3"/>
      <c r="VV465" s="3"/>
      <c r="VW465" s="3"/>
      <c r="VX465" s="3"/>
      <c r="VY465" s="3"/>
      <c r="VZ465" s="3"/>
      <c r="WA465" s="3"/>
      <c r="WB465" s="3"/>
      <c r="WC465" s="3"/>
      <c r="WD465" s="3"/>
      <c r="WE465" s="3"/>
      <c r="WF465" s="3"/>
      <c r="WG465" s="3"/>
      <c r="WH465" s="3"/>
      <c r="WI465" s="3"/>
      <c r="WJ465" s="3"/>
      <c r="WK465" s="3"/>
      <c r="WL465" s="3"/>
      <c r="WM465" s="3"/>
      <c r="WN465" s="3"/>
      <c r="WO465" s="3"/>
      <c r="WP465" s="3"/>
      <c r="WQ465" s="3"/>
      <c r="WR465" s="3"/>
      <c r="WS465" s="3"/>
      <c r="WT465" s="3"/>
      <c r="WU465" s="3"/>
      <c r="WV465" s="3"/>
      <c r="WW465" s="3"/>
      <c r="WX465" s="3"/>
      <c r="WY465" s="3"/>
      <c r="WZ465" s="3"/>
      <c r="XA465" s="3"/>
      <c r="XB465" s="3"/>
      <c r="XC465" s="3"/>
      <c r="XD465" s="3"/>
      <c r="XE465" s="3"/>
      <c r="XF465" s="3"/>
      <c r="XG465" s="3"/>
      <c r="XH465" s="3"/>
      <c r="XI465" s="3"/>
      <c r="XJ465" s="3"/>
      <c r="XK465" s="3"/>
      <c r="XL465" s="3"/>
      <c r="XM465" s="3"/>
      <c r="XN465" s="3"/>
      <c r="XO465" s="3"/>
      <c r="XP465" s="3"/>
      <c r="XQ465" s="3"/>
      <c r="XR465" s="3"/>
      <c r="XS465" s="3"/>
      <c r="XT465" s="3"/>
      <c r="XU465" s="3"/>
      <c r="XV465" s="3"/>
      <c r="XW465" s="3"/>
      <c r="XX465" s="3"/>
      <c r="XY465" s="3"/>
      <c r="XZ465" s="3"/>
      <c r="YA465" s="3"/>
      <c r="YB465" s="3"/>
      <c r="YC465" s="3"/>
      <c r="YD465" s="3"/>
      <c r="YE465" s="3"/>
      <c r="YF465" s="3"/>
      <c r="YG465" s="3"/>
      <c r="YH465" s="3"/>
      <c r="YI465" s="3"/>
      <c r="YJ465" s="3"/>
      <c r="YK465" s="3"/>
      <c r="YL465" s="3"/>
      <c r="YM465" s="3"/>
      <c r="YN465" s="3"/>
      <c r="YO465" s="3"/>
      <c r="YP465" s="3"/>
      <c r="YQ465" s="3"/>
      <c r="YR465" s="3"/>
      <c r="YS465" s="3"/>
      <c r="YT465" s="3"/>
      <c r="YU465" s="3"/>
      <c r="YV465" s="3"/>
      <c r="YW465" s="3"/>
      <c r="YX465" s="3"/>
      <c r="YY465" s="3"/>
      <c r="YZ465" s="3"/>
      <c r="ZA465" s="3"/>
      <c r="ZB465" s="3"/>
      <c r="ZC465" s="3"/>
      <c r="ZD465" s="3"/>
      <c r="ZE465" s="3"/>
      <c r="ZF465" s="3"/>
      <c r="ZG465" s="3"/>
      <c r="ZH465" s="3"/>
      <c r="ZI465" s="3"/>
      <c r="ZJ465" s="3"/>
      <c r="ZK465" s="3"/>
      <c r="ZL465" s="3"/>
      <c r="ZM465" s="3"/>
      <c r="ZN465" s="3"/>
      <c r="ZO465" s="3"/>
      <c r="ZP465" s="3"/>
      <c r="ZQ465" s="3"/>
      <c r="ZR465" s="3"/>
      <c r="ZS465" s="3"/>
      <c r="ZT465" s="3"/>
      <c r="ZU465" s="3"/>
      <c r="ZV465" s="3"/>
      <c r="ZW465" s="3"/>
      <c r="ZX465" s="3"/>
      <c r="ZY465" s="3"/>
      <c r="ZZ465" s="3"/>
      <c r="AAA465" s="3"/>
      <c r="AAB465" s="3"/>
      <c r="AAC465" s="3"/>
      <c r="AAD465" s="3"/>
      <c r="AAE465" s="3"/>
      <c r="AAF465" s="3"/>
      <c r="AAG465" s="3"/>
      <c r="AAH465" s="3"/>
      <c r="AAI465" s="3"/>
      <c r="AAJ465" s="3"/>
      <c r="AAK465" s="3"/>
      <c r="AAL465" s="3"/>
      <c r="AAM465" s="3"/>
      <c r="AAN465" s="3"/>
      <c r="AAO465" s="3"/>
      <c r="AAP465" s="3"/>
      <c r="AAQ465" s="3"/>
      <c r="AAR465" s="3"/>
      <c r="AAS465" s="3"/>
      <c r="AAT465" s="3"/>
      <c r="AAU465" s="3"/>
      <c r="AAV465" s="3"/>
      <c r="AAW465" s="3"/>
      <c r="AAX465" s="3"/>
      <c r="AAY465" s="3"/>
      <c r="AAZ465" s="3"/>
      <c r="ABA465" s="3"/>
      <c r="ABB465" s="3"/>
      <c r="ABC465" s="3"/>
      <c r="ABD465" s="3"/>
      <c r="ABE465" s="3"/>
      <c r="ABF465" s="3"/>
      <c r="ABG465" s="3"/>
      <c r="ABH465" s="3"/>
      <c r="ABI465" s="3"/>
      <c r="ABJ465" s="3"/>
      <c r="ABK465" s="3"/>
      <c r="ABL465" s="3"/>
      <c r="ABM465" s="3"/>
      <c r="ABN465" s="3"/>
      <c r="ABO465" s="3"/>
      <c r="ABP465" s="3"/>
      <c r="ABQ465" s="3"/>
      <c r="ABR465" s="3"/>
      <c r="ABS465" s="3"/>
      <c r="ABT465" s="3"/>
      <c r="ABU465" s="3"/>
      <c r="ABV465" s="3"/>
      <c r="ABW465" s="3"/>
      <c r="ABX465" s="3"/>
      <c r="ABY465" s="3"/>
      <c r="ABZ465" s="3"/>
      <c r="ACA465" s="3"/>
      <c r="ACB465" s="3"/>
      <c r="ACC465" s="3"/>
      <c r="ACD465" s="3"/>
      <c r="ACE465" s="3"/>
      <c r="ACF465" s="3"/>
      <c r="ACG465" s="3"/>
      <c r="ACH465" s="3"/>
      <c r="ACI465" s="3"/>
      <c r="ACK465" s="3"/>
      <c r="ACM465" s="3"/>
      <c r="ACN465" s="3"/>
      <c r="ACO465" s="3"/>
      <c r="ACP465" s="3"/>
      <c r="ACQ465" s="3"/>
      <c r="ACR465" s="3"/>
      <c r="ACS465" s="3"/>
      <c r="ACT465" s="3"/>
      <c r="ACY465" s="3"/>
      <c r="ACZ465" s="3"/>
      <c r="ADA465" s="3"/>
      <c r="ADB465" s="3"/>
      <c r="ADC465" s="3"/>
      <c r="ADD465" s="3"/>
      <c r="ADE465" s="3"/>
      <c r="ADF465" s="3"/>
      <c r="ADG465" s="3"/>
      <c r="ADH465" s="3"/>
      <c r="ADI465" s="3"/>
      <c r="ADJ465" s="3"/>
      <c r="ADK465" s="3"/>
      <c r="ADL465" s="3"/>
      <c r="ADM465" s="3"/>
      <c r="ADN465" s="3"/>
      <c r="ADO465" s="3"/>
      <c r="ADP465" s="3"/>
      <c r="ADQ465" s="3"/>
      <c r="ADR465" s="3"/>
      <c r="ADS465" s="3"/>
      <c r="ADT465" s="3"/>
      <c r="ADU465" s="3"/>
      <c r="ADV465" s="3"/>
      <c r="ADW465" s="3"/>
      <c r="ADX465" s="3"/>
      <c r="ADY465" s="3"/>
      <c r="ADZ465" s="3"/>
      <c r="AEA465" s="3"/>
      <c r="AEB465" s="3"/>
      <c r="AEC465" s="3"/>
      <c r="AED465" s="3"/>
      <c r="AEE465" s="3"/>
      <c r="AEF465" s="3"/>
      <c r="AEG465" s="3"/>
      <c r="AEH465" s="3"/>
      <c r="AEI465" s="3"/>
      <c r="AEJ465" s="3"/>
      <c r="AEK465" s="3"/>
      <c r="AEL465" s="3"/>
      <c r="AEM465" s="3"/>
      <c r="AEN465" s="3"/>
      <c r="AEO465" s="3"/>
      <c r="AEP465" s="3"/>
      <c r="AEQ465" s="3"/>
      <c r="AER465" s="3"/>
      <c r="AES465" s="3"/>
      <c r="AET465" s="3"/>
      <c r="AEU465" s="3"/>
      <c r="AEV465" s="3"/>
      <c r="AEW465" s="3"/>
      <c r="AEX465" s="3"/>
      <c r="AEY465" s="3"/>
      <c r="AEZ465" s="3"/>
      <c r="AFA465" s="3"/>
      <c r="AFB465" s="3"/>
      <c r="AFC465" s="3"/>
      <c r="AFD465" s="3"/>
      <c r="AFE465" s="3"/>
      <c r="AFF465" s="3"/>
      <c r="AFG465" s="3"/>
      <c r="AFH465" s="3"/>
      <c r="AFI465" s="3"/>
      <c r="AFJ465" s="3"/>
      <c r="AFK465" s="3"/>
      <c r="AFL465" s="3"/>
      <c r="AFM465" s="3"/>
      <c r="AFN465" s="3"/>
      <c r="AFO465" s="3"/>
      <c r="AFP465" s="3"/>
      <c r="AFQ465" s="3"/>
      <c r="AFR465" s="3"/>
      <c r="AFS465" s="3"/>
      <c r="AFT465" s="3"/>
      <c r="AFU465" s="3"/>
      <c r="AFV465" s="3"/>
      <c r="AFW465" s="3"/>
      <c r="AFX465" s="3"/>
      <c r="AFY465" s="3"/>
      <c r="AFZ465" s="3"/>
      <c r="AGA465" s="3"/>
      <c r="AGB465" s="3"/>
      <c r="AGC465" s="3"/>
      <c r="AGD465" s="3"/>
      <c r="AGE465" s="3"/>
      <c r="AGF465" s="3"/>
      <c r="AGG465" s="3"/>
      <c r="AGH465" s="3"/>
      <c r="AGI465" s="3"/>
      <c r="AGJ465" s="3"/>
      <c r="AGK465" s="3"/>
      <c r="AGL465" s="3"/>
      <c r="AGM465" s="3"/>
      <c r="AGN465" s="3"/>
      <c r="AGO465" s="3"/>
      <c r="AGP465" s="3"/>
      <c r="AGQ465" s="3"/>
      <c r="AGR465" s="3"/>
      <c r="AGS465" s="3"/>
      <c r="AGT465" s="3"/>
      <c r="AGU465" s="3"/>
      <c r="AGV465" s="3"/>
      <c r="AGW465" s="3"/>
      <c r="AGX465" s="3"/>
      <c r="AGY465" s="3"/>
      <c r="AGZ465" s="3"/>
      <c r="AHA465" s="3"/>
      <c r="AHB465" s="3"/>
      <c r="AHC465" s="3"/>
      <c r="AHD465" s="3"/>
      <c r="AHE465" s="3"/>
      <c r="AHF465" s="3"/>
      <c r="AHG465" s="3"/>
      <c r="AHH465" s="3"/>
      <c r="AHI465" s="3"/>
      <c r="AHJ465" s="3"/>
      <c r="AHK465" s="3"/>
      <c r="AHL465" s="3"/>
      <c r="AHM465" s="3"/>
      <c r="AHN465" s="3"/>
      <c r="AHO465" s="3"/>
      <c r="AHP465" s="3"/>
      <c r="AHQ465" s="3"/>
      <c r="AHR465" s="3"/>
      <c r="AHS465" s="3"/>
      <c r="AHT465" s="3"/>
      <c r="AHU465" s="3"/>
      <c r="AHV465" s="3"/>
      <c r="AHW465" s="3"/>
      <c r="AHX465" s="3"/>
      <c r="AHY465" s="3"/>
      <c r="AHZ465" s="3"/>
      <c r="AIA465" s="3"/>
      <c r="AIB465" s="3"/>
      <c r="AIC465" s="3"/>
      <c r="AID465" s="3"/>
      <c r="AIE465" s="3"/>
      <c r="AIF465" s="3"/>
      <c r="AIG465" s="3"/>
      <c r="AIH465" s="3"/>
      <c r="AII465" s="3"/>
      <c r="AIJ465" s="3"/>
      <c r="AIK465" s="3"/>
      <c r="AIL465" s="3"/>
      <c r="AIM465" s="3"/>
      <c r="AIN465" s="3"/>
      <c r="AIO465" s="3"/>
      <c r="AIP465" s="3"/>
      <c r="AIQ465" s="3"/>
      <c r="AIR465" s="3"/>
      <c r="AIS465" s="3"/>
      <c r="AIT465" s="3"/>
      <c r="AIU465" s="3"/>
      <c r="AIV465" s="3"/>
      <c r="AIW465" s="3"/>
      <c r="AIX465" s="3"/>
      <c r="AIY465" s="3"/>
      <c r="AIZ465" s="3"/>
      <c r="AJA465" s="3"/>
      <c r="AJB465" s="3"/>
      <c r="AJC465" s="3"/>
      <c r="AJD465" s="3"/>
      <c r="AJE465" s="3"/>
      <c r="AJF465" s="3"/>
      <c r="AJG465" s="3"/>
      <c r="AJH465" s="3"/>
      <c r="AJI465" s="3"/>
      <c r="AJJ465" s="3"/>
      <c r="AJK465" s="3"/>
      <c r="AJL465" s="3"/>
      <c r="AJM465" s="3"/>
      <c r="AJN465" s="3"/>
      <c r="AJO465" s="3"/>
      <c r="AJP465" s="3"/>
      <c r="AJQ465" s="3"/>
      <c r="AJR465" s="3"/>
      <c r="AJS465" s="3"/>
      <c r="AJT465" s="3"/>
      <c r="AJU465" s="3"/>
      <c r="AJV465" s="3"/>
      <c r="AJW465" s="3"/>
      <c r="AJX465" s="3"/>
      <c r="AJY465" s="3"/>
      <c r="AJZ465" s="3"/>
      <c r="AKA465" s="3"/>
      <c r="AKB465" s="3"/>
      <c r="AKC465" s="3"/>
      <c r="AKD465" s="3"/>
      <c r="AKE465" s="3"/>
      <c r="AKF465" s="3"/>
      <c r="AKG465" s="3"/>
      <c r="AKH465" s="3"/>
      <c r="AKI465" s="3"/>
      <c r="AKJ465" s="3"/>
      <c r="AKK465" s="3"/>
      <c r="AKL465" s="3"/>
      <c r="AKM465" s="3"/>
      <c r="AKN465" s="3"/>
      <c r="AKO465" s="3"/>
      <c r="AKP465" s="3"/>
      <c r="AKQ465" s="3"/>
      <c r="AKR465" s="3"/>
      <c r="AKS465" s="3"/>
      <c r="AKT465" s="3"/>
      <c r="AKU465" s="3"/>
      <c r="AKV465" s="3"/>
      <c r="AKW465" s="3"/>
      <c r="AKX465" s="3"/>
      <c r="AKY465" s="3"/>
      <c r="AKZ465" s="3"/>
      <c r="ALA465" s="3"/>
      <c r="ALB465" s="3"/>
      <c r="ALC465" s="3"/>
      <c r="ALD465" s="3"/>
      <c r="ALE465" s="3"/>
      <c r="ALF465" s="3"/>
      <c r="ALG465" s="3"/>
      <c r="ALH465" s="3"/>
      <c r="ALI465" s="3"/>
      <c r="ALJ465" s="3"/>
      <c r="ALK465" s="3"/>
      <c r="ALL465" s="3"/>
      <c r="ALM465" s="3"/>
      <c r="ALN465" s="3"/>
      <c r="ALO465" s="3"/>
      <c r="ALP465" s="3"/>
      <c r="ALQ465" s="3"/>
      <c r="ALR465" s="3"/>
      <c r="ALS465" s="3"/>
      <c r="ALT465" s="3"/>
      <c r="ALU465" s="3"/>
      <c r="ALV465" s="3"/>
      <c r="ALW465" s="3"/>
      <c r="ALX465" s="3"/>
      <c r="ALY465" s="3"/>
      <c r="ALZ465" s="3"/>
      <c r="AMA465" s="3"/>
      <c r="AMB465" s="3"/>
      <c r="AMC465" s="3"/>
      <c r="AMD465" s="3"/>
      <c r="AME465" s="3"/>
      <c r="AMG465" s="3"/>
      <c r="AMI465" s="3"/>
      <c r="AMJ465" s="3"/>
      <c r="AMK465" s="3"/>
      <c r="AML465" s="3"/>
      <c r="AMM465" s="3"/>
      <c r="AMN465" s="3"/>
      <c r="AMO465" s="3"/>
      <c r="AMP465" s="3"/>
      <c r="AMU465" s="3"/>
      <c r="AMV465" s="3"/>
      <c r="AMW465" s="3"/>
      <c r="AMX465" s="3"/>
      <c r="AMY465" s="3"/>
      <c r="AMZ465" s="3"/>
      <c r="ANA465" s="3"/>
      <c r="ANB465" s="3"/>
      <c r="ANC465" s="3"/>
      <c r="AND465" s="3"/>
      <c r="ANE465" s="3"/>
      <c r="ANF465" s="3"/>
      <c r="ANG465" s="3"/>
      <c r="ANH465" s="3"/>
      <c r="ANI465" s="3"/>
      <c r="ANJ465" s="3"/>
      <c r="ANK465" s="3"/>
      <c r="ANL465" s="3"/>
      <c r="ANM465" s="3"/>
      <c r="ANN465" s="3"/>
      <c r="ANO465" s="3"/>
      <c r="ANP465" s="3"/>
      <c r="ANQ465" s="3"/>
      <c r="ANR465" s="3"/>
      <c r="ANS465" s="3"/>
      <c r="ANT465" s="3"/>
      <c r="ANU465" s="3"/>
      <c r="ANV465" s="3"/>
      <c r="ANW465" s="3"/>
      <c r="ANX465" s="3"/>
      <c r="ANY465" s="3"/>
      <c r="ANZ465" s="3"/>
      <c r="AOA465" s="3"/>
      <c r="AOB465" s="3"/>
      <c r="AOC465" s="3"/>
      <c r="AOD465" s="3"/>
      <c r="AOE465" s="3"/>
      <c r="AOF465" s="3"/>
      <c r="AOG465" s="3"/>
      <c r="AOH465" s="3"/>
      <c r="AOI465" s="3"/>
      <c r="AOJ465" s="3"/>
      <c r="AOK465" s="3"/>
      <c r="AOL465" s="3"/>
      <c r="AOM465" s="3"/>
      <c r="AON465" s="3"/>
      <c r="AOO465" s="3"/>
      <c r="AOP465" s="3"/>
      <c r="AOQ465" s="3"/>
      <c r="AOR465" s="3"/>
      <c r="AOS465" s="3"/>
      <c r="AOT465" s="3"/>
      <c r="AOU465" s="3"/>
      <c r="AOV465" s="3"/>
      <c r="AOW465" s="3"/>
      <c r="AOX465" s="3"/>
      <c r="AOY465" s="3"/>
      <c r="AOZ465" s="3"/>
      <c r="APA465" s="3"/>
      <c r="APB465" s="3"/>
      <c r="APC465" s="3"/>
      <c r="APD465" s="3"/>
      <c r="APE465" s="3"/>
      <c r="APF465" s="3"/>
      <c r="APG465" s="3"/>
      <c r="APH465" s="3"/>
      <c r="API465" s="3"/>
      <c r="APJ465" s="3"/>
      <c r="APK465" s="3"/>
      <c r="APL465" s="3"/>
      <c r="APM465" s="3"/>
      <c r="APN465" s="3"/>
      <c r="APO465" s="3"/>
      <c r="APP465" s="3"/>
      <c r="APQ465" s="3"/>
      <c r="APR465" s="3"/>
      <c r="APS465" s="3"/>
      <c r="APT465" s="3"/>
      <c r="APU465" s="3"/>
      <c r="APV465" s="3"/>
      <c r="APW465" s="3"/>
      <c r="APX465" s="3"/>
      <c r="APY465" s="3"/>
      <c r="APZ465" s="3"/>
      <c r="AQA465" s="3"/>
      <c r="AQB465" s="3"/>
      <c r="AQC465" s="3"/>
      <c r="AQD465" s="3"/>
      <c r="AQE465" s="3"/>
      <c r="AQF465" s="3"/>
      <c r="AQG465" s="3"/>
      <c r="AQH465" s="3"/>
      <c r="AQI465" s="3"/>
      <c r="AQJ465" s="3"/>
      <c r="AQK465" s="3"/>
      <c r="AQL465" s="3"/>
      <c r="AQM465" s="3"/>
      <c r="AQN465" s="3"/>
      <c r="AQO465" s="3"/>
      <c r="AQP465" s="3"/>
      <c r="AQQ465" s="3"/>
      <c r="AQR465" s="3"/>
      <c r="AQS465" s="3"/>
      <c r="AQT465" s="3"/>
      <c r="AQU465" s="3"/>
      <c r="AQV465" s="3"/>
      <c r="AQW465" s="3"/>
      <c r="AQX465" s="3"/>
      <c r="AQY465" s="3"/>
      <c r="AQZ465" s="3"/>
      <c r="ARA465" s="3"/>
      <c r="ARB465" s="3"/>
      <c r="ARC465" s="3"/>
      <c r="ARD465" s="3"/>
      <c r="ARE465" s="3"/>
      <c r="ARF465" s="3"/>
      <c r="ARG465" s="3"/>
      <c r="ARH465" s="3"/>
      <c r="ARI465" s="3"/>
      <c r="ARJ465" s="3"/>
      <c r="ARK465" s="3"/>
      <c r="ARL465" s="3"/>
      <c r="ARM465" s="3"/>
      <c r="ARN465" s="3"/>
      <c r="ARO465" s="3"/>
      <c r="ARP465" s="3"/>
      <c r="ARQ465" s="3"/>
      <c r="ARR465" s="3"/>
      <c r="ARS465" s="3"/>
      <c r="ART465" s="3"/>
      <c r="ARU465" s="3"/>
      <c r="ARV465" s="3"/>
      <c r="ARW465" s="3"/>
      <c r="ARX465" s="3"/>
      <c r="ARY465" s="3"/>
      <c r="ARZ465" s="3"/>
      <c r="ASA465" s="3"/>
      <c r="ASB465" s="3"/>
      <c r="ASC465" s="3"/>
      <c r="ASD465" s="3"/>
      <c r="ASE465" s="3"/>
      <c r="ASF465" s="3"/>
      <c r="ASG465" s="3"/>
      <c r="ASH465" s="3"/>
      <c r="ASI465" s="3"/>
      <c r="ASJ465" s="3"/>
      <c r="ASK465" s="3"/>
      <c r="ASL465" s="3"/>
      <c r="ASM465" s="3"/>
      <c r="ASN465" s="3"/>
      <c r="ASO465" s="3"/>
      <c r="ASP465" s="3"/>
      <c r="ASQ465" s="3"/>
      <c r="ASR465" s="3"/>
      <c r="ASS465" s="3"/>
      <c r="AST465" s="3"/>
      <c r="ASU465" s="3"/>
      <c r="ASV465" s="3"/>
      <c r="ASW465" s="3"/>
      <c r="ASX465" s="3"/>
      <c r="ASY465" s="3"/>
      <c r="ASZ465" s="3"/>
      <c r="ATA465" s="3"/>
      <c r="ATB465" s="3"/>
      <c r="ATC465" s="3"/>
      <c r="ATD465" s="3"/>
      <c r="ATE465" s="3"/>
      <c r="ATF465" s="3"/>
      <c r="ATG465" s="3"/>
      <c r="ATH465" s="3"/>
      <c r="ATI465" s="3"/>
      <c r="ATJ465" s="3"/>
      <c r="ATK465" s="3"/>
      <c r="ATL465" s="3"/>
      <c r="ATM465" s="3"/>
      <c r="ATN465" s="3"/>
      <c r="ATO465" s="3"/>
      <c r="ATP465" s="3"/>
      <c r="ATQ465" s="3"/>
      <c r="ATR465" s="3"/>
      <c r="ATS465" s="3"/>
      <c r="ATT465" s="3"/>
      <c r="ATU465" s="3"/>
      <c r="ATV465" s="3"/>
      <c r="ATW465" s="3"/>
      <c r="ATX465" s="3"/>
      <c r="ATY465" s="3"/>
      <c r="ATZ465" s="3"/>
      <c r="AUA465" s="3"/>
      <c r="AUB465" s="3"/>
      <c r="AUC465" s="3"/>
      <c r="AUD465" s="3"/>
      <c r="AUE465" s="3"/>
      <c r="AUF465" s="3"/>
      <c r="AUG465" s="3"/>
      <c r="AUH465" s="3"/>
      <c r="AUI465" s="3"/>
      <c r="AUJ465" s="3"/>
      <c r="AUK465" s="3"/>
      <c r="AUL465" s="3"/>
      <c r="AUM465" s="3"/>
      <c r="AUN465" s="3"/>
      <c r="AUO465" s="3"/>
      <c r="AUP465" s="3"/>
      <c r="AUQ465" s="3"/>
      <c r="AUR465" s="3"/>
      <c r="AUS465" s="3"/>
      <c r="AUT465" s="3"/>
      <c r="AUU465" s="3"/>
      <c r="AUV465" s="3"/>
      <c r="AUW465" s="3"/>
      <c r="AUX465" s="3"/>
      <c r="AUY465" s="3"/>
      <c r="AUZ465" s="3"/>
      <c r="AVA465" s="3"/>
      <c r="AVB465" s="3"/>
      <c r="AVC465" s="3"/>
      <c r="AVD465" s="3"/>
      <c r="AVE465" s="3"/>
      <c r="AVF465" s="3"/>
      <c r="AVG465" s="3"/>
      <c r="AVH465" s="3"/>
      <c r="AVI465" s="3"/>
      <c r="AVJ465" s="3"/>
      <c r="AVK465" s="3"/>
      <c r="AVL465" s="3"/>
      <c r="AVM465" s="3"/>
      <c r="AVN465" s="3"/>
      <c r="AVO465" s="3"/>
      <c r="AVP465" s="3"/>
      <c r="AVQ465" s="3"/>
      <c r="AVR465" s="3"/>
      <c r="AVS465" s="3"/>
      <c r="AVT465" s="3"/>
      <c r="AVU465" s="3"/>
      <c r="AVV465" s="3"/>
      <c r="AVW465" s="3"/>
      <c r="AVX465" s="3"/>
      <c r="AVY465" s="3"/>
      <c r="AVZ465" s="3"/>
      <c r="AWA465" s="3"/>
      <c r="AWC465" s="3"/>
      <c r="AWE465" s="3"/>
      <c r="AWF465" s="3"/>
      <c r="AWG465" s="3"/>
      <c r="AWH465" s="3"/>
      <c r="AWI465" s="3"/>
      <c r="AWJ465" s="3"/>
      <c r="AWK465" s="3"/>
      <c r="AWL465" s="3"/>
      <c r="AWQ465" s="3"/>
      <c r="AWR465" s="3"/>
      <c r="AWS465" s="3"/>
      <c r="AWT465" s="3"/>
      <c r="AWU465" s="3"/>
      <c r="AWV465" s="3"/>
      <c r="AWW465" s="3"/>
      <c r="AWX465" s="3"/>
      <c r="AWY465" s="3"/>
      <c r="AWZ465" s="3"/>
      <c r="AXA465" s="3"/>
      <c r="AXB465" s="3"/>
      <c r="AXC465" s="3"/>
      <c r="AXD465" s="3"/>
      <c r="AXE465" s="3"/>
      <c r="AXF465" s="3"/>
      <c r="AXG465" s="3"/>
      <c r="AXH465" s="3"/>
      <c r="AXI465" s="3"/>
      <c r="AXJ465" s="3"/>
      <c r="AXK465" s="3"/>
      <c r="AXL465" s="3"/>
      <c r="AXM465" s="3"/>
      <c r="AXN465" s="3"/>
      <c r="AXO465" s="3"/>
      <c r="AXP465" s="3"/>
      <c r="AXQ465" s="3"/>
      <c r="AXR465" s="3"/>
      <c r="AXS465" s="3"/>
      <c r="AXT465" s="3"/>
      <c r="AXU465" s="3"/>
      <c r="AXV465" s="3"/>
      <c r="AXW465" s="3"/>
      <c r="AXX465" s="3"/>
      <c r="AXY465" s="3"/>
      <c r="AXZ465" s="3"/>
      <c r="AYA465" s="3"/>
      <c r="AYB465" s="3"/>
      <c r="AYC465" s="3"/>
      <c r="AYD465" s="3"/>
      <c r="AYE465" s="3"/>
      <c r="AYF465" s="3"/>
      <c r="AYG465" s="3"/>
      <c r="AYH465" s="3"/>
      <c r="AYI465" s="3"/>
      <c r="AYJ465" s="3"/>
      <c r="AYK465" s="3"/>
      <c r="AYL465" s="3"/>
      <c r="AYM465" s="3"/>
      <c r="AYN465" s="3"/>
      <c r="AYO465" s="3"/>
      <c r="AYP465" s="3"/>
      <c r="AYQ465" s="3"/>
      <c r="AYR465" s="3"/>
      <c r="AYS465" s="3"/>
      <c r="AYT465" s="3"/>
      <c r="AYU465" s="3"/>
      <c r="AYV465" s="3"/>
      <c r="AYW465" s="3"/>
      <c r="AYX465" s="3"/>
      <c r="AYY465" s="3"/>
      <c r="AYZ465" s="3"/>
      <c r="AZA465" s="3"/>
      <c r="AZB465" s="3"/>
      <c r="AZC465" s="3"/>
      <c r="AZD465" s="3"/>
      <c r="AZE465" s="3"/>
      <c r="AZF465" s="3"/>
      <c r="AZG465" s="3"/>
      <c r="AZH465" s="3"/>
      <c r="AZI465" s="3"/>
      <c r="AZJ465" s="3"/>
      <c r="AZK465" s="3"/>
      <c r="AZL465" s="3"/>
      <c r="AZM465" s="3"/>
      <c r="AZN465" s="3"/>
      <c r="AZO465" s="3"/>
      <c r="AZP465" s="3"/>
      <c r="AZQ465" s="3"/>
      <c r="AZR465" s="3"/>
      <c r="AZS465" s="3"/>
      <c r="AZT465" s="3"/>
      <c r="AZU465" s="3"/>
      <c r="AZV465" s="3"/>
      <c r="AZW465" s="3"/>
      <c r="AZX465" s="3"/>
      <c r="AZY465" s="3"/>
      <c r="AZZ465" s="3"/>
      <c r="BAA465" s="3"/>
      <c r="BAB465" s="3"/>
      <c r="BAC465" s="3"/>
      <c r="BAD465" s="3"/>
      <c r="BAE465" s="3"/>
      <c r="BAF465" s="3"/>
      <c r="BAG465" s="3"/>
      <c r="BAH465" s="3"/>
      <c r="BAI465" s="3"/>
      <c r="BAJ465" s="3"/>
      <c r="BAK465" s="3"/>
      <c r="BAL465" s="3"/>
      <c r="BAM465" s="3"/>
      <c r="BAN465" s="3"/>
      <c r="BAO465" s="3"/>
      <c r="BAP465" s="3"/>
      <c r="BAQ465" s="3"/>
      <c r="BAR465" s="3"/>
      <c r="BAS465" s="3"/>
      <c r="BAT465" s="3"/>
      <c r="BAU465" s="3"/>
      <c r="BAV465" s="3"/>
      <c r="BAW465" s="3"/>
      <c r="BAX465" s="3"/>
      <c r="BAY465" s="3"/>
      <c r="BAZ465" s="3"/>
      <c r="BBA465" s="3"/>
      <c r="BBB465" s="3"/>
      <c r="BBC465" s="3"/>
      <c r="BBD465" s="3"/>
      <c r="BBE465" s="3"/>
      <c r="BBF465" s="3"/>
      <c r="BBG465" s="3"/>
      <c r="BBH465" s="3"/>
      <c r="BBI465" s="3"/>
      <c r="BBJ465" s="3"/>
      <c r="BBK465" s="3"/>
      <c r="BBL465" s="3"/>
      <c r="BBM465" s="3"/>
      <c r="BBN465" s="3"/>
      <c r="BBO465" s="3"/>
      <c r="BBP465" s="3"/>
      <c r="BBQ465" s="3"/>
      <c r="BBR465" s="3"/>
      <c r="BBS465" s="3"/>
      <c r="BBT465" s="3"/>
      <c r="BBU465" s="3"/>
      <c r="BBV465" s="3"/>
      <c r="BBW465" s="3"/>
      <c r="BBX465" s="3"/>
      <c r="BBY465" s="3"/>
      <c r="BBZ465" s="3"/>
      <c r="BCA465" s="3"/>
      <c r="BCB465" s="3"/>
      <c r="BCC465" s="3"/>
      <c r="BCD465" s="3"/>
      <c r="BCE465" s="3"/>
      <c r="BCF465" s="3"/>
      <c r="BCG465" s="3"/>
      <c r="BCH465" s="3"/>
      <c r="BCI465" s="3"/>
      <c r="BCJ465" s="3"/>
      <c r="BCK465" s="3"/>
      <c r="BCL465" s="3"/>
      <c r="BCM465" s="3"/>
      <c r="BCN465" s="3"/>
      <c r="BCO465" s="3"/>
      <c r="BCP465" s="3"/>
      <c r="BCQ465" s="3"/>
      <c r="BCR465" s="3"/>
      <c r="BCS465" s="3"/>
      <c r="BCT465" s="3"/>
      <c r="BCU465" s="3"/>
      <c r="BCV465" s="3"/>
      <c r="BCW465" s="3"/>
      <c r="BCX465" s="3"/>
      <c r="BCY465" s="3"/>
      <c r="BCZ465" s="3"/>
      <c r="BDA465" s="3"/>
      <c r="BDB465" s="3"/>
      <c r="BDC465" s="3"/>
      <c r="BDD465" s="3"/>
      <c r="BDE465" s="3"/>
      <c r="BDF465" s="3"/>
      <c r="BDG465" s="3"/>
      <c r="BDH465" s="3"/>
      <c r="BDI465" s="3"/>
      <c r="BDJ465" s="3"/>
      <c r="BDK465" s="3"/>
      <c r="BDL465" s="3"/>
      <c r="BDM465" s="3"/>
      <c r="BDN465" s="3"/>
      <c r="BDO465" s="3"/>
      <c r="BDP465" s="3"/>
      <c r="BDQ465" s="3"/>
      <c r="BDR465" s="3"/>
      <c r="BDS465" s="3"/>
      <c r="BDT465" s="3"/>
      <c r="BDU465" s="3"/>
      <c r="BDV465" s="3"/>
      <c r="BDW465" s="3"/>
      <c r="BDX465" s="3"/>
      <c r="BDY465" s="3"/>
      <c r="BDZ465" s="3"/>
      <c r="BEA465" s="3"/>
      <c r="BEB465" s="3"/>
      <c r="BEC465" s="3"/>
      <c r="BED465" s="3"/>
      <c r="BEE465" s="3"/>
      <c r="BEF465" s="3"/>
      <c r="BEG465" s="3"/>
      <c r="BEH465" s="3"/>
      <c r="BEI465" s="3"/>
      <c r="BEJ465" s="3"/>
      <c r="BEK465" s="3"/>
      <c r="BEL465" s="3"/>
      <c r="BEM465" s="3"/>
      <c r="BEN465" s="3"/>
      <c r="BEO465" s="3"/>
      <c r="BEP465" s="3"/>
      <c r="BEQ465" s="3"/>
      <c r="BER465" s="3"/>
      <c r="BES465" s="3"/>
      <c r="BET465" s="3"/>
      <c r="BEU465" s="3"/>
      <c r="BEV465" s="3"/>
      <c r="BEW465" s="3"/>
      <c r="BEX465" s="3"/>
      <c r="BEY465" s="3"/>
      <c r="BEZ465" s="3"/>
      <c r="BFA465" s="3"/>
      <c r="BFB465" s="3"/>
      <c r="BFC465" s="3"/>
      <c r="BFD465" s="3"/>
      <c r="BFE465" s="3"/>
      <c r="BFF465" s="3"/>
      <c r="BFG465" s="3"/>
      <c r="BFH465" s="3"/>
      <c r="BFI465" s="3"/>
      <c r="BFJ465" s="3"/>
      <c r="BFK465" s="3"/>
      <c r="BFL465" s="3"/>
      <c r="BFM465" s="3"/>
      <c r="BFN465" s="3"/>
      <c r="BFO465" s="3"/>
      <c r="BFP465" s="3"/>
      <c r="BFQ465" s="3"/>
      <c r="BFR465" s="3"/>
      <c r="BFS465" s="3"/>
      <c r="BFT465" s="3"/>
      <c r="BFU465" s="3"/>
      <c r="BFV465" s="3"/>
      <c r="BFW465" s="3"/>
      <c r="BFY465" s="3"/>
      <c r="BGA465" s="3"/>
      <c r="BGB465" s="3"/>
      <c r="BGC465" s="3"/>
      <c r="BGD465" s="3"/>
      <c r="BGE465" s="3"/>
      <c r="BGF465" s="3"/>
      <c r="BGG465" s="3"/>
      <c r="BGH465" s="3"/>
      <c r="BGM465" s="3"/>
      <c r="BGN465" s="3"/>
      <c r="BGO465" s="3"/>
      <c r="BGP465" s="3"/>
      <c r="BGQ465" s="3"/>
      <c r="BGR465" s="3"/>
      <c r="BGS465" s="3"/>
      <c r="BGT465" s="3"/>
      <c r="BGU465" s="3"/>
      <c r="BGV465" s="3"/>
      <c r="BGW465" s="3"/>
      <c r="BGX465" s="3"/>
      <c r="BGY465" s="3"/>
      <c r="BGZ465" s="3"/>
      <c r="BHA465" s="3"/>
      <c r="BHB465" s="3"/>
      <c r="BHC465" s="3"/>
      <c r="BHD465" s="3"/>
      <c r="BHE465" s="3"/>
      <c r="BHF465" s="3"/>
      <c r="BHG465" s="3"/>
      <c r="BHH465" s="3"/>
      <c r="BHI465" s="3"/>
      <c r="BHJ465" s="3"/>
      <c r="BHK465" s="3"/>
      <c r="BHL465" s="3"/>
      <c r="BHM465" s="3"/>
      <c r="BHN465" s="3"/>
      <c r="BHO465" s="3"/>
      <c r="BHP465" s="3"/>
      <c r="BHQ465" s="3"/>
      <c r="BHR465" s="3"/>
      <c r="BHS465" s="3"/>
      <c r="BHT465" s="3"/>
      <c r="BHU465" s="3"/>
      <c r="BHV465" s="3"/>
      <c r="BHW465" s="3"/>
      <c r="BHX465" s="3"/>
      <c r="BHY465" s="3"/>
      <c r="BHZ465" s="3"/>
      <c r="BIA465" s="3"/>
      <c r="BIB465" s="3"/>
      <c r="BIC465" s="3"/>
      <c r="BID465" s="3"/>
      <c r="BIE465" s="3"/>
      <c r="BIF465" s="3"/>
      <c r="BIG465" s="3"/>
      <c r="BIH465" s="3"/>
      <c r="BII465" s="3"/>
      <c r="BIJ465" s="3"/>
      <c r="BIK465" s="3"/>
      <c r="BIL465" s="3"/>
      <c r="BIM465" s="3"/>
      <c r="BIN465" s="3"/>
      <c r="BIO465" s="3"/>
      <c r="BIP465" s="3"/>
      <c r="BIQ465" s="3"/>
      <c r="BIR465" s="3"/>
      <c r="BIS465" s="3"/>
      <c r="BIT465" s="3"/>
      <c r="BIU465" s="3"/>
      <c r="BIV465" s="3"/>
      <c r="BIW465" s="3"/>
      <c r="BIX465" s="3"/>
      <c r="BIY465" s="3"/>
      <c r="BIZ465" s="3"/>
      <c r="BJA465" s="3"/>
      <c r="BJB465" s="3"/>
      <c r="BJC465" s="3"/>
      <c r="BJD465" s="3"/>
      <c r="BJE465" s="3"/>
      <c r="BJF465" s="3"/>
      <c r="BJG465" s="3"/>
      <c r="BJH465" s="3"/>
      <c r="BJI465" s="3"/>
      <c r="BJJ465" s="3"/>
      <c r="BJK465" s="3"/>
      <c r="BJL465" s="3"/>
      <c r="BJM465" s="3"/>
      <c r="BJN465" s="3"/>
      <c r="BJO465" s="3"/>
      <c r="BJP465" s="3"/>
      <c r="BJQ465" s="3"/>
      <c r="BJR465" s="3"/>
      <c r="BJS465" s="3"/>
      <c r="BJT465" s="3"/>
      <c r="BJU465" s="3"/>
      <c r="BJV465" s="3"/>
      <c r="BJW465" s="3"/>
      <c r="BJX465" s="3"/>
      <c r="BJY465" s="3"/>
      <c r="BJZ465" s="3"/>
      <c r="BKA465" s="3"/>
      <c r="BKB465" s="3"/>
      <c r="BKC465" s="3"/>
      <c r="BKD465" s="3"/>
      <c r="BKE465" s="3"/>
      <c r="BKF465" s="3"/>
      <c r="BKG465" s="3"/>
      <c r="BKH465" s="3"/>
      <c r="BKI465" s="3"/>
      <c r="BKJ465" s="3"/>
      <c r="BKK465" s="3"/>
      <c r="BKL465" s="3"/>
      <c r="BKM465" s="3"/>
      <c r="BKN465" s="3"/>
      <c r="BKO465" s="3"/>
      <c r="BKP465" s="3"/>
      <c r="BKQ465" s="3"/>
      <c r="BKR465" s="3"/>
      <c r="BKS465" s="3"/>
      <c r="BKT465" s="3"/>
      <c r="BKU465" s="3"/>
      <c r="BKV465" s="3"/>
      <c r="BKW465" s="3"/>
      <c r="BKX465" s="3"/>
      <c r="BKY465" s="3"/>
      <c r="BKZ465" s="3"/>
      <c r="BLA465" s="3"/>
      <c r="BLB465" s="3"/>
      <c r="BLC465" s="3"/>
      <c r="BLD465" s="3"/>
      <c r="BLE465" s="3"/>
      <c r="BLF465" s="3"/>
      <c r="BLG465" s="3"/>
      <c r="BLH465" s="3"/>
      <c r="BLI465" s="3"/>
      <c r="BLJ465" s="3"/>
      <c r="BLK465" s="3"/>
      <c r="BLL465" s="3"/>
      <c r="BLM465" s="3"/>
      <c r="BLN465" s="3"/>
      <c r="BLO465" s="3"/>
      <c r="BLP465" s="3"/>
      <c r="BLQ465" s="3"/>
      <c r="BLR465" s="3"/>
      <c r="BLS465" s="3"/>
      <c r="BLT465" s="3"/>
      <c r="BLU465" s="3"/>
      <c r="BLV465" s="3"/>
      <c r="BLW465" s="3"/>
      <c r="BLX465" s="3"/>
      <c r="BLY465" s="3"/>
      <c r="BLZ465" s="3"/>
      <c r="BMA465" s="3"/>
      <c r="BMB465" s="3"/>
      <c r="BMC465" s="3"/>
      <c r="BMD465" s="3"/>
      <c r="BME465" s="3"/>
      <c r="BMF465" s="3"/>
      <c r="BMG465" s="3"/>
      <c r="BMH465" s="3"/>
      <c r="BMI465" s="3"/>
      <c r="BMJ465" s="3"/>
      <c r="BMK465" s="3"/>
      <c r="BML465" s="3"/>
      <c r="BMM465" s="3"/>
      <c r="BMN465" s="3"/>
      <c r="BMO465" s="3"/>
      <c r="BMP465" s="3"/>
      <c r="BMQ465" s="3"/>
      <c r="BMR465" s="3"/>
      <c r="BMS465" s="3"/>
      <c r="BMT465" s="3"/>
      <c r="BMU465" s="3"/>
      <c r="BMV465" s="3"/>
      <c r="BMW465" s="3"/>
      <c r="BMX465" s="3"/>
      <c r="BMY465" s="3"/>
      <c r="BMZ465" s="3"/>
      <c r="BNA465" s="3"/>
      <c r="BNB465" s="3"/>
      <c r="BNC465" s="3"/>
      <c r="BND465" s="3"/>
      <c r="BNE465" s="3"/>
      <c r="BNF465" s="3"/>
      <c r="BNG465" s="3"/>
      <c r="BNH465" s="3"/>
      <c r="BNI465" s="3"/>
      <c r="BNJ465" s="3"/>
      <c r="BNK465" s="3"/>
      <c r="BNL465" s="3"/>
      <c r="BNM465" s="3"/>
      <c r="BNN465" s="3"/>
      <c r="BNO465" s="3"/>
      <c r="BNP465" s="3"/>
      <c r="BNQ465" s="3"/>
      <c r="BNR465" s="3"/>
      <c r="BNS465" s="3"/>
      <c r="BNT465" s="3"/>
      <c r="BNU465" s="3"/>
      <c r="BNV465" s="3"/>
      <c r="BNW465" s="3"/>
      <c r="BNX465" s="3"/>
      <c r="BNY465" s="3"/>
      <c r="BNZ465" s="3"/>
      <c r="BOA465" s="3"/>
      <c r="BOB465" s="3"/>
      <c r="BOC465" s="3"/>
      <c r="BOD465" s="3"/>
      <c r="BOE465" s="3"/>
      <c r="BOF465" s="3"/>
      <c r="BOG465" s="3"/>
      <c r="BOH465" s="3"/>
      <c r="BOI465" s="3"/>
      <c r="BOJ465" s="3"/>
      <c r="BOK465" s="3"/>
      <c r="BOL465" s="3"/>
      <c r="BOM465" s="3"/>
      <c r="BON465" s="3"/>
      <c r="BOO465" s="3"/>
      <c r="BOP465" s="3"/>
      <c r="BOQ465" s="3"/>
      <c r="BOR465" s="3"/>
      <c r="BOS465" s="3"/>
      <c r="BOT465" s="3"/>
      <c r="BOU465" s="3"/>
      <c r="BOV465" s="3"/>
      <c r="BOW465" s="3"/>
      <c r="BOX465" s="3"/>
      <c r="BOY465" s="3"/>
      <c r="BOZ465" s="3"/>
      <c r="BPA465" s="3"/>
      <c r="BPB465" s="3"/>
      <c r="BPC465" s="3"/>
      <c r="BPD465" s="3"/>
      <c r="BPE465" s="3"/>
      <c r="BPF465" s="3"/>
      <c r="BPG465" s="3"/>
      <c r="BPH465" s="3"/>
      <c r="BPI465" s="3"/>
      <c r="BPJ465" s="3"/>
      <c r="BPK465" s="3"/>
      <c r="BPL465" s="3"/>
      <c r="BPM465" s="3"/>
      <c r="BPN465" s="3"/>
      <c r="BPO465" s="3"/>
      <c r="BPP465" s="3"/>
      <c r="BPQ465" s="3"/>
      <c r="BPR465" s="3"/>
      <c r="BPS465" s="3"/>
      <c r="BPU465" s="3"/>
      <c r="BPW465" s="3"/>
      <c r="BPX465" s="3"/>
      <c r="BPY465" s="3"/>
      <c r="BPZ465" s="3"/>
      <c r="BQA465" s="3"/>
      <c r="BQB465" s="3"/>
      <c r="BQC465" s="3"/>
      <c r="BQD465" s="3"/>
      <c r="BQI465" s="3"/>
      <c r="BQJ465" s="3"/>
      <c r="BQK465" s="3"/>
      <c r="BQL465" s="3"/>
      <c r="BQM465" s="3"/>
      <c r="BQN465" s="3"/>
      <c r="BQO465" s="3"/>
      <c r="BQP465" s="3"/>
      <c r="BQQ465" s="3"/>
      <c r="BQR465" s="3"/>
      <c r="BQS465" s="3"/>
      <c r="BQT465" s="3"/>
      <c r="BQU465" s="3"/>
      <c r="BQV465" s="3"/>
      <c r="BQW465" s="3"/>
      <c r="BQX465" s="3"/>
      <c r="BQY465" s="3"/>
      <c r="BQZ465" s="3"/>
      <c r="BRA465" s="3"/>
      <c r="BRB465" s="3"/>
      <c r="BRC465" s="3"/>
      <c r="BRD465" s="3"/>
      <c r="BRE465" s="3"/>
      <c r="BRF465" s="3"/>
      <c r="BRG465" s="3"/>
      <c r="BRH465" s="3"/>
      <c r="BRI465" s="3"/>
      <c r="BRJ465" s="3"/>
      <c r="BRK465" s="3"/>
      <c r="BRL465" s="3"/>
      <c r="BRM465" s="3"/>
      <c r="BRN465" s="3"/>
      <c r="BRO465" s="3"/>
      <c r="BRP465" s="3"/>
      <c r="BRQ465" s="3"/>
      <c r="BRR465" s="3"/>
      <c r="BRS465" s="3"/>
      <c r="BRT465" s="3"/>
      <c r="BRU465" s="3"/>
      <c r="BRV465" s="3"/>
      <c r="BRW465" s="3"/>
      <c r="BRX465" s="3"/>
      <c r="BRY465" s="3"/>
      <c r="BRZ465" s="3"/>
      <c r="BSA465" s="3"/>
      <c r="BSB465" s="3"/>
      <c r="BSC465" s="3"/>
      <c r="BSD465" s="3"/>
      <c r="BSE465" s="3"/>
      <c r="BSF465" s="3"/>
      <c r="BSG465" s="3"/>
      <c r="BSH465" s="3"/>
      <c r="BSI465" s="3"/>
      <c r="BSJ465" s="3"/>
      <c r="BSK465" s="3"/>
      <c r="BSL465" s="3"/>
      <c r="BSM465" s="3"/>
      <c r="BSN465" s="3"/>
      <c r="BSO465" s="3"/>
      <c r="BSP465" s="3"/>
      <c r="BSQ465" s="3"/>
      <c r="BSR465" s="3"/>
      <c r="BSS465" s="3"/>
      <c r="BST465" s="3"/>
      <c r="BSU465" s="3"/>
      <c r="BSV465" s="3"/>
      <c r="BSW465" s="3"/>
      <c r="BSX465" s="3"/>
      <c r="BSY465" s="3"/>
      <c r="BSZ465" s="3"/>
      <c r="BTA465" s="3"/>
      <c r="BTB465" s="3"/>
      <c r="BTC465" s="3"/>
      <c r="BTD465" s="3"/>
      <c r="BTE465" s="3"/>
      <c r="BTF465" s="3"/>
      <c r="BTG465" s="3"/>
      <c r="BTH465" s="3"/>
      <c r="BTI465" s="3"/>
      <c r="BTJ465" s="3"/>
      <c r="BTK465" s="3"/>
      <c r="BTL465" s="3"/>
      <c r="BTM465" s="3"/>
      <c r="BTN465" s="3"/>
      <c r="BTO465" s="3"/>
      <c r="BTP465" s="3"/>
      <c r="BTQ465" s="3"/>
      <c r="BTR465" s="3"/>
      <c r="BTS465" s="3"/>
      <c r="BTT465" s="3"/>
      <c r="BTU465" s="3"/>
      <c r="BTV465" s="3"/>
      <c r="BTW465" s="3"/>
      <c r="BTX465" s="3"/>
      <c r="BTY465" s="3"/>
      <c r="BTZ465" s="3"/>
      <c r="BUA465" s="3"/>
      <c r="BUB465" s="3"/>
      <c r="BUC465" s="3"/>
      <c r="BUD465" s="3"/>
      <c r="BUE465" s="3"/>
      <c r="BUF465" s="3"/>
      <c r="BUG465" s="3"/>
      <c r="BUH465" s="3"/>
      <c r="BUI465" s="3"/>
      <c r="BUJ465" s="3"/>
      <c r="BUK465" s="3"/>
      <c r="BUL465" s="3"/>
      <c r="BUM465" s="3"/>
      <c r="BUN465" s="3"/>
      <c r="BUO465" s="3"/>
      <c r="BUP465" s="3"/>
      <c r="BUQ465" s="3"/>
      <c r="BUR465" s="3"/>
      <c r="BUS465" s="3"/>
      <c r="BUT465" s="3"/>
      <c r="BUU465" s="3"/>
      <c r="BUV465" s="3"/>
      <c r="BUW465" s="3"/>
      <c r="BUX465" s="3"/>
      <c r="BUY465" s="3"/>
      <c r="BUZ465" s="3"/>
      <c r="BVA465" s="3"/>
      <c r="BVB465" s="3"/>
      <c r="BVC465" s="3"/>
      <c r="BVD465" s="3"/>
      <c r="BVE465" s="3"/>
      <c r="BVF465" s="3"/>
      <c r="BVG465" s="3"/>
      <c r="BVH465" s="3"/>
      <c r="BVI465" s="3"/>
      <c r="BVJ465" s="3"/>
      <c r="BVK465" s="3"/>
      <c r="BVL465" s="3"/>
      <c r="BVM465" s="3"/>
      <c r="BVN465" s="3"/>
      <c r="BVO465" s="3"/>
      <c r="BVP465" s="3"/>
      <c r="BVQ465" s="3"/>
      <c r="BVR465" s="3"/>
      <c r="BVS465" s="3"/>
      <c r="BVT465" s="3"/>
      <c r="BVU465" s="3"/>
      <c r="BVV465" s="3"/>
      <c r="BVW465" s="3"/>
      <c r="BVX465" s="3"/>
      <c r="BVY465" s="3"/>
      <c r="BVZ465" s="3"/>
      <c r="BWA465" s="3"/>
      <c r="BWB465" s="3"/>
      <c r="BWC465" s="3"/>
      <c r="BWD465" s="3"/>
      <c r="BWE465" s="3"/>
      <c r="BWF465" s="3"/>
      <c r="BWG465" s="3"/>
      <c r="BWH465" s="3"/>
      <c r="BWI465" s="3"/>
      <c r="BWJ465" s="3"/>
      <c r="BWK465" s="3"/>
      <c r="BWL465" s="3"/>
      <c r="BWM465" s="3"/>
      <c r="BWN465" s="3"/>
      <c r="BWO465" s="3"/>
      <c r="BWP465" s="3"/>
      <c r="BWQ465" s="3"/>
      <c r="BWR465" s="3"/>
      <c r="BWS465" s="3"/>
      <c r="BWT465" s="3"/>
      <c r="BWU465" s="3"/>
      <c r="BWV465" s="3"/>
      <c r="BWW465" s="3"/>
      <c r="BWX465" s="3"/>
      <c r="BWY465" s="3"/>
      <c r="BWZ465" s="3"/>
      <c r="BXA465" s="3"/>
      <c r="BXB465" s="3"/>
      <c r="BXC465" s="3"/>
      <c r="BXD465" s="3"/>
      <c r="BXE465" s="3"/>
      <c r="BXF465" s="3"/>
      <c r="BXG465" s="3"/>
      <c r="BXH465" s="3"/>
      <c r="BXI465" s="3"/>
      <c r="BXJ465" s="3"/>
      <c r="BXK465" s="3"/>
      <c r="BXL465" s="3"/>
      <c r="BXM465" s="3"/>
      <c r="BXN465" s="3"/>
      <c r="BXO465" s="3"/>
      <c r="BXP465" s="3"/>
      <c r="BXQ465" s="3"/>
      <c r="BXR465" s="3"/>
      <c r="BXS465" s="3"/>
      <c r="BXT465" s="3"/>
      <c r="BXU465" s="3"/>
      <c r="BXV465" s="3"/>
      <c r="BXW465" s="3"/>
      <c r="BXX465" s="3"/>
      <c r="BXY465" s="3"/>
      <c r="BXZ465" s="3"/>
      <c r="BYA465" s="3"/>
      <c r="BYB465" s="3"/>
      <c r="BYC465" s="3"/>
      <c r="BYD465" s="3"/>
      <c r="BYE465" s="3"/>
      <c r="BYF465" s="3"/>
      <c r="BYG465" s="3"/>
      <c r="BYH465" s="3"/>
      <c r="BYI465" s="3"/>
      <c r="BYJ465" s="3"/>
      <c r="BYK465" s="3"/>
      <c r="BYL465" s="3"/>
      <c r="BYM465" s="3"/>
      <c r="BYN465" s="3"/>
      <c r="BYO465" s="3"/>
      <c r="BYP465" s="3"/>
      <c r="BYQ465" s="3"/>
      <c r="BYR465" s="3"/>
      <c r="BYS465" s="3"/>
      <c r="BYT465" s="3"/>
      <c r="BYU465" s="3"/>
      <c r="BYV465" s="3"/>
      <c r="BYW465" s="3"/>
      <c r="BYX465" s="3"/>
      <c r="BYY465" s="3"/>
      <c r="BYZ465" s="3"/>
      <c r="BZA465" s="3"/>
      <c r="BZB465" s="3"/>
      <c r="BZC465" s="3"/>
      <c r="BZD465" s="3"/>
      <c r="BZE465" s="3"/>
      <c r="BZF465" s="3"/>
      <c r="BZG465" s="3"/>
      <c r="BZH465" s="3"/>
      <c r="BZI465" s="3"/>
      <c r="BZJ465" s="3"/>
      <c r="BZK465" s="3"/>
      <c r="BZL465" s="3"/>
      <c r="BZM465" s="3"/>
      <c r="BZN465" s="3"/>
      <c r="BZO465" s="3"/>
      <c r="BZQ465" s="3"/>
      <c r="BZS465" s="3"/>
      <c r="BZT465" s="3"/>
      <c r="BZU465" s="3"/>
      <c r="BZV465" s="3"/>
      <c r="BZW465" s="3"/>
      <c r="BZX465" s="3"/>
      <c r="BZY465" s="3"/>
      <c r="BZZ465" s="3"/>
      <c r="CAE465" s="3"/>
      <c r="CAF465" s="3"/>
      <c r="CAG465" s="3"/>
      <c r="CAH465" s="3"/>
      <c r="CAI465" s="3"/>
      <c r="CAJ465" s="3"/>
      <c r="CAK465" s="3"/>
      <c r="CAL465" s="3"/>
      <c r="CAM465" s="3"/>
      <c r="CAN465" s="3"/>
      <c r="CAO465" s="3"/>
      <c r="CAP465" s="3"/>
      <c r="CAQ465" s="3"/>
      <c r="CAR465" s="3"/>
      <c r="CAS465" s="3"/>
      <c r="CAT465" s="3"/>
      <c r="CAU465" s="3"/>
      <c r="CAV465" s="3"/>
      <c r="CAW465" s="3"/>
      <c r="CAX465" s="3"/>
      <c r="CAY465" s="3"/>
      <c r="CAZ465" s="3"/>
      <c r="CBA465" s="3"/>
      <c r="CBB465" s="3"/>
      <c r="CBC465" s="3"/>
      <c r="CBD465" s="3"/>
      <c r="CBE465" s="3"/>
      <c r="CBF465" s="3"/>
      <c r="CBG465" s="3"/>
      <c r="CBH465" s="3"/>
      <c r="CBI465" s="3"/>
      <c r="CBJ465" s="3"/>
      <c r="CBK465" s="3"/>
      <c r="CBL465" s="3"/>
      <c r="CBM465" s="3"/>
      <c r="CBN465" s="3"/>
      <c r="CBO465" s="3"/>
      <c r="CBP465" s="3"/>
      <c r="CBQ465" s="3"/>
      <c r="CBR465" s="3"/>
      <c r="CBS465" s="3"/>
      <c r="CBT465" s="3"/>
      <c r="CBU465" s="3"/>
      <c r="CBV465" s="3"/>
      <c r="CBW465" s="3"/>
      <c r="CBX465" s="3"/>
      <c r="CBY465" s="3"/>
      <c r="CBZ465" s="3"/>
      <c r="CCA465" s="3"/>
      <c r="CCB465" s="3"/>
      <c r="CCC465" s="3"/>
      <c r="CCD465" s="3"/>
      <c r="CCE465" s="3"/>
      <c r="CCF465" s="3"/>
      <c r="CCG465" s="3"/>
      <c r="CCH465" s="3"/>
      <c r="CCI465" s="3"/>
      <c r="CCJ465" s="3"/>
      <c r="CCK465" s="3"/>
      <c r="CCL465" s="3"/>
      <c r="CCM465" s="3"/>
      <c r="CCN465" s="3"/>
      <c r="CCO465" s="3"/>
      <c r="CCP465" s="3"/>
      <c r="CCQ465" s="3"/>
      <c r="CCR465" s="3"/>
      <c r="CCS465" s="3"/>
      <c r="CCT465" s="3"/>
      <c r="CCU465" s="3"/>
      <c r="CCV465" s="3"/>
      <c r="CCW465" s="3"/>
      <c r="CCX465" s="3"/>
      <c r="CCY465" s="3"/>
      <c r="CCZ465" s="3"/>
      <c r="CDA465" s="3"/>
      <c r="CDB465" s="3"/>
      <c r="CDC465" s="3"/>
      <c r="CDD465" s="3"/>
      <c r="CDE465" s="3"/>
      <c r="CDF465" s="3"/>
      <c r="CDG465" s="3"/>
      <c r="CDH465" s="3"/>
      <c r="CDI465" s="3"/>
      <c r="CDJ465" s="3"/>
      <c r="CDK465" s="3"/>
      <c r="CDL465" s="3"/>
      <c r="CDM465" s="3"/>
      <c r="CDN465" s="3"/>
      <c r="CDO465" s="3"/>
      <c r="CDP465" s="3"/>
      <c r="CDQ465" s="3"/>
      <c r="CDR465" s="3"/>
      <c r="CDS465" s="3"/>
      <c r="CDT465" s="3"/>
      <c r="CDU465" s="3"/>
      <c r="CDV465" s="3"/>
      <c r="CDW465" s="3"/>
      <c r="CDX465" s="3"/>
      <c r="CDY465" s="3"/>
      <c r="CDZ465" s="3"/>
      <c r="CEA465" s="3"/>
      <c r="CEB465" s="3"/>
      <c r="CEC465" s="3"/>
      <c r="CED465" s="3"/>
      <c r="CEE465" s="3"/>
      <c r="CEF465" s="3"/>
      <c r="CEG465" s="3"/>
      <c r="CEH465" s="3"/>
      <c r="CEI465" s="3"/>
      <c r="CEJ465" s="3"/>
      <c r="CEK465" s="3"/>
      <c r="CEL465" s="3"/>
      <c r="CEM465" s="3"/>
      <c r="CEN465" s="3"/>
      <c r="CEO465" s="3"/>
      <c r="CEP465" s="3"/>
      <c r="CEQ465" s="3"/>
      <c r="CER465" s="3"/>
      <c r="CES465" s="3"/>
      <c r="CET465" s="3"/>
      <c r="CEU465" s="3"/>
      <c r="CEV465" s="3"/>
      <c r="CEW465" s="3"/>
      <c r="CEX465" s="3"/>
      <c r="CEY465" s="3"/>
      <c r="CEZ465" s="3"/>
      <c r="CFA465" s="3"/>
      <c r="CFB465" s="3"/>
      <c r="CFC465" s="3"/>
      <c r="CFD465" s="3"/>
      <c r="CFE465" s="3"/>
      <c r="CFF465" s="3"/>
      <c r="CFG465" s="3"/>
      <c r="CFH465" s="3"/>
      <c r="CFI465" s="3"/>
      <c r="CFJ465" s="3"/>
      <c r="CFK465" s="3"/>
      <c r="CFL465" s="3"/>
      <c r="CFM465" s="3"/>
      <c r="CFN465" s="3"/>
      <c r="CFO465" s="3"/>
      <c r="CFP465" s="3"/>
      <c r="CFQ465" s="3"/>
      <c r="CFR465" s="3"/>
      <c r="CFS465" s="3"/>
      <c r="CFT465" s="3"/>
      <c r="CFU465" s="3"/>
      <c r="CFV465" s="3"/>
      <c r="CFW465" s="3"/>
      <c r="CFX465" s="3"/>
      <c r="CFY465" s="3"/>
      <c r="CFZ465" s="3"/>
      <c r="CGA465" s="3"/>
      <c r="CGB465" s="3"/>
      <c r="CGC465" s="3"/>
      <c r="CGD465" s="3"/>
      <c r="CGE465" s="3"/>
      <c r="CGF465" s="3"/>
      <c r="CGG465" s="3"/>
      <c r="CGH465" s="3"/>
      <c r="CGI465" s="3"/>
      <c r="CGJ465" s="3"/>
      <c r="CGK465" s="3"/>
      <c r="CGL465" s="3"/>
      <c r="CGM465" s="3"/>
      <c r="CGN465" s="3"/>
      <c r="CGO465" s="3"/>
      <c r="CGP465" s="3"/>
      <c r="CGQ465" s="3"/>
      <c r="CGR465" s="3"/>
      <c r="CGS465" s="3"/>
      <c r="CGT465" s="3"/>
      <c r="CGU465" s="3"/>
      <c r="CGV465" s="3"/>
      <c r="CGW465" s="3"/>
      <c r="CGX465" s="3"/>
      <c r="CGY465" s="3"/>
      <c r="CGZ465" s="3"/>
      <c r="CHA465" s="3"/>
      <c r="CHB465" s="3"/>
      <c r="CHC465" s="3"/>
      <c r="CHD465" s="3"/>
      <c r="CHE465" s="3"/>
      <c r="CHF465" s="3"/>
      <c r="CHG465" s="3"/>
      <c r="CHH465" s="3"/>
      <c r="CHI465" s="3"/>
      <c r="CHJ465" s="3"/>
      <c r="CHK465" s="3"/>
      <c r="CHL465" s="3"/>
      <c r="CHM465" s="3"/>
      <c r="CHN465" s="3"/>
      <c r="CHO465" s="3"/>
      <c r="CHP465" s="3"/>
      <c r="CHQ465" s="3"/>
      <c r="CHR465" s="3"/>
      <c r="CHS465" s="3"/>
      <c r="CHT465" s="3"/>
      <c r="CHU465" s="3"/>
      <c r="CHV465" s="3"/>
      <c r="CHW465" s="3"/>
      <c r="CHX465" s="3"/>
      <c r="CHY465" s="3"/>
      <c r="CHZ465" s="3"/>
      <c r="CIA465" s="3"/>
      <c r="CIB465" s="3"/>
      <c r="CIC465" s="3"/>
      <c r="CID465" s="3"/>
      <c r="CIE465" s="3"/>
      <c r="CIF465" s="3"/>
      <c r="CIG465" s="3"/>
      <c r="CIH465" s="3"/>
      <c r="CII465" s="3"/>
      <c r="CIJ465" s="3"/>
      <c r="CIK465" s="3"/>
      <c r="CIL465" s="3"/>
      <c r="CIM465" s="3"/>
      <c r="CIN465" s="3"/>
      <c r="CIO465" s="3"/>
      <c r="CIP465" s="3"/>
      <c r="CIQ465" s="3"/>
      <c r="CIR465" s="3"/>
      <c r="CIS465" s="3"/>
      <c r="CIT465" s="3"/>
      <c r="CIU465" s="3"/>
      <c r="CIV465" s="3"/>
      <c r="CIW465" s="3"/>
      <c r="CIX465" s="3"/>
      <c r="CIY465" s="3"/>
      <c r="CIZ465" s="3"/>
      <c r="CJA465" s="3"/>
      <c r="CJB465" s="3"/>
      <c r="CJC465" s="3"/>
      <c r="CJD465" s="3"/>
      <c r="CJE465" s="3"/>
      <c r="CJF465" s="3"/>
      <c r="CJG465" s="3"/>
      <c r="CJH465" s="3"/>
      <c r="CJI465" s="3"/>
      <c r="CJJ465" s="3"/>
      <c r="CJK465" s="3"/>
      <c r="CJM465" s="3"/>
      <c r="CJO465" s="3"/>
      <c r="CJP465" s="3"/>
      <c r="CJQ465" s="3"/>
      <c r="CJR465" s="3"/>
      <c r="CJS465" s="3"/>
      <c r="CJT465" s="3"/>
      <c r="CJU465" s="3"/>
      <c r="CJV465" s="3"/>
      <c r="CKA465" s="3"/>
      <c r="CKB465" s="3"/>
      <c r="CKC465" s="3"/>
      <c r="CKD465" s="3"/>
      <c r="CKE465" s="3"/>
      <c r="CKF465" s="3"/>
      <c r="CKG465" s="3"/>
      <c r="CKH465" s="3"/>
      <c r="CKI465" s="3"/>
      <c r="CKJ465" s="3"/>
      <c r="CKK465" s="3"/>
      <c r="CKL465" s="3"/>
      <c r="CKM465" s="3"/>
      <c r="CKN465" s="3"/>
      <c r="CKO465" s="3"/>
      <c r="CKP465" s="3"/>
      <c r="CKQ465" s="3"/>
      <c r="CKR465" s="3"/>
      <c r="CKS465" s="3"/>
      <c r="CKT465" s="3"/>
      <c r="CKU465" s="3"/>
      <c r="CKV465" s="3"/>
      <c r="CKW465" s="3"/>
      <c r="CKX465" s="3"/>
      <c r="CKY465" s="3"/>
      <c r="CKZ465" s="3"/>
      <c r="CLA465" s="3"/>
      <c r="CLB465" s="3"/>
      <c r="CLC465" s="3"/>
      <c r="CLD465" s="3"/>
      <c r="CLE465" s="3"/>
      <c r="CLF465" s="3"/>
      <c r="CLG465" s="3"/>
      <c r="CLH465" s="3"/>
      <c r="CLI465" s="3"/>
      <c r="CLJ465" s="3"/>
      <c r="CLK465" s="3"/>
      <c r="CLL465" s="3"/>
      <c r="CLM465" s="3"/>
      <c r="CLN465" s="3"/>
      <c r="CLO465" s="3"/>
      <c r="CLP465" s="3"/>
      <c r="CLQ465" s="3"/>
      <c r="CLR465" s="3"/>
      <c r="CLS465" s="3"/>
      <c r="CLT465" s="3"/>
      <c r="CLU465" s="3"/>
      <c r="CLV465" s="3"/>
      <c r="CLW465" s="3"/>
      <c r="CLX465" s="3"/>
      <c r="CLY465" s="3"/>
      <c r="CLZ465" s="3"/>
      <c r="CMA465" s="3"/>
      <c r="CMB465" s="3"/>
      <c r="CMC465" s="3"/>
      <c r="CMD465" s="3"/>
      <c r="CME465" s="3"/>
      <c r="CMF465" s="3"/>
      <c r="CMG465" s="3"/>
      <c r="CMH465" s="3"/>
      <c r="CMI465" s="3"/>
      <c r="CMJ465" s="3"/>
      <c r="CMK465" s="3"/>
      <c r="CML465" s="3"/>
      <c r="CMM465" s="3"/>
      <c r="CMN465" s="3"/>
      <c r="CMO465" s="3"/>
      <c r="CMP465" s="3"/>
      <c r="CMQ465" s="3"/>
      <c r="CMR465" s="3"/>
      <c r="CMS465" s="3"/>
      <c r="CMT465" s="3"/>
      <c r="CMU465" s="3"/>
      <c r="CMV465" s="3"/>
      <c r="CMW465" s="3"/>
      <c r="CMX465" s="3"/>
      <c r="CMY465" s="3"/>
      <c r="CMZ465" s="3"/>
      <c r="CNA465" s="3"/>
      <c r="CNB465" s="3"/>
      <c r="CNC465" s="3"/>
      <c r="CND465" s="3"/>
      <c r="CNE465" s="3"/>
      <c r="CNF465" s="3"/>
      <c r="CNG465" s="3"/>
      <c r="CNH465" s="3"/>
      <c r="CNI465" s="3"/>
      <c r="CNJ465" s="3"/>
      <c r="CNK465" s="3"/>
      <c r="CNL465" s="3"/>
      <c r="CNM465" s="3"/>
      <c r="CNN465" s="3"/>
      <c r="CNO465" s="3"/>
      <c r="CNP465" s="3"/>
      <c r="CNQ465" s="3"/>
      <c r="CNR465" s="3"/>
      <c r="CNS465" s="3"/>
      <c r="CNT465" s="3"/>
      <c r="CNU465" s="3"/>
      <c r="CNV465" s="3"/>
      <c r="CNW465" s="3"/>
      <c r="CNX465" s="3"/>
      <c r="CNY465" s="3"/>
      <c r="CNZ465" s="3"/>
      <c r="COA465" s="3"/>
      <c r="COB465" s="3"/>
      <c r="COC465" s="3"/>
      <c r="COD465" s="3"/>
      <c r="COE465" s="3"/>
      <c r="COF465" s="3"/>
      <c r="COG465" s="3"/>
      <c r="COH465" s="3"/>
      <c r="COI465" s="3"/>
      <c r="COJ465" s="3"/>
      <c r="COK465" s="3"/>
      <c r="COL465" s="3"/>
      <c r="COM465" s="3"/>
      <c r="CON465" s="3"/>
      <c r="COO465" s="3"/>
      <c r="COP465" s="3"/>
      <c r="COQ465" s="3"/>
      <c r="COR465" s="3"/>
      <c r="COS465" s="3"/>
      <c r="COT465" s="3"/>
      <c r="COU465" s="3"/>
      <c r="COV465" s="3"/>
      <c r="COW465" s="3"/>
      <c r="COX465" s="3"/>
      <c r="COY465" s="3"/>
      <c r="COZ465" s="3"/>
      <c r="CPA465" s="3"/>
      <c r="CPB465" s="3"/>
      <c r="CPC465" s="3"/>
      <c r="CPD465" s="3"/>
      <c r="CPE465" s="3"/>
      <c r="CPF465" s="3"/>
      <c r="CPG465" s="3"/>
      <c r="CPH465" s="3"/>
      <c r="CPI465" s="3"/>
      <c r="CPJ465" s="3"/>
      <c r="CPK465" s="3"/>
      <c r="CPL465" s="3"/>
      <c r="CPM465" s="3"/>
      <c r="CPN465" s="3"/>
      <c r="CPO465" s="3"/>
      <c r="CPP465" s="3"/>
      <c r="CPQ465" s="3"/>
      <c r="CPR465" s="3"/>
      <c r="CPS465" s="3"/>
      <c r="CPT465" s="3"/>
      <c r="CPU465" s="3"/>
      <c r="CPV465" s="3"/>
      <c r="CPW465" s="3"/>
      <c r="CPX465" s="3"/>
      <c r="CPY465" s="3"/>
      <c r="CPZ465" s="3"/>
      <c r="CQA465" s="3"/>
      <c r="CQB465" s="3"/>
      <c r="CQC465" s="3"/>
      <c r="CQD465" s="3"/>
      <c r="CQE465" s="3"/>
      <c r="CQF465" s="3"/>
      <c r="CQG465" s="3"/>
      <c r="CQH465" s="3"/>
      <c r="CQI465" s="3"/>
      <c r="CQJ465" s="3"/>
      <c r="CQK465" s="3"/>
      <c r="CQL465" s="3"/>
      <c r="CQM465" s="3"/>
      <c r="CQN465" s="3"/>
      <c r="CQO465" s="3"/>
      <c r="CQP465" s="3"/>
      <c r="CQQ465" s="3"/>
      <c r="CQR465" s="3"/>
      <c r="CQS465" s="3"/>
      <c r="CQT465" s="3"/>
      <c r="CQU465" s="3"/>
      <c r="CQV465" s="3"/>
      <c r="CQW465" s="3"/>
      <c r="CQX465" s="3"/>
      <c r="CQY465" s="3"/>
      <c r="CQZ465" s="3"/>
      <c r="CRA465" s="3"/>
      <c r="CRB465" s="3"/>
      <c r="CRC465" s="3"/>
      <c r="CRD465" s="3"/>
      <c r="CRE465" s="3"/>
      <c r="CRF465" s="3"/>
      <c r="CRG465" s="3"/>
      <c r="CRH465" s="3"/>
      <c r="CRI465" s="3"/>
      <c r="CRJ465" s="3"/>
      <c r="CRK465" s="3"/>
      <c r="CRL465" s="3"/>
      <c r="CRM465" s="3"/>
      <c r="CRN465" s="3"/>
      <c r="CRO465" s="3"/>
      <c r="CRP465" s="3"/>
      <c r="CRQ465" s="3"/>
      <c r="CRR465" s="3"/>
      <c r="CRS465" s="3"/>
      <c r="CRT465" s="3"/>
      <c r="CRU465" s="3"/>
      <c r="CRV465" s="3"/>
      <c r="CRW465" s="3"/>
      <c r="CRX465" s="3"/>
      <c r="CRY465" s="3"/>
      <c r="CRZ465" s="3"/>
      <c r="CSA465" s="3"/>
      <c r="CSB465" s="3"/>
      <c r="CSC465" s="3"/>
      <c r="CSD465" s="3"/>
      <c r="CSE465" s="3"/>
      <c r="CSF465" s="3"/>
      <c r="CSG465" s="3"/>
      <c r="CSH465" s="3"/>
      <c r="CSI465" s="3"/>
      <c r="CSJ465" s="3"/>
      <c r="CSK465" s="3"/>
      <c r="CSL465" s="3"/>
      <c r="CSM465" s="3"/>
      <c r="CSN465" s="3"/>
      <c r="CSO465" s="3"/>
      <c r="CSP465" s="3"/>
      <c r="CSQ465" s="3"/>
      <c r="CSR465" s="3"/>
      <c r="CSS465" s="3"/>
      <c r="CST465" s="3"/>
      <c r="CSU465" s="3"/>
      <c r="CSV465" s="3"/>
      <c r="CSW465" s="3"/>
      <c r="CSX465" s="3"/>
      <c r="CSY465" s="3"/>
      <c r="CSZ465" s="3"/>
      <c r="CTA465" s="3"/>
      <c r="CTB465" s="3"/>
      <c r="CTC465" s="3"/>
      <c r="CTD465" s="3"/>
      <c r="CTE465" s="3"/>
      <c r="CTF465" s="3"/>
      <c r="CTG465" s="3"/>
      <c r="CTI465" s="3"/>
      <c r="CTK465" s="3"/>
      <c r="CTL465" s="3"/>
      <c r="CTM465" s="3"/>
      <c r="CTN465" s="3"/>
      <c r="CTO465" s="3"/>
      <c r="CTP465" s="3"/>
      <c r="CTQ465" s="3"/>
      <c r="CTR465" s="3"/>
      <c r="CTW465" s="3"/>
      <c r="CTX465" s="3"/>
      <c r="CTY465" s="3"/>
      <c r="CTZ465" s="3"/>
      <c r="CUA465" s="3"/>
      <c r="CUB465" s="3"/>
      <c r="CUC465" s="3"/>
      <c r="CUD465" s="3"/>
      <c r="CUE465" s="3"/>
      <c r="CUF465" s="3"/>
      <c r="CUG465" s="3"/>
      <c r="CUH465" s="3"/>
      <c r="CUI465" s="3"/>
      <c r="CUJ465" s="3"/>
      <c r="CUK465" s="3"/>
      <c r="CUL465" s="3"/>
      <c r="CUM465" s="3"/>
      <c r="CUN465" s="3"/>
      <c r="CUO465" s="3"/>
      <c r="CUP465" s="3"/>
      <c r="CUQ465" s="3"/>
      <c r="CUR465" s="3"/>
      <c r="CUS465" s="3"/>
      <c r="CUT465" s="3"/>
      <c r="CUU465" s="3"/>
      <c r="CUV465" s="3"/>
      <c r="CUW465" s="3"/>
      <c r="CUX465" s="3"/>
      <c r="CUY465" s="3"/>
      <c r="CUZ465" s="3"/>
      <c r="CVA465" s="3"/>
      <c r="CVB465" s="3"/>
      <c r="CVC465" s="3"/>
      <c r="CVD465" s="3"/>
      <c r="CVE465" s="3"/>
      <c r="CVF465" s="3"/>
      <c r="CVG465" s="3"/>
      <c r="CVH465" s="3"/>
      <c r="CVI465" s="3"/>
      <c r="CVJ465" s="3"/>
      <c r="CVK465" s="3"/>
      <c r="CVL465" s="3"/>
      <c r="CVM465" s="3"/>
      <c r="CVN465" s="3"/>
      <c r="CVO465" s="3"/>
      <c r="CVP465" s="3"/>
      <c r="CVQ465" s="3"/>
      <c r="CVR465" s="3"/>
      <c r="CVS465" s="3"/>
      <c r="CVT465" s="3"/>
      <c r="CVU465" s="3"/>
      <c r="CVV465" s="3"/>
      <c r="CVW465" s="3"/>
      <c r="CVX465" s="3"/>
      <c r="CVY465" s="3"/>
      <c r="CVZ465" s="3"/>
      <c r="CWA465" s="3"/>
      <c r="CWB465" s="3"/>
      <c r="CWC465" s="3"/>
      <c r="CWD465" s="3"/>
      <c r="CWE465" s="3"/>
      <c r="CWF465" s="3"/>
      <c r="CWG465" s="3"/>
      <c r="CWH465" s="3"/>
      <c r="CWI465" s="3"/>
      <c r="CWJ465" s="3"/>
      <c r="CWK465" s="3"/>
      <c r="CWL465" s="3"/>
      <c r="CWM465" s="3"/>
      <c r="CWN465" s="3"/>
      <c r="CWO465" s="3"/>
      <c r="CWP465" s="3"/>
      <c r="CWQ465" s="3"/>
      <c r="CWR465" s="3"/>
      <c r="CWS465" s="3"/>
      <c r="CWT465" s="3"/>
      <c r="CWU465" s="3"/>
      <c r="CWV465" s="3"/>
      <c r="CWW465" s="3"/>
      <c r="CWX465" s="3"/>
      <c r="CWY465" s="3"/>
      <c r="CWZ465" s="3"/>
      <c r="CXA465" s="3"/>
      <c r="CXB465" s="3"/>
      <c r="CXC465" s="3"/>
      <c r="CXD465" s="3"/>
      <c r="CXE465" s="3"/>
      <c r="CXF465" s="3"/>
      <c r="CXG465" s="3"/>
      <c r="CXH465" s="3"/>
      <c r="CXI465" s="3"/>
      <c r="CXJ465" s="3"/>
      <c r="CXK465" s="3"/>
      <c r="CXL465" s="3"/>
      <c r="CXM465" s="3"/>
      <c r="CXN465" s="3"/>
      <c r="CXO465" s="3"/>
      <c r="CXP465" s="3"/>
      <c r="CXQ465" s="3"/>
      <c r="CXR465" s="3"/>
      <c r="CXS465" s="3"/>
      <c r="CXT465" s="3"/>
      <c r="CXU465" s="3"/>
      <c r="CXV465" s="3"/>
      <c r="CXW465" s="3"/>
      <c r="CXX465" s="3"/>
      <c r="CXY465" s="3"/>
      <c r="CXZ465" s="3"/>
      <c r="CYA465" s="3"/>
      <c r="CYB465" s="3"/>
      <c r="CYC465" s="3"/>
      <c r="CYD465" s="3"/>
      <c r="CYE465" s="3"/>
      <c r="CYF465" s="3"/>
      <c r="CYG465" s="3"/>
      <c r="CYH465" s="3"/>
      <c r="CYI465" s="3"/>
      <c r="CYJ465" s="3"/>
      <c r="CYK465" s="3"/>
      <c r="CYL465" s="3"/>
      <c r="CYM465" s="3"/>
      <c r="CYN465" s="3"/>
      <c r="CYO465" s="3"/>
      <c r="CYP465" s="3"/>
      <c r="CYQ465" s="3"/>
      <c r="CYR465" s="3"/>
      <c r="CYS465" s="3"/>
      <c r="CYT465" s="3"/>
      <c r="CYU465" s="3"/>
      <c r="CYV465" s="3"/>
      <c r="CYW465" s="3"/>
      <c r="CYX465" s="3"/>
      <c r="CYY465" s="3"/>
      <c r="CYZ465" s="3"/>
      <c r="CZA465" s="3"/>
      <c r="CZB465" s="3"/>
      <c r="CZC465" s="3"/>
      <c r="CZD465" s="3"/>
      <c r="CZE465" s="3"/>
      <c r="CZF465" s="3"/>
      <c r="CZG465" s="3"/>
      <c r="CZH465" s="3"/>
      <c r="CZI465" s="3"/>
      <c r="CZJ465" s="3"/>
      <c r="CZK465" s="3"/>
      <c r="CZL465" s="3"/>
      <c r="CZM465" s="3"/>
      <c r="CZN465" s="3"/>
      <c r="CZO465" s="3"/>
      <c r="CZP465" s="3"/>
      <c r="CZQ465" s="3"/>
      <c r="CZR465" s="3"/>
      <c r="CZS465" s="3"/>
      <c r="CZT465" s="3"/>
      <c r="CZU465" s="3"/>
      <c r="CZV465" s="3"/>
      <c r="CZW465" s="3"/>
      <c r="CZX465" s="3"/>
      <c r="CZY465" s="3"/>
      <c r="CZZ465" s="3"/>
      <c r="DAA465" s="3"/>
      <c r="DAB465" s="3"/>
      <c r="DAC465" s="3"/>
      <c r="DAD465" s="3"/>
      <c r="DAE465" s="3"/>
      <c r="DAF465" s="3"/>
      <c r="DAG465" s="3"/>
      <c r="DAH465" s="3"/>
      <c r="DAI465" s="3"/>
      <c r="DAJ465" s="3"/>
      <c r="DAK465" s="3"/>
      <c r="DAL465" s="3"/>
      <c r="DAM465" s="3"/>
      <c r="DAN465" s="3"/>
      <c r="DAO465" s="3"/>
      <c r="DAP465" s="3"/>
      <c r="DAQ465" s="3"/>
      <c r="DAR465" s="3"/>
      <c r="DAS465" s="3"/>
      <c r="DAT465" s="3"/>
      <c r="DAU465" s="3"/>
      <c r="DAV465" s="3"/>
      <c r="DAW465" s="3"/>
      <c r="DAX465" s="3"/>
      <c r="DAY465" s="3"/>
      <c r="DAZ465" s="3"/>
      <c r="DBA465" s="3"/>
      <c r="DBB465" s="3"/>
      <c r="DBC465" s="3"/>
      <c r="DBD465" s="3"/>
      <c r="DBE465" s="3"/>
      <c r="DBF465" s="3"/>
      <c r="DBG465" s="3"/>
      <c r="DBH465" s="3"/>
      <c r="DBI465" s="3"/>
      <c r="DBJ465" s="3"/>
      <c r="DBK465" s="3"/>
      <c r="DBL465" s="3"/>
      <c r="DBM465" s="3"/>
      <c r="DBN465" s="3"/>
      <c r="DBO465" s="3"/>
      <c r="DBP465" s="3"/>
      <c r="DBQ465" s="3"/>
      <c r="DBR465" s="3"/>
      <c r="DBS465" s="3"/>
      <c r="DBT465" s="3"/>
      <c r="DBU465" s="3"/>
      <c r="DBV465" s="3"/>
      <c r="DBW465" s="3"/>
      <c r="DBX465" s="3"/>
      <c r="DBY465" s="3"/>
      <c r="DBZ465" s="3"/>
      <c r="DCA465" s="3"/>
      <c r="DCB465" s="3"/>
      <c r="DCC465" s="3"/>
      <c r="DCD465" s="3"/>
      <c r="DCE465" s="3"/>
      <c r="DCF465" s="3"/>
      <c r="DCG465" s="3"/>
      <c r="DCH465" s="3"/>
      <c r="DCI465" s="3"/>
      <c r="DCJ465" s="3"/>
      <c r="DCK465" s="3"/>
      <c r="DCL465" s="3"/>
      <c r="DCM465" s="3"/>
      <c r="DCN465" s="3"/>
      <c r="DCO465" s="3"/>
      <c r="DCP465" s="3"/>
      <c r="DCQ465" s="3"/>
      <c r="DCR465" s="3"/>
      <c r="DCS465" s="3"/>
      <c r="DCT465" s="3"/>
      <c r="DCU465" s="3"/>
      <c r="DCV465" s="3"/>
      <c r="DCW465" s="3"/>
      <c r="DCX465" s="3"/>
      <c r="DCY465" s="3"/>
      <c r="DCZ465" s="3"/>
      <c r="DDA465" s="3"/>
      <c r="DDB465" s="3"/>
      <c r="DDC465" s="3"/>
      <c r="DDE465" s="3"/>
      <c r="DDG465" s="3"/>
      <c r="DDH465" s="3"/>
      <c r="DDI465" s="3"/>
      <c r="DDJ465" s="3"/>
      <c r="DDK465" s="3"/>
      <c r="DDL465" s="3"/>
      <c r="DDM465" s="3"/>
      <c r="DDN465" s="3"/>
      <c r="DDS465" s="3"/>
      <c r="DDT465" s="3"/>
      <c r="DDU465" s="3"/>
      <c r="DDV465" s="3"/>
      <c r="DDW465" s="3"/>
      <c r="DDX465" s="3"/>
      <c r="DDY465" s="3"/>
      <c r="DDZ465" s="3"/>
      <c r="DEA465" s="3"/>
      <c r="DEB465" s="3"/>
      <c r="DEC465" s="3"/>
      <c r="DED465" s="3"/>
      <c r="DEE465" s="3"/>
      <c r="DEF465" s="3"/>
      <c r="DEG465" s="3"/>
      <c r="DEH465" s="3"/>
      <c r="DEI465" s="3"/>
      <c r="DEJ465" s="3"/>
      <c r="DEK465" s="3"/>
      <c r="DEL465" s="3"/>
      <c r="DEM465" s="3"/>
      <c r="DEN465" s="3"/>
      <c r="DEO465" s="3"/>
      <c r="DEP465" s="3"/>
      <c r="DEQ465" s="3"/>
      <c r="DER465" s="3"/>
      <c r="DES465" s="3"/>
      <c r="DET465" s="3"/>
      <c r="DEU465" s="3"/>
      <c r="DEV465" s="3"/>
      <c r="DEW465" s="3"/>
      <c r="DEX465" s="3"/>
      <c r="DEY465" s="3"/>
      <c r="DEZ465" s="3"/>
      <c r="DFA465" s="3"/>
      <c r="DFB465" s="3"/>
      <c r="DFC465" s="3"/>
      <c r="DFD465" s="3"/>
      <c r="DFE465" s="3"/>
      <c r="DFF465" s="3"/>
      <c r="DFG465" s="3"/>
      <c r="DFH465" s="3"/>
      <c r="DFI465" s="3"/>
      <c r="DFJ465" s="3"/>
      <c r="DFK465" s="3"/>
      <c r="DFL465" s="3"/>
      <c r="DFM465" s="3"/>
      <c r="DFN465" s="3"/>
      <c r="DFO465" s="3"/>
      <c r="DFP465" s="3"/>
      <c r="DFQ465" s="3"/>
      <c r="DFR465" s="3"/>
      <c r="DFS465" s="3"/>
      <c r="DFT465" s="3"/>
      <c r="DFU465" s="3"/>
      <c r="DFV465" s="3"/>
      <c r="DFW465" s="3"/>
      <c r="DFX465" s="3"/>
      <c r="DFY465" s="3"/>
      <c r="DFZ465" s="3"/>
      <c r="DGA465" s="3"/>
      <c r="DGB465" s="3"/>
      <c r="DGC465" s="3"/>
      <c r="DGD465" s="3"/>
      <c r="DGE465" s="3"/>
      <c r="DGF465" s="3"/>
      <c r="DGG465" s="3"/>
      <c r="DGH465" s="3"/>
      <c r="DGI465" s="3"/>
      <c r="DGJ465" s="3"/>
      <c r="DGK465" s="3"/>
      <c r="DGL465" s="3"/>
      <c r="DGM465" s="3"/>
      <c r="DGN465" s="3"/>
      <c r="DGO465" s="3"/>
      <c r="DGP465" s="3"/>
      <c r="DGQ465" s="3"/>
      <c r="DGR465" s="3"/>
      <c r="DGS465" s="3"/>
      <c r="DGT465" s="3"/>
      <c r="DGU465" s="3"/>
      <c r="DGV465" s="3"/>
      <c r="DGW465" s="3"/>
      <c r="DGX465" s="3"/>
      <c r="DGY465" s="3"/>
      <c r="DGZ465" s="3"/>
      <c r="DHA465" s="3"/>
      <c r="DHB465" s="3"/>
      <c r="DHC465" s="3"/>
      <c r="DHD465" s="3"/>
      <c r="DHE465" s="3"/>
      <c r="DHF465" s="3"/>
      <c r="DHG465" s="3"/>
      <c r="DHH465" s="3"/>
      <c r="DHI465" s="3"/>
      <c r="DHJ465" s="3"/>
      <c r="DHK465" s="3"/>
      <c r="DHL465" s="3"/>
      <c r="DHM465" s="3"/>
      <c r="DHN465" s="3"/>
      <c r="DHO465" s="3"/>
      <c r="DHP465" s="3"/>
      <c r="DHQ465" s="3"/>
      <c r="DHR465" s="3"/>
      <c r="DHS465" s="3"/>
      <c r="DHT465" s="3"/>
      <c r="DHU465" s="3"/>
      <c r="DHV465" s="3"/>
      <c r="DHW465" s="3"/>
      <c r="DHX465" s="3"/>
      <c r="DHY465" s="3"/>
      <c r="DHZ465" s="3"/>
      <c r="DIA465" s="3"/>
      <c r="DIB465" s="3"/>
      <c r="DIC465" s="3"/>
      <c r="DID465" s="3"/>
      <c r="DIE465" s="3"/>
      <c r="DIF465" s="3"/>
      <c r="DIG465" s="3"/>
      <c r="DIH465" s="3"/>
      <c r="DII465" s="3"/>
      <c r="DIJ465" s="3"/>
      <c r="DIK465" s="3"/>
      <c r="DIL465" s="3"/>
      <c r="DIM465" s="3"/>
      <c r="DIN465" s="3"/>
      <c r="DIO465" s="3"/>
      <c r="DIP465" s="3"/>
      <c r="DIQ465" s="3"/>
      <c r="DIR465" s="3"/>
      <c r="DIS465" s="3"/>
      <c r="DIT465" s="3"/>
      <c r="DIU465" s="3"/>
      <c r="DIV465" s="3"/>
      <c r="DIW465" s="3"/>
      <c r="DIX465" s="3"/>
      <c r="DIY465" s="3"/>
      <c r="DIZ465" s="3"/>
      <c r="DJA465" s="3"/>
      <c r="DJB465" s="3"/>
      <c r="DJC465" s="3"/>
      <c r="DJD465" s="3"/>
      <c r="DJE465" s="3"/>
      <c r="DJF465" s="3"/>
      <c r="DJG465" s="3"/>
      <c r="DJH465" s="3"/>
      <c r="DJI465" s="3"/>
      <c r="DJJ465" s="3"/>
      <c r="DJK465" s="3"/>
      <c r="DJL465" s="3"/>
      <c r="DJM465" s="3"/>
      <c r="DJN465" s="3"/>
      <c r="DJO465" s="3"/>
      <c r="DJP465" s="3"/>
      <c r="DJQ465" s="3"/>
      <c r="DJR465" s="3"/>
      <c r="DJS465" s="3"/>
      <c r="DJT465" s="3"/>
      <c r="DJU465" s="3"/>
      <c r="DJV465" s="3"/>
      <c r="DJW465" s="3"/>
      <c r="DJX465" s="3"/>
      <c r="DJY465" s="3"/>
      <c r="DJZ465" s="3"/>
      <c r="DKA465" s="3"/>
      <c r="DKB465" s="3"/>
      <c r="DKC465" s="3"/>
      <c r="DKD465" s="3"/>
      <c r="DKE465" s="3"/>
      <c r="DKF465" s="3"/>
      <c r="DKG465" s="3"/>
      <c r="DKH465" s="3"/>
      <c r="DKI465" s="3"/>
      <c r="DKJ465" s="3"/>
      <c r="DKK465" s="3"/>
      <c r="DKL465" s="3"/>
      <c r="DKM465" s="3"/>
      <c r="DKN465" s="3"/>
      <c r="DKO465" s="3"/>
      <c r="DKP465" s="3"/>
      <c r="DKQ465" s="3"/>
      <c r="DKR465" s="3"/>
      <c r="DKS465" s="3"/>
      <c r="DKT465" s="3"/>
      <c r="DKU465" s="3"/>
      <c r="DKV465" s="3"/>
      <c r="DKW465" s="3"/>
      <c r="DKX465" s="3"/>
      <c r="DKY465" s="3"/>
      <c r="DKZ465" s="3"/>
      <c r="DLA465" s="3"/>
      <c r="DLB465" s="3"/>
      <c r="DLC465" s="3"/>
      <c r="DLD465" s="3"/>
      <c r="DLE465" s="3"/>
      <c r="DLF465" s="3"/>
      <c r="DLG465" s="3"/>
      <c r="DLH465" s="3"/>
      <c r="DLI465" s="3"/>
      <c r="DLJ465" s="3"/>
      <c r="DLK465" s="3"/>
      <c r="DLL465" s="3"/>
      <c r="DLM465" s="3"/>
      <c r="DLN465" s="3"/>
      <c r="DLO465" s="3"/>
      <c r="DLP465" s="3"/>
      <c r="DLQ465" s="3"/>
      <c r="DLR465" s="3"/>
      <c r="DLS465" s="3"/>
      <c r="DLT465" s="3"/>
      <c r="DLU465" s="3"/>
      <c r="DLV465" s="3"/>
      <c r="DLW465" s="3"/>
      <c r="DLX465" s="3"/>
      <c r="DLY465" s="3"/>
      <c r="DLZ465" s="3"/>
      <c r="DMA465" s="3"/>
      <c r="DMB465" s="3"/>
      <c r="DMC465" s="3"/>
      <c r="DMD465" s="3"/>
      <c r="DME465" s="3"/>
      <c r="DMF465" s="3"/>
      <c r="DMG465" s="3"/>
      <c r="DMH465" s="3"/>
      <c r="DMI465" s="3"/>
      <c r="DMJ465" s="3"/>
      <c r="DMK465" s="3"/>
      <c r="DML465" s="3"/>
      <c r="DMM465" s="3"/>
      <c r="DMN465" s="3"/>
      <c r="DMO465" s="3"/>
      <c r="DMP465" s="3"/>
      <c r="DMQ465" s="3"/>
      <c r="DMR465" s="3"/>
      <c r="DMS465" s="3"/>
      <c r="DMT465" s="3"/>
      <c r="DMU465" s="3"/>
      <c r="DMV465" s="3"/>
      <c r="DMW465" s="3"/>
      <c r="DMX465" s="3"/>
      <c r="DMY465" s="3"/>
      <c r="DNA465" s="3"/>
      <c r="DNC465" s="3"/>
      <c r="DND465" s="3"/>
      <c r="DNE465" s="3"/>
      <c r="DNF465" s="3"/>
      <c r="DNG465" s="3"/>
      <c r="DNH465" s="3"/>
      <c r="DNI465" s="3"/>
      <c r="DNJ465" s="3"/>
      <c r="DNO465" s="3"/>
      <c r="DNP465" s="3"/>
      <c r="DNQ465" s="3"/>
      <c r="DNR465" s="3"/>
      <c r="DNS465" s="3"/>
      <c r="DNT465" s="3"/>
      <c r="DNU465" s="3"/>
      <c r="DNV465" s="3"/>
      <c r="DNW465" s="3"/>
      <c r="DNX465" s="3"/>
      <c r="DNY465" s="3"/>
      <c r="DNZ465" s="3"/>
      <c r="DOA465" s="3"/>
      <c r="DOB465" s="3"/>
      <c r="DOC465" s="3"/>
      <c r="DOD465" s="3"/>
      <c r="DOE465" s="3"/>
      <c r="DOF465" s="3"/>
      <c r="DOG465" s="3"/>
      <c r="DOH465" s="3"/>
      <c r="DOI465" s="3"/>
      <c r="DOJ465" s="3"/>
      <c r="DOK465" s="3"/>
      <c r="DOL465" s="3"/>
      <c r="DOM465" s="3"/>
      <c r="DON465" s="3"/>
      <c r="DOO465" s="3"/>
      <c r="DOP465" s="3"/>
      <c r="DOQ465" s="3"/>
      <c r="DOR465" s="3"/>
      <c r="DOS465" s="3"/>
      <c r="DOT465" s="3"/>
      <c r="DOU465" s="3"/>
      <c r="DOV465" s="3"/>
      <c r="DOW465" s="3"/>
      <c r="DOX465" s="3"/>
      <c r="DOY465" s="3"/>
      <c r="DOZ465" s="3"/>
      <c r="DPA465" s="3"/>
      <c r="DPB465" s="3"/>
      <c r="DPC465" s="3"/>
      <c r="DPD465" s="3"/>
      <c r="DPE465" s="3"/>
      <c r="DPF465" s="3"/>
      <c r="DPG465" s="3"/>
      <c r="DPH465" s="3"/>
      <c r="DPI465" s="3"/>
      <c r="DPJ465" s="3"/>
      <c r="DPK465" s="3"/>
      <c r="DPL465" s="3"/>
      <c r="DPM465" s="3"/>
      <c r="DPN465" s="3"/>
      <c r="DPO465" s="3"/>
      <c r="DPP465" s="3"/>
      <c r="DPQ465" s="3"/>
      <c r="DPR465" s="3"/>
      <c r="DPS465" s="3"/>
      <c r="DPT465" s="3"/>
      <c r="DPU465" s="3"/>
      <c r="DPV465" s="3"/>
      <c r="DPW465" s="3"/>
      <c r="DPX465" s="3"/>
      <c r="DPY465" s="3"/>
      <c r="DPZ465" s="3"/>
      <c r="DQA465" s="3"/>
      <c r="DQB465" s="3"/>
      <c r="DQC465" s="3"/>
      <c r="DQD465" s="3"/>
      <c r="DQE465" s="3"/>
      <c r="DQF465" s="3"/>
      <c r="DQG465" s="3"/>
      <c r="DQH465" s="3"/>
      <c r="DQI465" s="3"/>
      <c r="DQJ465" s="3"/>
      <c r="DQK465" s="3"/>
      <c r="DQL465" s="3"/>
      <c r="DQM465" s="3"/>
      <c r="DQN465" s="3"/>
      <c r="DQO465" s="3"/>
      <c r="DQP465" s="3"/>
      <c r="DQQ465" s="3"/>
      <c r="DQR465" s="3"/>
      <c r="DQS465" s="3"/>
      <c r="DQT465" s="3"/>
      <c r="DQU465" s="3"/>
      <c r="DQV465" s="3"/>
      <c r="DQW465" s="3"/>
      <c r="DQX465" s="3"/>
      <c r="DQY465" s="3"/>
      <c r="DQZ465" s="3"/>
      <c r="DRA465" s="3"/>
      <c r="DRB465" s="3"/>
      <c r="DRC465" s="3"/>
      <c r="DRD465" s="3"/>
      <c r="DRE465" s="3"/>
      <c r="DRF465" s="3"/>
      <c r="DRG465" s="3"/>
      <c r="DRH465" s="3"/>
      <c r="DRI465" s="3"/>
      <c r="DRJ465" s="3"/>
      <c r="DRK465" s="3"/>
      <c r="DRL465" s="3"/>
      <c r="DRM465" s="3"/>
      <c r="DRN465" s="3"/>
      <c r="DRO465" s="3"/>
      <c r="DRP465" s="3"/>
      <c r="DRQ465" s="3"/>
      <c r="DRR465" s="3"/>
      <c r="DRS465" s="3"/>
      <c r="DRT465" s="3"/>
      <c r="DRU465" s="3"/>
      <c r="DRV465" s="3"/>
      <c r="DRW465" s="3"/>
      <c r="DRX465" s="3"/>
      <c r="DRY465" s="3"/>
      <c r="DRZ465" s="3"/>
      <c r="DSA465" s="3"/>
      <c r="DSB465" s="3"/>
      <c r="DSC465" s="3"/>
      <c r="DSD465" s="3"/>
      <c r="DSE465" s="3"/>
      <c r="DSF465" s="3"/>
      <c r="DSG465" s="3"/>
      <c r="DSH465" s="3"/>
      <c r="DSI465" s="3"/>
      <c r="DSJ465" s="3"/>
      <c r="DSK465" s="3"/>
      <c r="DSL465" s="3"/>
      <c r="DSM465" s="3"/>
      <c r="DSN465" s="3"/>
      <c r="DSO465" s="3"/>
      <c r="DSP465" s="3"/>
      <c r="DSQ465" s="3"/>
      <c r="DSR465" s="3"/>
      <c r="DSS465" s="3"/>
      <c r="DST465" s="3"/>
      <c r="DSU465" s="3"/>
      <c r="DSV465" s="3"/>
      <c r="DSW465" s="3"/>
      <c r="DSX465" s="3"/>
      <c r="DSY465" s="3"/>
      <c r="DSZ465" s="3"/>
      <c r="DTA465" s="3"/>
      <c r="DTB465" s="3"/>
      <c r="DTC465" s="3"/>
      <c r="DTD465" s="3"/>
      <c r="DTE465" s="3"/>
      <c r="DTF465" s="3"/>
      <c r="DTG465" s="3"/>
      <c r="DTH465" s="3"/>
      <c r="DTI465" s="3"/>
      <c r="DTJ465" s="3"/>
      <c r="DTK465" s="3"/>
      <c r="DTL465" s="3"/>
      <c r="DTM465" s="3"/>
      <c r="DTN465" s="3"/>
      <c r="DTO465" s="3"/>
      <c r="DTP465" s="3"/>
      <c r="DTQ465" s="3"/>
      <c r="DTR465" s="3"/>
      <c r="DTS465" s="3"/>
      <c r="DTT465" s="3"/>
      <c r="DTU465" s="3"/>
      <c r="DTV465" s="3"/>
      <c r="DTW465" s="3"/>
      <c r="DTX465" s="3"/>
      <c r="DTY465" s="3"/>
      <c r="DTZ465" s="3"/>
      <c r="DUA465" s="3"/>
      <c r="DUB465" s="3"/>
      <c r="DUC465" s="3"/>
      <c r="DUD465" s="3"/>
      <c r="DUE465" s="3"/>
      <c r="DUF465" s="3"/>
      <c r="DUG465" s="3"/>
      <c r="DUH465" s="3"/>
      <c r="DUI465" s="3"/>
      <c r="DUJ465" s="3"/>
      <c r="DUK465" s="3"/>
      <c r="DUL465" s="3"/>
      <c r="DUM465" s="3"/>
      <c r="DUN465" s="3"/>
      <c r="DUO465" s="3"/>
      <c r="DUP465" s="3"/>
      <c r="DUQ465" s="3"/>
      <c r="DUR465" s="3"/>
      <c r="DUS465" s="3"/>
      <c r="DUT465" s="3"/>
      <c r="DUU465" s="3"/>
      <c r="DUV465" s="3"/>
      <c r="DUW465" s="3"/>
      <c r="DUX465" s="3"/>
      <c r="DUY465" s="3"/>
      <c r="DUZ465" s="3"/>
      <c r="DVA465" s="3"/>
      <c r="DVB465" s="3"/>
      <c r="DVC465" s="3"/>
      <c r="DVD465" s="3"/>
      <c r="DVE465" s="3"/>
      <c r="DVF465" s="3"/>
      <c r="DVG465" s="3"/>
      <c r="DVH465" s="3"/>
      <c r="DVI465" s="3"/>
      <c r="DVJ465" s="3"/>
      <c r="DVK465" s="3"/>
      <c r="DVL465" s="3"/>
      <c r="DVM465" s="3"/>
      <c r="DVN465" s="3"/>
      <c r="DVO465" s="3"/>
      <c r="DVP465" s="3"/>
      <c r="DVQ465" s="3"/>
      <c r="DVR465" s="3"/>
      <c r="DVS465" s="3"/>
      <c r="DVT465" s="3"/>
      <c r="DVU465" s="3"/>
      <c r="DVV465" s="3"/>
      <c r="DVW465" s="3"/>
      <c r="DVX465" s="3"/>
      <c r="DVY465" s="3"/>
      <c r="DVZ465" s="3"/>
      <c r="DWA465" s="3"/>
      <c r="DWB465" s="3"/>
      <c r="DWC465" s="3"/>
      <c r="DWD465" s="3"/>
      <c r="DWE465" s="3"/>
      <c r="DWF465" s="3"/>
      <c r="DWG465" s="3"/>
      <c r="DWH465" s="3"/>
      <c r="DWI465" s="3"/>
      <c r="DWJ465" s="3"/>
      <c r="DWK465" s="3"/>
      <c r="DWL465" s="3"/>
      <c r="DWM465" s="3"/>
      <c r="DWN465" s="3"/>
      <c r="DWO465" s="3"/>
      <c r="DWP465" s="3"/>
      <c r="DWQ465" s="3"/>
      <c r="DWR465" s="3"/>
      <c r="DWS465" s="3"/>
      <c r="DWT465" s="3"/>
      <c r="DWU465" s="3"/>
      <c r="DWW465" s="3"/>
      <c r="DWY465" s="3"/>
      <c r="DWZ465" s="3"/>
      <c r="DXA465" s="3"/>
      <c r="DXB465" s="3"/>
      <c r="DXC465" s="3"/>
      <c r="DXD465" s="3"/>
      <c r="DXE465" s="3"/>
      <c r="DXF465" s="3"/>
      <c r="DXK465" s="3"/>
      <c r="DXL465" s="3"/>
      <c r="DXM465" s="3"/>
      <c r="DXN465" s="3"/>
      <c r="DXO465" s="3"/>
      <c r="DXP465" s="3"/>
      <c r="DXQ465" s="3"/>
      <c r="DXR465" s="3"/>
      <c r="DXS465" s="3"/>
      <c r="DXT465" s="3"/>
      <c r="DXU465" s="3"/>
      <c r="DXV465" s="3"/>
      <c r="DXW465" s="3"/>
      <c r="DXX465" s="3"/>
      <c r="DXY465" s="3"/>
      <c r="DXZ465" s="3"/>
      <c r="DYA465" s="3"/>
      <c r="DYB465" s="3"/>
      <c r="DYC465" s="3"/>
      <c r="DYD465" s="3"/>
      <c r="DYE465" s="3"/>
      <c r="DYF465" s="3"/>
      <c r="DYG465" s="3"/>
      <c r="DYH465" s="3"/>
      <c r="DYI465" s="3"/>
      <c r="DYJ465" s="3"/>
      <c r="DYK465" s="3"/>
      <c r="DYL465" s="3"/>
      <c r="DYM465" s="3"/>
      <c r="DYN465" s="3"/>
      <c r="DYO465" s="3"/>
      <c r="DYP465" s="3"/>
      <c r="DYQ465" s="3"/>
      <c r="DYR465" s="3"/>
      <c r="DYS465" s="3"/>
      <c r="DYT465" s="3"/>
      <c r="DYU465" s="3"/>
      <c r="DYV465" s="3"/>
      <c r="DYW465" s="3"/>
      <c r="DYX465" s="3"/>
      <c r="DYY465" s="3"/>
      <c r="DYZ465" s="3"/>
      <c r="DZA465" s="3"/>
      <c r="DZB465" s="3"/>
      <c r="DZC465" s="3"/>
      <c r="DZD465" s="3"/>
      <c r="DZE465" s="3"/>
      <c r="DZF465" s="3"/>
      <c r="DZG465" s="3"/>
      <c r="DZH465" s="3"/>
      <c r="DZI465" s="3"/>
      <c r="DZJ465" s="3"/>
      <c r="DZK465" s="3"/>
      <c r="DZL465" s="3"/>
      <c r="DZM465" s="3"/>
      <c r="DZN465" s="3"/>
      <c r="DZO465" s="3"/>
      <c r="DZP465" s="3"/>
      <c r="DZQ465" s="3"/>
      <c r="DZR465" s="3"/>
      <c r="DZS465" s="3"/>
      <c r="DZT465" s="3"/>
      <c r="DZU465" s="3"/>
      <c r="DZV465" s="3"/>
      <c r="DZW465" s="3"/>
      <c r="DZX465" s="3"/>
      <c r="DZY465" s="3"/>
      <c r="DZZ465" s="3"/>
      <c r="EAA465" s="3"/>
      <c r="EAB465" s="3"/>
      <c r="EAC465" s="3"/>
      <c r="EAD465" s="3"/>
      <c r="EAE465" s="3"/>
      <c r="EAF465" s="3"/>
      <c r="EAG465" s="3"/>
      <c r="EAH465" s="3"/>
      <c r="EAI465" s="3"/>
      <c r="EAJ465" s="3"/>
      <c r="EAK465" s="3"/>
      <c r="EAL465" s="3"/>
      <c r="EAM465" s="3"/>
      <c r="EAN465" s="3"/>
      <c r="EAO465" s="3"/>
      <c r="EAP465" s="3"/>
      <c r="EAQ465" s="3"/>
      <c r="EAR465" s="3"/>
      <c r="EAS465" s="3"/>
      <c r="EAT465" s="3"/>
      <c r="EAU465" s="3"/>
      <c r="EAV465" s="3"/>
      <c r="EAW465" s="3"/>
      <c r="EAX465" s="3"/>
      <c r="EAY465" s="3"/>
      <c r="EAZ465" s="3"/>
      <c r="EBA465" s="3"/>
      <c r="EBB465" s="3"/>
      <c r="EBC465" s="3"/>
      <c r="EBD465" s="3"/>
      <c r="EBE465" s="3"/>
      <c r="EBF465" s="3"/>
      <c r="EBG465" s="3"/>
      <c r="EBH465" s="3"/>
      <c r="EBI465" s="3"/>
      <c r="EBJ465" s="3"/>
      <c r="EBK465" s="3"/>
      <c r="EBL465" s="3"/>
      <c r="EBM465" s="3"/>
      <c r="EBN465" s="3"/>
      <c r="EBO465" s="3"/>
      <c r="EBP465" s="3"/>
      <c r="EBQ465" s="3"/>
      <c r="EBR465" s="3"/>
      <c r="EBS465" s="3"/>
      <c r="EBT465" s="3"/>
      <c r="EBU465" s="3"/>
      <c r="EBV465" s="3"/>
      <c r="EBW465" s="3"/>
      <c r="EBX465" s="3"/>
      <c r="EBY465" s="3"/>
      <c r="EBZ465" s="3"/>
      <c r="ECA465" s="3"/>
      <c r="ECB465" s="3"/>
      <c r="ECC465" s="3"/>
      <c r="ECD465" s="3"/>
      <c r="ECE465" s="3"/>
      <c r="ECF465" s="3"/>
      <c r="ECG465" s="3"/>
      <c r="ECH465" s="3"/>
      <c r="ECI465" s="3"/>
      <c r="ECJ465" s="3"/>
      <c r="ECK465" s="3"/>
      <c r="ECL465" s="3"/>
      <c r="ECM465" s="3"/>
      <c r="ECN465" s="3"/>
      <c r="ECO465" s="3"/>
      <c r="ECP465" s="3"/>
      <c r="ECQ465" s="3"/>
      <c r="ECR465" s="3"/>
      <c r="ECS465" s="3"/>
      <c r="ECT465" s="3"/>
      <c r="ECU465" s="3"/>
      <c r="ECV465" s="3"/>
      <c r="ECW465" s="3"/>
      <c r="ECX465" s="3"/>
      <c r="ECY465" s="3"/>
      <c r="ECZ465" s="3"/>
      <c r="EDA465" s="3"/>
      <c r="EDB465" s="3"/>
      <c r="EDC465" s="3"/>
      <c r="EDD465" s="3"/>
      <c r="EDE465" s="3"/>
      <c r="EDF465" s="3"/>
      <c r="EDG465" s="3"/>
      <c r="EDH465" s="3"/>
      <c r="EDI465" s="3"/>
      <c r="EDJ465" s="3"/>
      <c r="EDK465" s="3"/>
      <c r="EDL465" s="3"/>
      <c r="EDM465" s="3"/>
      <c r="EDN465" s="3"/>
      <c r="EDO465" s="3"/>
      <c r="EDP465" s="3"/>
      <c r="EDQ465" s="3"/>
      <c r="EDR465" s="3"/>
      <c r="EDS465" s="3"/>
      <c r="EDT465" s="3"/>
      <c r="EDU465" s="3"/>
      <c r="EDV465" s="3"/>
      <c r="EDW465" s="3"/>
      <c r="EDX465" s="3"/>
      <c r="EDY465" s="3"/>
      <c r="EDZ465" s="3"/>
      <c r="EEA465" s="3"/>
      <c r="EEB465" s="3"/>
      <c r="EEC465" s="3"/>
      <c r="EED465" s="3"/>
      <c r="EEE465" s="3"/>
      <c r="EEF465" s="3"/>
      <c r="EEG465" s="3"/>
      <c r="EEH465" s="3"/>
      <c r="EEI465" s="3"/>
      <c r="EEJ465" s="3"/>
      <c r="EEK465" s="3"/>
      <c r="EEL465" s="3"/>
      <c r="EEM465" s="3"/>
      <c r="EEN465" s="3"/>
      <c r="EEO465" s="3"/>
      <c r="EEP465" s="3"/>
      <c r="EEQ465" s="3"/>
      <c r="EER465" s="3"/>
      <c r="EES465" s="3"/>
      <c r="EET465" s="3"/>
      <c r="EEU465" s="3"/>
      <c r="EEV465" s="3"/>
      <c r="EEW465" s="3"/>
      <c r="EEX465" s="3"/>
      <c r="EEY465" s="3"/>
      <c r="EEZ465" s="3"/>
      <c r="EFA465" s="3"/>
      <c r="EFB465" s="3"/>
      <c r="EFC465" s="3"/>
      <c r="EFD465" s="3"/>
      <c r="EFE465" s="3"/>
      <c r="EFF465" s="3"/>
      <c r="EFG465" s="3"/>
      <c r="EFH465" s="3"/>
      <c r="EFI465" s="3"/>
      <c r="EFJ465" s="3"/>
      <c r="EFK465" s="3"/>
      <c r="EFL465" s="3"/>
      <c r="EFM465" s="3"/>
      <c r="EFN465" s="3"/>
      <c r="EFO465" s="3"/>
      <c r="EFP465" s="3"/>
      <c r="EFQ465" s="3"/>
      <c r="EFR465" s="3"/>
      <c r="EFS465" s="3"/>
      <c r="EFT465" s="3"/>
      <c r="EFU465" s="3"/>
      <c r="EFV465" s="3"/>
      <c r="EFW465" s="3"/>
      <c r="EFX465" s="3"/>
      <c r="EFY465" s="3"/>
      <c r="EFZ465" s="3"/>
      <c r="EGA465" s="3"/>
      <c r="EGB465" s="3"/>
      <c r="EGC465" s="3"/>
      <c r="EGD465" s="3"/>
      <c r="EGE465" s="3"/>
      <c r="EGF465" s="3"/>
      <c r="EGG465" s="3"/>
      <c r="EGH465" s="3"/>
      <c r="EGI465" s="3"/>
      <c r="EGJ465" s="3"/>
      <c r="EGK465" s="3"/>
      <c r="EGL465" s="3"/>
      <c r="EGM465" s="3"/>
      <c r="EGN465" s="3"/>
      <c r="EGO465" s="3"/>
      <c r="EGP465" s="3"/>
      <c r="EGQ465" s="3"/>
      <c r="EGS465" s="3"/>
      <c r="EGU465" s="3"/>
      <c r="EGV465" s="3"/>
      <c r="EGW465" s="3"/>
      <c r="EGX465" s="3"/>
      <c r="EGY465" s="3"/>
      <c r="EGZ465" s="3"/>
      <c r="EHA465" s="3"/>
      <c r="EHB465" s="3"/>
      <c r="EHG465" s="3"/>
      <c r="EHH465" s="3"/>
      <c r="EHI465" s="3"/>
      <c r="EHJ465" s="3"/>
      <c r="EHK465" s="3"/>
      <c r="EHL465" s="3"/>
      <c r="EHM465" s="3"/>
      <c r="EHN465" s="3"/>
      <c r="EHO465" s="3"/>
      <c r="EHP465" s="3"/>
      <c r="EHQ465" s="3"/>
      <c r="EHR465" s="3"/>
      <c r="EHS465" s="3"/>
      <c r="EHT465" s="3"/>
      <c r="EHU465" s="3"/>
      <c r="EHV465" s="3"/>
      <c r="EHW465" s="3"/>
      <c r="EHX465" s="3"/>
      <c r="EHY465" s="3"/>
      <c r="EHZ465" s="3"/>
      <c r="EIA465" s="3"/>
      <c r="EIB465" s="3"/>
      <c r="EIC465" s="3"/>
      <c r="EID465" s="3"/>
      <c r="EIE465" s="3"/>
      <c r="EIF465" s="3"/>
      <c r="EIG465" s="3"/>
      <c r="EIH465" s="3"/>
      <c r="EII465" s="3"/>
      <c r="EIJ465" s="3"/>
      <c r="EIK465" s="3"/>
      <c r="EIL465" s="3"/>
      <c r="EIM465" s="3"/>
      <c r="EIN465" s="3"/>
      <c r="EIO465" s="3"/>
      <c r="EIP465" s="3"/>
      <c r="EIQ465" s="3"/>
      <c r="EIR465" s="3"/>
      <c r="EIS465" s="3"/>
      <c r="EIT465" s="3"/>
      <c r="EIU465" s="3"/>
      <c r="EIV465" s="3"/>
      <c r="EIW465" s="3"/>
      <c r="EIX465" s="3"/>
      <c r="EIY465" s="3"/>
      <c r="EIZ465" s="3"/>
      <c r="EJA465" s="3"/>
      <c r="EJB465" s="3"/>
      <c r="EJC465" s="3"/>
      <c r="EJD465" s="3"/>
      <c r="EJE465" s="3"/>
      <c r="EJF465" s="3"/>
      <c r="EJG465" s="3"/>
      <c r="EJH465" s="3"/>
      <c r="EJI465" s="3"/>
      <c r="EJJ465" s="3"/>
      <c r="EJK465" s="3"/>
      <c r="EJL465" s="3"/>
      <c r="EJM465" s="3"/>
      <c r="EJN465" s="3"/>
      <c r="EJO465" s="3"/>
      <c r="EJP465" s="3"/>
      <c r="EJQ465" s="3"/>
      <c r="EJR465" s="3"/>
      <c r="EJS465" s="3"/>
      <c r="EJT465" s="3"/>
      <c r="EJU465" s="3"/>
      <c r="EJV465" s="3"/>
      <c r="EJW465" s="3"/>
      <c r="EJX465" s="3"/>
      <c r="EJY465" s="3"/>
      <c r="EJZ465" s="3"/>
      <c r="EKA465" s="3"/>
      <c r="EKB465" s="3"/>
      <c r="EKC465" s="3"/>
      <c r="EKD465" s="3"/>
      <c r="EKE465" s="3"/>
      <c r="EKF465" s="3"/>
      <c r="EKG465" s="3"/>
      <c r="EKH465" s="3"/>
      <c r="EKI465" s="3"/>
      <c r="EKJ465" s="3"/>
      <c r="EKK465" s="3"/>
      <c r="EKL465" s="3"/>
      <c r="EKM465" s="3"/>
      <c r="EKN465" s="3"/>
      <c r="EKO465" s="3"/>
      <c r="EKP465" s="3"/>
      <c r="EKQ465" s="3"/>
      <c r="EKR465" s="3"/>
      <c r="EKS465" s="3"/>
      <c r="EKT465" s="3"/>
      <c r="EKU465" s="3"/>
      <c r="EKV465" s="3"/>
      <c r="EKW465" s="3"/>
      <c r="EKX465" s="3"/>
      <c r="EKY465" s="3"/>
      <c r="EKZ465" s="3"/>
      <c r="ELA465" s="3"/>
      <c r="ELB465" s="3"/>
      <c r="ELC465" s="3"/>
      <c r="ELD465" s="3"/>
      <c r="ELE465" s="3"/>
      <c r="ELF465" s="3"/>
      <c r="ELG465" s="3"/>
      <c r="ELH465" s="3"/>
      <c r="ELI465" s="3"/>
      <c r="ELJ465" s="3"/>
      <c r="ELK465" s="3"/>
      <c r="ELL465" s="3"/>
      <c r="ELM465" s="3"/>
      <c r="ELN465" s="3"/>
      <c r="ELO465" s="3"/>
      <c r="ELP465" s="3"/>
      <c r="ELQ465" s="3"/>
      <c r="ELR465" s="3"/>
      <c r="ELS465" s="3"/>
      <c r="ELT465" s="3"/>
      <c r="ELU465" s="3"/>
      <c r="ELV465" s="3"/>
      <c r="ELW465" s="3"/>
      <c r="ELX465" s="3"/>
      <c r="ELY465" s="3"/>
      <c r="ELZ465" s="3"/>
      <c r="EMA465" s="3"/>
      <c r="EMB465" s="3"/>
      <c r="EMC465" s="3"/>
      <c r="EMD465" s="3"/>
      <c r="EME465" s="3"/>
      <c r="EMF465" s="3"/>
      <c r="EMG465" s="3"/>
      <c r="EMH465" s="3"/>
      <c r="EMI465" s="3"/>
      <c r="EMJ465" s="3"/>
      <c r="EMK465" s="3"/>
      <c r="EML465" s="3"/>
      <c r="EMM465" s="3"/>
      <c r="EMN465" s="3"/>
      <c r="EMO465" s="3"/>
      <c r="EMP465" s="3"/>
      <c r="EMQ465" s="3"/>
      <c r="EMR465" s="3"/>
      <c r="EMS465" s="3"/>
      <c r="EMT465" s="3"/>
      <c r="EMU465" s="3"/>
      <c r="EMV465" s="3"/>
      <c r="EMW465" s="3"/>
      <c r="EMX465" s="3"/>
      <c r="EMY465" s="3"/>
      <c r="EMZ465" s="3"/>
      <c r="ENA465" s="3"/>
      <c r="ENB465" s="3"/>
      <c r="ENC465" s="3"/>
      <c r="END465" s="3"/>
      <c r="ENE465" s="3"/>
      <c r="ENF465" s="3"/>
      <c r="ENG465" s="3"/>
      <c r="ENH465" s="3"/>
      <c r="ENI465" s="3"/>
      <c r="ENJ465" s="3"/>
      <c r="ENK465" s="3"/>
      <c r="ENL465" s="3"/>
      <c r="ENM465" s="3"/>
      <c r="ENN465" s="3"/>
      <c r="ENO465" s="3"/>
      <c r="ENP465" s="3"/>
      <c r="ENQ465" s="3"/>
      <c r="ENR465" s="3"/>
      <c r="ENS465" s="3"/>
      <c r="ENT465" s="3"/>
      <c r="ENU465" s="3"/>
      <c r="ENV465" s="3"/>
      <c r="ENW465" s="3"/>
      <c r="ENX465" s="3"/>
      <c r="ENY465" s="3"/>
      <c r="ENZ465" s="3"/>
      <c r="EOA465" s="3"/>
      <c r="EOB465" s="3"/>
      <c r="EOC465" s="3"/>
      <c r="EOD465" s="3"/>
      <c r="EOE465" s="3"/>
      <c r="EOF465" s="3"/>
      <c r="EOG465" s="3"/>
      <c r="EOH465" s="3"/>
      <c r="EOI465" s="3"/>
      <c r="EOJ465" s="3"/>
      <c r="EOK465" s="3"/>
      <c r="EOL465" s="3"/>
      <c r="EOM465" s="3"/>
      <c r="EON465" s="3"/>
      <c r="EOO465" s="3"/>
      <c r="EOP465" s="3"/>
      <c r="EOQ465" s="3"/>
      <c r="EOR465" s="3"/>
      <c r="EOS465" s="3"/>
      <c r="EOT465" s="3"/>
      <c r="EOU465" s="3"/>
      <c r="EOV465" s="3"/>
      <c r="EOW465" s="3"/>
      <c r="EOX465" s="3"/>
      <c r="EOY465" s="3"/>
      <c r="EOZ465" s="3"/>
      <c r="EPA465" s="3"/>
      <c r="EPB465" s="3"/>
      <c r="EPC465" s="3"/>
      <c r="EPD465" s="3"/>
      <c r="EPE465" s="3"/>
      <c r="EPF465" s="3"/>
      <c r="EPG465" s="3"/>
      <c r="EPH465" s="3"/>
      <c r="EPI465" s="3"/>
      <c r="EPJ465" s="3"/>
      <c r="EPK465" s="3"/>
      <c r="EPL465" s="3"/>
      <c r="EPM465" s="3"/>
      <c r="EPN465" s="3"/>
      <c r="EPO465" s="3"/>
      <c r="EPP465" s="3"/>
      <c r="EPQ465" s="3"/>
      <c r="EPR465" s="3"/>
      <c r="EPS465" s="3"/>
      <c r="EPT465" s="3"/>
      <c r="EPU465" s="3"/>
      <c r="EPV465" s="3"/>
      <c r="EPW465" s="3"/>
      <c r="EPX465" s="3"/>
      <c r="EPY465" s="3"/>
      <c r="EPZ465" s="3"/>
      <c r="EQA465" s="3"/>
      <c r="EQB465" s="3"/>
      <c r="EQC465" s="3"/>
      <c r="EQD465" s="3"/>
      <c r="EQE465" s="3"/>
      <c r="EQF465" s="3"/>
      <c r="EQG465" s="3"/>
      <c r="EQH465" s="3"/>
      <c r="EQI465" s="3"/>
      <c r="EQJ465" s="3"/>
      <c r="EQK465" s="3"/>
      <c r="EQL465" s="3"/>
      <c r="EQM465" s="3"/>
      <c r="EQO465" s="3"/>
      <c r="EQQ465" s="3"/>
      <c r="EQR465" s="3"/>
      <c r="EQS465" s="3"/>
      <c r="EQT465" s="3"/>
      <c r="EQU465" s="3"/>
      <c r="EQV465" s="3"/>
      <c r="EQW465" s="3"/>
      <c r="EQX465" s="3"/>
      <c r="ERC465" s="3"/>
      <c r="ERD465" s="3"/>
      <c r="ERE465" s="3"/>
      <c r="ERF465" s="3"/>
      <c r="ERG465" s="3"/>
      <c r="ERH465" s="3"/>
      <c r="ERI465" s="3"/>
      <c r="ERJ465" s="3"/>
      <c r="ERK465" s="3"/>
      <c r="ERL465" s="3"/>
      <c r="ERM465" s="3"/>
      <c r="ERN465" s="3"/>
      <c r="ERO465" s="3"/>
      <c r="ERP465" s="3"/>
      <c r="ERQ465" s="3"/>
      <c r="ERR465" s="3"/>
      <c r="ERS465" s="3"/>
      <c r="ERT465" s="3"/>
      <c r="ERU465" s="3"/>
      <c r="ERV465" s="3"/>
      <c r="ERW465" s="3"/>
      <c r="ERX465" s="3"/>
      <c r="ERY465" s="3"/>
      <c r="ERZ465" s="3"/>
      <c r="ESA465" s="3"/>
      <c r="ESB465" s="3"/>
      <c r="ESC465" s="3"/>
      <c r="ESD465" s="3"/>
      <c r="ESE465" s="3"/>
      <c r="ESF465" s="3"/>
      <c r="ESG465" s="3"/>
      <c r="ESH465" s="3"/>
      <c r="ESI465" s="3"/>
      <c r="ESJ465" s="3"/>
      <c r="ESK465" s="3"/>
      <c r="ESL465" s="3"/>
      <c r="ESM465" s="3"/>
      <c r="ESN465" s="3"/>
      <c r="ESO465" s="3"/>
      <c r="ESP465" s="3"/>
      <c r="ESQ465" s="3"/>
      <c r="ESR465" s="3"/>
      <c r="ESS465" s="3"/>
      <c r="EST465" s="3"/>
      <c r="ESU465" s="3"/>
      <c r="ESV465" s="3"/>
      <c r="ESW465" s="3"/>
      <c r="ESX465" s="3"/>
      <c r="ESY465" s="3"/>
      <c r="ESZ465" s="3"/>
      <c r="ETA465" s="3"/>
      <c r="ETB465" s="3"/>
      <c r="ETC465" s="3"/>
      <c r="ETD465" s="3"/>
      <c r="ETE465" s="3"/>
      <c r="ETF465" s="3"/>
      <c r="ETG465" s="3"/>
      <c r="ETH465" s="3"/>
      <c r="ETI465" s="3"/>
      <c r="ETJ465" s="3"/>
      <c r="ETK465" s="3"/>
      <c r="ETL465" s="3"/>
      <c r="ETM465" s="3"/>
      <c r="ETN465" s="3"/>
      <c r="ETO465" s="3"/>
      <c r="ETP465" s="3"/>
      <c r="ETQ465" s="3"/>
      <c r="ETR465" s="3"/>
      <c r="ETS465" s="3"/>
      <c r="ETT465" s="3"/>
      <c r="ETU465" s="3"/>
      <c r="ETV465" s="3"/>
      <c r="ETW465" s="3"/>
      <c r="ETX465" s="3"/>
      <c r="ETY465" s="3"/>
      <c r="ETZ465" s="3"/>
      <c r="EUA465" s="3"/>
      <c r="EUB465" s="3"/>
      <c r="EUC465" s="3"/>
      <c r="EUD465" s="3"/>
      <c r="EUE465" s="3"/>
      <c r="EUF465" s="3"/>
      <c r="EUG465" s="3"/>
      <c r="EUH465" s="3"/>
      <c r="EUI465" s="3"/>
      <c r="EUJ465" s="3"/>
      <c r="EUK465" s="3"/>
      <c r="EUL465" s="3"/>
      <c r="EUM465" s="3"/>
      <c r="EUN465" s="3"/>
      <c r="EUO465" s="3"/>
      <c r="EUP465" s="3"/>
      <c r="EUQ465" s="3"/>
      <c r="EUR465" s="3"/>
      <c r="EUS465" s="3"/>
      <c r="EUT465" s="3"/>
      <c r="EUU465" s="3"/>
      <c r="EUV465" s="3"/>
      <c r="EUW465" s="3"/>
      <c r="EUX465" s="3"/>
      <c r="EUY465" s="3"/>
      <c r="EUZ465" s="3"/>
      <c r="EVA465" s="3"/>
      <c r="EVB465" s="3"/>
      <c r="EVC465" s="3"/>
      <c r="EVD465" s="3"/>
      <c r="EVE465" s="3"/>
      <c r="EVF465" s="3"/>
      <c r="EVG465" s="3"/>
      <c r="EVH465" s="3"/>
      <c r="EVI465" s="3"/>
      <c r="EVJ465" s="3"/>
      <c r="EVK465" s="3"/>
      <c r="EVL465" s="3"/>
      <c r="EVM465" s="3"/>
      <c r="EVN465" s="3"/>
      <c r="EVO465" s="3"/>
      <c r="EVP465" s="3"/>
      <c r="EVQ465" s="3"/>
      <c r="EVR465" s="3"/>
      <c r="EVS465" s="3"/>
      <c r="EVT465" s="3"/>
      <c r="EVU465" s="3"/>
      <c r="EVV465" s="3"/>
      <c r="EVW465" s="3"/>
      <c r="EVX465" s="3"/>
      <c r="EVY465" s="3"/>
      <c r="EVZ465" s="3"/>
      <c r="EWA465" s="3"/>
      <c r="EWB465" s="3"/>
      <c r="EWC465" s="3"/>
      <c r="EWD465" s="3"/>
      <c r="EWE465" s="3"/>
      <c r="EWF465" s="3"/>
      <c r="EWG465" s="3"/>
      <c r="EWH465" s="3"/>
      <c r="EWI465" s="3"/>
      <c r="EWJ465" s="3"/>
      <c r="EWK465" s="3"/>
      <c r="EWL465" s="3"/>
      <c r="EWM465" s="3"/>
      <c r="EWN465" s="3"/>
      <c r="EWO465" s="3"/>
      <c r="EWP465" s="3"/>
      <c r="EWQ465" s="3"/>
      <c r="EWR465" s="3"/>
      <c r="EWS465" s="3"/>
      <c r="EWT465" s="3"/>
      <c r="EWU465" s="3"/>
      <c r="EWV465" s="3"/>
      <c r="EWW465" s="3"/>
      <c r="EWX465" s="3"/>
      <c r="EWY465" s="3"/>
      <c r="EWZ465" s="3"/>
      <c r="EXA465" s="3"/>
      <c r="EXB465" s="3"/>
      <c r="EXC465" s="3"/>
      <c r="EXD465" s="3"/>
      <c r="EXE465" s="3"/>
      <c r="EXF465" s="3"/>
      <c r="EXG465" s="3"/>
      <c r="EXH465" s="3"/>
      <c r="EXI465" s="3"/>
      <c r="EXJ465" s="3"/>
      <c r="EXK465" s="3"/>
      <c r="EXL465" s="3"/>
      <c r="EXM465" s="3"/>
      <c r="EXN465" s="3"/>
      <c r="EXO465" s="3"/>
      <c r="EXP465" s="3"/>
      <c r="EXQ465" s="3"/>
      <c r="EXR465" s="3"/>
      <c r="EXS465" s="3"/>
      <c r="EXT465" s="3"/>
      <c r="EXU465" s="3"/>
      <c r="EXV465" s="3"/>
      <c r="EXW465" s="3"/>
      <c r="EXX465" s="3"/>
      <c r="EXY465" s="3"/>
      <c r="EXZ465" s="3"/>
      <c r="EYA465" s="3"/>
      <c r="EYB465" s="3"/>
      <c r="EYC465" s="3"/>
      <c r="EYD465" s="3"/>
      <c r="EYE465" s="3"/>
      <c r="EYF465" s="3"/>
      <c r="EYG465" s="3"/>
      <c r="EYH465" s="3"/>
      <c r="EYI465" s="3"/>
      <c r="EYJ465" s="3"/>
      <c r="EYK465" s="3"/>
      <c r="EYL465" s="3"/>
      <c r="EYM465" s="3"/>
      <c r="EYN465" s="3"/>
      <c r="EYO465" s="3"/>
      <c r="EYP465" s="3"/>
      <c r="EYQ465" s="3"/>
      <c r="EYR465" s="3"/>
      <c r="EYS465" s="3"/>
      <c r="EYT465" s="3"/>
      <c r="EYU465" s="3"/>
      <c r="EYV465" s="3"/>
      <c r="EYW465" s="3"/>
      <c r="EYX465" s="3"/>
      <c r="EYY465" s="3"/>
      <c r="EYZ465" s="3"/>
      <c r="EZA465" s="3"/>
      <c r="EZB465" s="3"/>
      <c r="EZC465" s="3"/>
      <c r="EZD465" s="3"/>
      <c r="EZE465" s="3"/>
      <c r="EZF465" s="3"/>
      <c r="EZG465" s="3"/>
      <c r="EZH465" s="3"/>
      <c r="EZI465" s="3"/>
      <c r="EZJ465" s="3"/>
      <c r="EZK465" s="3"/>
      <c r="EZL465" s="3"/>
      <c r="EZM465" s="3"/>
      <c r="EZN465" s="3"/>
      <c r="EZO465" s="3"/>
      <c r="EZP465" s="3"/>
      <c r="EZQ465" s="3"/>
      <c r="EZR465" s="3"/>
      <c r="EZS465" s="3"/>
      <c r="EZT465" s="3"/>
      <c r="EZU465" s="3"/>
      <c r="EZV465" s="3"/>
      <c r="EZW465" s="3"/>
      <c r="EZX465" s="3"/>
      <c r="EZY465" s="3"/>
      <c r="EZZ465" s="3"/>
      <c r="FAA465" s="3"/>
      <c r="FAB465" s="3"/>
      <c r="FAC465" s="3"/>
      <c r="FAD465" s="3"/>
      <c r="FAE465" s="3"/>
      <c r="FAF465" s="3"/>
      <c r="FAG465" s="3"/>
      <c r="FAH465" s="3"/>
      <c r="FAI465" s="3"/>
      <c r="FAK465" s="3"/>
      <c r="FAM465" s="3"/>
      <c r="FAN465" s="3"/>
      <c r="FAO465" s="3"/>
      <c r="FAP465" s="3"/>
      <c r="FAQ465" s="3"/>
      <c r="FAR465" s="3"/>
      <c r="FAS465" s="3"/>
      <c r="FAT465" s="3"/>
      <c r="FAY465" s="3"/>
      <c r="FAZ465" s="3"/>
      <c r="FBA465" s="3"/>
      <c r="FBB465" s="3"/>
      <c r="FBC465" s="3"/>
      <c r="FBD465" s="3"/>
      <c r="FBE465" s="3"/>
      <c r="FBF465" s="3"/>
      <c r="FBG465" s="3"/>
      <c r="FBH465" s="3"/>
      <c r="FBI465" s="3"/>
      <c r="FBJ465" s="3"/>
      <c r="FBK465" s="3"/>
      <c r="FBL465" s="3"/>
      <c r="FBM465" s="3"/>
      <c r="FBN465" s="3"/>
      <c r="FBO465" s="3"/>
      <c r="FBP465" s="3"/>
      <c r="FBQ465" s="3"/>
      <c r="FBR465" s="3"/>
      <c r="FBS465" s="3"/>
      <c r="FBT465" s="3"/>
      <c r="FBU465" s="3"/>
      <c r="FBV465" s="3"/>
      <c r="FBW465" s="3"/>
      <c r="FBX465" s="3"/>
      <c r="FBY465" s="3"/>
      <c r="FBZ465" s="3"/>
      <c r="FCA465" s="3"/>
      <c r="FCB465" s="3"/>
      <c r="FCC465" s="3"/>
      <c r="FCD465" s="3"/>
      <c r="FCE465" s="3"/>
      <c r="FCF465" s="3"/>
      <c r="FCG465" s="3"/>
      <c r="FCH465" s="3"/>
      <c r="FCI465" s="3"/>
      <c r="FCJ465" s="3"/>
      <c r="FCK465" s="3"/>
      <c r="FCL465" s="3"/>
      <c r="FCM465" s="3"/>
      <c r="FCN465" s="3"/>
      <c r="FCO465" s="3"/>
      <c r="FCP465" s="3"/>
      <c r="FCQ465" s="3"/>
      <c r="FCR465" s="3"/>
      <c r="FCS465" s="3"/>
      <c r="FCT465" s="3"/>
      <c r="FCU465" s="3"/>
      <c r="FCV465" s="3"/>
      <c r="FCW465" s="3"/>
      <c r="FCX465" s="3"/>
      <c r="FCY465" s="3"/>
      <c r="FCZ465" s="3"/>
      <c r="FDA465" s="3"/>
      <c r="FDB465" s="3"/>
      <c r="FDC465" s="3"/>
      <c r="FDD465" s="3"/>
      <c r="FDE465" s="3"/>
      <c r="FDF465" s="3"/>
      <c r="FDG465" s="3"/>
      <c r="FDH465" s="3"/>
      <c r="FDI465" s="3"/>
      <c r="FDJ465" s="3"/>
      <c r="FDK465" s="3"/>
      <c r="FDL465" s="3"/>
      <c r="FDM465" s="3"/>
      <c r="FDN465" s="3"/>
      <c r="FDO465" s="3"/>
      <c r="FDP465" s="3"/>
      <c r="FDQ465" s="3"/>
      <c r="FDR465" s="3"/>
      <c r="FDS465" s="3"/>
      <c r="FDT465" s="3"/>
      <c r="FDU465" s="3"/>
      <c r="FDV465" s="3"/>
      <c r="FDW465" s="3"/>
      <c r="FDX465" s="3"/>
      <c r="FDY465" s="3"/>
      <c r="FDZ465" s="3"/>
      <c r="FEA465" s="3"/>
      <c r="FEB465" s="3"/>
      <c r="FEC465" s="3"/>
      <c r="FED465" s="3"/>
      <c r="FEE465" s="3"/>
      <c r="FEF465" s="3"/>
      <c r="FEG465" s="3"/>
      <c r="FEH465" s="3"/>
      <c r="FEI465" s="3"/>
      <c r="FEJ465" s="3"/>
      <c r="FEK465" s="3"/>
      <c r="FEL465" s="3"/>
      <c r="FEM465" s="3"/>
      <c r="FEN465" s="3"/>
      <c r="FEO465" s="3"/>
      <c r="FEP465" s="3"/>
      <c r="FEQ465" s="3"/>
      <c r="FER465" s="3"/>
      <c r="FES465" s="3"/>
      <c r="FET465" s="3"/>
      <c r="FEU465" s="3"/>
      <c r="FEV465" s="3"/>
      <c r="FEW465" s="3"/>
      <c r="FEX465" s="3"/>
      <c r="FEY465" s="3"/>
      <c r="FEZ465" s="3"/>
      <c r="FFA465" s="3"/>
      <c r="FFB465" s="3"/>
      <c r="FFC465" s="3"/>
      <c r="FFD465" s="3"/>
      <c r="FFE465" s="3"/>
      <c r="FFF465" s="3"/>
      <c r="FFG465" s="3"/>
      <c r="FFH465" s="3"/>
      <c r="FFI465" s="3"/>
      <c r="FFJ465" s="3"/>
      <c r="FFK465" s="3"/>
      <c r="FFL465" s="3"/>
      <c r="FFM465" s="3"/>
      <c r="FFN465" s="3"/>
      <c r="FFO465" s="3"/>
      <c r="FFP465" s="3"/>
      <c r="FFQ465" s="3"/>
      <c r="FFR465" s="3"/>
      <c r="FFS465" s="3"/>
      <c r="FFT465" s="3"/>
      <c r="FFU465" s="3"/>
      <c r="FFV465" s="3"/>
      <c r="FFW465" s="3"/>
      <c r="FFX465" s="3"/>
      <c r="FFY465" s="3"/>
      <c r="FFZ465" s="3"/>
      <c r="FGA465" s="3"/>
      <c r="FGB465" s="3"/>
      <c r="FGC465" s="3"/>
      <c r="FGD465" s="3"/>
      <c r="FGE465" s="3"/>
      <c r="FGF465" s="3"/>
      <c r="FGG465" s="3"/>
      <c r="FGH465" s="3"/>
      <c r="FGI465" s="3"/>
      <c r="FGJ465" s="3"/>
      <c r="FGK465" s="3"/>
      <c r="FGL465" s="3"/>
      <c r="FGM465" s="3"/>
      <c r="FGN465" s="3"/>
      <c r="FGO465" s="3"/>
      <c r="FGP465" s="3"/>
      <c r="FGQ465" s="3"/>
      <c r="FGR465" s="3"/>
      <c r="FGS465" s="3"/>
      <c r="FGT465" s="3"/>
      <c r="FGU465" s="3"/>
      <c r="FGV465" s="3"/>
      <c r="FGW465" s="3"/>
      <c r="FGX465" s="3"/>
      <c r="FGY465" s="3"/>
      <c r="FGZ465" s="3"/>
      <c r="FHA465" s="3"/>
      <c r="FHB465" s="3"/>
      <c r="FHC465" s="3"/>
      <c r="FHD465" s="3"/>
      <c r="FHE465" s="3"/>
      <c r="FHF465" s="3"/>
      <c r="FHG465" s="3"/>
      <c r="FHH465" s="3"/>
      <c r="FHI465" s="3"/>
      <c r="FHJ465" s="3"/>
      <c r="FHK465" s="3"/>
      <c r="FHL465" s="3"/>
      <c r="FHM465" s="3"/>
      <c r="FHN465" s="3"/>
      <c r="FHO465" s="3"/>
      <c r="FHP465" s="3"/>
      <c r="FHQ465" s="3"/>
      <c r="FHR465" s="3"/>
      <c r="FHS465" s="3"/>
      <c r="FHT465" s="3"/>
      <c r="FHU465" s="3"/>
      <c r="FHV465" s="3"/>
      <c r="FHW465" s="3"/>
      <c r="FHX465" s="3"/>
      <c r="FHY465" s="3"/>
      <c r="FHZ465" s="3"/>
      <c r="FIA465" s="3"/>
      <c r="FIB465" s="3"/>
      <c r="FIC465" s="3"/>
      <c r="FID465" s="3"/>
      <c r="FIE465" s="3"/>
      <c r="FIF465" s="3"/>
      <c r="FIG465" s="3"/>
      <c r="FIH465" s="3"/>
      <c r="FII465" s="3"/>
      <c r="FIJ465" s="3"/>
      <c r="FIK465" s="3"/>
      <c r="FIL465" s="3"/>
      <c r="FIM465" s="3"/>
      <c r="FIN465" s="3"/>
      <c r="FIO465" s="3"/>
      <c r="FIP465" s="3"/>
      <c r="FIQ465" s="3"/>
      <c r="FIR465" s="3"/>
      <c r="FIS465" s="3"/>
      <c r="FIT465" s="3"/>
      <c r="FIU465" s="3"/>
      <c r="FIV465" s="3"/>
      <c r="FIW465" s="3"/>
      <c r="FIX465" s="3"/>
      <c r="FIY465" s="3"/>
      <c r="FIZ465" s="3"/>
      <c r="FJA465" s="3"/>
      <c r="FJB465" s="3"/>
      <c r="FJC465" s="3"/>
      <c r="FJD465" s="3"/>
      <c r="FJE465" s="3"/>
      <c r="FJF465" s="3"/>
      <c r="FJG465" s="3"/>
      <c r="FJH465" s="3"/>
      <c r="FJI465" s="3"/>
      <c r="FJJ465" s="3"/>
      <c r="FJK465" s="3"/>
      <c r="FJL465" s="3"/>
      <c r="FJM465" s="3"/>
      <c r="FJN465" s="3"/>
      <c r="FJO465" s="3"/>
      <c r="FJP465" s="3"/>
      <c r="FJQ465" s="3"/>
      <c r="FJR465" s="3"/>
      <c r="FJS465" s="3"/>
      <c r="FJT465" s="3"/>
      <c r="FJU465" s="3"/>
      <c r="FJV465" s="3"/>
      <c r="FJW465" s="3"/>
      <c r="FJX465" s="3"/>
      <c r="FJY465" s="3"/>
      <c r="FJZ465" s="3"/>
      <c r="FKA465" s="3"/>
      <c r="FKB465" s="3"/>
      <c r="FKC465" s="3"/>
      <c r="FKD465" s="3"/>
      <c r="FKE465" s="3"/>
      <c r="FKG465" s="3"/>
      <c r="FKI465" s="3"/>
      <c r="FKJ465" s="3"/>
      <c r="FKK465" s="3"/>
      <c r="FKL465" s="3"/>
      <c r="FKM465" s="3"/>
      <c r="FKN465" s="3"/>
      <c r="FKO465" s="3"/>
      <c r="FKP465" s="3"/>
      <c r="FKU465" s="3"/>
      <c r="FKV465" s="3"/>
      <c r="FKW465" s="3"/>
      <c r="FKX465" s="3"/>
      <c r="FKY465" s="3"/>
      <c r="FKZ465" s="3"/>
      <c r="FLA465" s="3"/>
      <c r="FLB465" s="3"/>
      <c r="FLC465" s="3"/>
      <c r="FLD465" s="3"/>
      <c r="FLE465" s="3"/>
      <c r="FLF465" s="3"/>
      <c r="FLG465" s="3"/>
      <c r="FLH465" s="3"/>
      <c r="FLI465" s="3"/>
      <c r="FLJ465" s="3"/>
      <c r="FLK465" s="3"/>
      <c r="FLL465" s="3"/>
      <c r="FLM465" s="3"/>
      <c r="FLN465" s="3"/>
      <c r="FLO465" s="3"/>
      <c r="FLP465" s="3"/>
      <c r="FLQ465" s="3"/>
      <c r="FLR465" s="3"/>
      <c r="FLS465" s="3"/>
      <c r="FLT465" s="3"/>
      <c r="FLU465" s="3"/>
      <c r="FLV465" s="3"/>
      <c r="FLW465" s="3"/>
      <c r="FLX465" s="3"/>
      <c r="FLY465" s="3"/>
      <c r="FLZ465" s="3"/>
      <c r="FMA465" s="3"/>
      <c r="FMB465" s="3"/>
      <c r="FMC465" s="3"/>
      <c r="FMD465" s="3"/>
      <c r="FME465" s="3"/>
      <c r="FMF465" s="3"/>
      <c r="FMG465" s="3"/>
      <c r="FMH465" s="3"/>
      <c r="FMI465" s="3"/>
      <c r="FMJ465" s="3"/>
      <c r="FMK465" s="3"/>
      <c r="FML465" s="3"/>
      <c r="FMM465" s="3"/>
      <c r="FMN465" s="3"/>
      <c r="FMO465" s="3"/>
      <c r="FMP465" s="3"/>
      <c r="FMQ465" s="3"/>
      <c r="FMR465" s="3"/>
      <c r="FMS465" s="3"/>
      <c r="FMT465" s="3"/>
      <c r="FMU465" s="3"/>
      <c r="FMV465" s="3"/>
      <c r="FMW465" s="3"/>
      <c r="FMX465" s="3"/>
      <c r="FMY465" s="3"/>
      <c r="FMZ465" s="3"/>
      <c r="FNA465" s="3"/>
      <c r="FNB465" s="3"/>
      <c r="FNC465" s="3"/>
      <c r="FND465" s="3"/>
      <c r="FNE465" s="3"/>
      <c r="FNF465" s="3"/>
      <c r="FNG465" s="3"/>
      <c r="FNH465" s="3"/>
      <c r="FNI465" s="3"/>
      <c r="FNJ465" s="3"/>
      <c r="FNK465" s="3"/>
      <c r="FNL465" s="3"/>
      <c r="FNM465" s="3"/>
      <c r="FNN465" s="3"/>
      <c r="FNO465" s="3"/>
      <c r="FNP465" s="3"/>
      <c r="FNQ465" s="3"/>
      <c r="FNR465" s="3"/>
      <c r="FNS465" s="3"/>
      <c r="FNT465" s="3"/>
      <c r="FNU465" s="3"/>
      <c r="FNV465" s="3"/>
      <c r="FNW465" s="3"/>
      <c r="FNX465" s="3"/>
      <c r="FNY465" s="3"/>
      <c r="FNZ465" s="3"/>
      <c r="FOA465" s="3"/>
      <c r="FOB465" s="3"/>
      <c r="FOC465" s="3"/>
      <c r="FOD465" s="3"/>
      <c r="FOE465" s="3"/>
      <c r="FOF465" s="3"/>
      <c r="FOG465" s="3"/>
      <c r="FOH465" s="3"/>
      <c r="FOI465" s="3"/>
      <c r="FOJ465" s="3"/>
      <c r="FOK465" s="3"/>
      <c r="FOL465" s="3"/>
      <c r="FOM465" s="3"/>
      <c r="FON465" s="3"/>
      <c r="FOO465" s="3"/>
      <c r="FOP465" s="3"/>
      <c r="FOQ465" s="3"/>
      <c r="FOR465" s="3"/>
      <c r="FOS465" s="3"/>
      <c r="FOT465" s="3"/>
      <c r="FOU465" s="3"/>
      <c r="FOV465" s="3"/>
      <c r="FOW465" s="3"/>
      <c r="FOX465" s="3"/>
      <c r="FOY465" s="3"/>
      <c r="FOZ465" s="3"/>
      <c r="FPA465" s="3"/>
      <c r="FPB465" s="3"/>
      <c r="FPC465" s="3"/>
      <c r="FPD465" s="3"/>
      <c r="FPE465" s="3"/>
      <c r="FPF465" s="3"/>
      <c r="FPG465" s="3"/>
      <c r="FPH465" s="3"/>
      <c r="FPI465" s="3"/>
      <c r="FPJ465" s="3"/>
      <c r="FPK465" s="3"/>
      <c r="FPL465" s="3"/>
      <c r="FPM465" s="3"/>
      <c r="FPN465" s="3"/>
      <c r="FPO465" s="3"/>
      <c r="FPP465" s="3"/>
      <c r="FPQ465" s="3"/>
      <c r="FPR465" s="3"/>
      <c r="FPS465" s="3"/>
      <c r="FPT465" s="3"/>
      <c r="FPU465" s="3"/>
      <c r="FPV465" s="3"/>
      <c r="FPW465" s="3"/>
      <c r="FPX465" s="3"/>
      <c r="FPY465" s="3"/>
      <c r="FPZ465" s="3"/>
      <c r="FQA465" s="3"/>
      <c r="FQB465" s="3"/>
      <c r="FQC465" s="3"/>
      <c r="FQD465" s="3"/>
      <c r="FQE465" s="3"/>
      <c r="FQF465" s="3"/>
      <c r="FQG465" s="3"/>
      <c r="FQH465" s="3"/>
      <c r="FQI465" s="3"/>
      <c r="FQJ465" s="3"/>
      <c r="FQK465" s="3"/>
      <c r="FQL465" s="3"/>
      <c r="FQM465" s="3"/>
      <c r="FQN465" s="3"/>
      <c r="FQO465" s="3"/>
      <c r="FQP465" s="3"/>
      <c r="FQQ465" s="3"/>
      <c r="FQR465" s="3"/>
      <c r="FQS465" s="3"/>
      <c r="FQT465" s="3"/>
      <c r="FQU465" s="3"/>
      <c r="FQV465" s="3"/>
      <c r="FQW465" s="3"/>
      <c r="FQX465" s="3"/>
      <c r="FQY465" s="3"/>
      <c r="FQZ465" s="3"/>
      <c r="FRA465" s="3"/>
      <c r="FRB465" s="3"/>
      <c r="FRC465" s="3"/>
      <c r="FRD465" s="3"/>
      <c r="FRE465" s="3"/>
      <c r="FRF465" s="3"/>
      <c r="FRG465" s="3"/>
      <c r="FRH465" s="3"/>
      <c r="FRI465" s="3"/>
      <c r="FRJ465" s="3"/>
      <c r="FRK465" s="3"/>
      <c r="FRL465" s="3"/>
      <c r="FRM465" s="3"/>
      <c r="FRN465" s="3"/>
      <c r="FRO465" s="3"/>
      <c r="FRP465" s="3"/>
      <c r="FRQ465" s="3"/>
      <c r="FRR465" s="3"/>
      <c r="FRS465" s="3"/>
      <c r="FRT465" s="3"/>
      <c r="FRU465" s="3"/>
      <c r="FRV465" s="3"/>
      <c r="FRW465" s="3"/>
      <c r="FRX465" s="3"/>
      <c r="FRY465" s="3"/>
      <c r="FRZ465" s="3"/>
      <c r="FSA465" s="3"/>
      <c r="FSB465" s="3"/>
      <c r="FSC465" s="3"/>
      <c r="FSD465" s="3"/>
      <c r="FSE465" s="3"/>
      <c r="FSF465" s="3"/>
      <c r="FSG465" s="3"/>
      <c r="FSH465" s="3"/>
      <c r="FSI465" s="3"/>
      <c r="FSJ465" s="3"/>
      <c r="FSK465" s="3"/>
      <c r="FSL465" s="3"/>
      <c r="FSM465" s="3"/>
      <c r="FSN465" s="3"/>
      <c r="FSO465" s="3"/>
      <c r="FSP465" s="3"/>
      <c r="FSQ465" s="3"/>
      <c r="FSR465" s="3"/>
      <c r="FSS465" s="3"/>
      <c r="FST465" s="3"/>
      <c r="FSU465" s="3"/>
      <c r="FSV465" s="3"/>
      <c r="FSW465" s="3"/>
      <c r="FSX465" s="3"/>
      <c r="FSY465" s="3"/>
      <c r="FSZ465" s="3"/>
      <c r="FTA465" s="3"/>
      <c r="FTB465" s="3"/>
      <c r="FTC465" s="3"/>
      <c r="FTD465" s="3"/>
      <c r="FTE465" s="3"/>
      <c r="FTF465" s="3"/>
      <c r="FTG465" s="3"/>
      <c r="FTH465" s="3"/>
      <c r="FTI465" s="3"/>
      <c r="FTJ465" s="3"/>
      <c r="FTK465" s="3"/>
      <c r="FTL465" s="3"/>
      <c r="FTM465" s="3"/>
      <c r="FTN465" s="3"/>
      <c r="FTO465" s="3"/>
      <c r="FTP465" s="3"/>
      <c r="FTQ465" s="3"/>
      <c r="FTR465" s="3"/>
      <c r="FTS465" s="3"/>
      <c r="FTT465" s="3"/>
      <c r="FTU465" s="3"/>
      <c r="FTV465" s="3"/>
      <c r="FTW465" s="3"/>
      <c r="FTX465" s="3"/>
      <c r="FTY465" s="3"/>
      <c r="FTZ465" s="3"/>
      <c r="FUA465" s="3"/>
      <c r="FUC465" s="3"/>
      <c r="FUE465" s="3"/>
      <c r="FUF465" s="3"/>
      <c r="FUG465" s="3"/>
      <c r="FUH465" s="3"/>
      <c r="FUI465" s="3"/>
      <c r="FUJ465" s="3"/>
      <c r="FUK465" s="3"/>
      <c r="FUL465" s="3"/>
      <c r="FUQ465" s="3"/>
      <c r="FUR465" s="3"/>
      <c r="FUS465" s="3"/>
      <c r="FUT465" s="3"/>
      <c r="FUU465" s="3"/>
      <c r="FUV465" s="3"/>
      <c r="FUW465" s="3"/>
      <c r="FUX465" s="3"/>
      <c r="FUY465" s="3"/>
      <c r="FUZ465" s="3"/>
      <c r="FVA465" s="3"/>
      <c r="FVB465" s="3"/>
      <c r="FVC465" s="3"/>
      <c r="FVD465" s="3"/>
      <c r="FVE465" s="3"/>
      <c r="FVF465" s="3"/>
      <c r="FVG465" s="3"/>
      <c r="FVH465" s="3"/>
      <c r="FVI465" s="3"/>
      <c r="FVJ465" s="3"/>
      <c r="FVK465" s="3"/>
      <c r="FVL465" s="3"/>
      <c r="FVM465" s="3"/>
      <c r="FVN465" s="3"/>
      <c r="FVO465" s="3"/>
      <c r="FVP465" s="3"/>
      <c r="FVQ465" s="3"/>
      <c r="FVR465" s="3"/>
      <c r="FVS465" s="3"/>
      <c r="FVT465" s="3"/>
      <c r="FVU465" s="3"/>
      <c r="FVV465" s="3"/>
      <c r="FVW465" s="3"/>
      <c r="FVX465" s="3"/>
      <c r="FVY465" s="3"/>
      <c r="FVZ465" s="3"/>
      <c r="FWA465" s="3"/>
      <c r="FWB465" s="3"/>
      <c r="FWC465" s="3"/>
      <c r="FWD465" s="3"/>
      <c r="FWE465" s="3"/>
      <c r="FWF465" s="3"/>
      <c r="FWG465" s="3"/>
      <c r="FWH465" s="3"/>
      <c r="FWI465" s="3"/>
      <c r="FWJ465" s="3"/>
      <c r="FWK465" s="3"/>
      <c r="FWL465" s="3"/>
      <c r="FWM465" s="3"/>
      <c r="FWN465" s="3"/>
      <c r="FWO465" s="3"/>
      <c r="FWP465" s="3"/>
      <c r="FWQ465" s="3"/>
      <c r="FWR465" s="3"/>
      <c r="FWS465" s="3"/>
      <c r="FWT465" s="3"/>
      <c r="FWU465" s="3"/>
      <c r="FWV465" s="3"/>
      <c r="FWW465" s="3"/>
      <c r="FWX465" s="3"/>
      <c r="FWY465" s="3"/>
      <c r="FWZ465" s="3"/>
      <c r="FXA465" s="3"/>
      <c r="FXB465" s="3"/>
      <c r="FXC465" s="3"/>
      <c r="FXD465" s="3"/>
      <c r="FXE465" s="3"/>
      <c r="FXF465" s="3"/>
      <c r="FXG465" s="3"/>
      <c r="FXH465" s="3"/>
      <c r="FXI465" s="3"/>
      <c r="FXJ465" s="3"/>
      <c r="FXK465" s="3"/>
      <c r="FXL465" s="3"/>
      <c r="FXM465" s="3"/>
      <c r="FXN465" s="3"/>
      <c r="FXO465" s="3"/>
      <c r="FXP465" s="3"/>
      <c r="FXQ465" s="3"/>
      <c r="FXR465" s="3"/>
      <c r="FXS465" s="3"/>
      <c r="FXT465" s="3"/>
      <c r="FXU465" s="3"/>
      <c r="FXV465" s="3"/>
      <c r="FXW465" s="3"/>
      <c r="FXX465" s="3"/>
      <c r="FXY465" s="3"/>
      <c r="FXZ465" s="3"/>
      <c r="FYA465" s="3"/>
      <c r="FYB465" s="3"/>
      <c r="FYC465" s="3"/>
      <c r="FYD465" s="3"/>
      <c r="FYE465" s="3"/>
      <c r="FYF465" s="3"/>
      <c r="FYG465" s="3"/>
      <c r="FYH465" s="3"/>
      <c r="FYI465" s="3"/>
      <c r="FYJ465" s="3"/>
      <c r="FYK465" s="3"/>
      <c r="FYL465" s="3"/>
      <c r="FYM465" s="3"/>
      <c r="FYN465" s="3"/>
      <c r="FYO465" s="3"/>
      <c r="FYP465" s="3"/>
      <c r="FYQ465" s="3"/>
      <c r="FYR465" s="3"/>
      <c r="FYS465" s="3"/>
      <c r="FYT465" s="3"/>
      <c r="FYU465" s="3"/>
      <c r="FYV465" s="3"/>
      <c r="FYW465" s="3"/>
      <c r="FYX465" s="3"/>
      <c r="FYY465" s="3"/>
      <c r="FYZ465" s="3"/>
      <c r="FZA465" s="3"/>
      <c r="FZB465" s="3"/>
      <c r="FZC465" s="3"/>
      <c r="FZD465" s="3"/>
      <c r="FZE465" s="3"/>
      <c r="FZF465" s="3"/>
      <c r="FZG465" s="3"/>
      <c r="FZH465" s="3"/>
      <c r="FZI465" s="3"/>
      <c r="FZJ465" s="3"/>
      <c r="FZK465" s="3"/>
      <c r="FZL465" s="3"/>
      <c r="FZM465" s="3"/>
      <c r="FZN465" s="3"/>
      <c r="FZO465" s="3"/>
      <c r="FZP465" s="3"/>
      <c r="FZQ465" s="3"/>
      <c r="FZR465" s="3"/>
      <c r="FZS465" s="3"/>
      <c r="FZT465" s="3"/>
      <c r="FZU465" s="3"/>
      <c r="FZV465" s="3"/>
      <c r="FZW465" s="3"/>
      <c r="FZX465" s="3"/>
      <c r="FZY465" s="3"/>
      <c r="FZZ465" s="3"/>
      <c r="GAA465" s="3"/>
      <c r="GAB465" s="3"/>
      <c r="GAC465" s="3"/>
      <c r="GAD465" s="3"/>
      <c r="GAE465" s="3"/>
      <c r="GAF465" s="3"/>
      <c r="GAG465" s="3"/>
      <c r="GAH465" s="3"/>
      <c r="GAI465" s="3"/>
      <c r="GAJ465" s="3"/>
      <c r="GAK465" s="3"/>
      <c r="GAL465" s="3"/>
      <c r="GAM465" s="3"/>
      <c r="GAN465" s="3"/>
      <c r="GAO465" s="3"/>
      <c r="GAP465" s="3"/>
      <c r="GAQ465" s="3"/>
      <c r="GAR465" s="3"/>
      <c r="GAS465" s="3"/>
      <c r="GAT465" s="3"/>
      <c r="GAU465" s="3"/>
      <c r="GAV465" s="3"/>
      <c r="GAW465" s="3"/>
      <c r="GAX465" s="3"/>
      <c r="GAY465" s="3"/>
      <c r="GAZ465" s="3"/>
      <c r="GBA465" s="3"/>
      <c r="GBB465" s="3"/>
      <c r="GBC465" s="3"/>
      <c r="GBD465" s="3"/>
      <c r="GBE465" s="3"/>
      <c r="GBF465" s="3"/>
      <c r="GBG465" s="3"/>
      <c r="GBH465" s="3"/>
      <c r="GBI465" s="3"/>
      <c r="GBJ465" s="3"/>
      <c r="GBK465" s="3"/>
      <c r="GBL465" s="3"/>
      <c r="GBM465" s="3"/>
      <c r="GBN465" s="3"/>
      <c r="GBO465" s="3"/>
      <c r="GBP465" s="3"/>
      <c r="GBQ465" s="3"/>
      <c r="GBR465" s="3"/>
      <c r="GBS465" s="3"/>
      <c r="GBT465" s="3"/>
      <c r="GBU465" s="3"/>
      <c r="GBV465" s="3"/>
      <c r="GBW465" s="3"/>
      <c r="GBX465" s="3"/>
      <c r="GBY465" s="3"/>
      <c r="GBZ465" s="3"/>
      <c r="GCA465" s="3"/>
      <c r="GCB465" s="3"/>
      <c r="GCC465" s="3"/>
      <c r="GCD465" s="3"/>
      <c r="GCE465" s="3"/>
      <c r="GCF465" s="3"/>
      <c r="GCG465" s="3"/>
      <c r="GCH465" s="3"/>
      <c r="GCI465" s="3"/>
      <c r="GCJ465" s="3"/>
      <c r="GCK465" s="3"/>
      <c r="GCL465" s="3"/>
      <c r="GCM465" s="3"/>
      <c r="GCN465" s="3"/>
      <c r="GCO465" s="3"/>
      <c r="GCP465" s="3"/>
      <c r="GCQ465" s="3"/>
      <c r="GCR465" s="3"/>
      <c r="GCS465" s="3"/>
      <c r="GCT465" s="3"/>
      <c r="GCU465" s="3"/>
      <c r="GCV465" s="3"/>
      <c r="GCW465" s="3"/>
      <c r="GCX465" s="3"/>
      <c r="GCY465" s="3"/>
      <c r="GCZ465" s="3"/>
      <c r="GDA465" s="3"/>
      <c r="GDB465" s="3"/>
      <c r="GDC465" s="3"/>
      <c r="GDD465" s="3"/>
      <c r="GDE465" s="3"/>
      <c r="GDF465" s="3"/>
      <c r="GDG465" s="3"/>
      <c r="GDH465" s="3"/>
      <c r="GDI465" s="3"/>
      <c r="GDJ465" s="3"/>
      <c r="GDK465" s="3"/>
      <c r="GDL465" s="3"/>
      <c r="GDM465" s="3"/>
      <c r="GDN465" s="3"/>
      <c r="GDO465" s="3"/>
      <c r="GDP465" s="3"/>
      <c r="GDQ465" s="3"/>
      <c r="GDR465" s="3"/>
      <c r="GDS465" s="3"/>
      <c r="GDT465" s="3"/>
      <c r="GDU465" s="3"/>
      <c r="GDV465" s="3"/>
      <c r="GDW465" s="3"/>
      <c r="GDY465" s="3"/>
      <c r="GEA465" s="3"/>
      <c r="GEB465" s="3"/>
      <c r="GEC465" s="3"/>
      <c r="GED465" s="3"/>
      <c r="GEE465" s="3"/>
      <c r="GEF465" s="3"/>
      <c r="GEG465" s="3"/>
      <c r="GEH465" s="3"/>
      <c r="GEM465" s="3"/>
      <c r="GEN465" s="3"/>
      <c r="GEO465" s="3"/>
      <c r="GEP465" s="3"/>
      <c r="GEQ465" s="3"/>
      <c r="GER465" s="3"/>
      <c r="GES465" s="3"/>
      <c r="GET465" s="3"/>
      <c r="GEU465" s="3"/>
      <c r="GEV465" s="3"/>
      <c r="GEW465" s="3"/>
      <c r="GEX465" s="3"/>
      <c r="GEY465" s="3"/>
      <c r="GEZ465" s="3"/>
      <c r="GFA465" s="3"/>
      <c r="GFB465" s="3"/>
      <c r="GFC465" s="3"/>
      <c r="GFD465" s="3"/>
      <c r="GFE465" s="3"/>
      <c r="GFF465" s="3"/>
      <c r="GFG465" s="3"/>
      <c r="GFH465" s="3"/>
      <c r="GFI465" s="3"/>
      <c r="GFJ465" s="3"/>
      <c r="GFK465" s="3"/>
      <c r="GFL465" s="3"/>
      <c r="GFM465" s="3"/>
      <c r="GFN465" s="3"/>
      <c r="GFO465" s="3"/>
      <c r="GFP465" s="3"/>
      <c r="GFQ465" s="3"/>
      <c r="GFR465" s="3"/>
      <c r="GFS465" s="3"/>
      <c r="GFT465" s="3"/>
      <c r="GFU465" s="3"/>
      <c r="GFV465" s="3"/>
      <c r="GFW465" s="3"/>
      <c r="GFX465" s="3"/>
      <c r="GFY465" s="3"/>
      <c r="GFZ465" s="3"/>
      <c r="GGA465" s="3"/>
      <c r="GGB465" s="3"/>
      <c r="GGC465" s="3"/>
      <c r="GGD465" s="3"/>
      <c r="GGE465" s="3"/>
      <c r="GGF465" s="3"/>
      <c r="GGG465" s="3"/>
      <c r="GGH465" s="3"/>
      <c r="GGI465" s="3"/>
      <c r="GGJ465" s="3"/>
      <c r="GGK465" s="3"/>
      <c r="GGL465" s="3"/>
      <c r="GGM465" s="3"/>
      <c r="GGN465" s="3"/>
      <c r="GGO465" s="3"/>
      <c r="GGP465" s="3"/>
      <c r="GGQ465" s="3"/>
      <c r="GGR465" s="3"/>
      <c r="GGS465" s="3"/>
      <c r="GGT465" s="3"/>
      <c r="GGU465" s="3"/>
      <c r="GGV465" s="3"/>
      <c r="GGW465" s="3"/>
      <c r="GGX465" s="3"/>
      <c r="GGY465" s="3"/>
      <c r="GGZ465" s="3"/>
      <c r="GHA465" s="3"/>
      <c r="GHB465" s="3"/>
      <c r="GHC465" s="3"/>
      <c r="GHD465" s="3"/>
      <c r="GHE465" s="3"/>
      <c r="GHF465" s="3"/>
      <c r="GHG465" s="3"/>
      <c r="GHH465" s="3"/>
      <c r="GHI465" s="3"/>
      <c r="GHJ465" s="3"/>
      <c r="GHK465" s="3"/>
      <c r="GHL465" s="3"/>
      <c r="GHM465" s="3"/>
      <c r="GHN465" s="3"/>
      <c r="GHO465" s="3"/>
      <c r="GHP465" s="3"/>
      <c r="GHQ465" s="3"/>
      <c r="GHR465" s="3"/>
      <c r="GHS465" s="3"/>
      <c r="GHT465" s="3"/>
      <c r="GHU465" s="3"/>
      <c r="GHV465" s="3"/>
      <c r="GHW465" s="3"/>
      <c r="GHX465" s="3"/>
      <c r="GHY465" s="3"/>
      <c r="GHZ465" s="3"/>
      <c r="GIA465" s="3"/>
      <c r="GIB465" s="3"/>
      <c r="GIC465" s="3"/>
      <c r="GID465" s="3"/>
      <c r="GIE465" s="3"/>
      <c r="GIF465" s="3"/>
      <c r="GIG465" s="3"/>
      <c r="GIH465" s="3"/>
      <c r="GII465" s="3"/>
      <c r="GIJ465" s="3"/>
      <c r="GIK465" s="3"/>
      <c r="GIL465" s="3"/>
      <c r="GIM465" s="3"/>
      <c r="GIN465" s="3"/>
      <c r="GIO465" s="3"/>
      <c r="GIP465" s="3"/>
      <c r="GIQ465" s="3"/>
      <c r="GIR465" s="3"/>
      <c r="GIS465" s="3"/>
      <c r="GIT465" s="3"/>
      <c r="GIU465" s="3"/>
      <c r="GIV465" s="3"/>
      <c r="GIW465" s="3"/>
      <c r="GIX465" s="3"/>
      <c r="GIY465" s="3"/>
      <c r="GIZ465" s="3"/>
      <c r="GJA465" s="3"/>
      <c r="GJB465" s="3"/>
      <c r="GJC465" s="3"/>
      <c r="GJD465" s="3"/>
      <c r="GJE465" s="3"/>
      <c r="GJF465" s="3"/>
      <c r="GJG465" s="3"/>
      <c r="GJH465" s="3"/>
      <c r="GJI465" s="3"/>
      <c r="GJJ465" s="3"/>
      <c r="GJK465" s="3"/>
      <c r="GJL465" s="3"/>
      <c r="GJM465" s="3"/>
      <c r="GJN465" s="3"/>
      <c r="GJO465" s="3"/>
      <c r="GJP465" s="3"/>
      <c r="GJQ465" s="3"/>
      <c r="GJR465" s="3"/>
      <c r="GJS465" s="3"/>
      <c r="GJT465" s="3"/>
      <c r="GJU465" s="3"/>
      <c r="GJV465" s="3"/>
      <c r="GJW465" s="3"/>
      <c r="GJX465" s="3"/>
      <c r="GJY465" s="3"/>
      <c r="GJZ465" s="3"/>
      <c r="GKA465" s="3"/>
      <c r="GKB465" s="3"/>
      <c r="GKC465" s="3"/>
      <c r="GKD465" s="3"/>
      <c r="GKE465" s="3"/>
      <c r="GKF465" s="3"/>
      <c r="GKG465" s="3"/>
      <c r="GKH465" s="3"/>
      <c r="GKI465" s="3"/>
      <c r="GKJ465" s="3"/>
      <c r="GKK465" s="3"/>
      <c r="GKL465" s="3"/>
      <c r="GKM465" s="3"/>
      <c r="GKN465" s="3"/>
      <c r="GKO465" s="3"/>
      <c r="GKP465" s="3"/>
      <c r="GKQ465" s="3"/>
      <c r="GKR465" s="3"/>
      <c r="GKS465" s="3"/>
      <c r="GKT465" s="3"/>
      <c r="GKU465" s="3"/>
      <c r="GKV465" s="3"/>
      <c r="GKW465" s="3"/>
      <c r="GKX465" s="3"/>
      <c r="GKY465" s="3"/>
      <c r="GKZ465" s="3"/>
      <c r="GLA465" s="3"/>
      <c r="GLB465" s="3"/>
      <c r="GLC465" s="3"/>
      <c r="GLD465" s="3"/>
      <c r="GLE465" s="3"/>
      <c r="GLF465" s="3"/>
      <c r="GLG465" s="3"/>
      <c r="GLH465" s="3"/>
      <c r="GLI465" s="3"/>
      <c r="GLJ465" s="3"/>
      <c r="GLK465" s="3"/>
      <c r="GLL465" s="3"/>
      <c r="GLM465" s="3"/>
      <c r="GLN465" s="3"/>
      <c r="GLO465" s="3"/>
      <c r="GLP465" s="3"/>
      <c r="GLQ465" s="3"/>
      <c r="GLR465" s="3"/>
      <c r="GLS465" s="3"/>
      <c r="GLT465" s="3"/>
      <c r="GLU465" s="3"/>
      <c r="GLV465" s="3"/>
      <c r="GLW465" s="3"/>
      <c r="GLX465" s="3"/>
      <c r="GLY465" s="3"/>
      <c r="GLZ465" s="3"/>
      <c r="GMA465" s="3"/>
      <c r="GMB465" s="3"/>
      <c r="GMC465" s="3"/>
      <c r="GMD465" s="3"/>
      <c r="GME465" s="3"/>
      <c r="GMF465" s="3"/>
      <c r="GMG465" s="3"/>
      <c r="GMH465" s="3"/>
      <c r="GMI465" s="3"/>
      <c r="GMJ465" s="3"/>
      <c r="GMK465" s="3"/>
      <c r="GML465" s="3"/>
      <c r="GMM465" s="3"/>
      <c r="GMN465" s="3"/>
      <c r="GMO465" s="3"/>
      <c r="GMP465" s="3"/>
      <c r="GMQ465" s="3"/>
      <c r="GMR465" s="3"/>
      <c r="GMS465" s="3"/>
      <c r="GMT465" s="3"/>
      <c r="GMU465" s="3"/>
      <c r="GMV465" s="3"/>
      <c r="GMW465" s="3"/>
      <c r="GMX465" s="3"/>
      <c r="GMY465" s="3"/>
      <c r="GMZ465" s="3"/>
      <c r="GNA465" s="3"/>
      <c r="GNB465" s="3"/>
      <c r="GNC465" s="3"/>
      <c r="GND465" s="3"/>
      <c r="GNE465" s="3"/>
      <c r="GNF465" s="3"/>
      <c r="GNG465" s="3"/>
      <c r="GNH465" s="3"/>
      <c r="GNI465" s="3"/>
      <c r="GNJ465" s="3"/>
      <c r="GNK465" s="3"/>
      <c r="GNL465" s="3"/>
      <c r="GNM465" s="3"/>
      <c r="GNN465" s="3"/>
      <c r="GNO465" s="3"/>
      <c r="GNP465" s="3"/>
      <c r="GNQ465" s="3"/>
      <c r="GNR465" s="3"/>
      <c r="GNS465" s="3"/>
      <c r="GNU465" s="3"/>
      <c r="GNW465" s="3"/>
      <c r="GNX465" s="3"/>
      <c r="GNY465" s="3"/>
      <c r="GNZ465" s="3"/>
      <c r="GOA465" s="3"/>
      <c r="GOB465" s="3"/>
      <c r="GOC465" s="3"/>
      <c r="GOD465" s="3"/>
      <c r="GOI465" s="3"/>
      <c r="GOJ465" s="3"/>
      <c r="GOK465" s="3"/>
      <c r="GOL465" s="3"/>
      <c r="GOM465" s="3"/>
      <c r="GON465" s="3"/>
      <c r="GOO465" s="3"/>
      <c r="GOP465" s="3"/>
      <c r="GOQ465" s="3"/>
      <c r="GOR465" s="3"/>
      <c r="GOS465" s="3"/>
      <c r="GOT465" s="3"/>
      <c r="GOU465" s="3"/>
      <c r="GOV465" s="3"/>
      <c r="GOW465" s="3"/>
      <c r="GOX465" s="3"/>
      <c r="GOY465" s="3"/>
      <c r="GOZ465" s="3"/>
      <c r="GPA465" s="3"/>
      <c r="GPB465" s="3"/>
      <c r="GPC465" s="3"/>
      <c r="GPD465" s="3"/>
      <c r="GPE465" s="3"/>
      <c r="GPF465" s="3"/>
      <c r="GPG465" s="3"/>
      <c r="GPH465" s="3"/>
      <c r="GPI465" s="3"/>
      <c r="GPJ465" s="3"/>
      <c r="GPK465" s="3"/>
      <c r="GPL465" s="3"/>
      <c r="GPM465" s="3"/>
      <c r="GPN465" s="3"/>
      <c r="GPO465" s="3"/>
      <c r="GPP465" s="3"/>
      <c r="GPQ465" s="3"/>
      <c r="GPR465" s="3"/>
      <c r="GPS465" s="3"/>
      <c r="GPT465" s="3"/>
      <c r="GPU465" s="3"/>
      <c r="GPV465" s="3"/>
      <c r="GPW465" s="3"/>
      <c r="GPX465" s="3"/>
      <c r="GPY465" s="3"/>
      <c r="GPZ465" s="3"/>
      <c r="GQA465" s="3"/>
      <c r="GQB465" s="3"/>
      <c r="GQC465" s="3"/>
      <c r="GQD465" s="3"/>
      <c r="GQE465" s="3"/>
      <c r="GQF465" s="3"/>
      <c r="GQG465" s="3"/>
      <c r="GQH465" s="3"/>
      <c r="GQI465" s="3"/>
      <c r="GQJ465" s="3"/>
      <c r="GQK465" s="3"/>
      <c r="GQL465" s="3"/>
      <c r="GQM465" s="3"/>
      <c r="GQN465" s="3"/>
      <c r="GQO465" s="3"/>
      <c r="GQP465" s="3"/>
      <c r="GQQ465" s="3"/>
      <c r="GQR465" s="3"/>
      <c r="GQS465" s="3"/>
      <c r="GQT465" s="3"/>
      <c r="GQU465" s="3"/>
      <c r="GQV465" s="3"/>
      <c r="GQW465" s="3"/>
      <c r="GQX465" s="3"/>
      <c r="GQY465" s="3"/>
      <c r="GQZ465" s="3"/>
      <c r="GRA465" s="3"/>
      <c r="GRB465" s="3"/>
      <c r="GRC465" s="3"/>
      <c r="GRD465" s="3"/>
      <c r="GRE465" s="3"/>
      <c r="GRF465" s="3"/>
      <c r="GRG465" s="3"/>
      <c r="GRH465" s="3"/>
      <c r="GRI465" s="3"/>
      <c r="GRJ465" s="3"/>
      <c r="GRK465" s="3"/>
      <c r="GRL465" s="3"/>
      <c r="GRM465" s="3"/>
      <c r="GRN465" s="3"/>
      <c r="GRO465" s="3"/>
      <c r="GRP465" s="3"/>
      <c r="GRQ465" s="3"/>
      <c r="GRR465" s="3"/>
      <c r="GRS465" s="3"/>
      <c r="GRT465" s="3"/>
      <c r="GRU465" s="3"/>
      <c r="GRV465" s="3"/>
      <c r="GRW465" s="3"/>
      <c r="GRX465" s="3"/>
      <c r="GRY465" s="3"/>
      <c r="GRZ465" s="3"/>
      <c r="GSA465" s="3"/>
      <c r="GSB465" s="3"/>
      <c r="GSC465" s="3"/>
      <c r="GSD465" s="3"/>
      <c r="GSE465" s="3"/>
      <c r="GSF465" s="3"/>
      <c r="GSG465" s="3"/>
      <c r="GSH465" s="3"/>
      <c r="GSI465" s="3"/>
      <c r="GSJ465" s="3"/>
      <c r="GSK465" s="3"/>
      <c r="GSL465" s="3"/>
      <c r="GSM465" s="3"/>
      <c r="GSN465" s="3"/>
      <c r="GSO465" s="3"/>
      <c r="GSP465" s="3"/>
      <c r="GSQ465" s="3"/>
      <c r="GSR465" s="3"/>
      <c r="GSS465" s="3"/>
      <c r="GST465" s="3"/>
      <c r="GSU465" s="3"/>
      <c r="GSV465" s="3"/>
      <c r="GSW465" s="3"/>
      <c r="GSX465" s="3"/>
      <c r="GSY465" s="3"/>
      <c r="GSZ465" s="3"/>
      <c r="GTA465" s="3"/>
      <c r="GTB465" s="3"/>
      <c r="GTC465" s="3"/>
      <c r="GTD465" s="3"/>
      <c r="GTE465" s="3"/>
      <c r="GTF465" s="3"/>
      <c r="GTG465" s="3"/>
      <c r="GTH465" s="3"/>
      <c r="GTI465" s="3"/>
      <c r="GTJ465" s="3"/>
      <c r="GTK465" s="3"/>
      <c r="GTL465" s="3"/>
      <c r="GTM465" s="3"/>
      <c r="GTN465" s="3"/>
      <c r="GTO465" s="3"/>
      <c r="GTP465" s="3"/>
      <c r="GTQ465" s="3"/>
      <c r="GTR465" s="3"/>
      <c r="GTS465" s="3"/>
      <c r="GTT465" s="3"/>
      <c r="GTU465" s="3"/>
      <c r="GTV465" s="3"/>
      <c r="GTW465" s="3"/>
      <c r="GTX465" s="3"/>
      <c r="GTY465" s="3"/>
      <c r="GTZ465" s="3"/>
      <c r="GUA465" s="3"/>
      <c r="GUB465" s="3"/>
      <c r="GUC465" s="3"/>
      <c r="GUD465" s="3"/>
      <c r="GUE465" s="3"/>
      <c r="GUF465" s="3"/>
      <c r="GUG465" s="3"/>
      <c r="GUH465" s="3"/>
      <c r="GUI465" s="3"/>
      <c r="GUJ465" s="3"/>
      <c r="GUK465" s="3"/>
      <c r="GUL465" s="3"/>
      <c r="GUM465" s="3"/>
      <c r="GUN465" s="3"/>
      <c r="GUO465" s="3"/>
      <c r="GUP465" s="3"/>
      <c r="GUQ465" s="3"/>
      <c r="GUR465" s="3"/>
      <c r="GUS465" s="3"/>
      <c r="GUT465" s="3"/>
      <c r="GUU465" s="3"/>
      <c r="GUV465" s="3"/>
      <c r="GUW465" s="3"/>
      <c r="GUX465" s="3"/>
      <c r="GUY465" s="3"/>
      <c r="GUZ465" s="3"/>
      <c r="GVA465" s="3"/>
      <c r="GVB465" s="3"/>
      <c r="GVC465" s="3"/>
      <c r="GVD465" s="3"/>
      <c r="GVE465" s="3"/>
      <c r="GVF465" s="3"/>
      <c r="GVG465" s="3"/>
      <c r="GVH465" s="3"/>
      <c r="GVI465" s="3"/>
      <c r="GVJ465" s="3"/>
      <c r="GVK465" s="3"/>
      <c r="GVL465" s="3"/>
      <c r="GVM465" s="3"/>
      <c r="GVN465" s="3"/>
      <c r="GVO465" s="3"/>
      <c r="GVP465" s="3"/>
      <c r="GVQ465" s="3"/>
      <c r="GVR465" s="3"/>
      <c r="GVS465" s="3"/>
      <c r="GVT465" s="3"/>
      <c r="GVU465" s="3"/>
      <c r="GVV465" s="3"/>
      <c r="GVW465" s="3"/>
      <c r="GVX465" s="3"/>
      <c r="GVY465" s="3"/>
      <c r="GVZ465" s="3"/>
      <c r="GWA465" s="3"/>
      <c r="GWB465" s="3"/>
      <c r="GWC465" s="3"/>
      <c r="GWD465" s="3"/>
      <c r="GWE465" s="3"/>
      <c r="GWF465" s="3"/>
      <c r="GWG465" s="3"/>
      <c r="GWH465" s="3"/>
      <c r="GWI465" s="3"/>
      <c r="GWJ465" s="3"/>
      <c r="GWK465" s="3"/>
      <c r="GWL465" s="3"/>
      <c r="GWM465" s="3"/>
      <c r="GWN465" s="3"/>
      <c r="GWO465" s="3"/>
      <c r="GWP465" s="3"/>
      <c r="GWQ465" s="3"/>
      <c r="GWR465" s="3"/>
      <c r="GWS465" s="3"/>
      <c r="GWT465" s="3"/>
      <c r="GWU465" s="3"/>
      <c r="GWV465" s="3"/>
      <c r="GWW465" s="3"/>
      <c r="GWX465" s="3"/>
      <c r="GWY465" s="3"/>
      <c r="GWZ465" s="3"/>
      <c r="GXA465" s="3"/>
      <c r="GXB465" s="3"/>
      <c r="GXC465" s="3"/>
      <c r="GXD465" s="3"/>
      <c r="GXE465" s="3"/>
      <c r="GXF465" s="3"/>
      <c r="GXG465" s="3"/>
      <c r="GXH465" s="3"/>
      <c r="GXI465" s="3"/>
      <c r="GXJ465" s="3"/>
      <c r="GXK465" s="3"/>
      <c r="GXL465" s="3"/>
      <c r="GXM465" s="3"/>
      <c r="GXN465" s="3"/>
      <c r="GXO465" s="3"/>
      <c r="GXQ465" s="3"/>
      <c r="GXS465" s="3"/>
      <c r="GXT465" s="3"/>
      <c r="GXU465" s="3"/>
      <c r="GXV465" s="3"/>
      <c r="GXW465" s="3"/>
      <c r="GXX465" s="3"/>
      <c r="GXY465" s="3"/>
      <c r="GXZ465" s="3"/>
      <c r="GYE465" s="3"/>
      <c r="GYF465" s="3"/>
      <c r="GYG465" s="3"/>
      <c r="GYH465" s="3"/>
      <c r="GYI465" s="3"/>
      <c r="GYJ465" s="3"/>
      <c r="GYK465" s="3"/>
      <c r="GYL465" s="3"/>
      <c r="GYM465" s="3"/>
      <c r="GYN465" s="3"/>
      <c r="GYO465" s="3"/>
      <c r="GYP465" s="3"/>
      <c r="GYQ465" s="3"/>
      <c r="GYR465" s="3"/>
      <c r="GYS465" s="3"/>
      <c r="GYT465" s="3"/>
      <c r="GYU465" s="3"/>
      <c r="GYV465" s="3"/>
      <c r="GYW465" s="3"/>
      <c r="GYX465" s="3"/>
      <c r="GYY465" s="3"/>
      <c r="GYZ465" s="3"/>
      <c r="GZA465" s="3"/>
      <c r="GZB465" s="3"/>
      <c r="GZC465" s="3"/>
      <c r="GZD465" s="3"/>
      <c r="GZE465" s="3"/>
      <c r="GZF465" s="3"/>
      <c r="GZG465" s="3"/>
      <c r="GZH465" s="3"/>
      <c r="GZI465" s="3"/>
      <c r="GZJ465" s="3"/>
      <c r="GZK465" s="3"/>
      <c r="GZL465" s="3"/>
      <c r="GZM465" s="3"/>
      <c r="GZN465" s="3"/>
      <c r="GZO465" s="3"/>
      <c r="GZP465" s="3"/>
      <c r="GZQ465" s="3"/>
      <c r="GZR465" s="3"/>
      <c r="GZS465" s="3"/>
      <c r="GZT465" s="3"/>
      <c r="GZU465" s="3"/>
      <c r="GZV465" s="3"/>
      <c r="GZW465" s="3"/>
      <c r="GZX465" s="3"/>
      <c r="GZY465" s="3"/>
      <c r="GZZ465" s="3"/>
      <c r="HAA465" s="3"/>
      <c r="HAB465" s="3"/>
      <c r="HAC465" s="3"/>
      <c r="HAD465" s="3"/>
      <c r="HAE465" s="3"/>
      <c r="HAF465" s="3"/>
      <c r="HAG465" s="3"/>
      <c r="HAH465" s="3"/>
      <c r="HAI465" s="3"/>
      <c r="HAJ465" s="3"/>
      <c r="HAK465" s="3"/>
      <c r="HAL465" s="3"/>
      <c r="HAM465" s="3"/>
      <c r="HAN465" s="3"/>
      <c r="HAO465" s="3"/>
      <c r="HAP465" s="3"/>
      <c r="HAQ465" s="3"/>
      <c r="HAR465" s="3"/>
      <c r="HAS465" s="3"/>
      <c r="HAT465" s="3"/>
      <c r="HAU465" s="3"/>
      <c r="HAV465" s="3"/>
      <c r="HAW465" s="3"/>
      <c r="HAX465" s="3"/>
      <c r="HAY465" s="3"/>
      <c r="HAZ465" s="3"/>
      <c r="HBA465" s="3"/>
      <c r="HBB465" s="3"/>
      <c r="HBC465" s="3"/>
      <c r="HBD465" s="3"/>
      <c r="HBE465" s="3"/>
      <c r="HBF465" s="3"/>
      <c r="HBG465" s="3"/>
      <c r="HBH465" s="3"/>
      <c r="HBI465" s="3"/>
      <c r="HBJ465" s="3"/>
      <c r="HBK465" s="3"/>
      <c r="HBL465" s="3"/>
      <c r="HBM465" s="3"/>
      <c r="HBN465" s="3"/>
      <c r="HBO465" s="3"/>
      <c r="HBP465" s="3"/>
      <c r="HBQ465" s="3"/>
      <c r="HBR465" s="3"/>
      <c r="HBS465" s="3"/>
      <c r="HBT465" s="3"/>
      <c r="HBU465" s="3"/>
      <c r="HBV465" s="3"/>
      <c r="HBW465" s="3"/>
      <c r="HBX465" s="3"/>
      <c r="HBY465" s="3"/>
      <c r="HBZ465" s="3"/>
      <c r="HCA465" s="3"/>
      <c r="HCB465" s="3"/>
      <c r="HCC465" s="3"/>
      <c r="HCD465" s="3"/>
      <c r="HCE465" s="3"/>
      <c r="HCF465" s="3"/>
      <c r="HCG465" s="3"/>
      <c r="HCH465" s="3"/>
      <c r="HCI465" s="3"/>
      <c r="HCJ465" s="3"/>
      <c r="HCK465" s="3"/>
      <c r="HCL465" s="3"/>
      <c r="HCM465" s="3"/>
      <c r="HCN465" s="3"/>
      <c r="HCO465" s="3"/>
      <c r="HCP465" s="3"/>
      <c r="HCQ465" s="3"/>
      <c r="HCR465" s="3"/>
      <c r="HCS465" s="3"/>
      <c r="HCT465" s="3"/>
      <c r="HCU465" s="3"/>
      <c r="HCV465" s="3"/>
      <c r="HCW465" s="3"/>
      <c r="HCX465" s="3"/>
      <c r="HCY465" s="3"/>
      <c r="HCZ465" s="3"/>
      <c r="HDA465" s="3"/>
      <c r="HDB465" s="3"/>
      <c r="HDC465" s="3"/>
      <c r="HDD465" s="3"/>
      <c r="HDE465" s="3"/>
      <c r="HDF465" s="3"/>
      <c r="HDG465" s="3"/>
      <c r="HDH465" s="3"/>
      <c r="HDI465" s="3"/>
      <c r="HDJ465" s="3"/>
      <c r="HDK465" s="3"/>
      <c r="HDL465" s="3"/>
      <c r="HDM465" s="3"/>
      <c r="HDN465" s="3"/>
      <c r="HDO465" s="3"/>
      <c r="HDP465" s="3"/>
      <c r="HDQ465" s="3"/>
      <c r="HDR465" s="3"/>
      <c r="HDS465" s="3"/>
      <c r="HDT465" s="3"/>
      <c r="HDU465" s="3"/>
      <c r="HDV465" s="3"/>
      <c r="HDW465" s="3"/>
      <c r="HDX465" s="3"/>
      <c r="HDY465" s="3"/>
      <c r="HDZ465" s="3"/>
      <c r="HEA465" s="3"/>
      <c r="HEB465" s="3"/>
      <c r="HEC465" s="3"/>
      <c r="HED465" s="3"/>
      <c r="HEE465" s="3"/>
      <c r="HEF465" s="3"/>
      <c r="HEG465" s="3"/>
      <c r="HEH465" s="3"/>
      <c r="HEI465" s="3"/>
      <c r="HEJ465" s="3"/>
      <c r="HEK465" s="3"/>
      <c r="HEL465" s="3"/>
      <c r="HEM465" s="3"/>
      <c r="HEN465" s="3"/>
      <c r="HEO465" s="3"/>
      <c r="HEP465" s="3"/>
      <c r="HEQ465" s="3"/>
      <c r="HER465" s="3"/>
      <c r="HES465" s="3"/>
      <c r="HET465" s="3"/>
      <c r="HEU465" s="3"/>
      <c r="HEV465" s="3"/>
      <c r="HEW465" s="3"/>
      <c r="HEX465" s="3"/>
      <c r="HEY465" s="3"/>
      <c r="HEZ465" s="3"/>
      <c r="HFA465" s="3"/>
      <c r="HFB465" s="3"/>
      <c r="HFC465" s="3"/>
      <c r="HFD465" s="3"/>
      <c r="HFE465" s="3"/>
      <c r="HFF465" s="3"/>
      <c r="HFG465" s="3"/>
      <c r="HFH465" s="3"/>
      <c r="HFI465" s="3"/>
      <c r="HFJ465" s="3"/>
      <c r="HFK465" s="3"/>
      <c r="HFL465" s="3"/>
      <c r="HFM465" s="3"/>
      <c r="HFN465" s="3"/>
      <c r="HFO465" s="3"/>
      <c r="HFP465" s="3"/>
      <c r="HFQ465" s="3"/>
      <c r="HFR465" s="3"/>
      <c r="HFS465" s="3"/>
      <c r="HFT465" s="3"/>
      <c r="HFU465" s="3"/>
      <c r="HFV465" s="3"/>
      <c r="HFW465" s="3"/>
      <c r="HFX465" s="3"/>
      <c r="HFY465" s="3"/>
      <c r="HFZ465" s="3"/>
      <c r="HGA465" s="3"/>
      <c r="HGB465" s="3"/>
      <c r="HGC465" s="3"/>
      <c r="HGD465" s="3"/>
      <c r="HGE465" s="3"/>
      <c r="HGF465" s="3"/>
      <c r="HGG465" s="3"/>
      <c r="HGH465" s="3"/>
      <c r="HGI465" s="3"/>
      <c r="HGJ465" s="3"/>
      <c r="HGK465" s="3"/>
      <c r="HGL465" s="3"/>
      <c r="HGM465" s="3"/>
      <c r="HGN465" s="3"/>
      <c r="HGO465" s="3"/>
      <c r="HGP465" s="3"/>
      <c r="HGQ465" s="3"/>
      <c r="HGR465" s="3"/>
      <c r="HGS465" s="3"/>
      <c r="HGT465" s="3"/>
      <c r="HGU465" s="3"/>
      <c r="HGV465" s="3"/>
      <c r="HGW465" s="3"/>
      <c r="HGX465" s="3"/>
      <c r="HGY465" s="3"/>
      <c r="HGZ465" s="3"/>
      <c r="HHA465" s="3"/>
      <c r="HHB465" s="3"/>
      <c r="HHC465" s="3"/>
      <c r="HHD465" s="3"/>
      <c r="HHE465" s="3"/>
      <c r="HHF465" s="3"/>
      <c r="HHG465" s="3"/>
      <c r="HHH465" s="3"/>
      <c r="HHI465" s="3"/>
      <c r="HHJ465" s="3"/>
      <c r="HHK465" s="3"/>
      <c r="HHM465" s="3"/>
      <c r="HHO465" s="3"/>
      <c r="HHP465" s="3"/>
      <c r="HHQ465" s="3"/>
      <c r="HHR465" s="3"/>
      <c r="HHS465" s="3"/>
      <c r="HHT465" s="3"/>
      <c r="HHU465" s="3"/>
      <c r="HHV465" s="3"/>
      <c r="HIA465" s="3"/>
      <c r="HIB465" s="3"/>
      <c r="HIC465" s="3"/>
      <c r="HID465" s="3"/>
      <c r="HIE465" s="3"/>
      <c r="HIF465" s="3"/>
      <c r="HIG465" s="3"/>
      <c r="HIH465" s="3"/>
      <c r="HII465" s="3"/>
      <c r="HIJ465" s="3"/>
      <c r="HIK465" s="3"/>
      <c r="HIL465" s="3"/>
      <c r="HIM465" s="3"/>
      <c r="HIN465" s="3"/>
      <c r="HIO465" s="3"/>
      <c r="HIP465" s="3"/>
      <c r="HIQ465" s="3"/>
      <c r="HIR465" s="3"/>
      <c r="HIS465" s="3"/>
      <c r="HIT465" s="3"/>
      <c r="HIU465" s="3"/>
      <c r="HIV465" s="3"/>
      <c r="HIW465" s="3"/>
      <c r="HIX465" s="3"/>
      <c r="HIY465" s="3"/>
      <c r="HIZ465" s="3"/>
      <c r="HJA465" s="3"/>
      <c r="HJB465" s="3"/>
      <c r="HJC465" s="3"/>
      <c r="HJD465" s="3"/>
      <c r="HJE465" s="3"/>
      <c r="HJF465" s="3"/>
      <c r="HJG465" s="3"/>
      <c r="HJH465" s="3"/>
      <c r="HJI465" s="3"/>
      <c r="HJJ465" s="3"/>
      <c r="HJK465" s="3"/>
      <c r="HJL465" s="3"/>
      <c r="HJM465" s="3"/>
      <c r="HJN465" s="3"/>
      <c r="HJO465" s="3"/>
      <c r="HJP465" s="3"/>
      <c r="HJQ465" s="3"/>
      <c r="HJR465" s="3"/>
      <c r="HJS465" s="3"/>
      <c r="HJT465" s="3"/>
      <c r="HJU465" s="3"/>
      <c r="HJV465" s="3"/>
      <c r="HJW465" s="3"/>
      <c r="HJX465" s="3"/>
      <c r="HJY465" s="3"/>
      <c r="HJZ465" s="3"/>
      <c r="HKA465" s="3"/>
      <c r="HKB465" s="3"/>
      <c r="HKC465" s="3"/>
      <c r="HKD465" s="3"/>
      <c r="HKE465" s="3"/>
      <c r="HKF465" s="3"/>
      <c r="HKG465" s="3"/>
      <c r="HKH465" s="3"/>
      <c r="HKI465" s="3"/>
      <c r="HKJ465" s="3"/>
      <c r="HKK465" s="3"/>
      <c r="HKL465" s="3"/>
      <c r="HKM465" s="3"/>
      <c r="HKN465" s="3"/>
      <c r="HKO465" s="3"/>
      <c r="HKP465" s="3"/>
      <c r="HKQ465" s="3"/>
      <c r="HKR465" s="3"/>
      <c r="HKS465" s="3"/>
      <c r="HKT465" s="3"/>
      <c r="HKU465" s="3"/>
      <c r="HKV465" s="3"/>
      <c r="HKW465" s="3"/>
      <c r="HKX465" s="3"/>
      <c r="HKY465" s="3"/>
      <c r="HKZ465" s="3"/>
      <c r="HLA465" s="3"/>
      <c r="HLB465" s="3"/>
      <c r="HLC465" s="3"/>
      <c r="HLD465" s="3"/>
      <c r="HLE465" s="3"/>
      <c r="HLF465" s="3"/>
      <c r="HLG465" s="3"/>
      <c r="HLH465" s="3"/>
      <c r="HLI465" s="3"/>
      <c r="HLJ465" s="3"/>
      <c r="HLK465" s="3"/>
      <c r="HLL465" s="3"/>
      <c r="HLM465" s="3"/>
      <c r="HLN465" s="3"/>
      <c r="HLO465" s="3"/>
      <c r="HLP465" s="3"/>
      <c r="HLQ465" s="3"/>
      <c r="HLR465" s="3"/>
      <c r="HLS465" s="3"/>
      <c r="HLT465" s="3"/>
      <c r="HLU465" s="3"/>
      <c r="HLV465" s="3"/>
      <c r="HLW465" s="3"/>
      <c r="HLX465" s="3"/>
      <c r="HLY465" s="3"/>
      <c r="HLZ465" s="3"/>
      <c r="HMA465" s="3"/>
      <c r="HMB465" s="3"/>
      <c r="HMC465" s="3"/>
      <c r="HMD465" s="3"/>
      <c r="HME465" s="3"/>
      <c r="HMF465" s="3"/>
      <c r="HMG465" s="3"/>
      <c r="HMH465" s="3"/>
      <c r="HMI465" s="3"/>
      <c r="HMJ465" s="3"/>
      <c r="HMK465" s="3"/>
      <c r="HML465" s="3"/>
      <c r="HMM465" s="3"/>
      <c r="HMN465" s="3"/>
      <c r="HMO465" s="3"/>
      <c r="HMP465" s="3"/>
      <c r="HMQ465" s="3"/>
      <c r="HMR465" s="3"/>
      <c r="HMS465" s="3"/>
      <c r="HMT465" s="3"/>
      <c r="HMU465" s="3"/>
      <c r="HMV465" s="3"/>
      <c r="HMW465" s="3"/>
      <c r="HMX465" s="3"/>
      <c r="HMY465" s="3"/>
      <c r="HMZ465" s="3"/>
      <c r="HNA465" s="3"/>
      <c r="HNB465" s="3"/>
      <c r="HNC465" s="3"/>
      <c r="HND465" s="3"/>
      <c r="HNE465" s="3"/>
      <c r="HNF465" s="3"/>
      <c r="HNG465" s="3"/>
      <c r="HNH465" s="3"/>
      <c r="HNI465" s="3"/>
      <c r="HNJ465" s="3"/>
      <c r="HNK465" s="3"/>
      <c r="HNL465" s="3"/>
      <c r="HNM465" s="3"/>
      <c r="HNN465" s="3"/>
      <c r="HNO465" s="3"/>
      <c r="HNP465" s="3"/>
      <c r="HNQ465" s="3"/>
      <c r="HNR465" s="3"/>
      <c r="HNS465" s="3"/>
      <c r="HNT465" s="3"/>
      <c r="HNU465" s="3"/>
      <c r="HNV465" s="3"/>
      <c r="HNW465" s="3"/>
      <c r="HNX465" s="3"/>
      <c r="HNY465" s="3"/>
      <c r="HNZ465" s="3"/>
      <c r="HOA465" s="3"/>
      <c r="HOB465" s="3"/>
      <c r="HOC465" s="3"/>
      <c r="HOD465" s="3"/>
      <c r="HOE465" s="3"/>
      <c r="HOF465" s="3"/>
      <c r="HOG465" s="3"/>
      <c r="HOH465" s="3"/>
      <c r="HOI465" s="3"/>
      <c r="HOJ465" s="3"/>
      <c r="HOK465" s="3"/>
      <c r="HOL465" s="3"/>
      <c r="HOM465" s="3"/>
      <c r="HON465" s="3"/>
      <c r="HOO465" s="3"/>
      <c r="HOP465" s="3"/>
      <c r="HOQ465" s="3"/>
      <c r="HOR465" s="3"/>
      <c r="HOS465" s="3"/>
      <c r="HOT465" s="3"/>
      <c r="HOU465" s="3"/>
      <c r="HOV465" s="3"/>
      <c r="HOW465" s="3"/>
      <c r="HOX465" s="3"/>
      <c r="HOY465" s="3"/>
      <c r="HOZ465" s="3"/>
      <c r="HPA465" s="3"/>
      <c r="HPB465" s="3"/>
      <c r="HPC465" s="3"/>
      <c r="HPD465" s="3"/>
      <c r="HPE465" s="3"/>
      <c r="HPF465" s="3"/>
      <c r="HPG465" s="3"/>
      <c r="HPH465" s="3"/>
      <c r="HPI465" s="3"/>
      <c r="HPJ465" s="3"/>
      <c r="HPK465" s="3"/>
      <c r="HPL465" s="3"/>
      <c r="HPM465" s="3"/>
      <c r="HPN465" s="3"/>
      <c r="HPO465" s="3"/>
      <c r="HPP465" s="3"/>
      <c r="HPQ465" s="3"/>
      <c r="HPR465" s="3"/>
      <c r="HPS465" s="3"/>
      <c r="HPT465" s="3"/>
      <c r="HPU465" s="3"/>
      <c r="HPV465" s="3"/>
      <c r="HPW465" s="3"/>
      <c r="HPX465" s="3"/>
      <c r="HPY465" s="3"/>
      <c r="HPZ465" s="3"/>
      <c r="HQA465" s="3"/>
      <c r="HQB465" s="3"/>
      <c r="HQC465" s="3"/>
      <c r="HQD465" s="3"/>
      <c r="HQE465" s="3"/>
      <c r="HQF465" s="3"/>
      <c r="HQG465" s="3"/>
      <c r="HQH465" s="3"/>
      <c r="HQI465" s="3"/>
      <c r="HQJ465" s="3"/>
      <c r="HQK465" s="3"/>
      <c r="HQL465" s="3"/>
      <c r="HQM465" s="3"/>
      <c r="HQN465" s="3"/>
      <c r="HQO465" s="3"/>
      <c r="HQP465" s="3"/>
      <c r="HQQ465" s="3"/>
      <c r="HQR465" s="3"/>
      <c r="HQS465" s="3"/>
      <c r="HQT465" s="3"/>
      <c r="HQU465" s="3"/>
      <c r="HQV465" s="3"/>
      <c r="HQW465" s="3"/>
      <c r="HQX465" s="3"/>
      <c r="HQY465" s="3"/>
      <c r="HQZ465" s="3"/>
      <c r="HRA465" s="3"/>
      <c r="HRB465" s="3"/>
      <c r="HRC465" s="3"/>
      <c r="HRD465" s="3"/>
      <c r="HRE465" s="3"/>
      <c r="HRF465" s="3"/>
      <c r="HRG465" s="3"/>
      <c r="HRI465" s="3"/>
      <c r="HRK465" s="3"/>
      <c r="HRL465" s="3"/>
      <c r="HRM465" s="3"/>
      <c r="HRN465" s="3"/>
      <c r="HRO465" s="3"/>
      <c r="HRP465" s="3"/>
      <c r="HRQ465" s="3"/>
      <c r="HRR465" s="3"/>
      <c r="HRW465" s="3"/>
      <c r="HRX465" s="3"/>
      <c r="HRY465" s="3"/>
      <c r="HRZ465" s="3"/>
      <c r="HSA465" s="3"/>
      <c r="HSB465" s="3"/>
      <c r="HSC465" s="3"/>
      <c r="HSD465" s="3"/>
      <c r="HSE465" s="3"/>
      <c r="HSF465" s="3"/>
      <c r="HSG465" s="3"/>
      <c r="HSH465" s="3"/>
      <c r="HSI465" s="3"/>
      <c r="HSJ465" s="3"/>
      <c r="HSK465" s="3"/>
      <c r="HSL465" s="3"/>
      <c r="HSM465" s="3"/>
      <c r="HSN465" s="3"/>
      <c r="HSO465" s="3"/>
      <c r="HSP465" s="3"/>
      <c r="HSQ465" s="3"/>
      <c r="HSR465" s="3"/>
      <c r="HSS465" s="3"/>
      <c r="HST465" s="3"/>
      <c r="HSU465" s="3"/>
      <c r="HSV465" s="3"/>
      <c r="HSW465" s="3"/>
      <c r="HSX465" s="3"/>
      <c r="HSY465" s="3"/>
      <c r="HSZ465" s="3"/>
      <c r="HTA465" s="3"/>
      <c r="HTB465" s="3"/>
      <c r="HTC465" s="3"/>
      <c r="HTD465" s="3"/>
      <c r="HTE465" s="3"/>
      <c r="HTF465" s="3"/>
      <c r="HTG465" s="3"/>
      <c r="HTH465" s="3"/>
      <c r="HTI465" s="3"/>
      <c r="HTJ465" s="3"/>
      <c r="HTK465" s="3"/>
      <c r="HTL465" s="3"/>
      <c r="HTM465" s="3"/>
      <c r="HTN465" s="3"/>
      <c r="HTO465" s="3"/>
      <c r="HTP465" s="3"/>
      <c r="HTQ465" s="3"/>
      <c r="HTR465" s="3"/>
      <c r="HTS465" s="3"/>
      <c r="HTT465" s="3"/>
      <c r="HTU465" s="3"/>
      <c r="HTV465" s="3"/>
      <c r="HTW465" s="3"/>
      <c r="HTX465" s="3"/>
      <c r="HTY465" s="3"/>
      <c r="HTZ465" s="3"/>
      <c r="HUA465" s="3"/>
      <c r="HUB465" s="3"/>
      <c r="HUC465" s="3"/>
      <c r="HUD465" s="3"/>
      <c r="HUE465" s="3"/>
      <c r="HUF465" s="3"/>
      <c r="HUG465" s="3"/>
      <c r="HUH465" s="3"/>
      <c r="HUI465" s="3"/>
      <c r="HUJ465" s="3"/>
      <c r="HUK465" s="3"/>
      <c r="HUL465" s="3"/>
      <c r="HUM465" s="3"/>
      <c r="HUN465" s="3"/>
      <c r="HUO465" s="3"/>
      <c r="HUP465" s="3"/>
      <c r="HUQ465" s="3"/>
      <c r="HUR465" s="3"/>
      <c r="HUS465" s="3"/>
      <c r="HUT465" s="3"/>
      <c r="HUU465" s="3"/>
      <c r="HUV465" s="3"/>
      <c r="HUW465" s="3"/>
      <c r="HUX465" s="3"/>
      <c r="HUY465" s="3"/>
      <c r="HUZ465" s="3"/>
      <c r="HVA465" s="3"/>
      <c r="HVB465" s="3"/>
      <c r="HVC465" s="3"/>
      <c r="HVD465" s="3"/>
      <c r="HVE465" s="3"/>
      <c r="HVF465" s="3"/>
      <c r="HVG465" s="3"/>
      <c r="HVH465" s="3"/>
      <c r="HVI465" s="3"/>
      <c r="HVJ465" s="3"/>
      <c r="HVK465" s="3"/>
      <c r="HVL465" s="3"/>
      <c r="HVM465" s="3"/>
      <c r="HVN465" s="3"/>
      <c r="HVO465" s="3"/>
      <c r="HVP465" s="3"/>
      <c r="HVQ465" s="3"/>
      <c r="HVR465" s="3"/>
      <c r="HVS465" s="3"/>
      <c r="HVT465" s="3"/>
      <c r="HVU465" s="3"/>
      <c r="HVV465" s="3"/>
      <c r="HVW465" s="3"/>
      <c r="HVX465" s="3"/>
      <c r="HVY465" s="3"/>
      <c r="HVZ465" s="3"/>
      <c r="HWA465" s="3"/>
      <c r="HWB465" s="3"/>
      <c r="HWC465" s="3"/>
      <c r="HWD465" s="3"/>
      <c r="HWE465" s="3"/>
      <c r="HWF465" s="3"/>
      <c r="HWG465" s="3"/>
      <c r="HWH465" s="3"/>
      <c r="HWI465" s="3"/>
      <c r="HWJ465" s="3"/>
      <c r="HWK465" s="3"/>
      <c r="HWL465" s="3"/>
      <c r="HWM465" s="3"/>
      <c r="HWN465" s="3"/>
      <c r="HWO465" s="3"/>
      <c r="HWP465" s="3"/>
      <c r="HWQ465" s="3"/>
      <c r="HWR465" s="3"/>
      <c r="HWS465" s="3"/>
      <c r="HWT465" s="3"/>
      <c r="HWU465" s="3"/>
      <c r="HWV465" s="3"/>
      <c r="HWW465" s="3"/>
      <c r="HWX465" s="3"/>
      <c r="HWY465" s="3"/>
      <c r="HWZ465" s="3"/>
      <c r="HXA465" s="3"/>
      <c r="HXB465" s="3"/>
      <c r="HXC465" s="3"/>
      <c r="HXD465" s="3"/>
      <c r="HXE465" s="3"/>
      <c r="HXF465" s="3"/>
      <c r="HXG465" s="3"/>
      <c r="HXH465" s="3"/>
      <c r="HXI465" s="3"/>
      <c r="HXJ465" s="3"/>
      <c r="HXK465" s="3"/>
      <c r="HXL465" s="3"/>
      <c r="HXM465" s="3"/>
      <c r="HXN465" s="3"/>
      <c r="HXO465" s="3"/>
      <c r="HXP465" s="3"/>
      <c r="HXQ465" s="3"/>
      <c r="HXR465" s="3"/>
      <c r="HXS465" s="3"/>
      <c r="HXT465" s="3"/>
      <c r="HXU465" s="3"/>
      <c r="HXV465" s="3"/>
      <c r="HXW465" s="3"/>
      <c r="HXX465" s="3"/>
      <c r="HXY465" s="3"/>
      <c r="HXZ465" s="3"/>
      <c r="HYA465" s="3"/>
      <c r="HYB465" s="3"/>
      <c r="HYC465" s="3"/>
      <c r="HYD465" s="3"/>
      <c r="HYE465" s="3"/>
      <c r="HYF465" s="3"/>
      <c r="HYG465" s="3"/>
      <c r="HYH465" s="3"/>
      <c r="HYI465" s="3"/>
      <c r="HYJ465" s="3"/>
      <c r="HYK465" s="3"/>
      <c r="HYL465" s="3"/>
      <c r="HYM465" s="3"/>
      <c r="HYN465" s="3"/>
      <c r="HYO465" s="3"/>
      <c r="HYP465" s="3"/>
      <c r="HYQ465" s="3"/>
      <c r="HYR465" s="3"/>
      <c r="HYS465" s="3"/>
      <c r="HYT465" s="3"/>
      <c r="HYU465" s="3"/>
      <c r="HYV465" s="3"/>
      <c r="HYW465" s="3"/>
      <c r="HYX465" s="3"/>
      <c r="HYY465" s="3"/>
      <c r="HYZ465" s="3"/>
      <c r="HZA465" s="3"/>
      <c r="HZB465" s="3"/>
      <c r="HZC465" s="3"/>
      <c r="HZD465" s="3"/>
      <c r="HZE465" s="3"/>
      <c r="HZF465" s="3"/>
      <c r="HZG465" s="3"/>
      <c r="HZH465" s="3"/>
      <c r="HZI465" s="3"/>
      <c r="HZJ465" s="3"/>
      <c r="HZK465" s="3"/>
      <c r="HZL465" s="3"/>
      <c r="HZM465" s="3"/>
      <c r="HZN465" s="3"/>
      <c r="HZO465" s="3"/>
      <c r="HZP465" s="3"/>
      <c r="HZQ465" s="3"/>
      <c r="HZR465" s="3"/>
      <c r="HZS465" s="3"/>
      <c r="HZT465" s="3"/>
      <c r="HZU465" s="3"/>
      <c r="HZV465" s="3"/>
      <c r="HZW465" s="3"/>
      <c r="HZX465" s="3"/>
      <c r="HZY465" s="3"/>
      <c r="HZZ465" s="3"/>
      <c r="IAA465" s="3"/>
      <c r="IAB465" s="3"/>
      <c r="IAC465" s="3"/>
      <c r="IAD465" s="3"/>
      <c r="IAE465" s="3"/>
      <c r="IAF465" s="3"/>
      <c r="IAG465" s="3"/>
      <c r="IAH465" s="3"/>
      <c r="IAI465" s="3"/>
      <c r="IAJ465" s="3"/>
      <c r="IAK465" s="3"/>
      <c r="IAL465" s="3"/>
      <c r="IAM465" s="3"/>
      <c r="IAN465" s="3"/>
      <c r="IAO465" s="3"/>
      <c r="IAP465" s="3"/>
      <c r="IAQ465" s="3"/>
      <c r="IAR465" s="3"/>
      <c r="IAS465" s="3"/>
      <c r="IAT465" s="3"/>
      <c r="IAU465" s="3"/>
      <c r="IAV465" s="3"/>
      <c r="IAW465" s="3"/>
      <c r="IAX465" s="3"/>
      <c r="IAY465" s="3"/>
      <c r="IAZ465" s="3"/>
      <c r="IBA465" s="3"/>
      <c r="IBB465" s="3"/>
      <c r="IBC465" s="3"/>
      <c r="IBE465" s="3"/>
      <c r="IBG465" s="3"/>
      <c r="IBH465" s="3"/>
      <c r="IBI465" s="3"/>
      <c r="IBJ465" s="3"/>
      <c r="IBK465" s="3"/>
      <c r="IBL465" s="3"/>
      <c r="IBM465" s="3"/>
      <c r="IBN465" s="3"/>
      <c r="IBS465" s="3"/>
      <c r="IBT465" s="3"/>
      <c r="IBU465" s="3"/>
      <c r="IBV465" s="3"/>
      <c r="IBW465" s="3"/>
      <c r="IBX465" s="3"/>
      <c r="IBY465" s="3"/>
      <c r="IBZ465" s="3"/>
      <c r="ICA465" s="3"/>
      <c r="ICB465" s="3"/>
      <c r="ICC465" s="3"/>
      <c r="ICD465" s="3"/>
      <c r="ICE465" s="3"/>
      <c r="ICF465" s="3"/>
      <c r="ICG465" s="3"/>
      <c r="ICH465" s="3"/>
      <c r="ICI465" s="3"/>
      <c r="ICJ465" s="3"/>
      <c r="ICK465" s="3"/>
      <c r="ICL465" s="3"/>
      <c r="ICM465" s="3"/>
      <c r="ICN465" s="3"/>
      <c r="ICO465" s="3"/>
      <c r="ICP465" s="3"/>
      <c r="ICQ465" s="3"/>
      <c r="ICR465" s="3"/>
      <c r="ICS465" s="3"/>
      <c r="ICT465" s="3"/>
      <c r="ICU465" s="3"/>
      <c r="ICV465" s="3"/>
      <c r="ICW465" s="3"/>
      <c r="ICX465" s="3"/>
      <c r="ICY465" s="3"/>
      <c r="ICZ465" s="3"/>
      <c r="IDA465" s="3"/>
      <c r="IDB465" s="3"/>
      <c r="IDC465" s="3"/>
      <c r="IDD465" s="3"/>
      <c r="IDE465" s="3"/>
      <c r="IDF465" s="3"/>
      <c r="IDG465" s="3"/>
      <c r="IDH465" s="3"/>
      <c r="IDI465" s="3"/>
      <c r="IDJ465" s="3"/>
      <c r="IDK465" s="3"/>
      <c r="IDL465" s="3"/>
      <c r="IDM465" s="3"/>
      <c r="IDN465" s="3"/>
      <c r="IDO465" s="3"/>
      <c r="IDP465" s="3"/>
      <c r="IDQ465" s="3"/>
      <c r="IDR465" s="3"/>
      <c r="IDS465" s="3"/>
      <c r="IDT465" s="3"/>
      <c r="IDU465" s="3"/>
      <c r="IDV465" s="3"/>
      <c r="IDW465" s="3"/>
      <c r="IDX465" s="3"/>
      <c r="IDY465" s="3"/>
      <c r="IDZ465" s="3"/>
      <c r="IEA465" s="3"/>
      <c r="IEB465" s="3"/>
      <c r="IEC465" s="3"/>
      <c r="IED465" s="3"/>
      <c r="IEE465" s="3"/>
      <c r="IEF465" s="3"/>
      <c r="IEG465" s="3"/>
      <c r="IEH465" s="3"/>
      <c r="IEI465" s="3"/>
      <c r="IEJ465" s="3"/>
      <c r="IEK465" s="3"/>
      <c r="IEL465" s="3"/>
      <c r="IEM465" s="3"/>
      <c r="IEN465" s="3"/>
      <c r="IEO465" s="3"/>
      <c r="IEP465" s="3"/>
      <c r="IEQ465" s="3"/>
      <c r="IER465" s="3"/>
      <c r="IES465" s="3"/>
      <c r="IET465" s="3"/>
      <c r="IEU465" s="3"/>
      <c r="IEV465" s="3"/>
      <c r="IEW465" s="3"/>
      <c r="IEX465" s="3"/>
      <c r="IEY465" s="3"/>
      <c r="IEZ465" s="3"/>
      <c r="IFA465" s="3"/>
      <c r="IFB465" s="3"/>
      <c r="IFC465" s="3"/>
      <c r="IFD465" s="3"/>
      <c r="IFE465" s="3"/>
      <c r="IFF465" s="3"/>
      <c r="IFG465" s="3"/>
      <c r="IFH465" s="3"/>
      <c r="IFI465" s="3"/>
      <c r="IFJ465" s="3"/>
      <c r="IFK465" s="3"/>
      <c r="IFL465" s="3"/>
      <c r="IFM465" s="3"/>
      <c r="IFN465" s="3"/>
      <c r="IFO465" s="3"/>
      <c r="IFP465" s="3"/>
      <c r="IFQ465" s="3"/>
      <c r="IFR465" s="3"/>
      <c r="IFS465" s="3"/>
      <c r="IFT465" s="3"/>
      <c r="IFU465" s="3"/>
      <c r="IFV465" s="3"/>
      <c r="IFW465" s="3"/>
      <c r="IFX465" s="3"/>
      <c r="IFY465" s="3"/>
      <c r="IFZ465" s="3"/>
      <c r="IGA465" s="3"/>
      <c r="IGB465" s="3"/>
      <c r="IGC465" s="3"/>
      <c r="IGD465" s="3"/>
      <c r="IGE465" s="3"/>
      <c r="IGF465" s="3"/>
      <c r="IGG465" s="3"/>
      <c r="IGH465" s="3"/>
      <c r="IGI465" s="3"/>
      <c r="IGJ465" s="3"/>
      <c r="IGK465" s="3"/>
      <c r="IGL465" s="3"/>
      <c r="IGM465" s="3"/>
      <c r="IGN465" s="3"/>
      <c r="IGO465" s="3"/>
      <c r="IGP465" s="3"/>
      <c r="IGQ465" s="3"/>
      <c r="IGR465" s="3"/>
      <c r="IGS465" s="3"/>
      <c r="IGT465" s="3"/>
      <c r="IGU465" s="3"/>
      <c r="IGV465" s="3"/>
      <c r="IGW465" s="3"/>
      <c r="IGX465" s="3"/>
      <c r="IGY465" s="3"/>
      <c r="IGZ465" s="3"/>
      <c r="IHA465" s="3"/>
      <c r="IHB465" s="3"/>
      <c r="IHC465" s="3"/>
      <c r="IHD465" s="3"/>
      <c r="IHE465" s="3"/>
      <c r="IHF465" s="3"/>
      <c r="IHG465" s="3"/>
      <c r="IHH465" s="3"/>
      <c r="IHI465" s="3"/>
      <c r="IHJ465" s="3"/>
      <c r="IHK465" s="3"/>
      <c r="IHL465" s="3"/>
      <c r="IHM465" s="3"/>
      <c r="IHN465" s="3"/>
      <c r="IHO465" s="3"/>
      <c r="IHP465" s="3"/>
      <c r="IHQ465" s="3"/>
      <c r="IHR465" s="3"/>
      <c r="IHS465" s="3"/>
      <c r="IHT465" s="3"/>
      <c r="IHU465" s="3"/>
      <c r="IHV465" s="3"/>
      <c r="IHW465" s="3"/>
      <c r="IHX465" s="3"/>
      <c r="IHY465" s="3"/>
      <c r="IHZ465" s="3"/>
      <c r="IIA465" s="3"/>
      <c r="IIB465" s="3"/>
      <c r="IIC465" s="3"/>
      <c r="IID465" s="3"/>
      <c r="IIE465" s="3"/>
      <c r="IIF465" s="3"/>
      <c r="IIG465" s="3"/>
      <c r="IIH465" s="3"/>
      <c r="III465" s="3"/>
      <c r="IIJ465" s="3"/>
      <c r="IIK465" s="3"/>
      <c r="IIL465" s="3"/>
      <c r="IIM465" s="3"/>
      <c r="IIN465" s="3"/>
      <c r="IIO465" s="3"/>
      <c r="IIP465" s="3"/>
      <c r="IIQ465" s="3"/>
      <c r="IIR465" s="3"/>
      <c r="IIS465" s="3"/>
      <c r="IIT465" s="3"/>
      <c r="IIU465" s="3"/>
      <c r="IIV465" s="3"/>
      <c r="IIW465" s="3"/>
      <c r="IIX465" s="3"/>
      <c r="IIY465" s="3"/>
      <c r="IIZ465" s="3"/>
      <c r="IJA465" s="3"/>
      <c r="IJB465" s="3"/>
      <c r="IJC465" s="3"/>
      <c r="IJD465" s="3"/>
      <c r="IJE465" s="3"/>
      <c r="IJF465" s="3"/>
      <c r="IJG465" s="3"/>
      <c r="IJH465" s="3"/>
      <c r="IJI465" s="3"/>
      <c r="IJJ465" s="3"/>
      <c r="IJK465" s="3"/>
      <c r="IJL465" s="3"/>
      <c r="IJM465" s="3"/>
      <c r="IJN465" s="3"/>
      <c r="IJO465" s="3"/>
      <c r="IJP465" s="3"/>
      <c r="IJQ465" s="3"/>
      <c r="IJR465" s="3"/>
      <c r="IJS465" s="3"/>
      <c r="IJT465" s="3"/>
      <c r="IJU465" s="3"/>
      <c r="IJV465" s="3"/>
      <c r="IJW465" s="3"/>
      <c r="IJX465" s="3"/>
      <c r="IJY465" s="3"/>
      <c r="IJZ465" s="3"/>
      <c r="IKA465" s="3"/>
      <c r="IKB465" s="3"/>
      <c r="IKC465" s="3"/>
      <c r="IKD465" s="3"/>
      <c r="IKE465" s="3"/>
      <c r="IKF465" s="3"/>
      <c r="IKG465" s="3"/>
      <c r="IKH465" s="3"/>
      <c r="IKI465" s="3"/>
      <c r="IKJ465" s="3"/>
      <c r="IKK465" s="3"/>
      <c r="IKL465" s="3"/>
      <c r="IKM465" s="3"/>
      <c r="IKN465" s="3"/>
      <c r="IKO465" s="3"/>
      <c r="IKP465" s="3"/>
      <c r="IKQ465" s="3"/>
      <c r="IKR465" s="3"/>
      <c r="IKS465" s="3"/>
      <c r="IKT465" s="3"/>
      <c r="IKU465" s="3"/>
      <c r="IKV465" s="3"/>
      <c r="IKW465" s="3"/>
      <c r="IKX465" s="3"/>
      <c r="IKY465" s="3"/>
      <c r="ILA465" s="3"/>
      <c r="ILC465" s="3"/>
      <c r="ILD465" s="3"/>
      <c r="ILE465" s="3"/>
      <c r="ILF465" s="3"/>
      <c r="ILG465" s="3"/>
      <c r="ILH465" s="3"/>
      <c r="ILI465" s="3"/>
      <c r="ILJ465" s="3"/>
      <c r="ILO465" s="3"/>
      <c r="ILP465" s="3"/>
      <c r="ILQ465" s="3"/>
      <c r="ILR465" s="3"/>
      <c r="ILS465" s="3"/>
      <c r="ILT465" s="3"/>
      <c r="ILU465" s="3"/>
      <c r="ILV465" s="3"/>
      <c r="ILW465" s="3"/>
      <c r="ILX465" s="3"/>
      <c r="ILY465" s="3"/>
      <c r="ILZ465" s="3"/>
      <c r="IMA465" s="3"/>
      <c r="IMB465" s="3"/>
      <c r="IMC465" s="3"/>
      <c r="IMD465" s="3"/>
      <c r="IME465" s="3"/>
      <c r="IMF465" s="3"/>
      <c r="IMG465" s="3"/>
      <c r="IMH465" s="3"/>
      <c r="IMI465" s="3"/>
      <c r="IMJ465" s="3"/>
      <c r="IMK465" s="3"/>
      <c r="IML465" s="3"/>
      <c r="IMM465" s="3"/>
      <c r="IMN465" s="3"/>
      <c r="IMO465" s="3"/>
      <c r="IMP465" s="3"/>
      <c r="IMQ465" s="3"/>
      <c r="IMR465" s="3"/>
      <c r="IMS465" s="3"/>
      <c r="IMT465" s="3"/>
      <c r="IMU465" s="3"/>
      <c r="IMV465" s="3"/>
      <c r="IMW465" s="3"/>
      <c r="IMX465" s="3"/>
      <c r="IMY465" s="3"/>
      <c r="IMZ465" s="3"/>
      <c r="INA465" s="3"/>
      <c r="INB465" s="3"/>
      <c r="INC465" s="3"/>
      <c r="IND465" s="3"/>
      <c r="INE465" s="3"/>
      <c r="INF465" s="3"/>
      <c r="ING465" s="3"/>
      <c r="INH465" s="3"/>
      <c r="INI465" s="3"/>
      <c r="INJ465" s="3"/>
      <c r="INK465" s="3"/>
      <c r="INL465" s="3"/>
      <c r="INM465" s="3"/>
      <c r="INN465" s="3"/>
      <c r="INO465" s="3"/>
      <c r="INP465" s="3"/>
      <c r="INQ465" s="3"/>
      <c r="INR465" s="3"/>
      <c r="INS465" s="3"/>
      <c r="INT465" s="3"/>
      <c r="INU465" s="3"/>
      <c r="INV465" s="3"/>
      <c r="INW465" s="3"/>
      <c r="INX465" s="3"/>
      <c r="INY465" s="3"/>
      <c r="INZ465" s="3"/>
      <c r="IOA465" s="3"/>
      <c r="IOB465" s="3"/>
      <c r="IOC465" s="3"/>
      <c r="IOD465" s="3"/>
      <c r="IOE465" s="3"/>
      <c r="IOF465" s="3"/>
      <c r="IOG465" s="3"/>
      <c r="IOH465" s="3"/>
      <c r="IOI465" s="3"/>
      <c r="IOJ465" s="3"/>
      <c r="IOK465" s="3"/>
      <c r="IOL465" s="3"/>
      <c r="IOM465" s="3"/>
      <c r="ION465" s="3"/>
      <c r="IOO465" s="3"/>
      <c r="IOP465" s="3"/>
      <c r="IOQ465" s="3"/>
      <c r="IOR465" s="3"/>
      <c r="IOS465" s="3"/>
      <c r="IOT465" s="3"/>
      <c r="IOU465" s="3"/>
      <c r="IOV465" s="3"/>
      <c r="IOW465" s="3"/>
      <c r="IOX465" s="3"/>
      <c r="IOY465" s="3"/>
      <c r="IOZ465" s="3"/>
      <c r="IPA465" s="3"/>
      <c r="IPB465" s="3"/>
      <c r="IPC465" s="3"/>
      <c r="IPD465" s="3"/>
      <c r="IPE465" s="3"/>
      <c r="IPF465" s="3"/>
      <c r="IPG465" s="3"/>
      <c r="IPH465" s="3"/>
      <c r="IPI465" s="3"/>
      <c r="IPJ465" s="3"/>
      <c r="IPK465" s="3"/>
      <c r="IPL465" s="3"/>
      <c r="IPM465" s="3"/>
      <c r="IPN465" s="3"/>
      <c r="IPO465" s="3"/>
      <c r="IPP465" s="3"/>
      <c r="IPQ465" s="3"/>
      <c r="IPR465" s="3"/>
      <c r="IPS465" s="3"/>
      <c r="IPT465" s="3"/>
      <c r="IPU465" s="3"/>
      <c r="IPV465" s="3"/>
      <c r="IPW465" s="3"/>
      <c r="IPX465" s="3"/>
      <c r="IPY465" s="3"/>
      <c r="IPZ465" s="3"/>
      <c r="IQA465" s="3"/>
      <c r="IQB465" s="3"/>
      <c r="IQC465" s="3"/>
      <c r="IQD465" s="3"/>
      <c r="IQE465" s="3"/>
      <c r="IQF465" s="3"/>
      <c r="IQG465" s="3"/>
      <c r="IQH465" s="3"/>
      <c r="IQI465" s="3"/>
      <c r="IQJ465" s="3"/>
      <c r="IQK465" s="3"/>
      <c r="IQL465" s="3"/>
      <c r="IQM465" s="3"/>
      <c r="IQN465" s="3"/>
      <c r="IQO465" s="3"/>
      <c r="IQP465" s="3"/>
      <c r="IQQ465" s="3"/>
      <c r="IQR465" s="3"/>
      <c r="IQS465" s="3"/>
      <c r="IQT465" s="3"/>
      <c r="IQU465" s="3"/>
      <c r="IQV465" s="3"/>
      <c r="IQW465" s="3"/>
      <c r="IQX465" s="3"/>
      <c r="IQY465" s="3"/>
      <c r="IQZ465" s="3"/>
      <c r="IRA465" s="3"/>
      <c r="IRB465" s="3"/>
      <c r="IRC465" s="3"/>
      <c r="IRD465" s="3"/>
      <c r="IRE465" s="3"/>
      <c r="IRF465" s="3"/>
      <c r="IRG465" s="3"/>
      <c r="IRH465" s="3"/>
      <c r="IRI465" s="3"/>
      <c r="IRJ465" s="3"/>
      <c r="IRK465" s="3"/>
      <c r="IRL465" s="3"/>
      <c r="IRM465" s="3"/>
      <c r="IRN465" s="3"/>
      <c r="IRO465" s="3"/>
      <c r="IRP465" s="3"/>
      <c r="IRQ465" s="3"/>
      <c r="IRR465" s="3"/>
      <c r="IRS465" s="3"/>
      <c r="IRT465" s="3"/>
      <c r="IRU465" s="3"/>
      <c r="IRV465" s="3"/>
      <c r="IRW465" s="3"/>
      <c r="IRX465" s="3"/>
      <c r="IRY465" s="3"/>
      <c r="IRZ465" s="3"/>
      <c r="ISA465" s="3"/>
      <c r="ISB465" s="3"/>
      <c r="ISC465" s="3"/>
      <c r="ISD465" s="3"/>
      <c r="ISE465" s="3"/>
      <c r="ISF465" s="3"/>
      <c r="ISG465" s="3"/>
      <c r="ISH465" s="3"/>
      <c r="ISI465" s="3"/>
      <c r="ISJ465" s="3"/>
      <c r="ISK465" s="3"/>
      <c r="ISL465" s="3"/>
      <c r="ISM465" s="3"/>
      <c r="ISN465" s="3"/>
      <c r="ISO465" s="3"/>
      <c r="ISP465" s="3"/>
      <c r="ISQ465" s="3"/>
      <c r="ISR465" s="3"/>
      <c r="ISS465" s="3"/>
      <c r="IST465" s="3"/>
      <c r="ISU465" s="3"/>
      <c r="ISV465" s="3"/>
      <c r="ISW465" s="3"/>
      <c r="ISX465" s="3"/>
      <c r="ISY465" s="3"/>
      <c r="ISZ465" s="3"/>
      <c r="ITA465" s="3"/>
      <c r="ITB465" s="3"/>
      <c r="ITC465" s="3"/>
      <c r="ITD465" s="3"/>
      <c r="ITE465" s="3"/>
      <c r="ITF465" s="3"/>
      <c r="ITG465" s="3"/>
      <c r="ITH465" s="3"/>
      <c r="ITI465" s="3"/>
      <c r="ITJ465" s="3"/>
      <c r="ITK465" s="3"/>
      <c r="ITL465" s="3"/>
      <c r="ITM465" s="3"/>
      <c r="ITN465" s="3"/>
      <c r="ITO465" s="3"/>
      <c r="ITP465" s="3"/>
      <c r="ITQ465" s="3"/>
      <c r="ITR465" s="3"/>
      <c r="ITS465" s="3"/>
      <c r="ITT465" s="3"/>
      <c r="ITU465" s="3"/>
      <c r="ITV465" s="3"/>
      <c r="ITW465" s="3"/>
      <c r="ITX465" s="3"/>
      <c r="ITY465" s="3"/>
      <c r="ITZ465" s="3"/>
      <c r="IUA465" s="3"/>
      <c r="IUB465" s="3"/>
      <c r="IUC465" s="3"/>
      <c r="IUD465" s="3"/>
      <c r="IUE465" s="3"/>
      <c r="IUF465" s="3"/>
      <c r="IUG465" s="3"/>
      <c r="IUH465" s="3"/>
      <c r="IUI465" s="3"/>
      <c r="IUJ465" s="3"/>
      <c r="IUK465" s="3"/>
      <c r="IUL465" s="3"/>
      <c r="IUM465" s="3"/>
      <c r="IUN465" s="3"/>
      <c r="IUO465" s="3"/>
      <c r="IUP465" s="3"/>
      <c r="IUQ465" s="3"/>
      <c r="IUR465" s="3"/>
      <c r="IUS465" s="3"/>
      <c r="IUT465" s="3"/>
      <c r="IUU465" s="3"/>
      <c r="IUW465" s="3"/>
      <c r="IUY465" s="3"/>
      <c r="IUZ465" s="3"/>
      <c r="IVA465" s="3"/>
      <c r="IVB465" s="3"/>
      <c r="IVC465" s="3"/>
      <c r="IVD465" s="3"/>
      <c r="IVE465" s="3"/>
      <c r="IVF465" s="3"/>
      <c r="IVK465" s="3"/>
      <c r="IVL465" s="3"/>
      <c r="IVM465" s="3"/>
      <c r="IVN465" s="3"/>
      <c r="IVO465" s="3"/>
      <c r="IVP465" s="3"/>
      <c r="IVQ465" s="3"/>
      <c r="IVR465" s="3"/>
      <c r="IVS465" s="3"/>
      <c r="IVT465" s="3"/>
      <c r="IVU465" s="3"/>
      <c r="IVV465" s="3"/>
      <c r="IVW465" s="3"/>
      <c r="IVX465" s="3"/>
      <c r="IVY465" s="3"/>
      <c r="IVZ465" s="3"/>
      <c r="IWA465" s="3"/>
      <c r="IWB465" s="3"/>
      <c r="IWC465" s="3"/>
      <c r="IWD465" s="3"/>
      <c r="IWE465" s="3"/>
      <c r="IWF465" s="3"/>
      <c r="IWG465" s="3"/>
      <c r="IWH465" s="3"/>
      <c r="IWI465" s="3"/>
      <c r="IWJ465" s="3"/>
      <c r="IWK465" s="3"/>
      <c r="IWL465" s="3"/>
      <c r="IWM465" s="3"/>
      <c r="IWN465" s="3"/>
      <c r="IWO465" s="3"/>
      <c r="IWP465" s="3"/>
      <c r="IWQ465" s="3"/>
      <c r="IWR465" s="3"/>
      <c r="IWS465" s="3"/>
      <c r="IWT465" s="3"/>
      <c r="IWU465" s="3"/>
      <c r="IWV465" s="3"/>
      <c r="IWW465" s="3"/>
      <c r="IWX465" s="3"/>
      <c r="IWY465" s="3"/>
      <c r="IWZ465" s="3"/>
      <c r="IXA465" s="3"/>
      <c r="IXB465" s="3"/>
      <c r="IXC465" s="3"/>
      <c r="IXD465" s="3"/>
      <c r="IXE465" s="3"/>
      <c r="IXF465" s="3"/>
      <c r="IXG465" s="3"/>
      <c r="IXH465" s="3"/>
      <c r="IXI465" s="3"/>
      <c r="IXJ465" s="3"/>
      <c r="IXK465" s="3"/>
      <c r="IXL465" s="3"/>
      <c r="IXM465" s="3"/>
      <c r="IXN465" s="3"/>
      <c r="IXO465" s="3"/>
      <c r="IXP465" s="3"/>
      <c r="IXQ465" s="3"/>
      <c r="IXR465" s="3"/>
      <c r="IXS465" s="3"/>
      <c r="IXT465" s="3"/>
      <c r="IXU465" s="3"/>
      <c r="IXV465" s="3"/>
      <c r="IXW465" s="3"/>
      <c r="IXX465" s="3"/>
      <c r="IXY465" s="3"/>
      <c r="IXZ465" s="3"/>
      <c r="IYA465" s="3"/>
      <c r="IYB465" s="3"/>
      <c r="IYC465" s="3"/>
      <c r="IYD465" s="3"/>
      <c r="IYE465" s="3"/>
      <c r="IYF465" s="3"/>
      <c r="IYG465" s="3"/>
      <c r="IYH465" s="3"/>
      <c r="IYI465" s="3"/>
      <c r="IYJ465" s="3"/>
      <c r="IYK465" s="3"/>
      <c r="IYL465" s="3"/>
      <c r="IYM465" s="3"/>
      <c r="IYN465" s="3"/>
      <c r="IYO465" s="3"/>
      <c r="IYP465" s="3"/>
      <c r="IYQ465" s="3"/>
      <c r="IYR465" s="3"/>
      <c r="IYS465" s="3"/>
      <c r="IYT465" s="3"/>
      <c r="IYU465" s="3"/>
      <c r="IYV465" s="3"/>
      <c r="IYW465" s="3"/>
      <c r="IYX465" s="3"/>
      <c r="IYY465" s="3"/>
      <c r="IYZ465" s="3"/>
      <c r="IZA465" s="3"/>
      <c r="IZB465" s="3"/>
      <c r="IZC465" s="3"/>
      <c r="IZD465" s="3"/>
      <c r="IZE465" s="3"/>
      <c r="IZF465" s="3"/>
      <c r="IZG465" s="3"/>
      <c r="IZH465" s="3"/>
      <c r="IZI465" s="3"/>
      <c r="IZJ465" s="3"/>
      <c r="IZK465" s="3"/>
      <c r="IZL465" s="3"/>
      <c r="IZM465" s="3"/>
      <c r="IZN465" s="3"/>
      <c r="IZO465" s="3"/>
      <c r="IZP465" s="3"/>
      <c r="IZQ465" s="3"/>
      <c r="IZR465" s="3"/>
      <c r="IZS465" s="3"/>
      <c r="IZT465" s="3"/>
      <c r="IZU465" s="3"/>
      <c r="IZV465" s="3"/>
      <c r="IZW465" s="3"/>
      <c r="IZX465" s="3"/>
      <c r="IZY465" s="3"/>
      <c r="IZZ465" s="3"/>
      <c r="JAA465" s="3"/>
      <c r="JAB465" s="3"/>
      <c r="JAC465" s="3"/>
      <c r="JAD465" s="3"/>
      <c r="JAE465" s="3"/>
      <c r="JAF465" s="3"/>
      <c r="JAG465" s="3"/>
      <c r="JAH465" s="3"/>
      <c r="JAI465" s="3"/>
      <c r="JAJ465" s="3"/>
      <c r="JAK465" s="3"/>
      <c r="JAL465" s="3"/>
      <c r="JAM465" s="3"/>
      <c r="JAN465" s="3"/>
      <c r="JAO465" s="3"/>
      <c r="JAP465" s="3"/>
      <c r="JAQ465" s="3"/>
      <c r="JAR465" s="3"/>
      <c r="JAS465" s="3"/>
      <c r="JAT465" s="3"/>
      <c r="JAU465" s="3"/>
      <c r="JAV465" s="3"/>
      <c r="JAW465" s="3"/>
      <c r="JAX465" s="3"/>
      <c r="JAY465" s="3"/>
      <c r="JAZ465" s="3"/>
      <c r="JBA465" s="3"/>
      <c r="JBB465" s="3"/>
      <c r="JBC465" s="3"/>
      <c r="JBD465" s="3"/>
      <c r="JBE465" s="3"/>
      <c r="JBF465" s="3"/>
      <c r="JBG465" s="3"/>
      <c r="JBH465" s="3"/>
      <c r="JBI465" s="3"/>
      <c r="JBJ465" s="3"/>
      <c r="JBK465" s="3"/>
      <c r="JBL465" s="3"/>
      <c r="JBM465" s="3"/>
      <c r="JBN465" s="3"/>
      <c r="JBO465" s="3"/>
      <c r="JBP465" s="3"/>
      <c r="JBQ465" s="3"/>
      <c r="JBR465" s="3"/>
      <c r="JBS465" s="3"/>
      <c r="JBT465" s="3"/>
      <c r="JBU465" s="3"/>
      <c r="JBV465" s="3"/>
      <c r="JBW465" s="3"/>
      <c r="JBX465" s="3"/>
      <c r="JBY465" s="3"/>
      <c r="JBZ465" s="3"/>
      <c r="JCA465" s="3"/>
      <c r="JCB465" s="3"/>
      <c r="JCC465" s="3"/>
      <c r="JCD465" s="3"/>
      <c r="JCE465" s="3"/>
      <c r="JCF465" s="3"/>
      <c r="JCG465" s="3"/>
      <c r="JCH465" s="3"/>
      <c r="JCI465" s="3"/>
      <c r="JCJ465" s="3"/>
      <c r="JCK465" s="3"/>
      <c r="JCL465" s="3"/>
      <c r="JCM465" s="3"/>
      <c r="JCN465" s="3"/>
      <c r="JCO465" s="3"/>
      <c r="JCP465" s="3"/>
      <c r="JCQ465" s="3"/>
      <c r="JCR465" s="3"/>
      <c r="JCS465" s="3"/>
      <c r="JCT465" s="3"/>
      <c r="JCU465" s="3"/>
      <c r="JCV465" s="3"/>
      <c r="JCW465" s="3"/>
      <c r="JCX465" s="3"/>
      <c r="JCY465" s="3"/>
      <c r="JCZ465" s="3"/>
      <c r="JDA465" s="3"/>
      <c r="JDB465" s="3"/>
      <c r="JDC465" s="3"/>
      <c r="JDD465" s="3"/>
      <c r="JDE465" s="3"/>
      <c r="JDF465" s="3"/>
      <c r="JDG465" s="3"/>
      <c r="JDH465" s="3"/>
      <c r="JDI465" s="3"/>
      <c r="JDJ465" s="3"/>
      <c r="JDK465" s="3"/>
      <c r="JDL465" s="3"/>
      <c r="JDM465" s="3"/>
      <c r="JDN465" s="3"/>
      <c r="JDO465" s="3"/>
      <c r="JDP465" s="3"/>
      <c r="JDQ465" s="3"/>
      <c r="JDR465" s="3"/>
      <c r="JDS465" s="3"/>
      <c r="JDT465" s="3"/>
      <c r="JDU465" s="3"/>
      <c r="JDV465" s="3"/>
      <c r="JDW465" s="3"/>
      <c r="JDX465" s="3"/>
      <c r="JDY465" s="3"/>
      <c r="JDZ465" s="3"/>
      <c r="JEA465" s="3"/>
      <c r="JEB465" s="3"/>
      <c r="JEC465" s="3"/>
      <c r="JED465" s="3"/>
      <c r="JEE465" s="3"/>
      <c r="JEF465" s="3"/>
      <c r="JEG465" s="3"/>
      <c r="JEH465" s="3"/>
      <c r="JEI465" s="3"/>
      <c r="JEJ465" s="3"/>
      <c r="JEK465" s="3"/>
      <c r="JEL465" s="3"/>
      <c r="JEM465" s="3"/>
      <c r="JEN465" s="3"/>
      <c r="JEO465" s="3"/>
      <c r="JEP465" s="3"/>
      <c r="JEQ465" s="3"/>
      <c r="JES465" s="3"/>
      <c r="JEU465" s="3"/>
      <c r="JEV465" s="3"/>
      <c r="JEW465" s="3"/>
      <c r="JEX465" s="3"/>
      <c r="JEY465" s="3"/>
      <c r="JEZ465" s="3"/>
      <c r="JFA465" s="3"/>
      <c r="JFB465" s="3"/>
      <c r="JFG465" s="3"/>
      <c r="JFH465" s="3"/>
      <c r="JFI465" s="3"/>
      <c r="JFJ465" s="3"/>
      <c r="JFK465" s="3"/>
      <c r="JFL465" s="3"/>
      <c r="JFM465" s="3"/>
      <c r="JFN465" s="3"/>
      <c r="JFO465" s="3"/>
      <c r="JFP465" s="3"/>
      <c r="JFQ465" s="3"/>
      <c r="JFR465" s="3"/>
      <c r="JFS465" s="3"/>
      <c r="JFT465" s="3"/>
      <c r="JFU465" s="3"/>
      <c r="JFV465" s="3"/>
      <c r="JFW465" s="3"/>
      <c r="JFX465" s="3"/>
      <c r="JFY465" s="3"/>
      <c r="JFZ465" s="3"/>
      <c r="JGA465" s="3"/>
      <c r="JGB465" s="3"/>
      <c r="JGC465" s="3"/>
      <c r="JGD465" s="3"/>
      <c r="JGE465" s="3"/>
      <c r="JGF465" s="3"/>
      <c r="JGG465" s="3"/>
      <c r="JGH465" s="3"/>
      <c r="JGI465" s="3"/>
      <c r="JGJ465" s="3"/>
      <c r="JGK465" s="3"/>
      <c r="JGL465" s="3"/>
      <c r="JGM465" s="3"/>
      <c r="JGN465" s="3"/>
      <c r="JGO465" s="3"/>
      <c r="JGP465" s="3"/>
      <c r="JGQ465" s="3"/>
      <c r="JGR465" s="3"/>
      <c r="JGS465" s="3"/>
      <c r="JGT465" s="3"/>
      <c r="JGU465" s="3"/>
      <c r="JGV465" s="3"/>
      <c r="JGW465" s="3"/>
      <c r="JGX465" s="3"/>
      <c r="JGY465" s="3"/>
      <c r="JGZ465" s="3"/>
      <c r="JHA465" s="3"/>
      <c r="JHB465" s="3"/>
      <c r="JHC465" s="3"/>
      <c r="JHD465" s="3"/>
      <c r="JHE465" s="3"/>
      <c r="JHF465" s="3"/>
      <c r="JHG465" s="3"/>
      <c r="JHH465" s="3"/>
      <c r="JHI465" s="3"/>
      <c r="JHJ465" s="3"/>
      <c r="JHK465" s="3"/>
      <c r="JHL465" s="3"/>
      <c r="JHM465" s="3"/>
      <c r="JHN465" s="3"/>
      <c r="JHO465" s="3"/>
      <c r="JHP465" s="3"/>
      <c r="JHQ465" s="3"/>
      <c r="JHR465" s="3"/>
      <c r="JHS465" s="3"/>
      <c r="JHT465" s="3"/>
      <c r="JHU465" s="3"/>
      <c r="JHV465" s="3"/>
      <c r="JHW465" s="3"/>
      <c r="JHX465" s="3"/>
      <c r="JHY465" s="3"/>
      <c r="JHZ465" s="3"/>
      <c r="JIA465" s="3"/>
      <c r="JIB465" s="3"/>
      <c r="JIC465" s="3"/>
      <c r="JID465" s="3"/>
      <c r="JIE465" s="3"/>
      <c r="JIF465" s="3"/>
      <c r="JIG465" s="3"/>
      <c r="JIH465" s="3"/>
      <c r="JII465" s="3"/>
      <c r="JIJ465" s="3"/>
      <c r="JIK465" s="3"/>
      <c r="JIL465" s="3"/>
      <c r="JIM465" s="3"/>
      <c r="JIN465" s="3"/>
      <c r="JIO465" s="3"/>
      <c r="JIP465" s="3"/>
      <c r="JIQ465" s="3"/>
      <c r="JIR465" s="3"/>
      <c r="JIS465" s="3"/>
      <c r="JIT465" s="3"/>
      <c r="JIU465" s="3"/>
      <c r="JIV465" s="3"/>
      <c r="JIW465" s="3"/>
      <c r="JIX465" s="3"/>
      <c r="JIY465" s="3"/>
      <c r="JIZ465" s="3"/>
      <c r="JJA465" s="3"/>
      <c r="JJB465" s="3"/>
      <c r="JJC465" s="3"/>
      <c r="JJD465" s="3"/>
      <c r="JJE465" s="3"/>
      <c r="JJF465" s="3"/>
      <c r="JJG465" s="3"/>
      <c r="JJH465" s="3"/>
      <c r="JJI465" s="3"/>
      <c r="JJJ465" s="3"/>
      <c r="JJK465" s="3"/>
      <c r="JJL465" s="3"/>
      <c r="JJM465" s="3"/>
      <c r="JJN465" s="3"/>
      <c r="JJO465" s="3"/>
      <c r="JJP465" s="3"/>
      <c r="JJQ465" s="3"/>
      <c r="JJR465" s="3"/>
      <c r="JJS465" s="3"/>
      <c r="JJT465" s="3"/>
      <c r="JJU465" s="3"/>
      <c r="JJV465" s="3"/>
      <c r="JJW465" s="3"/>
      <c r="JJX465" s="3"/>
      <c r="JJY465" s="3"/>
      <c r="JJZ465" s="3"/>
      <c r="JKA465" s="3"/>
      <c r="JKB465" s="3"/>
      <c r="JKC465" s="3"/>
      <c r="JKD465" s="3"/>
      <c r="JKE465" s="3"/>
      <c r="JKF465" s="3"/>
      <c r="JKG465" s="3"/>
      <c r="JKH465" s="3"/>
      <c r="JKI465" s="3"/>
      <c r="JKJ465" s="3"/>
      <c r="JKK465" s="3"/>
      <c r="JKL465" s="3"/>
      <c r="JKM465" s="3"/>
      <c r="JKN465" s="3"/>
      <c r="JKO465" s="3"/>
      <c r="JKP465" s="3"/>
      <c r="JKQ465" s="3"/>
      <c r="JKR465" s="3"/>
      <c r="JKS465" s="3"/>
      <c r="JKT465" s="3"/>
      <c r="JKU465" s="3"/>
      <c r="JKV465" s="3"/>
      <c r="JKW465" s="3"/>
      <c r="JKX465" s="3"/>
      <c r="JKY465" s="3"/>
      <c r="JKZ465" s="3"/>
      <c r="JLA465" s="3"/>
      <c r="JLB465" s="3"/>
      <c r="JLC465" s="3"/>
      <c r="JLD465" s="3"/>
      <c r="JLE465" s="3"/>
      <c r="JLF465" s="3"/>
      <c r="JLG465" s="3"/>
      <c r="JLH465" s="3"/>
      <c r="JLI465" s="3"/>
      <c r="JLJ465" s="3"/>
      <c r="JLK465" s="3"/>
      <c r="JLL465" s="3"/>
      <c r="JLM465" s="3"/>
      <c r="JLN465" s="3"/>
      <c r="JLO465" s="3"/>
      <c r="JLP465" s="3"/>
      <c r="JLQ465" s="3"/>
      <c r="JLR465" s="3"/>
      <c r="JLS465" s="3"/>
      <c r="JLT465" s="3"/>
      <c r="JLU465" s="3"/>
      <c r="JLV465" s="3"/>
      <c r="JLW465" s="3"/>
      <c r="JLX465" s="3"/>
      <c r="JLY465" s="3"/>
      <c r="JLZ465" s="3"/>
      <c r="JMA465" s="3"/>
      <c r="JMB465" s="3"/>
      <c r="JMC465" s="3"/>
      <c r="JMD465" s="3"/>
      <c r="JME465" s="3"/>
      <c r="JMF465" s="3"/>
      <c r="JMG465" s="3"/>
      <c r="JMH465" s="3"/>
      <c r="JMI465" s="3"/>
      <c r="JMJ465" s="3"/>
      <c r="JMK465" s="3"/>
      <c r="JML465" s="3"/>
      <c r="JMM465" s="3"/>
      <c r="JMN465" s="3"/>
      <c r="JMO465" s="3"/>
      <c r="JMP465" s="3"/>
      <c r="JMQ465" s="3"/>
      <c r="JMR465" s="3"/>
      <c r="JMS465" s="3"/>
      <c r="JMT465" s="3"/>
      <c r="JMU465" s="3"/>
      <c r="JMV465" s="3"/>
      <c r="JMW465" s="3"/>
      <c r="JMX465" s="3"/>
      <c r="JMY465" s="3"/>
      <c r="JMZ465" s="3"/>
      <c r="JNA465" s="3"/>
      <c r="JNB465" s="3"/>
      <c r="JNC465" s="3"/>
      <c r="JND465" s="3"/>
      <c r="JNE465" s="3"/>
      <c r="JNF465" s="3"/>
      <c r="JNG465" s="3"/>
      <c r="JNH465" s="3"/>
      <c r="JNI465" s="3"/>
      <c r="JNJ465" s="3"/>
      <c r="JNK465" s="3"/>
      <c r="JNL465" s="3"/>
      <c r="JNM465" s="3"/>
      <c r="JNN465" s="3"/>
      <c r="JNO465" s="3"/>
      <c r="JNP465" s="3"/>
      <c r="JNQ465" s="3"/>
      <c r="JNR465" s="3"/>
      <c r="JNS465" s="3"/>
      <c r="JNT465" s="3"/>
      <c r="JNU465" s="3"/>
      <c r="JNV465" s="3"/>
      <c r="JNW465" s="3"/>
      <c r="JNX465" s="3"/>
      <c r="JNY465" s="3"/>
      <c r="JNZ465" s="3"/>
      <c r="JOA465" s="3"/>
      <c r="JOB465" s="3"/>
      <c r="JOC465" s="3"/>
      <c r="JOD465" s="3"/>
      <c r="JOE465" s="3"/>
      <c r="JOF465" s="3"/>
      <c r="JOG465" s="3"/>
      <c r="JOH465" s="3"/>
      <c r="JOI465" s="3"/>
      <c r="JOJ465" s="3"/>
      <c r="JOK465" s="3"/>
      <c r="JOL465" s="3"/>
      <c r="JOM465" s="3"/>
      <c r="JOO465" s="3"/>
      <c r="JOQ465" s="3"/>
      <c r="JOR465" s="3"/>
      <c r="JOS465" s="3"/>
      <c r="JOT465" s="3"/>
      <c r="JOU465" s="3"/>
      <c r="JOV465" s="3"/>
      <c r="JOW465" s="3"/>
      <c r="JOX465" s="3"/>
      <c r="JPC465" s="3"/>
      <c r="JPD465" s="3"/>
      <c r="JPE465" s="3"/>
      <c r="JPF465" s="3"/>
      <c r="JPG465" s="3"/>
      <c r="JPH465" s="3"/>
      <c r="JPI465" s="3"/>
      <c r="JPJ465" s="3"/>
      <c r="JPK465" s="3"/>
      <c r="JPL465" s="3"/>
      <c r="JPM465" s="3"/>
      <c r="JPN465" s="3"/>
      <c r="JPO465" s="3"/>
      <c r="JPP465" s="3"/>
      <c r="JPQ465" s="3"/>
      <c r="JPR465" s="3"/>
      <c r="JPS465" s="3"/>
      <c r="JPT465" s="3"/>
      <c r="JPU465" s="3"/>
      <c r="JPV465" s="3"/>
      <c r="JPW465" s="3"/>
      <c r="JPX465" s="3"/>
      <c r="JPY465" s="3"/>
      <c r="JPZ465" s="3"/>
      <c r="JQA465" s="3"/>
      <c r="JQB465" s="3"/>
      <c r="JQC465" s="3"/>
      <c r="JQD465" s="3"/>
      <c r="JQE465" s="3"/>
      <c r="JQF465" s="3"/>
      <c r="JQG465" s="3"/>
      <c r="JQH465" s="3"/>
      <c r="JQI465" s="3"/>
      <c r="JQJ465" s="3"/>
      <c r="JQK465" s="3"/>
      <c r="JQL465" s="3"/>
      <c r="JQM465" s="3"/>
      <c r="JQN465" s="3"/>
      <c r="JQO465" s="3"/>
      <c r="JQP465" s="3"/>
      <c r="JQQ465" s="3"/>
      <c r="JQR465" s="3"/>
      <c r="JQS465" s="3"/>
      <c r="JQT465" s="3"/>
      <c r="JQU465" s="3"/>
      <c r="JQV465" s="3"/>
      <c r="JQW465" s="3"/>
      <c r="JQX465" s="3"/>
      <c r="JQY465" s="3"/>
      <c r="JQZ465" s="3"/>
      <c r="JRA465" s="3"/>
      <c r="JRB465" s="3"/>
      <c r="JRC465" s="3"/>
      <c r="JRD465" s="3"/>
      <c r="JRE465" s="3"/>
      <c r="JRF465" s="3"/>
      <c r="JRG465" s="3"/>
      <c r="JRH465" s="3"/>
      <c r="JRI465" s="3"/>
      <c r="JRJ465" s="3"/>
      <c r="JRK465" s="3"/>
      <c r="JRL465" s="3"/>
      <c r="JRM465" s="3"/>
      <c r="JRN465" s="3"/>
      <c r="JRO465" s="3"/>
      <c r="JRP465" s="3"/>
      <c r="JRQ465" s="3"/>
      <c r="JRR465" s="3"/>
      <c r="JRS465" s="3"/>
      <c r="JRT465" s="3"/>
      <c r="JRU465" s="3"/>
      <c r="JRV465" s="3"/>
      <c r="JRW465" s="3"/>
      <c r="JRX465" s="3"/>
      <c r="JRY465" s="3"/>
      <c r="JRZ465" s="3"/>
      <c r="JSA465" s="3"/>
      <c r="JSB465" s="3"/>
      <c r="JSC465" s="3"/>
      <c r="JSD465" s="3"/>
      <c r="JSE465" s="3"/>
      <c r="JSF465" s="3"/>
      <c r="JSG465" s="3"/>
      <c r="JSH465" s="3"/>
      <c r="JSI465" s="3"/>
      <c r="JSJ465" s="3"/>
      <c r="JSK465" s="3"/>
      <c r="JSL465" s="3"/>
      <c r="JSM465" s="3"/>
      <c r="JSN465" s="3"/>
      <c r="JSO465" s="3"/>
      <c r="JSP465" s="3"/>
      <c r="JSQ465" s="3"/>
      <c r="JSR465" s="3"/>
      <c r="JSS465" s="3"/>
      <c r="JST465" s="3"/>
      <c r="JSU465" s="3"/>
      <c r="JSV465" s="3"/>
      <c r="JSW465" s="3"/>
      <c r="JSX465" s="3"/>
      <c r="JSY465" s="3"/>
      <c r="JSZ465" s="3"/>
      <c r="JTA465" s="3"/>
      <c r="JTB465" s="3"/>
      <c r="JTC465" s="3"/>
      <c r="JTD465" s="3"/>
      <c r="JTE465" s="3"/>
      <c r="JTF465" s="3"/>
      <c r="JTG465" s="3"/>
      <c r="JTH465" s="3"/>
      <c r="JTI465" s="3"/>
      <c r="JTJ465" s="3"/>
      <c r="JTK465" s="3"/>
      <c r="JTL465" s="3"/>
      <c r="JTM465" s="3"/>
      <c r="JTN465" s="3"/>
      <c r="JTO465" s="3"/>
      <c r="JTP465" s="3"/>
      <c r="JTQ465" s="3"/>
      <c r="JTR465" s="3"/>
      <c r="JTS465" s="3"/>
      <c r="JTT465" s="3"/>
      <c r="JTU465" s="3"/>
      <c r="JTV465" s="3"/>
      <c r="JTW465" s="3"/>
      <c r="JTX465" s="3"/>
      <c r="JTY465" s="3"/>
      <c r="JTZ465" s="3"/>
      <c r="JUA465" s="3"/>
      <c r="JUB465" s="3"/>
      <c r="JUC465" s="3"/>
      <c r="JUD465" s="3"/>
      <c r="JUE465" s="3"/>
      <c r="JUF465" s="3"/>
      <c r="JUG465" s="3"/>
      <c r="JUH465" s="3"/>
      <c r="JUI465" s="3"/>
      <c r="JUJ465" s="3"/>
      <c r="JUK465" s="3"/>
      <c r="JUL465" s="3"/>
      <c r="JUM465" s="3"/>
      <c r="JUN465" s="3"/>
      <c r="JUO465" s="3"/>
      <c r="JUP465" s="3"/>
      <c r="JUQ465" s="3"/>
      <c r="JUR465" s="3"/>
      <c r="JUS465" s="3"/>
      <c r="JUT465" s="3"/>
      <c r="JUU465" s="3"/>
      <c r="JUV465" s="3"/>
      <c r="JUW465" s="3"/>
      <c r="JUX465" s="3"/>
      <c r="JUY465" s="3"/>
      <c r="JUZ465" s="3"/>
      <c r="JVA465" s="3"/>
      <c r="JVB465" s="3"/>
      <c r="JVC465" s="3"/>
      <c r="JVD465" s="3"/>
      <c r="JVE465" s="3"/>
      <c r="JVF465" s="3"/>
      <c r="JVG465" s="3"/>
      <c r="JVH465" s="3"/>
      <c r="JVI465" s="3"/>
      <c r="JVJ465" s="3"/>
      <c r="JVK465" s="3"/>
      <c r="JVL465" s="3"/>
      <c r="JVM465" s="3"/>
      <c r="JVN465" s="3"/>
      <c r="JVO465" s="3"/>
      <c r="JVP465" s="3"/>
      <c r="JVQ465" s="3"/>
      <c r="JVR465" s="3"/>
      <c r="JVS465" s="3"/>
      <c r="JVT465" s="3"/>
      <c r="JVU465" s="3"/>
      <c r="JVV465" s="3"/>
      <c r="JVW465" s="3"/>
      <c r="JVX465" s="3"/>
      <c r="JVY465" s="3"/>
      <c r="JVZ465" s="3"/>
      <c r="JWA465" s="3"/>
      <c r="JWB465" s="3"/>
      <c r="JWC465" s="3"/>
      <c r="JWD465" s="3"/>
      <c r="JWE465" s="3"/>
      <c r="JWF465" s="3"/>
      <c r="JWG465" s="3"/>
      <c r="JWH465" s="3"/>
      <c r="JWI465" s="3"/>
      <c r="JWJ465" s="3"/>
      <c r="JWK465" s="3"/>
      <c r="JWL465" s="3"/>
      <c r="JWM465" s="3"/>
      <c r="JWN465" s="3"/>
      <c r="JWO465" s="3"/>
      <c r="JWP465" s="3"/>
      <c r="JWQ465" s="3"/>
      <c r="JWR465" s="3"/>
      <c r="JWS465" s="3"/>
      <c r="JWT465" s="3"/>
      <c r="JWU465" s="3"/>
      <c r="JWV465" s="3"/>
      <c r="JWW465" s="3"/>
      <c r="JWX465" s="3"/>
      <c r="JWY465" s="3"/>
      <c r="JWZ465" s="3"/>
      <c r="JXA465" s="3"/>
      <c r="JXB465" s="3"/>
      <c r="JXC465" s="3"/>
      <c r="JXD465" s="3"/>
      <c r="JXE465" s="3"/>
      <c r="JXF465" s="3"/>
      <c r="JXG465" s="3"/>
      <c r="JXH465" s="3"/>
      <c r="JXI465" s="3"/>
      <c r="JXJ465" s="3"/>
      <c r="JXK465" s="3"/>
      <c r="JXL465" s="3"/>
      <c r="JXM465" s="3"/>
      <c r="JXN465" s="3"/>
      <c r="JXO465" s="3"/>
      <c r="JXP465" s="3"/>
      <c r="JXQ465" s="3"/>
      <c r="JXR465" s="3"/>
      <c r="JXS465" s="3"/>
      <c r="JXT465" s="3"/>
      <c r="JXU465" s="3"/>
      <c r="JXV465" s="3"/>
      <c r="JXW465" s="3"/>
      <c r="JXX465" s="3"/>
      <c r="JXY465" s="3"/>
      <c r="JXZ465" s="3"/>
      <c r="JYA465" s="3"/>
      <c r="JYB465" s="3"/>
      <c r="JYC465" s="3"/>
      <c r="JYD465" s="3"/>
      <c r="JYE465" s="3"/>
      <c r="JYF465" s="3"/>
      <c r="JYG465" s="3"/>
      <c r="JYH465" s="3"/>
      <c r="JYI465" s="3"/>
      <c r="JYK465" s="3"/>
      <c r="JYM465" s="3"/>
      <c r="JYN465" s="3"/>
      <c r="JYO465" s="3"/>
      <c r="JYP465" s="3"/>
      <c r="JYQ465" s="3"/>
      <c r="JYR465" s="3"/>
      <c r="JYS465" s="3"/>
      <c r="JYT465" s="3"/>
      <c r="JYY465" s="3"/>
      <c r="JYZ465" s="3"/>
      <c r="JZA465" s="3"/>
      <c r="JZB465" s="3"/>
      <c r="JZC465" s="3"/>
      <c r="JZD465" s="3"/>
      <c r="JZE465" s="3"/>
      <c r="JZF465" s="3"/>
      <c r="JZG465" s="3"/>
      <c r="JZH465" s="3"/>
      <c r="JZI465" s="3"/>
      <c r="JZJ465" s="3"/>
      <c r="JZK465" s="3"/>
      <c r="JZL465" s="3"/>
      <c r="JZM465" s="3"/>
      <c r="JZN465" s="3"/>
      <c r="JZO465" s="3"/>
      <c r="JZP465" s="3"/>
      <c r="JZQ465" s="3"/>
      <c r="JZR465" s="3"/>
      <c r="JZS465" s="3"/>
      <c r="JZT465" s="3"/>
      <c r="JZU465" s="3"/>
      <c r="JZV465" s="3"/>
      <c r="JZW465" s="3"/>
      <c r="JZX465" s="3"/>
      <c r="JZY465" s="3"/>
      <c r="JZZ465" s="3"/>
      <c r="KAA465" s="3"/>
      <c r="KAB465" s="3"/>
      <c r="KAC465" s="3"/>
      <c r="KAD465" s="3"/>
      <c r="KAE465" s="3"/>
      <c r="KAF465" s="3"/>
      <c r="KAG465" s="3"/>
      <c r="KAH465" s="3"/>
      <c r="KAI465" s="3"/>
      <c r="KAJ465" s="3"/>
      <c r="KAK465" s="3"/>
      <c r="KAL465" s="3"/>
      <c r="KAM465" s="3"/>
      <c r="KAN465" s="3"/>
      <c r="KAO465" s="3"/>
      <c r="KAP465" s="3"/>
      <c r="KAQ465" s="3"/>
      <c r="KAR465" s="3"/>
      <c r="KAS465" s="3"/>
      <c r="KAT465" s="3"/>
      <c r="KAU465" s="3"/>
      <c r="KAV465" s="3"/>
      <c r="KAW465" s="3"/>
      <c r="KAX465" s="3"/>
      <c r="KAY465" s="3"/>
      <c r="KAZ465" s="3"/>
      <c r="KBA465" s="3"/>
      <c r="KBB465" s="3"/>
      <c r="KBC465" s="3"/>
      <c r="KBD465" s="3"/>
      <c r="KBE465" s="3"/>
      <c r="KBF465" s="3"/>
      <c r="KBG465" s="3"/>
      <c r="KBH465" s="3"/>
      <c r="KBI465" s="3"/>
      <c r="KBJ465" s="3"/>
      <c r="KBK465" s="3"/>
      <c r="KBL465" s="3"/>
      <c r="KBM465" s="3"/>
      <c r="KBN465" s="3"/>
      <c r="KBO465" s="3"/>
      <c r="KBP465" s="3"/>
      <c r="KBQ465" s="3"/>
      <c r="KBR465" s="3"/>
      <c r="KBS465" s="3"/>
      <c r="KBT465" s="3"/>
      <c r="KBU465" s="3"/>
      <c r="KBV465" s="3"/>
      <c r="KBW465" s="3"/>
      <c r="KBX465" s="3"/>
      <c r="KBY465" s="3"/>
      <c r="KBZ465" s="3"/>
      <c r="KCA465" s="3"/>
      <c r="KCB465" s="3"/>
      <c r="KCC465" s="3"/>
      <c r="KCD465" s="3"/>
      <c r="KCE465" s="3"/>
      <c r="KCF465" s="3"/>
      <c r="KCG465" s="3"/>
      <c r="KCH465" s="3"/>
      <c r="KCI465" s="3"/>
      <c r="KCJ465" s="3"/>
      <c r="KCK465" s="3"/>
      <c r="KCL465" s="3"/>
      <c r="KCM465" s="3"/>
      <c r="KCN465" s="3"/>
      <c r="KCO465" s="3"/>
      <c r="KCP465" s="3"/>
      <c r="KCQ465" s="3"/>
      <c r="KCR465" s="3"/>
      <c r="KCS465" s="3"/>
      <c r="KCT465" s="3"/>
      <c r="KCU465" s="3"/>
      <c r="KCV465" s="3"/>
      <c r="KCW465" s="3"/>
      <c r="KCX465" s="3"/>
      <c r="KCY465" s="3"/>
      <c r="KCZ465" s="3"/>
      <c r="KDA465" s="3"/>
      <c r="KDB465" s="3"/>
      <c r="KDC465" s="3"/>
      <c r="KDD465" s="3"/>
      <c r="KDE465" s="3"/>
      <c r="KDF465" s="3"/>
      <c r="KDG465" s="3"/>
      <c r="KDH465" s="3"/>
      <c r="KDI465" s="3"/>
      <c r="KDJ465" s="3"/>
      <c r="KDK465" s="3"/>
      <c r="KDL465" s="3"/>
      <c r="KDM465" s="3"/>
      <c r="KDN465" s="3"/>
      <c r="KDO465" s="3"/>
      <c r="KDP465" s="3"/>
      <c r="KDQ465" s="3"/>
      <c r="KDR465" s="3"/>
      <c r="KDS465" s="3"/>
      <c r="KDT465" s="3"/>
      <c r="KDU465" s="3"/>
      <c r="KDV465" s="3"/>
      <c r="KDW465" s="3"/>
      <c r="KDX465" s="3"/>
      <c r="KDY465" s="3"/>
      <c r="KDZ465" s="3"/>
      <c r="KEA465" s="3"/>
      <c r="KEB465" s="3"/>
      <c r="KEC465" s="3"/>
      <c r="KED465" s="3"/>
      <c r="KEE465" s="3"/>
      <c r="KEF465" s="3"/>
      <c r="KEG465" s="3"/>
      <c r="KEH465" s="3"/>
      <c r="KEI465" s="3"/>
      <c r="KEJ465" s="3"/>
      <c r="KEK465" s="3"/>
      <c r="KEL465" s="3"/>
      <c r="KEM465" s="3"/>
      <c r="KEN465" s="3"/>
      <c r="KEO465" s="3"/>
      <c r="KEP465" s="3"/>
      <c r="KEQ465" s="3"/>
      <c r="KER465" s="3"/>
      <c r="KES465" s="3"/>
      <c r="KET465" s="3"/>
      <c r="KEU465" s="3"/>
      <c r="KEV465" s="3"/>
      <c r="KEW465" s="3"/>
      <c r="KEX465" s="3"/>
      <c r="KEY465" s="3"/>
      <c r="KEZ465" s="3"/>
      <c r="KFA465" s="3"/>
      <c r="KFB465" s="3"/>
      <c r="KFC465" s="3"/>
      <c r="KFD465" s="3"/>
      <c r="KFE465" s="3"/>
      <c r="KFF465" s="3"/>
      <c r="KFG465" s="3"/>
      <c r="KFH465" s="3"/>
      <c r="KFI465" s="3"/>
      <c r="KFJ465" s="3"/>
      <c r="KFK465" s="3"/>
      <c r="KFL465" s="3"/>
      <c r="KFM465" s="3"/>
      <c r="KFN465" s="3"/>
      <c r="KFO465" s="3"/>
      <c r="KFP465" s="3"/>
      <c r="KFQ465" s="3"/>
      <c r="KFR465" s="3"/>
      <c r="KFS465" s="3"/>
      <c r="KFT465" s="3"/>
      <c r="KFU465" s="3"/>
      <c r="KFV465" s="3"/>
      <c r="KFW465" s="3"/>
      <c r="KFX465" s="3"/>
      <c r="KFY465" s="3"/>
      <c r="KFZ465" s="3"/>
      <c r="KGA465" s="3"/>
      <c r="KGB465" s="3"/>
      <c r="KGC465" s="3"/>
      <c r="KGD465" s="3"/>
      <c r="KGE465" s="3"/>
      <c r="KGF465" s="3"/>
      <c r="KGG465" s="3"/>
      <c r="KGH465" s="3"/>
      <c r="KGI465" s="3"/>
      <c r="KGJ465" s="3"/>
      <c r="KGK465" s="3"/>
      <c r="KGL465" s="3"/>
      <c r="KGM465" s="3"/>
      <c r="KGN465" s="3"/>
      <c r="KGO465" s="3"/>
      <c r="KGP465" s="3"/>
      <c r="KGQ465" s="3"/>
      <c r="KGR465" s="3"/>
      <c r="KGS465" s="3"/>
      <c r="KGT465" s="3"/>
      <c r="KGU465" s="3"/>
      <c r="KGV465" s="3"/>
      <c r="KGW465" s="3"/>
      <c r="KGX465" s="3"/>
      <c r="KGY465" s="3"/>
      <c r="KGZ465" s="3"/>
      <c r="KHA465" s="3"/>
      <c r="KHB465" s="3"/>
      <c r="KHC465" s="3"/>
      <c r="KHD465" s="3"/>
      <c r="KHE465" s="3"/>
      <c r="KHF465" s="3"/>
      <c r="KHG465" s="3"/>
      <c r="KHH465" s="3"/>
      <c r="KHI465" s="3"/>
      <c r="KHJ465" s="3"/>
      <c r="KHK465" s="3"/>
      <c r="KHL465" s="3"/>
      <c r="KHM465" s="3"/>
      <c r="KHN465" s="3"/>
      <c r="KHO465" s="3"/>
      <c r="KHP465" s="3"/>
      <c r="KHQ465" s="3"/>
      <c r="KHR465" s="3"/>
      <c r="KHS465" s="3"/>
      <c r="KHT465" s="3"/>
      <c r="KHU465" s="3"/>
      <c r="KHV465" s="3"/>
      <c r="KHW465" s="3"/>
      <c r="KHX465" s="3"/>
      <c r="KHY465" s="3"/>
      <c r="KHZ465" s="3"/>
      <c r="KIA465" s="3"/>
      <c r="KIB465" s="3"/>
      <c r="KIC465" s="3"/>
      <c r="KID465" s="3"/>
      <c r="KIE465" s="3"/>
      <c r="KIG465" s="3"/>
      <c r="KII465" s="3"/>
      <c r="KIJ465" s="3"/>
      <c r="KIK465" s="3"/>
      <c r="KIL465" s="3"/>
      <c r="KIM465" s="3"/>
      <c r="KIN465" s="3"/>
      <c r="KIO465" s="3"/>
      <c r="KIP465" s="3"/>
      <c r="KIU465" s="3"/>
      <c r="KIV465" s="3"/>
      <c r="KIW465" s="3"/>
      <c r="KIX465" s="3"/>
      <c r="KIY465" s="3"/>
      <c r="KIZ465" s="3"/>
      <c r="KJA465" s="3"/>
      <c r="KJB465" s="3"/>
      <c r="KJC465" s="3"/>
      <c r="KJD465" s="3"/>
      <c r="KJE465" s="3"/>
      <c r="KJF465" s="3"/>
      <c r="KJG465" s="3"/>
      <c r="KJH465" s="3"/>
      <c r="KJI465" s="3"/>
      <c r="KJJ465" s="3"/>
      <c r="KJK465" s="3"/>
      <c r="KJL465" s="3"/>
      <c r="KJM465" s="3"/>
      <c r="KJN465" s="3"/>
      <c r="KJO465" s="3"/>
      <c r="KJP465" s="3"/>
      <c r="KJQ465" s="3"/>
      <c r="KJR465" s="3"/>
      <c r="KJS465" s="3"/>
      <c r="KJT465" s="3"/>
      <c r="KJU465" s="3"/>
      <c r="KJV465" s="3"/>
      <c r="KJW465" s="3"/>
      <c r="KJX465" s="3"/>
      <c r="KJY465" s="3"/>
      <c r="KJZ465" s="3"/>
      <c r="KKA465" s="3"/>
      <c r="KKB465" s="3"/>
      <c r="KKC465" s="3"/>
      <c r="KKD465" s="3"/>
      <c r="KKE465" s="3"/>
      <c r="KKF465" s="3"/>
      <c r="KKG465" s="3"/>
      <c r="KKH465" s="3"/>
      <c r="KKI465" s="3"/>
      <c r="KKJ465" s="3"/>
      <c r="KKK465" s="3"/>
      <c r="KKL465" s="3"/>
      <c r="KKM465" s="3"/>
      <c r="KKN465" s="3"/>
      <c r="KKO465" s="3"/>
      <c r="KKP465" s="3"/>
      <c r="KKQ465" s="3"/>
      <c r="KKR465" s="3"/>
      <c r="KKS465" s="3"/>
      <c r="KKT465" s="3"/>
      <c r="KKU465" s="3"/>
      <c r="KKV465" s="3"/>
      <c r="KKW465" s="3"/>
      <c r="KKX465" s="3"/>
      <c r="KKY465" s="3"/>
      <c r="KKZ465" s="3"/>
      <c r="KLA465" s="3"/>
      <c r="KLB465" s="3"/>
      <c r="KLC465" s="3"/>
      <c r="KLD465" s="3"/>
      <c r="KLE465" s="3"/>
      <c r="KLF465" s="3"/>
      <c r="KLG465" s="3"/>
      <c r="KLH465" s="3"/>
      <c r="KLI465" s="3"/>
      <c r="KLJ465" s="3"/>
      <c r="KLK465" s="3"/>
      <c r="KLL465" s="3"/>
      <c r="KLM465" s="3"/>
      <c r="KLN465" s="3"/>
      <c r="KLO465" s="3"/>
      <c r="KLP465" s="3"/>
      <c r="KLQ465" s="3"/>
      <c r="KLR465" s="3"/>
      <c r="KLS465" s="3"/>
      <c r="KLT465" s="3"/>
      <c r="KLU465" s="3"/>
      <c r="KLV465" s="3"/>
      <c r="KLW465" s="3"/>
      <c r="KLX465" s="3"/>
      <c r="KLY465" s="3"/>
      <c r="KLZ465" s="3"/>
      <c r="KMA465" s="3"/>
      <c r="KMB465" s="3"/>
      <c r="KMC465" s="3"/>
      <c r="KMD465" s="3"/>
      <c r="KME465" s="3"/>
      <c r="KMF465" s="3"/>
      <c r="KMG465" s="3"/>
      <c r="KMH465" s="3"/>
      <c r="KMI465" s="3"/>
      <c r="KMJ465" s="3"/>
      <c r="KMK465" s="3"/>
      <c r="KML465" s="3"/>
      <c r="KMM465" s="3"/>
      <c r="KMN465" s="3"/>
      <c r="KMO465" s="3"/>
      <c r="KMP465" s="3"/>
      <c r="KMQ465" s="3"/>
      <c r="KMR465" s="3"/>
      <c r="KMS465" s="3"/>
      <c r="KMT465" s="3"/>
      <c r="KMU465" s="3"/>
      <c r="KMV465" s="3"/>
      <c r="KMW465" s="3"/>
      <c r="KMX465" s="3"/>
      <c r="KMY465" s="3"/>
      <c r="KMZ465" s="3"/>
      <c r="KNA465" s="3"/>
      <c r="KNB465" s="3"/>
      <c r="KNC465" s="3"/>
      <c r="KND465" s="3"/>
      <c r="KNE465" s="3"/>
      <c r="KNF465" s="3"/>
      <c r="KNG465" s="3"/>
      <c r="KNH465" s="3"/>
      <c r="KNI465" s="3"/>
      <c r="KNJ465" s="3"/>
      <c r="KNK465" s="3"/>
      <c r="KNL465" s="3"/>
      <c r="KNM465" s="3"/>
      <c r="KNN465" s="3"/>
      <c r="KNO465" s="3"/>
      <c r="KNP465" s="3"/>
      <c r="KNQ465" s="3"/>
      <c r="KNR465" s="3"/>
      <c r="KNS465" s="3"/>
      <c r="KNT465" s="3"/>
      <c r="KNU465" s="3"/>
      <c r="KNV465" s="3"/>
      <c r="KNW465" s="3"/>
      <c r="KNX465" s="3"/>
      <c r="KNY465" s="3"/>
      <c r="KNZ465" s="3"/>
      <c r="KOA465" s="3"/>
      <c r="KOB465" s="3"/>
      <c r="KOC465" s="3"/>
      <c r="KOD465" s="3"/>
      <c r="KOE465" s="3"/>
      <c r="KOF465" s="3"/>
      <c r="KOG465" s="3"/>
      <c r="KOH465" s="3"/>
      <c r="KOI465" s="3"/>
      <c r="KOJ465" s="3"/>
      <c r="KOK465" s="3"/>
      <c r="KOL465" s="3"/>
      <c r="KOM465" s="3"/>
      <c r="KON465" s="3"/>
      <c r="KOO465" s="3"/>
      <c r="KOP465" s="3"/>
      <c r="KOQ465" s="3"/>
      <c r="KOR465" s="3"/>
      <c r="KOS465" s="3"/>
      <c r="KOT465" s="3"/>
      <c r="KOU465" s="3"/>
      <c r="KOV465" s="3"/>
      <c r="KOW465" s="3"/>
      <c r="KOX465" s="3"/>
      <c r="KOY465" s="3"/>
      <c r="KOZ465" s="3"/>
      <c r="KPA465" s="3"/>
      <c r="KPB465" s="3"/>
      <c r="KPC465" s="3"/>
      <c r="KPD465" s="3"/>
      <c r="KPE465" s="3"/>
      <c r="KPF465" s="3"/>
      <c r="KPG465" s="3"/>
      <c r="KPH465" s="3"/>
      <c r="KPI465" s="3"/>
      <c r="KPJ465" s="3"/>
      <c r="KPK465" s="3"/>
      <c r="KPL465" s="3"/>
      <c r="KPM465" s="3"/>
      <c r="KPN465" s="3"/>
      <c r="KPO465" s="3"/>
      <c r="KPP465" s="3"/>
      <c r="KPQ465" s="3"/>
      <c r="KPR465" s="3"/>
      <c r="KPS465" s="3"/>
      <c r="KPT465" s="3"/>
      <c r="KPU465" s="3"/>
      <c r="KPV465" s="3"/>
      <c r="KPW465" s="3"/>
      <c r="KPX465" s="3"/>
      <c r="KPY465" s="3"/>
      <c r="KPZ465" s="3"/>
      <c r="KQA465" s="3"/>
      <c r="KQB465" s="3"/>
      <c r="KQC465" s="3"/>
      <c r="KQD465" s="3"/>
      <c r="KQE465" s="3"/>
      <c r="KQF465" s="3"/>
      <c r="KQG465" s="3"/>
      <c r="KQH465" s="3"/>
      <c r="KQI465" s="3"/>
      <c r="KQJ465" s="3"/>
      <c r="KQK465" s="3"/>
      <c r="KQL465" s="3"/>
      <c r="KQM465" s="3"/>
      <c r="KQN465" s="3"/>
      <c r="KQO465" s="3"/>
      <c r="KQP465" s="3"/>
      <c r="KQQ465" s="3"/>
      <c r="KQR465" s="3"/>
      <c r="KQS465" s="3"/>
      <c r="KQT465" s="3"/>
      <c r="KQU465" s="3"/>
      <c r="KQV465" s="3"/>
      <c r="KQW465" s="3"/>
      <c r="KQX465" s="3"/>
      <c r="KQY465" s="3"/>
      <c r="KQZ465" s="3"/>
      <c r="KRA465" s="3"/>
      <c r="KRB465" s="3"/>
      <c r="KRC465" s="3"/>
      <c r="KRD465" s="3"/>
      <c r="KRE465" s="3"/>
      <c r="KRF465" s="3"/>
      <c r="KRG465" s="3"/>
      <c r="KRH465" s="3"/>
      <c r="KRI465" s="3"/>
      <c r="KRJ465" s="3"/>
      <c r="KRK465" s="3"/>
      <c r="KRL465" s="3"/>
      <c r="KRM465" s="3"/>
      <c r="KRN465" s="3"/>
      <c r="KRO465" s="3"/>
      <c r="KRP465" s="3"/>
      <c r="KRQ465" s="3"/>
      <c r="KRR465" s="3"/>
      <c r="KRS465" s="3"/>
      <c r="KRT465" s="3"/>
      <c r="KRU465" s="3"/>
      <c r="KRV465" s="3"/>
      <c r="KRW465" s="3"/>
      <c r="KRX465" s="3"/>
      <c r="KRY465" s="3"/>
      <c r="KRZ465" s="3"/>
      <c r="KSA465" s="3"/>
      <c r="KSC465" s="3"/>
      <c r="KSE465" s="3"/>
      <c r="KSF465" s="3"/>
      <c r="KSG465" s="3"/>
      <c r="KSH465" s="3"/>
      <c r="KSI465" s="3"/>
      <c r="KSJ465" s="3"/>
      <c r="KSK465" s="3"/>
      <c r="KSL465" s="3"/>
      <c r="KSQ465" s="3"/>
      <c r="KSR465" s="3"/>
      <c r="KSS465" s="3"/>
      <c r="KST465" s="3"/>
      <c r="KSU465" s="3"/>
      <c r="KSV465" s="3"/>
      <c r="KSW465" s="3"/>
      <c r="KSX465" s="3"/>
      <c r="KSY465" s="3"/>
      <c r="KSZ465" s="3"/>
      <c r="KTA465" s="3"/>
      <c r="KTB465" s="3"/>
      <c r="KTC465" s="3"/>
      <c r="KTD465" s="3"/>
      <c r="KTE465" s="3"/>
      <c r="KTF465" s="3"/>
      <c r="KTG465" s="3"/>
      <c r="KTH465" s="3"/>
      <c r="KTI465" s="3"/>
      <c r="KTJ465" s="3"/>
      <c r="KTK465" s="3"/>
      <c r="KTL465" s="3"/>
      <c r="KTM465" s="3"/>
      <c r="KTN465" s="3"/>
      <c r="KTO465" s="3"/>
      <c r="KTP465" s="3"/>
      <c r="KTQ465" s="3"/>
      <c r="KTR465" s="3"/>
      <c r="KTS465" s="3"/>
      <c r="KTT465" s="3"/>
      <c r="KTU465" s="3"/>
      <c r="KTV465" s="3"/>
      <c r="KTW465" s="3"/>
      <c r="KTX465" s="3"/>
      <c r="KTY465" s="3"/>
      <c r="KTZ465" s="3"/>
      <c r="KUA465" s="3"/>
      <c r="KUB465" s="3"/>
      <c r="KUC465" s="3"/>
      <c r="KUD465" s="3"/>
      <c r="KUE465" s="3"/>
      <c r="KUF465" s="3"/>
      <c r="KUG465" s="3"/>
      <c r="KUH465" s="3"/>
      <c r="KUI465" s="3"/>
      <c r="KUJ465" s="3"/>
      <c r="KUK465" s="3"/>
      <c r="KUL465" s="3"/>
      <c r="KUM465" s="3"/>
      <c r="KUN465" s="3"/>
      <c r="KUO465" s="3"/>
      <c r="KUP465" s="3"/>
      <c r="KUQ465" s="3"/>
      <c r="KUR465" s="3"/>
      <c r="KUS465" s="3"/>
      <c r="KUT465" s="3"/>
      <c r="KUU465" s="3"/>
      <c r="KUV465" s="3"/>
      <c r="KUW465" s="3"/>
      <c r="KUX465" s="3"/>
      <c r="KUY465" s="3"/>
      <c r="KUZ465" s="3"/>
      <c r="KVA465" s="3"/>
      <c r="KVB465" s="3"/>
      <c r="KVC465" s="3"/>
      <c r="KVD465" s="3"/>
      <c r="KVE465" s="3"/>
      <c r="KVF465" s="3"/>
      <c r="KVG465" s="3"/>
      <c r="KVH465" s="3"/>
      <c r="KVI465" s="3"/>
      <c r="KVJ465" s="3"/>
      <c r="KVK465" s="3"/>
      <c r="KVL465" s="3"/>
      <c r="KVM465" s="3"/>
      <c r="KVN465" s="3"/>
      <c r="KVO465" s="3"/>
      <c r="KVP465" s="3"/>
      <c r="KVQ465" s="3"/>
      <c r="KVR465" s="3"/>
      <c r="KVS465" s="3"/>
      <c r="KVT465" s="3"/>
      <c r="KVU465" s="3"/>
      <c r="KVV465" s="3"/>
      <c r="KVW465" s="3"/>
      <c r="KVX465" s="3"/>
      <c r="KVY465" s="3"/>
      <c r="KVZ465" s="3"/>
      <c r="KWA465" s="3"/>
      <c r="KWB465" s="3"/>
      <c r="KWC465" s="3"/>
      <c r="KWD465" s="3"/>
      <c r="KWE465" s="3"/>
      <c r="KWF465" s="3"/>
      <c r="KWG465" s="3"/>
      <c r="KWH465" s="3"/>
      <c r="KWI465" s="3"/>
      <c r="KWJ465" s="3"/>
      <c r="KWK465" s="3"/>
      <c r="KWL465" s="3"/>
      <c r="KWM465" s="3"/>
      <c r="KWN465" s="3"/>
      <c r="KWO465" s="3"/>
      <c r="KWP465" s="3"/>
      <c r="KWQ465" s="3"/>
      <c r="KWR465" s="3"/>
      <c r="KWS465" s="3"/>
      <c r="KWT465" s="3"/>
      <c r="KWU465" s="3"/>
      <c r="KWV465" s="3"/>
      <c r="KWW465" s="3"/>
      <c r="KWX465" s="3"/>
      <c r="KWY465" s="3"/>
      <c r="KWZ465" s="3"/>
      <c r="KXA465" s="3"/>
      <c r="KXB465" s="3"/>
      <c r="KXC465" s="3"/>
      <c r="KXD465" s="3"/>
      <c r="KXE465" s="3"/>
      <c r="KXF465" s="3"/>
      <c r="KXG465" s="3"/>
      <c r="KXH465" s="3"/>
      <c r="KXI465" s="3"/>
      <c r="KXJ465" s="3"/>
      <c r="KXK465" s="3"/>
      <c r="KXL465" s="3"/>
      <c r="KXM465" s="3"/>
      <c r="KXN465" s="3"/>
      <c r="KXO465" s="3"/>
      <c r="KXP465" s="3"/>
      <c r="KXQ465" s="3"/>
      <c r="KXR465" s="3"/>
      <c r="KXS465" s="3"/>
      <c r="KXT465" s="3"/>
      <c r="KXU465" s="3"/>
      <c r="KXV465" s="3"/>
      <c r="KXW465" s="3"/>
      <c r="KXX465" s="3"/>
      <c r="KXY465" s="3"/>
      <c r="KXZ465" s="3"/>
      <c r="KYA465" s="3"/>
      <c r="KYB465" s="3"/>
      <c r="KYC465" s="3"/>
      <c r="KYD465" s="3"/>
      <c r="KYE465" s="3"/>
      <c r="KYF465" s="3"/>
      <c r="KYG465" s="3"/>
      <c r="KYH465" s="3"/>
      <c r="KYI465" s="3"/>
      <c r="KYJ465" s="3"/>
      <c r="KYK465" s="3"/>
      <c r="KYL465" s="3"/>
      <c r="KYM465" s="3"/>
      <c r="KYN465" s="3"/>
      <c r="KYO465" s="3"/>
      <c r="KYP465" s="3"/>
      <c r="KYQ465" s="3"/>
      <c r="KYR465" s="3"/>
      <c r="KYS465" s="3"/>
      <c r="KYT465" s="3"/>
      <c r="KYU465" s="3"/>
      <c r="KYV465" s="3"/>
      <c r="KYW465" s="3"/>
      <c r="KYX465" s="3"/>
      <c r="KYY465" s="3"/>
      <c r="KYZ465" s="3"/>
      <c r="KZA465" s="3"/>
      <c r="KZB465" s="3"/>
      <c r="KZC465" s="3"/>
      <c r="KZD465" s="3"/>
      <c r="KZE465" s="3"/>
      <c r="KZF465" s="3"/>
      <c r="KZG465" s="3"/>
      <c r="KZH465" s="3"/>
      <c r="KZI465" s="3"/>
      <c r="KZJ465" s="3"/>
      <c r="KZK465" s="3"/>
      <c r="KZL465" s="3"/>
      <c r="KZM465" s="3"/>
      <c r="KZN465" s="3"/>
      <c r="KZO465" s="3"/>
      <c r="KZP465" s="3"/>
      <c r="KZQ465" s="3"/>
      <c r="KZR465" s="3"/>
      <c r="KZS465" s="3"/>
      <c r="KZT465" s="3"/>
      <c r="KZU465" s="3"/>
      <c r="KZV465" s="3"/>
      <c r="KZW465" s="3"/>
      <c r="KZX465" s="3"/>
      <c r="KZY465" s="3"/>
      <c r="KZZ465" s="3"/>
      <c r="LAA465" s="3"/>
      <c r="LAB465" s="3"/>
      <c r="LAC465" s="3"/>
      <c r="LAD465" s="3"/>
      <c r="LAE465" s="3"/>
      <c r="LAF465" s="3"/>
      <c r="LAG465" s="3"/>
      <c r="LAH465" s="3"/>
      <c r="LAI465" s="3"/>
      <c r="LAJ465" s="3"/>
      <c r="LAK465" s="3"/>
      <c r="LAL465" s="3"/>
      <c r="LAM465" s="3"/>
      <c r="LAN465" s="3"/>
      <c r="LAO465" s="3"/>
      <c r="LAP465" s="3"/>
      <c r="LAQ465" s="3"/>
      <c r="LAR465" s="3"/>
      <c r="LAS465" s="3"/>
      <c r="LAT465" s="3"/>
      <c r="LAU465" s="3"/>
      <c r="LAV465" s="3"/>
      <c r="LAW465" s="3"/>
      <c r="LAX465" s="3"/>
      <c r="LAY465" s="3"/>
      <c r="LAZ465" s="3"/>
      <c r="LBA465" s="3"/>
      <c r="LBB465" s="3"/>
      <c r="LBC465" s="3"/>
      <c r="LBD465" s="3"/>
      <c r="LBE465" s="3"/>
      <c r="LBF465" s="3"/>
      <c r="LBG465" s="3"/>
      <c r="LBH465" s="3"/>
      <c r="LBI465" s="3"/>
      <c r="LBJ465" s="3"/>
      <c r="LBK465" s="3"/>
      <c r="LBL465" s="3"/>
      <c r="LBM465" s="3"/>
      <c r="LBN465" s="3"/>
      <c r="LBO465" s="3"/>
      <c r="LBP465" s="3"/>
      <c r="LBQ465" s="3"/>
      <c r="LBR465" s="3"/>
      <c r="LBS465" s="3"/>
      <c r="LBT465" s="3"/>
      <c r="LBU465" s="3"/>
      <c r="LBV465" s="3"/>
      <c r="LBW465" s="3"/>
      <c r="LBY465" s="3"/>
      <c r="LCA465" s="3"/>
      <c r="LCB465" s="3"/>
      <c r="LCC465" s="3"/>
      <c r="LCD465" s="3"/>
      <c r="LCE465" s="3"/>
      <c r="LCF465" s="3"/>
      <c r="LCG465" s="3"/>
      <c r="LCH465" s="3"/>
      <c r="LCM465" s="3"/>
      <c r="LCN465" s="3"/>
      <c r="LCO465" s="3"/>
      <c r="LCP465" s="3"/>
      <c r="LCQ465" s="3"/>
      <c r="LCR465" s="3"/>
      <c r="LCS465" s="3"/>
      <c r="LCT465" s="3"/>
      <c r="LCU465" s="3"/>
      <c r="LCV465" s="3"/>
      <c r="LCW465" s="3"/>
      <c r="LCX465" s="3"/>
      <c r="LCY465" s="3"/>
      <c r="LCZ465" s="3"/>
      <c r="LDA465" s="3"/>
      <c r="LDB465" s="3"/>
      <c r="LDC465" s="3"/>
      <c r="LDD465" s="3"/>
      <c r="LDE465" s="3"/>
      <c r="LDF465" s="3"/>
      <c r="LDG465" s="3"/>
      <c r="LDH465" s="3"/>
      <c r="LDI465" s="3"/>
      <c r="LDJ465" s="3"/>
      <c r="LDK465" s="3"/>
      <c r="LDL465" s="3"/>
      <c r="LDM465" s="3"/>
      <c r="LDN465" s="3"/>
      <c r="LDO465" s="3"/>
      <c r="LDP465" s="3"/>
      <c r="LDQ465" s="3"/>
      <c r="LDR465" s="3"/>
      <c r="LDS465" s="3"/>
      <c r="LDT465" s="3"/>
      <c r="LDU465" s="3"/>
      <c r="LDV465" s="3"/>
      <c r="LDW465" s="3"/>
      <c r="LDX465" s="3"/>
      <c r="LDY465" s="3"/>
      <c r="LDZ465" s="3"/>
      <c r="LEA465" s="3"/>
      <c r="LEB465" s="3"/>
      <c r="LEC465" s="3"/>
      <c r="LED465" s="3"/>
      <c r="LEE465" s="3"/>
      <c r="LEF465" s="3"/>
      <c r="LEG465" s="3"/>
      <c r="LEH465" s="3"/>
      <c r="LEI465" s="3"/>
      <c r="LEJ465" s="3"/>
      <c r="LEK465" s="3"/>
      <c r="LEL465" s="3"/>
      <c r="LEM465" s="3"/>
      <c r="LEN465" s="3"/>
      <c r="LEO465" s="3"/>
      <c r="LEP465" s="3"/>
      <c r="LEQ465" s="3"/>
      <c r="LER465" s="3"/>
      <c r="LES465" s="3"/>
      <c r="LET465" s="3"/>
      <c r="LEU465" s="3"/>
      <c r="LEV465" s="3"/>
      <c r="LEW465" s="3"/>
      <c r="LEX465" s="3"/>
      <c r="LEY465" s="3"/>
      <c r="LEZ465" s="3"/>
      <c r="LFA465" s="3"/>
      <c r="LFB465" s="3"/>
      <c r="LFC465" s="3"/>
      <c r="LFD465" s="3"/>
      <c r="LFE465" s="3"/>
      <c r="LFF465" s="3"/>
      <c r="LFG465" s="3"/>
      <c r="LFH465" s="3"/>
      <c r="LFI465" s="3"/>
      <c r="LFJ465" s="3"/>
      <c r="LFK465" s="3"/>
      <c r="LFL465" s="3"/>
      <c r="LFM465" s="3"/>
      <c r="LFN465" s="3"/>
      <c r="LFO465" s="3"/>
      <c r="LFP465" s="3"/>
      <c r="LFQ465" s="3"/>
      <c r="LFR465" s="3"/>
      <c r="LFS465" s="3"/>
      <c r="LFT465" s="3"/>
      <c r="LFU465" s="3"/>
      <c r="LFV465" s="3"/>
      <c r="LFW465" s="3"/>
      <c r="LFX465" s="3"/>
      <c r="LFY465" s="3"/>
      <c r="LFZ465" s="3"/>
      <c r="LGA465" s="3"/>
      <c r="LGB465" s="3"/>
      <c r="LGC465" s="3"/>
      <c r="LGD465" s="3"/>
      <c r="LGE465" s="3"/>
      <c r="LGF465" s="3"/>
      <c r="LGG465" s="3"/>
      <c r="LGH465" s="3"/>
      <c r="LGI465" s="3"/>
      <c r="LGJ465" s="3"/>
      <c r="LGK465" s="3"/>
      <c r="LGL465" s="3"/>
      <c r="LGM465" s="3"/>
      <c r="LGN465" s="3"/>
      <c r="LGO465" s="3"/>
      <c r="LGP465" s="3"/>
      <c r="LGQ465" s="3"/>
      <c r="LGR465" s="3"/>
      <c r="LGS465" s="3"/>
      <c r="LGT465" s="3"/>
      <c r="LGU465" s="3"/>
      <c r="LGV465" s="3"/>
      <c r="LGW465" s="3"/>
      <c r="LGX465" s="3"/>
      <c r="LGY465" s="3"/>
      <c r="LGZ465" s="3"/>
      <c r="LHA465" s="3"/>
      <c r="LHB465" s="3"/>
      <c r="LHC465" s="3"/>
      <c r="LHD465" s="3"/>
      <c r="LHE465" s="3"/>
      <c r="LHF465" s="3"/>
      <c r="LHG465" s="3"/>
      <c r="LHH465" s="3"/>
      <c r="LHI465" s="3"/>
      <c r="LHJ465" s="3"/>
      <c r="LHK465" s="3"/>
      <c r="LHL465" s="3"/>
      <c r="LHM465" s="3"/>
      <c r="LHN465" s="3"/>
      <c r="LHO465" s="3"/>
      <c r="LHP465" s="3"/>
      <c r="LHQ465" s="3"/>
      <c r="LHR465" s="3"/>
      <c r="LHS465" s="3"/>
      <c r="LHT465" s="3"/>
      <c r="LHU465" s="3"/>
      <c r="LHV465" s="3"/>
      <c r="LHW465" s="3"/>
      <c r="LHX465" s="3"/>
      <c r="LHY465" s="3"/>
      <c r="LHZ465" s="3"/>
      <c r="LIA465" s="3"/>
      <c r="LIB465" s="3"/>
      <c r="LIC465" s="3"/>
      <c r="LID465" s="3"/>
      <c r="LIE465" s="3"/>
      <c r="LIF465" s="3"/>
      <c r="LIG465" s="3"/>
      <c r="LIH465" s="3"/>
      <c r="LII465" s="3"/>
      <c r="LIJ465" s="3"/>
      <c r="LIK465" s="3"/>
      <c r="LIL465" s="3"/>
      <c r="LIM465" s="3"/>
      <c r="LIN465" s="3"/>
      <c r="LIO465" s="3"/>
      <c r="LIP465" s="3"/>
      <c r="LIQ465" s="3"/>
      <c r="LIR465" s="3"/>
      <c r="LIS465" s="3"/>
      <c r="LIT465" s="3"/>
      <c r="LIU465" s="3"/>
      <c r="LIV465" s="3"/>
      <c r="LIW465" s="3"/>
      <c r="LIX465" s="3"/>
      <c r="LIY465" s="3"/>
      <c r="LIZ465" s="3"/>
      <c r="LJA465" s="3"/>
      <c r="LJB465" s="3"/>
      <c r="LJC465" s="3"/>
      <c r="LJD465" s="3"/>
      <c r="LJE465" s="3"/>
      <c r="LJF465" s="3"/>
      <c r="LJG465" s="3"/>
      <c r="LJH465" s="3"/>
      <c r="LJI465" s="3"/>
      <c r="LJJ465" s="3"/>
      <c r="LJK465" s="3"/>
      <c r="LJL465" s="3"/>
      <c r="LJM465" s="3"/>
      <c r="LJN465" s="3"/>
      <c r="LJO465" s="3"/>
      <c r="LJP465" s="3"/>
      <c r="LJQ465" s="3"/>
      <c r="LJR465" s="3"/>
      <c r="LJS465" s="3"/>
      <c r="LJT465" s="3"/>
      <c r="LJU465" s="3"/>
      <c r="LJV465" s="3"/>
      <c r="LJW465" s="3"/>
      <c r="LJX465" s="3"/>
      <c r="LJY465" s="3"/>
      <c r="LJZ465" s="3"/>
      <c r="LKA465" s="3"/>
      <c r="LKB465" s="3"/>
      <c r="LKC465" s="3"/>
      <c r="LKD465" s="3"/>
      <c r="LKE465" s="3"/>
      <c r="LKF465" s="3"/>
      <c r="LKG465" s="3"/>
      <c r="LKH465" s="3"/>
      <c r="LKI465" s="3"/>
      <c r="LKJ465" s="3"/>
      <c r="LKK465" s="3"/>
      <c r="LKL465" s="3"/>
      <c r="LKM465" s="3"/>
      <c r="LKN465" s="3"/>
      <c r="LKO465" s="3"/>
      <c r="LKP465" s="3"/>
      <c r="LKQ465" s="3"/>
      <c r="LKR465" s="3"/>
      <c r="LKS465" s="3"/>
      <c r="LKT465" s="3"/>
      <c r="LKU465" s="3"/>
      <c r="LKV465" s="3"/>
      <c r="LKW465" s="3"/>
      <c r="LKX465" s="3"/>
      <c r="LKY465" s="3"/>
      <c r="LKZ465" s="3"/>
      <c r="LLA465" s="3"/>
      <c r="LLB465" s="3"/>
      <c r="LLC465" s="3"/>
      <c r="LLD465" s="3"/>
      <c r="LLE465" s="3"/>
      <c r="LLF465" s="3"/>
      <c r="LLG465" s="3"/>
      <c r="LLH465" s="3"/>
      <c r="LLI465" s="3"/>
      <c r="LLJ465" s="3"/>
      <c r="LLK465" s="3"/>
      <c r="LLL465" s="3"/>
      <c r="LLM465" s="3"/>
      <c r="LLN465" s="3"/>
      <c r="LLO465" s="3"/>
      <c r="LLP465" s="3"/>
      <c r="LLQ465" s="3"/>
      <c r="LLR465" s="3"/>
      <c r="LLS465" s="3"/>
      <c r="LLU465" s="3"/>
      <c r="LLW465" s="3"/>
      <c r="LLX465" s="3"/>
      <c r="LLY465" s="3"/>
      <c r="LLZ465" s="3"/>
      <c r="LMA465" s="3"/>
      <c r="LMB465" s="3"/>
      <c r="LMC465" s="3"/>
      <c r="LMD465" s="3"/>
      <c r="LMI465" s="3"/>
      <c r="LMJ465" s="3"/>
      <c r="LMK465" s="3"/>
      <c r="LML465" s="3"/>
      <c r="LMM465" s="3"/>
      <c r="LMN465" s="3"/>
      <c r="LMO465" s="3"/>
      <c r="LMP465" s="3"/>
      <c r="LMQ465" s="3"/>
      <c r="LMR465" s="3"/>
      <c r="LMS465" s="3"/>
      <c r="LMT465" s="3"/>
      <c r="LMU465" s="3"/>
      <c r="LMV465" s="3"/>
      <c r="LMW465" s="3"/>
      <c r="LMX465" s="3"/>
      <c r="LMY465" s="3"/>
      <c r="LMZ465" s="3"/>
      <c r="LNA465" s="3"/>
      <c r="LNB465" s="3"/>
      <c r="LNC465" s="3"/>
      <c r="LND465" s="3"/>
      <c r="LNE465" s="3"/>
      <c r="LNF465" s="3"/>
      <c r="LNG465" s="3"/>
      <c r="LNH465" s="3"/>
      <c r="LNI465" s="3"/>
      <c r="LNJ465" s="3"/>
      <c r="LNK465" s="3"/>
      <c r="LNL465" s="3"/>
      <c r="LNM465" s="3"/>
      <c r="LNN465" s="3"/>
      <c r="LNO465" s="3"/>
      <c r="LNP465" s="3"/>
      <c r="LNQ465" s="3"/>
      <c r="LNR465" s="3"/>
      <c r="LNS465" s="3"/>
      <c r="LNT465" s="3"/>
      <c r="LNU465" s="3"/>
      <c r="LNV465" s="3"/>
      <c r="LNW465" s="3"/>
      <c r="LNX465" s="3"/>
      <c r="LNY465" s="3"/>
      <c r="LNZ465" s="3"/>
      <c r="LOA465" s="3"/>
      <c r="LOB465" s="3"/>
      <c r="LOC465" s="3"/>
      <c r="LOD465" s="3"/>
      <c r="LOE465" s="3"/>
      <c r="LOF465" s="3"/>
      <c r="LOG465" s="3"/>
      <c r="LOH465" s="3"/>
      <c r="LOI465" s="3"/>
      <c r="LOJ465" s="3"/>
      <c r="LOK465" s="3"/>
      <c r="LOL465" s="3"/>
      <c r="LOM465" s="3"/>
      <c r="LON465" s="3"/>
      <c r="LOO465" s="3"/>
      <c r="LOP465" s="3"/>
      <c r="LOQ465" s="3"/>
      <c r="LOR465" s="3"/>
      <c r="LOS465" s="3"/>
      <c r="LOT465" s="3"/>
      <c r="LOU465" s="3"/>
      <c r="LOV465" s="3"/>
      <c r="LOW465" s="3"/>
      <c r="LOX465" s="3"/>
      <c r="LOY465" s="3"/>
      <c r="LOZ465" s="3"/>
      <c r="LPA465" s="3"/>
      <c r="LPB465" s="3"/>
      <c r="LPC465" s="3"/>
      <c r="LPD465" s="3"/>
      <c r="LPE465" s="3"/>
      <c r="LPF465" s="3"/>
      <c r="LPG465" s="3"/>
      <c r="LPH465" s="3"/>
      <c r="LPI465" s="3"/>
      <c r="LPJ465" s="3"/>
      <c r="LPK465" s="3"/>
      <c r="LPL465" s="3"/>
      <c r="LPM465" s="3"/>
      <c r="LPN465" s="3"/>
      <c r="LPO465" s="3"/>
      <c r="LPP465" s="3"/>
      <c r="LPQ465" s="3"/>
      <c r="LPR465" s="3"/>
      <c r="LPS465" s="3"/>
      <c r="LPT465" s="3"/>
      <c r="LPU465" s="3"/>
      <c r="LPV465" s="3"/>
      <c r="LPW465" s="3"/>
      <c r="LPX465" s="3"/>
      <c r="LPY465" s="3"/>
      <c r="LPZ465" s="3"/>
      <c r="LQA465" s="3"/>
      <c r="LQB465" s="3"/>
      <c r="LQC465" s="3"/>
      <c r="LQD465" s="3"/>
      <c r="LQE465" s="3"/>
      <c r="LQF465" s="3"/>
      <c r="LQG465" s="3"/>
      <c r="LQH465" s="3"/>
      <c r="LQI465" s="3"/>
      <c r="LQJ465" s="3"/>
      <c r="LQK465" s="3"/>
      <c r="LQL465" s="3"/>
      <c r="LQM465" s="3"/>
      <c r="LQN465" s="3"/>
      <c r="LQO465" s="3"/>
      <c r="LQP465" s="3"/>
      <c r="LQQ465" s="3"/>
      <c r="LQR465" s="3"/>
      <c r="LQS465" s="3"/>
      <c r="LQT465" s="3"/>
      <c r="LQU465" s="3"/>
      <c r="LQV465" s="3"/>
      <c r="LQW465" s="3"/>
      <c r="LQX465" s="3"/>
      <c r="LQY465" s="3"/>
      <c r="LQZ465" s="3"/>
      <c r="LRA465" s="3"/>
      <c r="LRB465" s="3"/>
      <c r="LRC465" s="3"/>
      <c r="LRD465" s="3"/>
      <c r="LRE465" s="3"/>
      <c r="LRF465" s="3"/>
      <c r="LRG465" s="3"/>
      <c r="LRH465" s="3"/>
      <c r="LRI465" s="3"/>
      <c r="LRJ465" s="3"/>
      <c r="LRK465" s="3"/>
      <c r="LRL465" s="3"/>
      <c r="LRM465" s="3"/>
      <c r="LRN465" s="3"/>
      <c r="LRO465" s="3"/>
      <c r="LRP465" s="3"/>
      <c r="LRQ465" s="3"/>
      <c r="LRR465" s="3"/>
      <c r="LRS465" s="3"/>
      <c r="LRT465" s="3"/>
      <c r="LRU465" s="3"/>
      <c r="LRV465" s="3"/>
      <c r="LRW465" s="3"/>
      <c r="LRX465" s="3"/>
      <c r="LRY465" s="3"/>
      <c r="LRZ465" s="3"/>
      <c r="LSA465" s="3"/>
      <c r="LSB465" s="3"/>
      <c r="LSC465" s="3"/>
      <c r="LSD465" s="3"/>
      <c r="LSE465" s="3"/>
      <c r="LSF465" s="3"/>
      <c r="LSG465" s="3"/>
      <c r="LSH465" s="3"/>
      <c r="LSI465" s="3"/>
      <c r="LSJ465" s="3"/>
      <c r="LSK465" s="3"/>
      <c r="LSL465" s="3"/>
      <c r="LSM465" s="3"/>
      <c r="LSN465" s="3"/>
      <c r="LSO465" s="3"/>
      <c r="LSP465" s="3"/>
      <c r="LSQ465" s="3"/>
      <c r="LSR465" s="3"/>
      <c r="LSS465" s="3"/>
      <c r="LST465" s="3"/>
      <c r="LSU465" s="3"/>
      <c r="LSV465" s="3"/>
      <c r="LSW465" s="3"/>
      <c r="LSX465" s="3"/>
      <c r="LSY465" s="3"/>
      <c r="LSZ465" s="3"/>
      <c r="LTA465" s="3"/>
      <c r="LTB465" s="3"/>
      <c r="LTC465" s="3"/>
      <c r="LTD465" s="3"/>
      <c r="LTE465" s="3"/>
      <c r="LTF465" s="3"/>
      <c r="LTG465" s="3"/>
      <c r="LTH465" s="3"/>
      <c r="LTI465" s="3"/>
      <c r="LTJ465" s="3"/>
      <c r="LTK465" s="3"/>
      <c r="LTL465" s="3"/>
      <c r="LTM465" s="3"/>
      <c r="LTN465" s="3"/>
      <c r="LTO465" s="3"/>
      <c r="LTP465" s="3"/>
      <c r="LTQ465" s="3"/>
      <c r="LTR465" s="3"/>
      <c r="LTS465" s="3"/>
      <c r="LTT465" s="3"/>
      <c r="LTU465" s="3"/>
      <c r="LTV465" s="3"/>
      <c r="LTW465" s="3"/>
      <c r="LTX465" s="3"/>
      <c r="LTY465" s="3"/>
      <c r="LTZ465" s="3"/>
      <c r="LUA465" s="3"/>
      <c r="LUB465" s="3"/>
      <c r="LUC465" s="3"/>
      <c r="LUD465" s="3"/>
      <c r="LUE465" s="3"/>
      <c r="LUF465" s="3"/>
      <c r="LUG465" s="3"/>
      <c r="LUH465" s="3"/>
      <c r="LUI465" s="3"/>
      <c r="LUJ465" s="3"/>
      <c r="LUK465" s="3"/>
      <c r="LUL465" s="3"/>
      <c r="LUM465" s="3"/>
      <c r="LUN465" s="3"/>
      <c r="LUO465" s="3"/>
      <c r="LUP465" s="3"/>
      <c r="LUQ465" s="3"/>
      <c r="LUR465" s="3"/>
      <c r="LUS465" s="3"/>
      <c r="LUT465" s="3"/>
      <c r="LUU465" s="3"/>
      <c r="LUV465" s="3"/>
      <c r="LUW465" s="3"/>
      <c r="LUX465" s="3"/>
      <c r="LUY465" s="3"/>
      <c r="LUZ465" s="3"/>
      <c r="LVA465" s="3"/>
      <c r="LVB465" s="3"/>
      <c r="LVC465" s="3"/>
      <c r="LVD465" s="3"/>
      <c r="LVE465" s="3"/>
      <c r="LVF465" s="3"/>
      <c r="LVG465" s="3"/>
      <c r="LVH465" s="3"/>
      <c r="LVI465" s="3"/>
      <c r="LVJ465" s="3"/>
      <c r="LVK465" s="3"/>
      <c r="LVL465" s="3"/>
      <c r="LVM465" s="3"/>
      <c r="LVN465" s="3"/>
      <c r="LVO465" s="3"/>
      <c r="LVQ465" s="3"/>
      <c r="LVS465" s="3"/>
      <c r="LVT465" s="3"/>
      <c r="LVU465" s="3"/>
      <c r="LVV465" s="3"/>
      <c r="LVW465" s="3"/>
      <c r="LVX465" s="3"/>
      <c r="LVY465" s="3"/>
      <c r="LVZ465" s="3"/>
      <c r="LWE465" s="3"/>
      <c r="LWF465" s="3"/>
      <c r="LWG465" s="3"/>
      <c r="LWH465" s="3"/>
      <c r="LWI465" s="3"/>
      <c r="LWJ465" s="3"/>
      <c r="LWK465" s="3"/>
      <c r="LWL465" s="3"/>
      <c r="LWM465" s="3"/>
      <c r="LWN465" s="3"/>
      <c r="LWO465" s="3"/>
      <c r="LWP465" s="3"/>
      <c r="LWQ465" s="3"/>
      <c r="LWR465" s="3"/>
      <c r="LWS465" s="3"/>
      <c r="LWT465" s="3"/>
      <c r="LWU465" s="3"/>
      <c r="LWV465" s="3"/>
      <c r="LWW465" s="3"/>
      <c r="LWX465" s="3"/>
      <c r="LWY465" s="3"/>
      <c r="LWZ465" s="3"/>
      <c r="LXA465" s="3"/>
      <c r="LXB465" s="3"/>
      <c r="LXC465" s="3"/>
      <c r="LXD465" s="3"/>
      <c r="LXE465" s="3"/>
      <c r="LXF465" s="3"/>
      <c r="LXG465" s="3"/>
      <c r="LXH465" s="3"/>
      <c r="LXI465" s="3"/>
      <c r="LXJ465" s="3"/>
      <c r="LXK465" s="3"/>
      <c r="LXL465" s="3"/>
      <c r="LXM465" s="3"/>
      <c r="LXN465" s="3"/>
      <c r="LXO465" s="3"/>
      <c r="LXP465" s="3"/>
      <c r="LXQ465" s="3"/>
      <c r="LXR465" s="3"/>
      <c r="LXS465" s="3"/>
      <c r="LXT465" s="3"/>
      <c r="LXU465" s="3"/>
      <c r="LXV465" s="3"/>
      <c r="LXW465" s="3"/>
      <c r="LXX465" s="3"/>
      <c r="LXY465" s="3"/>
      <c r="LXZ465" s="3"/>
      <c r="LYA465" s="3"/>
      <c r="LYB465" s="3"/>
      <c r="LYC465" s="3"/>
      <c r="LYD465" s="3"/>
      <c r="LYE465" s="3"/>
      <c r="LYF465" s="3"/>
      <c r="LYG465" s="3"/>
      <c r="LYH465" s="3"/>
      <c r="LYI465" s="3"/>
      <c r="LYJ465" s="3"/>
      <c r="LYK465" s="3"/>
      <c r="LYL465" s="3"/>
      <c r="LYM465" s="3"/>
      <c r="LYN465" s="3"/>
      <c r="LYO465" s="3"/>
      <c r="LYP465" s="3"/>
      <c r="LYQ465" s="3"/>
      <c r="LYR465" s="3"/>
      <c r="LYS465" s="3"/>
      <c r="LYT465" s="3"/>
      <c r="LYU465" s="3"/>
      <c r="LYV465" s="3"/>
      <c r="LYW465" s="3"/>
      <c r="LYX465" s="3"/>
      <c r="LYY465" s="3"/>
      <c r="LYZ465" s="3"/>
      <c r="LZA465" s="3"/>
      <c r="LZB465" s="3"/>
      <c r="LZC465" s="3"/>
      <c r="LZD465" s="3"/>
      <c r="LZE465" s="3"/>
      <c r="LZF465" s="3"/>
      <c r="LZG465" s="3"/>
      <c r="LZH465" s="3"/>
      <c r="LZI465" s="3"/>
      <c r="LZJ465" s="3"/>
      <c r="LZK465" s="3"/>
      <c r="LZL465" s="3"/>
      <c r="LZM465" s="3"/>
      <c r="LZN465" s="3"/>
      <c r="LZO465" s="3"/>
      <c r="LZP465" s="3"/>
      <c r="LZQ465" s="3"/>
      <c r="LZR465" s="3"/>
      <c r="LZS465" s="3"/>
      <c r="LZT465" s="3"/>
      <c r="LZU465" s="3"/>
      <c r="LZV465" s="3"/>
      <c r="LZW465" s="3"/>
      <c r="LZX465" s="3"/>
      <c r="LZY465" s="3"/>
      <c r="LZZ465" s="3"/>
      <c r="MAA465" s="3"/>
      <c r="MAB465" s="3"/>
      <c r="MAC465" s="3"/>
      <c r="MAD465" s="3"/>
      <c r="MAE465" s="3"/>
      <c r="MAF465" s="3"/>
      <c r="MAG465" s="3"/>
      <c r="MAH465" s="3"/>
      <c r="MAI465" s="3"/>
      <c r="MAJ465" s="3"/>
      <c r="MAK465" s="3"/>
      <c r="MAL465" s="3"/>
      <c r="MAM465" s="3"/>
      <c r="MAN465" s="3"/>
      <c r="MAO465" s="3"/>
      <c r="MAP465" s="3"/>
      <c r="MAQ465" s="3"/>
      <c r="MAR465" s="3"/>
      <c r="MAS465" s="3"/>
      <c r="MAT465" s="3"/>
      <c r="MAU465" s="3"/>
      <c r="MAV465" s="3"/>
      <c r="MAW465" s="3"/>
      <c r="MAX465" s="3"/>
      <c r="MAY465" s="3"/>
      <c r="MAZ465" s="3"/>
      <c r="MBA465" s="3"/>
      <c r="MBB465" s="3"/>
      <c r="MBC465" s="3"/>
      <c r="MBD465" s="3"/>
      <c r="MBE465" s="3"/>
      <c r="MBF465" s="3"/>
      <c r="MBG465" s="3"/>
      <c r="MBH465" s="3"/>
      <c r="MBI465" s="3"/>
      <c r="MBJ465" s="3"/>
      <c r="MBK465" s="3"/>
      <c r="MBL465" s="3"/>
      <c r="MBM465" s="3"/>
      <c r="MBN465" s="3"/>
      <c r="MBO465" s="3"/>
      <c r="MBP465" s="3"/>
      <c r="MBQ465" s="3"/>
      <c r="MBR465" s="3"/>
      <c r="MBS465" s="3"/>
      <c r="MBT465" s="3"/>
      <c r="MBU465" s="3"/>
      <c r="MBV465" s="3"/>
      <c r="MBW465" s="3"/>
      <c r="MBX465" s="3"/>
      <c r="MBY465" s="3"/>
      <c r="MBZ465" s="3"/>
      <c r="MCA465" s="3"/>
      <c r="MCB465" s="3"/>
      <c r="MCC465" s="3"/>
      <c r="MCD465" s="3"/>
      <c r="MCE465" s="3"/>
      <c r="MCF465" s="3"/>
      <c r="MCG465" s="3"/>
      <c r="MCH465" s="3"/>
      <c r="MCI465" s="3"/>
      <c r="MCJ465" s="3"/>
      <c r="MCK465" s="3"/>
      <c r="MCL465" s="3"/>
      <c r="MCM465" s="3"/>
      <c r="MCN465" s="3"/>
      <c r="MCO465" s="3"/>
      <c r="MCP465" s="3"/>
      <c r="MCQ465" s="3"/>
      <c r="MCR465" s="3"/>
      <c r="MCS465" s="3"/>
      <c r="MCT465" s="3"/>
      <c r="MCU465" s="3"/>
      <c r="MCV465" s="3"/>
      <c r="MCW465" s="3"/>
      <c r="MCX465" s="3"/>
      <c r="MCY465" s="3"/>
      <c r="MCZ465" s="3"/>
      <c r="MDA465" s="3"/>
      <c r="MDB465" s="3"/>
      <c r="MDC465" s="3"/>
      <c r="MDD465" s="3"/>
      <c r="MDE465" s="3"/>
      <c r="MDF465" s="3"/>
      <c r="MDG465" s="3"/>
      <c r="MDH465" s="3"/>
      <c r="MDI465" s="3"/>
      <c r="MDJ465" s="3"/>
      <c r="MDK465" s="3"/>
      <c r="MDL465" s="3"/>
      <c r="MDM465" s="3"/>
      <c r="MDN465" s="3"/>
      <c r="MDO465" s="3"/>
      <c r="MDP465" s="3"/>
      <c r="MDQ465" s="3"/>
      <c r="MDR465" s="3"/>
      <c r="MDS465" s="3"/>
      <c r="MDT465" s="3"/>
      <c r="MDU465" s="3"/>
      <c r="MDV465" s="3"/>
      <c r="MDW465" s="3"/>
      <c r="MDX465" s="3"/>
      <c r="MDY465" s="3"/>
      <c r="MDZ465" s="3"/>
      <c r="MEA465" s="3"/>
      <c r="MEB465" s="3"/>
      <c r="MEC465" s="3"/>
      <c r="MED465" s="3"/>
      <c r="MEE465" s="3"/>
      <c r="MEF465" s="3"/>
      <c r="MEG465" s="3"/>
      <c r="MEH465" s="3"/>
      <c r="MEI465" s="3"/>
      <c r="MEJ465" s="3"/>
      <c r="MEK465" s="3"/>
      <c r="MEL465" s="3"/>
      <c r="MEM465" s="3"/>
      <c r="MEN465" s="3"/>
      <c r="MEO465" s="3"/>
      <c r="MEP465" s="3"/>
      <c r="MEQ465" s="3"/>
      <c r="MER465" s="3"/>
      <c r="MES465" s="3"/>
      <c r="MET465" s="3"/>
      <c r="MEU465" s="3"/>
      <c r="MEV465" s="3"/>
      <c r="MEW465" s="3"/>
      <c r="MEX465" s="3"/>
      <c r="MEY465" s="3"/>
      <c r="MEZ465" s="3"/>
      <c r="MFA465" s="3"/>
      <c r="MFB465" s="3"/>
      <c r="MFC465" s="3"/>
      <c r="MFD465" s="3"/>
      <c r="MFE465" s="3"/>
      <c r="MFF465" s="3"/>
      <c r="MFG465" s="3"/>
      <c r="MFH465" s="3"/>
      <c r="MFI465" s="3"/>
      <c r="MFJ465" s="3"/>
      <c r="MFK465" s="3"/>
      <c r="MFM465" s="3"/>
      <c r="MFO465" s="3"/>
      <c r="MFP465" s="3"/>
      <c r="MFQ465" s="3"/>
      <c r="MFR465" s="3"/>
      <c r="MFS465" s="3"/>
      <c r="MFT465" s="3"/>
      <c r="MFU465" s="3"/>
      <c r="MFV465" s="3"/>
      <c r="MGA465" s="3"/>
      <c r="MGB465" s="3"/>
      <c r="MGC465" s="3"/>
      <c r="MGD465" s="3"/>
      <c r="MGE465" s="3"/>
      <c r="MGF465" s="3"/>
      <c r="MGG465" s="3"/>
      <c r="MGH465" s="3"/>
      <c r="MGI465" s="3"/>
      <c r="MGJ465" s="3"/>
      <c r="MGK465" s="3"/>
      <c r="MGL465" s="3"/>
      <c r="MGM465" s="3"/>
      <c r="MGN465" s="3"/>
      <c r="MGO465" s="3"/>
      <c r="MGP465" s="3"/>
      <c r="MGQ465" s="3"/>
      <c r="MGR465" s="3"/>
      <c r="MGS465" s="3"/>
      <c r="MGT465" s="3"/>
      <c r="MGU465" s="3"/>
      <c r="MGV465" s="3"/>
      <c r="MGW465" s="3"/>
      <c r="MGX465" s="3"/>
      <c r="MGY465" s="3"/>
      <c r="MGZ465" s="3"/>
      <c r="MHA465" s="3"/>
      <c r="MHB465" s="3"/>
      <c r="MHC465" s="3"/>
      <c r="MHD465" s="3"/>
      <c r="MHE465" s="3"/>
      <c r="MHF465" s="3"/>
      <c r="MHG465" s="3"/>
      <c r="MHH465" s="3"/>
      <c r="MHI465" s="3"/>
      <c r="MHJ465" s="3"/>
      <c r="MHK465" s="3"/>
      <c r="MHL465" s="3"/>
      <c r="MHM465" s="3"/>
      <c r="MHN465" s="3"/>
      <c r="MHO465" s="3"/>
      <c r="MHP465" s="3"/>
      <c r="MHQ465" s="3"/>
      <c r="MHR465" s="3"/>
      <c r="MHS465" s="3"/>
      <c r="MHT465" s="3"/>
      <c r="MHU465" s="3"/>
      <c r="MHV465" s="3"/>
      <c r="MHW465" s="3"/>
      <c r="MHX465" s="3"/>
      <c r="MHY465" s="3"/>
      <c r="MHZ465" s="3"/>
      <c r="MIA465" s="3"/>
      <c r="MIB465" s="3"/>
      <c r="MIC465" s="3"/>
      <c r="MID465" s="3"/>
      <c r="MIE465" s="3"/>
      <c r="MIF465" s="3"/>
      <c r="MIG465" s="3"/>
      <c r="MIH465" s="3"/>
      <c r="MII465" s="3"/>
      <c r="MIJ465" s="3"/>
      <c r="MIK465" s="3"/>
      <c r="MIL465" s="3"/>
      <c r="MIM465" s="3"/>
      <c r="MIN465" s="3"/>
      <c r="MIO465" s="3"/>
      <c r="MIP465" s="3"/>
      <c r="MIQ465" s="3"/>
      <c r="MIR465" s="3"/>
      <c r="MIS465" s="3"/>
      <c r="MIT465" s="3"/>
      <c r="MIU465" s="3"/>
      <c r="MIV465" s="3"/>
      <c r="MIW465" s="3"/>
      <c r="MIX465" s="3"/>
      <c r="MIY465" s="3"/>
      <c r="MIZ465" s="3"/>
      <c r="MJA465" s="3"/>
      <c r="MJB465" s="3"/>
      <c r="MJC465" s="3"/>
      <c r="MJD465" s="3"/>
      <c r="MJE465" s="3"/>
      <c r="MJF465" s="3"/>
      <c r="MJG465" s="3"/>
      <c r="MJH465" s="3"/>
      <c r="MJI465" s="3"/>
      <c r="MJJ465" s="3"/>
      <c r="MJK465" s="3"/>
      <c r="MJL465" s="3"/>
      <c r="MJM465" s="3"/>
      <c r="MJN465" s="3"/>
      <c r="MJO465" s="3"/>
      <c r="MJP465" s="3"/>
      <c r="MJQ465" s="3"/>
      <c r="MJR465" s="3"/>
      <c r="MJS465" s="3"/>
      <c r="MJT465" s="3"/>
      <c r="MJU465" s="3"/>
      <c r="MJV465" s="3"/>
      <c r="MJW465" s="3"/>
      <c r="MJX465" s="3"/>
      <c r="MJY465" s="3"/>
      <c r="MJZ465" s="3"/>
      <c r="MKA465" s="3"/>
      <c r="MKB465" s="3"/>
      <c r="MKC465" s="3"/>
      <c r="MKD465" s="3"/>
      <c r="MKE465" s="3"/>
      <c r="MKF465" s="3"/>
      <c r="MKG465" s="3"/>
      <c r="MKH465" s="3"/>
      <c r="MKI465" s="3"/>
      <c r="MKJ465" s="3"/>
      <c r="MKK465" s="3"/>
      <c r="MKL465" s="3"/>
      <c r="MKM465" s="3"/>
      <c r="MKN465" s="3"/>
      <c r="MKO465" s="3"/>
      <c r="MKP465" s="3"/>
      <c r="MKQ465" s="3"/>
      <c r="MKR465" s="3"/>
      <c r="MKS465" s="3"/>
      <c r="MKT465" s="3"/>
      <c r="MKU465" s="3"/>
      <c r="MKV465" s="3"/>
      <c r="MKW465" s="3"/>
      <c r="MKX465" s="3"/>
      <c r="MKY465" s="3"/>
      <c r="MKZ465" s="3"/>
      <c r="MLA465" s="3"/>
      <c r="MLB465" s="3"/>
      <c r="MLC465" s="3"/>
      <c r="MLD465" s="3"/>
      <c r="MLE465" s="3"/>
      <c r="MLF465" s="3"/>
      <c r="MLG465" s="3"/>
      <c r="MLH465" s="3"/>
      <c r="MLI465" s="3"/>
      <c r="MLJ465" s="3"/>
      <c r="MLK465" s="3"/>
      <c r="MLL465" s="3"/>
      <c r="MLM465" s="3"/>
      <c r="MLN465" s="3"/>
      <c r="MLO465" s="3"/>
      <c r="MLP465" s="3"/>
      <c r="MLQ465" s="3"/>
      <c r="MLR465" s="3"/>
      <c r="MLS465" s="3"/>
      <c r="MLT465" s="3"/>
      <c r="MLU465" s="3"/>
      <c r="MLV465" s="3"/>
      <c r="MLW465" s="3"/>
      <c r="MLX465" s="3"/>
      <c r="MLY465" s="3"/>
      <c r="MLZ465" s="3"/>
      <c r="MMA465" s="3"/>
      <c r="MMB465" s="3"/>
      <c r="MMC465" s="3"/>
      <c r="MMD465" s="3"/>
      <c r="MME465" s="3"/>
      <c r="MMF465" s="3"/>
      <c r="MMG465" s="3"/>
      <c r="MMH465" s="3"/>
      <c r="MMI465" s="3"/>
      <c r="MMJ465" s="3"/>
      <c r="MMK465" s="3"/>
      <c r="MML465" s="3"/>
      <c r="MMM465" s="3"/>
      <c r="MMN465" s="3"/>
      <c r="MMO465" s="3"/>
      <c r="MMP465" s="3"/>
      <c r="MMQ465" s="3"/>
      <c r="MMR465" s="3"/>
      <c r="MMS465" s="3"/>
      <c r="MMT465" s="3"/>
      <c r="MMU465" s="3"/>
      <c r="MMV465" s="3"/>
      <c r="MMW465" s="3"/>
      <c r="MMX465" s="3"/>
      <c r="MMY465" s="3"/>
      <c r="MMZ465" s="3"/>
      <c r="MNA465" s="3"/>
      <c r="MNB465" s="3"/>
      <c r="MNC465" s="3"/>
      <c r="MND465" s="3"/>
      <c r="MNE465" s="3"/>
      <c r="MNF465" s="3"/>
      <c r="MNG465" s="3"/>
      <c r="MNH465" s="3"/>
      <c r="MNI465" s="3"/>
      <c r="MNJ465" s="3"/>
      <c r="MNK465" s="3"/>
      <c r="MNL465" s="3"/>
      <c r="MNM465" s="3"/>
      <c r="MNN465" s="3"/>
      <c r="MNO465" s="3"/>
      <c r="MNP465" s="3"/>
      <c r="MNQ465" s="3"/>
      <c r="MNR465" s="3"/>
      <c r="MNS465" s="3"/>
      <c r="MNT465" s="3"/>
      <c r="MNU465" s="3"/>
      <c r="MNV465" s="3"/>
      <c r="MNW465" s="3"/>
      <c r="MNX465" s="3"/>
      <c r="MNY465" s="3"/>
      <c r="MNZ465" s="3"/>
      <c r="MOA465" s="3"/>
      <c r="MOB465" s="3"/>
      <c r="MOC465" s="3"/>
      <c r="MOD465" s="3"/>
      <c r="MOE465" s="3"/>
      <c r="MOF465" s="3"/>
      <c r="MOG465" s="3"/>
      <c r="MOH465" s="3"/>
      <c r="MOI465" s="3"/>
      <c r="MOJ465" s="3"/>
      <c r="MOK465" s="3"/>
      <c r="MOL465" s="3"/>
      <c r="MOM465" s="3"/>
      <c r="MON465" s="3"/>
      <c r="MOO465" s="3"/>
      <c r="MOP465" s="3"/>
      <c r="MOQ465" s="3"/>
      <c r="MOR465" s="3"/>
      <c r="MOS465" s="3"/>
      <c r="MOT465" s="3"/>
      <c r="MOU465" s="3"/>
      <c r="MOV465" s="3"/>
      <c r="MOW465" s="3"/>
      <c r="MOX465" s="3"/>
      <c r="MOY465" s="3"/>
      <c r="MOZ465" s="3"/>
      <c r="MPA465" s="3"/>
      <c r="MPB465" s="3"/>
      <c r="MPC465" s="3"/>
      <c r="MPD465" s="3"/>
      <c r="MPE465" s="3"/>
      <c r="MPF465" s="3"/>
      <c r="MPG465" s="3"/>
      <c r="MPI465" s="3"/>
      <c r="MPK465" s="3"/>
      <c r="MPL465" s="3"/>
      <c r="MPM465" s="3"/>
      <c r="MPN465" s="3"/>
      <c r="MPO465" s="3"/>
      <c r="MPP465" s="3"/>
      <c r="MPQ465" s="3"/>
      <c r="MPR465" s="3"/>
      <c r="MPW465" s="3"/>
      <c r="MPX465" s="3"/>
      <c r="MPY465" s="3"/>
      <c r="MPZ465" s="3"/>
      <c r="MQA465" s="3"/>
      <c r="MQB465" s="3"/>
      <c r="MQC465" s="3"/>
      <c r="MQD465" s="3"/>
      <c r="MQE465" s="3"/>
      <c r="MQF465" s="3"/>
      <c r="MQG465" s="3"/>
      <c r="MQH465" s="3"/>
      <c r="MQI465" s="3"/>
      <c r="MQJ465" s="3"/>
      <c r="MQK465" s="3"/>
      <c r="MQL465" s="3"/>
      <c r="MQM465" s="3"/>
      <c r="MQN465" s="3"/>
      <c r="MQO465" s="3"/>
      <c r="MQP465" s="3"/>
      <c r="MQQ465" s="3"/>
      <c r="MQR465" s="3"/>
      <c r="MQS465" s="3"/>
      <c r="MQT465" s="3"/>
      <c r="MQU465" s="3"/>
      <c r="MQV465" s="3"/>
      <c r="MQW465" s="3"/>
      <c r="MQX465" s="3"/>
      <c r="MQY465" s="3"/>
      <c r="MQZ465" s="3"/>
      <c r="MRA465" s="3"/>
      <c r="MRB465" s="3"/>
      <c r="MRC465" s="3"/>
      <c r="MRD465" s="3"/>
      <c r="MRE465" s="3"/>
      <c r="MRF465" s="3"/>
      <c r="MRG465" s="3"/>
      <c r="MRH465" s="3"/>
      <c r="MRI465" s="3"/>
      <c r="MRJ465" s="3"/>
      <c r="MRK465" s="3"/>
      <c r="MRL465" s="3"/>
      <c r="MRM465" s="3"/>
      <c r="MRN465" s="3"/>
      <c r="MRO465" s="3"/>
      <c r="MRP465" s="3"/>
      <c r="MRQ465" s="3"/>
      <c r="MRR465" s="3"/>
      <c r="MRS465" s="3"/>
      <c r="MRT465" s="3"/>
      <c r="MRU465" s="3"/>
      <c r="MRV465" s="3"/>
      <c r="MRW465" s="3"/>
      <c r="MRX465" s="3"/>
      <c r="MRY465" s="3"/>
      <c r="MRZ465" s="3"/>
      <c r="MSA465" s="3"/>
      <c r="MSB465" s="3"/>
      <c r="MSC465" s="3"/>
      <c r="MSD465" s="3"/>
      <c r="MSE465" s="3"/>
      <c r="MSF465" s="3"/>
      <c r="MSG465" s="3"/>
      <c r="MSH465" s="3"/>
      <c r="MSI465" s="3"/>
      <c r="MSJ465" s="3"/>
      <c r="MSK465" s="3"/>
      <c r="MSL465" s="3"/>
      <c r="MSM465" s="3"/>
      <c r="MSN465" s="3"/>
      <c r="MSO465" s="3"/>
      <c r="MSP465" s="3"/>
      <c r="MSQ465" s="3"/>
      <c r="MSR465" s="3"/>
      <c r="MSS465" s="3"/>
      <c r="MST465" s="3"/>
      <c r="MSU465" s="3"/>
      <c r="MSV465" s="3"/>
      <c r="MSW465" s="3"/>
      <c r="MSX465" s="3"/>
      <c r="MSY465" s="3"/>
      <c r="MSZ465" s="3"/>
      <c r="MTA465" s="3"/>
      <c r="MTB465" s="3"/>
      <c r="MTC465" s="3"/>
      <c r="MTD465" s="3"/>
      <c r="MTE465" s="3"/>
      <c r="MTF465" s="3"/>
      <c r="MTG465" s="3"/>
      <c r="MTH465" s="3"/>
      <c r="MTI465" s="3"/>
      <c r="MTJ465" s="3"/>
      <c r="MTK465" s="3"/>
      <c r="MTL465" s="3"/>
      <c r="MTM465" s="3"/>
      <c r="MTN465" s="3"/>
      <c r="MTO465" s="3"/>
      <c r="MTP465" s="3"/>
      <c r="MTQ465" s="3"/>
      <c r="MTR465" s="3"/>
      <c r="MTS465" s="3"/>
      <c r="MTT465" s="3"/>
      <c r="MTU465" s="3"/>
      <c r="MTV465" s="3"/>
      <c r="MTW465" s="3"/>
      <c r="MTX465" s="3"/>
      <c r="MTY465" s="3"/>
      <c r="MTZ465" s="3"/>
      <c r="MUA465" s="3"/>
      <c r="MUB465" s="3"/>
      <c r="MUC465" s="3"/>
      <c r="MUD465" s="3"/>
      <c r="MUE465" s="3"/>
      <c r="MUF465" s="3"/>
      <c r="MUG465" s="3"/>
      <c r="MUH465" s="3"/>
      <c r="MUI465" s="3"/>
      <c r="MUJ465" s="3"/>
      <c r="MUK465" s="3"/>
      <c r="MUL465" s="3"/>
      <c r="MUM465" s="3"/>
      <c r="MUN465" s="3"/>
      <c r="MUO465" s="3"/>
      <c r="MUP465" s="3"/>
      <c r="MUQ465" s="3"/>
      <c r="MUR465" s="3"/>
      <c r="MUS465" s="3"/>
      <c r="MUT465" s="3"/>
      <c r="MUU465" s="3"/>
      <c r="MUV465" s="3"/>
      <c r="MUW465" s="3"/>
      <c r="MUX465" s="3"/>
      <c r="MUY465" s="3"/>
      <c r="MUZ465" s="3"/>
      <c r="MVA465" s="3"/>
      <c r="MVB465" s="3"/>
      <c r="MVC465" s="3"/>
      <c r="MVD465" s="3"/>
      <c r="MVE465" s="3"/>
      <c r="MVF465" s="3"/>
      <c r="MVG465" s="3"/>
      <c r="MVH465" s="3"/>
      <c r="MVI465" s="3"/>
      <c r="MVJ465" s="3"/>
      <c r="MVK465" s="3"/>
      <c r="MVL465" s="3"/>
      <c r="MVM465" s="3"/>
      <c r="MVN465" s="3"/>
      <c r="MVO465" s="3"/>
      <c r="MVP465" s="3"/>
      <c r="MVQ465" s="3"/>
      <c r="MVR465" s="3"/>
      <c r="MVS465" s="3"/>
      <c r="MVT465" s="3"/>
      <c r="MVU465" s="3"/>
      <c r="MVV465" s="3"/>
      <c r="MVW465" s="3"/>
      <c r="MVX465" s="3"/>
      <c r="MVY465" s="3"/>
      <c r="MVZ465" s="3"/>
      <c r="MWA465" s="3"/>
      <c r="MWB465" s="3"/>
      <c r="MWC465" s="3"/>
      <c r="MWD465" s="3"/>
      <c r="MWE465" s="3"/>
      <c r="MWF465" s="3"/>
      <c r="MWG465" s="3"/>
      <c r="MWH465" s="3"/>
      <c r="MWI465" s="3"/>
      <c r="MWJ465" s="3"/>
      <c r="MWK465" s="3"/>
      <c r="MWL465" s="3"/>
      <c r="MWM465" s="3"/>
      <c r="MWN465" s="3"/>
      <c r="MWO465" s="3"/>
      <c r="MWP465" s="3"/>
      <c r="MWQ465" s="3"/>
      <c r="MWR465" s="3"/>
      <c r="MWS465" s="3"/>
      <c r="MWT465" s="3"/>
      <c r="MWU465" s="3"/>
      <c r="MWV465" s="3"/>
      <c r="MWW465" s="3"/>
      <c r="MWX465" s="3"/>
      <c r="MWY465" s="3"/>
      <c r="MWZ465" s="3"/>
      <c r="MXA465" s="3"/>
      <c r="MXB465" s="3"/>
      <c r="MXC465" s="3"/>
      <c r="MXD465" s="3"/>
      <c r="MXE465" s="3"/>
      <c r="MXF465" s="3"/>
      <c r="MXG465" s="3"/>
      <c r="MXH465" s="3"/>
      <c r="MXI465" s="3"/>
      <c r="MXJ465" s="3"/>
      <c r="MXK465" s="3"/>
      <c r="MXL465" s="3"/>
      <c r="MXM465" s="3"/>
      <c r="MXN465" s="3"/>
      <c r="MXO465" s="3"/>
      <c r="MXP465" s="3"/>
      <c r="MXQ465" s="3"/>
      <c r="MXR465" s="3"/>
      <c r="MXS465" s="3"/>
      <c r="MXT465" s="3"/>
      <c r="MXU465" s="3"/>
      <c r="MXV465" s="3"/>
      <c r="MXW465" s="3"/>
      <c r="MXX465" s="3"/>
      <c r="MXY465" s="3"/>
      <c r="MXZ465" s="3"/>
      <c r="MYA465" s="3"/>
      <c r="MYB465" s="3"/>
      <c r="MYC465" s="3"/>
      <c r="MYD465" s="3"/>
      <c r="MYE465" s="3"/>
      <c r="MYF465" s="3"/>
      <c r="MYG465" s="3"/>
      <c r="MYH465" s="3"/>
      <c r="MYI465" s="3"/>
      <c r="MYJ465" s="3"/>
      <c r="MYK465" s="3"/>
      <c r="MYL465" s="3"/>
      <c r="MYM465" s="3"/>
      <c r="MYN465" s="3"/>
      <c r="MYO465" s="3"/>
      <c r="MYP465" s="3"/>
      <c r="MYQ465" s="3"/>
      <c r="MYR465" s="3"/>
      <c r="MYS465" s="3"/>
      <c r="MYT465" s="3"/>
      <c r="MYU465" s="3"/>
      <c r="MYV465" s="3"/>
      <c r="MYW465" s="3"/>
      <c r="MYX465" s="3"/>
      <c r="MYY465" s="3"/>
      <c r="MYZ465" s="3"/>
      <c r="MZA465" s="3"/>
      <c r="MZB465" s="3"/>
      <c r="MZC465" s="3"/>
      <c r="MZE465" s="3"/>
      <c r="MZG465" s="3"/>
      <c r="MZH465" s="3"/>
      <c r="MZI465" s="3"/>
      <c r="MZJ465" s="3"/>
      <c r="MZK465" s="3"/>
      <c r="MZL465" s="3"/>
      <c r="MZM465" s="3"/>
      <c r="MZN465" s="3"/>
      <c r="MZS465" s="3"/>
      <c r="MZT465" s="3"/>
      <c r="MZU465" s="3"/>
      <c r="MZV465" s="3"/>
      <c r="MZW465" s="3"/>
      <c r="MZX465" s="3"/>
      <c r="MZY465" s="3"/>
      <c r="MZZ465" s="3"/>
      <c r="NAA465" s="3"/>
      <c r="NAB465" s="3"/>
      <c r="NAC465" s="3"/>
      <c r="NAD465" s="3"/>
      <c r="NAE465" s="3"/>
      <c r="NAF465" s="3"/>
      <c r="NAG465" s="3"/>
      <c r="NAH465" s="3"/>
      <c r="NAI465" s="3"/>
      <c r="NAJ465" s="3"/>
      <c r="NAK465" s="3"/>
      <c r="NAL465" s="3"/>
      <c r="NAM465" s="3"/>
      <c r="NAN465" s="3"/>
      <c r="NAO465" s="3"/>
      <c r="NAP465" s="3"/>
      <c r="NAQ465" s="3"/>
      <c r="NAR465" s="3"/>
      <c r="NAS465" s="3"/>
      <c r="NAT465" s="3"/>
      <c r="NAU465" s="3"/>
      <c r="NAV465" s="3"/>
      <c r="NAW465" s="3"/>
      <c r="NAX465" s="3"/>
      <c r="NAY465" s="3"/>
      <c r="NAZ465" s="3"/>
      <c r="NBA465" s="3"/>
      <c r="NBB465" s="3"/>
      <c r="NBC465" s="3"/>
      <c r="NBD465" s="3"/>
      <c r="NBE465" s="3"/>
      <c r="NBF465" s="3"/>
      <c r="NBG465" s="3"/>
      <c r="NBH465" s="3"/>
      <c r="NBI465" s="3"/>
      <c r="NBJ465" s="3"/>
      <c r="NBK465" s="3"/>
      <c r="NBL465" s="3"/>
      <c r="NBM465" s="3"/>
      <c r="NBN465" s="3"/>
      <c r="NBO465" s="3"/>
      <c r="NBP465" s="3"/>
      <c r="NBQ465" s="3"/>
      <c r="NBR465" s="3"/>
      <c r="NBS465" s="3"/>
      <c r="NBT465" s="3"/>
      <c r="NBU465" s="3"/>
      <c r="NBV465" s="3"/>
      <c r="NBW465" s="3"/>
      <c r="NBX465" s="3"/>
      <c r="NBY465" s="3"/>
      <c r="NBZ465" s="3"/>
      <c r="NCA465" s="3"/>
      <c r="NCB465" s="3"/>
      <c r="NCC465" s="3"/>
      <c r="NCD465" s="3"/>
      <c r="NCE465" s="3"/>
      <c r="NCF465" s="3"/>
      <c r="NCG465" s="3"/>
      <c r="NCH465" s="3"/>
      <c r="NCI465" s="3"/>
      <c r="NCJ465" s="3"/>
      <c r="NCK465" s="3"/>
      <c r="NCL465" s="3"/>
      <c r="NCM465" s="3"/>
      <c r="NCN465" s="3"/>
      <c r="NCO465" s="3"/>
      <c r="NCP465" s="3"/>
      <c r="NCQ465" s="3"/>
      <c r="NCR465" s="3"/>
      <c r="NCS465" s="3"/>
      <c r="NCT465" s="3"/>
      <c r="NCU465" s="3"/>
      <c r="NCV465" s="3"/>
      <c r="NCW465" s="3"/>
      <c r="NCX465" s="3"/>
      <c r="NCY465" s="3"/>
      <c r="NCZ465" s="3"/>
      <c r="NDA465" s="3"/>
      <c r="NDB465" s="3"/>
      <c r="NDC465" s="3"/>
      <c r="NDD465" s="3"/>
      <c r="NDE465" s="3"/>
      <c r="NDF465" s="3"/>
      <c r="NDG465" s="3"/>
      <c r="NDH465" s="3"/>
      <c r="NDI465" s="3"/>
      <c r="NDJ465" s="3"/>
      <c r="NDK465" s="3"/>
      <c r="NDL465" s="3"/>
      <c r="NDM465" s="3"/>
      <c r="NDN465" s="3"/>
      <c r="NDO465" s="3"/>
      <c r="NDP465" s="3"/>
      <c r="NDQ465" s="3"/>
      <c r="NDR465" s="3"/>
      <c r="NDS465" s="3"/>
      <c r="NDT465" s="3"/>
      <c r="NDU465" s="3"/>
      <c r="NDV465" s="3"/>
      <c r="NDW465" s="3"/>
      <c r="NDX465" s="3"/>
      <c r="NDY465" s="3"/>
      <c r="NDZ465" s="3"/>
      <c r="NEA465" s="3"/>
      <c r="NEB465" s="3"/>
      <c r="NEC465" s="3"/>
      <c r="NED465" s="3"/>
      <c r="NEE465" s="3"/>
      <c r="NEF465" s="3"/>
      <c r="NEG465" s="3"/>
      <c r="NEH465" s="3"/>
      <c r="NEI465" s="3"/>
      <c r="NEJ465" s="3"/>
      <c r="NEK465" s="3"/>
      <c r="NEL465" s="3"/>
      <c r="NEM465" s="3"/>
      <c r="NEN465" s="3"/>
      <c r="NEO465" s="3"/>
      <c r="NEP465" s="3"/>
      <c r="NEQ465" s="3"/>
      <c r="NER465" s="3"/>
      <c r="NES465" s="3"/>
      <c r="NET465" s="3"/>
      <c r="NEU465" s="3"/>
      <c r="NEV465" s="3"/>
      <c r="NEW465" s="3"/>
      <c r="NEX465" s="3"/>
      <c r="NEY465" s="3"/>
      <c r="NEZ465" s="3"/>
      <c r="NFA465" s="3"/>
      <c r="NFB465" s="3"/>
      <c r="NFC465" s="3"/>
      <c r="NFD465" s="3"/>
      <c r="NFE465" s="3"/>
      <c r="NFF465" s="3"/>
      <c r="NFG465" s="3"/>
      <c r="NFH465" s="3"/>
      <c r="NFI465" s="3"/>
      <c r="NFJ465" s="3"/>
      <c r="NFK465" s="3"/>
      <c r="NFL465" s="3"/>
      <c r="NFM465" s="3"/>
      <c r="NFN465" s="3"/>
      <c r="NFO465" s="3"/>
      <c r="NFP465" s="3"/>
      <c r="NFQ465" s="3"/>
      <c r="NFR465" s="3"/>
      <c r="NFS465" s="3"/>
      <c r="NFT465" s="3"/>
      <c r="NFU465" s="3"/>
      <c r="NFV465" s="3"/>
      <c r="NFW465" s="3"/>
      <c r="NFX465" s="3"/>
      <c r="NFY465" s="3"/>
      <c r="NFZ465" s="3"/>
      <c r="NGA465" s="3"/>
      <c r="NGB465" s="3"/>
      <c r="NGC465" s="3"/>
      <c r="NGD465" s="3"/>
      <c r="NGE465" s="3"/>
      <c r="NGF465" s="3"/>
      <c r="NGG465" s="3"/>
      <c r="NGH465" s="3"/>
      <c r="NGI465" s="3"/>
      <c r="NGJ465" s="3"/>
      <c r="NGK465" s="3"/>
      <c r="NGL465" s="3"/>
      <c r="NGM465" s="3"/>
      <c r="NGN465" s="3"/>
      <c r="NGO465" s="3"/>
      <c r="NGP465" s="3"/>
      <c r="NGQ465" s="3"/>
      <c r="NGR465" s="3"/>
      <c r="NGS465" s="3"/>
      <c r="NGT465" s="3"/>
      <c r="NGU465" s="3"/>
      <c r="NGV465" s="3"/>
      <c r="NGW465" s="3"/>
      <c r="NGX465" s="3"/>
      <c r="NGY465" s="3"/>
      <c r="NGZ465" s="3"/>
      <c r="NHA465" s="3"/>
      <c r="NHB465" s="3"/>
      <c r="NHC465" s="3"/>
      <c r="NHD465" s="3"/>
      <c r="NHE465" s="3"/>
      <c r="NHF465" s="3"/>
      <c r="NHG465" s="3"/>
      <c r="NHH465" s="3"/>
      <c r="NHI465" s="3"/>
      <c r="NHJ465" s="3"/>
      <c r="NHK465" s="3"/>
      <c r="NHL465" s="3"/>
      <c r="NHM465" s="3"/>
      <c r="NHN465" s="3"/>
      <c r="NHO465" s="3"/>
      <c r="NHP465" s="3"/>
      <c r="NHQ465" s="3"/>
      <c r="NHR465" s="3"/>
      <c r="NHS465" s="3"/>
      <c r="NHT465" s="3"/>
      <c r="NHU465" s="3"/>
      <c r="NHV465" s="3"/>
      <c r="NHW465" s="3"/>
      <c r="NHX465" s="3"/>
      <c r="NHY465" s="3"/>
      <c r="NHZ465" s="3"/>
      <c r="NIA465" s="3"/>
      <c r="NIB465" s="3"/>
      <c r="NIC465" s="3"/>
      <c r="NID465" s="3"/>
      <c r="NIE465" s="3"/>
      <c r="NIF465" s="3"/>
      <c r="NIG465" s="3"/>
      <c r="NIH465" s="3"/>
      <c r="NII465" s="3"/>
      <c r="NIJ465" s="3"/>
      <c r="NIK465" s="3"/>
      <c r="NIL465" s="3"/>
      <c r="NIM465" s="3"/>
      <c r="NIN465" s="3"/>
      <c r="NIO465" s="3"/>
      <c r="NIP465" s="3"/>
      <c r="NIQ465" s="3"/>
      <c r="NIR465" s="3"/>
      <c r="NIS465" s="3"/>
      <c r="NIT465" s="3"/>
      <c r="NIU465" s="3"/>
      <c r="NIV465" s="3"/>
      <c r="NIW465" s="3"/>
      <c r="NIX465" s="3"/>
      <c r="NIY465" s="3"/>
      <c r="NJA465" s="3"/>
      <c r="NJC465" s="3"/>
      <c r="NJD465" s="3"/>
      <c r="NJE465" s="3"/>
      <c r="NJF465" s="3"/>
      <c r="NJG465" s="3"/>
      <c r="NJH465" s="3"/>
      <c r="NJI465" s="3"/>
      <c r="NJJ465" s="3"/>
      <c r="NJO465" s="3"/>
      <c r="NJP465" s="3"/>
      <c r="NJQ465" s="3"/>
      <c r="NJR465" s="3"/>
      <c r="NJS465" s="3"/>
      <c r="NJT465" s="3"/>
      <c r="NJU465" s="3"/>
      <c r="NJV465" s="3"/>
      <c r="NJW465" s="3"/>
      <c r="NJX465" s="3"/>
      <c r="NJY465" s="3"/>
      <c r="NJZ465" s="3"/>
      <c r="NKA465" s="3"/>
      <c r="NKB465" s="3"/>
      <c r="NKC465" s="3"/>
      <c r="NKD465" s="3"/>
      <c r="NKE465" s="3"/>
      <c r="NKF465" s="3"/>
      <c r="NKG465" s="3"/>
      <c r="NKH465" s="3"/>
      <c r="NKI465" s="3"/>
      <c r="NKJ465" s="3"/>
      <c r="NKK465" s="3"/>
      <c r="NKL465" s="3"/>
      <c r="NKM465" s="3"/>
      <c r="NKN465" s="3"/>
      <c r="NKO465" s="3"/>
      <c r="NKP465" s="3"/>
      <c r="NKQ465" s="3"/>
      <c r="NKR465" s="3"/>
      <c r="NKS465" s="3"/>
      <c r="NKT465" s="3"/>
      <c r="NKU465" s="3"/>
      <c r="NKV465" s="3"/>
      <c r="NKW465" s="3"/>
      <c r="NKX465" s="3"/>
      <c r="NKY465" s="3"/>
      <c r="NKZ465" s="3"/>
      <c r="NLA465" s="3"/>
      <c r="NLB465" s="3"/>
      <c r="NLC465" s="3"/>
      <c r="NLD465" s="3"/>
      <c r="NLE465" s="3"/>
      <c r="NLF465" s="3"/>
      <c r="NLG465" s="3"/>
      <c r="NLH465" s="3"/>
      <c r="NLI465" s="3"/>
      <c r="NLJ465" s="3"/>
      <c r="NLK465" s="3"/>
      <c r="NLL465" s="3"/>
      <c r="NLM465" s="3"/>
      <c r="NLN465" s="3"/>
      <c r="NLO465" s="3"/>
      <c r="NLP465" s="3"/>
      <c r="NLQ465" s="3"/>
      <c r="NLR465" s="3"/>
      <c r="NLS465" s="3"/>
      <c r="NLT465" s="3"/>
      <c r="NLU465" s="3"/>
      <c r="NLV465" s="3"/>
      <c r="NLW465" s="3"/>
      <c r="NLX465" s="3"/>
      <c r="NLY465" s="3"/>
      <c r="NLZ465" s="3"/>
      <c r="NMA465" s="3"/>
      <c r="NMB465" s="3"/>
      <c r="NMC465" s="3"/>
      <c r="NMD465" s="3"/>
      <c r="NME465" s="3"/>
      <c r="NMF465" s="3"/>
      <c r="NMG465" s="3"/>
      <c r="NMH465" s="3"/>
      <c r="NMI465" s="3"/>
      <c r="NMJ465" s="3"/>
      <c r="NMK465" s="3"/>
      <c r="NML465" s="3"/>
      <c r="NMM465" s="3"/>
      <c r="NMN465" s="3"/>
      <c r="NMO465" s="3"/>
      <c r="NMP465" s="3"/>
      <c r="NMQ465" s="3"/>
      <c r="NMR465" s="3"/>
      <c r="NMS465" s="3"/>
      <c r="NMT465" s="3"/>
      <c r="NMU465" s="3"/>
      <c r="NMV465" s="3"/>
      <c r="NMW465" s="3"/>
      <c r="NMX465" s="3"/>
      <c r="NMY465" s="3"/>
      <c r="NMZ465" s="3"/>
      <c r="NNA465" s="3"/>
      <c r="NNB465" s="3"/>
      <c r="NNC465" s="3"/>
      <c r="NND465" s="3"/>
      <c r="NNE465" s="3"/>
      <c r="NNF465" s="3"/>
      <c r="NNG465" s="3"/>
      <c r="NNH465" s="3"/>
      <c r="NNI465" s="3"/>
      <c r="NNJ465" s="3"/>
      <c r="NNK465" s="3"/>
      <c r="NNL465" s="3"/>
      <c r="NNM465" s="3"/>
      <c r="NNN465" s="3"/>
      <c r="NNO465" s="3"/>
      <c r="NNP465" s="3"/>
      <c r="NNQ465" s="3"/>
      <c r="NNR465" s="3"/>
      <c r="NNS465" s="3"/>
      <c r="NNT465" s="3"/>
      <c r="NNU465" s="3"/>
      <c r="NNV465" s="3"/>
      <c r="NNW465" s="3"/>
      <c r="NNX465" s="3"/>
      <c r="NNY465" s="3"/>
      <c r="NNZ465" s="3"/>
      <c r="NOA465" s="3"/>
      <c r="NOB465" s="3"/>
      <c r="NOC465" s="3"/>
      <c r="NOD465" s="3"/>
      <c r="NOE465" s="3"/>
      <c r="NOF465" s="3"/>
      <c r="NOG465" s="3"/>
      <c r="NOH465" s="3"/>
      <c r="NOI465" s="3"/>
      <c r="NOJ465" s="3"/>
      <c r="NOK465" s="3"/>
      <c r="NOL465" s="3"/>
      <c r="NOM465" s="3"/>
      <c r="NON465" s="3"/>
      <c r="NOO465" s="3"/>
      <c r="NOP465" s="3"/>
      <c r="NOQ465" s="3"/>
      <c r="NOR465" s="3"/>
      <c r="NOS465" s="3"/>
      <c r="NOT465" s="3"/>
      <c r="NOU465" s="3"/>
      <c r="NOV465" s="3"/>
      <c r="NOW465" s="3"/>
      <c r="NOX465" s="3"/>
      <c r="NOY465" s="3"/>
      <c r="NOZ465" s="3"/>
      <c r="NPA465" s="3"/>
      <c r="NPB465" s="3"/>
      <c r="NPC465" s="3"/>
      <c r="NPD465" s="3"/>
      <c r="NPE465" s="3"/>
      <c r="NPF465" s="3"/>
      <c r="NPG465" s="3"/>
      <c r="NPH465" s="3"/>
      <c r="NPI465" s="3"/>
      <c r="NPJ465" s="3"/>
      <c r="NPK465" s="3"/>
      <c r="NPL465" s="3"/>
      <c r="NPM465" s="3"/>
      <c r="NPN465" s="3"/>
      <c r="NPO465" s="3"/>
      <c r="NPP465" s="3"/>
      <c r="NPQ465" s="3"/>
      <c r="NPR465" s="3"/>
      <c r="NPS465" s="3"/>
      <c r="NPT465" s="3"/>
      <c r="NPU465" s="3"/>
      <c r="NPV465" s="3"/>
      <c r="NPW465" s="3"/>
      <c r="NPX465" s="3"/>
      <c r="NPY465" s="3"/>
      <c r="NPZ465" s="3"/>
      <c r="NQA465" s="3"/>
      <c r="NQB465" s="3"/>
      <c r="NQC465" s="3"/>
      <c r="NQD465" s="3"/>
      <c r="NQE465" s="3"/>
      <c r="NQF465" s="3"/>
      <c r="NQG465" s="3"/>
      <c r="NQH465" s="3"/>
      <c r="NQI465" s="3"/>
      <c r="NQJ465" s="3"/>
      <c r="NQK465" s="3"/>
      <c r="NQL465" s="3"/>
      <c r="NQM465" s="3"/>
      <c r="NQN465" s="3"/>
      <c r="NQO465" s="3"/>
      <c r="NQP465" s="3"/>
      <c r="NQQ465" s="3"/>
      <c r="NQR465" s="3"/>
      <c r="NQS465" s="3"/>
      <c r="NQT465" s="3"/>
      <c r="NQU465" s="3"/>
      <c r="NQV465" s="3"/>
      <c r="NQW465" s="3"/>
      <c r="NQX465" s="3"/>
      <c r="NQY465" s="3"/>
      <c r="NQZ465" s="3"/>
      <c r="NRA465" s="3"/>
      <c r="NRB465" s="3"/>
      <c r="NRC465" s="3"/>
      <c r="NRD465" s="3"/>
      <c r="NRE465" s="3"/>
      <c r="NRF465" s="3"/>
      <c r="NRG465" s="3"/>
      <c r="NRH465" s="3"/>
      <c r="NRI465" s="3"/>
      <c r="NRJ465" s="3"/>
      <c r="NRK465" s="3"/>
      <c r="NRL465" s="3"/>
      <c r="NRM465" s="3"/>
      <c r="NRN465" s="3"/>
      <c r="NRO465" s="3"/>
      <c r="NRP465" s="3"/>
      <c r="NRQ465" s="3"/>
      <c r="NRR465" s="3"/>
      <c r="NRS465" s="3"/>
      <c r="NRT465" s="3"/>
      <c r="NRU465" s="3"/>
      <c r="NRV465" s="3"/>
      <c r="NRW465" s="3"/>
      <c r="NRX465" s="3"/>
      <c r="NRY465" s="3"/>
      <c r="NRZ465" s="3"/>
      <c r="NSA465" s="3"/>
      <c r="NSB465" s="3"/>
      <c r="NSC465" s="3"/>
      <c r="NSD465" s="3"/>
      <c r="NSE465" s="3"/>
      <c r="NSF465" s="3"/>
      <c r="NSG465" s="3"/>
      <c r="NSH465" s="3"/>
      <c r="NSI465" s="3"/>
      <c r="NSJ465" s="3"/>
      <c r="NSK465" s="3"/>
      <c r="NSL465" s="3"/>
      <c r="NSM465" s="3"/>
      <c r="NSN465" s="3"/>
      <c r="NSO465" s="3"/>
      <c r="NSP465" s="3"/>
      <c r="NSQ465" s="3"/>
      <c r="NSR465" s="3"/>
      <c r="NSS465" s="3"/>
      <c r="NST465" s="3"/>
      <c r="NSU465" s="3"/>
      <c r="NSW465" s="3"/>
      <c r="NSY465" s="3"/>
      <c r="NSZ465" s="3"/>
      <c r="NTA465" s="3"/>
      <c r="NTB465" s="3"/>
      <c r="NTC465" s="3"/>
      <c r="NTD465" s="3"/>
      <c r="NTE465" s="3"/>
      <c r="NTF465" s="3"/>
      <c r="NTK465" s="3"/>
      <c r="NTL465" s="3"/>
      <c r="NTM465" s="3"/>
      <c r="NTN465" s="3"/>
      <c r="NTO465" s="3"/>
      <c r="NTP465" s="3"/>
      <c r="NTQ465" s="3"/>
      <c r="NTR465" s="3"/>
      <c r="NTS465" s="3"/>
      <c r="NTT465" s="3"/>
      <c r="NTU465" s="3"/>
      <c r="NTV465" s="3"/>
      <c r="NTW465" s="3"/>
      <c r="NTX465" s="3"/>
      <c r="NTY465" s="3"/>
      <c r="NTZ465" s="3"/>
      <c r="NUA465" s="3"/>
      <c r="NUB465" s="3"/>
      <c r="NUC465" s="3"/>
      <c r="NUD465" s="3"/>
      <c r="NUE465" s="3"/>
      <c r="NUF465" s="3"/>
      <c r="NUG465" s="3"/>
      <c r="NUH465" s="3"/>
      <c r="NUI465" s="3"/>
      <c r="NUJ465" s="3"/>
      <c r="NUK465" s="3"/>
      <c r="NUL465" s="3"/>
      <c r="NUM465" s="3"/>
      <c r="NUN465" s="3"/>
      <c r="NUO465" s="3"/>
      <c r="NUP465" s="3"/>
      <c r="NUQ465" s="3"/>
      <c r="NUR465" s="3"/>
      <c r="NUS465" s="3"/>
      <c r="NUT465" s="3"/>
      <c r="NUU465" s="3"/>
      <c r="NUV465" s="3"/>
      <c r="NUW465" s="3"/>
      <c r="NUX465" s="3"/>
      <c r="NUY465" s="3"/>
      <c r="NUZ465" s="3"/>
      <c r="NVA465" s="3"/>
      <c r="NVB465" s="3"/>
      <c r="NVC465" s="3"/>
      <c r="NVD465" s="3"/>
      <c r="NVE465" s="3"/>
      <c r="NVF465" s="3"/>
      <c r="NVG465" s="3"/>
      <c r="NVH465" s="3"/>
      <c r="NVI465" s="3"/>
      <c r="NVJ465" s="3"/>
      <c r="NVK465" s="3"/>
      <c r="NVL465" s="3"/>
      <c r="NVM465" s="3"/>
      <c r="NVN465" s="3"/>
      <c r="NVO465" s="3"/>
      <c r="NVP465" s="3"/>
      <c r="NVQ465" s="3"/>
      <c r="NVR465" s="3"/>
      <c r="NVS465" s="3"/>
      <c r="NVT465" s="3"/>
      <c r="NVU465" s="3"/>
      <c r="NVV465" s="3"/>
      <c r="NVW465" s="3"/>
      <c r="NVX465" s="3"/>
      <c r="NVY465" s="3"/>
      <c r="NVZ465" s="3"/>
      <c r="NWA465" s="3"/>
      <c r="NWB465" s="3"/>
      <c r="NWC465" s="3"/>
      <c r="NWD465" s="3"/>
      <c r="NWE465" s="3"/>
      <c r="NWF465" s="3"/>
      <c r="NWG465" s="3"/>
      <c r="NWH465" s="3"/>
      <c r="NWI465" s="3"/>
      <c r="NWJ465" s="3"/>
      <c r="NWK465" s="3"/>
      <c r="NWL465" s="3"/>
      <c r="NWM465" s="3"/>
      <c r="NWN465" s="3"/>
      <c r="NWO465" s="3"/>
      <c r="NWP465" s="3"/>
      <c r="NWQ465" s="3"/>
      <c r="NWR465" s="3"/>
      <c r="NWS465" s="3"/>
      <c r="NWT465" s="3"/>
      <c r="NWU465" s="3"/>
      <c r="NWV465" s="3"/>
      <c r="NWW465" s="3"/>
      <c r="NWX465" s="3"/>
      <c r="NWY465" s="3"/>
      <c r="NWZ465" s="3"/>
      <c r="NXA465" s="3"/>
      <c r="NXB465" s="3"/>
      <c r="NXC465" s="3"/>
      <c r="NXD465" s="3"/>
      <c r="NXE465" s="3"/>
      <c r="NXF465" s="3"/>
      <c r="NXG465" s="3"/>
      <c r="NXH465" s="3"/>
      <c r="NXI465" s="3"/>
      <c r="NXJ465" s="3"/>
      <c r="NXK465" s="3"/>
      <c r="NXL465" s="3"/>
      <c r="NXM465" s="3"/>
      <c r="NXN465" s="3"/>
      <c r="NXO465" s="3"/>
      <c r="NXP465" s="3"/>
      <c r="NXQ465" s="3"/>
      <c r="NXR465" s="3"/>
      <c r="NXS465" s="3"/>
      <c r="NXT465" s="3"/>
      <c r="NXU465" s="3"/>
      <c r="NXV465" s="3"/>
      <c r="NXW465" s="3"/>
      <c r="NXX465" s="3"/>
      <c r="NXY465" s="3"/>
      <c r="NXZ465" s="3"/>
      <c r="NYA465" s="3"/>
      <c r="NYB465" s="3"/>
      <c r="NYC465" s="3"/>
      <c r="NYD465" s="3"/>
      <c r="NYE465" s="3"/>
      <c r="NYF465" s="3"/>
      <c r="NYG465" s="3"/>
      <c r="NYH465" s="3"/>
      <c r="NYI465" s="3"/>
      <c r="NYJ465" s="3"/>
      <c r="NYK465" s="3"/>
      <c r="NYL465" s="3"/>
      <c r="NYM465" s="3"/>
      <c r="NYN465" s="3"/>
      <c r="NYO465" s="3"/>
      <c r="NYP465" s="3"/>
      <c r="NYQ465" s="3"/>
      <c r="NYR465" s="3"/>
      <c r="NYS465" s="3"/>
      <c r="NYT465" s="3"/>
      <c r="NYU465" s="3"/>
      <c r="NYV465" s="3"/>
      <c r="NYW465" s="3"/>
      <c r="NYX465" s="3"/>
      <c r="NYY465" s="3"/>
      <c r="NYZ465" s="3"/>
      <c r="NZA465" s="3"/>
      <c r="NZB465" s="3"/>
      <c r="NZC465" s="3"/>
      <c r="NZD465" s="3"/>
      <c r="NZE465" s="3"/>
      <c r="NZF465" s="3"/>
      <c r="NZG465" s="3"/>
      <c r="NZH465" s="3"/>
      <c r="NZI465" s="3"/>
      <c r="NZJ465" s="3"/>
      <c r="NZK465" s="3"/>
      <c r="NZL465" s="3"/>
      <c r="NZM465" s="3"/>
      <c r="NZN465" s="3"/>
      <c r="NZO465" s="3"/>
      <c r="NZP465" s="3"/>
      <c r="NZQ465" s="3"/>
      <c r="NZR465" s="3"/>
      <c r="NZS465" s="3"/>
      <c r="NZT465" s="3"/>
      <c r="NZU465" s="3"/>
      <c r="NZV465" s="3"/>
      <c r="NZW465" s="3"/>
      <c r="NZX465" s="3"/>
      <c r="NZY465" s="3"/>
      <c r="NZZ465" s="3"/>
      <c r="OAA465" s="3"/>
      <c r="OAB465" s="3"/>
      <c r="OAC465" s="3"/>
      <c r="OAD465" s="3"/>
      <c r="OAE465" s="3"/>
      <c r="OAF465" s="3"/>
      <c r="OAG465" s="3"/>
      <c r="OAH465" s="3"/>
      <c r="OAI465" s="3"/>
      <c r="OAJ465" s="3"/>
      <c r="OAK465" s="3"/>
      <c r="OAL465" s="3"/>
      <c r="OAM465" s="3"/>
      <c r="OAN465" s="3"/>
      <c r="OAO465" s="3"/>
      <c r="OAP465" s="3"/>
      <c r="OAQ465" s="3"/>
      <c r="OAR465" s="3"/>
      <c r="OAS465" s="3"/>
      <c r="OAT465" s="3"/>
      <c r="OAU465" s="3"/>
      <c r="OAV465" s="3"/>
      <c r="OAW465" s="3"/>
      <c r="OAX465" s="3"/>
      <c r="OAY465" s="3"/>
      <c r="OAZ465" s="3"/>
      <c r="OBA465" s="3"/>
      <c r="OBB465" s="3"/>
      <c r="OBC465" s="3"/>
      <c r="OBD465" s="3"/>
      <c r="OBE465" s="3"/>
      <c r="OBF465" s="3"/>
      <c r="OBG465" s="3"/>
      <c r="OBH465" s="3"/>
      <c r="OBI465" s="3"/>
      <c r="OBJ465" s="3"/>
      <c r="OBK465" s="3"/>
      <c r="OBL465" s="3"/>
      <c r="OBM465" s="3"/>
      <c r="OBN465" s="3"/>
      <c r="OBO465" s="3"/>
      <c r="OBP465" s="3"/>
      <c r="OBQ465" s="3"/>
      <c r="OBR465" s="3"/>
      <c r="OBS465" s="3"/>
      <c r="OBT465" s="3"/>
      <c r="OBU465" s="3"/>
      <c r="OBV465" s="3"/>
      <c r="OBW465" s="3"/>
      <c r="OBX465" s="3"/>
      <c r="OBY465" s="3"/>
      <c r="OBZ465" s="3"/>
      <c r="OCA465" s="3"/>
      <c r="OCB465" s="3"/>
      <c r="OCC465" s="3"/>
      <c r="OCD465" s="3"/>
      <c r="OCE465" s="3"/>
      <c r="OCF465" s="3"/>
      <c r="OCG465" s="3"/>
      <c r="OCH465" s="3"/>
      <c r="OCI465" s="3"/>
      <c r="OCJ465" s="3"/>
      <c r="OCK465" s="3"/>
      <c r="OCL465" s="3"/>
      <c r="OCM465" s="3"/>
      <c r="OCN465" s="3"/>
      <c r="OCO465" s="3"/>
      <c r="OCP465" s="3"/>
      <c r="OCQ465" s="3"/>
      <c r="OCS465" s="3"/>
      <c r="OCU465" s="3"/>
      <c r="OCV465" s="3"/>
      <c r="OCW465" s="3"/>
      <c r="OCX465" s="3"/>
      <c r="OCY465" s="3"/>
      <c r="OCZ465" s="3"/>
      <c r="ODA465" s="3"/>
      <c r="ODB465" s="3"/>
      <c r="ODG465" s="3"/>
      <c r="ODH465" s="3"/>
      <c r="ODI465" s="3"/>
      <c r="ODJ465" s="3"/>
      <c r="ODK465" s="3"/>
      <c r="ODL465" s="3"/>
      <c r="ODM465" s="3"/>
      <c r="ODN465" s="3"/>
      <c r="ODO465" s="3"/>
      <c r="ODP465" s="3"/>
      <c r="ODQ465" s="3"/>
      <c r="ODR465" s="3"/>
      <c r="ODS465" s="3"/>
      <c r="ODT465" s="3"/>
      <c r="ODU465" s="3"/>
      <c r="ODV465" s="3"/>
      <c r="ODW465" s="3"/>
      <c r="ODX465" s="3"/>
      <c r="ODY465" s="3"/>
      <c r="ODZ465" s="3"/>
      <c r="OEA465" s="3"/>
      <c r="OEB465" s="3"/>
      <c r="OEC465" s="3"/>
      <c r="OED465" s="3"/>
      <c r="OEE465" s="3"/>
      <c r="OEF465" s="3"/>
      <c r="OEG465" s="3"/>
      <c r="OEH465" s="3"/>
      <c r="OEI465" s="3"/>
      <c r="OEJ465" s="3"/>
      <c r="OEK465" s="3"/>
      <c r="OEL465" s="3"/>
      <c r="OEM465" s="3"/>
      <c r="OEN465" s="3"/>
      <c r="OEO465" s="3"/>
      <c r="OEP465" s="3"/>
      <c r="OEQ465" s="3"/>
      <c r="OER465" s="3"/>
      <c r="OES465" s="3"/>
      <c r="OET465" s="3"/>
      <c r="OEU465" s="3"/>
      <c r="OEV465" s="3"/>
      <c r="OEW465" s="3"/>
      <c r="OEX465" s="3"/>
      <c r="OEY465" s="3"/>
      <c r="OEZ465" s="3"/>
      <c r="OFA465" s="3"/>
      <c r="OFB465" s="3"/>
      <c r="OFC465" s="3"/>
      <c r="OFD465" s="3"/>
      <c r="OFE465" s="3"/>
      <c r="OFF465" s="3"/>
      <c r="OFG465" s="3"/>
      <c r="OFH465" s="3"/>
      <c r="OFI465" s="3"/>
      <c r="OFJ465" s="3"/>
      <c r="OFK465" s="3"/>
      <c r="OFL465" s="3"/>
      <c r="OFM465" s="3"/>
      <c r="OFN465" s="3"/>
      <c r="OFO465" s="3"/>
      <c r="OFP465" s="3"/>
      <c r="OFQ465" s="3"/>
      <c r="OFR465" s="3"/>
      <c r="OFS465" s="3"/>
      <c r="OFT465" s="3"/>
      <c r="OFU465" s="3"/>
      <c r="OFV465" s="3"/>
      <c r="OFW465" s="3"/>
      <c r="OFX465" s="3"/>
      <c r="OFY465" s="3"/>
      <c r="OFZ465" s="3"/>
      <c r="OGA465" s="3"/>
      <c r="OGB465" s="3"/>
      <c r="OGC465" s="3"/>
      <c r="OGD465" s="3"/>
      <c r="OGE465" s="3"/>
      <c r="OGF465" s="3"/>
      <c r="OGG465" s="3"/>
      <c r="OGH465" s="3"/>
      <c r="OGI465" s="3"/>
      <c r="OGJ465" s="3"/>
      <c r="OGK465" s="3"/>
      <c r="OGL465" s="3"/>
      <c r="OGM465" s="3"/>
      <c r="OGN465" s="3"/>
      <c r="OGO465" s="3"/>
      <c r="OGP465" s="3"/>
      <c r="OGQ465" s="3"/>
      <c r="OGR465" s="3"/>
      <c r="OGS465" s="3"/>
      <c r="OGT465" s="3"/>
      <c r="OGU465" s="3"/>
      <c r="OGV465" s="3"/>
      <c r="OGW465" s="3"/>
      <c r="OGX465" s="3"/>
      <c r="OGY465" s="3"/>
      <c r="OGZ465" s="3"/>
      <c r="OHA465" s="3"/>
      <c r="OHB465" s="3"/>
      <c r="OHC465" s="3"/>
      <c r="OHD465" s="3"/>
      <c r="OHE465" s="3"/>
      <c r="OHF465" s="3"/>
      <c r="OHG465" s="3"/>
      <c r="OHH465" s="3"/>
      <c r="OHI465" s="3"/>
      <c r="OHJ465" s="3"/>
      <c r="OHK465" s="3"/>
      <c r="OHL465" s="3"/>
      <c r="OHM465" s="3"/>
      <c r="OHN465" s="3"/>
      <c r="OHO465" s="3"/>
      <c r="OHP465" s="3"/>
      <c r="OHQ465" s="3"/>
      <c r="OHR465" s="3"/>
      <c r="OHS465" s="3"/>
      <c r="OHT465" s="3"/>
      <c r="OHU465" s="3"/>
      <c r="OHV465" s="3"/>
      <c r="OHW465" s="3"/>
      <c r="OHX465" s="3"/>
      <c r="OHY465" s="3"/>
      <c r="OHZ465" s="3"/>
      <c r="OIA465" s="3"/>
      <c r="OIB465" s="3"/>
      <c r="OIC465" s="3"/>
      <c r="OID465" s="3"/>
      <c r="OIE465" s="3"/>
      <c r="OIF465" s="3"/>
      <c r="OIG465" s="3"/>
      <c r="OIH465" s="3"/>
      <c r="OII465" s="3"/>
      <c r="OIJ465" s="3"/>
      <c r="OIK465" s="3"/>
      <c r="OIL465" s="3"/>
      <c r="OIM465" s="3"/>
      <c r="OIN465" s="3"/>
      <c r="OIO465" s="3"/>
      <c r="OIP465" s="3"/>
      <c r="OIQ465" s="3"/>
      <c r="OIR465" s="3"/>
      <c r="OIS465" s="3"/>
      <c r="OIT465" s="3"/>
      <c r="OIU465" s="3"/>
      <c r="OIV465" s="3"/>
      <c r="OIW465" s="3"/>
      <c r="OIX465" s="3"/>
      <c r="OIY465" s="3"/>
      <c r="OIZ465" s="3"/>
      <c r="OJA465" s="3"/>
      <c r="OJB465" s="3"/>
      <c r="OJC465" s="3"/>
      <c r="OJD465" s="3"/>
      <c r="OJE465" s="3"/>
      <c r="OJF465" s="3"/>
      <c r="OJG465" s="3"/>
      <c r="OJH465" s="3"/>
      <c r="OJI465" s="3"/>
      <c r="OJJ465" s="3"/>
      <c r="OJK465" s="3"/>
      <c r="OJL465" s="3"/>
      <c r="OJM465" s="3"/>
      <c r="OJN465" s="3"/>
      <c r="OJO465" s="3"/>
      <c r="OJP465" s="3"/>
      <c r="OJQ465" s="3"/>
      <c r="OJR465" s="3"/>
      <c r="OJS465" s="3"/>
      <c r="OJT465" s="3"/>
      <c r="OJU465" s="3"/>
      <c r="OJV465" s="3"/>
      <c r="OJW465" s="3"/>
      <c r="OJX465" s="3"/>
      <c r="OJY465" s="3"/>
      <c r="OJZ465" s="3"/>
      <c r="OKA465" s="3"/>
      <c r="OKB465" s="3"/>
      <c r="OKC465" s="3"/>
      <c r="OKD465" s="3"/>
      <c r="OKE465" s="3"/>
      <c r="OKF465" s="3"/>
      <c r="OKG465" s="3"/>
      <c r="OKH465" s="3"/>
      <c r="OKI465" s="3"/>
      <c r="OKJ465" s="3"/>
      <c r="OKK465" s="3"/>
      <c r="OKL465" s="3"/>
      <c r="OKM465" s="3"/>
      <c r="OKN465" s="3"/>
      <c r="OKO465" s="3"/>
      <c r="OKP465" s="3"/>
      <c r="OKQ465" s="3"/>
      <c r="OKR465" s="3"/>
      <c r="OKS465" s="3"/>
      <c r="OKT465" s="3"/>
      <c r="OKU465" s="3"/>
      <c r="OKV465" s="3"/>
      <c r="OKW465" s="3"/>
      <c r="OKX465" s="3"/>
      <c r="OKY465" s="3"/>
      <c r="OKZ465" s="3"/>
      <c r="OLA465" s="3"/>
      <c r="OLB465" s="3"/>
      <c r="OLC465" s="3"/>
      <c r="OLD465" s="3"/>
      <c r="OLE465" s="3"/>
      <c r="OLF465" s="3"/>
      <c r="OLG465" s="3"/>
      <c r="OLH465" s="3"/>
      <c r="OLI465" s="3"/>
      <c r="OLJ465" s="3"/>
      <c r="OLK465" s="3"/>
      <c r="OLL465" s="3"/>
      <c r="OLM465" s="3"/>
      <c r="OLN465" s="3"/>
      <c r="OLO465" s="3"/>
      <c r="OLP465" s="3"/>
      <c r="OLQ465" s="3"/>
      <c r="OLR465" s="3"/>
      <c r="OLS465" s="3"/>
      <c r="OLT465" s="3"/>
      <c r="OLU465" s="3"/>
      <c r="OLV465" s="3"/>
      <c r="OLW465" s="3"/>
      <c r="OLX465" s="3"/>
      <c r="OLY465" s="3"/>
      <c r="OLZ465" s="3"/>
      <c r="OMA465" s="3"/>
      <c r="OMB465" s="3"/>
      <c r="OMC465" s="3"/>
      <c r="OMD465" s="3"/>
      <c r="OME465" s="3"/>
      <c r="OMF465" s="3"/>
      <c r="OMG465" s="3"/>
      <c r="OMH465" s="3"/>
      <c r="OMI465" s="3"/>
      <c r="OMJ465" s="3"/>
      <c r="OMK465" s="3"/>
      <c r="OML465" s="3"/>
      <c r="OMM465" s="3"/>
      <c r="OMO465" s="3"/>
      <c r="OMQ465" s="3"/>
      <c r="OMR465" s="3"/>
      <c r="OMS465" s="3"/>
      <c r="OMT465" s="3"/>
      <c r="OMU465" s="3"/>
      <c r="OMV465" s="3"/>
      <c r="OMW465" s="3"/>
      <c r="OMX465" s="3"/>
      <c r="ONC465" s="3"/>
      <c r="OND465" s="3"/>
      <c r="ONE465" s="3"/>
      <c r="ONF465" s="3"/>
      <c r="ONG465" s="3"/>
      <c r="ONH465" s="3"/>
      <c r="ONI465" s="3"/>
      <c r="ONJ465" s="3"/>
      <c r="ONK465" s="3"/>
      <c r="ONL465" s="3"/>
      <c r="ONM465" s="3"/>
      <c r="ONN465" s="3"/>
      <c r="ONO465" s="3"/>
      <c r="ONP465" s="3"/>
      <c r="ONQ465" s="3"/>
      <c r="ONR465" s="3"/>
      <c r="ONS465" s="3"/>
      <c r="ONT465" s="3"/>
      <c r="ONU465" s="3"/>
      <c r="ONV465" s="3"/>
      <c r="ONW465" s="3"/>
      <c r="ONX465" s="3"/>
      <c r="ONY465" s="3"/>
      <c r="ONZ465" s="3"/>
      <c r="OOA465" s="3"/>
      <c r="OOB465" s="3"/>
      <c r="OOC465" s="3"/>
      <c r="OOD465" s="3"/>
      <c r="OOE465" s="3"/>
      <c r="OOF465" s="3"/>
      <c r="OOG465" s="3"/>
      <c r="OOH465" s="3"/>
      <c r="OOI465" s="3"/>
      <c r="OOJ465" s="3"/>
      <c r="OOK465" s="3"/>
      <c r="OOL465" s="3"/>
      <c r="OOM465" s="3"/>
      <c r="OON465" s="3"/>
      <c r="OOO465" s="3"/>
      <c r="OOP465" s="3"/>
      <c r="OOQ465" s="3"/>
      <c r="OOR465" s="3"/>
      <c r="OOS465" s="3"/>
      <c r="OOT465" s="3"/>
      <c r="OOU465" s="3"/>
      <c r="OOV465" s="3"/>
      <c r="OOW465" s="3"/>
      <c r="OOX465" s="3"/>
      <c r="OOY465" s="3"/>
      <c r="OOZ465" s="3"/>
      <c r="OPA465" s="3"/>
      <c r="OPB465" s="3"/>
      <c r="OPC465" s="3"/>
      <c r="OPD465" s="3"/>
      <c r="OPE465" s="3"/>
      <c r="OPF465" s="3"/>
      <c r="OPG465" s="3"/>
      <c r="OPH465" s="3"/>
      <c r="OPI465" s="3"/>
      <c r="OPJ465" s="3"/>
      <c r="OPK465" s="3"/>
      <c r="OPL465" s="3"/>
      <c r="OPM465" s="3"/>
      <c r="OPN465" s="3"/>
      <c r="OPO465" s="3"/>
      <c r="OPP465" s="3"/>
      <c r="OPQ465" s="3"/>
      <c r="OPR465" s="3"/>
      <c r="OPS465" s="3"/>
      <c r="OPT465" s="3"/>
      <c r="OPU465" s="3"/>
      <c r="OPV465" s="3"/>
      <c r="OPW465" s="3"/>
      <c r="OPX465" s="3"/>
      <c r="OPY465" s="3"/>
      <c r="OPZ465" s="3"/>
      <c r="OQA465" s="3"/>
      <c r="OQB465" s="3"/>
      <c r="OQC465" s="3"/>
      <c r="OQD465" s="3"/>
      <c r="OQE465" s="3"/>
      <c r="OQF465" s="3"/>
      <c r="OQG465" s="3"/>
      <c r="OQH465" s="3"/>
      <c r="OQI465" s="3"/>
      <c r="OQJ465" s="3"/>
      <c r="OQK465" s="3"/>
      <c r="OQL465" s="3"/>
      <c r="OQM465" s="3"/>
      <c r="OQN465" s="3"/>
      <c r="OQO465" s="3"/>
      <c r="OQP465" s="3"/>
      <c r="OQQ465" s="3"/>
      <c r="OQR465" s="3"/>
      <c r="OQS465" s="3"/>
      <c r="OQT465" s="3"/>
      <c r="OQU465" s="3"/>
      <c r="OQV465" s="3"/>
      <c r="OQW465" s="3"/>
      <c r="OQX465" s="3"/>
      <c r="OQY465" s="3"/>
      <c r="OQZ465" s="3"/>
      <c r="ORA465" s="3"/>
      <c r="ORB465" s="3"/>
      <c r="ORC465" s="3"/>
      <c r="ORD465" s="3"/>
      <c r="ORE465" s="3"/>
      <c r="ORF465" s="3"/>
      <c r="ORG465" s="3"/>
      <c r="ORH465" s="3"/>
      <c r="ORI465" s="3"/>
      <c r="ORJ465" s="3"/>
      <c r="ORK465" s="3"/>
      <c r="ORL465" s="3"/>
      <c r="ORM465" s="3"/>
      <c r="ORN465" s="3"/>
      <c r="ORO465" s="3"/>
      <c r="ORP465" s="3"/>
      <c r="ORQ465" s="3"/>
      <c r="ORR465" s="3"/>
      <c r="ORS465" s="3"/>
      <c r="ORT465" s="3"/>
      <c r="ORU465" s="3"/>
      <c r="ORV465" s="3"/>
      <c r="ORW465" s="3"/>
      <c r="ORX465" s="3"/>
      <c r="ORY465" s="3"/>
      <c r="ORZ465" s="3"/>
      <c r="OSA465" s="3"/>
      <c r="OSB465" s="3"/>
      <c r="OSC465" s="3"/>
      <c r="OSD465" s="3"/>
      <c r="OSE465" s="3"/>
      <c r="OSF465" s="3"/>
      <c r="OSG465" s="3"/>
      <c r="OSH465" s="3"/>
      <c r="OSI465" s="3"/>
      <c r="OSJ465" s="3"/>
      <c r="OSK465" s="3"/>
      <c r="OSL465" s="3"/>
      <c r="OSM465" s="3"/>
      <c r="OSN465" s="3"/>
      <c r="OSO465" s="3"/>
      <c r="OSP465" s="3"/>
      <c r="OSQ465" s="3"/>
      <c r="OSR465" s="3"/>
      <c r="OSS465" s="3"/>
      <c r="OST465" s="3"/>
      <c r="OSU465" s="3"/>
      <c r="OSV465" s="3"/>
      <c r="OSW465" s="3"/>
      <c r="OSX465" s="3"/>
      <c r="OSY465" s="3"/>
      <c r="OSZ465" s="3"/>
      <c r="OTA465" s="3"/>
      <c r="OTB465" s="3"/>
      <c r="OTC465" s="3"/>
      <c r="OTD465" s="3"/>
      <c r="OTE465" s="3"/>
      <c r="OTF465" s="3"/>
      <c r="OTG465" s="3"/>
      <c r="OTH465" s="3"/>
      <c r="OTI465" s="3"/>
      <c r="OTJ465" s="3"/>
      <c r="OTK465" s="3"/>
      <c r="OTL465" s="3"/>
      <c r="OTM465" s="3"/>
      <c r="OTN465" s="3"/>
      <c r="OTO465" s="3"/>
      <c r="OTP465" s="3"/>
      <c r="OTQ465" s="3"/>
      <c r="OTR465" s="3"/>
      <c r="OTS465" s="3"/>
      <c r="OTT465" s="3"/>
      <c r="OTU465" s="3"/>
      <c r="OTV465" s="3"/>
      <c r="OTW465" s="3"/>
      <c r="OTX465" s="3"/>
      <c r="OTY465" s="3"/>
      <c r="OTZ465" s="3"/>
      <c r="OUA465" s="3"/>
      <c r="OUB465" s="3"/>
      <c r="OUC465" s="3"/>
      <c r="OUD465" s="3"/>
      <c r="OUE465" s="3"/>
      <c r="OUF465" s="3"/>
      <c r="OUG465" s="3"/>
      <c r="OUH465" s="3"/>
      <c r="OUI465" s="3"/>
      <c r="OUJ465" s="3"/>
      <c r="OUK465" s="3"/>
      <c r="OUL465" s="3"/>
      <c r="OUM465" s="3"/>
      <c r="OUN465" s="3"/>
      <c r="OUO465" s="3"/>
      <c r="OUP465" s="3"/>
      <c r="OUQ465" s="3"/>
      <c r="OUR465" s="3"/>
      <c r="OUS465" s="3"/>
      <c r="OUT465" s="3"/>
      <c r="OUU465" s="3"/>
      <c r="OUV465" s="3"/>
      <c r="OUW465" s="3"/>
      <c r="OUX465" s="3"/>
      <c r="OUY465" s="3"/>
      <c r="OUZ465" s="3"/>
      <c r="OVA465" s="3"/>
      <c r="OVB465" s="3"/>
      <c r="OVC465" s="3"/>
      <c r="OVD465" s="3"/>
      <c r="OVE465" s="3"/>
      <c r="OVF465" s="3"/>
      <c r="OVG465" s="3"/>
      <c r="OVH465" s="3"/>
      <c r="OVI465" s="3"/>
      <c r="OVJ465" s="3"/>
      <c r="OVK465" s="3"/>
      <c r="OVL465" s="3"/>
      <c r="OVM465" s="3"/>
      <c r="OVN465" s="3"/>
      <c r="OVO465" s="3"/>
      <c r="OVP465" s="3"/>
      <c r="OVQ465" s="3"/>
      <c r="OVR465" s="3"/>
      <c r="OVS465" s="3"/>
      <c r="OVT465" s="3"/>
      <c r="OVU465" s="3"/>
      <c r="OVV465" s="3"/>
      <c r="OVW465" s="3"/>
      <c r="OVX465" s="3"/>
      <c r="OVY465" s="3"/>
      <c r="OVZ465" s="3"/>
      <c r="OWA465" s="3"/>
      <c r="OWB465" s="3"/>
      <c r="OWC465" s="3"/>
      <c r="OWD465" s="3"/>
      <c r="OWE465" s="3"/>
      <c r="OWF465" s="3"/>
      <c r="OWG465" s="3"/>
      <c r="OWH465" s="3"/>
      <c r="OWI465" s="3"/>
      <c r="OWK465" s="3"/>
      <c r="OWM465" s="3"/>
      <c r="OWN465" s="3"/>
      <c r="OWO465" s="3"/>
      <c r="OWP465" s="3"/>
      <c r="OWQ465" s="3"/>
      <c r="OWR465" s="3"/>
      <c r="OWS465" s="3"/>
      <c r="OWT465" s="3"/>
      <c r="OWY465" s="3"/>
      <c r="OWZ465" s="3"/>
      <c r="OXA465" s="3"/>
      <c r="OXB465" s="3"/>
      <c r="OXC465" s="3"/>
      <c r="OXD465" s="3"/>
      <c r="OXE465" s="3"/>
      <c r="OXF465" s="3"/>
      <c r="OXG465" s="3"/>
      <c r="OXH465" s="3"/>
      <c r="OXI465" s="3"/>
      <c r="OXJ465" s="3"/>
      <c r="OXK465" s="3"/>
      <c r="OXL465" s="3"/>
      <c r="OXM465" s="3"/>
      <c r="OXN465" s="3"/>
      <c r="OXO465" s="3"/>
      <c r="OXP465" s="3"/>
      <c r="OXQ465" s="3"/>
      <c r="OXR465" s="3"/>
      <c r="OXS465" s="3"/>
      <c r="OXT465" s="3"/>
      <c r="OXU465" s="3"/>
      <c r="OXV465" s="3"/>
      <c r="OXW465" s="3"/>
      <c r="OXX465" s="3"/>
      <c r="OXY465" s="3"/>
      <c r="OXZ465" s="3"/>
      <c r="OYA465" s="3"/>
      <c r="OYB465" s="3"/>
      <c r="OYC465" s="3"/>
      <c r="OYD465" s="3"/>
      <c r="OYE465" s="3"/>
      <c r="OYF465" s="3"/>
      <c r="OYG465" s="3"/>
      <c r="OYH465" s="3"/>
      <c r="OYI465" s="3"/>
      <c r="OYJ465" s="3"/>
      <c r="OYK465" s="3"/>
      <c r="OYL465" s="3"/>
      <c r="OYM465" s="3"/>
      <c r="OYN465" s="3"/>
      <c r="OYO465" s="3"/>
      <c r="OYP465" s="3"/>
      <c r="OYQ465" s="3"/>
      <c r="OYR465" s="3"/>
      <c r="OYS465" s="3"/>
      <c r="OYT465" s="3"/>
      <c r="OYU465" s="3"/>
      <c r="OYV465" s="3"/>
      <c r="OYW465" s="3"/>
      <c r="OYX465" s="3"/>
      <c r="OYY465" s="3"/>
      <c r="OYZ465" s="3"/>
      <c r="OZA465" s="3"/>
      <c r="OZB465" s="3"/>
      <c r="OZC465" s="3"/>
      <c r="OZD465" s="3"/>
      <c r="OZE465" s="3"/>
      <c r="OZF465" s="3"/>
      <c r="OZG465" s="3"/>
      <c r="OZH465" s="3"/>
      <c r="OZI465" s="3"/>
      <c r="OZJ465" s="3"/>
      <c r="OZK465" s="3"/>
      <c r="OZL465" s="3"/>
      <c r="OZM465" s="3"/>
      <c r="OZN465" s="3"/>
      <c r="OZO465" s="3"/>
      <c r="OZP465" s="3"/>
      <c r="OZQ465" s="3"/>
      <c r="OZR465" s="3"/>
      <c r="OZS465" s="3"/>
      <c r="OZT465" s="3"/>
      <c r="OZU465" s="3"/>
      <c r="OZV465" s="3"/>
      <c r="OZW465" s="3"/>
      <c r="OZX465" s="3"/>
      <c r="OZY465" s="3"/>
      <c r="OZZ465" s="3"/>
      <c r="PAA465" s="3"/>
      <c r="PAB465" s="3"/>
      <c r="PAC465" s="3"/>
      <c r="PAD465" s="3"/>
      <c r="PAE465" s="3"/>
      <c r="PAF465" s="3"/>
      <c r="PAG465" s="3"/>
      <c r="PAH465" s="3"/>
      <c r="PAI465" s="3"/>
      <c r="PAJ465" s="3"/>
      <c r="PAK465" s="3"/>
      <c r="PAL465" s="3"/>
      <c r="PAM465" s="3"/>
      <c r="PAN465" s="3"/>
      <c r="PAO465" s="3"/>
      <c r="PAP465" s="3"/>
      <c r="PAQ465" s="3"/>
      <c r="PAR465" s="3"/>
      <c r="PAS465" s="3"/>
      <c r="PAT465" s="3"/>
      <c r="PAU465" s="3"/>
      <c r="PAV465" s="3"/>
      <c r="PAW465" s="3"/>
      <c r="PAX465" s="3"/>
      <c r="PAY465" s="3"/>
      <c r="PAZ465" s="3"/>
      <c r="PBA465" s="3"/>
      <c r="PBB465" s="3"/>
      <c r="PBC465" s="3"/>
      <c r="PBD465" s="3"/>
      <c r="PBE465" s="3"/>
      <c r="PBF465" s="3"/>
      <c r="PBG465" s="3"/>
      <c r="PBH465" s="3"/>
      <c r="PBI465" s="3"/>
      <c r="PBJ465" s="3"/>
      <c r="PBK465" s="3"/>
      <c r="PBL465" s="3"/>
      <c r="PBM465" s="3"/>
      <c r="PBN465" s="3"/>
      <c r="PBO465" s="3"/>
      <c r="PBP465" s="3"/>
      <c r="PBQ465" s="3"/>
      <c r="PBR465" s="3"/>
      <c r="PBS465" s="3"/>
      <c r="PBT465" s="3"/>
      <c r="PBU465" s="3"/>
      <c r="PBV465" s="3"/>
      <c r="PBW465" s="3"/>
      <c r="PBX465" s="3"/>
      <c r="PBY465" s="3"/>
      <c r="PBZ465" s="3"/>
      <c r="PCA465" s="3"/>
      <c r="PCB465" s="3"/>
      <c r="PCC465" s="3"/>
      <c r="PCD465" s="3"/>
      <c r="PCE465" s="3"/>
      <c r="PCF465" s="3"/>
      <c r="PCG465" s="3"/>
      <c r="PCH465" s="3"/>
      <c r="PCI465" s="3"/>
      <c r="PCJ465" s="3"/>
      <c r="PCK465" s="3"/>
      <c r="PCL465" s="3"/>
      <c r="PCM465" s="3"/>
      <c r="PCN465" s="3"/>
      <c r="PCO465" s="3"/>
      <c r="PCP465" s="3"/>
      <c r="PCQ465" s="3"/>
      <c r="PCR465" s="3"/>
      <c r="PCS465" s="3"/>
      <c r="PCT465" s="3"/>
      <c r="PCU465" s="3"/>
      <c r="PCV465" s="3"/>
      <c r="PCW465" s="3"/>
      <c r="PCX465" s="3"/>
      <c r="PCY465" s="3"/>
      <c r="PCZ465" s="3"/>
      <c r="PDA465" s="3"/>
      <c r="PDB465" s="3"/>
      <c r="PDC465" s="3"/>
      <c r="PDD465" s="3"/>
      <c r="PDE465" s="3"/>
      <c r="PDF465" s="3"/>
      <c r="PDG465" s="3"/>
      <c r="PDH465" s="3"/>
      <c r="PDI465" s="3"/>
      <c r="PDJ465" s="3"/>
      <c r="PDK465" s="3"/>
      <c r="PDL465" s="3"/>
      <c r="PDM465" s="3"/>
      <c r="PDN465" s="3"/>
      <c r="PDO465" s="3"/>
      <c r="PDP465" s="3"/>
      <c r="PDQ465" s="3"/>
      <c r="PDR465" s="3"/>
      <c r="PDS465" s="3"/>
      <c r="PDT465" s="3"/>
      <c r="PDU465" s="3"/>
      <c r="PDV465" s="3"/>
      <c r="PDW465" s="3"/>
      <c r="PDX465" s="3"/>
      <c r="PDY465" s="3"/>
      <c r="PDZ465" s="3"/>
      <c r="PEA465" s="3"/>
      <c r="PEB465" s="3"/>
      <c r="PEC465" s="3"/>
      <c r="PED465" s="3"/>
      <c r="PEE465" s="3"/>
      <c r="PEF465" s="3"/>
      <c r="PEG465" s="3"/>
      <c r="PEH465" s="3"/>
      <c r="PEI465" s="3"/>
      <c r="PEJ465" s="3"/>
      <c r="PEK465" s="3"/>
      <c r="PEL465" s="3"/>
      <c r="PEM465" s="3"/>
      <c r="PEN465" s="3"/>
      <c r="PEO465" s="3"/>
      <c r="PEP465" s="3"/>
      <c r="PEQ465" s="3"/>
      <c r="PER465" s="3"/>
      <c r="PES465" s="3"/>
      <c r="PET465" s="3"/>
      <c r="PEU465" s="3"/>
      <c r="PEV465" s="3"/>
      <c r="PEW465" s="3"/>
      <c r="PEX465" s="3"/>
      <c r="PEY465" s="3"/>
      <c r="PEZ465" s="3"/>
      <c r="PFA465" s="3"/>
      <c r="PFB465" s="3"/>
      <c r="PFC465" s="3"/>
      <c r="PFD465" s="3"/>
      <c r="PFE465" s="3"/>
      <c r="PFF465" s="3"/>
      <c r="PFG465" s="3"/>
      <c r="PFH465" s="3"/>
      <c r="PFI465" s="3"/>
      <c r="PFJ465" s="3"/>
      <c r="PFK465" s="3"/>
      <c r="PFL465" s="3"/>
      <c r="PFM465" s="3"/>
      <c r="PFN465" s="3"/>
      <c r="PFO465" s="3"/>
      <c r="PFP465" s="3"/>
      <c r="PFQ465" s="3"/>
      <c r="PFR465" s="3"/>
      <c r="PFS465" s="3"/>
      <c r="PFT465" s="3"/>
      <c r="PFU465" s="3"/>
      <c r="PFV465" s="3"/>
      <c r="PFW465" s="3"/>
      <c r="PFX465" s="3"/>
      <c r="PFY465" s="3"/>
      <c r="PFZ465" s="3"/>
      <c r="PGA465" s="3"/>
      <c r="PGB465" s="3"/>
      <c r="PGC465" s="3"/>
      <c r="PGD465" s="3"/>
      <c r="PGE465" s="3"/>
      <c r="PGG465" s="3"/>
      <c r="PGI465" s="3"/>
      <c r="PGJ465" s="3"/>
      <c r="PGK465" s="3"/>
      <c r="PGL465" s="3"/>
      <c r="PGM465" s="3"/>
      <c r="PGN465" s="3"/>
      <c r="PGO465" s="3"/>
      <c r="PGP465" s="3"/>
      <c r="PGU465" s="3"/>
      <c r="PGV465" s="3"/>
      <c r="PGW465" s="3"/>
      <c r="PGX465" s="3"/>
      <c r="PGY465" s="3"/>
      <c r="PGZ465" s="3"/>
      <c r="PHA465" s="3"/>
      <c r="PHB465" s="3"/>
      <c r="PHC465" s="3"/>
      <c r="PHD465" s="3"/>
      <c r="PHE465" s="3"/>
      <c r="PHF465" s="3"/>
      <c r="PHG465" s="3"/>
      <c r="PHH465" s="3"/>
      <c r="PHI465" s="3"/>
      <c r="PHJ465" s="3"/>
      <c r="PHK465" s="3"/>
      <c r="PHL465" s="3"/>
      <c r="PHM465" s="3"/>
      <c r="PHN465" s="3"/>
      <c r="PHO465" s="3"/>
      <c r="PHP465" s="3"/>
      <c r="PHQ465" s="3"/>
      <c r="PHR465" s="3"/>
      <c r="PHS465" s="3"/>
      <c r="PHT465" s="3"/>
      <c r="PHU465" s="3"/>
      <c r="PHV465" s="3"/>
      <c r="PHW465" s="3"/>
      <c r="PHX465" s="3"/>
      <c r="PHY465" s="3"/>
      <c r="PHZ465" s="3"/>
      <c r="PIA465" s="3"/>
      <c r="PIB465" s="3"/>
      <c r="PIC465" s="3"/>
      <c r="PID465" s="3"/>
      <c r="PIE465" s="3"/>
      <c r="PIF465" s="3"/>
      <c r="PIG465" s="3"/>
      <c r="PIH465" s="3"/>
      <c r="PII465" s="3"/>
      <c r="PIJ465" s="3"/>
      <c r="PIK465" s="3"/>
      <c r="PIL465" s="3"/>
      <c r="PIM465" s="3"/>
      <c r="PIN465" s="3"/>
      <c r="PIO465" s="3"/>
      <c r="PIP465" s="3"/>
      <c r="PIQ465" s="3"/>
      <c r="PIR465" s="3"/>
      <c r="PIS465" s="3"/>
      <c r="PIT465" s="3"/>
      <c r="PIU465" s="3"/>
      <c r="PIV465" s="3"/>
      <c r="PIW465" s="3"/>
      <c r="PIX465" s="3"/>
      <c r="PIY465" s="3"/>
      <c r="PIZ465" s="3"/>
      <c r="PJA465" s="3"/>
      <c r="PJB465" s="3"/>
      <c r="PJC465" s="3"/>
      <c r="PJD465" s="3"/>
      <c r="PJE465" s="3"/>
      <c r="PJF465" s="3"/>
      <c r="PJG465" s="3"/>
      <c r="PJH465" s="3"/>
      <c r="PJI465" s="3"/>
      <c r="PJJ465" s="3"/>
      <c r="PJK465" s="3"/>
      <c r="PJL465" s="3"/>
      <c r="PJM465" s="3"/>
      <c r="PJN465" s="3"/>
      <c r="PJO465" s="3"/>
      <c r="PJP465" s="3"/>
      <c r="PJQ465" s="3"/>
      <c r="PJR465" s="3"/>
      <c r="PJS465" s="3"/>
      <c r="PJT465" s="3"/>
      <c r="PJU465" s="3"/>
      <c r="PJV465" s="3"/>
      <c r="PJW465" s="3"/>
      <c r="PJX465" s="3"/>
      <c r="PJY465" s="3"/>
      <c r="PJZ465" s="3"/>
      <c r="PKA465" s="3"/>
      <c r="PKB465" s="3"/>
      <c r="PKC465" s="3"/>
      <c r="PKD465" s="3"/>
      <c r="PKE465" s="3"/>
      <c r="PKF465" s="3"/>
      <c r="PKG465" s="3"/>
      <c r="PKH465" s="3"/>
      <c r="PKI465" s="3"/>
      <c r="PKJ465" s="3"/>
      <c r="PKK465" s="3"/>
      <c r="PKL465" s="3"/>
      <c r="PKM465" s="3"/>
      <c r="PKN465" s="3"/>
      <c r="PKO465" s="3"/>
      <c r="PKP465" s="3"/>
      <c r="PKQ465" s="3"/>
      <c r="PKR465" s="3"/>
      <c r="PKS465" s="3"/>
      <c r="PKT465" s="3"/>
      <c r="PKU465" s="3"/>
      <c r="PKV465" s="3"/>
      <c r="PKW465" s="3"/>
      <c r="PKX465" s="3"/>
      <c r="PKY465" s="3"/>
      <c r="PKZ465" s="3"/>
      <c r="PLA465" s="3"/>
      <c r="PLB465" s="3"/>
      <c r="PLC465" s="3"/>
      <c r="PLD465" s="3"/>
      <c r="PLE465" s="3"/>
      <c r="PLF465" s="3"/>
      <c r="PLG465" s="3"/>
      <c r="PLH465" s="3"/>
      <c r="PLI465" s="3"/>
      <c r="PLJ465" s="3"/>
      <c r="PLK465" s="3"/>
      <c r="PLL465" s="3"/>
      <c r="PLM465" s="3"/>
      <c r="PLN465" s="3"/>
      <c r="PLO465" s="3"/>
      <c r="PLP465" s="3"/>
      <c r="PLQ465" s="3"/>
      <c r="PLR465" s="3"/>
      <c r="PLS465" s="3"/>
      <c r="PLT465" s="3"/>
      <c r="PLU465" s="3"/>
      <c r="PLV465" s="3"/>
      <c r="PLW465" s="3"/>
      <c r="PLX465" s="3"/>
      <c r="PLY465" s="3"/>
      <c r="PLZ465" s="3"/>
      <c r="PMA465" s="3"/>
      <c r="PMB465" s="3"/>
      <c r="PMC465" s="3"/>
      <c r="PMD465" s="3"/>
      <c r="PME465" s="3"/>
      <c r="PMF465" s="3"/>
      <c r="PMG465" s="3"/>
      <c r="PMH465" s="3"/>
      <c r="PMI465" s="3"/>
      <c r="PMJ465" s="3"/>
      <c r="PMK465" s="3"/>
      <c r="PML465" s="3"/>
      <c r="PMM465" s="3"/>
      <c r="PMN465" s="3"/>
      <c r="PMO465" s="3"/>
      <c r="PMP465" s="3"/>
      <c r="PMQ465" s="3"/>
      <c r="PMR465" s="3"/>
      <c r="PMS465" s="3"/>
      <c r="PMT465" s="3"/>
      <c r="PMU465" s="3"/>
      <c r="PMV465" s="3"/>
      <c r="PMW465" s="3"/>
      <c r="PMX465" s="3"/>
      <c r="PMY465" s="3"/>
      <c r="PMZ465" s="3"/>
      <c r="PNA465" s="3"/>
      <c r="PNB465" s="3"/>
      <c r="PNC465" s="3"/>
      <c r="PND465" s="3"/>
      <c r="PNE465" s="3"/>
      <c r="PNF465" s="3"/>
      <c r="PNG465" s="3"/>
      <c r="PNH465" s="3"/>
      <c r="PNI465" s="3"/>
      <c r="PNJ465" s="3"/>
      <c r="PNK465" s="3"/>
      <c r="PNL465" s="3"/>
      <c r="PNM465" s="3"/>
      <c r="PNN465" s="3"/>
      <c r="PNO465" s="3"/>
      <c r="PNP465" s="3"/>
      <c r="PNQ465" s="3"/>
      <c r="PNR465" s="3"/>
      <c r="PNS465" s="3"/>
      <c r="PNT465" s="3"/>
      <c r="PNU465" s="3"/>
      <c r="PNV465" s="3"/>
      <c r="PNW465" s="3"/>
      <c r="PNX465" s="3"/>
      <c r="PNY465" s="3"/>
      <c r="PNZ465" s="3"/>
      <c r="POA465" s="3"/>
      <c r="POB465" s="3"/>
      <c r="POC465" s="3"/>
      <c r="POD465" s="3"/>
      <c r="POE465" s="3"/>
      <c r="POF465" s="3"/>
      <c r="POG465" s="3"/>
      <c r="POH465" s="3"/>
      <c r="POI465" s="3"/>
      <c r="POJ465" s="3"/>
      <c r="POK465" s="3"/>
      <c r="POL465" s="3"/>
      <c r="POM465" s="3"/>
      <c r="PON465" s="3"/>
      <c r="POO465" s="3"/>
      <c r="POP465" s="3"/>
      <c r="POQ465" s="3"/>
      <c r="POR465" s="3"/>
      <c r="POS465" s="3"/>
      <c r="POT465" s="3"/>
      <c r="POU465" s="3"/>
      <c r="POV465" s="3"/>
      <c r="POW465" s="3"/>
      <c r="POX465" s="3"/>
      <c r="POY465" s="3"/>
      <c r="POZ465" s="3"/>
      <c r="PPA465" s="3"/>
      <c r="PPB465" s="3"/>
      <c r="PPC465" s="3"/>
      <c r="PPD465" s="3"/>
      <c r="PPE465" s="3"/>
      <c r="PPF465" s="3"/>
      <c r="PPG465" s="3"/>
      <c r="PPH465" s="3"/>
      <c r="PPI465" s="3"/>
      <c r="PPJ465" s="3"/>
      <c r="PPK465" s="3"/>
      <c r="PPL465" s="3"/>
      <c r="PPM465" s="3"/>
      <c r="PPN465" s="3"/>
      <c r="PPO465" s="3"/>
      <c r="PPP465" s="3"/>
      <c r="PPQ465" s="3"/>
      <c r="PPR465" s="3"/>
      <c r="PPS465" s="3"/>
      <c r="PPT465" s="3"/>
      <c r="PPU465" s="3"/>
      <c r="PPV465" s="3"/>
      <c r="PPW465" s="3"/>
      <c r="PPX465" s="3"/>
      <c r="PPY465" s="3"/>
      <c r="PPZ465" s="3"/>
      <c r="PQA465" s="3"/>
      <c r="PQC465" s="3"/>
      <c r="PQE465" s="3"/>
      <c r="PQF465" s="3"/>
      <c r="PQG465" s="3"/>
      <c r="PQH465" s="3"/>
      <c r="PQI465" s="3"/>
      <c r="PQJ465" s="3"/>
      <c r="PQK465" s="3"/>
      <c r="PQL465" s="3"/>
      <c r="PQQ465" s="3"/>
      <c r="PQR465" s="3"/>
      <c r="PQS465" s="3"/>
      <c r="PQT465" s="3"/>
      <c r="PQU465" s="3"/>
      <c r="PQV465" s="3"/>
      <c r="PQW465" s="3"/>
      <c r="PQX465" s="3"/>
      <c r="PQY465" s="3"/>
      <c r="PQZ465" s="3"/>
      <c r="PRA465" s="3"/>
      <c r="PRB465" s="3"/>
      <c r="PRC465" s="3"/>
      <c r="PRD465" s="3"/>
      <c r="PRE465" s="3"/>
      <c r="PRF465" s="3"/>
      <c r="PRG465" s="3"/>
      <c r="PRH465" s="3"/>
      <c r="PRI465" s="3"/>
      <c r="PRJ465" s="3"/>
      <c r="PRK465" s="3"/>
      <c r="PRL465" s="3"/>
      <c r="PRM465" s="3"/>
      <c r="PRN465" s="3"/>
      <c r="PRO465" s="3"/>
      <c r="PRP465" s="3"/>
      <c r="PRQ465" s="3"/>
      <c r="PRR465" s="3"/>
      <c r="PRS465" s="3"/>
      <c r="PRT465" s="3"/>
      <c r="PRU465" s="3"/>
      <c r="PRV465" s="3"/>
      <c r="PRW465" s="3"/>
      <c r="PRX465" s="3"/>
      <c r="PRY465" s="3"/>
      <c r="PRZ465" s="3"/>
      <c r="PSA465" s="3"/>
      <c r="PSB465" s="3"/>
      <c r="PSC465" s="3"/>
      <c r="PSD465" s="3"/>
      <c r="PSE465" s="3"/>
      <c r="PSF465" s="3"/>
      <c r="PSG465" s="3"/>
      <c r="PSH465" s="3"/>
      <c r="PSI465" s="3"/>
      <c r="PSJ465" s="3"/>
      <c r="PSK465" s="3"/>
      <c r="PSL465" s="3"/>
      <c r="PSM465" s="3"/>
      <c r="PSN465" s="3"/>
      <c r="PSO465" s="3"/>
      <c r="PSP465" s="3"/>
      <c r="PSQ465" s="3"/>
      <c r="PSR465" s="3"/>
      <c r="PSS465" s="3"/>
      <c r="PST465" s="3"/>
      <c r="PSU465" s="3"/>
      <c r="PSV465" s="3"/>
      <c r="PSW465" s="3"/>
      <c r="PSX465" s="3"/>
      <c r="PSY465" s="3"/>
      <c r="PSZ465" s="3"/>
      <c r="PTA465" s="3"/>
      <c r="PTB465" s="3"/>
      <c r="PTC465" s="3"/>
      <c r="PTD465" s="3"/>
      <c r="PTE465" s="3"/>
      <c r="PTF465" s="3"/>
      <c r="PTG465" s="3"/>
      <c r="PTH465" s="3"/>
      <c r="PTI465" s="3"/>
      <c r="PTJ465" s="3"/>
      <c r="PTK465" s="3"/>
      <c r="PTL465" s="3"/>
      <c r="PTM465" s="3"/>
      <c r="PTN465" s="3"/>
      <c r="PTO465" s="3"/>
      <c r="PTP465" s="3"/>
      <c r="PTQ465" s="3"/>
      <c r="PTR465" s="3"/>
      <c r="PTS465" s="3"/>
      <c r="PTT465" s="3"/>
      <c r="PTU465" s="3"/>
      <c r="PTV465" s="3"/>
      <c r="PTW465" s="3"/>
      <c r="PTX465" s="3"/>
      <c r="PTY465" s="3"/>
      <c r="PTZ465" s="3"/>
      <c r="PUA465" s="3"/>
      <c r="PUB465" s="3"/>
      <c r="PUC465" s="3"/>
      <c r="PUD465" s="3"/>
      <c r="PUE465" s="3"/>
      <c r="PUF465" s="3"/>
      <c r="PUG465" s="3"/>
      <c r="PUH465" s="3"/>
      <c r="PUI465" s="3"/>
      <c r="PUJ465" s="3"/>
      <c r="PUK465" s="3"/>
      <c r="PUL465" s="3"/>
      <c r="PUM465" s="3"/>
      <c r="PUN465" s="3"/>
      <c r="PUO465" s="3"/>
      <c r="PUP465" s="3"/>
      <c r="PUQ465" s="3"/>
      <c r="PUR465" s="3"/>
      <c r="PUS465" s="3"/>
      <c r="PUT465" s="3"/>
      <c r="PUU465" s="3"/>
      <c r="PUV465" s="3"/>
      <c r="PUW465" s="3"/>
      <c r="PUX465" s="3"/>
      <c r="PUY465" s="3"/>
      <c r="PUZ465" s="3"/>
      <c r="PVA465" s="3"/>
      <c r="PVB465" s="3"/>
      <c r="PVC465" s="3"/>
      <c r="PVD465" s="3"/>
      <c r="PVE465" s="3"/>
      <c r="PVF465" s="3"/>
      <c r="PVG465" s="3"/>
      <c r="PVH465" s="3"/>
      <c r="PVI465" s="3"/>
      <c r="PVJ465" s="3"/>
      <c r="PVK465" s="3"/>
      <c r="PVL465" s="3"/>
      <c r="PVM465" s="3"/>
      <c r="PVN465" s="3"/>
      <c r="PVO465" s="3"/>
      <c r="PVP465" s="3"/>
      <c r="PVQ465" s="3"/>
      <c r="PVR465" s="3"/>
      <c r="PVS465" s="3"/>
      <c r="PVT465" s="3"/>
      <c r="PVU465" s="3"/>
      <c r="PVV465" s="3"/>
      <c r="PVW465" s="3"/>
      <c r="PVX465" s="3"/>
      <c r="PVY465" s="3"/>
      <c r="PVZ465" s="3"/>
      <c r="PWA465" s="3"/>
      <c r="PWB465" s="3"/>
      <c r="PWC465" s="3"/>
      <c r="PWD465" s="3"/>
      <c r="PWE465" s="3"/>
      <c r="PWF465" s="3"/>
      <c r="PWG465" s="3"/>
      <c r="PWH465" s="3"/>
      <c r="PWI465" s="3"/>
      <c r="PWJ465" s="3"/>
      <c r="PWK465" s="3"/>
      <c r="PWL465" s="3"/>
      <c r="PWM465" s="3"/>
      <c r="PWN465" s="3"/>
      <c r="PWO465" s="3"/>
      <c r="PWP465" s="3"/>
      <c r="PWQ465" s="3"/>
      <c r="PWR465" s="3"/>
      <c r="PWS465" s="3"/>
      <c r="PWT465" s="3"/>
      <c r="PWU465" s="3"/>
      <c r="PWV465" s="3"/>
      <c r="PWW465" s="3"/>
      <c r="PWX465" s="3"/>
      <c r="PWY465" s="3"/>
      <c r="PWZ465" s="3"/>
      <c r="PXA465" s="3"/>
      <c r="PXB465" s="3"/>
      <c r="PXC465" s="3"/>
      <c r="PXD465" s="3"/>
      <c r="PXE465" s="3"/>
      <c r="PXF465" s="3"/>
      <c r="PXG465" s="3"/>
      <c r="PXH465" s="3"/>
      <c r="PXI465" s="3"/>
      <c r="PXJ465" s="3"/>
      <c r="PXK465" s="3"/>
      <c r="PXL465" s="3"/>
      <c r="PXM465" s="3"/>
      <c r="PXN465" s="3"/>
      <c r="PXO465" s="3"/>
      <c r="PXP465" s="3"/>
      <c r="PXQ465" s="3"/>
      <c r="PXR465" s="3"/>
      <c r="PXS465" s="3"/>
      <c r="PXT465" s="3"/>
      <c r="PXU465" s="3"/>
      <c r="PXV465" s="3"/>
      <c r="PXW465" s="3"/>
      <c r="PXX465" s="3"/>
      <c r="PXY465" s="3"/>
      <c r="PXZ465" s="3"/>
      <c r="PYA465" s="3"/>
      <c r="PYB465" s="3"/>
      <c r="PYC465" s="3"/>
      <c r="PYD465" s="3"/>
      <c r="PYE465" s="3"/>
      <c r="PYF465" s="3"/>
      <c r="PYG465" s="3"/>
      <c r="PYH465" s="3"/>
      <c r="PYI465" s="3"/>
      <c r="PYJ465" s="3"/>
      <c r="PYK465" s="3"/>
      <c r="PYL465" s="3"/>
      <c r="PYM465" s="3"/>
      <c r="PYN465" s="3"/>
      <c r="PYO465" s="3"/>
      <c r="PYP465" s="3"/>
      <c r="PYQ465" s="3"/>
      <c r="PYR465" s="3"/>
      <c r="PYS465" s="3"/>
      <c r="PYT465" s="3"/>
      <c r="PYU465" s="3"/>
      <c r="PYV465" s="3"/>
      <c r="PYW465" s="3"/>
      <c r="PYX465" s="3"/>
      <c r="PYY465" s="3"/>
      <c r="PYZ465" s="3"/>
      <c r="PZA465" s="3"/>
      <c r="PZB465" s="3"/>
      <c r="PZC465" s="3"/>
      <c r="PZD465" s="3"/>
      <c r="PZE465" s="3"/>
      <c r="PZF465" s="3"/>
      <c r="PZG465" s="3"/>
      <c r="PZH465" s="3"/>
      <c r="PZI465" s="3"/>
      <c r="PZJ465" s="3"/>
      <c r="PZK465" s="3"/>
      <c r="PZL465" s="3"/>
      <c r="PZM465" s="3"/>
      <c r="PZN465" s="3"/>
      <c r="PZO465" s="3"/>
      <c r="PZP465" s="3"/>
      <c r="PZQ465" s="3"/>
      <c r="PZR465" s="3"/>
      <c r="PZS465" s="3"/>
      <c r="PZT465" s="3"/>
      <c r="PZU465" s="3"/>
      <c r="PZV465" s="3"/>
      <c r="PZW465" s="3"/>
      <c r="PZY465" s="3"/>
      <c r="QAA465" s="3"/>
      <c r="QAB465" s="3"/>
      <c r="QAC465" s="3"/>
      <c r="QAD465" s="3"/>
      <c r="QAE465" s="3"/>
      <c r="QAF465" s="3"/>
      <c r="QAG465" s="3"/>
      <c r="QAH465" s="3"/>
      <c r="QAM465" s="3"/>
      <c r="QAN465" s="3"/>
      <c r="QAO465" s="3"/>
      <c r="QAP465" s="3"/>
      <c r="QAQ465" s="3"/>
      <c r="QAR465" s="3"/>
      <c r="QAS465" s="3"/>
      <c r="QAT465" s="3"/>
      <c r="QAU465" s="3"/>
      <c r="QAV465" s="3"/>
      <c r="QAW465" s="3"/>
      <c r="QAX465" s="3"/>
      <c r="QAY465" s="3"/>
      <c r="QAZ465" s="3"/>
      <c r="QBA465" s="3"/>
      <c r="QBB465" s="3"/>
      <c r="QBC465" s="3"/>
      <c r="QBD465" s="3"/>
      <c r="QBE465" s="3"/>
      <c r="QBF465" s="3"/>
      <c r="QBG465" s="3"/>
      <c r="QBH465" s="3"/>
      <c r="QBI465" s="3"/>
      <c r="QBJ465" s="3"/>
      <c r="QBK465" s="3"/>
      <c r="QBL465" s="3"/>
      <c r="QBM465" s="3"/>
      <c r="QBN465" s="3"/>
      <c r="QBO465" s="3"/>
      <c r="QBP465" s="3"/>
      <c r="QBQ465" s="3"/>
      <c r="QBR465" s="3"/>
      <c r="QBS465" s="3"/>
      <c r="QBT465" s="3"/>
      <c r="QBU465" s="3"/>
      <c r="QBV465" s="3"/>
      <c r="QBW465" s="3"/>
      <c r="QBX465" s="3"/>
      <c r="QBY465" s="3"/>
      <c r="QBZ465" s="3"/>
      <c r="QCA465" s="3"/>
      <c r="QCB465" s="3"/>
      <c r="QCC465" s="3"/>
      <c r="QCD465" s="3"/>
      <c r="QCE465" s="3"/>
      <c r="QCF465" s="3"/>
      <c r="QCG465" s="3"/>
      <c r="QCH465" s="3"/>
      <c r="QCI465" s="3"/>
      <c r="QCJ465" s="3"/>
      <c r="QCK465" s="3"/>
      <c r="QCL465" s="3"/>
      <c r="QCM465" s="3"/>
      <c r="QCN465" s="3"/>
      <c r="QCO465" s="3"/>
      <c r="QCP465" s="3"/>
      <c r="QCQ465" s="3"/>
      <c r="QCR465" s="3"/>
      <c r="QCS465" s="3"/>
      <c r="QCT465" s="3"/>
      <c r="QCU465" s="3"/>
      <c r="QCV465" s="3"/>
      <c r="QCW465" s="3"/>
      <c r="QCX465" s="3"/>
      <c r="QCY465" s="3"/>
      <c r="QCZ465" s="3"/>
      <c r="QDA465" s="3"/>
      <c r="QDB465" s="3"/>
      <c r="QDC465" s="3"/>
      <c r="QDD465" s="3"/>
      <c r="QDE465" s="3"/>
      <c r="QDF465" s="3"/>
      <c r="QDG465" s="3"/>
      <c r="QDH465" s="3"/>
      <c r="QDI465" s="3"/>
      <c r="QDJ465" s="3"/>
      <c r="QDK465" s="3"/>
      <c r="QDL465" s="3"/>
      <c r="QDM465" s="3"/>
      <c r="QDN465" s="3"/>
      <c r="QDO465" s="3"/>
      <c r="QDP465" s="3"/>
      <c r="QDQ465" s="3"/>
      <c r="QDR465" s="3"/>
      <c r="QDS465" s="3"/>
      <c r="QDT465" s="3"/>
      <c r="QDU465" s="3"/>
      <c r="QDV465" s="3"/>
      <c r="QDW465" s="3"/>
      <c r="QDX465" s="3"/>
      <c r="QDY465" s="3"/>
      <c r="QDZ465" s="3"/>
      <c r="QEA465" s="3"/>
      <c r="QEB465" s="3"/>
      <c r="QEC465" s="3"/>
      <c r="QED465" s="3"/>
      <c r="QEE465" s="3"/>
      <c r="QEF465" s="3"/>
      <c r="QEG465" s="3"/>
      <c r="QEH465" s="3"/>
      <c r="QEI465" s="3"/>
      <c r="QEJ465" s="3"/>
      <c r="QEK465" s="3"/>
      <c r="QEL465" s="3"/>
      <c r="QEM465" s="3"/>
      <c r="QEN465" s="3"/>
      <c r="QEO465" s="3"/>
      <c r="QEP465" s="3"/>
      <c r="QEQ465" s="3"/>
      <c r="QER465" s="3"/>
      <c r="QES465" s="3"/>
      <c r="QET465" s="3"/>
      <c r="QEU465" s="3"/>
      <c r="QEV465" s="3"/>
      <c r="QEW465" s="3"/>
      <c r="QEX465" s="3"/>
      <c r="QEY465" s="3"/>
      <c r="QEZ465" s="3"/>
      <c r="QFA465" s="3"/>
      <c r="QFB465" s="3"/>
      <c r="QFC465" s="3"/>
      <c r="QFD465" s="3"/>
      <c r="QFE465" s="3"/>
      <c r="QFF465" s="3"/>
      <c r="QFG465" s="3"/>
      <c r="QFH465" s="3"/>
      <c r="QFI465" s="3"/>
      <c r="QFJ465" s="3"/>
      <c r="QFK465" s="3"/>
      <c r="QFL465" s="3"/>
      <c r="QFM465" s="3"/>
      <c r="QFN465" s="3"/>
      <c r="QFO465" s="3"/>
      <c r="QFP465" s="3"/>
      <c r="QFQ465" s="3"/>
      <c r="QFR465" s="3"/>
      <c r="QFS465" s="3"/>
      <c r="QFT465" s="3"/>
      <c r="QFU465" s="3"/>
      <c r="QFV465" s="3"/>
      <c r="QFW465" s="3"/>
      <c r="QFX465" s="3"/>
      <c r="QFY465" s="3"/>
      <c r="QFZ465" s="3"/>
      <c r="QGA465" s="3"/>
      <c r="QGB465" s="3"/>
      <c r="QGC465" s="3"/>
      <c r="QGD465" s="3"/>
      <c r="QGE465" s="3"/>
      <c r="QGF465" s="3"/>
      <c r="QGG465" s="3"/>
      <c r="QGH465" s="3"/>
      <c r="QGI465" s="3"/>
      <c r="QGJ465" s="3"/>
      <c r="QGK465" s="3"/>
      <c r="QGL465" s="3"/>
      <c r="QGM465" s="3"/>
      <c r="QGN465" s="3"/>
      <c r="QGO465" s="3"/>
      <c r="QGP465" s="3"/>
      <c r="QGQ465" s="3"/>
      <c r="QGR465" s="3"/>
      <c r="QGS465" s="3"/>
      <c r="QGT465" s="3"/>
      <c r="QGU465" s="3"/>
      <c r="QGV465" s="3"/>
      <c r="QGW465" s="3"/>
      <c r="QGX465" s="3"/>
      <c r="QGY465" s="3"/>
      <c r="QGZ465" s="3"/>
      <c r="QHA465" s="3"/>
      <c r="QHB465" s="3"/>
      <c r="QHC465" s="3"/>
      <c r="QHD465" s="3"/>
      <c r="QHE465" s="3"/>
      <c r="QHF465" s="3"/>
      <c r="QHG465" s="3"/>
      <c r="QHH465" s="3"/>
      <c r="QHI465" s="3"/>
      <c r="QHJ465" s="3"/>
      <c r="QHK465" s="3"/>
      <c r="QHL465" s="3"/>
      <c r="QHM465" s="3"/>
      <c r="QHN465" s="3"/>
      <c r="QHO465" s="3"/>
      <c r="QHP465" s="3"/>
      <c r="QHQ465" s="3"/>
      <c r="QHR465" s="3"/>
      <c r="QHS465" s="3"/>
      <c r="QHT465" s="3"/>
      <c r="QHU465" s="3"/>
      <c r="QHV465" s="3"/>
      <c r="QHW465" s="3"/>
      <c r="QHX465" s="3"/>
      <c r="QHY465" s="3"/>
      <c r="QHZ465" s="3"/>
      <c r="QIA465" s="3"/>
      <c r="QIB465" s="3"/>
      <c r="QIC465" s="3"/>
      <c r="QID465" s="3"/>
      <c r="QIE465" s="3"/>
      <c r="QIF465" s="3"/>
      <c r="QIG465" s="3"/>
      <c r="QIH465" s="3"/>
      <c r="QII465" s="3"/>
      <c r="QIJ465" s="3"/>
      <c r="QIK465" s="3"/>
      <c r="QIL465" s="3"/>
      <c r="QIM465" s="3"/>
      <c r="QIN465" s="3"/>
      <c r="QIO465" s="3"/>
      <c r="QIP465" s="3"/>
      <c r="QIQ465" s="3"/>
      <c r="QIR465" s="3"/>
      <c r="QIS465" s="3"/>
      <c r="QIT465" s="3"/>
      <c r="QIU465" s="3"/>
      <c r="QIV465" s="3"/>
      <c r="QIW465" s="3"/>
      <c r="QIX465" s="3"/>
      <c r="QIY465" s="3"/>
      <c r="QIZ465" s="3"/>
      <c r="QJA465" s="3"/>
      <c r="QJB465" s="3"/>
      <c r="QJC465" s="3"/>
      <c r="QJD465" s="3"/>
      <c r="QJE465" s="3"/>
      <c r="QJF465" s="3"/>
      <c r="QJG465" s="3"/>
      <c r="QJH465" s="3"/>
      <c r="QJI465" s="3"/>
      <c r="QJJ465" s="3"/>
      <c r="QJK465" s="3"/>
      <c r="QJL465" s="3"/>
      <c r="QJM465" s="3"/>
      <c r="QJN465" s="3"/>
      <c r="QJO465" s="3"/>
      <c r="QJP465" s="3"/>
      <c r="QJQ465" s="3"/>
      <c r="QJR465" s="3"/>
      <c r="QJS465" s="3"/>
      <c r="QJU465" s="3"/>
      <c r="QJW465" s="3"/>
      <c r="QJX465" s="3"/>
      <c r="QJY465" s="3"/>
      <c r="QJZ465" s="3"/>
      <c r="QKA465" s="3"/>
      <c r="QKB465" s="3"/>
      <c r="QKC465" s="3"/>
      <c r="QKD465" s="3"/>
      <c r="QKI465" s="3"/>
      <c r="QKJ465" s="3"/>
      <c r="QKK465" s="3"/>
      <c r="QKL465" s="3"/>
      <c r="QKM465" s="3"/>
      <c r="QKN465" s="3"/>
      <c r="QKO465" s="3"/>
      <c r="QKP465" s="3"/>
      <c r="QKQ465" s="3"/>
      <c r="QKR465" s="3"/>
      <c r="QKS465" s="3"/>
      <c r="QKT465" s="3"/>
      <c r="QKU465" s="3"/>
      <c r="QKV465" s="3"/>
      <c r="QKW465" s="3"/>
      <c r="QKX465" s="3"/>
      <c r="QKY465" s="3"/>
      <c r="QKZ465" s="3"/>
      <c r="QLA465" s="3"/>
      <c r="QLB465" s="3"/>
      <c r="QLC465" s="3"/>
      <c r="QLD465" s="3"/>
      <c r="QLE465" s="3"/>
      <c r="QLF465" s="3"/>
      <c r="QLG465" s="3"/>
      <c r="QLH465" s="3"/>
      <c r="QLI465" s="3"/>
      <c r="QLJ465" s="3"/>
      <c r="QLK465" s="3"/>
      <c r="QLL465" s="3"/>
      <c r="QLM465" s="3"/>
      <c r="QLN465" s="3"/>
      <c r="QLO465" s="3"/>
      <c r="QLP465" s="3"/>
      <c r="QLQ465" s="3"/>
      <c r="QLR465" s="3"/>
      <c r="QLS465" s="3"/>
      <c r="QLT465" s="3"/>
      <c r="QLU465" s="3"/>
      <c r="QLV465" s="3"/>
      <c r="QLW465" s="3"/>
      <c r="QLX465" s="3"/>
      <c r="QLY465" s="3"/>
      <c r="QLZ465" s="3"/>
      <c r="QMA465" s="3"/>
      <c r="QMB465" s="3"/>
      <c r="QMC465" s="3"/>
      <c r="QMD465" s="3"/>
      <c r="QME465" s="3"/>
      <c r="QMF465" s="3"/>
      <c r="QMG465" s="3"/>
      <c r="QMH465" s="3"/>
      <c r="QMI465" s="3"/>
      <c r="QMJ465" s="3"/>
      <c r="QMK465" s="3"/>
      <c r="QML465" s="3"/>
      <c r="QMM465" s="3"/>
      <c r="QMN465" s="3"/>
      <c r="QMO465" s="3"/>
      <c r="QMP465" s="3"/>
      <c r="QMQ465" s="3"/>
      <c r="QMR465" s="3"/>
      <c r="QMS465" s="3"/>
      <c r="QMT465" s="3"/>
      <c r="QMU465" s="3"/>
      <c r="QMV465" s="3"/>
      <c r="QMW465" s="3"/>
      <c r="QMX465" s="3"/>
      <c r="QMY465" s="3"/>
      <c r="QMZ465" s="3"/>
      <c r="QNA465" s="3"/>
      <c r="QNB465" s="3"/>
      <c r="QNC465" s="3"/>
      <c r="QND465" s="3"/>
      <c r="QNE465" s="3"/>
      <c r="QNF465" s="3"/>
      <c r="QNG465" s="3"/>
      <c r="QNH465" s="3"/>
      <c r="QNI465" s="3"/>
      <c r="QNJ465" s="3"/>
      <c r="QNK465" s="3"/>
      <c r="QNL465" s="3"/>
      <c r="QNM465" s="3"/>
      <c r="QNN465" s="3"/>
      <c r="QNO465" s="3"/>
      <c r="QNP465" s="3"/>
      <c r="QNQ465" s="3"/>
      <c r="QNR465" s="3"/>
      <c r="QNS465" s="3"/>
      <c r="QNT465" s="3"/>
      <c r="QNU465" s="3"/>
      <c r="QNV465" s="3"/>
      <c r="QNW465" s="3"/>
      <c r="QNX465" s="3"/>
      <c r="QNY465" s="3"/>
      <c r="QNZ465" s="3"/>
      <c r="QOA465" s="3"/>
      <c r="QOB465" s="3"/>
      <c r="QOC465" s="3"/>
      <c r="QOD465" s="3"/>
      <c r="QOE465" s="3"/>
      <c r="QOF465" s="3"/>
      <c r="QOG465" s="3"/>
      <c r="QOH465" s="3"/>
      <c r="QOI465" s="3"/>
      <c r="QOJ465" s="3"/>
      <c r="QOK465" s="3"/>
      <c r="QOL465" s="3"/>
      <c r="QOM465" s="3"/>
      <c r="QON465" s="3"/>
      <c r="QOO465" s="3"/>
      <c r="QOP465" s="3"/>
      <c r="QOQ465" s="3"/>
      <c r="QOR465" s="3"/>
      <c r="QOS465" s="3"/>
      <c r="QOT465" s="3"/>
      <c r="QOU465" s="3"/>
      <c r="QOV465" s="3"/>
      <c r="QOW465" s="3"/>
      <c r="QOX465" s="3"/>
      <c r="QOY465" s="3"/>
      <c r="QOZ465" s="3"/>
      <c r="QPA465" s="3"/>
      <c r="QPB465" s="3"/>
      <c r="QPC465" s="3"/>
      <c r="QPD465" s="3"/>
      <c r="QPE465" s="3"/>
      <c r="QPF465" s="3"/>
      <c r="QPG465" s="3"/>
      <c r="QPH465" s="3"/>
      <c r="QPI465" s="3"/>
      <c r="QPJ465" s="3"/>
      <c r="QPK465" s="3"/>
      <c r="QPL465" s="3"/>
      <c r="QPM465" s="3"/>
      <c r="QPN465" s="3"/>
      <c r="QPO465" s="3"/>
      <c r="QPP465" s="3"/>
      <c r="QPQ465" s="3"/>
      <c r="QPR465" s="3"/>
      <c r="QPS465" s="3"/>
      <c r="QPT465" s="3"/>
      <c r="QPU465" s="3"/>
      <c r="QPV465" s="3"/>
      <c r="QPW465" s="3"/>
      <c r="QPX465" s="3"/>
      <c r="QPY465" s="3"/>
      <c r="QPZ465" s="3"/>
      <c r="QQA465" s="3"/>
      <c r="QQB465" s="3"/>
      <c r="QQC465" s="3"/>
      <c r="QQD465" s="3"/>
      <c r="QQE465" s="3"/>
      <c r="QQF465" s="3"/>
      <c r="QQG465" s="3"/>
      <c r="QQH465" s="3"/>
      <c r="QQI465" s="3"/>
      <c r="QQJ465" s="3"/>
      <c r="QQK465" s="3"/>
      <c r="QQL465" s="3"/>
      <c r="QQM465" s="3"/>
      <c r="QQN465" s="3"/>
      <c r="QQO465" s="3"/>
      <c r="QQP465" s="3"/>
      <c r="QQQ465" s="3"/>
      <c r="QQR465" s="3"/>
      <c r="QQS465" s="3"/>
      <c r="QQT465" s="3"/>
      <c r="QQU465" s="3"/>
      <c r="QQV465" s="3"/>
      <c r="QQW465" s="3"/>
      <c r="QQX465" s="3"/>
      <c r="QQY465" s="3"/>
      <c r="QQZ465" s="3"/>
      <c r="QRA465" s="3"/>
      <c r="QRB465" s="3"/>
      <c r="QRC465" s="3"/>
      <c r="QRD465" s="3"/>
      <c r="QRE465" s="3"/>
      <c r="QRF465" s="3"/>
      <c r="QRG465" s="3"/>
      <c r="QRH465" s="3"/>
      <c r="QRI465" s="3"/>
      <c r="QRJ465" s="3"/>
      <c r="QRK465" s="3"/>
      <c r="QRL465" s="3"/>
      <c r="QRM465" s="3"/>
      <c r="QRN465" s="3"/>
      <c r="QRO465" s="3"/>
      <c r="QRP465" s="3"/>
      <c r="QRQ465" s="3"/>
      <c r="QRR465" s="3"/>
      <c r="QRS465" s="3"/>
      <c r="QRT465" s="3"/>
      <c r="QRU465" s="3"/>
      <c r="QRV465" s="3"/>
      <c r="QRW465" s="3"/>
      <c r="QRX465" s="3"/>
      <c r="QRY465" s="3"/>
      <c r="QRZ465" s="3"/>
      <c r="QSA465" s="3"/>
      <c r="QSB465" s="3"/>
      <c r="QSC465" s="3"/>
      <c r="QSD465" s="3"/>
      <c r="QSE465" s="3"/>
      <c r="QSF465" s="3"/>
      <c r="QSG465" s="3"/>
      <c r="QSH465" s="3"/>
      <c r="QSI465" s="3"/>
      <c r="QSJ465" s="3"/>
      <c r="QSK465" s="3"/>
      <c r="QSL465" s="3"/>
      <c r="QSM465" s="3"/>
      <c r="QSN465" s="3"/>
      <c r="QSO465" s="3"/>
      <c r="QSP465" s="3"/>
      <c r="QSQ465" s="3"/>
      <c r="QSR465" s="3"/>
      <c r="QSS465" s="3"/>
      <c r="QST465" s="3"/>
      <c r="QSU465" s="3"/>
      <c r="QSV465" s="3"/>
      <c r="QSW465" s="3"/>
      <c r="QSX465" s="3"/>
      <c r="QSY465" s="3"/>
      <c r="QSZ465" s="3"/>
      <c r="QTA465" s="3"/>
      <c r="QTB465" s="3"/>
      <c r="QTC465" s="3"/>
      <c r="QTD465" s="3"/>
      <c r="QTE465" s="3"/>
      <c r="QTF465" s="3"/>
      <c r="QTG465" s="3"/>
      <c r="QTH465" s="3"/>
      <c r="QTI465" s="3"/>
      <c r="QTJ465" s="3"/>
      <c r="QTK465" s="3"/>
      <c r="QTL465" s="3"/>
      <c r="QTM465" s="3"/>
      <c r="QTN465" s="3"/>
      <c r="QTO465" s="3"/>
      <c r="QTQ465" s="3"/>
      <c r="QTS465" s="3"/>
      <c r="QTT465" s="3"/>
      <c r="QTU465" s="3"/>
      <c r="QTV465" s="3"/>
      <c r="QTW465" s="3"/>
      <c r="QTX465" s="3"/>
      <c r="QTY465" s="3"/>
      <c r="QTZ465" s="3"/>
      <c r="QUE465" s="3"/>
      <c r="QUF465" s="3"/>
      <c r="QUG465" s="3"/>
      <c r="QUH465" s="3"/>
      <c r="QUI465" s="3"/>
      <c r="QUJ465" s="3"/>
      <c r="QUK465" s="3"/>
      <c r="QUL465" s="3"/>
      <c r="QUM465" s="3"/>
      <c r="QUN465" s="3"/>
      <c r="QUO465" s="3"/>
      <c r="QUP465" s="3"/>
      <c r="QUQ465" s="3"/>
      <c r="QUR465" s="3"/>
      <c r="QUS465" s="3"/>
      <c r="QUT465" s="3"/>
      <c r="QUU465" s="3"/>
      <c r="QUV465" s="3"/>
      <c r="QUW465" s="3"/>
      <c r="QUX465" s="3"/>
      <c r="QUY465" s="3"/>
      <c r="QUZ465" s="3"/>
      <c r="QVA465" s="3"/>
      <c r="QVB465" s="3"/>
      <c r="QVC465" s="3"/>
      <c r="QVD465" s="3"/>
      <c r="QVE465" s="3"/>
      <c r="QVF465" s="3"/>
      <c r="QVG465" s="3"/>
      <c r="QVH465" s="3"/>
      <c r="QVI465" s="3"/>
      <c r="QVJ465" s="3"/>
      <c r="QVK465" s="3"/>
      <c r="QVL465" s="3"/>
      <c r="QVM465" s="3"/>
      <c r="QVN465" s="3"/>
      <c r="QVO465" s="3"/>
      <c r="QVP465" s="3"/>
      <c r="QVQ465" s="3"/>
      <c r="QVR465" s="3"/>
      <c r="QVS465" s="3"/>
      <c r="QVT465" s="3"/>
      <c r="QVU465" s="3"/>
      <c r="QVV465" s="3"/>
      <c r="QVW465" s="3"/>
      <c r="QVX465" s="3"/>
      <c r="QVY465" s="3"/>
      <c r="QVZ465" s="3"/>
      <c r="QWA465" s="3"/>
      <c r="QWB465" s="3"/>
      <c r="QWC465" s="3"/>
      <c r="QWD465" s="3"/>
      <c r="QWE465" s="3"/>
      <c r="QWF465" s="3"/>
      <c r="QWG465" s="3"/>
      <c r="QWH465" s="3"/>
      <c r="QWI465" s="3"/>
      <c r="QWJ465" s="3"/>
      <c r="QWK465" s="3"/>
      <c r="QWL465" s="3"/>
      <c r="QWM465" s="3"/>
      <c r="QWN465" s="3"/>
      <c r="QWO465" s="3"/>
      <c r="QWP465" s="3"/>
      <c r="QWQ465" s="3"/>
      <c r="QWR465" s="3"/>
      <c r="QWS465" s="3"/>
      <c r="QWT465" s="3"/>
      <c r="QWU465" s="3"/>
      <c r="QWV465" s="3"/>
      <c r="QWW465" s="3"/>
      <c r="QWX465" s="3"/>
      <c r="QWY465" s="3"/>
      <c r="QWZ465" s="3"/>
      <c r="QXA465" s="3"/>
      <c r="QXB465" s="3"/>
      <c r="QXC465" s="3"/>
      <c r="QXD465" s="3"/>
      <c r="QXE465" s="3"/>
      <c r="QXF465" s="3"/>
      <c r="QXG465" s="3"/>
      <c r="QXH465" s="3"/>
      <c r="QXI465" s="3"/>
      <c r="QXJ465" s="3"/>
      <c r="QXK465" s="3"/>
      <c r="QXL465" s="3"/>
      <c r="QXM465" s="3"/>
      <c r="QXN465" s="3"/>
      <c r="QXO465" s="3"/>
      <c r="QXP465" s="3"/>
      <c r="QXQ465" s="3"/>
      <c r="QXR465" s="3"/>
      <c r="QXS465" s="3"/>
      <c r="QXT465" s="3"/>
      <c r="QXU465" s="3"/>
      <c r="QXV465" s="3"/>
      <c r="QXW465" s="3"/>
      <c r="QXX465" s="3"/>
      <c r="QXY465" s="3"/>
      <c r="QXZ465" s="3"/>
      <c r="QYA465" s="3"/>
      <c r="QYB465" s="3"/>
      <c r="QYC465" s="3"/>
      <c r="QYD465" s="3"/>
      <c r="QYE465" s="3"/>
      <c r="QYF465" s="3"/>
      <c r="QYG465" s="3"/>
      <c r="QYH465" s="3"/>
      <c r="QYI465" s="3"/>
      <c r="QYJ465" s="3"/>
      <c r="QYK465" s="3"/>
      <c r="QYL465" s="3"/>
      <c r="QYM465" s="3"/>
      <c r="QYN465" s="3"/>
      <c r="QYO465" s="3"/>
      <c r="QYP465" s="3"/>
      <c r="QYQ465" s="3"/>
      <c r="QYR465" s="3"/>
      <c r="QYS465" s="3"/>
      <c r="QYT465" s="3"/>
      <c r="QYU465" s="3"/>
      <c r="QYV465" s="3"/>
      <c r="QYW465" s="3"/>
      <c r="QYX465" s="3"/>
      <c r="QYY465" s="3"/>
      <c r="QYZ465" s="3"/>
      <c r="QZA465" s="3"/>
      <c r="QZB465" s="3"/>
      <c r="QZC465" s="3"/>
      <c r="QZD465" s="3"/>
      <c r="QZE465" s="3"/>
      <c r="QZF465" s="3"/>
      <c r="QZG465" s="3"/>
      <c r="QZH465" s="3"/>
      <c r="QZI465" s="3"/>
      <c r="QZJ465" s="3"/>
      <c r="QZK465" s="3"/>
      <c r="QZL465" s="3"/>
      <c r="QZM465" s="3"/>
      <c r="QZN465" s="3"/>
      <c r="QZO465" s="3"/>
      <c r="QZP465" s="3"/>
      <c r="QZQ465" s="3"/>
      <c r="QZR465" s="3"/>
      <c r="QZS465" s="3"/>
      <c r="QZT465" s="3"/>
      <c r="QZU465" s="3"/>
      <c r="QZV465" s="3"/>
      <c r="QZW465" s="3"/>
      <c r="QZX465" s="3"/>
      <c r="QZY465" s="3"/>
      <c r="QZZ465" s="3"/>
      <c r="RAA465" s="3"/>
      <c r="RAB465" s="3"/>
      <c r="RAC465" s="3"/>
      <c r="RAD465" s="3"/>
      <c r="RAE465" s="3"/>
      <c r="RAF465" s="3"/>
      <c r="RAG465" s="3"/>
      <c r="RAH465" s="3"/>
      <c r="RAI465" s="3"/>
      <c r="RAJ465" s="3"/>
      <c r="RAK465" s="3"/>
      <c r="RAL465" s="3"/>
      <c r="RAM465" s="3"/>
      <c r="RAN465" s="3"/>
      <c r="RAO465" s="3"/>
      <c r="RAP465" s="3"/>
      <c r="RAQ465" s="3"/>
      <c r="RAR465" s="3"/>
      <c r="RAS465" s="3"/>
      <c r="RAT465" s="3"/>
      <c r="RAU465" s="3"/>
      <c r="RAV465" s="3"/>
      <c r="RAW465" s="3"/>
      <c r="RAX465" s="3"/>
      <c r="RAY465" s="3"/>
      <c r="RAZ465" s="3"/>
      <c r="RBA465" s="3"/>
      <c r="RBB465" s="3"/>
      <c r="RBC465" s="3"/>
      <c r="RBD465" s="3"/>
      <c r="RBE465" s="3"/>
      <c r="RBF465" s="3"/>
      <c r="RBG465" s="3"/>
      <c r="RBH465" s="3"/>
      <c r="RBI465" s="3"/>
      <c r="RBJ465" s="3"/>
      <c r="RBK465" s="3"/>
      <c r="RBL465" s="3"/>
      <c r="RBM465" s="3"/>
      <c r="RBN465" s="3"/>
      <c r="RBO465" s="3"/>
      <c r="RBP465" s="3"/>
      <c r="RBQ465" s="3"/>
      <c r="RBR465" s="3"/>
      <c r="RBS465" s="3"/>
      <c r="RBT465" s="3"/>
      <c r="RBU465" s="3"/>
      <c r="RBV465" s="3"/>
      <c r="RBW465" s="3"/>
      <c r="RBX465" s="3"/>
      <c r="RBY465" s="3"/>
      <c r="RBZ465" s="3"/>
      <c r="RCA465" s="3"/>
      <c r="RCB465" s="3"/>
      <c r="RCC465" s="3"/>
      <c r="RCD465" s="3"/>
      <c r="RCE465" s="3"/>
      <c r="RCF465" s="3"/>
      <c r="RCG465" s="3"/>
      <c r="RCH465" s="3"/>
      <c r="RCI465" s="3"/>
      <c r="RCJ465" s="3"/>
      <c r="RCK465" s="3"/>
      <c r="RCL465" s="3"/>
      <c r="RCM465" s="3"/>
      <c r="RCN465" s="3"/>
      <c r="RCO465" s="3"/>
      <c r="RCP465" s="3"/>
      <c r="RCQ465" s="3"/>
      <c r="RCR465" s="3"/>
      <c r="RCS465" s="3"/>
      <c r="RCT465" s="3"/>
      <c r="RCU465" s="3"/>
      <c r="RCV465" s="3"/>
      <c r="RCW465" s="3"/>
      <c r="RCX465" s="3"/>
      <c r="RCY465" s="3"/>
      <c r="RCZ465" s="3"/>
      <c r="RDA465" s="3"/>
      <c r="RDB465" s="3"/>
      <c r="RDC465" s="3"/>
      <c r="RDD465" s="3"/>
      <c r="RDE465" s="3"/>
      <c r="RDF465" s="3"/>
      <c r="RDG465" s="3"/>
      <c r="RDH465" s="3"/>
      <c r="RDI465" s="3"/>
      <c r="RDJ465" s="3"/>
      <c r="RDK465" s="3"/>
      <c r="RDM465" s="3"/>
      <c r="RDO465" s="3"/>
      <c r="RDP465" s="3"/>
      <c r="RDQ465" s="3"/>
      <c r="RDR465" s="3"/>
      <c r="RDS465" s="3"/>
      <c r="RDT465" s="3"/>
      <c r="RDU465" s="3"/>
      <c r="RDV465" s="3"/>
      <c r="REA465" s="3"/>
      <c r="REB465" s="3"/>
      <c r="REC465" s="3"/>
      <c r="RED465" s="3"/>
      <c r="REE465" s="3"/>
      <c r="REF465" s="3"/>
      <c r="REG465" s="3"/>
      <c r="REH465" s="3"/>
      <c r="REI465" s="3"/>
      <c r="REJ465" s="3"/>
      <c r="REK465" s="3"/>
      <c r="REL465" s="3"/>
      <c r="REM465" s="3"/>
      <c r="REN465" s="3"/>
      <c r="REO465" s="3"/>
      <c r="REP465" s="3"/>
      <c r="REQ465" s="3"/>
      <c r="RER465" s="3"/>
      <c r="RES465" s="3"/>
      <c r="RET465" s="3"/>
      <c r="REU465" s="3"/>
      <c r="REV465" s="3"/>
      <c r="REW465" s="3"/>
      <c r="REX465" s="3"/>
      <c r="REY465" s="3"/>
      <c r="REZ465" s="3"/>
      <c r="RFA465" s="3"/>
      <c r="RFB465" s="3"/>
      <c r="RFC465" s="3"/>
      <c r="RFD465" s="3"/>
      <c r="RFE465" s="3"/>
      <c r="RFF465" s="3"/>
      <c r="RFG465" s="3"/>
      <c r="RFH465" s="3"/>
      <c r="RFI465" s="3"/>
      <c r="RFJ465" s="3"/>
      <c r="RFK465" s="3"/>
      <c r="RFL465" s="3"/>
      <c r="RFM465" s="3"/>
      <c r="RFN465" s="3"/>
      <c r="RFO465" s="3"/>
      <c r="RFP465" s="3"/>
      <c r="RFQ465" s="3"/>
      <c r="RFR465" s="3"/>
      <c r="RFS465" s="3"/>
      <c r="RFT465" s="3"/>
      <c r="RFU465" s="3"/>
      <c r="RFV465" s="3"/>
      <c r="RFW465" s="3"/>
      <c r="RFX465" s="3"/>
      <c r="RFY465" s="3"/>
      <c r="RFZ465" s="3"/>
      <c r="RGA465" s="3"/>
      <c r="RGB465" s="3"/>
      <c r="RGC465" s="3"/>
      <c r="RGD465" s="3"/>
      <c r="RGE465" s="3"/>
      <c r="RGF465" s="3"/>
      <c r="RGG465" s="3"/>
      <c r="RGH465" s="3"/>
      <c r="RGI465" s="3"/>
      <c r="RGJ465" s="3"/>
      <c r="RGK465" s="3"/>
      <c r="RGL465" s="3"/>
      <c r="RGM465" s="3"/>
      <c r="RGN465" s="3"/>
      <c r="RGO465" s="3"/>
      <c r="RGP465" s="3"/>
      <c r="RGQ465" s="3"/>
      <c r="RGR465" s="3"/>
      <c r="RGS465" s="3"/>
      <c r="RGT465" s="3"/>
      <c r="RGU465" s="3"/>
      <c r="RGV465" s="3"/>
      <c r="RGW465" s="3"/>
      <c r="RGX465" s="3"/>
      <c r="RGY465" s="3"/>
      <c r="RGZ465" s="3"/>
      <c r="RHA465" s="3"/>
      <c r="RHB465" s="3"/>
      <c r="RHC465" s="3"/>
      <c r="RHD465" s="3"/>
      <c r="RHE465" s="3"/>
      <c r="RHF465" s="3"/>
      <c r="RHG465" s="3"/>
      <c r="RHH465" s="3"/>
      <c r="RHI465" s="3"/>
      <c r="RHJ465" s="3"/>
      <c r="RHK465" s="3"/>
      <c r="RHL465" s="3"/>
      <c r="RHM465" s="3"/>
      <c r="RHN465" s="3"/>
      <c r="RHO465" s="3"/>
      <c r="RHP465" s="3"/>
      <c r="RHQ465" s="3"/>
      <c r="RHR465" s="3"/>
      <c r="RHS465" s="3"/>
      <c r="RHT465" s="3"/>
      <c r="RHU465" s="3"/>
      <c r="RHV465" s="3"/>
      <c r="RHW465" s="3"/>
      <c r="RHX465" s="3"/>
      <c r="RHY465" s="3"/>
      <c r="RHZ465" s="3"/>
      <c r="RIA465" s="3"/>
      <c r="RIB465" s="3"/>
      <c r="RIC465" s="3"/>
      <c r="RID465" s="3"/>
      <c r="RIE465" s="3"/>
      <c r="RIF465" s="3"/>
      <c r="RIG465" s="3"/>
      <c r="RIH465" s="3"/>
      <c r="RII465" s="3"/>
      <c r="RIJ465" s="3"/>
      <c r="RIK465" s="3"/>
      <c r="RIL465" s="3"/>
      <c r="RIM465" s="3"/>
      <c r="RIN465" s="3"/>
      <c r="RIO465" s="3"/>
      <c r="RIP465" s="3"/>
      <c r="RIQ465" s="3"/>
      <c r="RIR465" s="3"/>
      <c r="RIS465" s="3"/>
      <c r="RIT465" s="3"/>
      <c r="RIU465" s="3"/>
      <c r="RIV465" s="3"/>
      <c r="RIW465" s="3"/>
      <c r="RIX465" s="3"/>
      <c r="RIY465" s="3"/>
      <c r="RIZ465" s="3"/>
      <c r="RJA465" s="3"/>
      <c r="RJB465" s="3"/>
      <c r="RJC465" s="3"/>
      <c r="RJD465" s="3"/>
      <c r="RJE465" s="3"/>
      <c r="RJF465" s="3"/>
      <c r="RJG465" s="3"/>
      <c r="RJH465" s="3"/>
      <c r="RJI465" s="3"/>
      <c r="RJJ465" s="3"/>
      <c r="RJK465" s="3"/>
      <c r="RJL465" s="3"/>
      <c r="RJM465" s="3"/>
      <c r="RJN465" s="3"/>
      <c r="RJO465" s="3"/>
      <c r="RJP465" s="3"/>
      <c r="RJQ465" s="3"/>
      <c r="RJR465" s="3"/>
      <c r="RJS465" s="3"/>
      <c r="RJT465" s="3"/>
      <c r="RJU465" s="3"/>
      <c r="RJV465" s="3"/>
      <c r="RJW465" s="3"/>
      <c r="RJX465" s="3"/>
      <c r="RJY465" s="3"/>
      <c r="RJZ465" s="3"/>
      <c r="RKA465" s="3"/>
      <c r="RKB465" s="3"/>
      <c r="RKC465" s="3"/>
      <c r="RKD465" s="3"/>
      <c r="RKE465" s="3"/>
      <c r="RKF465" s="3"/>
      <c r="RKG465" s="3"/>
      <c r="RKH465" s="3"/>
      <c r="RKI465" s="3"/>
      <c r="RKJ465" s="3"/>
      <c r="RKK465" s="3"/>
      <c r="RKL465" s="3"/>
      <c r="RKM465" s="3"/>
      <c r="RKN465" s="3"/>
      <c r="RKO465" s="3"/>
      <c r="RKP465" s="3"/>
      <c r="RKQ465" s="3"/>
      <c r="RKR465" s="3"/>
      <c r="RKS465" s="3"/>
      <c r="RKT465" s="3"/>
      <c r="RKU465" s="3"/>
      <c r="RKV465" s="3"/>
      <c r="RKW465" s="3"/>
      <c r="RKX465" s="3"/>
      <c r="RKY465" s="3"/>
      <c r="RKZ465" s="3"/>
      <c r="RLA465" s="3"/>
      <c r="RLB465" s="3"/>
      <c r="RLC465" s="3"/>
      <c r="RLD465" s="3"/>
      <c r="RLE465" s="3"/>
      <c r="RLF465" s="3"/>
      <c r="RLG465" s="3"/>
      <c r="RLH465" s="3"/>
      <c r="RLI465" s="3"/>
      <c r="RLJ465" s="3"/>
      <c r="RLK465" s="3"/>
      <c r="RLL465" s="3"/>
      <c r="RLM465" s="3"/>
      <c r="RLN465" s="3"/>
      <c r="RLO465" s="3"/>
      <c r="RLP465" s="3"/>
      <c r="RLQ465" s="3"/>
      <c r="RLR465" s="3"/>
      <c r="RLS465" s="3"/>
      <c r="RLT465" s="3"/>
      <c r="RLU465" s="3"/>
      <c r="RLV465" s="3"/>
      <c r="RLW465" s="3"/>
      <c r="RLX465" s="3"/>
      <c r="RLY465" s="3"/>
      <c r="RLZ465" s="3"/>
      <c r="RMA465" s="3"/>
      <c r="RMB465" s="3"/>
      <c r="RMC465" s="3"/>
      <c r="RMD465" s="3"/>
      <c r="RME465" s="3"/>
      <c r="RMF465" s="3"/>
      <c r="RMG465" s="3"/>
      <c r="RMH465" s="3"/>
      <c r="RMI465" s="3"/>
      <c r="RMJ465" s="3"/>
      <c r="RMK465" s="3"/>
      <c r="RML465" s="3"/>
      <c r="RMM465" s="3"/>
      <c r="RMN465" s="3"/>
      <c r="RMO465" s="3"/>
      <c r="RMP465" s="3"/>
      <c r="RMQ465" s="3"/>
      <c r="RMR465" s="3"/>
      <c r="RMS465" s="3"/>
      <c r="RMT465" s="3"/>
      <c r="RMU465" s="3"/>
      <c r="RMV465" s="3"/>
      <c r="RMW465" s="3"/>
      <c r="RMX465" s="3"/>
      <c r="RMY465" s="3"/>
      <c r="RMZ465" s="3"/>
      <c r="RNA465" s="3"/>
      <c r="RNB465" s="3"/>
      <c r="RNC465" s="3"/>
      <c r="RND465" s="3"/>
      <c r="RNE465" s="3"/>
      <c r="RNF465" s="3"/>
      <c r="RNG465" s="3"/>
      <c r="RNI465" s="3"/>
      <c r="RNK465" s="3"/>
      <c r="RNL465" s="3"/>
      <c r="RNM465" s="3"/>
      <c r="RNN465" s="3"/>
      <c r="RNO465" s="3"/>
      <c r="RNP465" s="3"/>
      <c r="RNQ465" s="3"/>
      <c r="RNR465" s="3"/>
      <c r="RNW465" s="3"/>
      <c r="RNX465" s="3"/>
      <c r="RNY465" s="3"/>
      <c r="RNZ465" s="3"/>
      <c r="ROA465" s="3"/>
      <c r="ROB465" s="3"/>
      <c r="ROC465" s="3"/>
      <c r="ROD465" s="3"/>
      <c r="ROE465" s="3"/>
      <c r="ROF465" s="3"/>
      <c r="ROG465" s="3"/>
      <c r="ROH465" s="3"/>
      <c r="ROI465" s="3"/>
      <c r="ROJ465" s="3"/>
      <c r="ROK465" s="3"/>
      <c r="ROL465" s="3"/>
      <c r="ROM465" s="3"/>
      <c r="RON465" s="3"/>
      <c r="ROO465" s="3"/>
      <c r="ROP465" s="3"/>
      <c r="ROQ465" s="3"/>
      <c r="ROR465" s="3"/>
      <c r="ROS465" s="3"/>
      <c r="ROT465" s="3"/>
      <c r="ROU465" s="3"/>
      <c r="ROV465" s="3"/>
      <c r="ROW465" s="3"/>
      <c r="ROX465" s="3"/>
      <c r="ROY465" s="3"/>
      <c r="ROZ465" s="3"/>
      <c r="RPA465" s="3"/>
      <c r="RPB465" s="3"/>
      <c r="RPC465" s="3"/>
      <c r="RPD465" s="3"/>
      <c r="RPE465" s="3"/>
      <c r="RPF465" s="3"/>
      <c r="RPG465" s="3"/>
      <c r="RPH465" s="3"/>
      <c r="RPI465" s="3"/>
      <c r="RPJ465" s="3"/>
      <c r="RPK465" s="3"/>
      <c r="RPL465" s="3"/>
      <c r="RPM465" s="3"/>
      <c r="RPN465" s="3"/>
      <c r="RPO465" s="3"/>
      <c r="RPP465" s="3"/>
      <c r="RPQ465" s="3"/>
      <c r="RPR465" s="3"/>
      <c r="RPS465" s="3"/>
      <c r="RPT465" s="3"/>
      <c r="RPU465" s="3"/>
      <c r="RPV465" s="3"/>
      <c r="RPW465" s="3"/>
      <c r="RPX465" s="3"/>
      <c r="RPY465" s="3"/>
      <c r="RPZ465" s="3"/>
      <c r="RQA465" s="3"/>
      <c r="RQB465" s="3"/>
      <c r="RQC465" s="3"/>
      <c r="RQD465" s="3"/>
      <c r="RQE465" s="3"/>
      <c r="RQF465" s="3"/>
      <c r="RQG465" s="3"/>
      <c r="RQH465" s="3"/>
      <c r="RQI465" s="3"/>
      <c r="RQJ465" s="3"/>
      <c r="RQK465" s="3"/>
      <c r="RQL465" s="3"/>
      <c r="RQM465" s="3"/>
      <c r="RQN465" s="3"/>
      <c r="RQO465" s="3"/>
      <c r="RQP465" s="3"/>
      <c r="RQQ465" s="3"/>
      <c r="RQR465" s="3"/>
      <c r="RQS465" s="3"/>
      <c r="RQT465" s="3"/>
      <c r="RQU465" s="3"/>
      <c r="RQV465" s="3"/>
      <c r="RQW465" s="3"/>
      <c r="RQX465" s="3"/>
      <c r="RQY465" s="3"/>
      <c r="RQZ465" s="3"/>
      <c r="RRA465" s="3"/>
      <c r="RRB465" s="3"/>
      <c r="RRC465" s="3"/>
      <c r="RRD465" s="3"/>
      <c r="RRE465" s="3"/>
      <c r="RRF465" s="3"/>
      <c r="RRG465" s="3"/>
      <c r="RRH465" s="3"/>
      <c r="RRI465" s="3"/>
      <c r="RRJ465" s="3"/>
      <c r="RRK465" s="3"/>
      <c r="RRL465" s="3"/>
      <c r="RRM465" s="3"/>
      <c r="RRN465" s="3"/>
      <c r="RRO465" s="3"/>
      <c r="RRP465" s="3"/>
      <c r="RRQ465" s="3"/>
      <c r="RRR465" s="3"/>
      <c r="RRS465" s="3"/>
      <c r="RRT465" s="3"/>
      <c r="RRU465" s="3"/>
      <c r="RRV465" s="3"/>
      <c r="RRW465" s="3"/>
      <c r="RRX465" s="3"/>
      <c r="RRY465" s="3"/>
      <c r="RRZ465" s="3"/>
      <c r="RSA465" s="3"/>
      <c r="RSB465" s="3"/>
      <c r="RSC465" s="3"/>
      <c r="RSD465" s="3"/>
      <c r="RSE465" s="3"/>
      <c r="RSF465" s="3"/>
      <c r="RSG465" s="3"/>
      <c r="RSH465" s="3"/>
      <c r="RSI465" s="3"/>
      <c r="RSJ465" s="3"/>
      <c r="RSK465" s="3"/>
      <c r="RSL465" s="3"/>
      <c r="RSM465" s="3"/>
      <c r="RSN465" s="3"/>
      <c r="RSO465" s="3"/>
      <c r="RSP465" s="3"/>
      <c r="RSQ465" s="3"/>
      <c r="RSR465" s="3"/>
      <c r="RSS465" s="3"/>
      <c r="RST465" s="3"/>
      <c r="RSU465" s="3"/>
      <c r="RSV465" s="3"/>
      <c r="RSW465" s="3"/>
      <c r="RSX465" s="3"/>
      <c r="RSY465" s="3"/>
      <c r="RSZ465" s="3"/>
      <c r="RTA465" s="3"/>
      <c r="RTB465" s="3"/>
      <c r="RTC465" s="3"/>
      <c r="RTD465" s="3"/>
      <c r="RTE465" s="3"/>
      <c r="RTF465" s="3"/>
      <c r="RTG465" s="3"/>
      <c r="RTH465" s="3"/>
      <c r="RTI465" s="3"/>
      <c r="RTJ465" s="3"/>
      <c r="RTK465" s="3"/>
      <c r="RTL465" s="3"/>
      <c r="RTM465" s="3"/>
      <c r="RTN465" s="3"/>
      <c r="RTO465" s="3"/>
      <c r="RTP465" s="3"/>
      <c r="RTQ465" s="3"/>
      <c r="RTR465" s="3"/>
      <c r="RTS465" s="3"/>
      <c r="RTT465" s="3"/>
      <c r="RTU465" s="3"/>
      <c r="RTV465" s="3"/>
      <c r="RTW465" s="3"/>
      <c r="RTX465" s="3"/>
      <c r="RTY465" s="3"/>
      <c r="RTZ465" s="3"/>
      <c r="RUA465" s="3"/>
      <c r="RUB465" s="3"/>
      <c r="RUC465" s="3"/>
      <c r="RUD465" s="3"/>
      <c r="RUE465" s="3"/>
      <c r="RUF465" s="3"/>
      <c r="RUG465" s="3"/>
      <c r="RUH465" s="3"/>
      <c r="RUI465" s="3"/>
      <c r="RUJ465" s="3"/>
      <c r="RUK465" s="3"/>
      <c r="RUL465" s="3"/>
      <c r="RUM465" s="3"/>
      <c r="RUN465" s="3"/>
      <c r="RUO465" s="3"/>
      <c r="RUP465" s="3"/>
      <c r="RUQ465" s="3"/>
      <c r="RUR465" s="3"/>
      <c r="RUS465" s="3"/>
      <c r="RUT465" s="3"/>
      <c r="RUU465" s="3"/>
      <c r="RUV465" s="3"/>
      <c r="RUW465" s="3"/>
      <c r="RUX465" s="3"/>
      <c r="RUY465" s="3"/>
      <c r="RUZ465" s="3"/>
      <c r="RVA465" s="3"/>
      <c r="RVB465" s="3"/>
      <c r="RVC465" s="3"/>
      <c r="RVD465" s="3"/>
      <c r="RVE465" s="3"/>
      <c r="RVF465" s="3"/>
      <c r="RVG465" s="3"/>
      <c r="RVH465" s="3"/>
      <c r="RVI465" s="3"/>
      <c r="RVJ465" s="3"/>
      <c r="RVK465" s="3"/>
      <c r="RVL465" s="3"/>
      <c r="RVM465" s="3"/>
      <c r="RVN465" s="3"/>
      <c r="RVO465" s="3"/>
      <c r="RVP465" s="3"/>
      <c r="RVQ465" s="3"/>
      <c r="RVR465" s="3"/>
      <c r="RVS465" s="3"/>
      <c r="RVT465" s="3"/>
      <c r="RVU465" s="3"/>
      <c r="RVV465" s="3"/>
      <c r="RVW465" s="3"/>
      <c r="RVX465" s="3"/>
      <c r="RVY465" s="3"/>
      <c r="RVZ465" s="3"/>
      <c r="RWA465" s="3"/>
      <c r="RWB465" s="3"/>
      <c r="RWC465" s="3"/>
      <c r="RWD465" s="3"/>
      <c r="RWE465" s="3"/>
      <c r="RWF465" s="3"/>
      <c r="RWG465" s="3"/>
      <c r="RWH465" s="3"/>
      <c r="RWI465" s="3"/>
      <c r="RWJ465" s="3"/>
      <c r="RWK465" s="3"/>
      <c r="RWL465" s="3"/>
      <c r="RWM465" s="3"/>
      <c r="RWN465" s="3"/>
      <c r="RWO465" s="3"/>
      <c r="RWP465" s="3"/>
      <c r="RWQ465" s="3"/>
      <c r="RWR465" s="3"/>
      <c r="RWS465" s="3"/>
      <c r="RWT465" s="3"/>
      <c r="RWU465" s="3"/>
      <c r="RWV465" s="3"/>
      <c r="RWW465" s="3"/>
      <c r="RWX465" s="3"/>
      <c r="RWY465" s="3"/>
      <c r="RWZ465" s="3"/>
      <c r="RXA465" s="3"/>
      <c r="RXB465" s="3"/>
      <c r="RXC465" s="3"/>
      <c r="RXE465" s="3"/>
      <c r="RXG465" s="3"/>
      <c r="RXH465" s="3"/>
      <c r="RXI465" s="3"/>
      <c r="RXJ465" s="3"/>
      <c r="RXK465" s="3"/>
      <c r="RXL465" s="3"/>
      <c r="RXM465" s="3"/>
      <c r="RXN465" s="3"/>
      <c r="RXS465" s="3"/>
      <c r="RXT465" s="3"/>
      <c r="RXU465" s="3"/>
      <c r="RXV465" s="3"/>
      <c r="RXW465" s="3"/>
      <c r="RXX465" s="3"/>
      <c r="RXY465" s="3"/>
      <c r="RXZ465" s="3"/>
      <c r="RYA465" s="3"/>
      <c r="RYB465" s="3"/>
      <c r="RYC465" s="3"/>
      <c r="RYD465" s="3"/>
      <c r="RYE465" s="3"/>
      <c r="RYF465" s="3"/>
      <c r="RYG465" s="3"/>
      <c r="RYH465" s="3"/>
      <c r="RYI465" s="3"/>
      <c r="RYJ465" s="3"/>
      <c r="RYK465" s="3"/>
      <c r="RYL465" s="3"/>
      <c r="RYM465" s="3"/>
      <c r="RYN465" s="3"/>
      <c r="RYO465" s="3"/>
      <c r="RYP465" s="3"/>
      <c r="RYQ465" s="3"/>
      <c r="RYR465" s="3"/>
      <c r="RYS465" s="3"/>
      <c r="RYT465" s="3"/>
      <c r="RYU465" s="3"/>
      <c r="RYV465" s="3"/>
      <c r="RYW465" s="3"/>
      <c r="RYX465" s="3"/>
      <c r="RYY465" s="3"/>
      <c r="RYZ465" s="3"/>
      <c r="RZA465" s="3"/>
      <c r="RZB465" s="3"/>
      <c r="RZC465" s="3"/>
      <c r="RZD465" s="3"/>
      <c r="RZE465" s="3"/>
      <c r="RZF465" s="3"/>
      <c r="RZG465" s="3"/>
      <c r="RZH465" s="3"/>
      <c r="RZI465" s="3"/>
      <c r="RZJ465" s="3"/>
      <c r="RZK465" s="3"/>
      <c r="RZL465" s="3"/>
      <c r="RZM465" s="3"/>
      <c r="RZN465" s="3"/>
      <c r="RZO465" s="3"/>
      <c r="RZP465" s="3"/>
      <c r="RZQ465" s="3"/>
      <c r="RZR465" s="3"/>
      <c r="RZS465" s="3"/>
      <c r="RZT465" s="3"/>
      <c r="RZU465" s="3"/>
      <c r="RZV465" s="3"/>
      <c r="RZW465" s="3"/>
      <c r="RZX465" s="3"/>
      <c r="RZY465" s="3"/>
      <c r="RZZ465" s="3"/>
      <c r="SAA465" s="3"/>
      <c r="SAB465" s="3"/>
      <c r="SAC465" s="3"/>
      <c r="SAD465" s="3"/>
      <c r="SAE465" s="3"/>
      <c r="SAF465" s="3"/>
      <c r="SAG465" s="3"/>
      <c r="SAH465" s="3"/>
      <c r="SAI465" s="3"/>
      <c r="SAJ465" s="3"/>
      <c r="SAK465" s="3"/>
      <c r="SAL465" s="3"/>
      <c r="SAM465" s="3"/>
      <c r="SAN465" s="3"/>
      <c r="SAO465" s="3"/>
      <c r="SAP465" s="3"/>
      <c r="SAQ465" s="3"/>
      <c r="SAR465" s="3"/>
      <c r="SAS465" s="3"/>
      <c r="SAT465" s="3"/>
      <c r="SAU465" s="3"/>
      <c r="SAV465" s="3"/>
      <c r="SAW465" s="3"/>
      <c r="SAX465" s="3"/>
      <c r="SAY465" s="3"/>
      <c r="SAZ465" s="3"/>
      <c r="SBA465" s="3"/>
      <c r="SBB465" s="3"/>
      <c r="SBC465" s="3"/>
      <c r="SBD465" s="3"/>
      <c r="SBE465" s="3"/>
      <c r="SBF465" s="3"/>
      <c r="SBG465" s="3"/>
      <c r="SBH465" s="3"/>
      <c r="SBI465" s="3"/>
      <c r="SBJ465" s="3"/>
      <c r="SBK465" s="3"/>
      <c r="SBL465" s="3"/>
      <c r="SBM465" s="3"/>
      <c r="SBN465" s="3"/>
      <c r="SBO465" s="3"/>
      <c r="SBP465" s="3"/>
      <c r="SBQ465" s="3"/>
      <c r="SBR465" s="3"/>
      <c r="SBS465" s="3"/>
      <c r="SBT465" s="3"/>
      <c r="SBU465" s="3"/>
      <c r="SBV465" s="3"/>
      <c r="SBW465" s="3"/>
      <c r="SBX465" s="3"/>
      <c r="SBY465" s="3"/>
      <c r="SBZ465" s="3"/>
      <c r="SCA465" s="3"/>
      <c r="SCB465" s="3"/>
      <c r="SCC465" s="3"/>
      <c r="SCD465" s="3"/>
      <c r="SCE465" s="3"/>
      <c r="SCF465" s="3"/>
      <c r="SCG465" s="3"/>
      <c r="SCH465" s="3"/>
      <c r="SCI465" s="3"/>
      <c r="SCJ465" s="3"/>
      <c r="SCK465" s="3"/>
      <c r="SCL465" s="3"/>
      <c r="SCM465" s="3"/>
      <c r="SCN465" s="3"/>
      <c r="SCO465" s="3"/>
      <c r="SCP465" s="3"/>
      <c r="SCQ465" s="3"/>
      <c r="SCR465" s="3"/>
      <c r="SCS465" s="3"/>
      <c r="SCT465" s="3"/>
      <c r="SCU465" s="3"/>
      <c r="SCV465" s="3"/>
      <c r="SCW465" s="3"/>
      <c r="SCX465" s="3"/>
      <c r="SCY465" s="3"/>
      <c r="SCZ465" s="3"/>
      <c r="SDA465" s="3"/>
      <c r="SDB465" s="3"/>
      <c r="SDC465" s="3"/>
      <c r="SDD465" s="3"/>
      <c r="SDE465" s="3"/>
      <c r="SDF465" s="3"/>
      <c r="SDG465" s="3"/>
      <c r="SDH465" s="3"/>
      <c r="SDI465" s="3"/>
      <c r="SDJ465" s="3"/>
      <c r="SDK465" s="3"/>
      <c r="SDL465" s="3"/>
      <c r="SDM465" s="3"/>
      <c r="SDN465" s="3"/>
      <c r="SDO465" s="3"/>
      <c r="SDP465" s="3"/>
      <c r="SDQ465" s="3"/>
      <c r="SDR465" s="3"/>
      <c r="SDS465" s="3"/>
      <c r="SDT465" s="3"/>
      <c r="SDU465" s="3"/>
      <c r="SDV465" s="3"/>
      <c r="SDW465" s="3"/>
      <c r="SDX465" s="3"/>
      <c r="SDY465" s="3"/>
      <c r="SDZ465" s="3"/>
      <c r="SEA465" s="3"/>
      <c r="SEB465" s="3"/>
      <c r="SEC465" s="3"/>
      <c r="SED465" s="3"/>
      <c r="SEE465" s="3"/>
      <c r="SEF465" s="3"/>
      <c r="SEG465" s="3"/>
      <c r="SEH465" s="3"/>
      <c r="SEI465" s="3"/>
      <c r="SEJ465" s="3"/>
      <c r="SEK465" s="3"/>
      <c r="SEL465" s="3"/>
      <c r="SEM465" s="3"/>
      <c r="SEN465" s="3"/>
      <c r="SEO465" s="3"/>
      <c r="SEP465" s="3"/>
      <c r="SEQ465" s="3"/>
      <c r="SER465" s="3"/>
      <c r="SES465" s="3"/>
      <c r="SET465" s="3"/>
      <c r="SEU465" s="3"/>
      <c r="SEV465" s="3"/>
      <c r="SEW465" s="3"/>
      <c r="SEX465" s="3"/>
      <c r="SEY465" s="3"/>
      <c r="SEZ465" s="3"/>
      <c r="SFA465" s="3"/>
      <c r="SFB465" s="3"/>
      <c r="SFC465" s="3"/>
      <c r="SFD465" s="3"/>
      <c r="SFE465" s="3"/>
      <c r="SFF465" s="3"/>
      <c r="SFG465" s="3"/>
      <c r="SFH465" s="3"/>
      <c r="SFI465" s="3"/>
      <c r="SFJ465" s="3"/>
      <c r="SFK465" s="3"/>
      <c r="SFL465" s="3"/>
      <c r="SFM465" s="3"/>
      <c r="SFN465" s="3"/>
      <c r="SFO465" s="3"/>
      <c r="SFP465" s="3"/>
      <c r="SFQ465" s="3"/>
      <c r="SFR465" s="3"/>
      <c r="SFS465" s="3"/>
      <c r="SFT465" s="3"/>
      <c r="SFU465" s="3"/>
      <c r="SFV465" s="3"/>
      <c r="SFW465" s="3"/>
      <c r="SFX465" s="3"/>
      <c r="SFY465" s="3"/>
      <c r="SFZ465" s="3"/>
      <c r="SGA465" s="3"/>
      <c r="SGB465" s="3"/>
      <c r="SGC465" s="3"/>
      <c r="SGD465" s="3"/>
      <c r="SGE465" s="3"/>
      <c r="SGF465" s="3"/>
      <c r="SGG465" s="3"/>
      <c r="SGH465" s="3"/>
      <c r="SGI465" s="3"/>
      <c r="SGJ465" s="3"/>
      <c r="SGK465" s="3"/>
      <c r="SGL465" s="3"/>
      <c r="SGM465" s="3"/>
      <c r="SGN465" s="3"/>
      <c r="SGO465" s="3"/>
      <c r="SGP465" s="3"/>
      <c r="SGQ465" s="3"/>
      <c r="SGR465" s="3"/>
      <c r="SGS465" s="3"/>
      <c r="SGT465" s="3"/>
      <c r="SGU465" s="3"/>
      <c r="SGV465" s="3"/>
      <c r="SGW465" s="3"/>
      <c r="SGX465" s="3"/>
      <c r="SGY465" s="3"/>
      <c r="SHA465" s="3"/>
      <c r="SHC465" s="3"/>
      <c r="SHD465" s="3"/>
      <c r="SHE465" s="3"/>
      <c r="SHF465" s="3"/>
      <c r="SHG465" s="3"/>
      <c r="SHH465" s="3"/>
      <c r="SHI465" s="3"/>
      <c r="SHJ465" s="3"/>
      <c r="SHO465" s="3"/>
      <c r="SHP465" s="3"/>
      <c r="SHQ465" s="3"/>
      <c r="SHR465" s="3"/>
      <c r="SHS465" s="3"/>
      <c r="SHT465" s="3"/>
      <c r="SHU465" s="3"/>
      <c r="SHV465" s="3"/>
      <c r="SHW465" s="3"/>
      <c r="SHX465" s="3"/>
      <c r="SHY465" s="3"/>
      <c r="SHZ465" s="3"/>
      <c r="SIA465" s="3"/>
      <c r="SIB465" s="3"/>
      <c r="SIC465" s="3"/>
      <c r="SID465" s="3"/>
      <c r="SIE465" s="3"/>
      <c r="SIF465" s="3"/>
      <c r="SIG465" s="3"/>
      <c r="SIH465" s="3"/>
      <c r="SII465" s="3"/>
      <c r="SIJ465" s="3"/>
      <c r="SIK465" s="3"/>
      <c r="SIL465" s="3"/>
      <c r="SIM465" s="3"/>
      <c r="SIN465" s="3"/>
      <c r="SIO465" s="3"/>
      <c r="SIP465" s="3"/>
      <c r="SIQ465" s="3"/>
      <c r="SIR465" s="3"/>
      <c r="SIS465" s="3"/>
      <c r="SIT465" s="3"/>
      <c r="SIU465" s="3"/>
      <c r="SIV465" s="3"/>
      <c r="SIW465" s="3"/>
      <c r="SIX465" s="3"/>
      <c r="SIY465" s="3"/>
      <c r="SIZ465" s="3"/>
      <c r="SJA465" s="3"/>
      <c r="SJB465" s="3"/>
      <c r="SJC465" s="3"/>
      <c r="SJD465" s="3"/>
      <c r="SJE465" s="3"/>
      <c r="SJF465" s="3"/>
      <c r="SJG465" s="3"/>
      <c r="SJH465" s="3"/>
      <c r="SJI465" s="3"/>
      <c r="SJJ465" s="3"/>
      <c r="SJK465" s="3"/>
      <c r="SJL465" s="3"/>
      <c r="SJM465" s="3"/>
      <c r="SJN465" s="3"/>
      <c r="SJO465" s="3"/>
      <c r="SJP465" s="3"/>
      <c r="SJQ465" s="3"/>
      <c r="SJR465" s="3"/>
      <c r="SJS465" s="3"/>
      <c r="SJT465" s="3"/>
      <c r="SJU465" s="3"/>
      <c r="SJV465" s="3"/>
      <c r="SJW465" s="3"/>
      <c r="SJX465" s="3"/>
      <c r="SJY465" s="3"/>
      <c r="SJZ465" s="3"/>
      <c r="SKA465" s="3"/>
      <c r="SKB465" s="3"/>
      <c r="SKC465" s="3"/>
      <c r="SKD465" s="3"/>
      <c r="SKE465" s="3"/>
      <c r="SKF465" s="3"/>
      <c r="SKG465" s="3"/>
      <c r="SKH465" s="3"/>
      <c r="SKI465" s="3"/>
      <c r="SKJ465" s="3"/>
      <c r="SKK465" s="3"/>
      <c r="SKL465" s="3"/>
      <c r="SKM465" s="3"/>
      <c r="SKN465" s="3"/>
      <c r="SKO465" s="3"/>
      <c r="SKP465" s="3"/>
      <c r="SKQ465" s="3"/>
      <c r="SKR465" s="3"/>
      <c r="SKS465" s="3"/>
      <c r="SKT465" s="3"/>
      <c r="SKU465" s="3"/>
      <c r="SKV465" s="3"/>
      <c r="SKW465" s="3"/>
      <c r="SKX465" s="3"/>
      <c r="SKY465" s="3"/>
      <c r="SKZ465" s="3"/>
      <c r="SLA465" s="3"/>
      <c r="SLB465" s="3"/>
      <c r="SLC465" s="3"/>
      <c r="SLD465" s="3"/>
      <c r="SLE465" s="3"/>
      <c r="SLF465" s="3"/>
      <c r="SLG465" s="3"/>
      <c r="SLH465" s="3"/>
      <c r="SLI465" s="3"/>
      <c r="SLJ465" s="3"/>
      <c r="SLK465" s="3"/>
      <c r="SLL465" s="3"/>
      <c r="SLM465" s="3"/>
      <c r="SLN465" s="3"/>
      <c r="SLO465" s="3"/>
      <c r="SLP465" s="3"/>
      <c r="SLQ465" s="3"/>
      <c r="SLR465" s="3"/>
      <c r="SLS465" s="3"/>
      <c r="SLT465" s="3"/>
      <c r="SLU465" s="3"/>
      <c r="SLV465" s="3"/>
      <c r="SLW465" s="3"/>
      <c r="SLX465" s="3"/>
      <c r="SLY465" s="3"/>
      <c r="SLZ465" s="3"/>
      <c r="SMA465" s="3"/>
      <c r="SMB465" s="3"/>
      <c r="SMC465" s="3"/>
      <c r="SMD465" s="3"/>
      <c r="SME465" s="3"/>
      <c r="SMF465" s="3"/>
      <c r="SMG465" s="3"/>
      <c r="SMH465" s="3"/>
      <c r="SMI465" s="3"/>
      <c r="SMJ465" s="3"/>
      <c r="SMK465" s="3"/>
      <c r="SML465" s="3"/>
      <c r="SMM465" s="3"/>
      <c r="SMN465" s="3"/>
      <c r="SMO465" s="3"/>
      <c r="SMP465" s="3"/>
      <c r="SMQ465" s="3"/>
      <c r="SMR465" s="3"/>
      <c r="SMS465" s="3"/>
      <c r="SMT465" s="3"/>
      <c r="SMU465" s="3"/>
      <c r="SMV465" s="3"/>
      <c r="SMW465" s="3"/>
      <c r="SMX465" s="3"/>
      <c r="SMY465" s="3"/>
      <c r="SMZ465" s="3"/>
      <c r="SNA465" s="3"/>
      <c r="SNB465" s="3"/>
      <c r="SNC465" s="3"/>
      <c r="SND465" s="3"/>
      <c r="SNE465" s="3"/>
      <c r="SNF465" s="3"/>
      <c r="SNG465" s="3"/>
      <c r="SNH465" s="3"/>
      <c r="SNI465" s="3"/>
      <c r="SNJ465" s="3"/>
      <c r="SNK465" s="3"/>
      <c r="SNL465" s="3"/>
      <c r="SNM465" s="3"/>
      <c r="SNN465" s="3"/>
      <c r="SNO465" s="3"/>
      <c r="SNP465" s="3"/>
      <c r="SNQ465" s="3"/>
      <c r="SNR465" s="3"/>
      <c r="SNS465" s="3"/>
      <c r="SNT465" s="3"/>
      <c r="SNU465" s="3"/>
      <c r="SNV465" s="3"/>
      <c r="SNW465" s="3"/>
      <c r="SNX465" s="3"/>
      <c r="SNY465" s="3"/>
      <c r="SNZ465" s="3"/>
      <c r="SOA465" s="3"/>
      <c r="SOB465" s="3"/>
      <c r="SOC465" s="3"/>
      <c r="SOD465" s="3"/>
      <c r="SOE465" s="3"/>
      <c r="SOF465" s="3"/>
      <c r="SOG465" s="3"/>
      <c r="SOH465" s="3"/>
      <c r="SOI465" s="3"/>
      <c r="SOJ465" s="3"/>
      <c r="SOK465" s="3"/>
      <c r="SOL465" s="3"/>
      <c r="SOM465" s="3"/>
      <c r="SON465" s="3"/>
      <c r="SOO465" s="3"/>
      <c r="SOP465" s="3"/>
      <c r="SOQ465" s="3"/>
      <c r="SOR465" s="3"/>
      <c r="SOS465" s="3"/>
      <c r="SOT465" s="3"/>
      <c r="SOU465" s="3"/>
      <c r="SOV465" s="3"/>
      <c r="SOW465" s="3"/>
      <c r="SOX465" s="3"/>
      <c r="SOY465" s="3"/>
      <c r="SOZ465" s="3"/>
      <c r="SPA465" s="3"/>
      <c r="SPB465" s="3"/>
      <c r="SPC465" s="3"/>
      <c r="SPD465" s="3"/>
      <c r="SPE465" s="3"/>
      <c r="SPF465" s="3"/>
      <c r="SPG465" s="3"/>
      <c r="SPH465" s="3"/>
      <c r="SPI465" s="3"/>
      <c r="SPJ465" s="3"/>
      <c r="SPK465" s="3"/>
      <c r="SPL465" s="3"/>
      <c r="SPM465" s="3"/>
      <c r="SPN465" s="3"/>
      <c r="SPO465" s="3"/>
      <c r="SPP465" s="3"/>
      <c r="SPQ465" s="3"/>
      <c r="SPR465" s="3"/>
      <c r="SPS465" s="3"/>
      <c r="SPT465" s="3"/>
      <c r="SPU465" s="3"/>
      <c r="SPV465" s="3"/>
      <c r="SPW465" s="3"/>
      <c r="SPX465" s="3"/>
      <c r="SPY465" s="3"/>
      <c r="SPZ465" s="3"/>
      <c r="SQA465" s="3"/>
      <c r="SQB465" s="3"/>
      <c r="SQC465" s="3"/>
      <c r="SQD465" s="3"/>
      <c r="SQE465" s="3"/>
      <c r="SQF465" s="3"/>
      <c r="SQG465" s="3"/>
      <c r="SQH465" s="3"/>
      <c r="SQI465" s="3"/>
      <c r="SQJ465" s="3"/>
      <c r="SQK465" s="3"/>
      <c r="SQL465" s="3"/>
      <c r="SQM465" s="3"/>
      <c r="SQN465" s="3"/>
      <c r="SQO465" s="3"/>
      <c r="SQP465" s="3"/>
      <c r="SQQ465" s="3"/>
      <c r="SQR465" s="3"/>
      <c r="SQS465" s="3"/>
      <c r="SQT465" s="3"/>
      <c r="SQU465" s="3"/>
      <c r="SQW465" s="3"/>
      <c r="SQY465" s="3"/>
      <c r="SQZ465" s="3"/>
      <c r="SRA465" s="3"/>
      <c r="SRB465" s="3"/>
      <c r="SRC465" s="3"/>
      <c r="SRD465" s="3"/>
      <c r="SRE465" s="3"/>
      <c r="SRF465" s="3"/>
      <c r="SRK465" s="3"/>
      <c r="SRL465" s="3"/>
      <c r="SRM465" s="3"/>
      <c r="SRN465" s="3"/>
      <c r="SRO465" s="3"/>
      <c r="SRP465" s="3"/>
      <c r="SRQ465" s="3"/>
      <c r="SRR465" s="3"/>
      <c r="SRS465" s="3"/>
      <c r="SRT465" s="3"/>
      <c r="SRU465" s="3"/>
      <c r="SRV465" s="3"/>
      <c r="SRW465" s="3"/>
      <c r="SRX465" s="3"/>
      <c r="SRY465" s="3"/>
      <c r="SRZ465" s="3"/>
      <c r="SSA465" s="3"/>
      <c r="SSB465" s="3"/>
      <c r="SSC465" s="3"/>
      <c r="SSD465" s="3"/>
      <c r="SSE465" s="3"/>
      <c r="SSF465" s="3"/>
      <c r="SSG465" s="3"/>
      <c r="SSH465" s="3"/>
      <c r="SSI465" s="3"/>
      <c r="SSJ465" s="3"/>
      <c r="SSK465" s="3"/>
      <c r="SSL465" s="3"/>
      <c r="SSM465" s="3"/>
      <c r="SSN465" s="3"/>
      <c r="SSO465" s="3"/>
      <c r="SSP465" s="3"/>
      <c r="SSQ465" s="3"/>
      <c r="SSR465" s="3"/>
      <c r="SSS465" s="3"/>
      <c r="SST465" s="3"/>
      <c r="SSU465" s="3"/>
      <c r="SSV465" s="3"/>
      <c r="SSW465" s="3"/>
      <c r="SSX465" s="3"/>
      <c r="SSY465" s="3"/>
      <c r="SSZ465" s="3"/>
      <c r="STA465" s="3"/>
      <c r="STB465" s="3"/>
      <c r="STC465" s="3"/>
      <c r="STD465" s="3"/>
      <c r="STE465" s="3"/>
      <c r="STF465" s="3"/>
      <c r="STG465" s="3"/>
      <c r="STH465" s="3"/>
      <c r="STI465" s="3"/>
      <c r="STJ465" s="3"/>
      <c r="STK465" s="3"/>
      <c r="STL465" s="3"/>
      <c r="STM465" s="3"/>
      <c r="STN465" s="3"/>
      <c r="STO465" s="3"/>
      <c r="STP465" s="3"/>
      <c r="STQ465" s="3"/>
      <c r="STR465" s="3"/>
      <c r="STS465" s="3"/>
      <c r="STT465" s="3"/>
      <c r="STU465" s="3"/>
      <c r="STV465" s="3"/>
      <c r="STW465" s="3"/>
      <c r="STX465" s="3"/>
      <c r="STY465" s="3"/>
      <c r="STZ465" s="3"/>
      <c r="SUA465" s="3"/>
      <c r="SUB465" s="3"/>
      <c r="SUC465" s="3"/>
      <c r="SUD465" s="3"/>
      <c r="SUE465" s="3"/>
      <c r="SUF465" s="3"/>
      <c r="SUG465" s="3"/>
      <c r="SUH465" s="3"/>
      <c r="SUI465" s="3"/>
      <c r="SUJ465" s="3"/>
      <c r="SUK465" s="3"/>
      <c r="SUL465" s="3"/>
      <c r="SUM465" s="3"/>
      <c r="SUN465" s="3"/>
      <c r="SUO465" s="3"/>
      <c r="SUP465" s="3"/>
      <c r="SUQ465" s="3"/>
      <c r="SUR465" s="3"/>
      <c r="SUS465" s="3"/>
      <c r="SUT465" s="3"/>
      <c r="SUU465" s="3"/>
      <c r="SUV465" s="3"/>
      <c r="SUW465" s="3"/>
      <c r="SUX465" s="3"/>
      <c r="SUY465" s="3"/>
      <c r="SUZ465" s="3"/>
      <c r="SVA465" s="3"/>
      <c r="SVB465" s="3"/>
      <c r="SVC465" s="3"/>
      <c r="SVD465" s="3"/>
      <c r="SVE465" s="3"/>
      <c r="SVF465" s="3"/>
      <c r="SVG465" s="3"/>
      <c r="SVH465" s="3"/>
      <c r="SVI465" s="3"/>
      <c r="SVJ465" s="3"/>
      <c r="SVK465" s="3"/>
      <c r="SVL465" s="3"/>
      <c r="SVM465" s="3"/>
      <c r="SVN465" s="3"/>
      <c r="SVO465" s="3"/>
      <c r="SVP465" s="3"/>
      <c r="SVQ465" s="3"/>
      <c r="SVR465" s="3"/>
      <c r="SVS465" s="3"/>
      <c r="SVT465" s="3"/>
      <c r="SVU465" s="3"/>
      <c r="SVV465" s="3"/>
      <c r="SVW465" s="3"/>
      <c r="SVX465" s="3"/>
      <c r="SVY465" s="3"/>
      <c r="SVZ465" s="3"/>
      <c r="SWA465" s="3"/>
      <c r="SWB465" s="3"/>
      <c r="SWC465" s="3"/>
      <c r="SWD465" s="3"/>
      <c r="SWE465" s="3"/>
      <c r="SWF465" s="3"/>
      <c r="SWG465" s="3"/>
      <c r="SWH465" s="3"/>
      <c r="SWI465" s="3"/>
      <c r="SWJ465" s="3"/>
      <c r="SWK465" s="3"/>
      <c r="SWL465" s="3"/>
      <c r="SWM465" s="3"/>
      <c r="SWN465" s="3"/>
      <c r="SWO465" s="3"/>
      <c r="SWP465" s="3"/>
      <c r="SWQ465" s="3"/>
      <c r="SWR465" s="3"/>
      <c r="SWS465" s="3"/>
      <c r="SWT465" s="3"/>
      <c r="SWU465" s="3"/>
      <c r="SWV465" s="3"/>
      <c r="SWW465" s="3"/>
      <c r="SWX465" s="3"/>
      <c r="SWY465" s="3"/>
      <c r="SWZ465" s="3"/>
      <c r="SXA465" s="3"/>
      <c r="SXB465" s="3"/>
      <c r="SXC465" s="3"/>
      <c r="SXD465" s="3"/>
      <c r="SXE465" s="3"/>
      <c r="SXF465" s="3"/>
      <c r="SXG465" s="3"/>
      <c r="SXH465" s="3"/>
      <c r="SXI465" s="3"/>
      <c r="SXJ465" s="3"/>
      <c r="SXK465" s="3"/>
      <c r="SXL465" s="3"/>
      <c r="SXM465" s="3"/>
      <c r="SXN465" s="3"/>
      <c r="SXO465" s="3"/>
      <c r="SXP465" s="3"/>
      <c r="SXQ465" s="3"/>
      <c r="SXR465" s="3"/>
      <c r="SXS465" s="3"/>
      <c r="SXT465" s="3"/>
      <c r="SXU465" s="3"/>
      <c r="SXV465" s="3"/>
      <c r="SXW465" s="3"/>
      <c r="SXX465" s="3"/>
      <c r="SXY465" s="3"/>
      <c r="SXZ465" s="3"/>
      <c r="SYA465" s="3"/>
      <c r="SYB465" s="3"/>
      <c r="SYC465" s="3"/>
      <c r="SYD465" s="3"/>
      <c r="SYE465" s="3"/>
      <c r="SYF465" s="3"/>
      <c r="SYG465" s="3"/>
      <c r="SYH465" s="3"/>
      <c r="SYI465" s="3"/>
      <c r="SYJ465" s="3"/>
      <c r="SYK465" s="3"/>
      <c r="SYL465" s="3"/>
      <c r="SYM465" s="3"/>
      <c r="SYN465" s="3"/>
      <c r="SYO465" s="3"/>
      <c r="SYP465" s="3"/>
      <c r="SYQ465" s="3"/>
      <c r="SYR465" s="3"/>
      <c r="SYS465" s="3"/>
      <c r="SYT465" s="3"/>
      <c r="SYU465" s="3"/>
      <c r="SYV465" s="3"/>
      <c r="SYW465" s="3"/>
      <c r="SYX465" s="3"/>
      <c r="SYY465" s="3"/>
      <c r="SYZ465" s="3"/>
      <c r="SZA465" s="3"/>
      <c r="SZB465" s="3"/>
      <c r="SZC465" s="3"/>
      <c r="SZD465" s="3"/>
      <c r="SZE465" s="3"/>
      <c r="SZF465" s="3"/>
      <c r="SZG465" s="3"/>
      <c r="SZH465" s="3"/>
      <c r="SZI465" s="3"/>
      <c r="SZJ465" s="3"/>
      <c r="SZK465" s="3"/>
      <c r="SZL465" s="3"/>
      <c r="SZM465" s="3"/>
      <c r="SZN465" s="3"/>
      <c r="SZO465" s="3"/>
      <c r="SZP465" s="3"/>
      <c r="SZQ465" s="3"/>
      <c r="SZR465" s="3"/>
      <c r="SZS465" s="3"/>
      <c r="SZT465" s="3"/>
      <c r="SZU465" s="3"/>
      <c r="SZV465" s="3"/>
      <c r="SZW465" s="3"/>
      <c r="SZX465" s="3"/>
      <c r="SZY465" s="3"/>
      <c r="SZZ465" s="3"/>
      <c r="TAA465" s="3"/>
      <c r="TAB465" s="3"/>
      <c r="TAC465" s="3"/>
      <c r="TAD465" s="3"/>
      <c r="TAE465" s="3"/>
      <c r="TAF465" s="3"/>
      <c r="TAG465" s="3"/>
      <c r="TAH465" s="3"/>
      <c r="TAI465" s="3"/>
      <c r="TAJ465" s="3"/>
      <c r="TAK465" s="3"/>
      <c r="TAL465" s="3"/>
      <c r="TAM465" s="3"/>
      <c r="TAN465" s="3"/>
      <c r="TAO465" s="3"/>
      <c r="TAP465" s="3"/>
      <c r="TAQ465" s="3"/>
      <c r="TAS465" s="3"/>
      <c r="TAU465" s="3"/>
      <c r="TAV465" s="3"/>
      <c r="TAW465" s="3"/>
      <c r="TAX465" s="3"/>
      <c r="TAY465" s="3"/>
      <c r="TAZ465" s="3"/>
      <c r="TBA465" s="3"/>
      <c r="TBB465" s="3"/>
      <c r="TBG465" s="3"/>
      <c r="TBH465" s="3"/>
      <c r="TBI465" s="3"/>
      <c r="TBJ465" s="3"/>
      <c r="TBK465" s="3"/>
      <c r="TBL465" s="3"/>
      <c r="TBM465" s="3"/>
      <c r="TBN465" s="3"/>
      <c r="TBO465" s="3"/>
      <c r="TBP465" s="3"/>
      <c r="TBQ465" s="3"/>
      <c r="TBR465" s="3"/>
      <c r="TBS465" s="3"/>
      <c r="TBT465" s="3"/>
      <c r="TBU465" s="3"/>
      <c r="TBV465" s="3"/>
      <c r="TBW465" s="3"/>
      <c r="TBX465" s="3"/>
      <c r="TBY465" s="3"/>
      <c r="TBZ465" s="3"/>
      <c r="TCA465" s="3"/>
      <c r="TCB465" s="3"/>
      <c r="TCC465" s="3"/>
      <c r="TCD465" s="3"/>
      <c r="TCE465" s="3"/>
      <c r="TCF465" s="3"/>
      <c r="TCG465" s="3"/>
      <c r="TCH465" s="3"/>
      <c r="TCI465" s="3"/>
      <c r="TCJ465" s="3"/>
      <c r="TCK465" s="3"/>
      <c r="TCL465" s="3"/>
      <c r="TCM465" s="3"/>
      <c r="TCN465" s="3"/>
      <c r="TCO465" s="3"/>
      <c r="TCP465" s="3"/>
      <c r="TCQ465" s="3"/>
      <c r="TCR465" s="3"/>
      <c r="TCS465" s="3"/>
      <c r="TCT465" s="3"/>
      <c r="TCU465" s="3"/>
      <c r="TCV465" s="3"/>
      <c r="TCW465" s="3"/>
      <c r="TCX465" s="3"/>
      <c r="TCY465" s="3"/>
      <c r="TCZ465" s="3"/>
      <c r="TDA465" s="3"/>
      <c r="TDB465" s="3"/>
      <c r="TDC465" s="3"/>
      <c r="TDD465" s="3"/>
      <c r="TDE465" s="3"/>
      <c r="TDF465" s="3"/>
      <c r="TDG465" s="3"/>
      <c r="TDH465" s="3"/>
      <c r="TDI465" s="3"/>
      <c r="TDJ465" s="3"/>
      <c r="TDK465" s="3"/>
      <c r="TDL465" s="3"/>
      <c r="TDM465" s="3"/>
      <c r="TDN465" s="3"/>
      <c r="TDO465" s="3"/>
      <c r="TDP465" s="3"/>
      <c r="TDQ465" s="3"/>
      <c r="TDR465" s="3"/>
      <c r="TDS465" s="3"/>
      <c r="TDT465" s="3"/>
      <c r="TDU465" s="3"/>
      <c r="TDV465" s="3"/>
      <c r="TDW465" s="3"/>
      <c r="TDX465" s="3"/>
      <c r="TDY465" s="3"/>
      <c r="TDZ465" s="3"/>
      <c r="TEA465" s="3"/>
      <c r="TEB465" s="3"/>
      <c r="TEC465" s="3"/>
      <c r="TED465" s="3"/>
      <c r="TEE465" s="3"/>
      <c r="TEF465" s="3"/>
      <c r="TEG465" s="3"/>
      <c r="TEH465" s="3"/>
      <c r="TEI465" s="3"/>
      <c r="TEJ465" s="3"/>
      <c r="TEK465" s="3"/>
      <c r="TEL465" s="3"/>
      <c r="TEM465" s="3"/>
      <c r="TEN465" s="3"/>
      <c r="TEO465" s="3"/>
      <c r="TEP465" s="3"/>
      <c r="TEQ465" s="3"/>
      <c r="TER465" s="3"/>
      <c r="TES465" s="3"/>
      <c r="TET465" s="3"/>
      <c r="TEU465" s="3"/>
      <c r="TEV465" s="3"/>
      <c r="TEW465" s="3"/>
      <c r="TEX465" s="3"/>
      <c r="TEY465" s="3"/>
      <c r="TEZ465" s="3"/>
      <c r="TFA465" s="3"/>
      <c r="TFB465" s="3"/>
      <c r="TFC465" s="3"/>
      <c r="TFD465" s="3"/>
      <c r="TFE465" s="3"/>
      <c r="TFF465" s="3"/>
      <c r="TFG465" s="3"/>
      <c r="TFH465" s="3"/>
      <c r="TFI465" s="3"/>
      <c r="TFJ465" s="3"/>
      <c r="TFK465" s="3"/>
      <c r="TFL465" s="3"/>
      <c r="TFM465" s="3"/>
      <c r="TFN465" s="3"/>
      <c r="TFO465" s="3"/>
      <c r="TFP465" s="3"/>
      <c r="TFQ465" s="3"/>
      <c r="TFR465" s="3"/>
      <c r="TFS465" s="3"/>
      <c r="TFT465" s="3"/>
      <c r="TFU465" s="3"/>
      <c r="TFV465" s="3"/>
      <c r="TFW465" s="3"/>
      <c r="TFX465" s="3"/>
      <c r="TFY465" s="3"/>
      <c r="TFZ465" s="3"/>
      <c r="TGA465" s="3"/>
      <c r="TGB465" s="3"/>
      <c r="TGC465" s="3"/>
      <c r="TGD465" s="3"/>
      <c r="TGE465" s="3"/>
      <c r="TGF465" s="3"/>
      <c r="TGG465" s="3"/>
      <c r="TGH465" s="3"/>
      <c r="TGI465" s="3"/>
      <c r="TGJ465" s="3"/>
      <c r="TGK465" s="3"/>
      <c r="TGL465" s="3"/>
      <c r="TGM465" s="3"/>
      <c r="TGN465" s="3"/>
      <c r="TGO465" s="3"/>
      <c r="TGP465" s="3"/>
      <c r="TGQ465" s="3"/>
      <c r="TGR465" s="3"/>
      <c r="TGS465" s="3"/>
      <c r="TGT465" s="3"/>
      <c r="TGU465" s="3"/>
      <c r="TGV465" s="3"/>
      <c r="TGW465" s="3"/>
      <c r="TGX465" s="3"/>
      <c r="TGY465" s="3"/>
      <c r="TGZ465" s="3"/>
      <c r="THA465" s="3"/>
      <c r="THB465" s="3"/>
      <c r="THC465" s="3"/>
      <c r="THD465" s="3"/>
      <c r="THE465" s="3"/>
      <c r="THF465" s="3"/>
      <c r="THG465" s="3"/>
      <c r="THH465" s="3"/>
      <c r="THI465" s="3"/>
      <c r="THJ465" s="3"/>
      <c r="THK465" s="3"/>
      <c r="THL465" s="3"/>
      <c r="THM465" s="3"/>
      <c r="THN465" s="3"/>
      <c r="THO465" s="3"/>
      <c r="THP465" s="3"/>
      <c r="THQ465" s="3"/>
      <c r="THR465" s="3"/>
      <c r="THS465" s="3"/>
      <c r="THT465" s="3"/>
      <c r="THU465" s="3"/>
      <c r="THV465" s="3"/>
      <c r="THW465" s="3"/>
      <c r="THX465" s="3"/>
      <c r="THY465" s="3"/>
      <c r="THZ465" s="3"/>
      <c r="TIA465" s="3"/>
      <c r="TIB465" s="3"/>
      <c r="TIC465" s="3"/>
      <c r="TID465" s="3"/>
      <c r="TIE465" s="3"/>
      <c r="TIF465" s="3"/>
      <c r="TIG465" s="3"/>
      <c r="TIH465" s="3"/>
      <c r="TII465" s="3"/>
      <c r="TIJ465" s="3"/>
      <c r="TIK465" s="3"/>
      <c r="TIL465" s="3"/>
      <c r="TIM465" s="3"/>
      <c r="TIN465" s="3"/>
      <c r="TIO465" s="3"/>
      <c r="TIP465" s="3"/>
      <c r="TIQ465" s="3"/>
      <c r="TIR465" s="3"/>
      <c r="TIS465" s="3"/>
      <c r="TIT465" s="3"/>
      <c r="TIU465" s="3"/>
      <c r="TIV465" s="3"/>
      <c r="TIW465" s="3"/>
      <c r="TIX465" s="3"/>
      <c r="TIY465" s="3"/>
      <c r="TIZ465" s="3"/>
      <c r="TJA465" s="3"/>
      <c r="TJB465" s="3"/>
      <c r="TJC465" s="3"/>
      <c r="TJD465" s="3"/>
      <c r="TJE465" s="3"/>
      <c r="TJF465" s="3"/>
      <c r="TJG465" s="3"/>
      <c r="TJH465" s="3"/>
      <c r="TJI465" s="3"/>
      <c r="TJJ465" s="3"/>
      <c r="TJK465" s="3"/>
      <c r="TJL465" s="3"/>
      <c r="TJM465" s="3"/>
      <c r="TJN465" s="3"/>
      <c r="TJO465" s="3"/>
      <c r="TJP465" s="3"/>
      <c r="TJQ465" s="3"/>
      <c r="TJR465" s="3"/>
      <c r="TJS465" s="3"/>
      <c r="TJT465" s="3"/>
      <c r="TJU465" s="3"/>
      <c r="TJV465" s="3"/>
      <c r="TJW465" s="3"/>
      <c r="TJX465" s="3"/>
      <c r="TJY465" s="3"/>
      <c r="TJZ465" s="3"/>
      <c r="TKA465" s="3"/>
      <c r="TKB465" s="3"/>
      <c r="TKC465" s="3"/>
      <c r="TKD465" s="3"/>
      <c r="TKE465" s="3"/>
      <c r="TKF465" s="3"/>
      <c r="TKG465" s="3"/>
      <c r="TKH465" s="3"/>
      <c r="TKI465" s="3"/>
      <c r="TKJ465" s="3"/>
      <c r="TKK465" s="3"/>
      <c r="TKL465" s="3"/>
      <c r="TKM465" s="3"/>
      <c r="TKO465" s="3"/>
      <c r="TKQ465" s="3"/>
      <c r="TKR465" s="3"/>
      <c r="TKS465" s="3"/>
      <c r="TKT465" s="3"/>
      <c r="TKU465" s="3"/>
      <c r="TKV465" s="3"/>
      <c r="TKW465" s="3"/>
      <c r="TKX465" s="3"/>
      <c r="TLC465" s="3"/>
      <c r="TLD465" s="3"/>
      <c r="TLE465" s="3"/>
      <c r="TLF465" s="3"/>
      <c r="TLG465" s="3"/>
      <c r="TLH465" s="3"/>
      <c r="TLI465" s="3"/>
      <c r="TLJ465" s="3"/>
      <c r="TLK465" s="3"/>
      <c r="TLL465" s="3"/>
      <c r="TLM465" s="3"/>
      <c r="TLN465" s="3"/>
      <c r="TLO465" s="3"/>
      <c r="TLP465" s="3"/>
      <c r="TLQ465" s="3"/>
      <c r="TLR465" s="3"/>
      <c r="TLS465" s="3"/>
      <c r="TLT465" s="3"/>
      <c r="TLU465" s="3"/>
      <c r="TLV465" s="3"/>
      <c r="TLW465" s="3"/>
      <c r="TLX465" s="3"/>
      <c r="TLY465" s="3"/>
      <c r="TLZ465" s="3"/>
      <c r="TMA465" s="3"/>
      <c r="TMB465" s="3"/>
      <c r="TMC465" s="3"/>
      <c r="TMD465" s="3"/>
      <c r="TME465" s="3"/>
      <c r="TMF465" s="3"/>
      <c r="TMG465" s="3"/>
      <c r="TMH465" s="3"/>
      <c r="TMI465" s="3"/>
      <c r="TMJ465" s="3"/>
      <c r="TMK465" s="3"/>
      <c r="TML465" s="3"/>
      <c r="TMM465" s="3"/>
      <c r="TMN465" s="3"/>
      <c r="TMO465" s="3"/>
      <c r="TMP465" s="3"/>
      <c r="TMQ465" s="3"/>
      <c r="TMR465" s="3"/>
      <c r="TMS465" s="3"/>
      <c r="TMT465" s="3"/>
      <c r="TMU465" s="3"/>
      <c r="TMV465" s="3"/>
      <c r="TMW465" s="3"/>
      <c r="TMX465" s="3"/>
      <c r="TMY465" s="3"/>
      <c r="TMZ465" s="3"/>
      <c r="TNA465" s="3"/>
      <c r="TNB465" s="3"/>
      <c r="TNC465" s="3"/>
      <c r="TND465" s="3"/>
      <c r="TNE465" s="3"/>
      <c r="TNF465" s="3"/>
      <c r="TNG465" s="3"/>
      <c r="TNH465" s="3"/>
      <c r="TNI465" s="3"/>
      <c r="TNJ465" s="3"/>
      <c r="TNK465" s="3"/>
      <c r="TNL465" s="3"/>
      <c r="TNM465" s="3"/>
      <c r="TNN465" s="3"/>
      <c r="TNO465" s="3"/>
      <c r="TNP465" s="3"/>
      <c r="TNQ465" s="3"/>
      <c r="TNR465" s="3"/>
      <c r="TNS465" s="3"/>
      <c r="TNT465" s="3"/>
      <c r="TNU465" s="3"/>
      <c r="TNV465" s="3"/>
      <c r="TNW465" s="3"/>
      <c r="TNX465" s="3"/>
      <c r="TNY465" s="3"/>
      <c r="TNZ465" s="3"/>
      <c r="TOA465" s="3"/>
      <c r="TOB465" s="3"/>
      <c r="TOC465" s="3"/>
      <c r="TOD465" s="3"/>
      <c r="TOE465" s="3"/>
      <c r="TOF465" s="3"/>
      <c r="TOG465" s="3"/>
      <c r="TOH465" s="3"/>
      <c r="TOI465" s="3"/>
      <c r="TOJ465" s="3"/>
      <c r="TOK465" s="3"/>
      <c r="TOL465" s="3"/>
      <c r="TOM465" s="3"/>
      <c r="TON465" s="3"/>
      <c r="TOO465" s="3"/>
      <c r="TOP465" s="3"/>
      <c r="TOQ465" s="3"/>
      <c r="TOR465" s="3"/>
      <c r="TOS465" s="3"/>
      <c r="TOT465" s="3"/>
      <c r="TOU465" s="3"/>
      <c r="TOV465" s="3"/>
      <c r="TOW465" s="3"/>
      <c r="TOX465" s="3"/>
      <c r="TOY465" s="3"/>
      <c r="TOZ465" s="3"/>
      <c r="TPA465" s="3"/>
      <c r="TPB465" s="3"/>
      <c r="TPC465" s="3"/>
      <c r="TPD465" s="3"/>
      <c r="TPE465" s="3"/>
      <c r="TPF465" s="3"/>
      <c r="TPG465" s="3"/>
      <c r="TPH465" s="3"/>
      <c r="TPI465" s="3"/>
      <c r="TPJ465" s="3"/>
      <c r="TPK465" s="3"/>
      <c r="TPL465" s="3"/>
      <c r="TPM465" s="3"/>
      <c r="TPN465" s="3"/>
      <c r="TPO465" s="3"/>
      <c r="TPP465" s="3"/>
      <c r="TPQ465" s="3"/>
      <c r="TPR465" s="3"/>
      <c r="TPS465" s="3"/>
      <c r="TPT465" s="3"/>
      <c r="TPU465" s="3"/>
      <c r="TPV465" s="3"/>
      <c r="TPW465" s="3"/>
      <c r="TPX465" s="3"/>
      <c r="TPY465" s="3"/>
      <c r="TPZ465" s="3"/>
      <c r="TQA465" s="3"/>
      <c r="TQB465" s="3"/>
      <c r="TQC465" s="3"/>
      <c r="TQD465" s="3"/>
      <c r="TQE465" s="3"/>
      <c r="TQF465" s="3"/>
      <c r="TQG465" s="3"/>
      <c r="TQH465" s="3"/>
      <c r="TQI465" s="3"/>
      <c r="TQJ465" s="3"/>
      <c r="TQK465" s="3"/>
      <c r="TQL465" s="3"/>
      <c r="TQM465" s="3"/>
      <c r="TQN465" s="3"/>
      <c r="TQO465" s="3"/>
      <c r="TQP465" s="3"/>
      <c r="TQQ465" s="3"/>
      <c r="TQR465" s="3"/>
      <c r="TQS465" s="3"/>
      <c r="TQT465" s="3"/>
      <c r="TQU465" s="3"/>
      <c r="TQV465" s="3"/>
      <c r="TQW465" s="3"/>
      <c r="TQX465" s="3"/>
      <c r="TQY465" s="3"/>
      <c r="TQZ465" s="3"/>
      <c r="TRA465" s="3"/>
      <c r="TRB465" s="3"/>
      <c r="TRC465" s="3"/>
      <c r="TRD465" s="3"/>
      <c r="TRE465" s="3"/>
      <c r="TRF465" s="3"/>
      <c r="TRG465" s="3"/>
      <c r="TRH465" s="3"/>
      <c r="TRI465" s="3"/>
      <c r="TRJ465" s="3"/>
      <c r="TRK465" s="3"/>
      <c r="TRL465" s="3"/>
      <c r="TRM465" s="3"/>
      <c r="TRN465" s="3"/>
      <c r="TRO465" s="3"/>
      <c r="TRP465" s="3"/>
      <c r="TRQ465" s="3"/>
      <c r="TRR465" s="3"/>
      <c r="TRS465" s="3"/>
      <c r="TRT465" s="3"/>
      <c r="TRU465" s="3"/>
      <c r="TRV465" s="3"/>
      <c r="TRW465" s="3"/>
      <c r="TRX465" s="3"/>
      <c r="TRY465" s="3"/>
      <c r="TRZ465" s="3"/>
      <c r="TSA465" s="3"/>
      <c r="TSB465" s="3"/>
      <c r="TSC465" s="3"/>
      <c r="TSD465" s="3"/>
      <c r="TSE465" s="3"/>
      <c r="TSF465" s="3"/>
      <c r="TSG465" s="3"/>
      <c r="TSH465" s="3"/>
      <c r="TSI465" s="3"/>
      <c r="TSJ465" s="3"/>
      <c r="TSK465" s="3"/>
      <c r="TSL465" s="3"/>
      <c r="TSM465" s="3"/>
      <c r="TSN465" s="3"/>
      <c r="TSO465" s="3"/>
      <c r="TSP465" s="3"/>
      <c r="TSQ465" s="3"/>
      <c r="TSR465" s="3"/>
      <c r="TSS465" s="3"/>
      <c r="TST465" s="3"/>
      <c r="TSU465" s="3"/>
      <c r="TSV465" s="3"/>
      <c r="TSW465" s="3"/>
      <c r="TSX465" s="3"/>
      <c r="TSY465" s="3"/>
      <c r="TSZ465" s="3"/>
      <c r="TTA465" s="3"/>
      <c r="TTB465" s="3"/>
      <c r="TTC465" s="3"/>
      <c r="TTD465" s="3"/>
      <c r="TTE465" s="3"/>
      <c r="TTF465" s="3"/>
      <c r="TTG465" s="3"/>
      <c r="TTH465" s="3"/>
      <c r="TTI465" s="3"/>
      <c r="TTJ465" s="3"/>
      <c r="TTK465" s="3"/>
      <c r="TTL465" s="3"/>
      <c r="TTM465" s="3"/>
      <c r="TTN465" s="3"/>
      <c r="TTO465" s="3"/>
      <c r="TTP465" s="3"/>
      <c r="TTQ465" s="3"/>
      <c r="TTR465" s="3"/>
      <c r="TTS465" s="3"/>
      <c r="TTT465" s="3"/>
      <c r="TTU465" s="3"/>
      <c r="TTV465" s="3"/>
      <c r="TTW465" s="3"/>
      <c r="TTX465" s="3"/>
      <c r="TTY465" s="3"/>
      <c r="TTZ465" s="3"/>
      <c r="TUA465" s="3"/>
      <c r="TUB465" s="3"/>
      <c r="TUC465" s="3"/>
      <c r="TUD465" s="3"/>
      <c r="TUE465" s="3"/>
      <c r="TUF465" s="3"/>
      <c r="TUG465" s="3"/>
      <c r="TUH465" s="3"/>
      <c r="TUI465" s="3"/>
      <c r="TUK465" s="3"/>
      <c r="TUM465" s="3"/>
      <c r="TUN465" s="3"/>
      <c r="TUO465" s="3"/>
      <c r="TUP465" s="3"/>
      <c r="TUQ465" s="3"/>
      <c r="TUR465" s="3"/>
      <c r="TUS465" s="3"/>
      <c r="TUT465" s="3"/>
      <c r="TUY465" s="3"/>
      <c r="TUZ465" s="3"/>
      <c r="TVA465" s="3"/>
      <c r="TVB465" s="3"/>
      <c r="TVC465" s="3"/>
      <c r="TVD465" s="3"/>
      <c r="TVE465" s="3"/>
      <c r="TVF465" s="3"/>
      <c r="TVG465" s="3"/>
      <c r="TVH465" s="3"/>
      <c r="TVI465" s="3"/>
      <c r="TVJ465" s="3"/>
      <c r="TVK465" s="3"/>
      <c r="TVL465" s="3"/>
      <c r="TVM465" s="3"/>
      <c r="TVN465" s="3"/>
      <c r="TVO465" s="3"/>
      <c r="TVP465" s="3"/>
      <c r="TVQ465" s="3"/>
      <c r="TVR465" s="3"/>
      <c r="TVS465" s="3"/>
      <c r="TVT465" s="3"/>
      <c r="TVU465" s="3"/>
      <c r="TVV465" s="3"/>
      <c r="TVW465" s="3"/>
      <c r="TVX465" s="3"/>
      <c r="TVY465" s="3"/>
      <c r="TVZ465" s="3"/>
      <c r="TWA465" s="3"/>
      <c r="TWB465" s="3"/>
      <c r="TWC465" s="3"/>
      <c r="TWD465" s="3"/>
      <c r="TWE465" s="3"/>
      <c r="TWF465" s="3"/>
      <c r="TWG465" s="3"/>
      <c r="TWH465" s="3"/>
      <c r="TWI465" s="3"/>
      <c r="TWJ465" s="3"/>
      <c r="TWK465" s="3"/>
      <c r="TWL465" s="3"/>
      <c r="TWM465" s="3"/>
      <c r="TWN465" s="3"/>
      <c r="TWO465" s="3"/>
      <c r="TWP465" s="3"/>
      <c r="TWQ465" s="3"/>
      <c r="TWR465" s="3"/>
      <c r="TWS465" s="3"/>
      <c r="TWT465" s="3"/>
      <c r="TWU465" s="3"/>
      <c r="TWV465" s="3"/>
      <c r="TWW465" s="3"/>
      <c r="TWX465" s="3"/>
      <c r="TWY465" s="3"/>
      <c r="TWZ465" s="3"/>
      <c r="TXA465" s="3"/>
      <c r="TXB465" s="3"/>
      <c r="TXC465" s="3"/>
      <c r="TXD465" s="3"/>
      <c r="TXE465" s="3"/>
      <c r="TXF465" s="3"/>
      <c r="TXG465" s="3"/>
      <c r="TXH465" s="3"/>
      <c r="TXI465" s="3"/>
      <c r="TXJ465" s="3"/>
      <c r="TXK465" s="3"/>
      <c r="TXL465" s="3"/>
      <c r="TXM465" s="3"/>
      <c r="TXN465" s="3"/>
      <c r="TXO465" s="3"/>
      <c r="TXP465" s="3"/>
      <c r="TXQ465" s="3"/>
      <c r="TXR465" s="3"/>
      <c r="TXS465" s="3"/>
      <c r="TXT465" s="3"/>
      <c r="TXU465" s="3"/>
      <c r="TXV465" s="3"/>
      <c r="TXW465" s="3"/>
      <c r="TXX465" s="3"/>
      <c r="TXY465" s="3"/>
      <c r="TXZ465" s="3"/>
      <c r="TYA465" s="3"/>
      <c r="TYB465" s="3"/>
      <c r="TYC465" s="3"/>
      <c r="TYD465" s="3"/>
      <c r="TYE465" s="3"/>
      <c r="TYF465" s="3"/>
      <c r="TYG465" s="3"/>
      <c r="TYH465" s="3"/>
      <c r="TYI465" s="3"/>
      <c r="TYJ465" s="3"/>
      <c r="TYK465" s="3"/>
      <c r="TYL465" s="3"/>
      <c r="TYM465" s="3"/>
      <c r="TYN465" s="3"/>
      <c r="TYO465" s="3"/>
      <c r="TYP465" s="3"/>
      <c r="TYQ465" s="3"/>
      <c r="TYR465" s="3"/>
      <c r="TYS465" s="3"/>
      <c r="TYT465" s="3"/>
      <c r="TYU465" s="3"/>
      <c r="TYV465" s="3"/>
      <c r="TYW465" s="3"/>
      <c r="TYX465" s="3"/>
      <c r="TYY465" s="3"/>
      <c r="TYZ465" s="3"/>
      <c r="TZA465" s="3"/>
      <c r="TZB465" s="3"/>
      <c r="TZC465" s="3"/>
      <c r="TZD465" s="3"/>
      <c r="TZE465" s="3"/>
      <c r="TZF465" s="3"/>
      <c r="TZG465" s="3"/>
      <c r="TZH465" s="3"/>
      <c r="TZI465" s="3"/>
      <c r="TZJ465" s="3"/>
      <c r="TZK465" s="3"/>
      <c r="TZL465" s="3"/>
      <c r="TZM465" s="3"/>
      <c r="TZN465" s="3"/>
      <c r="TZO465" s="3"/>
      <c r="TZP465" s="3"/>
      <c r="TZQ465" s="3"/>
      <c r="TZR465" s="3"/>
      <c r="TZS465" s="3"/>
      <c r="TZT465" s="3"/>
      <c r="TZU465" s="3"/>
      <c r="TZV465" s="3"/>
      <c r="TZW465" s="3"/>
      <c r="TZX465" s="3"/>
      <c r="TZY465" s="3"/>
      <c r="TZZ465" s="3"/>
      <c r="UAA465" s="3"/>
      <c r="UAB465" s="3"/>
      <c r="UAC465" s="3"/>
      <c r="UAD465" s="3"/>
      <c r="UAE465" s="3"/>
      <c r="UAF465" s="3"/>
      <c r="UAG465" s="3"/>
      <c r="UAH465" s="3"/>
      <c r="UAI465" s="3"/>
      <c r="UAJ465" s="3"/>
      <c r="UAK465" s="3"/>
      <c r="UAL465" s="3"/>
      <c r="UAM465" s="3"/>
      <c r="UAN465" s="3"/>
      <c r="UAO465" s="3"/>
      <c r="UAP465" s="3"/>
      <c r="UAQ465" s="3"/>
      <c r="UAR465" s="3"/>
      <c r="UAS465" s="3"/>
      <c r="UAT465" s="3"/>
      <c r="UAU465" s="3"/>
      <c r="UAV465" s="3"/>
      <c r="UAW465" s="3"/>
      <c r="UAX465" s="3"/>
      <c r="UAY465" s="3"/>
      <c r="UAZ465" s="3"/>
      <c r="UBA465" s="3"/>
      <c r="UBB465" s="3"/>
      <c r="UBC465" s="3"/>
      <c r="UBD465" s="3"/>
      <c r="UBE465" s="3"/>
      <c r="UBF465" s="3"/>
      <c r="UBG465" s="3"/>
      <c r="UBH465" s="3"/>
      <c r="UBI465" s="3"/>
      <c r="UBJ465" s="3"/>
      <c r="UBK465" s="3"/>
      <c r="UBL465" s="3"/>
      <c r="UBM465" s="3"/>
      <c r="UBN465" s="3"/>
      <c r="UBO465" s="3"/>
      <c r="UBP465" s="3"/>
      <c r="UBQ465" s="3"/>
      <c r="UBR465" s="3"/>
      <c r="UBS465" s="3"/>
      <c r="UBT465" s="3"/>
      <c r="UBU465" s="3"/>
      <c r="UBV465" s="3"/>
      <c r="UBW465" s="3"/>
      <c r="UBX465" s="3"/>
      <c r="UBY465" s="3"/>
      <c r="UBZ465" s="3"/>
      <c r="UCA465" s="3"/>
      <c r="UCB465" s="3"/>
      <c r="UCC465" s="3"/>
      <c r="UCD465" s="3"/>
      <c r="UCE465" s="3"/>
      <c r="UCF465" s="3"/>
      <c r="UCG465" s="3"/>
      <c r="UCH465" s="3"/>
      <c r="UCI465" s="3"/>
      <c r="UCJ465" s="3"/>
      <c r="UCK465" s="3"/>
      <c r="UCL465" s="3"/>
      <c r="UCM465" s="3"/>
      <c r="UCN465" s="3"/>
      <c r="UCO465" s="3"/>
      <c r="UCP465" s="3"/>
      <c r="UCQ465" s="3"/>
      <c r="UCR465" s="3"/>
      <c r="UCS465" s="3"/>
      <c r="UCT465" s="3"/>
      <c r="UCU465" s="3"/>
      <c r="UCV465" s="3"/>
      <c r="UCW465" s="3"/>
      <c r="UCX465" s="3"/>
      <c r="UCY465" s="3"/>
      <c r="UCZ465" s="3"/>
      <c r="UDA465" s="3"/>
      <c r="UDB465" s="3"/>
      <c r="UDC465" s="3"/>
      <c r="UDD465" s="3"/>
      <c r="UDE465" s="3"/>
      <c r="UDF465" s="3"/>
      <c r="UDG465" s="3"/>
      <c r="UDH465" s="3"/>
      <c r="UDI465" s="3"/>
      <c r="UDJ465" s="3"/>
      <c r="UDK465" s="3"/>
      <c r="UDL465" s="3"/>
      <c r="UDM465" s="3"/>
      <c r="UDN465" s="3"/>
      <c r="UDO465" s="3"/>
      <c r="UDP465" s="3"/>
      <c r="UDQ465" s="3"/>
      <c r="UDR465" s="3"/>
      <c r="UDS465" s="3"/>
      <c r="UDT465" s="3"/>
      <c r="UDU465" s="3"/>
      <c r="UDV465" s="3"/>
      <c r="UDW465" s="3"/>
      <c r="UDX465" s="3"/>
      <c r="UDY465" s="3"/>
      <c r="UDZ465" s="3"/>
      <c r="UEA465" s="3"/>
      <c r="UEB465" s="3"/>
      <c r="UEC465" s="3"/>
      <c r="UED465" s="3"/>
      <c r="UEE465" s="3"/>
      <c r="UEG465" s="3"/>
      <c r="UEI465" s="3"/>
      <c r="UEJ465" s="3"/>
      <c r="UEK465" s="3"/>
      <c r="UEL465" s="3"/>
      <c r="UEM465" s="3"/>
      <c r="UEN465" s="3"/>
      <c r="UEO465" s="3"/>
      <c r="UEP465" s="3"/>
      <c r="UEU465" s="3"/>
      <c r="UEV465" s="3"/>
      <c r="UEW465" s="3"/>
      <c r="UEX465" s="3"/>
      <c r="UEY465" s="3"/>
      <c r="UEZ465" s="3"/>
      <c r="UFA465" s="3"/>
      <c r="UFB465" s="3"/>
      <c r="UFC465" s="3"/>
      <c r="UFD465" s="3"/>
      <c r="UFE465" s="3"/>
      <c r="UFF465" s="3"/>
      <c r="UFG465" s="3"/>
      <c r="UFH465" s="3"/>
      <c r="UFI465" s="3"/>
      <c r="UFJ465" s="3"/>
      <c r="UFK465" s="3"/>
      <c r="UFL465" s="3"/>
      <c r="UFM465" s="3"/>
      <c r="UFN465" s="3"/>
      <c r="UFO465" s="3"/>
      <c r="UFP465" s="3"/>
      <c r="UFQ465" s="3"/>
      <c r="UFR465" s="3"/>
      <c r="UFS465" s="3"/>
      <c r="UFT465" s="3"/>
      <c r="UFU465" s="3"/>
      <c r="UFV465" s="3"/>
      <c r="UFW465" s="3"/>
      <c r="UFX465" s="3"/>
      <c r="UFY465" s="3"/>
      <c r="UFZ465" s="3"/>
      <c r="UGA465" s="3"/>
      <c r="UGB465" s="3"/>
      <c r="UGC465" s="3"/>
      <c r="UGD465" s="3"/>
      <c r="UGE465" s="3"/>
      <c r="UGF465" s="3"/>
      <c r="UGG465" s="3"/>
      <c r="UGH465" s="3"/>
      <c r="UGI465" s="3"/>
      <c r="UGJ465" s="3"/>
      <c r="UGK465" s="3"/>
      <c r="UGL465" s="3"/>
      <c r="UGM465" s="3"/>
      <c r="UGN465" s="3"/>
      <c r="UGO465" s="3"/>
      <c r="UGP465" s="3"/>
      <c r="UGQ465" s="3"/>
      <c r="UGR465" s="3"/>
      <c r="UGS465" s="3"/>
      <c r="UGT465" s="3"/>
      <c r="UGU465" s="3"/>
      <c r="UGV465" s="3"/>
      <c r="UGW465" s="3"/>
      <c r="UGX465" s="3"/>
      <c r="UGY465" s="3"/>
      <c r="UGZ465" s="3"/>
      <c r="UHA465" s="3"/>
      <c r="UHB465" s="3"/>
      <c r="UHC465" s="3"/>
      <c r="UHD465" s="3"/>
      <c r="UHE465" s="3"/>
      <c r="UHF465" s="3"/>
      <c r="UHG465" s="3"/>
      <c r="UHH465" s="3"/>
      <c r="UHI465" s="3"/>
      <c r="UHJ465" s="3"/>
      <c r="UHK465" s="3"/>
      <c r="UHL465" s="3"/>
      <c r="UHM465" s="3"/>
      <c r="UHN465" s="3"/>
      <c r="UHO465" s="3"/>
      <c r="UHP465" s="3"/>
      <c r="UHQ465" s="3"/>
      <c r="UHR465" s="3"/>
      <c r="UHS465" s="3"/>
      <c r="UHT465" s="3"/>
      <c r="UHU465" s="3"/>
      <c r="UHV465" s="3"/>
      <c r="UHW465" s="3"/>
      <c r="UHX465" s="3"/>
      <c r="UHY465" s="3"/>
      <c r="UHZ465" s="3"/>
      <c r="UIA465" s="3"/>
      <c r="UIB465" s="3"/>
      <c r="UIC465" s="3"/>
      <c r="UID465" s="3"/>
      <c r="UIE465" s="3"/>
      <c r="UIF465" s="3"/>
      <c r="UIG465" s="3"/>
      <c r="UIH465" s="3"/>
      <c r="UII465" s="3"/>
      <c r="UIJ465" s="3"/>
      <c r="UIK465" s="3"/>
      <c r="UIL465" s="3"/>
      <c r="UIM465" s="3"/>
      <c r="UIN465" s="3"/>
      <c r="UIO465" s="3"/>
      <c r="UIP465" s="3"/>
      <c r="UIQ465" s="3"/>
      <c r="UIR465" s="3"/>
      <c r="UIS465" s="3"/>
      <c r="UIT465" s="3"/>
      <c r="UIU465" s="3"/>
      <c r="UIV465" s="3"/>
      <c r="UIW465" s="3"/>
      <c r="UIX465" s="3"/>
      <c r="UIY465" s="3"/>
      <c r="UIZ465" s="3"/>
      <c r="UJA465" s="3"/>
      <c r="UJB465" s="3"/>
      <c r="UJC465" s="3"/>
      <c r="UJD465" s="3"/>
      <c r="UJE465" s="3"/>
      <c r="UJF465" s="3"/>
      <c r="UJG465" s="3"/>
      <c r="UJH465" s="3"/>
      <c r="UJI465" s="3"/>
      <c r="UJJ465" s="3"/>
      <c r="UJK465" s="3"/>
      <c r="UJL465" s="3"/>
      <c r="UJM465" s="3"/>
      <c r="UJN465" s="3"/>
      <c r="UJO465" s="3"/>
      <c r="UJP465" s="3"/>
      <c r="UJQ465" s="3"/>
      <c r="UJR465" s="3"/>
      <c r="UJS465" s="3"/>
      <c r="UJT465" s="3"/>
      <c r="UJU465" s="3"/>
      <c r="UJV465" s="3"/>
      <c r="UJW465" s="3"/>
      <c r="UJX465" s="3"/>
      <c r="UJY465" s="3"/>
      <c r="UJZ465" s="3"/>
      <c r="UKA465" s="3"/>
      <c r="UKB465" s="3"/>
      <c r="UKC465" s="3"/>
      <c r="UKD465" s="3"/>
      <c r="UKE465" s="3"/>
      <c r="UKF465" s="3"/>
      <c r="UKG465" s="3"/>
      <c r="UKH465" s="3"/>
      <c r="UKI465" s="3"/>
      <c r="UKJ465" s="3"/>
      <c r="UKK465" s="3"/>
      <c r="UKL465" s="3"/>
      <c r="UKM465" s="3"/>
      <c r="UKN465" s="3"/>
      <c r="UKO465" s="3"/>
      <c r="UKP465" s="3"/>
      <c r="UKQ465" s="3"/>
      <c r="UKR465" s="3"/>
      <c r="UKS465" s="3"/>
      <c r="UKT465" s="3"/>
      <c r="UKU465" s="3"/>
      <c r="UKV465" s="3"/>
      <c r="UKW465" s="3"/>
      <c r="UKX465" s="3"/>
      <c r="UKY465" s="3"/>
      <c r="UKZ465" s="3"/>
      <c r="ULA465" s="3"/>
      <c r="ULB465" s="3"/>
      <c r="ULC465" s="3"/>
      <c r="ULD465" s="3"/>
      <c r="ULE465" s="3"/>
      <c r="ULF465" s="3"/>
      <c r="ULG465" s="3"/>
      <c r="ULH465" s="3"/>
      <c r="ULI465" s="3"/>
      <c r="ULJ465" s="3"/>
      <c r="ULK465" s="3"/>
      <c r="ULL465" s="3"/>
      <c r="ULM465" s="3"/>
      <c r="ULN465" s="3"/>
      <c r="ULO465" s="3"/>
      <c r="ULP465" s="3"/>
      <c r="ULQ465" s="3"/>
      <c r="ULR465" s="3"/>
      <c r="ULS465" s="3"/>
      <c r="ULT465" s="3"/>
      <c r="ULU465" s="3"/>
      <c r="ULV465" s="3"/>
      <c r="ULW465" s="3"/>
      <c r="ULX465" s="3"/>
      <c r="ULY465" s="3"/>
      <c r="ULZ465" s="3"/>
      <c r="UMA465" s="3"/>
      <c r="UMB465" s="3"/>
      <c r="UMC465" s="3"/>
      <c r="UMD465" s="3"/>
      <c r="UME465" s="3"/>
      <c r="UMF465" s="3"/>
      <c r="UMG465" s="3"/>
      <c r="UMH465" s="3"/>
      <c r="UMI465" s="3"/>
      <c r="UMJ465" s="3"/>
      <c r="UMK465" s="3"/>
      <c r="UML465" s="3"/>
      <c r="UMM465" s="3"/>
      <c r="UMN465" s="3"/>
      <c r="UMO465" s="3"/>
      <c r="UMP465" s="3"/>
      <c r="UMQ465" s="3"/>
      <c r="UMR465" s="3"/>
      <c r="UMS465" s="3"/>
      <c r="UMT465" s="3"/>
      <c r="UMU465" s="3"/>
      <c r="UMV465" s="3"/>
      <c r="UMW465" s="3"/>
      <c r="UMX465" s="3"/>
      <c r="UMY465" s="3"/>
      <c r="UMZ465" s="3"/>
      <c r="UNA465" s="3"/>
      <c r="UNB465" s="3"/>
      <c r="UNC465" s="3"/>
      <c r="UND465" s="3"/>
      <c r="UNE465" s="3"/>
      <c r="UNF465" s="3"/>
      <c r="UNG465" s="3"/>
      <c r="UNH465" s="3"/>
      <c r="UNI465" s="3"/>
      <c r="UNJ465" s="3"/>
      <c r="UNK465" s="3"/>
      <c r="UNL465" s="3"/>
      <c r="UNM465" s="3"/>
      <c r="UNN465" s="3"/>
      <c r="UNO465" s="3"/>
      <c r="UNP465" s="3"/>
      <c r="UNQ465" s="3"/>
      <c r="UNR465" s="3"/>
      <c r="UNS465" s="3"/>
      <c r="UNT465" s="3"/>
      <c r="UNU465" s="3"/>
      <c r="UNV465" s="3"/>
      <c r="UNW465" s="3"/>
      <c r="UNX465" s="3"/>
      <c r="UNY465" s="3"/>
      <c r="UNZ465" s="3"/>
      <c r="UOA465" s="3"/>
      <c r="UOC465" s="3"/>
      <c r="UOE465" s="3"/>
      <c r="UOF465" s="3"/>
      <c r="UOG465" s="3"/>
      <c r="UOH465" s="3"/>
      <c r="UOI465" s="3"/>
      <c r="UOJ465" s="3"/>
      <c r="UOK465" s="3"/>
      <c r="UOL465" s="3"/>
      <c r="UOQ465" s="3"/>
      <c r="UOR465" s="3"/>
      <c r="UOS465" s="3"/>
      <c r="UOT465" s="3"/>
      <c r="UOU465" s="3"/>
      <c r="UOV465" s="3"/>
      <c r="UOW465" s="3"/>
      <c r="UOX465" s="3"/>
      <c r="UOY465" s="3"/>
      <c r="UOZ465" s="3"/>
      <c r="UPA465" s="3"/>
      <c r="UPB465" s="3"/>
      <c r="UPC465" s="3"/>
      <c r="UPD465" s="3"/>
      <c r="UPE465" s="3"/>
      <c r="UPF465" s="3"/>
      <c r="UPG465" s="3"/>
      <c r="UPH465" s="3"/>
      <c r="UPI465" s="3"/>
      <c r="UPJ465" s="3"/>
      <c r="UPK465" s="3"/>
      <c r="UPL465" s="3"/>
      <c r="UPM465" s="3"/>
      <c r="UPN465" s="3"/>
      <c r="UPO465" s="3"/>
      <c r="UPP465" s="3"/>
      <c r="UPQ465" s="3"/>
      <c r="UPR465" s="3"/>
      <c r="UPS465" s="3"/>
      <c r="UPT465" s="3"/>
      <c r="UPU465" s="3"/>
      <c r="UPV465" s="3"/>
      <c r="UPW465" s="3"/>
      <c r="UPX465" s="3"/>
      <c r="UPY465" s="3"/>
      <c r="UPZ465" s="3"/>
      <c r="UQA465" s="3"/>
      <c r="UQB465" s="3"/>
      <c r="UQC465" s="3"/>
      <c r="UQD465" s="3"/>
      <c r="UQE465" s="3"/>
      <c r="UQF465" s="3"/>
      <c r="UQG465" s="3"/>
      <c r="UQH465" s="3"/>
      <c r="UQI465" s="3"/>
      <c r="UQJ465" s="3"/>
      <c r="UQK465" s="3"/>
      <c r="UQL465" s="3"/>
      <c r="UQM465" s="3"/>
      <c r="UQN465" s="3"/>
      <c r="UQO465" s="3"/>
      <c r="UQP465" s="3"/>
      <c r="UQQ465" s="3"/>
      <c r="UQR465" s="3"/>
      <c r="UQS465" s="3"/>
      <c r="UQT465" s="3"/>
      <c r="UQU465" s="3"/>
      <c r="UQV465" s="3"/>
      <c r="UQW465" s="3"/>
      <c r="UQX465" s="3"/>
      <c r="UQY465" s="3"/>
      <c r="UQZ465" s="3"/>
      <c r="URA465" s="3"/>
      <c r="URB465" s="3"/>
      <c r="URC465" s="3"/>
      <c r="URD465" s="3"/>
      <c r="URE465" s="3"/>
      <c r="URF465" s="3"/>
      <c r="URG465" s="3"/>
      <c r="URH465" s="3"/>
      <c r="URI465" s="3"/>
      <c r="URJ465" s="3"/>
      <c r="URK465" s="3"/>
      <c r="URL465" s="3"/>
      <c r="URM465" s="3"/>
      <c r="URN465" s="3"/>
      <c r="URO465" s="3"/>
      <c r="URP465" s="3"/>
      <c r="URQ465" s="3"/>
      <c r="URR465" s="3"/>
      <c r="URS465" s="3"/>
      <c r="URT465" s="3"/>
      <c r="URU465" s="3"/>
      <c r="URV465" s="3"/>
      <c r="URW465" s="3"/>
      <c r="URX465" s="3"/>
      <c r="URY465" s="3"/>
      <c r="URZ465" s="3"/>
      <c r="USA465" s="3"/>
      <c r="USB465" s="3"/>
      <c r="USC465" s="3"/>
      <c r="USD465" s="3"/>
      <c r="USE465" s="3"/>
      <c r="USF465" s="3"/>
      <c r="USG465" s="3"/>
      <c r="USH465" s="3"/>
      <c r="USI465" s="3"/>
      <c r="USJ465" s="3"/>
      <c r="USK465" s="3"/>
      <c r="USL465" s="3"/>
      <c r="USM465" s="3"/>
      <c r="USN465" s="3"/>
      <c r="USO465" s="3"/>
      <c r="USP465" s="3"/>
      <c r="USQ465" s="3"/>
      <c r="USR465" s="3"/>
      <c r="USS465" s="3"/>
      <c r="UST465" s="3"/>
      <c r="USU465" s="3"/>
      <c r="USV465" s="3"/>
      <c r="USW465" s="3"/>
      <c r="USX465" s="3"/>
      <c r="USY465" s="3"/>
      <c r="USZ465" s="3"/>
      <c r="UTA465" s="3"/>
      <c r="UTB465" s="3"/>
      <c r="UTC465" s="3"/>
      <c r="UTD465" s="3"/>
      <c r="UTE465" s="3"/>
      <c r="UTF465" s="3"/>
      <c r="UTG465" s="3"/>
      <c r="UTH465" s="3"/>
      <c r="UTI465" s="3"/>
      <c r="UTJ465" s="3"/>
      <c r="UTK465" s="3"/>
      <c r="UTL465" s="3"/>
      <c r="UTM465" s="3"/>
      <c r="UTN465" s="3"/>
      <c r="UTO465" s="3"/>
      <c r="UTP465" s="3"/>
      <c r="UTQ465" s="3"/>
      <c r="UTR465" s="3"/>
      <c r="UTS465" s="3"/>
      <c r="UTT465" s="3"/>
      <c r="UTU465" s="3"/>
      <c r="UTV465" s="3"/>
      <c r="UTW465" s="3"/>
      <c r="UTX465" s="3"/>
      <c r="UTY465" s="3"/>
      <c r="UTZ465" s="3"/>
      <c r="UUA465" s="3"/>
      <c r="UUB465" s="3"/>
      <c r="UUC465" s="3"/>
      <c r="UUD465" s="3"/>
      <c r="UUE465" s="3"/>
      <c r="UUF465" s="3"/>
      <c r="UUG465" s="3"/>
      <c r="UUH465" s="3"/>
      <c r="UUI465" s="3"/>
      <c r="UUJ465" s="3"/>
      <c r="UUK465" s="3"/>
      <c r="UUL465" s="3"/>
      <c r="UUM465" s="3"/>
      <c r="UUN465" s="3"/>
      <c r="UUO465" s="3"/>
      <c r="UUP465" s="3"/>
      <c r="UUQ465" s="3"/>
      <c r="UUR465" s="3"/>
      <c r="UUS465" s="3"/>
      <c r="UUT465" s="3"/>
      <c r="UUU465" s="3"/>
      <c r="UUV465" s="3"/>
      <c r="UUW465" s="3"/>
      <c r="UUX465" s="3"/>
      <c r="UUY465" s="3"/>
      <c r="UUZ465" s="3"/>
      <c r="UVA465" s="3"/>
      <c r="UVB465" s="3"/>
      <c r="UVC465" s="3"/>
      <c r="UVD465" s="3"/>
      <c r="UVE465" s="3"/>
      <c r="UVF465" s="3"/>
      <c r="UVG465" s="3"/>
      <c r="UVH465" s="3"/>
      <c r="UVI465" s="3"/>
      <c r="UVJ465" s="3"/>
      <c r="UVK465" s="3"/>
      <c r="UVL465" s="3"/>
      <c r="UVM465" s="3"/>
      <c r="UVN465" s="3"/>
      <c r="UVO465" s="3"/>
      <c r="UVP465" s="3"/>
      <c r="UVQ465" s="3"/>
      <c r="UVR465" s="3"/>
      <c r="UVS465" s="3"/>
      <c r="UVT465" s="3"/>
      <c r="UVU465" s="3"/>
      <c r="UVV465" s="3"/>
      <c r="UVW465" s="3"/>
      <c r="UVX465" s="3"/>
      <c r="UVY465" s="3"/>
      <c r="UVZ465" s="3"/>
      <c r="UWA465" s="3"/>
      <c r="UWB465" s="3"/>
      <c r="UWC465" s="3"/>
      <c r="UWD465" s="3"/>
      <c r="UWE465" s="3"/>
      <c r="UWF465" s="3"/>
      <c r="UWG465" s="3"/>
      <c r="UWH465" s="3"/>
      <c r="UWI465" s="3"/>
      <c r="UWJ465" s="3"/>
      <c r="UWK465" s="3"/>
      <c r="UWL465" s="3"/>
      <c r="UWM465" s="3"/>
      <c r="UWN465" s="3"/>
      <c r="UWO465" s="3"/>
      <c r="UWP465" s="3"/>
      <c r="UWQ465" s="3"/>
      <c r="UWR465" s="3"/>
      <c r="UWS465" s="3"/>
      <c r="UWT465" s="3"/>
      <c r="UWU465" s="3"/>
      <c r="UWV465" s="3"/>
      <c r="UWW465" s="3"/>
      <c r="UWX465" s="3"/>
      <c r="UWY465" s="3"/>
      <c r="UWZ465" s="3"/>
      <c r="UXA465" s="3"/>
      <c r="UXB465" s="3"/>
      <c r="UXC465" s="3"/>
      <c r="UXD465" s="3"/>
      <c r="UXE465" s="3"/>
      <c r="UXF465" s="3"/>
      <c r="UXG465" s="3"/>
      <c r="UXH465" s="3"/>
      <c r="UXI465" s="3"/>
      <c r="UXJ465" s="3"/>
      <c r="UXK465" s="3"/>
      <c r="UXL465" s="3"/>
      <c r="UXM465" s="3"/>
      <c r="UXN465" s="3"/>
      <c r="UXO465" s="3"/>
      <c r="UXP465" s="3"/>
      <c r="UXQ465" s="3"/>
      <c r="UXR465" s="3"/>
      <c r="UXS465" s="3"/>
      <c r="UXT465" s="3"/>
      <c r="UXU465" s="3"/>
      <c r="UXV465" s="3"/>
      <c r="UXW465" s="3"/>
      <c r="UXY465" s="3"/>
      <c r="UYA465" s="3"/>
      <c r="UYB465" s="3"/>
      <c r="UYC465" s="3"/>
      <c r="UYD465" s="3"/>
      <c r="UYE465" s="3"/>
      <c r="UYF465" s="3"/>
      <c r="UYG465" s="3"/>
      <c r="UYH465" s="3"/>
      <c r="UYM465" s="3"/>
      <c r="UYN465" s="3"/>
      <c r="UYO465" s="3"/>
      <c r="UYP465" s="3"/>
      <c r="UYQ465" s="3"/>
      <c r="UYR465" s="3"/>
      <c r="UYS465" s="3"/>
      <c r="UYT465" s="3"/>
      <c r="UYU465" s="3"/>
      <c r="UYV465" s="3"/>
      <c r="UYW465" s="3"/>
      <c r="UYX465" s="3"/>
      <c r="UYY465" s="3"/>
      <c r="UYZ465" s="3"/>
      <c r="UZA465" s="3"/>
      <c r="UZB465" s="3"/>
      <c r="UZC465" s="3"/>
      <c r="UZD465" s="3"/>
      <c r="UZE465" s="3"/>
      <c r="UZF465" s="3"/>
      <c r="UZG465" s="3"/>
      <c r="UZH465" s="3"/>
      <c r="UZI465" s="3"/>
      <c r="UZJ465" s="3"/>
      <c r="UZK465" s="3"/>
      <c r="UZL465" s="3"/>
      <c r="UZM465" s="3"/>
      <c r="UZN465" s="3"/>
      <c r="UZO465" s="3"/>
      <c r="UZP465" s="3"/>
      <c r="UZQ465" s="3"/>
      <c r="UZR465" s="3"/>
      <c r="UZS465" s="3"/>
      <c r="UZT465" s="3"/>
      <c r="UZU465" s="3"/>
      <c r="UZV465" s="3"/>
      <c r="UZW465" s="3"/>
      <c r="UZX465" s="3"/>
      <c r="UZY465" s="3"/>
      <c r="UZZ465" s="3"/>
      <c r="VAA465" s="3"/>
      <c r="VAB465" s="3"/>
      <c r="VAC465" s="3"/>
      <c r="VAD465" s="3"/>
      <c r="VAE465" s="3"/>
      <c r="VAF465" s="3"/>
      <c r="VAG465" s="3"/>
      <c r="VAH465" s="3"/>
      <c r="VAI465" s="3"/>
      <c r="VAJ465" s="3"/>
      <c r="VAK465" s="3"/>
      <c r="VAL465" s="3"/>
      <c r="VAM465" s="3"/>
      <c r="VAN465" s="3"/>
      <c r="VAO465" s="3"/>
      <c r="VAP465" s="3"/>
      <c r="VAQ465" s="3"/>
      <c r="VAR465" s="3"/>
      <c r="VAS465" s="3"/>
      <c r="VAT465" s="3"/>
      <c r="VAU465" s="3"/>
      <c r="VAV465" s="3"/>
      <c r="VAW465" s="3"/>
      <c r="VAX465" s="3"/>
      <c r="VAY465" s="3"/>
      <c r="VAZ465" s="3"/>
      <c r="VBA465" s="3"/>
      <c r="VBB465" s="3"/>
      <c r="VBC465" s="3"/>
      <c r="VBD465" s="3"/>
      <c r="VBE465" s="3"/>
      <c r="VBF465" s="3"/>
      <c r="VBG465" s="3"/>
      <c r="VBH465" s="3"/>
      <c r="VBI465" s="3"/>
      <c r="VBJ465" s="3"/>
      <c r="VBK465" s="3"/>
      <c r="VBL465" s="3"/>
      <c r="VBM465" s="3"/>
      <c r="VBN465" s="3"/>
      <c r="VBO465" s="3"/>
      <c r="VBP465" s="3"/>
      <c r="VBQ465" s="3"/>
      <c r="VBR465" s="3"/>
      <c r="VBS465" s="3"/>
      <c r="VBT465" s="3"/>
      <c r="VBU465" s="3"/>
      <c r="VBV465" s="3"/>
      <c r="VBW465" s="3"/>
      <c r="VBX465" s="3"/>
      <c r="VBY465" s="3"/>
      <c r="VBZ465" s="3"/>
      <c r="VCA465" s="3"/>
      <c r="VCB465" s="3"/>
      <c r="VCC465" s="3"/>
      <c r="VCD465" s="3"/>
      <c r="VCE465" s="3"/>
      <c r="VCF465" s="3"/>
      <c r="VCG465" s="3"/>
      <c r="VCH465" s="3"/>
      <c r="VCI465" s="3"/>
      <c r="VCJ465" s="3"/>
      <c r="VCK465" s="3"/>
      <c r="VCL465" s="3"/>
      <c r="VCM465" s="3"/>
      <c r="VCN465" s="3"/>
      <c r="VCO465" s="3"/>
      <c r="VCP465" s="3"/>
      <c r="VCQ465" s="3"/>
      <c r="VCR465" s="3"/>
      <c r="VCS465" s="3"/>
      <c r="VCT465" s="3"/>
      <c r="VCU465" s="3"/>
      <c r="VCV465" s="3"/>
      <c r="VCW465" s="3"/>
      <c r="VCX465" s="3"/>
      <c r="VCY465" s="3"/>
      <c r="VCZ465" s="3"/>
      <c r="VDA465" s="3"/>
      <c r="VDB465" s="3"/>
      <c r="VDC465" s="3"/>
      <c r="VDD465" s="3"/>
      <c r="VDE465" s="3"/>
      <c r="VDF465" s="3"/>
      <c r="VDG465" s="3"/>
      <c r="VDH465" s="3"/>
      <c r="VDI465" s="3"/>
      <c r="VDJ465" s="3"/>
      <c r="VDK465" s="3"/>
      <c r="VDL465" s="3"/>
      <c r="VDM465" s="3"/>
      <c r="VDN465" s="3"/>
      <c r="VDO465" s="3"/>
      <c r="VDP465" s="3"/>
      <c r="VDQ465" s="3"/>
      <c r="VDR465" s="3"/>
      <c r="VDS465" s="3"/>
      <c r="VDT465" s="3"/>
      <c r="VDU465" s="3"/>
      <c r="VDV465" s="3"/>
      <c r="VDW465" s="3"/>
      <c r="VDX465" s="3"/>
      <c r="VDY465" s="3"/>
      <c r="VDZ465" s="3"/>
      <c r="VEA465" s="3"/>
      <c r="VEB465" s="3"/>
      <c r="VEC465" s="3"/>
      <c r="VED465" s="3"/>
      <c r="VEE465" s="3"/>
      <c r="VEF465" s="3"/>
      <c r="VEG465" s="3"/>
      <c r="VEH465" s="3"/>
      <c r="VEI465" s="3"/>
      <c r="VEJ465" s="3"/>
      <c r="VEK465" s="3"/>
      <c r="VEL465" s="3"/>
      <c r="VEM465" s="3"/>
      <c r="VEN465" s="3"/>
      <c r="VEO465" s="3"/>
      <c r="VEP465" s="3"/>
      <c r="VEQ465" s="3"/>
      <c r="VER465" s="3"/>
      <c r="VES465" s="3"/>
      <c r="VET465" s="3"/>
      <c r="VEU465" s="3"/>
      <c r="VEV465" s="3"/>
      <c r="VEW465" s="3"/>
      <c r="VEX465" s="3"/>
      <c r="VEY465" s="3"/>
      <c r="VEZ465" s="3"/>
      <c r="VFA465" s="3"/>
      <c r="VFB465" s="3"/>
      <c r="VFC465" s="3"/>
      <c r="VFD465" s="3"/>
      <c r="VFE465" s="3"/>
      <c r="VFF465" s="3"/>
      <c r="VFG465" s="3"/>
      <c r="VFH465" s="3"/>
      <c r="VFI465" s="3"/>
      <c r="VFJ465" s="3"/>
      <c r="VFK465" s="3"/>
      <c r="VFL465" s="3"/>
      <c r="VFM465" s="3"/>
      <c r="VFN465" s="3"/>
      <c r="VFO465" s="3"/>
      <c r="VFP465" s="3"/>
      <c r="VFQ465" s="3"/>
      <c r="VFR465" s="3"/>
      <c r="VFS465" s="3"/>
      <c r="VFT465" s="3"/>
      <c r="VFU465" s="3"/>
      <c r="VFV465" s="3"/>
      <c r="VFW465" s="3"/>
      <c r="VFX465" s="3"/>
      <c r="VFY465" s="3"/>
      <c r="VFZ465" s="3"/>
      <c r="VGA465" s="3"/>
      <c r="VGB465" s="3"/>
      <c r="VGC465" s="3"/>
      <c r="VGD465" s="3"/>
      <c r="VGE465" s="3"/>
      <c r="VGF465" s="3"/>
      <c r="VGG465" s="3"/>
      <c r="VGH465" s="3"/>
      <c r="VGI465" s="3"/>
      <c r="VGJ465" s="3"/>
      <c r="VGK465" s="3"/>
      <c r="VGL465" s="3"/>
      <c r="VGM465" s="3"/>
      <c r="VGN465" s="3"/>
      <c r="VGO465" s="3"/>
      <c r="VGP465" s="3"/>
      <c r="VGQ465" s="3"/>
      <c r="VGR465" s="3"/>
      <c r="VGS465" s="3"/>
      <c r="VGT465" s="3"/>
      <c r="VGU465" s="3"/>
      <c r="VGV465" s="3"/>
      <c r="VGW465" s="3"/>
      <c r="VGX465" s="3"/>
      <c r="VGY465" s="3"/>
      <c r="VGZ465" s="3"/>
      <c r="VHA465" s="3"/>
      <c r="VHB465" s="3"/>
      <c r="VHC465" s="3"/>
      <c r="VHD465" s="3"/>
      <c r="VHE465" s="3"/>
      <c r="VHF465" s="3"/>
      <c r="VHG465" s="3"/>
      <c r="VHH465" s="3"/>
      <c r="VHI465" s="3"/>
      <c r="VHJ465" s="3"/>
      <c r="VHK465" s="3"/>
      <c r="VHL465" s="3"/>
      <c r="VHM465" s="3"/>
      <c r="VHN465" s="3"/>
      <c r="VHO465" s="3"/>
      <c r="VHP465" s="3"/>
      <c r="VHQ465" s="3"/>
      <c r="VHR465" s="3"/>
      <c r="VHS465" s="3"/>
      <c r="VHU465" s="3"/>
      <c r="VHW465" s="3"/>
      <c r="VHX465" s="3"/>
      <c r="VHY465" s="3"/>
      <c r="VHZ465" s="3"/>
      <c r="VIA465" s="3"/>
      <c r="VIB465" s="3"/>
      <c r="VIC465" s="3"/>
      <c r="VID465" s="3"/>
      <c r="VII465" s="3"/>
      <c r="VIJ465" s="3"/>
      <c r="VIK465" s="3"/>
      <c r="VIL465" s="3"/>
      <c r="VIM465" s="3"/>
      <c r="VIN465" s="3"/>
      <c r="VIO465" s="3"/>
      <c r="VIP465" s="3"/>
      <c r="VIQ465" s="3"/>
      <c r="VIR465" s="3"/>
      <c r="VIS465" s="3"/>
      <c r="VIT465" s="3"/>
      <c r="VIU465" s="3"/>
      <c r="VIV465" s="3"/>
      <c r="VIW465" s="3"/>
      <c r="VIX465" s="3"/>
      <c r="VIY465" s="3"/>
      <c r="VIZ465" s="3"/>
      <c r="VJA465" s="3"/>
      <c r="VJB465" s="3"/>
      <c r="VJC465" s="3"/>
      <c r="VJD465" s="3"/>
      <c r="VJE465" s="3"/>
      <c r="VJF465" s="3"/>
      <c r="VJG465" s="3"/>
      <c r="VJH465" s="3"/>
      <c r="VJI465" s="3"/>
      <c r="VJJ465" s="3"/>
      <c r="VJK465" s="3"/>
      <c r="VJL465" s="3"/>
      <c r="VJM465" s="3"/>
      <c r="VJN465" s="3"/>
      <c r="VJO465" s="3"/>
      <c r="VJP465" s="3"/>
      <c r="VJQ465" s="3"/>
      <c r="VJR465" s="3"/>
      <c r="VJS465" s="3"/>
      <c r="VJT465" s="3"/>
      <c r="VJU465" s="3"/>
      <c r="VJV465" s="3"/>
      <c r="VJW465" s="3"/>
      <c r="VJX465" s="3"/>
      <c r="VJY465" s="3"/>
      <c r="VJZ465" s="3"/>
      <c r="VKA465" s="3"/>
      <c r="VKB465" s="3"/>
      <c r="VKC465" s="3"/>
      <c r="VKD465" s="3"/>
      <c r="VKE465" s="3"/>
      <c r="VKF465" s="3"/>
      <c r="VKG465" s="3"/>
      <c r="VKH465" s="3"/>
      <c r="VKI465" s="3"/>
      <c r="VKJ465" s="3"/>
      <c r="VKK465" s="3"/>
      <c r="VKL465" s="3"/>
      <c r="VKM465" s="3"/>
      <c r="VKN465" s="3"/>
      <c r="VKO465" s="3"/>
      <c r="VKP465" s="3"/>
      <c r="VKQ465" s="3"/>
      <c r="VKR465" s="3"/>
      <c r="VKS465" s="3"/>
      <c r="VKT465" s="3"/>
      <c r="VKU465" s="3"/>
      <c r="VKV465" s="3"/>
      <c r="VKW465" s="3"/>
      <c r="VKX465" s="3"/>
      <c r="VKY465" s="3"/>
      <c r="VKZ465" s="3"/>
      <c r="VLA465" s="3"/>
      <c r="VLB465" s="3"/>
      <c r="VLC465" s="3"/>
      <c r="VLD465" s="3"/>
      <c r="VLE465" s="3"/>
      <c r="VLF465" s="3"/>
      <c r="VLG465" s="3"/>
      <c r="VLH465" s="3"/>
      <c r="VLI465" s="3"/>
      <c r="VLJ465" s="3"/>
      <c r="VLK465" s="3"/>
      <c r="VLL465" s="3"/>
      <c r="VLM465" s="3"/>
      <c r="VLN465" s="3"/>
      <c r="VLO465" s="3"/>
      <c r="VLP465" s="3"/>
      <c r="VLQ465" s="3"/>
      <c r="VLR465" s="3"/>
      <c r="VLS465" s="3"/>
      <c r="VLT465" s="3"/>
      <c r="VLU465" s="3"/>
      <c r="VLV465" s="3"/>
      <c r="VLW465" s="3"/>
      <c r="VLX465" s="3"/>
      <c r="VLY465" s="3"/>
      <c r="VLZ465" s="3"/>
      <c r="VMA465" s="3"/>
      <c r="VMB465" s="3"/>
      <c r="VMC465" s="3"/>
      <c r="VMD465" s="3"/>
      <c r="VME465" s="3"/>
      <c r="VMF465" s="3"/>
      <c r="VMG465" s="3"/>
      <c r="VMH465" s="3"/>
      <c r="VMI465" s="3"/>
      <c r="VMJ465" s="3"/>
      <c r="VMK465" s="3"/>
      <c r="VML465" s="3"/>
      <c r="VMM465" s="3"/>
      <c r="VMN465" s="3"/>
      <c r="VMO465" s="3"/>
      <c r="VMP465" s="3"/>
      <c r="VMQ465" s="3"/>
      <c r="VMR465" s="3"/>
      <c r="VMS465" s="3"/>
      <c r="VMT465" s="3"/>
      <c r="VMU465" s="3"/>
      <c r="VMV465" s="3"/>
      <c r="VMW465" s="3"/>
      <c r="VMX465" s="3"/>
      <c r="VMY465" s="3"/>
      <c r="VMZ465" s="3"/>
      <c r="VNA465" s="3"/>
      <c r="VNB465" s="3"/>
      <c r="VNC465" s="3"/>
      <c r="VND465" s="3"/>
      <c r="VNE465" s="3"/>
      <c r="VNF465" s="3"/>
      <c r="VNG465" s="3"/>
      <c r="VNH465" s="3"/>
      <c r="VNI465" s="3"/>
      <c r="VNJ465" s="3"/>
      <c r="VNK465" s="3"/>
      <c r="VNL465" s="3"/>
      <c r="VNM465" s="3"/>
      <c r="VNN465" s="3"/>
      <c r="VNO465" s="3"/>
      <c r="VNP465" s="3"/>
      <c r="VNQ465" s="3"/>
      <c r="VNR465" s="3"/>
      <c r="VNS465" s="3"/>
      <c r="VNT465" s="3"/>
      <c r="VNU465" s="3"/>
      <c r="VNV465" s="3"/>
      <c r="VNW465" s="3"/>
      <c r="VNX465" s="3"/>
      <c r="VNY465" s="3"/>
      <c r="VNZ465" s="3"/>
      <c r="VOA465" s="3"/>
      <c r="VOB465" s="3"/>
      <c r="VOC465" s="3"/>
      <c r="VOD465" s="3"/>
      <c r="VOE465" s="3"/>
      <c r="VOF465" s="3"/>
      <c r="VOG465" s="3"/>
      <c r="VOH465" s="3"/>
      <c r="VOI465" s="3"/>
      <c r="VOJ465" s="3"/>
      <c r="VOK465" s="3"/>
      <c r="VOL465" s="3"/>
      <c r="VOM465" s="3"/>
      <c r="VON465" s="3"/>
      <c r="VOO465" s="3"/>
      <c r="VOP465" s="3"/>
      <c r="VOQ465" s="3"/>
      <c r="VOR465" s="3"/>
      <c r="VOS465" s="3"/>
      <c r="VOT465" s="3"/>
      <c r="VOU465" s="3"/>
      <c r="VOV465" s="3"/>
      <c r="VOW465" s="3"/>
      <c r="VOX465" s="3"/>
      <c r="VOY465" s="3"/>
      <c r="VOZ465" s="3"/>
      <c r="VPA465" s="3"/>
      <c r="VPB465" s="3"/>
      <c r="VPC465" s="3"/>
      <c r="VPD465" s="3"/>
      <c r="VPE465" s="3"/>
      <c r="VPF465" s="3"/>
      <c r="VPG465" s="3"/>
      <c r="VPH465" s="3"/>
      <c r="VPI465" s="3"/>
      <c r="VPJ465" s="3"/>
      <c r="VPK465" s="3"/>
      <c r="VPL465" s="3"/>
      <c r="VPM465" s="3"/>
      <c r="VPN465" s="3"/>
      <c r="VPO465" s="3"/>
      <c r="VPP465" s="3"/>
      <c r="VPQ465" s="3"/>
      <c r="VPR465" s="3"/>
      <c r="VPS465" s="3"/>
      <c r="VPT465" s="3"/>
      <c r="VPU465" s="3"/>
      <c r="VPV465" s="3"/>
      <c r="VPW465" s="3"/>
      <c r="VPX465" s="3"/>
      <c r="VPY465" s="3"/>
      <c r="VPZ465" s="3"/>
      <c r="VQA465" s="3"/>
      <c r="VQB465" s="3"/>
      <c r="VQC465" s="3"/>
      <c r="VQD465" s="3"/>
      <c r="VQE465" s="3"/>
      <c r="VQF465" s="3"/>
      <c r="VQG465" s="3"/>
      <c r="VQH465" s="3"/>
      <c r="VQI465" s="3"/>
      <c r="VQJ465" s="3"/>
      <c r="VQK465" s="3"/>
      <c r="VQL465" s="3"/>
      <c r="VQM465" s="3"/>
      <c r="VQN465" s="3"/>
      <c r="VQO465" s="3"/>
      <c r="VQP465" s="3"/>
      <c r="VQQ465" s="3"/>
      <c r="VQR465" s="3"/>
      <c r="VQS465" s="3"/>
      <c r="VQT465" s="3"/>
      <c r="VQU465" s="3"/>
      <c r="VQV465" s="3"/>
      <c r="VQW465" s="3"/>
      <c r="VQX465" s="3"/>
      <c r="VQY465" s="3"/>
      <c r="VQZ465" s="3"/>
      <c r="VRA465" s="3"/>
      <c r="VRB465" s="3"/>
      <c r="VRC465" s="3"/>
      <c r="VRD465" s="3"/>
      <c r="VRE465" s="3"/>
      <c r="VRF465" s="3"/>
      <c r="VRG465" s="3"/>
      <c r="VRH465" s="3"/>
      <c r="VRI465" s="3"/>
      <c r="VRJ465" s="3"/>
      <c r="VRK465" s="3"/>
      <c r="VRL465" s="3"/>
      <c r="VRM465" s="3"/>
      <c r="VRN465" s="3"/>
      <c r="VRO465" s="3"/>
      <c r="VRQ465" s="3"/>
      <c r="VRS465" s="3"/>
      <c r="VRT465" s="3"/>
      <c r="VRU465" s="3"/>
      <c r="VRV465" s="3"/>
      <c r="VRW465" s="3"/>
      <c r="VRX465" s="3"/>
      <c r="VRY465" s="3"/>
      <c r="VRZ465" s="3"/>
      <c r="VSE465" s="3"/>
      <c r="VSF465" s="3"/>
      <c r="VSG465" s="3"/>
      <c r="VSH465" s="3"/>
      <c r="VSI465" s="3"/>
      <c r="VSJ465" s="3"/>
      <c r="VSK465" s="3"/>
      <c r="VSL465" s="3"/>
      <c r="VSM465" s="3"/>
      <c r="VSN465" s="3"/>
      <c r="VSO465" s="3"/>
      <c r="VSP465" s="3"/>
      <c r="VSQ465" s="3"/>
      <c r="VSR465" s="3"/>
      <c r="VSS465" s="3"/>
      <c r="VST465" s="3"/>
      <c r="VSU465" s="3"/>
      <c r="VSV465" s="3"/>
      <c r="VSW465" s="3"/>
      <c r="VSX465" s="3"/>
      <c r="VSY465" s="3"/>
      <c r="VSZ465" s="3"/>
      <c r="VTA465" s="3"/>
      <c r="VTB465" s="3"/>
      <c r="VTC465" s="3"/>
      <c r="VTD465" s="3"/>
      <c r="VTE465" s="3"/>
      <c r="VTF465" s="3"/>
      <c r="VTG465" s="3"/>
      <c r="VTH465" s="3"/>
      <c r="VTI465" s="3"/>
      <c r="VTJ465" s="3"/>
      <c r="VTK465" s="3"/>
      <c r="VTL465" s="3"/>
      <c r="VTM465" s="3"/>
      <c r="VTN465" s="3"/>
      <c r="VTO465" s="3"/>
      <c r="VTP465" s="3"/>
      <c r="VTQ465" s="3"/>
      <c r="VTR465" s="3"/>
      <c r="VTS465" s="3"/>
      <c r="VTT465" s="3"/>
      <c r="VTU465" s="3"/>
      <c r="VTV465" s="3"/>
      <c r="VTW465" s="3"/>
      <c r="VTX465" s="3"/>
      <c r="VTY465" s="3"/>
      <c r="VTZ465" s="3"/>
      <c r="VUA465" s="3"/>
      <c r="VUB465" s="3"/>
      <c r="VUC465" s="3"/>
      <c r="VUD465" s="3"/>
      <c r="VUE465" s="3"/>
      <c r="VUF465" s="3"/>
      <c r="VUG465" s="3"/>
      <c r="VUH465" s="3"/>
      <c r="VUI465" s="3"/>
      <c r="VUJ465" s="3"/>
      <c r="VUK465" s="3"/>
      <c r="VUL465" s="3"/>
      <c r="VUM465" s="3"/>
      <c r="VUN465" s="3"/>
      <c r="VUO465" s="3"/>
      <c r="VUP465" s="3"/>
      <c r="VUQ465" s="3"/>
      <c r="VUR465" s="3"/>
      <c r="VUS465" s="3"/>
      <c r="VUT465" s="3"/>
      <c r="VUU465" s="3"/>
      <c r="VUV465" s="3"/>
      <c r="VUW465" s="3"/>
      <c r="VUX465" s="3"/>
      <c r="VUY465" s="3"/>
      <c r="VUZ465" s="3"/>
      <c r="VVA465" s="3"/>
      <c r="VVB465" s="3"/>
      <c r="VVC465" s="3"/>
      <c r="VVD465" s="3"/>
      <c r="VVE465" s="3"/>
      <c r="VVF465" s="3"/>
      <c r="VVG465" s="3"/>
      <c r="VVH465" s="3"/>
      <c r="VVI465" s="3"/>
      <c r="VVJ465" s="3"/>
      <c r="VVK465" s="3"/>
      <c r="VVL465" s="3"/>
      <c r="VVM465" s="3"/>
      <c r="VVN465" s="3"/>
      <c r="VVO465" s="3"/>
      <c r="VVP465" s="3"/>
      <c r="VVQ465" s="3"/>
      <c r="VVR465" s="3"/>
      <c r="VVS465" s="3"/>
      <c r="VVT465" s="3"/>
      <c r="VVU465" s="3"/>
      <c r="VVV465" s="3"/>
      <c r="VVW465" s="3"/>
      <c r="VVX465" s="3"/>
      <c r="VVY465" s="3"/>
      <c r="VVZ465" s="3"/>
      <c r="VWA465" s="3"/>
      <c r="VWB465" s="3"/>
      <c r="VWC465" s="3"/>
      <c r="VWD465" s="3"/>
      <c r="VWE465" s="3"/>
      <c r="VWF465" s="3"/>
      <c r="VWG465" s="3"/>
      <c r="VWH465" s="3"/>
      <c r="VWI465" s="3"/>
      <c r="VWJ465" s="3"/>
      <c r="VWK465" s="3"/>
      <c r="VWL465" s="3"/>
      <c r="VWM465" s="3"/>
      <c r="VWN465" s="3"/>
      <c r="VWO465" s="3"/>
      <c r="VWP465" s="3"/>
      <c r="VWQ465" s="3"/>
      <c r="VWR465" s="3"/>
      <c r="VWS465" s="3"/>
      <c r="VWT465" s="3"/>
      <c r="VWU465" s="3"/>
      <c r="VWV465" s="3"/>
      <c r="VWW465" s="3"/>
      <c r="VWX465" s="3"/>
      <c r="VWY465" s="3"/>
      <c r="VWZ465" s="3"/>
      <c r="VXA465" s="3"/>
      <c r="VXB465" s="3"/>
      <c r="VXC465" s="3"/>
      <c r="VXD465" s="3"/>
      <c r="VXE465" s="3"/>
      <c r="VXF465" s="3"/>
      <c r="VXG465" s="3"/>
      <c r="VXH465" s="3"/>
      <c r="VXI465" s="3"/>
      <c r="VXJ465" s="3"/>
      <c r="VXK465" s="3"/>
      <c r="VXL465" s="3"/>
      <c r="VXM465" s="3"/>
      <c r="VXN465" s="3"/>
      <c r="VXO465" s="3"/>
      <c r="VXP465" s="3"/>
      <c r="VXQ465" s="3"/>
      <c r="VXR465" s="3"/>
      <c r="VXS465" s="3"/>
      <c r="VXT465" s="3"/>
      <c r="VXU465" s="3"/>
      <c r="VXV465" s="3"/>
      <c r="VXW465" s="3"/>
      <c r="VXX465" s="3"/>
      <c r="VXY465" s="3"/>
      <c r="VXZ465" s="3"/>
      <c r="VYA465" s="3"/>
      <c r="VYB465" s="3"/>
      <c r="VYC465" s="3"/>
      <c r="VYD465" s="3"/>
      <c r="VYE465" s="3"/>
      <c r="VYF465" s="3"/>
      <c r="VYG465" s="3"/>
      <c r="VYH465" s="3"/>
      <c r="VYI465" s="3"/>
      <c r="VYJ465" s="3"/>
      <c r="VYK465" s="3"/>
      <c r="VYL465" s="3"/>
      <c r="VYM465" s="3"/>
      <c r="VYN465" s="3"/>
      <c r="VYO465" s="3"/>
      <c r="VYP465" s="3"/>
      <c r="VYQ465" s="3"/>
      <c r="VYR465" s="3"/>
      <c r="VYS465" s="3"/>
      <c r="VYT465" s="3"/>
      <c r="VYU465" s="3"/>
      <c r="VYV465" s="3"/>
      <c r="VYW465" s="3"/>
      <c r="VYX465" s="3"/>
      <c r="VYY465" s="3"/>
      <c r="VYZ465" s="3"/>
      <c r="VZA465" s="3"/>
      <c r="VZB465" s="3"/>
      <c r="VZC465" s="3"/>
      <c r="VZD465" s="3"/>
      <c r="VZE465" s="3"/>
      <c r="VZF465" s="3"/>
      <c r="VZG465" s="3"/>
      <c r="VZH465" s="3"/>
      <c r="VZI465" s="3"/>
      <c r="VZJ465" s="3"/>
      <c r="VZK465" s="3"/>
      <c r="VZL465" s="3"/>
      <c r="VZM465" s="3"/>
      <c r="VZN465" s="3"/>
      <c r="VZO465" s="3"/>
      <c r="VZP465" s="3"/>
      <c r="VZQ465" s="3"/>
      <c r="VZR465" s="3"/>
      <c r="VZS465" s="3"/>
      <c r="VZT465" s="3"/>
      <c r="VZU465" s="3"/>
      <c r="VZV465" s="3"/>
      <c r="VZW465" s="3"/>
      <c r="VZX465" s="3"/>
      <c r="VZY465" s="3"/>
      <c r="VZZ465" s="3"/>
      <c r="WAA465" s="3"/>
      <c r="WAB465" s="3"/>
      <c r="WAC465" s="3"/>
      <c r="WAD465" s="3"/>
      <c r="WAE465" s="3"/>
      <c r="WAF465" s="3"/>
      <c r="WAG465" s="3"/>
      <c r="WAH465" s="3"/>
      <c r="WAI465" s="3"/>
      <c r="WAJ465" s="3"/>
      <c r="WAK465" s="3"/>
      <c r="WAL465" s="3"/>
      <c r="WAM465" s="3"/>
      <c r="WAN465" s="3"/>
      <c r="WAO465" s="3"/>
      <c r="WAP465" s="3"/>
      <c r="WAQ465" s="3"/>
      <c r="WAR465" s="3"/>
      <c r="WAS465" s="3"/>
      <c r="WAT465" s="3"/>
      <c r="WAU465" s="3"/>
      <c r="WAV465" s="3"/>
      <c r="WAW465" s="3"/>
      <c r="WAX465" s="3"/>
      <c r="WAY465" s="3"/>
      <c r="WAZ465" s="3"/>
      <c r="WBA465" s="3"/>
      <c r="WBB465" s="3"/>
      <c r="WBC465" s="3"/>
      <c r="WBD465" s="3"/>
      <c r="WBE465" s="3"/>
      <c r="WBF465" s="3"/>
      <c r="WBG465" s="3"/>
      <c r="WBH465" s="3"/>
      <c r="WBI465" s="3"/>
      <c r="WBJ465" s="3"/>
      <c r="WBK465" s="3"/>
      <c r="WBM465" s="3"/>
      <c r="WBO465" s="3"/>
      <c r="WBP465" s="3"/>
      <c r="WBQ465" s="3"/>
      <c r="WBR465" s="3"/>
      <c r="WBS465" s="3"/>
      <c r="WBT465" s="3"/>
      <c r="WBU465" s="3"/>
      <c r="WBV465" s="3"/>
      <c r="WCA465" s="3"/>
      <c r="WCB465" s="3"/>
      <c r="WCC465" s="3"/>
      <c r="WCD465" s="3"/>
      <c r="WCE465" s="3"/>
      <c r="WCF465" s="3"/>
      <c r="WCG465" s="3"/>
      <c r="WCH465" s="3"/>
      <c r="WCI465" s="3"/>
      <c r="WCJ465" s="3"/>
      <c r="WCK465" s="3"/>
      <c r="WCL465" s="3"/>
      <c r="WCM465" s="3"/>
      <c r="WCN465" s="3"/>
      <c r="WCO465" s="3"/>
      <c r="WCP465" s="3"/>
      <c r="WCQ465" s="3"/>
      <c r="WCR465" s="3"/>
      <c r="WCS465" s="3"/>
      <c r="WCT465" s="3"/>
      <c r="WCU465" s="3"/>
      <c r="WCV465" s="3"/>
      <c r="WCW465" s="3"/>
      <c r="WCX465" s="3"/>
      <c r="WCY465" s="3"/>
      <c r="WCZ465" s="3"/>
      <c r="WDA465" s="3"/>
      <c r="WDB465" s="3"/>
      <c r="WDC465" s="3"/>
      <c r="WDD465" s="3"/>
      <c r="WDE465" s="3"/>
      <c r="WDF465" s="3"/>
      <c r="WDG465" s="3"/>
      <c r="WDH465" s="3"/>
      <c r="WDI465" s="3"/>
      <c r="WDJ465" s="3"/>
      <c r="WDK465" s="3"/>
      <c r="WDL465" s="3"/>
      <c r="WDM465" s="3"/>
      <c r="WDN465" s="3"/>
      <c r="WDO465" s="3"/>
      <c r="WDP465" s="3"/>
      <c r="WDQ465" s="3"/>
      <c r="WDR465" s="3"/>
      <c r="WDS465" s="3"/>
      <c r="WDT465" s="3"/>
      <c r="WDU465" s="3"/>
      <c r="WDV465" s="3"/>
      <c r="WDW465" s="3"/>
      <c r="WDX465" s="3"/>
      <c r="WDY465" s="3"/>
      <c r="WDZ465" s="3"/>
      <c r="WEA465" s="3"/>
      <c r="WEB465" s="3"/>
      <c r="WEC465" s="3"/>
      <c r="WED465" s="3"/>
      <c r="WEE465" s="3"/>
      <c r="WEF465" s="3"/>
      <c r="WEG465" s="3"/>
      <c r="WEH465" s="3"/>
      <c r="WEI465" s="3"/>
      <c r="WEJ465" s="3"/>
      <c r="WEK465" s="3"/>
      <c r="WEL465" s="3"/>
      <c r="WEM465" s="3"/>
      <c r="WEN465" s="3"/>
      <c r="WEO465" s="3"/>
      <c r="WEP465" s="3"/>
      <c r="WEQ465" s="3"/>
      <c r="WER465" s="3"/>
      <c r="WES465" s="3"/>
      <c r="WET465" s="3"/>
      <c r="WEU465" s="3"/>
      <c r="WEV465" s="3"/>
      <c r="WEW465" s="3"/>
      <c r="WEX465" s="3"/>
      <c r="WEY465" s="3"/>
      <c r="WEZ465" s="3"/>
      <c r="WFA465" s="3"/>
      <c r="WFB465" s="3"/>
      <c r="WFC465" s="3"/>
      <c r="WFD465" s="3"/>
      <c r="WFE465" s="3"/>
      <c r="WFF465" s="3"/>
      <c r="WFG465" s="3"/>
      <c r="WFH465" s="3"/>
      <c r="WFI465" s="3"/>
      <c r="WFJ465" s="3"/>
      <c r="WFK465" s="3"/>
      <c r="WFL465" s="3"/>
      <c r="WFM465" s="3"/>
      <c r="WFN465" s="3"/>
      <c r="WFO465" s="3"/>
      <c r="WFP465" s="3"/>
      <c r="WFQ465" s="3"/>
      <c r="WFR465" s="3"/>
      <c r="WFS465" s="3"/>
      <c r="WFT465" s="3"/>
      <c r="WFU465" s="3"/>
      <c r="WFV465" s="3"/>
      <c r="WFW465" s="3"/>
      <c r="WFX465" s="3"/>
      <c r="WFY465" s="3"/>
      <c r="WFZ465" s="3"/>
      <c r="WGA465" s="3"/>
      <c r="WGB465" s="3"/>
      <c r="WGC465" s="3"/>
      <c r="WGD465" s="3"/>
      <c r="WGE465" s="3"/>
      <c r="WGF465" s="3"/>
      <c r="WGG465" s="3"/>
      <c r="WGH465" s="3"/>
      <c r="WGI465" s="3"/>
      <c r="WGJ465" s="3"/>
      <c r="WGK465" s="3"/>
      <c r="WGL465" s="3"/>
      <c r="WGM465" s="3"/>
      <c r="WGN465" s="3"/>
      <c r="WGO465" s="3"/>
      <c r="WGP465" s="3"/>
      <c r="WGQ465" s="3"/>
      <c r="WGR465" s="3"/>
      <c r="WGS465" s="3"/>
      <c r="WGT465" s="3"/>
      <c r="WGU465" s="3"/>
      <c r="WGV465" s="3"/>
      <c r="WGW465" s="3"/>
      <c r="WGX465" s="3"/>
      <c r="WGY465" s="3"/>
      <c r="WGZ465" s="3"/>
      <c r="WHA465" s="3"/>
      <c r="WHB465" s="3"/>
      <c r="WHC465" s="3"/>
      <c r="WHD465" s="3"/>
      <c r="WHE465" s="3"/>
      <c r="WHF465" s="3"/>
      <c r="WHG465" s="3"/>
      <c r="WHH465" s="3"/>
      <c r="WHI465" s="3"/>
      <c r="WHJ465" s="3"/>
      <c r="WHK465" s="3"/>
      <c r="WHL465" s="3"/>
      <c r="WHM465" s="3"/>
      <c r="WHN465" s="3"/>
      <c r="WHO465" s="3"/>
      <c r="WHP465" s="3"/>
      <c r="WHQ465" s="3"/>
      <c r="WHR465" s="3"/>
      <c r="WHS465" s="3"/>
      <c r="WHT465" s="3"/>
      <c r="WHU465" s="3"/>
      <c r="WHV465" s="3"/>
      <c r="WHW465" s="3"/>
      <c r="WHX465" s="3"/>
      <c r="WHY465" s="3"/>
      <c r="WHZ465" s="3"/>
      <c r="WIA465" s="3"/>
      <c r="WIB465" s="3"/>
      <c r="WIC465" s="3"/>
      <c r="WID465" s="3"/>
      <c r="WIE465" s="3"/>
      <c r="WIF465" s="3"/>
      <c r="WIG465" s="3"/>
      <c r="WIH465" s="3"/>
      <c r="WII465" s="3"/>
      <c r="WIJ465" s="3"/>
      <c r="WIK465" s="3"/>
      <c r="WIL465" s="3"/>
      <c r="WIM465" s="3"/>
      <c r="WIN465" s="3"/>
      <c r="WIO465" s="3"/>
      <c r="WIP465" s="3"/>
      <c r="WIQ465" s="3"/>
      <c r="WIR465" s="3"/>
      <c r="WIS465" s="3"/>
      <c r="WIT465" s="3"/>
      <c r="WIU465" s="3"/>
      <c r="WIV465" s="3"/>
      <c r="WIW465" s="3"/>
      <c r="WIX465" s="3"/>
      <c r="WIY465" s="3"/>
      <c r="WIZ465" s="3"/>
      <c r="WJA465" s="3"/>
      <c r="WJB465" s="3"/>
      <c r="WJC465" s="3"/>
      <c r="WJD465" s="3"/>
      <c r="WJE465" s="3"/>
      <c r="WJF465" s="3"/>
      <c r="WJG465" s="3"/>
      <c r="WJH465" s="3"/>
      <c r="WJI465" s="3"/>
      <c r="WJJ465" s="3"/>
      <c r="WJK465" s="3"/>
      <c r="WJL465" s="3"/>
      <c r="WJM465" s="3"/>
      <c r="WJN465" s="3"/>
      <c r="WJO465" s="3"/>
      <c r="WJP465" s="3"/>
      <c r="WJQ465" s="3"/>
      <c r="WJR465" s="3"/>
      <c r="WJS465" s="3"/>
      <c r="WJT465" s="3"/>
      <c r="WJU465" s="3"/>
      <c r="WJV465" s="3"/>
      <c r="WJW465" s="3"/>
      <c r="WJX465" s="3"/>
      <c r="WJY465" s="3"/>
      <c r="WJZ465" s="3"/>
      <c r="WKA465" s="3"/>
      <c r="WKB465" s="3"/>
      <c r="WKC465" s="3"/>
      <c r="WKD465" s="3"/>
      <c r="WKE465" s="3"/>
      <c r="WKF465" s="3"/>
      <c r="WKG465" s="3"/>
      <c r="WKH465" s="3"/>
      <c r="WKI465" s="3"/>
      <c r="WKJ465" s="3"/>
      <c r="WKK465" s="3"/>
      <c r="WKL465" s="3"/>
      <c r="WKM465" s="3"/>
      <c r="WKN465" s="3"/>
      <c r="WKO465" s="3"/>
      <c r="WKP465" s="3"/>
      <c r="WKQ465" s="3"/>
      <c r="WKR465" s="3"/>
      <c r="WKS465" s="3"/>
      <c r="WKT465" s="3"/>
      <c r="WKU465" s="3"/>
      <c r="WKV465" s="3"/>
      <c r="WKW465" s="3"/>
      <c r="WKX465" s="3"/>
      <c r="WKY465" s="3"/>
      <c r="WKZ465" s="3"/>
      <c r="WLA465" s="3"/>
      <c r="WLB465" s="3"/>
      <c r="WLC465" s="3"/>
      <c r="WLD465" s="3"/>
      <c r="WLE465" s="3"/>
      <c r="WLF465" s="3"/>
      <c r="WLG465" s="3"/>
      <c r="WLI465" s="3"/>
      <c r="WLK465" s="3"/>
      <c r="WLL465" s="3"/>
      <c r="WLM465" s="3"/>
      <c r="WLN465" s="3"/>
      <c r="WLO465" s="3"/>
      <c r="WLP465" s="3"/>
      <c r="WLQ465" s="3"/>
      <c r="WLR465" s="3"/>
      <c r="WLW465" s="3"/>
      <c r="WLX465" s="3"/>
      <c r="WLY465" s="3"/>
      <c r="WLZ465" s="3"/>
      <c r="WMA465" s="3"/>
      <c r="WMB465" s="3"/>
      <c r="WMC465" s="3"/>
      <c r="WMD465" s="3"/>
      <c r="WME465" s="3"/>
      <c r="WMF465" s="3"/>
      <c r="WMG465" s="3"/>
      <c r="WMH465" s="3"/>
      <c r="WMI465" s="3"/>
      <c r="WMJ465" s="3"/>
      <c r="WMK465" s="3"/>
      <c r="WML465" s="3"/>
      <c r="WMM465" s="3"/>
      <c r="WMN465" s="3"/>
      <c r="WMO465" s="3"/>
      <c r="WMP465" s="3"/>
      <c r="WMQ465" s="3"/>
      <c r="WMR465" s="3"/>
      <c r="WMS465" s="3"/>
      <c r="WMT465" s="3"/>
      <c r="WMU465" s="3"/>
      <c r="WMV465" s="3"/>
      <c r="WMW465" s="3"/>
      <c r="WMX465" s="3"/>
      <c r="WMY465" s="3"/>
      <c r="WMZ465" s="3"/>
      <c r="WNA465" s="3"/>
      <c r="WNB465" s="3"/>
      <c r="WNC465" s="3"/>
      <c r="WND465" s="3"/>
      <c r="WNE465" s="3"/>
      <c r="WNF465" s="3"/>
      <c r="WNG465" s="3"/>
      <c r="WNH465" s="3"/>
      <c r="WNI465" s="3"/>
      <c r="WNJ465" s="3"/>
      <c r="WNK465" s="3"/>
      <c r="WNL465" s="3"/>
      <c r="WNM465" s="3"/>
      <c r="WNN465" s="3"/>
      <c r="WNO465" s="3"/>
      <c r="WNP465" s="3"/>
      <c r="WNQ465" s="3"/>
      <c r="WNR465" s="3"/>
      <c r="WNS465" s="3"/>
      <c r="WNT465" s="3"/>
      <c r="WNU465" s="3"/>
      <c r="WNV465" s="3"/>
      <c r="WNW465" s="3"/>
      <c r="WNX465" s="3"/>
      <c r="WNY465" s="3"/>
      <c r="WNZ465" s="3"/>
      <c r="WOA465" s="3"/>
      <c r="WOB465" s="3"/>
      <c r="WOC465" s="3"/>
      <c r="WOD465" s="3"/>
      <c r="WOE465" s="3"/>
      <c r="WOF465" s="3"/>
      <c r="WOG465" s="3"/>
      <c r="WOH465" s="3"/>
      <c r="WOI465" s="3"/>
      <c r="WOJ465" s="3"/>
      <c r="WOK465" s="3"/>
      <c r="WOL465" s="3"/>
      <c r="WOM465" s="3"/>
      <c r="WON465" s="3"/>
      <c r="WOO465" s="3"/>
      <c r="WOP465" s="3"/>
      <c r="WOQ465" s="3"/>
      <c r="WOR465" s="3"/>
      <c r="WOS465" s="3"/>
      <c r="WOT465" s="3"/>
      <c r="WOU465" s="3"/>
      <c r="WOV465" s="3"/>
      <c r="WOW465" s="3"/>
      <c r="WOX465" s="3"/>
      <c r="WOY465" s="3"/>
      <c r="WOZ465" s="3"/>
      <c r="WPA465" s="3"/>
      <c r="WPB465" s="3"/>
      <c r="WPC465" s="3"/>
      <c r="WPD465" s="3"/>
      <c r="WPE465" s="3"/>
      <c r="WPF465" s="3"/>
      <c r="WPG465" s="3"/>
      <c r="WPH465" s="3"/>
      <c r="WPI465" s="3"/>
      <c r="WPJ465" s="3"/>
      <c r="WPK465" s="3"/>
      <c r="WPL465" s="3"/>
      <c r="WPM465" s="3"/>
      <c r="WPN465" s="3"/>
      <c r="WPO465" s="3"/>
      <c r="WPP465" s="3"/>
      <c r="WPQ465" s="3"/>
      <c r="WPR465" s="3"/>
      <c r="WPS465" s="3"/>
      <c r="WPT465" s="3"/>
      <c r="WPU465" s="3"/>
      <c r="WPV465" s="3"/>
      <c r="WPW465" s="3"/>
      <c r="WPX465" s="3"/>
      <c r="WPY465" s="3"/>
      <c r="WPZ465" s="3"/>
      <c r="WQA465" s="3"/>
      <c r="WQB465" s="3"/>
      <c r="WQC465" s="3"/>
      <c r="WQD465" s="3"/>
      <c r="WQE465" s="3"/>
      <c r="WQF465" s="3"/>
      <c r="WQG465" s="3"/>
      <c r="WQH465" s="3"/>
      <c r="WQI465" s="3"/>
      <c r="WQJ465" s="3"/>
      <c r="WQK465" s="3"/>
      <c r="WQL465" s="3"/>
      <c r="WQM465" s="3"/>
      <c r="WQN465" s="3"/>
      <c r="WQO465" s="3"/>
      <c r="WQP465" s="3"/>
      <c r="WQQ465" s="3"/>
      <c r="WQR465" s="3"/>
      <c r="WQS465" s="3"/>
      <c r="WQT465" s="3"/>
      <c r="WQU465" s="3"/>
      <c r="WQV465" s="3"/>
      <c r="WQW465" s="3"/>
      <c r="WQX465" s="3"/>
      <c r="WQY465" s="3"/>
      <c r="WQZ465" s="3"/>
      <c r="WRA465" s="3"/>
      <c r="WRB465" s="3"/>
      <c r="WRC465" s="3"/>
      <c r="WRD465" s="3"/>
      <c r="WRE465" s="3"/>
      <c r="WRF465" s="3"/>
      <c r="WRG465" s="3"/>
      <c r="WRH465" s="3"/>
      <c r="WRI465" s="3"/>
      <c r="WRJ465" s="3"/>
      <c r="WRK465" s="3"/>
      <c r="WRL465" s="3"/>
      <c r="WRM465" s="3"/>
      <c r="WRN465" s="3"/>
      <c r="WRO465" s="3"/>
      <c r="WRP465" s="3"/>
      <c r="WRQ465" s="3"/>
      <c r="WRR465" s="3"/>
      <c r="WRS465" s="3"/>
      <c r="WRT465" s="3"/>
      <c r="WRU465" s="3"/>
      <c r="WRV465" s="3"/>
      <c r="WRW465" s="3"/>
      <c r="WRX465" s="3"/>
      <c r="WRY465" s="3"/>
      <c r="WRZ465" s="3"/>
      <c r="WSA465" s="3"/>
      <c r="WSB465" s="3"/>
      <c r="WSC465" s="3"/>
      <c r="WSD465" s="3"/>
      <c r="WSE465" s="3"/>
      <c r="WSF465" s="3"/>
      <c r="WSG465" s="3"/>
      <c r="WSH465" s="3"/>
      <c r="WSI465" s="3"/>
      <c r="WSJ465" s="3"/>
      <c r="WSK465" s="3"/>
      <c r="WSL465" s="3"/>
      <c r="WSM465" s="3"/>
      <c r="WSN465" s="3"/>
      <c r="WSO465" s="3"/>
      <c r="WSP465" s="3"/>
      <c r="WSQ465" s="3"/>
      <c r="WSR465" s="3"/>
      <c r="WSS465" s="3"/>
      <c r="WST465" s="3"/>
      <c r="WSU465" s="3"/>
      <c r="WSV465" s="3"/>
      <c r="WSW465" s="3"/>
      <c r="WSX465" s="3"/>
      <c r="WSY465" s="3"/>
      <c r="WSZ465" s="3"/>
      <c r="WTA465" s="3"/>
      <c r="WTB465" s="3"/>
      <c r="WTC465" s="3"/>
      <c r="WTD465" s="3"/>
      <c r="WTE465" s="3"/>
      <c r="WTF465" s="3"/>
      <c r="WTG465" s="3"/>
      <c r="WTH465" s="3"/>
      <c r="WTI465" s="3"/>
      <c r="WTJ465" s="3"/>
      <c r="WTK465" s="3"/>
      <c r="WTL465" s="3"/>
      <c r="WTM465" s="3"/>
      <c r="WTN465" s="3"/>
      <c r="WTO465" s="3"/>
      <c r="WTP465" s="3"/>
      <c r="WTQ465" s="3"/>
      <c r="WTR465" s="3"/>
      <c r="WTS465" s="3"/>
      <c r="WTT465" s="3"/>
      <c r="WTU465" s="3"/>
      <c r="WTV465" s="3"/>
      <c r="WTW465" s="3"/>
      <c r="WTX465" s="3"/>
      <c r="WTY465" s="3"/>
      <c r="WTZ465" s="3"/>
      <c r="WUA465" s="3"/>
      <c r="WUB465" s="3"/>
      <c r="WUC465" s="3"/>
      <c r="WUD465" s="3"/>
      <c r="WUE465" s="3"/>
      <c r="WUF465" s="3"/>
      <c r="WUG465" s="3"/>
      <c r="WUH465" s="3"/>
      <c r="WUI465" s="3"/>
      <c r="WUJ465" s="3"/>
      <c r="WUK465" s="3"/>
      <c r="WUL465" s="3"/>
      <c r="WUM465" s="3"/>
      <c r="WUN465" s="3"/>
      <c r="WUO465" s="3"/>
      <c r="WUP465" s="3"/>
      <c r="WUQ465" s="3"/>
      <c r="WUR465" s="3"/>
      <c r="WUS465" s="3"/>
      <c r="WUT465" s="3"/>
      <c r="WUU465" s="3"/>
      <c r="WUV465" s="3"/>
      <c r="WUW465" s="3"/>
      <c r="WUX465" s="3"/>
      <c r="WUY465" s="3"/>
      <c r="WUZ465" s="3"/>
      <c r="WVA465" s="3"/>
      <c r="WVB465" s="3"/>
      <c r="WVC465" s="3"/>
      <c r="WVE465" s="3"/>
      <c r="WVG465" s="3"/>
      <c r="WVH465" s="3"/>
      <c r="WVI465" s="3"/>
      <c r="WVJ465" s="3"/>
      <c r="WVK465" s="3"/>
      <c r="WVL465" s="3"/>
      <c r="WVM465" s="3"/>
      <c r="WVN465" s="3"/>
      <c r="WVS465" s="3"/>
      <c r="WVT465" s="3"/>
      <c r="WVU465" s="3"/>
      <c r="WVV465" s="3"/>
      <c r="WVW465" s="3"/>
      <c r="WVX465" s="3"/>
      <c r="WVY465" s="3"/>
      <c r="WVZ465" s="3"/>
      <c r="WWA465" s="3"/>
      <c r="WWB465" s="3"/>
      <c r="WWC465" s="3"/>
      <c r="WWD465" s="3"/>
      <c r="WWE465" s="3"/>
      <c r="WWF465" s="3"/>
      <c r="WWG465" s="3"/>
      <c r="WWH465" s="3"/>
      <c r="WWI465" s="3"/>
      <c r="WWJ465" s="3"/>
      <c r="WWK465" s="3"/>
      <c r="WWL465" s="3"/>
      <c r="WWM465" s="3"/>
      <c r="WWN465" s="3"/>
      <c r="WWO465" s="3"/>
      <c r="WWP465" s="3"/>
      <c r="WWQ465" s="3"/>
      <c r="WWR465" s="3"/>
      <c r="WWS465" s="3"/>
      <c r="WWT465" s="3"/>
      <c r="WWU465" s="3"/>
      <c r="WWV465" s="3"/>
      <c r="WWW465" s="3"/>
      <c r="WWX465" s="3"/>
      <c r="WWY465" s="3"/>
      <c r="WWZ465" s="3"/>
      <c r="WXA465" s="3"/>
      <c r="WXB465" s="3"/>
      <c r="WXC465" s="3"/>
      <c r="WXD465" s="3"/>
      <c r="WXE465" s="3"/>
      <c r="WXF465" s="3"/>
      <c r="WXG465" s="3"/>
      <c r="WXH465" s="3"/>
      <c r="WXI465" s="3"/>
      <c r="WXJ465" s="3"/>
      <c r="WXK465" s="3"/>
      <c r="WXL465" s="3"/>
      <c r="WXM465" s="3"/>
      <c r="WXN465" s="3"/>
      <c r="WXO465" s="3"/>
      <c r="WXP465" s="3"/>
      <c r="WXQ465" s="3"/>
      <c r="WXR465" s="3"/>
      <c r="WXS465" s="3"/>
      <c r="WXT465" s="3"/>
      <c r="WXU465" s="3"/>
      <c r="WXV465" s="3"/>
      <c r="WXW465" s="3"/>
      <c r="WXX465" s="3"/>
      <c r="WXY465" s="3"/>
      <c r="WXZ465" s="3"/>
      <c r="WYA465" s="3"/>
      <c r="WYB465" s="3"/>
      <c r="WYC465" s="3"/>
      <c r="WYD465" s="3"/>
      <c r="WYE465" s="3"/>
      <c r="WYF465" s="3"/>
      <c r="WYG465" s="3"/>
      <c r="WYH465" s="3"/>
      <c r="WYI465" s="3"/>
      <c r="WYJ465" s="3"/>
      <c r="WYK465" s="3"/>
      <c r="WYL465" s="3"/>
      <c r="WYM465" s="3"/>
      <c r="WYN465" s="3"/>
      <c r="WYO465" s="3"/>
      <c r="WYP465" s="3"/>
      <c r="WYQ465" s="3"/>
      <c r="WYR465" s="3"/>
      <c r="WYS465" s="3"/>
      <c r="WYT465" s="3"/>
      <c r="WYU465" s="3"/>
      <c r="WYV465" s="3"/>
      <c r="WYW465" s="3"/>
      <c r="WYX465" s="3"/>
      <c r="WYY465" s="3"/>
      <c r="WYZ465" s="3"/>
      <c r="WZA465" s="3"/>
      <c r="WZB465" s="3"/>
      <c r="WZC465" s="3"/>
      <c r="WZD465" s="3"/>
      <c r="WZE465" s="3"/>
      <c r="WZF465" s="3"/>
      <c r="WZG465" s="3"/>
      <c r="WZH465" s="3"/>
      <c r="WZI465" s="3"/>
      <c r="WZJ465" s="3"/>
      <c r="WZK465" s="3"/>
      <c r="WZL465" s="3"/>
      <c r="WZM465" s="3"/>
      <c r="WZN465" s="3"/>
      <c r="WZO465" s="3"/>
      <c r="WZP465" s="3"/>
      <c r="WZQ465" s="3"/>
      <c r="WZR465" s="3"/>
      <c r="WZS465" s="3"/>
      <c r="WZT465" s="3"/>
      <c r="WZU465" s="3"/>
      <c r="WZV465" s="3"/>
      <c r="WZW465" s="3"/>
      <c r="WZX465" s="3"/>
      <c r="WZY465" s="3"/>
      <c r="WZZ465" s="3"/>
      <c r="XAA465" s="3"/>
      <c r="XAB465" s="3"/>
      <c r="XAC465" s="3"/>
      <c r="XAD465" s="3"/>
      <c r="XAE465" s="3"/>
      <c r="XAF465" s="3"/>
      <c r="XAG465" s="3"/>
      <c r="XAH465" s="3"/>
      <c r="XAI465" s="3"/>
      <c r="XAJ465" s="3"/>
      <c r="XAK465" s="3"/>
      <c r="XAL465" s="3"/>
      <c r="XAM465" s="3"/>
      <c r="XAN465" s="3"/>
      <c r="XAO465" s="3"/>
      <c r="XAP465" s="3"/>
      <c r="XAQ465" s="3"/>
      <c r="XAR465" s="3"/>
      <c r="XAS465" s="3"/>
      <c r="XAT465" s="3"/>
      <c r="XAU465" s="3"/>
      <c r="XAV465" s="3"/>
      <c r="XAW465" s="3"/>
      <c r="XAX465" s="3"/>
      <c r="XAY465" s="3"/>
      <c r="XAZ465" s="3"/>
      <c r="XBA465" s="3"/>
      <c r="XBB465" s="3"/>
      <c r="XBC465" s="3"/>
      <c r="XBD465" s="3"/>
      <c r="XBE465" s="3"/>
      <c r="XBF465" s="3"/>
      <c r="XBG465" s="3"/>
      <c r="XBH465" s="3"/>
      <c r="XBI465" s="3"/>
      <c r="XBJ465" s="3"/>
      <c r="XBK465" s="3"/>
      <c r="XBL465" s="3"/>
      <c r="XBM465" s="3"/>
      <c r="XBN465" s="3"/>
      <c r="XBO465" s="3"/>
      <c r="XBP465" s="3"/>
      <c r="XBQ465" s="3"/>
      <c r="XBR465" s="3"/>
      <c r="XBS465" s="3"/>
      <c r="XBT465" s="3"/>
      <c r="XBU465" s="3"/>
      <c r="XBV465" s="3"/>
      <c r="XBW465" s="3"/>
      <c r="XBX465" s="3"/>
      <c r="XBY465" s="3"/>
      <c r="XBZ465" s="3"/>
      <c r="XCA465" s="3"/>
      <c r="XCB465" s="3"/>
      <c r="XCC465" s="3"/>
      <c r="XCD465" s="3"/>
      <c r="XCE465" s="3"/>
      <c r="XCF465" s="3"/>
      <c r="XCG465" s="3"/>
      <c r="XCH465" s="3"/>
      <c r="XCI465" s="3"/>
      <c r="XCJ465" s="3"/>
      <c r="XCK465" s="3"/>
      <c r="XCL465" s="3"/>
      <c r="XCM465" s="3"/>
      <c r="XCN465" s="3"/>
      <c r="XCO465" s="3"/>
      <c r="XCP465" s="3"/>
      <c r="XCQ465" s="3"/>
      <c r="XCR465" s="3"/>
      <c r="XCS465" s="3"/>
      <c r="XCT465" s="3"/>
      <c r="XCU465" s="3"/>
      <c r="XCV465" s="3"/>
      <c r="XCW465" s="3"/>
      <c r="XCX465" s="3"/>
      <c r="XCY465" s="3"/>
      <c r="XCZ465" s="3"/>
      <c r="XDA465" s="3"/>
      <c r="XDB465" s="3"/>
      <c r="XDC465" s="3"/>
      <c r="XDD465" s="3"/>
      <c r="XDE465" s="3"/>
      <c r="XDF465" s="3"/>
      <c r="XDG465" s="3"/>
      <c r="XDH465" s="3"/>
      <c r="XDI465" s="3"/>
      <c r="XDJ465" s="3"/>
      <c r="XDK465" s="3"/>
      <c r="XDL465" s="3"/>
      <c r="XDM465" s="3"/>
      <c r="XDN465" s="3"/>
      <c r="XDO465" s="3"/>
      <c r="XDP465" s="3"/>
      <c r="XDQ465" s="3"/>
      <c r="XDR465" s="3"/>
      <c r="XDS465" s="3"/>
      <c r="XDT465" s="3"/>
      <c r="XDU465" s="3"/>
      <c r="XDV465" s="3"/>
      <c r="XDW465" s="3"/>
      <c r="XDX465" s="3"/>
      <c r="XDY465" s="3"/>
      <c r="XDZ465" s="3"/>
      <c r="XEA465" s="3"/>
      <c r="XEB465" s="3"/>
      <c r="XEC465" s="3"/>
      <c r="XED465" s="3"/>
      <c r="XEE465" s="3"/>
      <c r="XEF465" s="3"/>
      <c r="XEG465" s="3"/>
      <c r="XEH465" s="3"/>
      <c r="XEI465" s="3"/>
      <c r="XEJ465" s="3"/>
      <c r="XEK465" s="3"/>
      <c r="XEL465" s="3"/>
      <c r="XEM465" s="3"/>
      <c r="XEN465" s="3"/>
      <c r="XEO465" s="3"/>
      <c r="XEP465" s="3"/>
      <c r="XEQ465" s="3"/>
      <c r="XER465" s="3"/>
      <c r="XES465" s="3"/>
      <c r="XET465" s="3"/>
      <c r="XEU465" s="3"/>
      <c r="XEV465" s="3"/>
      <c r="XEW465" s="3"/>
      <c r="XEX465" s="3"/>
      <c r="XEY465" s="3"/>
    </row>
    <row r="466" spans="1:16379" ht="16.5" customHeight="1">
      <c r="A466" s="25" t="s">
        <v>286</v>
      </c>
      <c r="B466" s="23"/>
      <c r="C466" s="23">
        <v>620</v>
      </c>
      <c r="D466" s="23">
        <v>620</v>
      </c>
      <c r="E466" s="24">
        <f t="shared" si="55"/>
        <v>100</v>
      </c>
      <c r="F466" s="23">
        <v>6272</v>
      </c>
      <c r="G466" s="20">
        <f>D466-F466</f>
        <v>-5652</v>
      </c>
      <c r="H466" s="21">
        <f t="shared" si="56"/>
        <v>-90.114795918367349</v>
      </c>
      <c r="I466" s="23">
        <f>SUM(I467:I467)</f>
        <v>0</v>
      </c>
      <c r="J466" s="20">
        <f>I466-B466</f>
        <v>0</v>
      </c>
      <c r="K466" s="24"/>
      <c r="M466" s="23">
        <f>SUM(M467:M467)</f>
        <v>0</v>
      </c>
      <c r="N466" s="23">
        <f>SUM(N467:N467)</f>
        <v>0</v>
      </c>
      <c r="O466" s="32">
        <f t="shared" si="57"/>
        <v>0</v>
      </c>
      <c r="Q466" s="33"/>
    </row>
    <row r="467" spans="1:16379" ht="16.5" hidden="1" customHeight="1">
      <c r="A467" s="25" t="s">
        <v>572</v>
      </c>
      <c r="B467" s="23"/>
      <c r="C467" s="23"/>
      <c r="D467" s="23"/>
      <c r="E467" s="24"/>
      <c r="F467" s="23"/>
      <c r="G467" s="20"/>
      <c r="H467" s="21"/>
      <c r="I467" s="23"/>
      <c r="J467" s="20"/>
      <c r="K467" s="24"/>
      <c r="M467" s="23"/>
      <c r="N467" s="23"/>
      <c r="O467" s="32">
        <f t="shared" si="57"/>
        <v>0</v>
      </c>
      <c r="Q467" s="33"/>
    </row>
    <row r="468" spans="1:16379" ht="16.5" customHeight="1">
      <c r="A468" s="25" t="s">
        <v>287</v>
      </c>
      <c r="B468" s="23">
        <v>46684</v>
      </c>
      <c r="C468" s="23">
        <v>-17</v>
      </c>
      <c r="D468" s="23">
        <v>-17</v>
      </c>
      <c r="E468" s="24">
        <f t="shared" si="55"/>
        <v>100</v>
      </c>
      <c r="F468" s="23">
        <v>220</v>
      </c>
      <c r="G468" s="20">
        <f>D468-F468</f>
        <v>-237</v>
      </c>
      <c r="H468" s="21">
        <f t="shared" si="56"/>
        <v>-107.72727272727273</v>
      </c>
      <c r="I468" s="23">
        <v>40976</v>
      </c>
      <c r="J468" s="20">
        <f>I468-B468</f>
        <v>-5708</v>
      </c>
      <c r="K468" s="24">
        <f>J468/B468*100</f>
        <v>-12.226887156199126</v>
      </c>
      <c r="M468" s="23">
        <v>40811</v>
      </c>
      <c r="N468" s="23">
        <v>165</v>
      </c>
      <c r="O468" s="32">
        <f t="shared" si="57"/>
        <v>40976</v>
      </c>
      <c r="Q468" s="33"/>
    </row>
    <row r="469" spans="1:16379" s="2" customFormat="1" ht="16.5" customHeight="1">
      <c r="A469" s="45" t="s">
        <v>288</v>
      </c>
      <c r="B469" s="20">
        <f>B470+B473+B477+B479+B485+B488+B491</f>
        <v>50612</v>
      </c>
      <c r="C469" s="20">
        <f>C470+C473+C477+C479+C485+C488+C491</f>
        <v>35912</v>
      </c>
      <c r="D469" s="20">
        <f>D470+D473+D477+D479+D485+D488+D491</f>
        <v>35622</v>
      </c>
      <c r="E469" s="24">
        <f t="shared" si="55"/>
        <v>99.192470483403866</v>
      </c>
      <c r="F469" s="20">
        <f>F470+F473+F477+F479+F485+F488+F491</f>
        <v>33538</v>
      </c>
      <c r="G469" s="20">
        <f>D469-F469</f>
        <v>2084</v>
      </c>
      <c r="H469" s="21">
        <f t="shared" si="56"/>
        <v>6.2138469795455897</v>
      </c>
      <c r="I469" s="20">
        <f>I470+I473+I477+I479+I485+I488+I491</f>
        <v>53377.549999999996</v>
      </c>
      <c r="J469" s="20">
        <f>I469-B469</f>
        <v>2765.5499999999956</v>
      </c>
      <c r="K469" s="24">
        <f>J469/B469*100</f>
        <v>5.4642179720224364</v>
      </c>
      <c r="M469" s="20">
        <f>M470+M473+M477+M479+M485+M488+M491</f>
        <v>34945.550000000003</v>
      </c>
      <c r="N469" s="20">
        <f>N470+N473+N477+N479+N485+N488+N491</f>
        <v>3432</v>
      </c>
      <c r="O469" s="32">
        <f t="shared" si="57"/>
        <v>38377.550000000003</v>
      </c>
      <c r="Q469" s="33"/>
    </row>
    <row r="470" spans="1:16379" ht="16.5" customHeight="1">
      <c r="A470" s="25" t="s">
        <v>289</v>
      </c>
      <c r="B470" s="23">
        <v>294</v>
      </c>
      <c r="C470" s="23">
        <v>242</v>
      </c>
      <c r="D470" s="23">
        <v>242</v>
      </c>
      <c r="E470" s="24">
        <f t="shared" si="55"/>
        <v>100</v>
      </c>
      <c r="F470" s="23">
        <v>272</v>
      </c>
      <c r="G470" s="20">
        <f>D470-F470</f>
        <v>-30</v>
      </c>
      <c r="H470" s="21">
        <f t="shared" si="56"/>
        <v>-11.029411764705882</v>
      </c>
      <c r="I470" s="23">
        <f>SUM(I471:I472)</f>
        <v>22992.97</v>
      </c>
      <c r="J470" s="20">
        <f>I470-B470</f>
        <v>22698.97</v>
      </c>
      <c r="K470" s="24">
        <f>J470/B470*100</f>
        <v>7720.7380952380954</v>
      </c>
      <c r="M470" s="23">
        <f>SUM(M471:M472)</f>
        <v>7751.97</v>
      </c>
      <c r="N470" s="23">
        <f>SUM(N471:N472)</f>
        <v>241</v>
      </c>
      <c r="O470" s="32">
        <f t="shared" si="57"/>
        <v>7992.97</v>
      </c>
      <c r="Q470" s="33"/>
    </row>
    <row r="471" spans="1:16379" ht="16.5" customHeight="1">
      <c r="A471" s="25" t="s">
        <v>358</v>
      </c>
      <c r="B471" s="23"/>
      <c r="C471" s="23"/>
      <c r="D471" s="23"/>
      <c r="E471" s="24"/>
      <c r="F471" s="23"/>
      <c r="G471" s="20"/>
      <c r="H471" s="21"/>
      <c r="I471" s="23">
        <v>251.97</v>
      </c>
      <c r="J471" s="20"/>
      <c r="K471" s="24"/>
      <c r="M471" s="23">
        <v>251.97</v>
      </c>
      <c r="N471" s="23"/>
      <c r="O471" s="32">
        <f t="shared" si="57"/>
        <v>251.97</v>
      </c>
      <c r="Q471" s="33"/>
    </row>
    <row r="472" spans="1:16379" ht="16.5" customHeight="1">
      <c r="A472" s="25" t="s">
        <v>573</v>
      </c>
      <c r="B472" s="23"/>
      <c r="C472" s="23"/>
      <c r="D472" s="23"/>
      <c r="E472" s="24"/>
      <c r="F472" s="23"/>
      <c r="G472" s="20"/>
      <c r="H472" s="21"/>
      <c r="I472" s="23">
        <f>7741+15000</f>
        <v>22741</v>
      </c>
      <c r="J472" s="20"/>
      <c r="K472" s="24"/>
      <c r="M472" s="23">
        <v>7500</v>
      </c>
      <c r="N472" s="23">
        <v>241</v>
      </c>
      <c r="O472" s="32">
        <f t="shared" si="57"/>
        <v>7741</v>
      </c>
      <c r="Q472" s="33"/>
    </row>
    <row r="473" spans="1:16379" ht="16.5" customHeight="1">
      <c r="A473" s="25" t="s">
        <v>290</v>
      </c>
      <c r="B473" s="23">
        <v>1450</v>
      </c>
      <c r="C473" s="23">
        <v>1508</v>
      </c>
      <c r="D473" s="23">
        <v>1508</v>
      </c>
      <c r="E473" s="24">
        <f t="shared" si="55"/>
        <v>100</v>
      </c>
      <c r="F473" s="23">
        <v>2544</v>
      </c>
      <c r="G473" s="20">
        <f>D473-F473</f>
        <v>-1036</v>
      </c>
      <c r="H473" s="21">
        <f t="shared" si="56"/>
        <v>-40.723270440251575</v>
      </c>
      <c r="I473" s="23">
        <f>SUM(I474:I476)</f>
        <v>21462.26</v>
      </c>
      <c r="J473" s="20">
        <f>I473-B473</f>
        <v>20012.259999999998</v>
      </c>
      <c r="K473" s="24">
        <f>J473/B473*100</f>
        <v>1380.1558620689655</v>
      </c>
      <c r="M473" s="23">
        <f>SUM(M474:M476)</f>
        <v>21462.26</v>
      </c>
      <c r="N473" s="23">
        <f>SUM(N474:N476)</f>
        <v>0</v>
      </c>
      <c r="O473" s="32">
        <f t="shared" si="57"/>
        <v>21462.26</v>
      </c>
      <c r="Q473" s="33"/>
    </row>
    <row r="474" spans="1:16379" ht="16.5" customHeight="1">
      <c r="A474" s="25" t="s">
        <v>358</v>
      </c>
      <c r="B474" s="23"/>
      <c r="C474" s="23"/>
      <c r="D474" s="23"/>
      <c r="E474" s="24"/>
      <c r="F474" s="23"/>
      <c r="G474" s="20"/>
      <c r="H474" s="21"/>
      <c r="I474" s="23">
        <v>1079.57</v>
      </c>
      <c r="J474" s="20"/>
      <c r="K474" s="24"/>
      <c r="M474" s="23">
        <v>1079.57</v>
      </c>
      <c r="N474" s="23"/>
      <c r="O474" s="32">
        <f t="shared" si="57"/>
        <v>1079.57</v>
      </c>
      <c r="Q474" s="33"/>
    </row>
    <row r="475" spans="1:16379" ht="16.5" customHeight="1">
      <c r="A475" s="25" t="s">
        <v>359</v>
      </c>
      <c r="B475" s="23"/>
      <c r="C475" s="23"/>
      <c r="D475" s="23"/>
      <c r="E475" s="24"/>
      <c r="F475" s="23"/>
      <c r="G475" s="20"/>
      <c r="H475" s="21"/>
      <c r="I475" s="23">
        <v>20376.169999999998</v>
      </c>
      <c r="J475" s="20"/>
      <c r="K475" s="24"/>
      <c r="M475" s="23">
        <v>20376.169999999998</v>
      </c>
      <c r="N475" s="23"/>
      <c r="O475" s="32">
        <f t="shared" si="57"/>
        <v>20376.169999999998</v>
      </c>
      <c r="Q475" s="33"/>
    </row>
    <row r="476" spans="1:16379" ht="16.5" customHeight="1">
      <c r="A476" s="25" t="s">
        <v>574</v>
      </c>
      <c r="B476" s="23"/>
      <c r="C476" s="23"/>
      <c r="D476" s="23"/>
      <c r="E476" s="24"/>
      <c r="F476" s="23"/>
      <c r="G476" s="20"/>
      <c r="H476" s="21"/>
      <c r="I476" s="23">
        <v>6.52</v>
      </c>
      <c r="J476" s="20"/>
      <c r="K476" s="24"/>
      <c r="M476" s="23">
        <v>6.52</v>
      </c>
      <c r="N476" s="23"/>
      <c r="O476" s="32">
        <f t="shared" si="57"/>
        <v>6.52</v>
      </c>
      <c r="Q476" s="33"/>
    </row>
    <row r="477" spans="1:16379" ht="16.5" customHeight="1">
      <c r="A477" s="25" t="s">
        <v>291</v>
      </c>
      <c r="B477" s="23">
        <v>53</v>
      </c>
      <c r="C477" s="23">
        <v>60</v>
      </c>
      <c r="D477" s="23">
        <v>60</v>
      </c>
      <c r="E477" s="24">
        <f t="shared" si="55"/>
        <v>100</v>
      </c>
      <c r="F477" s="23">
        <v>68</v>
      </c>
      <c r="G477" s="20">
        <f>D477-F477</f>
        <v>-8</v>
      </c>
      <c r="H477" s="21">
        <f t="shared" si="56"/>
        <v>-11.76470588235294</v>
      </c>
      <c r="I477" s="23">
        <f>SUM(I478:I478)</f>
        <v>56.24</v>
      </c>
      <c r="J477" s="20">
        <f>I477-B477</f>
        <v>3.240000000000002</v>
      </c>
      <c r="K477" s="24">
        <f>J477/B477*100</f>
        <v>6.1132075471698153</v>
      </c>
      <c r="M477" s="23">
        <f>SUM(M478:M478)</f>
        <v>56.24</v>
      </c>
      <c r="N477" s="23">
        <f>SUM(N478:N478)</f>
        <v>0</v>
      </c>
      <c r="O477" s="32">
        <f t="shared" si="57"/>
        <v>56.24</v>
      </c>
      <c r="Q477" s="33"/>
    </row>
    <row r="478" spans="1:16379" ht="16.5" customHeight="1">
      <c r="A478" s="25" t="s">
        <v>575</v>
      </c>
      <c r="B478" s="23"/>
      <c r="C478" s="23"/>
      <c r="D478" s="23"/>
      <c r="E478" s="24"/>
      <c r="F478" s="23"/>
      <c r="G478" s="20"/>
      <c r="H478" s="21"/>
      <c r="I478" s="23">
        <v>56.24</v>
      </c>
      <c r="J478" s="20"/>
      <c r="K478" s="24"/>
      <c r="M478" s="23">
        <v>56.24</v>
      </c>
      <c r="N478" s="23"/>
      <c r="O478" s="32">
        <f t="shared" si="57"/>
        <v>56.24</v>
      </c>
      <c r="Q478" s="33"/>
    </row>
    <row r="479" spans="1:16379" ht="16.5" customHeight="1">
      <c r="A479" s="25" t="s">
        <v>292</v>
      </c>
      <c r="B479" s="23">
        <v>24606</v>
      </c>
      <c r="C479" s="23">
        <v>1197</v>
      </c>
      <c r="D479" s="23">
        <v>1197</v>
      </c>
      <c r="E479" s="24">
        <f t="shared" si="55"/>
        <v>100</v>
      </c>
      <c r="F479" s="23">
        <v>900</v>
      </c>
      <c r="G479" s="20">
        <f>D479-F479</f>
        <v>297</v>
      </c>
      <c r="H479" s="21">
        <f t="shared" si="56"/>
        <v>33</v>
      </c>
      <c r="I479" s="23">
        <f>SUM(I480:I484)</f>
        <v>2366.0299999999997</v>
      </c>
      <c r="J479" s="20">
        <f>I479-B479</f>
        <v>-22239.97</v>
      </c>
      <c r="K479" s="24">
        <f>J479/B479*100</f>
        <v>-90.384337153539789</v>
      </c>
      <c r="M479" s="23">
        <f>SUM(M480:M484)</f>
        <v>2366.0299999999997</v>
      </c>
      <c r="N479" s="23">
        <f>SUM(N480:N484)</f>
        <v>0</v>
      </c>
      <c r="O479" s="32">
        <f t="shared" si="57"/>
        <v>2366.0299999999997</v>
      </c>
      <c r="Q479" s="33"/>
    </row>
    <row r="480" spans="1:16379" ht="16.5" customHeight="1">
      <c r="A480" s="25" t="s">
        <v>576</v>
      </c>
      <c r="B480" s="23"/>
      <c r="C480" s="23"/>
      <c r="D480" s="23"/>
      <c r="E480" s="24"/>
      <c r="F480" s="23"/>
      <c r="G480" s="20"/>
      <c r="H480" s="21"/>
      <c r="I480" s="23">
        <v>848.64</v>
      </c>
      <c r="J480" s="20"/>
      <c r="K480" s="24"/>
      <c r="M480" s="23">
        <v>848.64</v>
      </c>
      <c r="N480" s="23"/>
      <c r="O480" s="32">
        <f t="shared" si="57"/>
        <v>848.64</v>
      </c>
      <c r="Q480" s="33"/>
    </row>
    <row r="481" spans="1:17" ht="16.5" customHeight="1">
      <c r="A481" s="25" t="s">
        <v>359</v>
      </c>
      <c r="B481" s="23"/>
      <c r="C481" s="23"/>
      <c r="D481" s="23"/>
      <c r="E481" s="24"/>
      <c r="F481" s="23"/>
      <c r="G481" s="20"/>
      <c r="H481" s="21"/>
      <c r="I481" s="23">
        <v>1123</v>
      </c>
      <c r="J481" s="20"/>
      <c r="K481" s="24"/>
      <c r="M481" s="23">
        <v>1123</v>
      </c>
      <c r="N481" s="23"/>
      <c r="O481" s="32">
        <f t="shared" si="57"/>
        <v>1123</v>
      </c>
      <c r="Q481" s="33"/>
    </row>
    <row r="482" spans="1:17" ht="16.5" customHeight="1">
      <c r="A482" s="25" t="s">
        <v>577</v>
      </c>
      <c r="B482" s="23"/>
      <c r="C482" s="23"/>
      <c r="D482" s="23"/>
      <c r="E482" s="24"/>
      <c r="F482" s="23"/>
      <c r="G482" s="20"/>
      <c r="H482" s="21"/>
      <c r="I482" s="23">
        <v>16</v>
      </c>
      <c r="J482" s="20"/>
      <c r="K482" s="24"/>
      <c r="M482" s="23">
        <v>16</v>
      </c>
      <c r="N482" s="23"/>
      <c r="O482" s="32">
        <f t="shared" si="57"/>
        <v>16</v>
      </c>
      <c r="Q482" s="33"/>
    </row>
    <row r="483" spans="1:17" ht="16.5" customHeight="1">
      <c r="A483" s="25" t="s">
        <v>578</v>
      </c>
      <c r="B483" s="23"/>
      <c r="C483" s="23"/>
      <c r="D483" s="23"/>
      <c r="E483" s="24"/>
      <c r="F483" s="23"/>
      <c r="G483" s="20"/>
      <c r="H483" s="21"/>
      <c r="I483" s="23">
        <v>101</v>
      </c>
      <c r="J483" s="20"/>
      <c r="K483" s="24"/>
      <c r="M483" s="23">
        <v>101</v>
      </c>
      <c r="N483" s="23"/>
      <c r="O483" s="32">
        <f t="shared" si="57"/>
        <v>101</v>
      </c>
      <c r="Q483" s="33"/>
    </row>
    <row r="484" spans="1:17" ht="16.5" customHeight="1">
      <c r="A484" s="25" t="s">
        <v>579</v>
      </c>
      <c r="B484" s="23"/>
      <c r="C484" s="23"/>
      <c r="D484" s="23"/>
      <c r="E484" s="24"/>
      <c r="F484" s="23"/>
      <c r="G484" s="20"/>
      <c r="H484" s="21"/>
      <c r="I484" s="23">
        <v>277.39</v>
      </c>
      <c r="J484" s="20"/>
      <c r="K484" s="24"/>
      <c r="M484" s="23">
        <v>277.39</v>
      </c>
      <c r="N484" s="23"/>
      <c r="O484" s="32">
        <f t="shared" si="57"/>
        <v>277.39</v>
      </c>
      <c r="Q484" s="33"/>
    </row>
    <row r="485" spans="1:17" ht="16.5" customHeight="1">
      <c r="A485" s="25" t="s">
        <v>293</v>
      </c>
      <c r="B485" s="23">
        <v>424</v>
      </c>
      <c r="C485" s="23">
        <v>455</v>
      </c>
      <c r="D485" s="23">
        <v>451</v>
      </c>
      <c r="E485" s="24">
        <f t="shared" si="55"/>
        <v>99.120879120879124</v>
      </c>
      <c r="F485" s="23">
        <v>452</v>
      </c>
      <c r="G485" s="20">
        <f>D485-F485</f>
        <v>-1</v>
      </c>
      <c r="H485" s="21">
        <f t="shared" si="56"/>
        <v>-0.22123893805309736</v>
      </c>
      <c r="I485" s="23">
        <f>SUM(I486:I487)</f>
        <v>380.04999999999995</v>
      </c>
      <c r="J485" s="20">
        <f>I485-B485</f>
        <v>-43.950000000000045</v>
      </c>
      <c r="K485" s="24">
        <f>J485/B485*100</f>
        <v>-10.36556603773586</v>
      </c>
      <c r="M485" s="23">
        <f>SUM(M486:M487)</f>
        <v>349.04999999999995</v>
      </c>
      <c r="N485" s="23">
        <f>SUM(N486:N487)</f>
        <v>31</v>
      </c>
      <c r="O485" s="32">
        <f t="shared" si="57"/>
        <v>380.04999999999995</v>
      </c>
      <c r="Q485" s="33"/>
    </row>
    <row r="486" spans="1:17" ht="16.5" customHeight="1">
      <c r="A486" s="34" t="s">
        <v>358</v>
      </c>
      <c r="B486" s="23"/>
      <c r="C486" s="23"/>
      <c r="D486" s="23"/>
      <c r="E486" s="24"/>
      <c r="F486" s="23"/>
      <c r="G486" s="20"/>
      <c r="H486" s="21"/>
      <c r="I486" s="23">
        <v>331.65</v>
      </c>
      <c r="J486" s="20"/>
      <c r="K486" s="24"/>
      <c r="M486" s="23">
        <v>300.64999999999998</v>
      </c>
      <c r="N486" s="23">
        <v>31</v>
      </c>
      <c r="O486" s="32">
        <f t="shared" si="57"/>
        <v>331.65</v>
      </c>
      <c r="Q486" s="33"/>
    </row>
    <row r="487" spans="1:17" ht="16.5" customHeight="1">
      <c r="A487" s="34" t="s">
        <v>359</v>
      </c>
      <c r="B487" s="23"/>
      <c r="C487" s="23"/>
      <c r="D487" s="23"/>
      <c r="E487" s="24"/>
      <c r="F487" s="23"/>
      <c r="G487" s="20"/>
      <c r="H487" s="21"/>
      <c r="I487" s="23">
        <v>48.4</v>
      </c>
      <c r="J487" s="20"/>
      <c r="K487" s="24"/>
      <c r="M487" s="23">
        <v>48.4</v>
      </c>
      <c r="N487" s="23"/>
      <c r="O487" s="32">
        <f t="shared" si="57"/>
        <v>48.4</v>
      </c>
      <c r="Q487" s="33"/>
    </row>
    <row r="488" spans="1:17" ht="16.5" customHeight="1">
      <c r="A488" s="25" t="s">
        <v>294</v>
      </c>
      <c r="B488" s="23">
        <v>7257</v>
      </c>
      <c r="C488" s="23">
        <v>11318</v>
      </c>
      <c r="D488" s="23">
        <v>11318</v>
      </c>
      <c r="E488" s="24">
        <f t="shared" ref="E488:E509" si="58">D488/C488*100</f>
        <v>100</v>
      </c>
      <c r="F488" s="23">
        <v>8033</v>
      </c>
      <c r="G488" s="20">
        <f>D488-F488</f>
        <v>3285</v>
      </c>
      <c r="H488" s="20">
        <f t="shared" ref="H488:H509" si="59">G488/F488*100</f>
        <v>40.893813021287187</v>
      </c>
      <c r="I488" s="23">
        <f>SUM(I489:I490)</f>
        <v>3160</v>
      </c>
      <c r="J488" s="20">
        <f>I488-B488</f>
        <v>-4097</v>
      </c>
      <c r="K488" s="24">
        <f>J488/B488*100</f>
        <v>-56.455835744798122</v>
      </c>
      <c r="M488" s="23">
        <f>SUM(M489:M490)</f>
        <v>0</v>
      </c>
      <c r="N488" s="23">
        <f>SUM(N489:N490)</f>
        <v>3160</v>
      </c>
      <c r="O488" s="32">
        <f t="shared" ref="O488:O518" si="60">M488+N488</f>
        <v>3160</v>
      </c>
      <c r="Q488" s="33"/>
    </row>
    <row r="489" spans="1:17" ht="16.5" customHeight="1">
      <c r="A489" s="25" t="s">
        <v>580</v>
      </c>
      <c r="B489" s="23"/>
      <c r="C489" s="23"/>
      <c r="D489" s="23"/>
      <c r="E489" s="24"/>
      <c r="F489" s="23"/>
      <c r="G489" s="20"/>
      <c r="H489" s="21"/>
      <c r="I489" s="23">
        <v>3000</v>
      </c>
      <c r="J489" s="20"/>
      <c r="K489" s="24"/>
      <c r="M489" s="23"/>
      <c r="N489" s="23">
        <v>3000</v>
      </c>
      <c r="O489" s="32">
        <f t="shared" si="60"/>
        <v>3000</v>
      </c>
      <c r="Q489" s="33"/>
    </row>
    <row r="490" spans="1:17" ht="16.5" customHeight="1">
      <c r="A490" s="25" t="s">
        <v>581</v>
      </c>
      <c r="B490" s="23"/>
      <c r="C490" s="23"/>
      <c r="D490" s="23"/>
      <c r="E490" s="24"/>
      <c r="F490" s="23"/>
      <c r="G490" s="20"/>
      <c r="H490" s="21"/>
      <c r="I490" s="23">
        <v>160</v>
      </c>
      <c r="J490" s="20"/>
      <c r="K490" s="24"/>
      <c r="M490" s="23"/>
      <c r="N490" s="23">
        <v>160</v>
      </c>
      <c r="O490" s="32">
        <f t="shared" si="60"/>
        <v>160</v>
      </c>
      <c r="Q490" s="33"/>
    </row>
    <row r="491" spans="1:17" ht="16.5" customHeight="1">
      <c r="A491" s="25" t="s">
        <v>582</v>
      </c>
      <c r="B491" s="23">
        <v>16528</v>
      </c>
      <c r="C491" s="23">
        <f>20846+286</f>
        <v>21132</v>
      </c>
      <c r="D491" s="23">
        <v>20846</v>
      </c>
      <c r="E491" s="24">
        <f t="shared" si="58"/>
        <v>98.646602309293968</v>
      </c>
      <c r="F491" s="23">
        <f>562+20707</f>
        <v>21269</v>
      </c>
      <c r="G491" s="20">
        <f>D491-F491</f>
        <v>-423</v>
      </c>
      <c r="H491" s="21">
        <f t="shared" si="59"/>
        <v>-1.9888100051718465</v>
      </c>
      <c r="I491" s="23">
        <v>2960</v>
      </c>
      <c r="J491" s="20">
        <f>I491-B491</f>
        <v>-13568</v>
      </c>
      <c r="K491" s="24">
        <f>J491/B491*100</f>
        <v>-82.090997095837366</v>
      </c>
      <c r="M491" s="23">
        <v>2960</v>
      </c>
      <c r="N491" s="23"/>
      <c r="O491" s="32">
        <f t="shared" si="60"/>
        <v>2960</v>
      </c>
      <c r="Q491" s="33"/>
    </row>
    <row r="492" spans="1:17" s="2" customFormat="1" ht="16.5" customHeight="1">
      <c r="A492" s="45" t="s">
        <v>296</v>
      </c>
      <c r="B492" s="20">
        <f>B493+B497+B498</f>
        <v>1188</v>
      </c>
      <c r="C492" s="20">
        <f>C493+C497+C498</f>
        <v>1301</v>
      </c>
      <c r="D492" s="20">
        <f>D493+D497+D498</f>
        <v>1267</v>
      </c>
      <c r="E492" s="24">
        <f t="shared" si="58"/>
        <v>97.386625672559575</v>
      </c>
      <c r="F492" s="20">
        <f>F493+F497+F498</f>
        <v>2175</v>
      </c>
      <c r="G492" s="20">
        <f>D492-F492</f>
        <v>-908</v>
      </c>
      <c r="H492" s="21">
        <f t="shared" si="59"/>
        <v>-41.747126436781613</v>
      </c>
      <c r="I492" s="20">
        <f>I493+I497+I498</f>
        <v>2517.08</v>
      </c>
      <c r="J492" s="20">
        <f>I492-B492</f>
        <v>1329.08</v>
      </c>
      <c r="K492" s="24">
        <f>J492/B492*100</f>
        <v>111.87542087542086</v>
      </c>
      <c r="M492" s="20">
        <f>M493+M497+M498</f>
        <v>2512.08</v>
      </c>
      <c r="N492" s="20">
        <f>N493+N497+N498</f>
        <v>5</v>
      </c>
      <c r="O492" s="32">
        <f t="shared" si="60"/>
        <v>2517.08</v>
      </c>
      <c r="Q492" s="33"/>
    </row>
    <row r="493" spans="1:17" s="2" customFormat="1" ht="16.5" customHeight="1">
      <c r="A493" s="34" t="s">
        <v>297</v>
      </c>
      <c r="B493" s="23">
        <v>259</v>
      </c>
      <c r="C493" s="23">
        <v>1224</v>
      </c>
      <c r="D493" s="23">
        <v>1190</v>
      </c>
      <c r="E493" s="24">
        <f t="shared" si="58"/>
        <v>97.222222222222214</v>
      </c>
      <c r="F493" s="23">
        <v>882</v>
      </c>
      <c r="G493" s="20">
        <f>D493-F493</f>
        <v>308</v>
      </c>
      <c r="H493" s="21">
        <f t="shared" si="59"/>
        <v>34.920634920634917</v>
      </c>
      <c r="I493" s="23">
        <f>SUM(I494:I496)</f>
        <v>1051.08</v>
      </c>
      <c r="J493" s="20">
        <f>I493-B493</f>
        <v>792.07999999999993</v>
      </c>
      <c r="K493" s="24">
        <f>J493/B493*100</f>
        <v>305.82239382239379</v>
      </c>
      <c r="M493" s="23">
        <f>SUM(M494:M496)</f>
        <v>1046.08</v>
      </c>
      <c r="N493" s="23">
        <f>SUM(N494:N496)</f>
        <v>5</v>
      </c>
      <c r="O493" s="32">
        <f t="shared" si="60"/>
        <v>1051.08</v>
      </c>
      <c r="Q493" s="33"/>
    </row>
    <row r="494" spans="1:17" s="2" customFormat="1" ht="16.5" customHeight="1">
      <c r="A494" s="34" t="s">
        <v>358</v>
      </c>
      <c r="B494" s="23"/>
      <c r="C494" s="23"/>
      <c r="D494" s="23"/>
      <c r="E494" s="24"/>
      <c r="F494" s="23"/>
      <c r="G494" s="20"/>
      <c r="H494" s="21"/>
      <c r="I494" s="23">
        <v>236.95</v>
      </c>
      <c r="J494" s="20"/>
      <c r="K494" s="24"/>
      <c r="M494" s="23">
        <v>236.95</v>
      </c>
      <c r="N494" s="23"/>
      <c r="O494" s="32">
        <f t="shared" si="60"/>
        <v>236.95</v>
      </c>
      <c r="Q494" s="33"/>
    </row>
    <row r="495" spans="1:17" s="2" customFormat="1" ht="16.5" customHeight="1">
      <c r="A495" s="34" t="s">
        <v>359</v>
      </c>
      <c r="B495" s="23"/>
      <c r="C495" s="23"/>
      <c r="D495" s="23"/>
      <c r="E495" s="24"/>
      <c r="F495" s="23"/>
      <c r="G495" s="20"/>
      <c r="H495" s="21"/>
      <c r="I495" s="23">
        <v>30.83</v>
      </c>
      <c r="J495" s="20"/>
      <c r="K495" s="24"/>
      <c r="M495" s="23">
        <v>25.83</v>
      </c>
      <c r="N495" s="23">
        <v>5</v>
      </c>
      <c r="O495" s="32">
        <f t="shared" si="60"/>
        <v>30.83</v>
      </c>
      <c r="Q495" s="33"/>
    </row>
    <row r="496" spans="1:17" s="2" customFormat="1" ht="16.5" customHeight="1">
      <c r="A496" s="34" t="s">
        <v>583</v>
      </c>
      <c r="B496" s="23"/>
      <c r="C496" s="23"/>
      <c r="D496" s="23"/>
      <c r="E496" s="24"/>
      <c r="F496" s="23"/>
      <c r="G496" s="20"/>
      <c r="H496" s="21"/>
      <c r="I496" s="23">
        <v>783.3</v>
      </c>
      <c r="J496" s="20"/>
      <c r="K496" s="24"/>
      <c r="M496" s="23">
        <v>783.3</v>
      </c>
      <c r="N496" s="23">
        <v>0</v>
      </c>
      <c r="O496" s="32">
        <f t="shared" si="60"/>
        <v>783.3</v>
      </c>
      <c r="Q496" s="33"/>
    </row>
    <row r="497" spans="1:16379" s="2" customFormat="1" ht="16.5" customHeight="1">
      <c r="A497" s="34" t="s">
        <v>298</v>
      </c>
      <c r="B497" s="23">
        <v>812</v>
      </c>
      <c r="C497" s="23">
        <v>77</v>
      </c>
      <c r="D497" s="23">
        <v>77</v>
      </c>
      <c r="E497" s="24">
        <f t="shared" si="58"/>
        <v>100</v>
      </c>
      <c r="F497" s="23">
        <v>169</v>
      </c>
      <c r="G497" s="20">
        <f>D497-F497</f>
        <v>-92</v>
      </c>
      <c r="H497" s="21">
        <f t="shared" si="59"/>
        <v>-54.437869822485204</v>
      </c>
      <c r="I497" s="23"/>
      <c r="J497" s="20">
        <f>I497-B497</f>
        <v>-812</v>
      </c>
      <c r="K497" s="24">
        <f>J497/B497*100</f>
        <v>-100</v>
      </c>
      <c r="M497" s="23"/>
      <c r="N497" s="23"/>
      <c r="O497" s="32">
        <f t="shared" si="60"/>
        <v>0</v>
      </c>
      <c r="Q497" s="33"/>
    </row>
    <row r="498" spans="1:16379" s="2" customFormat="1" ht="16.5" customHeight="1">
      <c r="A498" s="34" t="s">
        <v>299</v>
      </c>
      <c r="B498" s="23">
        <v>117</v>
      </c>
      <c r="C498" s="23"/>
      <c r="D498" s="23"/>
      <c r="E498" s="24"/>
      <c r="F498" s="23">
        <f>1124</f>
        <v>1124</v>
      </c>
      <c r="G498" s="20">
        <f>D498-F498</f>
        <v>-1124</v>
      </c>
      <c r="H498" s="21">
        <f t="shared" si="59"/>
        <v>-100</v>
      </c>
      <c r="I498" s="23">
        <v>1466</v>
      </c>
      <c r="J498" s="20">
        <f>I498-B498</f>
        <v>1349</v>
      </c>
      <c r="K498" s="24">
        <f>J498/B498*100</f>
        <v>1152.9914529914529</v>
      </c>
      <c r="M498" s="23">
        <v>1466</v>
      </c>
      <c r="N498" s="23"/>
      <c r="O498" s="32">
        <f t="shared" si="60"/>
        <v>1466</v>
      </c>
      <c r="Q498" s="33"/>
    </row>
    <row r="499" spans="1:16379" s="2" customFormat="1" ht="16.5" customHeight="1">
      <c r="A499" s="45" t="s">
        <v>300</v>
      </c>
      <c r="B499" s="20">
        <f>B500+B501+B504+B506+B507</f>
        <v>2445</v>
      </c>
      <c r="C499" s="20">
        <f>C500+C501+C504+C506+C507</f>
        <v>966</v>
      </c>
      <c r="D499" s="20">
        <f>D500+D501+D504+D506+D507</f>
        <v>873</v>
      </c>
      <c r="E499" s="24">
        <f t="shared" si="58"/>
        <v>90.372670807453417</v>
      </c>
      <c r="F499" s="20">
        <f>F500+F501+F504+F506+F507</f>
        <v>398</v>
      </c>
      <c r="G499" s="20">
        <f>D499-F499</f>
        <v>475</v>
      </c>
      <c r="H499" s="21">
        <f t="shared" si="59"/>
        <v>119.3467336683417</v>
      </c>
      <c r="I499" s="20">
        <f>I500+I501+I504+I506+I507</f>
        <v>207</v>
      </c>
      <c r="J499" s="20">
        <f>I499-B499</f>
        <v>-2238</v>
      </c>
      <c r="K499" s="24">
        <f>J499/B499*100</f>
        <v>-91.533742331288352</v>
      </c>
      <c r="M499" s="20">
        <f>M500+M501+M504+M506+M507</f>
        <v>195</v>
      </c>
      <c r="N499" s="20">
        <f>N500+N501+N504+N506+N507</f>
        <v>12</v>
      </c>
      <c r="O499" s="32">
        <f t="shared" si="60"/>
        <v>207</v>
      </c>
      <c r="Q499" s="33"/>
    </row>
    <row r="500" spans="1:16379" s="2" customFormat="1" ht="16.5" customHeight="1">
      <c r="A500" s="25" t="s">
        <v>301</v>
      </c>
      <c r="B500" s="23"/>
      <c r="C500" s="23">
        <v>50</v>
      </c>
      <c r="D500" s="23">
        <v>50</v>
      </c>
      <c r="E500" s="24">
        <f t="shared" si="58"/>
        <v>100</v>
      </c>
      <c r="F500" s="23">
        <v>30</v>
      </c>
      <c r="G500" s="20">
        <f>D500-F500</f>
        <v>20</v>
      </c>
      <c r="H500" s="21">
        <f t="shared" si="59"/>
        <v>66.666666666666657</v>
      </c>
      <c r="I500" s="23"/>
      <c r="J500" s="20">
        <f>I500-B500</f>
        <v>0</v>
      </c>
      <c r="K500" s="24"/>
      <c r="M500" s="23"/>
      <c r="N500" s="23"/>
      <c r="O500" s="32">
        <f t="shared" si="60"/>
        <v>0</v>
      </c>
      <c r="Q500" s="33"/>
    </row>
    <row r="501" spans="1:16379" s="2" customFormat="1" ht="16.5" customHeight="1">
      <c r="A501" s="25" t="s">
        <v>302</v>
      </c>
      <c r="B501" s="23">
        <v>7</v>
      </c>
      <c r="C501" s="23"/>
      <c r="D501" s="23"/>
      <c r="E501" s="24"/>
      <c r="F501" s="23"/>
      <c r="G501" s="20"/>
      <c r="H501" s="21"/>
      <c r="I501" s="23">
        <f>SUM(I502:I503)</f>
        <v>12</v>
      </c>
      <c r="J501" s="20">
        <f>I501-B501</f>
        <v>5</v>
      </c>
      <c r="K501" s="24">
        <f t="shared" ref="K501:K504" si="61">J501/B501*100</f>
        <v>71.428571428571431</v>
      </c>
      <c r="M501" s="23">
        <f>SUM(M502:M503)</f>
        <v>0</v>
      </c>
      <c r="N501" s="23">
        <f>SUM(N502:N503)</f>
        <v>12</v>
      </c>
      <c r="O501" s="32">
        <f t="shared" si="60"/>
        <v>12</v>
      </c>
      <c r="Q501" s="33"/>
    </row>
    <row r="502" spans="1:16379" s="2" customFormat="1" ht="16.5" customHeight="1">
      <c r="A502" s="25" t="s">
        <v>584</v>
      </c>
      <c r="B502" s="23"/>
      <c r="C502" s="23"/>
      <c r="D502" s="23"/>
      <c r="E502" s="24"/>
      <c r="F502" s="23"/>
      <c r="G502" s="20"/>
      <c r="H502" s="21"/>
      <c r="I502" s="23">
        <v>5</v>
      </c>
      <c r="J502" s="20"/>
      <c r="K502" s="24"/>
      <c r="M502" s="23"/>
      <c r="N502" s="23">
        <v>5</v>
      </c>
      <c r="O502" s="32">
        <f t="shared" si="60"/>
        <v>5</v>
      </c>
      <c r="Q502" s="33"/>
    </row>
    <row r="503" spans="1:16379" s="2" customFormat="1" ht="16.5" customHeight="1">
      <c r="A503" s="25" t="s">
        <v>585</v>
      </c>
      <c r="B503" s="23"/>
      <c r="C503" s="23"/>
      <c r="D503" s="23"/>
      <c r="E503" s="24"/>
      <c r="F503" s="23"/>
      <c r="G503" s="20"/>
      <c r="H503" s="21"/>
      <c r="I503" s="23">
        <v>7</v>
      </c>
      <c r="J503" s="20"/>
      <c r="K503" s="24"/>
      <c r="M503" s="23"/>
      <c r="N503" s="23">
        <v>7</v>
      </c>
      <c r="O503" s="32">
        <f t="shared" si="60"/>
        <v>7</v>
      </c>
      <c r="Q503" s="33"/>
    </row>
    <row r="504" spans="1:16379" s="2" customFormat="1" ht="16.5" customHeight="1">
      <c r="A504" s="25" t="s">
        <v>303</v>
      </c>
      <c r="B504" s="23">
        <v>15</v>
      </c>
      <c r="C504" s="23">
        <v>812</v>
      </c>
      <c r="D504" s="23">
        <v>807</v>
      </c>
      <c r="E504" s="24">
        <f t="shared" si="58"/>
        <v>99.384236453201964</v>
      </c>
      <c r="F504" s="23">
        <v>143</v>
      </c>
      <c r="G504" s="20">
        <f>D504-F504</f>
        <v>664</v>
      </c>
      <c r="H504" s="21">
        <f t="shared" si="59"/>
        <v>464.33566433566432</v>
      </c>
      <c r="I504" s="23">
        <f>I505</f>
        <v>20</v>
      </c>
      <c r="J504" s="20">
        <f>I504-B504</f>
        <v>5</v>
      </c>
      <c r="K504" s="24">
        <f t="shared" si="61"/>
        <v>33.333333333333329</v>
      </c>
      <c r="M504" s="23">
        <f>M505</f>
        <v>20</v>
      </c>
      <c r="N504" s="23">
        <f>N505</f>
        <v>0</v>
      </c>
      <c r="O504" s="32">
        <f t="shared" si="60"/>
        <v>20</v>
      </c>
      <c r="Q504" s="33"/>
    </row>
    <row r="505" spans="1:16379" s="2" customFormat="1" ht="16.5" customHeight="1">
      <c r="A505" s="25" t="s">
        <v>586</v>
      </c>
      <c r="B505" s="23"/>
      <c r="C505" s="23"/>
      <c r="D505" s="23"/>
      <c r="E505" s="24"/>
      <c r="F505" s="23"/>
      <c r="G505" s="20"/>
      <c r="H505" s="21"/>
      <c r="I505" s="23">
        <v>20</v>
      </c>
      <c r="J505" s="20"/>
      <c r="K505" s="24"/>
      <c r="M505" s="23">
        <v>20</v>
      </c>
      <c r="N505" s="23"/>
      <c r="O505" s="32">
        <f t="shared" si="60"/>
        <v>20</v>
      </c>
      <c r="Q505" s="33"/>
    </row>
    <row r="506" spans="1:16379" s="2" customFormat="1" ht="16.5" hidden="1" customHeight="1">
      <c r="A506" s="35" t="s">
        <v>304</v>
      </c>
      <c r="B506" s="36"/>
      <c r="C506" s="36"/>
      <c r="D506" s="36"/>
      <c r="E506" s="37" t="e">
        <f t="shared" si="58"/>
        <v>#DIV/0!</v>
      </c>
      <c r="F506" s="23"/>
      <c r="G506" s="38"/>
      <c r="H506" s="39" t="e">
        <f t="shared" si="59"/>
        <v>#DIV/0!</v>
      </c>
      <c r="I506" s="36"/>
      <c r="J506" s="38"/>
      <c r="K506" s="37" t="e">
        <f>J506/B506*100</f>
        <v>#DIV/0!</v>
      </c>
      <c r="L506" s="46"/>
      <c r="M506" s="23"/>
      <c r="N506" s="23"/>
      <c r="O506" s="32">
        <f t="shared" si="60"/>
        <v>0</v>
      </c>
      <c r="P506" s="46"/>
      <c r="Q506" s="33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  <c r="BN506" s="46"/>
      <c r="BO506" s="46"/>
      <c r="BP506" s="46"/>
      <c r="BQ506" s="46"/>
      <c r="BR506" s="46"/>
      <c r="BS506" s="46"/>
      <c r="BT506" s="46"/>
      <c r="BU506" s="46"/>
      <c r="BV506" s="46"/>
      <c r="BW506" s="46"/>
      <c r="BX506" s="46"/>
      <c r="BY506" s="46"/>
      <c r="BZ506" s="46"/>
      <c r="CA506" s="46"/>
      <c r="CB506" s="46"/>
      <c r="CC506" s="46"/>
      <c r="CD506" s="46"/>
      <c r="CE506" s="46"/>
      <c r="CF506" s="46"/>
      <c r="CG506" s="46"/>
      <c r="CH506" s="46"/>
      <c r="CI506" s="46"/>
      <c r="CJ506" s="46"/>
      <c r="CK506" s="46"/>
      <c r="CL506" s="46"/>
      <c r="CM506" s="46"/>
      <c r="CN506" s="46"/>
      <c r="CO506" s="46"/>
      <c r="CP506" s="46"/>
      <c r="CQ506" s="46"/>
      <c r="CR506" s="46"/>
      <c r="CS506" s="46"/>
      <c r="CT506" s="46"/>
      <c r="CU506" s="46"/>
      <c r="CV506" s="46"/>
      <c r="CW506" s="46"/>
      <c r="CX506" s="46"/>
      <c r="CY506" s="46"/>
      <c r="CZ506" s="46"/>
      <c r="DA506" s="46"/>
      <c r="DB506" s="46"/>
      <c r="DC506" s="46"/>
      <c r="DD506" s="46"/>
      <c r="DE506" s="46"/>
      <c r="DF506" s="46"/>
      <c r="DG506" s="46"/>
      <c r="DH506" s="46"/>
      <c r="DI506" s="46"/>
      <c r="DJ506" s="46"/>
      <c r="DK506" s="46"/>
      <c r="DL506" s="46"/>
      <c r="DM506" s="46"/>
      <c r="DN506" s="46"/>
      <c r="DO506" s="46"/>
      <c r="DP506" s="46"/>
      <c r="DQ506" s="46"/>
      <c r="DR506" s="46"/>
      <c r="DS506" s="46"/>
      <c r="DT506" s="46"/>
      <c r="DU506" s="46"/>
      <c r="DV506" s="46"/>
      <c r="DW506" s="46"/>
      <c r="DX506" s="46"/>
      <c r="DY506" s="46"/>
      <c r="DZ506" s="46"/>
      <c r="EA506" s="46"/>
      <c r="EB506" s="46"/>
      <c r="EC506" s="46"/>
      <c r="ED506" s="46"/>
      <c r="EE506" s="46"/>
      <c r="EF506" s="46"/>
      <c r="EG506" s="46"/>
      <c r="EH506" s="46"/>
      <c r="EI506" s="46"/>
      <c r="EJ506" s="46"/>
      <c r="EK506" s="46"/>
      <c r="EL506" s="46"/>
      <c r="EM506" s="46"/>
      <c r="EN506" s="46"/>
      <c r="EO506" s="46"/>
      <c r="EP506" s="46"/>
      <c r="EQ506" s="46"/>
      <c r="ER506" s="46"/>
      <c r="ES506" s="46"/>
      <c r="ET506" s="46"/>
      <c r="EU506" s="46"/>
      <c r="EV506" s="46"/>
      <c r="EW506" s="46"/>
      <c r="EX506" s="46"/>
      <c r="EY506" s="46"/>
      <c r="EZ506" s="46"/>
      <c r="FA506" s="46"/>
      <c r="FB506" s="46"/>
      <c r="FC506" s="46"/>
      <c r="FD506" s="46"/>
      <c r="FE506" s="46"/>
      <c r="FF506" s="46"/>
      <c r="FG506" s="46"/>
      <c r="FH506" s="46"/>
      <c r="FI506" s="46"/>
      <c r="FJ506" s="46"/>
      <c r="FK506" s="46"/>
      <c r="FL506" s="46"/>
      <c r="FM506" s="46"/>
      <c r="FN506" s="46"/>
      <c r="FO506" s="46"/>
      <c r="FP506" s="46"/>
      <c r="FQ506" s="46"/>
      <c r="FR506" s="46"/>
      <c r="FS506" s="46"/>
      <c r="FT506" s="46"/>
      <c r="FU506" s="46"/>
      <c r="FV506" s="46"/>
      <c r="FW506" s="46"/>
      <c r="FX506" s="46"/>
      <c r="FY506" s="46"/>
      <c r="FZ506" s="46"/>
      <c r="GA506" s="46"/>
      <c r="GB506" s="46"/>
      <c r="GC506" s="46"/>
      <c r="GD506" s="46"/>
      <c r="GE506" s="46"/>
      <c r="GF506" s="46"/>
      <c r="GG506" s="46"/>
      <c r="GH506" s="46"/>
      <c r="GI506" s="46"/>
      <c r="GJ506" s="46"/>
      <c r="GK506" s="46"/>
      <c r="GL506" s="46"/>
      <c r="GM506" s="46"/>
      <c r="GN506" s="46"/>
      <c r="GO506" s="46"/>
      <c r="GP506" s="46"/>
      <c r="GQ506" s="46"/>
      <c r="GR506" s="46"/>
      <c r="GS506" s="46"/>
      <c r="GT506" s="46"/>
      <c r="GU506" s="46"/>
      <c r="GV506" s="46"/>
      <c r="GW506" s="46"/>
      <c r="GX506" s="46"/>
      <c r="GY506" s="46"/>
      <c r="GZ506" s="46"/>
      <c r="HA506" s="46"/>
      <c r="HB506" s="46"/>
      <c r="HC506" s="46"/>
      <c r="HD506" s="46"/>
      <c r="HE506" s="46"/>
      <c r="HF506" s="46"/>
      <c r="HG506" s="46"/>
      <c r="HH506" s="46"/>
      <c r="HI506" s="46"/>
      <c r="HJ506" s="46"/>
      <c r="HK506" s="46"/>
      <c r="HL506" s="46"/>
      <c r="HM506" s="46"/>
      <c r="HN506" s="46"/>
      <c r="HO506" s="46"/>
      <c r="HP506" s="46"/>
      <c r="HQ506" s="46"/>
      <c r="HR506" s="46"/>
      <c r="HS506" s="46"/>
      <c r="HT506" s="46"/>
      <c r="HU506" s="46"/>
      <c r="HV506" s="46"/>
      <c r="HW506" s="46"/>
      <c r="HX506" s="46"/>
      <c r="HY506" s="46"/>
      <c r="HZ506" s="46"/>
      <c r="IA506" s="46"/>
      <c r="IB506" s="46"/>
      <c r="IC506" s="46"/>
      <c r="ID506" s="46"/>
      <c r="IE506" s="46"/>
      <c r="IF506" s="46"/>
      <c r="IG506" s="46"/>
      <c r="IH506" s="46"/>
      <c r="II506" s="46"/>
      <c r="IJ506" s="46"/>
      <c r="IK506" s="46"/>
      <c r="IL506" s="46"/>
      <c r="IM506" s="46"/>
      <c r="IN506" s="46"/>
      <c r="IO506" s="46"/>
      <c r="IP506" s="46"/>
      <c r="IQ506" s="46"/>
      <c r="IS506" s="46"/>
      <c r="IU506" s="46"/>
      <c r="IV506" s="46"/>
      <c r="IW506" s="46"/>
      <c r="IX506" s="46"/>
      <c r="IY506" s="46"/>
      <c r="IZ506" s="46"/>
      <c r="JA506" s="46"/>
      <c r="JB506" s="46"/>
      <c r="JG506" s="46"/>
      <c r="JH506" s="46"/>
      <c r="JI506" s="46"/>
      <c r="JJ506" s="46"/>
      <c r="JK506" s="46"/>
      <c r="JL506" s="46"/>
      <c r="JM506" s="46"/>
      <c r="JN506" s="46"/>
      <c r="JO506" s="46"/>
      <c r="JP506" s="46"/>
      <c r="JQ506" s="46"/>
      <c r="JR506" s="46"/>
      <c r="JS506" s="46"/>
      <c r="JT506" s="46"/>
      <c r="JU506" s="46"/>
      <c r="JV506" s="46"/>
      <c r="JW506" s="46"/>
      <c r="JX506" s="46"/>
      <c r="JY506" s="46"/>
      <c r="JZ506" s="46"/>
      <c r="KA506" s="46"/>
      <c r="KB506" s="46"/>
      <c r="KC506" s="46"/>
      <c r="KD506" s="46"/>
      <c r="KE506" s="46"/>
      <c r="KF506" s="46"/>
      <c r="KG506" s="46"/>
      <c r="KH506" s="46"/>
      <c r="KI506" s="46"/>
      <c r="KJ506" s="46"/>
      <c r="KK506" s="46"/>
      <c r="KL506" s="46"/>
      <c r="KM506" s="46"/>
      <c r="KN506" s="46"/>
      <c r="KO506" s="46"/>
      <c r="KP506" s="46"/>
      <c r="KQ506" s="46"/>
      <c r="KR506" s="46"/>
      <c r="KS506" s="46"/>
      <c r="KT506" s="46"/>
      <c r="KU506" s="46"/>
      <c r="KV506" s="46"/>
      <c r="KW506" s="46"/>
      <c r="KX506" s="46"/>
      <c r="KY506" s="46"/>
      <c r="KZ506" s="46"/>
      <c r="LA506" s="46"/>
      <c r="LB506" s="46"/>
      <c r="LC506" s="46"/>
      <c r="LD506" s="46"/>
      <c r="LE506" s="46"/>
      <c r="LF506" s="46"/>
      <c r="LG506" s="46"/>
      <c r="LH506" s="46"/>
      <c r="LI506" s="46"/>
      <c r="LJ506" s="46"/>
      <c r="LK506" s="46"/>
      <c r="LL506" s="46"/>
      <c r="LM506" s="46"/>
      <c r="LN506" s="46"/>
      <c r="LO506" s="46"/>
      <c r="LP506" s="46"/>
      <c r="LQ506" s="46"/>
      <c r="LR506" s="46"/>
      <c r="LS506" s="46"/>
      <c r="LT506" s="46"/>
      <c r="LU506" s="46"/>
      <c r="LV506" s="46"/>
      <c r="LW506" s="46"/>
      <c r="LX506" s="46"/>
      <c r="LY506" s="46"/>
      <c r="LZ506" s="46"/>
      <c r="MA506" s="46"/>
      <c r="MB506" s="46"/>
      <c r="MC506" s="46"/>
      <c r="MD506" s="46"/>
      <c r="ME506" s="46"/>
      <c r="MF506" s="46"/>
      <c r="MG506" s="46"/>
      <c r="MH506" s="46"/>
      <c r="MI506" s="46"/>
      <c r="MJ506" s="46"/>
      <c r="MK506" s="46"/>
      <c r="ML506" s="46"/>
      <c r="MM506" s="46"/>
      <c r="MN506" s="46"/>
      <c r="MO506" s="46"/>
      <c r="MP506" s="46"/>
      <c r="MQ506" s="46"/>
      <c r="MR506" s="46"/>
      <c r="MS506" s="46"/>
      <c r="MT506" s="46"/>
      <c r="MU506" s="46"/>
      <c r="MV506" s="46"/>
      <c r="MW506" s="46"/>
      <c r="MX506" s="46"/>
      <c r="MY506" s="46"/>
      <c r="MZ506" s="46"/>
      <c r="NA506" s="46"/>
      <c r="NB506" s="46"/>
      <c r="NC506" s="46"/>
      <c r="ND506" s="46"/>
      <c r="NE506" s="46"/>
      <c r="NF506" s="46"/>
      <c r="NG506" s="46"/>
      <c r="NH506" s="46"/>
      <c r="NI506" s="46"/>
      <c r="NJ506" s="46"/>
      <c r="NK506" s="46"/>
      <c r="NL506" s="46"/>
      <c r="NM506" s="46"/>
      <c r="NN506" s="46"/>
      <c r="NO506" s="46"/>
      <c r="NP506" s="46"/>
      <c r="NQ506" s="46"/>
      <c r="NR506" s="46"/>
      <c r="NS506" s="46"/>
      <c r="NT506" s="46"/>
      <c r="NU506" s="46"/>
      <c r="NV506" s="46"/>
      <c r="NW506" s="46"/>
      <c r="NX506" s="46"/>
      <c r="NY506" s="46"/>
      <c r="NZ506" s="46"/>
      <c r="OA506" s="46"/>
      <c r="OB506" s="46"/>
      <c r="OC506" s="46"/>
      <c r="OD506" s="46"/>
      <c r="OE506" s="46"/>
      <c r="OF506" s="46"/>
      <c r="OG506" s="46"/>
      <c r="OH506" s="46"/>
      <c r="OI506" s="46"/>
      <c r="OJ506" s="46"/>
      <c r="OK506" s="46"/>
      <c r="OL506" s="46"/>
      <c r="OM506" s="46"/>
      <c r="ON506" s="46"/>
      <c r="OO506" s="46"/>
      <c r="OP506" s="46"/>
      <c r="OQ506" s="46"/>
      <c r="OR506" s="46"/>
      <c r="OS506" s="46"/>
      <c r="OT506" s="46"/>
      <c r="OU506" s="46"/>
      <c r="OV506" s="46"/>
      <c r="OW506" s="46"/>
      <c r="OX506" s="46"/>
      <c r="OY506" s="46"/>
      <c r="OZ506" s="46"/>
      <c r="PA506" s="46"/>
      <c r="PB506" s="46"/>
      <c r="PC506" s="46"/>
      <c r="PD506" s="46"/>
      <c r="PE506" s="46"/>
      <c r="PF506" s="46"/>
      <c r="PG506" s="46"/>
      <c r="PH506" s="46"/>
      <c r="PI506" s="46"/>
      <c r="PJ506" s="46"/>
      <c r="PK506" s="46"/>
      <c r="PL506" s="46"/>
      <c r="PM506" s="46"/>
      <c r="PN506" s="46"/>
      <c r="PO506" s="46"/>
      <c r="PP506" s="46"/>
      <c r="PQ506" s="46"/>
      <c r="PR506" s="46"/>
      <c r="PS506" s="46"/>
      <c r="PT506" s="46"/>
      <c r="PU506" s="46"/>
      <c r="PV506" s="46"/>
      <c r="PW506" s="46"/>
      <c r="PX506" s="46"/>
      <c r="PY506" s="46"/>
      <c r="PZ506" s="46"/>
      <c r="QA506" s="46"/>
      <c r="QB506" s="46"/>
      <c r="QC506" s="46"/>
      <c r="QD506" s="46"/>
      <c r="QE506" s="46"/>
      <c r="QF506" s="46"/>
      <c r="QG506" s="46"/>
      <c r="QH506" s="46"/>
      <c r="QI506" s="46"/>
      <c r="QJ506" s="46"/>
      <c r="QK506" s="46"/>
      <c r="QL506" s="46"/>
      <c r="QM506" s="46"/>
      <c r="QN506" s="46"/>
      <c r="QO506" s="46"/>
      <c r="QP506" s="46"/>
      <c r="QQ506" s="46"/>
      <c r="QR506" s="46"/>
      <c r="QS506" s="46"/>
      <c r="QT506" s="46"/>
      <c r="QU506" s="46"/>
      <c r="QV506" s="46"/>
      <c r="QW506" s="46"/>
      <c r="QX506" s="46"/>
      <c r="QY506" s="46"/>
      <c r="QZ506" s="46"/>
      <c r="RA506" s="46"/>
      <c r="RB506" s="46"/>
      <c r="RC506" s="46"/>
      <c r="RD506" s="46"/>
      <c r="RE506" s="46"/>
      <c r="RF506" s="46"/>
      <c r="RG506" s="46"/>
      <c r="RH506" s="46"/>
      <c r="RI506" s="46"/>
      <c r="RJ506" s="46"/>
      <c r="RK506" s="46"/>
      <c r="RL506" s="46"/>
      <c r="RM506" s="46"/>
      <c r="RN506" s="46"/>
      <c r="RO506" s="46"/>
      <c r="RP506" s="46"/>
      <c r="RQ506" s="46"/>
      <c r="RR506" s="46"/>
      <c r="RS506" s="46"/>
      <c r="RT506" s="46"/>
      <c r="RU506" s="46"/>
      <c r="RV506" s="46"/>
      <c r="RW506" s="46"/>
      <c r="RX506" s="46"/>
      <c r="RY506" s="46"/>
      <c r="RZ506" s="46"/>
      <c r="SA506" s="46"/>
      <c r="SB506" s="46"/>
      <c r="SC506" s="46"/>
      <c r="SD506" s="46"/>
      <c r="SE506" s="46"/>
      <c r="SF506" s="46"/>
      <c r="SG506" s="46"/>
      <c r="SH506" s="46"/>
      <c r="SI506" s="46"/>
      <c r="SJ506" s="46"/>
      <c r="SK506" s="46"/>
      <c r="SL506" s="46"/>
      <c r="SM506" s="46"/>
      <c r="SO506" s="46"/>
      <c r="SQ506" s="46"/>
      <c r="SR506" s="46"/>
      <c r="SS506" s="46"/>
      <c r="ST506" s="46"/>
      <c r="SU506" s="46"/>
      <c r="SV506" s="46"/>
      <c r="SW506" s="46"/>
      <c r="SX506" s="46"/>
      <c r="TC506" s="46"/>
      <c r="TD506" s="46"/>
      <c r="TE506" s="46"/>
      <c r="TF506" s="46"/>
      <c r="TG506" s="46"/>
      <c r="TH506" s="46"/>
      <c r="TI506" s="46"/>
      <c r="TJ506" s="46"/>
      <c r="TK506" s="46"/>
      <c r="TL506" s="46"/>
      <c r="TM506" s="46"/>
      <c r="TN506" s="46"/>
      <c r="TO506" s="46"/>
      <c r="TP506" s="46"/>
      <c r="TQ506" s="46"/>
      <c r="TR506" s="46"/>
      <c r="TS506" s="46"/>
      <c r="TT506" s="46"/>
      <c r="TU506" s="46"/>
      <c r="TV506" s="46"/>
      <c r="TW506" s="46"/>
      <c r="TX506" s="46"/>
      <c r="TY506" s="46"/>
      <c r="TZ506" s="46"/>
      <c r="UA506" s="46"/>
      <c r="UB506" s="46"/>
      <c r="UC506" s="46"/>
      <c r="UD506" s="46"/>
      <c r="UE506" s="46"/>
      <c r="UF506" s="46"/>
      <c r="UG506" s="46"/>
      <c r="UH506" s="46"/>
      <c r="UI506" s="46"/>
      <c r="UJ506" s="46"/>
      <c r="UK506" s="46"/>
      <c r="UL506" s="46"/>
      <c r="UM506" s="46"/>
      <c r="UN506" s="46"/>
      <c r="UO506" s="46"/>
      <c r="UP506" s="46"/>
      <c r="UQ506" s="46"/>
      <c r="UR506" s="46"/>
      <c r="US506" s="46"/>
      <c r="UT506" s="46"/>
      <c r="UU506" s="46"/>
      <c r="UV506" s="46"/>
      <c r="UW506" s="46"/>
      <c r="UX506" s="46"/>
      <c r="UY506" s="46"/>
      <c r="UZ506" s="46"/>
      <c r="VA506" s="46"/>
      <c r="VB506" s="46"/>
      <c r="VC506" s="46"/>
      <c r="VD506" s="46"/>
      <c r="VE506" s="46"/>
      <c r="VF506" s="46"/>
      <c r="VG506" s="46"/>
      <c r="VH506" s="46"/>
      <c r="VI506" s="46"/>
      <c r="VJ506" s="46"/>
      <c r="VK506" s="46"/>
      <c r="VL506" s="46"/>
      <c r="VM506" s="46"/>
      <c r="VN506" s="46"/>
      <c r="VO506" s="46"/>
      <c r="VP506" s="46"/>
      <c r="VQ506" s="46"/>
      <c r="VR506" s="46"/>
      <c r="VS506" s="46"/>
      <c r="VT506" s="46"/>
      <c r="VU506" s="46"/>
      <c r="VV506" s="46"/>
      <c r="VW506" s="46"/>
      <c r="VX506" s="46"/>
      <c r="VY506" s="46"/>
      <c r="VZ506" s="46"/>
      <c r="WA506" s="46"/>
      <c r="WB506" s="46"/>
      <c r="WC506" s="46"/>
      <c r="WD506" s="46"/>
      <c r="WE506" s="46"/>
      <c r="WF506" s="46"/>
      <c r="WG506" s="46"/>
      <c r="WH506" s="46"/>
      <c r="WI506" s="46"/>
      <c r="WJ506" s="46"/>
      <c r="WK506" s="46"/>
      <c r="WL506" s="46"/>
      <c r="WM506" s="46"/>
      <c r="WN506" s="46"/>
      <c r="WO506" s="46"/>
      <c r="WP506" s="46"/>
      <c r="WQ506" s="46"/>
      <c r="WR506" s="46"/>
      <c r="WS506" s="46"/>
      <c r="WT506" s="46"/>
      <c r="WU506" s="46"/>
      <c r="WV506" s="46"/>
      <c r="WW506" s="46"/>
      <c r="WX506" s="46"/>
      <c r="WY506" s="46"/>
      <c r="WZ506" s="46"/>
      <c r="XA506" s="46"/>
      <c r="XB506" s="46"/>
      <c r="XC506" s="46"/>
      <c r="XD506" s="46"/>
      <c r="XE506" s="46"/>
      <c r="XF506" s="46"/>
      <c r="XG506" s="46"/>
      <c r="XH506" s="46"/>
      <c r="XI506" s="46"/>
      <c r="XJ506" s="46"/>
      <c r="XK506" s="46"/>
      <c r="XL506" s="46"/>
      <c r="XM506" s="46"/>
      <c r="XN506" s="46"/>
      <c r="XO506" s="46"/>
      <c r="XP506" s="46"/>
      <c r="XQ506" s="46"/>
      <c r="XR506" s="46"/>
      <c r="XS506" s="46"/>
      <c r="XT506" s="46"/>
      <c r="XU506" s="46"/>
      <c r="XV506" s="46"/>
      <c r="XW506" s="46"/>
      <c r="XX506" s="46"/>
      <c r="XY506" s="46"/>
      <c r="XZ506" s="46"/>
      <c r="YA506" s="46"/>
      <c r="YB506" s="46"/>
      <c r="YC506" s="46"/>
      <c r="YD506" s="46"/>
      <c r="YE506" s="46"/>
      <c r="YF506" s="46"/>
      <c r="YG506" s="46"/>
      <c r="YH506" s="46"/>
      <c r="YI506" s="46"/>
      <c r="YJ506" s="46"/>
      <c r="YK506" s="46"/>
      <c r="YL506" s="46"/>
      <c r="YM506" s="46"/>
      <c r="YN506" s="46"/>
      <c r="YO506" s="46"/>
      <c r="YP506" s="46"/>
      <c r="YQ506" s="46"/>
      <c r="YR506" s="46"/>
      <c r="YS506" s="46"/>
      <c r="YT506" s="46"/>
      <c r="YU506" s="46"/>
      <c r="YV506" s="46"/>
      <c r="YW506" s="46"/>
      <c r="YX506" s="46"/>
      <c r="YY506" s="46"/>
      <c r="YZ506" s="46"/>
      <c r="ZA506" s="46"/>
      <c r="ZB506" s="46"/>
      <c r="ZC506" s="46"/>
      <c r="ZD506" s="46"/>
      <c r="ZE506" s="46"/>
      <c r="ZF506" s="46"/>
      <c r="ZG506" s="46"/>
      <c r="ZH506" s="46"/>
      <c r="ZI506" s="46"/>
      <c r="ZJ506" s="46"/>
      <c r="ZK506" s="46"/>
      <c r="ZL506" s="46"/>
      <c r="ZM506" s="46"/>
      <c r="ZN506" s="46"/>
      <c r="ZO506" s="46"/>
      <c r="ZP506" s="46"/>
      <c r="ZQ506" s="46"/>
      <c r="ZR506" s="46"/>
      <c r="ZS506" s="46"/>
      <c r="ZT506" s="46"/>
      <c r="ZU506" s="46"/>
      <c r="ZV506" s="46"/>
      <c r="ZW506" s="46"/>
      <c r="ZX506" s="46"/>
      <c r="ZY506" s="46"/>
      <c r="ZZ506" s="46"/>
      <c r="AAA506" s="46"/>
      <c r="AAB506" s="46"/>
      <c r="AAC506" s="46"/>
      <c r="AAD506" s="46"/>
      <c r="AAE506" s="46"/>
      <c r="AAF506" s="46"/>
      <c r="AAG506" s="46"/>
      <c r="AAH506" s="46"/>
      <c r="AAI506" s="46"/>
      <c r="AAJ506" s="46"/>
      <c r="AAK506" s="46"/>
      <c r="AAL506" s="46"/>
      <c r="AAM506" s="46"/>
      <c r="AAN506" s="46"/>
      <c r="AAO506" s="46"/>
      <c r="AAP506" s="46"/>
      <c r="AAQ506" s="46"/>
      <c r="AAR506" s="46"/>
      <c r="AAS506" s="46"/>
      <c r="AAT506" s="46"/>
      <c r="AAU506" s="46"/>
      <c r="AAV506" s="46"/>
      <c r="AAW506" s="46"/>
      <c r="AAX506" s="46"/>
      <c r="AAY506" s="46"/>
      <c r="AAZ506" s="46"/>
      <c r="ABA506" s="46"/>
      <c r="ABB506" s="46"/>
      <c r="ABC506" s="46"/>
      <c r="ABD506" s="46"/>
      <c r="ABE506" s="46"/>
      <c r="ABF506" s="46"/>
      <c r="ABG506" s="46"/>
      <c r="ABH506" s="46"/>
      <c r="ABI506" s="46"/>
      <c r="ABJ506" s="46"/>
      <c r="ABK506" s="46"/>
      <c r="ABL506" s="46"/>
      <c r="ABM506" s="46"/>
      <c r="ABN506" s="46"/>
      <c r="ABO506" s="46"/>
      <c r="ABP506" s="46"/>
      <c r="ABQ506" s="46"/>
      <c r="ABR506" s="46"/>
      <c r="ABS506" s="46"/>
      <c r="ABT506" s="46"/>
      <c r="ABU506" s="46"/>
      <c r="ABV506" s="46"/>
      <c r="ABW506" s="46"/>
      <c r="ABX506" s="46"/>
      <c r="ABY506" s="46"/>
      <c r="ABZ506" s="46"/>
      <c r="ACA506" s="46"/>
      <c r="ACB506" s="46"/>
      <c r="ACC506" s="46"/>
      <c r="ACD506" s="46"/>
      <c r="ACE506" s="46"/>
      <c r="ACF506" s="46"/>
      <c r="ACG506" s="46"/>
      <c r="ACH506" s="46"/>
      <c r="ACI506" s="46"/>
      <c r="ACK506" s="46"/>
      <c r="ACM506" s="46"/>
      <c r="ACN506" s="46"/>
      <c r="ACO506" s="46"/>
      <c r="ACP506" s="46"/>
      <c r="ACQ506" s="46"/>
      <c r="ACR506" s="46"/>
      <c r="ACS506" s="46"/>
      <c r="ACT506" s="46"/>
      <c r="ACY506" s="46"/>
      <c r="ACZ506" s="46"/>
      <c r="ADA506" s="46"/>
      <c r="ADB506" s="46"/>
      <c r="ADC506" s="46"/>
      <c r="ADD506" s="46"/>
      <c r="ADE506" s="46"/>
      <c r="ADF506" s="46"/>
      <c r="ADG506" s="46"/>
      <c r="ADH506" s="46"/>
      <c r="ADI506" s="46"/>
      <c r="ADJ506" s="46"/>
      <c r="ADK506" s="46"/>
      <c r="ADL506" s="46"/>
      <c r="ADM506" s="46"/>
      <c r="ADN506" s="46"/>
      <c r="ADO506" s="46"/>
      <c r="ADP506" s="46"/>
      <c r="ADQ506" s="46"/>
      <c r="ADR506" s="46"/>
      <c r="ADS506" s="46"/>
      <c r="ADT506" s="46"/>
      <c r="ADU506" s="46"/>
      <c r="ADV506" s="46"/>
      <c r="ADW506" s="46"/>
      <c r="ADX506" s="46"/>
      <c r="ADY506" s="46"/>
      <c r="ADZ506" s="46"/>
      <c r="AEA506" s="46"/>
      <c r="AEB506" s="46"/>
      <c r="AEC506" s="46"/>
      <c r="AED506" s="46"/>
      <c r="AEE506" s="46"/>
      <c r="AEF506" s="46"/>
      <c r="AEG506" s="46"/>
      <c r="AEH506" s="46"/>
      <c r="AEI506" s="46"/>
      <c r="AEJ506" s="46"/>
      <c r="AEK506" s="46"/>
      <c r="AEL506" s="46"/>
      <c r="AEM506" s="46"/>
      <c r="AEN506" s="46"/>
      <c r="AEO506" s="46"/>
      <c r="AEP506" s="46"/>
      <c r="AEQ506" s="46"/>
      <c r="AER506" s="46"/>
      <c r="AES506" s="46"/>
      <c r="AET506" s="46"/>
      <c r="AEU506" s="46"/>
      <c r="AEV506" s="46"/>
      <c r="AEW506" s="46"/>
      <c r="AEX506" s="46"/>
      <c r="AEY506" s="46"/>
      <c r="AEZ506" s="46"/>
      <c r="AFA506" s="46"/>
      <c r="AFB506" s="46"/>
      <c r="AFC506" s="46"/>
      <c r="AFD506" s="46"/>
      <c r="AFE506" s="46"/>
      <c r="AFF506" s="46"/>
      <c r="AFG506" s="46"/>
      <c r="AFH506" s="46"/>
      <c r="AFI506" s="46"/>
      <c r="AFJ506" s="46"/>
      <c r="AFK506" s="46"/>
      <c r="AFL506" s="46"/>
      <c r="AFM506" s="46"/>
      <c r="AFN506" s="46"/>
      <c r="AFO506" s="46"/>
      <c r="AFP506" s="46"/>
      <c r="AFQ506" s="46"/>
      <c r="AFR506" s="46"/>
      <c r="AFS506" s="46"/>
      <c r="AFT506" s="46"/>
      <c r="AFU506" s="46"/>
      <c r="AFV506" s="46"/>
      <c r="AFW506" s="46"/>
      <c r="AFX506" s="46"/>
      <c r="AFY506" s="46"/>
      <c r="AFZ506" s="46"/>
      <c r="AGA506" s="46"/>
      <c r="AGB506" s="46"/>
      <c r="AGC506" s="46"/>
      <c r="AGD506" s="46"/>
      <c r="AGE506" s="46"/>
      <c r="AGF506" s="46"/>
      <c r="AGG506" s="46"/>
      <c r="AGH506" s="46"/>
      <c r="AGI506" s="46"/>
      <c r="AGJ506" s="46"/>
      <c r="AGK506" s="46"/>
      <c r="AGL506" s="46"/>
      <c r="AGM506" s="46"/>
      <c r="AGN506" s="46"/>
      <c r="AGO506" s="46"/>
      <c r="AGP506" s="46"/>
      <c r="AGQ506" s="46"/>
      <c r="AGR506" s="46"/>
      <c r="AGS506" s="46"/>
      <c r="AGT506" s="46"/>
      <c r="AGU506" s="46"/>
      <c r="AGV506" s="46"/>
      <c r="AGW506" s="46"/>
      <c r="AGX506" s="46"/>
      <c r="AGY506" s="46"/>
      <c r="AGZ506" s="46"/>
      <c r="AHA506" s="46"/>
      <c r="AHB506" s="46"/>
      <c r="AHC506" s="46"/>
      <c r="AHD506" s="46"/>
      <c r="AHE506" s="46"/>
      <c r="AHF506" s="46"/>
      <c r="AHG506" s="46"/>
      <c r="AHH506" s="46"/>
      <c r="AHI506" s="46"/>
      <c r="AHJ506" s="46"/>
      <c r="AHK506" s="46"/>
      <c r="AHL506" s="46"/>
      <c r="AHM506" s="46"/>
      <c r="AHN506" s="46"/>
      <c r="AHO506" s="46"/>
      <c r="AHP506" s="46"/>
      <c r="AHQ506" s="46"/>
      <c r="AHR506" s="46"/>
      <c r="AHS506" s="46"/>
      <c r="AHT506" s="46"/>
      <c r="AHU506" s="46"/>
      <c r="AHV506" s="46"/>
      <c r="AHW506" s="46"/>
      <c r="AHX506" s="46"/>
      <c r="AHY506" s="46"/>
      <c r="AHZ506" s="46"/>
      <c r="AIA506" s="46"/>
      <c r="AIB506" s="46"/>
      <c r="AIC506" s="46"/>
      <c r="AID506" s="46"/>
      <c r="AIE506" s="46"/>
      <c r="AIF506" s="46"/>
      <c r="AIG506" s="46"/>
      <c r="AIH506" s="46"/>
      <c r="AII506" s="46"/>
      <c r="AIJ506" s="46"/>
      <c r="AIK506" s="46"/>
      <c r="AIL506" s="46"/>
      <c r="AIM506" s="46"/>
      <c r="AIN506" s="46"/>
      <c r="AIO506" s="46"/>
      <c r="AIP506" s="46"/>
      <c r="AIQ506" s="46"/>
      <c r="AIR506" s="46"/>
      <c r="AIS506" s="46"/>
      <c r="AIT506" s="46"/>
      <c r="AIU506" s="46"/>
      <c r="AIV506" s="46"/>
      <c r="AIW506" s="46"/>
      <c r="AIX506" s="46"/>
      <c r="AIY506" s="46"/>
      <c r="AIZ506" s="46"/>
      <c r="AJA506" s="46"/>
      <c r="AJB506" s="46"/>
      <c r="AJC506" s="46"/>
      <c r="AJD506" s="46"/>
      <c r="AJE506" s="46"/>
      <c r="AJF506" s="46"/>
      <c r="AJG506" s="46"/>
      <c r="AJH506" s="46"/>
      <c r="AJI506" s="46"/>
      <c r="AJJ506" s="46"/>
      <c r="AJK506" s="46"/>
      <c r="AJL506" s="46"/>
      <c r="AJM506" s="46"/>
      <c r="AJN506" s="46"/>
      <c r="AJO506" s="46"/>
      <c r="AJP506" s="46"/>
      <c r="AJQ506" s="46"/>
      <c r="AJR506" s="46"/>
      <c r="AJS506" s="46"/>
      <c r="AJT506" s="46"/>
      <c r="AJU506" s="46"/>
      <c r="AJV506" s="46"/>
      <c r="AJW506" s="46"/>
      <c r="AJX506" s="46"/>
      <c r="AJY506" s="46"/>
      <c r="AJZ506" s="46"/>
      <c r="AKA506" s="46"/>
      <c r="AKB506" s="46"/>
      <c r="AKC506" s="46"/>
      <c r="AKD506" s="46"/>
      <c r="AKE506" s="46"/>
      <c r="AKF506" s="46"/>
      <c r="AKG506" s="46"/>
      <c r="AKH506" s="46"/>
      <c r="AKI506" s="46"/>
      <c r="AKJ506" s="46"/>
      <c r="AKK506" s="46"/>
      <c r="AKL506" s="46"/>
      <c r="AKM506" s="46"/>
      <c r="AKN506" s="46"/>
      <c r="AKO506" s="46"/>
      <c r="AKP506" s="46"/>
      <c r="AKQ506" s="46"/>
      <c r="AKR506" s="46"/>
      <c r="AKS506" s="46"/>
      <c r="AKT506" s="46"/>
      <c r="AKU506" s="46"/>
      <c r="AKV506" s="46"/>
      <c r="AKW506" s="46"/>
      <c r="AKX506" s="46"/>
      <c r="AKY506" s="46"/>
      <c r="AKZ506" s="46"/>
      <c r="ALA506" s="46"/>
      <c r="ALB506" s="46"/>
      <c r="ALC506" s="46"/>
      <c r="ALD506" s="46"/>
      <c r="ALE506" s="46"/>
      <c r="ALF506" s="46"/>
      <c r="ALG506" s="46"/>
      <c r="ALH506" s="46"/>
      <c r="ALI506" s="46"/>
      <c r="ALJ506" s="46"/>
      <c r="ALK506" s="46"/>
      <c r="ALL506" s="46"/>
      <c r="ALM506" s="46"/>
      <c r="ALN506" s="46"/>
      <c r="ALO506" s="46"/>
      <c r="ALP506" s="46"/>
      <c r="ALQ506" s="46"/>
      <c r="ALR506" s="46"/>
      <c r="ALS506" s="46"/>
      <c r="ALT506" s="46"/>
      <c r="ALU506" s="46"/>
      <c r="ALV506" s="46"/>
      <c r="ALW506" s="46"/>
      <c r="ALX506" s="46"/>
      <c r="ALY506" s="46"/>
      <c r="ALZ506" s="46"/>
      <c r="AMA506" s="46"/>
      <c r="AMB506" s="46"/>
      <c r="AMC506" s="46"/>
      <c r="AMD506" s="46"/>
      <c r="AME506" s="46"/>
      <c r="AMG506" s="46"/>
      <c r="AMI506" s="46"/>
      <c r="AMJ506" s="46"/>
      <c r="AMK506" s="46"/>
      <c r="AML506" s="46"/>
      <c r="AMM506" s="46"/>
      <c r="AMN506" s="46"/>
      <c r="AMO506" s="46"/>
      <c r="AMP506" s="46"/>
      <c r="AMU506" s="46"/>
      <c r="AMV506" s="46"/>
      <c r="AMW506" s="46"/>
      <c r="AMX506" s="46"/>
      <c r="AMY506" s="46"/>
      <c r="AMZ506" s="46"/>
      <c r="ANA506" s="46"/>
      <c r="ANB506" s="46"/>
      <c r="ANC506" s="46"/>
      <c r="AND506" s="46"/>
      <c r="ANE506" s="46"/>
      <c r="ANF506" s="46"/>
      <c r="ANG506" s="46"/>
      <c r="ANH506" s="46"/>
      <c r="ANI506" s="46"/>
      <c r="ANJ506" s="46"/>
      <c r="ANK506" s="46"/>
      <c r="ANL506" s="46"/>
      <c r="ANM506" s="46"/>
      <c r="ANN506" s="46"/>
      <c r="ANO506" s="46"/>
      <c r="ANP506" s="46"/>
      <c r="ANQ506" s="46"/>
      <c r="ANR506" s="46"/>
      <c r="ANS506" s="46"/>
      <c r="ANT506" s="46"/>
      <c r="ANU506" s="46"/>
      <c r="ANV506" s="46"/>
      <c r="ANW506" s="46"/>
      <c r="ANX506" s="46"/>
      <c r="ANY506" s="46"/>
      <c r="ANZ506" s="46"/>
      <c r="AOA506" s="46"/>
      <c r="AOB506" s="46"/>
      <c r="AOC506" s="46"/>
      <c r="AOD506" s="46"/>
      <c r="AOE506" s="46"/>
      <c r="AOF506" s="46"/>
      <c r="AOG506" s="46"/>
      <c r="AOH506" s="46"/>
      <c r="AOI506" s="46"/>
      <c r="AOJ506" s="46"/>
      <c r="AOK506" s="46"/>
      <c r="AOL506" s="46"/>
      <c r="AOM506" s="46"/>
      <c r="AON506" s="46"/>
      <c r="AOO506" s="46"/>
      <c r="AOP506" s="46"/>
      <c r="AOQ506" s="46"/>
      <c r="AOR506" s="46"/>
      <c r="AOS506" s="46"/>
      <c r="AOT506" s="46"/>
      <c r="AOU506" s="46"/>
      <c r="AOV506" s="46"/>
      <c r="AOW506" s="46"/>
      <c r="AOX506" s="46"/>
      <c r="AOY506" s="46"/>
      <c r="AOZ506" s="46"/>
      <c r="APA506" s="46"/>
      <c r="APB506" s="46"/>
      <c r="APC506" s="46"/>
      <c r="APD506" s="46"/>
      <c r="APE506" s="46"/>
      <c r="APF506" s="46"/>
      <c r="APG506" s="46"/>
      <c r="APH506" s="46"/>
      <c r="API506" s="46"/>
      <c r="APJ506" s="46"/>
      <c r="APK506" s="46"/>
      <c r="APL506" s="46"/>
      <c r="APM506" s="46"/>
      <c r="APN506" s="46"/>
      <c r="APO506" s="46"/>
      <c r="APP506" s="46"/>
      <c r="APQ506" s="46"/>
      <c r="APR506" s="46"/>
      <c r="APS506" s="46"/>
      <c r="APT506" s="46"/>
      <c r="APU506" s="46"/>
      <c r="APV506" s="46"/>
      <c r="APW506" s="46"/>
      <c r="APX506" s="46"/>
      <c r="APY506" s="46"/>
      <c r="APZ506" s="46"/>
      <c r="AQA506" s="46"/>
      <c r="AQB506" s="46"/>
      <c r="AQC506" s="46"/>
      <c r="AQD506" s="46"/>
      <c r="AQE506" s="46"/>
      <c r="AQF506" s="46"/>
      <c r="AQG506" s="46"/>
      <c r="AQH506" s="46"/>
      <c r="AQI506" s="46"/>
      <c r="AQJ506" s="46"/>
      <c r="AQK506" s="46"/>
      <c r="AQL506" s="46"/>
      <c r="AQM506" s="46"/>
      <c r="AQN506" s="46"/>
      <c r="AQO506" s="46"/>
      <c r="AQP506" s="46"/>
      <c r="AQQ506" s="46"/>
      <c r="AQR506" s="46"/>
      <c r="AQS506" s="46"/>
      <c r="AQT506" s="46"/>
      <c r="AQU506" s="46"/>
      <c r="AQV506" s="46"/>
      <c r="AQW506" s="46"/>
      <c r="AQX506" s="46"/>
      <c r="AQY506" s="46"/>
      <c r="AQZ506" s="46"/>
      <c r="ARA506" s="46"/>
      <c r="ARB506" s="46"/>
      <c r="ARC506" s="46"/>
      <c r="ARD506" s="46"/>
      <c r="ARE506" s="46"/>
      <c r="ARF506" s="46"/>
      <c r="ARG506" s="46"/>
      <c r="ARH506" s="46"/>
      <c r="ARI506" s="46"/>
      <c r="ARJ506" s="46"/>
      <c r="ARK506" s="46"/>
      <c r="ARL506" s="46"/>
      <c r="ARM506" s="46"/>
      <c r="ARN506" s="46"/>
      <c r="ARO506" s="46"/>
      <c r="ARP506" s="46"/>
      <c r="ARQ506" s="46"/>
      <c r="ARR506" s="46"/>
      <c r="ARS506" s="46"/>
      <c r="ART506" s="46"/>
      <c r="ARU506" s="46"/>
      <c r="ARV506" s="46"/>
      <c r="ARW506" s="46"/>
      <c r="ARX506" s="46"/>
      <c r="ARY506" s="46"/>
      <c r="ARZ506" s="46"/>
      <c r="ASA506" s="46"/>
      <c r="ASB506" s="46"/>
      <c r="ASC506" s="46"/>
      <c r="ASD506" s="46"/>
      <c r="ASE506" s="46"/>
      <c r="ASF506" s="46"/>
      <c r="ASG506" s="46"/>
      <c r="ASH506" s="46"/>
      <c r="ASI506" s="46"/>
      <c r="ASJ506" s="46"/>
      <c r="ASK506" s="46"/>
      <c r="ASL506" s="46"/>
      <c r="ASM506" s="46"/>
      <c r="ASN506" s="46"/>
      <c r="ASO506" s="46"/>
      <c r="ASP506" s="46"/>
      <c r="ASQ506" s="46"/>
      <c r="ASR506" s="46"/>
      <c r="ASS506" s="46"/>
      <c r="AST506" s="46"/>
      <c r="ASU506" s="46"/>
      <c r="ASV506" s="46"/>
      <c r="ASW506" s="46"/>
      <c r="ASX506" s="46"/>
      <c r="ASY506" s="46"/>
      <c r="ASZ506" s="46"/>
      <c r="ATA506" s="46"/>
      <c r="ATB506" s="46"/>
      <c r="ATC506" s="46"/>
      <c r="ATD506" s="46"/>
      <c r="ATE506" s="46"/>
      <c r="ATF506" s="46"/>
      <c r="ATG506" s="46"/>
      <c r="ATH506" s="46"/>
      <c r="ATI506" s="46"/>
      <c r="ATJ506" s="46"/>
      <c r="ATK506" s="46"/>
      <c r="ATL506" s="46"/>
      <c r="ATM506" s="46"/>
      <c r="ATN506" s="46"/>
      <c r="ATO506" s="46"/>
      <c r="ATP506" s="46"/>
      <c r="ATQ506" s="46"/>
      <c r="ATR506" s="46"/>
      <c r="ATS506" s="46"/>
      <c r="ATT506" s="46"/>
      <c r="ATU506" s="46"/>
      <c r="ATV506" s="46"/>
      <c r="ATW506" s="46"/>
      <c r="ATX506" s="46"/>
      <c r="ATY506" s="46"/>
      <c r="ATZ506" s="46"/>
      <c r="AUA506" s="46"/>
      <c r="AUB506" s="46"/>
      <c r="AUC506" s="46"/>
      <c r="AUD506" s="46"/>
      <c r="AUE506" s="46"/>
      <c r="AUF506" s="46"/>
      <c r="AUG506" s="46"/>
      <c r="AUH506" s="46"/>
      <c r="AUI506" s="46"/>
      <c r="AUJ506" s="46"/>
      <c r="AUK506" s="46"/>
      <c r="AUL506" s="46"/>
      <c r="AUM506" s="46"/>
      <c r="AUN506" s="46"/>
      <c r="AUO506" s="46"/>
      <c r="AUP506" s="46"/>
      <c r="AUQ506" s="46"/>
      <c r="AUR506" s="46"/>
      <c r="AUS506" s="46"/>
      <c r="AUT506" s="46"/>
      <c r="AUU506" s="46"/>
      <c r="AUV506" s="46"/>
      <c r="AUW506" s="46"/>
      <c r="AUX506" s="46"/>
      <c r="AUY506" s="46"/>
      <c r="AUZ506" s="46"/>
      <c r="AVA506" s="46"/>
      <c r="AVB506" s="46"/>
      <c r="AVC506" s="46"/>
      <c r="AVD506" s="46"/>
      <c r="AVE506" s="46"/>
      <c r="AVF506" s="46"/>
      <c r="AVG506" s="46"/>
      <c r="AVH506" s="46"/>
      <c r="AVI506" s="46"/>
      <c r="AVJ506" s="46"/>
      <c r="AVK506" s="46"/>
      <c r="AVL506" s="46"/>
      <c r="AVM506" s="46"/>
      <c r="AVN506" s="46"/>
      <c r="AVO506" s="46"/>
      <c r="AVP506" s="46"/>
      <c r="AVQ506" s="46"/>
      <c r="AVR506" s="46"/>
      <c r="AVS506" s="46"/>
      <c r="AVT506" s="46"/>
      <c r="AVU506" s="46"/>
      <c r="AVV506" s="46"/>
      <c r="AVW506" s="46"/>
      <c r="AVX506" s="46"/>
      <c r="AVY506" s="46"/>
      <c r="AVZ506" s="46"/>
      <c r="AWA506" s="46"/>
      <c r="AWC506" s="46"/>
      <c r="AWE506" s="46"/>
      <c r="AWF506" s="46"/>
      <c r="AWG506" s="46"/>
      <c r="AWH506" s="46"/>
      <c r="AWI506" s="46"/>
      <c r="AWJ506" s="46"/>
      <c r="AWK506" s="46"/>
      <c r="AWL506" s="46"/>
      <c r="AWQ506" s="46"/>
      <c r="AWR506" s="46"/>
      <c r="AWS506" s="46"/>
      <c r="AWT506" s="46"/>
      <c r="AWU506" s="46"/>
      <c r="AWV506" s="46"/>
      <c r="AWW506" s="46"/>
      <c r="AWX506" s="46"/>
      <c r="AWY506" s="46"/>
      <c r="AWZ506" s="46"/>
      <c r="AXA506" s="46"/>
      <c r="AXB506" s="46"/>
      <c r="AXC506" s="46"/>
      <c r="AXD506" s="46"/>
      <c r="AXE506" s="46"/>
      <c r="AXF506" s="46"/>
      <c r="AXG506" s="46"/>
      <c r="AXH506" s="46"/>
      <c r="AXI506" s="46"/>
      <c r="AXJ506" s="46"/>
      <c r="AXK506" s="46"/>
      <c r="AXL506" s="46"/>
      <c r="AXM506" s="46"/>
      <c r="AXN506" s="46"/>
      <c r="AXO506" s="46"/>
      <c r="AXP506" s="46"/>
      <c r="AXQ506" s="46"/>
      <c r="AXR506" s="46"/>
      <c r="AXS506" s="46"/>
      <c r="AXT506" s="46"/>
      <c r="AXU506" s="46"/>
      <c r="AXV506" s="46"/>
      <c r="AXW506" s="46"/>
      <c r="AXX506" s="46"/>
      <c r="AXY506" s="46"/>
      <c r="AXZ506" s="46"/>
      <c r="AYA506" s="46"/>
      <c r="AYB506" s="46"/>
      <c r="AYC506" s="46"/>
      <c r="AYD506" s="46"/>
      <c r="AYE506" s="46"/>
      <c r="AYF506" s="46"/>
      <c r="AYG506" s="46"/>
      <c r="AYH506" s="46"/>
      <c r="AYI506" s="46"/>
      <c r="AYJ506" s="46"/>
      <c r="AYK506" s="46"/>
      <c r="AYL506" s="46"/>
      <c r="AYM506" s="46"/>
      <c r="AYN506" s="46"/>
      <c r="AYO506" s="46"/>
      <c r="AYP506" s="46"/>
      <c r="AYQ506" s="46"/>
      <c r="AYR506" s="46"/>
      <c r="AYS506" s="46"/>
      <c r="AYT506" s="46"/>
      <c r="AYU506" s="46"/>
      <c r="AYV506" s="46"/>
      <c r="AYW506" s="46"/>
      <c r="AYX506" s="46"/>
      <c r="AYY506" s="46"/>
      <c r="AYZ506" s="46"/>
      <c r="AZA506" s="46"/>
      <c r="AZB506" s="46"/>
      <c r="AZC506" s="46"/>
      <c r="AZD506" s="46"/>
      <c r="AZE506" s="46"/>
      <c r="AZF506" s="46"/>
      <c r="AZG506" s="46"/>
      <c r="AZH506" s="46"/>
      <c r="AZI506" s="46"/>
      <c r="AZJ506" s="46"/>
      <c r="AZK506" s="46"/>
      <c r="AZL506" s="46"/>
      <c r="AZM506" s="46"/>
      <c r="AZN506" s="46"/>
      <c r="AZO506" s="46"/>
      <c r="AZP506" s="46"/>
      <c r="AZQ506" s="46"/>
      <c r="AZR506" s="46"/>
      <c r="AZS506" s="46"/>
      <c r="AZT506" s="46"/>
      <c r="AZU506" s="46"/>
      <c r="AZV506" s="46"/>
      <c r="AZW506" s="46"/>
      <c r="AZX506" s="46"/>
      <c r="AZY506" s="46"/>
      <c r="AZZ506" s="46"/>
      <c r="BAA506" s="46"/>
      <c r="BAB506" s="46"/>
      <c r="BAC506" s="46"/>
      <c r="BAD506" s="46"/>
      <c r="BAE506" s="46"/>
      <c r="BAF506" s="46"/>
      <c r="BAG506" s="46"/>
      <c r="BAH506" s="46"/>
      <c r="BAI506" s="46"/>
      <c r="BAJ506" s="46"/>
      <c r="BAK506" s="46"/>
      <c r="BAL506" s="46"/>
      <c r="BAM506" s="46"/>
      <c r="BAN506" s="46"/>
      <c r="BAO506" s="46"/>
      <c r="BAP506" s="46"/>
      <c r="BAQ506" s="46"/>
      <c r="BAR506" s="46"/>
      <c r="BAS506" s="46"/>
      <c r="BAT506" s="46"/>
      <c r="BAU506" s="46"/>
      <c r="BAV506" s="46"/>
      <c r="BAW506" s="46"/>
      <c r="BAX506" s="46"/>
      <c r="BAY506" s="46"/>
      <c r="BAZ506" s="46"/>
      <c r="BBA506" s="46"/>
      <c r="BBB506" s="46"/>
      <c r="BBC506" s="46"/>
      <c r="BBD506" s="46"/>
      <c r="BBE506" s="46"/>
      <c r="BBF506" s="46"/>
      <c r="BBG506" s="46"/>
      <c r="BBH506" s="46"/>
      <c r="BBI506" s="46"/>
      <c r="BBJ506" s="46"/>
      <c r="BBK506" s="46"/>
      <c r="BBL506" s="46"/>
      <c r="BBM506" s="46"/>
      <c r="BBN506" s="46"/>
      <c r="BBO506" s="46"/>
      <c r="BBP506" s="46"/>
      <c r="BBQ506" s="46"/>
      <c r="BBR506" s="46"/>
      <c r="BBS506" s="46"/>
      <c r="BBT506" s="46"/>
      <c r="BBU506" s="46"/>
      <c r="BBV506" s="46"/>
      <c r="BBW506" s="46"/>
      <c r="BBX506" s="46"/>
      <c r="BBY506" s="46"/>
      <c r="BBZ506" s="46"/>
      <c r="BCA506" s="46"/>
      <c r="BCB506" s="46"/>
      <c r="BCC506" s="46"/>
      <c r="BCD506" s="46"/>
      <c r="BCE506" s="46"/>
      <c r="BCF506" s="46"/>
      <c r="BCG506" s="46"/>
      <c r="BCH506" s="46"/>
      <c r="BCI506" s="46"/>
      <c r="BCJ506" s="46"/>
      <c r="BCK506" s="46"/>
      <c r="BCL506" s="46"/>
      <c r="BCM506" s="46"/>
      <c r="BCN506" s="46"/>
      <c r="BCO506" s="46"/>
      <c r="BCP506" s="46"/>
      <c r="BCQ506" s="46"/>
      <c r="BCR506" s="46"/>
      <c r="BCS506" s="46"/>
      <c r="BCT506" s="46"/>
      <c r="BCU506" s="46"/>
      <c r="BCV506" s="46"/>
      <c r="BCW506" s="46"/>
      <c r="BCX506" s="46"/>
      <c r="BCY506" s="46"/>
      <c r="BCZ506" s="46"/>
      <c r="BDA506" s="46"/>
      <c r="BDB506" s="46"/>
      <c r="BDC506" s="46"/>
      <c r="BDD506" s="46"/>
      <c r="BDE506" s="46"/>
      <c r="BDF506" s="46"/>
      <c r="BDG506" s="46"/>
      <c r="BDH506" s="46"/>
      <c r="BDI506" s="46"/>
      <c r="BDJ506" s="46"/>
      <c r="BDK506" s="46"/>
      <c r="BDL506" s="46"/>
      <c r="BDM506" s="46"/>
      <c r="BDN506" s="46"/>
      <c r="BDO506" s="46"/>
      <c r="BDP506" s="46"/>
      <c r="BDQ506" s="46"/>
      <c r="BDR506" s="46"/>
      <c r="BDS506" s="46"/>
      <c r="BDT506" s="46"/>
      <c r="BDU506" s="46"/>
      <c r="BDV506" s="46"/>
      <c r="BDW506" s="46"/>
      <c r="BDX506" s="46"/>
      <c r="BDY506" s="46"/>
      <c r="BDZ506" s="46"/>
      <c r="BEA506" s="46"/>
      <c r="BEB506" s="46"/>
      <c r="BEC506" s="46"/>
      <c r="BED506" s="46"/>
      <c r="BEE506" s="46"/>
      <c r="BEF506" s="46"/>
      <c r="BEG506" s="46"/>
      <c r="BEH506" s="46"/>
      <c r="BEI506" s="46"/>
      <c r="BEJ506" s="46"/>
      <c r="BEK506" s="46"/>
      <c r="BEL506" s="46"/>
      <c r="BEM506" s="46"/>
      <c r="BEN506" s="46"/>
      <c r="BEO506" s="46"/>
      <c r="BEP506" s="46"/>
      <c r="BEQ506" s="46"/>
      <c r="BER506" s="46"/>
      <c r="BES506" s="46"/>
      <c r="BET506" s="46"/>
      <c r="BEU506" s="46"/>
      <c r="BEV506" s="46"/>
      <c r="BEW506" s="46"/>
      <c r="BEX506" s="46"/>
      <c r="BEY506" s="46"/>
      <c r="BEZ506" s="46"/>
      <c r="BFA506" s="46"/>
      <c r="BFB506" s="46"/>
      <c r="BFC506" s="46"/>
      <c r="BFD506" s="46"/>
      <c r="BFE506" s="46"/>
      <c r="BFF506" s="46"/>
      <c r="BFG506" s="46"/>
      <c r="BFH506" s="46"/>
      <c r="BFI506" s="46"/>
      <c r="BFJ506" s="46"/>
      <c r="BFK506" s="46"/>
      <c r="BFL506" s="46"/>
      <c r="BFM506" s="46"/>
      <c r="BFN506" s="46"/>
      <c r="BFO506" s="46"/>
      <c r="BFP506" s="46"/>
      <c r="BFQ506" s="46"/>
      <c r="BFR506" s="46"/>
      <c r="BFS506" s="46"/>
      <c r="BFT506" s="46"/>
      <c r="BFU506" s="46"/>
      <c r="BFV506" s="46"/>
      <c r="BFW506" s="46"/>
      <c r="BFY506" s="46"/>
      <c r="BGA506" s="46"/>
      <c r="BGB506" s="46"/>
      <c r="BGC506" s="46"/>
      <c r="BGD506" s="46"/>
      <c r="BGE506" s="46"/>
      <c r="BGF506" s="46"/>
      <c r="BGG506" s="46"/>
      <c r="BGH506" s="46"/>
      <c r="BGM506" s="46"/>
      <c r="BGN506" s="46"/>
      <c r="BGO506" s="46"/>
      <c r="BGP506" s="46"/>
      <c r="BGQ506" s="46"/>
      <c r="BGR506" s="46"/>
      <c r="BGS506" s="46"/>
      <c r="BGT506" s="46"/>
      <c r="BGU506" s="46"/>
      <c r="BGV506" s="46"/>
      <c r="BGW506" s="46"/>
      <c r="BGX506" s="46"/>
      <c r="BGY506" s="46"/>
      <c r="BGZ506" s="46"/>
      <c r="BHA506" s="46"/>
      <c r="BHB506" s="46"/>
      <c r="BHC506" s="46"/>
      <c r="BHD506" s="46"/>
      <c r="BHE506" s="46"/>
      <c r="BHF506" s="46"/>
      <c r="BHG506" s="46"/>
      <c r="BHH506" s="46"/>
      <c r="BHI506" s="46"/>
      <c r="BHJ506" s="46"/>
      <c r="BHK506" s="46"/>
      <c r="BHL506" s="46"/>
      <c r="BHM506" s="46"/>
      <c r="BHN506" s="46"/>
      <c r="BHO506" s="46"/>
      <c r="BHP506" s="46"/>
      <c r="BHQ506" s="46"/>
      <c r="BHR506" s="46"/>
      <c r="BHS506" s="46"/>
      <c r="BHT506" s="46"/>
      <c r="BHU506" s="46"/>
      <c r="BHV506" s="46"/>
      <c r="BHW506" s="46"/>
      <c r="BHX506" s="46"/>
      <c r="BHY506" s="46"/>
      <c r="BHZ506" s="46"/>
      <c r="BIA506" s="46"/>
      <c r="BIB506" s="46"/>
      <c r="BIC506" s="46"/>
      <c r="BID506" s="46"/>
      <c r="BIE506" s="46"/>
      <c r="BIF506" s="46"/>
      <c r="BIG506" s="46"/>
      <c r="BIH506" s="46"/>
      <c r="BII506" s="46"/>
      <c r="BIJ506" s="46"/>
      <c r="BIK506" s="46"/>
      <c r="BIL506" s="46"/>
      <c r="BIM506" s="46"/>
      <c r="BIN506" s="46"/>
      <c r="BIO506" s="46"/>
      <c r="BIP506" s="46"/>
      <c r="BIQ506" s="46"/>
      <c r="BIR506" s="46"/>
      <c r="BIS506" s="46"/>
      <c r="BIT506" s="46"/>
      <c r="BIU506" s="46"/>
      <c r="BIV506" s="46"/>
      <c r="BIW506" s="46"/>
      <c r="BIX506" s="46"/>
      <c r="BIY506" s="46"/>
      <c r="BIZ506" s="46"/>
      <c r="BJA506" s="46"/>
      <c r="BJB506" s="46"/>
      <c r="BJC506" s="46"/>
      <c r="BJD506" s="46"/>
      <c r="BJE506" s="46"/>
      <c r="BJF506" s="46"/>
      <c r="BJG506" s="46"/>
      <c r="BJH506" s="46"/>
      <c r="BJI506" s="46"/>
      <c r="BJJ506" s="46"/>
      <c r="BJK506" s="46"/>
      <c r="BJL506" s="46"/>
      <c r="BJM506" s="46"/>
      <c r="BJN506" s="46"/>
      <c r="BJO506" s="46"/>
      <c r="BJP506" s="46"/>
      <c r="BJQ506" s="46"/>
      <c r="BJR506" s="46"/>
      <c r="BJS506" s="46"/>
      <c r="BJT506" s="46"/>
      <c r="BJU506" s="46"/>
      <c r="BJV506" s="46"/>
      <c r="BJW506" s="46"/>
      <c r="BJX506" s="46"/>
      <c r="BJY506" s="46"/>
      <c r="BJZ506" s="46"/>
      <c r="BKA506" s="46"/>
      <c r="BKB506" s="46"/>
      <c r="BKC506" s="46"/>
      <c r="BKD506" s="46"/>
      <c r="BKE506" s="46"/>
      <c r="BKF506" s="46"/>
      <c r="BKG506" s="46"/>
      <c r="BKH506" s="46"/>
      <c r="BKI506" s="46"/>
      <c r="BKJ506" s="46"/>
      <c r="BKK506" s="46"/>
      <c r="BKL506" s="46"/>
      <c r="BKM506" s="46"/>
      <c r="BKN506" s="46"/>
      <c r="BKO506" s="46"/>
      <c r="BKP506" s="46"/>
      <c r="BKQ506" s="46"/>
      <c r="BKR506" s="46"/>
      <c r="BKS506" s="46"/>
      <c r="BKT506" s="46"/>
      <c r="BKU506" s="46"/>
      <c r="BKV506" s="46"/>
      <c r="BKW506" s="46"/>
      <c r="BKX506" s="46"/>
      <c r="BKY506" s="46"/>
      <c r="BKZ506" s="46"/>
      <c r="BLA506" s="46"/>
      <c r="BLB506" s="46"/>
      <c r="BLC506" s="46"/>
      <c r="BLD506" s="46"/>
      <c r="BLE506" s="46"/>
      <c r="BLF506" s="46"/>
      <c r="BLG506" s="46"/>
      <c r="BLH506" s="46"/>
      <c r="BLI506" s="46"/>
      <c r="BLJ506" s="46"/>
      <c r="BLK506" s="46"/>
      <c r="BLL506" s="46"/>
      <c r="BLM506" s="46"/>
      <c r="BLN506" s="46"/>
      <c r="BLO506" s="46"/>
      <c r="BLP506" s="46"/>
      <c r="BLQ506" s="46"/>
      <c r="BLR506" s="46"/>
      <c r="BLS506" s="46"/>
      <c r="BLT506" s="46"/>
      <c r="BLU506" s="46"/>
      <c r="BLV506" s="46"/>
      <c r="BLW506" s="46"/>
      <c r="BLX506" s="46"/>
      <c r="BLY506" s="46"/>
      <c r="BLZ506" s="46"/>
      <c r="BMA506" s="46"/>
      <c r="BMB506" s="46"/>
      <c r="BMC506" s="46"/>
      <c r="BMD506" s="46"/>
      <c r="BME506" s="46"/>
      <c r="BMF506" s="46"/>
      <c r="BMG506" s="46"/>
      <c r="BMH506" s="46"/>
      <c r="BMI506" s="46"/>
      <c r="BMJ506" s="46"/>
      <c r="BMK506" s="46"/>
      <c r="BML506" s="46"/>
      <c r="BMM506" s="46"/>
      <c r="BMN506" s="46"/>
      <c r="BMO506" s="46"/>
      <c r="BMP506" s="46"/>
      <c r="BMQ506" s="46"/>
      <c r="BMR506" s="46"/>
      <c r="BMS506" s="46"/>
      <c r="BMT506" s="46"/>
      <c r="BMU506" s="46"/>
      <c r="BMV506" s="46"/>
      <c r="BMW506" s="46"/>
      <c r="BMX506" s="46"/>
      <c r="BMY506" s="46"/>
      <c r="BMZ506" s="46"/>
      <c r="BNA506" s="46"/>
      <c r="BNB506" s="46"/>
      <c r="BNC506" s="46"/>
      <c r="BND506" s="46"/>
      <c r="BNE506" s="46"/>
      <c r="BNF506" s="46"/>
      <c r="BNG506" s="46"/>
      <c r="BNH506" s="46"/>
      <c r="BNI506" s="46"/>
      <c r="BNJ506" s="46"/>
      <c r="BNK506" s="46"/>
      <c r="BNL506" s="46"/>
      <c r="BNM506" s="46"/>
      <c r="BNN506" s="46"/>
      <c r="BNO506" s="46"/>
      <c r="BNP506" s="46"/>
      <c r="BNQ506" s="46"/>
      <c r="BNR506" s="46"/>
      <c r="BNS506" s="46"/>
      <c r="BNT506" s="46"/>
      <c r="BNU506" s="46"/>
      <c r="BNV506" s="46"/>
      <c r="BNW506" s="46"/>
      <c r="BNX506" s="46"/>
      <c r="BNY506" s="46"/>
      <c r="BNZ506" s="46"/>
      <c r="BOA506" s="46"/>
      <c r="BOB506" s="46"/>
      <c r="BOC506" s="46"/>
      <c r="BOD506" s="46"/>
      <c r="BOE506" s="46"/>
      <c r="BOF506" s="46"/>
      <c r="BOG506" s="46"/>
      <c r="BOH506" s="46"/>
      <c r="BOI506" s="46"/>
      <c r="BOJ506" s="46"/>
      <c r="BOK506" s="46"/>
      <c r="BOL506" s="46"/>
      <c r="BOM506" s="46"/>
      <c r="BON506" s="46"/>
      <c r="BOO506" s="46"/>
      <c r="BOP506" s="46"/>
      <c r="BOQ506" s="46"/>
      <c r="BOR506" s="46"/>
      <c r="BOS506" s="46"/>
      <c r="BOT506" s="46"/>
      <c r="BOU506" s="46"/>
      <c r="BOV506" s="46"/>
      <c r="BOW506" s="46"/>
      <c r="BOX506" s="46"/>
      <c r="BOY506" s="46"/>
      <c r="BOZ506" s="46"/>
      <c r="BPA506" s="46"/>
      <c r="BPB506" s="46"/>
      <c r="BPC506" s="46"/>
      <c r="BPD506" s="46"/>
      <c r="BPE506" s="46"/>
      <c r="BPF506" s="46"/>
      <c r="BPG506" s="46"/>
      <c r="BPH506" s="46"/>
      <c r="BPI506" s="46"/>
      <c r="BPJ506" s="46"/>
      <c r="BPK506" s="46"/>
      <c r="BPL506" s="46"/>
      <c r="BPM506" s="46"/>
      <c r="BPN506" s="46"/>
      <c r="BPO506" s="46"/>
      <c r="BPP506" s="46"/>
      <c r="BPQ506" s="46"/>
      <c r="BPR506" s="46"/>
      <c r="BPS506" s="46"/>
      <c r="BPU506" s="46"/>
      <c r="BPW506" s="46"/>
      <c r="BPX506" s="46"/>
      <c r="BPY506" s="46"/>
      <c r="BPZ506" s="46"/>
      <c r="BQA506" s="46"/>
      <c r="BQB506" s="46"/>
      <c r="BQC506" s="46"/>
      <c r="BQD506" s="46"/>
      <c r="BQI506" s="46"/>
      <c r="BQJ506" s="46"/>
      <c r="BQK506" s="46"/>
      <c r="BQL506" s="46"/>
      <c r="BQM506" s="46"/>
      <c r="BQN506" s="46"/>
      <c r="BQO506" s="46"/>
      <c r="BQP506" s="46"/>
      <c r="BQQ506" s="46"/>
      <c r="BQR506" s="46"/>
      <c r="BQS506" s="46"/>
      <c r="BQT506" s="46"/>
      <c r="BQU506" s="46"/>
      <c r="BQV506" s="46"/>
      <c r="BQW506" s="46"/>
      <c r="BQX506" s="46"/>
      <c r="BQY506" s="46"/>
      <c r="BQZ506" s="46"/>
      <c r="BRA506" s="46"/>
      <c r="BRB506" s="46"/>
      <c r="BRC506" s="46"/>
      <c r="BRD506" s="46"/>
      <c r="BRE506" s="46"/>
      <c r="BRF506" s="46"/>
      <c r="BRG506" s="46"/>
      <c r="BRH506" s="46"/>
      <c r="BRI506" s="46"/>
      <c r="BRJ506" s="46"/>
      <c r="BRK506" s="46"/>
      <c r="BRL506" s="46"/>
      <c r="BRM506" s="46"/>
      <c r="BRN506" s="46"/>
      <c r="BRO506" s="46"/>
      <c r="BRP506" s="46"/>
      <c r="BRQ506" s="46"/>
      <c r="BRR506" s="46"/>
      <c r="BRS506" s="46"/>
      <c r="BRT506" s="46"/>
      <c r="BRU506" s="46"/>
      <c r="BRV506" s="46"/>
      <c r="BRW506" s="46"/>
      <c r="BRX506" s="46"/>
      <c r="BRY506" s="46"/>
      <c r="BRZ506" s="46"/>
      <c r="BSA506" s="46"/>
      <c r="BSB506" s="46"/>
      <c r="BSC506" s="46"/>
      <c r="BSD506" s="46"/>
      <c r="BSE506" s="46"/>
      <c r="BSF506" s="46"/>
      <c r="BSG506" s="46"/>
      <c r="BSH506" s="46"/>
      <c r="BSI506" s="46"/>
      <c r="BSJ506" s="46"/>
      <c r="BSK506" s="46"/>
      <c r="BSL506" s="46"/>
      <c r="BSM506" s="46"/>
      <c r="BSN506" s="46"/>
      <c r="BSO506" s="46"/>
      <c r="BSP506" s="46"/>
      <c r="BSQ506" s="46"/>
      <c r="BSR506" s="46"/>
      <c r="BSS506" s="46"/>
      <c r="BST506" s="46"/>
      <c r="BSU506" s="46"/>
      <c r="BSV506" s="46"/>
      <c r="BSW506" s="46"/>
      <c r="BSX506" s="46"/>
      <c r="BSY506" s="46"/>
      <c r="BSZ506" s="46"/>
      <c r="BTA506" s="46"/>
      <c r="BTB506" s="46"/>
      <c r="BTC506" s="46"/>
      <c r="BTD506" s="46"/>
      <c r="BTE506" s="46"/>
      <c r="BTF506" s="46"/>
      <c r="BTG506" s="46"/>
      <c r="BTH506" s="46"/>
      <c r="BTI506" s="46"/>
      <c r="BTJ506" s="46"/>
      <c r="BTK506" s="46"/>
      <c r="BTL506" s="46"/>
      <c r="BTM506" s="46"/>
      <c r="BTN506" s="46"/>
      <c r="BTO506" s="46"/>
      <c r="BTP506" s="46"/>
      <c r="BTQ506" s="46"/>
      <c r="BTR506" s="46"/>
      <c r="BTS506" s="46"/>
      <c r="BTT506" s="46"/>
      <c r="BTU506" s="46"/>
      <c r="BTV506" s="46"/>
      <c r="BTW506" s="46"/>
      <c r="BTX506" s="46"/>
      <c r="BTY506" s="46"/>
      <c r="BTZ506" s="46"/>
      <c r="BUA506" s="46"/>
      <c r="BUB506" s="46"/>
      <c r="BUC506" s="46"/>
      <c r="BUD506" s="46"/>
      <c r="BUE506" s="46"/>
      <c r="BUF506" s="46"/>
      <c r="BUG506" s="46"/>
      <c r="BUH506" s="46"/>
      <c r="BUI506" s="46"/>
      <c r="BUJ506" s="46"/>
      <c r="BUK506" s="46"/>
      <c r="BUL506" s="46"/>
      <c r="BUM506" s="46"/>
      <c r="BUN506" s="46"/>
      <c r="BUO506" s="46"/>
      <c r="BUP506" s="46"/>
      <c r="BUQ506" s="46"/>
      <c r="BUR506" s="46"/>
      <c r="BUS506" s="46"/>
      <c r="BUT506" s="46"/>
      <c r="BUU506" s="46"/>
      <c r="BUV506" s="46"/>
      <c r="BUW506" s="46"/>
      <c r="BUX506" s="46"/>
      <c r="BUY506" s="46"/>
      <c r="BUZ506" s="46"/>
      <c r="BVA506" s="46"/>
      <c r="BVB506" s="46"/>
      <c r="BVC506" s="46"/>
      <c r="BVD506" s="46"/>
      <c r="BVE506" s="46"/>
      <c r="BVF506" s="46"/>
      <c r="BVG506" s="46"/>
      <c r="BVH506" s="46"/>
      <c r="BVI506" s="46"/>
      <c r="BVJ506" s="46"/>
      <c r="BVK506" s="46"/>
      <c r="BVL506" s="46"/>
      <c r="BVM506" s="46"/>
      <c r="BVN506" s="46"/>
      <c r="BVO506" s="46"/>
      <c r="BVP506" s="46"/>
      <c r="BVQ506" s="46"/>
      <c r="BVR506" s="46"/>
      <c r="BVS506" s="46"/>
      <c r="BVT506" s="46"/>
      <c r="BVU506" s="46"/>
      <c r="BVV506" s="46"/>
      <c r="BVW506" s="46"/>
      <c r="BVX506" s="46"/>
      <c r="BVY506" s="46"/>
      <c r="BVZ506" s="46"/>
      <c r="BWA506" s="46"/>
      <c r="BWB506" s="46"/>
      <c r="BWC506" s="46"/>
      <c r="BWD506" s="46"/>
      <c r="BWE506" s="46"/>
      <c r="BWF506" s="46"/>
      <c r="BWG506" s="46"/>
      <c r="BWH506" s="46"/>
      <c r="BWI506" s="46"/>
      <c r="BWJ506" s="46"/>
      <c r="BWK506" s="46"/>
      <c r="BWL506" s="46"/>
      <c r="BWM506" s="46"/>
      <c r="BWN506" s="46"/>
      <c r="BWO506" s="46"/>
      <c r="BWP506" s="46"/>
      <c r="BWQ506" s="46"/>
      <c r="BWR506" s="46"/>
      <c r="BWS506" s="46"/>
      <c r="BWT506" s="46"/>
      <c r="BWU506" s="46"/>
      <c r="BWV506" s="46"/>
      <c r="BWW506" s="46"/>
      <c r="BWX506" s="46"/>
      <c r="BWY506" s="46"/>
      <c r="BWZ506" s="46"/>
      <c r="BXA506" s="46"/>
      <c r="BXB506" s="46"/>
      <c r="BXC506" s="46"/>
      <c r="BXD506" s="46"/>
      <c r="BXE506" s="46"/>
      <c r="BXF506" s="46"/>
      <c r="BXG506" s="46"/>
      <c r="BXH506" s="46"/>
      <c r="BXI506" s="46"/>
      <c r="BXJ506" s="46"/>
      <c r="BXK506" s="46"/>
      <c r="BXL506" s="46"/>
      <c r="BXM506" s="46"/>
      <c r="BXN506" s="46"/>
      <c r="BXO506" s="46"/>
      <c r="BXP506" s="46"/>
      <c r="BXQ506" s="46"/>
      <c r="BXR506" s="46"/>
      <c r="BXS506" s="46"/>
      <c r="BXT506" s="46"/>
      <c r="BXU506" s="46"/>
      <c r="BXV506" s="46"/>
      <c r="BXW506" s="46"/>
      <c r="BXX506" s="46"/>
      <c r="BXY506" s="46"/>
      <c r="BXZ506" s="46"/>
      <c r="BYA506" s="46"/>
      <c r="BYB506" s="46"/>
      <c r="BYC506" s="46"/>
      <c r="BYD506" s="46"/>
      <c r="BYE506" s="46"/>
      <c r="BYF506" s="46"/>
      <c r="BYG506" s="46"/>
      <c r="BYH506" s="46"/>
      <c r="BYI506" s="46"/>
      <c r="BYJ506" s="46"/>
      <c r="BYK506" s="46"/>
      <c r="BYL506" s="46"/>
      <c r="BYM506" s="46"/>
      <c r="BYN506" s="46"/>
      <c r="BYO506" s="46"/>
      <c r="BYP506" s="46"/>
      <c r="BYQ506" s="46"/>
      <c r="BYR506" s="46"/>
      <c r="BYS506" s="46"/>
      <c r="BYT506" s="46"/>
      <c r="BYU506" s="46"/>
      <c r="BYV506" s="46"/>
      <c r="BYW506" s="46"/>
      <c r="BYX506" s="46"/>
      <c r="BYY506" s="46"/>
      <c r="BYZ506" s="46"/>
      <c r="BZA506" s="46"/>
      <c r="BZB506" s="46"/>
      <c r="BZC506" s="46"/>
      <c r="BZD506" s="46"/>
      <c r="BZE506" s="46"/>
      <c r="BZF506" s="46"/>
      <c r="BZG506" s="46"/>
      <c r="BZH506" s="46"/>
      <c r="BZI506" s="46"/>
      <c r="BZJ506" s="46"/>
      <c r="BZK506" s="46"/>
      <c r="BZL506" s="46"/>
      <c r="BZM506" s="46"/>
      <c r="BZN506" s="46"/>
      <c r="BZO506" s="46"/>
      <c r="BZQ506" s="46"/>
      <c r="BZS506" s="46"/>
      <c r="BZT506" s="46"/>
      <c r="BZU506" s="46"/>
      <c r="BZV506" s="46"/>
      <c r="BZW506" s="46"/>
      <c r="BZX506" s="46"/>
      <c r="BZY506" s="46"/>
      <c r="BZZ506" s="46"/>
      <c r="CAE506" s="46"/>
      <c r="CAF506" s="46"/>
      <c r="CAG506" s="46"/>
      <c r="CAH506" s="46"/>
      <c r="CAI506" s="46"/>
      <c r="CAJ506" s="46"/>
      <c r="CAK506" s="46"/>
      <c r="CAL506" s="46"/>
      <c r="CAM506" s="46"/>
      <c r="CAN506" s="46"/>
      <c r="CAO506" s="46"/>
      <c r="CAP506" s="46"/>
      <c r="CAQ506" s="46"/>
      <c r="CAR506" s="46"/>
      <c r="CAS506" s="46"/>
      <c r="CAT506" s="46"/>
      <c r="CAU506" s="46"/>
      <c r="CAV506" s="46"/>
      <c r="CAW506" s="46"/>
      <c r="CAX506" s="46"/>
      <c r="CAY506" s="46"/>
      <c r="CAZ506" s="46"/>
      <c r="CBA506" s="46"/>
      <c r="CBB506" s="46"/>
      <c r="CBC506" s="46"/>
      <c r="CBD506" s="46"/>
      <c r="CBE506" s="46"/>
      <c r="CBF506" s="46"/>
      <c r="CBG506" s="46"/>
      <c r="CBH506" s="46"/>
      <c r="CBI506" s="46"/>
      <c r="CBJ506" s="46"/>
      <c r="CBK506" s="46"/>
      <c r="CBL506" s="46"/>
      <c r="CBM506" s="46"/>
      <c r="CBN506" s="46"/>
      <c r="CBO506" s="46"/>
      <c r="CBP506" s="46"/>
      <c r="CBQ506" s="46"/>
      <c r="CBR506" s="46"/>
      <c r="CBS506" s="46"/>
      <c r="CBT506" s="46"/>
      <c r="CBU506" s="46"/>
      <c r="CBV506" s="46"/>
      <c r="CBW506" s="46"/>
      <c r="CBX506" s="46"/>
      <c r="CBY506" s="46"/>
      <c r="CBZ506" s="46"/>
      <c r="CCA506" s="46"/>
      <c r="CCB506" s="46"/>
      <c r="CCC506" s="46"/>
      <c r="CCD506" s="46"/>
      <c r="CCE506" s="46"/>
      <c r="CCF506" s="46"/>
      <c r="CCG506" s="46"/>
      <c r="CCH506" s="46"/>
      <c r="CCI506" s="46"/>
      <c r="CCJ506" s="46"/>
      <c r="CCK506" s="46"/>
      <c r="CCL506" s="46"/>
      <c r="CCM506" s="46"/>
      <c r="CCN506" s="46"/>
      <c r="CCO506" s="46"/>
      <c r="CCP506" s="46"/>
      <c r="CCQ506" s="46"/>
      <c r="CCR506" s="46"/>
      <c r="CCS506" s="46"/>
      <c r="CCT506" s="46"/>
      <c r="CCU506" s="46"/>
      <c r="CCV506" s="46"/>
      <c r="CCW506" s="46"/>
      <c r="CCX506" s="46"/>
      <c r="CCY506" s="46"/>
      <c r="CCZ506" s="46"/>
      <c r="CDA506" s="46"/>
      <c r="CDB506" s="46"/>
      <c r="CDC506" s="46"/>
      <c r="CDD506" s="46"/>
      <c r="CDE506" s="46"/>
      <c r="CDF506" s="46"/>
      <c r="CDG506" s="46"/>
      <c r="CDH506" s="46"/>
      <c r="CDI506" s="46"/>
      <c r="CDJ506" s="46"/>
      <c r="CDK506" s="46"/>
      <c r="CDL506" s="46"/>
      <c r="CDM506" s="46"/>
      <c r="CDN506" s="46"/>
      <c r="CDO506" s="46"/>
      <c r="CDP506" s="46"/>
      <c r="CDQ506" s="46"/>
      <c r="CDR506" s="46"/>
      <c r="CDS506" s="46"/>
      <c r="CDT506" s="46"/>
      <c r="CDU506" s="46"/>
      <c r="CDV506" s="46"/>
      <c r="CDW506" s="46"/>
      <c r="CDX506" s="46"/>
      <c r="CDY506" s="46"/>
      <c r="CDZ506" s="46"/>
      <c r="CEA506" s="46"/>
      <c r="CEB506" s="46"/>
      <c r="CEC506" s="46"/>
      <c r="CED506" s="46"/>
      <c r="CEE506" s="46"/>
      <c r="CEF506" s="46"/>
      <c r="CEG506" s="46"/>
      <c r="CEH506" s="46"/>
      <c r="CEI506" s="46"/>
      <c r="CEJ506" s="46"/>
      <c r="CEK506" s="46"/>
      <c r="CEL506" s="46"/>
      <c r="CEM506" s="46"/>
      <c r="CEN506" s="46"/>
      <c r="CEO506" s="46"/>
      <c r="CEP506" s="46"/>
      <c r="CEQ506" s="46"/>
      <c r="CER506" s="46"/>
      <c r="CES506" s="46"/>
      <c r="CET506" s="46"/>
      <c r="CEU506" s="46"/>
      <c r="CEV506" s="46"/>
      <c r="CEW506" s="46"/>
      <c r="CEX506" s="46"/>
      <c r="CEY506" s="46"/>
      <c r="CEZ506" s="46"/>
      <c r="CFA506" s="46"/>
      <c r="CFB506" s="46"/>
      <c r="CFC506" s="46"/>
      <c r="CFD506" s="46"/>
      <c r="CFE506" s="46"/>
      <c r="CFF506" s="46"/>
      <c r="CFG506" s="46"/>
      <c r="CFH506" s="46"/>
      <c r="CFI506" s="46"/>
      <c r="CFJ506" s="46"/>
      <c r="CFK506" s="46"/>
      <c r="CFL506" s="46"/>
      <c r="CFM506" s="46"/>
      <c r="CFN506" s="46"/>
      <c r="CFO506" s="46"/>
      <c r="CFP506" s="46"/>
      <c r="CFQ506" s="46"/>
      <c r="CFR506" s="46"/>
      <c r="CFS506" s="46"/>
      <c r="CFT506" s="46"/>
      <c r="CFU506" s="46"/>
      <c r="CFV506" s="46"/>
      <c r="CFW506" s="46"/>
      <c r="CFX506" s="46"/>
      <c r="CFY506" s="46"/>
      <c r="CFZ506" s="46"/>
      <c r="CGA506" s="46"/>
      <c r="CGB506" s="46"/>
      <c r="CGC506" s="46"/>
      <c r="CGD506" s="46"/>
      <c r="CGE506" s="46"/>
      <c r="CGF506" s="46"/>
      <c r="CGG506" s="46"/>
      <c r="CGH506" s="46"/>
      <c r="CGI506" s="46"/>
      <c r="CGJ506" s="46"/>
      <c r="CGK506" s="46"/>
      <c r="CGL506" s="46"/>
      <c r="CGM506" s="46"/>
      <c r="CGN506" s="46"/>
      <c r="CGO506" s="46"/>
      <c r="CGP506" s="46"/>
      <c r="CGQ506" s="46"/>
      <c r="CGR506" s="46"/>
      <c r="CGS506" s="46"/>
      <c r="CGT506" s="46"/>
      <c r="CGU506" s="46"/>
      <c r="CGV506" s="46"/>
      <c r="CGW506" s="46"/>
      <c r="CGX506" s="46"/>
      <c r="CGY506" s="46"/>
      <c r="CGZ506" s="46"/>
      <c r="CHA506" s="46"/>
      <c r="CHB506" s="46"/>
      <c r="CHC506" s="46"/>
      <c r="CHD506" s="46"/>
      <c r="CHE506" s="46"/>
      <c r="CHF506" s="46"/>
      <c r="CHG506" s="46"/>
      <c r="CHH506" s="46"/>
      <c r="CHI506" s="46"/>
      <c r="CHJ506" s="46"/>
      <c r="CHK506" s="46"/>
      <c r="CHL506" s="46"/>
      <c r="CHM506" s="46"/>
      <c r="CHN506" s="46"/>
      <c r="CHO506" s="46"/>
      <c r="CHP506" s="46"/>
      <c r="CHQ506" s="46"/>
      <c r="CHR506" s="46"/>
      <c r="CHS506" s="46"/>
      <c r="CHT506" s="46"/>
      <c r="CHU506" s="46"/>
      <c r="CHV506" s="46"/>
      <c r="CHW506" s="46"/>
      <c r="CHX506" s="46"/>
      <c r="CHY506" s="46"/>
      <c r="CHZ506" s="46"/>
      <c r="CIA506" s="46"/>
      <c r="CIB506" s="46"/>
      <c r="CIC506" s="46"/>
      <c r="CID506" s="46"/>
      <c r="CIE506" s="46"/>
      <c r="CIF506" s="46"/>
      <c r="CIG506" s="46"/>
      <c r="CIH506" s="46"/>
      <c r="CII506" s="46"/>
      <c r="CIJ506" s="46"/>
      <c r="CIK506" s="46"/>
      <c r="CIL506" s="46"/>
      <c r="CIM506" s="46"/>
      <c r="CIN506" s="46"/>
      <c r="CIO506" s="46"/>
      <c r="CIP506" s="46"/>
      <c r="CIQ506" s="46"/>
      <c r="CIR506" s="46"/>
      <c r="CIS506" s="46"/>
      <c r="CIT506" s="46"/>
      <c r="CIU506" s="46"/>
      <c r="CIV506" s="46"/>
      <c r="CIW506" s="46"/>
      <c r="CIX506" s="46"/>
      <c r="CIY506" s="46"/>
      <c r="CIZ506" s="46"/>
      <c r="CJA506" s="46"/>
      <c r="CJB506" s="46"/>
      <c r="CJC506" s="46"/>
      <c r="CJD506" s="46"/>
      <c r="CJE506" s="46"/>
      <c r="CJF506" s="46"/>
      <c r="CJG506" s="46"/>
      <c r="CJH506" s="46"/>
      <c r="CJI506" s="46"/>
      <c r="CJJ506" s="46"/>
      <c r="CJK506" s="46"/>
      <c r="CJM506" s="46"/>
      <c r="CJO506" s="46"/>
      <c r="CJP506" s="46"/>
      <c r="CJQ506" s="46"/>
      <c r="CJR506" s="46"/>
      <c r="CJS506" s="46"/>
      <c r="CJT506" s="46"/>
      <c r="CJU506" s="46"/>
      <c r="CJV506" s="46"/>
      <c r="CKA506" s="46"/>
      <c r="CKB506" s="46"/>
      <c r="CKC506" s="46"/>
      <c r="CKD506" s="46"/>
      <c r="CKE506" s="46"/>
      <c r="CKF506" s="46"/>
      <c r="CKG506" s="46"/>
      <c r="CKH506" s="46"/>
      <c r="CKI506" s="46"/>
      <c r="CKJ506" s="46"/>
      <c r="CKK506" s="46"/>
      <c r="CKL506" s="46"/>
      <c r="CKM506" s="46"/>
      <c r="CKN506" s="46"/>
      <c r="CKO506" s="46"/>
      <c r="CKP506" s="46"/>
      <c r="CKQ506" s="46"/>
      <c r="CKR506" s="46"/>
      <c r="CKS506" s="46"/>
      <c r="CKT506" s="46"/>
      <c r="CKU506" s="46"/>
      <c r="CKV506" s="46"/>
      <c r="CKW506" s="46"/>
      <c r="CKX506" s="46"/>
      <c r="CKY506" s="46"/>
      <c r="CKZ506" s="46"/>
      <c r="CLA506" s="46"/>
      <c r="CLB506" s="46"/>
      <c r="CLC506" s="46"/>
      <c r="CLD506" s="46"/>
      <c r="CLE506" s="46"/>
      <c r="CLF506" s="46"/>
      <c r="CLG506" s="46"/>
      <c r="CLH506" s="46"/>
      <c r="CLI506" s="46"/>
      <c r="CLJ506" s="46"/>
      <c r="CLK506" s="46"/>
      <c r="CLL506" s="46"/>
      <c r="CLM506" s="46"/>
      <c r="CLN506" s="46"/>
      <c r="CLO506" s="46"/>
      <c r="CLP506" s="46"/>
      <c r="CLQ506" s="46"/>
      <c r="CLR506" s="46"/>
      <c r="CLS506" s="46"/>
      <c r="CLT506" s="46"/>
      <c r="CLU506" s="46"/>
      <c r="CLV506" s="46"/>
      <c r="CLW506" s="46"/>
      <c r="CLX506" s="46"/>
      <c r="CLY506" s="46"/>
      <c r="CLZ506" s="46"/>
      <c r="CMA506" s="46"/>
      <c r="CMB506" s="46"/>
      <c r="CMC506" s="46"/>
      <c r="CMD506" s="46"/>
      <c r="CME506" s="46"/>
      <c r="CMF506" s="46"/>
      <c r="CMG506" s="46"/>
      <c r="CMH506" s="46"/>
      <c r="CMI506" s="46"/>
      <c r="CMJ506" s="46"/>
      <c r="CMK506" s="46"/>
      <c r="CML506" s="46"/>
      <c r="CMM506" s="46"/>
      <c r="CMN506" s="46"/>
      <c r="CMO506" s="46"/>
      <c r="CMP506" s="46"/>
      <c r="CMQ506" s="46"/>
      <c r="CMR506" s="46"/>
      <c r="CMS506" s="46"/>
      <c r="CMT506" s="46"/>
      <c r="CMU506" s="46"/>
      <c r="CMV506" s="46"/>
      <c r="CMW506" s="46"/>
      <c r="CMX506" s="46"/>
      <c r="CMY506" s="46"/>
      <c r="CMZ506" s="46"/>
      <c r="CNA506" s="46"/>
      <c r="CNB506" s="46"/>
      <c r="CNC506" s="46"/>
      <c r="CND506" s="46"/>
      <c r="CNE506" s="46"/>
      <c r="CNF506" s="46"/>
      <c r="CNG506" s="46"/>
      <c r="CNH506" s="46"/>
      <c r="CNI506" s="46"/>
      <c r="CNJ506" s="46"/>
      <c r="CNK506" s="46"/>
      <c r="CNL506" s="46"/>
      <c r="CNM506" s="46"/>
      <c r="CNN506" s="46"/>
      <c r="CNO506" s="46"/>
      <c r="CNP506" s="46"/>
      <c r="CNQ506" s="46"/>
      <c r="CNR506" s="46"/>
      <c r="CNS506" s="46"/>
      <c r="CNT506" s="46"/>
      <c r="CNU506" s="46"/>
      <c r="CNV506" s="46"/>
      <c r="CNW506" s="46"/>
      <c r="CNX506" s="46"/>
      <c r="CNY506" s="46"/>
      <c r="CNZ506" s="46"/>
      <c r="COA506" s="46"/>
      <c r="COB506" s="46"/>
      <c r="COC506" s="46"/>
      <c r="COD506" s="46"/>
      <c r="COE506" s="46"/>
      <c r="COF506" s="46"/>
      <c r="COG506" s="46"/>
      <c r="COH506" s="46"/>
      <c r="COI506" s="46"/>
      <c r="COJ506" s="46"/>
      <c r="COK506" s="46"/>
      <c r="COL506" s="46"/>
      <c r="COM506" s="46"/>
      <c r="CON506" s="46"/>
      <c r="COO506" s="46"/>
      <c r="COP506" s="46"/>
      <c r="COQ506" s="46"/>
      <c r="COR506" s="46"/>
      <c r="COS506" s="46"/>
      <c r="COT506" s="46"/>
      <c r="COU506" s="46"/>
      <c r="COV506" s="46"/>
      <c r="COW506" s="46"/>
      <c r="COX506" s="46"/>
      <c r="COY506" s="46"/>
      <c r="COZ506" s="46"/>
      <c r="CPA506" s="46"/>
      <c r="CPB506" s="46"/>
      <c r="CPC506" s="46"/>
      <c r="CPD506" s="46"/>
      <c r="CPE506" s="46"/>
      <c r="CPF506" s="46"/>
      <c r="CPG506" s="46"/>
      <c r="CPH506" s="46"/>
      <c r="CPI506" s="46"/>
      <c r="CPJ506" s="46"/>
      <c r="CPK506" s="46"/>
      <c r="CPL506" s="46"/>
      <c r="CPM506" s="46"/>
      <c r="CPN506" s="46"/>
      <c r="CPO506" s="46"/>
      <c r="CPP506" s="46"/>
      <c r="CPQ506" s="46"/>
      <c r="CPR506" s="46"/>
      <c r="CPS506" s="46"/>
      <c r="CPT506" s="46"/>
      <c r="CPU506" s="46"/>
      <c r="CPV506" s="46"/>
      <c r="CPW506" s="46"/>
      <c r="CPX506" s="46"/>
      <c r="CPY506" s="46"/>
      <c r="CPZ506" s="46"/>
      <c r="CQA506" s="46"/>
      <c r="CQB506" s="46"/>
      <c r="CQC506" s="46"/>
      <c r="CQD506" s="46"/>
      <c r="CQE506" s="46"/>
      <c r="CQF506" s="46"/>
      <c r="CQG506" s="46"/>
      <c r="CQH506" s="46"/>
      <c r="CQI506" s="46"/>
      <c r="CQJ506" s="46"/>
      <c r="CQK506" s="46"/>
      <c r="CQL506" s="46"/>
      <c r="CQM506" s="46"/>
      <c r="CQN506" s="46"/>
      <c r="CQO506" s="46"/>
      <c r="CQP506" s="46"/>
      <c r="CQQ506" s="46"/>
      <c r="CQR506" s="46"/>
      <c r="CQS506" s="46"/>
      <c r="CQT506" s="46"/>
      <c r="CQU506" s="46"/>
      <c r="CQV506" s="46"/>
      <c r="CQW506" s="46"/>
      <c r="CQX506" s="46"/>
      <c r="CQY506" s="46"/>
      <c r="CQZ506" s="46"/>
      <c r="CRA506" s="46"/>
      <c r="CRB506" s="46"/>
      <c r="CRC506" s="46"/>
      <c r="CRD506" s="46"/>
      <c r="CRE506" s="46"/>
      <c r="CRF506" s="46"/>
      <c r="CRG506" s="46"/>
      <c r="CRH506" s="46"/>
      <c r="CRI506" s="46"/>
      <c r="CRJ506" s="46"/>
      <c r="CRK506" s="46"/>
      <c r="CRL506" s="46"/>
      <c r="CRM506" s="46"/>
      <c r="CRN506" s="46"/>
      <c r="CRO506" s="46"/>
      <c r="CRP506" s="46"/>
      <c r="CRQ506" s="46"/>
      <c r="CRR506" s="46"/>
      <c r="CRS506" s="46"/>
      <c r="CRT506" s="46"/>
      <c r="CRU506" s="46"/>
      <c r="CRV506" s="46"/>
      <c r="CRW506" s="46"/>
      <c r="CRX506" s="46"/>
      <c r="CRY506" s="46"/>
      <c r="CRZ506" s="46"/>
      <c r="CSA506" s="46"/>
      <c r="CSB506" s="46"/>
      <c r="CSC506" s="46"/>
      <c r="CSD506" s="46"/>
      <c r="CSE506" s="46"/>
      <c r="CSF506" s="46"/>
      <c r="CSG506" s="46"/>
      <c r="CSH506" s="46"/>
      <c r="CSI506" s="46"/>
      <c r="CSJ506" s="46"/>
      <c r="CSK506" s="46"/>
      <c r="CSL506" s="46"/>
      <c r="CSM506" s="46"/>
      <c r="CSN506" s="46"/>
      <c r="CSO506" s="46"/>
      <c r="CSP506" s="46"/>
      <c r="CSQ506" s="46"/>
      <c r="CSR506" s="46"/>
      <c r="CSS506" s="46"/>
      <c r="CST506" s="46"/>
      <c r="CSU506" s="46"/>
      <c r="CSV506" s="46"/>
      <c r="CSW506" s="46"/>
      <c r="CSX506" s="46"/>
      <c r="CSY506" s="46"/>
      <c r="CSZ506" s="46"/>
      <c r="CTA506" s="46"/>
      <c r="CTB506" s="46"/>
      <c r="CTC506" s="46"/>
      <c r="CTD506" s="46"/>
      <c r="CTE506" s="46"/>
      <c r="CTF506" s="46"/>
      <c r="CTG506" s="46"/>
      <c r="CTI506" s="46"/>
      <c r="CTK506" s="46"/>
      <c r="CTL506" s="46"/>
      <c r="CTM506" s="46"/>
      <c r="CTN506" s="46"/>
      <c r="CTO506" s="46"/>
      <c r="CTP506" s="46"/>
      <c r="CTQ506" s="46"/>
      <c r="CTR506" s="46"/>
      <c r="CTW506" s="46"/>
      <c r="CTX506" s="46"/>
      <c r="CTY506" s="46"/>
      <c r="CTZ506" s="46"/>
      <c r="CUA506" s="46"/>
      <c r="CUB506" s="46"/>
      <c r="CUC506" s="46"/>
      <c r="CUD506" s="46"/>
      <c r="CUE506" s="46"/>
      <c r="CUF506" s="46"/>
      <c r="CUG506" s="46"/>
      <c r="CUH506" s="46"/>
      <c r="CUI506" s="46"/>
      <c r="CUJ506" s="46"/>
      <c r="CUK506" s="46"/>
      <c r="CUL506" s="46"/>
      <c r="CUM506" s="46"/>
      <c r="CUN506" s="46"/>
      <c r="CUO506" s="46"/>
      <c r="CUP506" s="46"/>
      <c r="CUQ506" s="46"/>
      <c r="CUR506" s="46"/>
      <c r="CUS506" s="46"/>
      <c r="CUT506" s="46"/>
      <c r="CUU506" s="46"/>
      <c r="CUV506" s="46"/>
      <c r="CUW506" s="46"/>
      <c r="CUX506" s="46"/>
      <c r="CUY506" s="46"/>
      <c r="CUZ506" s="46"/>
      <c r="CVA506" s="46"/>
      <c r="CVB506" s="46"/>
      <c r="CVC506" s="46"/>
      <c r="CVD506" s="46"/>
      <c r="CVE506" s="46"/>
      <c r="CVF506" s="46"/>
      <c r="CVG506" s="46"/>
      <c r="CVH506" s="46"/>
      <c r="CVI506" s="46"/>
      <c r="CVJ506" s="46"/>
      <c r="CVK506" s="46"/>
      <c r="CVL506" s="46"/>
      <c r="CVM506" s="46"/>
      <c r="CVN506" s="46"/>
      <c r="CVO506" s="46"/>
      <c r="CVP506" s="46"/>
      <c r="CVQ506" s="46"/>
      <c r="CVR506" s="46"/>
      <c r="CVS506" s="46"/>
      <c r="CVT506" s="46"/>
      <c r="CVU506" s="46"/>
      <c r="CVV506" s="46"/>
      <c r="CVW506" s="46"/>
      <c r="CVX506" s="46"/>
      <c r="CVY506" s="46"/>
      <c r="CVZ506" s="46"/>
      <c r="CWA506" s="46"/>
      <c r="CWB506" s="46"/>
      <c r="CWC506" s="46"/>
      <c r="CWD506" s="46"/>
      <c r="CWE506" s="46"/>
      <c r="CWF506" s="46"/>
      <c r="CWG506" s="46"/>
      <c r="CWH506" s="46"/>
      <c r="CWI506" s="46"/>
      <c r="CWJ506" s="46"/>
      <c r="CWK506" s="46"/>
      <c r="CWL506" s="46"/>
      <c r="CWM506" s="46"/>
      <c r="CWN506" s="46"/>
      <c r="CWO506" s="46"/>
      <c r="CWP506" s="46"/>
      <c r="CWQ506" s="46"/>
      <c r="CWR506" s="46"/>
      <c r="CWS506" s="46"/>
      <c r="CWT506" s="46"/>
      <c r="CWU506" s="46"/>
      <c r="CWV506" s="46"/>
      <c r="CWW506" s="46"/>
      <c r="CWX506" s="46"/>
      <c r="CWY506" s="46"/>
      <c r="CWZ506" s="46"/>
      <c r="CXA506" s="46"/>
      <c r="CXB506" s="46"/>
      <c r="CXC506" s="46"/>
      <c r="CXD506" s="46"/>
      <c r="CXE506" s="46"/>
      <c r="CXF506" s="46"/>
      <c r="CXG506" s="46"/>
      <c r="CXH506" s="46"/>
      <c r="CXI506" s="46"/>
      <c r="CXJ506" s="46"/>
      <c r="CXK506" s="46"/>
      <c r="CXL506" s="46"/>
      <c r="CXM506" s="46"/>
      <c r="CXN506" s="46"/>
      <c r="CXO506" s="46"/>
      <c r="CXP506" s="46"/>
      <c r="CXQ506" s="46"/>
      <c r="CXR506" s="46"/>
      <c r="CXS506" s="46"/>
      <c r="CXT506" s="46"/>
      <c r="CXU506" s="46"/>
      <c r="CXV506" s="46"/>
      <c r="CXW506" s="46"/>
      <c r="CXX506" s="46"/>
      <c r="CXY506" s="46"/>
      <c r="CXZ506" s="46"/>
      <c r="CYA506" s="46"/>
      <c r="CYB506" s="46"/>
      <c r="CYC506" s="46"/>
      <c r="CYD506" s="46"/>
      <c r="CYE506" s="46"/>
      <c r="CYF506" s="46"/>
      <c r="CYG506" s="46"/>
      <c r="CYH506" s="46"/>
      <c r="CYI506" s="46"/>
      <c r="CYJ506" s="46"/>
      <c r="CYK506" s="46"/>
      <c r="CYL506" s="46"/>
      <c r="CYM506" s="46"/>
      <c r="CYN506" s="46"/>
      <c r="CYO506" s="46"/>
      <c r="CYP506" s="46"/>
      <c r="CYQ506" s="46"/>
      <c r="CYR506" s="46"/>
      <c r="CYS506" s="46"/>
      <c r="CYT506" s="46"/>
      <c r="CYU506" s="46"/>
      <c r="CYV506" s="46"/>
      <c r="CYW506" s="46"/>
      <c r="CYX506" s="46"/>
      <c r="CYY506" s="46"/>
      <c r="CYZ506" s="46"/>
      <c r="CZA506" s="46"/>
      <c r="CZB506" s="46"/>
      <c r="CZC506" s="46"/>
      <c r="CZD506" s="46"/>
      <c r="CZE506" s="46"/>
      <c r="CZF506" s="46"/>
      <c r="CZG506" s="46"/>
      <c r="CZH506" s="46"/>
      <c r="CZI506" s="46"/>
      <c r="CZJ506" s="46"/>
      <c r="CZK506" s="46"/>
      <c r="CZL506" s="46"/>
      <c r="CZM506" s="46"/>
      <c r="CZN506" s="46"/>
      <c r="CZO506" s="46"/>
      <c r="CZP506" s="46"/>
      <c r="CZQ506" s="46"/>
      <c r="CZR506" s="46"/>
      <c r="CZS506" s="46"/>
      <c r="CZT506" s="46"/>
      <c r="CZU506" s="46"/>
      <c r="CZV506" s="46"/>
      <c r="CZW506" s="46"/>
      <c r="CZX506" s="46"/>
      <c r="CZY506" s="46"/>
      <c r="CZZ506" s="46"/>
      <c r="DAA506" s="46"/>
      <c r="DAB506" s="46"/>
      <c r="DAC506" s="46"/>
      <c r="DAD506" s="46"/>
      <c r="DAE506" s="46"/>
      <c r="DAF506" s="46"/>
      <c r="DAG506" s="46"/>
      <c r="DAH506" s="46"/>
      <c r="DAI506" s="46"/>
      <c r="DAJ506" s="46"/>
      <c r="DAK506" s="46"/>
      <c r="DAL506" s="46"/>
      <c r="DAM506" s="46"/>
      <c r="DAN506" s="46"/>
      <c r="DAO506" s="46"/>
      <c r="DAP506" s="46"/>
      <c r="DAQ506" s="46"/>
      <c r="DAR506" s="46"/>
      <c r="DAS506" s="46"/>
      <c r="DAT506" s="46"/>
      <c r="DAU506" s="46"/>
      <c r="DAV506" s="46"/>
      <c r="DAW506" s="46"/>
      <c r="DAX506" s="46"/>
      <c r="DAY506" s="46"/>
      <c r="DAZ506" s="46"/>
      <c r="DBA506" s="46"/>
      <c r="DBB506" s="46"/>
      <c r="DBC506" s="46"/>
      <c r="DBD506" s="46"/>
      <c r="DBE506" s="46"/>
      <c r="DBF506" s="46"/>
      <c r="DBG506" s="46"/>
      <c r="DBH506" s="46"/>
      <c r="DBI506" s="46"/>
      <c r="DBJ506" s="46"/>
      <c r="DBK506" s="46"/>
      <c r="DBL506" s="46"/>
      <c r="DBM506" s="46"/>
      <c r="DBN506" s="46"/>
      <c r="DBO506" s="46"/>
      <c r="DBP506" s="46"/>
      <c r="DBQ506" s="46"/>
      <c r="DBR506" s="46"/>
      <c r="DBS506" s="46"/>
      <c r="DBT506" s="46"/>
      <c r="DBU506" s="46"/>
      <c r="DBV506" s="46"/>
      <c r="DBW506" s="46"/>
      <c r="DBX506" s="46"/>
      <c r="DBY506" s="46"/>
      <c r="DBZ506" s="46"/>
      <c r="DCA506" s="46"/>
      <c r="DCB506" s="46"/>
      <c r="DCC506" s="46"/>
      <c r="DCD506" s="46"/>
      <c r="DCE506" s="46"/>
      <c r="DCF506" s="46"/>
      <c r="DCG506" s="46"/>
      <c r="DCH506" s="46"/>
      <c r="DCI506" s="46"/>
      <c r="DCJ506" s="46"/>
      <c r="DCK506" s="46"/>
      <c r="DCL506" s="46"/>
      <c r="DCM506" s="46"/>
      <c r="DCN506" s="46"/>
      <c r="DCO506" s="46"/>
      <c r="DCP506" s="46"/>
      <c r="DCQ506" s="46"/>
      <c r="DCR506" s="46"/>
      <c r="DCS506" s="46"/>
      <c r="DCT506" s="46"/>
      <c r="DCU506" s="46"/>
      <c r="DCV506" s="46"/>
      <c r="DCW506" s="46"/>
      <c r="DCX506" s="46"/>
      <c r="DCY506" s="46"/>
      <c r="DCZ506" s="46"/>
      <c r="DDA506" s="46"/>
      <c r="DDB506" s="46"/>
      <c r="DDC506" s="46"/>
      <c r="DDE506" s="46"/>
      <c r="DDG506" s="46"/>
      <c r="DDH506" s="46"/>
      <c r="DDI506" s="46"/>
      <c r="DDJ506" s="46"/>
      <c r="DDK506" s="46"/>
      <c r="DDL506" s="46"/>
      <c r="DDM506" s="46"/>
      <c r="DDN506" s="46"/>
      <c r="DDS506" s="46"/>
      <c r="DDT506" s="46"/>
      <c r="DDU506" s="46"/>
      <c r="DDV506" s="46"/>
      <c r="DDW506" s="46"/>
      <c r="DDX506" s="46"/>
      <c r="DDY506" s="46"/>
      <c r="DDZ506" s="46"/>
      <c r="DEA506" s="46"/>
      <c r="DEB506" s="46"/>
      <c r="DEC506" s="46"/>
      <c r="DED506" s="46"/>
      <c r="DEE506" s="46"/>
      <c r="DEF506" s="46"/>
      <c r="DEG506" s="46"/>
      <c r="DEH506" s="46"/>
      <c r="DEI506" s="46"/>
      <c r="DEJ506" s="46"/>
      <c r="DEK506" s="46"/>
      <c r="DEL506" s="46"/>
      <c r="DEM506" s="46"/>
      <c r="DEN506" s="46"/>
      <c r="DEO506" s="46"/>
      <c r="DEP506" s="46"/>
      <c r="DEQ506" s="46"/>
      <c r="DER506" s="46"/>
      <c r="DES506" s="46"/>
      <c r="DET506" s="46"/>
      <c r="DEU506" s="46"/>
      <c r="DEV506" s="46"/>
      <c r="DEW506" s="46"/>
      <c r="DEX506" s="46"/>
      <c r="DEY506" s="46"/>
      <c r="DEZ506" s="46"/>
      <c r="DFA506" s="46"/>
      <c r="DFB506" s="46"/>
      <c r="DFC506" s="46"/>
      <c r="DFD506" s="46"/>
      <c r="DFE506" s="46"/>
      <c r="DFF506" s="46"/>
      <c r="DFG506" s="46"/>
      <c r="DFH506" s="46"/>
      <c r="DFI506" s="46"/>
      <c r="DFJ506" s="46"/>
      <c r="DFK506" s="46"/>
      <c r="DFL506" s="46"/>
      <c r="DFM506" s="46"/>
      <c r="DFN506" s="46"/>
      <c r="DFO506" s="46"/>
      <c r="DFP506" s="46"/>
      <c r="DFQ506" s="46"/>
      <c r="DFR506" s="46"/>
      <c r="DFS506" s="46"/>
      <c r="DFT506" s="46"/>
      <c r="DFU506" s="46"/>
      <c r="DFV506" s="46"/>
      <c r="DFW506" s="46"/>
      <c r="DFX506" s="46"/>
      <c r="DFY506" s="46"/>
      <c r="DFZ506" s="46"/>
      <c r="DGA506" s="46"/>
      <c r="DGB506" s="46"/>
      <c r="DGC506" s="46"/>
      <c r="DGD506" s="46"/>
      <c r="DGE506" s="46"/>
      <c r="DGF506" s="46"/>
      <c r="DGG506" s="46"/>
      <c r="DGH506" s="46"/>
      <c r="DGI506" s="46"/>
      <c r="DGJ506" s="46"/>
      <c r="DGK506" s="46"/>
      <c r="DGL506" s="46"/>
      <c r="DGM506" s="46"/>
      <c r="DGN506" s="46"/>
      <c r="DGO506" s="46"/>
      <c r="DGP506" s="46"/>
      <c r="DGQ506" s="46"/>
      <c r="DGR506" s="46"/>
      <c r="DGS506" s="46"/>
      <c r="DGT506" s="46"/>
      <c r="DGU506" s="46"/>
      <c r="DGV506" s="46"/>
      <c r="DGW506" s="46"/>
      <c r="DGX506" s="46"/>
      <c r="DGY506" s="46"/>
      <c r="DGZ506" s="46"/>
      <c r="DHA506" s="46"/>
      <c r="DHB506" s="46"/>
      <c r="DHC506" s="46"/>
      <c r="DHD506" s="46"/>
      <c r="DHE506" s="46"/>
      <c r="DHF506" s="46"/>
      <c r="DHG506" s="46"/>
      <c r="DHH506" s="46"/>
      <c r="DHI506" s="46"/>
      <c r="DHJ506" s="46"/>
      <c r="DHK506" s="46"/>
      <c r="DHL506" s="46"/>
      <c r="DHM506" s="46"/>
      <c r="DHN506" s="46"/>
      <c r="DHO506" s="46"/>
      <c r="DHP506" s="46"/>
      <c r="DHQ506" s="46"/>
      <c r="DHR506" s="46"/>
      <c r="DHS506" s="46"/>
      <c r="DHT506" s="46"/>
      <c r="DHU506" s="46"/>
      <c r="DHV506" s="46"/>
      <c r="DHW506" s="46"/>
      <c r="DHX506" s="46"/>
      <c r="DHY506" s="46"/>
      <c r="DHZ506" s="46"/>
      <c r="DIA506" s="46"/>
      <c r="DIB506" s="46"/>
      <c r="DIC506" s="46"/>
      <c r="DID506" s="46"/>
      <c r="DIE506" s="46"/>
      <c r="DIF506" s="46"/>
      <c r="DIG506" s="46"/>
      <c r="DIH506" s="46"/>
      <c r="DII506" s="46"/>
      <c r="DIJ506" s="46"/>
      <c r="DIK506" s="46"/>
      <c r="DIL506" s="46"/>
      <c r="DIM506" s="46"/>
      <c r="DIN506" s="46"/>
      <c r="DIO506" s="46"/>
      <c r="DIP506" s="46"/>
      <c r="DIQ506" s="46"/>
      <c r="DIR506" s="46"/>
      <c r="DIS506" s="46"/>
      <c r="DIT506" s="46"/>
      <c r="DIU506" s="46"/>
      <c r="DIV506" s="46"/>
      <c r="DIW506" s="46"/>
      <c r="DIX506" s="46"/>
      <c r="DIY506" s="46"/>
      <c r="DIZ506" s="46"/>
      <c r="DJA506" s="46"/>
      <c r="DJB506" s="46"/>
      <c r="DJC506" s="46"/>
      <c r="DJD506" s="46"/>
      <c r="DJE506" s="46"/>
      <c r="DJF506" s="46"/>
      <c r="DJG506" s="46"/>
      <c r="DJH506" s="46"/>
      <c r="DJI506" s="46"/>
      <c r="DJJ506" s="46"/>
      <c r="DJK506" s="46"/>
      <c r="DJL506" s="46"/>
      <c r="DJM506" s="46"/>
      <c r="DJN506" s="46"/>
      <c r="DJO506" s="46"/>
      <c r="DJP506" s="46"/>
      <c r="DJQ506" s="46"/>
      <c r="DJR506" s="46"/>
      <c r="DJS506" s="46"/>
      <c r="DJT506" s="46"/>
      <c r="DJU506" s="46"/>
      <c r="DJV506" s="46"/>
      <c r="DJW506" s="46"/>
      <c r="DJX506" s="46"/>
      <c r="DJY506" s="46"/>
      <c r="DJZ506" s="46"/>
      <c r="DKA506" s="46"/>
      <c r="DKB506" s="46"/>
      <c r="DKC506" s="46"/>
      <c r="DKD506" s="46"/>
      <c r="DKE506" s="46"/>
      <c r="DKF506" s="46"/>
      <c r="DKG506" s="46"/>
      <c r="DKH506" s="46"/>
      <c r="DKI506" s="46"/>
      <c r="DKJ506" s="46"/>
      <c r="DKK506" s="46"/>
      <c r="DKL506" s="46"/>
      <c r="DKM506" s="46"/>
      <c r="DKN506" s="46"/>
      <c r="DKO506" s="46"/>
      <c r="DKP506" s="46"/>
      <c r="DKQ506" s="46"/>
      <c r="DKR506" s="46"/>
      <c r="DKS506" s="46"/>
      <c r="DKT506" s="46"/>
      <c r="DKU506" s="46"/>
      <c r="DKV506" s="46"/>
      <c r="DKW506" s="46"/>
      <c r="DKX506" s="46"/>
      <c r="DKY506" s="46"/>
      <c r="DKZ506" s="46"/>
      <c r="DLA506" s="46"/>
      <c r="DLB506" s="46"/>
      <c r="DLC506" s="46"/>
      <c r="DLD506" s="46"/>
      <c r="DLE506" s="46"/>
      <c r="DLF506" s="46"/>
      <c r="DLG506" s="46"/>
      <c r="DLH506" s="46"/>
      <c r="DLI506" s="46"/>
      <c r="DLJ506" s="46"/>
      <c r="DLK506" s="46"/>
      <c r="DLL506" s="46"/>
      <c r="DLM506" s="46"/>
      <c r="DLN506" s="46"/>
      <c r="DLO506" s="46"/>
      <c r="DLP506" s="46"/>
      <c r="DLQ506" s="46"/>
      <c r="DLR506" s="46"/>
      <c r="DLS506" s="46"/>
      <c r="DLT506" s="46"/>
      <c r="DLU506" s="46"/>
      <c r="DLV506" s="46"/>
      <c r="DLW506" s="46"/>
      <c r="DLX506" s="46"/>
      <c r="DLY506" s="46"/>
      <c r="DLZ506" s="46"/>
      <c r="DMA506" s="46"/>
      <c r="DMB506" s="46"/>
      <c r="DMC506" s="46"/>
      <c r="DMD506" s="46"/>
      <c r="DME506" s="46"/>
      <c r="DMF506" s="46"/>
      <c r="DMG506" s="46"/>
      <c r="DMH506" s="46"/>
      <c r="DMI506" s="46"/>
      <c r="DMJ506" s="46"/>
      <c r="DMK506" s="46"/>
      <c r="DML506" s="46"/>
      <c r="DMM506" s="46"/>
      <c r="DMN506" s="46"/>
      <c r="DMO506" s="46"/>
      <c r="DMP506" s="46"/>
      <c r="DMQ506" s="46"/>
      <c r="DMR506" s="46"/>
      <c r="DMS506" s="46"/>
      <c r="DMT506" s="46"/>
      <c r="DMU506" s="46"/>
      <c r="DMV506" s="46"/>
      <c r="DMW506" s="46"/>
      <c r="DMX506" s="46"/>
      <c r="DMY506" s="46"/>
      <c r="DNA506" s="46"/>
      <c r="DNC506" s="46"/>
      <c r="DND506" s="46"/>
      <c r="DNE506" s="46"/>
      <c r="DNF506" s="46"/>
      <c r="DNG506" s="46"/>
      <c r="DNH506" s="46"/>
      <c r="DNI506" s="46"/>
      <c r="DNJ506" s="46"/>
      <c r="DNO506" s="46"/>
      <c r="DNP506" s="46"/>
      <c r="DNQ506" s="46"/>
      <c r="DNR506" s="46"/>
      <c r="DNS506" s="46"/>
      <c r="DNT506" s="46"/>
      <c r="DNU506" s="46"/>
      <c r="DNV506" s="46"/>
      <c r="DNW506" s="46"/>
      <c r="DNX506" s="46"/>
      <c r="DNY506" s="46"/>
      <c r="DNZ506" s="46"/>
      <c r="DOA506" s="46"/>
      <c r="DOB506" s="46"/>
      <c r="DOC506" s="46"/>
      <c r="DOD506" s="46"/>
      <c r="DOE506" s="46"/>
      <c r="DOF506" s="46"/>
      <c r="DOG506" s="46"/>
      <c r="DOH506" s="46"/>
      <c r="DOI506" s="46"/>
      <c r="DOJ506" s="46"/>
      <c r="DOK506" s="46"/>
      <c r="DOL506" s="46"/>
      <c r="DOM506" s="46"/>
      <c r="DON506" s="46"/>
      <c r="DOO506" s="46"/>
      <c r="DOP506" s="46"/>
      <c r="DOQ506" s="46"/>
      <c r="DOR506" s="46"/>
      <c r="DOS506" s="46"/>
      <c r="DOT506" s="46"/>
      <c r="DOU506" s="46"/>
      <c r="DOV506" s="46"/>
      <c r="DOW506" s="46"/>
      <c r="DOX506" s="46"/>
      <c r="DOY506" s="46"/>
      <c r="DOZ506" s="46"/>
      <c r="DPA506" s="46"/>
      <c r="DPB506" s="46"/>
      <c r="DPC506" s="46"/>
      <c r="DPD506" s="46"/>
      <c r="DPE506" s="46"/>
      <c r="DPF506" s="46"/>
      <c r="DPG506" s="46"/>
      <c r="DPH506" s="46"/>
      <c r="DPI506" s="46"/>
      <c r="DPJ506" s="46"/>
      <c r="DPK506" s="46"/>
      <c r="DPL506" s="46"/>
      <c r="DPM506" s="46"/>
      <c r="DPN506" s="46"/>
      <c r="DPO506" s="46"/>
      <c r="DPP506" s="46"/>
      <c r="DPQ506" s="46"/>
      <c r="DPR506" s="46"/>
      <c r="DPS506" s="46"/>
      <c r="DPT506" s="46"/>
      <c r="DPU506" s="46"/>
      <c r="DPV506" s="46"/>
      <c r="DPW506" s="46"/>
      <c r="DPX506" s="46"/>
      <c r="DPY506" s="46"/>
      <c r="DPZ506" s="46"/>
      <c r="DQA506" s="46"/>
      <c r="DQB506" s="46"/>
      <c r="DQC506" s="46"/>
      <c r="DQD506" s="46"/>
      <c r="DQE506" s="46"/>
      <c r="DQF506" s="46"/>
      <c r="DQG506" s="46"/>
      <c r="DQH506" s="46"/>
      <c r="DQI506" s="46"/>
      <c r="DQJ506" s="46"/>
      <c r="DQK506" s="46"/>
      <c r="DQL506" s="46"/>
      <c r="DQM506" s="46"/>
      <c r="DQN506" s="46"/>
      <c r="DQO506" s="46"/>
      <c r="DQP506" s="46"/>
      <c r="DQQ506" s="46"/>
      <c r="DQR506" s="46"/>
      <c r="DQS506" s="46"/>
      <c r="DQT506" s="46"/>
      <c r="DQU506" s="46"/>
      <c r="DQV506" s="46"/>
      <c r="DQW506" s="46"/>
      <c r="DQX506" s="46"/>
      <c r="DQY506" s="46"/>
      <c r="DQZ506" s="46"/>
      <c r="DRA506" s="46"/>
      <c r="DRB506" s="46"/>
      <c r="DRC506" s="46"/>
      <c r="DRD506" s="46"/>
      <c r="DRE506" s="46"/>
      <c r="DRF506" s="46"/>
      <c r="DRG506" s="46"/>
      <c r="DRH506" s="46"/>
      <c r="DRI506" s="46"/>
      <c r="DRJ506" s="46"/>
      <c r="DRK506" s="46"/>
      <c r="DRL506" s="46"/>
      <c r="DRM506" s="46"/>
      <c r="DRN506" s="46"/>
      <c r="DRO506" s="46"/>
      <c r="DRP506" s="46"/>
      <c r="DRQ506" s="46"/>
      <c r="DRR506" s="46"/>
      <c r="DRS506" s="46"/>
      <c r="DRT506" s="46"/>
      <c r="DRU506" s="46"/>
      <c r="DRV506" s="46"/>
      <c r="DRW506" s="46"/>
      <c r="DRX506" s="46"/>
      <c r="DRY506" s="46"/>
      <c r="DRZ506" s="46"/>
      <c r="DSA506" s="46"/>
      <c r="DSB506" s="46"/>
      <c r="DSC506" s="46"/>
      <c r="DSD506" s="46"/>
      <c r="DSE506" s="46"/>
      <c r="DSF506" s="46"/>
      <c r="DSG506" s="46"/>
      <c r="DSH506" s="46"/>
      <c r="DSI506" s="46"/>
      <c r="DSJ506" s="46"/>
      <c r="DSK506" s="46"/>
      <c r="DSL506" s="46"/>
      <c r="DSM506" s="46"/>
      <c r="DSN506" s="46"/>
      <c r="DSO506" s="46"/>
      <c r="DSP506" s="46"/>
      <c r="DSQ506" s="46"/>
      <c r="DSR506" s="46"/>
      <c r="DSS506" s="46"/>
      <c r="DST506" s="46"/>
      <c r="DSU506" s="46"/>
      <c r="DSV506" s="46"/>
      <c r="DSW506" s="46"/>
      <c r="DSX506" s="46"/>
      <c r="DSY506" s="46"/>
      <c r="DSZ506" s="46"/>
      <c r="DTA506" s="46"/>
      <c r="DTB506" s="46"/>
      <c r="DTC506" s="46"/>
      <c r="DTD506" s="46"/>
      <c r="DTE506" s="46"/>
      <c r="DTF506" s="46"/>
      <c r="DTG506" s="46"/>
      <c r="DTH506" s="46"/>
      <c r="DTI506" s="46"/>
      <c r="DTJ506" s="46"/>
      <c r="DTK506" s="46"/>
      <c r="DTL506" s="46"/>
      <c r="DTM506" s="46"/>
      <c r="DTN506" s="46"/>
      <c r="DTO506" s="46"/>
      <c r="DTP506" s="46"/>
      <c r="DTQ506" s="46"/>
      <c r="DTR506" s="46"/>
      <c r="DTS506" s="46"/>
      <c r="DTT506" s="46"/>
      <c r="DTU506" s="46"/>
      <c r="DTV506" s="46"/>
      <c r="DTW506" s="46"/>
      <c r="DTX506" s="46"/>
      <c r="DTY506" s="46"/>
      <c r="DTZ506" s="46"/>
      <c r="DUA506" s="46"/>
      <c r="DUB506" s="46"/>
      <c r="DUC506" s="46"/>
      <c r="DUD506" s="46"/>
      <c r="DUE506" s="46"/>
      <c r="DUF506" s="46"/>
      <c r="DUG506" s="46"/>
      <c r="DUH506" s="46"/>
      <c r="DUI506" s="46"/>
      <c r="DUJ506" s="46"/>
      <c r="DUK506" s="46"/>
      <c r="DUL506" s="46"/>
      <c r="DUM506" s="46"/>
      <c r="DUN506" s="46"/>
      <c r="DUO506" s="46"/>
      <c r="DUP506" s="46"/>
      <c r="DUQ506" s="46"/>
      <c r="DUR506" s="46"/>
      <c r="DUS506" s="46"/>
      <c r="DUT506" s="46"/>
      <c r="DUU506" s="46"/>
      <c r="DUV506" s="46"/>
      <c r="DUW506" s="46"/>
      <c r="DUX506" s="46"/>
      <c r="DUY506" s="46"/>
      <c r="DUZ506" s="46"/>
      <c r="DVA506" s="46"/>
      <c r="DVB506" s="46"/>
      <c r="DVC506" s="46"/>
      <c r="DVD506" s="46"/>
      <c r="DVE506" s="46"/>
      <c r="DVF506" s="46"/>
      <c r="DVG506" s="46"/>
      <c r="DVH506" s="46"/>
      <c r="DVI506" s="46"/>
      <c r="DVJ506" s="46"/>
      <c r="DVK506" s="46"/>
      <c r="DVL506" s="46"/>
      <c r="DVM506" s="46"/>
      <c r="DVN506" s="46"/>
      <c r="DVO506" s="46"/>
      <c r="DVP506" s="46"/>
      <c r="DVQ506" s="46"/>
      <c r="DVR506" s="46"/>
      <c r="DVS506" s="46"/>
      <c r="DVT506" s="46"/>
      <c r="DVU506" s="46"/>
      <c r="DVV506" s="46"/>
      <c r="DVW506" s="46"/>
      <c r="DVX506" s="46"/>
      <c r="DVY506" s="46"/>
      <c r="DVZ506" s="46"/>
      <c r="DWA506" s="46"/>
      <c r="DWB506" s="46"/>
      <c r="DWC506" s="46"/>
      <c r="DWD506" s="46"/>
      <c r="DWE506" s="46"/>
      <c r="DWF506" s="46"/>
      <c r="DWG506" s="46"/>
      <c r="DWH506" s="46"/>
      <c r="DWI506" s="46"/>
      <c r="DWJ506" s="46"/>
      <c r="DWK506" s="46"/>
      <c r="DWL506" s="46"/>
      <c r="DWM506" s="46"/>
      <c r="DWN506" s="46"/>
      <c r="DWO506" s="46"/>
      <c r="DWP506" s="46"/>
      <c r="DWQ506" s="46"/>
      <c r="DWR506" s="46"/>
      <c r="DWS506" s="46"/>
      <c r="DWT506" s="46"/>
      <c r="DWU506" s="46"/>
      <c r="DWW506" s="46"/>
      <c r="DWY506" s="46"/>
      <c r="DWZ506" s="46"/>
      <c r="DXA506" s="46"/>
      <c r="DXB506" s="46"/>
      <c r="DXC506" s="46"/>
      <c r="DXD506" s="46"/>
      <c r="DXE506" s="46"/>
      <c r="DXF506" s="46"/>
      <c r="DXK506" s="46"/>
      <c r="DXL506" s="46"/>
      <c r="DXM506" s="46"/>
      <c r="DXN506" s="46"/>
      <c r="DXO506" s="46"/>
      <c r="DXP506" s="46"/>
      <c r="DXQ506" s="46"/>
      <c r="DXR506" s="46"/>
      <c r="DXS506" s="46"/>
      <c r="DXT506" s="46"/>
      <c r="DXU506" s="46"/>
      <c r="DXV506" s="46"/>
      <c r="DXW506" s="46"/>
      <c r="DXX506" s="46"/>
      <c r="DXY506" s="46"/>
      <c r="DXZ506" s="46"/>
      <c r="DYA506" s="46"/>
      <c r="DYB506" s="46"/>
      <c r="DYC506" s="46"/>
      <c r="DYD506" s="46"/>
      <c r="DYE506" s="46"/>
      <c r="DYF506" s="46"/>
      <c r="DYG506" s="46"/>
      <c r="DYH506" s="46"/>
      <c r="DYI506" s="46"/>
      <c r="DYJ506" s="46"/>
      <c r="DYK506" s="46"/>
      <c r="DYL506" s="46"/>
      <c r="DYM506" s="46"/>
      <c r="DYN506" s="46"/>
      <c r="DYO506" s="46"/>
      <c r="DYP506" s="46"/>
      <c r="DYQ506" s="46"/>
      <c r="DYR506" s="46"/>
      <c r="DYS506" s="46"/>
      <c r="DYT506" s="46"/>
      <c r="DYU506" s="46"/>
      <c r="DYV506" s="46"/>
      <c r="DYW506" s="46"/>
      <c r="DYX506" s="46"/>
      <c r="DYY506" s="46"/>
      <c r="DYZ506" s="46"/>
      <c r="DZA506" s="46"/>
      <c r="DZB506" s="46"/>
      <c r="DZC506" s="46"/>
      <c r="DZD506" s="46"/>
      <c r="DZE506" s="46"/>
      <c r="DZF506" s="46"/>
      <c r="DZG506" s="46"/>
      <c r="DZH506" s="46"/>
      <c r="DZI506" s="46"/>
      <c r="DZJ506" s="46"/>
      <c r="DZK506" s="46"/>
      <c r="DZL506" s="46"/>
      <c r="DZM506" s="46"/>
      <c r="DZN506" s="46"/>
      <c r="DZO506" s="46"/>
      <c r="DZP506" s="46"/>
      <c r="DZQ506" s="46"/>
      <c r="DZR506" s="46"/>
      <c r="DZS506" s="46"/>
      <c r="DZT506" s="46"/>
      <c r="DZU506" s="46"/>
      <c r="DZV506" s="46"/>
      <c r="DZW506" s="46"/>
      <c r="DZX506" s="46"/>
      <c r="DZY506" s="46"/>
      <c r="DZZ506" s="46"/>
      <c r="EAA506" s="46"/>
      <c r="EAB506" s="46"/>
      <c r="EAC506" s="46"/>
      <c r="EAD506" s="46"/>
      <c r="EAE506" s="46"/>
      <c r="EAF506" s="46"/>
      <c r="EAG506" s="46"/>
      <c r="EAH506" s="46"/>
      <c r="EAI506" s="46"/>
      <c r="EAJ506" s="46"/>
      <c r="EAK506" s="46"/>
      <c r="EAL506" s="46"/>
      <c r="EAM506" s="46"/>
      <c r="EAN506" s="46"/>
      <c r="EAO506" s="46"/>
      <c r="EAP506" s="46"/>
      <c r="EAQ506" s="46"/>
      <c r="EAR506" s="46"/>
      <c r="EAS506" s="46"/>
      <c r="EAT506" s="46"/>
      <c r="EAU506" s="46"/>
      <c r="EAV506" s="46"/>
      <c r="EAW506" s="46"/>
      <c r="EAX506" s="46"/>
      <c r="EAY506" s="46"/>
      <c r="EAZ506" s="46"/>
      <c r="EBA506" s="46"/>
      <c r="EBB506" s="46"/>
      <c r="EBC506" s="46"/>
      <c r="EBD506" s="46"/>
      <c r="EBE506" s="46"/>
      <c r="EBF506" s="46"/>
      <c r="EBG506" s="46"/>
      <c r="EBH506" s="46"/>
      <c r="EBI506" s="46"/>
      <c r="EBJ506" s="46"/>
      <c r="EBK506" s="46"/>
      <c r="EBL506" s="46"/>
      <c r="EBM506" s="46"/>
      <c r="EBN506" s="46"/>
      <c r="EBO506" s="46"/>
      <c r="EBP506" s="46"/>
      <c r="EBQ506" s="46"/>
      <c r="EBR506" s="46"/>
      <c r="EBS506" s="46"/>
      <c r="EBT506" s="46"/>
      <c r="EBU506" s="46"/>
      <c r="EBV506" s="46"/>
      <c r="EBW506" s="46"/>
      <c r="EBX506" s="46"/>
      <c r="EBY506" s="46"/>
      <c r="EBZ506" s="46"/>
      <c r="ECA506" s="46"/>
      <c r="ECB506" s="46"/>
      <c r="ECC506" s="46"/>
      <c r="ECD506" s="46"/>
      <c r="ECE506" s="46"/>
      <c r="ECF506" s="46"/>
      <c r="ECG506" s="46"/>
      <c r="ECH506" s="46"/>
      <c r="ECI506" s="46"/>
      <c r="ECJ506" s="46"/>
      <c r="ECK506" s="46"/>
      <c r="ECL506" s="46"/>
      <c r="ECM506" s="46"/>
      <c r="ECN506" s="46"/>
      <c r="ECO506" s="46"/>
      <c r="ECP506" s="46"/>
      <c r="ECQ506" s="46"/>
      <c r="ECR506" s="46"/>
      <c r="ECS506" s="46"/>
      <c r="ECT506" s="46"/>
      <c r="ECU506" s="46"/>
      <c r="ECV506" s="46"/>
      <c r="ECW506" s="46"/>
      <c r="ECX506" s="46"/>
      <c r="ECY506" s="46"/>
      <c r="ECZ506" s="46"/>
      <c r="EDA506" s="46"/>
      <c r="EDB506" s="46"/>
      <c r="EDC506" s="46"/>
      <c r="EDD506" s="46"/>
      <c r="EDE506" s="46"/>
      <c r="EDF506" s="46"/>
      <c r="EDG506" s="46"/>
      <c r="EDH506" s="46"/>
      <c r="EDI506" s="46"/>
      <c r="EDJ506" s="46"/>
      <c r="EDK506" s="46"/>
      <c r="EDL506" s="46"/>
      <c r="EDM506" s="46"/>
      <c r="EDN506" s="46"/>
      <c r="EDO506" s="46"/>
      <c r="EDP506" s="46"/>
      <c r="EDQ506" s="46"/>
      <c r="EDR506" s="46"/>
      <c r="EDS506" s="46"/>
      <c r="EDT506" s="46"/>
      <c r="EDU506" s="46"/>
      <c r="EDV506" s="46"/>
      <c r="EDW506" s="46"/>
      <c r="EDX506" s="46"/>
      <c r="EDY506" s="46"/>
      <c r="EDZ506" s="46"/>
      <c r="EEA506" s="46"/>
      <c r="EEB506" s="46"/>
      <c r="EEC506" s="46"/>
      <c r="EED506" s="46"/>
      <c r="EEE506" s="46"/>
      <c r="EEF506" s="46"/>
      <c r="EEG506" s="46"/>
      <c r="EEH506" s="46"/>
      <c r="EEI506" s="46"/>
      <c r="EEJ506" s="46"/>
      <c r="EEK506" s="46"/>
      <c r="EEL506" s="46"/>
      <c r="EEM506" s="46"/>
      <c r="EEN506" s="46"/>
      <c r="EEO506" s="46"/>
      <c r="EEP506" s="46"/>
      <c r="EEQ506" s="46"/>
      <c r="EER506" s="46"/>
      <c r="EES506" s="46"/>
      <c r="EET506" s="46"/>
      <c r="EEU506" s="46"/>
      <c r="EEV506" s="46"/>
      <c r="EEW506" s="46"/>
      <c r="EEX506" s="46"/>
      <c r="EEY506" s="46"/>
      <c r="EEZ506" s="46"/>
      <c r="EFA506" s="46"/>
      <c r="EFB506" s="46"/>
      <c r="EFC506" s="46"/>
      <c r="EFD506" s="46"/>
      <c r="EFE506" s="46"/>
      <c r="EFF506" s="46"/>
      <c r="EFG506" s="46"/>
      <c r="EFH506" s="46"/>
      <c r="EFI506" s="46"/>
      <c r="EFJ506" s="46"/>
      <c r="EFK506" s="46"/>
      <c r="EFL506" s="46"/>
      <c r="EFM506" s="46"/>
      <c r="EFN506" s="46"/>
      <c r="EFO506" s="46"/>
      <c r="EFP506" s="46"/>
      <c r="EFQ506" s="46"/>
      <c r="EFR506" s="46"/>
      <c r="EFS506" s="46"/>
      <c r="EFT506" s="46"/>
      <c r="EFU506" s="46"/>
      <c r="EFV506" s="46"/>
      <c r="EFW506" s="46"/>
      <c r="EFX506" s="46"/>
      <c r="EFY506" s="46"/>
      <c r="EFZ506" s="46"/>
      <c r="EGA506" s="46"/>
      <c r="EGB506" s="46"/>
      <c r="EGC506" s="46"/>
      <c r="EGD506" s="46"/>
      <c r="EGE506" s="46"/>
      <c r="EGF506" s="46"/>
      <c r="EGG506" s="46"/>
      <c r="EGH506" s="46"/>
      <c r="EGI506" s="46"/>
      <c r="EGJ506" s="46"/>
      <c r="EGK506" s="46"/>
      <c r="EGL506" s="46"/>
      <c r="EGM506" s="46"/>
      <c r="EGN506" s="46"/>
      <c r="EGO506" s="46"/>
      <c r="EGP506" s="46"/>
      <c r="EGQ506" s="46"/>
      <c r="EGS506" s="46"/>
      <c r="EGU506" s="46"/>
      <c r="EGV506" s="46"/>
      <c r="EGW506" s="46"/>
      <c r="EGX506" s="46"/>
      <c r="EGY506" s="46"/>
      <c r="EGZ506" s="46"/>
      <c r="EHA506" s="46"/>
      <c r="EHB506" s="46"/>
      <c r="EHG506" s="46"/>
      <c r="EHH506" s="46"/>
      <c r="EHI506" s="46"/>
      <c r="EHJ506" s="46"/>
      <c r="EHK506" s="46"/>
      <c r="EHL506" s="46"/>
      <c r="EHM506" s="46"/>
      <c r="EHN506" s="46"/>
      <c r="EHO506" s="46"/>
      <c r="EHP506" s="46"/>
      <c r="EHQ506" s="46"/>
      <c r="EHR506" s="46"/>
      <c r="EHS506" s="46"/>
      <c r="EHT506" s="46"/>
      <c r="EHU506" s="46"/>
      <c r="EHV506" s="46"/>
      <c r="EHW506" s="46"/>
      <c r="EHX506" s="46"/>
      <c r="EHY506" s="46"/>
      <c r="EHZ506" s="46"/>
      <c r="EIA506" s="46"/>
      <c r="EIB506" s="46"/>
      <c r="EIC506" s="46"/>
      <c r="EID506" s="46"/>
      <c r="EIE506" s="46"/>
      <c r="EIF506" s="46"/>
      <c r="EIG506" s="46"/>
      <c r="EIH506" s="46"/>
      <c r="EII506" s="46"/>
      <c r="EIJ506" s="46"/>
      <c r="EIK506" s="46"/>
      <c r="EIL506" s="46"/>
      <c r="EIM506" s="46"/>
      <c r="EIN506" s="46"/>
      <c r="EIO506" s="46"/>
      <c r="EIP506" s="46"/>
      <c r="EIQ506" s="46"/>
      <c r="EIR506" s="46"/>
      <c r="EIS506" s="46"/>
      <c r="EIT506" s="46"/>
      <c r="EIU506" s="46"/>
      <c r="EIV506" s="46"/>
      <c r="EIW506" s="46"/>
      <c r="EIX506" s="46"/>
      <c r="EIY506" s="46"/>
      <c r="EIZ506" s="46"/>
      <c r="EJA506" s="46"/>
      <c r="EJB506" s="46"/>
      <c r="EJC506" s="46"/>
      <c r="EJD506" s="46"/>
      <c r="EJE506" s="46"/>
      <c r="EJF506" s="46"/>
      <c r="EJG506" s="46"/>
      <c r="EJH506" s="46"/>
      <c r="EJI506" s="46"/>
      <c r="EJJ506" s="46"/>
      <c r="EJK506" s="46"/>
      <c r="EJL506" s="46"/>
      <c r="EJM506" s="46"/>
      <c r="EJN506" s="46"/>
      <c r="EJO506" s="46"/>
      <c r="EJP506" s="46"/>
      <c r="EJQ506" s="46"/>
      <c r="EJR506" s="46"/>
      <c r="EJS506" s="46"/>
      <c r="EJT506" s="46"/>
      <c r="EJU506" s="46"/>
      <c r="EJV506" s="46"/>
      <c r="EJW506" s="46"/>
      <c r="EJX506" s="46"/>
      <c r="EJY506" s="46"/>
      <c r="EJZ506" s="46"/>
      <c r="EKA506" s="46"/>
      <c r="EKB506" s="46"/>
      <c r="EKC506" s="46"/>
      <c r="EKD506" s="46"/>
      <c r="EKE506" s="46"/>
      <c r="EKF506" s="46"/>
      <c r="EKG506" s="46"/>
      <c r="EKH506" s="46"/>
      <c r="EKI506" s="46"/>
      <c r="EKJ506" s="46"/>
      <c r="EKK506" s="46"/>
      <c r="EKL506" s="46"/>
      <c r="EKM506" s="46"/>
      <c r="EKN506" s="46"/>
      <c r="EKO506" s="46"/>
      <c r="EKP506" s="46"/>
      <c r="EKQ506" s="46"/>
      <c r="EKR506" s="46"/>
      <c r="EKS506" s="46"/>
      <c r="EKT506" s="46"/>
      <c r="EKU506" s="46"/>
      <c r="EKV506" s="46"/>
      <c r="EKW506" s="46"/>
      <c r="EKX506" s="46"/>
      <c r="EKY506" s="46"/>
      <c r="EKZ506" s="46"/>
      <c r="ELA506" s="46"/>
      <c r="ELB506" s="46"/>
      <c r="ELC506" s="46"/>
      <c r="ELD506" s="46"/>
      <c r="ELE506" s="46"/>
      <c r="ELF506" s="46"/>
      <c r="ELG506" s="46"/>
      <c r="ELH506" s="46"/>
      <c r="ELI506" s="46"/>
      <c r="ELJ506" s="46"/>
      <c r="ELK506" s="46"/>
      <c r="ELL506" s="46"/>
      <c r="ELM506" s="46"/>
      <c r="ELN506" s="46"/>
      <c r="ELO506" s="46"/>
      <c r="ELP506" s="46"/>
      <c r="ELQ506" s="46"/>
      <c r="ELR506" s="46"/>
      <c r="ELS506" s="46"/>
      <c r="ELT506" s="46"/>
      <c r="ELU506" s="46"/>
      <c r="ELV506" s="46"/>
      <c r="ELW506" s="46"/>
      <c r="ELX506" s="46"/>
      <c r="ELY506" s="46"/>
      <c r="ELZ506" s="46"/>
      <c r="EMA506" s="46"/>
      <c r="EMB506" s="46"/>
      <c r="EMC506" s="46"/>
      <c r="EMD506" s="46"/>
      <c r="EME506" s="46"/>
      <c r="EMF506" s="46"/>
      <c r="EMG506" s="46"/>
      <c r="EMH506" s="46"/>
      <c r="EMI506" s="46"/>
      <c r="EMJ506" s="46"/>
      <c r="EMK506" s="46"/>
      <c r="EML506" s="46"/>
      <c r="EMM506" s="46"/>
      <c r="EMN506" s="46"/>
      <c r="EMO506" s="46"/>
      <c r="EMP506" s="46"/>
      <c r="EMQ506" s="46"/>
      <c r="EMR506" s="46"/>
      <c r="EMS506" s="46"/>
      <c r="EMT506" s="46"/>
      <c r="EMU506" s="46"/>
      <c r="EMV506" s="46"/>
      <c r="EMW506" s="46"/>
      <c r="EMX506" s="46"/>
      <c r="EMY506" s="46"/>
      <c r="EMZ506" s="46"/>
      <c r="ENA506" s="46"/>
      <c r="ENB506" s="46"/>
      <c r="ENC506" s="46"/>
      <c r="END506" s="46"/>
      <c r="ENE506" s="46"/>
      <c r="ENF506" s="46"/>
      <c r="ENG506" s="46"/>
      <c r="ENH506" s="46"/>
      <c r="ENI506" s="46"/>
      <c r="ENJ506" s="46"/>
      <c r="ENK506" s="46"/>
      <c r="ENL506" s="46"/>
      <c r="ENM506" s="46"/>
      <c r="ENN506" s="46"/>
      <c r="ENO506" s="46"/>
      <c r="ENP506" s="46"/>
      <c r="ENQ506" s="46"/>
      <c r="ENR506" s="46"/>
      <c r="ENS506" s="46"/>
      <c r="ENT506" s="46"/>
      <c r="ENU506" s="46"/>
      <c r="ENV506" s="46"/>
      <c r="ENW506" s="46"/>
      <c r="ENX506" s="46"/>
      <c r="ENY506" s="46"/>
      <c r="ENZ506" s="46"/>
      <c r="EOA506" s="46"/>
      <c r="EOB506" s="46"/>
      <c r="EOC506" s="46"/>
      <c r="EOD506" s="46"/>
      <c r="EOE506" s="46"/>
      <c r="EOF506" s="46"/>
      <c r="EOG506" s="46"/>
      <c r="EOH506" s="46"/>
      <c r="EOI506" s="46"/>
      <c r="EOJ506" s="46"/>
      <c r="EOK506" s="46"/>
      <c r="EOL506" s="46"/>
      <c r="EOM506" s="46"/>
      <c r="EON506" s="46"/>
      <c r="EOO506" s="46"/>
      <c r="EOP506" s="46"/>
      <c r="EOQ506" s="46"/>
      <c r="EOR506" s="46"/>
      <c r="EOS506" s="46"/>
      <c r="EOT506" s="46"/>
      <c r="EOU506" s="46"/>
      <c r="EOV506" s="46"/>
      <c r="EOW506" s="46"/>
      <c r="EOX506" s="46"/>
      <c r="EOY506" s="46"/>
      <c r="EOZ506" s="46"/>
      <c r="EPA506" s="46"/>
      <c r="EPB506" s="46"/>
      <c r="EPC506" s="46"/>
      <c r="EPD506" s="46"/>
      <c r="EPE506" s="46"/>
      <c r="EPF506" s="46"/>
      <c r="EPG506" s="46"/>
      <c r="EPH506" s="46"/>
      <c r="EPI506" s="46"/>
      <c r="EPJ506" s="46"/>
      <c r="EPK506" s="46"/>
      <c r="EPL506" s="46"/>
      <c r="EPM506" s="46"/>
      <c r="EPN506" s="46"/>
      <c r="EPO506" s="46"/>
      <c r="EPP506" s="46"/>
      <c r="EPQ506" s="46"/>
      <c r="EPR506" s="46"/>
      <c r="EPS506" s="46"/>
      <c r="EPT506" s="46"/>
      <c r="EPU506" s="46"/>
      <c r="EPV506" s="46"/>
      <c r="EPW506" s="46"/>
      <c r="EPX506" s="46"/>
      <c r="EPY506" s="46"/>
      <c r="EPZ506" s="46"/>
      <c r="EQA506" s="46"/>
      <c r="EQB506" s="46"/>
      <c r="EQC506" s="46"/>
      <c r="EQD506" s="46"/>
      <c r="EQE506" s="46"/>
      <c r="EQF506" s="46"/>
      <c r="EQG506" s="46"/>
      <c r="EQH506" s="46"/>
      <c r="EQI506" s="46"/>
      <c r="EQJ506" s="46"/>
      <c r="EQK506" s="46"/>
      <c r="EQL506" s="46"/>
      <c r="EQM506" s="46"/>
      <c r="EQO506" s="46"/>
      <c r="EQQ506" s="46"/>
      <c r="EQR506" s="46"/>
      <c r="EQS506" s="46"/>
      <c r="EQT506" s="46"/>
      <c r="EQU506" s="46"/>
      <c r="EQV506" s="46"/>
      <c r="EQW506" s="46"/>
      <c r="EQX506" s="46"/>
      <c r="ERC506" s="46"/>
      <c r="ERD506" s="46"/>
      <c r="ERE506" s="46"/>
      <c r="ERF506" s="46"/>
      <c r="ERG506" s="46"/>
      <c r="ERH506" s="46"/>
      <c r="ERI506" s="46"/>
      <c r="ERJ506" s="46"/>
      <c r="ERK506" s="46"/>
      <c r="ERL506" s="46"/>
      <c r="ERM506" s="46"/>
      <c r="ERN506" s="46"/>
      <c r="ERO506" s="46"/>
      <c r="ERP506" s="46"/>
      <c r="ERQ506" s="46"/>
      <c r="ERR506" s="46"/>
      <c r="ERS506" s="46"/>
      <c r="ERT506" s="46"/>
      <c r="ERU506" s="46"/>
      <c r="ERV506" s="46"/>
      <c r="ERW506" s="46"/>
      <c r="ERX506" s="46"/>
      <c r="ERY506" s="46"/>
      <c r="ERZ506" s="46"/>
      <c r="ESA506" s="46"/>
      <c r="ESB506" s="46"/>
      <c r="ESC506" s="46"/>
      <c r="ESD506" s="46"/>
      <c r="ESE506" s="46"/>
      <c r="ESF506" s="46"/>
      <c r="ESG506" s="46"/>
      <c r="ESH506" s="46"/>
      <c r="ESI506" s="46"/>
      <c r="ESJ506" s="46"/>
      <c r="ESK506" s="46"/>
      <c r="ESL506" s="46"/>
      <c r="ESM506" s="46"/>
      <c r="ESN506" s="46"/>
      <c r="ESO506" s="46"/>
      <c r="ESP506" s="46"/>
      <c r="ESQ506" s="46"/>
      <c r="ESR506" s="46"/>
      <c r="ESS506" s="46"/>
      <c r="EST506" s="46"/>
      <c r="ESU506" s="46"/>
      <c r="ESV506" s="46"/>
      <c r="ESW506" s="46"/>
      <c r="ESX506" s="46"/>
      <c r="ESY506" s="46"/>
      <c r="ESZ506" s="46"/>
      <c r="ETA506" s="46"/>
      <c r="ETB506" s="46"/>
      <c r="ETC506" s="46"/>
      <c r="ETD506" s="46"/>
      <c r="ETE506" s="46"/>
      <c r="ETF506" s="46"/>
      <c r="ETG506" s="46"/>
      <c r="ETH506" s="46"/>
      <c r="ETI506" s="46"/>
      <c r="ETJ506" s="46"/>
      <c r="ETK506" s="46"/>
      <c r="ETL506" s="46"/>
      <c r="ETM506" s="46"/>
      <c r="ETN506" s="46"/>
      <c r="ETO506" s="46"/>
      <c r="ETP506" s="46"/>
      <c r="ETQ506" s="46"/>
      <c r="ETR506" s="46"/>
      <c r="ETS506" s="46"/>
      <c r="ETT506" s="46"/>
      <c r="ETU506" s="46"/>
      <c r="ETV506" s="46"/>
      <c r="ETW506" s="46"/>
      <c r="ETX506" s="46"/>
      <c r="ETY506" s="46"/>
      <c r="ETZ506" s="46"/>
      <c r="EUA506" s="46"/>
      <c r="EUB506" s="46"/>
      <c r="EUC506" s="46"/>
      <c r="EUD506" s="46"/>
      <c r="EUE506" s="46"/>
      <c r="EUF506" s="46"/>
      <c r="EUG506" s="46"/>
      <c r="EUH506" s="46"/>
      <c r="EUI506" s="46"/>
      <c r="EUJ506" s="46"/>
      <c r="EUK506" s="46"/>
      <c r="EUL506" s="46"/>
      <c r="EUM506" s="46"/>
      <c r="EUN506" s="46"/>
      <c r="EUO506" s="46"/>
      <c r="EUP506" s="46"/>
      <c r="EUQ506" s="46"/>
      <c r="EUR506" s="46"/>
      <c r="EUS506" s="46"/>
      <c r="EUT506" s="46"/>
      <c r="EUU506" s="46"/>
      <c r="EUV506" s="46"/>
      <c r="EUW506" s="46"/>
      <c r="EUX506" s="46"/>
      <c r="EUY506" s="46"/>
      <c r="EUZ506" s="46"/>
      <c r="EVA506" s="46"/>
      <c r="EVB506" s="46"/>
      <c r="EVC506" s="46"/>
      <c r="EVD506" s="46"/>
      <c r="EVE506" s="46"/>
      <c r="EVF506" s="46"/>
      <c r="EVG506" s="46"/>
      <c r="EVH506" s="46"/>
      <c r="EVI506" s="46"/>
      <c r="EVJ506" s="46"/>
      <c r="EVK506" s="46"/>
      <c r="EVL506" s="46"/>
      <c r="EVM506" s="46"/>
      <c r="EVN506" s="46"/>
      <c r="EVO506" s="46"/>
      <c r="EVP506" s="46"/>
      <c r="EVQ506" s="46"/>
      <c r="EVR506" s="46"/>
      <c r="EVS506" s="46"/>
      <c r="EVT506" s="46"/>
      <c r="EVU506" s="46"/>
      <c r="EVV506" s="46"/>
      <c r="EVW506" s="46"/>
      <c r="EVX506" s="46"/>
      <c r="EVY506" s="46"/>
      <c r="EVZ506" s="46"/>
      <c r="EWA506" s="46"/>
      <c r="EWB506" s="46"/>
      <c r="EWC506" s="46"/>
      <c r="EWD506" s="46"/>
      <c r="EWE506" s="46"/>
      <c r="EWF506" s="46"/>
      <c r="EWG506" s="46"/>
      <c r="EWH506" s="46"/>
      <c r="EWI506" s="46"/>
      <c r="EWJ506" s="46"/>
      <c r="EWK506" s="46"/>
      <c r="EWL506" s="46"/>
      <c r="EWM506" s="46"/>
      <c r="EWN506" s="46"/>
      <c r="EWO506" s="46"/>
      <c r="EWP506" s="46"/>
      <c r="EWQ506" s="46"/>
      <c r="EWR506" s="46"/>
      <c r="EWS506" s="46"/>
      <c r="EWT506" s="46"/>
      <c r="EWU506" s="46"/>
      <c r="EWV506" s="46"/>
      <c r="EWW506" s="46"/>
      <c r="EWX506" s="46"/>
      <c r="EWY506" s="46"/>
      <c r="EWZ506" s="46"/>
      <c r="EXA506" s="46"/>
      <c r="EXB506" s="46"/>
      <c r="EXC506" s="46"/>
      <c r="EXD506" s="46"/>
      <c r="EXE506" s="46"/>
      <c r="EXF506" s="46"/>
      <c r="EXG506" s="46"/>
      <c r="EXH506" s="46"/>
      <c r="EXI506" s="46"/>
      <c r="EXJ506" s="46"/>
      <c r="EXK506" s="46"/>
      <c r="EXL506" s="46"/>
      <c r="EXM506" s="46"/>
      <c r="EXN506" s="46"/>
      <c r="EXO506" s="46"/>
      <c r="EXP506" s="46"/>
      <c r="EXQ506" s="46"/>
      <c r="EXR506" s="46"/>
      <c r="EXS506" s="46"/>
      <c r="EXT506" s="46"/>
      <c r="EXU506" s="46"/>
      <c r="EXV506" s="46"/>
      <c r="EXW506" s="46"/>
      <c r="EXX506" s="46"/>
      <c r="EXY506" s="46"/>
      <c r="EXZ506" s="46"/>
      <c r="EYA506" s="46"/>
      <c r="EYB506" s="46"/>
      <c r="EYC506" s="46"/>
      <c r="EYD506" s="46"/>
      <c r="EYE506" s="46"/>
      <c r="EYF506" s="46"/>
      <c r="EYG506" s="46"/>
      <c r="EYH506" s="46"/>
      <c r="EYI506" s="46"/>
      <c r="EYJ506" s="46"/>
      <c r="EYK506" s="46"/>
      <c r="EYL506" s="46"/>
      <c r="EYM506" s="46"/>
      <c r="EYN506" s="46"/>
      <c r="EYO506" s="46"/>
      <c r="EYP506" s="46"/>
      <c r="EYQ506" s="46"/>
      <c r="EYR506" s="46"/>
      <c r="EYS506" s="46"/>
      <c r="EYT506" s="46"/>
      <c r="EYU506" s="46"/>
      <c r="EYV506" s="46"/>
      <c r="EYW506" s="46"/>
      <c r="EYX506" s="46"/>
      <c r="EYY506" s="46"/>
      <c r="EYZ506" s="46"/>
      <c r="EZA506" s="46"/>
      <c r="EZB506" s="46"/>
      <c r="EZC506" s="46"/>
      <c r="EZD506" s="46"/>
      <c r="EZE506" s="46"/>
      <c r="EZF506" s="46"/>
      <c r="EZG506" s="46"/>
      <c r="EZH506" s="46"/>
      <c r="EZI506" s="46"/>
      <c r="EZJ506" s="46"/>
      <c r="EZK506" s="46"/>
      <c r="EZL506" s="46"/>
      <c r="EZM506" s="46"/>
      <c r="EZN506" s="46"/>
      <c r="EZO506" s="46"/>
      <c r="EZP506" s="46"/>
      <c r="EZQ506" s="46"/>
      <c r="EZR506" s="46"/>
      <c r="EZS506" s="46"/>
      <c r="EZT506" s="46"/>
      <c r="EZU506" s="46"/>
      <c r="EZV506" s="46"/>
      <c r="EZW506" s="46"/>
      <c r="EZX506" s="46"/>
      <c r="EZY506" s="46"/>
      <c r="EZZ506" s="46"/>
      <c r="FAA506" s="46"/>
      <c r="FAB506" s="46"/>
      <c r="FAC506" s="46"/>
      <c r="FAD506" s="46"/>
      <c r="FAE506" s="46"/>
      <c r="FAF506" s="46"/>
      <c r="FAG506" s="46"/>
      <c r="FAH506" s="46"/>
      <c r="FAI506" s="46"/>
      <c r="FAK506" s="46"/>
      <c r="FAM506" s="46"/>
      <c r="FAN506" s="46"/>
      <c r="FAO506" s="46"/>
      <c r="FAP506" s="46"/>
      <c r="FAQ506" s="46"/>
      <c r="FAR506" s="46"/>
      <c r="FAS506" s="46"/>
      <c r="FAT506" s="46"/>
      <c r="FAY506" s="46"/>
      <c r="FAZ506" s="46"/>
      <c r="FBA506" s="46"/>
      <c r="FBB506" s="46"/>
      <c r="FBC506" s="46"/>
      <c r="FBD506" s="46"/>
      <c r="FBE506" s="46"/>
      <c r="FBF506" s="46"/>
      <c r="FBG506" s="46"/>
      <c r="FBH506" s="46"/>
      <c r="FBI506" s="46"/>
      <c r="FBJ506" s="46"/>
      <c r="FBK506" s="46"/>
      <c r="FBL506" s="46"/>
      <c r="FBM506" s="46"/>
      <c r="FBN506" s="46"/>
      <c r="FBO506" s="46"/>
      <c r="FBP506" s="46"/>
      <c r="FBQ506" s="46"/>
      <c r="FBR506" s="46"/>
      <c r="FBS506" s="46"/>
      <c r="FBT506" s="46"/>
      <c r="FBU506" s="46"/>
      <c r="FBV506" s="46"/>
      <c r="FBW506" s="46"/>
      <c r="FBX506" s="46"/>
      <c r="FBY506" s="46"/>
      <c r="FBZ506" s="46"/>
      <c r="FCA506" s="46"/>
      <c r="FCB506" s="46"/>
      <c r="FCC506" s="46"/>
      <c r="FCD506" s="46"/>
      <c r="FCE506" s="46"/>
      <c r="FCF506" s="46"/>
      <c r="FCG506" s="46"/>
      <c r="FCH506" s="46"/>
      <c r="FCI506" s="46"/>
      <c r="FCJ506" s="46"/>
      <c r="FCK506" s="46"/>
      <c r="FCL506" s="46"/>
      <c r="FCM506" s="46"/>
      <c r="FCN506" s="46"/>
      <c r="FCO506" s="46"/>
      <c r="FCP506" s="46"/>
      <c r="FCQ506" s="46"/>
      <c r="FCR506" s="46"/>
      <c r="FCS506" s="46"/>
      <c r="FCT506" s="46"/>
      <c r="FCU506" s="46"/>
      <c r="FCV506" s="46"/>
      <c r="FCW506" s="46"/>
      <c r="FCX506" s="46"/>
      <c r="FCY506" s="46"/>
      <c r="FCZ506" s="46"/>
      <c r="FDA506" s="46"/>
      <c r="FDB506" s="46"/>
      <c r="FDC506" s="46"/>
      <c r="FDD506" s="46"/>
      <c r="FDE506" s="46"/>
      <c r="FDF506" s="46"/>
      <c r="FDG506" s="46"/>
      <c r="FDH506" s="46"/>
      <c r="FDI506" s="46"/>
      <c r="FDJ506" s="46"/>
      <c r="FDK506" s="46"/>
      <c r="FDL506" s="46"/>
      <c r="FDM506" s="46"/>
      <c r="FDN506" s="46"/>
      <c r="FDO506" s="46"/>
      <c r="FDP506" s="46"/>
      <c r="FDQ506" s="46"/>
      <c r="FDR506" s="46"/>
      <c r="FDS506" s="46"/>
      <c r="FDT506" s="46"/>
      <c r="FDU506" s="46"/>
      <c r="FDV506" s="46"/>
      <c r="FDW506" s="46"/>
      <c r="FDX506" s="46"/>
      <c r="FDY506" s="46"/>
      <c r="FDZ506" s="46"/>
      <c r="FEA506" s="46"/>
      <c r="FEB506" s="46"/>
      <c r="FEC506" s="46"/>
      <c r="FED506" s="46"/>
      <c r="FEE506" s="46"/>
      <c r="FEF506" s="46"/>
      <c r="FEG506" s="46"/>
      <c r="FEH506" s="46"/>
      <c r="FEI506" s="46"/>
      <c r="FEJ506" s="46"/>
      <c r="FEK506" s="46"/>
      <c r="FEL506" s="46"/>
      <c r="FEM506" s="46"/>
      <c r="FEN506" s="46"/>
      <c r="FEO506" s="46"/>
      <c r="FEP506" s="46"/>
      <c r="FEQ506" s="46"/>
      <c r="FER506" s="46"/>
      <c r="FES506" s="46"/>
      <c r="FET506" s="46"/>
      <c r="FEU506" s="46"/>
      <c r="FEV506" s="46"/>
      <c r="FEW506" s="46"/>
      <c r="FEX506" s="46"/>
      <c r="FEY506" s="46"/>
      <c r="FEZ506" s="46"/>
      <c r="FFA506" s="46"/>
      <c r="FFB506" s="46"/>
      <c r="FFC506" s="46"/>
      <c r="FFD506" s="46"/>
      <c r="FFE506" s="46"/>
      <c r="FFF506" s="46"/>
      <c r="FFG506" s="46"/>
      <c r="FFH506" s="46"/>
      <c r="FFI506" s="46"/>
      <c r="FFJ506" s="46"/>
      <c r="FFK506" s="46"/>
      <c r="FFL506" s="46"/>
      <c r="FFM506" s="46"/>
      <c r="FFN506" s="46"/>
      <c r="FFO506" s="46"/>
      <c r="FFP506" s="46"/>
      <c r="FFQ506" s="46"/>
      <c r="FFR506" s="46"/>
      <c r="FFS506" s="46"/>
      <c r="FFT506" s="46"/>
      <c r="FFU506" s="46"/>
      <c r="FFV506" s="46"/>
      <c r="FFW506" s="46"/>
      <c r="FFX506" s="46"/>
      <c r="FFY506" s="46"/>
      <c r="FFZ506" s="46"/>
      <c r="FGA506" s="46"/>
      <c r="FGB506" s="46"/>
      <c r="FGC506" s="46"/>
      <c r="FGD506" s="46"/>
      <c r="FGE506" s="46"/>
      <c r="FGF506" s="46"/>
      <c r="FGG506" s="46"/>
      <c r="FGH506" s="46"/>
      <c r="FGI506" s="46"/>
      <c r="FGJ506" s="46"/>
      <c r="FGK506" s="46"/>
      <c r="FGL506" s="46"/>
      <c r="FGM506" s="46"/>
      <c r="FGN506" s="46"/>
      <c r="FGO506" s="46"/>
      <c r="FGP506" s="46"/>
      <c r="FGQ506" s="46"/>
      <c r="FGR506" s="46"/>
      <c r="FGS506" s="46"/>
      <c r="FGT506" s="46"/>
      <c r="FGU506" s="46"/>
      <c r="FGV506" s="46"/>
      <c r="FGW506" s="46"/>
      <c r="FGX506" s="46"/>
      <c r="FGY506" s="46"/>
      <c r="FGZ506" s="46"/>
      <c r="FHA506" s="46"/>
      <c r="FHB506" s="46"/>
      <c r="FHC506" s="46"/>
      <c r="FHD506" s="46"/>
      <c r="FHE506" s="46"/>
      <c r="FHF506" s="46"/>
      <c r="FHG506" s="46"/>
      <c r="FHH506" s="46"/>
      <c r="FHI506" s="46"/>
      <c r="FHJ506" s="46"/>
      <c r="FHK506" s="46"/>
      <c r="FHL506" s="46"/>
      <c r="FHM506" s="46"/>
      <c r="FHN506" s="46"/>
      <c r="FHO506" s="46"/>
      <c r="FHP506" s="46"/>
      <c r="FHQ506" s="46"/>
      <c r="FHR506" s="46"/>
      <c r="FHS506" s="46"/>
      <c r="FHT506" s="46"/>
      <c r="FHU506" s="46"/>
      <c r="FHV506" s="46"/>
      <c r="FHW506" s="46"/>
      <c r="FHX506" s="46"/>
      <c r="FHY506" s="46"/>
      <c r="FHZ506" s="46"/>
      <c r="FIA506" s="46"/>
      <c r="FIB506" s="46"/>
      <c r="FIC506" s="46"/>
      <c r="FID506" s="46"/>
      <c r="FIE506" s="46"/>
      <c r="FIF506" s="46"/>
      <c r="FIG506" s="46"/>
      <c r="FIH506" s="46"/>
      <c r="FII506" s="46"/>
      <c r="FIJ506" s="46"/>
      <c r="FIK506" s="46"/>
      <c r="FIL506" s="46"/>
      <c r="FIM506" s="46"/>
      <c r="FIN506" s="46"/>
      <c r="FIO506" s="46"/>
      <c r="FIP506" s="46"/>
      <c r="FIQ506" s="46"/>
      <c r="FIR506" s="46"/>
      <c r="FIS506" s="46"/>
      <c r="FIT506" s="46"/>
      <c r="FIU506" s="46"/>
      <c r="FIV506" s="46"/>
      <c r="FIW506" s="46"/>
      <c r="FIX506" s="46"/>
      <c r="FIY506" s="46"/>
      <c r="FIZ506" s="46"/>
      <c r="FJA506" s="46"/>
      <c r="FJB506" s="46"/>
      <c r="FJC506" s="46"/>
      <c r="FJD506" s="46"/>
      <c r="FJE506" s="46"/>
      <c r="FJF506" s="46"/>
      <c r="FJG506" s="46"/>
      <c r="FJH506" s="46"/>
      <c r="FJI506" s="46"/>
      <c r="FJJ506" s="46"/>
      <c r="FJK506" s="46"/>
      <c r="FJL506" s="46"/>
      <c r="FJM506" s="46"/>
      <c r="FJN506" s="46"/>
      <c r="FJO506" s="46"/>
      <c r="FJP506" s="46"/>
      <c r="FJQ506" s="46"/>
      <c r="FJR506" s="46"/>
      <c r="FJS506" s="46"/>
      <c r="FJT506" s="46"/>
      <c r="FJU506" s="46"/>
      <c r="FJV506" s="46"/>
      <c r="FJW506" s="46"/>
      <c r="FJX506" s="46"/>
      <c r="FJY506" s="46"/>
      <c r="FJZ506" s="46"/>
      <c r="FKA506" s="46"/>
      <c r="FKB506" s="46"/>
      <c r="FKC506" s="46"/>
      <c r="FKD506" s="46"/>
      <c r="FKE506" s="46"/>
      <c r="FKG506" s="46"/>
      <c r="FKI506" s="46"/>
      <c r="FKJ506" s="46"/>
      <c r="FKK506" s="46"/>
      <c r="FKL506" s="46"/>
      <c r="FKM506" s="46"/>
      <c r="FKN506" s="46"/>
      <c r="FKO506" s="46"/>
      <c r="FKP506" s="46"/>
      <c r="FKU506" s="46"/>
      <c r="FKV506" s="46"/>
      <c r="FKW506" s="46"/>
      <c r="FKX506" s="46"/>
      <c r="FKY506" s="46"/>
      <c r="FKZ506" s="46"/>
      <c r="FLA506" s="46"/>
      <c r="FLB506" s="46"/>
      <c r="FLC506" s="46"/>
      <c r="FLD506" s="46"/>
      <c r="FLE506" s="46"/>
      <c r="FLF506" s="46"/>
      <c r="FLG506" s="46"/>
      <c r="FLH506" s="46"/>
      <c r="FLI506" s="46"/>
      <c r="FLJ506" s="46"/>
      <c r="FLK506" s="46"/>
      <c r="FLL506" s="46"/>
      <c r="FLM506" s="46"/>
      <c r="FLN506" s="46"/>
      <c r="FLO506" s="46"/>
      <c r="FLP506" s="46"/>
      <c r="FLQ506" s="46"/>
      <c r="FLR506" s="46"/>
      <c r="FLS506" s="46"/>
      <c r="FLT506" s="46"/>
      <c r="FLU506" s="46"/>
      <c r="FLV506" s="46"/>
      <c r="FLW506" s="46"/>
      <c r="FLX506" s="46"/>
      <c r="FLY506" s="46"/>
      <c r="FLZ506" s="46"/>
      <c r="FMA506" s="46"/>
      <c r="FMB506" s="46"/>
      <c r="FMC506" s="46"/>
      <c r="FMD506" s="46"/>
      <c r="FME506" s="46"/>
      <c r="FMF506" s="46"/>
      <c r="FMG506" s="46"/>
      <c r="FMH506" s="46"/>
      <c r="FMI506" s="46"/>
      <c r="FMJ506" s="46"/>
      <c r="FMK506" s="46"/>
      <c r="FML506" s="46"/>
      <c r="FMM506" s="46"/>
      <c r="FMN506" s="46"/>
      <c r="FMO506" s="46"/>
      <c r="FMP506" s="46"/>
      <c r="FMQ506" s="46"/>
      <c r="FMR506" s="46"/>
      <c r="FMS506" s="46"/>
      <c r="FMT506" s="46"/>
      <c r="FMU506" s="46"/>
      <c r="FMV506" s="46"/>
      <c r="FMW506" s="46"/>
      <c r="FMX506" s="46"/>
      <c r="FMY506" s="46"/>
      <c r="FMZ506" s="46"/>
      <c r="FNA506" s="46"/>
      <c r="FNB506" s="46"/>
      <c r="FNC506" s="46"/>
      <c r="FND506" s="46"/>
      <c r="FNE506" s="46"/>
      <c r="FNF506" s="46"/>
      <c r="FNG506" s="46"/>
      <c r="FNH506" s="46"/>
      <c r="FNI506" s="46"/>
      <c r="FNJ506" s="46"/>
      <c r="FNK506" s="46"/>
      <c r="FNL506" s="46"/>
      <c r="FNM506" s="46"/>
      <c r="FNN506" s="46"/>
      <c r="FNO506" s="46"/>
      <c r="FNP506" s="46"/>
      <c r="FNQ506" s="46"/>
      <c r="FNR506" s="46"/>
      <c r="FNS506" s="46"/>
      <c r="FNT506" s="46"/>
      <c r="FNU506" s="46"/>
      <c r="FNV506" s="46"/>
      <c r="FNW506" s="46"/>
      <c r="FNX506" s="46"/>
      <c r="FNY506" s="46"/>
      <c r="FNZ506" s="46"/>
      <c r="FOA506" s="46"/>
      <c r="FOB506" s="46"/>
      <c r="FOC506" s="46"/>
      <c r="FOD506" s="46"/>
      <c r="FOE506" s="46"/>
      <c r="FOF506" s="46"/>
      <c r="FOG506" s="46"/>
      <c r="FOH506" s="46"/>
      <c r="FOI506" s="46"/>
      <c r="FOJ506" s="46"/>
      <c r="FOK506" s="46"/>
      <c r="FOL506" s="46"/>
      <c r="FOM506" s="46"/>
      <c r="FON506" s="46"/>
      <c r="FOO506" s="46"/>
      <c r="FOP506" s="46"/>
      <c r="FOQ506" s="46"/>
      <c r="FOR506" s="46"/>
      <c r="FOS506" s="46"/>
      <c r="FOT506" s="46"/>
      <c r="FOU506" s="46"/>
      <c r="FOV506" s="46"/>
      <c r="FOW506" s="46"/>
      <c r="FOX506" s="46"/>
      <c r="FOY506" s="46"/>
      <c r="FOZ506" s="46"/>
      <c r="FPA506" s="46"/>
      <c r="FPB506" s="46"/>
      <c r="FPC506" s="46"/>
      <c r="FPD506" s="46"/>
      <c r="FPE506" s="46"/>
      <c r="FPF506" s="46"/>
      <c r="FPG506" s="46"/>
      <c r="FPH506" s="46"/>
      <c r="FPI506" s="46"/>
      <c r="FPJ506" s="46"/>
      <c r="FPK506" s="46"/>
      <c r="FPL506" s="46"/>
      <c r="FPM506" s="46"/>
      <c r="FPN506" s="46"/>
      <c r="FPO506" s="46"/>
      <c r="FPP506" s="46"/>
      <c r="FPQ506" s="46"/>
      <c r="FPR506" s="46"/>
      <c r="FPS506" s="46"/>
      <c r="FPT506" s="46"/>
      <c r="FPU506" s="46"/>
      <c r="FPV506" s="46"/>
      <c r="FPW506" s="46"/>
      <c r="FPX506" s="46"/>
      <c r="FPY506" s="46"/>
      <c r="FPZ506" s="46"/>
      <c r="FQA506" s="46"/>
      <c r="FQB506" s="46"/>
      <c r="FQC506" s="46"/>
      <c r="FQD506" s="46"/>
      <c r="FQE506" s="46"/>
      <c r="FQF506" s="46"/>
      <c r="FQG506" s="46"/>
      <c r="FQH506" s="46"/>
      <c r="FQI506" s="46"/>
      <c r="FQJ506" s="46"/>
      <c r="FQK506" s="46"/>
      <c r="FQL506" s="46"/>
      <c r="FQM506" s="46"/>
      <c r="FQN506" s="46"/>
      <c r="FQO506" s="46"/>
      <c r="FQP506" s="46"/>
      <c r="FQQ506" s="46"/>
      <c r="FQR506" s="46"/>
      <c r="FQS506" s="46"/>
      <c r="FQT506" s="46"/>
      <c r="FQU506" s="46"/>
      <c r="FQV506" s="46"/>
      <c r="FQW506" s="46"/>
      <c r="FQX506" s="46"/>
      <c r="FQY506" s="46"/>
      <c r="FQZ506" s="46"/>
      <c r="FRA506" s="46"/>
      <c r="FRB506" s="46"/>
      <c r="FRC506" s="46"/>
      <c r="FRD506" s="46"/>
      <c r="FRE506" s="46"/>
      <c r="FRF506" s="46"/>
      <c r="FRG506" s="46"/>
      <c r="FRH506" s="46"/>
      <c r="FRI506" s="46"/>
      <c r="FRJ506" s="46"/>
      <c r="FRK506" s="46"/>
      <c r="FRL506" s="46"/>
      <c r="FRM506" s="46"/>
      <c r="FRN506" s="46"/>
      <c r="FRO506" s="46"/>
      <c r="FRP506" s="46"/>
      <c r="FRQ506" s="46"/>
      <c r="FRR506" s="46"/>
      <c r="FRS506" s="46"/>
      <c r="FRT506" s="46"/>
      <c r="FRU506" s="46"/>
      <c r="FRV506" s="46"/>
      <c r="FRW506" s="46"/>
      <c r="FRX506" s="46"/>
      <c r="FRY506" s="46"/>
      <c r="FRZ506" s="46"/>
      <c r="FSA506" s="46"/>
      <c r="FSB506" s="46"/>
      <c r="FSC506" s="46"/>
      <c r="FSD506" s="46"/>
      <c r="FSE506" s="46"/>
      <c r="FSF506" s="46"/>
      <c r="FSG506" s="46"/>
      <c r="FSH506" s="46"/>
      <c r="FSI506" s="46"/>
      <c r="FSJ506" s="46"/>
      <c r="FSK506" s="46"/>
      <c r="FSL506" s="46"/>
      <c r="FSM506" s="46"/>
      <c r="FSN506" s="46"/>
      <c r="FSO506" s="46"/>
      <c r="FSP506" s="46"/>
      <c r="FSQ506" s="46"/>
      <c r="FSR506" s="46"/>
      <c r="FSS506" s="46"/>
      <c r="FST506" s="46"/>
      <c r="FSU506" s="46"/>
      <c r="FSV506" s="46"/>
      <c r="FSW506" s="46"/>
      <c r="FSX506" s="46"/>
      <c r="FSY506" s="46"/>
      <c r="FSZ506" s="46"/>
      <c r="FTA506" s="46"/>
      <c r="FTB506" s="46"/>
      <c r="FTC506" s="46"/>
      <c r="FTD506" s="46"/>
      <c r="FTE506" s="46"/>
      <c r="FTF506" s="46"/>
      <c r="FTG506" s="46"/>
      <c r="FTH506" s="46"/>
      <c r="FTI506" s="46"/>
      <c r="FTJ506" s="46"/>
      <c r="FTK506" s="46"/>
      <c r="FTL506" s="46"/>
      <c r="FTM506" s="46"/>
      <c r="FTN506" s="46"/>
      <c r="FTO506" s="46"/>
      <c r="FTP506" s="46"/>
      <c r="FTQ506" s="46"/>
      <c r="FTR506" s="46"/>
      <c r="FTS506" s="46"/>
      <c r="FTT506" s="46"/>
      <c r="FTU506" s="46"/>
      <c r="FTV506" s="46"/>
      <c r="FTW506" s="46"/>
      <c r="FTX506" s="46"/>
      <c r="FTY506" s="46"/>
      <c r="FTZ506" s="46"/>
      <c r="FUA506" s="46"/>
      <c r="FUC506" s="46"/>
      <c r="FUE506" s="46"/>
      <c r="FUF506" s="46"/>
      <c r="FUG506" s="46"/>
      <c r="FUH506" s="46"/>
      <c r="FUI506" s="46"/>
      <c r="FUJ506" s="46"/>
      <c r="FUK506" s="46"/>
      <c r="FUL506" s="46"/>
      <c r="FUQ506" s="46"/>
      <c r="FUR506" s="46"/>
      <c r="FUS506" s="46"/>
      <c r="FUT506" s="46"/>
      <c r="FUU506" s="46"/>
      <c r="FUV506" s="46"/>
      <c r="FUW506" s="46"/>
      <c r="FUX506" s="46"/>
      <c r="FUY506" s="46"/>
      <c r="FUZ506" s="46"/>
      <c r="FVA506" s="46"/>
      <c r="FVB506" s="46"/>
      <c r="FVC506" s="46"/>
      <c r="FVD506" s="46"/>
      <c r="FVE506" s="46"/>
      <c r="FVF506" s="46"/>
      <c r="FVG506" s="46"/>
      <c r="FVH506" s="46"/>
      <c r="FVI506" s="46"/>
      <c r="FVJ506" s="46"/>
      <c r="FVK506" s="46"/>
      <c r="FVL506" s="46"/>
      <c r="FVM506" s="46"/>
      <c r="FVN506" s="46"/>
      <c r="FVO506" s="46"/>
      <c r="FVP506" s="46"/>
      <c r="FVQ506" s="46"/>
      <c r="FVR506" s="46"/>
      <c r="FVS506" s="46"/>
      <c r="FVT506" s="46"/>
      <c r="FVU506" s="46"/>
      <c r="FVV506" s="46"/>
      <c r="FVW506" s="46"/>
      <c r="FVX506" s="46"/>
      <c r="FVY506" s="46"/>
      <c r="FVZ506" s="46"/>
      <c r="FWA506" s="46"/>
      <c r="FWB506" s="46"/>
      <c r="FWC506" s="46"/>
      <c r="FWD506" s="46"/>
      <c r="FWE506" s="46"/>
      <c r="FWF506" s="46"/>
      <c r="FWG506" s="46"/>
      <c r="FWH506" s="46"/>
      <c r="FWI506" s="46"/>
      <c r="FWJ506" s="46"/>
      <c r="FWK506" s="46"/>
      <c r="FWL506" s="46"/>
      <c r="FWM506" s="46"/>
      <c r="FWN506" s="46"/>
      <c r="FWO506" s="46"/>
      <c r="FWP506" s="46"/>
      <c r="FWQ506" s="46"/>
      <c r="FWR506" s="46"/>
      <c r="FWS506" s="46"/>
      <c r="FWT506" s="46"/>
      <c r="FWU506" s="46"/>
      <c r="FWV506" s="46"/>
      <c r="FWW506" s="46"/>
      <c r="FWX506" s="46"/>
      <c r="FWY506" s="46"/>
      <c r="FWZ506" s="46"/>
      <c r="FXA506" s="46"/>
      <c r="FXB506" s="46"/>
      <c r="FXC506" s="46"/>
      <c r="FXD506" s="46"/>
      <c r="FXE506" s="46"/>
      <c r="FXF506" s="46"/>
      <c r="FXG506" s="46"/>
      <c r="FXH506" s="46"/>
      <c r="FXI506" s="46"/>
      <c r="FXJ506" s="46"/>
      <c r="FXK506" s="46"/>
      <c r="FXL506" s="46"/>
      <c r="FXM506" s="46"/>
      <c r="FXN506" s="46"/>
      <c r="FXO506" s="46"/>
      <c r="FXP506" s="46"/>
      <c r="FXQ506" s="46"/>
      <c r="FXR506" s="46"/>
      <c r="FXS506" s="46"/>
      <c r="FXT506" s="46"/>
      <c r="FXU506" s="46"/>
      <c r="FXV506" s="46"/>
      <c r="FXW506" s="46"/>
      <c r="FXX506" s="46"/>
      <c r="FXY506" s="46"/>
      <c r="FXZ506" s="46"/>
      <c r="FYA506" s="46"/>
      <c r="FYB506" s="46"/>
      <c r="FYC506" s="46"/>
      <c r="FYD506" s="46"/>
      <c r="FYE506" s="46"/>
      <c r="FYF506" s="46"/>
      <c r="FYG506" s="46"/>
      <c r="FYH506" s="46"/>
      <c r="FYI506" s="46"/>
      <c r="FYJ506" s="46"/>
      <c r="FYK506" s="46"/>
      <c r="FYL506" s="46"/>
      <c r="FYM506" s="46"/>
      <c r="FYN506" s="46"/>
      <c r="FYO506" s="46"/>
      <c r="FYP506" s="46"/>
      <c r="FYQ506" s="46"/>
      <c r="FYR506" s="46"/>
      <c r="FYS506" s="46"/>
      <c r="FYT506" s="46"/>
      <c r="FYU506" s="46"/>
      <c r="FYV506" s="46"/>
      <c r="FYW506" s="46"/>
      <c r="FYX506" s="46"/>
      <c r="FYY506" s="46"/>
      <c r="FYZ506" s="46"/>
      <c r="FZA506" s="46"/>
      <c r="FZB506" s="46"/>
      <c r="FZC506" s="46"/>
      <c r="FZD506" s="46"/>
      <c r="FZE506" s="46"/>
      <c r="FZF506" s="46"/>
      <c r="FZG506" s="46"/>
      <c r="FZH506" s="46"/>
      <c r="FZI506" s="46"/>
      <c r="FZJ506" s="46"/>
      <c r="FZK506" s="46"/>
      <c r="FZL506" s="46"/>
      <c r="FZM506" s="46"/>
      <c r="FZN506" s="46"/>
      <c r="FZO506" s="46"/>
      <c r="FZP506" s="46"/>
      <c r="FZQ506" s="46"/>
      <c r="FZR506" s="46"/>
      <c r="FZS506" s="46"/>
      <c r="FZT506" s="46"/>
      <c r="FZU506" s="46"/>
      <c r="FZV506" s="46"/>
      <c r="FZW506" s="46"/>
      <c r="FZX506" s="46"/>
      <c r="FZY506" s="46"/>
      <c r="FZZ506" s="46"/>
      <c r="GAA506" s="46"/>
      <c r="GAB506" s="46"/>
      <c r="GAC506" s="46"/>
      <c r="GAD506" s="46"/>
      <c r="GAE506" s="46"/>
      <c r="GAF506" s="46"/>
      <c r="GAG506" s="46"/>
      <c r="GAH506" s="46"/>
      <c r="GAI506" s="46"/>
      <c r="GAJ506" s="46"/>
      <c r="GAK506" s="46"/>
      <c r="GAL506" s="46"/>
      <c r="GAM506" s="46"/>
      <c r="GAN506" s="46"/>
      <c r="GAO506" s="46"/>
      <c r="GAP506" s="46"/>
      <c r="GAQ506" s="46"/>
      <c r="GAR506" s="46"/>
      <c r="GAS506" s="46"/>
      <c r="GAT506" s="46"/>
      <c r="GAU506" s="46"/>
      <c r="GAV506" s="46"/>
      <c r="GAW506" s="46"/>
      <c r="GAX506" s="46"/>
      <c r="GAY506" s="46"/>
      <c r="GAZ506" s="46"/>
      <c r="GBA506" s="46"/>
      <c r="GBB506" s="46"/>
      <c r="GBC506" s="46"/>
      <c r="GBD506" s="46"/>
      <c r="GBE506" s="46"/>
      <c r="GBF506" s="46"/>
      <c r="GBG506" s="46"/>
      <c r="GBH506" s="46"/>
      <c r="GBI506" s="46"/>
      <c r="GBJ506" s="46"/>
      <c r="GBK506" s="46"/>
      <c r="GBL506" s="46"/>
      <c r="GBM506" s="46"/>
      <c r="GBN506" s="46"/>
      <c r="GBO506" s="46"/>
      <c r="GBP506" s="46"/>
      <c r="GBQ506" s="46"/>
      <c r="GBR506" s="46"/>
      <c r="GBS506" s="46"/>
      <c r="GBT506" s="46"/>
      <c r="GBU506" s="46"/>
      <c r="GBV506" s="46"/>
      <c r="GBW506" s="46"/>
      <c r="GBX506" s="46"/>
      <c r="GBY506" s="46"/>
      <c r="GBZ506" s="46"/>
      <c r="GCA506" s="46"/>
      <c r="GCB506" s="46"/>
      <c r="GCC506" s="46"/>
      <c r="GCD506" s="46"/>
      <c r="GCE506" s="46"/>
      <c r="GCF506" s="46"/>
      <c r="GCG506" s="46"/>
      <c r="GCH506" s="46"/>
      <c r="GCI506" s="46"/>
      <c r="GCJ506" s="46"/>
      <c r="GCK506" s="46"/>
      <c r="GCL506" s="46"/>
      <c r="GCM506" s="46"/>
      <c r="GCN506" s="46"/>
      <c r="GCO506" s="46"/>
      <c r="GCP506" s="46"/>
      <c r="GCQ506" s="46"/>
      <c r="GCR506" s="46"/>
      <c r="GCS506" s="46"/>
      <c r="GCT506" s="46"/>
      <c r="GCU506" s="46"/>
      <c r="GCV506" s="46"/>
      <c r="GCW506" s="46"/>
      <c r="GCX506" s="46"/>
      <c r="GCY506" s="46"/>
      <c r="GCZ506" s="46"/>
      <c r="GDA506" s="46"/>
      <c r="GDB506" s="46"/>
      <c r="GDC506" s="46"/>
      <c r="GDD506" s="46"/>
      <c r="GDE506" s="46"/>
      <c r="GDF506" s="46"/>
      <c r="GDG506" s="46"/>
      <c r="GDH506" s="46"/>
      <c r="GDI506" s="46"/>
      <c r="GDJ506" s="46"/>
      <c r="GDK506" s="46"/>
      <c r="GDL506" s="46"/>
      <c r="GDM506" s="46"/>
      <c r="GDN506" s="46"/>
      <c r="GDO506" s="46"/>
      <c r="GDP506" s="46"/>
      <c r="GDQ506" s="46"/>
      <c r="GDR506" s="46"/>
      <c r="GDS506" s="46"/>
      <c r="GDT506" s="46"/>
      <c r="GDU506" s="46"/>
      <c r="GDV506" s="46"/>
      <c r="GDW506" s="46"/>
      <c r="GDY506" s="46"/>
      <c r="GEA506" s="46"/>
      <c r="GEB506" s="46"/>
      <c r="GEC506" s="46"/>
      <c r="GED506" s="46"/>
      <c r="GEE506" s="46"/>
      <c r="GEF506" s="46"/>
      <c r="GEG506" s="46"/>
      <c r="GEH506" s="46"/>
      <c r="GEM506" s="46"/>
      <c r="GEN506" s="46"/>
      <c r="GEO506" s="46"/>
      <c r="GEP506" s="46"/>
      <c r="GEQ506" s="46"/>
      <c r="GER506" s="46"/>
      <c r="GES506" s="46"/>
      <c r="GET506" s="46"/>
      <c r="GEU506" s="46"/>
      <c r="GEV506" s="46"/>
      <c r="GEW506" s="46"/>
      <c r="GEX506" s="46"/>
      <c r="GEY506" s="46"/>
      <c r="GEZ506" s="46"/>
      <c r="GFA506" s="46"/>
      <c r="GFB506" s="46"/>
      <c r="GFC506" s="46"/>
      <c r="GFD506" s="46"/>
      <c r="GFE506" s="46"/>
      <c r="GFF506" s="46"/>
      <c r="GFG506" s="46"/>
      <c r="GFH506" s="46"/>
      <c r="GFI506" s="46"/>
      <c r="GFJ506" s="46"/>
      <c r="GFK506" s="46"/>
      <c r="GFL506" s="46"/>
      <c r="GFM506" s="46"/>
      <c r="GFN506" s="46"/>
      <c r="GFO506" s="46"/>
      <c r="GFP506" s="46"/>
      <c r="GFQ506" s="46"/>
      <c r="GFR506" s="46"/>
      <c r="GFS506" s="46"/>
      <c r="GFT506" s="46"/>
      <c r="GFU506" s="46"/>
      <c r="GFV506" s="46"/>
      <c r="GFW506" s="46"/>
      <c r="GFX506" s="46"/>
      <c r="GFY506" s="46"/>
      <c r="GFZ506" s="46"/>
      <c r="GGA506" s="46"/>
      <c r="GGB506" s="46"/>
      <c r="GGC506" s="46"/>
      <c r="GGD506" s="46"/>
      <c r="GGE506" s="46"/>
      <c r="GGF506" s="46"/>
      <c r="GGG506" s="46"/>
      <c r="GGH506" s="46"/>
      <c r="GGI506" s="46"/>
      <c r="GGJ506" s="46"/>
      <c r="GGK506" s="46"/>
      <c r="GGL506" s="46"/>
      <c r="GGM506" s="46"/>
      <c r="GGN506" s="46"/>
      <c r="GGO506" s="46"/>
      <c r="GGP506" s="46"/>
      <c r="GGQ506" s="46"/>
      <c r="GGR506" s="46"/>
      <c r="GGS506" s="46"/>
      <c r="GGT506" s="46"/>
      <c r="GGU506" s="46"/>
      <c r="GGV506" s="46"/>
      <c r="GGW506" s="46"/>
      <c r="GGX506" s="46"/>
      <c r="GGY506" s="46"/>
      <c r="GGZ506" s="46"/>
      <c r="GHA506" s="46"/>
      <c r="GHB506" s="46"/>
      <c r="GHC506" s="46"/>
      <c r="GHD506" s="46"/>
      <c r="GHE506" s="46"/>
      <c r="GHF506" s="46"/>
      <c r="GHG506" s="46"/>
      <c r="GHH506" s="46"/>
      <c r="GHI506" s="46"/>
      <c r="GHJ506" s="46"/>
      <c r="GHK506" s="46"/>
      <c r="GHL506" s="46"/>
      <c r="GHM506" s="46"/>
      <c r="GHN506" s="46"/>
      <c r="GHO506" s="46"/>
      <c r="GHP506" s="46"/>
      <c r="GHQ506" s="46"/>
      <c r="GHR506" s="46"/>
      <c r="GHS506" s="46"/>
      <c r="GHT506" s="46"/>
      <c r="GHU506" s="46"/>
      <c r="GHV506" s="46"/>
      <c r="GHW506" s="46"/>
      <c r="GHX506" s="46"/>
      <c r="GHY506" s="46"/>
      <c r="GHZ506" s="46"/>
      <c r="GIA506" s="46"/>
      <c r="GIB506" s="46"/>
      <c r="GIC506" s="46"/>
      <c r="GID506" s="46"/>
      <c r="GIE506" s="46"/>
      <c r="GIF506" s="46"/>
      <c r="GIG506" s="46"/>
      <c r="GIH506" s="46"/>
      <c r="GII506" s="46"/>
      <c r="GIJ506" s="46"/>
      <c r="GIK506" s="46"/>
      <c r="GIL506" s="46"/>
      <c r="GIM506" s="46"/>
      <c r="GIN506" s="46"/>
      <c r="GIO506" s="46"/>
      <c r="GIP506" s="46"/>
      <c r="GIQ506" s="46"/>
      <c r="GIR506" s="46"/>
      <c r="GIS506" s="46"/>
      <c r="GIT506" s="46"/>
      <c r="GIU506" s="46"/>
      <c r="GIV506" s="46"/>
      <c r="GIW506" s="46"/>
      <c r="GIX506" s="46"/>
      <c r="GIY506" s="46"/>
      <c r="GIZ506" s="46"/>
      <c r="GJA506" s="46"/>
      <c r="GJB506" s="46"/>
      <c r="GJC506" s="46"/>
      <c r="GJD506" s="46"/>
      <c r="GJE506" s="46"/>
      <c r="GJF506" s="46"/>
      <c r="GJG506" s="46"/>
      <c r="GJH506" s="46"/>
      <c r="GJI506" s="46"/>
      <c r="GJJ506" s="46"/>
      <c r="GJK506" s="46"/>
      <c r="GJL506" s="46"/>
      <c r="GJM506" s="46"/>
      <c r="GJN506" s="46"/>
      <c r="GJO506" s="46"/>
      <c r="GJP506" s="46"/>
      <c r="GJQ506" s="46"/>
      <c r="GJR506" s="46"/>
      <c r="GJS506" s="46"/>
      <c r="GJT506" s="46"/>
      <c r="GJU506" s="46"/>
      <c r="GJV506" s="46"/>
      <c r="GJW506" s="46"/>
      <c r="GJX506" s="46"/>
      <c r="GJY506" s="46"/>
      <c r="GJZ506" s="46"/>
      <c r="GKA506" s="46"/>
      <c r="GKB506" s="46"/>
      <c r="GKC506" s="46"/>
      <c r="GKD506" s="46"/>
      <c r="GKE506" s="46"/>
      <c r="GKF506" s="46"/>
      <c r="GKG506" s="46"/>
      <c r="GKH506" s="46"/>
      <c r="GKI506" s="46"/>
      <c r="GKJ506" s="46"/>
      <c r="GKK506" s="46"/>
      <c r="GKL506" s="46"/>
      <c r="GKM506" s="46"/>
      <c r="GKN506" s="46"/>
      <c r="GKO506" s="46"/>
      <c r="GKP506" s="46"/>
      <c r="GKQ506" s="46"/>
      <c r="GKR506" s="46"/>
      <c r="GKS506" s="46"/>
      <c r="GKT506" s="46"/>
      <c r="GKU506" s="46"/>
      <c r="GKV506" s="46"/>
      <c r="GKW506" s="46"/>
      <c r="GKX506" s="46"/>
      <c r="GKY506" s="46"/>
      <c r="GKZ506" s="46"/>
      <c r="GLA506" s="46"/>
      <c r="GLB506" s="46"/>
      <c r="GLC506" s="46"/>
      <c r="GLD506" s="46"/>
      <c r="GLE506" s="46"/>
      <c r="GLF506" s="46"/>
      <c r="GLG506" s="46"/>
      <c r="GLH506" s="46"/>
      <c r="GLI506" s="46"/>
      <c r="GLJ506" s="46"/>
      <c r="GLK506" s="46"/>
      <c r="GLL506" s="46"/>
      <c r="GLM506" s="46"/>
      <c r="GLN506" s="46"/>
      <c r="GLO506" s="46"/>
      <c r="GLP506" s="46"/>
      <c r="GLQ506" s="46"/>
      <c r="GLR506" s="46"/>
      <c r="GLS506" s="46"/>
      <c r="GLT506" s="46"/>
      <c r="GLU506" s="46"/>
      <c r="GLV506" s="46"/>
      <c r="GLW506" s="46"/>
      <c r="GLX506" s="46"/>
      <c r="GLY506" s="46"/>
      <c r="GLZ506" s="46"/>
      <c r="GMA506" s="46"/>
      <c r="GMB506" s="46"/>
      <c r="GMC506" s="46"/>
      <c r="GMD506" s="46"/>
      <c r="GME506" s="46"/>
      <c r="GMF506" s="46"/>
      <c r="GMG506" s="46"/>
      <c r="GMH506" s="46"/>
      <c r="GMI506" s="46"/>
      <c r="GMJ506" s="46"/>
      <c r="GMK506" s="46"/>
      <c r="GML506" s="46"/>
      <c r="GMM506" s="46"/>
      <c r="GMN506" s="46"/>
      <c r="GMO506" s="46"/>
      <c r="GMP506" s="46"/>
      <c r="GMQ506" s="46"/>
      <c r="GMR506" s="46"/>
      <c r="GMS506" s="46"/>
      <c r="GMT506" s="46"/>
      <c r="GMU506" s="46"/>
      <c r="GMV506" s="46"/>
      <c r="GMW506" s="46"/>
      <c r="GMX506" s="46"/>
      <c r="GMY506" s="46"/>
      <c r="GMZ506" s="46"/>
      <c r="GNA506" s="46"/>
      <c r="GNB506" s="46"/>
      <c r="GNC506" s="46"/>
      <c r="GND506" s="46"/>
      <c r="GNE506" s="46"/>
      <c r="GNF506" s="46"/>
      <c r="GNG506" s="46"/>
      <c r="GNH506" s="46"/>
      <c r="GNI506" s="46"/>
      <c r="GNJ506" s="46"/>
      <c r="GNK506" s="46"/>
      <c r="GNL506" s="46"/>
      <c r="GNM506" s="46"/>
      <c r="GNN506" s="46"/>
      <c r="GNO506" s="46"/>
      <c r="GNP506" s="46"/>
      <c r="GNQ506" s="46"/>
      <c r="GNR506" s="46"/>
      <c r="GNS506" s="46"/>
      <c r="GNU506" s="46"/>
      <c r="GNW506" s="46"/>
      <c r="GNX506" s="46"/>
      <c r="GNY506" s="46"/>
      <c r="GNZ506" s="46"/>
      <c r="GOA506" s="46"/>
      <c r="GOB506" s="46"/>
      <c r="GOC506" s="46"/>
      <c r="GOD506" s="46"/>
      <c r="GOI506" s="46"/>
      <c r="GOJ506" s="46"/>
      <c r="GOK506" s="46"/>
      <c r="GOL506" s="46"/>
      <c r="GOM506" s="46"/>
      <c r="GON506" s="46"/>
      <c r="GOO506" s="46"/>
      <c r="GOP506" s="46"/>
      <c r="GOQ506" s="46"/>
      <c r="GOR506" s="46"/>
      <c r="GOS506" s="46"/>
      <c r="GOT506" s="46"/>
      <c r="GOU506" s="46"/>
      <c r="GOV506" s="46"/>
      <c r="GOW506" s="46"/>
      <c r="GOX506" s="46"/>
      <c r="GOY506" s="46"/>
      <c r="GOZ506" s="46"/>
      <c r="GPA506" s="46"/>
      <c r="GPB506" s="46"/>
      <c r="GPC506" s="46"/>
      <c r="GPD506" s="46"/>
      <c r="GPE506" s="46"/>
      <c r="GPF506" s="46"/>
      <c r="GPG506" s="46"/>
      <c r="GPH506" s="46"/>
      <c r="GPI506" s="46"/>
      <c r="GPJ506" s="46"/>
      <c r="GPK506" s="46"/>
      <c r="GPL506" s="46"/>
      <c r="GPM506" s="46"/>
      <c r="GPN506" s="46"/>
      <c r="GPO506" s="46"/>
      <c r="GPP506" s="46"/>
      <c r="GPQ506" s="46"/>
      <c r="GPR506" s="46"/>
      <c r="GPS506" s="46"/>
      <c r="GPT506" s="46"/>
      <c r="GPU506" s="46"/>
      <c r="GPV506" s="46"/>
      <c r="GPW506" s="46"/>
      <c r="GPX506" s="46"/>
      <c r="GPY506" s="46"/>
      <c r="GPZ506" s="46"/>
      <c r="GQA506" s="46"/>
      <c r="GQB506" s="46"/>
      <c r="GQC506" s="46"/>
      <c r="GQD506" s="46"/>
      <c r="GQE506" s="46"/>
      <c r="GQF506" s="46"/>
      <c r="GQG506" s="46"/>
      <c r="GQH506" s="46"/>
      <c r="GQI506" s="46"/>
      <c r="GQJ506" s="46"/>
      <c r="GQK506" s="46"/>
      <c r="GQL506" s="46"/>
      <c r="GQM506" s="46"/>
      <c r="GQN506" s="46"/>
      <c r="GQO506" s="46"/>
      <c r="GQP506" s="46"/>
      <c r="GQQ506" s="46"/>
      <c r="GQR506" s="46"/>
      <c r="GQS506" s="46"/>
      <c r="GQT506" s="46"/>
      <c r="GQU506" s="46"/>
      <c r="GQV506" s="46"/>
      <c r="GQW506" s="46"/>
      <c r="GQX506" s="46"/>
      <c r="GQY506" s="46"/>
      <c r="GQZ506" s="46"/>
      <c r="GRA506" s="46"/>
      <c r="GRB506" s="46"/>
      <c r="GRC506" s="46"/>
      <c r="GRD506" s="46"/>
      <c r="GRE506" s="46"/>
      <c r="GRF506" s="46"/>
      <c r="GRG506" s="46"/>
      <c r="GRH506" s="46"/>
      <c r="GRI506" s="46"/>
      <c r="GRJ506" s="46"/>
      <c r="GRK506" s="46"/>
      <c r="GRL506" s="46"/>
      <c r="GRM506" s="46"/>
      <c r="GRN506" s="46"/>
      <c r="GRO506" s="46"/>
      <c r="GRP506" s="46"/>
      <c r="GRQ506" s="46"/>
      <c r="GRR506" s="46"/>
      <c r="GRS506" s="46"/>
      <c r="GRT506" s="46"/>
      <c r="GRU506" s="46"/>
      <c r="GRV506" s="46"/>
      <c r="GRW506" s="46"/>
      <c r="GRX506" s="46"/>
      <c r="GRY506" s="46"/>
      <c r="GRZ506" s="46"/>
      <c r="GSA506" s="46"/>
      <c r="GSB506" s="46"/>
      <c r="GSC506" s="46"/>
      <c r="GSD506" s="46"/>
      <c r="GSE506" s="46"/>
      <c r="GSF506" s="46"/>
      <c r="GSG506" s="46"/>
      <c r="GSH506" s="46"/>
      <c r="GSI506" s="46"/>
      <c r="GSJ506" s="46"/>
      <c r="GSK506" s="46"/>
      <c r="GSL506" s="46"/>
      <c r="GSM506" s="46"/>
      <c r="GSN506" s="46"/>
      <c r="GSO506" s="46"/>
      <c r="GSP506" s="46"/>
      <c r="GSQ506" s="46"/>
      <c r="GSR506" s="46"/>
      <c r="GSS506" s="46"/>
      <c r="GST506" s="46"/>
      <c r="GSU506" s="46"/>
      <c r="GSV506" s="46"/>
      <c r="GSW506" s="46"/>
      <c r="GSX506" s="46"/>
      <c r="GSY506" s="46"/>
      <c r="GSZ506" s="46"/>
      <c r="GTA506" s="46"/>
      <c r="GTB506" s="46"/>
      <c r="GTC506" s="46"/>
      <c r="GTD506" s="46"/>
      <c r="GTE506" s="46"/>
      <c r="GTF506" s="46"/>
      <c r="GTG506" s="46"/>
      <c r="GTH506" s="46"/>
      <c r="GTI506" s="46"/>
      <c r="GTJ506" s="46"/>
      <c r="GTK506" s="46"/>
      <c r="GTL506" s="46"/>
      <c r="GTM506" s="46"/>
      <c r="GTN506" s="46"/>
      <c r="GTO506" s="46"/>
      <c r="GTP506" s="46"/>
      <c r="GTQ506" s="46"/>
      <c r="GTR506" s="46"/>
      <c r="GTS506" s="46"/>
      <c r="GTT506" s="46"/>
      <c r="GTU506" s="46"/>
      <c r="GTV506" s="46"/>
      <c r="GTW506" s="46"/>
      <c r="GTX506" s="46"/>
      <c r="GTY506" s="46"/>
      <c r="GTZ506" s="46"/>
      <c r="GUA506" s="46"/>
      <c r="GUB506" s="46"/>
      <c r="GUC506" s="46"/>
      <c r="GUD506" s="46"/>
      <c r="GUE506" s="46"/>
      <c r="GUF506" s="46"/>
      <c r="GUG506" s="46"/>
      <c r="GUH506" s="46"/>
      <c r="GUI506" s="46"/>
      <c r="GUJ506" s="46"/>
      <c r="GUK506" s="46"/>
      <c r="GUL506" s="46"/>
      <c r="GUM506" s="46"/>
      <c r="GUN506" s="46"/>
      <c r="GUO506" s="46"/>
      <c r="GUP506" s="46"/>
      <c r="GUQ506" s="46"/>
      <c r="GUR506" s="46"/>
      <c r="GUS506" s="46"/>
      <c r="GUT506" s="46"/>
      <c r="GUU506" s="46"/>
      <c r="GUV506" s="46"/>
      <c r="GUW506" s="46"/>
      <c r="GUX506" s="46"/>
      <c r="GUY506" s="46"/>
      <c r="GUZ506" s="46"/>
      <c r="GVA506" s="46"/>
      <c r="GVB506" s="46"/>
      <c r="GVC506" s="46"/>
      <c r="GVD506" s="46"/>
      <c r="GVE506" s="46"/>
      <c r="GVF506" s="46"/>
      <c r="GVG506" s="46"/>
      <c r="GVH506" s="46"/>
      <c r="GVI506" s="46"/>
      <c r="GVJ506" s="46"/>
      <c r="GVK506" s="46"/>
      <c r="GVL506" s="46"/>
      <c r="GVM506" s="46"/>
      <c r="GVN506" s="46"/>
      <c r="GVO506" s="46"/>
      <c r="GVP506" s="46"/>
      <c r="GVQ506" s="46"/>
      <c r="GVR506" s="46"/>
      <c r="GVS506" s="46"/>
      <c r="GVT506" s="46"/>
      <c r="GVU506" s="46"/>
      <c r="GVV506" s="46"/>
      <c r="GVW506" s="46"/>
      <c r="GVX506" s="46"/>
      <c r="GVY506" s="46"/>
      <c r="GVZ506" s="46"/>
      <c r="GWA506" s="46"/>
      <c r="GWB506" s="46"/>
      <c r="GWC506" s="46"/>
      <c r="GWD506" s="46"/>
      <c r="GWE506" s="46"/>
      <c r="GWF506" s="46"/>
      <c r="GWG506" s="46"/>
      <c r="GWH506" s="46"/>
      <c r="GWI506" s="46"/>
      <c r="GWJ506" s="46"/>
      <c r="GWK506" s="46"/>
      <c r="GWL506" s="46"/>
      <c r="GWM506" s="46"/>
      <c r="GWN506" s="46"/>
      <c r="GWO506" s="46"/>
      <c r="GWP506" s="46"/>
      <c r="GWQ506" s="46"/>
      <c r="GWR506" s="46"/>
      <c r="GWS506" s="46"/>
      <c r="GWT506" s="46"/>
      <c r="GWU506" s="46"/>
      <c r="GWV506" s="46"/>
      <c r="GWW506" s="46"/>
      <c r="GWX506" s="46"/>
      <c r="GWY506" s="46"/>
      <c r="GWZ506" s="46"/>
      <c r="GXA506" s="46"/>
      <c r="GXB506" s="46"/>
      <c r="GXC506" s="46"/>
      <c r="GXD506" s="46"/>
      <c r="GXE506" s="46"/>
      <c r="GXF506" s="46"/>
      <c r="GXG506" s="46"/>
      <c r="GXH506" s="46"/>
      <c r="GXI506" s="46"/>
      <c r="GXJ506" s="46"/>
      <c r="GXK506" s="46"/>
      <c r="GXL506" s="46"/>
      <c r="GXM506" s="46"/>
      <c r="GXN506" s="46"/>
      <c r="GXO506" s="46"/>
      <c r="GXQ506" s="46"/>
      <c r="GXS506" s="46"/>
      <c r="GXT506" s="46"/>
      <c r="GXU506" s="46"/>
      <c r="GXV506" s="46"/>
      <c r="GXW506" s="46"/>
      <c r="GXX506" s="46"/>
      <c r="GXY506" s="46"/>
      <c r="GXZ506" s="46"/>
      <c r="GYE506" s="46"/>
      <c r="GYF506" s="46"/>
      <c r="GYG506" s="46"/>
      <c r="GYH506" s="46"/>
      <c r="GYI506" s="46"/>
      <c r="GYJ506" s="46"/>
      <c r="GYK506" s="46"/>
      <c r="GYL506" s="46"/>
      <c r="GYM506" s="46"/>
      <c r="GYN506" s="46"/>
      <c r="GYO506" s="46"/>
      <c r="GYP506" s="46"/>
      <c r="GYQ506" s="46"/>
      <c r="GYR506" s="46"/>
      <c r="GYS506" s="46"/>
      <c r="GYT506" s="46"/>
      <c r="GYU506" s="46"/>
      <c r="GYV506" s="46"/>
      <c r="GYW506" s="46"/>
      <c r="GYX506" s="46"/>
      <c r="GYY506" s="46"/>
      <c r="GYZ506" s="46"/>
      <c r="GZA506" s="46"/>
      <c r="GZB506" s="46"/>
      <c r="GZC506" s="46"/>
      <c r="GZD506" s="46"/>
      <c r="GZE506" s="46"/>
      <c r="GZF506" s="46"/>
      <c r="GZG506" s="46"/>
      <c r="GZH506" s="46"/>
      <c r="GZI506" s="46"/>
      <c r="GZJ506" s="46"/>
      <c r="GZK506" s="46"/>
      <c r="GZL506" s="46"/>
      <c r="GZM506" s="46"/>
      <c r="GZN506" s="46"/>
      <c r="GZO506" s="46"/>
      <c r="GZP506" s="46"/>
      <c r="GZQ506" s="46"/>
      <c r="GZR506" s="46"/>
      <c r="GZS506" s="46"/>
      <c r="GZT506" s="46"/>
      <c r="GZU506" s="46"/>
      <c r="GZV506" s="46"/>
      <c r="GZW506" s="46"/>
      <c r="GZX506" s="46"/>
      <c r="GZY506" s="46"/>
      <c r="GZZ506" s="46"/>
      <c r="HAA506" s="46"/>
      <c r="HAB506" s="46"/>
      <c r="HAC506" s="46"/>
      <c r="HAD506" s="46"/>
      <c r="HAE506" s="46"/>
      <c r="HAF506" s="46"/>
      <c r="HAG506" s="46"/>
      <c r="HAH506" s="46"/>
      <c r="HAI506" s="46"/>
      <c r="HAJ506" s="46"/>
      <c r="HAK506" s="46"/>
      <c r="HAL506" s="46"/>
      <c r="HAM506" s="46"/>
      <c r="HAN506" s="46"/>
      <c r="HAO506" s="46"/>
      <c r="HAP506" s="46"/>
      <c r="HAQ506" s="46"/>
      <c r="HAR506" s="46"/>
      <c r="HAS506" s="46"/>
      <c r="HAT506" s="46"/>
      <c r="HAU506" s="46"/>
      <c r="HAV506" s="46"/>
      <c r="HAW506" s="46"/>
      <c r="HAX506" s="46"/>
      <c r="HAY506" s="46"/>
      <c r="HAZ506" s="46"/>
      <c r="HBA506" s="46"/>
      <c r="HBB506" s="46"/>
      <c r="HBC506" s="46"/>
      <c r="HBD506" s="46"/>
      <c r="HBE506" s="46"/>
      <c r="HBF506" s="46"/>
      <c r="HBG506" s="46"/>
      <c r="HBH506" s="46"/>
      <c r="HBI506" s="46"/>
      <c r="HBJ506" s="46"/>
      <c r="HBK506" s="46"/>
      <c r="HBL506" s="46"/>
      <c r="HBM506" s="46"/>
      <c r="HBN506" s="46"/>
      <c r="HBO506" s="46"/>
      <c r="HBP506" s="46"/>
      <c r="HBQ506" s="46"/>
      <c r="HBR506" s="46"/>
      <c r="HBS506" s="46"/>
      <c r="HBT506" s="46"/>
      <c r="HBU506" s="46"/>
      <c r="HBV506" s="46"/>
      <c r="HBW506" s="46"/>
      <c r="HBX506" s="46"/>
      <c r="HBY506" s="46"/>
      <c r="HBZ506" s="46"/>
      <c r="HCA506" s="46"/>
      <c r="HCB506" s="46"/>
      <c r="HCC506" s="46"/>
      <c r="HCD506" s="46"/>
      <c r="HCE506" s="46"/>
      <c r="HCF506" s="46"/>
      <c r="HCG506" s="46"/>
      <c r="HCH506" s="46"/>
      <c r="HCI506" s="46"/>
      <c r="HCJ506" s="46"/>
      <c r="HCK506" s="46"/>
      <c r="HCL506" s="46"/>
      <c r="HCM506" s="46"/>
      <c r="HCN506" s="46"/>
      <c r="HCO506" s="46"/>
      <c r="HCP506" s="46"/>
      <c r="HCQ506" s="46"/>
      <c r="HCR506" s="46"/>
      <c r="HCS506" s="46"/>
      <c r="HCT506" s="46"/>
      <c r="HCU506" s="46"/>
      <c r="HCV506" s="46"/>
      <c r="HCW506" s="46"/>
      <c r="HCX506" s="46"/>
      <c r="HCY506" s="46"/>
      <c r="HCZ506" s="46"/>
      <c r="HDA506" s="46"/>
      <c r="HDB506" s="46"/>
      <c r="HDC506" s="46"/>
      <c r="HDD506" s="46"/>
      <c r="HDE506" s="46"/>
      <c r="HDF506" s="46"/>
      <c r="HDG506" s="46"/>
      <c r="HDH506" s="46"/>
      <c r="HDI506" s="46"/>
      <c r="HDJ506" s="46"/>
      <c r="HDK506" s="46"/>
      <c r="HDL506" s="46"/>
      <c r="HDM506" s="46"/>
      <c r="HDN506" s="46"/>
      <c r="HDO506" s="46"/>
      <c r="HDP506" s="46"/>
      <c r="HDQ506" s="46"/>
      <c r="HDR506" s="46"/>
      <c r="HDS506" s="46"/>
      <c r="HDT506" s="46"/>
      <c r="HDU506" s="46"/>
      <c r="HDV506" s="46"/>
      <c r="HDW506" s="46"/>
      <c r="HDX506" s="46"/>
      <c r="HDY506" s="46"/>
      <c r="HDZ506" s="46"/>
      <c r="HEA506" s="46"/>
      <c r="HEB506" s="46"/>
      <c r="HEC506" s="46"/>
      <c r="HED506" s="46"/>
      <c r="HEE506" s="46"/>
      <c r="HEF506" s="46"/>
      <c r="HEG506" s="46"/>
      <c r="HEH506" s="46"/>
      <c r="HEI506" s="46"/>
      <c r="HEJ506" s="46"/>
      <c r="HEK506" s="46"/>
      <c r="HEL506" s="46"/>
      <c r="HEM506" s="46"/>
      <c r="HEN506" s="46"/>
      <c r="HEO506" s="46"/>
      <c r="HEP506" s="46"/>
      <c r="HEQ506" s="46"/>
      <c r="HER506" s="46"/>
      <c r="HES506" s="46"/>
      <c r="HET506" s="46"/>
      <c r="HEU506" s="46"/>
      <c r="HEV506" s="46"/>
      <c r="HEW506" s="46"/>
      <c r="HEX506" s="46"/>
      <c r="HEY506" s="46"/>
      <c r="HEZ506" s="46"/>
      <c r="HFA506" s="46"/>
      <c r="HFB506" s="46"/>
      <c r="HFC506" s="46"/>
      <c r="HFD506" s="46"/>
      <c r="HFE506" s="46"/>
      <c r="HFF506" s="46"/>
      <c r="HFG506" s="46"/>
      <c r="HFH506" s="46"/>
      <c r="HFI506" s="46"/>
      <c r="HFJ506" s="46"/>
      <c r="HFK506" s="46"/>
      <c r="HFL506" s="46"/>
      <c r="HFM506" s="46"/>
      <c r="HFN506" s="46"/>
      <c r="HFO506" s="46"/>
      <c r="HFP506" s="46"/>
      <c r="HFQ506" s="46"/>
      <c r="HFR506" s="46"/>
      <c r="HFS506" s="46"/>
      <c r="HFT506" s="46"/>
      <c r="HFU506" s="46"/>
      <c r="HFV506" s="46"/>
      <c r="HFW506" s="46"/>
      <c r="HFX506" s="46"/>
      <c r="HFY506" s="46"/>
      <c r="HFZ506" s="46"/>
      <c r="HGA506" s="46"/>
      <c r="HGB506" s="46"/>
      <c r="HGC506" s="46"/>
      <c r="HGD506" s="46"/>
      <c r="HGE506" s="46"/>
      <c r="HGF506" s="46"/>
      <c r="HGG506" s="46"/>
      <c r="HGH506" s="46"/>
      <c r="HGI506" s="46"/>
      <c r="HGJ506" s="46"/>
      <c r="HGK506" s="46"/>
      <c r="HGL506" s="46"/>
      <c r="HGM506" s="46"/>
      <c r="HGN506" s="46"/>
      <c r="HGO506" s="46"/>
      <c r="HGP506" s="46"/>
      <c r="HGQ506" s="46"/>
      <c r="HGR506" s="46"/>
      <c r="HGS506" s="46"/>
      <c r="HGT506" s="46"/>
      <c r="HGU506" s="46"/>
      <c r="HGV506" s="46"/>
      <c r="HGW506" s="46"/>
      <c r="HGX506" s="46"/>
      <c r="HGY506" s="46"/>
      <c r="HGZ506" s="46"/>
      <c r="HHA506" s="46"/>
      <c r="HHB506" s="46"/>
      <c r="HHC506" s="46"/>
      <c r="HHD506" s="46"/>
      <c r="HHE506" s="46"/>
      <c r="HHF506" s="46"/>
      <c r="HHG506" s="46"/>
      <c r="HHH506" s="46"/>
      <c r="HHI506" s="46"/>
      <c r="HHJ506" s="46"/>
      <c r="HHK506" s="46"/>
      <c r="HHM506" s="46"/>
      <c r="HHO506" s="46"/>
      <c r="HHP506" s="46"/>
      <c r="HHQ506" s="46"/>
      <c r="HHR506" s="46"/>
      <c r="HHS506" s="46"/>
      <c r="HHT506" s="46"/>
      <c r="HHU506" s="46"/>
      <c r="HHV506" s="46"/>
      <c r="HIA506" s="46"/>
      <c r="HIB506" s="46"/>
      <c r="HIC506" s="46"/>
      <c r="HID506" s="46"/>
      <c r="HIE506" s="46"/>
      <c r="HIF506" s="46"/>
      <c r="HIG506" s="46"/>
      <c r="HIH506" s="46"/>
      <c r="HII506" s="46"/>
      <c r="HIJ506" s="46"/>
      <c r="HIK506" s="46"/>
      <c r="HIL506" s="46"/>
      <c r="HIM506" s="46"/>
      <c r="HIN506" s="46"/>
      <c r="HIO506" s="46"/>
      <c r="HIP506" s="46"/>
      <c r="HIQ506" s="46"/>
      <c r="HIR506" s="46"/>
      <c r="HIS506" s="46"/>
      <c r="HIT506" s="46"/>
      <c r="HIU506" s="46"/>
      <c r="HIV506" s="46"/>
      <c r="HIW506" s="46"/>
      <c r="HIX506" s="46"/>
      <c r="HIY506" s="46"/>
      <c r="HIZ506" s="46"/>
      <c r="HJA506" s="46"/>
      <c r="HJB506" s="46"/>
      <c r="HJC506" s="46"/>
      <c r="HJD506" s="46"/>
      <c r="HJE506" s="46"/>
      <c r="HJF506" s="46"/>
      <c r="HJG506" s="46"/>
      <c r="HJH506" s="46"/>
      <c r="HJI506" s="46"/>
      <c r="HJJ506" s="46"/>
      <c r="HJK506" s="46"/>
      <c r="HJL506" s="46"/>
      <c r="HJM506" s="46"/>
      <c r="HJN506" s="46"/>
      <c r="HJO506" s="46"/>
      <c r="HJP506" s="46"/>
      <c r="HJQ506" s="46"/>
      <c r="HJR506" s="46"/>
      <c r="HJS506" s="46"/>
      <c r="HJT506" s="46"/>
      <c r="HJU506" s="46"/>
      <c r="HJV506" s="46"/>
      <c r="HJW506" s="46"/>
      <c r="HJX506" s="46"/>
      <c r="HJY506" s="46"/>
      <c r="HJZ506" s="46"/>
      <c r="HKA506" s="46"/>
      <c r="HKB506" s="46"/>
      <c r="HKC506" s="46"/>
      <c r="HKD506" s="46"/>
      <c r="HKE506" s="46"/>
      <c r="HKF506" s="46"/>
      <c r="HKG506" s="46"/>
      <c r="HKH506" s="46"/>
      <c r="HKI506" s="46"/>
      <c r="HKJ506" s="46"/>
      <c r="HKK506" s="46"/>
      <c r="HKL506" s="46"/>
      <c r="HKM506" s="46"/>
      <c r="HKN506" s="46"/>
      <c r="HKO506" s="46"/>
      <c r="HKP506" s="46"/>
      <c r="HKQ506" s="46"/>
      <c r="HKR506" s="46"/>
      <c r="HKS506" s="46"/>
      <c r="HKT506" s="46"/>
      <c r="HKU506" s="46"/>
      <c r="HKV506" s="46"/>
      <c r="HKW506" s="46"/>
      <c r="HKX506" s="46"/>
      <c r="HKY506" s="46"/>
      <c r="HKZ506" s="46"/>
      <c r="HLA506" s="46"/>
      <c r="HLB506" s="46"/>
      <c r="HLC506" s="46"/>
      <c r="HLD506" s="46"/>
      <c r="HLE506" s="46"/>
      <c r="HLF506" s="46"/>
      <c r="HLG506" s="46"/>
      <c r="HLH506" s="46"/>
      <c r="HLI506" s="46"/>
      <c r="HLJ506" s="46"/>
      <c r="HLK506" s="46"/>
      <c r="HLL506" s="46"/>
      <c r="HLM506" s="46"/>
      <c r="HLN506" s="46"/>
      <c r="HLO506" s="46"/>
      <c r="HLP506" s="46"/>
      <c r="HLQ506" s="46"/>
      <c r="HLR506" s="46"/>
      <c r="HLS506" s="46"/>
      <c r="HLT506" s="46"/>
      <c r="HLU506" s="46"/>
      <c r="HLV506" s="46"/>
      <c r="HLW506" s="46"/>
      <c r="HLX506" s="46"/>
      <c r="HLY506" s="46"/>
      <c r="HLZ506" s="46"/>
      <c r="HMA506" s="46"/>
      <c r="HMB506" s="46"/>
      <c r="HMC506" s="46"/>
      <c r="HMD506" s="46"/>
      <c r="HME506" s="46"/>
      <c r="HMF506" s="46"/>
      <c r="HMG506" s="46"/>
      <c r="HMH506" s="46"/>
      <c r="HMI506" s="46"/>
      <c r="HMJ506" s="46"/>
      <c r="HMK506" s="46"/>
      <c r="HML506" s="46"/>
      <c r="HMM506" s="46"/>
      <c r="HMN506" s="46"/>
      <c r="HMO506" s="46"/>
      <c r="HMP506" s="46"/>
      <c r="HMQ506" s="46"/>
      <c r="HMR506" s="46"/>
      <c r="HMS506" s="46"/>
      <c r="HMT506" s="46"/>
      <c r="HMU506" s="46"/>
      <c r="HMV506" s="46"/>
      <c r="HMW506" s="46"/>
      <c r="HMX506" s="46"/>
      <c r="HMY506" s="46"/>
      <c r="HMZ506" s="46"/>
      <c r="HNA506" s="46"/>
      <c r="HNB506" s="46"/>
      <c r="HNC506" s="46"/>
      <c r="HND506" s="46"/>
      <c r="HNE506" s="46"/>
      <c r="HNF506" s="46"/>
      <c r="HNG506" s="46"/>
      <c r="HNH506" s="46"/>
      <c r="HNI506" s="46"/>
      <c r="HNJ506" s="46"/>
      <c r="HNK506" s="46"/>
      <c r="HNL506" s="46"/>
      <c r="HNM506" s="46"/>
      <c r="HNN506" s="46"/>
      <c r="HNO506" s="46"/>
      <c r="HNP506" s="46"/>
      <c r="HNQ506" s="46"/>
      <c r="HNR506" s="46"/>
      <c r="HNS506" s="46"/>
      <c r="HNT506" s="46"/>
      <c r="HNU506" s="46"/>
      <c r="HNV506" s="46"/>
      <c r="HNW506" s="46"/>
      <c r="HNX506" s="46"/>
      <c r="HNY506" s="46"/>
      <c r="HNZ506" s="46"/>
      <c r="HOA506" s="46"/>
      <c r="HOB506" s="46"/>
      <c r="HOC506" s="46"/>
      <c r="HOD506" s="46"/>
      <c r="HOE506" s="46"/>
      <c r="HOF506" s="46"/>
      <c r="HOG506" s="46"/>
      <c r="HOH506" s="46"/>
      <c r="HOI506" s="46"/>
      <c r="HOJ506" s="46"/>
      <c r="HOK506" s="46"/>
      <c r="HOL506" s="46"/>
      <c r="HOM506" s="46"/>
      <c r="HON506" s="46"/>
      <c r="HOO506" s="46"/>
      <c r="HOP506" s="46"/>
      <c r="HOQ506" s="46"/>
      <c r="HOR506" s="46"/>
      <c r="HOS506" s="46"/>
      <c r="HOT506" s="46"/>
      <c r="HOU506" s="46"/>
      <c r="HOV506" s="46"/>
      <c r="HOW506" s="46"/>
      <c r="HOX506" s="46"/>
      <c r="HOY506" s="46"/>
      <c r="HOZ506" s="46"/>
      <c r="HPA506" s="46"/>
      <c r="HPB506" s="46"/>
      <c r="HPC506" s="46"/>
      <c r="HPD506" s="46"/>
      <c r="HPE506" s="46"/>
      <c r="HPF506" s="46"/>
      <c r="HPG506" s="46"/>
      <c r="HPH506" s="46"/>
      <c r="HPI506" s="46"/>
      <c r="HPJ506" s="46"/>
      <c r="HPK506" s="46"/>
      <c r="HPL506" s="46"/>
      <c r="HPM506" s="46"/>
      <c r="HPN506" s="46"/>
      <c r="HPO506" s="46"/>
      <c r="HPP506" s="46"/>
      <c r="HPQ506" s="46"/>
      <c r="HPR506" s="46"/>
      <c r="HPS506" s="46"/>
      <c r="HPT506" s="46"/>
      <c r="HPU506" s="46"/>
      <c r="HPV506" s="46"/>
      <c r="HPW506" s="46"/>
      <c r="HPX506" s="46"/>
      <c r="HPY506" s="46"/>
      <c r="HPZ506" s="46"/>
      <c r="HQA506" s="46"/>
      <c r="HQB506" s="46"/>
      <c r="HQC506" s="46"/>
      <c r="HQD506" s="46"/>
      <c r="HQE506" s="46"/>
      <c r="HQF506" s="46"/>
      <c r="HQG506" s="46"/>
      <c r="HQH506" s="46"/>
      <c r="HQI506" s="46"/>
      <c r="HQJ506" s="46"/>
      <c r="HQK506" s="46"/>
      <c r="HQL506" s="46"/>
      <c r="HQM506" s="46"/>
      <c r="HQN506" s="46"/>
      <c r="HQO506" s="46"/>
      <c r="HQP506" s="46"/>
      <c r="HQQ506" s="46"/>
      <c r="HQR506" s="46"/>
      <c r="HQS506" s="46"/>
      <c r="HQT506" s="46"/>
      <c r="HQU506" s="46"/>
      <c r="HQV506" s="46"/>
      <c r="HQW506" s="46"/>
      <c r="HQX506" s="46"/>
      <c r="HQY506" s="46"/>
      <c r="HQZ506" s="46"/>
      <c r="HRA506" s="46"/>
      <c r="HRB506" s="46"/>
      <c r="HRC506" s="46"/>
      <c r="HRD506" s="46"/>
      <c r="HRE506" s="46"/>
      <c r="HRF506" s="46"/>
      <c r="HRG506" s="46"/>
      <c r="HRI506" s="46"/>
      <c r="HRK506" s="46"/>
      <c r="HRL506" s="46"/>
      <c r="HRM506" s="46"/>
      <c r="HRN506" s="46"/>
      <c r="HRO506" s="46"/>
      <c r="HRP506" s="46"/>
      <c r="HRQ506" s="46"/>
      <c r="HRR506" s="46"/>
      <c r="HRW506" s="46"/>
      <c r="HRX506" s="46"/>
      <c r="HRY506" s="46"/>
      <c r="HRZ506" s="46"/>
      <c r="HSA506" s="46"/>
      <c r="HSB506" s="46"/>
      <c r="HSC506" s="46"/>
      <c r="HSD506" s="46"/>
      <c r="HSE506" s="46"/>
      <c r="HSF506" s="46"/>
      <c r="HSG506" s="46"/>
      <c r="HSH506" s="46"/>
      <c r="HSI506" s="46"/>
      <c r="HSJ506" s="46"/>
      <c r="HSK506" s="46"/>
      <c r="HSL506" s="46"/>
      <c r="HSM506" s="46"/>
      <c r="HSN506" s="46"/>
      <c r="HSO506" s="46"/>
      <c r="HSP506" s="46"/>
      <c r="HSQ506" s="46"/>
      <c r="HSR506" s="46"/>
      <c r="HSS506" s="46"/>
      <c r="HST506" s="46"/>
      <c r="HSU506" s="46"/>
      <c r="HSV506" s="46"/>
      <c r="HSW506" s="46"/>
      <c r="HSX506" s="46"/>
      <c r="HSY506" s="46"/>
      <c r="HSZ506" s="46"/>
      <c r="HTA506" s="46"/>
      <c r="HTB506" s="46"/>
      <c r="HTC506" s="46"/>
      <c r="HTD506" s="46"/>
      <c r="HTE506" s="46"/>
      <c r="HTF506" s="46"/>
      <c r="HTG506" s="46"/>
      <c r="HTH506" s="46"/>
      <c r="HTI506" s="46"/>
      <c r="HTJ506" s="46"/>
      <c r="HTK506" s="46"/>
      <c r="HTL506" s="46"/>
      <c r="HTM506" s="46"/>
      <c r="HTN506" s="46"/>
      <c r="HTO506" s="46"/>
      <c r="HTP506" s="46"/>
      <c r="HTQ506" s="46"/>
      <c r="HTR506" s="46"/>
      <c r="HTS506" s="46"/>
      <c r="HTT506" s="46"/>
      <c r="HTU506" s="46"/>
      <c r="HTV506" s="46"/>
      <c r="HTW506" s="46"/>
      <c r="HTX506" s="46"/>
      <c r="HTY506" s="46"/>
      <c r="HTZ506" s="46"/>
      <c r="HUA506" s="46"/>
      <c r="HUB506" s="46"/>
      <c r="HUC506" s="46"/>
      <c r="HUD506" s="46"/>
      <c r="HUE506" s="46"/>
      <c r="HUF506" s="46"/>
      <c r="HUG506" s="46"/>
      <c r="HUH506" s="46"/>
      <c r="HUI506" s="46"/>
      <c r="HUJ506" s="46"/>
      <c r="HUK506" s="46"/>
      <c r="HUL506" s="46"/>
      <c r="HUM506" s="46"/>
      <c r="HUN506" s="46"/>
      <c r="HUO506" s="46"/>
      <c r="HUP506" s="46"/>
      <c r="HUQ506" s="46"/>
      <c r="HUR506" s="46"/>
      <c r="HUS506" s="46"/>
      <c r="HUT506" s="46"/>
      <c r="HUU506" s="46"/>
      <c r="HUV506" s="46"/>
      <c r="HUW506" s="46"/>
      <c r="HUX506" s="46"/>
      <c r="HUY506" s="46"/>
      <c r="HUZ506" s="46"/>
      <c r="HVA506" s="46"/>
      <c r="HVB506" s="46"/>
      <c r="HVC506" s="46"/>
      <c r="HVD506" s="46"/>
      <c r="HVE506" s="46"/>
      <c r="HVF506" s="46"/>
      <c r="HVG506" s="46"/>
      <c r="HVH506" s="46"/>
      <c r="HVI506" s="46"/>
      <c r="HVJ506" s="46"/>
      <c r="HVK506" s="46"/>
      <c r="HVL506" s="46"/>
      <c r="HVM506" s="46"/>
      <c r="HVN506" s="46"/>
      <c r="HVO506" s="46"/>
      <c r="HVP506" s="46"/>
      <c r="HVQ506" s="46"/>
      <c r="HVR506" s="46"/>
      <c r="HVS506" s="46"/>
      <c r="HVT506" s="46"/>
      <c r="HVU506" s="46"/>
      <c r="HVV506" s="46"/>
      <c r="HVW506" s="46"/>
      <c r="HVX506" s="46"/>
      <c r="HVY506" s="46"/>
      <c r="HVZ506" s="46"/>
      <c r="HWA506" s="46"/>
      <c r="HWB506" s="46"/>
      <c r="HWC506" s="46"/>
      <c r="HWD506" s="46"/>
      <c r="HWE506" s="46"/>
      <c r="HWF506" s="46"/>
      <c r="HWG506" s="46"/>
      <c r="HWH506" s="46"/>
      <c r="HWI506" s="46"/>
      <c r="HWJ506" s="46"/>
      <c r="HWK506" s="46"/>
      <c r="HWL506" s="46"/>
      <c r="HWM506" s="46"/>
      <c r="HWN506" s="46"/>
      <c r="HWO506" s="46"/>
      <c r="HWP506" s="46"/>
      <c r="HWQ506" s="46"/>
      <c r="HWR506" s="46"/>
      <c r="HWS506" s="46"/>
      <c r="HWT506" s="46"/>
      <c r="HWU506" s="46"/>
      <c r="HWV506" s="46"/>
      <c r="HWW506" s="46"/>
      <c r="HWX506" s="46"/>
      <c r="HWY506" s="46"/>
      <c r="HWZ506" s="46"/>
      <c r="HXA506" s="46"/>
      <c r="HXB506" s="46"/>
      <c r="HXC506" s="46"/>
      <c r="HXD506" s="46"/>
      <c r="HXE506" s="46"/>
      <c r="HXF506" s="46"/>
      <c r="HXG506" s="46"/>
      <c r="HXH506" s="46"/>
      <c r="HXI506" s="46"/>
      <c r="HXJ506" s="46"/>
      <c r="HXK506" s="46"/>
      <c r="HXL506" s="46"/>
      <c r="HXM506" s="46"/>
      <c r="HXN506" s="46"/>
      <c r="HXO506" s="46"/>
      <c r="HXP506" s="46"/>
      <c r="HXQ506" s="46"/>
      <c r="HXR506" s="46"/>
      <c r="HXS506" s="46"/>
      <c r="HXT506" s="46"/>
      <c r="HXU506" s="46"/>
      <c r="HXV506" s="46"/>
      <c r="HXW506" s="46"/>
      <c r="HXX506" s="46"/>
      <c r="HXY506" s="46"/>
      <c r="HXZ506" s="46"/>
      <c r="HYA506" s="46"/>
      <c r="HYB506" s="46"/>
      <c r="HYC506" s="46"/>
      <c r="HYD506" s="46"/>
      <c r="HYE506" s="46"/>
      <c r="HYF506" s="46"/>
      <c r="HYG506" s="46"/>
      <c r="HYH506" s="46"/>
      <c r="HYI506" s="46"/>
      <c r="HYJ506" s="46"/>
      <c r="HYK506" s="46"/>
      <c r="HYL506" s="46"/>
      <c r="HYM506" s="46"/>
      <c r="HYN506" s="46"/>
      <c r="HYO506" s="46"/>
      <c r="HYP506" s="46"/>
      <c r="HYQ506" s="46"/>
      <c r="HYR506" s="46"/>
      <c r="HYS506" s="46"/>
      <c r="HYT506" s="46"/>
      <c r="HYU506" s="46"/>
      <c r="HYV506" s="46"/>
      <c r="HYW506" s="46"/>
      <c r="HYX506" s="46"/>
      <c r="HYY506" s="46"/>
      <c r="HYZ506" s="46"/>
      <c r="HZA506" s="46"/>
      <c r="HZB506" s="46"/>
      <c r="HZC506" s="46"/>
      <c r="HZD506" s="46"/>
      <c r="HZE506" s="46"/>
      <c r="HZF506" s="46"/>
      <c r="HZG506" s="46"/>
      <c r="HZH506" s="46"/>
      <c r="HZI506" s="46"/>
      <c r="HZJ506" s="46"/>
      <c r="HZK506" s="46"/>
      <c r="HZL506" s="46"/>
      <c r="HZM506" s="46"/>
      <c r="HZN506" s="46"/>
      <c r="HZO506" s="46"/>
      <c r="HZP506" s="46"/>
      <c r="HZQ506" s="46"/>
      <c r="HZR506" s="46"/>
      <c r="HZS506" s="46"/>
      <c r="HZT506" s="46"/>
      <c r="HZU506" s="46"/>
      <c r="HZV506" s="46"/>
      <c r="HZW506" s="46"/>
      <c r="HZX506" s="46"/>
      <c r="HZY506" s="46"/>
      <c r="HZZ506" s="46"/>
      <c r="IAA506" s="46"/>
      <c r="IAB506" s="46"/>
      <c r="IAC506" s="46"/>
      <c r="IAD506" s="46"/>
      <c r="IAE506" s="46"/>
      <c r="IAF506" s="46"/>
      <c r="IAG506" s="46"/>
      <c r="IAH506" s="46"/>
      <c r="IAI506" s="46"/>
      <c r="IAJ506" s="46"/>
      <c r="IAK506" s="46"/>
      <c r="IAL506" s="46"/>
      <c r="IAM506" s="46"/>
      <c r="IAN506" s="46"/>
      <c r="IAO506" s="46"/>
      <c r="IAP506" s="46"/>
      <c r="IAQ506" s="46"/>
      <c r="IAR506" s="46"/>
      <c r="IAS506" s="46"/>
      <c r="IAT506" s="46"/>
      <c r="IAU506" s="46"/>
      <c r="IAV506" s="46"/>
      <c r="IAW506" s="46"/>
      <c r="IAX506" s="46"/>
      <c r="IAY506" s="46"/>
      <c r="IAZ506" s="46"/>
      <c r="IBA506" s="46"/>
      <c r="IBB506" s="46"/>
      <c r="IBC506" s="46"/>
      <c r="IBE506" s="46"/>
      <c r="IBG506" s="46"/>
      <c r="IBH506" s="46"/>
      <c r="IBI506" s="46"/>
      <c r="IBJ506" s="46"/>
      <c r="IBK506" s="46"/>
      <c r="IBL506" s="46"/>
      <c r="IBM506" s="46"/>
      <c r="IBN506" s="46"/>
      <c r="IBS506" s="46"/>
      <c r="IBT506" s="46"/>
      <c r="IBU506" s="46"/>
      <c r="IBV506" s="46"/>
      <c r="IBW506" s="46"/>
      <c r="IBX506" s="46"/>
      <c r="IBY506" s="46"/>
      <c r="IBZ506" s="46"/>
      <c r="ICA506" s="46"/>
      <c r="ICB506" s="46"/>
      <c r="ICC506" s="46"/>
      <c r="ICD506" s="46"/>
      <c r="ICE506" s="46"/>
      <c r="ICF506" s="46"/>
      <c r="ICG506" s="46"/>
      <c r="ICH506" s="46"/>
      <c r="ICI506" s="46"/>
      <c r="ICJ506" s="46"/>
      <c r="ICK506" s="46"/>
      <c r="ICL506" s="46"/>
      <c r="ICM506" s="46"/>
      <c r="ICN506" s="46"/>
      <c r="ICO506" s="46"/>
      <c r="ICP506" s="46"/>
      <c r="ICQ506" s="46"/>
      <c r="ICR506" s="46"/>
      <c r="ICS506" s="46"/>
      <c r="ICT506" s="46"/>
      <c r="ICU506" s="46"/>
      <c r="ICV506" s="46"/>
      <c r="ICW506" s="46"/>
      <c r="ICX506" s="46"/>
      <c r="ICY506" s="46"/>
      <c r="ICZ506" s="46"/>
      <c r="IDA506" s="46"/>
      <c r="IDB506" s="46"/>
      <c r="IDC506" s="46"/>
      <c r="IDD506" s="46"/>
      <c r="IDE506" s="46"/>
      <c r="IDF506" s="46"/>
      <c r="IDG506" s="46"/>
      <c r="IDH506" s="46"/>
      <c r="IDI506" s="46"/>
      <c r="IDJ506" s="46"/>
      <c r="IDK506" s="46"/>
      <c r="IDL506" s="46"/>
      <c r="IDM506" s="46"/>
      <c r="IDN506" s="46"/>
      <c r="IDO506" s="46"/>
      <c r="IDP506" s="46"/>
      <c r="IDQ506" s="46"/>
      <c r="IDR506" s="46"/>
      <c r="IDS506" s="46"/>
      <c r="IDT506" s="46"/>
      <c r="IDU506" s="46"/>
      <c r="IDV506" s="46"/>
      <c r="IDW506" s="46"/>
      <c r="IDX506" s="46"/>
      <c r="IDY506" s="46"/>
      <c r="IDZ506" s="46"/>
      <c r="IEA506" s="46"/>
      <c r="IEB506" s="46"/>
      <c r="IEC506" s="46"/>
      <c r="IED506" s="46"/>
      <c r="IEE506" s="46"/>
      <c r="IEF506" s="46"/>
      <c r="IEG506" s="46"/>
      <c r="IEH506" s="46"/>
      <c r="IEI506" s="46"/>
      <c r="IEJ506" s="46"/>
      <c r="IEK506" s="46"/>
      <c r="IEL506" s="46"/>
      <c r="IEM506" s="46"/>
      <c r="IEN506" s="46"/>
      <c r="IEO506" s="46"/>
      <c r="IEP506" s="46"/>
      <c r="IEQ506" s="46"/>
      <c r="IER506" s="46"/>
      <c r="IES506" s="46"/>
      <c r="IET506" s="46"/>
      <c r="IEU506" s="46"/>
      <c r="IEV506" s="46"/>
      <c r="IEW506" s="46"/>
      <c r="IEX506" s="46"/>
      <c r="IEY506" s="46"/>
      <c r="IEZ506" s="46"/>
      <c r="IFA506" s="46"/>
      <c r="IFB506" s="46"/>
      <c r="IFC506" s="46"/>
      <c r="IFD506" s="46"/>
      <c r="IFE506" s="46"/>
      <c r="IFF506" s="46"/>
      <c r="IFG506" s="46"/>
      <c r="IFH506" s="46"/>
      <c r="IFI506" s="46"/>
      <c r="IFJ506" s="46"/>
      <c r="IFK506" s="46"/>
      <c r="IFL506" s="46"/>
      <c r="IFM506" s="46"/>
      <c r="IFN506" s="46"/>
      <c r="IFO506" s="46"/>
      <c r="IFP506" s="46"/>
      <c r="IFQ506" s="46"/>
      <c r="IFR506" s="46"/>
      <c r="IFS506" s="46"/>
      <c r="IFT506" s="46"/>
      <c r="IFU506" s="46"/>
      <c r="IFV506" s="46"/>
      <c r="IFW506" s="46"/>
      <c r="IFX506" s="46"/>
      <c r="IFY506" s="46"/>
      <c r="IFZ506" s="46"/>
      <c r="IGA506" s="46"/>
      <c r="IGB506" s="46"/>
      <c r="IGC506" s="46"/>
      <c r="IGD506" s="46"/>
      <c r="IGE506" s="46"/>
      <c r="IGF506" s="46"/>
      <c r="IGG506" s="46"/>
      <c r="IGH506" s="46"/>
      <c r="IGI506" s="46"/>
      <c r="IGJ506" s="46"/>
      <c r="IGK506" s="46"/>
      <c r="IGL506" s="46"/>
      <c r="IGM506" s="46"/>
      <c r="IGN506" s="46"/>
      <c r="IGO506" s="46"/>
      <c r="IGP506" s="46"/>
      <c r="IGQ506" s="46"/>
      <c r="IGR506" s="46"/>
      <c r="IGS506" s="46"/>
      <c r="IGT506" s="46"/>
      <c r="IGU506" s="46"/>
      <c r="IGV506" s="46"/>
      <c r="IGW506" s="46"/>
      <c r="IGX506" s="46"/>
      <c r="IGY506" s="46"/>
      <c r="IGZ506" s="46"/>
      <c r="IHA506" s="46"/>
      <c r="IHB506" s="46"/>
      <c r="IHC506" s="46"/>
      <c r="IHD506" s="46"/>
      <c r="IHE506" s="46"/>
      <c r="IHF506" s="46"/>
      <c r="IHG506" s="46"/>
      <c r="IHH506" s="46"/>
      <c r="IHI506" s="46"/>
      <c r="IHJ506" s="46"/>
      <c r="IHK506" s="46"/>
      <c r="IHL506" s="46"/>
      <c r="IHM506" s="46"/>
      <c r="IHN506" s="46"/>
      <c r="IHO506" s="46"/>
      <c r="IHP506" s="46"/>
      <c r="IHQ506" s="46"/>
      <c r="IHR506" s="46"/>
      <c r="IHS506" s="46"/>
      <c r="IHT506" s="46"/>
      <c r="IHU506" s="46"/>
      <c r="IHV506" s="46"/>
      <c r="IHW506" s="46"/>
      <c r="IHX506" s="46"/>
      <c r="IHY506" s="46"/>
      <c r="IHZ506" s="46"/>
      <c r="IIA506" s="46"/>
      <c r="IIB506" s="46"/>
      <c r="IIC506" s="46"/>
      <c r="IID506" s="46"/>
      <c r="IIE506" s="46"/>
      <c r="IIF506" s="46"/>
      <c r="IIG506" s="46"/>
      <c r="IIH506" s="46"/>
      <c r="III506" s="46"/>
      <c r="IIJ506" s="46"/>
      <c r="IIK506" s="46"/>
      <c r="IIL506" s="46"/>
      <c r="IIM506" s="46"/>
      <c r="IIN506" s="46"/>
      <c r="IIO506" s="46"/>
      <c r="IIP506" s="46"/>
      <c r="IIQ506" s="46"/>
      <c r="IIR506" s="46"/>
      <c r="IIS506" s="46"/>
      <c r="IIT506" s="46"/>
      <c r="IIU506" s="46"/>
      <c r="IIV506" s="46"/>
      <c r="IIW506" s="46"/>
      <c r="IIX506" s="46"/>
      <c r="IIY506" s="46"/>
      <c r="IIZ506" s="46"/>
      <c r="IJA506" s="46"/>
      <c r="IJB506" s="46"/>
      <c r="IJC506" s="46"/>
      <c r="IJD506" s="46"/>
      <c r="IJE506" s="46"/>
      <c r="IJF506" s="46"/>
      <c r="IJG506" s="46"/>
      <c r="IJH506" s="46"/>
      <c r="IJI506" s="46"/>
      <c r="IJJ506" s="46"/>
      <c r="IJK506" s="46"/>
      <c r="IJL506" s="46"/>
      <c r="IJM506" s="46"/>
      <c r="IJN506" s="46"/>
      <c r="IJO506" s="46"/>
      <c r="IJP506" s="46"/>
      <c r="IJQ506" s="46"/>
      <c r="IJR506" s="46"/>
      <c r="IJS506" s="46"/>
      <c r="IJT506" s="46"/>
      <c r="IJU506" s="46"/>
      <c r="IJV506" s="46"/>
      <c r="IJW506" s="46"/>
      <c r="IJX506" s="46"/>
      <c r="IJY506" s="46"/>
      <c r="IJZ506" s="46"/>
      <c r="IKA506" s="46"/>
      <c r="IKB506" s="46"/>
      <c r="IKC506" s="46"/>
      <c r="IKD506" s="46"/>
      <c r="IKE506" s="46"/>
      <c r="IKF506" s="46"/>
      <c r="IKG506" s="46"/>
      <c r="IKH506" s="46"/>
      <c r="IKI506" s="46"/>
      <c r="IKJ506" s="46"/>
      <c r="IKK506" s="46"/>
      <c r="IKL506" s="46"/>
      <c r="IKM506" s="46"/>
      <c r="IKN506" s="46"/>
      <c r="IKO506" s="46"/>
      <c r="IKP506" s="46"/>
      <c r="IKQ506" s="46"/>
      <c r="IKR506" s="46"/>
      <c r="IKS506" s="46"/>
      <c r="IKT506" s="46"/>
      <c r="IKU506" s="46"/>
      <c r="IKV506" s="46"/>
      <c r="IKW506" s="46"/>
      <c r="IKX506" s="46"/>
      <c r="IKY506" s="46"/>
      <c r="ILA506" s="46"/>
      <c r="ILC506" s="46"/>
      <c r="ILD506" s="46"/>
      <c r="ILE506" s="46"/>
      <c r="ILF506" s="46"/>
      <c r="ILG506" s="46"/>
      <c r="ILH506" s="46"/>
      <c r="ILI506" s="46"/>
      <c r="ILJ506" s="46"/>
      <c r="ILO506" s="46"/>
      <c r="ILP506" s="46"/>
      <c r="ILQ506" s="46"/>
      <c r="ILR506" s="46"/>
      <c r="ILS506" s="46"/>
      <c r="ILT506" s="46"/>
      <c r="ILU506" s="46"/>
      <c r="ILV506" s="46"/>
      <c r="ILW506" s="46"/>
      <c r="ILX506" s="46"/>
      <c r="ILY506" s="46"/>
      <c r="ILZ506" s="46"/>
      <c r="IMA506" s="46"/>
      <c r="IMB506" s="46"/>
      <c r="IMC506" s="46"/>
      <c r="IMD506" s="46"/>
      <c r="IME506" s="46"/>
      <c r="IMF506" s="46"/>
      <c r="IMG506" s="46"/>
      <c r="IMH506" s="46"/>
      <c r="IMI506" s="46"/>
      <c r="IMJ506" s="46"/>
      <c r="IMK506" s="46"/>
      <c r="IML506" s="46"/>
      <c r="IMM506" s="46"/>
      <c r="IMN506" s="46"/>
      <c r="IMO506" s="46"/>
      <c r="IMP506" s="46"/>
      <c r="IMQ506" s="46"/>
      <c r="IMR506" s="46"/>
      <c r="IMS506" s="46"/>
      <c r="IMT506" s="46"/>
      <c r="IMU506" s="46"/>
      <c r="IMV506" s="46"/>
      <c r="IMW506" s="46"/>
      <c r="IMX506" s="46"/>
      <c r="IMY506" s="46"/>
      <c r="IMZ506" s="46"/>
      <c r="INA506" s="46"/>
      <c r="INB506" s="46"/>
      <c r="INC506" s="46"/>
      <c r="IND506" s="46"/>
      <c r="INE506" s="46"/>
      <c r="INF506" s="46"/>
      <c r="ING506" s="46"/>
      <c r="INH506" s="46"/>
      <c r="INI506" s="46"/>
      <c r="INJ506" s="46"/>
      <c r="INK506" s="46"/>
      <c r="INL506" s="46"/>
      <c r="INM506" s="46"/>
      <c r="INN506" s="46"/>
      <c r="INO506" s="46"/>
      <c r="INP506" s="46"/>
      <c r="INQ506" s="46"/>
      <c r="INR506" s="46"/>
      <c r="INS506" s="46"/>
      <c r="INT506" s="46"/>
      <c r="INU506" s="46"/>
      <c r="INV506" s="46"/>
      <c r="INW506" s="46"/>
      <c r="INX506" s="46"/>
      <c r="INY506" s="46"/>
      <c r="INZ506" s="46"/>
      <c r="IOA506" s="46"/>
      <c r="IOB506" s="46"/>
      <c r="IOC506" s="46"/>
      <c r="IOD506" s="46"/>
      <c r="IOE506" s="46"/>
      <c r="IOF506" s="46"/>
      <c r="IOG506" s="46"/>
      <c r="IOH506" s="46"/>
      <c r="IOI506" s="46"/>
      <c r="IOJ506" s="46"/>
      <c r="IOK506" s="46"/>
      <c r="IOL506" s="46"/>
      <c r="IOM506" s="46"/>
      <c r="ION506" s="46"/>
      <c r="IOO506" s="46"/>
      <c r="IOP506" s="46"/>
      <c r="IOQ506" s="46"/>
      <c r="IOR506" s="46"/>
      <c r="IOS506" s="46"/>
      <c r="IOT506" s="46"/>
      <c r="IOU506" s="46"/>
      <c r="IOV506" s="46"/>
      <c r="IOW506" s="46"/>
      <c r="IOX506" s="46"/>
      <c r="IOY506" s="46"/>
      <c r="IOZ506" s="46"/>
      <c r="IPA506" s="46"/>
      <c r="IPB506" s="46"/>
      <c r="IPC506" s="46"/>
      <c r="IPD506" s="46"/>
      <c r="IPE506" s="46"/>
      <c r="IPF506" s="46"/>
      <c r="IPG506" s="46"/>
      <c r="IPH506" s="46"/>
      <c r="IPI506" s="46"/>
      <c r="IPJ506" s="46"/>
      <c r="IPK506" s="46"/>
      <c r="IPL506" s="46"/>
      <c r="IPM506" s="46"/>
      <c r="IPN506" s="46"/>
      <c r="IPO506" s="46"/>
      <c r="IPP506" s="46"/>
      <c r="IPQ506" s="46"/>
      <c r="IPR506" s="46"/>
      <c r="IPS506" s="46"/>
      <c r="IPT506" s="46"/>
      <c r="IPU506" s="46"/>
      <c r="IPV506" s="46"/>
      <c r="IPW506" s="46"/>
      <c r="IPX506" s="46"/>
      <c r="IPY506" s="46"/>
      <c r="IPZ506" s="46"/>
      <c r="IQA506" s="46"/>
      <c r="IQB506" s="46"/>
      <c r="IQC506" s="46"/>
      <c r="IQD506" s="46"/>
      <c r="IQE506" s="46"/>
      <c r="IQF506" s="46"/>
      <c r="IQG506" s="46"/>
      <c r="IQH506" s="46"/>
      <c r="IQI506" s="46"/>
      <c r="IQJ506" s="46"/>
      <c r="IQK506" s="46"/>
      <c r="IQL506" s="46"/>
      <c r="IQM506" s="46"/>
      <c r="IQN506" s="46"/>
      <c r="IQO506" s="46"/>
      <c r="IQP506" s="46"/>
      <c r="IQQ506" s="46"/>
      <c r="IQR506" s="46"/>
      <c r="IQS506" s="46"/>
      <c r="IQT506" s="46"/>
      <c r="IQU506" s="46"/>
      <c r="IQV506" s="46"/>
      <c r="IQW506" s="46"/>
      <c r="IQX506" s="46"/>
      <c r="IQY506" s="46"/>
      <c r="IQZ506" s="46"/>
      <c r="IRA506" s="46"/>
      <c r="IRB506" s="46"/>
      <c r="IRC506" s="46"/>
      <c r="IRD506" s="46"/>
      <c r="IRE506" s="46"/>
      <c r="IRF506" s="46"/>
      <c r="IRG506" s="46"/>
      <c r="IRH506" s="46"/>
      <c r="IRI506" s="46"/>
      <c r="IRJ506" s="46"/>
      <c r="IRK506" s="46"/>
      <c r="IRL506" s="46"/>
      <c r="IRM506" s="46"/>
      <c r="IRN506" s="46"/>
      <c r="IRO506" s="46"/>
      <c r="IRP506" s="46"/>
      <c r="IRQ506" s="46"/>
      <c r="IRR506" s="46"/>
      <c r="IRS506" s="46"/>
      <c r="IRT506" s="46"/>
      <c r="IRU506" s="46"/>
      <c r="IRV506" s="46"/>
      <c r="IRW506" s="46"/>
      <c r="IRX506" s="46"/>
      <c r="IRY506" s="46"/>
      <c r="IRZ506" s="46"/>
      <c r="ISA506" s="46"/>
      <c r="ISB506" s="46"/>
      <c r="ISC506" s="46"/>
      <c r="ISD506" s="46"/>
      <c r="ISE506" s="46"/>
      <c r="ISF506" s="46"/>
      <c r="ISG506" s="46"/>
      <c r="ISH506" s="46"/>
      <c r="ISI506" s="46"/>
      <c r="ISJ506" s="46"/>
      <c r="ISK506" s="46"/>
      <c r="ISL506" s="46"/>
      <c r="ISM506" s="46"/>
      <c r="ISN506" s="46"/>
      <c r="ISO506" s="46"/>
      <c r="ISP506" s="46"/>
      <c r="ISQ506" s="46"/>
      <c r="ISR506" s="46"/>
      <c r="ISS506" s="46"/>
      <c r="IST506" s="46"/>
      <c r="ISU506" s="46"/>
      <c r="ISV506" s="46"/>
      <c r="ISW506" s="46"/>
      <c r="ISX506" s="46"/>
      <c r="ISY506" s="46"/>
      <c r="ISZ506" s="46"/>
      <c r="ITA506" s="46"/>
      <c r="ITB506" s="46"/>
      <c r="ITC506" s="46"/>
      <c r="ITD506" s="46"/>
      <c r="ITE506" s="46"/>
      <c r="ITF506" s="46"/>
      <c r="ITG506" s="46"/>
      <c r="ITH506" s="46"/>
      <c r="ITI506" s="46"/>
      <c r="ITJ506" s="46"/>
      <c r="ITK506" s="46"/>
      <c r="ITL506" s="46"/>
      <c r="ITM506" s="46"/>
      <c r="ITN506" s="46"/>
      <c r="ITO506" s="46"/>
      <c r="ITP506" s="46"/>
      <c r="ITQ506" s="46"/>
      <c r="ITR506" s="46"/>
      <c r="ITS506" s="46"/>
      <c r="ITT506" s="46"/>
      <c r="ITU506" s="46"/>
      <c r="ITV506" s="46"/>
      <c r="ITW506" s="46"/>
      <c r="ITX506" s="46"/>
      <c r="ITY506" s="46"/>
      <c r="ITZ506" s="46"/>
      <c r="IUA506" s="46"/>
      <c r="IUB506" s="46"/>
      <c r="IUC506" s="46"/>
      <c r="IUD506" s="46"/>
      <c r="IUE506" s="46"/>
      <c r="IUF506" s="46"/>
      <c r="IUG506" s="46"/>
      <c r="IUH506" s="46"/>
      <c r="IUI506" s="46"/>
      <c r="IUJ506" s="46"/>
      <c r="IUK506" s="46"/>
      <c r="IUL506" s="46"/>
      <c r="IUM506" s="46"/>
      <c r="IUN506" s="46"/>
      <c r="IUO506" s="46"/>
      <c r="IUP506" s="46"/>
      <c r="IUQ506" s="46"/>
      <c r="IUR506" s="46"/>
      <c r="IUS506" s="46"/>
      <c r="IUT506" s="46"/>
      <c r="IUU506" s="46"/>
      <c r="IUW506" s="46"/>
      <c r="IUY506" s="46"/>
      <c r="IUZ506" s="46"/>
      <c r="IVA506" s="46"/>
      <c r="IVB506" s="46"/>
      <c r="IVC506" s="46"/>
      <c r="IVD506" s="46"/>
      <c r="IVE506" s="46"/>
      <c r="IVF506" s="46"/>
      <c r="IVK506" s="46"/>
      <c r="IVL506" s="46"/>
      <c r="IVM506" s="46"/>
      <c r="IVN506" s="46"/>
      <c r="IVO506" s="46"/>
      <c r="IVP506" s="46"/>
      <c r="IVQ506" s="46"/>
      <c r="IVR506" s="46"/>
      <c r="IVS506" s="46"/>
      <c r="IVT506" s="46"/>
      <c r="IVU506" s="46"/>
      <c r="IVV506" s="46"/>
      <c r="IVW506" s="46"/>
      <c r="IVX506" s="46"/>
      <c r="IVY506" s="46"/>
      <c r="IVZ506" s="46"/>
      <c r="IWA506" s="46"/>
      <c r="IWB506" s="46"/>
      <c r="IWC506" s="46"/>
      <c r="IWD506" s="46"/>
      <c r="IWE506" s="46"/>
      <c r="IWF506" s="46"/>
      <c r="IWG506" s="46"/>
      <c r="IWH506" s="46"/>
      <c r="IWI506" s="46"/>
      <c r="IWJ506" s="46"/>
      <c r="IWK506" s="46"/>
      <c r="IWL506" s="46"/>
      <c r="IWM506" s="46"/>
      <c r="IWN506" s="46"/>
      <c r="IWO506" s="46"/>
      <c r="IWP506" s="46"/>
      <c r="IWQ506" s="46"/>
      <c r="IWR506" s="46"/>
      <c r="IWS506" s="46"/>
      <c r="IWT506" s="46"/>
      <c r="IWU506" s="46"/>
      <c r="IWV506" s="46"/>
      <c r="IWW506" s="46"/>
      <c r="IWX506" s="46"/>
      <c r="IWY506" s="46"/>
      <c r="IWZ506" s="46"/>
      <c r="IXA506" s="46"/>
      <c r="IXB506" s="46"/>
      <c r="IXC506" s="46"/>
      <c r="IXD506" s="46"/>
      <c r="IXE506" s="46"/>
      <c r="IXF506" s="46"/>
      <c r="IXG506" s="46"/>
      <c r="IXH506" s="46"/>
      <c r="IXI506" s="46"/>
      <c r="IXJ506" s="46"/>
      <c r="IXK506" s="46"/>
      <c r="IXL506" s="46"/>
      <c r="IXM506" s="46"/>
      <c r="IXN506" s="46"/>
      <c r="IXO506" s="46"/>
      <c r="IXP506" s="46"/>
      <c r="IXQ506" s="46"/>
      <c r="IXR506" s="46"/>
      <c r="IXS506" s="46"/>
      <c r="IXT506" s="46"/>
      <c r="IXU506" s="46"/>
      <c r="IXV506" s="46"/>
      <c r="IXW506" s="46"/>
      <c r="IXX506" s="46"/>
      <c r="IXY506" s="46"/>
      <c r="IXZ506" s="46"/>
      <c r="IYA506" s="46"/>
      <c r="IYB506" s="46"/>
      <c r="IYC506" s="46"/>
      <c r="IYD506" s="46"/>
      <c r="IYE506" s="46"/>
      <c r="IYF506" s="46"/>
      <c r="IYG506" s="46"/>
      <c r="IYH506" s="46"/>
      <c r="IYI506" s="46"/>
      <c r="IYJ506" s="46"/>
      <c r="IYK506" s="46"/>
      <c r="IYL506" s="46"/>
      <c r="IYM506" s="46"/>
      <c r="IYN506" s="46"/>
      <c r="IYO506" s="46"/>
      <c r="IYP506" s="46"/>
      <c r="IYQ506" s="46"/>
      <c r="IYR506" s="46"/>
      <c r="IYS506" s="46"/>
      <c r="IYT506" s="46"/>
      <c r="IYU506" s="46"/>
      <c r="IYV506" s="46"/>
      <c r="IYW506" s="46"/>
      <c r="IYX506" s="46"/>
      <c r="IYY506" s="46"/>
      <c r="IYZ506" s="46"/>
      <c r="IZA506" s="46"/>
      <c r="IZB506" s="46"/>
      <c r="IZC506" s="46"/>
      <c r="IZD506" s="46"/>
      <c r="IZE506" s="46"/>
      <c r="IZF506" s="46"/>
      <c r="IZG506" s="46"/>
      <c r="IZH506" s="46"/>
      <c r="IZI506" s="46"/>
      <c r="IZJ506" s="46"/>
      <c r="IZK506" s="46"/>
      <c r="IZL506" s="46"/>
      <c r="IZM506" s="46"/>
      <c r="IZN506" s="46"/>
      <c r="IZO506" s="46"/>
      <c r="IZP506" s="46"/>
      <c r="IZQ506" s="46"/>
      <c r="IZR506" s="46"/>
      <c r="IZS506" s="46"/>
      <c r="IZT506" s="46"/>
      <c r="IZU506" s="46"/>
      <c r="IZV506" s="46"/>
      <c r="IZW506" s="46"/>
      <c r="IZX506" s="46"/>
      <c r="IZY506" s="46"/>
      <c r="IZZ506" s="46"/>
      <c r="JAA506" s="46"/>
      <c r="JAB506" s="46"/>
      <c r="JAC506" s="46"/>
      <c r="JAD506" s="46"/>
      <c r="JAE506" s="46"/>
      <c r="JAF506" s="46"/>
      <c r="JAG506" s="46"/>
      <c r="JAH506" s="46"/>
      <c r="JAI506" s="46"/>
      <c r="JAJ506" s="46"/>
      <c r="JAK506" s="46"/>
      <c r="JAL506" s="46"/>
      <c r="JAM506" s="46"/>
      <c r="JAN506" s="46"/>
      <c r="JAO506" s="46"/>
      <c r="JAP506" s="46"/>
      <c r="JAQ506" s="46"/>
      <c r="JAR506" s="46"/>
      <c r="JAS506" s="46"/>
      <c r="JAT506" s="46"/>
      <c r="JAU506" s="46"/>
      <c r="JAV506" s="46"/>
      <c r="JAW506" s="46"/>
      <c r="JAX506" s="46"/>
      <c r="JAY506" s="46"/>
      <c r="JAZ506" s="46"/>
      <c r="JBA506" s="46"/>
      <c r="JBB506" s="46"/>
      <c r="JBC506" s="46"/>
      <c r="JBD506" s="46"/>
      <c r="JBE506" s="46"/>
      <c r="JBF506" s="46"/>
      <c r="JBG506" s="46"/>
      <c r="JBH506" s="46"/>
      <c r="JBI506" s="46"/>
      <c r="JBJ506" s="46"/>
      <c r="JBK506" s="46"/>
      <c r="JBL506" s="46"/>
      <c r="JBM506" s="46"/>
      <c r="JBN506" s="46"/>
      <c r="JBO506" s="46"/>
      <c r="JBP506" s="46"/>
      <c r="JBQ506" s="46"/>
      <c r="JBR506" s="46"/>
      <c r="JBS506" s="46"/>
      <c r="JBT506" s="46"/>
      <c r="JBU506" s="46"/>
      <c r="JBV506" s="46"/>
      <c r="JBW506" s="46"/>
      <c r="JBX506" s="46"/>
      <c r="JBY506" s="46"/>
      <c r="JBZ506" s="46"/>
      <c r="JCA506" s="46"/>
      <c r="JCB506" s="46"/>
      <c r="JCC506" s="46"/>
      <c r="JCD506" s="46"/>
      <c r="JCE506" s="46"/>
      <c r="JCF506" s="46"/>
      <c r="JCG506" s="46"/>
      <c r="JCH506" s="46"/>
      <c r="JCI506" s="46"/>
      <c r="JCJ506" s="46"/>
      <c r="JCK506" s="46"/>
      <c r="JCL506" s="46"/>
      <c r="JCM506" s="46"/>
      <c r="JCN506" s="46"/>
      <c r="JCO506" s="46"/>
      <c r="JCP506" s="46"/>
      <c r="JCQ506" s="46"/>
      <c r="JCR506" s="46"/>
      <c r="JCS506" s="46"/>
      <c r="JCT506" s="46"/>
      <c r="JCU506" s="46"/>
      <c r="JCV506" s="46"/>
      <c r="JCW506" s="46"/>
      <c r="JCX506" s="46"/>
      <c r="JCY506" s="46"/>
      <c r="JCZ506" s="46"/>
      <c r="JDA506" s="46"/>
      <c r="JDB506" s="46"/>
      <c r="JDC506" s="46"/>
      <c r="JDD506" s="46"/>
      <c r="JDE506" s="46"/>
      <c r="JDF506" s="46"/>
      <c r="JDG506" s="46"/>
      <c r="JDH506" s="46"/>
      <c r="JDI506" s="46"/>
      <c r="JDJ506" s="46"/>
      <c r="JDK506" s="46"/>
      <c r="JDL506" s="46"/>
      <c r="JDM506" s="46"/>
      <c r="JDN506" s="46"/>
      <c r="JDO506" s="46"/>
      <c r="JDP506" s="46"/>
      <c r="JDQ506" s="46"/>
      <c r="JDR506" s="46"/>
      <c r="JDS506" s="46"/>
      <c r="JDT506" s="46"/>
      <c r="JDU506" s="46"/>
      <c r="JDV506" s="46"/>
      <c r="JDW506" s="46"/>
      <c r="JDX506" s="46"/>
      <c r="JDY506" s="46"/>
      <c r="JDZ506" s="46"/>
      <c r="JEA506" s="46"/>
      <c r="JEB506" s="46"/>
      <c r="JEC506" s="46"/>
      <c r="JED506" s="46"/>
      <c r="JEE506" s="46"/>
      <c r="JEF506" s="46"/>
      <c r="JEG506" s="46"/>
      <c r="JEH506" s="46"/>
      <c r="JEI506" s="46"/>
      <c r="JEJ506" s="46"/>
      <c r="JEK506" s="46"/>
      <c r="JEL506" s="46"/>
      <c r="JEM506" s="46"/>
      <c r="JEN506" s="46"/>
      <c r="JEO506" s="46"/>
      <c r="JEP506" s="46"/>
      <c r="JEQ506" s="46"/>
      <c r="JES506" s="46"/>
      <c r="JEU506" s="46"/>
      <c r="JEV506" s="46"/>
      <c r="JEW506" s="46"/>
      <c r="JEX506" s="46"/>
      <c r="JEY506" s="46"/>
      <c r="JEZ506" s="46"/>
      <c r="JFA506" s="46"/>
      <c r="JFB506" s="46"/>
      <c r="JFG506" s="46"/>
      <c r="JFH506" s="46"/>
      <c r="JFI506" s="46"/>
      <c r="JFJ506" s="46"/>
      <c r="JFK506" s="46"/>
      <c r="JFL506" s="46"/>
      <c r="JFM506" s="46"/>
      <c r="JFN506" s="46"/>
      <c r="JFO506" s="46"/>
      <c r="JFP506" s="46"/>
      <c r="JFQ506" s="46"/>
      <c r="JFR506" s="46"/>
      <c r="JFS506" s="46"/>
      <c r="JFT506" s="46"/>
      <c r="JFU506" s="46"/>
      <c r="JFV506" s="46"/>
      <c r="JFW506" s="46"/>
      <c r="JFX506" s="46"/>
      <c r="JFY506" s="46"/>
      <c r="JFZ506" s="46"/>
      <c r="JGA506" s="46"/>
      <c r="JGB506" s="46"/>
      <c r="JGC506" s="46"/>
      <c r="JGD506" s="46"/>
      <c r="JGE506" s="46"/>
      <c r="JGF506" s="46"/>
      <c r="JGG506" s="46"/>
      <c r="JGH506" s="46"/>
      <c r="JGI506" s="46"/>
      <c r="JGJ506" s="46"/>
      <c r="JGK506" s="46"/>
      <c r="JGL506" s="46"/>
      <c r="JGM506" s="46"/>
      <c r="JGN506" s="46"/>
      <c r="JGO506" s="46"/>
      <c r="JGP506" s="46"/>
      <c r="JGQ506" s="46"/>
      <c r="JGR506" s="46"/>
      <c r="JGS506" s="46"/>
      <c r="JGT506" s="46"/>
      <c r="JGU506" s="46"/>
      <c r="JGV506" s="46"/>
      <c r="JGW506" s="46"/>
      <c r="JGX506" s="46"/>
      <c r="JGY506" s="46"/>
      <c r="JGZ506" s="46"/>
      <c r="JHA506" s="46"/>
      <c r="JHB506" s="46"/>
      <c r="JHC506" s="46"/>
      <c r="JHD506" s="46"/>
      <c r="JHE506" s="46"/>
      <c r="JHF506" s="46"/>
      <c r="JHG506" s="46"/>
      <c r="JHH506" s="46"/>
      <c r="JHI506" s="46"/>
      <c r="JHJ506" s="46"/>
      <c r="JHK506" s="46"/>
      <c r="JHL506" s="46"/>
      <c r="JHM506" s="46"/>
      <c r="JHN506" s="46"/>
      <c r="JHO506" s="46"/>
      <c r="JHP506" s="46"/>
      <c r="JHQ506" s="46"/>
      <c r="JHR506" s="46"/>
      <c r="JHS506" s="46"/>
      <c r="JHT506" s="46"/>
      <c r="JHU506" s="46"/>
      <c r="JHV506" s="46"/>
      <c r="JHW506" s="46"/>
      <c r="JHX506" s="46"/>
      <c r="JHY506" s="46"/>
      <c r="JHZ506" s="46"/>
      <c r="JIA506" s="46"/>
      <c r="JIB506" s="46"/>
      <c r="JIC506" s="46"/>
      <c r="JID506" s="46"/>
      <c r="JIE506" s="46"/>
      <c r="JIF506" s="46"/>
      <c r="JIG506" s="46"/>
      <c r="JIH506" s="46"/>
      <c r="JII506" s="46"/>
      <c r="JIJ506" s="46"/>
      <c r="JIK506" s="46"/>
      <c r="JIL506" s="46"/>
      <c r="JIM506" s="46"/>
      <c r="JIN506" s="46"/>
      <c r="JIO506" s="46"/>
      <c r="JIP506" s="46"/>
      <c r="JIQ506" s="46"/>
      <c r="JIR506" s="46"/>
      <c r="JIS506" s="46"/>
      <c r="JIT506" s="46"/>
      <c r="JIU506" s="46"/>
      <c r="JIV506" s="46"/>
      <c r="JIW506" s="46"/>
      <c r="JIX506" s="46"/>
      <c r="JIY506" s="46"/>
      <c r="JIZ506" s="46"/>
      <c r="JJA506" s="46"/>
      <c r="JJB506" s="46"/>
      <c r="JJC506" s="46"/>
      <c r="JJD506" s="46"/>
      <c r="JJE506" s="46"/>
      <c r="JJF506" s="46"/>
      <c r="JJG506" s="46"/>
      <c r="JJH506" s="46"/>
      <c r="JJI506" s="46"/>
      <c r="JJJ506" s="46"/>
      <c r="JJK506" s="46"/>
      <c r="JJL506" s="46"/>
      <c r="JJM506" s="46"/>
      <c r="JJN506" s="46"/>
      <c r="JJO506" s="46"/>
      <c r="JJP506" s="46"/>
      <c r="JJQ506" s="46"/>
      <c r="JJR506" s="46"/>
      <c r="JJS506" s="46"/>
      <c r="JJT506" s="46"/>
      <c r="JJU506" s="46"/>
      <c r="JJV506" s="46"/>
      <c r="JJW506" s="46"/>
      <c r="JJX506" s="46"/>
      <c r="JJY506" s="46"/>
      <c r="JJZ506" s="46"/>
      <c r="JKA506" s="46"/>
      <c r="JKB506" s="46"/>
      <c r="JKC506" s="46"/>
      <c r="JKD506" s="46"/>
      <c r="JKE506" s="46"/>
      <c r="JKF506" s="46"/>
      <c r="JKG506" s="46"/>
      <c r="JKH506" s="46"/>
      <c r="JKI506" s="46"/>
      <c r="JKJ506" s="46"/>
      <c r="JKK506" s="46"/>
      <c r="JKL506" s="46"/>
      <c r="JKM506" s="46"/>
      <c r="JKN506" s="46"/>
      <c r="JKO506" s="46"/>
      <c r="JKP506" s="46"/>
      <c r="JKQ506" s="46"/>
      <c r="JKR506" s="46"/>
      <c r="JKS506" s="46"/>
      <c r="JKT506" s="46"/>
      <c r="JKU506" s="46"/>
      <c r="JKV506" s="46"/>
      <c r="JKW506" s="46"/>
      <c r="JKX506" s="46"/>
      <c r="JKY506" s="46"/>
      <c r="JKZ506" s="46"/>
      <c r="JLA506" s="46"/>
      <c r="JLB506" s="46"/>
      <c r="JLC506" s="46"/>
      <c r="JLD506" s="46"/>
      <c r="JLE506" s="46"/>
      <c r="JLF506" s="46"/>
      <c r="JLG506" s="46"/>
      <c r="JLH506" s="46"/>
      <c r="JLI506" s="46"/>
      <c r="JLJ506" s="46"/>
      <c r="JLK506" s="46"/>
      <c r="JLL506" s="46"/>
      <c r="JLM506" s="46"/>
      <c r="JLN506" s="46"/>
      <c r="JLO506" s="46"/>
      <c r="JLP506" s="46"/>
      <c r="JLQ506" s="46"/>
      <c r="JLR506" s="46"/>
      <c r="JLS506" s="46"/>
      <c r="JLT506" s="46"/>
      <c r="JLU506" s="46"/>
      <c r="JLV506" s="46"/>
      <c r="JLW506" s="46"/>
      <c r="JLX506" s="46"/>
      <c r="JLY506" s="46"/>
      <c r="JLZ506" s="46"/>
      <c r="JMA506" s="46"/>
      <c r="JMB506" s="46"/>
      <c r="JMC506" s="46"/>
      <c r="JMD506" s="46"/>
      <c r="JME506" s="46"/>
      <c r="JMF506" s="46"/>
      <c r="JMG506" s="46"/>
      <c r="JMH506" s="46"/>
      <c r="JMI506" s="46"/>
      <c r="JMJ506" s="46"/>
      <c r="JMK506" s="46"/>
      <c r="JML506" s="46"/>
      <c r="JMM506" s="46"/>
      <c r="JMN506" s="46"/>
      <c r="JMO506" s="46"/>
      <c r="JMP506" s="46"/>
      <c r="JMQ506" s="46"/>
      <c r="JMR506" s="46"/>
      <c r="JMS506" s="46"/>
      <c r="JMT506" s="46"/>
      <c r="JMU506" s="46"/>
      <c r="JMV506" s="46"/>
      <c r="JMW506" s="46"/>
      <c r="JMX506" s="46"/>
      <c r="JMY506" s="46"/>
      <c r="JMZ506" s="46"/>
      <c r="JNA506" s="46"/>
      <c r="JNB506" s="46"/>
      <c r="JNC506" s="46"/>
      <c r="JND506" s="46"/>
      <c r="JNE506" s="46"/>
      <c r="JNF506" s="46"/>
      <c r="JNG506" s="46"/>
      <c r="JNH506" s="46"/>
      <c r="JNI506" s="46"/>
      <c r="JNJ506" s="46"/>
      <c r="JNK506" s="46"/>
      <c r="JNL506" s="46"/>
      <c r="JNM506" s="46"/>
      <c r="JNN506" s="46"/>
      <c r="JNO506" s="46"/>
      <c r="JNP506" s="46"/>
      <c r="JNQ506" s="46"/>
      <c r="JNR506" s="46"/>
      <c r="JNS506" s="46"/>
      <c r="JNT506" s="46"/>
      <c r="JNU506" s="46"/>
      <c r="JNV506" s="46"/>
      <c r="JNW506" s="46"/>
      <c r="JNX506" s="46"/>
      <c r="JNY506" s="46"/>
      <c r="JNZ506" s="46"/>
      <c r="JOA506" s="46"/>
      <c r="JOB506" s="46"/>
      <c r="JOC506" s="46"/>
      <c r="JOD506" s="46"/>
      <c r="JOE506" s="46"/>
      <c r="JOF506" s="46"/>
      <c r="JOG506" s="46"/>
      <c r="JOH506" s="46"/>
      <c r="JOI506" s="46"/>
      <c r="JOJ506" s="46"/>
      <c r="JOK506" s="46"/>
      <c r="JOL506" s="46"/>
      <c r="JOM506" s="46"/>
      <c r="JOO506" s="46"/>
      <c r="JOQ506" s="46"/>
      <c r="JOR506" s="46"/>
      <c r="JOS506" s="46"/>
      <c r="JOT506" s="46"/>
      <c r="JOU506" s="46"/>
      <c r="JOV506" s="46"/>
      <c r="JOW506" s="46"/>
      <c r="JOX506" s="46"/>
      <c r="JPC506" s="46"/>
      <c r="JPD506" s="46"/>
      <c r="JPE506" s="46"/>
      <c r="JPF506" s="46"/>
      <c r="JPG506" s="46"/>
      <c r="JPH506" s="46"/>
      <c r="JPI506" s="46"/>
      <c r="JPJ506" s="46"/>
      <c r="JPK506" s="46"/>
      <c r="JPL506" s="46"/>
      <c r="JPM506" s="46"/>
      <c r="JPN506" s="46"/>
      <c r="JPO506" s="46"/>
      <c r="JPP506" s="46"/>
      <c r="JPQ506" s="46"/>
      <c r="JPR506" s="46"/>
      <c r="JPS506" s="46"/>
      <c r="JPT506" s="46"/>
      <c r="JPU506" s="46"/>
      <c r="JPV506" s="46"/>
      <c r="JPW506" s="46"/>
      <c r="JPX506" s="46"/>
      <c r="JPY506" s="46"/>
      <c r="JPZ506" s="46"/>
      <c r="JQA506" s="46"/>
      <c r="JQB506" s="46"/>
      <c r="JQC506" s="46"/>
      <c r="JQD506" s="46"/>
      <c r="JQE506" s="46"/>
      <c r="JQF506" s="46"/>
      <c r="JQG506" s="46"/>
      <c r="JQH506" s="46"/>
      <c r="JQI506" s="46"/>
      <c r="JQJ506" s="46"/>
      <c r="JQK506" s="46"/>
      <c r="JQL506" s="46"/>
      <c r="JQM506" s="46"/>
      <c r="JQN506" s="46"/>
      <c r="JQO506" s="46"/>
      <c r="JQP506" s="46"/>
      <c r="JQQ506" s="46"/>
      <c r="JQR506" s="46"/>
      <c r="JQS506" s="46"/>
      <c r="JQT506" s="46"/>
      <c r="JQU506" s="46"/>
      <c r="JQV506" s="46"/>
      <c r="JQW506" s="46"/>
      <c r="JQX506" s="46"/>
      <c r="JQY506" s="46"/>
      <c r="JQZ506" s="46"/>
      <c r="JRA506" s="46"/>
      <c r="JRB506" s="46"/>
      <c r="JRC506" s="46"/>
      <c r="JRD506" s="46"/>
      <c r="JRE506" s="46"/>
      <c r="JRF506" s="46"/>
      <c r="JRG506" s="46"/>
      <c r="JRH506" s="46"/>
      <c r="JRI506" s="46"/>
      <c r="JRJ506" s="46"/>
      <c r="JRK506" s="46"/>
      <c r="JRL506" s="46"/>
      <c r="JRM506" s="46"/>
      <c r="JRN506" s="46"/>
      <c r="JRO506" s="46"/>
      <c r="JRP506" s="46"/>
      <c r="JRQ506" s="46"/>
      <c r="JRR506" s="46"/>
      <c r="JRS506" s="46"/>
      <c r="JRT506" s="46"/>
      <c r="JRU506" s="46"/>
      <c r="JRV506" s="46"/>
      <c r="JRW506" s="46"/>
      <c r="JRX506" s="46"/>
      <c r="JRY506" s="46"/>
      <c r="JRZ506" s="46"/>
      <c r="JSA506" s="46"/>
      <c r="JSB506" s="46"/>
      <c r="JSC506" s="46"/>
      <c r="JSD506" s="46"/>
      <c r="JSE506" s="46"/>
      <c r="JSF506" s="46"/>
      <c r="JSG506" s="46"/>
      <c r="JSH506" s="46"/>
      <c r="JSI506" s="46"/>
      <c r="JSJ506" s="46"/>
      <c r="JSK506" s="46"/>
      <c r="JSL506" s="46"/>
      <c r="JSM506" s="46"/>
      <c r="JSN506" s="46"/>
      <c r="JSO506" s="46"/>
      <c r="JSP506" s="46"/>
      <c r="JSQ506" s="46"/>
      <c r="JSR506" s="46"/>
      <c r="JSS506" s="46"/>
      <c r="JST506" s="46"/>
      <c r="JSU506" s="46"/>
      <c r="JSV506" s="46"/>
      <c r="JSW506" s="46"/>
      <c r="JSX506" s="46"/>
      <c r="JSY506" s="46"/>
      <c r="JSZ506" s="46"/>
      <c r="JTA506" s="46"/>
      <c r="JTB506" s="46"/>
      <c r="JTC506" s="46"/>
      <c r="JTD506" s="46"/>
      <c r="JTE506" s="46"/>
      <c r="JTF506" s="46"/>
      <c r="JTG506" s="46"/>
      <c r="JTH506" s="46"/>
      <c r="JTI506" s="46"/>
      <c r="JTJ506" s="46"/>
      <c r="JTK506" s="46"/>
      <c r="JTL506" s="46"/>
      <c r="JTM506" s="46"/>
      <c r="JTN506" s="46"/>
      <c r="JTO506" s="46"/>
      <c r="JTP506" s="46"/>
      <c r="JTQ506" s="46"/>
      <c r="JTR506" s="46"/>
      <c r="JTS506" s="46"/>
      <c r="JTT506" s="46"/>
      <c r="JTU506" s="46"/>
      <c r="JTV506" s="46"/>
      <c r="JTW506" s="46"/>
      <c r="JTX506" s="46"/>
      <c r="JTY506" s="46"/>
      <c r="JTZ506" s="46"/>
      <c r="JUA506" s="46"/>
      <c r="JUB506" s="46"/>
      <c r="JUC506" s="46"/>
      <c r="JUD506" s="46"/>
      <c r="JUE506" s="46"/>
      <c r="JUF506" s="46"/>
      <c r="JUG506" s="46"/>
      <c r="JUH506" s="46"/>
      <c r="JUI506" s="46"/>
      <c r="JUJ506" s="46"/>
      <c r="JUK506" s="46"/>
      <c r="JUL506" s="46"/>
      <c r="JUM506" s="46"/>
      <c r="JUN506" s="46"/>
      <c r="JUO506" s="46"/>
      <c r="JUP506" s="46"/>
      <c r="JUQ506" s="46"/>
      <c r="JUR506" s="46"/>
      <c r="JUS506" s="46"/>
      <c r="JUT506" s="46"/>
      <c r="JUU506" s="46"/>
      <c r="JUV506" s="46"/>
      <c r="JUW506" s="46"/>
      <c r="JUX506" s="46"/>
      <c r="JUY506" s="46"/>
      <c r="JUZ506" s="46"/>
      <c r="JVA506" s="46"/>
      <c r="JVB506" s="46"/>
      <c r="JVC506" s="46"/>
      <c r="JVD506" s="46"/>
      <c r="JVE506" s="46"/>
      <c r="JVF506" s="46"/>
      <c r="JVG506" s="46"/>
      <c r="JVH506" s="46"/>
      <c r="JVI506" s="46"/>
      <c r="JVJ506" s="46"/>
      <c r="JVK506" s="46"/>
      <c r="JVL506" s="46"/>
      <c r="JVM506" s="46"/>
      <c r="JVN506" s="46"/>
      <c r="JVO506" s="46"/>
      <c r="JVP506" s="46"/>
      <c r="JVQ506" s="46"/>
      <c r="JVR506" s="46"/>
      <c r="JVS506" s="46"/>
      <c r="JVT506" s="46"/>
      <c r="JVU506" s="46"/>
      <c r="JVV506" s="46"/>
      <c r="JVW506" s="46"/>
      <c r="JVX506" s="46"/>
      <c r="JVY506" s="46"/>
      <c r="JVZ506" s="46"/>
      <c r="JWA506" s="46"/>
      <c r="JWB506" s="46"/>
      <c r="JWC506" s="46"/>
      <c r="JWD506" s="46"/>
      <c r="JWE506" s="46"/>
      <c r="JWF506" s="46"/>
      <c r="JWG506" s="46"/>
      <c r="JWH506" s="46"/>
      <c r="JWI506" s="46"/>
      <c r="JWJ506" s="46"/>
      <c r="JWK506" s="46"/>
      <c r="JWL506" s="46"/>
      <c r="JWM506" s="46"/>
      <c r="JWN506" s="46"/>
      <c r="JWO506" s="46"/>
      <c r="JWP506" s="46"/>
      <c r="JWQ506" s="46"/>
      <c r="JWR506" s="46"/>
      <c r="JWS506" s="46"/>
      <c r="JWT506" s="46"/>
      <c r="JWU506" s="46"/>
      <c r="JWV506" s="46"/>
      <c r="JWW506" s="46"/>
      <c r="JWX506" s="46"/>
      <c r="JWY506" s="46"/>
      <c r="JWZ506" s="46"/>
      <c r="JXA506" s="46"/>
      <c r="JXB506" s="46"/>
      <c r="JXC506" s="46"/>
      <c r="JXD506" s="46"/>
      <c r="JXE506" s="46"/>
      <c r="JXF506" s="46"/>
      <c r="JXG506" s="46"/>
      <c r="JXH506" s="46"/>
      <c r="JXI506" s="46"/>
      <c r="JXJ506" s="46"/>
      <c r="JXK506" s="46"/>
      <c r="JXL506" s="46"/>
      <c r="JXM506" s="46"/>
      <c r="JXN506" s="46"/>
      <c r="JXO506" s="46"/>
      <c r="JXP506" s="46"/>
      <c r="JXQ506" s="46"/>
      <c r="JXR506" s="46"/>
      <c r="JXS506" s="46"/>
      <c r="JXT506" s="46"/>
      <c r="JXU506" s="46"/>
      <c r="JXV506" s="46"/>
      <c r="JXW506" s="46"/>
      <c r="JXX506" s="46"/>
      <c r="JXY506" s="46"/>
      <c r="JXZ506" s="46"/>
      <c r="JYA506" s="46"/>
      <c r="JYB506" s="46"/>
      <c r="JYC506" s="46"/>
      <c r="JYD506" s="46"/>
      <c r="JYE506" s="46"/>
      <c r="JYF506" s="46"/>
      <c r="JYG506" s="46"/>
      <c r="JYH506" s="46"/>
      <c r="JYI506" s="46"/>
      <c r="JYK506" s="46"/>
      <c r="JYM506" s="46"/>
      <c r="JYN506" s="46"/>
      <c r="JYO506" s="46"/>
      <c r="JYP506" s="46"/>
      <c r="JYQ506" s="46"/>
      <c r="JYR506" s="46"/>
      <c r="JYS506" s="46"/>
      <c r="JYT506" s="46"/>
      <c r="JYY506" s="46"/>
      <c r="JYZ506" s="46"/>
      <c r="JZA506" s="46"/>
      <c r="JZB506" s="46"/>
      <c r="JZC506" s="46"/>
      <c r="JZD506" s="46"/>
      <c r="JZE506" s="46"/>
      <c r="JZF506" s="46"/>
      <c r="JZG506" s="46"/>
      <c r="JZH506" s="46"/>
      <c r="JZI506" s="46"/>
      <c r="JZJ506" s="46"/>
      <c r="JZK506" s="46"/>
      <c r="JZL506" s="46"/>
      <c r="JZM506" s="46"/>
      <c r="JZN506" s="46"/>
      <c r="JZO506" s="46"/>
      <c r="JZP506" s="46"/>
      <c r="JZQ506" s="46"/>
      <c r="JZR506" s="46"/>
      <c r="JZS506" s="46"/>
      <c r="JZT506" s="46"/>
      <c r="JZU506" s="46"/>
      <c r="JZV506" s="46"/>
      <c r="JZW506" s="46"/>
      <c r="JZX506" s="46"/>
      <c r="JZY506" s="46"/>
      <c r="JZZ506" s="46"/>
      <c r="KAA506" s="46"/>
      <c r="KAB506" s="46"/>
      <c r="KAC506" s="46"/>
      <c r="KAD506" s="46"/>
      <c r="KAE506" s="46"/>
      <c r="KAF506" s="46"/>
      <c r="KAG506" s="46"/>
      <c r="KAH506" s="46"/>
      <c r="KAI506" s="46"/>
      <c r="KAJ506" s="46"/>
      <c r="KAK506" s="46"/>
      <c r="KAL506" s="46"/>
      <c r="KAM506" s="46"/>
      <c r="KAN506" s="46"/>
      <c r="KAO506" s="46"/>
      <c r="KAP506" s="46"/>
      <c r="KAQ506" s="46"/>
      <c r="KAR506" s="46"/>
      <c r="KAS506" s="46"/>
      <c r="KAT506" s="46"/>
      <c r="KAU506" s="46"/>
      <c r="KAV506" s="46"/>
      <c r="KAW506" s="46"/>
      <c r="KAX506" s="46"/>
      <c r="KAY506" s="46"/>
      <c r="KAZ506" s="46"/>
      <c r="KBA506" s="46"/>
      <c r="KBB506" s="46"/>
      <c r="KBC506" s="46"/>
      <c r="KBD506" s="46"/>
      <c r="KBE506" s="46"/>
      <c r="KBF506" s="46"/>
      <c r="KBG506" s="46"/>
      <c r="KBH506" s="46"/>
      <c r="KBI506" s="46"/>
      <c r="KBJ506" s="46"/>
      <c r="KBK506" s="46"/>
      <c r="KBL506" s="46"/>
      <c r="KBM506" s="46"/>
      <c r="KBN506" s="46"/>
      <c r="KBO506" s="46"/>
      <c r="KBP506" s="46"/>
      <c r="KBQ506" s="46"/>
      <c r="KBR506" s="46"/>
      <c r="KBS506" s="46"/>
      <c r="KBT506" s="46"/>
      <c r="KBU506" s="46"/>
      <c r="KBV506" s="46"/>
      <c r="KBW506" s="46"/>
      <c r="KBX506" s="46"/>
      <c r="KBY506" s="46"/>
      <c r="KBZ506" s="46"/>
      <c r="KCA506" s="46"/>
      <c r="KCB506" s="46"/>
      <c r="KCC506" s="46"/>
      <c r="KCD506" s="46"/>
      <c r="KCE506" s="46"/>
      <c r="KCF506" s="46"/>
      <c r="KCG506" s="46"/>
      <c r="KCH506" s="46"/>
      <c r="KCI506" s="46"/>
      <c r="KCJ506" s="46"/>
      <c r="KCK506" s="46"/>
      <c r="KCL506" s="46"/>
      <c r="KCM506" s="46"/>
      <c r="KCN506" s="46"/>
      <c r="KCO506" s="46"/>
      <c r="KCP506" s="46"/>
      <c r="KCQ506" s="46"/>
      <c r="KCR506" s="46"/>
      <c r="KCS506" s="46"/>
      <c r="KCT506" s="46"/>
      <c r="KCU506" s="46"/>
      <c r="KCV506" s="46"/>
      <c r="KCW506" s="46"/>
      <c r="KCX506" s="46"/>
      <c r="KCY506" s="46"/>
      <c r="KCZ506" s="46"/>
      <c r="KDA506" s="46"/>
      <c r="KDB506" s="46"/>
      <c r="KDC506" s="46"/>
      <c r="KDD506" s="46"/>
      <c r="KDE506" s="46"/>
      <c r="KDF506" s="46"/>
      <c r="KDG506" s="46"/>
      <c r="KDH506" s="46"/>
      <c r="KDI506" s="46"/>
      <c r="KDJ506" s="46"/>
      <c r="KDK506" s="46"/>
      <c r="KDL506" s="46"/>
      <c r="KDM506" s="46"/>
      <c r="KDN506" s="46"/>
      <c r="KDO506" s="46"/>
      <c r="KDP506" s="46"/>
      <c r="KDQ506" s="46"/>
      <c r="KDR506" s="46"/>
      <c r="KDS506" s="46"/>
      <c r="KDT506" s="46"/>
      <c r="KDU506" s="46"/>
      <c r="KDV506" s="46"/>
      <c r="KDW506" s="46"/>
      <c r="KDX506" s="46"/>
      <c r="KDY506" s="46"/>
      <c r="KDZ506" s="46"/>
      <c r="KEA506" s="46"/>
      <c r="KEB506" s="46"/>
      <c r="KEC506" s="46"/>
      <c r="KED506" s="46"/>
      <c r="KEE506" s="46"/>
      <c r="KEF506" s="46"/>
      <c r="KEG506" s="46"/>
      <c r="KEH506" s="46"/>
      <c r="KEI506" s="46"/>
      <c r="KEJ506" s="46"/>
      <c r="KEK506" s="46"/>
      <c r="KEL506" s="46"/>
      <c r="KEM506" s="46"/>
      <c r="KEN506" s="46"/>
      <c r="KEO506" s="46"/>
      <c r="KEP506" s="46"/>
      <c r="KEQ506" s="46"/>
      <c r="KER506" s="46"/>
      <c r="KES506" s="46"/>
      <c r="KET506" s="46"/>
      <c r="KEU506" s="46"/>
      <c r="KEV506" s="46"/>
      <c r="KEW506" s="46"/>
      <c r="KEX506" s="46"/>
      <c r="KEY506" s="46"/>
      <c r="KEZ506" s="46"/>
      <c r="KFA506" s="46"/>
      <c r="KFB506" s="46"/>
      <c r="KFC506" s="46"/>
      <c r="KFD506" s="46"/>
      <c r="KFE506" s="46"/>
      <c r="KFF506" s="46"/>
      <c r="KFG506" s="46"/>
      <c r="KFH506" s="46"/>
      <c r="KFI506" s="46"/>
      <c r="KFJ506" s="46"/>
      <c r="KFK506" s="46"/>
      <c r="KFL506" s="46"/>
      <c r="KFM506" s="46"/>
      <c r="KFN506" s="46"/>
      <c r="KFO506" s="46"/>
      <c r="KFP506" s="46"/>
      <c r="KFQ506" s="46"/>
      <c r="KFR506" s="46"/>
      <c r="KFS506" s="46"/>
      <c r="KFT506" s="46"/>
      <c r="KFU506" s="46"/>
      <c r="KFV506" s="46"/>
      <c r="KFW506" s="46"/>
      <c r="KFX506" s="46"/>
      <c r="KFY506" s="46"/>
      <c r="KFZ506" s="46"/>
      <c r="KGA506" s="46"/>
      <c r="KGB506" s="46"/>
      <c r="KGC506" s="46"/>
      <c r="KGD506" s="46"/>
      <c r="KGE506" s="46"/>
      <c r="KGF506" s="46"/>
      <c r="KGG506" s="46"/>
      <c r="KGH506" s="46"/>
      <c r="KGI506" s="46"/>
      <c r="KGJ506" s="46"/>
      <c r="KGK506" s="46"/>
      <c r="KGL506" s="46"/>
      <c r="KGM506" s="46"/>
      <c r="KGN506" s="46"/>
      <c r="KGO506" s="46"/>
      <c r="KGP506" s="46"/>
      <c r="KGQ506" s="46"/>
      <c r="KGR506" s="46"/>
      <c r="KGS506" s="46"/>
      <c r="KGT506" s="46"/>
      <c r="KGU506" s="46"/>
      <c r="KGV506" s="46"/>
      <c r="KGW506" s="46"/>
      <c r="KGX506" s="46"/>
      <c r="KGY506" s="46"/>
      <c r="KGZ506" s="46"/>
      <c r="KHA506" s="46"/>
      <c r="KHB506" s="46"/>
      <c r="KHC506" s="46"/>
      <c r="KHD506" s="46"/>
      <c r="KHE506" s="46"/>
      <c r="KHF506" s="46"/>
      <c r="KHG506" s="46"/>
      <c r="KHH506" s="46"/>
      <c r="KHI506" s="46"/>
      <c r="KHJ506" s="46"/>
      <c r="KHK506" s="46"/>
      <c r="KHL506" s="46"/>
      <c r="KHM506" s="46"/>
      <c r="KHN506" s="46"/>
      <c r="KHO506" s="46"/>
      <c r="KHP506" s="46"/>
      <c r="KHQ506" s="46"/>
      <c r="KHR506" s="46"/>
      <c r="KHS506" s="46"/>
      <c r="KHT506" s="46"/>
      <c r="KHU506" s="46"/>
      <c r="KHV506" s="46"/>
      <c r="KHW506" s="46"/>
      <c r="KHX506" s="46"/>
      <c r="KHY506" s="46"/>
      <c r="KHZ506" s="46"/>
      <c r="KIA506" s="46"/>
      <c r="KIB506" s="46"/>
      <c r="KIC506" s="46"/>
      <c r="KID506" s="46"/>
      <c r="KIE506" s="46"/>
      <c r="KIG506" s="46"/>
      <c r="KII506" s="46"/>
      <c r="KIJ506" s="46"/>
      <c r="KIK506" s="46"/>
      <c r="KIL506" s="46"/>
      <c r="KIM506" s="46"/>
      <c r="KIN506" s="46"/>
      <c r="KIO506" s="46"/>
      <c r="KIP506" s="46"/>
      <c r="KIU506" s="46"/>
      <c r="KIV506" s="46"/>
      <c r="KIW506" s="46"/>
      <c r="KIX506" s="46"/>
      <c r="KIY506" s="46"/>
      <c r="KIZ506" s="46"/>
      <c r="KJA506" s="46"/>
      <c r="KJB506" s="46"/>
      <c r="KJC506" s="46"/>
      <c r="KJD506" s="46"/>
      <c r="KJE506" s="46"/>
      <c r="KJF506" s="46"/>
      <c r="KJG506" s="46"/>
      <c r="KJH506" s="46"/>
      <c r="KJI506" s="46"/>
      <c r="KJJ506" s="46"/>
      <c r="KJK506" s="46"/>
      <c r="KJL506" s="46"/>
      <c r="KJM506" s="46"/>
      <c r="KJN506" s="46"/>
      <c r="KJO506" s="46"/>
      <c r="KJP506" s="46"/>
      <c r="KJQ506" s="46"/>
      <c r="KJR506" s="46"/>
      <c r="KJS506" s="46"/>
      <c r="KJT506" s="46"/>
      <c r="KJU506" s="46"/>
      <c r="KJV506" s="46"/>
      <c r="KJW506" s="46"/>
      <c r="KJX506" s="46"/>
      <c r="KJY506" s="46"/>
      <c r="KJZ506" s="46"/>
      <c r="KKA506" s="46"/>
      <c r="KKB506" s="46"/>
      <c r="KKC506" s="46"/>
      <c r="KKD506" s="46"/>
      <c r="KKE506" s="46"/>
      <c r="KKF506" s="46"/>
      <c r="KKG506" s="46"/>
      <c r="KKH506" s="46"/>
      <c r="KKI506" s="46"/>
      <c r="KKJ506" s="46"/>
      <c r="KKK506" s="46"/>
      <c r="KKL506" s="46"/>
      <c r="KKM506" s="46"/>
      <c r="KKN506" s="46"/>
      <c r="KKO506" s="46"/>
      <c r="KKP506" s="46"/>
      <c r="KKQ506" s="46"/>
      <c r="KKR506" s="46"/>
      <c r="KKS506" s="46"/>
      <c r="KKT506" s="46"/>
      <c r="KKU506" s="46"/>
      <c r="KKV506" s="46"/>
      <c r="KKW506" s="46"/>
      <c r="KKX506" s="46"/>
      <c r="KKY506" s="46"/>
      <c r="KKZ506" s="46"/>
      <c r="KLA506" s="46"/>
      <c r="KLB506" s="46"/>
      <c r="KLC506" s="46"/>
      <c r="KLD506" s="46"/>
      <c r="KLE506" s="46"/>
      <c r="KLF506" s="46"/>
      <c r="KLG506" s="46"/>
      <c r="KLH506" s="46"/>
      <c r="KLI506" s="46"/>
      <c r="KLJ506" s="46"/>
      <c r="KLK506" s="46"/>
      <c r="KLL506" s="46"/>
      <c r="KLM506" s="46"/>
      <c r="KLN506" s="46"/>
      <c r="KLO506" s="46"/>
      <c r="KLP506" s="46"/>
      <c r="KLQ506" s="46"/>
      <c r="KLR506" s="46"/>
      <c r="KLS506" s="46"/>
      <c r="KLT506" s="46"/>
      <c r="KLU506" s="46"/>
      <c r="KLV506" s="46"/>
      <c r="KLW506" s="46"/>
      <c r="KLX506" s="46"/>
      <c r="KLY506" s="46"/>
      <c r="KLZ506" s="46"/>
      <c r="KMA506" s="46"/>
      <c r="KMB506" s="46"/>
      <c r="KMC506" s="46"/>
      <c r="KMD506" s="46"/>
      <c r="KME506" s="46"/>
      <c r="KMF506" s="46"/>
      <c r="KMG506" s="46"/>
      <c r="KMH506" s="46"/>
      <c r="KMI506" s="46"/>
      <c r="KMJ506" s="46"/>
      <c r="KMK506" s="46"/>
      <c r="KML506" s="46"/>
      <c r="KMM506" s="46"/>
      <c r="KMN506" s="46"/>
      <c r="KMO506" s="46"/>
      <c r="KMP506" s="46"/>
      <c r="KMQ506" s="46"/>
      <c r="KMR506" s="46"/>
      <c r="KMS506" s="46"/>
      <c r="KMT506" s="46"/>
      <c r="KMU506" s="46"/>
      <c r="KMV506" s="46"/>
      <c r="KMW506" s="46"/>
      <c r="KMX506" s="46"/>
      <c r="KMY506" s="46"/>
      <c r="KMZ506" s="46"/>
      <c r="KNA506" s="46"/>
      <c r="KNB506" s="46"/>
      <c r="KNC506" s="46"/>
      <c r="KND506" s="46"/>
      <c r="KNE506" s="46"/>
      <c r="KNF506" s="46"/>
      <c r="KNG506" s="46"/>
      <c r="KNH506" s="46"/>
      <c r="KNI506" s="46"/>
      <c r="KNJ506" s="46"/>
      <c r="KNK506" s="46"/>
      <c r="KNL506" s="46"/>
      <c r="KNM506" s="46"/>
      <c r="KNN506" s="46"/>
      <c r="KNO506" s="46"/>
      <c r="KNP506" s="46"/>
      <c r="KNQ506" s="46"/>
      <c r="KNR506" s="46"/>
      <c r="KNS506" s="46"/>
      <c r="KNT506" s="46"/>
      <c r="KNU506" s="46"/>
      <c r="KNV506" s="46"/>
      <c r="KNW506" s="46"/>
      <c r="KNX506" s="46"/>
      <c r="KNY506" s="46"/>
      <c r="KNZ506" s="46"/>
      <c r="KOA506" s="46"/>
      <c r="KOB506" s="46"/>
      <c r="KOC506" s="46"/>
      <c r="KOD506" s="46"/>
      <c r="KOE506" s="46"/>
      <c r="KOF506" s="46"/>
      <c r="KOG506" s="46"/>
      <c r="KOH506" s="46"/>
      <c r="KOI506" s="46"/>
      <c r="KOJ506" s="46"/>
      <c r="KOK506" s="46"/>
      <c r="KOL506" s="46"/>
      <c r="KOM506" s="46"/>
      <c r="KON506" s="46"/>
      <c r="KOO506" s="46"/>
      <c r="KOP506" s="46"/>
      <c r="KOQ506" s="46"/>
      <c r="KOR506" s="46"/>
      <c r="KOS506" s="46"/>
      <c r="KOT506" s="46"/>
      <c r="KOU506" s="46"/>
      <c r="KOV506" s="46"/>
      <c r="KOW506" s="46"/>
      <c r="KOX506" s="46"/>
      <c r="KOY506" s="46"/>
      <c r="KOZ506" s="46"/>
      <c r="KPA506" s="46"/>
      <c r="KPB506" s="46"/>
      <c r="KPC506" s="46"/>
      <c r="KPD506" s="46"/>
      <c r="KPE506" s="46"/>
      <c r="KPF506" s="46"/>
      <c r="KPG506" s="46"/>
      <c r="KPH506" s="46"/>
      <c r="KPI506" s="46"/>
      <c r="KPJ506" s="46"/>
      <c r="KPK506" s="46"/>
      <c r="KPL506" s="46"/>
      <c r="KPM506" s="46"/>
      <c r="KPN506" s="46"/>
      <c r="KPO506" s="46"/>
      <c r="KPP506" s="46"/>
      <c r="KPQ506" s="46"/>
      <c r="KPR506" s="46"/>
      <c r="KPS506" s="46"/>
      <c r="KPT506" s="46"/>
      <c r="KPU506" s="46"/>
      <c r="KPV506" s="46"/>
      <c r="KPW506" s="46"/>
      <c r="KPX506" s="46"/>
      <c r="KPY506" s="46"/>
      <c r="KPZ506" s="46"/>
      <c r="KQA506" s="46"/>
      <c r="KQB506" s="46"/>
      <c r="KQC506" s="46"/>
      <c r="KQD506" s="46"/>
      <c r="KQE506" s="46"/>
      <c r="KQF506" s="46"/>
      <c r="KQG506" s="46"/>
      <c r="KQH506" s="46"/>
      <c r="KQI506" s="46"/>
      <c r="KQJ506" s="46"/>
      <c r="KQK506" s="46"/>
      <c r="KQL506" s="46"/>
      <c r="KQM506" s="46"/>
      <c r="KQN506" s="46"/>
      <c r="KQO506" s="46"/>
      <c r="KQP506" s="46"/>
      <c r="KQQ506" s="46"/>
      <c r="KQR506" s="46"/>
      <c r="KQS506" s="46"/>
      <c r="KQT506" s="46"/>
      <c r="KQU506" s="46"/>
      <c r="KQV506" s="46"/>
      <c r="KQW506" s="46"/>
      <c r="KQX506" s="46"/>
      <c r="KQY506" s="46"/>
      <c r="KQZ506" s="46"/>
      <c r="KRA506" s="46"/>
      <c r="KRB506" s="46"/>
      <c r="KRC506" s="46"/>
      <c r="KRD506" s="46"/>
      <c r="KRE506" s="46"/>
      <c r="KRF506" s="46"/>
      <c r="KRG506" s="46"/>
      <c r="KRH506" s="46"/>
      <c r="KRI506" s="46"/>
      <c r="KRJ506" s="46"/>
      <c r="KRK506" s="46"/>
      <c r="KRL506" s="46"/>
      <c r="KRM506" s="46"/>
      <c r="KRN506" s="46"/>
      <c r="KRO506" s="46"/>
      <c r="KRP506" s="46"/>
      <c r="KRQ506" s="46"/>
      <c r="KRR506" s="46"/>
      <c r="KRS506" s="46"/>
      <c r="KRT506" s="46"/>
      <c r="KRU506" s="46"/>
      <c r="KRV506" s="46"/>
      <c r="KRW506" s="46"/>
      <c r="KRX506" s="46"/>
      <c r="KRY506" s="46"/>
      <c r="KRZ506" s="46"/>
      <c r="KSA506" s="46"/>
      <c r="KSC506" s="46"/>
      <c r="KSE506" s="46"/>
      <c r="KSF506" s="46"/>
      <c r="KSG506" s="46"/>
      <c r="KSH506" s="46"/>
      <c r="KSI506" s="46"/>
      <c r="KSJ506" s="46"/>
      <c r="KSK506" s="46"/>
      <c r="KSL506" s="46"/>
      <c r="KSQ506" s="46"/>
      <c r="KSR506" s="46"/>
      <c r="KSS506" s="46"/>
      <c r="KST506" s="46"/>
      <c r="KSU506" s="46"/>
      <c r="KSV506" s="46"/>
      <c r="KSW506" s="46"/>
      <c r="KSX506" s="46"/>
      <c r="KSY506" s="46"/>
      <c r="KSZ506" s="46"/>
      <c r="KTA506" s="46"/>
      <c r="KTB506" s="46"/>
      <c r="KTC506" s="46"/>
      <c r="KTD506" s="46"/>
      <c r="KTE506" s="46"/>
      <c r="KTF506" s="46"/>
      <c r="KTG506" s="46"/>
      <c r="KTH506" s="46"/>
      <c r="KTI506" s="46"/>
      <c r="KTJ506" s="46"/>
      <c r="KTK506" s="46"/>
      <c r="KTL506" s="46"/>
      <c r="KTM506" s="46"/>
      <c r="KTN506" s="46"/>
      <c r="KTO506" s="46"/>
      <c r="KTP506" s="46"/>
      <c r="KTQ506" s="46"/>
      <c r="KTR506" s="46"/>
      <c r="KTS506" s="46"/>
      <c r="KTT506" s="46"/>
      <c r="KTU506" s="46"/>
      <c r="KTV506" s="46"/>
      <c r="KTW506" s="46"/>
      <c r="KTX506" s="46"/>
      <c r="KTY506" s="46"/>
      <c r="KTZ506" s="46"/>
      <c r="KUA506" s="46"/>
      <c r="KUB506" s="46"/>
      <c r="KUC506" s="46"/>
      <c r="KUD506" s="46"/>
      <c r="KUE506" s="46"/>
      <c r="KUF506" s="46"/>
      <c r="KUG506" s="46"/>
      <c r="KUH506" s="46"/>
      <c r="KUI506" s="46"/>
      <c r="KUJ506" s="46"/>
      <c r="KUK506" s="46"/>
      <c r="KUL506" s="46"/>
      <c r="KUM506" s="46"/>
      <c r="KUN506" s="46"/>
      <c r="KUO506" s="46"/>
      <c r="KUP506" s="46"/>
      <c r="KUQ506" s="46"/>
      <c r="KUR506" s="46"/>
      <c r="KUS506" s="46"/>
      <c r="KUT506" s="46"/>
      <c r="KUU506" s="46"/>
      <c r="KUV506" s="46"/>
      <c r="KUW506" s="46"/>
      <c r="KUX506" s="46"/>
      <c r="KUY506" s="46"/>
      <c r="KUZ506" s="46"/>
      <c r="KVA506" s="46"/>
      <c r="KVB506" s="46"/>
      <c r="KVC506" s="46"/>
      <c r="KVD506" s="46"/>
      <c r="KVE506" s="46"/>
      <c r="KVF506" s="46"/>
      <c r="KVG506" s="46"/>
      <c r="KVH506" s="46"/>
      <c r="KVI506" s="46"/>
      <c r="KVJ506" s="46"/>
      <c r="KVK506" s="46"/>
      <c r="KVL506" s="46"/>
      <c r="KVM506" s="46"/>
      <c r="KVN506" s="46"/>
      <c r="KVO506" s="46"/>
      <c r="KVP506" s="46"/>
      <c r="KVQ506" s="46"/>
      <c r="KVR506" s="46"/>
      <c r="KVS506" s="46"/>
      <c r="KVT506" s="46"/>
      <c r="KVU506" s="46"/>
      <c r="KVV506" s="46"/>
      <c r="KVW506" s="46"/>
      <c r="KVX506" s="46"/>
      <c r="KVY506" s="46"/>
      <c r="KVZ506" s="46"/>
      <c r="KWA506" s="46"/>
      <c r="KWB506" s="46"/>
      <c r="KWC506" s="46"/>
      <c r="KWD506" s="46"/>
      <c r="KWE506" s="46"/>
      <c r="KWF506" s="46"/>
      <c r="KWG506" s="46"/>
      <c r="KWH506" s="46"/>
      <c r="KWI506" s="46"/>
      <c r="KWJ506" s="46"/>
      <c r="KWK506" s="46"/>
      <c r="KWL506" s="46"/>
      <c r="KWM506" s="46"/>
      <c r="KWN506" s="46"/>
      <c r="KWO506" s="46"/>
      <c r="KWP506" s="46"/>
      <c r="KWQ506" s="46"/>
      <c r="KWR506" s="46"/>
      <c r="KWS506" s="46"/>
      <c r="KWT506" s="46"/>
      <c r="KWU506" s="46"/>
      <c r="KWV506" s="46"/>
      <c r="KWW506" s="46"/>
      <c r="KWX506" s="46"/>
      <c r="KWY506" s="46"/>
      <c r="KWZ506" s="46"/>
      <c r="KXA506" s="46"/>
      <c r="KXB506" s="46"/>
      <c r="KXC506" s="46"/>
      <c r="KXD506" s="46"/>
      <c r="KXE506" s="46"/>
      <c r="KXF506" s="46"/>
      <c r="KXG506" s="46"/>
      <c r="KXH506" s="46"/>
      <c r="KXI506" s="46"/>
      <c r="KXJ506" s="46"/>
      <c r="KXK506" s="46"/>
      <c r="KXL506" s="46"/>
      <c r="KXM506" s="46"/>
      <c r="KXN506" s="46"/>
      <c r="KXO506" s="46"/>
      <c r="KXP506" s="46"/>
      <c r="KXQ506" s="46"/>
      <c r="KXR506" s="46"/>
      <c r="KXS506" s="46"/>
      <c r="KXT506" s="46"/>
      <c r="KXU506" s="46"/>
      <c r="KXV506" s="46"/>
      <c r="KXW506" s="46"/>
      <c r="KXX506" s="46"/>
      <c r="KXY506" s="46"/>
      <c r="KXZ506" s="46"/>
      <c r="KYA506" s="46"/>
      <c r="KYB506" s="46"/>
      <c r="KYC506" s="46"/>
      <c r="KYD506" s="46"/>
      <c r="KYE506" s="46"/>
      <c r="KYF506" s="46"/>
      <c r="KYG506" s="46"/>
      <c r="KYH506" s="46"/>
      <c r="KYI506" s="46"/>
      <c r="KYJ506" s="46"/>
      <c r="KYK506" s="46"/>
      <c r="KYL506" s="46"/>
      <c r="KYM506" s="46"/>
      <c r="KYN506" s="46"/>
      <c r="KYO506" s="46"/>
      <c r="KYP506" s="46"/>
      <c r="KYQ506" s="46"/>
      <c r="KYR506" s="46"/>
      <c r="KYS506" s="46"/>
      <c r="KYT506" s="46"/>
      <c r="KYU506" s="46"/>
      <c r="KYV506" s="46"/>
      <c r="KYW506" s="46"/>
      <c r="KYX506" s="46"/>
      <c r="KYY506" s="46"/>
      <c r="KYZ506" s="46"/>
      <c r="KZA506" s="46"/>
      <c r="KZB506" s="46"/>
      <c r="KZC506" s="46"/>
      <c r="KZD506" s="46"/>
      <c r="KZE506" s="46"/>
      <c r="KZF506" s="46"/>
      <c r="KZG506" s="46"/>
      <c r="KZH506" s="46"/>
      <c r="KZI506" s="46"/>
      <c r="KZJ506" s="46"/>
      <c r="KZK506" s="46"/>
      <c r="KZL506" s="46"/>
      <c r="KZM506" s="46"/>
      <c r="KZN506" s="46"/>
      <c r="KZO506" s="46"/>
      <c r="KZP506" s="46"/>
      <c r="KZQ506" s="46"/>
      <c r="KZR506" s="46"/>
      <c r="KZS506" s="46"/>
      <c r="KZT506" s="46"/>
      <c r="KZU506" s="46"/>
      <c r="KZV506" s="46"/>
      <c r="KZW506" s="46"/>
      <c r="KZX506" s="46"/>
      <c r="KZY506" s="46"/>
      <c r="KZZ506" s="46"/>
      <c r="LAA506" s="46"/>
      <c r="LAB506" s="46"/>
      <c r="LAC506" s="46"/>
      <c r="LAD506" s="46"/>
      <c r="LAE506" s="46"/>
      <c r="LAF506" s="46"/>
      <c r="LAG506" s="46"/>
      <c r="LAH506" s="46"/>
      <c r="LAI506" s="46"/>
      <c r="LAJ506" s="46"/>
      <c r="LAK506" s="46"/>
      <c r="LAL506" s="46"/>
      <c r="LAM506" s="46"/>
      <c r="LAN506" s="46"/>
      <c r="LAO506" s="46"/>
      <c r="LAP506" s="46"/>
      <c r="LAQ506" s="46"/>
      <c r="LAR506" s="46"/>
      <c r="LAS506" s="46"/>
      <c r="LAT506" s="46"/>
      <c r="LAU506" s="46"/>
      <c r="LAV506" s="46"/>
      <c r="LAW506" s="46"/>
      <c r="LAX506" s="46"/>
      <c r="LAY506" s="46"/>
      <c r="LAZ506" s="46"/>
      <c r="LBA506" s="46"/>
      <c r="LBB506" s="46"/>
      <c r="LBC506" s="46"/>
      <c r="LBD506" s="46"/>
      <c r="LBE506" s="46"/>
      <c r="LBF506" s="46"/>
      <c r="LBG506" s="46"/>
      <c r="LBH506" s="46"/>
      <c r="LBI506" s="46"/>
      <c r="LBJ506" s="46"/>
      <c r="LBK506" s="46"/>
      <c r="LBL506" s="46"/>
      <c r="LBM506" s="46"/>
      <c r="LBN506" s="46"/>
      <c r="LBO506" s="46"/>
      <c r="LBP506" s="46"/>
      <c r="LBQ506" s="46"/>
      <c r="LBR506" s="46"/>
      <c r="LBS506" s="46"/>
      <c r="LBT506" s="46"/>
      <c r="LBU506" s="46"/>
      <c r="LBV506" s="46"/>
      <c r="LBW506" s="46"/>
      <c r="LBY506" s="46"/>
      <c r="LCA506" s="46"/>
      <c r="LCB506" s="46"/>
      <c r="LCC506" s="46"/>
      <c r="LCD506" s="46"/>
      <c r="LCE506" s="46"/>
      <c r="LCF506" s="46"/>
      <c r="LCG506" s="46"/>
      <c r="LCH506" s="46"/>
      <c r="LCM506" s="46"/>
      <c r="LCN506" s="46"/>
      <c r="LCO506" s="46"/>
      <c r="LCP506" s="46"/>
      <c r="LCQ506" s="46"/>
      <c r="LCR506" s="46"/>
      <c r="LCS506" s="46"/>
      <c r="LCT506" s="46"/>
      <c r="LCU506" s="46"/>
      <c r="LCV506" s="46"/>
      <c r="LCW506" s="46"/>
      <c r="LCX506" s="46"/>
      <c r="LCY506" s="46"/>
      <c r="LCZ506" s="46"/>
      <c r="LDA506" s="46"/>
      <c r="LDB506" s="46"/>
      <c r="LDC506" s="46"/>
      <c r="LDD506" s="46"/>
      <c r="LDE506" s="46"/>
      <c r="LDF506" s="46"/>
      <c r="LDG506" s="46"/>
      <c r="LDH506" s="46"/>
      <c r="LDI506" s="46"/>
      <c r="LDJ506" s="46"/>
      <c r="LDK506" s="46"/>
      <c r="LDL506" s="46"/>
      <c r="LDM506" s="46"/>
      <c r="LDN506" s="46"/>
      <c r="LDO506" s="46"/>
      <c r="LDP506" s="46"/>
      <c r="LDQ506" s="46"/>
      <c r="LDR506" s="46"/>
      <c r="LDS506" s="46"/>
      <c r="LDT506" s="46"/>
      <c r="LDU506" s="46"/>
      <c r="LDV506" s="46"/>
      <c r="LDW506" s="46"/>
      <c r="LDX506" s="46"/>
      <c r="LDY506" s="46"/>
      <c r="LDZ506" s="46"/>
      <c r="LEA506" s="46"/>
      <c r="LEB506" s="46"/>
      <c r="LEC506" s="46"/>
      <c r="LED506" s="46"/>
      <c r="LEE506" s="46"/>
      <c r="LEF506" s="46"/>
      <c r="LEG506" s="46"/>
      <c r="LEH506" s="46"/>
      <c r="LEI506" s="46"/>
      <c r="LEJ506" s="46"/>
      <c r="LEK506" s="46"/>
      <c r="LEL506" s="46"/>
      <c r="LEM506" s="46"/>
      <c r="LEN506" s="46"/>
      <c r="LEO506" s="46"/>
      <c r="LEP506" s="46"/>
      <c r="LEQ506" s="46"/>
      <c r="LER506" s="46"/>
      <c r="LES506" s="46"/>
      <c r="LET506" s="46"/>
      <c r="LEU506" s="46"/>
      <c r="LEV506" s="46"/>
      <c r="LEW506" s="46"/>
      <c r="LEX506" s="46"/>
      <c r="LEY506" s="46"/>
      <c r="LEZ506" s="46"/>
      <c r="LFA506" s="46"/>
      <c r="LFB506" s="46"/>
      <c r="LFC506" s="46"/>
      <c r="LFD506" s="46"/>
      <c r="LFE506" s="46"/>
      <c r="LFF506" s="46"/>
      <c r="LFG506" s="46"/>
      <c r="LFH506" s="46"/>
      <c r="LFI506" s="46"/>
      <c r="LFJ506" s="46"/>
      <c r="LFK506" s="46"/>
      <c r="LFL506" s="46"/>
      <c r="LFM506" s="46"/>
      <c r="LFN506" s="46"/>
      <c r="LFO506" s="46"/>
      <c r="LFP506" s="46"/>
      <c r="LFQ506" s="46"/>
      <c r="LFR506" s="46"/>
      <c r="LFS506" s="46"/>
      <c r="LFT506" s="46"/>
      <c r="LFU506" s="46"/>
      <c r="LFV506" s="46"/>
      <c r="LFW506" s="46"/>
      <c r="LFX506" s="46"/>
      <c r="LFY506" s="46"/>
      <c r="LFZ506" s="46"/>
      <c r="LGA506" s="46"/>
      <c r="LGB506" s="46"/>
      <c r="LGC506" s="46"/>
      <c r="LGD506" s="46"/>
      <c r="LGE506" s="46"/>
      <c r="LGF506" s="46"/>
      <c r="LGG506" s="46"/>
      <c r="LGH506" s="46"/>
      <c r="LGI506" s="46"/>
      <c r="LGJ506" s="46"/>
      <c r="LGK506" s="46"/>
      <c r="LGL506" s="46"/>
      <c r="LGM506" s="46"/>
      <c r="LGN506" s="46"/>
      <c r="LGO506" s="46"/>
      <c r="LGP506" s="46"/>
      <c r="LGQ506" s="46"/>
      <c r="LGR506" s="46"/>
      <c r="LGS506" s="46"/>
      <c r="LGT506" s="46"/>
      <c r="LGU506" s="46"/>
      <c r="LGV506" s="46"/>
      <c r="LGW506" s="46"/>
      <c r="LGX506" s="46"/>
      <c r="LGY506" s="46"/>
      <c r="LGZ506" s="46"/>
      <c r="LHA506" s="46"/>
      <c r="LHB506" s="46"/>
      <c r="LHC506" s="46"/>
      <c r="LHD506" s="46"/>
      <c r="LHE506" s="46"/>
      <c r="LHF506" s="46"/>
      <c r="LHG506" s="46"/>
      <c r="LHH506" s="46"/>
      <c r="LHI506" s="46"/>
      <c r="LHJ506" s="46"/>
      <c r="LHK506" s="46"/>
      <c r="LHL506" s="46"/>
      <c r="LHM506" s="46"/>
      <c r="LHN506" s="46"/>
      <c r="LHO506" s="46"/>
      <c r="LHP506" s="46"/>
      <c r="LHQ506" s="46"/>
      <c r="LHR506" s="46"/>
      <c r="LHS506" s="46"/>
      <c r="LHT506" s="46"/>
      <c r="LHU506" s="46"/>
      <c r="LHV506" s="46"/>
      <c r="LHW506" s="46"/>
      <c r="LHX506" s="46"/>
      <c r="LHY506" s="46"/>
      <c r="LHZ506" s="46"/>
      <c r="LIA506" s="46"/>
      <c r="LIB506" s="46"/>
      <c r="LIC506" s="46"/>
      <c r="LID506" s="46"/>
      <c r="LIE506" s="46"/>
      <c r="LIF506" s="46"/>
      <c r="LIG506" s="46"/>
      <c r="LIH506" s="46"/>
      <c r="LII506" s="46"/>
      <c r="LIJ506" s="46"/>
      <c r="LIK506" s="46"/>
      <c r="LIL506" s="46"/>
      <c r="LIM506" s="46"/>
      <c r="LIN506" s="46"/>
      <c r="LIO506" s="46"/>
      <c r="LIP506" s="46"/>
      <c r="LIQ506" s="46"/>
      <c r="LIR506" s="46"/>
      <c r="LIS506" s="46"/>
      <c r="LIT506" s="46"/>
      <c r="LIU506" s="46"/>
      <c r="LIV506" s="46"/>
      <c r="LIW506" s="46"/>
      <c r="LIX506" s="46"/>
      <c r="LIY506" s="46"/>
      <c r="LIZ506" s="46"/>
      <c r="LJA506" s="46"/>
      <c r="LJB506" s="46"/>
      <c r="LJC506" s="46"/>
      <c r="LJD506" s="46"/>
      <c r="LJE506" s="46"/>
      <c r="LJF506" s="46"/>
      <c r="LJG506" s="46"/>
      <c r="LJH506" s="46"/>
      <c r="LJI506" s="46"/>
      <c r="LJJ506" s="46"/>
      <c r="LJK506" s="46"/>
      <c r="LJL506" s="46"/>
      <c r="LJM506" s="46"/>
      <c r="LJN506" s="46"/>
      <c r="LJO506" s="46"/>
      <c r="LJP506" s="46"/>
      <c r="LJQ506" s="46"/>
      <c r="LJR506" s="46"/>
      <c r="LJS506" s="46"/>
      <c r="LJT506" s="46"/>
      <c r="LJU506" s="46"/>
      <c r="LJV506" s="46"/>
      <c r="LJW506" s="46"/>
      <c r="LJX506" s="46"/>
      <c r="LJY506" s="46"/>
      <c r="LJZ506" s="46"/>
      <c r="LKA506" s="46"/>
      <c r="LKB506" s="46"/>
      <c r="LKC506" s="46"/>
      <c r="LKD506" s="46"/>
      <c r="LKE506" s="46"/>
      <c r="LKF506" s="46"/>
      <c r="LKG506" s="46"/>
      <c r="LKH506" s="46"/>
      <c r="LKI506" s="46"/>
      <c r="LKJ506" s="46"/>
      <c r="LKK506" s="46"/>
      <c r="LKL506" s="46"/>
      <c r="LKM506" s="46"/>
      <c r="LKN506" s="46"/>
      <c r="LKO506" s="46"/>
      <c r="LKP506" s="46"/>
      <c r="LKQ506" s="46"/>
      <c r="LKR506" s="46"/>
      <c r="LKS506" s="46"/>
      <c r="LKT506" s="46"/>
      <c r="LKU506" s="46"/>
      <c r="LKV506" s="46"/>
      <c r="LKW506" s="46"/>
      <c r="LKX506" s="46"/>
      <c r="LKY506" s="46"/>
      <c r="LKZ506" s="46"/>
      <c r="LLA506" s="46"/>
      <c r="LLB506" s="46"/>
      <c r="LLC506" s="46"/>
      <c r="LLD506" s="46"/>
      <c r="LLE506" s="46"/>
      <c r="LLF506" s="46"/>
      <c r="LLG506" s="46"/>
      <c r="LLH506" s="46"/>
      <c r="LLI506" s="46"/>
      <c r="LLJ506" s="46"/>
      <c r="LLK506" s="46"/>
      <c r="LLL506" s="46"/>
      <c r="LLM506" s="46"/>
      <c r="LLN506" s="46"/>
      <c r="LLO506" s="46"/>
      <c r="LLP506" s="46"/>
      <c r="LLQ506" s="46"/>
      <c r="LLR506" s="46"/>
      <c r="LLS506" s="46"/>
      <c r="LLU506" s="46"/>
      <c r="LLW506" s="46"/>
      <c r="LLX506" s="46"/>
      <c r="LLY506" s="46"/>
      <c r="LLZ506" s="46"/>
      <c r="LMA506" s="46"/>
      <c r="LMB506" s="46"/>
      <c r="LMC506" s="46"/>
      <c r="LMD506" s="46"/>
      <c r="LMI506" s="46"/>
      <c r="LMJ506" s="46"/>
      <c r="LMK506" s="46"/>
      <c r="LML506" s="46"/>
      <c r="LMM506" s="46"/>
      <c r="LMN506" s="46"/>
      <c r="LMO506" s="46"/>
      <c r="LMP506" s="46"/>
      <c r="LMQ506" s="46"/>
      <c r="LMR506" s="46"/>
      <c r="LMS506" s="46"/>
      <c r="LMT506" s="46"/>
      <c r="LMU506" s="46"/>
      <c r="LMV506" s="46"/>
      <c r="LMW506" s="46"/>
      <c r="LMX506" s="46"/>
      <c r="LMY506" s="46"/>
      <c r="LMZ506" s="46"/>
      <c r="LNA506" s="46"/>
      <c r="LNB506" s="46"/>
      <c r="LNC506" s="46"/>
      <c r="LND506" s="46"/>
      <c r="LNE506" s="46"/>
      <c r="LNF506" s="46"/>
      <c r="LNG506" s="46"/>
      <c r="LNH506" s="46"/>
      <c r="LNI506" s="46"/>
      <c r="LNJ506" s="46"/>
      <c r="LNK506" s="46"/>
      <c r="LNL506" s="46"/>
      <c r="LNM506" s="46"/>
      <c r="LNN506" s="46"/>
      <c r="LNO506" s="46"/>
      <c r="LNP506" s="46"/>
      <c r="LNQ506" s="46"/>
      <c r="LNR506" s="46"/>
      <c r="LNS506" s="46"/>
      <c r="LNT506" s="46"/>
      <c r="LNU506" s="46"/>
      <c r="LNV506" s="46"/>
      <c r="LNW506" s="46"/>
      <c r="LNX506" s="46"/>
      <c r="LNY506" s="46"/>
      <c r="LNZ506" s="46"/>
      <c r="LOA506" s="46"/>
      <c r="LOB506" s="46"/>
      <c r="LOC506" s="46"/>
      <c r="LOD506" s="46"/>
      <c r="LOE506" s="46"/>
      <c r="LOF506" s="46"/>
      <c r="LOG506" s="46"/>
      <c r="LOH506" s="46"/>
      <c r="LOI506" s="46"/>
      <c r="LOJ506" s="46"/>
      <c r="LOK506" s="46"/>
      <c r="LOL506" s="46"/>
      <c r="LOM506" s="46"/>
      <c r="LON506" s="46"/>
      <c r="LOO506" s="46"/>
      <c r="LOP506" s="46"/>
      <c r="LOQ506" s="46"/>
      <c r="LOR506" s="46"/>
      <c r="LOS506" s="46"/>
      <c r="LOT506" s="46"/>
      <c r="LOU506" s="46"/>
      <c r="LOV506" s="46"/>
      <c r="LOW506" s="46"/>
      <c r="LOX506" s="46"/>
      <c r="LOY506" s="46"/>
      <c r="LOZ506" s="46"/>
      <c r="LPA506" s="46"/>
      <c r="LPB506" s="46"/>
      <c r="LPC506" s="46"/>
      <c r="LPD506" s="46"/>
      <c r="LPE506" s="46"/>
      <c r="LPF506" s="46"/>
      <c r="LPG506" s="46"/>
      <c r="LPH506" s="46"/>
      <c r="LPI506" s="46"/>
      <c r="LPJ506" s="46"/>
      <c r="LPK506" s="46"/>
      <c r="LPL506" s="46"/>
      <c r="LPM506" s="46"/>
      <c r="LPN506" s="46"/>
      <c r="LPO506" s="46"/>
      <c r="LPP506" s="46"/>
      <c r="LPQ506" s="46"/>
      <c r="LPR506" s="46"/>
      <c r="LPS506" s="46"/>
      <c r="LPT506" s="46"/>
      <c r="LPU506" s="46"/>
      <c r="LPV506" s="46"/>
      <c r="LPW506" s="46"/>
      <c r="LPX506" s="46"/>
      <c r="LPY506" s="46"/>
      <c r="LPZ506" s="46"/>
      <c r="LQA506" s="46"/>
      <c r="LQB506" s="46"/>
      <c r="LQC506" s="46"/>
      <c r="LQD506" s="46"/>
      <c r="LQE506" s="46"/>
      <c r="LQF506" s="46"/>
      <c r="LQG506" s="46"/>
      <c r="LQH506" s="46"/>
      <c r="LQI506" s="46"/>
      <c r="LQJ506" s="46"/>
      <c r="LQK506" s="46"/>
      <c r="LQL506" s="46"/>
      <c r="LQM506" s="46"/>
      <c r="LQN506" s="46"/>
      <c r="LQO506" s="46"/>
      <c r="LQP506" s="46"/>
      <c r="LQQ506" s="46"/>
      <c r="LQR506" s="46"/>
      <c r="LQS506" s="46"/>
      <c r="LQT506" s="46"/>
      <c r="LQU506" s="46"/>
      <c r="LQV506" s="46"/>
      <c r="LQW506" s="46"/>
      <c r="LQX506" s="46"/>
      <c r="LQY506" s="46"/>
      <c r="LQZ506" s="46"/>
      <c r="LRA506" s="46"/>
      <c r="LRB506" s="46"/>
      <c r="LRC506" s="46"/>
      <c r="LRD506" s="46"/>
      <c r="LRE506" s="46"/>
      <c r="LRF506" s="46"/>
      <c r="LRG506" s="46"/>
      <c r="LRH506" s="46"/>
      <c r="LRI506" s="46"/>
      <c r="LRJ506" s="46"/>
      <c r="LRK506" s="46"/>
      <c r="LRL506" s="46"/>
      <c r="LRM506" s="46"/>
      <c r="LRN506" s="46"/>
      <c r="LRO506" s="46"/>
      <c r="LRP506" s="46"/>
      <c r="LRQ506" s="46"/>
      <c r="LRR506" s="46"/>
      <c r="LRS506" s="46"/>
      <c r="LRT506" s="46"/>
      <c r="LRU506" s="46"/>
      <c r="LRV506" s="46"/>
      <c r="LRW506" s="46"/>
      <c r="LRX506" s="46"/>
      <c r="LRY506" s="46"/>
      <c r="LRZ506" s="46"/>
      <c r="LSA506" s="46"/>
      <c r="LSB506" s="46"/>
      <c r="LSC506" s="46"/>
      <c r="LSD506" s="46"/>
      <c r="LSE506" s="46"/>
      <c r="LSF506" s="46"/>
      <c r="LSG506" s="46"/>
      <c r="LSH506" s="46"/>
      <c r="LSI506" s="46"/>
      <c r="LSJ506" s="46"/>
      <c r="LSK506" s="46"/>
      <c r="LSL506" s="46"/>
      <c r="LSM506" s="46"/>
      <c r="LSN506" s="46"/>
      <c r="LSO506" s="46"/>
      <c r="LSP506" s="46"/>
      <c r="LSQ506" s="46"/>
      <c r="LSR506" s="46"/>
      <c r="LSS506" s="46"/>
      <c r="LST506" s="46"/>
      <c r="LSU506" s="46"/>
      <c r="LSV506" s="46"/>
      <c r="LSW506" s="46"/>
      <c r="LSX506" s="46"/>
      <c r="LSY506" s="46"/>
      <c r="LSZ506" s="46"/>
      <c r="LTA506" s="46"/>
      <c r="LTB506" s="46"/>
      <c r="LTC506" s="46"/>
      <c r="LTD506" s="46"/>
      <c r="LTE506" s="46"/>
      <c r="LTF506" s="46"/>
      <c r="LTG506" s="46"/>
      <c r="LTH506" s="46"/>
      <c r="LTI506" s="46"/>
      <c r="LTJ506" s="46"/>
      <c r="LTK506" s="46"/>
      <c r="LTL506" s="46"/>
      <c r="LTM506" s="46"/>
      <c r="LTN506" s="46"/>
      <c r="LTO506" s="46"/>
      <c r="LTP506" s="46"/>
      <c r="LTQ506" s="46"/>
      <c r="LTR506" s="46"/>
      <c r="LTS506" s="46"/>
      <c r="LTT506" s="46"/>
      <c r="LTU506" s="46"/>
      <c r="LTV506" s="46"/>
      <c r="LTW506" s="46"/>
      <c r="LTX506" s="46"/>
      <c r="LTY506" s="46"/>
      <c r="LTZ506" s="46"/>
      <c r="LUA506" s="46"/>
      <c r="LUB506" s="46"/>
      <c r="LUC506" s="46"/>
      <c r="LUD506" s="46"/>
      <c r="LUE506" s="46"/>
      <c r="LUF506" s="46"/>
      <c r="LUG506" s="46"/>
      <c r="LUH506" s="46"/>
      <c r="LUI506" s="46"/>
      <c r="LUJ506" s="46"/>
      <c r="LUK506" s="46"/>
      <c r="LUL506" s="46"/>
      <c r="LUM506" s="46"/>
      <c r="LUN506" s="46"/>
      <c r="LUO506" s="46"/>
      <c r="LUP506" s="46"/>
      <c r="LUQ506" s="46"/>
      <c r="LUR506" s="46"/>
      <c r="LUS506" s="46"/>
      <c r="LUT506" s="46"/>
      <c r="LUU506" s="46"/>
      <c r="LUV506" s="46"/>
      <c r="LUW506" s="46"/>
      <c r="LUX506" s="46"/>
      <c r="LUY506" s="46"/>
      <c r="LUZ506" s="46"/>
      <c r="LVA506" s="46"/>
      <c r="LVB506" s="46"/>
      <c r="LVC506" s="46"/>
      <c r="LVD506" s="46"/>
      <c r="LVE506" s="46"/>
      <c r="LVF506" s="46"/>
      <c r="LVG506" s="46"/>
      <c r="LVH506" s="46"/>
      <c r="LVI506" s="46"/>
      <c r="LVJ506" s="46"/>
      <c r="LVK506" s="46"/>
      <c r="LVL506" s="46"/>
      <c r="LVM506" s="46"/>
      <c r="LVN506" s="46"/>
      <c r="LVO506" s="46"/>
      <c r="LVQ506" s="46"/>
      <c r="LVS506" s="46"/>
      <c r="LVT506" s="46"/>
      <c r="LVU506" s="46"/>
      <c r="LVV506" s="46"/>
      <c r="LVW506" s="46"/>
      <c r="LVX506" s="46"/>
      <c r="LVY506" s="46"/>
      <c r="LVZ506" s="46"/>
      <c r="LWE506" s="46"/>
      <c r="LWF506" s="46"/>
      <c r="LWG506" s="46"/>
      <c r="LWH506" s="46"/>
      <c r="LWI506" s="46"/>
      <c r="LWJ506" s="46"/>
      <c r="LWK506" s="46"/>
      <c r="LWL506" s="46"/>
      <c r="LWM506" s="46"/>
      <c r="LWN506" s="46"/>
      <c r="LWO506" s="46"/>
      <c r="LWP506" s="46"/>
      <c r="LWQ506" s="46"/>
      <c r="LWR506" s="46"/>
      <c r="LWS506" s="46"/>
      <c r="LWT506" s="46"/>
      <c r="LWU506" s="46"/>
      <c r="LWV506" s="46"/>
      <c r="LWW506" s="46"/>
      <c r="LWX506" s="46"/>
      <c r="LWY506" s="46"/>
      <c r="LWZ506" s="46"/>
      <c r="LXA506" s="46"/>
      <c r="LXB506" s="46"/>
      <c r="LXC506" s="46"/>
      <c r="LXD506" s="46"/>
      <c r="LXE506" s="46"/>
      <c r="LXF506" s="46"/>
      <c r="LXG506" s="46"/>
      <c r="LXH506" s="46"/>
      <c r="LXI506" s="46"/>
      <c r="LXJ506" s="46"/>
      <c r="LXK506" s="46"/>
      <c r="LXL506" s="46"/>
      <c r="LXM506" s="46"/>
      <c r="LXN506" s="46"/>
      <c r="LXO506" s="46"/>
      <c r="LXP506" s="46"/>
      <c r="LXQ506" s="46"/>
      <c r="LXR506" s="46"/>
      <c r="LXS506" s="46"/>
      <c r="LXT506" s="46"/>
      <c r="LXU506" s="46"/>
      <c r="LXV506" s="46"/>
      <c r="LXW506" s="46"/>
      <c r="LXX506" s="46"/>
      <c r="LXY506" s="46"/>
      <c r="LXZ506" s="46"/>
      <c r="LYA506" s="46"/>
      <c r="LYB506" s="46"/>
      <c r="LYC506" s="46"/>
      <c r="LYD506" s="46"/>
      <c r="LYE506" s="46"/>
      <c r="LYF506" s="46"/>
      <c r="LYG506" s="46"/>
      <c r="LYH506" s="46"/>
      <c r="LYI506" s="46"/>
      <c r="LYJ506" s="46"/>
      <c r="LYK506" s="46"/>
      <c r="LYL506" s="46"/>
      <c r="LYM506" s="46"/>
      <c r="LYN506" s="46"/>
      <c r="LYO506" s="46"/>
      <c r="LYP506" s="46"/>
      <c r="LYQ506" s="46"/>
      <c r="LYR506" s="46"/>
      <c r="LYS506" s="46"/>
      <c r="LYT506" s="46"/>
      <c r="LYU506" s="46"/>
      <c r="LYV506" s="46"/>
      <c r="LYW506" s="46"/>
      <c r="LYX506" s="46"/>
      <c r="LYY506" s="46"/>
      <c r="LYZ506" s="46"/>
      <c r="LZA506" s="46"/>
      <c r="LZB506" s="46"/>
      <c r="LZC506" s="46"/>
      <c r="LZD506" s="46"/>
      <c r="LZE506" s="46"/>
      <c r="LZF506" s="46"/>
      <c r="LZG506" s="46"/>
      <c r="LZH506" s="46"/>
      <c r="LZI506" s="46"/>
      <c r="LZJ506" s="46"/>
      <c r="LZK506" s="46"/>
      <c r="LZL506" s="46"/>
      <c r="LZM506" s="46"/>
      <c r="LZN506" s="46"/>
      <c r="LZO506" s="46"/>
      <c r="LZP506" s="46"/>
      <c r="LZQ506" s="46"/>
      <c r="LZR506" s="46"/>
      <c r="LZS506" s="46"/>
      <c r="LZT506" s="46"/>
      <c r="LZU506" s="46"/>
      <c r="LZV506" s="46"/>
      <c r="LZW506" s="46"/>
      <c r="LZX506" s="46"/>
      <c r="LZY506" s="46"/>
      <c r="LZZ506" s="46"/>
      <c r="MAA506" s="46"/>
      <c r="MAB506" s="46"/>
      <c r="MAC506" s="46"/>
      <c r="MAD506" s="46"/>
      <c r="MAE506" s="46"/>
      <c r="MAF506" s="46"/>
      <c r="MAG506" s="46"/>
      <c r="MAH506" s="46"/>
      <c r="MAI506" s="46"/>
      <c r="MAJ506" s="46"/>
      <c r="MAK506" s="46"/>
      <c r="MAL506" s="46"/>
      <c r="MAM506" s="46"/>
      <c r="MAN506" s="46"/>
      <c r="MAO506" s="46"/>
      <c r="MAP506" s="46"/>
      <c r="MAQ506" s="46"/>
      <c r="MAR506" s="46"/>
      <c r="MAS506" s="46"/>
      <c r="MAT506" s="46"/>
      <c r="MAU506" s="46"/>
      <c r="MAV506" s="46"/>
      <c r="MAW506" s="46"/>
      <c r="MAX506" s="46"/>
      <c r="MAY506" s="46"/>
      <c r="MAZ506" s="46"/>
      <c r="MBA506" s="46"/>
      <c r="MBB506" s="46"/>
      <c r="MBC506" s="46"/>
      <c r="MBD506" s="46"/>
      <c r="MBE506" s="46"/>
      <c r="MBF506" s="46"/>
      <c r="MBG506" s="46"/>
      <c r="MBH506" s="46"/>
      <c r="MBI506" s="46"/>
      <c r="MBJ506" s="46"/>
      <c r="MBK506" s="46"/>
      <c r="MBL506" s="46"/>
      <c r="MBM506" s="46"/>
      <c r="MBN506" s="46"/>
      <c r="MBO506" s="46"/>
      <c r="MBP506" s="46"/>
      <c r="MBQ506" s="46"/>
      <c r="MBR506" s="46"/>
      <c r="MBS506" s="46"/>
      <c r="MBT506" s="46"/>
      <c r="MBU506" s="46"/>
      <c r="MBV506" s="46"/>
      <c r="MBW506" s="46"/>
      <c r="MBX506" s="46"/>
      <c r="MBY506" s="46"/>
      <c r="MBZ506" s="46"/>
      <c r="MCA506" s="46"/>
      <c r="MCB506" s="46"/>
      <c r="MCC506" s="46"/>
      <c r="MCD506" s="46"/>
      <c r="MCE506" s="46"/>
      <c r="MCF506" s="46"/>
      <c r="MCG506" s="46"/>
      <c r="MCH506" s="46"/>
      <c r="MCI506" s="46"/>
      <c r="MCJ506" s="46"/>
      <c r="MCK506" s="46"/>
      <c r="MCL506" s="46"/>
      <c r="MCM506" s="46"/>
      <c r="MCN506" s="46"/>
      <c r="MCO506" s="46"/>
      <c r="MCP506" s="46"/>
      <c r="MCQ506" s="46"/>
      <c r="MCR506" s="46"/>
      <c r="MCS506" s="46"/>
      <c r="MCT506" s="46"/>
      <c r="MCU506" s="46"/>
      <c r="MCV506" s="46"/>
      <c r="MCW506" s="46"/>
      <c r="MCX506" s="46"/>
      <c r="MCY506" s="46"/>
      <c r="MCZ506" s="46"/>
      <c r="MDA506" s="46"/>
      <c r="MDB506" s="46"/>
      <c r="MDC506" s="46"/>
      <c r="MDD506" s="46"/>
      <c r="MDE506" s="46"/>
      <c r="MDF506" s="46"/>
      <c r="MDG506" s="46"/>
      <c r="MDH506" s="46"/>
      <c r="MDI506" s="46"/>
      <c r="MDJ506" s="46"/>
      <c r="MDK506" s="46"/>
      <c r="MDL506" s="46"/>
      <c r="MDM506" s="46"/>
      <c r="MDN506" s="46"/>
      <c r="MDO506" s="46"/>
      <c r="MDP506" s="46"/>
      <c r="MDQ506" s="46"/>
      <c r="MDR506" s="46"/>
      <c r="MDS506" s="46"/>
      <c r="MDT506" s="46"/>
      <c r="MDU506" s="46"/>
      <c r="MDV506" s="46"/>
      <c r="MDW506" s="46"/>
      <c r="MDX506" s="46"/>
      <c r="MDY506" s="46"/>
      <c r="MDZ506" s="46"/>
      <c r="MEA506" s="46"/>
      <c r="MEB506" s="46"/>
      <c r="MEC506" s="46"/>
      <c r="MED506" s="46"/>
      <c r="MEE506" s="46"/>
      <c r="MEF506" s="46"/>
      <c r="MEG506" s="46"/>
      <c r="MEH506" s="46"/>
      <c r="MEI506" s="46"/>
      <c r="MEJ506" s="46"/>
      <c r="MEK506" s="46"/>
      <c r="MEL506" s="46"/>
      <c r="MEM506" s="46"/>
      <c r="MEN506" s="46"/>
      <c r="MEO506" s="46"/>
      <c r="MEP506" s="46"/>
      <c r="MEQ506" s="46"/>
      <c r="MER506" s="46"/>
      <c r="MES506" s="46"/>
      <c r="MET506" s="46"/>
      <c r="MEU506" s="46"/>
      <c r="MEV506" s="46"/>
      <c r="MEW506" s="46"/>
      <c r="MEX506" s="46"/>
      <c r="MEY506" s="46"/>
      <c r="MEZ506" s="46"/>
      <c r="MFA506" s="46"/>
      <c r="MFB506" s="46"/>
      <c r="MFC506" s="46"/>
      <c r="MFD506" s="46"/>
      <c r="MFE506" s="46"/>
      <c r="MFF506" s="46"/>
      <c r="MFG506" s="46"/>
      <c r="MFH506" s="46"/>
      <c r="MFI506" s="46"/>
      <c r="MFJ506" s="46"/>
      <c r="MFK506" s="46"/>
      <c r="MFM506" s="46"/>
      <c r="MFO506" s="46"/>
      <c r="MFP506" s="46"/>
      <c r="MFQ506" s="46"/>
      <c r="MFR506" s="46"/>
      <c r="MFS506" s="46"/>
      <c r="MFT506" s="46"/>
      <c r="MFU506" s="46"/>
      <c r="MFV506" s="46"/>
      <c r="MGA506" s="46"/>
      <c r="MGB506" s="46"/>
      <c r="MGC506" s="46"/>
      <c r="MGD506" s="46"/>
      <c r="MGE506" s="46"/>
      <c r="MGF506" s="46"/>
      <c r="MGG506" s="46"/>
      <c r="MGH506" s="46"/>
      <c r="MGI506" s="46"/>
      <c r="MGJ506" s="46"/>
      <c r="MGK506" s="46"/>
      <c r="MGL506" s="46"/>
      <c r="MGM506" s="46"/>
      <c r="MGN506" s="46"/>
      <c r="MGO506" s="46"/>
      <c r="MGP506" s="46"/>
      <c r="MGQ506" s="46"/>
      <c r="MGR506" s="46"/>
      <c r="MGS506" s="46"/>
      <c r="MGT506" s="46"/>
      <c r="MGU506" s="46"/>
      <c r="MGV506" s="46"/>
      <c r="MGW506" s="46"/>
      <c r="MGX506" s="46"/>
      <c r="MGY506" s="46"/>
      <c r="MGZ506" s="46"/>
      <c r="MHA506" s="46"/>
      <c r="MHB506" s="46"/>
      <c r="MHC506" s="46"/>
      <c r="MHD506" s="46"/>
      <c r="MHE506" s="46"/>
      <c r="MHF506" s="46"/>
      <c r="MHG506" s="46"/>
      <c r="MHH506" s="46"/>
      <c r="MHI506" s="46"/>
      <c r="MHJ506" s="46"/>
      <c r="MHK506" s="46"/>
      <c r="MHL506" s="46"/>
      <c r="MHM506" s="46"/>
      <c r="MHN506" s="46"/>
      <c r="MHO506" s="46"/>
      <c r="MHP506" s="46"/>
      <c r="MHQ506" s="46"/>
      <c r="MHR506" s="46"/>
      <c r="MHS506" s="46"/>
      <c r="MHT506" s="46"/>
      <c r="MHU506" s="46"/>
      <c r="MHV506" s="46"/>
      <c r="MHW506" s="46"/>
      <c r="MHX506" s="46"/>
      <c r="MHY506" s="46"/>
      <c r="MHZ506" s="46"/>
      <c r="MIA506" s="46"/>
      <c r="MIB506" s="46"/>
      <c r="MIC506" s="46"/>
      <c r="MID506" s="46"/>
      <c r="MIE506" s="46"/>
      <c r="MIF506" s="46"/>
      <c r="MIG506" s="46"/>
      <c r="MIH506" s="46"/>
      <c r="MII506" s="46"/>
      <c r="MIJ506" s="46"/>
      <c r="MIK506" s="46"/>
      <c r="MIL506" s="46"/>
      <c r="MIM506" s="46"/>
      <c r="MIN506" s="46"/>
      <c r="MIO506" s="46"/>
      <c r="MIP506" s="46"/>
      <c r="MIQ506" s="46"/>
      <c r="MIR506" s="46"/>
      <c r="MIS506" s="46"/>
      <c r="MIT506" s="46"/>
      <c r="MIU506" s="46"/>
      <c r="MIV506" s="46"/>
      <c r="MIW506" s="46"/>
      <c r="MIX506" s="46"/>
      <c r="MIY506" s="46"/>
      <c r="MIZ506" s="46"/>
      <c r="MJA506" s="46"/>
      <c r="MJB506" s="46"/>
      <c r="MJC506" s="46"/>
      <c r="MJD506" s="46"/>
      <c r="MJE506" s="46"/>
      <c r="MJF506" s="46"/>
      <c r="MJG506" s="46"/>
      <c r="MJH506" s="46"/>
      <c r="MJI506" s="46"/>
      <c r="MJJ506" s="46"/>
      <c r="MJK506" s="46"/>
      <c r="MJL506" s="46"/>
      <c r="MJM506" s="46"/>
      <c r="MJN506" s="46"/>
      <c r="MJO506" s="46"/>
      <c r="MJP506" s="46"/>
      <c r="MJQ506" s="46"/>
      <c r="MJR506" s="46"/>
      <c r="MJS506" s="46"/>
      <c r="MJT506" s="46"/>
      <c r="MJU506" s="46"/>
      <c r="MJV506" s="46"/>
      <c r="MJW506" s="46"/>
      <c r="MJX506" s="46"/>
      <c r="MJY506" s="46"/>
      <c r="MJZ506" s="46"/>
      <c r="MKA506" s="46"/>
      <c r="MKB506" s="46"/>
      <c r="MKC506" s="46"/>
      <c r="MKD506" s="46"/>
      <c r="MKE506" s="46"/>
      <c r="MKF506" s="46"/>
      <c r="MKG506" s="46"/>
      <c r="MKH506" s="46"/>
      <c r="MKI506" s="46"/>
      <c r="MKJ506" s="46"/>
      <c r="MKK506" s="46"/>
      <c r="MKL506" s="46"/>
      <c r="MKM506" s="46"/>
      <c r="MKN506" s="46"/>
      <c r="MKO506" s="46"/>
      <c r="MKP506" s="46"/>
      <c r="MKQ506" s="46"/>
      <c r="MKR506" s="46"/>
      <c r="MKS506" s="46"/>
      <c r="MKT506" s="46"/>
      <c r="MKU506" s="46"/>
      <c r="MKV506" s="46"/>
      <c r="MKW506" s="46"/>
      <c r="MKX506" s="46"/>
      <c r="MKY506" s="46"/>
      <c r="MKZ506" s="46"/>
      <c r="MLA506" s="46"/>
      <c r="MLB506" s="46"/>
      <c r="MLC506" s="46"/>
      <c r="MLD506" s="46"/>
      <c r="MLE506" s="46"/>
      <c r="MLF506" s="46"/>
      <c r="MLG506" s="46"/>
      <c r="MLH506" s="46"/>
      <c r="MLI506" s="46"/>
      <c r="MLJ506" s="46"/>
      <c r="MLK506" s="46"/>
      <c r="MLL506" s="46"/>
      <c r="MLM506" s="46"/>
      <c r="MLN506" s="46"/>
      <c r="MLO506" s="46"/>
      <c r="MLP506" s="46"/>
      <c r="MLQ506" s="46"/>
      <c r="MLR506" s="46"/>
      <c r="MLS506" s="46"/>
      <c r="MLT506" s="46"/>
      <c r="MLU506" s="46"/>
      <c r="MLV506" s="46"/>
      <c r="MLW506" s="46"/>
      <c r="MLX506" s="46"/>
      <c r="MLY506" s="46"/>
      <c r="MLZ506" s="46"/>
      <c r="MMA506" s="46"/>
      <c r="MMB506" s="46"/>
      <c r="MMC506" s="46"/>
      <c r="MMD506" s="46"/>
      <c r="MME506" s="46"/>
      <c r="MMF506" s="46"/>
      <c r="MMG506" s="46"/>
      <c r="MMH506" s="46"/>
      <c r="MMI506" s="46"/>
      <c r="MMJ506" s="46"/>
      <c r="MMK506" s="46"/>
      <c r="MML506" s="46"/>
      <c r="MMM506" s="46"/>
      <c r="MMN506" s="46"/>
      <c r="MMO506" s="46"/>
      <c r="MMP506" s="46"/>
      <c r="MMQ506" s="46"/>
      <c r="MMR506" s="46"/>
      <c r="MMS506" s="46"/>
      <c r="MMT506" s="46"/>
      <c r="MMU506" s="46"/>
      <c r="MMV506" s="46"/>
      <c r="MMW506" s="46"/>
      <c r="MMX506" s="46"/>
      <c r="MMY506" s="46"/>
      <c r="MMZ506" s="46"/>
      <c r="MNA506" s="46"/>
      <c r="MNB506" s="46"/>
      <c r="MNC506" s="46"/>
      <c r="MND506" s="46"/>
      <c r="MNE506" s="46"/>
      <c r="MNF506" s="46"/>
      <c r="MNG506" s="46"/>
      <c r="MNH506" s="46"/>
      <c r="MNI506" s="46"/>
      <c r="MNJ506" s="46"/>
      <c r="MNK506" s="46"/>
      <c r="MNL506" s="46"/>
      <c r="MNM506" s="46"/>
      <c r="MNN506" s="46"/>
      <c r="MNO506" s="46"/>
      <c r="MNP506" s="46"/>
      <c r="MNQ506" s="46"/>
      <c r="MNR506" s="46"/>
      <c r="MNS506" s="46"/>
      <c r="MNT506" s="46"/>
      <c r="MNU506" s="46"/>
      <c r="MNV506" s="46"/>
      <c r="MNW506" s="46"/>
      <c r="MNX506" s="46"/>
      <c r="MNY506" s="46"/>
      <c r="MNZ506" s="46"/>
      <c r="MOA506" s="46"/>
      <c r="MOB506" s="46"/>
      <c r="MOC506" s="46"/>
      <c r="MOD506" s="46"/>
      <c r="MOE506" s="46"/>
      <c r="MOF506" s="46"/>
      <c r="MOG506" s="46"/>
      <c r="MOH506" s="46"/>
      <c r="MOI506" s="46"/>
      <c r="MOJ506" s="46"/>
      <c r="MOK506" s="46"/>
      <c r="MOL506" s="46"/>
      <c r="MOM506" s="46"/>
      <c r="MON506" s="46"/>
      <c r="MOO506" s="46"/>
      <c r="MOP506" s="46"/>
      <c r="MOQ506" s="46"/>
      <c r="MOR506" s="46"/>
      <c r="MOS506" s="46"/>
      <c r="MOT506" s="46"/>
      <c r="MOU506" s="46"/>
      <c r="MOV506" s="46"/>
      <c r="MOW506" s="46"/>
      <c r="MOX506" s="46"/>
      <c r="MOY506" s="46"/>
      <c r="MOZ506" s="46"/>
      <c r="MPA506" s="46"/>
      <c r="MPB506" s="46"/>
      <c r="MPC506" s="46"/>
      <c r="MPD506" s="46"/>
      <c r="MPE506" s="46"/>
      <c r="MPF506" s="46"/>
      <c r="MPG506" s="46"/>
      <c r="MPI506" s="46"/>
      <c r="MPK506" s="46"/>
      <c r="MPL506" s="46"/>
      <c r="MPM506" s="46"/>
      <c r="MPN506" s="46"/>
      <c r="MPO506" s="46"/>
      <c r="MPP506" s="46"/>
      <c r="MPQ506" s="46"/>
      <c r="MPR506" s="46"/>
      <c r="MPW506" s="46"/>
      <c r="MPX506" s="46"/>
      <c r="MPY506" s="46"/>
      <c r="MPZ506" s="46"/>
      <c r="MQA506" s="46"/>
      <c r="MQB506" s="46"/>
      <c r="MQC506" s="46"/>
      <c r="MQD506" s="46"/>
      <c r="MQE506" s="46"/>
      <c r="MQF506" s="46"/>
      <c r="MQG506" s="46"/>
      <c r="MQH506" s="46"/>
      <c r="MQI506" s="46"/>
      <c r="MQJ506" s="46"/>
      <c r="MQK506" s="46"/>
      <c r="MQL506" s="46"/>
      <c r="MQM506" s="46"/>
      <c r="MQN506" s="46"/>
      <c r="MQO506" s="46"/>
      <c r="MQP506" s="46"/>
      <c r="MQQ506" s="46"/>
      <c r="MQR506" s="46"/>
      <c r="MQS506" s="46"/>
      <c r="MQT506" s="46"/>
      <c r="MQU506" s="46"/>
      <c r="MQV506" s="46"/>
      <c r="MQW506" s="46"/>
      <c r="MQX506" s="46"/>
      <c r="MQY506" s="46"/>
      <c r="MQZ506" s="46"/>
      <c r="MRA506" s="46"/>
      <c r="MRB506" s="46"/>
      <c r="MRC506" s="46"/>
      <c r="MRD506" s="46"/>
      <c r="MRE506" s="46"/>
      <c r="MRF506" s="46"/>
      <c r="MRG506" s="46"/>
      <c r="MRH506" s="46"/>
      <c r="MRI506" s="46"/>
      <c r="MRJ506" s="46"/>
      <c r="MRK506" s="46"/>
      <c r="MRL506" s="46"/>
      <c r="MRM506" s="46"/>
      <c r="MRN506" s="46"/>
      <c r="MRO506" s="46"/>
      <c r="MRP506" s="46"/>
      <c r="MRQ506" s="46"/>
      <c r="MRR506" s="46"/>
      <c r="MRS506" s="46"/>
      <c r="MRT506" s="46"/>
      <c r="MRU506" s="46"/>
      <c r="MRV506" s="46"/>
      <c r="MRW506" s="46"/>
      <c r="MRX506" s="46"/>
      <c r="MRY506" s="46"/>
      <c r="MRZ506" s="46"/>
      <c r="MSA506" s="46"/>
      <c r="MSB506" s="46"/>
      <c r="MSC506" s="46"/>
      <c r="MSD506" s="46"/>
      <c r="MSE506" s="46"/>
      <c r="MSF506" s="46"/>
      <c r="MSG506" s="46"/>
      <c r="MSH506" s="46"/>
      <c r="MSI506" s="46"/>
      <c r="MSJ506" s="46"/>
      <c r="MSK506" s="46"/>
      <c r="MSL506" s="46"/>
      <c r="MSM506" s="46"/>
      <c r="MSN506" s="46"/>
      <c r="MSO506" s="46"/>
      <c r="MSP506" s="46"/>
      <c r="MSQ506" s="46"/>
      <c r="MSR506" s="46"/>
      <c r="MSS506" s="46"/>
      <c r="MST506" s="46"/>
      <c r="MSU506" s="46"/>
      <c r="MSV506" s="46"/>
      <c r="MSW506" s="46"/>
      <c r="MSX506" s="46"/>
      <c r="MSY506" s="46"/>
      <c r="MSZ506" s="46"/>
      <c r="MTA506" s="46"/>
      <c r="MTB506" s="46"/>
      <c r="MTC506" s="46"/>
      <c r="MTD506" s="46"/>
      <c r="MTE506" s="46"/>
      <c r="MTF506" s="46"/>
      <c r="MTG506" s="46"/>
      <c r="MTH506" s="46"/>
      <c r="MTI506" s="46"/>
      <c r="MTJ506" s="46"/>
      <c r="MTK506" s="46"/>
      <c r="MTL506" s="46"/>
      <c r="MTM506" s="46"/>
      <c r="MTN506" s="46"/>
      <c r="MTO506" s="46"/>
      <c r="MTP506" s="46"/>
      <c r="MTQ506" s="46"/>
      <c r="MTR506" s="46"/>
      <c r="MTS506" s="46"/>
      <c r="MTT506" s="46"/>
      <c r="MTU506" s="46"/>
      <c r="MTV506" s="46"/>
      <c r="MTW506" s="46"/>
      <c r="MTX506" s="46"/>
      <c r="MTY506" s="46"/>
      <c r="MTZ506" s="46"/>
      <c r="MUA506" s="46"/>
      <c r="MUB506" s="46"/>
      <c r="MUC506" s="46"/>
      <c r="MUD506" s="46"/>
      <c r="MUE506" s="46"/>
      <c r="MUF506" s="46"/>
      <c r="MUG506" s="46"/>
      <c r="MUH506" s="46"/>
      <c r="MUI506" s="46"/>
      <c r="MUJ506" s="46"/>
      <c r="MUK506" s="46"/>
      <c r="MUL506" s="46"/>
      <c r="MUM506" s="46"/>
      <c r="MUN506" s="46"/>
      <c r="MUO506" s="46"/>
      <c r="MUP506" s="46"/>
      <c r="MUQ506" s="46"/>
      <c r="MUR506" s="46"/>
      <c r="MUS506" s="46"/>
      <c r="MUT506" s="46"/>
      <c r="MUU506" s="46"/>
      <c r="MUV506" s="46"/>
      <c r="MUW506" s="46"/>
      <c r="MUX506" s="46"/>
      <c r="MUY506" s="46"/>
      <c r="MUZ506" s="46"/>
      <c r="MVA506" s="46"/>
      <c r="MVB506" s="46"/>
      <c r="MVC506" s="46"/>
      <c r="MVD506" s="46"/>
      <c r="MVE506" s="46"/>
      <c r="MVF506" s="46"/>
      <c r="MVG506" s="46"/>
      <c r="MVH506" s="46"/>
      <c r="MVI506" s="46"/>
      <c r="MVJ506" s="46"/>
      <c r="MVK506" s="46"/>
      <c r="MVL506" s="46"/>
      <c r="MVM506" s="46"/>
      <c r="MVN506" s="46"/>
      <c r="MVO506" s="46"/>
      <c r="MVP506" s="46"/>
      <c r="MVQ506" s="46"/>
      <c r="MVR506" s="46"/>
      <c r="MVS506" s="46"/>
      <c r="MVT506" s="46"/>
      <c r="MVU506" s="46"/>
      <c r="MVV506" s="46"/>
      <c r="MVW506" s="46"/>
      <c r="MVX506" s="46"/>
      <c r="MVY506" s="46"/>
      <c r="MVZ506" s="46"/>
      <c r="MWA506" s="46"/>
      <c r="MWB506" s="46"/>
      <c r="MWC506" s="46"/>
      <c r="MWD506" s="46"/>
      <c r="MWE506" s="46"/>
      <c r="MWF506" s="46"/>
      <c r="MWG506" s="46"/>
      <c r="MWH506" s="46"/>
      <c r="MWI506" s="46"/>
      <c r="MWJ506" s="46"/>
      <c r="MWK506" s="46"/>
      <c r="MWL506" s="46"/>
      <c r="MWM506" s="46"/>
      <c r="MWN506" s="46"/>
      <c r="MWO506" s="46"/>
      <c r="MWP506" s="46"/>
      <c r="MWQ506" s="46"/>
      <c r="MWR506" s="46"/>
      <c r="MWS506" s="46"/>
      <c r="MWT506" s="46"/>
      <c r="MWU506" s="46"/>
      <c r="MWV506" s="46"/>
      <c r="MWW506" s="46"/>
      <c r="MWX506" s="46"/>
      <c r="MWY506" s="46"/>
      <c r="MWZ506" s="46"/>
      <c r="MXA506" s="46"/>
      <c r="MXB506" s="46"/>
      <c r="MXC506" s="46"/>
      <c r="MXD506" s="46"/>
      <c r="MXE506" s="46"/>
      <c r="MXF506" s="46"/>
      <c r="MXG506" s="46"/>
      <c r="MXH506" s="46"/>
      <c r="MXI506" s="46"/>
      <c r="MXJ506" s="46"/>
      <c r="MXK506" s="46"/>
      <c r="MXL506" s="46"/>
      <c r="MXM506" s="46"/>
      <c r="MXN506" s="46"/>
      <c r="MXO506" s="46"/>
      <c r="MXP506" s="46"/>
      <c r="MXQ506" s="46"/>
      <c r="MXR506" s="46"/>
      <c r="MXS506" s="46"/>
      <c r="MXT506" s="46"/>
      <c r="MXU506" s="46"/>
      <c r="MXV506" s="46"/>
      <c r="MXW506" s="46"/>
      <c r="MXX506" s="46"/>
      <c r="MXY506" s="46"/>
      <c r="MXZ506" s="46"/>
      <c r="MYA506" s="46"/>
      <c r="MYB506" s="46"/>
      <c r="MYC506" s="46"/>
      <c r="MYD506" s="46"/>
      <c r="MYE506" s="46"/>
      <c r="MYF506" s="46"/>
      <c r="MYG506" s="46"/>
      <c r="MYH506" s="46"/>
      <c r="MYI506" s="46"/>
      <c r="MYJ506" s="46"/>
      <c r="MYK506" s="46"/>
      <c r="MYL506" s="46"/>
      <c r="MYM506" s="46"/>
      <c r="MYN506" s="46"/>
      <c r="MYO506" s="46"/>
      <c r="MYP506" s="46"/>
      <c r="MYQ506" s="46"/>
      <c r="MYR506" s="46"/>
      <c r="MYS506" s="46"/>
      <c r="MYT506" s="46"/>
      <c r="MYU506" s="46"/>
      <c r="MYV506" s="46"/>
      <c r="MYW506" s="46"/>
      <c r="MYX506" s="46"/>
      <c r="MYY506" s="46"/>
      <c r="MYZ506" s="46"/>
      <c r="MZA506" s="46"/>
      <c r="MZB506" s="46"/>
      <c r="MZC506" s="46"/>
      <c r="MZE506" s="46"/>
      <c r="MZG506" s="46"/>
      <c r="MZH506" s="46"/>
      <c r="MZI506" s="46"/>
      <c r="MZJ506" s="46"/>
      <c r="MZK506" s="46"/>
      <c r="MZL506" s="46"/>
      <c r="MZM506" s="46"/>
      <c r="MZN506" s="46"/>
      <c r="MZS506" s="46"/>
      <c r="MZT506" s="46"/>
      <c r="MZU506" s="46"/>
      <c r="MZV506" s="46"/>
      <c r="MZW506" s="46"/>
      <c r="MZX506" s="46"/>
      <c r="MZY506" s="46"/>
      <c r="MZZ506" s="46"/>
      <c r="NAA506" s="46"/>
      <c r="NAB506" s="46"/>
      <c r="NAC506" s="46"/>
      <c r="NAD506" s="46"/>
      <c r="NAE506" s="46"/>
      <c r="NAF506" s="46"/>
      <c r="NAG506" s="46"/>
      <c r="NAH506" s="46"/>
      <c r="NAI506" s="46"/>
      <c r="NAJ506" s="46"/>
      <c r="NAK506" s="46"/>
      <c r="NAL506" s="46"/>
      <c r="NAM506" s="46"/>
      <c r="NAN506" s="46"/>
      <c r="NAO506" s="46"/>
      <c r="NAP506" s="46"/>
      <c r="NAQ506" s="46"/>
      <c r="NAR506" s="46"/>
      <c r="NAS506" s="46"/>
      <c r="NAT506" s="46"/>
      <c r="NAU506" s="46"/>
      <c r="NAV506" s="46"/>
      <c r="NAW506" s="46"/>
      <c r="NAX506" s="46"/>
      <c r="NAY506" s="46"/>
      <c r="NAZ506" s="46"/>
      <c r="NBA506" s="46"/>
      <c r="NBB506" s="46"/>
      <c r="NBC506" s="46"/>
      <c r="NBD506" s="46"/>
      <c r="NBE506" s="46"/>
      <c r="NBF506" s="46"/>
      <c r="NBG506" s="46"/>
      <c r="NBH506" s="46"/>
      <c r="NBI506" s="46"/>
      <c r="NBJ506" s="46"/>
      <c r="NBK506" s="46"/>
      <c r="NBL506" s="46"/>
      <c r="NBM506" s="46"/>
      <c r="NBN506" s="46"/>
      <c r="NBO506" s="46"/>
      <c r="NBP506" s="46"/>
      <c r="NBQ506" s="46"/>
      <c r="NBR506" s="46"/>
      <c r="NBS506" s="46"/>
      <c r="NBT506" s="46"/>
      <c r="NBU506" s="46"/>
      <c r="NBV506" s="46"/>
      <c r="NBW506" s="46"/>
      <c r="NBX506" s="46"/>
      <c r="NBY506" s="46"/>
      <c r="NBZ506" s="46"/>
      <c r="NCA506" s="46"/>
      <c r="NCB506" s="46"/>
      <c r="NCC506" s="46"/>
      <c r="NCD506" s="46"/>
      <c r="NCE506" s="46"/>
      <c r="NCF506" s="46"/>
      <c r="NCG506" s="46"/>
      <c r="NCH506" s="46"/>
      <c r="NCI506" s="46"/>
      <c r="NCJ506" s="46"/>
      <c r="NCK506" s="46"/>
      <c r="NCL506" s="46"/>
      <c r="NCM506" s="46"/>
      <c r="NCN506" s="46"/>
      <c r="NCO506" s="46"/>
      <c r="NCP506" s="46"/>
      <c r="NCQ506" s="46"/>
      <c r="NCR506" s="46"/>
      <c r="NCS506" s="46"/>
      <c r="NCT506" s="46"/>
      <c r="NCU506" s="46"/>
      <c r="NCV506" s="46"/>
      <c r="NCW506" s="46"/>
      <c r="NCX506" s="46"/>
      <c r="NCY506" s="46"/>
      <c r="NCZ506" s="46"/>
      <c r="NDA506" s="46"/>
      <c r="NDB506" s="46"/>
      <c r="NDC506" s="46"/>
      <c r="NDD506" s="46"/>
      <c r="NDE506" s="46"/>
      <c r="NDF506" s="46"/>
      <c r="NDG506" s="46"/>
      <c r="NDH506" s="46"/>
      <c r="NDI506" s="46"/>
      <c r="NDJ506" s="46"/>
      <c r="NDK506" s="46"/>
      <c r="NDL506" s="46"/>
      <c r="NDM506" s="46"/>
      <c r="NDN506" s="46"/>
      <c r="NDO506" s="46"/>
      <c r="NDP506" s="46"/>
      <c r="NDQ506" s="46"/>
      <c r="NDR506" s="46"/>
      <c r="NDS506" s="46"/>
      <c r="NDT506" s="46"/>
      <c r="NDU506" s="46"/>
      <c r="NDV506" s="46"/>
      <c r="NDW506" s="46"/>
      <c r="NDX506" s="46"/>
      <c r="NDY506" s="46"/>
      <c r="NDZ506" s="46"/>
      <c r="NEA506" s="46"/>
      <c r="NEB506" s="46"/>
      <c r="NEC506" s="46"/>
      <c r="NED506" s="46"/>
      <c r="NEE506" s="46"/>
      <c r="NEF506" s="46"/>
      <c r="NEG506" s="46"/>
      <c r="NEH506" s="46"/>
      <c r="NEI506" s="46"/>
      <c r="NEJ506" s="46"/>
      <c r="NEK506" s="46"/>
      <c r="NEL506" s="46"/>
      <c r="NEM506" s="46"/>
      <c r="NEN506" s="46"/>
      <c r="NEO506" s="46"/>
      <c r="NEP506" s="46"/>
      <c r="NEQ506" s="46"/>
      <c r="NER506" s="46"/>
      <c r="NES506" s="46"/>
      <c r="NET506" s="46"/>
      <c r="NEU506" s="46"/>
      <c r="NEV506" s="46"/>
      <c r="NEW506" s="46"/>
      <c r="NEX506" s="46"/>
      <c r="NEY506" s="46"/>
      <c r="NEZ506" s="46"/>
      <c r="NFA506" s="46"/>
      <c r="NFB506" s="46"/>
      <c r="NFC506" s="46"/>
      <c r="NFD506" s="46"/>
      <c r="NFE506" s="46"/>
      <c r="NFF506" s="46"/>
      <c r="NFG506" s="46"/>
      <c r="NFH506" s="46"/>
      <c r="NFI506" s="46"/>
      <c r="NFJ506" s="46"/>
      <c r="NFK506" s="46"/>
      <c r="NFL506" s="46"/>
      <c r="NFM506" s="46"/>
      <c r="NFN506" s="46"/>
      <c r="NFO506" s="46"/>
      <c r="NFP506" s="46"/>
      <c r="NFQ506" s="46"/>
      <c r="NFR506" s="46"/>
      <c r="NFS506" s="46"/>
      <c r="NFT506" s="46"/>
      <c r="NFU506" s="46"/>
      <c r="NFV506" s="46"/>
      <c r="NFW506" s="46"/>
      <c r="NFX506" s="46"/>
      <c r="NFY506" s="46"/>
      <c r="NFZ506" s="46"/>
      <c r="NGA506" s="46"/>
      <c r="NGB506" s="46"/>
      <c r="NGC506" s="46"/>
      <c r="NGD506" s="46"/>
      <c r="NGE506" s="46"/>
      <c r="NGF506" s="46"/>
      <c r="NGG506" s="46"/>
      <c r="NGH506" s="46"/>
      <c r="NGI506" s="46"/>
      <c r="NGJ506" s="46"/>
      <c r="NGK506" s="46"/>
      <c r="NGL506" s="46"/>
      <c r="NGM506" s="46"/>
      <c r="NGN506" s="46"/>
      <c r="NGO506" s="46"/>
      <c r="NGP506" s="46"/>
      <c r="NGQ506" s="46"/>
      <c r="NGR506" s="46"/>
      <c r="NGS506" s="46"/>
      <c r="NGT506" s="46"/>
      <c r="NGU506" s="46"/>
      <c r="NGV506" s="46"/>
      <c r="NGW506" s="46"/>
      <c r="NGX506" s="46"/>
      <c r="NGY506" s="46"/>
      <c r="NGZ506" s="46"/>
      <c r="NHA506" s="46"/>
      <c r="NHB506" s="46"/>
      <c r="NHC506" s="46"/>
      <c r="NHD506" s="46"/>
      <c r="NHE506" s="46"/>
      <c r="NHF506" s="46"/>
      <c r="NHG506" s="46"/>
      <c r="NHH506" s="46"/>
      <c r="NHI506" s="46"/>
      <c r="NHJ506" s="46"/>
      <c r="NHK506" s="46"/>
      <c r="NHL506" s="46"/>
      <c r="NHM506" s="46"/>
      <c r="NHN506" s="46"/>
      <c r="NHO506" s="46"/>
      <c r="NHP506" s="46"/>
      <c r="NHQ506" s="46"/>
      <c r="NHR506" s="46"/>
      <c r="NHS506" s="46"/>
      <c r="NHT506" s="46"/>
      <c r="NHU506" s="46"/>
      <c r="NHV506" s="46"/>
      <c r="NHW506" s="46"/>
      <c r="NHX506" s="46"/>
      <c r="NHY506" s="46"/>
      <c r="NHZ506" s="46"/>
      <c r="NIA506" s="46"/>
      <c r="NIB506" s="46"/>
      <c r="NIC506" s="46"/>
      <c r="NID506" s="46"/>
      <c r="NIE506" s="46"/>
      <c r="NIF506" s="46"/>
      <c r="NIG506" s="46"/>
      <c r="NIH506" s="46"/>
      <c r="NII506" s="46"/>
      <c r="NIJ506" s="46"/>
      <c r="NIK506" s="46"/>
      <c r="NIL506" s="46"/>
      <c r="NIM506" s="46"/>
      <c r="NIN506" s="46"/>
      <c r="NIO506" s="46"/>
      <c r="NIP506" s="46"/>
      <c r="NIQ506" s="46"/>
      <c r="NIR506" s="46"/>
      <c r="NIS506" s="46"/>
      <c r="NIT506" s="46"/>
      <c r="NIU506" s="46"/>
      <c r="NIV506" s="46"/>
      <c r="NIW506" s="46"/>
      <c r="NIX506" s="46"/>
      <c r="NIY506" s="46"/>
      <c r="NJA506" s="46"/>
      <c r="NJC506" s="46"/>
      <c r="NJD506" s="46"/>
      <c r="NJE506" s="46"/>
      <c r="NJF506" s="46"/>
      <c r="NJG506" s="46"/>
      <c r="NJH506" s="46"/>
      <c r="NJI506" s="46"/>
      <c r="NJJ506" s="46"/>
      <c r="NJO506" s="46"/>
      <c r="NJP506" s="46"/>
      <c r="NJQ506" s="46"/>
      <c r="NJR506" s="46"/>
      <c r="NJS506" s="46"/>
      <c r="NJT506" s="46"/>
      <c r="NJU506" s="46"/>
      <c r="NJV506" s="46"/>
      <c r="NJW506" s="46"/>
      <c r="NJX506" s="46"/>
      <c r="NJY506" s="46"/>
      <c r="NJZ506" s="46"/>
      <c r="NKA506" s="46"/>
      <c r="NKB506" s="46"/>
      <c r="NKC506" s="46"/>
      <c r="NKD506" s="46"/>
      <c r="NKE506" s="46"/>
      <c r="NKF506" s="46"/>
      <c r="NKG506" s="46"/>
      <c r="NKH506" s="46"/>
      <c r="NKI506" s="46"/>
      <c r="NKJ506" s="46"/>
      <c r="NKK506" s="46"/>
      <c r="NKL506" s="46"/>
      <c r="NKM506" s="46"/>
      <c r="NKN506" s="46"/>
      <c r="NKO506" s="46"/>
      <c r="NKP506" s="46"/>
      <c r="NKQ506" s="46"/>
      <c r="NKR506" s="46"/>
      <c r="NKS506" s="46"/>
      <c r="NKT506" s="46"/>
      <c r="NKU506" s="46"/>
      <c r="NKV506" s="46"/>
      <c r="NKW506" s="46"/>
      <c r="NKX506" s="46"/>
      <c r="NKY506" s="46"/>
      <c r="NKZ506" s="46"/>
      <c r="NLA506" s="46"/>
      <c r="NLB506" s="46"/>
      <c r="NLC506" s="46"/>
      <c r="NLD506" s="46"/>
      <c r="NLE506" s="46"/>
      <c r="NLF506" s="46"/>
      <c r="NLG506" s="46"/>
      <c r="NLH506" s="46"/>
      <c r="NLI506" s="46"/>
      <c r="NLJ506" s="46"/>
      <c r="NLK506" s="46"/>
      <c r="NLL506" s="46"/>
      <c r="NLM506" s="46"/>
      <c r="NLN506" s="46"/>
      <c r="NLO506" s="46"/>
      <c r="NLP506" s="46"/>
      <c r="NLQ506" s="46"/>
      <c r="NLR506" s="46"/>
      <c r="NLS506" s="46"/>
      <c r="NLT506" s="46"/>
      <c r="NLU506" s="46"/>
      <c r="NLV506" s="46"/>
      <c r="NLW506" s="46"/>
      <c r="NLX506" s="46"/>
      <c r="NLY506" s="46"/>
      <c r="NLZ506" s="46"/>
      <c r="NMA506" s="46"/>
      <c r="NMB506" s="46"/>
      <c r="NMC506" s="46"/>
      <c r="NMD506" s="46"/>
      <c r="NME506" s="46"/>
      <c r="NMF506" s="46"/>
      <c r="NMG506" s="46"/>
      <c r="NMH506" s="46"/>
      <c r="NMI506" s="46"/>
      <c r="NMJ506" s="46"/>
      <c r="NMK506" s="46"/>
      <c r="NML506" s="46"/>
      <c r="NMM506" s="46"/>
      <c r="NMN506" s="46"/>
      <c r="NMO506" s="46"/>
      <c r="NMP506" s="46"/>
      <c r="NMQ506" s="46"/>
      <c r="NMR506" s="46"/>
      <c r="NMS506" s="46"/>
      <c r="NMT506" s="46"/>
      <c r="NMU506" s="46"/>
      <c r="NMV506" s="46"/>
      <c r="NMW506" s="46"/>
      <c r="NMX506" s="46"/>
      <c r="NMY506" s="46"/>
      <c r="NMZ506" s="46"/>
      <c r="NNA506" s="46"/>
      <c r="NNB506" s="46"/>
      <c r="NNC506" s="46"/>
      <c r="NND506" s="46"/>
      <c r="NNE506" s="46"/>
      <c r="NNF506" s="46"/>
      <c r="NNG506" s="46"/>
      <c r="NNH506" s="46"/>
      <c r="NNI506" s="46"/>
      <c r="NNJ506" s="46"/>
      <c r="NNK506" s="46"/>
      <c r="NNL506" s="46"/>
      <c r="NNM506" s="46"/>
      <c r="NNN506" s="46"/>
      <c r="NNO506" s="46"/>
      <c r="NNP506" s="46"/>
      <c r="NNQ506" s="46"/>
      <c r="NNR506" s="46"/>
      <c r="NNS506" s="46"/>
      <c r="NNT506" s="46"/>
      <c r="NNU506" s="46"/>
      <c r="NNV506" s="46"/>
      <c r="NNW506" s="46"/>
      <c r="NNX506" s="46"/>
      <c r="NNY506" s="46"/>
      <c r="NNZ506" s="46"/>
      <c r="NOA506" s="46"/>
      <c r="NOB506" s="46"/>
      <c r="NOC506" s="46"/>
      <c r="NOD506" s="46"/>
      <c r="NOE506" s="46"/>
      <c r="NOF506" s="46"/>
      <c r="NOG506" s="46"/>
      <c r="NOH506" s="46"/>
      <c r="NOI506" s="46"/>
      <c r="NOJ506" s="46"/>
      <c r="NOK506" s="46"/>
      <c r="NOL506" s="46"/>
      <c r="NOM506" s="46"/>
      <c r="NON506" s="46"/>
      <c r="NOO506" s="46"/>
      <c r="NOP506" s="46"/>
      <c r="NOQ506" s="46"/>
      <c r="NOR506" s="46"/>
      <c r="NOS506" s="46"/>
      <c r="NOT506" s="46"/>
      <c r="NOU506" s="46"/>
      <c r="NOV506" s="46"/>
      <c r="NOW506" s="46"/>
      <c r="NOX506" s="46"/>
      <c r="NOY506" s="46"/>
      <c r="NOZ506" s="46"/>
      <c r="NPA506" s="46"/>
      <c r="NPB506" s="46"/>
      <c r="NPC506" s="46"/>
      <c r="NPD506" s="46"/>
      <c r="NPE506" s="46"/>
      <c r="NPF506" s="46"/>
      <c r="NPG506" s="46"/>
      <c r="NPH506" s="46"/>
      <c r="NPI506" s="46"/>
      <c r="NPJ506" s="46"/>
      <c r="NPK506" s="46"/>
      <c r="NPL506" s="46"/>
      <c r="NPM506" s="46"/>
      <c r="NPN506" s="46"/>
      <c r="NPO506" s="46"/>
      <c r="NPP506" s="46"/>
      <c r="NPQ506" s="46"/>
      <c r="NPR506" s="46"/>
      <c r="NPS506" s="46"/>
      <c r="NPT506" s="46"/>
      <c r="NPU506" s="46"/>
      <c r="NPV506" s="46"/>
      <c r="NPW506" s="46"/>
      <c r="NPX506" s="46"/>
      <c r="NPY506" s="46"/>
      <c r="NPZ506" s="46"/>
      <c r="NQA506" s="46"/>
      <c r="NQB506" s="46"/>
      <c r="NQC506" s="46"/>
      <c r="NQD506" s="46"/>
      <c r="NQE506" s="46"/>
      <c r="NQF506" s="46"/>
      <c r="NQG506" s="46"/>
      <c r="NQH506" s="46"/>
      <c r="NQI506" s="46"/>
      <c r="NQJ506" s="46"/>
      <c r="NQK506" s="46"/>
      <c r="NQL506" s="46"/>
      <c r="NQM506" s="46"/>
      <c r="NQN506" s="46"/>
      <c r="NQO506" s="46"/>
      <c r="NQP506" s="46"/>
      <c r="NQQ506" s="46"/>
      <c r="NQR506" s="46"/>
      <c r="NQS506" s="46"/>
      <c r="NQT506" s="46"/>
      <c r="NQU506" s="46"/>
      <c r="NQV506" s="46"/>
      <c r="NQW506" s="46"/>
      <c r="NQX506" s="46"/>
      <c r="NQY506" s="46"/>
      <c r="NQZ506" s="46"/>
      <c r="NRA506" s="46"/>
      <c r="NRB506" s="46"/>
      <c r="NRC506" s="46"/>
      <c r="NRD506" s="46"/>
      <c r="NRE506" s="46"/>
      <c r="NRF506" s="46"/>
      <c r="NRG506" s="46"/>
      <c r="NRH506" s="46"/>
      <c r="NRI506" s="46"/>
      <c r="NRJ506" s="46"/>
      <c r="NRK506" s="46"/>
      <c r="NRL506" s="46"/>
      <c r="NRM506" s="46"/>
      <c r="NRN506" s="46"/>
      <c r="NRO506" s="46"/>
      <c r="NRP506" s="46"/>
      <c r="NRQ506" s="46"/>
      <c r="NRR506" s="46"/>
      <c r="NRS506" s="46"/>
      <c r="NRT506" s="46"/>
      <c r="NRU506" s="46"/>
      <c r="NRV506" s="46"/>
      <c r="NRW506" s="46"/>
      <c r="NRX506" s="46"/>
      <c r="NRY506" s="46"/>
      <c r="NRZ506" s="46"/>
      <c r="NSA506" s="46"/>
      <c r="NSB506" s="46"/>
      <c r="NSC506" s="46"/>
      <c r="NSD506" s="46"/>
      <c r="NSE506" s="46"/>
      <c r="NSF506" s="46"/>
      <c r="NSG506" s="46"/>
      <c r="NSH506" s="46"/>
      <c r="NSI506" s="46"/>
      <c r="NSJ506" s="46"/>
      <c r="NSK506" s="46"/>
      <c r="NSL506" s="46"/>
      <c r="NSM506" s="46"/>
      <c r="NSN506" s="46"/>
      <c r="NSO506" s="46"/>
      <c r="NSP506" s="46"/>
      <c r="NSQ506" s="46"/>
      <c r="NSR506" s="46"/>
      <c r="NSS506" s="46"/>
      <c r="NST506" s="46"/>
      <c r="NSU506" s="46"/>
      <c r="NSW506" s="46"/>
      <c r="NSY506" s="46"/>
      <c r="NSZ506" s="46"/>
      <c r="NTA506" s="46"/>
      <c r="NTB506" s="46"/>
      <c r="NTC506" s="46"/>
      <c r="NTD506" s="46"/>
      <c r="NTE506" s="46"/>
      <c r="NTF506" s="46"/>
      <c r="NTK506" s="46"/>
      <c r="NTL506" s="46"/>
      <c r="NTM506" s="46"/>
      <c r="NTN506" s="46"/>
      <c r="NTO506" s="46"/>
      <c r="NTP506" s="46"/>
      <c r="NTQ506" s="46"/>
      <c r="NTR506" s="46"/>
      <c r="NTS506" s="46"/>
      <c r="NTT506" s="46"/>
      <c r="NTU506" s="46"/>
      <c r="NTV506" s="46"/>
      <c r="NTW506" s="46"/>
      <c r="NTX506" s="46"/>
      <c r="NTY506" s="46"/>
      <c r="NTZ506" s="46"/>
      <c r="NUA506" s="46"/>
      <c r="NUB506" s="46"/>
      <c r="NUC506" s="46"/>
      <c r="NUD506" s="46"/>
      <c r="NUE506" s="46"/>
      <c r="NUF506" s="46"/>
      <c r="NUG506" s="46"/>
      <c r="NUH506" s="46"/>
      <c r="NUI506" s="46"/>
      <c r="NUJ506" s="46"/>
      <c r="NUK506" s="46"/>
      <c r="NUL506" s="46"/>
      <c r="NUM506" s="46"/>
      <c r="NUN506" s="46"/>
      <c r="NUO506" s="46"/>
      <c r="NUP506" s="46"/>
      <c r="NUQ506" s="46"/>
      <c r="NUR506" s="46"/>
      <c r="NUS506" s="46"/>
      <c r="NUT506" s="46"/>
      <c r="NUU506" s="46"/>
      <c r="NUV506" s="46"/>
      <c r="NUW506" s="46"/>
      <c r="NUX506" s="46"/>
      <c r="NUY506" s="46"/>
      <c r="NUZ506" s="46"/>
      <c r="NVA506" s="46"/>
      <c r="NVB506" s="46"/>
      <c r="NVC506" s="46"/>
      <c r="NVD506" s="46"/>
      <c r="NVE506" s="46"/>
      <c r="NVF506" s="46"/>
      <c r="NVG506" s="46"/>
      <c r="NVH506" s="46"/>
      <c r="NVI506" s="46"/>
      <c r="NVJ506" s="46"/>
      <c r="NVK506" s="46"/>
      <c r="NVL506" s="46"/>
      <c r="NVM506" s="46"/>
      <c r="NVN506" s="46"/>
      <c r="NVO506" s="46"/>
      <c r="NVP506" s="46"/>
      <c r="NVQ506" s="46"/>
      <c r="NVR506" s="46"/>
      <c r="NVS506" s="46"/>
      <c r="NVT506" s="46"/>
      <c r="NVU506" s="46"/>
      <c r="NVV506" s="46"/>
      <c r="NVW506" s="46"/>
      <c r="NVX506" s="46"/>
      <c r="NVY506" s="46"/>
      <c r="NVZ506" s="46"/>
      <c r="NWA506" s="46"/>
      <c r="NWB506" s="46"/>
      <c r="NWC506" s="46"/>
      <c r="NWD506" s="46"/>
      <c r="NWE506" s="46"/>
      <c r="NWF506" s="46"/>
      <c r="NWG506" s="46"/>
      <c r="NWH506" s="46"/>
      <c r="NWI506" s="46"/>
      <c r="NWJ506" s="46"/>
      <c r="NWK506" s="46"/>
      <c r="NWL506" s="46"/>
      <c r="NWM506" s="46"/>
      <c r="NWN506" s="46"/>
      <c r="NWO506" s="46"/>
      <c r="NWP506" s="46"/>
      <c r="NWQ506" s="46"/>
      <c r="NWR506" s="46"/>
      <c r="NWS506" s="46"/>
      <c r="NWT506" s="46"/>
      <c r="NWU506" s="46"/>
      <c r="NWV506" s="46"/>
      <c r="NWW506" s="46"/>
      <c r="NWX506" s="46"/>
      <c r="NWY506" s="46"/>
      <c r="NWZ506" s="46"/>
      <c r="NXA506" s="46"/>
      <c r="NXB506" s="46"/>
      <c r="NXC506" s="46"/>
      <c r="NXD506" s="46"/>
      <c r="NXE506" s="46"/>
      <c r="NXF506" s="46"/>
      <c r="NXG506" s="46"/>
      <c r="NXH506" s="46"/>
      <c r="NXI506" s="46"/>
      <c r="NXJ506" s="46"/>
      <c r="NXK506" s="46"/>
      <c r="NXL506" s="46"/>
      <c r="NXM506" s="46"/>
      <c r="NXN506" s="46"/>
      <c r="NXO506" s="46"/>
      <c r="NXP506" s="46"/>
      <c r="NXQ506" s="46"/>
      <c r="NXR506" s="46"/>
      <c r="NXS506" s="46"/>
      <c r="NXT506" s="46"/>
      <c r="NXU506" s="46"/>
      <c r="NXV506" s="46"/>
      <c r="NXW506" s="46"/>
      <c r="NXX506" s="46"/>
      <c r="NXY506" s="46"/>
      <c r="NXZ506" s="46"/>
      <c r="NYA506" s="46"/>
      <c r="NYB506" s="46"/>
      <c r="NYC506" s="46"/>
      <c r="NYD506" s="46"/>
      <c r="NYE506" s="46"/>
      <c r="NYF506" s="46"/>
      <c r="NYG506" s="46"/>
      <c r="NYH506" s="46"/>
      <c r="NYI506" s="46"/>
      <c r="NYJ506" s="46"/>
      <c r="NYK506" s="46"/>
      <c r="NYL506" s="46"/>
      <c r="NYM506" s="46"/>
      <c r="NYN506" s="46"/>
      <c r="NYO506" s="46"/>
      <c r="NYP506" s="46"/>
      <c r="NYQ506" s="46"/>
      <c r="NYR506" s="46"/>
      <c r="NYS506" s="46"/>
      <c r="NYT506" s="46"/>
      <c r="NYU506" s="46"/>
      <c r="NYV506" s="46"/>
      <c r="NYW506" s="46"/>
      <c r="NYX506" s="46"/>
      <c r="NYY506" s="46"/>
      <c r="NYZ506" s="46"/>
      <c r="NZA506" s="46"/>
      <c r="NZB506" s="46"/>
      <c r="NZC506" s="46"/>
      <c r="NZD506" s="46"/>
      <c r="NZE506" s="46"/>
      <c r="NZF506" s="46"/>
      <c r="NZG506" s="46"/>
      <c r="NZH506" s="46"/>
      <c r="NZI506" s="46"/>
      <c r="NZJ506" s="46"/>
      <c r="NZK506" s="46"/>
      <c r="NZL506" s="46"/>
      <c r="NZM506" s="46"/>
      <c r="NZN506" s="46"/>
      <c r="NZO506" s="46"/>
      <c r="NZP506" s="46"/>
      <c r="NZQ506" s="46"/>
      <c r="NZR506" s="46"/>
      <c r="NZS506" s="46"/>
      <c r="NZT506" s="46"/>
      <c r="NZU506" s="46"/>
      <c r="NZV506" s="46"/>
      <c r="NZW506" s="46"/>
      <c r="NZX506" s="46"/>
      <c r="NZY506" s="46"/>
      <c r="NZZ506" s="46"/>
      <c r="OAA506" s="46"/>
      <c r="OAB506" s="46"/>
      <c r="OAC506" s="46"/>
      <c r="OAD506" s="46"/>
      <c r="OAE506" s="46"/>
      <c r="OAF506" s="46"/>
      <c r="OAG506" s="46"/>
      <c r="OAH506" s="46"/>
      <c r="OAI506" s="46"/>
      <c r="OAJ506" s="46"/>
      <c r="OAK506" s="46"/>
      <c r="OAL506" s="46"/>
      <c r="OAM506" s="46"/>
      <c r="OAN506" s="46"/>
      <c r="OAO506" s="46"/>
      <c r="OAP506" s="46"/>
      <c r="OAQ506" s="46"/>
      <c r="OAR506" s="46"/>
      <c r="OAS506" s="46"/>
      <c r="OAT506" s="46"/>
      <c r="OAU506" s="46"/>
      <c r="OAV506" s="46"/>
      <c r="OAW506" s="46"/>
      <c r="OAX506" s="46"/>
      <c r="OAY506" s="46"/>
      <c r="OAZ506" s="46"/>
      <c r="OBA506" s="46"/>
      <c r="OBB506" s="46"/>
      <c r="OBC506" s="46"/>
      <c r="OBD506" s="46"/>
      <c r="OBE506" s="46"/>
      <c r="OBF506" s="46"/>
      <c r="OBG506" s="46"/>
      <c r="OBH506" s="46"/>
      <c r="OBI506" s="46"/>
      <c r="OBJ506" s="46"/>
      <c r="OBK506" s="46"/>
      <c r="OBL506" s="46"/>
      <c r="OBM506" s="46"/>
      <c r="OBN506" s="46"/>
      <c r="OBO506" s="46"/>
      <c r="OBP506" s="46"/>
      <c r="OBQ506" s="46"/>
      <c r="OBR506" s="46"/>
      <c r="OBS506" s="46"/>
      <c r="OBT506" s="46"/>
      <c r="OBU506" s="46"/>
      <c r="OBV506" s="46"/>
      <c r="OBW506" s="46"/>
      <c r="OBX506" s="46"/>
      <c r="OBY506" s="46"/>
      <c r="OBZ506" s="46"/>
      <c r="OCA506" s="46"/>
      <c r="OCB506" s="46"/>
      <c r="OCC506" s="46"/>
      <c r="OCD506" s="46"/>
      <c r="OCE506" s="46"/>
      <c r="OCF506" s="46"/>
      <c r="OCG506" s="46"/>
      <c r="OCH506" s="46"/>
      <c r="OCI506" s="46"/>
      <c r="OCJ506" s="46"/>
      <c r="OCK506" s="46"/>
      <c r="OCL506" s="46"/>
      <c r="OCM506" s="46"/>
      <c r="OCN506" s="46"/>
      <c r="OCO506" s="46"/>
      <c r="OCP506" s="46"/>
      <c r="OCQ506" s="46"/>
      <c r="OCS506" s="46"/>
      <c r="OCU506" s="46"/>
      <c r="OCV506" s="46"/>
      <c r="OCW506" s="46"/>
      <c r="OCX506" s="46"/>
      <c r="OCY506" s="46"/>
      <c r="OCZ506" s="46"/>
      <c r="ODA506" s="46"/>
      <c r="ODB506" s="46"/>
      <c r="ODG506" s="46"/>
      <c r="ODH506" s="46"/>
      <c r="ODI506" s="46"/>
      <c r="ODJ506" s="46"/>
      <c r="ODK506" s="46"/>
      <c r="ODL506" s="46"/>
      <c r="ODM506" s="46"/>
      <c r="ODN506" s="46"/>
      <c r="ODO506" s="46"/>
      <c r="ODP506" s="46"/>
      <c r="ODQ506" s="46"/>
      <c r="ODR506" s="46"/>
      <c r="ODS506" s="46"/>
      <c r="ODT506" s="46"/>
      <c r="ODU506" s="46"/>
      <c r="ODV506" s="46"/>
      <c r="ODW506" s="46"/>
      <c r="ODX506" s="46"/>
      <c r="ODY506" s="46"/>
      <c r="ODZ506" s="46"/>
      <c r="OEA506" s="46"/>
      <c r="OEB506" s="46"/>
      <c r="OEC506" s="46"/>
      <c r="OED506" s="46"/>
      <c r="OEE506" s="46"/>
      <c r="OEF506" s="46"/>
      <c r="OEG506" s="46"/>
      <c r="OEH506" s="46"/>
      <c r="OEI506" s="46"/>
      <c r="OEJ506" s="46"/>
      <c r="OEK506" s="46"/>
      <c r="OEL506" s="46"/>
      <c r="OEM506" s="46"/>
      <c r="OEN506" s="46"/>
      <c r="OEO506" s="46"/>
      <c r="OEP506" s="46"/>
      <c r="OEQ506" s="46"/>
      <c r="OER506" s="46"/>
      <c r="OES506" s="46"/>
      <c r="OET506" s="46"/>
      <c r="OEU506" s="46"/>
      <c r="OEV506" s="46"/>
      <c r="OEW506" s="46"/>
      <c r="OEX506" s="46"/>
      <c r="OEY506" s="46"/>
      <c r="OEZ506" s="46"/>
      <c r="OFA506" s="46"/>
      <c r="OFB506" s="46"/>
      <c r="OFC506" s="46"/>
      <c r="OFD506" s="46"/>
      <c r="OFE506" s="46"/>
      <c r="OFF506" s="46"/>
      <c r="OFG506" s="46"/>
      <c r="OFH506" s="46"/>
      <c r="OFI506" s="46"/>
      <c r="OFJ506" s="46"/>
      <c r="OFK506" s="46"/>
      <c r="OFL506" s="46"/>
      <c r="OFM506" s="46"/>
      <c r="OFN506" s="46"/>
      <c r="OFO506" s="46"/>
      <c r="OFP506" s="46"/>
      <c r="OFQ506" s="46"/>
      <c r="OFR506" s="46"/>
      <c r="OFS506" s="46"/>
      <c r="OFT506" s="46"/>
      <c r="OFU506" s="46"/>
      <c r="OFV506" s="46"/>
      <c r="OFW506" s="46"/>
      <c r="OFX506" s="46"/>
      <c r="OFY506" s="46"/>
      <c r="OFZ506" s="46"/>
      <c r="OGA506" s="46"/>
      <c r="OGB506" s="46"/>
      <c r="OGC506" s="46"/>
      <c r="OGD506" s="46"/>
      <c r="OGE506" s="46"/>
      <c r="OGF506" s="46"/>
      <c r="OGG506" s="46"/>
      <c r="OGH506" s="46"/>
      <c r="OGI506" s="46"/>
      <c r="OGJ506" s="46"/>
      <c r="OGK506" s="46"/>
      <c r="OGL506" s="46"/>
      <c r="OGM506" s="46"/>
      <c r="OGN506" s="46"/>
      <c r="OGO506" s="46"/>
      <c r="OGP506" s="46"/>
      <c r="OGQ506" s="46"/>
      <c r="OGR506" s="46"/>
      <c r="OGS506" s="46"/>
      <c r="OGT506" s="46"/>
      <c r="OGU506" s="46"/>
      <c r="OGV506" s="46"/>
      <c r="OGW506" s="46"/>
      <c r="OGX506" s="46"/>
      <c r="OGY506" s="46"/>
      <c r="OGZ506" s="46"/>
      <c r="OHA506" s="46"/>
      <c r="OHB506" s="46"/>
      <c r="OHC506" s="46"/>
      <c r="OHD506" s="46"/>
      <c r="OHE506" s="46"/>
      <c r="OHF506" s="46"/>
      <c r="OHG506" s="46"/>
      <c r="OHH506" s="46"/>
      <c r="OHI506" s="46"/>
      <c r="OHJ506" s="46"/>
      <c r="OHK506" s="46"/>
      <c r="OHL506" s="46"/>
      <c r="OHM506" s="46"/>
      <c r="OHN506" s="46"/>
      <c r="OHO506" s="46"/>
      <c r="OHP506" s="46"/>
      <c r="OHQ506" s="46"/>
      <c r="OHR506" s="46"/>
      <c r="OHS506" s="46"/>
      <c r="OHT506" s="46"/>
      <c r="OHU506" s="46"/>
      <c r="OHV506" s="46"/>
      <c r="OHW506" s="46"/>
      <c r="OHX506" s="46"/>
      <c r="OHY506" s="46"/>
      <c r="OHZ506" s="46"/>
      <c r="OIA506" s="46"/>
      <c r="OIB506" s="46"/>
      <c r="OIC506" s="46"/>
      <c r="OID506" s="46"/>
      <c r="OIE506" s="46"/>
      <c r="OIF506" s="46"/>
      <c r="OIG506" s="46"/>
      <c r="OIH506" s="46"/>
      <c r="OII506" s="46"/>
      <c r="OIJ506" s="46"/>
      <c r="OIK506" s="46"/>
      <c r="OIL506" s="46"/>
      <c r="OIM506" s="46"/>
      <c r="OIN506" s="46"/>
      <c r="OIO506" s="46"/>
      <c r="OIP506" s="46"/>
      <c r="OIQ506" s="46"/>
      <c r="OIR506" s="46"/>
      <c r="OIS506" s="46"/>
      <c r="OIT506" s="46"/>
      <c r="OIU506" s="46"/>
      <c r="OIV506" s="46"/>
      <c r="OIW506" s="46"/>
      <c r="OIX506" s="46"/>
      <c r="OIY506" s="46"/>
      <c r="OIZ506" s="46"/>
      <c r="OJA506" s="46"/>
      <c r="OJB506" s="46"/>
      <c r="OJC506" s="46"/>
      <c r="OJD506" s="46"/>
      <c r="OJE506" s="46"/>
      <c r="OJF506" s="46"/>
      <c r="OJG506" s="46"/>
      <c r="OJH506" s="46"/>
      <c r="OJI506" s="46"/>
      <c r="OJJ506" s="46"/>
      <c r="OJK506" s="46"/>
      <c r="OJL506" s="46"/>
      <c r="OJM506" s="46"/>
      <c r="OJN506" s="46"/>
      <c r="OJO506" s="46"/>
      <c r="OJP506" s="46"/>
      <c r="OJQ506" s="46"/>
      <c r="OJR506" s="46"/>
      <c r="OJS506" s="46"/>
      <c r="OJT506" s="46"/>
      <c r="OJU506" s="46"/>
      <c r="OJV506" s="46"/>
      <c r="OJW506" s="46"/>
      <c r="OJX506" s="46"/>
      <c r="OJY506" s="46"/>
      <c r="OJZ506" s="46"/>
      <c r="OKA506" s="46"/>
      <c r="OKB506" s="46"/>
      <c r="OKC506" s="46"/>
      <c r="OKD506" s="46"/>
      <c r="OKE506" s="46"/>
      <c r="OKF506" s="46"/>
      <c r="OKG506" s="46"/>
      <c r="OKH506" s="46"/>
      <c r="OKI506" s="46"/>
      <c r="OKJ506" s="46"/>
      <c r="OKK506" s="46"/>
      <c r="OKL506" s="46"/>
      <c r="OKM506" s="46"/>
      <c r="OKN506" s="46"/>
      <c r="OKO506" s="46"/>
      <c r="OKP506" s="46"/>
      <c r="OKQ506" s="46"/>
      <c r="OKR506" s="46"/>
      <c r="OKS506" s="46"/>
      <c r="OKT506" s="46"/>
      <c r="OKU506" s="46"/>
      <c r="OKV506" s="46"/>
      <c r="OKW506" s="46"/>
      <c r="OKX506" s="46"/>
      <c r="OKY506" s="46"/>
      <c r="OKZ506" s="46"/>
      <c r="OLA506" s="46"/>
      <c r="OLB506" s="46"/>
      <c r="OLC506" s="46"/>
      <c r="OLD506" s="46"/>
      <c r="OLE506" s="46"/>
      <c r="OLF506" s="46"/>
      <c r="OLG506" s="46"/>
      <c r="OLH506" s="46"/>
      <c r="OLI506" s="46"/>
      <c r="OLJ506" s="46"/>
      <c r="OLK506" s="46"/>
      <c r="OLL506" s="46"/>
      <c r="OLM506" s="46"/>
      <c r="OLN506" s="46"/>
      <c r="OLO506" s="46"/>
      <c r="OLP506" s="46"/>
      <c r="OLQ506" s="46"/>
      <c r="OLR506" s="46"/>
      <c r="OLS506" s="46"/>
      <c r="OLT506" s="46"/>
      <c r="OLU506" s="46"/>
      <c r="OLV506" s="46"/>
      <c r="OLW506" s="46"/>
      <c r="OLX506" s="46"/>
      <c r="OLY506" s="46"/>
      <c r="OLZ506" s="46"/>
      <c r="OMA506" s="46"/>
      <c r="OMB506" s="46"/>
      <c r="OMC506" s="46"/>
      <c r="OMD506" s="46"/>
      <c r="OME506" s="46"/>
      <c r="OMF506" s="46"/>
      <c r="OMG506" s="46"/>
      <c r="OMH506" s="46"/>
      <c r="OMI506" s="46"/>
      <c r="OMJ506" s="46"/>
      <c r="OMK506" s="46"/>
      <c r="OML506" s="46"/>
      <c r="OMM506" s="46"/>
      <c r="OMO506" s="46"/>
      <c r="OMQ506" s="46"/>
      <c r="OMR506" s="46"/>
      <c r="OMS506" s="46"/>
      <c r="OMT506" s="46"/>
      <c r="OMU506" s="46"/>
      <c r="OMV506" s="46"/>
      <c r="OMW506" s="46"/>
      <c r="OMX506" s="46"/>
      <c r="ONC506" s="46"/>
      <c r="OND506" s="46"/>
      <c r="ONE506" s="46"/>
      <c r="ONF506" s="46"/>
      <c r="ONG506" s="46"/>
      <c r="ONH506" s="46"/>
      <c r="ONI506" s="46"/>
      <c r="ONJ506" s="46"/>
      <c r="ONK506" s="46"/>
      <c r="ONL506" s="46"/>
      <c r="ONM506" s="46"/>
      <c r="ONN506" s="46"/>
      <c r="ONO506" s="46"/>
      <c r="ONP506" s="46"/>
      <c r="ONQ506" s="46"/>
      <c r="ONR506" s="46"/>
      <c r="ONS506" s="46"/>
      <c r="ONT506" s="46"/>
      <c r="ONU506" s="46"/>
      <c r="ONV506" s="46"/>
      <c r="ONW506" s="46"/>
      <c r="ONX506" s="46"/>
      <c r="ONY506" s="46"/>
      <c r="ONZ506" s="46"/>
      <c r="OOA506" s="46"/>
      <c r="OOB506" s="46"/>
      <c r="OOC506" s="46"/>
      <c r="OOD506" s="46"/>
      <c r="OOE506" s="46"/>
      <c r="OOF506" s="46"/>
      <c r="OOG506" s="46"/>
      <c r="OOH506" s="46"/>
      <c r="OOI506" s="46"/>
      <c r="OOJ506" s="46"/>
      <c r="OOK506" s="46"/>
      <c r="OOL506" s="46"/>
      <c r="OOM506" s="46"/>
      <c r="OON506" s="46"/>
      <c r="OOO506" s="46"/>
      <c r="OOP506" s="46"/>
      <c r="OOQ506" s="46"/>
      <c r="OOR506" s="46"/>
      <c r="OOS506" s="46"/>
      <c r="OOT506" s="46"/>
      <c r="OOU506" s="46"/>
      <c r="OOV506" s="46"/>
      <c r="OOW506" s="46"/>
      <c r="OOX506" s="46"/>
      <c r="OOY506" s="46"/>
      <c r="OOZ506" s="46"/>
      <c r="OPA506" s="46"/>
      <c r="OPB506" s="46"/>
      <c r="OPC506" s="46"/>
      <c r="OPD506" s="46"/>
      <c r="OPE506" s="46"/>
      <c r="OPF506" s="46"/>
      <c r="OPG506" s="46"/>
      <c r="OPH506" s="46"/>
      <c r="OPI506" s="46"/>
      <c r="OPJ506" s="46"/>
      <c r="OPK506" s="46"/>
      <c r="OPL506" s="46"/>
      <c r="OPM506" s="46"/>
      <c r="OPN506" s="46"/>
      <c r="OPO506" s="46"/>
      <c r="OPP506" s="46"/>
      <c r="OPQ506" s="46"/>
      <c r="OPR506" s="46"/>
      <c r="OPS506" s="46"/>
      <c r="OPT506" s="46"/>
      <c r="OPU506" s="46"/>
      <c r="OPV506" s="46"/>
      <c r="OPW506" s="46"/>
      <c r="OPX506" s="46"/>
      <c r="OPY506" s="46"/>
      <c r="OPZ506" s="46"/>
      <c r="OQA506" s="46"/>
      <c r="OQB506" s="46"/>
      <c r="OQC506" s="46"/>
      <c r="OQD506" s="46"/>
      <c r="OQE506" s="46"/>
      <c r="OQF506" s="46"/>
      <c r="OQG506" s="46"/>
      <c r="OQH506" s="46"/>
      <c r="OQI506" s="46"/>
      <c r="OQJ506" s="46"/>
      <c r="OQK506" s="46"/>
      <c r="OQL506" s="46"/>
      <c r="OQM506" s="46"/>
      <c r="OQN506" s="46"/>
      <c r="OQO506" s="46"/>
      <c r="OQP506" s="46"/>
      <c r="OQQ506" s="46"/>
      <c r="OQR506" s="46"/>
      <c r="OQS506" s="46"/>
      <c r="OQT506" s="46"/>
      <c r="OQU506" s="46"/>
      <c r="OQV506" s="46"/>
      <c r="OQW506" s="46"/>
      <c r="OQX506" s="46"/>
      <c r="OQY506" s="46"/>
      <c r="OQZ506" s="46"/>
      <c r="ORA506" s="46"/>
      <c r="ORB506" s="46"/>
      <c r="ORC506" s="46"/>
      <c r="ORD506" s="46"/>
      <c r="ORE506" s="46"/>
      <c r="ORF506" s="46"/>
      <c r="ORG506" s="46"/>
      <c r="ORH506" s="46"/>
      <c r="ORI506" s="46"/>
      <c r="ORJ506" s="46"/>
      <c r="ORK506" s="46"/>
      <c r="ORL506" s="46"/>
      <c r="ORM506" s="46"/>
      <c r="ORN506" s="46"/>
      <c r="ORO506" s="46"/>
      <c r="ORP506" s="46"/>
      <c r="ORQ506" s="46"/>
      <c r="ORR506" s="46"/>
      <c r="ORS506" s="46"/>
      <c r="ORT506" s="46"/>
      <c r="ORU506" s="46"/>
      <c r="ORV506" s="46"/>
      <c r="ORW506" s="46"/>
      <c r="ORX506" s="46"/>
      <c r="ORY506" s="46"/>
      <c r="ORZ506" s="46"/>
      <c r="OSA506" s="46"/>
      <c r="OSB506" s="46"/>
      <c r="OSC506" s="46"/>
      <c r="OSD506" s="46"/>
      <c r="OSE506" s="46"/>
      <c r="OSF506" s="46"/>
      <c r="OSG506" s="46"/>
      <c r="OSH506" s="46"/>
      <c r="OSI506" s="46"/>
      <c r="OSJ506" s="46"/>
      <c r="OSK506" s="46"/>
      <c r="OSL506" s="46"/>
      <c r="OSM506" s="46"/>
      <c r="OSN506" s="46"/>
      <c r="OSO506" s="46"/>
      <c r="OSP506" s="46"/>
      <c r="OSQ506" s="46"/>
      <c r="OSR506" s="46"/>
      <c r="OSS506" s="46"/>
      <c r="OST506" s="46"/>
      <c r="OSU506" s="46"/>
      <c r="OSV506" s="46"/>
      <c r="OSW506" s="46"/>
      <c r="OSX506" s="46"/>
      <c r="OSY506" s="46"/>
      <c r="OSZ506" s="46"/>
      <c r="OTA506" s="46"/>
      <c r="OTB506" s="46"/>
      <c r="OTC506" s="46"/>
      <c r="OTD506" s="46"/>
      <c r="OTE506" s="46"/>
      <c r="OTF506" s="46"/>
      <c r="OTG506" s="46"/>
      <c r="OTH506" s="46"/>
      <c r="OTI506" s="46"/>
      <c r="OTJ506" s="46"/>
      <c r="OTK506" s="46"/>
      <c r="OTL506" s="46"/>
      <c r="OTM506" s="46"/>
      <c r="OTN506" s="46"/>
      <c r="OTO506" s="46"/>
      <c r="OTP506" s="46"/>
      <c r="OTQ506" s="46"/>
      <c r="OTR506" s="46"/>
      <c r="OTS506" s="46"/>
      <c r="OTT506" s="46"/>
      <c r="OTU506" s="46"/>
      <c r="OTV506" s="46"/>
      <c r="OTW506" s="46"/>
      <c r="OTX506" s="46"/>
      <c r="OTY506" s="46"/>
      <c r="OTZ506" s="46"/>
      <c r="OUA506" s="46"/>
      <c r="OUB506" s="46"/>
      <c r="OUC506" s="46"/>
      <c r="OUD506" s="46"/>
      <c r="OUE506" s="46"/>
      <c r="OUF506" s="46"/>
      <c r="OUG506" s="46"/>
      <c r="OUH506" s="46"/>
      <c r="OUI506" s="46"/>
      <c r="OUJ506" s="46"/>
      <c r="OUK506" s="46"/>
      <c r="OUL506" s="46"/>
      <c r="OUM506" s="46"/>
      <c r="OUN506" s="46"/>
      <c r="OUO506" s="46"/>
      <c r="OUP506" s="46"/>
      <c r="OUQ506" s="46"/>
      <c r="OUR506" s="46"/>
      <c r="OUS506" s="46"/>
      <c r="OUT506" s="46"/>
      <c r="OUU506" s="46"/>
      <c r="OUV506" s="46"/>
      <c r="OUW506" s="46"/>
      <c r="OUX506" s="46"/>
      <c r="OUY506" s="46"/>
      <c r="OUZ506" s="46"/>
      <c r="OVA506" s="46"/>
      <c r="OVB506" s="46"/>
      <c r="OVC506" s="46"/>
      <c r="OVD506" s="46"/>
      <c r="OVE506" s="46"/>
      <c r="OVF506" s="46"/>
      <c r="OVG506" s="46"/>
      <c r="OVH506" s="46"/>
      <c r="OVI506" s="46"/>
      <c r="OVJ506" s="46"/>
      <c r="OVK506" s="46"/>
      <c r="OVL506" s="46"/>
      <c r="OVM506" s="46"/>
      <c r="OVN506" s="46"/>
      <c r="OVO506" s="46"/>
      <c r="OVP506" s="46"/>
      <c r="OVQ506" s="46"/>
      <c r="OVR506" s="46"/>
      <c r="OVS506" s="46"/>
      <c r="OVT506" s="46"/>
      <c r="OVU506" s="46"/>
      <c r="OVV506" s="46"/>
      <c r="OVW506" s="46"/>
      <c r="OVX506" s="46"/>
      <c r="OVY506" s="46"/>
      <c r="OVZ506" s="46"/>
      <c r="OWA506" s="46"/>
      <c r="OWB506" s="46"/>
      <c r="OWC506" s="46"/>
      <c r="OWD506" s="46"/>
      <c r="OWE506" s="46"/>
      <c r="OWF506" s="46"/>
      <c r="OWG506" s="46"/>
      <c r="OWH506" s="46"/>
      <c r="OWI506" s="46"/>
      <c r="OWK506" s="46"/>
      <c r="OWM506" s="46"/>
      <c r="OWN506" s="46"/>
      <c r="OWO506" s="46"/>
      <c r="OWP506" s="46"/>
      <c r="OWQ506" s="46"/>
      <c r="OWR506" s="46"/>
      <c r="OWS506" s="46"/>
      <c r="OWT506" s="46"/>
      <c r="OWY506" s="46"/>
      <c r="OWZ506" s="46"/>
      <c r="OXA506" s="46"/>
      <c r="OXB506" s="46"/>
      <c r="OXC506" s="46"/>
      <c r="OXD506" s="46"/>
      <c r="OXE506" s="46"/>
      <c r="OXF506" s="46"/>
      <c r="OXG506" s="46"/>
      <c r="OXH506" s="46"/>
      <c r="OXI506" s="46"/>
      <c r="OXJ506" s="46"/>
      <c r="OXK506" s="46"/>
      <c r="OXL506" s="46"/>
      <c r="OXM506" s="46"/>
      <c r="OXN506" s="46"/>
      <c r="OXO506" s="46"/>
      <c r="OXP506" s="46"/>
      <c r="OXQ506" s="46"/>
      <c r="OXR506" s="46"/>
      <c r="OXS506" s="46"/>
      <c r="OXT506" s="46"/>
      <c r="OXU506" s="46"/>
      <c r="OXV506" s="46"/>
      <c r="OXW506" s="46"/>
      <c r="OXX506" s="46"/>
      <c r="OXY506" s="46"/>
      <c r="OXZ506" s="46"/>
      <c r="OYA506" s="46"/>
      <c r="OYB506" s="46"/>
      <c r="OYC506" s="46"/>
      <c r="OYD506" s="46"/>
      <c r="OYE506" s="46"/>
      <c r="OYF506" s="46"/>
      <c r="OYG506" s="46"/>
      <c r="OYH506" s="46"/>
      <c r="OYI506" s="46"/>
      <c r="OYJ506" s="46"/>
      <c r="OYK506" s="46"/>
      <c r="OYL506" s="46"/>
      <c r="OYM506" s="46"/>
      <c r="OYN506" s="46"/>
      <c r="OYO506" s="46"/>
      <c r="OYP506" s="46"/>
      <c r="OYQ506" s="46"/>
      <c r="OYR506" s="46"/>
      <c r="OYS506" s="46"/>
      <c r="OYT506" s="46"/>
      <c r="OYU506" s="46"/>
      <c r="OYV506" s="46"/>
      <c r="OYW506" s="46"/>
      <c r="OYX506" s="46"/>
      <c r="OYY506" s="46"/>
      <c r="OYZ506" s="46"/>
      <c r="OZA506" s="46"/>
      <c r="OZB506" s="46"/>
      <c r="OZC506" s="46"/>
      <c r="OZD506" s="46"/>
      <c r="OZE506" s="46"/>
      <c r="OZF506" s="46"/>
      <c r="OZG506" s="46"/>
      <c r="OZH506" s="46"/>
      <c r="OZI506" s="46"/>
      <c r="OZJ506" s="46"/>
      <c r="OZK506" s="46"/>
      <c r="OZL506" s="46"/>
      <c r="OZM506" s="46"/>
      <c r="OZN506" s="46"/>
      <c r="OZO506" s="46"/>
      <c r="OZP506" s="46"/>
      <c r="OZQ506" s="46"/>
      <c r="OZR506" s="46"/>
      <c r="OZS506" s="46"/>
      <c r="OZT506" s="46"/>
      <c r="OZU506" s="46"/>
      <c r="OZV506" s="46"/>
      <c r="OZW506" s="46"/>
      <c r="OZX506" s="46"/>
      <c r="OZY506" s="46"/>
      <c r="OZZ506" s="46"/>
      <c r="PAA506" s="46"/>
      <c r="PAB506" s="46"/>
      <c r="PAC506" s="46"/>
      <c r="PAD506" s="46"/>
      <c r="PAE506" s="46"/>
      <c r="PAF506" s="46"/>
      <c r="PAG506" s="46"/>
      <c r="PAH506" s="46"/>
      <c r="PAI506" s="46"/>
      <c r="PAJ506" s="46"/>
      <c r="PAK506" s="46"/>
      <c r="PAL506" s="46"/>
      <c r="PAM506" s="46"/>
      <c r="PAN506" s="46"/>
      <c r="PAO506" s="46"/>
      <c r="PAP506" s="46"/>
      <c r="PAQ506" s="46"/>
      <c r="PAR506" s="46"/>
      <c r="PAS506" s="46"/>
      <c r="PAT506" s="46"/>
      <c r="PAU506" s="46"/>
      <c r="PAV506" s="46"/>
      <c r="PAW506" s="46"/>
      <c r="PAX506" s="46"/>
      <c r="PAY506" s="46"/>
      <c r="PAZ506" s="46"/>
      <c r="PBA506" s="46"/>
      <c r="PBB506" s="46"/>
      <c r="PBC506" s="46"/>
      <c r="PBD506" s="46"/>
      <c r="PBE506" s="46"/>
      <c r="PBF506" s="46"/>
      <c r="PBG506" s="46"/>
      <c r="PBH506" s="46"/>
      <c r="PBI506" s="46"/>
      <c r="PBJ506" s="46"/>
      <c r="PBK506" s="46"/>
      <c r="PBL506" s="46"/>
      <c r="PBM506" s="46"/>
      <c r="PBN506" s="46"/>
      <c r="PBO506" s="46"/>
      <c r="PBP506" s="46"/>
      <c r="PBQ506" s="46"/>
      <c r="PBR506" s="46"/>
      <c r="PBS506" s="46"/>
      <c r="PBT506" s="46"/>
      <c r="PBU506" s="46"/>
      <c r="PBV506" s="46"/>
      <c r="PBW506" s="46"/>
      <c r="PBX506" s="46"/>
      <c r="PBY506" s="46"/>
      <c r="PBZ506" s="46"/>
      <c r="PCA506" s="46"/>
      <c r="PCB506" s="46"/>
      <c r="PCC506" s="46"/>
      <c r="PCD506" s="46"/>
      <c r="PCE506" s="46"/>
      <c r="PCF506" s="46"/>
      <c r="PCG506" s="46"/>
      <c r="PCH506" s="46"/>
      <c r="PCI506" s="46"/>
      <c r="PCJ506" s="46"/>
      <c r="PCK506" s="46"/>
      <c r="PCL506" s="46"/>
      <c r="PCM506" s="46"/>
      <c r="PCN506" s="46"/>
      <c r="PCO506" s="46"/>
      <c r="PCP506" s="46"/>
      <c r="PCQ506" s="46"/>
      <c r="PCR506" s="46"/>
      <c r="PCS506" s="46"/>
      <c r="PCT506" s="46"/>
      <c r="PCU506" s="46"/>
      <c r="PCV506" s="46"/>
      <c r="PCW506" s="46"/>
      <c r="PCX506" s="46"/>
      <c r="PCY506" s="46"/>
      <c r="PCZ506" s="46"/>
      <c r="PDA506" s="46"/>
      <c r="PDB506" s="46"/>
      <c r="PDC506" s="46"/>
      <c r="PDD506" s="46"/>
      <c r="PDE506" s="46"/>
      <c r="PDF506" s="46"/>
      <c r="PDG506" s="46"/>
      <c r="PDH506" s="46"/>
      <c r="PDI506" s="46"/>
      <c r="PDJ506" s="46"/>
      <c r="PDK506" s="46"/>
      <c r="PDL506" s="46"/>
      <c r="PDM506" s="46"/>
      <c r="PDN506" s="46"/>
      <c r="PDO506" s="46"/>
      <c r="PDP506" s="46"/>
      <c r="PDQ506" s="46"/>
      <c r="PDR506" s="46"/>
      <c r="PDS506" s="46"/>
      <c r="PDT506" s="46"/>
      <c r="PDU506" s="46"/>
      <c r="PDV506" s="46"/>
      <c r="PDW506" s="46"/>
      <c r="PDX506" s="46"/>
      <c r="PDY506" s="46"/>
      <c r="PDZ506" s="46"/>
      <c r="PEA506" s="46"/>
      <c r="PEB506" s="46"/>
      <c r="PEC506" s="46"/>
      <c r="PED506" s="46"/>
      <c r="PEE506" s="46"/>
      <c r="PEF506" s="46"/>
      <c r="PEG506" s="46"/>
      <c r="PEH506" s="46"/>
      <c r="PEI506" s="46"/>
      <c r="PEJ506" s="46"/>
      <c r="PEK506" s="46"/>
      <c r="PEL506" s="46"/>
      <c r="PEM506" s="46"/>
      <c r="PEN506" s="46"/>
      <c r="PEO506" s="46"/>
      <c r="PEP506" s="46"/>
      <c r="PEQ506" s="46"/>
      <c r="PER506" s="46"/>
      <c r="PES506" s="46"/>
      <c r="PET506" s="46"/>
      <c r="PEU506" s="46"/>
      <c r="PEV506" s="46"/>
      <c r="PEW506" s="46"/>
      <c r="PEX506" s="46"/>
      <c r="PEY506" s="46"/>
      <c r="PEZ506" s="46"/>
      <c r="PFA506" s="46"/>
      <c r="PFB506" s="46"/>
      <c r="PFC506" s="46"/>
      <c r="PFD506" s="46"/>
      <c r="PFE506" s="46"/>
      <c r="PFF506" s="46"/>
      <c r="PFG506" s="46"/>
      <c r="PFH506" s="46"/>
      <c r="PFI506" s="46"/>
      <c r="PFJ506" s="46"/>
      <c r="PFK506" s="46"/>
      <c r="PFL506" s="46"/>
      <c r="PFM506" s="46"/>
      <c r="PFN506" s="46"/>
      <c r="PFO506" s="46"/>
      <c r="PFP506" s="46"/>
      <c r="PFQ506" s="46"/>
      <c r="PFR506" s="46"/>
      <c r="PFS506" s="46"/>
      <c r="PFT506" s="46"/>
      <c r="PFU506" s="46"/>
      <c r="PFV506" s="46"/>
      <c r="PFW506" s="46"/>
      <c r="PFX506" s="46"/>
      <c r="PFY506" s="46"/>
      <c r="PFZ506" s="46"/>
      <c r="PGA506" s="46"/>
      <c r="PGB506" s="46"/>
      <c r="PGC506" s="46"/>
      <c r="PGD506" s="46"/>
      <c r="PGE506" s="46"/>
      <c r="PGG506" s="46"/>
      <c r="PGI506" s="46"/>
      <c r="PGJ506" s="46"/>
      <c r="PGK506" s="46"/>
      <c r="PGL506" s="46"/>
      <c r="PGM506" s="46"/>
      <c r="PGN506" s="46"/>
      <c r="PGO506" s="46"/>
      <c r="PGP506" s="46"/>
      <c r="PGU506" s="46"/>
      <c r="PGV506" s="46"/>
      <c r="PGW506" s="46"/>
      <c r="PGX506" s="46"/>
      <c r="PGY506" s="46"/>
      <c r="PGZ506" s="46"/>
      <c r="PHA506" s="46"/>
      <c r="PHB506" s="46"/>
      <c r="PHC506" s="46"/>
      <c r="PHD506" s="46"/>
      <c r="PHE506" s="46"/>
      <c r="PHF506" s="46"/>
      <c r="PHG506" s="46"/>
      <c r="PHH506" s="46"/>
      <c r="PHI506" s="46"/>
      <c r="PHJ506" s="46"/>
      <c r="PHK506" s="46"/>
      <c r="PHL506" s="46"/>
      <c r="PHM506" s="46"/>
      <c r="PHN506" s="46"/>
      <c r="PHO506" s="46"/>
      <c r="PHP506" s="46"/>
      <c r="PHQ506" s="46"/>
      <c r="PHR506" s="46"/>
      <c r="PHS506" s="46"/>
      <c r="PHT506" s="46"/>
      <c r="PHU506" s="46"/>
      <c r="PHV506" s="46"/>
      <c r="PHW506" s="46"/>
      <c r="PHX506" s="46"/>
      <c r="PHY506" s="46"/>
      <c r="PHZ506" s="46"/>
      <c r="PIA506" s="46"/>
      <c r="PIB506" s="46"/>
      <c r="PIC506" s="46"/>
      <c r="PID506" s="46"/>
      <c r="PIE506" s="46"/>
      <c r="PIF506" s="46"/>
      <c r="PIG506" s="46"/>
      <c r="PIH506" s="46"/>
      <c r="PII506" s="46"/>
      <c r="PIJ506" s="46"/>
      <c r="PIK506" s="46"/>
      <c r="PIL506" s="46"/>
      <c r="PIM506" s="46"/>
      <c r="PIN506" s="46"/>
      <c r="PIO506" s="46"/>
      <c r="PIP506" s="46"/>
      <c r="PIQ506" s="46"/>
      <c r="PIR506" s="46"/>
      <c r="PIS506" s="46"/>
      <c r="PIT506" s="46"/>
      <c r="PIU506" s="46"/>
      <c r="PIV506" s="46"/>
      <c r="PIW506" s="46"/>
      <c r="PIX506" s="46"/>
      <c r="PIY506" s="46"/>
      <c r="PIZ506" s="46"/>
      <c r="PJA506" s="46"/>
      <c r="PJB506" s="46"/>
      <c r="PJC506" s="46"/>
      <c r="PJD506" s="46"/>
      <c r="PJE506" s="46"/>
      <c r="PJF506" s="46"/>
      <c r="PJG506" s="46"/>
      <c r="PJH506" s="46"/>
      <c r="PJI506" s="46"/>
      <c r="PJJ506" s="46"/>
      <c r="PJK506" s="46"/>
      <c r="PJL506" s="46"/>
      <c r="PJM506" s="46"/>
      <c r="PJN506" s="46"/>
      <c r="PJO506" s="46"/>
      <c r="PJP506" s="46"/>
      <c r="PJQ506" s="46"/>
      <c r="PJR506" s="46"/>
      <c r="PJS506" s="46"/>
      <c r="PJT506" s="46"/>
      <c r="PJU506" s="46"/>
      <c r="PJV506" s="46"/>
      <c r="PJW506" s="46"/>
      <c r="PJX506" s="46"/>
      <c r="PJY506" s="46"/>
      <c r="PJZ506" s="46"/>
      <c r="PKA506" s="46"/>
      <c r="PKB506" s="46"/>
      <c r="PKC506" s="46"/>
      <c r="PKD506" s="46"/>
      <c r="PKE506" s="46"/>
      <c r="PKF506" s="46"/>
      <c r="PKG506" s="46"/>
      <c r="PKH506" s="46"/>
      <c r="PKI506" s="46"/>
      <c r="PKJ506" s="46"/>
      <c r="PKK506" s="46"/>
      <c r="PKL506" s="46"/>
      <c r="PKM506" s="46"/>
      <c r="PKN506" s="46"/>
      <c r="PKO506" s="46"/>
      <c r="PKP506" s="46"/>
      <c r="PKQ506" s="46"/>
      <c r="PKR506" s="46"/>
      <c r="PKS506" s="46"/>
      <c r="PKT506" s="46"/>
      <c r="PKU506" s="46"/>
      <c r="PKV506" s="46"/>
      <c r="PKW506" s="46"/>
      <c r="PKX506" s="46"/>
      <c r="PKY506" s="46"/>
      <c r="PKZ506" s="46"/>
      <c r="PLA506" s="46"/>
      <c r="PLB506" s="46"/>
      <c r="PLC506" s="46"/>
      <c r="PLD506" s="46"/>
      <c r="PLE506" s="46"/>
      <c r="PLF506" s="46"/>
      <c r="PLG506" s="46"/>
      <c r="PLH506" s="46"/>
      <c r="PLI506" s="46"/>
      <c r="PLJ506" s="46"/>
      <c r="PLK506" s="46"/>
      <c r="PLL506" s="46"/>
      <c r="PLM506" s="46"/>
      <c r="PLN506" s="46"/>
      <c r="PLO506" s="46"/>
      <c r="PLP506" s="46"/>
      <c r="PLQ506" s="46"/>
      <c r="PLR506" s="46"/>
      <c r="PLS506" s="46"/>
      <c r="PLT506" s="46"/>
      <c r="PLU506" s="46"/>
      <c r="PLV506" s="46"/>
      <c r="PLW506" s="46"/>
      <c r="PLX506" s="46"/>
      <c r="PLY506" s="46"/>
      <c r="PLZ506" s="46"/>
      <c r="PMA506" s="46"/>
      <c r="PMB506" s="46"/>
      <c r="PMC506" s="46"/>
      <c r="PMD506" s="46"/>
      <c r="PME506" s="46"/>
      <c r="PMF506" s="46"/>
      <c r="PMG506" s="46"/>
      <c r="PMH506" s="46"/>
      <c r="PMI506" s="46"/>
      <c r="PMJ506" s="46"/>
      <c r="PMK506" s="46"/>
      <c r="PML506" s="46"/>
      <c r="PMM506" s="46"/>
      <c r="PMN506" s="46"/>
      <c r="PMO506" s="46"/>
      <c r="PMP506" s="46"/>
      <c r="PMQ506" s="46"/>
      <c r="PMR506" s="46"/>
      <c r="PMS506" s="46"/>
      <c r="PMT506" s="46"/>
      <c r="PMU506" s="46"/>
      <c r="PMV506" s="46"/>
      <c r="PMW506" s="46"/>
      <c r="PMX506" s="46"/>
      <c r="PMY506" s="46"/>
      <c r="PMZ506" s="46"/>
      <c r="PNA506" s="46"/>
      <c r="PNB506" s="46"/>
      <c r="PNC506" s="46"/>
      <c r="PND506" s="46"/>
      <c r="PNE506" s="46"/>
      <c r="PNF506" s="46"/>
      <c r="PNG506" s="46"/>
      <c r="PNH506" s="46"/>
      <c r="PNI506" s="46"/>
      <c r="PNJ506" s="46"/>
      <c r="PNK506" s="46"/>
      <c r="PNL506" s="46"/>
      <c r="PNM506" s="46"/>
      <c r="PNN506" s="46"/>
      <c r="PNO506" s="46"/>
      <c r="PNP506" s="46"/>
      <c r="PNQ506" s="46"/>
      <c r="PNR506" s="46"/>
      <c r="PNS506" s="46"/>
      <c r="PNT506" s="46"/>
      <c r="PNU506" s="46"/>
      <c r="PNV506" s="46"/>
      <c r="PNW506" s="46"/>
      <c r="PNX506" s="46"/>
      <c r="PNY506" s="46"/>
      <c r="PNZ506" s="46"/>
      <c r="POA506" s="46"/>
      <c r="POB506" s="46"/>
      <c r="POC506" s="46"/>
      <c r="POD506" s="46"/>
      <c r="POE506" s="46"/>
      <c r="POF506" s="46"/>
      <c r="POG506" s="46"/>
      <c r="POH506" s="46"/>
      <c r="POI506" s="46"/>
      <c r="POJ506" s="46"/>
      <c r="POK506" s="46"/>
      <c r="POL506" s="46"/>
      <c r="POM506" s="46"/>
      <c r="PON506" s="46"/>
      <c r="POO506" s="46"/>
      <c r="POP506" s="46"/>
      <c r="POQ506" s="46"/>
      <c r="POR506" s="46"/>
      <c r="POS506" s="46"/>
      <c r="POT506" s="46"/>
      <c r="POU506" s="46"/>
      <c r="POV506" s="46"/>
      <c r="POW506" s="46"/>
      <c r="POX506" s="46"/>
      <c r="POY506" s="46"/>
      <c r="POZ506" s="46"/>
      <c r="PPA506" s="46"/>
      <c r="PPB506" s="46"/>
      <c r="PPC506" s="46"/>
      <c r="PPD506" s="46"/>
      <c r="PPE506" s="46"/>
      <c r="PPF506" s="46"/>
      <c r="PPG506" s="46"/>
      <c r="PPH506" s="46"/>
      <c r="PPI506" s="46"/>
      <c r="PPJ506" s="46"/>
      <c r="PPK506" s="46"/>
      <c r="PPL506" s="46"/>
      <c r="PPM506" s="46"/>
      <c r="PPN506" s="46"/>
      <c r="PPO506" s="46"/>
      <c r="PPP506" s="46"/>
      <c r="PPQ506" s="46"/>
      <c r="PPR506" s="46"/>
      <c r="PPS506" s="46"/>
      <c r="PPT506" s="46"/>
      <c r="PPU506" s="46"/>
      <c r="PPV506" s="46"/>
      <c r="PPW506" s="46"/>
      <c r="PPX506" s="46"/>
      <c r="PPY506" s="46"/>
      <c r="PPZ506" s="46"/>
      <c r="PQA506" s="46"/>
      <c r="PQC506" s="46"/>
      <c r="PQE506" s="46"/>
      <c r="PQF506" s="46"/>
      <c r="PQG506" s="46"/>
      <c r="PQH506" s="46"/>
      <c r="PQI506" s="46"/>
      <c r="PQJ506" s="46"/>
      <c r="PQK506" s="46"/>
      <c r="PQL506" s="46"/>
      <c r="PQQ506" s="46"/>
      <c r="PQR506" s="46"/>
      <c r="PQS506" s="46"/>
      <c r="PQT506" s="46"/>
      <c r="PQU506" s="46"/>
      <c r="PQV506" s="46"/>
      <c r="PQW506" s="46"/>
      <c r="PQX506" s="46"/>
      <c r="PQY506" s="46"/>
      <c r="PQZ506" s="46"/>
      <c r="PRA506" s="46"/>
      <c r="PRB506" s="46"/>
      <c r="PRC506" s="46"/>
      <c r="PRD506" s="46"/>
      <c r="PRE506" s="46"/>
      <c r="PRF506" s="46"/>
      <c r="PRG506" s="46"/>
      <c r="PRH506" s="46"/>
      <c r="PRI506" s="46"/>
      <c r="PRJ506" s="46"/>
      <c r="PRK506" s="46"/>
      <c r="PRL506" s="46"/>
      <c r="PRM506" s="46"/>
      <c r="PRN506" s="46"/>
      <c r="PRO506" s="46"/>
      <c r="PRP506" s="46"/>
      <c r="PRQ506" s="46"/>
      <c r="PRR506" s="46"/>
      <c r="PRS506" s="46"/>
      <c r="PRT506" s="46"/>
      <c r="PRU506" s="46"/>
      <c r="PRV506" s="46"/>
      <c r="PRW506" s="46"/>
      <c r="PRX506" s="46"/>
      <c r="PRY506" s="46"/>
      <c r="PRZ506" s="46"/>
      <c r="PSA506" s="46"/>
      <c r="PSB506" s="46"/>
      <c r="PSC506" s="46"/>
      <c r="PSD506" s="46"/>
      <c r="PSE506" s="46"/>
      <c r="PSF506" s="46"/>
      <c r="PSG506" s="46"/>
      <c r="PSH506" s="46"/>
      <c r="PSI506" s="46"/>
      <c r="PSJ506" s="46"/>
      <c r="PSK506" s="46"/>
      <c r="PSL506" s="46"/>
      <c r="PSM506" s="46"/>
      <c r="PSN506" s="46"/>
      <c r="PSO506" s="46"/>
      <c r="PSP506" s="46"/>
      <c r="PSQ506" s="46"/>
      <c r="PSR506" s="46"/>
      <c r="PSS506" s="46"/>
      <c r="PST506" s="46"/>
      <c r="PSU506" s="46"/>
      <c r="PSV506" s="46"/>
      <c r="PSW506" s="46"/>
      <c r="PSX506" s="46"/>
      <c r="PSY506" s="46"/>
      <c r="PSZ506" s="46"/>
      <c r="PTA506" s="46"/>
      <c r="PTB506" s="46"/>
      <c r="PTC506" s="46"/>
      <c r="PTD506" s="46"/>
      <c r="PTE506" s="46"/>
      <c r="PTF506" s="46"/>
      <c r="PTG506" s="46"/>
      <c r="PTH506" s="46"/>
      <c r="PTI506" s="46"/>
      <c r="PTJ506" s="46"/>
      <c r="PTK506" s="46"/>
      <c r="PTL506" s="46"/>
      <c r="PTM506" s="46"/>
      <c r="PTN506" s="46"/>
      <c r="PTO506" s="46"/>
      <c r="PTP506" s="46"/>
      <c r="PTQ506" s="46"/>
      <c r="PTR506" s="46"/>
      <c r="PTS506" s="46"/>
      <c r="PTT506" s="46"/>
      <c r="PTU506" s="46"/>
      <c r="PTV506" s="46"/>
      <c r="PTW506" s="46"/>
      <c r="PTX506" s="46"/>
      <c r="PTY506" s="46"/>
      <c r="PTZ506" s="46"/>
      <c r="PUA506" s="46"/>
      <c r="PUB506" s="46"/>
      <c r="PUC506" s="46"/>
      <c r="PUD506" s="46"/>
      <c r="PUE506" s="46"/>
      <c r="PUF506" s="46"/>
      <c r="PUG506" s="46"/>
      <c r="PUH506" s="46"/>
      <c r="PUI506" s="46"/>
      <c r="PUJ506" s="46"/>
      <c r="PUK506" s="46"/>
      <c r="PUL506" s="46"/>
      <c r="PUM506" s="46"/>
      <c r="PUN506" s="46"/>
      <c r="PUO506" s="46"/>
      <c r="PUP506" s="46"/>
      <c r="PUQ506" s="46"/>
      <c r="PUR506" s="46"/>
      <c r="PUS506" s="46"/>
      <c r="PUT506" s="46"/>
      <c r="PUU506" s="46"/>
      <c r="PUV506" s="46"/>
      <c r="PUW506" s="46"/>
      <c r="PUX506" s="46"/>
      <c r="PUY506" s="46"/>
      <c r="PUZ506" s="46"/>
      <c r="PVA506" s="46"/>
      <c r="PVB506" s="46"/>
      <c r="PVC506" s="46"/>
      <c r="PVD506" s="46"/>
      <c r="PVE506" s="46"/>
      <c r="PVF506" s="46"/>
      <c r="PVG506" s="46"/>
      <c r="PVH506" s="46"/>
      <c r="PVI506" s="46"/>
      <c r="PVJ506" s="46"/>
      <c r="PVK506" s="46"/>
      <c r="PVL506" s="46"/>
      <c r="PVM506" s="46"/>
      <c r="PVN506" s="46"/>
      <c r="PVO506" s="46"/>
      <c r="PVP506" s="46"/>
      <c r="PVQ506" s="46"/>
      <c r="PVR506" s="46"/>
      <c r="PVS506" s="46"/>
      <c r="PVT506" s="46"/>
      <c r="PVU506" s="46"/>
      <c r="PVV506" s="46"/>
      <c r="PVW506" s="46"/>
      <c r="PVX506" s="46"/>
      <c r="PVY506" s="46"/>
      <c r="PVZ506" s="46"/>
      <c r="PWA506" s="46"/>
      <c r="PWB506" s="46"/>
      <c r="PWC506" s="46"/>
      <c r="PWD506" s="46"/>
      <c r="PWE506" s="46"/>
      <c r="PWF506" s="46"/>
      <c r="PWG506" s="46"/>
      <c r="PWH506" s="46"/>
      <c r="PWI506" s="46"/>
      <c r="PWJ506" s="46"/>
      <c r="PWK506" s="46"/>
      <c r="PWL506" s="46"/>
      <c r="PWM506" s="46"/>
      <c r="PWN506" s="46"/>
      <c r="PWO506" s="46"/>
      <c r="PWP506" s="46"/>
      <c r="PWQ506" s="46"/>
      <c r="PWR506" s="46"/>
      <c r="PWS506" s="46"/>
      <c r="PWT506" s="46"/>
      <c r="PWU506" s="46"/>
      <c r="PWV506" s="46"/>
      <c r="PWW506" s="46"/>
      <c r="PWX506" s="46"/>
      <c r="PWY506" s="46"/>
      <c r="PWZ506" s="46"/>
      <c r="PXA506" s="46"/>
      <c r="PXB506" s="46"/>
      <c r="PXC506" s="46"/>
      <c r="PXD506" s="46"/>
      <c r="PXE506" s="46"/>
      <c r="PXF506" s="46"/>
      <c r="PXG506" s="46"/>
      <c r="PXH506" s="46"/>
      <c r="PXI506" s="46"/>
      <c r="PXJ506" s="46"/>
      <c r="PXK506" s="46"/>
      <c r="PXL506" s="46"/>
      <c r="PXM506" s="46"/>
      <c r="PXN506" s="46"/>
      <c r="PXO506" s="46"/>
      <c r="PXP506" s="46"/>
      <c r="PXQ506" s="46"/>
      <c r="PXR506" s="46"/>
      <c r="PXS506" s="46"/>
      <c r="PXT506" s="46"/>
      <c r="PXU506" s="46"/>
      <c r="PXV506" s="46"/>
      <c r="PXW506" s="46"/>
      <c r="PXX506" s="46"/>
      <c r="PXY506" s="46"/>
      <c r="PXZ506" s="46"/>
      <c r="PYA506" s="46"/>
      <c r="PYB506" s="46"/>
      <c r="PYC506" s="46"/>
      <c r="PYD506" s="46"/>
      <c r="PYE506" s="46"/>
      <c r="PYF506" s="46"/>
      <c r="PYG506" s="46"/>
      <c r="PYH506" s="46"/>
      <c r="PYI506" s="46"/>
      <c r="PYJ506" s="46"/>
      <c r="PYK506" s="46"/>
      <c r="PYL506" s="46"/>
      <c r="PYM506" s="46"/>
      <c r="PYN506" s="46"/>
      <c r="PYO506" s="46"/>
      <c r="PYP506" s="46"/>
      <c r="PYQ506" s="46"/>
      <c r="PYR506" s="46"/>
      <c r="PYS506" s="46"/>
      <c r="PYT506" s="46"/>
      <c r="PYU506" s="46"/>
      <c r="PYV506" s="46"/>
      <c r="PYW506" s="46"/>
      <c r="PYX506" s="46"/>
      <c r="PYY506" s="46"/>
      <c r="PYZ506" s="46"/>
      <c r="PZA506" s="46"/>
      <c r="PZB506" s="46"/>
      <c r="PZC506" s="46"/>
      <c r="PZD506" s="46"/>
      <c r="PZE506" s="46"/>
      <c r="PZF506" s="46"/>
      <c r="PZG506" s="46"/>
      <c r="PZH506" s="46"/>
      <c r="PZI506" s="46"/>
      <c r="PZJ506" s="46"/>
      <c r="PZK506" s="46"/>
      <c r="PZL506" s="46"/>
      <c r="PZM506" s="46"/>
      <c r="PZN506" s="46"/>
      <c r="PZO506" s="46"/>
      <c r="PZP506" s="46"/>
      <c r="PZQ506" s="46"/>
      <c r="PZR506" s="46"/>
      <c r="PZS506" s="46"/>
      <c r="PZT506" s="46"/>
      <c r="PZU506" s="46"/>
      <c r="PZV506" s="46"/>
      <c r="PZW506" s="46"/>
      <c r="PZY506" s="46"/>
      <c r="QAA506" s="46"/>
      <c r="QAB506" s="46"/>
      <c r="QAC506" s="46"/>
      <c r="QAD506" s="46"/>
      <c r="QAE506" s="46"/>
      <c r="QAF506" s="46"/>
      <c r="QAG506" s="46"/>
      <c r="QAH506" s="46"/>
      <c r="QAM506" s="46"/>
      <c r="QAN506" s="46"/>
      <c r="QAO506" s="46"/>
      <c r="QAP506" s="46"/>
      <c r="QAQ506" s="46"/>
      <c r="QAR506" s="46"/>
      <c r="QAS506" s="46"/>
      <c r="QAT506" s="46"/>
      <c r="QAU506" s="46"/>
      <c r="QAV506" s="46"/>
      <c r="QAW506" s="46"/>
      <c r="QAX506" s="46"/>
      <c r="QAY506" s="46"/>
      <c r="QAZ506" s="46"/>
      <c r="QBA506" s="46"/>
      <c r="QBB506" s="46"/>
      <c r="QBC506" s="46"/>
      <c r="QBD506" s="46"/>
      <c r="QBE506" s="46"/>
      <c r="QBF506" s="46"/>
      <c r="QBG506" s="46"/>
      <c r="QBH506" s="46"/>
      <c r="QBI506" s="46"/>
      <c r="QBJ506" s="46"/>
      <c r="QBK506" s="46"/>
      <c r="QBL506" s="46"/>
      <c r="QBM506" s="46"/>
      <c r="QBN506" s="46"/>
      <c r="QBO506" s="46"/>
      <c r="QBP506" s="46"/>
      <c r="QBQ506" s="46"/>
      <c r="QBR506" s="46"/>
      <c r="QBS506" s="46"/>
      <c r="QBT506" s="46"/>
      <c r="QBU506" s="46"/>
      <c r="QBV506" s="46"/>
      <c r="QBW506" s="46"/>
      <c r="QBX506" s="46"/>
      <c r="QBY506" s="46"/>
      <c r="QBZ506" s="46"/>
      <c r="QCA506" s="46"/>
      <c r="QCB506" s="46"/>
      <c r="QCC506" s="46"/>
      <c r="QCD506" s="46"/>
      <c r="QCE506" s="46"/>
      <c r="QCF506" s="46"/>
      <c r="QCG506" s="46"/>
      <c r="QCH506" s="46"/>
      <c r="QCI506" s="46"/>
      <c r="QCJ506" s="46"/>
      <c r="QCK506" s="46"/>
      <c r="QCL506" s="46"/>
      <c r="QCM506" s="46"/>
      <c r="QCN506" s="46"/>
      <c r="QCO506" s="46"/>
      <c r="QCP506" s="46"/>
      <c r="QCQ506" s="46"/>
      <c r="QCR506" s="46"/>
      <c r="QCS506" s="46"/>
      <c r="QCT506" s="46"/>
      <c r="QCU506" s="46"/>
      <c r="QCV506" s="46"/>
      <c r="QCW506" s="46"/>
      <c r="QCX506" s="46"/>
      <c r="QCY506" s="46"/>
      <c r="QCZ506" s="46"/>
      <c r="QDA506" s="46"/>
      <c r="QDB506" s="46"/>
      <c r="QDC506" s="46"/>
      <c r="QDD506" s="46"/>
      <c r="QDE506" s="46"/>
      <c r="QDF506" s="46"/>
      <c r="QDG506" s="46"/>
      <c r="QDH506" s="46"/>
      <c r="QDI506" s="46"/>
      <c r="QDJ506" s="46"/>
      <c r="QDK506" s="46"/>
      <c r="QDL506" s="46"/>
      <c r="QDM506" s="46"/>
      <c r="QDN506" s="46"/>
      <c r="QDO506" s="46"/>
      <c r="QDP506" s="46"/>
      <c r="QDQ506" s="46"/>
      <c r="QDR506" s="46"/>
      <c r="QDS506" s="46"/>
      <c r="QDT506" s="46"/>
      <c r="QDU506" s="46"/>
      <c r="QDV506" s="46"/>
      <c r="QDW506" s="46"/>
      <c r="QDX506" s="46"/>
      <c r="QDY506" s="46"/>
      <c r="QDZ506" s="46"/>
      <c r="QEA506" s="46"/>
      <c r="QEB506" s="46"/>
      <c r="QEC506" s="46"/>
      <c r="QED506" s="46"/>
      <c r="QEE506" s="46"/>
      <c r="QEF506" s="46"/>
      <c r="QEG506" s="46"/>
      <c r="QEH506" s="46"/>
      <c r="QEI506" s="46"/>
      <c r="QEJ506" s="46"/>
      <c r="QEK506" s="46"/>
      <c r="QEL506" s="46"/>
      <c r="QEM506" s="46"/>
      <c r="QEN506" s="46"/>
      <c r="QEO506" s="46"/>
      <c r="QEP506" s="46"/>
      <c r="QEQ506" s="46"/>
      <c r="QER506" s="46"/>
      <c r="QES506" s="46"/>
      <c r="QET506" s="46"/>
      <c r="QEU506" s="46"/>
      <c r="QEV506" s="46"/>
      <c r="QEW506" s="46"/>
      <c r="QEX506" s="46"/>
      <c r="QEY506" s="46"/>
      <c r="QEZ506" s="46"/>
      <c r="QFA506" s="46"/>
      <c r="QFB506" s="46"/>
      <c r="QFC506" s="46"/>
      <c r="QFD506" s="46"/>
      <c r="QFE506" s="46"/>
      <c r="QFF506" s="46"/>
      <c r="QFG506" s="46"/>
      <c r="QFH506" s="46"/>
      <c r="QFI506" s="46"/>
      <c r="QFJ506" s="46"/>
      <c r="QFK506" s="46"/>
      <c r="QFL506" s="46"/>
      <c r="QFM506" s="46"/>
      <c r="QFN506" s="46"/>
      <c r="QFO506" s="46"/>
      <c r="QFP506" s="46"/>
      <c r="QFQ506" s="46"/>
      <c r="QFR506" s="46"/>
      <c r="QFS506" s="46"/>
      <c r="QFT506" s="46"/>
      <c r="QFU506" s="46"/>
      <c r="QFV506" s="46"/>
      <c r="QFW506" s="46"/>
      <c r="QFX506" s="46"/>
      <c r="QFY506" s="46"/>
      <c r="QFZ506" s="46"/>
      <c r="QGA506" s="46"/>
      <c r="QGB506" s="46"/>
      <c r="QGC506" s="46"/>
      <c r="QGD506" s="46"/>
      <c r="QGE506" s="46"/>
      <c r="QGF506" s="46"/>
      <c r="QGG506" s="46"/>
      <c r="QGH506" s="46"/>
      <c r="QGI506" s="46"/>
      <c r="QGJ506" s="46"/>
      <c r="QGK506" s="46"/>
      <c r="QGL506" s="46"/>
      <c r="QGM506" s="46"/>
      <c r="QGN506" s="46"/>
      <c r="QGO506" s="46"/>
      <c r="QGP506" s="46"/>
      <c r="QGQ506" s="46"/>
      <c r="QGR506" s="46"/>
      <c r="QGS506" s="46"/>
      <c r="QGT506" s="46"/>
      <c r="QGU506" s="46"/>
      <c r="QGV506" s="46"/>
      <c r="QGW506" s="46"/>
      <c r="QGX506" s="46"/>
      <c r="QGY506" s="46"/>
      <c r="QGZ506" s="46"/>
      <c r="QHA506" s="46"/>
      <c r="QHB506" s="46"/>
      <c r="QHC506" s="46"/>
      <c r="QHD506" s="46"/>
      <c r="QHE506" s="46"/>
      <c r="QHF506" s="46"/>
      <c r="QHG506" s="46"/>
      <c r="QHH506" s="46"/>
      <c r="QHI506" s="46"/>
      <c r="QHJ506" s="46"/>
      <c r="QHK506" s="46"/>
      <c r="QHL506" s="46"/>
      <c r="QHM506" s="46"/>
      <c r="QHN506" s="46"/>
      <c r="QHO506" s="46"/>
      <c r="QHP506" s="46"/>
      <c r="QHQ506" s="46"/>
      <c r="QHR506" s="46"/>
      <c r="QHS506" s="46"/>
      <c r="QHT506" s="46"/>
      <c r="QHU506" s="46"/>
      <c r="QHV506" s="46"/>
      <c r="QHW506" s="46"/>
      <c r="QHX506" s="46"/>
      <c r="QHY506" s="46"/>
      <c r="QHZ506" s="46"/>
      <c r="QIA506" s="46"/>
      <c r="QIB506" s="46"/>
      <c r="QIC506" s="46"/>
      <c r="QID506" s="46"/>
      <c r="QIE506" s="46"/>
      <c r="QIF506" s="46"/>
      <c r="QIG506" s="46"/>
      <c r="QIH506" s="46"/>
      <c r="QII506" s="46"/>
      <c r="QIJ506" s="46"/>
      <c r="QIK506" s="46"/>
      <c r="QIL506" s="46"/>
      <c r="QIM506" s="46"/>
      <c r="QIN506" s="46"/>
      <c r="QIO506" s="46"/>
      <c r="QIP506" s="46"/>
      <c r="QIQ506" s="46"/>
      <c r="QIR506" s="46"/>
      <c r="QIS506" s="46"/>
      <c r="QIT506" s="46"/>
      <c r="QIU506" s="46"/>
      <c r="QIV506" s="46"/>
      <c r="QIW506" s="46"/>
      <c r="QIX506" s="46"/>
      <c r="QIY506" s="46"/>
      <c r="QIZ506" s="46"/>
      <c r="QJA506" s="46"/>
      <c r="QJB506" s="46"/>
      <c r="QJC506" s="46"/>
      <c r="QJD506" s="46"/>
      <c r="QJE506" s="46"/>
      <c r="QJF506" s="46"/>
      <c r="QJG506" s="46"/>
      <c r="QJH506" s="46"/>
      <c r="QJI506" s="46"/>
      <c r="QJJ506" s="46"/>
      <c r="QJK506" s="46"/>
      <c r="QJL506" s="46"/>
      <c r="QJM506" s="46"/>
      <c r="QJN506" s="46"/>
      <c r="QJO506" s="46"/>
      <c r="QJP506" s="46"/>
      <c r="QJQ506" s="46"/>
      <c r="QJR506" s="46"/>
      <c r="QJS506" s="46"/>
      <c r="QJU506" s="46"/>
      <c r="QJW506" s="46"/>
      <c r="QJX506" s="46"/>
      <c r="QJY506" s="46"/>
      <c r="QJZ506" s="46"/>
      <c r="QKA506" s="46"/>
      <c r="QKB506" s="46"/>
      <c r="QKC506" s="46"/>
      <c r="QKD506" s="46"/>
      <c r="QKI506" s="46"/>
      <c r="QKJ506" s="46"/>
      <c r="QKK506" s="46"/>
      <c r="QKL506" s="46"/>
      <c r="QKM506" s="46"/>
      <c r="QKN506" s="46"/>
      <c r="QKO506" s="46"/>
      <c r="QKP506" s="46"/>
      <c r="QKQ506" s="46"/>
      <c r="QKR506" s="46"/>
      <c r="QKS506" s="46"/>
      <c r="QKT506" s="46"/>
      <c r="QKU506" s="46"/>
      <c r="QKV506" s="46"/>
      <c r="QKW506" s="46"/>
      <c r="QKX506" s="46"/>
      <c r="QKY506" s="46"/>
      <c r="QKZ506" s="46"/>
      <c r="QLA506" s="46"/>
      <c r="QLB506" s="46"/>
      <c r="QLC506" s="46"/>
      <c r="QLD506" s="46"/>
      <c r="QLE506" s="46"/>
      <c r="QLF506" s="46"/>
      <c r="QLG506" s="46"/>
      <c r="QLH506" s="46"/>
      <c r="QLI506" s="46"/>
      <c r="QLJ506" s="46"/>
      <c r="QLK506" s="46"/>
      <c r="QLL506" s="46"/>
      <c r="QLM506" s="46"/>
      <c r="QLN506" s="46"/>
      <c r="QLO506" s="46"/>
      <c r="QLP506" s="46"/>
      <c r="QLQ506" s="46"/>
      <c r="QLR506" s="46"/>
      <c r="QLS506" s="46"/>
      <c r="QLT506" s="46"/>
      <c r="QLU506" s="46"/>
      <c r="QLV506" s="46"/>
      <c r="QLW506" s="46"/>
      <c r="QLX506" s="46"/>
      <c r="QLY506" s="46"/>
      <c r="QLZ506" s="46"/>
      <c r="QMA506" s="46"/>
      <c r="QMB506" s="46"/>
      <c r="QMC506" s="46"/>
      <c r="QMD506" s="46"/>
      <c r="QME506" s="46"/>
      <c r="QMF506" s="46"/>
      <c r="QMG506" s="46"/>
      <c r="QMH506" s="46"/>
      <c r="QMI506" s="46"/>
      <c r="QMJ506" s="46"/>
      <c r="QMK506" s="46"/>
      <c r="QML506" s="46"/>
      <c r="QMM506" s="46"/>
      <c r="QMN506" s="46"/>
      <c r="QMO506" s="46"/>
      <c r="QMP506" s="46"/>
      <c r="QMQ506" s="46"/>
      <c r="QMR506" s="46"/>
      <c r="QMS506" s="46"/>
      <c r="QMT506" s="46"/>
      <c r="QMU506" s="46"/>
      <c r="QMV506" s="46"/>
      <c r="QMW506" s="46"/>
      <c r="QMX506" s="46"/>
      <c r="QMY506" s="46"/>
      <c r="QMZ506" s="46"/>
      <c r="QNA506" s="46"/>
      <c r="QNB506" s="46"/>
      <c r="QNC506" s="46"/>
      <c r="QND506" s="46"/>
      <c r="QNE506" s="46"/>
      <c r="QNF506" s="46"/>
      <c r="QNG506" s="46"/>
      <c r="QNH506" s="46"/>
      <c r="QNI506" s="46"/>
      <c r="QNJ506" s="46"/>
      <c r="QNK506" s="46"/>
      <c r="QNL506" s="46"/>
      <c r="QNM506" s="46"/>
      <c r="QNN506" s="46"/>
      <c r="QNO506" s="46"/>
      <c r="QNP506" s="46"/>
      <c r="QNQ506" s="46"/>
      <c r="QNR506" s="46"/>
      <c r="QNS506" s="46"/>
      <c r="QNT506" s="46"/>
      <c r="QNU506" s="46"/>
      <c r="QNV506" s="46"/>
      <c r="QNW506" s="46"/>
      <c r="QNX506" s="46"/>
      <c r="QNY506" s="46"/>
      <c r="QNZ506" s="46"/>
      <c r="QOA506" s="46"/>
      <c r="QOB506" s="46"/>
      <c r="QOC506" s="46"/>
      <c r="QOD506" s="46"/>
      <c r="QOE506" s="46"/>
      <c r="QOF506" s="46"/>
      <c r="QOG506" s="46"/>
      <c r="QOH506" s="46"/>
      <c r="QOI506" s="46"/>
      <c r="QOJ506" s="46"/>
      <c r="QOK506" s="46"/>
      <c r="QOL506" s="46"/>
      <c r="QOM506" s="46"/>
      <c r="QON506" s="46"/>
      <c r="QOO506" s="46"/>
      <c r="QOP506" s="46"/>
      <c r="QOQ506" s="46"/>
      <c r="QOR506" s="46"/>
      <c r="QOS506" s="46"/>
      <c r="QOT506" s="46"/>
      <c r="QOU506" s="46"/>
      <c r="QOV506" s="46"/>
      <c r="QOW506" s="46"/>
      <c r="QOX506" s="46"/>
      <c r="QOY506" s="46"/>
      <c r="QOZ506" s="46"/>
      <c r="QPA506" s="46"/>
      <c r="QPB506" s="46"/>
      <c r="QPC506" s="46"/>
      <c r="QPD506" s="46"/>
      <c r="QPE506" s="46"/>
      <c r="QPF506" s="46"/>
      <c r="QPG506" s="46"/>
      <c r="QPH506" s="46"/>
      <c r="QPI506" s="46"/>
      <c r="QPJ506" s="46"/>
      <c r="QPK506" s="46"/>
      <c r="QPL506" s="46"/>
      <c r="QPM506" s="46"/>
      <c r="QPN506" s="46"/>
      <c r="QPO506" s="46"/>
      <c r="QPP506" s="46"/>
      <c r="QPQ506" s="46"/>
      <c r="QPR506" s="46"/>
      <c r="QPS506" s="46"/>
      <c r="QPT506" s="46"/>
      <c r="QPU506" s="46"/>
      <c r="QPV506" s="46"/>
      <c r="QPW506" s="46"/>
      <c r="QPX506" s="46"/>
      <c r="QPY506" s="46"/>
      <c r="QPZ506" s="46"/>
      <c r="QQA506" s="46"/>
      <c r="QQB506" s="46"/>
      <c r="QQC506" s="46"/>
      <c r="QQD506" s="46"/>
      <c r="QQE506" s="46"/>
      <c r="QQF506" s="46"/>
      <c r="QQG506" s="46"/>
      <c r="QQH506" s="46"/>
      <c r="QQI506" s="46"/>
      <c r="QQJ506" s="46"/>
      <c r="QQK506" s="46"/>
      <c r="QQL506" s="46"/>
      <c r="QQM506" s="46"/>
      <c r="QQN506" s="46"/>
      <c r="QQO506" s="46"/>
      <c r="QQP506" s="46"/>
      <c r="QQQ506" s="46"/>
      <c r="QQR506" s="46"/>
      <c r="QQS506" s="46"/>
      <c r="QQT506" s="46"/>
      <c r="QQU506" s="46"/>
      <c r="QQV506" s="46"/>
      <c r="QQW506" s="46"/>
      <c r="QQX506" s="46"/>
      <c r="QQY506" s="46"/>
      <c r="QQZ506" s="46"/>
      <c r="QRA506" s="46"/>
      <c r="QRB506" s="46"/>
      <c r="QRC506" s="46"/>
      <c r="QRD506" s="46"/>
      <c r="QRE506" s="46"/>
      <c r="QRF506" s="46"/>
      <c r="QRG506" s="46"/>
      <c r="QRH506" s="46"/>
      <c r="QRI506" s="46"/>
      <c r="QRJ506" s="46"/>
      <c r="QRK506" s="46"/>
      <c r="QRL506" s="46"/>
      <c r="QRM506" s="46"/>
      <c r="QRN506" s="46"/>
      <c r="QRO506" s="46"/>
      <c r="QRP506" s="46"/>
      <c r="QRQ506" s="46"/>
      <c r="QRR506" s="46"/>
      <c r="QRS506" s="46"/>
      <c r="QRT506" s="46"/>
      <c r="QRU506" s="46"/>
      <c r="QRV506" s="46"/>
      <c r="QRW506" s="46"/>
      <c r="QRX506" s="46"/>
      <c r="QRY506" s="46"/>
      <c r="QRZ506" s="46"/>
      <c r="QSA506" s="46"/>
      <c r="QSB506" s="46"/>
      <c r="QSC506" s="46"/>
      <c r="QSD506" s="46"/>
      <c r="QSE506" s="46"/>
      <c r="QSF506" s="46"/>
      <c r="QSG506" s="46"/>
      <c r="QSH506" s="46"/>
      <c r="QSI506" s="46"/>
      <c r="QSJ506" s="46"/>
      <c r="QSK506" s="46"/>
      <c r="QSL506" s="46"/>
      <c r="QSM506" s="46"/>
      <c r="QSN506" s="46"/>
      <c r="QSO506" s="46"/>
      <c r="QSP506" s="46"/>
      <c r="QSQ506" s="46"/>
      <c r="QSR506" s="46"/>
      <c r="QSS506" s="46"/>
      <c r="QST506" s="46"/>
      <c r="QSU506" s="46"/>
      <c r="QSV506" s="46"/>
      <c r="QSW506" s="46"/>
      <c r="QSX506" s="46"/>
      <c r="QSY506" s="46"/>
      <c r="QSZ506" s="46"/>
      <c r="QTA506" s="46"/>
      <c r="QTB506" s="46"/>
      <c r="QTC506" s="46"/>
      <c r="QTD506" s="46"/>
      <c r="QTE506" s="46"/>
      <c r="QTF506" s="46"/>
      <c r="QTG506" s="46"/>
      <c r="QTH506" s="46"/>
      <c r="QTI506" s="46"/>
      <c r="QTJ506" s="46"/>
      <c r="QTK506" s="46"/>
      <c r="QTL506" s="46"/>
      <c r="QTM506" s="46"/>
      <c r="QTN506" s="46"/>
      <c r="QTO506" s="46"/>
      <c r="QTQ506" s="46"/>
      <c r="QTS506" s="46"/>
      <c r="QTT506" s="46"/>
      <c r="QTU506" s="46"/>
      <c r="QTV506" s="46"/>
      <c r="QTW506" s="46"/>
      <c r="QTX506" s="46"/>
      <c r="QTY506" s="46"/>
      <c r="QTZ506" s="46"/>
      <c r="QUE506" s="46"/>
      <c r="QUF506" s="46"/>
      <c r="QUG506" s="46"/>
      <c r="QUH506" s="46"/>
      <c r="QUI506" s="46"/>
      <c r="QUJ506" s="46"/>
      <c r="QUK506" s="46"/>
      <c r="QUL506" s="46"/>
      <c r="QUM506" s="46"/>
      <c r="QUN506" s="46"/>
      <c r="QUO506" s="46"/>
      <c r="QUP506" s="46"/>
      <c r="QUQ506" s="46"/>
      <c r="QUR506" s="46"/>
      <c r="QUS506" s="46"/>
      <c r="QUT506" s="46"/>
      <c r="QUU506" s="46"/>
      <c r="QUV506" s="46"/>
      <c r="QUW506" s="46"/>
      <c r="QUX506" s="46"/>
      <c r="QUY506" s="46"/>
      <c r="QUZ506" s="46"/>
      <c r="QVA506" s="46"/>
      <c r="QVB506" s="46"/>
      <c r="QVC506" s="46"/>
      <c r="QVD506" s="46"/>
      <c r="QVE506" s="46"/>
      <c r="QVF506" s="46"/>
      <c r="QVG506" s="46"/>
      <c r="QVH506" s="46"/>
      <c r="QVI506" s="46"/>
      <c r="QVJ506" s="46"/>
      <c r="QVK506" s="46"/>
      <c r="QVL506" s="46"/>
      <c r="QVM506" s="46"/>
      <c r="QVN506" s="46"/>
      <c r="QVO506" s="46"/>
      <c r="QVP506" s="46"/>
      <c r="QVQ506" s="46"/>
      <c r="QVR506" s="46"/>
      <c r="QVS506" s="46"/>
      <c r="QVT506" s="46"/>
      <c r="QVU506" s="46"/>
      <c r="QVV506" s="46"/>
      <c r="QVW506" s="46"/>
      <c r="QVX506" s="46"/>
      <c r="QVY506" s="46"/>
      <c r="QVZ506" s="46"/>
      <c r="QWA506" s="46"/>
      <c r="QWB506" s="46"/>
      <c r="QWC506" s="46"/>
      <c r="QWD506" s="46"/>
      <c r="QWE506" s="46"/>
      <c r="QWF506" s="46"/>
      <c r="QWG506" s="46"/>
      <c r="QWH506" s="46"/>
      <c r="QWI506" s="46"/>
      <c r="QWJ506" s="46"/>
      <c r="QWK506" s="46"/>
      <c r="QWL506" s="46"/>
      <c r="QWM506" s="46"/>
      <c r="QWN506" s="46"/>
      <c r="QWO506" s="46"/>
      <c r="QWP506" s="46"/>
      <c r="QWQ506" s="46"/>
      <c r="QWR506" s="46"/>
      <c r="QWS506" s="46"/>
      <c r="QWT506" s="46"/>
      <c r="QWU506" s="46"/>
      <c r="QWV506" s="46"/>
      <c r="QWW506" s="46"/>
      <c r="QWX506" s="46"/>
      <c r="QWY506" s="46"/>
      <c r="QWZ506" s="46"/>
      <c r="QXA506" s="46"/>
      <c r="QXB506" s="46"/>
      <c r="QXC506" s="46"/>
      <c r="QXD506" s="46"/>
      <c r="QXE506" s="46"/>
      <c r="QXF506" s="46"/>
      <c r="QXG506" s="46"/>
      <c r="QXH506" s="46"/>
      <c r="QXI506" s="46"/>
      <c r="QXJ506" s="46"/>
      <c r="QXK506" s="46"/>
      <c r="QXL506" s="46"/>
      <c r="QXM506" s="46"/>
      <c r="QXN506" s="46"/>
      <c r="QXO506" s="46"/>
      <c r="QXP506" s="46"/>
      <c r="QXQ506" s="46"/>
      <c r="QXR506" s="46"/>
      <c r="QXS506" s="46"/>
      <c r="QXT506" s="46"/>
      <c r="QXU506" s="46"/>
      <c r="QXV506" s="46"/>
      <c r="QXW506" s="46"/>
      <c r="QXX506" s="46"/>
      <c r="QXY506" s="46"/>
      <c r="QXZ506" s="46"/>
      <c r="QYA506" s="46"/>
      <c r="QYB506" s="46"/>
      <c r="QYC506" s="46"/>
      <c r="QYD506" s="46"/>
      <c r="QYE506" s="46"/>
      <c r="QYF506" s="46"/>
      <c r="QYG506" s="46"/>
      <c r="QYH506" s="46"/>
      <c r="QYI506" s="46"/>
      <c r="QYJ506" s="46"/>
      <c r="QYK506" s="46"/>
      <c r="QYL506" s="46"/>
      <c r="QYM506" s="46"/>
      <c r="QYN506" s="46"/>
      <c r="QYO506" s="46"/>
      <c r="QYP506" s="46"/>
      <c r="QYQ506" s="46"/>
      <c r="QYR506" s="46"/>
      <c r="QYS506" s="46"/>
      <c r="QYT506" s="46"/>
      <c r="QYU506" s="46"/>
      <c r="QYV506" s="46"/>
      <c r="QYW506" s="46"/>
      <c r="QYX506" s="46"/>
      <c r="QYY506" s="46"/>
      <c r="QYZ506" s="46"/>
      <c r="QZA506" s="46"/>
      <c r="QZB506" s="46"/>
      <c r="QZC506" s="46"/>
      <c r="QZD506" s="46"/>
      <c r="QZE506" s="46"/>
      <c r="QZF506" s="46"/>
      <c r="QZG506" s="46"/>
      <c r="QZH506" s="46"/>
      <c r="QZI506" s="46"/>
      <c r="QZJ506" s="46"/>
      <c r="QZK506" s="46"/>
      <c r="QZL506" s="46"/>
      <c r="QZM506" s="46"/>
      <c r="QZN506" s="46"/>
      <c r="QZO506" s="46"/>
      <c r="QZP506" s="46"/>
      <c r="QZQ506" s="46"/>
      <c r="QZR506" s="46"/>
      <c r="QZS506" s="46"/>
      <c r="QZT506" s="46"/>
      <c r="QZU506" s="46"/>
      <c r="QZV506" s="46"/>
      <c r="QZW506" s="46"/>
      <c r="QZX506" s="46"/>
      <c r="QZY506" s="46"/>
      <c r="QZZ506" s="46"/>
      <c r="RAA506" s="46"/>
      <c r="RAB506" s="46"/>
      <c r="RAC506" s="46"/>
      <c r="RAD506" s="46"/>
      <c r="RAE506" s="46"/>
      <c r="RAF506" s="46"/>
      <c r="RAG506" s="46"/>
      <c r="RAH506" s="46"/>
      <c r="RAI506" s="46"/>
      <c r="RAJ506" s="46"/>
      <c r="RAK506" s="46"/>
      <c r="RAL506" s="46"/>
      <c r="RAM506" s="46"/>
      <c r="RAN506" s="46"/>
      <c r="RAO506" s="46"/>
      <c r="RAP506" s="46"/>
      <c r="RAQ506" s="46"/>
      <c r="RAR506" s="46"/>
      <c r="RAS506" s="46"/>
      <c r="RAT506" s="46"/>
      <c r="RAU506" s="46"/>
      <c r="RAV506" s="46"/>
      <c r="RAW506" s="46"/>
      <c r="RAX506" s="46"/>
      <c r="RAY506" s="46"/>
      <c r="RAZ506" s="46"/>
      <c r="RBA506" s="46"/>
      <c r="RBB506" s="46"/>
      <c r="RBC506" s="46"/>
      <c r="RBD506" s="46"/>
      <c r="RBE506" s="46"/>
      <c r="RBF506" s="46"/>
      <c r="RBG506" s="46"/>
      <c r="RBH506" s="46"/>
      <c r="RBI506" s="46"/>
      <c r="RBJ506" s="46"/>
      <c r="RBK506" s="46"/>
      <c r="RBL506" s="46"/>
      <c r="RBM506" s="46"/>
      <c r="RBN506" s="46"/>
      <c r="RBO506" s="46"/>
      <c r="RBP506" s="46"/>
      <c r="RBQ506" s="46"/>
      <c r="RBR506" s="46"/>
      <c r="RBS506" s="46"/>
      <c r="RBT506" s="46"/>
      <c r="RBU506" s="46"/>
      <c r="RBV506" s="46"/>
      <c r="RBW506" s="46"/>
      <c r="RBX506" s="46"/>
      <c r="RBY506" s="46"/>
      <c r="RBZ506" s="46"/>
      <c r="RCA506" s="46"/>
      <c r="RCB506" s="46"/>
      <c r="RCC506" s="46"/>
      <c r="RCD506" s="46"/>
      <c r="RCE506" s="46"/>
      <c r="RCF506" s="46"/>
      <c r="RCG506" s="46"/>
      <c r="RCH506" s="46"/>
      <c r="RCI506" s="46"/>
      <c r="RCJ506" s="46"/>
      <c r="RCK506" s="46"/>
      <c r="RCL506" s="46"/>
      <c r="RCM506" s="46"/>
      <c r="RCN506" s="46"/>
      <c r="RCO506" s="46"/>
      <c r="RCP506" s="46"/>
      <c r="RCQ506" s="46"/>
      <c r="RCR506" s="46"/>
      <c r="RCS506" s="46"/>
      <c r="RCT506" s="46"/>
      <c r="RCU506" s="46"/>
      <c r="RCV506" s="46"/>
      <c r="RCW506" s="46"/>
      <c r="RCX506" s="46"/>
      <c r="RCY506" s="46"/>
      <c r="RCZ506" s="46"/>
      <c r="RDA506" s="46"/>
      <c r="RDB506" s="46"/>
      <c r="RDC506" s="46"/>
      <c r="RDD506" s="46"/>
      <c r="RDE506" s="46"/>
      <c r="RDF506" s="46"/>
      <c r="RDG506" s="46"/>
      <c r="RDH506" s="46"/>
      <c r="RDI506" s="46"/>
      <c r="RDJ506" s="46"/>
      <c r="RDK506" s="46"/>
      <c r="RDM506" s="46"/>
      <c r="RDO506" s="46"/>
      <c r="RDP506" s="46"/>
      <c r="RDQ506" s="46"/>
      <c r="RDR506" s="46"/>
      <c r="RDS506" s="46"/>
      <c r="RDT506" s="46"/>
      <c r="RDU506" s="46"/>
      <c r="RDV506" s="46"/>
      <c r="REA506" s="46"/>
      <c r="REB506" s="46"/>
      <c r="REC506" s="46"/>
      <c r="RED506" s="46"/>
      <c r="REE506" s="46"/>
      <c r="REF506" s="46"/>
      <c r="REG506" s="46"/>
      <c r="REH506" s="46"/>
      <c r="REI506" s="46"/>
      <c r="REJ506" s="46"/>
      <c r="REK506" s="46"/>
      <c r="REL506" s="46"/>
      <c r="REM506" s="46"/>
      <c r="REN506" s="46"/>
      <c r="REO506" s="46"/>
      <c r="REP506" s="46"/>
      <c r="REQ506" s="46"/>
      <c r="RER506" s="46"/>
      <c r="RES506" s="46"/>
      <c r="RET506" s="46"/>
      <c r="REU506" s="46"/>
      <c r="REV506" s="46"/>
      <c r="REW506" s="46"/>
      <c r="REX506" s="46"/>
      <c r="REY506" s="46"/>
      <c r="REZ506" s="46"/>
      <c r="RFA506" s="46"/>
      <c r="RFB506" s="46"/>
      <c r="RFC506" s="46"/>
      <c r="RFD506" s="46"/>
      <c r="RFE506" s="46"/>
      <c r="RFF506" s="46"/>
      <c r="RFG506" s="46"/>
      <c r="RFH506" s="46"/>
      <c r="RFI506" s="46"/>
      <c r="RFJ506" s="46"/>
      <c r="RFK506" s="46"/>
      <c r="RFL506" s="46"/>
      <c r="RFM506" s="46"/>
      <c r="RFN506" s="46"/>
      <c r="RFO506" s="46"/>
      <c r="RFP506" s="46"/>
      <c r="RFQ506" s="46"/>
      <c r="RFR506" s="46"/>
      <c r="RFS506" s="46"/>
      <c r="RFT506" s="46"/>
      <c r="RFU506" s="46"/>
      <c r="RFV506" s="46"/>
      <c r="RFW506" s="46"/>
      <c r="RFX506" s="46"/>
      <c r="RFY506" s="46"/>
      <c r="RFZ506" s="46"/>
      <c r="RGA506" s="46"/>
      <c r="RGB506" s="46"/>
      <c r="RGC506" s="46"/>
      <c r="RGD506" s="46"/>
      <c r="RGE506" s="46"/>
      <c r="RGF506" s="46"/>
      <c r="RGG506" s="46"/>
      <c r="RGH506" s="46"/>
      <c r="RGI506" s="46"/>
      <c r="RGJ506" s="46"/>
      <c r="RGK506" s="46"/>
      <c r="RGL506" s="46"/>
      <c r="RGM506" s="46"/>
      <c r="RGN506" s="46"/>
      <c r="RGO506" s="46"/>
      <c r="RGP506" s="46"/>
      <c r="RGQ506" s="46"/>
      <c r="RGR506" s="46"/>
      <c r="RGS506" s="46"/>
      <c r="RGT506" s="46"/>
      <c r="RGU506" s="46"/>
      <c r="RGV506" s="46"/>
      <c r="RGW506" s="46"/>
      <c r="RGX506" s="46"/>
      <c r="RGY506" s="46"/>
      <c r="RGZ506" s="46"/>
      <c r="RHA506" s="46"/>
      <c r="RHB506" s="46"/>
      <c r="RHC506" s="46"/>
      <c r="RHD506" s="46"/>
      <c r="RHE506" s="46"/>
      <c r="RHF506" s="46"/>
      <c r="RHG506" s="46"/>
      <c r="RHH506" s="46"/>
      <c r="RHI506" s="46"/>
      <c r="RHJ506" s="46"/>
      <c r="RHK506" s="46"/>
      <c r="RHL506" s="46"/>
      <c r="RHM506" s="46"/>
      <c r="RHN506" s="46"/>
      <c r="RHO506" s="46"/>
      <c r="RHP506" s="46"/>
      <c r="RHQ506" s="46"/>
      <c r="RHR506" s="46"/>
      <c r="RHS506" s="46"/>
      <c r="RHT506" s="46"/>
      <c r="RHU506" s="46"/>
      <c r="RHV506" s="46"/>
      <c r="RHW506" s="46"/>
      <c r="RHX506" s="46"/>
      <c r="RHY506" s="46"/>
      <c r="RHZ506" s="46"/>
      <c r="RIA506" s="46"/>
      <c r="RIB506" s="46"/>
      <c r="RIC506" s="46"/>
      <c r="RID506" s="46"/>
      <c r="RIE506" s="46"/>
      <c r="RIF506" s="46"/>
      <c r="RIG506" s="46"/>
      <c r="RIH506" s="46"/>
      <c r="RII506" s="46"/>
      <c r="RIJ506" s="46"/>
      <c r="RIK506" s="46"/>
      <c r="RIL506" s="46"/>
      <c r="RIM506" s="46"/>
      <c r="RIN506" s="46"/>
      <c r="RIO506" s="46"/>
      <c r="RIP506" s="46"/>
      <c r="RIQ506" s="46"/>
      <c r="RIR506" s="46"/>
      <c r="RIS506" s="46"/>
      <c r="RIT506" s="46"/>
      <c r="RIU506" s="46"/>
      <c r="RIV506" s="46"/>
      <c r="RIW506" s="46"/>
      <c r="RIX506" s="46"/>
      <c r="RIY506" s="46"/>
      <c r="RIZ506" s="46"/>
      <c r="RJA506" s="46"/>
      <c r="RJB506" s="46"/>
      <c r="RJC506" s="46"/>
      <c r="RJD506" s="46"/>
      <c r="RJE506" s="46"/>
      <c r="RJF506" s="46"/>
      <c r="RJG506" s="46"/>
      <c r="RJH506" s="46"/>
      <c r="RJI506" s="46"/>
      <c r="RJJ506" s="46"/>
      <c r="RJK506" s="46"/>
      <c r="RJL506" s="46"/>
      <c r="RJM506" s="46"/>
      <c r="RJN506" s="46"/>
      <c r="RJO506" s="46"/>
      <c r="RJP506" s="46"/>
      <c r="RJQ506" s="46"/>
      <c r="RJR506" s="46"/>
      <c r="RJS506" s="46"/>
      <c r="RJT506" s="46"/>
      <c r="RJU506" s="46"/>
      <c r="RJV506" s="46"/>
      <c r="RJW506" s="46"/>
      <c r="RJX506" s="46"/>
      <c r="RJY506" s="46"/>
      <c r="RJZ506" s="46"/>
      <c r="RKA506" s="46"/>
      <c r="RKB506" s="46"/>
      <c r="RKC506" s="46"/>
      <c r="RKD506" s="46"/>
      <c r="RKE506" s="46"/>
      <c r="RKF506" s="46"/>
      <c r="RKG506" s="46"/>
      <c r="RKH506" s="46"/>
      <c r="RKI506" s="46"/>
      <c r="RKJ506" s="46"/>
      <c r="RKK506" s="46"/>
      <c r="RKL506" s="46"/>
      <c r="RKM506" s="46"/>
      <c r="RKN506" s="46"/>
      <c r="RKO506" s="46"/>
      <c r="RKP506" s="46"/>
      <c r="RKQ506" s="46"/>
      <c r="RKR506" s="46"/>
      <c r="RKS506" s="46"/>
      <c r="RKT506" s="46"/>
      <c r="RKU506" s="46"/>
      <c r="RKV506" s="46"/>
      <c r="RKW506" s="46"/>
      <c r="RKX506" s="46"/>
      <c r="RKY506" s="46"/>
      <c r="RKZ506" s="46"/>
      <c r="RLA506" s="46"/>
      <c r="RLB506" s="46"/>
      <c r="RLC506" s="46"/>
      <c r="RLD506" s="46"/>
      <c r="RLE506" s="46"/>
      <c r="RLF506" s="46"/>
      <c r="RLG506" s="46"/>
      <c r="RLH506" s="46"/>
      <c r="RLI506" s="46"/>
      <c r="RLJ506" s="46"/>
      <c r="RLK506" s="46"/>
      <c r="RLL506" s="46"/>
      <c r="RLM506" s="46"/>
      <c r="RLN506" s="46"/>
      <c r="RLO506" s="46"/>
      <c r="RLP506" s="46"/>
      <c r="RLQ506" s="46"/>
      <c r="RLR506" s="46"/>
      <c r="RLS506" s="46"/>
      <c r="RLT506" s="46"/>
      <c r="RLU506" s="46"/>
      <c r="RLV506" s="46"/>
      <c r="RLW506" s="46"/>
      <c r="RLX506" s="46"/>
      <c r="RLY506" s="46"/>
      <c r="RLZ506" s="46"/>
      <c r="RMA506" s="46"/>
      <c r="RMB506" s="46"/>
      <c r="RMC506" s="46"/>
      <c r="RMD506" s="46"/>
      <c r="RME506" s="46"/>
      <c r="RMF506" s="46"/>
      <c r="RMG506" s="46"/>
      <c r="RMH506" s="46"/>
      <c r="RMI506" s="46"/>
      <c r="RMJ506" s="46"/>
      <c r="RMK506" s="46"/>
      <c r="RML506" s="46"/>
      <c r="RMM506" s="46"/>
      <c r="RMN506" s="46"/>
      <c r="RMO506" s="46"/>
      <c r="RMP506" s="46"/>
      <c r="RMQ506" s="46"/>
      <c r="RMR506" s="46"/>
      <c r="RMS506" s="46"/>
      <c r="RMT506" s="46"/>
      <c r="RMU506" s="46"/>
      <c r="RMV506" s="46"/>
      <c r="RMW506" s="46"/>
      <c r="RMX506" s="46"/>
      <c r="RMY506" s="46"/>
      <c r="RMZ506" s="46"/>
      <c r="RNA506" s="46"/>
      <c r="RNB506" s="46"/>
      <c r="RNC506" s="46"/>
      <c r="RND506" s="46"/>
      <c r="RNE506" s="46"/>
      <c r="RNF506" s="46"/>
      <c r="RNG506" s="46"/>
      <c r="RNI506" s="46"/>
      <c r="RNK506" s="46"/>
      <c r="RNL506" s="46"/>
      <c r="RNM506" s="46"/>
      <c r="RNN506" s="46"/>
      <c r="RNO506" s="46"/>
      <c r="RNP506" s="46"/>
      <c r="RNQ506" s="46"/>
      <c r="RNR506" s="46"/>
      <c r="RNW506" s="46"/>
      <c r="RNX506" s="46"/>
      <c r="RNY506" s="46"/>
      <c r="RNZ506" s="46"/>
      <c r="ROA506" s="46"/>
      <c r="ROB506" s="46"/>
      <c r="ROC506" s="46"/>
      <c r="ROD506" s="46"/>
      <c r="ROE506" s="46"/>
      <c r="ROF506" s="46"/>
      <c r="ROG506" s="46"/>
      <c r="ROH506" s="46"/>
      <c r="ROI506" s="46"/>
      <c r="ROJ506" s="46"/>
      <c r="ROK506" s="46"/>
      <c r="ROL506" s="46"/>
      <c r="ROM506" s="46"/>
      <c r="RON506" s="46"/>
      <c r="ROO506" s="46"/>
      <c r="ROP506" s="46"/>
      <c r="ROQ506" s="46"/>
      <c r="ROR506" s="46"/>
      <c r="ROS506" s="46"/>
      <c r="ROT506" s="46"/>
      <c r="ROU506" s="46"/>
      <c r="ROV506" s="46"/>
      <c r="ROW506" s="46"/>
      <c r="ROX506" s="46"/>
      <c r="ROY506" s="46"/>
      <c r="ROZ506" s="46"/>
      <c r="RPA506" s="46"/>
      <c r="RPB506" s="46"/>
      <c r="RPC506" s="46"/>
      <c r="RPD506" s="46"/>
      <c r="RPE506" s="46"/>
      <c r="RPF506" s="46"/>
      <c r="RPG506" s="46"/>
      <c r="RPH506" s="46"/>
      <c r="RPI506" s="46"/>
      <c r="RPJ506" s="46"/>
      <c r="RPK506" s="46"/>
      <c r="RPL506" s="46"/>
      <c r="RPM506" s="46"/>
      <c r="RPN506" s="46"/>
      <c r="RPO506" s="46"/>
      <c r="RPP506" s="46"/>
      <c r="RPQ506" s="46"/>
      <c r="RPR506" s="46"/>
      <c r="RPS506" s="46"/>
      <c r="RPT506" s="46"/>
      <c r="RPU506" s="46"/>
      <c r="RPV506" s="46"/>
      <c r="RPW506" s="46"/>
      <c r="RPX506" s="46"/>
      <c r="RPY506" s="46"/>
      <c r="RPZ506" s="46"/>
      <c r="RQA506" s="46"/>
      <c r="RQB506" s="46"/>
      <c r="RQC506" s="46"/>
      <c r="RQD506" s="46"/>
      <c r="RQE506" s="46"/>
      <c r="RQF506" s="46"/>
      <c r="RQG506" s="46"/>
      <c r="RQH506" s="46"/>
      <c r="RQI506" s="46"/>
      <c r="RQJ506" s="46"/>
      <c r="RQK506" s="46"/>
      <c r="RQL506" s="46"/>
      <c r="RQM506" s="46"/>
      <c r="RQN506" s="46"/>
      <c r="RQO506" s="46"/>
      <c r="RQP506" s="46"/>
      <c r="RQQ506" s="46"/>
      <c r="RQR506" s="46"/>
      <c r="RQS506" s="46"/>
      <c r="RQT506" s="46"/>
      <c r="RQU506" s="46"/>
      <c r="RQV506" s="46"/>
      <c r="RQW506" s="46"/>
      <c r="RQX506" s="46"/>
      <c r="RQY506" s="46"/>
      <c r="RQZ506" s="46"/>
      <c r="RRA506" s="46"/>
      <c r="RRB506" s="46"/>
      <c r="RRC506" s="46"/>
      <c r="RRD506" s="46"/>
      <c r="RRE506" s="46"/>
      <c r="RRF506" s="46"/>
      <c r="RRG506" s="46"/>
      <c r="RRH506" s="46"/>
      <c r="RRI506" s="46"/>
      <c r="RRJ506" s="46"/>
      <c r="RRK506" s="46"/>
      <c r="RRL506" s="46"/>
      <c r="RRM506" s="46"/>
      <c r="RRN506" s="46"/>
      <c r="RRO506" s="46"/>
      <c r="RRP506" s="46"/>
      <c r="RRQ506" s="46"/>
      <c r="RRR506" s="46"/>
      <c r="RRS506" s="46"/>
      <c r="RRT506" s="46"/>
      <c r="RRU506" s="46"/>
      <c r="RRV506" s="46"/>
      <c r="RRW506" s="46"/>
      <c r="RRX506" s="46"/>
      <c r="RRY506" s="46"/>
      <c r="RRZ506" s="46"/>
      <c r="RSA506" s="46"/>
      <c r="RSB506" s="46"/>
      <c r="RSC506" s="46"/>
      <c r="RSD506" s="46"/>
      <c r="RSE506" s="46"/>
      <c r="RSF506" s="46"/>
      <c r="RSG506" s="46"/>
      <c r="RSH506" s="46"/>
      <c r="RSI506" s="46"/>
      <c r="RSJ506" s="46"/>
      <c r="RSK506" s="46"/>
      <c r="RSL506" s="46"/>
      <c r="RSM506" s="46"/>
      <c r="RSN506" s="46"/>
      <c r="RSO506" s="46"/>
      <c r="RSP506" s="46"/>
      <c r="RSQ506" s="46"/>
      <c r="RSR506" s="46"/>
      <c r="RSS506" s="46"/>
      <c r="RST506" s="46"/>
      <c r="RSU506" s="46"/>
      <c r="RSV506" s="46"/>
      <c r="RSW506" s="46"/>
      <c r="RSX506" s="46"/>
      <c r="RSY506" s="46"/>
      <c r="RSZ506" s="46"/>
      <c r="RTA506" s="46"/>
      <c r="RTB506" s="46"/>
      <c r="RTC506" s="46"/>
      <c r="RTD506" s="46"/>
      <c r="RTE506" s="46"/>
      <c r="RTF506" s="46"/>
      <c r="RTG506" s="46"/>
      <c r="RTH506" s="46"/>
      <c r="RTI506" s="46"/>
      <c r="RTJ506" s="46"/>
      <c r="RTK506" s="46"/>
      <c r="RTL506" s="46"/>
      <c r="RTM506" s="46"/>
      <c r="RTN506" s="46"/>
      <c r="RTO506" s="46"/>
      <c r="RTP506" s="46"/>
      <c r="RTQ506" s="46"/>
      <c r="RTR506" s="46"/>
      <c r="RTS506" s="46"/>
      <c r="RTT506" s="46"/>
      <c r="RTU506" s="46"/>
      <c r="RTV506" s="46"/>
      <c r="RTW506" s="46"/>
      <c r="RTX506" s="46"/>
      <c r="RTY506" s="46"/>
      <c r="RTZ506" s="46"/>
      <c r="RUA506" s="46"/>
      <c r="RUB506" s="46"/>
      <c r="RUC506" s="46"/>
      <c r="RUD506" s="46"/>
      <c r="RUE506" s="46"/>
      <c r="RUF506" s="46"/>
      <c r="RUG506" s="46"/>
      <c r="RUH506" s="46"/>
      <c r="RUI506" s="46"/>
      <c r="RUJ506" s="46"/>
      <c r="RUK506" s="46"/>
      <c r="RUL506" s="46"/>
      <c r="RUM506" s="46"/>
      <c r="RUN506" s="46"/>
      <c r="RUO506" s="46"/>
      <c r="RUP506" s="46"/>
      <c r="RUQ506" s="46"/>
      <c r="RUR506" s="46"/>
      <c r="RUS506" s="46"/>
      <c r="RUT506" s="46"/>
      <c r="RUU506" s="46"/>
      <c r="RUV506" s="46"/>
      <c r="RUW506" s="46"/>
      <c r="RUX506" s="46"/>
      <c r="RUY506" s="46"/>
      <c r="RUZ506" s="46"/>
      <c r="RVA506" s="46"/>
      <c r="RVB506" s="46"/>
      <c r="RVC506" s="46"/>
      <c r="RVD506" s="46"/>
      <c r="RVE506" s="46"/>
      <c r="RVF506" s="46"/>
      <c r="RVG506" s="46"/>
      <c r="RVH506" s="46"/>
      <c r="RVI506" s="46"/>
      <c r="RVJ506" s="46"/>
      <c r="RVK506" s="46"/>
      <c r="RVL506" s="46"/>
      <c r="RVM506" s="46"/>
      <c r="RVN506" s="46"/>
      <c r="RVO506" s="46"/>
      <c r="RVP506" s="46"/>
      <c r="RVQ506" s="46"/>
      <c r="RVR506" s="46"/>
      <c r="RVS506" s="46"/>
      <c r="RVT506" s="46"/>
      <c r="RVU506" s="46"/>
      <c r="RVV506" s="46"/>
      <c r="RVW506" s="46"/>
      <c r="RVX506" s="46"/>
      <c r="RVY506" s="46"/>
      <c r="RVZ506" s="46"/>
      <c r="RWA506" s="46"/>
      <c r="RWB506" s="46"/>
      <c r="RWC506" s="46"/>
      <c r="RWD506" s="46"/>
      <c r="RWE506" s="46"/>
      <c r="RWF506" s="46"/>
      <c r="RWG506" s="46"/>
      <c r="RWH506" s="46"/>
      <c r="RWI506" s="46"/>
      <c r="RWJ506" s="46"/>
      <c r="RWK506" s="46"/>
      <c r="RWL506" s="46"/>
      <c r="RWM506" s="46"/>
      <c r="RWN506" s="46"/>
      <c r="RWO506" s="46"/>
      <c r="RWP506" s="46"/>
      <c r="RWQ506" s="46"/>
      <c r="RWR506" s="46"/>
      <c r="RWS506" s="46"/>
      <c r="RWT506" s="46"/>
      <c r="RWU506" s="46"/>
      <c r="RWV506" s="46"/>
      <c r="RWW506" s="46"/>
      <c r="RWX506" s="46"/>
      <c r="RWY506" s="46"/>
      <c r="RWZ506" s="46"/>
      <c r="RXA506" s="46"/>
      <c r="RXB506" s="46"/>
      <c r="RXC506" s="46"/>
      <c r="RXE506" s="46"/>
      <c r="RXG506" s="46"/>
      <c r="RXH506" s="46"/>
      <c r="RXI506" s="46"/>
      <c r="RXJ506" s="46"/>
      <c r="RXK506" s="46"/>
      <c r="RXL506" s="46"/>
      <c r="RXM506" s="46"/>
      <c r="RXN506" s="46"/>
      <c r="RXS506" s="46"/>
      <c r="RXT506" s="46"/>
      <c r="RXU506" s="46"/>
      <c r="RXV506" s="46"/>
      <c r="RXW506" s="46"/>
      <c r="RXX506" s="46"/>
      <c r="RXY506" s="46"/>
      <c r="RXZ506" s="46"/>
      <c r="RYA506" s="46"/>
      <c r="RYB506" s="46"/>
      <c r="RYC506" s="46"/>
      <c r="RYD506" s="46"/>
      <c r="RYE506" s="46"/>
      <c r="RYF506" s="46"/>
      <c r="RYG506" s="46"/>
      <c r="RYH506" s="46"/>
      <c r="RYI506" s="46"/>
      <c r="RYJ506" s="46"/>
      <c r="RYK506" s="46"/>
      <c r="RYL506" s="46"/>
      <c r="RYM506" s="46"/>
      <c r="RYN506" s="46"/>
      <c r="RYO506" s="46"/>
      <c r="RYP506" s="46"/>
      <c r="RYQ506" s="46"/>
      <c r="RYR506" s="46"/>
      <c r="RYS506" s="46"/>
      <c r="RYT506" s="46"/>
      <c r="RYU506" s="46"/>
      <c r="RYV506" s="46"/>
      <c r="RYW506" s="46"/>
      <c r="RYX506" s="46"/>
      <c r="RYY506" s="46"/>
      <c r="RYZ506" s="46"/>
      <c r="RZA506" s="46"/>
      <c r="RZB506" s="46"/>
      <c r="RZC506" s="46"/>
      <c r="RZD506" s="46"/>
      <c r="RZE506" s="46"/>
      <c r="RZF506" s="46"/>
      <c r="RZG506" s="46"/>
      <c r="RZH506" s="46"/>
      <c r="RZI506" s="46"/>
      <c r="RZJ506" s="46"/>
      <c r="RZK506" s="46"/>
      <c r="RZL506" s="46"/>
      <c r="RZM506" s="46"/>
      <c r="RZN506" s="46"/>
      <c r="RZO506" s="46"/>
      <c r="RZP506" s="46"/>
      <c r="RZQ506" s="46"/>
      <c r="RZR506" s="46"/>
      <c r="RZS506" s="46"/>
      <c r="RZT506" s="46"/>
      <c r="RZU506" s="46"/>
      <c r="RZV506" s="46"/>
      <c r="RZW506" s="46"/>
      <c r="RZX506" s="46"/>
      <c r="RZY506" s="46"/>
      <c r="RZZ506" s="46"/>
      <c r="SAA506" s="46"/>
      <c r="SAB506" s="46"/>
      <c r="SAC506" s="46"/>
      <c r="SAD506" s="46"/>
      <c r="SAE506" s="46"/>
      <c r="SAF506" s="46"/>
      <c r="SAG506" s="46"/>
      <c r="SAH506" s="46"/>
      <c r="SAI506" s="46"/>
      <c r="SAJ506" s="46"/>
      <c r="SAK506" s="46"/>
      <c r="SAL506" s="46"/>
      <c r="SAM506" s="46"/>
      <c r="SAN506" s="46"/>
      <c r="SAO506" s="46"/>
      <c r="SAP506" s="46"/>
      <c r="SAQ506" s="46"/>
      <c r="SAR506" s="46"/>
      <c r="SAS506" s="46"/>
      <c r="SAT506" s="46"/>
      <c r="SAU506" s="46"/>
      <c r="SAV506" s="46"/>
      <c r="SAW506" s="46"/>
      <c r="SAX506" s="46"/>
      <c r="SAY506" s="46"/>
      <c r="SAZ506" s="46"/>
      <c r="SBA506" s="46"/>
      <c r="SBB506" s="46"/>
      <c r="SBC506" s="46"/>
      <c r="SBD506" s="46"/>
      <c r="SBE506" s="46"/>
      <c r="SBF506" s="46"/>
      <c r="SBG506" s="46"/>
      <c r="SBH506" s="46"/>
      <c r="SBI506" s="46"/>
      <c r="SBJ506" s="46"/>
      <c r="SBK506" s="46"/>
      <c r="SBL506" s="46"/>
      <c r="SBM506" s="46"/>
      <c r="SBN506" s="46"/>
      <c r="SBO506" s="46"/>
      <c r="SBP506" s="46"/>
      <c r="SBQ506" s="46"/>
      <c r="SBR506" s="46"/>
      <c r="SBS506" s="46"/>
      <c r="SBT506" s="46"/>
      <c r="SBU506" s="46"/>
      <c r="SBV506" s="46"/>
      <c r="SBW506" s="46"/>
      <c r="SBX506" s="46"/>
      <c r="SBY506" s="46"/>
      <c r="SBZ506" s="46"/>
      <c r="SCA506" s="46"/>
      <c r="SCB506" s="46"/>
      <c r="SCC506" s="46"/>
      <c r="SCD506" s="46"/>
      <c r="SCE506" s="46"/>
      <c r="SCF506" s="46"/>
      <c r="SCG506" s="46"/>
      <c r="SCH506" s="46"/>
      <c r="SCI506" s="46"/>
      <c r="SCJ506" s="46"/>
      <c r="SCK506" s="46"/>
      <c r="SCL506" s="46"/>
      <c r="SCM506" s="46"/>
      <c r="SCN506" s="46"/>
      <c r="SCO506" s="46"/>
      <c r="SCP506" s="46"/>
      <c r="SCQ506" s="46"/>
      <c r="SCR506" s="46"/>
      <c r="SCS506" s="46"/>
      <c r="SCT506" s="46"/>
      <c r="SCU506" s="46"/>
      <c r="SCV506" s="46"/>
      <c r="SCW506" s="46"/>
      <c r="SCX506" s="46"/>
      <c r="SCY506" s="46"/>
      <c r="SCZ506" s="46"/>
      <c r="SDA506" s="46"/>
      <c r="SDB506" s="46"/>
      <c r="SDC506" s="46"/>
      <c r="SDD506" s="46"/>
      <c r="SDE506" s="46"/>
      <c r="SDF506" s="46"/>
      <c r="SDG506" s="46"/>
      <c r="SDH506" s="46"/>
      <c r="SDI506" s="46"/>
      <c r="SDJ506" s="46"/>
      <c r="SDK506" s="46"/>
      <c r="SDL506" s="46"/>
      <c r="SDM506" s="46"/>
      <c r="SDN506" s="46"/>
      <c r="SDO506" s="46"/>
      <c r="SDP506" s="46"/>
      <c r="SDQ506" s="46"/>
      <c r="SDR506" s="46"/>
      <c r="SDS506" s="46"/>
      <c r="SDT506" s="46"/>
      <c r="SDU506" s="46"/>
      <c r="SDV506" s="46"/>
      <c r="SDW506" s="46"/>
      <c r="SDX506" s="46"/>
      <c r="SDY506" s="46"/>
      <c r="SDZ506" s="46"/>
      <c r="SEA506" s="46"/>
      <c r="SEB506" s="46"/>
      <c r="SEC506" s="46"/>
      <c r="SED506" s="46"/>
      <c r="SEE506" s="46"/>
      <c r="SEF506" s="46"/>
      <c r="SEG506" s="46"/>
      <c r="SEH506" s="46"/>
      <c r="SEI506" s="46"/>
      <c r="SEJ506" s="46"/>
      <c r="SEK506" s="46"/>
      <c r="SEL506" s="46"/>
      <c r="SEM506" s="46"/>
      <c r="SEN506" s="46"/>
      <c r="SEO506" s="46"/>
      <c r="SEP506" s="46"/>
      <c r="SEQ506" s="46"/>
      <c r="SER506" s="46"/>
      <c r="SES506" s="46"/>
      <c r="SET506" s="46"/>
      <c r="SEU506" s="46"/>
      <c r="SEV506" s="46"/>
      <c r="SEW506" s="46"/>
      <c r="SEX506" s="46"/>
      <c r="SEY506" s="46"/>
      <c r="SEZ506" s="46"/>
      <c r="SFA506" s="46"/>
      <c r="SFB506" s="46"/>
      <c r="SFC506" s="46"/>
      <c r="SFD506" s="46"/>
      <c r="SFE506" s="46"/>
      <c r="SFF506" s="46"/>
      <c r="SFG506" s="46"/>
      <c r="SFH506" s="46"/>
      <c r="SFI506" s="46"/>
      <c r="SFJ506" s="46"/>
      <c r="SFK506" s="46"/>
      <c r="SFL506" s="46"/>
      <c r="SFM506" s="46"/>
      <c r="SFN506" s="46"/>
      <c r="SFO506" s="46"/>
      <c r="SFP506" s="46"/>
      <c r="SFQ506" s="46"/>
      <c r="SFR506" s="46"/>
      <c r="SFS506" s="46"/>
      <c r="SFT506" s="46"/>
      <c r="SFU506" s="46"/>
      <c r="SFV506" s="46"/>
      <c r="SFW506" s="46"/>
      <c r="SFX506" s="46"/>
      <c r="SFY506" s="46"/>
      <c r="SFZ506" s="46"/>
      <c r="SGA506" s="46"/>
      <c r="SGB506" s="46"/>
      <c r="SGC506" s="46"/>
      <c r="SGD506" s="46"/>
      <c r="SGE506" s="46"/>
      <c r="SGF506" s="46"/>
      <c r="SGG506" s="46"/>
      <c r="SGH506" s="46"/>
      <c r="SGI506" s="46"/>
      <c r="SGJ506" s="46"/>
      <c r="SGK506" s="46"/>
      <c r="SGL506" s="46"/>
      <c r="SGM506" s="46"/>
      <c r="SGN506" s="46"/>
      <c r="SGO506" s="46"/>
      <c r="SGP506" s="46"/>
      <c r="SGQ506" s="46"/>
      <c r="SGR506" s="46"/>
      <c r="SGS506" s="46"/>
      <c r="SGT506" s="46"/>
      <c r="SGU506" s="46"/>
      <c r="SGV506" s="46"/>
      <c r="SGW506" s="46"/>
      <c r="SGX506" s="46"/>
      <c r="SGY506" s="46"/>
      <c r="SHA506" s="46"/>
      <c r="SHC506" s="46"/>
      <c r="SHD506" s="46"/>
      <c r="SHE506" s="46"/>
      <c r="SHF506" s="46"/>
      <c r="SHG506" s="46"/>
      <c r="SHH506" s="46"/>
      <c r="SHI506" s="46"/>
      <c r="SHJ506" s="46"/>
      <c r="SHO506" s="46"/>
      <c r="SHP506" s="46"/>
      <c r="SHQ506" s="46"/>
      <c r="SHR506" s="46"/>
      <c r="SHS506" s="46"/>
      <c r="SHT506" s="46"/>
      <c r="SHU506" s="46"/>
      <c r="SHV506" s="46"/>
      <c r="SHW506" s="46"/>
      <c r="SHX506" s="46"/>
      <c r="SHY506" s="46"/>
      <c r="SHZ506" s="46"/>
      <c r="SIA506" s="46"/>
      <c r="SIB506" s="46"/>
      <c r="SIC506" s="46"/>
      <c r="SID506" s="46"/>
      <c r="SIE506" s="46"/>
      <c r="SIF506" s="46"/>
      <c r="SIG506" s="46"/>
      <c r="SIH506" s="46"/>
      <c r="SII506" s="46"/>
      <c r="SIJ506" s="46"/>
      <c r="SIK506" s="46"/>
      <c r="SIL506" s="46"/>
      <c r="SIM506" s="46"/>
      <c r="SIN506" s="46"/>
      <c r="SIO506" s="46"/>
      <c r="SIP506" s="46"/>
      <c r="SIQ506" s="46"/>
      <c r="SIR506" s="46"/>
      <c r="SIS506" s="46"/>
      <c r="SIT506" s="46"/>
      <c r="SIU506" s="46"/>
      <c r="SIV506" s="46"/>
      <c r="SIW506" s="46"/>
      <c r="SIX506" s="46"/>
      <c r="SIY506" s="46"/>
      <c r="SIZ506" s="46"/>
      <c r="SJA506" s="46"/>
      <c r="SJB506" s="46"/>
      <c r="SJC506" s="46"/>
      <c r="SJD506" s="46"/>
      <c r="SJE506" s="46"/>
      <c r="SJF506" s="46"/>
      <c r="SJG506" s="46"/>
      <c r="SJH506" s="46"/>
      <c r="SJI506" s="46"/>
      <c r="SJJ506" s="46"/>
      <c r="SJK506" s="46"/>
      <c r="SJL506" s="46"/>
      <c r="SJM506" s="46"/>
      <c r="SJN506" s="46"/>
      <c r="SJO506" s="46"/>
      <c r="SJP506" s="46"/>
      <c r="SJQ506" s="46"/>
      <c r="SJR506" s="46"/>
      <c r="SJS506" s="46"/>
      <c r="SJT506" s="46"/>
      <c r="SJU506" s="46"/>
      <c r="SJV506" s="46"/>
      <c r="SJW506" s="46"/>
      <c r="SJX506" s="46"/>
      <c r="SJY506" s="46"/>
      <c r="SJZ506" s="46"/>
      <c r="SKA506" s="46"/>
      <c r="SKB506" s="46"/>
      <c r="SKC506" s="46"/>
      <c r="SKD506" s="46"/>
      <c r="SKE506" s="46"/>
      <c r="SKF506" s="46"/>
      <c r="SKG506" s="46"/>
      <c r="SKH506" s="46"/>
      <c r="SKI506" s="46"/>
      <c r="SKJ506" s="46"/>
      <c r="SKK506" s="46"/>
      <c r="SKL506" s="46"/>
      <c r="SKM506" s="46"/>
      <c r="SKN506" s="46"/>
      <c r="SKO506" s="46"/>
      <c r="SKP506" s="46"/>
      <c r="SKQ506" s="46"/>
      <c r="SKR506" s="46"/>
      <c r="SKS506" s="46"/>
      <c r="SKT506" s="46"/>
      <c r="SKU506" s="46"/>
      <c r="SKV506" s="46"/>
      <c r="SKW506" s="46"/>
      <c r="SKX506" s="46"/>
      <c r="SKY506" s="46"/>
      <c r="SKZ506" s="46"/>
      <c r="SLA506" s="46"/>
      <c r="SLB506" s="46"/>
      <c r="SLC506" s="46"/>
      <c r="SLD506" s="46"/>
      <c r="SLE506" s="46"/>
      <c r="SLF506" s="46"/>
      <c r="SLG506" s="46"/>
      <c r="SLH506" s="46"/>
      <c r="SLI506" s="46"/>
      <c r="SLJ506" s="46"/>
      <c r="SLK506" s="46"/>
      <c r="SLL506" s="46"/>
      <c r="SLM506" s="46"/>
      <c r="SLN506" s="46"/>
      <c r="SLO506" s="46"/>
      <c r="SLP506" s="46"/>
      <c r="SLQ506" s="46"/>
      <c r="SLR506" s="46"/>
      <c r="SLS506" s="46"/>
      <c r="SLT506" s="46"/>
      <c r="SLU506" s="46"/>
      <c r="SLV506" s="46"/>
      <c r="SLW506" s="46"/>
      <c r="SLX506" s="46"/>
      <c r="SLY506" s="46"/>
      <c r="SLZ506" s="46"/>
      <c r="SMA506" s="46"/>
      <c r="SMB506" s="46"/>
      <c r="SMC506" s="46"/>
      <c r="SMD506" s="46"/>
      <c r="SME506" s="46"/>
      <c r="SMF506" s="46"/>
      <c r="SMG506" s="46"/>
      <c r="SMH506" s="46"/>
      <c r="SMI506" s="46"/>
      <c r="SMJ506" s="46"/>
      <c r="SMK506" s="46"/>
      <c r="SML506" s="46"/>
      <c r="SMM506" s="46"/>
      <c r="SMN506" s="46"/>
      <c r="SMO506" s="46"/>
      <c r="SMP506" s="46"/>
      <c r="SMQ506" s="46"/>
      <c r="SMR506" s="46"/>
      <c r="SMS506" s="46"/>
      <c r="SMT506" s="46"/>
      <c r="SMU506" s="46"/>
      <c r="SMV506" s="46"/>
      <c r="SMW506" s="46"/>
      <c r="SMX506" s="46"/>
      <c r="SMY506" s="46"/>
      <c r="SMZ506" s="46"/>
      <c r="SNA506" s="46"/>
      <c r="SNB506" s="46"/>
      <c r="SNC506" s="46"/>
      <c r="SND506" s="46"/>
      <c r="SNE506" s="46"/>
      <c r="SNF506" s="46"/>
      <c r="SNG506" s="46"/>
      <c r="SNH506" s="46"/>
      <c r="SNI506" s="46"/>
      <c r="SNJ506" s="46"/>
      <c r="SNK506" s="46"/>
      <c r="SNL506" s="46"/>
      <c r="SNM506" s="46"/>
      <c r="SNN506" s="46"/>
      <c r="SNO506" s="46"/>
      <c r="SNP506" s="46"/>
      <c r="SNQ506" s="46"/>
      <c r="SNR506" s="46"/>
      <c r="SNS506" s="46"/>
      <c r="SNT506" s="46"/>
      <c r="SNU506" s="46"/>
      <c r="SNV506" s="46"/>
      <c r="SNW506" s="46"/>
      <c r="SNX506" s="46"/>
      <c r="SNY506" s="46"/>
      <c r="SNZ506" s="46"/>
      <c r="SOA506" s="46"/>
      <c r="SOB506" s="46"/>
      <c r="SOC506" s="46"/>
      <c r="SOD506" s="46"/>
      <c r="SOE506" s="46"/>
      <c r="SOF506" s="46"/>
      <c r="SOG506" s="46"/>
      <c r="SOH506" s="46"/>
      <c r="SOI506" s="46"/>
      <c r="SOJ506" s="46"/>
      <c r="SOK506" s="46"/>
      <c r="SOL506" s="46"/>
      <c r="SOM506" s="46"/>
      <c r="SON506" s="46"/>
      <c r="SOO506" s="46"/>
      <c r="SOP506" s="46"/>
      <c r="SOQ506" s="46"/>
      <c r="SOR506" s="46"/>
      <c r="SOS506" s="46"/>
      <c r="SOT506" s="46"/>
      <c r="SOU506" s="46"/>
      <c r="SOV506" s="46"/>
      <c r="SOW506" s="46"/>
      <c r="SOX506" s="46"/>
      <c r="SOY506" s="46"/>
      <c r="SOZ506" s="46"/>
      <c r="SPA506" s="46"/>
      <c r="SPB506" s="46"/>
      <c r="SPC506" s="46"/>
      <c r="SPD506" s="46"/>
      <c r="SPE506" s="46"/>
      <c r="SPF506" s="46"/>
      <c r="SPG506" s="46"/>
      <c r="SPH506" s="46"/>
      <c r="SPI506" s="46"/>
      <c r="SPJ506" s="46"/>
      <c r="SPK506" s="46"/>
      <c r="SPL506" s="46"/>
      <c r="SPM506" s="46"/>
      <c r="SPN506" s="46"/>
      <c r="SPO506" s="46"/>
      <c r="SPP506" s="46"/>
      <c r="SPQ506" s="46"/>
      <c r="SPR506" s="46"/>
      <c r="SPS506" s="46"/>
      <c r="SPT506" s="46"/>
      <c r="SPU506" s="46"/>
      <c r="SPV506" s="46"/>
      <c r="SPW506" s="46"/>
      <c r="SPX506" s="46"/>
      <c r="SPY506" s="46"/>
      <c r="SPZ506" s="46"/>
      <c r="SQA506" s="46"/>
      <c r="SQB506" s="46"/>
      <c r="SQC506" s="46"/>
      <c r="SQD506" s="46"/>
      <c r="SQE506" s="46"/>
      <c r="SQF506" s="46"/>
      <c r="SQG506" s="46"/>
      <c r="SQH506" s="46"/>
      <c r="SQI506" s="46"/>
      <c r="SQJ506" s="46"/>
      <c r="SQK506" s="46"/>
      <c r="SQL506" s="46"/>
      <c r="SQM506" s="46"/>
      <c r="SQN506" s="46"/>
      <c r="SQO506" s="46"/>
      <c r="SQP506" s="46"/>
      <c r="SQQ506" s="46"/>
      <c r="SQR506" s="46"/>
      <c r="SQS506" s="46"/>
      <c r="SQT506" s="46"/>
      <c r="SQU506" s="46"/>
      <c r="SQW506" s="46"/>
      <c r="SQY506" s="46"/>
      <c r="SQZ506" s="46"/>
      <c r="SRA506" s="46"/>
      <c r="SRB506" s="46"/>
      <c r="SRC506" s="46"/>
      <c r="SRD506" s="46"/>
      <c r="SRE506" s="46"/>
      <c r="SRF506" s="46"/>
      <c r="SRK506" s="46"/>
      <c r="SRL506" s="46"/>
      <c r="SRM506" s="46"/>
      <c r="SRN506" s="46"/>
      <c r="SRO506" s="46"/>
      <c r="SRP506" s="46"/>
      <c r="SRQ506" s="46"/>
      <c r="SRR506" s="46"/>
      <c r="SRS506" s="46"/>
      <c r="SRT506" s="46"/>
      <c r="SRU506" s="46"/>
      <c r="SRV506" s="46"/>
      <c r="SRW506" s="46"/>
      <c r="SRX506" s="46"/>
      <c r="SRY506" s="46"/>
      <c r="SRZ506" s="46"/>
      <c r="SSA506" s="46"/>
      <c r="SSB506" s="46"/>
      <c r="SSC506" s="46"/>
      <c r="SSD506" s="46"/>
      <c r="SSE506" s="46"/>
      <c r="SSF506" s="46"/>
      <c r="SSG506" s="46"/>
      <c r="SSH506" s="46"/>
      <c r="SSI506" s="46"/>
      <c r="SSJ506" s="46"/>
      <c r="SSK506" s="46"/>
      <c r="SSL506" s="46"/>
      <c r="SSM506" s="46"/>
      <c r="SSN506" s="46"/>
      <c r="SSO506" s="46"/>
      <c r="SSP506" s="46"/>
      <c r="SSQ506" s="46"/>
      <c r="SSR506" s="46"/>
      <c r="SSS506" s="46"/>
      <c r="SST506" s="46"/>
      <c r="SSU506" s="46"/>
      <c r="SSV506" s="46"/>
      <c r="SSW506" s="46"/>
      <c r="SSX506" s="46"/>
      <c r="SSY506" s="46"/>
      <c r="SSZ506" s="46"/>
      <c r="STA506" s="46"/>
      <c r="STB506" s="46"/>
      <c r="STC506" s="46"/>
      <c r="STD506" s="46"/>
      <c r="STE506" s="46"/>
      <c r="STF506" s="46"/>
      <c r="STG506" s="46"/>
      <c r="STH506" s="46"/>
      <c r="STI506" s="46"/>
      <c r="STJ506" s="46"/>
      <c r="STK506" s="46"/>
      <c r="STL506" s="46"/>
      <c r="STM506" s="46"/>
      <c r="STN506" s="46"/>
      <c r="STO506" s="46"/>
      <c r="STP506" s="46"/>
      <c r="STQ506" s="46"/>
      <c r="STR506" s="46"/>
      <c r="STS506" s="46"/>
      <c r="STT506" s="46"/>
      <c r="STU506" s="46"/>
      <c r="STV506" s="46"/>
      <c r="STW506" s="46"/>
      <c r="STX506" s="46"/>
      <c r="STY506" s="46"/>
      <c r="STZ506" s="46"/>
      <c r="SUA506" s="46"/>
      <c r="SUB506" s="46"/>
      <c r="SUC506" s="46"/>
      <c r="SUD506" s="46"/>
      <c r="SUE506" s="46"/>
      <c r="SUF506" s="46"/>
      <c r="SUG506" s="46"/>
      <c r="SUH506" s="46"/>
      <c r="SUI506" s="46"/>
      <c r="SUJ506" s="46"/>
      <c r="SUK506" s="46"/>
      <c r="SUL506" s="46"/>
      <c r="SUM506" s="46"/>
      <c r="SUN506" s="46"/>
      <c r="SUO506" s="46"/>
      <c r="SUP506" s="46"/>
      <c r="SUQ506" s="46"/>
      <c r="SUR506" s="46"/>
      <c r="SUS506" s="46"/>
      <c r="SUT506" s="46"/>
      <c r="SUU506" s="46"/>
      <c r="SUV506" s="46"/>
      <c r="SUW506" s="46"/>
      <c r="SUX506" s="46"/>
      <c r="SUY506" s="46"/>
      <c r="SUZ506" s="46"/>
      <c r="SVA506" s="46"/>
      <c r="SVB506" s="46"/>
      <c r="SVC506" s="46"/>
      <c r="SVD506" s="46"/>
      <c r="SVE506" s="46"/>
      <c r="SVF506" s="46"/>
      <c r="SVG506" s="46"/>
      <c r="SVH506" s="46"/>
      <c r="SVI506" s="46"/>
      <c r="SVJ506" s="46"/>
      <c r="SVK506" s="46"/>
      <c r="SVL506" s="46"/>
      <c r="SVM506" s="46"/>
      <c r="SVN506" s="46"/>
      <c r="SVO506" s="46"/>
      <c r="SVP506" s="46"/>
      <c r="SVQ506" s="46"/>
      <c r="SVR506" s="46"/>
      <c r="SVS506" s="46"/>
      <c r="SVT506" s="46"/>
      <c r="SVU506" s="46"/>
      <c r="SVV506" s="46"/>
      <c r="SVW506" s="46"/>
      <c r="SVX506" s="46"/>
      <c r="SVY506" s="46"/>
      <c r="SVZ506" s="46"/>
      <c r="SWA506" s="46"/>
      <c r="SWB506" s="46"/>
      <c r="SWC506" s="46"/>
      <c r="SWD506" s="46"/>
      <c r="SWE506" s="46"/>
      <c r="SWF506" s="46"/>
      <c r="SWG506" s="46"/>
      <c r="SWH506" s="46"/>
      <c r="SWI506" s="46"/>
      <c r="SWJ506" s="46"/>
      <c r="SWK506" s="46"/>
      <c r="SWL506" s="46"/>
      <c r="SWM506" s="46"/>
      <c r="SWN506" s="46"/>
      <c r="SWO506" s="46"/>
      <c r="SWP506" s="46"/>
      <c r="SWQ506" s="46"/>
      <c r="SWR506" s="46"/>
      <c r="SWS506" s="46"/>
      <c r="SWT506" s="46"/>
      <c r="SWU506" s="46"/>
      <c r="SWV506" s="46"/>
      <c r="SWW506" s="46"/>
      <c r="SWX506" s="46"/>
      <c r="SWY506" s="46"/>
      <c r="SWZ506" s="46"/>
      <c r="SXA506" s="46"/>
      <c r="SXB506" s="46"/>
      <c r="SXC506" s="46"/>
      <c r="SXD506" s="46"/>
      <c r="SXE506" s="46"/>
      <c r="SXF506" s="46"/>
      <c r="SXG506" s="46"/>
      <c r="SXH506" s="46"/>
      <c r="SXI506" s="46"/>
      <c r="SXJ506" s="46"/>
      <c r="SXK506" s="46"/>
      <c r="SXL506" s="46"/>
      <c r="SXM506" s="46"/>
      <c r="SXN506" s="46"/>
      <c r="SXO506" s="46"/>
      <c r="SXP506" s="46"/>
      <c r="SXQ506" s="46"/>
      <c r="SXR506" s="46"/>
      <c r="SXS506" s="46"/>
      <c r="SXT506" s="46"/>
      <c r="SXU506" s="46"/>
      <c r="SXV506" s="46"/>
      <c r="SXW506" s="46"/>
      <c r="SXX506" s="46"/>
      <c r="SXY506" s="46"/>
      <c r="SXZ506" s="46"/>
      <c r="SYA506" s="46"/>
      <c r="SYB506" s="46"/>
      <c r="SYC506" s="46"/>
      <c r="SYD506" s="46"/>
      <c r="SYE506" s="46"/>
      <c r="SYF506" s="46"/>
      <c r="SYG506" s="46"/>
      <c r="SYH506" s="46"/>
      <c r="SYI506" s="46"/>
      <c r="SYJ506" s="46"/>
      <c r="SYK506" s="46"/>
      <c r="SYL506" s="46"/>
      <c r="SYM506" s="46"/>
      <c r="SYN506" s="46"/>
      <c r="SYO506" s="46"/>
      <c r="SYP506" s="46"/>
      <c r="SYQ506" s="46"/>
      <c r="SYR506" s="46"/>
      <c r="SYS506" s="46"/>
      <c r="SYT506" s="46"/>
      <c r="SYU506" s="46"/>
      <c r="SYV506" s="46"/>
      <c r="SYW506" s="46"/>
      <c r="SYX506" s="46"/>
      <c r="SYY506" s="46"/>
      <c r="SYZ506" s="46"/>
      <c r="SZA506" s="46"/>
      <c r="SZB506" s="46"/>
      <c r="SZC506" s="46"/>
      <c r="SZD506" s="46"/>
      <c r="SZE506" s="46"/>
      <c r="SZF506" s="46"/>
      <c r="SZG506" s="46"/>
      <c r="SZH506" s="46"/>
      <c r="SZI506" s="46"/>
      <c r="SZJ506" s="46"/>
      <c r="SZK506" s="46"/>
      <c r="SZL506" s="46"/>
      <c r="SZM506" s="46"/>
      <c r="SZN506" s="46"/>
      <c r="SZO506" s="46"/>
      <c r="SZP506" s="46"/>
      <c r="SZQ506" s="46"/>
      <c r="SZR506" s="46"/>
      <c r="SZS506" s="46"/>
      <c r="SZT506" s="46"/>
      <c r="SZU506" s="46"/>
      <c r="SZV506" s="46"/>
      <c r="SZW506" s="46"/>
      <c r="SZX506" s="46"/>
      <c r="SZY506" s="46"/>
      <c r="SZZ506" s="46"/>
      <c r="TAA506" s="46"/>
      <c r="TAB506" s="46"/>
      <c r="TAC506" s="46"/>
      <c r="TAD506" s="46"/>
      <c r="TAE506" s="46"/>
      <c r="TAF506" s="46"/>
      <c r="TAG506" s="46"/>
      <c r="TAH506" s="46"/>
      <c r="TAI506" s="46"/>
      <c r="TAJ506" s="46"/>
      <c r="TAK506" s="46"/>
      <c r="TAL506" s="46"/>
      <c r="TAM506" s="46"/>
      <c r="TAN506" s="46"/>
      <c r="TAO506" s="46"/>
      <c r="TAP506" s="46"/>
      <c r="TAQ506" s="46"/>
      <c r="TAS506" s="46"/>
      <c r="TAU506" s="46"/>
      <c r="TAV506" s="46"/>
      <c r="TAW506" s="46"/>
      <c r="TAX506" s="46"/>
      <c r="TAY506" s="46"/>
      <c r="TAZ506" s="46"/>
      <c r="TBA506" s="46"/>
      <c r="TBB506" s="46"/>
      <c r="TBG506" s="46"/>
      <c r="TBH506" s="46"/>
      <c r="TBI506" s="46"/>
      <c r="TBJ506" s="46"/>
      <c r="TBK506" s="46"/>
      <c r="TBL506" s="46"/>
      <c r="TBM506" s="46"/>
      <c r="TBN506" s="46"/>
      <c r="TBO506" s="46"/>
      <c r="TBP506" s="46"/>
      <c r="TBQ506" s="46"/>
      <c r="TBR506" s="46"/>
      <c r="TBS506" s="46"/>
      <c r="TBT506" s="46"/>
      <c r="TBU506" s="46"/>
      <c r="TBV506" s="46"/>
      <c r="TBW506" s="46"/>
      <c r="TBX506" s="46"/>
      <c r="TBY506" s="46"/>
      <c r="TBZ506" s="46"/>
      <c r="TCA506" s="46"/>
      <c r="TCB506" s="46"/>
      <c r="TCC506" s="46"/>
      <c r="TCD506" s="46"/>
      <c r="TCE506" s="46"/>
      <c r="TCF506" s="46"/>
      <c r="TCG506" s="46"/>
      <c r="TCH506" s="46"/>
      <c r="TCI506" s="46"/>
      <c r="TCJ506" s="46"/>
      <c r="TCK506" s="46"/>
      <c r="TCL506" s="46"/>
      <c r="TCM506" s="46"/>
      <c r="TCN506" s="46"/>
      <c r="TCO506" s="46"/>
      <c r="TCP506" s="46"/>
      <c r="TCQ506" s="46"/>
      <c r="TCR506" s="46"/>
      <c r="TCS506" s="46"/>
      <c r="TCT506" s="46"/>
      <c r="TCU506" s="46"/>
      <c r="TCV506" s="46"/>
      <c r="TCW506" s="46"/>
      <c r="TCX506" s="46"/>
      <c r="TCY506" s="46"/>
      <c r="TCZ506" s="46"/>
      <c r="TDA506" s="46"/>
      <c r="TDB506" s="46"/>
      <c r="TDC506" s="46"/>
      <c r="TDD506" s="46"/>
      <c r="TDE506" s="46"/>
      <c r="TDF506" s="46"/>
      <c r="TDG506" s="46"/>
      <c r="TDH506" s="46"/>
      <c r="TDI506" s="46"/>
      <c r="TDJ506" s="46"/>
      <c r="TDK506" s="46"/>
      <c r="TDL506" s="46"/>
      <c r="TDM506" s="46"/>
      <c r="TDN506" s="46"/>
      <c r="TDO506" s="46"/>
      <c r="TDP506" s="46"/>
      <c r="TDQ506" s="46"/>
      <c r="TDR506" s="46"/>
      <c r="TDS506" s="46"/>
      <c r="TDT506" s="46"/>
      <c r="TDU506" s="46"/>
      <c r="TDV506" s="46"/>
      <c r="TDW506" s="46"/>
      <c r="TDX506" s="46"/>
      <c r="TDY506" s="46"/>
      <c r="TDZ506" s="46"/>
      <c r="TEA506" s="46"/>
      <c r="TEB506" s="46"/>
      <c r="TEC506" s="46"/>
      <c r="TED506" s="46"/>
      <c r="TEE506" s="46"/>
      <c r="TEF506" s="46"/>
      <c r="TEG506" s="46"/>
      <c r="TEH506" s="46"/>
      <c r="TEI506" s="46"/>
      <c r="TEJ506" s="46"/>
      <c r="TEK506" s="46"/>
      <c r="TEL506" s="46"/>
      <c r="TEM506" s="46"/>
      <c r="TEN506" s="46"/>
      <c r="TEO506" s="46"/>
      <c r="TEP506" s="46"/>
      <c r="TEQ506" s="46"/>
      <c r="TER506" s="46"/>
      <c r="TES506" s="46"/>
      <c r="TET506" s="46"/>
      <c r="TEU506" s="46"/>
      <c r="TEV506" s="46"/>
      <c r="TEW506" s="46"/>
      <c r="TEX506" s="46"/>
      <c r="TEY506" s="46"/>
      <c r="TEZ506" s="46"/>
      <c r="TFA506" s="46"/>
      <c r="TFB506" s="46"/>
      <c r="TFC506" s="46"/>
      <c r="TFD506" s="46"/>
      <c r="TFE506" s="46"/>
      <c r="TFF506" s="46"/>
      <c r="TFG506" s="46"/>
      <c r="TFH506" s="46"/>
      <c r="TFI506" s="46"/>
      <c r="TFJ506" s="46"/>
      <c r="TFK506" s="46"/>
      <c r="TFL506" s="46"/>
      <c r="TFM506" s="46"/>
      <c r="TFN506" s="46"/>
      <c r="TFO506" s="46"/>
      <c r="TFP506" s="46"/>
      <c r="TFQ506" s="46"/>
      <c r="TFR506" s="46"/>
      <c r="TFS506" s="46"/>
      <c r="TFT506" s="46"/>
      <c r="TFU506" s="46"/>
      <c r="TFV506" s="46"/>
      <c r="TFW506" s="46"/>
      <c r="TFX506" s="46"/>
      <c r="TFY506" s="46"/>
      <c r="TFZ506" s="46"/>
      <c r="TGA506" s="46"/>
      <c r="TGB506" s="46"/>
      <c r="TGC506" s="46"/>
      <c r="TGD506" s="46"/>
      <c r="TGE506" s="46"/>
      <c r="TGF506" s="46"/>
      <c r="TGG506" s="46"/>
      <c r="TGH506" s="46"/>
      <c r="TGI506" s="46"/>
      <c r="TGJ506" s="46"/>
      <c r="TGK506" s="46"/>
      <c r="TGL506" s="46"/>
      <c r="TGM506" s="46"/>
      <c r="TGN506" s="46"/>
      <c r="TGO506" s="46"/>
      <c r="TGP506" s="46"/>
      <c r="TGQ506" s="46"/>
      <c r="TGR506" s="46"/>
      <c r="TGS506" s="46"/>
      <c r="TGT506" s="46"/>
      <c r="TGU506" s="46"/>
      <c r="TGV506" s="46"/>
      <c r="TGW506" s="46"/>
      <c r="TGX506" s="46"/>
      <c r="TGY506" s="46"/>
      <c r="TGZ506" s="46"/>
      <c r="THA506" s="46"/>
      <c r="THB506" s="46"/>
      <c r="THC506" s="46"/>
      <c r="THD506" s="46"/>
      <c r="THE506" s="46"/>
      <c r="THF506" s="46"/>
      <c r="THG506" s="46"/>
      <c r="THH506" s="46"/>
      <c r="THI506" s="46"/>
      <c r="THJ506" s="46"/>
      <c r="THK506" s="46"/>
      <c r="THL506" s="46"/>
      <c r="THM506" s="46"/>
      <c r="THN506" s="46"/>
      <c r="THO506" s="46"/>
      <c r="THP506" s="46"/>
      <c r="THQ506" s="46"/>
      <c r="THR506" s="46"/>
      <c r="THS506" s="46"/>
      <c r="THT506" s="46"/>
      <c r="THU506" s="46"/>
      <c r="THV506" s="46"/>
      <c r="THW506" s="46"/>
      <c r="THX506" s="46"/>
      <c r="THY506" s="46"/>
      <c r="THZ506" s="46"/>
      <c r="TIA506" s="46"/>
      <c r="TIB506" s="46"/>
      <c r="TIC506" s="46"/>
      <c r="TID506" s="46"/>
      <c r="TIE506" s="46"/>
      <c r="TIF506" s="46"/>
      <c r="TIG506" s="46"/>
      <c r="TIH506" s="46"/>
      <c r="TII506" s="46"/>
      <c r="TIJ506" s="46"/>
      <c r="TIK506" s="46"/>
      <c r="TIL506" s="46"/>
      <c r="TIM506" s="46"/>
      <c r="TIN506" s="46"/>
      <c r="TIO506" s="46"/>
      <c r="TIP506" s="46"/>
      <c r="TIQ506" s="46"/>
      <c r="TIR506" s="46"/>
      <c r="TIS506" s="46"/>
      <c r="TIT506" s="46"/>
      <c r="TIU506" s="46"/>
      <c r="TIV506" s="46"/>
      <c r="TIW506" s="46"/>
      <c r="TIX506" s="46"/>
      <c r="TIY506" s="46"/>
      <c r="TIZ506" s="46"/>
      <c r="TJA506" s="46"/>
      <c r="TJB506" s="46"/>
      <c r="TJC506" s="46"/>
      <c r="TJD506" s="46"/>
      <c r="TJE506" s="46"/>
      <c r="TJF506" s="46"/>
      <c r="TJG506" s="46"/>
      <c r="TJH506" s="46"/>
      <c r="TJI506" s="46"/>
      <c r="TJJ506" s="46"/>
      <c r="TJK506" s="46"/>
      <c r="TJL506" s="46"/>
      <c r="TJM506" s="46"/>
      <c r="TJN506" s="46"/>
      <c r="TJO506" s="46"/>
      <c r="TJP506" s="46"/>
      <c r="TJQ506" s="46"/>
      <c r="TJR506" s="46"/>
      <c r="TJS506" s="46"/>
      <c r="TJT506" s="46"/>
      <c r="TJU506" s="46"/>
      <c r="TJV506" s="46"/>
      <c r="TJW506" s="46"/>
      <c r="TJX506" s="46"/>
      <c r="TJY506" s="46"/>
      <c r="TJZ506" s="46"/>
      <c r="TKA506" s="46"/>
      <c r="TKB506" s="46"/>
      <c r="TKC506" s="46"/>
      <c r="TKD506" s="46"/>
      <c r="TKE506" s="46"/>
      <c r="TKF506" s="46"/>
      <c r="TKG506" s="46"/>
      <c r="TKH506" s="46"/>
      <c r="TKI506" s="46"/>
      <c r="TKJ506" s="46"/>
      <c r="TKK506" s="46"/>
      <c r="TKL506" s="46"/>
      <c r="TKM506" s="46"/>
      <c r="TKO506" s="46"/>
      <c r="TKQ506" s="46"/>
      <c r="TKR506" s="46"/>
      <c r="TKS506" s="46"/>
      <c r="TKT506" s="46"/>
      <c r="TKU506" s="46"/>
      <c r="TKV506" s="46"/>
      <c r="TKW506" s="46"/>
      <c r="TKX506" s="46"/>
      <c r="TLC506" s="46"/>
      <c r="TLD506" s="46"/>
      <c r="TLE506" s="46"/>
      <c r="TLF506" s="46"/>
      <c r="TLG506" s="46"/>
      <c r="TLH506" s="46"/>
      <c r="TLI506" s="46"/>
      <c r="TLJ506" s="46"/>
      <c r="TLK506" s="46"/>
      <c r="TLL506" s="46"/>
      <c r="TLM506" s="46"/>
      <c r="TLN506" s="46"/>
      <c r="TLO506" s="46"/>
      <c r="TLP506" s="46"/>
      <c r="TLQ506" s="46"/>
      <c r="TLR506" s="46"/>
      <c r="TLS506" s="46"/>
      <c r="TLT506" s="46"/>
      <c r="TLU506" s="46"/>
      <c r="TLV506" s="46"/>
      <c r="TLW506" s="46"/>
      <c r="TLX506" s="46"/>
      <c r="TLY506" s="46"/>
      <c r="TLZ506" s="46"/>
      <c r="TMA506" s="46"/>
      <c r="TMB506" s="46"/>
      <c r="TMC506" s="46"/>
      <c r="TMD506" s="46"/>
      <c r="TME506" s="46"/>
      <c r="TMF506" s="46"/>
      <c r="TMG506" s="46"/>
      <c r="TMH506" s="46"/>
      <c r="TMI506" s="46"/>
      <c r="TMJ506" s="46"/>
      <c r="TMK506" s="46"/>
      <c r="TML506" s="46"/>
      <c r="TMM506" s="46"/>
      <c r="TMN506" s="46"/>
      <c r="TMO506" s="46"/>
      <c r="TMP506" s="46"/>
      <c r="TMQ506" s="46"/>
      <c r="TMR506" s="46"/>
      <c r="TMS506" s="46"/>
      <c r="TMT506" s="46"/>
      <c r="TMU506" s="46"/>
      <c r="TMV506" s="46"/>
      <c r="TMW506" s="46"/>
      <c r="TMX506" s="46"/>
      <c r="TMY506" s="46"/>
      <c r="TMZ506" s="46"/>
      <c r="TNA506" s="46"/>
      <c r="TNB506" s="46"/>
      <c r="TNC506" s="46"/>
      <c r="TND506" s="46"/>
      <c r="TNE506" s="46"/>
      <c r="TNF506" s="46"/>
      <c r="TNG506" s="46"/>
      <c r="TNH506" s="46"/>
      <c r="TNI506" s="46"/>
      <c r="TNJ506" s="46"/>
      <c r="TNK506" s="46"/>
      <c r="TNL506" s="46"/>
      <c r="TNM506" s="46"/>
      <c r="TNN506" s="46"/>
      <c r="TNO506" s="46"/>
      <c r="TNP506" s="46"/>
      <c r="TNQ506" s="46"/>
      <c r="TNR506" s="46"/>
      <c r="TNS506" s="46"/>
      <c r="TNT506" s="46"/>
      <c r="TNU506" s="46"/>
      <c r="TNV506" s="46"/>
      <c r="TNW506" s="46"/>
      <c r="TNX506" s="46"/>
      <c r="TNY506" s="46"/>
      <c r="TNZ506" s="46"/>
      <c r="TOA506" s="46"/>
      <c r="TOB506" s="46"/>
      <c r="TOC506" s="46"/>
      <c r="TOD506" s="46"/>
      <c r="TOE506" s="46"/>
      <c r="TOF506" s="46"/>
      <c r="TOG506" s="46"/>
      <c r="TOH506" s="46"/>
      <c r="TOI506" s="46"/>
      <c r="TOJ506" s="46"/>
      <c r="TOK506" s="46"/>
      <c r="TOL506" s="46"/>
      <c r="TOM506" s="46"/>
      <c r="TON506" s="46"/>
      <c r="TOO506" s="46"/>
      <c r="TOP506" s="46"/>
      <c r="TOQ506" s="46"/>
      <c r="TOR506" s="46"/>
      <c r="TOS506" s="46"/>
      <c r="TOT506" s="46"/>
      <c r="TOU506" s="46"/>
      <c r="TOV506" s="46"/>
      <c r="TOW506" s="46"/>
      <c r="TOX506" s="46"/>
      <c r="TOY506" s="46"/>
      <c r="TOZ506" s="46"/>
      <c r="TPA506" s="46"/>
      <c r="TPB506" s="46"/>
      <c r="TPC506" s="46"/>
      <c r="TPD506" s="46"/>
      <c r="TPE506" s="46"/>
      <c r="TPF506" s="46"/>
      <c r="TPG506" s="46"/>
      <c r="TPH506" s="46"/>
      <c r="TPI506" s="46"/>
      <c r="TPJ506" s="46"/>
      <c r="TPK506" s="46"/>
      <c r="TPL506" s="46"/>
      <c r="TPM506" s="46"/>
      <c r="TPN506" s="46"/>
      <c r="TPO506" s="46"/>
      <c r="TPP506" s="46"/>
      <c r="TPQ506" s="46"/>
      <c r="TPR506" s="46"/>
      <c r="TPS506" s="46"/>
      <c r="TPT506" s="46"/>
      <c r="TPU506" s="46"/>
      <c r="TPV506" s="46"/>
      <c r="TPW506" s="46"/>
      <c r="TPX506" s="46"/>
      <c r="TPY506" s="46"/>
      <c r="TPZ506" s="46"/>
      <c r="TQA506" s="46"/>
      <c r="TQB506" s="46"/>
      <c r="TQC506" s="46"/>
      <c r="TQD506" s="46"/>
      <c r="TQE506" s="46"/>
      <c r="TQF506" s="46"/>
      <c r="TQG506" s="46"/>
      <c r="TQH506" s="46"/>
      <c r="TQI506" s="46"/>
      <c r="TQJ506" s="46"/>
      <c r="TQK506" s="46"/>
      <c r="TQL506" s="46"/>
      <c r="TQM506" s="46"/>
      <c r="TQN506" s="46"/>
      <c r="TQO506" s="46"/>
      <c r="TQP506" s="46"/>
      <c r="TQQ506" s="46"/>
      <c r="TQR506" s="46"/>
      <c r="TQS506" s="46"/>
      <c r="TQT506" s="46"/>
      <c r="TQU506" s="46"/>
      <c r="TQV506" s="46"/>
      <c r="TQW506" s="46"/>
      <c r="TQX506" s="46"/>
      <c r="TQY506" s="46"/>
      <c r="TQZ506" s="46"/>
      <c r="TRA506" s="46"/>
      <c r="TRB506" s="46"/>
      <c r="TRC506" s="46"/>
      <c r="TRD506" s="46"/>
      <c r="TRE506" s="46"/>
      <c r="TRF506" s="46"/>
      <c r="TRG506" s="46"/>
      <c r="TRH506" s="46"/>
      <c r="TRI506" s="46"/>
      <c r="TRJ506" s="46"/>
      <c r="TRK506" s="46"/>
      <c r="TRL506" s="46"/>
      <c r="TRM506" s="46"/>
      <c r="TRN506" s="46"/>
      <c r="TRO506" s="46"/>
      <c r="TRP506" s="46"/>
      <c r="TRQ506" s="46"/>
      <c r="TRR506" s="46"/>
      <c r="TRS506" s="46"/>
      <c r="TRT506" s="46"/>
      <c r="TRU506" s="46"/>
      <c r="TRV506" s="46"/>
      <c r="TRW506" s="46"/>
      <c r="TRX506" s="46"/>
      <c r="TRY506" s="46"/>
      <c r="TRZ506" s="46"/>
      <c r="TSA506" s="46"/>
      <c r="TSB506" s="46"/>
      <c r="TSC506" s="46"/>
      <c r="TSD506" s="46"/>
      <c r="TSE506" s="46"/>
      <c r="TSF506" s="46"/>
      <c r="TSG506" s="46"/>
      <c r="TSH506" s="46"/>
      <c r="TSI506" s="46"/>
      <c r="TSJ506" s="46"/>
      <c r="TSK506" s="46"/>
      <c r="TSL506" s="46"/>
      <c r="TSM506" s="46"/>
      <c r="TSN506" s="46"/>
      <c r="TSO506" s="46"/>
      <c r="TSP506" s="46"/>
      <c r="TSQ506" s="46"/>
      <c r="TSR506" s="46"/>
      <c r="TSS506" s="46"/>
      <c r="TST506" s="46"/>
      <c r="TSU506" s="46"/>
      <c r="TSV506" s="46"/>
      <c r="TSW506" s="46"/>
      <c r="TSX506" s="46"/>
      <c r="TSY506" s="46"/>
      <c r="TSZ506" s="46"/>
      <c r="TTA506" s="46"/>
      <c r="TTB506" s="46"/>
      <c r="TTC506" s="46"/>
      <c r="TTD506" s="46"/>
      <c r="TTE506" s="46"/>
      <c r="TTF506" s="46"/>
      <c r="TTG506" s="46"/>
      <c r="TTH506" s="46"/>
      <c r="TTI506" s="46"/>
      <c r="TTJ506" s="46"/>
      <c r="TTK506" s="46"/>
      <c r="TTL506" s="46"/>
      <c r="TTM506" s="46"/>
      <c r="TTN506" s="46"/>
      <c r="TTO506" s="46"/>
      <c r="TTP506" s="46"/>
      <c r="TTQ506" s="46"/>
      <c r="TTR506" s="46"/>
      <c r="TTS506" s="46"/>
      <c r="TTT506" s="46"/>
      <c r="TTU506" s="46"/>
      <c r="TTV506" s="46"/>
      <c r="TTW506" s="46"/>
      <c r="TTX506" s="46"/>
      <c r="TTY506" s="46"/>
      <c r="TTZ506" s="46"/>
      <c r="TUA506" s="46"/>
      <c r="TUB506" s="46"/>
      <c r="TUC506" s="46"/>
      <c r="TUD506" s="46"/>
      <c r="TUE506" s="46"/>
      <c r="TUF506" s="46"/>
      <c r="TUG506" s="46"/>
      <c r="TUH506" s="46"/>
      <c r="TUI506" s="46"/>
      <c r="TUK506" s="46"/>
      <c r="TUM506" s="46"/>
      <c r="TUN506" s="46"/>
      <c r="TUO506" s="46"/>
      <c r="TUP506" s="46"/>
      <c r="TUQ506" s="46"/>
      <c r="TUR506" s="46"/>
      <c r="TUS506" s="46"/>
      <c r="TUT506" s="46"/>
      <c r="TUY506" s="46"/>
      <c r="TUZ506" s="46"/>
      <c r="TVA506" s="46"/>
      <c r="TVB506" s="46"/>
      <c r="TVC506" s="46"/>
      <c r="TVD506" s="46"/>
      <c r="TVE506" s="46"/>
      <c r="TVF506" s="46"/>
      <c r="TVG506" s="46"/>
      <c r="TVH506" s="46"/>
      <c r="TVI506" s="46"/>
      <c r="TVJ506" s="46"/>
      <c r="TVK506" s="46"/>
      <c r="TVL506" s="46"/>
      <c r="TVM506" s="46"/>
      <c r="TVN506" s="46"/>
      <c r="TVO506" s="46"/>
      <c r="TVP506" s="46"/>
      <c r="TVQ506" s="46"/>
      <c r="TVR506" s="46"/>
      <c r="TVS506" s="46"/>
      <c r="TVT506" s="46"/>
      <c r="TVU506" s="46"/>
      <c r="TVV506" s="46"/>
      <c r="TVW506" s="46"/>
      <c r="TVX506" s="46"/>
      <c r="TVY506" s="46"/>
      <c r="TVZ506" s="46"/>
      <c r="TWA506" s="46"/>
      <c r="TWB506" s="46"/>
      <c r="TWC506" s="46"/>
      <c r="TWD506" s="46"/>
      <c r="TWE506" s="46"/>
      <c r="TWF506" s="46"/>
      <c r="TWG506" s="46"/>
      <c r="TWH506" s="46"/>
      <c r="TWI506" s="46"/>
      <c r="TWJ506" s="46"/>
      <c r="TWK506" s="46"/>
      <c r="TWL506" s="46"/>
      <c r="TWM506" s="46"/>
      <c r="TWN506" s="46"/>
      <c r="TWO506" s="46"/>
      <c r="TWP506" s="46"/>
      <c r="TWQ506" s="46"/>
      <c r="TWR506" s="46"/>
      <c r="TWS506" s="46"/>
      <c r="TWT506" s="46"/>
      <c r="TWU506" s="46"/>
      <c r="TWV506" s="46"/>
      <c r="TWW506" s="46"/>
      <c r="TWX506" s="46"/>
      <c r="TWY506" s="46"/>
      <c r="TWZ506" s="46"/>
      <c r="TXA506" s="46"/>
      <c r="TXB506" s="46"/>
      <c r="TXC506" s="46"/>
      <c r="TXD506" s="46"/>
      <c r="TXE506" s="46"/>
      <c r="TXF506" s="46"/>
      <c r="TXG506" s="46"/>
      <c r="TXH506" s="46"/>
      <c r="TXI506" s="46"/>
      <c r="TXJ506" s="46"/>
      <c r="TXK506" s="46"/>
      <c r="TXL506" s="46"/>
      <c r="TXM506" s="46"/>
      <c r="TXN506" s="46"/>
      <c r="TXO506" s="46"/>
      <c r="TXP506" s="46"/>
      <c r="TXQ506" s="46"/>
      <c r="TXR506" s="46"/>
      <c r="TXS506" s="46"/>
      <c r="TXT506" s="46"/>
      <c r="TXU506" s="46"/>
      <c r="TXV506" s="46"/>
      <c r="TXW506" s="46"/>
      <c r="TXX506" s="46"/>
      <c r="TXY506" s="46"/>
      <c r="TXZ506" s="46"/>
      <c r="TYA506" s="46"/>
      <c r="TYB506" s="46"/>
      <c r="TYC506" s="46"/>
      <c r="TYD506" s="46"/>
      <c r="TYE506" s="46"/>
      <c r="TYF506" s="46"/>
      <c r="TYG506" s="46"/>
      <c r="TYH506" s="46"/>
      <c r="TYI506" s="46"/>
      <c r="TYJ506" s="46"/>
      <c r="TYK506" s="46"/>
      <c r="TYL506" s="46"/>
      <c r="TYM506" s="46"/>
      <c r="TYN506" s="46"/>
      <c r="TYO506" s="46"/>
      <c r="TYP506" s="46"/>
      <c r="TYQ506" s="46"/>
      <c r="TYR506" s="46"/>
      <c r="TYS506" s="46"/>
      <c r="TYT506" s="46"/>
      <c r="TYU506" s="46"/>
      <c r="TYV506" s="46"/>
      <c r="TYW506" s="46"/>
      <c r="TYX506" s="46"/>
      <c r="TYY506" s="46"/>
      <c r="TYZ506" s="46"/>
      <c r="TZA506" s="46"/>
      <c r="TZB506" s="46"/>
      <c r="TZC506" s="46"/>
      <c r="TZD506" s="46"/>
      <c r="TZE506" s="46"/>
      <c r="TZF506" s="46"/>
      <c r="TZG506" s="46"/>
      <c r="TZH506" s="46"/>
      <c r="TZI506" s="46"/>
      <c r="TZJ506" s="46"/>
      <c r="TZK506" s="46"/>
      <c r="TZL506" s="46"/>
      <c r="TZM506" s="46"/>
      <c r="TZN506" s="46"/>
      <c r="TZO506" s="46"/>
      <c r="TZP506" s="46"/>
      <c r="TZQ506" s="46"/>
      <c r="TZR506" s="46"/>
      <c r="TZS506" s="46"/>
      <c r="TZT506" s="46"/>
      <c r="TZU506" s="46"/>
      <c r="TZV506" s="46"/>
      <c r="TZW506" s="46"/>
      <c r="TZX506" s="46"/>
      <c r="TZY506" s="46"/>
      <c r="TZZ506" s="46"/>
      <c r="UAA506" s="46"/>
      <c r="UAB506" s="46"/>
      <c r="UAC506" s="46"/>
      <c r="UAD506" s="46"/>
      <c r="UAE506" s="46"/>
      <c r="UAF506" s="46"/>
      <c r="UAG506" s="46"/>
      <c r="UAH506" s="46"/>
      <c r="UAI506" s="46"/>
      <c r="UAJ506" s="46"/>
      <c r="UAK506" s="46"/>
      <c r="UAL506" s="46"/>
      <c r="UAM506" s="46"/>
      <c r="UAN506" s="46"/>
      <c r="UAO506" s="46"/>
      <c r="UAP506" s="46"/>
      <c r="UAQ506" s="46"/>
      <c r="UAR506" s="46"/>
      <c r="UAS506" s="46"/>
      <c r="UAT506" s="46"/>
      <c r="UAU506" s="46"/>
      <c r="UAV506" s="46"/>
      <c r="UAW506" s="46"/>
      <c r="UAX506" s="46"/>
      <c r="UAY506" s="46"/>
      <c r="UAZ506" s="46"/>
      <c r="UBA506" s="46"/>
      <c r="UBB506" s="46"/>
      <c r="UBC506" s="46"/>
      <c r="UBD506" s="46"/>
      <c r="UBE506" s="46"/>
      <c r="UBF506" s="46"/>
      <c r="UBG506" s="46"/>
      <c r="UBH506" s="46"/>
      <c r="UBI506" s="46"/>
      <c r="UBJ506" s="46"/>
      <c r="UBK506" s="46"/>
      <c r="UBL506" s="46"/>
      <c r="UBM506" s="46"/>
      <c r="UBN506" s="46"/>
      <c r="UBO506" s="46"/>
      <c r="UBP506" s="46"/>
      <c r="UBQ506" s="46"/>
      <c r="UBR506" s="46"/>
      <c r="UBS506" s="46"/>
      <c r="UBT506" s="46"/>
      <c r="UBU506" s="46"/>
      <c r="UBV506" s="46"/>
      <c r="UBW506" s="46"/>
      <c r="UBX506" s="46"/>
      <c r="UBY506" s="46"/>
      <c r="UBZ506" s="46"/>
      <c r="UCA506" s="46"/>
      <c r="UCB506" s="46"/>
      <c r="UCC506" s="46"/>
      <c r="UCD506" s="46"/>
      <c r="UCE506" s="46"/>
      <c r="UCF506" s="46"/>
      <c r="UCG506" s="46"/>
      <c r="UCH506" s="46"/>
      <c r="UCI506" s="46"/>
      <c r="UCJ506" s="46"/>
      <c r="UCK506" s="46"/>
      <c r="UCL506" s="46"/>
      <c r="UCM506" s="46"/>
      <c r="UCN506" s="46"/>
      <c r="UCO506" s="46"/>
      <c r="UCP506" s="46"/>
      <c r="UCQ506" s="46"/>
      <c r="UCR506" s="46"/>
      <c r="UCS506" s="46"/>
      <c r="UCT506" s="46"/>
      <c r="UCU506" s="46"/>
      <c r="UCV506" s="46"/>
      <c r="UCW506" s="46"/>
      <c r="UCX506" s="46"/>
      <c r="UCY506" s="46"/>
      <c r="UCZ506" s="46"/>
      <c r="UDA506" s="46"/>
      <c r="UDB506" s="46"/>
      <c r="UDC506" s="46"/>
      <c r="UDD506" s="46"/>
      <c r="UDE506" s="46"/>
      <c r="UDF506" s="46"/>
      <c r="UDG506" s="46"/>
      <c r="UDH506" s="46"/>
      <c r="UDI506" s="46"/>
      <c r="UDJ506" s="46"/>
      <c r="UDK506" s="46"/>
      <c r="UDL506" s="46"/>
      <c r="UDM506" s="46"/>
      <c r="UDN506" s="46"/>
      <c r="UDO506" s="46"/>
      <c r="UDP506" s="46"/>
      <c r="UDQ506" s="46"/>
      <c r="UDR506" s="46"/>
      <c r="UDS506" s="46"/>
      <c r="UDT506" s="46"/>
      <c r="UDU506" s="46"/>
      <c r="UDV506" s="46"/>
      <c r="UDW506" s="46"/>
      <c r="UDX506" s="46"/>
      <c r="UDY506" s="46"/>
      <c r="UDZ506" s="46"/>
      <c r="UEA506" s="46"/>
      <c r="UEB506" s="46"/>
      <c r="UEC506" s="46"/>
      <c r="UED506" s="46"/>
      <c r="UEE506" s="46"/>
      <c r="UEG506" s="46"/>
      <c r="UEI506" s="46"/>
      <c r="UEJ506" s="46"/>
      <c r="UEK506" s="46"/>
      <c r="UEL506" s="46"/>
      <c r="UEM506" s="46"/>
      <c r="UEN506" s="46"/>
      <c r="UEO506" s="46"/>
      <c r="UEP506" s="46"/>
      <c r="UEU506" s="46"/>
      <c r="UEV506" s="46"/>
      <c r="UEW506" s="46"/>
      <c r="UEX506" s="46"/>
      <c r="UEY506" s="46"/>
      <c r="UEZ506" s="46"/>
      <c r="UFA506" s="46"/>
      <c r="UFB506" s="46"/>
      <c r="UFC506" s="46"/>
      <c r="UFD506" s="46"/>
      <c r="UFE506" s="46"/>
      <c r="UFF506" s="46"/>
      <c r="UFG506" s="46"/>
      <c r="UFH506" s="46"/>
      <c r="UFI506" s="46"/>
      <c r="UFJ506" s="46"/>
      <c r="UFK506" s="46"/>
      <c r="UFL506" s="46"/>
      <c r="UFM506" s="46"/>
      <c r="UFN506" s="46"/>
      <c r="UFO506" s="46"/>
      <c r="UFP506" s="46"/>
      <c r="UFQ506" s="46"/>
      <c r="UFR506" s="46"/>
      <c r="UFS506" s="46"/>
      <c r="UFT506" s="46"/>
      <c r="UFU506" s="46"/>
      <c r="UFV506" s="46"/>
      <c r="UFW506" s="46"/>
      <c r="UFX506" s="46"/>
      <c r="UFY506" s="46"/>
      <c r="UFZ506" s="46"/>
      <c r="UGA506" s="46"/>
      <c r="UGB506" s="46"/>
      <c r="UGC506" s="46"/>
      <c r="UGD506" s="46"/>
      <c r="UGE506" s="46"/>
      <c r="UGF506" s="46"/>
      <c r="UGG506" s="46"/>
      <c r="UGH506" s="46"/>
      <c r="UGI506" s="46"/>
      <c r="UGJ506" s="46"/>
      <c r="UGK506" s="46"/>
      <c r="UGL506" s="46"/>
      <c r="UGM506" s="46"/>
      <c r="UGN506" s="46"/>
      <c r="UGO506" s="46"/>
      <c r="UGP506" s="46"/>
      <c r="UGQ506" s="46"/>
      <c r="UGR506" s="46"/>
      <c r="UGS506" s="46"/>
      <c r="UGT506" s="46"/>
      <c r="UGU506" s="46"/>
      <c r="UGV506" s="46"/>
      <c r="UGW506" s="46"/>
      <c r="UGX506" s="46"/>
      <c r="UGY506" s="46"/>
      <c r="UGZ506" s="46"/>
      <c r="UHA506" s="46"/>
      <c r="UHB506" s="46"/>
      <c r="UHC506" s="46"/>
      <c r="UHD506" s="46"/>
      <c r="UHE506" s="46"/>
      <c r="UHF506" s="46"/>
      <c r="UHG506" s="46"/>
      <c r="UHH506" s="46"/>
      <c r="UHI506" s="46"/>
      <c r="UHJ506" s="46"/>
      <c r="UHK506" s="46"/>
      <c r="UHL506" s="46"/>
      <c r="UHM506" s="46"/>
      <c r="UHN506" s="46"/>
      <c r="UHO506" s="46"/>
      <c r="UHP506" s="46"/>
      <c r="UHQ506" s="46"/>
      <c r="UHR506" s="46"/>
      <c r="UHS506" s="46"/>
      <c r="UHT506" s="46"/>
      <c r="UHU506" s="46"/>
      <c r="UHV506" s="46"/>
      <c r="UHW506" s="46"/>
      <c r="UHX506" s="46"/>
      <c r="UHY506" s="46"/>
      <c r="UHZ506" s="46"/>
      <c r="UIA506" s="46"/>
      <c r="UIB506" s="46"/>
      <c r="UIC506" s="46"/>
      <c r="UID506" s="46"/>
      <c r="UIE506" s="46"/>
      <c r="UIF506" s="46"/>
      <c r="UIG506" s="46"/>
      <c r="UIH506" s="46"/>
      <c r="UII506" s="46"/>
      <c r="UIJ506" s="46"/>
      <c r="UIK506" s="46"/>
      <c r="UIL506" s="46"/>
      <c r="UIM506" s="46"/>
      <c r="UIN506" s="46"/>
      <c r="UIO506" s="46"/>
      <c r="UIP506" s="46"/>
      <c r="UIQ506" s="46"/>
      <c r="UIR506" s="46"/>
      <c r="UIS506" s="46"/>
      <c r="UIT506" s="46"/>
      <c r="UIU506" s="46"/>
      <c r="UIV506" s="46"/>
      <c r="UIW506" s="46"/>
      <c r="UIX506" s="46"/>
      <c r="UIY506" s="46"/>
      <c r="UIZ506" s="46"/>
      <c r="UJA506" s="46"/>
      <c r="UJB506" s="46"/>
      <c r="UJC506" s="46"/>
      <c r="UJD506" s="46"/>
      <c r="UJE506" s="46"/>
      <c r="UJF506" s="46"/>
      <c r="UJG506" s="46"/>
      <c r="UJH506" s="46"/>
      <c r="UJI506" s="46"/>
      <c r="UJJ506" s="46"/>
      <c r="UJK506" s="46"/>
      <c r="UJL506" s="46"/>
      <c r="UJM506" s="46"/>
      <c r="UJN506" s="46"/>
      <c r="UJO506" s="46"/>
      <c r="UJP506" s="46"/>
      <c r="UJQ506" s="46"/>
      <c r="UJR506" s="46"/>
      <c r="UJS506" s="46"/>
      <c r="UJT506" s="46"/>
      <c r="UJU506" s="46"/>
      <c r="UJV506" s="46"/>
      <c r="UJW506" s="46"/>
      <c r="UJX506" s="46"/>
      <c r="UJY506" s="46"/>
      <c r="UJZ506" s="46"/>
      <c r="UKA506" s="46"/>
      <c r="UKB506" s="46"/>
      <c r="UKC506" s="46"/>
      <c r="UKD506" s="46"/>
      <c r="UKE506" s="46"/>
      <c r="UKF506" s="46"/>
      <c r="UKG506" s="46"/>
      <c r="UKH506" s="46"/>
      <c r="UKI506" s="46"/>
      <c r="UKJ506" s="46"/>
      <c r="UKK506" s="46"/>
      <c r="UKL506" s="46"/>
      <c r="UKM506" s="46"/>
      <c r="UKN506" s="46"/>
      <c r="UKO506" s="46"/>
      <c r="UKP506" s="46"/>
      <c r="UKQ506" s="46"/>
      <c r="UKR506" s="46"/>
      <c r="UKS506" s="46"/>
      <c r="UKT506" s="46"/>
      <c r="UKU506" s="46"/>
      <c r="UKV506" s="46"/>
      <c r="UKW506" s="46"/>
      <c r="UKX506" s="46"/>
      <c r="UKY506" s="46"/>
      <c r="UKZ506" s="46"/>
      <c r="ULA506" s="46"/>
      <c r="ULB506" s="46"/>
      <c r="ULC506" s="46"/>
      <c r="ULD506" s="46"/>
      <c r="ULE506" s="46"/>
      <c r="ULF506" s="46"/>
      <c r="ULG506" s="46"/>
      <c r="ULH506" s="46"/>
      <c r="ULI506" s="46"/>
      <c r="ULJ506" s="46"/>
      <c r="ULK506" s="46"/>
      <c r="ULL506" s="46"/>
      <c r="ULM506" s="46"/>
      <c r="ULN506" s="46"/>
      <c r="ULO506" s="46"/>
      <c r="ULP506" s="46"/>
      <c r="ULQ506" s="46"/>
      <c r="ULR506" s="46"/>
      <c r="ULS506" s="46"/>
      <c r="ULT506" s="46"/>
      <c r="ULU506" s="46"/>
      <c r="ULV506" s="46"/>
      <c r="ULW506" s="46"/>
      <c r="ULX506" s="46"/>
      <c r="ULY506" s="46"/>
      <c r="ULZ506" s="46"/>
      <c r="UMA506" s="46"/>
      <c r="UMB506" s="46"/>
      <c r="UMC506" s="46"/>
      <c r="UMD506" s="46"/>
      <c r="UME506" s="46"/>
      <c r="UMF506" s="46"/>
      <c r="UMG506" s="46"/>
      <c r="UMH506" s="46"/>
      <c r="UMI506" s="46"/>
      <c r="UMJ506" s="46"/>
      <c r="UMK506" s="46"/>
      <c r="UML506" s="46"/>
      <c r="UMM506" s="46"/>
      <c r="UMN506" s="46"/>
      <c r="UMO506" s="46"/>
      <c r="UMP506" s="46"/>
      <c r="UMQ506" s="46"/>
      <c r="UMR506" s="46"/>
      <c r="UMS506" s="46"/>
      <c r="UMT506" s="46"/>
      <c r="UMU506" s="46"/>
      <c r="UMV506" s="46"/>
      <c r="UMW506" s="46"/>
      <c r="UMX506" s="46"/>
      <c r="UMY506" s="46"/>
      <c r="UMZ506" s="46"/>
      <c r="UNA506" s="46"/>
      <c r="UNB506" s="46"/>
      <c r="UNC506" s="46"/>
      <c r="UND506" s="46"/>
      <c r="UNE506" s="46"/>
      <c r="UNF506" s="46"/>
      <c r="UNG506" s="46"/>
      <c r="UNH506" s="46"/>
      <c r="UNI506" s="46"/>
      <c r="UNJ506" s="46"/>
      <c r="UNK506" s="46"/>
      <c r="UNL506" s="46"/>
      <c r="UNM506" s="46"/>
      <c r="UNN506" s="46"/>
      <c r="UNO506" s="46"/>
      <c r="UNP506" s="46"/>
      <c r="UNQ506" s="46"/>
      <c r="UNR506" s="46"/>
      <c r="UNS506" s="46"/>
      <c r="UNT506" s="46"/>
      <c r="UNU506" s="46"/>
      <c r="UNV506" s="46"/>
      <c r="UNW506" s="46"/>
      <c r="UNX506" s="46"/>
      <c r="UNY506" s="46"/>
      <c r="UNZ506" s="46"/>
      <c r="UOA506" s="46"/>
      <c r="UOC506" s="46"/>
      <c r="UOE506" s="46"/>
      <c r="UOF506" s="46"/>
      <c r="UOG506" s="46"/>
      <c r="UOH506" s="46"/>
      <c r="UOI506" s="46"/>
      <c r="UOJ506" s="46"/>
      <c r="UOK506" s="46"/>
      <c r="UOL506" s="46"/>
      <c r="UOQ506" s="46"/>
      <c r="UOR506" s="46"/>
      <c r="UOS506" s="46"/>
      <c r="UOT506" s="46"/>
      <c r="UOU506" s="46"/>
      <c r="UOV506" s="46"/>
      <c r="UOW506" s="46"/>
      <c r="UOX506" s="46"/>
      <c r="UOY506" s="46"/>
      <c r="UOZ506" s="46"/>
      <c r="UPA506" s="46"/>
      <c r="UPB506" s="46"/>
      <c r="UPC506" s="46"/>
      <c r="UPD506" s="46"/>
      <c r="UPE506" s="46"/>
      <c r="UPF506" s="46"/>
      <c r="UPG506" s="46"/>
      <c r="UPH506" s="46"/>
      <c r="UPI506" s="46"/>
      <c r="UPJ506" s="46"/>
      <c r="UPK506" s="46"/>
      <c r="UPL506" s="46"/>
      <c r="UPM506" s="46"/>
      <c r="UPN506" s="46"/>
      <c r="UPO506" s="46"/>
      <c r="UPP506" s="46"/>
      <c r="UPQ506" s="46"/>
      <c r="UPR506" s="46"/>
      <c r="UPS506" s="46"/>
      <c r="UPT506" s="46"/>
      <c r="UPU506" s="46"/>
      <c r="UPV506" s="46"/>
      <c r="UPW506" s="46"/>
      <c r="UPX506" s="46"/>
      <c r="UPY506" s="46"/>
      <c r="UPZ506" s="46"/>
      <c r="UQA506" s="46"/>
      <c r="UQB506" s="46"/>
      <c r="UQC506" s="46"/>
      <c r="UQD506" s="46"/>
      <c r="UQE506" s="46"/>
      <c r="UQF506" s="46"/>
      <c r="UQG506" s="46"/>
      <c r="UQH506" s="46"/>
      <c r="UQI506" s="46"/>
      <c r="UQJ506" s="46"/>
      <c r="UQK506" s="46"/>
      <c r="UQL506" s="46"/>
      <c r="UQM506" s="46"/>
      <c r="UQN506" s="46"/>
      <c r="UQO506" s="46"/>
      <c r="UQP506" s="46"/>
      <c r="UQQ506" s="46"/>
      <c r="UQR506" s="46"/>
      <c r="UQS506" s="46"/>
      <c r="UQT506" s="46"/>
      <c r="UQU506" s="46"/>
      <c r="UQV506" s="46"/>
      <c r="UQW506" s="46"/>
      <c r="UQX506" s="46"/>
      <c r="UQY506" s="46"/>
      <c r="UQZ506" s="46"/>
      <c r="URA506" s="46"/>
      <c r="URB506" s="46"/>
      <c r="URC506" s="46"/>
      <c r="URD506" s="46"/>
      <c r="URE506" s="46"/>
      <c r="URF506" s="46"/>
      <c r="URG506" s="46"/>
      <c r="URH506" s="46"/>
      <c r="URI506" s="46"/>
      <c r="URJ506" s="46"/>
      <c r="URK506" s="46"/>
      <c r="URL506" s="46"/>
      <c r="URM506" s="46"/>
      <c r="URN506" s="46"/>
      <c r="URO506" s="46"/>
      <c r="URP506" s="46"/>
      <c r="URQ506" s="46"/>
      <c r="URR506" s="46"/>
      <c r="URS506" s="46"/>
      <c r="URT506" s="46"/>
      <c r="URU506" s="46"/>
      <c r="URV506" s="46"/>
      <c r="URW506" s="46"/>
      <c r="URX506" s="46"/>
      <c r="URY506" s="46"/>
      <c r="URZ506" s="46"/>
      <c r="USA506" s="46"/>
      <c r="USB506" s="46"/>
      <c r="USC506" s="46"/>
      <c r="USD506" s="46"/>
      <c r="USE506" s="46"/>
      <c r="USF506" s="46"/>
      <c r="USG506" s="46"/>
      <c r="USH506" s="46"/>
      <c r="USI506" s="46"/>
      <c r="USJ506" s="46"/>
      <c r="USK506" s="46"/>
      <c r="USL506" s="46"/>
      <c r="USM506" s="46"/>
      <c r="USN506" s="46"/>
      <c r="USO506" s="46"/>
      <c r="USP506" s="46"/>
      <c r="USQ506" s="46"/>
      <c r="USR506" s="46"/>
      <c r="USS506" s="46"/>
      <c r="UST506" s="46"/>
      <c r="USU506" s="46"/>
      <c r="USV506" s="46"/>
      <c r="USW506" s="46"/>
      <c r="USX506" s="46"/>
      <c r="USY506" s="46"/>
      <c r="USZ506" s="46"/>
      <c r="UTA506" s="46"/>
      <c r="UTB506" s="46"/>
      <c r="UTC506" s="46"/>
      <c r="UTD506" s="46"/>
      <c r="UTE506" s="46"/>
      <c r="UTF506" s="46"/>
      <c r="UTG506" s="46"/>
      <c r="UTH506" s="46"/>
      <c r="UTI506" s="46"/>
      <c r="UTJ506" s="46"/>
      <c r="UTK506" s="46"/>
      <c r="UTL506" s="46"/>
      <c r="UTM506" s="46"/>
      <c r="UTN506" s="46"/>
      <c r="UTO506" s="46"/>
      <c r="UTP506" s="46"/>
      <c r="UTQ506" s="46"/>
      <c r="UTR506" s="46"/>
      <c r="UTS506" s="46"/>
      <c r="UTT506" s="46"/>
      <c r="UTU506" s="46"/>
      <c r="UTV506" s="46"/>
      <c r="UTW506" s="46"/>
      <c r="UTX506" s="46"/>
      <c r="UTY506" s="46"/>
      <c r="UTZ506" s="46"/>
      <c r="UUA506" s="46"/>
      <c r="UUB506" s="46"/>
      <c r="UUC506" s="46"/>
      <c r="UUD506" s="46"/>
      <c r="UUE506" s="46"/>
      <c r="UUF506" s="46"/>
      <c r="UUG506" s="46"/>
      <c r="UUH506" s="46"/>
      <c r="UUI506" s="46"/>
      <c r="UUJ506" s="46"/>
      <c r="UUK506" s="46"/>
      <c r="UUL506" s="46"/>
      <c r="UUM506" s="46"/>
      <c r="UUN506" s="46"/>
      <c r="UUO506" s="46"/>
      <c r="UUP506" s="46"/>
      <c r="UUQ506" s="46"/>
      <c r="UUR506" s="46"/>
      <c r="UUS506" s="46"/>
      <c r="UUT506" s="46"/>
      <c r="UUU506" s="46"/>
      <c r="UUV506" s="46"/>
      <c r="UUW506" s="46"/>
      <c r="UUX506" s="46"/>
      <c r="UUY506" s="46"/>
      <c r="UUZ506" s="46"/>
      <c r="UVA506" s="46"/>
      <c r="UVB506" s="46"/>
      <c r="UVC506" s="46"/>
      <c r="UVD506" s="46"/>
      <c r="UVE506" s="46"/>
      <c r="UVF506" s="46"/>
      <c r="UVG506" s="46"/>
      <c r="UVH506" s="46"/>
      <c r="UVI506" s="46"/>
      <c r="UVJ506" s="46"/>
      <c r="UVK506" s="46"/>
      <c r="UVL506" s="46"/>
      <c r="UVM506" s="46"/>
      <c r="UVN506" s="46"/>
      <c r="UVO506" s="46"/>
      <c r="UVP506" s="46"/>
      <c r="UVQ506" s="46"/>
      <c r="UVR506" s="46"/>
      <c r="UVS506" s="46"/>
      <c r="UVT506" s="46"/>
      <c r="UVU506" s="46"/>
      <c r="UVV506" s="46"/>
      <c r="UVW506" s="46"/>
      <c r="UVX506" s="46"/>
      <c r="UVY506" s="46"/>
      <c r="UVZ506" s="46"/>
      <c r="UWA506" s="46"/>
      <c r="UWB506" s="46"/>
      <c r="UWC506" s="46"/>
      <c r="UWD506" s="46"/>
      <c r="UWE506" s="46"/>
      <c r="UWF506" s="46"/>
      <c r="UWG506" s="46"/>
      <c r="UWH506" s="46"/>
      <c r="UWI506" s="46"/>
      <c r="UWJ506" s="46"/>
      <c r="UWK506" s="46"/>
      <c r="UWL506" s="46"/>
      <c r="UWM506" s="46"/>
      <c r="UWN506" s="46"/>
      <c r="UWO506" s="46"/>
      <c r="UWP506" s="46"/>
      <c r="UWQ506" s="46"/>
      <c r="UWR506" s="46"/>
      <c r="UWS506" s="46"/>
      <c r="UWT506" s="46"/>
      <c r="UWU506" s="46"/>
      <c r="UWV506" s="46"/>
      <c r="UWW506" s="46"/>
      <c r="UWX506" s="46"/>
      <c r="UWY506" s="46"/>
      <c r="UWZ506" s="46"/>
      <c r="UXA506" s="46"/>
      <c r="UXB506" s="46"/>
      <c r="UXC506" s="46"/>
      <c r="UXD506" s="46"/>
      <c r="UXE506" s="46"/>
      <c r="UXF506" s="46"/>
      <c r="UXG506" s="46"/>
      <c r="UXH506" s="46"/>
      <c r="UXI506" s="46"/>
      <c r="UXJ506" s="46"/>
      <c r="UXK506" s="46"/>
      <c r="UXL506" s="46"/>
      <c r="UXM506" s="46"/>
      <c r="UXN506" s="46"/>
      <c r="UXO506" s="46"/>
      <c r="UXP506" s="46"/>
      <c r="UXQ506" s="46"/>
      <c r="UXR506" s="46"/>
      <c r="UXS506" s="46"/>
      <c r="UXT506" s="46"/>
      <c r="UXU506" s="46"/>
      <c r="UXV506" s="46"/>
      <c r="UXW506" s="46"/>
      <c r="UXY506" s="46"/>
      <c r="UYA506" s="46"/>
      <c r="UYB506" s="46"/>
      <c r="UYC506" s="46"/>
      <c r="UYD506" s="46"/>
      <c r="UYE506" s="46"/>
      <c r="UYF506" s="46"/>
      <c r="UYG506" s="46"/>
      <c r="UYH506" s="46"/>
      <c r="UYM506" s="46"/>
      <c r="UYN506" s="46"/>
      <c r="UYO506" s="46"/>
      <c r="UYP506" s="46"/>
      <c r="UYQ506" s="46"/>
      <c r="UYR506" s="46"/>
      <c r="UYS506" s="46"/>
      <c r="UYT506" s="46"/>
      <c r="UYU506" s="46"/>
      <c r="UYV506" s="46"/>
      <c r="UYW506" s="46"/>
      <c r="UYX506" s="46"/>
      <c r="UYY506" s="46"/>
      <c r="UYZ506" s="46"/>
      <c r="UZA506" s="46"/>
      <c r="UZB506" s="46"/>
      <c r="UZC506" s="46"/>
      <c r="UZD506" s="46"/>
      <c r="UZE506" s="46"/>
      <c r="UZF506" s="46"/>
      <c r="UZG506" s="46"/>
      <c r="UZH506" s="46"/>
      <c r="UZI506" s="46"/>
      <c r="UZJ506" s="46"/>
      <c r="UZK506" s="46"/>
      <c r="UZL506" s="46"/>
      <c r="UZM506" s="46"/>
      <c r="UZN506" s="46"/>
      <c r="UZO506" s="46"/>
      <c r="UZP506" s="46"/>
      <c r="UZQ506" s="46"/>
      <c r="UZR506" s="46"/>
      <c r="UZS506" s="46"/>
      <c r="UZT506" s="46"/>
      <c r="UZU506" s="46"/>
      <c r="UZV506" s="46"/>
      <c r="UZW506" s="46"/>
      <c r="UZX506" s="46"/>
      <c r="UZY506" s="46"/>
      <c r="UZZ506" s="46"/>
      <c r="VAA506" s="46"/>
      <c r="VAB506" s="46"/>
      <c r="VAC506" s="46"/>
      <c r="VAD506" s="46"/>
      <c r="VAE506" s="46"/>
      <c r="VAF506" s="46"/>
      <c r="VAG506" s="46"/>
      <c r="VAH506" s="46"/>
      <c r="VAI506" s="46"/>
      <c r="VAJ506" s="46"/>
      <c r="VAK506" s="46"/>
      <c r="VAL506" s="46"/>
      <c r="VAM506" s="46"/>
      <c r="VAN506" s="46"/>
      <c r="VAO506" s="46"/>
      <c r="VAP506" s="46"/>
      <c r="VAQ506" s="46"/>
      <c r="VAR506" s="46"/>
      <c r="VAS506" s="46"/>
      <c r="VAT506" s="46"/>
      <c r="VAU506" s="46"/>
      <c r="VAV506" s="46"/>
      <c r="VAW506" s="46"/>
      <c r="VAX506" s="46"/>
      <c r="VAY506" s="46"/>
      <c r="VAZ506" s="46"/>
      <c r="VBA506" s="46"/>
      <c r="VBB506" s="46"/>
      <c r="VBC506" s="46"/>
      <c r="VBD506" s="46"/>
      <c r="VBE506" s="46"/>
      <c r="VBF506" s="46"/>
      <c r="VBG506" s="46"/>
      <c r="VBH506" s="46"/>
      <c r="VBI506" s="46"/>
      <c r="VBJ506" s="46"/>
      <c r="VBK506" s="46"/>
      <c r="VBL506" s="46"/>
      <c r="VBM506" s="46"/>
      <c r="VBN506" s="46"/>
      <c r="VBO506" s="46"/>
      <c r="VBP506" s="46"/>
      <c r="VBQ506" s="46"/>
      <c r="VBR506" s="46"/>
      <c r="VBS506" s="46"/>
      <c r="VBT506" s="46"/>
      <c r="VBU506" s="46"/>
      <c r="VBV506" s="46"/>
      <c r="VBW506" s="46"/>
      <c r="VBX506" s="46"/>
      <c r="VBY506" s="46"/>
      <c r="VBZ506" s="46"/>
      <c r="VCA506" s="46"/>
      <c r="VCB506" s="46"/>
      <c r="VCC506" s="46"/>
      <c r="VCD506" s="46"/>
      <c r="VCE506" s="46"/>
      <c r="VCF506" s="46"/>
      <c r="VCG506" s="46"/>
      <c r="VCH506" s="46"/>
      <c r="VCI506" s="46"/>
      <c r="VCJ506" s="46"/>
      <c r="VCK506" s="46"/>
      <c r="VCL506" s="46"/>
      <c r="VCM506" s="46"/>
      <c r="VCN506" s="46"/>
      <c r="VCO506" s="46"/>
      <c r="VCP506" s="46"/>
      <c r="VCQ506" s="46"/>
      <c r="VCR506" s="46"/>
      <c r="VCS506" s="46"/>
      <c r="VCT506" s="46"/>
      <c r="VCU506" s="46"/>
      <c r="VCV506" s="46"/>
      <c r="VCW506" s="46"/>
      <c r="VCX506" s="46"/>
      <c r="VCY506" s="46"/>
      <c r="VCZ506" s="46"/>
      <c r="VDA506" s="46"/>
      <c r="VDB506" s="46"/>
      <c r="VDC506" s="46"/>
      <c r="VDD506" s="46"/>
      <c r="VDE506" s="46"/>
      <c r="VDF506" s="46"/>
      <c r="VDG506" s="46"/>
      <c r="VDH506" s="46"/>
      <c r="VDI506" s="46"/>
      <c r="VDJ506" s="46"/>
      <c r="VDK506" s="46"/>
      <c r="VDL506" s="46"/>
      <c r="VDM506" s="46"/>
      <c r="VDN506" s="46"/>
      <c r="VDO506" s="46"/>
      <c r="VDP506" s="46"/>
      <c r="VDQ506" s="46"/>
      <c r="VDR506" s="46"/>
      <c r="VDS506" s="46"/>
      <c r="VDT506" s="46"/>
      <c r="VDU506" s="46"/>
      <c r="VDV506" s="46"/>
      <c r="VDW506" s="46"/>
      <c r="VDX506" s="46"/>
      <c r="VDY506" s="46"/>
      <c r="VDZ506" s="46"/>
      <c r="VEA506" s="46"/>
      <c r="VEB506" s="46"/>
      <c r="VEC506" s="46"/>
      <c r="VED506" s="46"/>
      <c r="VEE506" s="46"/>
      <c r="VEF506" s="46"/>
      <c r="VEG506" s="46"/>
      <c r="VEH506" s="46"/>
      <c r="VEI506" s="46"/>
      <c r="VEJ506" s="46"/>
      <c r="VEK506" s="46"/>
      <c r="VEL506" s="46"/>
      <c r="VEM506" s="46"/>
      <c r="VEN506" s="46"/>
      <c r="VEO506" s="46"/>
      <c r="VEP506" s="46"/>
      <c r="VEQ506" s="46"/>
      <c r="VER506" s="46"/>
      <c r="VES506" s="46"/>
      <c r="VET506" s="46"/>
      <c r="VEU506" s="46"/>
      <c r="VEV506" s="46"/>
      <c r="VEW506" s="46"/>
      <c r="VEX506" s="46"/>
      <c r="VEY506" s="46"/>
      <c r="VEZ506" s="46"/>
      <c r="VFA506" s="46"/>
      <c r="VFB506" s="46"/>
      <c r="VFC506" s="46"/>
      <c r="VFD506" s="46"/>
      <c r="VFE506" s="46"/>
      <c r="VFF506" s="46"/>
      <c r="VFG506" s="46"/>
      <c r="VFH506" s="46"/>
      <c r="VFI506" s="46"/>
      <c r="VFJ506" s="46"/>
      <c r="VFK506" s="46"/>
      <c r="VFL506" s="46"/>
      <c r="VFM506" s="46"/>
      <c r="VFN506" s="46"/>
      <c r="VFO506" s="46"/>
      <c r="VFP506" s="46"/>
      <c r="VFQ506" s="46"/>
      <c r="VFR506" s="46"/>
      <c r="VFS506" s="46"/>
      <c r="VFT506" s="46"/>
      <c r="VFU506" s="46"/>
      <c r="VFV506" s="46"/>
      <c r="VFW506" s="46"/>
      <c r="VFX506" s="46"/>
      <c r="VFY506" s="46"/>
      <c r="VFZ506" s="46"/>
      <c r="VGA506" s="46"/>
      <c r="VGB506" s="46"/>
      <c r="VGC506" s="46"/>
      <c r="VGD506" s="46"/>
      <c r="VGE506" s="46"/>
      <c r="VGF506" s="46"/>
      <c r="VGG506" s="46"/>
      <c r="VGH506" s="46"/>
      <c r="VGI506" s="46"/>
      <c r="VGJ506" s="46"/>
      <c r="VGK506" s="46"/>
      <c r="VGL506" s="46"/>
      <c r="VGM506" s="46"/>
      <c r="VGN506" s="46"/>
      <c r="VGO506" s="46"/>
      <c r="VGP506" s="46"/>
      <c r="VGQ506" s="46"/>
      <c r="VGR506" s="46"/>
      <c r="VGS506" s="46"/>
      <c r="VGT506" s="46"/>
      <c r="VGU506" s="46"/>
      <c r="VGV506" s="46"/>
      <c r="VGW506" s="46"/>
      <c r="VGX506" s="46"/>
      <c r="VGY506" s="46"/>
      <c r="VGZ506" s="46"/>
      <c r="VHA506" s="46"/>
      <c r="VHB506" s="46"/>
      <c r="VHC506" s="46"/>
      <c r="VHD506" s="46"/>
      <c r="VHE506" s="46"/>
      <c r="VHF506" s="46"/>
      <c r="VHG506" s="46"/>
      <c r="VHH506" s="46"/>
      <c r="VHI506" s="46"/>
      <c r="VHJ506" s="46"/>
      <c r="VHK506" s="46"/>
      <c r="VHL506" s="46"/>
      <c r="VHM506" s="46"/>
      <c r="VHN506" s="46"/>
      <c r="VHO506" s="46"/>
      <c r="VHP506" s="46"/>
      <c r="VHQ506" s="46"/>
      <c r="VHR506" s="46"/>
      <c r="VHS506" s="46"/>
      <c r="VHU506" s="46"/>
      <c r="VHW506" s="46"/>
      <c r="VHX506" s="46"/>
      <c r="VHY506" s="46"/>
      <c r="VHZ506" s="46"/>
      <c r="VIA506" s="46"/>
      <c r="VIB506" s="46"/>
      <c r="VIC506" s="46"/>
      <c r="VID506" s="46"/>
      <c r="VII506" s="46"/>
      <c r="VIJ506" s="46"/>
      <c r="VIK506" s="46"/>
      <c r="VIL506" s="46"/>
      <c r="VIM506" s="46"/>
      <c r="VIN506" s="46"/>
      <c r="VIO506" s="46"/>
      <c r="VIP506" s="46"/>
      <c r="VIQ506" s="46"/>
      <c r="VIR506" s="46"/>
      <c r="VIS506" s="46"/>
      <c r="VIT506" s="46"/>
      <c r="VIU506" s="46"/>
      <c r="VIV506" s="46"/>
      <c r="VIW506" s="46"/>
      <c r="VIX506" s="46"/>
      <c r="VIY506" s="46"/>
      <c r="VIZ506" s="46"/>
      <c r="VJA506" s="46"/>
      <c r="VJB506" s="46"/>
      <c r="VJC506" s="46"/>
      <c r="VJD506" s="46"/>
      <c r="VJE506" s="46"/>
      <c r="VJF506" s="46"/>
      <c r="VJG506" s="46"/>
      <c r="VJH506" s="46"/>
      <c r="VJI506" s="46"/>
      <c r="VJJ506" s="46"/>
      <c r="VJK506" s="46"/>
      <c r="VJL506" s="46"/>
      <c r="VJM506" s="46"/>
      <c r="VJN506" s="46"/>
      <c r="VJO506" s="46"/>
      <c r="VJP506" s="46"/>
      <c r="VJQ506" s="46"/>
      <c r="VJR506" s="46"/>
      <c r="VJS506" s="46"/>
      <c r="VJT506" s="46"/>
      <c r="VJU506" s="46"/>
      <c r="VJV506" s="46"/>
      <c r="VJW506" s="46"/>
      <c r="VJX506" s="46"/>
      <c r="VJY506" s="46"/>
      <c r="VJZ506" s="46"/>
      <c r="VKA506" s="46"/>
      <c r="VKB506" s="46"/>
      <c r="VKC506" s="46"/>
      <c r="VKD506" s="46"/>
      <c r="VKE506" s="46"/>
      <c r="VKF506" s="46"/>
      <c r="VKG506" s="46"/>
      <c r="VKH506" s="46"/>
      <c r="VKI506" s="46"/>
      <c r="VKJ506" s="46"/>
      <c r="VKK506" s="46"/>
      <c r="VKL506" s="46"/>
      <c r="VKM506" s="46"/>
      <c r="VKN506" s="46"/>
      <c r="VKO506" s="46"/>
      <c r="VKP506" s="46"/>
      <c r="VKQ506" s="46"/>
      <c r="VKR506" s="46"/>
      <c r="VKS506" s="46"/>
      <c r="VKT506" s="46"/>
      <c r="VKU506" s="46"/>
      <c r="VKV506" s="46"/>
      <c r="VKW506" s="46"/>
      <c r="VKX506" s="46"/>
      <c r="VKY506" s="46"/>
      <c r="VKZ506" s="46"/>
      <c r="VLA506" s="46"/>
      <c r="VLB506" s="46"/>
      <c r="VLC506" s="46"/>
      <c r="VLD506" s="46"/>
      <c r="VLE506" s="46"/>
      <c r="VLF506" s="46"/>
      <c r="VLG506" s="46"/>
      <c r="VLH506" s="46"/>
      <c r="VLI506" s="46"/>
      <c r="VLJ506" s="46"/>
      <c r="VLK506" s="46"/>
      <c r="VLL506" s="46"/>
      <c r="VLM506" s="46"/>
      <c r="VLN506" s="46"/>
      <c r="VLO506" s="46"/>
      <c r="VLP506" s="46"/>
      <c r="VLQ506" s="46"/>
      <c r="VLR506" s="46"/>
      <c r="VLS506" s="46"/>
      <c r="VLT506" s="46"/>
      <c r="VLU506" s="46"/>
      <c r="VLV506" s="46"/>
      <c r="VLW506" s="46"/>
      <c r="VLX506" s="46"/>
      <c r="VLY506" s="46"/>
      <c r="VLZ506" s="46"/>
      <c r="VMA506" s="46"/>
      <c r="VMB506" s="46"/>
      <c r="VMC506" s="46"/>
      <c r="VMD506" s="46"/>
      <c r="VME506" s="46"/>
      <c r="VMF506" s="46"/>
      <c r="VMG506" s="46"/>
      <c r="VMH506" s="46"/>
      <c r="VMI506" s="46"/>
      <c r="VMJ506" s="46"/>
      <c r="VMK506" s="46"/>
      <c r="VML506" s="46"/>
      <c r="VMM506" s="46"/>
      <c r="VMN506" s="46"/>
      <c r="VMO506" s="46"/>
      <c r="VMP506" s="46"/>
      <c r="VMQ506" s="46"/>
      <c r="VMR506" s="46"/>
      <c r="VMS506" s="46"/>
      <c r="VMT506" s="46"/>
      <c r="VMU506" s="46"/>
      <c r="VMV506" s="46"/>
      <c r="VMW506" s="46"/>
      <c r="VMX506" s="46"/>
      <c r="VMY506" s="46"/>
      <c r="VMZ506" s="46"/>
      <c r="VNA506" s="46"/>
      <c r="VNB506" s="46"/>
      <c r="VNC506" s="46"/>
      <c r="VND506" s="46"/>
      <c r="VNE506" s="46"/>
      <c r="VNF506" s="46"/>
      <c r="VNG506" s="46"/>
      <c r="VNH506" s="46"/>
      <c r="VNI506" s="46"/>
      <c r="VNJ506" s="46"/>
      <c r="VNK506" s="46"/>
      <c r="VNL506" s="46"/>
      <c r="VNM506" s="46"/>
      <c r="VNN506" s="46"/>
      <c r="VNO506" s="46"/>
      <c r="VNP506" s="46"/>
      <c r="VNQ506" s="46"/>
      <c r="VNR506" s="46"/>
      <c r="VNS506" s="46"/>
      <c r="VNT506" s="46"/>
      <c r="VNU506" s="46"/>
      <c r="VNV506" s="46"/>
      <c r="VNW506" s="46"/>
      <c r="VNX506" s="46"/>
      <c r="VNY506" s="46"/>
      <c r="VNZ506" s="46"/>
      <c r="VOA506" s="46"/>
      <c r="VOB506" s="46"/>
      <c r="VOC506" s="46"/>
      <c r="VOD506" s="46"/>
      <c r="VOE506" s="46"/>
      <c r="VOF506" s="46"/>
      <c r="VOG506" s="46"/>
      <c r="VOH506" s="46"/>
      <c r="VOI506" s="46"/>
      <c r="VOJ506" s="46"/>
      <c r="VOK506" s="46"/>
      <c r="VOL506" s="46"/>
      <c r="VOM506" s="46"/>
      <c r="VON506" s="46"/>
      <c r="VOO506" s="46"/>
      <c r="VOP506" s="46"/>
      <c r="VOQ506" s="46"/>
      <c r="VOR506" s="46"/>
      <c r="VOS506" s="46"/>
      <c r="VOT506" s="46"/>
      <c r="VOU506" s="46"/>
      <c r="VOV506" s="46"/>
      <c r="VOW506" s="46"/>
      <c r="VOX506" s="46"/>
      <c r="VOY506" s="46"/>
      <c r="VOZ506" s="46"/>
      <c r="VPA506" s="46"/>
      <c r="VPB506" s="46"/>
      <c r="VPC506" s="46"/>
      <c r="VPD506" s="46"/>
      <c r="VPE506" s="46"/>
      <c r="VPF506" s="46"/>
      <c r="VPG506" s="46"/>
      <c r="VPH506" s="46"/>
      <c r="VPI506" s="46"/>
      <c r="VPJ506" s="46"/>
      <c r="VPK506" s="46"/>
      <c r="VPL506" s="46"/>
      <c r="VPM506" s="46"/>
      <c r="VPN506" s="46"/>
      <c r="VPO506" s="46"/>
      <c r="VPP506" s="46"/>
      <c r="VPQ506" s="46"/>
      <c r="VPR506" s="46"/>
      <c r="VPS506" s="46"/>
      <c r="VPT506" s="46"/>
      <c r="VPU506" s="46"/>
      <c r="VPV506" s="46"/>
      <c r="VPW506" s="46"/>
      <c r="VPX506" s="46"/>
      <c r="VPY506" s="46"/>
      <c r="VPZ506" s="46"/>
      <c r="VQA506" s="46"/>
      <c r="VQB506" s="46"/>
      <c r="VQC506" s="46"/>
      <c r="VQD506" s="46"/>
      <c r="VQE506" s="46"/>
      <c r="VQF506" s="46"/>
      <c r="VQG506" s="46"/>
      <c r="VQH506" s="46"/>
      <c r="VQI506" s="46"/>
      <c r="VQJ506" s="46"/>
      <c r="VQK506" s="46"/>
      <c r="VQL506" s="46"/>
      <c r="VQM506" s="46"/>
      <c r="VQN506" s="46"/>
      <c r="VQO506" s="46"/>
      <c r="VQP506" s="46"/>
      <c r="VQQ506" s="46"/>
      <c r="VQR506" s="46"/>
      <c r="VQS506" s="46"/>
      <c r="VQT506" s="46"/>
      <c r="VQU506" s="46"/>
      <c r="VQV506" s="46"/>
      <c r="VQW506" s="46"/>
      <c r="VQX506" s="46"/>
      <c r="VQY506" s="46"/>
      <c r="VQZ506" s="46"/>
      <c r="VRA506" s="46"/>
      <c r="VRB506" s="46"/>
      <c r="VRC506" s="46"/>
      <c r="VRD506" s="46"/>
      <c r="VRE506" s="46"/>
      <c r="VRF506" s="46"/>
      <c r="VRG506" s="46"/>
      <c r="VRH506" s="46"/>
      <c r="VRI506" s="46"/>
      <c r="VRJ506" s="46"/>
      <c r="VRK506" s="46"/>
      <c r="VRL506" s="46"/>
      <c r="VRM506" s="46"/>
      <c r="VRN506" s="46"/>
      <c r="VRO506" s="46"/>
      <c r="VRQ506" s="46"/>
      <c r="VRS506" s="46"/>
      <c r="VRT506" s="46"/>
      <c r="VRU506" s="46"/>
      <c r="VRV506" s="46"/>
      <c r="VRW506" s="46"/>
      <c r="VRX506" s="46"/>
      <c r="VRY506" s="46"/>
      <c r="VRZ506" s="46"/>
      <c r="VSE506" s="46"/>
      <c r="VSF506" s="46"/>
      <c r="VSG506" s="46"/>
      <c r="VSH506" s="46"/>
      <c r="VSI506" s="46"/>
      <c r="VSJ506" s="46"/>
      <c r="VSK506" s="46"/>
      <c r="VSL506" s="46"/>
      <c r="VSM506" s="46"/>
      <c r="VSN506" s="46"/>
      <c r="VSO506" s="46"/>
      <c r="VSP506" s="46"/>
      <c r="VSQ506" s="46"/>
      <c r="VSR506" s="46"/>
      <c r="VSS506" s="46"/>
      <c r="VST506" s="46"/>
      <c r="VSU506" s="46"/>
      <c r="VSV506" s="46"/>
      <c r="VSW506" s="46"/>
      <c r="VSX506" s="46"/>
      <c r="VSY506" s="46"/>
      <c r="VSZ506" s="46"/>
      <c r="VTA506" s="46"/>
      <c r="VTB506" s="46"/>
      <c r="VTC506" s="46"/>
      <c r="VTD506" s="46"/>
      <c r="VTE506" s="46"/>
      <c r="VTF506" s="46"/>
      <c r="VTG506" s="46"/>
      <c r="VTH506" s="46"/>
      <c r="VTI506" s="46"/>
      <c r="VTJ506" s="46"/>
      <c r="VTK506" s="46"/>
      <c r="VTL506" s="46"/>
      <c r="VTM506" s="46"/>
      <c r="VTN506" s="46"/>
      <c r="VTO506" s="46"/>
      <c r="VTP506" s="46"/>
      <c r="VTQ506" s="46"/>
      <c r="VTR506" s="46"/>
      <c r="VTS506" s="46"/>
      <c r="VTT506" s="46"/>
      <c r="VTU506" s="46"/>
      <c r="VTV506" s="46"/>
      <c r="VTW506" s="46"/>
      <c r="VTX506" s="46"/>
      <c r="VTY506" s="46"/>
      <c r="VTZ506" s="46"/>
      <c r="VUA506" s="46"/>
      <c r="VUB506" s="46"/>
      <c r="VUC506" s="46"/>
      <c r="VUD506" s="46"/>
      <c r="VUE506" s="46"/>
      <c r="VUF506" s="46"/>
      <c r="VUG506" s="46"/>
      <c r="VUH506" s="46"/>
      <c r="VUI506" s="46"/>
      <c r="VUJ506" s="46"/>
      <c r="VUK506" s="46"/>
      <c r="VUL506" s="46"/>
      <c r="VUM506" s="46"/>
      <c r="VUN506" s="46"/>
      <c r="VUO506" s="46"/>
      <c r="VUP506" s="46"/>
      <c r="VUQ506" s="46"/>
      <c r="VUR506" s="46"/>
      <c r="VUS506" s="46"/>
      <c r="VUT506" s="46"/>
      <c r="VUU506" s="46"/>
      <c r="VUV506" s="46"/>
      <c r="VUW506" s="46"/>
      <c r="VUX506" s="46"/>
      <c r="VUY506" s="46"/>
      <c r="VUZ506" s="46"/>
      <c r="VVA506" s="46"/>
      <c r="VVB506" s="46"/>
      <c r="VVC506" s="46"/>
      <c r="VVD506" s="46"/>
      <c r="VVE506" s="46"/>
      <c r="VVF506" s="46"/>
      <c r="VVG506" s="46"/>
      <c r="VVH506" s="46"/>
      <c r="VVI506" s="46"/>
      <c r="VVJ506" s="46"/>
      <c r="VVK506" s="46"/>
      <c r="VVL506" s="46"/>
      <c r="VVM506" s="46"/>
      <c r="VVN506" s="46"/>
      <c r="VVO506" s="46"/>
      <c r="VVP506" s="46"/>
      <c r="VVQ506" s="46"/>
      <c r="VVR506" s="46"/>
      <c r="VVS506" s="46"/>
      <c r="VVT506" s="46"/>
      <c r="VVU506" s="46"/>
      <c r="VVV506" s="46"/>
      <c r="VVW506" s="46"/>
      <c r="VVX506" s="46"/>
      <c r="VVY506" s="46"/>
      <c r="VVZ506" s="46"/>
      <c r="VWA506" s="46"/>
      <c r="VWB506" s="46"/>
      <c r="VWC506" s="46"/>
      <c r="VWD506" s="46"/>
      <c r="VWE506" s="46"/>
      <c r="VWF506" s="46"/>
      <c r="VWG506" s="46"/>
      <c r="VWH506" s="46"/>
      <c r="VWI506" s="46"/>
      <c r="VWJ506" s="46"/>
      <c r="VWK506" s="46"/>
      <c r="VWL506" s="46"/>
      <c r="VWM506" s="46"/>
      <c r="VWN506" s="46"/>
      <c r="VWO506" s="46"/>
      <c r="VWP506" s="46"/>
      <c r="VWQ506" s="46"/>
      <c r="VWR506" s="46"/>
      <c r="VWS506" s="46"/>
      <c r="VWT506" s="46"/>
      <c r="VWU506" s="46"/>
      <c r="VWV506" s="46"/>
      <c r="VWW506" s="46"/>
      <c r="VWX506" s="46"/>
      <c r="VWY506" s="46"/>
      <c r="VWZ506" s="46"/>
      <c r="VXA506" s="46"/>
      <c r="VXB506" s="46"/>
      <c r="VXC506" s="46"/>
      <c r="VXD506" s="46"/>
      <c r="VXE506" s="46"/>
      <c r="VXF506" s="46"/>
      <c r="VXG506" s="46"/>
      <c r="VXH506" s="46"/>
      <c r="VXI506" s="46"/>
      <c r="VXJ506" s="46"/>
      <c r="VXK506" s="46"/>
      <c r="VXL506" s="46"/>
      <c r="VXM506" s="46"/>
      <c r="VXN506" s="46"/>
      <c r="VXO506" s="46"/>
      <c r="VXP506" s="46"/>
      <c r="VXQ506" s="46"/>
      <c r="VXR506" s="46"/>
      <c r="VXS506" s="46"/>
      <c r="VXT506" s="46"/>
      <c r="VXU506" s="46"/>
      <c r="VXV506" s="46"/>
      <c r="VXW506" s="46"/>
      <c r="VXX506" s="46"/>
      <c r="VXY506" s="46"/>
      <c r="VXZ506" s="46"/>
      <c r="VYA506" s="46"/>
      <c r="VYB506" s="46"/>
      <c r="VYC506" s="46"/>
      <c r="VYD506" s="46"/>
      <c r="VYE506" s="46"/>
      <c r="VYF506" s="46"/>
      <c r="VYG506" s="46"/>
      <c r="VYH506" s="46"/>
      <c r="VYI506" s="46"/>
      <c r="VYJ506" s="46"/>
      <c r="VYK506" s="46"/>
      <c r="VYL506" s="46"/>
      <c r="VYM506" s="46"/>
      <c r="VYN506" s="46"/>
      <c r="VYO506" s="46"/>
      <c r="VYP506" s="46"/>
      <c r="VYQ506" s="46"/>
      <c r="VYR506" s="46"/>
      <c r="VYS506" s="46"/>
      <c r="VYT506" s="46"/>
      <c r="VYU506" s="46"/>
      <c r="VYV506" s="46"/>
      <c r="VYW506" s="46"/>
      <c r="VYX506" s="46"/>
      <c r="VYY506" s="46"/>
      <c r="VYZ506" s="46"/>
      <c r="VZA506" s="46"/>
      <c r="VZB506" s="46"/>
      <c r="VZC506" s="46"/>
      <c r="VZD506" s="46"/>
      <c r="VZE506" s="46"/>
      <c r="VZF506" s="46"/>
      <c r="VZG506" s="46"/>
      <c r="VZH506" s="46"/>
      <c r="VZI506" s="46"/>
      <c r="VZJ506" s="46"/>
      <c r="VZK506" s="46"/>
      <c r="VZL506" s="46"/>
      <c r="VZM506" s="46"/>
      <c r="VZN506" s="46"/>
      <c r="VZO506" s="46"/>
      <c r="VZP506" s="46"/>
      <c r="VZQ506" s="46"/>
      <c r="VZR506" s="46"/>
      <c r="VZS506" s="46"/>
      <c r="VZT506" s="46"/>
      <c r="VZU506" s="46"/>
      <c r="VZV506" s="46"/>
      <c r="VZW506" s="46"/>
      <c r="VZX506" s="46"/>
      <c r="VZY506" s="46"/>
      <c r="VZZ506" s="46"/>
      <c r="WAA506" s="46"/>
      <c r="WAB506" s="46"/>
      <c r="WAC506" s="46"/>
      <c r="WAD506" s="46"/>
      <c r="WAE506" s="46"/>
      <c r="WAF506" s="46"/>
      <c r="WAG506" s="46"/>
      <c r="WAH506" s="46"/>
      <c r="WAI506" s="46"/>
      <c r="WAJ506" s="46"/>
      <c r="WAK506" s="46"/>
      <c r="WAL506" s="46"/>
      <c r="WAM506" s="46"/>
      <c r="WAN506" s="46"/>
      <c r="WAO506" s="46"/>
      <c r="WAP506" s="46"/>
      <c r="WAQ506" s="46"/>
      <c r="WAR506" s="46"/>
      <c r="WAS506" s="46"/>
      <c r="WAT506" s="46"/>
      <c r="WAU506" s="46"/>
      <c r="WAV506" s="46"/>
      <c r="WAW506" s="46"/>
      <c r="WAX506" s="46"/>
      <c r="WAY506" s="46"/>
      <c r="WAZ506" s="46"/>
      <c r="WBA506" s="46"/>
      <c r="WBB506" s="46"/>
      <c r="WBC506" s="46"/>
      <c r="WBD506" s="46"/>
      <c r="WBE506" s="46"/>
      <c r="WBF506" s="46"/>
      <c r="WBG506" s="46"/>
      <c r="WBH506" s="46"/>
      <c r="WBI506" s="46"/>
      <c r="WBJ506" s="46"/>
      <c r="WBK506" s="46"/>
      <c r="WBM506" s="46"/>
      <c r="WBO506" s="46"/>
      <c r="WBP506" s="46"/>
      <c r="WBQ506" s="46"/>
      <c r="WBR506" s="46"/>
      <c r="WBS506" s="46"/>
      <c r="WBT506" s="46"/>
      <c r="WBU506" s="46"/>
      <c r="WBV506" s="46"/>
      <c r="WCA506" s="46"/>
      <c r="WCB506" s="46"/>
      <c r="WCC506" s="46"/>
      <c r="WCD506" s="46"/>
      <c r="WCE506" s="46"/>
      <c r="WCF506" s="46"/>
      <c r="WCG506" s="46"/>
      <c r="WCH506" s="46"/>
      <c r="WCI506" s="46"/>
      <c r="WCJ506" s="46"/>
      <c r="WCK506" s="46"/>
      <c r="WCL506" s="46"/>
      <c r="WCM506" s="46"/>
      <c r="WCN506" s="46"/>
      <c r="WCO506" s="46"/>
      <c r="WCP506" s="46"/>
      <c r="WCQ506" s="46"/>
      <c r="WCR506" s="46"/>
      <c r="WCS506" s="46"/>
      <c r="WCT506" s="46"/>
      <c r="WCU506" s="46"/>
      <c r="WCV506" s="46"/>
      <c r="WCW506" s="46"/>
      <c r="WCX506" s="46"/>
      <c r="WCY506" s="46"/>
      <c r="WCZ506" s="46"/>
      <c r="WDA506" s="46"/>
      <c r="WDB506" s="46"/>
      <c r="WDC506" s="46"/>
      <c r="WDD506" s="46"/>
      <c r="WDE506" s="46"/>
      <c r="WDF506" s="46"/>
      <c r="WDG506" s="46"/>
      <c r="WDH506" s="46"/>
      <c r="WDI506" s="46"/>
      <c r="WDJ506" s="46"/>
      <c r="WDK506" s="46"/>
      <c r="WDL506" s="46"/>
      <c r="WDM506" s="46"/>
      <c r="WDN506" s="46"/>
      <c r="WDO506" s="46"/>
      <c r="WDP506" s="46"/>
      <c r="WDQ506" s="46"/>
      <c r="WDR506" s="46"/>
      <c r="WDS506" s="46"/>
      <c r="WDT506" s="46"/>
      <c r="WDU506" s="46"/>
      <c r="WDV506" s="46"/>
      <c r="WDW506" s="46"/>
      <c r="WDX506" s="46"/>
      <c r="WDY506" s="46"/>
      <c r="WDZ506" s="46"/>
      <c r="WEA506" s="46"/>
      <c r="WEB506" s="46"/>
      <c r="WEC506" s="46"/>
      <c r="WED506" s="46"/>
      <c r="WEE506" s="46"/>
      <c r="WEF506" s="46"/>
      <c r="WEG506" s="46"/>
      <c r="WEH506" s="46"/>
      <c r="WEI506" s="46"/>
      <c r="WEJ506" s="46"/>
      <c r="WEK506" s="46"/>
      <c r="WEL506" s="46"/>
      <c r="WEM506" s="46"/>
      <c r="WEN506" s="46"/>
      <c r="WEO506" s="46"/>
      <c r="WEP506" s="46"/>
      <c r="WEQ506" s="46"/>
      <c r="WER506" s="46"/>
      <c r="WES506" s="46"/>
      <c r="WET506" s="46"/>
      <c r="WEU506" s="46"/>
      <c r="WEV506" s="46"/>
      <c r="WEW506" s="46"/>
      <c r="WEX506" s="46"/>
      <c r="WEY506" s="46"/>
      <c r="WEZ506" s="46"/>
      <c r="WFA506" s="46"/>
      <c r="WFB506" s="46"/>
      <c r="WFC506" s="46"/>
      <c r="WFD506" s="46"/>
      <c r="WFE506" s="46"/>
      <c r="WFF506" s="46"/>
      <c r="WFG506" s="46"/>
      <c r="WFH506" s="46"/>
      <c r="WFI506" s="46"/>
      <c r="WFJ506" s="46"/>
      <c r="WFK506" s="46"/>
      <c r="WFL506" s="46"/>
      <c r="WFM506" s="46"/>
      <c r="WFN506" s="46"/>
      <c r="WFO506" s="46"/>
      <c r="WFP506" s="46"/>
      <c r="WFQ506" s="46"/>
      <c r="WFR506" s="46"/>
      <c r="WFS506" s="46"/>
      <c r="WFT506" s="46"/>
      <c r="WFU506" s="46"/>
      <c r="WFV506" s="46"/>
      <c r="WFW506" s="46"/>
      <c r="WFX506" s="46"/>
      <c r="WFY506" s="46"/>
      <c r="WFZ506" s="46"/>
      <c r="WGA506" s="46"/>
      <c r="WGB506" s="46"/>
      <c r="WGC506" s="46"/>
      <c r="WGD506" s="46"/>
      <c r="WGE506" s="46"/>
      <c r="WGF506" s="46"/>
      <c r="WGG506" s="46"/>
      <c r="WGH506" s="46"/>
      <c r="WGI506" s="46"/>
      <c r="WGJ506" s="46"/>
      <c r="WGK506" s="46"/>
      <c r="WGL506" s="46"/>
      <c r="WGM506" s="46"/>
      <c r="WGN506" s="46"/>
      <c r="WGO506" s="46"/>
      <c r="WGP506" s="46"/>
      <c r="WGQ506" s="46"/>
      <c r="WGR506" s="46"/>
      <c r="WGS506" s="46"/>
      <c r="WGT506" s="46"/>
      <c r="WGU506" s="46"/>
      <c r="WGV506" s="46"/>
      <c r="WGW506" s="46"/>
      <c r="WGX506" s="46"/>
      <c r="WGY506" s="46"/>
      <c r="WGZ506" s="46"/>
      <c r="WHA506" s="46"/>
      <c r="WHB506" s="46"/>
      <c r="WHC506" s="46"/>
      <c r="WHD506" s="46"/>
      <c r="WHE506" s="46"/>
      <c r="WHF506" s="46"/>
      <c r="WHG506" s="46"/>
      <c r="WHH506" s="46"/>
      <c r="WHI506" s="46"/>
      <c r="WHJ506" s="46"/>
      <c r="WHK506" s="46"/>
      <c r="WHL506" s="46"/>
      <c r="WHM506" s="46"/>
      <c r="WHN506" s="46"/>
      <c r="WHO506" s="46"/>
      <c r="WHP506" s="46"/>
      <c r="WHQ506" s="46"/>
      <c r="WHR506" s="46"/>
      <c r="WHS506" s="46"/>
      <c r="WHT506" s="46"/>
      <c r="WHU506" s="46"/>
      <c r="WHV506" s="46"/>
      <c r="WHW506" s="46"/>
      <c r="WHX506" s="46"/>
      <c r="WHY506" s="46"/>
      <c r="WHZ506" s="46"/>
      <c r="WIA506" s="46"/>
      <c r="WIB506" s="46"/>
      <c r="WIC506" s="46"/>
      <c r="WID506" s="46"/>
      <c r="WIE506" s="46"/>
      <c r="WIF506" s="46"/>
      <c r="WIG506" s="46"/>
      <c r="WIH506" s="46"/>
      <c r="WII506" s="46"/>
      <c r="WIJ506" s="46"/>
      <c r="WIK506" s="46"/>
      <c r="WIL506" s="46"/>
      <c r="WIM506" s="46"/>
      <c r="WIN506" s="46"/>
      <c r="WIO506" s="46"/>
      <c r="WIP506" s="46"/>
      <c r="WIQ506" s="46"/>
      <c r="WIR506" s="46"/>
      <c r="WIS506" s="46"/>
      <c r="WIT506" s="46"/>
      <c r="WIU506" s="46"/>
      <c r="WIV506" s="46"/>
      <c r="WIW506" s="46"/>
      <c r="WIX506" s="46"/>
      <c r="WIY506" s="46"/>
      <c r="WIZ506" s="46"/>
      <c r="WJA506" s="46"/>
      <c r="WJB506" s="46"/>
      <c r="WJC506" s="46"/>
      <c r="WJD506" s="46"/>
      <c r="WJE506" s="46"/>
      <c r="WJF506" s="46"/>
      <c r="WJG506" s="46"/>
      <c r="WJH506" s="46"/>
      <c r="WJI506" s="46"/>
      <c r="WJJ506" s="46"/>
      <c r="WJK506" s="46"/>
      <c r="WJL506" s="46"/>
      <c r="WJM506" s="46"/>
      <c r="WJN506" s="46"/>
      <c r="WJO506" s="46"/>
      <c r="WJP506" s="46"/>
      <c r="WJQ506" s="46"/>
      <c r="WJR506" s="46"/>
      <c r="WJS506" s="46"/>
      <c r="WJT506" s="46"/>
      <c r="WJU506" s="46"/>
      <c r="WJV506" s="46"/>
      <c r="WJW506" s="46"/>
      <c r="WJX506" s="46"/>
      <c r="WJY506" s="46"/>
      <c r="WJZ506" s="46"/>
      <c r="WKA506" s="46"/>
      <c r="WKB506" s="46"/>
      <c r="WKC506" s="46"/>
      <c r="WKD506" s="46"/>
      <c r="WKE506" s="46"/>
      <c r="WKF506" s="46"/>
      <c r="WKG506" s="46"/>
      <c r="WKH506" s="46"/>
      <c r="WKI506" s="46"/>
      <c r="WKJ506" s="46"/>
      <c r="WKK506" s="46"/>
      <c r="WKL506" s="46"/>
      <c r="WKM506" s="46"/>
      <c r="WKN506" s="46"/>
      <c r="WKO506" s="46"/>
      <c r="WKP506" s="46"/>
      <c r="WKQ506" s="46"/>
      <c r="WKR506" s="46"/>
      <c r="WKS506" s="46"/>
      <c r="WKT506" s="46"/>
      <c r="WKU506" s="46"/>
      <c r="WKV506" s="46"/>
      <c r="WKW506" s="46"/>
      <c r="WKX506" s="46"/>
      <c r="WKY506" s="46"/>
      <c r="WKZ506" s="46"/>
      <c r="WLA506" s="46"/>
      <c r="WLB506" s="46"/>
      <c r="WLC506" s="46"/>
      <c r="WLD506" s="46"/>
      <c r="WLE506" s="46"/>
      <c r="WLF506" s="46"/>
      <c r="WLG506" s="46"/>
      <c r="WLI506" s="46"/>
      <c r="WLK506" s="46"/>
      <c r="WLL506" s="46"/>
      <c r="WLM506" s="46"/>
      <c r="WLN506" s="46"/>
      <c r="WLO506" s="46"/>
      <c r="WLP506" s="46"/>
      <c r="WLQ506" s="46"/>
      <c r="WLR506" s="46"/>
      <c r="WLW506" s="46"/>
      <c r="WLX506" s="46"/>
      <c r="WLY506" s="46"/>
      <c r="WLZ506" s="46"/>
      <c r="WMA506" s="46"/>
      <c r="WMB506" s="46"/>
      <c r="WMC506" s="46"/>
      <c r="WMD506" s="46"/>
      <c r="WME506" s="46"/>
      <c r="WMF506" s="46"/>
      <c r="WMG506" s="46"/>
      <c r="WMH506" s="46"/>
      <c r="WMI506" s="46"/>
      <c r="WMJ506" s="46"/>
      <c r="WMK506" s="46"/>
      <c r="WML506" s="46"/>
      <c r="WMM506" s="46"/>
      <c r="WMN506" s="46"/>
      <c r="WMO506" s="46"/>
      <c r="WMP506" s="46"/>
      <c r="WMQ506" s="46"/>
      <c r="WMR506" s="46"/>
      <c r="WMS506" s="46"/>
      <c r="WMT506" s="46"/>
      <c r="WMU506" s="46"/>
      <c r="WMV506" s="46"/>
      <c r="WMW506" s="46"/>
      <c r="WMX506" s="46"/>
      <c r="WMY506" s="46"/>
      <c r="WMZ506" s="46"/>
      <c r="WNA506" s="46"/>
      <c r="WNB506" s="46"/>
      <c r="WNC506" s="46"/>
      <c r="WND506" s="46"/>
      <c r="WNE506" s="46"/>
      <c r="WNF506" s="46"/>
      <c r="WNG506" s="46"/>
      <c r="WNH506" s="46"/>
      <c r="WNI506" s="46"/>
      <c r="WNJ506" s="46"/>
      <c r="WNK506" s="46"/>
      <c r="WNL506" s="46"/>
      <c r="WNM506" s="46"/>
      <c r="WNN506" s="46"/>
      <c r="WNO506" s="46"/>
      <c r="WNP506" s="46"/>
      <c r="WNQ506" s="46"/>
      <c r="WNR506" s="46"/>
      <c r="WNS506" s="46"/>
      <c r="WNT506" s="46"/>
      <c r="WNU506" s="46"/>
      <c r="WNV506" s="46"/>
      <c r="WNW506" s="46"/>
      <c r="WNX506" s="46"/>
      <c r="WNY506" s="46"/>
      <c r="WNZ506" s="46"/>
      <c r="WOA506" s="46"/>
      <c r="WOB506" s="46"/>
      <c r="WOC506" s="46"/>
      <c r="WOD506" s="46"/>
      <c r="WOE506" s="46"/>
      <c r="WOF506" s="46"/>
      <c r="WOG506" s="46"/>
      <c r="WOH506" s="46"/>
      <c r="WOI506" s="46"/>
      <c r="WOJ506" s="46"/>
      <c r="WOK506" s="46"/>
      <c r="WOL506" s="46"/>
      <c r="WOM506" s="46"/>
      <c r="WON506" s="46"/>
      <c r="WOO506" s="46"/>
      <c r="WOP506" s="46"/>
      <c r="WOQ506" s="46"/>
      <c r="WOR506" s="46"/>
      <c r="WOS506" s="46"/>
      <c r="WOT506" s="46"/>
      <c r="WOU506" s="46"/>
      <c r="WOV506" s="46"/>
      <c r="WOW506" s="46"/>
      <c r="WOX506" s="46"/>
      <c r="WOY506" s="46"/>
      <c r="WOZ506" s="46"/>
      <c r="WPA506" s="46"/>
      <c r="WPB506" s="46"/>
      <c r="WPC506" s="46"/>
      <c r="WPD506" s="46"/>
      <c r="WPE506" s="46"/>
      <c r="WPF506" s="46"/>
      <c r="WPG506" s="46"/>
      <c r="WPH506" s="46"/>
      <c r="WPI506" s="46"/>
      <c r="WPJ506" s="46"/>
      <c r="WPK506" s="46"/>
      <c r="WPL506" s="46"/>
      <c r="WPM506" s="46"/>
      <c r="WPN506" s="46"/>
      <c r="WPO506" s="46"/>
      <c r="WPP506" s="46"/>
      <c r="WPQ506" s="46"/>
      <c r="WPR506" s="46"/>
      <c r="WPS506" s="46"/>
      <c r="WPT506" s="46"/>
      <c r="WPU506" s="46"/>
      <c r="WPV506" s="46"/>
      <c r="WPW506" s="46"/>
      <c r="WPX506" s="46"/>
      <c r="WPY506" s="46"/>
      <c r="WPZ506" s="46"/>
      <c r="WQA506" s="46"/>
      <c r="WQB506" s="46"/>
      <c r="WQC506" s="46"/>
      <c r="WQD506" s="46"/>
      <c r="WQE506" s="46"/>
      <c r="WQF506" s="46"/>
      <c r="WQG506" s="46"/>
      <c r="WQH506" s="46"/>
      <c r="WQI506" s="46"/>
      <c r="WQJ506" s="46"/>
      <c r="WQK506" s="46"/>
      <c r="WQL506" s="46"/>
      <c r="WQM506" s="46"/>
      <c r="WQN506" s="46"/>
      <c r="WQO506" s="46"/>
      <c r="WQP506" s="46"/>
      <c r="WQQ506" s="46"/>
      <c r="WQR506" s="46"/>
      <c r="WQS506" s="46"/>
      <c r="WQT506" s="46"/>
      <c r="WQU506" s="46"/>
      <c r="WQV506" s="46"/>
      <c r="WQW506" s="46"/>
      <c r="WQX506" s="46"/>
      <c r="WQY506" s="46"/>
      <c r="WQZ506" s="46"/>
      <c r="WRA506" s="46"/>
      <c r="WRB506" s="46"/>
      <c r="WRC506" s="46"/>
      <c r="WRD506" s="46"/>
      <c r="WRE506" s="46"/>
      <c r="WRF506" s="46"/>
      <c r="WRG506" s="46"/>
      <c r="WRH506" s="46"/>
      <c r="WRI506" s="46"/>
      <c r="WRJ506" s="46"/>
      <c r="WRK506" s="46"/>
      <c r="WRL506" s="46"/>
      <c r="WRM506" s="46"/>
      <c r="WRN506" s="46"/>
      <c r="WRO506" s="46"/>
      <c r="WRP506" s="46"/>
      <c r="WRQ506" s="46"/>
      <c r="WRR506" s="46"/>
      <c r="WRS506" s="46"/>
      <c r="WRT506" s="46"/>
      <c r="WRU506" s="46"/>
      <c r="WRV506" s="46"/>
      <c r="WRW506" s="46"/>
      <c r="WRX506" s="46"/>
      <c r="WRY506" s="46"/>
      <c r="WRZ506" s="46"/>
      <c r="WSA506" s="46"/>
      <c r="WSB506" s="46"/>
      <c r="WSC506" s="46"/>
      <c r="WSD506" s="46"/>
      <c r="WSE506" s="46"/>
      <c r="WSF506" s="46"/>
      <c r="WSG506" s="46"/>
      <c r="WSH506" s="46"/>
      <c r="WSI506" s="46"/>
      <c r="WSJ506" s="46"/>
      <c r="WSK506" s="46"/>
      <c r="WSL506" s="46"/>
      <c r="WSM506" s="46"/>
      <c r="WSN506" s="46"/>
      <c r="WSO506" s="46"/>
      <c r="WSP506" s="46"/>
      <c r="WSQ506" s="46"/>
      <c r="WSR506" s="46"/>
      <c r="WSS506" s="46"/>
      <c r="WST506" s="46"/>
      <c r="WSU506" s="46"/>
      <c r="WSV506" s="46"/>
      <c r="WSW506" s="46"/>
      <c r="WSX506" s="46"/>
      <c r="WSY506" s="46"/>
      <c r="WSZ506" s="46"/>
      <c r="WTA506" s="46"/>
      <c r="WTB506" s="46"/>
      <c r="WTC506" s="46"/>
      <c r="WTD506" s="46"/>
      <c r="WTE506" s="46"/>
      <c r="WTF506" s="46"/>
      <c r="WTG506" s="46"/>
      <c r="WTH506" s="46"/>
      <c r="WTI506" s="46"/>
      <c r="WTJ506" s="46"/>
      <c r="WTK506" s="46"/>
      <c r="WTL506" s="46"/>
      <c r="WTM506" s="46"/>
      <c r="WTN506" s="46"/>
      <c r="WTO506" s="46"/>
      <c r="WTP506" s="46"/>
      <c r="WTQ506" s="46"/>
      <c r="WTR506" s="46"/>
      <c r="WTS506" s="46"/>
      <c r="WTT506" s="46"/>
      <c r="WTU506" s="46"/>
      <c r="WTV506" s="46"/>
      <c r="WTW506" s="46"/>
      <c r="WTX506" s="46"/>
      <c r="WTY506" s="46"/>
      <c r="WTZ506" s="46"/>
      <c r="WUA506" s="46"/>
      <c r="WUB506" s="46"/>
      <c r="WUC506" s="46"/>
      <c r="WUD506" s="46"/>
      <c r="WUE506" s="46"/>
      <c r="WUF506" s="46"/>
      <c r="WUG506" s="46"/>
      <c r="WUH506" s="46"/>
      <c r="WUI506" s="46"/>
      <c r="WUJ506" s="46"/>
      <c r="WUK506" s="46"/>
      <c r="WUL506" s="46"/>
      <c r="WUM506" s="46"/>
      <c r="WUN506" s="46"/>
      <c r="WUO506" s="46"/>
      <c r="WUP506" s="46"/>
      <c r="WUQ506" s="46"/>
      <c r="WUR506" s="46"/>
      <c r="WUS506" s="46"/>
      <c r="WUT506" s="46"/>
      <c r="WUU506" s="46"/>
      <c r="WUV506" s="46"/>
      <c r="WUW506" s="46"/>
      <c r="WUX506" s="46"/>
      <c r="WUY506" s="46"/>
      <c r="WUZ506" s="46"/>
      <c r="WVA506" s="46"/>
      <c r="WVB506" s="46"/>
      <c r="WVC506" s="46"/>
      <c r="WVE506" s="46"/>
      <c r="WVG506" s="46"/>
      <c r="WVH506" s="46"/>
      <c r="WVI506" s="46"/>
      <c r="WVJ506" s="46"/>
      <c r="WVK506" s="46"/>
      <c r="WVL506" s="46"/>
      <c r="WVM506" s="46"/>
      <c r="WVN506" s="46"/>
      <c r="WVS506" s="46"/>
      <c r="WVT506" s="46"/>
      <c r="WVU506" s="46"/>
      <c r="WVV506" s="46"/>
      <c r="WVW506" s="46"/>
      <c r="WVX506" s="46"/>
      <c r="WVY506" s="46"/>
      <c r="WVZ506" s="46"/>
      <c r="WWA506" s="46"/>
      <c r="WWB506" s="46"/>
      <c r="WWC506" s="46"/>
      <c r="WWD506" s="46"/>
      <c r="WWE506" s="46"/>
      <c r="WWF506" s="46"/>
      <c r="WWG506" s="46"/>
      <c r="WWH506" s="46"/>
      <c r="WWI506" s="46"/>
      <c r="WWJ506" s="46"/>
      <c r="WWK506" s="46"/>
      <c r="WWL506" s="46"/>
      <c r="WWM506" s="46"/>
      <c r="WWN506" s="46"/>
      <c r="WWO506" s="46"/>
      <c r="WWP506" s="46"/>
      <c r="WWQ506" s="46"/>
      <c r="WWR506" s="46"/>
      <c r="WWS506" s="46"/>
      <c r="WWT506" s="46"/>
      <c r="WWU506" s="46"/>
      <c r="WWV506" s="46"/>
      <c r="WWW506" s="46"/>
      <c r="WWX506" s="46"/>
      <c r="WWY506" s="46"/>
      <c r="WWZ506" s="46"/>
      <c r="WXA506" s="46"/>
      <c r="WXB506" s="46"/>
      <c r="WXC506" s="46"/>
      <c r="WXD506" s="46"/>
      <c r="WXE506" s="46"/>
      <c r="WXF506" s="46"/>
      <c r="WXG506" s="46"/>
      <c r="WXH506" s="46"/>
      <c r="WXI506" s="46"/>
      <c r="WXJ506" s="46"/>
      <c r="WXK506" s="46"/>
      <c r="WXL506" s="46"/>
      <c r="WXM506" s="46"/>
      <c r="WXN506" s="46"/>
      <c r="WXO506" s="46"/>
      <c r="WXP506" s="46"/>
      <c r="WXQ506" s="46"/>
      <c r="WXR506" s="46"/>
      <c r="WXS506" s="46"/>
      <c r="WXT506" s="46"/>
      <c r="WXU506" s="46"/>
      <c r="WXV506" s="46"/>
      <c r="WXW506" s="46"/>
      <c r="WXX506" s="46"/>
      <c r="WXY506" s="46"/>
      <c r="WXZ506" s="46"/>
      <c r="WYA506" s="46"/>
      <c r="WYB506" s="46"/>
      <c r="WYC506" s="46"/>
      <c r="WYD506" s="46"/>
      <c r="WYE506" s="46"/>
      <c r="WYF506" s="46"/>
      <c r="WYG506" s="46"/>
      <c r="WYH506" s="46"/>
      <c r="WYI506" s="46"/>
      <c r="WYJ506" s="46"/>
      <c r="WYK506" s="46"/>
      <c r="WYL506" s="46"/>
      <c r="WYM506" s="46"/>
      <c r="WYN506" s="46"/>
      <c r="WYO506" s="46"/>
      <c r="WYP506" s="46"/>
      <c r="WYQ506" s="46"/>
      <c r="WYR506" s="46"/>
      <c r="WYS506" s="46"/>
      <c r="WYT506" s="46"/>
      <c r="WYU506" s="46"/>
      <c r="WYV506" s="46"/>
      <c r="WYW506" s="46"/>
      <c r="WYX506" s="46"/>
      <c r="WYY506" s="46"/>
      <c r="WYZ506" s="46"/>
      <c r="WZA506" s="46"/>
      <c r="WZB506" s="46"/>
      <c r="WZC506" s="46"/>
      <c r="WZD506" s="46"/>
      <c r="WZE506" s="46"/>
      <c r="WZF506" s="46"/>
      <c r="WZG506" s="46"/>
      <c r="WZH506" s="46"/>
      <c r="WZI506" s="46"/>
      <c r="WZJ506" s="46"/>
      <c r="WZK506" s="46"/>
      <c r="WZL506" s="46"/>
      <c r="WZM506" s="46"/>
      <c r="WZN506" s="46"/>
      <c r="WZO506" s="46"/>
      <c r="WZP506" s="46"/>
      <c r="WZQ506" s="46"/>
      <c r="WZR506" s="46"/>
      <c r="WZS506" s="46"/>
      <c r="WZT506" s="46"/>
      <c r="WZU506" s="46"/>
      <c r="WZV506" s="46"/>
      <c r="WZW506" s="46"/>
      <c r="WZX506" s="46"/>
      <c r="WZY506" s="46"/>
      <c r="WZZ506" s="46"/>
      <c r="XAA506" s="46"/>
      <c r="XAB506" s="46"/>
      <c r="XAC506" s="46"/>
      <c r="XAD506" s="46"/>
      <c r="XAE506" s="46"/>
      <c r="XAF506" s="46"/>
      <c r="XAG506" s="46"/>
      <c r="XAH506" s="46"/>
      <c r="XAI506" s="46"/>
      <c r="XAJ506" s="46"/>
      <c r="XAK506" s="46"/>
      <c r="XAL506" s="46"/>
      <c r="XAM506" s="46"/>
      <c r="XAN506" s="46"/>
      <c r="XAO506" s="46"/>
      <c r="XAP506" s="46"/>
      <c r="XAQ506" s="46"/>
      <c r="XAR506" s="46"/>
      <c r="XAS506" s="46"/>
      <c r="XAT506" s="46"/>
      <c r="XAU506" s="46"/>
      <c r="XAV506" s="46"/>
      <c r="XAW506" s="46"/>
      <c r="XAX506" s="46"/>
      <c r="XAY506" s="46"/>
      <c r="XAZ506" s="46"/>
      <c r="XBA506" s="46"/>
      <c r="XBB506" s="46"/>
      <c r="XBC506" s="46"/>
      <c r="XBD506" s="46"/>
      <c r="XBE506" s="46"/>
      <c r="XBF506" s="46"/>
      <c r="XBG506" s="46"/>
      <c r="XBH506" s="46"/>
      <c r="XBI506" s="46"/>
      <c r="XBJ506" s="46"/>
      <c r="XBK506" s="46"/>
      <c r="XBL506" s="46"/>
      <c r="XBM506" s="46"/>
      <c r="XBN506" s="46"/>
      <c r="XBO506" s="46"/>
      <c r="XBP506" s="46"/>
      <c r="XBQ506" s="46"/>
      <c r="XBR506" s="46"/>
      <c r="XBS506" s="46"/>
      <c r="XBT506" s="46"/>
      <c r="XBU506" s="46"/>
      <c r="XBV506" s="46"/>
      <c r="XBW506" s="46"/>
      <c r="XBX506" s="46"/>
      <c r="XBY506" s="46"/>
      <c r="XBZ506" s="46"/>
      <c r="XCA506" s="46"/>
      <c r="XCB506" s="46"/>
      <c r="XCC506" s="46"/>
      <c r="XCD506" s="46"/>
      <c r="XCE506" s="46"/>
      <c r="XCF506" s="46"/>
      <c r="XCG506" s="46"/>
      <c r="XCH506" s="46"/>
      <c r="XCI506" s="46"/>
      <c r="XCJ506" s="46"/>
      <c r="XCK506" s="46"/>
      <c r="XCL506" s="46"/>
      <c r="XCM506" s="46"/>
      <c r="XCN506" s="46"/>
      <c r="XCO506" s="46"/>
      <c r="XCP506" s="46"/>
      <c r="XCQ506" s="46"/>
      <c r="XCR506" s="46"/>
      <c r="XCS506" s="46"/>
      <c r="XCT506" s="46"/>
      <c r="XCU506" s="46"/>
      <c r="XCV506" s="46"/>
      <c r="XCW506" s="46"/>
      <c r="XCX506" s="46"/>
      <c r="XCY506" s="46"/>
      <c r="XCZ506" s="46"/>
      <c r="XDA506" s="46"/>
      <c r="XDB506" s="46"/>
      <c r="XDC506" s="46"/>
      <c r="XDD506" s="46"/>
      <c r="XDE506" s="46"/>
      <c r="XDF506" s="46"/>
      <c r="XDG506" s="46"/>
      <c r="XDH506" s="46"/>
      <c r="XDI506" s="46"/>
      <c r="XDJ506" s="46"/>
      <c r="XDK506" s="46"/>
      <c r="XDL506" s="46"/>
      <c r="XDM506" s="46"/>
      <c r="XDN506" s="46"/>
      <c r="XDO506" s="46"/>
      <c r="XDP506" s="46"/>
      <c r="XDQ506" s="46"/>
      <c r="XDR506" s="46"/>
      <c r="XDS506" s="46"/>
      <c r="XDT506" s="46"/>
      <c r="XDU506" s="46"/>
      <c r="XDV506" s="46"/>
      <c r="XDW506" s="46"/>
      <c r="XDX506" s="46"/>
      <c r="XDY506" s="46"/>
      <c r="XDZ506" s="46"/>
      <c r="XEA506" s="46"/>
      <c r="XEB506" s="46"/>
      <c r="XEC506" s="46"/>
      <c r="XED506" s="46"/>
      <c r="XEE506" s="46"/>
      <c r="XEF506" s="46"/>
      <c r="XEG506" s="46"/>
      <c r="XEH506" s="46"/>
      <c r="XEI506" s="46"/>
      <c r="XEJ506" s="46"/>
      <c r="XEK506" s="46"/>
      <c r="XEL506" s="46"/>
      <c r="XEM506" s="46"/>
      <c r="XEN506" s="46"/>
      <c r="XEO506" s="46"/>
      <c r="XEP506" s="46"/>
      <c r="XEQ506" s="46"/>
      <c r="XER506" s="46"/>
      <c r="XES506" s="46"/>
      <c r="XET506" s="46"/>
      <c r="XEU506" s="46"/>
      <c r="XEV506" s="46"/>
      <c r="XEW506" s="46"/>
      <c r="XEX506" s="46"/>
      <c r="XEY506" s="46"/>
    </row>
    <row r="507" spans="1:16379" s="2" customFormat="1" ht="16.5" customHeight="1">
      <c r="A507" s="25" t="s">
        <v>305</v>
      </c>
      <c r="B507" s="23">
        <v>2423</v>
      </c>
      <c r="C507" s="23">
        <v>104</v>
      </c>
      <c r="D507" s="23">
        <v>16</v>
      </c>
      <c r="E507" s="24">
        <f t="shared" si="58"/>
        <v>15.384615384615385</v>
      </c>
      <c r="F507" s="23">
        <v>225</v>
      </c>
      <c r="G507" s="20">
        <f>D507-F507</f>
        <v>-209</v>
      </c>
      <c r="H507" s="21">
        <f t="shared" si="59"/>
        <v>-92.888888888888886</v>
      </c>
      <c r="I507" s="23">
        <v>175</v>
      </c>
      <c r="J507" s="20">
        <f>I507-B507</f>
        <v>-2248</v>
      </c>
      <c r="K507" s="24">
        <f>J507/B507*100</f>
        <v>-92.777548493602964</v>
      </c>
      <c r="M507" s="23">
        <v>175</v>
      </c>
      <c r="N507" s="23"/>
      <c r="O507" s="32">
        <f t="shared" si="60"/>
        <v>175</v>
      </c>
      <c r="Q507" s="33"/>
    </row>
    <row r="508" spans="1:16379" s="2" customFormat="1" ht="16.5" customHeight="1">
      <c r="A508" s="45" t="s">
        <v>306</v>
      </c>
      <c r="B508" s="20">
        <f>B509+B516+B521</f>
        <v>4159</v>
      </c>
      <c r="C508" s="20">
        <f>C509+C516+C521</f>
        <v>823</v>
      </c>
      <c r="D508" s="20">
        <f>D509+D516+D521</f>
        <v>789</v>
      </c>
      <c r="E508" s="24">
        <f t="shared" si="58"/>
        <v>95.868772782503044</v>
      </c>
      <c r="F508" s="20">
        <f>F509+F516+F521</f>
        <v>5552</v>
      </c>
      <c r="G508" s="20">
        <f>D508-F508</f>
        <v>-4763</v>
      </c>
      <c r="H508" s="21">
        <f t="shared" si="59"/>
        <v>-85.788904899135446</v>
      </c>
      <c r="I508" s="20">
        <f>I509+I516+I521</f>
        <v>5458.34</v>
      </c>
      <c r="J508" s="20">
        <f>I508-B508</f>
        <v>1299.3400000000001</v>
      </c>
      <c r="K508" s="24">
        <f>J508/B508*100</f>
        <v>31.241644626112048</v>
      </c>
      <c r="M508" s="20">
        <f>M509+M516+M521</f>
        <v>4476.34</v>
      </c>
      <c r="N508" s="20">
        <f>N509+N516+N521</f>
        <v>982</v>
      </c>
      <c r="O508" s="32">
        <f t="shared" si="60"/>
        <v>5458.34</v>
      </c>
      <c r="Q508" s="33"/>
    </row>
    <row r="509" spans="1:16379" s="2" customFormat="1" ht="16.5" customHeight="1">
      <c r="A509" s="25" t="s">
        <v>307</v>
      </c>
      <c r="B509" s="23">
        <v>2866</v>
      </c>
      <c r="C509" s="23">
        <f>393+34</f>
        <v>427</v>
      </c>
      <c r="D509" s="23">
        <v>393</v>
      </c>
      <c r="E509" s="24">
        <f t="shared" si="58"/>
        <v>92.03747072599532</v>
      </c>
      <c r="F509" s="23">
        <v>4966</v>
      </c>
      <c r="G509" s="20">
        <f>D509-F509</f>
        <v>-4573</v>
      </c>
      <c r="H509" s="21">
        <f t="shared" si="59"/>
        <v>-92.086186065243652</v>
      </c>
      <c r="I509" s="23">
        <f>SUM(I510:I515)</f>
        <v>4419.1400000000003</v>
      </c>
      <c r="J509" s="20">
        <f>I509-B509</f>
        <v>1553.1400000000003</v>
      </c>
      <c r="K509" s="24">
        <f>J509/B509*100</f>
        <v>54.191905094207968</v>
      </c>
      <c r="M509" s="23">
        <f>SUM(M510:M515)</f>
        <v>3437.1400000000003</v>
      </c>
      <c r="N509" s="23">
        <f>SUM(N510:N515)</f>
        <v>982</v>
      </c>
      <c r="O509" s="32">
        <f t="shared" si="60"/>
        <v>4419.1400000000003</v>
      </c>
      <c r="Q509" s="33"/>
    </row>
    <row r="510" spans="1:16379" s="2" customFormat="1" ht="16.5" customHeight="1">
      <c r="A510" s="25" t="s">
        <v>358</v>
      </c>
      <c r="B510" s="23"/>
      <c r="C510" s="23"/>
      <c r="D510" s="23"/>
      <c r="E510" s="24"/>
      <c r="F510" s="23"/>
      <c r="G510" s="20"/>
      <c r="H510" s="21"/>
      <c r="I510" s="23">
        <v>1344.94</v>
      </c>
      <c r="J510" s="20"/>
      <c r="K510" s="24"/>
      <c r="M510" s="23">
        <v>1177.94</v>
      </c>
      <c r="N510" s="23">
        <v>167</v>
      </c>
      <c r="O510" s="32">
        <f t="shared" si="60"/>
        <v>1344.94</v>
      </c>
      <c r="Q510" s="33"/>
    </row>
    <row r="511" spans="1:16379" s="2" customFormat="1" ht="16.5" customHeight="1">
      <c r="A511" s="25" t="s">
        <v>359</v>
      </c>
      <c r="B511" s="23"/>
      <c r="C511" s="23"/>
      <c r="D511" s="23"/>
      <c r="E511" s="24"/>
      <c r="F511" s="23"/>
      <c r="G511" s="20"/>
      <c r="H511" s="21"/>
      <c r="I511" s="23">
        <v>356</v>
      </c>
      <c r="J511" s="20"/>
      <c r="K511" s="24"/>
      <c r="M511" s="23">
        <v>160</v>
      </c>
      <c r="N511" s="23">
        <v>196</v>
      </c>
      <c r="O511" s="32">
        <f t="shared" si="60"/>
        <v>356</v>
      </c>
      <c r="Q511" s="33"/>
    </row>
    <row r="512" spans="1:16379" s="2" customFormat="1" ht="16.5" customHeight="1">
      <c r="A512" s="25" t="s">
        <v>366</v>
      </c>
      <c r="B512" s="23"/>
      <c r="C512" s="23"/>
      <c r="D512" s="23"/>
      <c r="E512" s="24"/>
      <c r="F512" s="23"/>
      <c r="G512" s="20"/>
      <c r="H512" s="21"/>
      <c r="I512" s="23">
        <v>17</v>
      </c>
      <c r="J512" s="20"/>
      <c r="K512" s="24"/>
      <c r="M512" s="23"/>
      <c r="N512" s="23">
        <v>17</v>
      </c>
      <c r="O512" s="32">
        <f t="shared" si="60"/>
        <v>17</v>
      </c>
      <c r="Q512" s="33"/>
    </row>
    <row r="513" spans="1:17" s="2" customFormat="1" ht="16.5" customHeight="1">
      <c r="A513" s="25" t="s">
        <v>587</v>
      </c>
      <c r="B513" s="23"/>
      <c r="C513" s="23"/>
      <c r="D513" s="23"/>
      <c r="E513" s="24"/>
      <c r="F513" s="23"/>
      <c r="G513" s="20"/>
      <c r="H513" s="21"/>
      <c r="I513" s="23">
        <v>208</v>
      </c>
      <c r="J513" s="20"/>
      <c r="K513" s="24"/>
      <c r="M513" s="23">
        <v>180</v>
      </c>
      <c r="N513" s="23">
        <v>28</v>
      </c>
      <c r="O513" s="32">
        <f t="shared" si="60"/>
        <v>208</v>
      </c>
      <c r="Q513" s="33"/>
    </row>
    <row r="514" spans="1:17" s="2" customFormat="1" ht="16.5" customHeight="1">
      <c r="A514" s="25" t="s">
        <v>361</v>
      </c>
      <c r="B514" s="23"/>
      <c r="C514" s="23"/>
      <c r="D514" s="23"/>
      <c r="E514" s="24"/>
      <c r="F514" s="23"/>
      <c r="G514" s="20"/>
      <c r="H514" s="21"/>
      <c r="I514" s="23">
        <v>1021.2</v>
      </c>
      <c r="J514" s="20"/>
      <c r="K514" s="24"/>
      <c r="M514" s="23">
        <v>447.2</v>
      </c>
      <c r="N514" s="23">
        <v>574</v>
      </c>
      <c r="O514" s="32">
        <f t="shared" si="60"/>
        <v>1021.2</v>
      </c>
      <c r="Q514" s="33"/>
    </row>
    <row r="515" spans="1:17" s="2" customFormat="1" ht="16.5" customHeight="1">
      <c r="A515" s="25" t="s">
        <v>588</v>
      </c>
      <c r="B515" s="23"/>
      <c r="C515" s="23"/>
      <c r="D515" s="23"/>
      <c r="E515" s="24"/>
      <c r="F515" s="23"/>
      <c r="G515" s="20"/>
      <c r="H515" s="21"/>
      <c r="I515" s="23">
        <v>1472</v>
      </c>
      <c r="J515" s="20"/>
      <c r="K515" s="24"/>
      <c r="M515" s="23">
        <v>1472</v>
      </c>
      <c r="N515" s="23"/>
      <c r="O515" s="32">
        <f t="shared" si="60"/>
        <v>1472</v>
      </c>
      <c r="Q515" s="33"/>
    </row>
    <row r="516" spans="1:17" s="2" customFormat="1" ht="16.5" customHeight="1">
      <c r="A516" s="25" t="s">
        <v>308</v>
      </c>
      <c r="B516" s="23">
        <v>302</v>
      </c>
      <c r="C516" s="23">
        <v>396</v>
      </c>
      <c r="D516" s="23">
        <v>396</v>
      </c>
      <c r="E516" s="24">
        <f t="shared" ref="E516:E529" si="62">D516/C516*100</f>
        <v>100</v>
      </c>
      <c r="F516" s="23">
        <v>359</v>
      </c>
      <c r="G516" s="20">
        <f>D516-F516</f>
        <v>37</v>
      </c>
      <c r="H516" s="21">
        <f t="shared" ref="H516:H529" si="63">G516/F516*100</f>
        <v>10.30640668523677</v>
      </c>
      <c r="I516" s="23">
        <f>SUM(I517:I520)</f>
        <v>440.20000000000005</v>
      </c>
      <c r="J516" s="20">
        <f>I516-B516</f>
        <v>138.20000000000005</v>
      </c>
      <c r="K516" s="24">
        <f>J516/B516*100</f>
        <v>45.761589403973524</v>
      </c>
      <c r="M516" s="23">
        <f>SUM(M517:M520)</f>
        <v>440.20000000000005</v>
      </c>
      <c r="N516" s="23">
        <f>SUM(N517:N520)</f>
        <v>0</v>
      </c>
      <c r="O516" s="32">
        <f t="shared" si="60"/>
        <v>440.20000000000005</v>
      </c>
      <c r="Q516" s="33"/>
    </row>
    <row r="517" spans="1:17" s="2" customFormat="1" ht="16.5" customHeight="1">
      <c r="A517" s="25" t="s">
        <v>358</v>
      </c>
      <c r="B517" s="23"/>
      <c r="C517" s="23"/>
      <c r="D517" s="55"/>
      <c r="E517" s="24"/>
      <c r="F517" s="55"/>
      <c r="G517" s="56"/>
      <c r="H517" s="57"/>
      <c r="I517" s="23">
        <v>0.66</v>
      </c>
      <c r="J517" s="20"/>
      <c r="K517" s="24"/>
      <c r="M517" s="23">
        <v>0.66</v>
      </c>
      <c r="N517" s="23"/>
      <c r="O517" s="32">
        <f t="shared" si="60"/>
        <v>0.66</v>
      </c>
      <c r="Q517" s="33"/>
    </row>
    <row r="518" spans="1:17" s="2" customFormat="1" ht="16.5" customHeight="1">
      <c r="A518" s="25" t="s">
        <v>589</v>
      </c>
      <c r="B518" s="23"/>
      <c r="C518" s="23"/>
      <c r="D518" s="55"/>
      <c r="E518" s="24"/>
      <c r="F518" s="55"/>
      <c r="G518" s="56"/>
      <c r="H518" s="57"/>
      <c r="I518" s="23">
        <v>34.25</v>
      </c>
      <c r="J518" s="20"/>
      <c r="K518" s="24"/>
      <c r="M518" s="23">
        <v>34.25</v>
      </c>
      <c r="N518" s="23"/>
      <c r="O518" s="32">
        <f t="shared" si="60"/>
        <v>34.25</v>
      </c>
      <c r="Q518" s="33"/>
    </row>
    <row r="519" spans="1:17" s="2" customFormat="1" ht="16.5" customHeight="1">
      <c r="A519" s="25" t="s">
        <v>590</v>
      </c>
      <c r="B519" s="23"/>
      <c r="C519" s="23"/>
      <c r="D519" s="55"/>
      <c r="E519" s="24"/>
      <c r="F519" s="55"/>
      <c r="G519" s="56"/>
      <c r="H519" s="57"/>
      <c r="I519" s="23">
        <v>100</v>
      </c>
      <c r="J519" s="20"/>
      <c r="K519" s="24"/>
      <c r="M519" s="36">
        <v>100</v>
      </c>
      <c r="N519" s="23"/>
      <c r="O519" s="32">
        <f t="shared" ref="O519:O552" si="64">M519+N519</f>
        <v>100</v>
      </c>
      <c r="Q519" s="33"/>
    </row>
    <row r="520" spans="1:17" s="2" customFormat="1" ht="16.5" customHeight="1">
      <c r="A520" s="25" t="s">
        <v>591</v>
      </c>
      <c r="B520" s="23"/>
      <c r="C520" s="23"/>
      <c r="D520" s="55"/>
      <c r="E520" s="24"/>
      <c r="F520" s="55"/>
      <c r="G520" s="56"/>
      <c r="H520" s="57"/>
      <c r="I520" s="23">
        <v>305.29000000000002</v>
      </c>
      <c r="J520" s="20"/>
      <c r="K520" s="24"/>
      <c r="M520" s="23">
        <v>305.29000000000002</v>
      </c>
      <c r="N520" s="23"/>
      <c r="O520" s="32">
        <f t="shared" si="64"/>
        <v>305.29000000000002</v>
      </c>
      <c r="Q520" s="33"/>
    </row>
    <row r="521" spans="1:17" s="2" customFormat="1" ht="16.5" customHeight="1">
      <c r="A521" s="25" t="s">
        <v>309</v>
      </c>
      <c r="B521" s="23">
        <v>991</v>
      </c>
      <c r="C521" s="23"/>
      <c r="D521" s="23"/>
      <c r="E521" s="24"/>
      <c r="F521" s="23">
        <f>4+223</f>
        <v>227</v>
      </c>
      <c r="G521" s="20">
        <f>D521-F521</f>
        <v>-227</v>
      </c>
      <c r="H521" s="21">
        <f t="shared" si="63"/>
        <v>-100</v>
      </c>
      <c r="I521" s="23">
        <v>599</v>
      </c>
      <c r="J521" s="20">
        <f>I521-B521</f>
        <v>-392</v>
      </c>
      <c r="K521" s="24">
        <f>J521/B521*100</f>
        <v>-39.556004036326939</v>
      </c>
      <c r="M521" s="23">
        <v>599</v>
      </c>
      <c r="N521" s="23"/>
      <c r="O521" s="32">
        <f t="shared" si="64"/>
        <v>599</v>
      </c>
      <c r="Q521" s="33"/>
    </row>
    <row r="522" spans="1:17" s="2" customFormat="1" ht="16.5" customHeight="1">
      <c r="A522" s="45" t="s">
        <v>310</v>
      </c>
      <c r="B522" s="20">
        <f>B523+B529+B531</f>
        <v>23595</v>
      </c>
      <c r="C522" s="20">
        <f>C523+C529+C531</f>
        <v>16831</v>
      </c>
      <c r="D522" s="20">
        <f>D523+D529+D531</f>
        <v>15739</v>
      </c>
      <c r="E522" s="24">
        <f t="shared" si="62"/>
        <v>93.511971956508816</v>
      </c>
      <c r="F522" s="20">
        <f>F523+F529+F531</f>
        <v>24463</v>
      </c>
      <c r="G522" s="20">
        <f>D522-F522</f>
        <v>-8724</v>
      </c>
      <c r="H522" s="21">
        <f t="shared" si="63"/>
        <v>-35.662020193762004</v>
      </c>
      <c r="I522" s="20">
        <f>I523+I529+I531</f>
        <v>57108.97</v>
      </c>
      <c r="J522" s="20">
        <f>I522-B522</f>
        <v>33513.97</v>
      </c>
      <c r="K522" s="24">
        <f>J522/B522*100</f>
        <v>142.03844034753126</v>
      </c>
      <c r="M522" s="20">
        <f>M523+M529+M531</f>
        <v>53952.97</v>
      </c>
      <c r="N522" s="20">
        <f>N523+N529+N531</f>
        <v>3156</v>
      </c>
      <c r="O522" s="32">
        <f t="shared" si="64"/>
        <v>57108.97</v>
      </c>
      <c r="Q522" s="33"/>
    </row>
    <row r="523" spans="1:17" s="2" customFormat="1" ht="16.5" customHeight="1">
      <c r="A523" s="25" t="s">
        <v>311</v>
      </c>
      <c r="B523" s="23">
        <v>7909</v>
      </c>
      <c r="C523" s="23">
        <f>2152+362</f>
        <v>2514</v>
      </c>
      <c r="D523" s="23">
        <v>2152</v>
      </c>
      <c r="E523" s="24">
        <f t="shared" si="62"/>
        <v>85.600636435958634</v>
      </c>
      <c r="F523" s="23">
        <v>9996</v>
      </c>
      <c r="G523" s="20">
        <f>D523-F523</f>
        <v>-7844</v>
      </c>
      <c r="H523" s="21">
        <f t="shared" si="63"/>
        <v>-78.471388555422166</v>
      </c>
      <c r="I523" s="23">
        <f>SUM(I524:I528)</f>
        <v>39447.519999999997</v>
      </c>
      <c r="J523" s="20">
        <f>I523-B523</f>
        <v>31538.519999999997</v>
      </c>
      <c r="K523" s="24">
        <f>J523/B523*100</f>
        <v>398.76748008597798</v>
      </c>
      <c r="M523" s="23">
        <f>SUM(M524:M528)</f>
        <v>37432.519999999997</v>
      </c>
      <c r="N523" s="23">
        <f>SUM(N524:N528)</f>
        <v>2015</v>
      </c>
      <c r="O523" s="32">
        <f t="shared" si="64"/>
        <v>39447.519999999997</v>
      </c>
      <c r="Q523" s="33"/>
    </row>
    <row r="524" spans="1:17" s="2" customFormat="1" ht="16.5" customHeight="1">
      <c r="A524" s="25" t="s">
        <v>592</v>
      </c>
      <c r="B524" s="23"/>
      <c r="C524" s="23"/>
      <c r="D524" s="23"/>
      <c r="E524" s="24"/>
      <c r="F524" s="23"/>
      <c r="G524" s="20"/>
      <c r="H524" s="21"/>
      <c r="I524" s="23">
        <v>15</v>
      </c>
      <c r="J524" s="20"/>
      <c r="K524" s="24"/>
      <c r="M524" s="23"/>
      <c r="N524" s="23">
        <v>15</v>
      </c>
      <c r="O524" s="32">
        <f t="shared" si="64"/>
        <v>15</v>
      </c>
      <c r="Q524" s="33"/>
    </row>
    <row r="525" spans="1:17" s="2" customFormat="1" ht="16.5" customHeight="1">
      <c r="A525" s="25" t="s">
        <v>593</v>
      </c>
      <c r="B525" s="23"/>
      <c r="C525" s="23"/>
      <c r="D525" s="23"/>
      <c r="E525" s="24"/>
      <c r="F525" s="23"/>
      <c r="G525" s="20"/>
      <c r="H525" s="21"/>
      <c r="I525" s="23">
        <v>35549.519999999997</v>
      </c>
      <c r="J525" s="20"/>
      <c r="K525" s="24"/>
      <c r="M525" s="23">
        <v>33549.519999999997</v>
      </c>
      <c r="N525" s="23">
        <v>2000</v>
      </c>
      <c r="O525" s="32">
        <f t="shared" si="64"/>
        <v>35549.519999999997</v>
      </c>
      <c r="Q525" s="33"/>
    </row>
    <row r="526" spans="1:17" s="2" customFormat="1" ht="16.5" customHeight="1">
      <c r="A526" s="25" t="s">
        <v>594</v>
      </c>
      <c r="B526" s="23"/>
      <c r="C526" s="23"/>
      <c r="D526" s="23"/>
      <c r="E526" s="24"/>
      <c r="F526" s="23"/>
      <c r="G526" s="20"/>
      <c r="H526" s="21"/>
      <c r="I526" s="23">
        <v>540</v>
      </c>
      <c r="J526" s="20"/>
      <c r="K526" s="24"/>
      <c r="M526" s="23">
        <v>540</v>
      </c>
      <c r="N526" s="23"/>
      <c r="O526" s="32">
        <f t="shared" si="64"/>
        <v>540</v>
      </c>
      <c r="Q526" s="33"/>
    </row>
    <row r="527" spans="1:17" s="2" customFormat="1" ht="16.5" customHeight="1">
      <c r="A527" s="25" t="s">
        <v>595</v>
      </c>
      <c r="B527" s="23"/>
      <c r="C527" s="23"/>
      <c r="D527" s="23"/>
      <c r="E527" s="24"/>
      <c r="F527" s="23"/>
      <c r="G527" s="20"/>
      <c r="H527" s="21"/>
      <c r="I527" s="23">
        <v>2726</v>
      </c>
      <c r="J527" s="20"/>
      <c r="K527" s="24"/>
      <c r="M527" s="23">
        <v>2726</v>
      </c>
      <c r="N527" s="23"/>
      <c r="O527" s="32">
        <f t="shared" si="64"/>
        <v>2726</v>
      </c>
      <c r="Q527" s="33"/>
    </row>
    <row r="528" spans="1:17" s="2" customFormat="1" ht="16.5" customHeight="1">
      <c r="A528" s="25" t="s">
        <v>596</v>
      </c>
      <c r="B528" s="23"/>
      <c r="C528" s="23"/>
      <c r="D528" s="23"/>
      <c r="E528" s="24"/>
      <c r="F528" s="23"/>
      <c r="G528" s="20"/>
      <c r="H528" s="21"/>
      <c r="I528" s="23">
        <v>617</v>
      </c>
      <c r="J528" s="20"/>
      <c r="K528" s="24"/>
      <c r="M528" s="23">
        <v>617</v>
      </c>
      <c r="N528" s="23"/>
      <c r="O528" s="32">
        <f t="shared" si="64"/>
        <v>617</v>
      </c>
      <c r="Q528" s="33"/>
    </row>
    <row r="529" spans="1:16379" s="2" customFormat="1" ht="16.5" customHeight="1">
      <c r="A529" s="25" t="s">
        <v>312</v>
      </c>
      <c r="B529" s="23">
        <v>11315</v>
      </c>
      <c r="C529" s="23">
        <v>11400</v>
      </c>
      <c r="D529" s="23">
        <v>11262</v>
      </c>
      <c r="E529" s="24">
        <f t="shared" si="62"/>
        <v>98.78947368421052</v>
      </c>
      <c r="F529" s="23">
        <v>10495</v>
      </c>
      <c r="G529" s="20">
        <f>D529-F529</f>
        <v>767</v>
      </c>
      <c r="H529" s="21">
        <f t="shared" si="63"/>
        <v>7.3082420200095282</v>
      </c>
      <c r="I529" s="23">
        <f>I530</f>
        <v>12407.29</v>
      </c>
      <c r="J529" s="20">
        <f>I529-B529</f>
        <v>1092.2900000000009</v>
      </c>
      <c r="K529" s="24">
        <f>J529/B529*100</f>
        <v>9.6534688466637277</v>
      </c>
      <c r="M529" s="23">
        <f>M530</f>
        <v>11266.29</v>
      </c>
      <c r="N529" s="23">
        <f>N530</f>
        <v>1141</v>
      </c>
      <c r="O529" s="32">
        <f t="shared" si="64"/>
        <v>12407.29</v>
      </c>
      <c r="Q529" s="33"/>
    </row>
    <row r="530" spans="1:16379" s="2" customFormat="1" ht="16.5" customHeight="1">
      <c r="A530" s="34" t="s">
        <v>597</v>
      </c>
      <c r="B530" s="23"/>
      <c r="C530" s="23"/>
      <c r="D530" s="23"/>
      <c r="E530" s="24"/>
      <c r="F530" s="23"/>
      <c r="G530" s="20"/>
      <c r="H530" s="21"/>
      <c r="I530" s="23">
        <v>12407.29</v>
      </c>
      <c r="J530" s="20"/>
      <c r="K530" s="24"/>
      <c r="M530" s="23">
        <v>11266.29</v>
      </c>
      <c r="N530" s="23">
        <v>1141</v>
      </c>
      <c r="O530" s="32">
        <f t="shared" si="64"/>
        <v>12407.29</v>
      </c>
      <c r="Q530" s="33"/>
    </row>
    <row r="531" spans="1:16379" s="2" customFormat="1" ht="16.5" customHeight="1">
      <c r="A531" s="25" t="s">
        <v>313</v>
      </c>
      <c r="B531" s="23">
        <v>4371</v>
      </c>
      <c r="C531" s="23">
        <v>2917</v>
      </c>
      <c r="D531" s="23">
        <v>2325</v>
      </c>
      <c r="E531" s="24">
        <f t="shared" ref="E531:E573" si="65">D531/C531*100</f>
        <v>79.705176551251284</v>
      </c>
      <c r="F531" s="23">
        <v>3972</v>
      </c>
      <c r="G531" s="20">
        <f>D531-F531</f>
        <v>-1647</v>
      </c>
      <c r="H531" s="21">
        <f t="shared" ref="H531:H573" si="66">G531/F531*100</f>
        <v>-41.465256797583081</v>
      </c>
      <c r="I531" s="23">
        <f>SUM(I532:I533)</f>
        <v>5254.16</v>
      </c>
      <c r="J531" s="20">
        <f>I531-B531</f>
        <v>883.15999999999985</v>
      </c>
      <c r="K531" s="24">
        <f>J531/B531*100</f>
        <v>20.204987417067031</v>
      </c>
      <c r="M531" s="23">
        <f>SUM(M532:M533)</f>
        <v>5254.16</v>
      </c>
      <c r="N531" s="23">
        <f>SUM(N532:N533)</f>
        <v>0</v>
      </c>
      <c r="O531" s="32">
        <f t="shared" si="64"/>
        <v>5254.16</v>
      </c>
      <c r="Q531" s="33"/>
    </row>
    <row r="532" spans="1:16379" s="2" customFormat="1" ht="16.5" customHeight="1">
      <c r="A532" s="25" t="s">
        <v>598</v>
      </c>
      <c r="B532" s="23"/>
      <c r="C532" s="23"/>
      <c r="D532" s="23"/>
      <c r="E532" s="24"/>
      <c r="F532" s="23"/>
      <c r="G532" s="20"/>
      <c r="H532" s="21"/>
      <c r="I532" s="23">
        <v>2704.16</v>
      </c>
      <c r="J532" s="20"/>
      <c r="K532" s="24"/>
      <c r="M532" s="23">
        <v>2704.16</v>
      </c>
      <c r="N532" s="23"/>
      <c r="O532" s="32">
        <f t="shared" si="64"/>
        <v>2704.16</v>
      </c>
      <c r="Q532" s="33"/>
    </row>
    <row r="533" spans="1:16379" s="2" customFormat="1" ht="16.5" customHeight="1">
      <c r="A533" s="25" t="s">
        <v>599</v>
      </c>
      <c r="B533" s="23"/>
      <c r="C533" s="23"/>
      <c r="D533" s="23"/>
      <c r="E533" s="24"/>
      <c r="F533" s="23"/>
      <c r="G533" s="20"/>
      <c r="H533" s="21"/>
      <c r="I533" s="23">
        <v>2550</v>
      </c>
      <c r="J533" s="20"/>
      <c r="K533" s="24"/>
      <c r="M533" s="23">
        <v>2550</v>
      </c>
      <c r="N533" s="23"/>
      <c r="O533" s="32">
        <f t="shared" si="64"/>
        <v>2550</v>
      </c>
      <c r="Q533" s="33"/>
    </row>
    <row r="534" spans="1:16379" s="2" customFormat="1" ht="16.5" customHeight="1">
      <c r="A534" s="45" t="s">
        <v>314</v>
      </c>
      <c r="B534" s="20">
        <f>B535+B538+B539+B540+B541</f>
        <v>1468</v>
      </c>
      <c r="C534" s="20">
        <f>C535+C538+C539+C540+C541</f>
        <v>220</v>
      </c>
      <c r="D534" s="20">
        <f>D535+D538+D539+D540+D541</f>
        <v>207</v>
      </c>
      <c r="E534" s="24">
        <f t="shared" si="65"/>
        <v>94.090909090909093</v>
      </c>
      <c r="F534" s="20">
        <f>F535+F538+F539+F540+F541</f>
        <v>1145</v>
      </c>
      <c r="G534" s="20">
        <f>D534-F534</f>
        <v>-938</v>
      </c>
      <c r="H534" s="21">
        <f t="shared" si="66"/>
        <v>-81.921397379912662</v>
      </c>
      <c r="I534" s="20">
        <f>I535+I538+I539+I540+I541</f>
        <v>1234.07</v>
      </c>
      <c r="J534" s="20">
        <f>I534-B534</f>
        <v>-233.93000000000006</v>
      </c>
      <c r="K534" s="24">
        <f>J534/B534*100</f>
        <v>-15.935286103542239</v>
      </c>
      <c r="M534" s="20">
        <f>M535+M538+M539+M540+M541</f>
        <v>1234.07</v>
      </c>
      <c r="N534" s="20">
        <f>N535+N538+N539+N540+N541</f>
        <v>0</v>
      </c>
      <c r="O534" s="32">
        <f t="shared" si="64"/>
        <v>1234.07</v>
      </c>
      <c r="Q534" s="33"/>
    </row>
    <row r="535" spans="1:16379" ht="16.5" customHeight="1">
      <c r="A535" s="25" t="s">
        <v>315</v>
      </c>
      <c r="B535" s="23">
        <v>1468</v>
      </c>
      <c r="C535" s="23">
        <v>275</v>
      </c>
      <c r="D535" s="23">
        <v>275</v>
      </c>
      <c r="E535" s="24">
        <f t="shared" si="65"/>
        <v>100</v>
      </c>
      <c r="F535" s="23">
        <v>1085</v>
      </c>
      <c r="G535" s="20">
        <f>D535-F535</f>
        <v>-810</v>
      </c>
      <c r="H535" s="21">
        <f t="shared" si="66"/>
        <v>-74.654377880184327</v>
      </c>
      <c r="I535" s="23">
        <f>SUM(I536:I537)</f>
        <v>805</v>
      </c>
      <c r="J535" s="20">
        <f>I535-B535</f>
        <v>-663</v>
      </c>
      <c r="K535" s="24">
        <f>J535/B535*100</f>
        <v>-45.163487738419619</v>
      </c>
      <c r="M535" s="23">
        <f>SUM(M536:M537)</f>
        <v>805</v>
      </c>
      <c r="N535" s="23">
        <f>SUM(N536:N537)</f>
        <v>0</v>
      </c>
      <c r="O535" s="32">
        <f t="shared" si="64"/>
        <v>805</v>
      </c>
      <c r="Q535" s="33"/>
    </row>
    <row r="536" spans="1:16379" s="2" customFormat="1" ht="16.5" customHeight="1">
      <c r="A536" s="34" t="s">
        <v>600</v>
      </c>
      <c r="B536" s="23"/>
      <c r="C536" s="23"/>
      <c r="D536" s="23"/>
      <c r="E536" s="24"/>
      <c r="F536" s="23"/>
      <c r="G536" s="20"/>
      <c r="H536" s="21"/>
      <c r="I536" s="23">
        <v>15</v>
      </c>
      <c r="J536" s="20"/>
      <c r="K536" s="24"/>
      <c r="M536" s="23">
        <v>15</v>
      </c>
      <c r="N536" s="23"/>
      <c r="O536" s="32">
        <f t="shared" si="64"/>
        <v>15</v>
      </c>
      <c r="Q536" s="33"/>
    </row>
    <row r="537" spans="1:16379" s="2" customFormat="1" ht="16.5" customHeight="1">
      <c r="A537" s="34" t="s">
        <v>601</v>
      </c>
      <c r="B537" s="23"/>
      <c r="C537" s="23"/>
      <c r="D537" s="23"/>
      <c r="E537" s="24"/>
      <c r="F537" s="23"/>
      <c r="G537" s="20"/>
      <c r="H537" s="21"/>
      <c r="I537" s="23">
        <v>790</v>
      </c>
      <c r="J537" s="20"/>
      <c r="K537" s="24"/>
      <c r="M537" s="23">
        <v>790</v>
      </c>
      <c r="N537" s="23"/>
      <c r="O537" s="32">
        <f t="shared" si="64"/>
        <v>790</v>
      </c>
      <c r="Q537" s="33"/>
    </row>
    <row r="538" spans="1:16379" ht="16.5" hidden="1" customHeight="1">
      <c r="A538" s="35" t="s">
        <v>316</v>
      </c>
      <c r="B538" s="36"/>
      <c r="C538" s="36"/>
      <c r="D538" s="36"/>
      <c r="E538" s="37" t="e">
        <f t="shared" si="65"/>
        <v>#DIV/0!</v>
      </c>
      <c r="F538" s="23"/>
      <c r="G538" s="38">
        <f t="shared" ref="G538:G543" si="67">D538-F538</f>
        <v>0</v>
      </c>
      <c r="H538" s="39" t="e">
        <f t="shared" si="66"/>
        <v>#DIV/0!</v>
      </c>
      <c r="I538" s="36">
        <v>0</v>
      </c>
      <c r="J538" s="38">
        <f t="shared" ref="J538:J543" si="68">I538-B538</f>
        <v>0</v>
      </c>
      <c r="K538" s="37" t="e">
        <f t="shared" ref="K538:K570" si="69">J538/B538*100</f>
        <v>#DIV/0!</v>
      </c>
      <c r="L538" s="3"/>
      <c r="M538" s="23">
        <v>0</v>
      </c>
      <c r="N538" s="23">
        <v>0</v>
      </c>
      <c r="O538" s="32">
        <f t="shared" si="64"/>
        <v>0</v>
      </c>
      <c r="P538" s="3"/>
      <c r="Q538" s="3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S538" s="3"/>
      <c r="IU538" s="3"/>
      <c r="IV538" s="3"/>
      <c r="IW538" s="3"/>
      <c r="IX538" s="3"/>
      <c r="IY538" s="3"/>
      <c r="IZ538" s="3"/>
      <c r="JA538" s="3"/>
      <c r="JB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  <c r="JV538" s="3"/>
      <c r="JW538" s="3"/>
      <c r="JX538" s="3"/>
      <c r="JY538" s="3"/>
      <c r="JZ538" s="3"/>
      <c r="KA538" s="3"/>
      <c r="KB538" s="3"/>
      <c r="KC538" s="3"/>
      <c r="KD538" s="3"/>
      <c r="KE538" s="3"/>
      <c r="KF538" s="3"/>
      <c r="KG538" s="3"/>
      <c r="KH538" s="3"/>
      <c r="KI538" s="3"/>
      <c r="KJ538" s="3"/>
      <c r="KK538" s="3"/>
      <c r="KL538" s="3"/>
      <c r="KM538" s="3"/>
      <c r="KN538" s="3"/>
      <c r="KO538" s="3"/>
      <c r="KP538" s="3"/>
      <c r="KQ538" s="3"/>
      <c r="KR538" s="3"/>
      <c r="KS538" s="3"/>
      <c r="KT538" s="3"/>
      <c r="KU538" s="3"/>
      <c r="KV538" s="3"/>
      <c r="KW538" s="3"/>
      <c r="KX538" s="3"/>
      <c r="KY538" s="3"/>
      <c r="KZ538" s="3"/>
      <c r="LA538" s="3"/>
      <c r="LB538" s="3"/>
      <c r="LC538" s="3"/>
      <c r="LD538" s="3"/>
      <c r="LE538" s="3"/>
      <c r="LF538" s="3"/>
      <c r="LG538" s="3"/>
      <c r="LH538" s="3"/>
      <c r="LI538" s="3"/>
      <c r="LJ538" s="3"/>
      <c r="LK538" s="3"/>
      <c r="LL538" s="3"/>
      <c r="LM538" s="3"/>
      <c r="LN538" s="3"/>
      <c r="LO538" s="3"/>
      <c r="LP538" s="3"/>
      <c r="LQ538" s="3"/>
      <c r="LR538" s="3"/>
      <c r="LS538" s="3"/>
      <c r="LT538" s="3"/>
      <c r="LU538" s="3"/>
      <c r="LV538" s="3"/>
      <c r="LW538" s="3"/>
      <c r="LX538" s="3"/>
      <c r="LY538" s="3"/>
      <c r="LZ538" s="3"/>
      <c r="MA538" s="3"/>
      <c r="MB538" s="3"/>
      <c r="MC538" s="3"/>
      <c r="MD538" s="3"/>
      <c r="ME538" s="3"/>
      <c r="MF538" s="3"/>
      <c r="MG538" s="3"/>
      <c r="MH538" s="3"/>
      <c r="MI538" s="3"/>
      <c r="MJ538" s="3"/>
      <c r="MK538" s="3"/>
      <c r="ML538" s="3"/>
      <c r="MM538" s="3"/>
      <c r="MN538" s="3"/>
      <c r="MO538" s="3"/>
      <c r="MP538" s="3"/>
      <c r="MQ538" s="3"/>
      <c r="MR538" s="3"/>
      <c r="MS538" s="3"/>
      <c r="MT538" s="3"/>
      <c r="MU538" s="3"/>
      <c r="MV538" s="3"/>
      <c r="MW538" s="3"/>
      <c r="MX538" s="3"/>
      <c r="MY538" s="3"/>
      <c r="MZ538" s="3"/>
      <c r="NA538" s="3"/>
      <c r="NB538" s="3"/>
      <c r="NC538" s="3"/>
      <c r="ND538" s="3"/>
      <c r="NE538" s="3"/>
      <c r="NF538" s="3"/>
      <c r="NG538" s="3"/>
      <c r="NH538" s="3"/>
      <c r="NI538" s="3"/>
      <c r="NJ538" s="3"/>
      <c r="NK538" s="3"/>
      <c r="NL538" s="3"/>
      <c r="NM538" s="3"/>
      <c r="NN538" s="3"/>
      <c r="NO538" s="3"/>
      <c r="NP538" s="3"/>
      <c r="NQ538" s="3"/>
      <c r="NR538" s="3"/>
      <c r="NS538" s="3"/>
      <c r="NT538" s="3"/>
      <c r="NU538" s="3"/>
      <c r="NV538" s="3"/>
      <c r="NW538" s="3"/>
      <c r="NX538" s="3"/>
      <c r="NY538" s="3"/>
      <c r="NZ538" s="3"/>
      <c r="OA538" s="3"/>
      <c r="OB538" s="3"/>
      <c r="OC538" s="3"/>
      <c r="OD538" s="3"/>
      <c r="OE538" s="3"/>
      <c r="OF538" s="3"/>
      <c r="OG538" s="3"/>
      <c r="OH538" s="3"/>
      <c r="OI538" s="3"/>
      <c r="OJ538" s="3"/>
      <c r="OK538" s="3"/>
      <c r="OL538" s="3"/>
      <c r="OM538" s="3"/>
      <c r="ON538" s="3"/>
      <c r="OO538" s="3"/>
      <c r="OP538" s="3"/>
      <c r="OQ538" s="3"/>
      <c r="OR538" s="3"/>
      <c r="OS538" s="3"/>
      <c r="OT538" s="3"/>
      <c r="OU538" s="3"/>
      <c r="OV538" s="3"/>
      <c r="OW538" s="3"/>
      <c r="OX538" s="3"/>
      <c r="OY538" s="3"/>
      <c r="OZ538" s="3"/>
      <c r="PA538" s="3"/>
      <c r="PB538" s="3"/>
      <c r="PC538" s="3"/>
      <c r="PD538" s="3"/>
      <c r="PE538" s="3"/>
      <c r="PF538" s="3"/>
      <c r="PG538" s="3"/>
      <c r="PH538" s="3"/>
      <c r="PI538" s="3"/>
      <c r="PJ538" s="3"/>
      <c r="PK538" s="3"/>
      <c r="PL538" s="3"/>
      <c r="PM538" s="3"/>
      <c r="PN538" s="3"/>
      <c r="PO538" s="3"/>
      <c r="PP538" s="3"/>
      <c r="PQ538" s="3"/>
      <c r="PR538" s="3"/>
      <c r="PS538" s="3"/>
      <c r="PT538" s="3"/>
      <c r="PU538" s="3"/>
      <c r="PV538" s="3"/>
      <c r="PW538" s="3"/>
      <c r="PX538" s="3"/>
      <c r="PY538" s="3"/>
      <c r="PZ538" s="3"/>
      <c r="QA538" s="3"/>
      <c r="QB538" s="3"/>
      <c r="QC538" s="3"/>
      <c r="QD538" s="3"/>
      <c r="QE538" s="3"/>
      <c r="QF538" s="3"/>
      <c r="QG538" s="3"/>
      <c r="QH538" s="3"/>
      <c r="QI538" s="3"/>
      <c r="QJ538" s="3"/>
      <c r="QK538" s="3"/>
      <c r="QL538" s="3"/>
      <c r="QM538" s="3"/>
      <c r="QN538" s="3"/>
      <c r="QO538" s="3"/>
      <c r="QP538" s="3"/>
      <c r="QQ538" s="3"/>
      <c r="QR538" s="3"/>
      <c r="QS538" s="3"/>
      <c r="QT538" s="3"/>
      <c r="QU538" s="3"/>
      <c r="QV538" s="3"/>
      <c r="QW538" s="3"/>
      <c r="QX538" s="3"/>
      <c r="QY538" s="3"/>
      <c r="QZ538" s="3"/>
      <c r="RA538" s="3"/>
      <c r="RB538" s="3"/>
      <c r="RC538" s="3"/>
      <c r="RD538" s="3"/>
      <c r="RE538" s="3"/>
      <c r="RF538" s="3"/>
      <c r="RG538" s="3"/>
      <c r="RH538" s="3"/>
      <c r="RI538" s="3"/>
      <c r="RJ538" s="3"/>
      <c r="RK538" s="3"/>
      <c r="RL538" s="3"/>
      <c r="RM538" s="3"/>
      <c r="RN538" s="3"/>
      <c r="RO538" s="3"/>
      <c r="RP538" s="3"/>
      <c r="RQ538" s="3"/>
      <c r="RR538" s="3"/>
      <c r="RS538" s="3"/>
      <c r="RT538" s="3"/>
      <c r="RU538" s="3"/>
      <c r="RV538" s="3"/>
      <c r="RW538" s="3"/>
      <c r="RX538" s="3"/>
      <c r="RY538" s="3"/>
      <c r="RZ538" s="3"/>
      <c r="SA538" s="3"/>
      <c r="SB538" s="3"/>
      <c r="SC538" s="3"/>
      <c r="SD538" s="3"/>
      <c r="SE538" s="3"/>
      <c r="SF538" s="3"/>
      <c r="SG538" s="3"/>
      <c r="SH538" s="3"/>
      <c r="SI538" s="3"/>
      <c r="SJ538" s="3"/>
      <c r="SK538" s="3"/>
      <c r="SL538" s="3"/>
      <c r="SM538" s="3"/>
      <c r="SO538" s="3"/>
      <c r="SQ538" s="3"/>
      <c r="SR538" s="3"/>
      <c r="SS538" s="3"/>
      <c r="ST538" s="3"/>
      <c r="SU538" s="3"/>
      <c r="SV538" s="3"/>
      <c r="SW538" s="3"/>
      <c r="SX538" s="3"/>
      <c r="TC538" s="3"/>
      <c r="TD538" s="3"/>
      <c r="TE538" s="3"/>
      <c r="TF538" s="3"/>
      <c r="TG538" s="3"/>
      <c r="TH538" s="3"/>
      <c r="TI538" s="3"/>
      <c r="TJ538" s="3"/>
      <c r="TK538" s="3"/>
      <c r="TL538" s="3"/>
      <c r="TM538" s="3"/>
      <c r="TN538" s="3"/>
      <c r="TO538" s="3"/>
      <c r="TP538" s="3"/>
      <c r="TQ538" s="3"/>
      <c r="TR538" s="3"/>
      <c r="TS538" s="3"/>
      <c r="TT538" s="3"/>
      <c r="TU538" s="3"/>
      <c r="TV538" s="3"/>
      <c r="TW538" s="3"/>
      <c r="TX538" s="3"/>
      <c r="TY538" s="3"/>
      <c r="TZ538" s="3"/>
      <c r="UA538" s="3"/>
      <c r="UB538" s="3"/>
      <c r="UC538" s="3"/>
      <c r="UD538" s="3"/>
      <c r="UE538" s="3"/>
      <c r="UF538" s="3"/>
      <c r="UG538" s="3"/>
      <c r="UH538" s="3"/>
      <c r="UI538" s="3"/>
      <c r="UJ538" s="3"/>
      <c r="UK538" s="3"/>
      <c r="UL538" s="3"/>
      <c r="UM538" s="3"/>
      <c r="UN538" s="3"/>
      <c r="UO538" s="3"/>
      <c r="UP538" s="3"/>
      <c r="UQ538" s="3"/>
      <c r="UR538" s="3"/>
      <c r="US538" s="3"/>
      <c r="UT538" s="3"/>
      <c r="UU538" s="3"/>
      <c r="UV538" s="3"/>
      <c r="UW538" s="3"/>
      <c r="UX538" s="3"/>
      <c r="UY538" s="3"/>
      <c r="UZ538" s="3"/>
      <c r="VA538" s="3"/>
      <c r="VB538" s="3"/>
      <c r="VC538" s="3"/>
      <c r="VD538" s="3"/>
      <c r="VE538" s="3"/>
      <c r="VF538" s="3"/>
      <c r="VG538" s="3"/>
      <c r="VH538" s="3"/>
      <c r="VI538" s="3"/>
      <c r="VJ538" s="3"/>
      <c r="VK538" s="3"/>
      <c r="VL538" s="3"/>
      <c r="VM538" s="3"/>
      <c r="VN538" s="3"/>
      <c r="VO538" s="3"/>
      <c r="VP538" s="3"/>
      <c r="VQ538" s="3"/>
      <c r="VR538" s="3"/>
      <c r="VS538" s="3"/>
      <c r="VT538" s="3"/>
      <c r="VU538" s="3"/>
      <c r="VV538" s="3"/>
      <c r="VW538" s="3"/>
      <c r="VX538" s="3"/>
      <c r="VY538" s="3"/>
      <c r="VZ538" s="3"/>
      <c r="WA538" s="3"/>
      <c r="WB538" s="3"/>
      <c r="WC538" s="3"/>
      <c r="WD538" s="3"/>
      <c r="WE538" s="3"/>
      <c r="WF538" s="3"/>
      <c r="WG538" s="3"/>
      <c r="WH538" s="3"/>
      <c r="WI538" s="3"/>
      <c r="WJ538" s="3"/>
      <c r="WK538" s="3"/>
      <c r="WL538" s="3"/>
      <c r="WM538" s="3"/>
      <c r="WN538" s="3"/>
      <c r="WO538" s="3"/>
      <c r="WP538" s="3"/>
      <c r="WQ538" s="3"/>
      <c r="WR538" s="3"/>
      <c r="WS538" s="3"/>
      <c r="WT538" s="3"/>
      <c r="WU538" s="3"/>
      <c r="WV538" s="3"/>
      <c r="WW538" s="3"/>
      <c r="WX538" s="3"/>
      <c r="WY538" s="3"/>
      <c r="WZ538" s="3"/>
      <c r="XA538" s="3"/>
      <c r="XB538" s="3"/>
      <c r="XC538" s="3"/>
      <c r="XD538" s="3"/>
      <c r="XE538" s="3"/>
      <c r="XF538" s="3"/>
      <c r="XG538" s="3"/>
      <c r="XH538" s="3"/>
      <c r="XI538" s="3"/>
      <c r="XJ538" s="3"/>
      <c r="XK538" s="3"/>
      <c r="XL538" s="3"/>
      <c r="XM538" s="3"/>
      <c r="XN538" s="3"/>
      <c r="XO538" s="3"/>
      <c r="XP538" s="3"/>
      <c r="XQ538" s="3"/>
      <c r="XR538" s="3"/>
      <c r="XS538" s="3"/>
      <c r="XT538" s="3"/>
      <c r="XU538" s="3"/>
      <c r="XV538" s="3"/>
      <c r="XW538" s="3"/>
      <c r="XX538" s="3"/>
      <c r="XY538" s="3"/>
      <c r="XZ538" s="3"/>
      <c r="YA538" s="3"/>
      <c r="YB538" s="3"/>
      <c r="YC538" s="3"/>
      <c r="YD538" s="3"/>
      <c r="YE538" s="3"/>
      <c r="YF538" s="3"/>
      <c r="YG538" s="3"/>
      <c r="YH538" s="3"/>
      <c r="YI538" s="3"/>
      <c r="YJ538" s="3"/>
      <c r="YK538" s="3"/>
      <c r="YL538" s="3"/>
      <c r="YM538" s="3"/>
      <c r="YN538" s="3"/>
      <c r="YO538" s="3"/>
      <c r="YP538" s="3"/>
      <c r="YQ538" s="3"/>
      <c r="YR538" s="3"/>
      <c r="YS538" s="3"/>
      <c r="YT538" s="3"/>
      <c r="YU538" s="3"/>
      <c r="YV538" s="3"/>
      <c r="YW538" s="3"/>
      <c r="YX538" s="3"/>
      <c r="YY538" s="3"/>
      <c r="YZ538" s="3"/>
      <c r="ZA538" s="3"/>
      <c r="ZB538" s="3"/>
      <c r="ZC538" s="3"/>
      <c r="ZD538" s="3"/>
      <c r="ZE538" s="3"/>
      <c r="ZF538" s="3"/>
      <c r="ZG538" s="3"/>
      <c r="ZH538" s="3"/>
      <c r="ZI538" s="3"/>
      <c r="ZJ538" s="3"/>
      <c r="ZK538" s="3"/>
      <c r="ZL538" s="3"/>
      <c r="ZM538" s="3"/>
      <c r="ZN538" s="3"/>
      <c r="ZO538" s="3"/>
      <c r="ZP538" s="3"/>
      <c r="ZQ538" s="3"/>
      <c r="ZR538" s="3"/>
      <c r="ZS538" s="3"/>
      <c r="ZT538" s="3"/>
      <c r="ZU538" s="3"/>
      <c r="ZV538" s="3"/>
      <c r="ZW538" s="3"/>
      <c r="ZX538" s="3"/>
      <c r="ZY538" s="3"/>
      <c r="ZZ538" s="3"/>
      <c r="AAA538" s="3"/>
      <c r="AAB538" s="3"/>
      <c r="AAC538" s="3"/>
      <c r="AAD538" s="3"/>
      <c r="AAE538" s="3"/>
      <c r="AAF538" s="3"/>
      <c r="AAG538" s="3"/>
      <c r="AAH538" s="3"/>
      <c r="AAI538" s="3"/>
      <c r="AAJ538" s="3"/>
      <c r="AAK538" s="3"/>
      <c r="AAL538" s="3"/>
      <c r="AAM538" s="3"/>
      <c r="AAN538" s="3"/>
      <c r="AAO538" s="3"/>
      <c r="AAP538" s="3"/>
      <c r="AAQ538" s="3"/>
      <c r="AAR538" s="3"/>
      <c r="AAS538" s="3"/>
      <c r="AAT538" s="3"/>
      <c r="AAU538" s="3"/>
      <c r="AAV538" s="3"/>
      <c r="AAW538" s="3"/>
      <c r="AAX538" s="3"/>
      <c r="AAY538" s="3"/>
      <c r="AAZ538" s="3"/>
      <c r="ABA538" s="3"/>
      <c r="ABB538" s="3"/>
      <c r="ABC538" s="3"/>
      <c r="ABD538" s="3"/>
      <c r="ABE538" s="3"/>
      <c r="ABF538" s="3"/>
      <c r="ABG538" s="3"/>
      <c r="ABH538" s="3"/>
      <c r="ABI538" s="3"/>
      <c r="ABJ538" s="3"/>
      <c r="ABK538" s="3"/>
      <c r="ABL538" s="3"/>
      <c r="ABM538" s="3"/>
      <c r="ABN538" s="3"/>
      <c r="ABO538" s="3"/>
      <c r="ABP538" s="3"/>
      <c r="ABQ538" s="3"/>
      <c r="ABR538" s="3"/>
      <c r="ABS538" s="3"/>
      <c r="ABT538" s="3"/>
      <c r="ABU538" s="3"/>
      <c r="ABV538" s="3"/>
      <c r="ABW538" s="3"/>
      <c r="ABX538" s="3"/>
      <c r="ABY538" s="3"/>
      <c r="ABZ538" s="3"/>
      <c r="ACA538" s="3"/>
      <c r="ACB538" s="3"/>
      <c r="ACC538" s="3"/>
      <c r="ACD538" s="3"/>
      <c r="ACE538" s="3"/>
      <c r="ACF538" s="3"/>
      <c r="ACG538" s="3"/>
      <c r="ACH538" s="3"/>
      <c r="ACI538" s="3"/>
      <c r="ACK538" s="3"/>
      <c r="ACM538" s="3"/>
      <c r="ACN538" s="3"/>
      <c r="ACO538" s="3"/>
      <c r="ACP538" s="3"/>
      <c r="ACQ538" s="3"/>
      <c r="ACR538" s="3"/>
      <c r="ACS538" s="3"/>
      <c r="ACT538" s="3"/>
      <c r="ACY538" s="3"/>
      <c r="ACZ538" s="3"/>
      <c r="ADA538" s="3"/>
      <c r="ADB538" s="3"/>
      <c r="ADC538" s="3"/>
      <c r="ADD538" s="3"/>
      <c r="ADE538" s="3"/>
      <c r="ADF538" s="3"/>
      <c r="ADG538" s="3"/>
      <c r="ADH538" s="3"/>
      <c r="ADI538" s="3"/>
      <c r="ADJ538" s="3"/>
      <c r="ADK538" s="3"/>
      <c r="ADL538" s="3"/>
      <c r="ADM538" s="3"/>
      <c r="ADN538" s="3"/>
      <c r="ADO538" s="3"/>
      <c r="ADP538" s="3"/>
      <c r="ADQ538" s="3"/>
      <c r="ADR538" s="3"/>
      <c r="ADS538" s="3"/>
      <c r="ADT538" s="3"/>
      <c r="ADU538" s="3"/>
      <c r="ADV538" s="3"/>
      <c r="ADW538" s="3"/>
      <c r="ADX538" s="3"/>
      <c r="ADY538" s="3"/>
      <c r="ADZ538" s="3"/>
      <c r="AEA538" s="3"/>
      <c r="AEB538" s="3"/>
      <c r="AEC538" s="3"/>
      <c r="AED538" s="3"/>
      <c r="AEE538" s="3"/>
      <c r="AEF538" s="3"/>
      <c r="AEG538" s="3"/>
      <c r="AEH538" s="3"/>
      <c r="AEI538" s="3"/>
      <c r="AEJ538" s="3"/>
      <c r="AEK538" s="3"/>
      <c r="AEL538" s="3"/>
      <c r="AEM538" s="3"/>
      <c r="AEN538" s="3"/>
      <c r="AEO538" s="3"/>
      <c r="AEP538" s="3"/>
      <c r="AEQ538" s="3"/>
      <c r="AER538" s="3"/>
      <c r="AES538" s="3"/>
      <c r="AET538" s="3"/>
      <c r="AEU538" s="3"/>
      <c r="AEV538" s="3"/>
      <c r="AEW538" s="3"/>
      <c r="AEX538" s="3"/>
      <c r="AEY538" s="3"/>
      <c r="AEZ538" s="3"/>
      <c r="AFA538" s="3"/>
      <c r="AFB538" s="3"/>
      <c r="AFC538" s="3"/>
      <c r="AFD538" s="3"/>
      <c r="AFE538" s="3"/>
      <c r="AFF538" s="3"/>
      <c r="AFG538" s="3"/>
      <c r="AFH538" s="3"/>
      <c r="AFI538" s="3"/>
      <c r="AFJ538" s="3"/>
      <c r="AFK538" s="3"/>
      <c r="AFL538" s="3"/>
      <c r="AFM538" s="3"/>
      <c r="AFN538" s="3"/>
      <c r="AFO538" s="3"/>
      <c r="AFP538" s="3"/>
      <c r="AFQ538" s="3"/>
      <c r="AFR538" s="3"/>
      <c r="AFS538" s="3"/>
      <c r="AFT538" s="3"/>
      <c r="AFU538" s="3"/>
      <c r="AFV538" s="3"/>
      <c r="AFW538" s="3"/>
      <c r="AFX538" s="3"/>
      <c r="AFY538" s="3"/>
      <c r="AFZ538" s="3"/>
      <c r="AGA538" s="3"/>
      <c r="AGB538" s="3"/>
      <c r="AGC538" s="3"/>
      <c r="AGD538" s="3"/>
      <c r="AGE538" s="3"/>
      <c r="AGF538" s="3"/>
      <c r="AGG538" s="3"/>
      <c r="AGH538" s="3"/>
      <c r="AGI538" s="3"/>
      <c r="AGJ538" s="3"/>
      <c r="AGK538" s="3"/>
      <c r="AGL538" s="3"/>
      <c r="AGM538" s="3"/>
      <c r="AGN538" s="3"/>
      <c r="AGO538" s="3"/>
      <c r="AGP538" s="3"/>
      <c r="AGQ538" s="3"/>
      <c r="AGR538" s="3"/>
      <c r="AGS538" s="3"/>
      <c r="AGT538" s="3"/>
      <c r="AGU538" s="3"/>
      <c r="AGV538" s="3"/>
      <c r="AGW538" s="3"/>
      <c r="AGX538" s="3"/>
      <c r="AGY538" s="3"/>
      <c r="AGZ538" s="3"/>
      <c r="AHA538" s="3"/>
      <c r="AHB538" s="3"/>
      <c r="AHC538" s="3"/>
      <c r="AHD538" s="3"/>
      <c r="AHE538" s="3"/>
      <c r="AHF538" s="3"/>
      <c r="AHG538" s="3"/>
      <c r="AHH538" s="3"/>
      <c r="AHI538" s="3"/>
      <c r="AHJ538" s="3"/>
      <c r="AHK538" s="3"/>
      <c r="AHL538" s="3"/>
      <c r="AHM538" s="3"/>
      <c r="AHN538" s="3"/>
      <c r="AHO538" s="3"/>
      <c r="AHP538" s="3"/>
      <c r="AHQ538" s="3"/>
      <c r="AHR538" s="3"/>
      <c r="AHS538" s="3"/>
      <c r="AHT538" s="3"/>
      <c r="AHU538" s="3"/>
      <c r="AHV538" s="3"/>
      <c r="AHW538" s="3"/>
      <c r="AHX538" s="3"/>
      <c r="AHY538" s="3"/>
      <c r="AHZ538" s="3"/>
      <c r="AIA538" s="3"/>
      <c r="AIB538" s="3"/>
      <c r="AIC538" s="3"/>
      <c r="AID538" s="3"/>
      <c r="AIE538" s="3"/>
      <c r="AIF538" s="3"/>
      <c r="AIG538" s="3"/>
      <c r="AIH538" s="3"/>
      <c r="AII538" s="3"/>
      <c r="AIJ538" s="3"/>
      <c r="AIK538" s="3"/>
      <c r="AIL538" s="3"/>
      <c r="AIM538" s="3"/>
      <c r="AIN538" s="3"/>
      <c r="AIO538" s="3"/>
      <c r="AIP538" s="3"/>
      <c r="AIQ538" s="3"/>
      <c r="AIR538" s="3"/>
      <c r="AIS538" s="3"/>
      <c r="AIT538" s="3"/>
      <c r="AIU538" s="3"/>
      <c r="AIV538" s="3"/>
      <c r="AIW538" s="3"/>
      <c r="AIX538" s="3"/>
      <c r="AIY538" s="3"/>
      <c r="AIZ538" s="3"/>
      <c r="AJA538" s="3"/>
      <c r="AJB538" s="3"/>
      <c r="AJC538" s="3"/>
      <c r="AJD538" s="3"/>
      <c r="AJE538" s="3"/>
      <c r="AJF538" s="3"/>
      <c r="AJG538" s="3"/>
      <c r="AJH538" s="3"/>
      <c r="AJI538" s="3"/>
      <c r="AJJ538" s="3"/>
      <c r="AJK538" s="3"/>
      <c r="AJL538" s="3"/>
      <c r="AJM538" s="3"/>
      <c r="AJN538" s="3"/>
      <c r="AJO538" s="3"/>
      <c r="AJP538" s="3"/>
      <c r="AJQ538" s="3"/>
      <c r="AJR538" s="3"/>
      <c r="AJS538" s="3"/>
      <c r="AJT538" s="3"/>
      <c r="AJU538" s="3"/>
      <c r="AJV538" s="3"/>
      <c r="AJW538" s="3"/>
      <c r="AJX538" s="3"/>
      <c r="AJY538" s="3"/>
      <c r="AJZ538" s="3"/>
      <c r="AKA538" s="3"/>
      <c r="AKB538" s="3"/>
      <c r="AKC538" s="3"/>
      <c r="AKD538" s="3"/>
      <c r="AKE538" s="3"/>
      <c r="AKF538" s="3"/>
      <c r="AKG538" s="3"/>
      <c r="AKH538" s="3"/>
      <c r="AKI538" s="3"/>
      <c r="AKJ538" s="3"/>
      <c r="AKK538" s="3"/>
      <c r="AKL538" s="3"/>
      <c r="AKM538" s="3"/>
      <c r="AKN538" s="3"/>
      <c r="AKO538" s="3"/>
      <c r="AKP538" s="3"/>
      <c r="AKQ538" s="3"/>
      <c r="AKR538" s="3"/>
      <c r="AKS538" s="3"/>
      <c r="AKT538" s="3"/>
      <c r="AKU538" s="3"/>
      <c r="AKV538" s="3"/>
      <c r="AKW538" s="3"/>
      <c r="AKX538" s="3"/>
      <c r="AKY538" s="3"/>
      <c r="AKZ538" s="3"/>
      <c r="ALA538" s="3"/>
      <c r="ALB538" s="3"/>
      <c r="ALC538" s="3"/>
      <c r="ALD538" s="3"/>
      <c r="ALE538" s="3"/>
      <c r="ALF538" s="3"/>
      <c r="ALG538" s="3"/>
      <c r="ALH538" s="3"/>
      <c r="ALI538" s="3"/>
      <c r="ALJ538" s="3"/>
      <c r="ALK538" s="3"/>
      <c r="ALL538" s="3"/>
      <c r="ALM538" s="3"/>
      <c r="ALN538" s="3"/>
      <c r="ALO538" s="3"/>
      <c r="ALP538" s="3"/>
      <c r="ALQ538" s="3"/>
      <c r="ALR538" s="3"/>
      <c r="ALS538" s="3"/>
      <c r="ALT538" s="3"/>
      <c r="ALU538" s="3"/>
      <c r="ALV538" s="3"/>
      <c r="ALW538" s="3"/>
      <c r="ALX538" s="3"/>
      <c r="ALY538" s="3"/>
      <c r="ALZ538" s="3"/>
      <c r="AMA538" s="3"/>
      <c r="AMB538" s="3"/>
      <c r="AMC538" s="3"/>
      <c r="AMD538" s="3"/>
      <c r="AME538" s="3"/>
      <c r="AMG538" s="3"/>
      <c r="AMI538" s="3"/>
      <c r="AMJ538" s="3"/>
      <c r="AMK538" s="3"/>
      <c r="AML538" s="3"/>
      <c r="AMM538" s="3"/>
      <c r="AMN538" s="3"/>
      <c r="AMO538" s="3"/>
      <c r="AMP538" s="3"/>
      <c r="AMU538" s="3"/>
      <c r="AMV538" s="3"/>
      <c r="AMW538" s="3"/>
      <c r="AMX538" s="3"/>
      <c r="AMY538" s="3"/>
      <c r="AMZ538" s="3"/>
      <c r="ANA538" s="3"/>
      <c r="ANB538" s="3"/>
      <c r="ANC538" s="3"/>
      <c r="AND538" s="3"/>
      <c r="ANE538" s="3"/>
      <c r="ANF538" s="3"/>
      <c r="ANG538" s="3"/>
      <c r="ANH538" s="3"/>
      <c r="ANI538" s="3"/>
      <c r="ANJ538" s="3"/>
      <c r="ANK538" s="3"/>
      <c r="ANL538" s="3"/>
      <c r="ANM538" s="3"/>
      <c r="ANN538" s="3"/>
      <c r="ANO538" s="3"/>
      <c r="ANP538" s="3"/>
      <c r="ANQ538" s="3"/>
      <c r="ANR538" s="3"/>
      <c r="ANS538" s="3"/>
      <c r="ANT538" s="3"/>
      <c r="ANU538" s="3"/>
      <c r="ANV538" s="3"/>
      <c r="ANW538" s="3"/>
      <c r="ANX538" s="3"/>
      <c r="ANY538" s="3"/>
      <c r="ANZ538" s="3"/>
      <c r="AOA538" s="3"/>
      <c r="AOB538" s="3"/>
      <c r="AOC538" s="3"/>
      <c r="AOD538" s="3"/>
      <c r="AOE538" s="3"/>
      <c r="AOF538" s="3"/>
      <c r="AOG538" s="3"/>
      <c r="AOH538" s="3"/>
      <c r="AOI538" s="3"/>
      <c r="AOJ538" s="3"/>
      <c r="AOK538" s="3"/>
      <c r="AOL538" s="3"/>
      <c r="AOM538" s="3"/>
      <c r="AON538" s="3"/>
      <c r="AOO538" s="3"/>
      <c r="AOP538" s="3"/>
      <c r="AOQ538" s="3"/>
      <c r="AOR538" s="3"/>
      <c r="AOS538" s="3"/>
      <c r="AOT538" s="3"/>
      <c r="AOU538" s="3"/>
      <c r="AOV538" s="3"/>
      <c r="AOW538" s="3"/>
      <c r="AOX538" s="3"/>
      <c r="AOY538" s="3"/>
      <c r="AOZ538" s="3"/>
      <c r="APA538" s="3"/>
      <c r="APB538" s="3"/>
      <c r="APC538" s="3"/>
      <c r="APD538" s="3"/>
      <c r="APE538" s="3"/>
      <c r="APF538" s="3"/>
      <c r="APG538" s="3"/>
      <c r="APH538" s="3"/>
      <c r="API538" s="3"/>
      <c r="APJ538" s="3"/>
      <c r="APK538" s="3"/>
      <c r="APL538" s="3"/>
      <c r="APM538" s="3"/>
      <c r="APN538" s="3"/>
      <c r="APO538" s="3"/>
      <c r="APP538" s="3"/>
      <c r="APQ538" s="3"/>
      <c r="APR538" s="3"/>
      <c r="APS538" s="3"/>
      <c r="APT538" s="3"/>
      <c r="APU538" s="3"/>
      <c r="APV538" s="3"/>
      <c r="APW538" s="3"/>
      <c r="APX538" s="3"/>
      <c r="APY538" s="3"/>
      <c r="APZ538" s="3"/>
      <c r="AQA538" s="3"/>
      <c r="AQB538" s="3"/>
      <c r="AQC538" s="3"/>
      <c r="AQD538" s="3"/>
      <c r="AQE538" s="3"/>
      <c r="AQF538" s="3"/>
      <c r="AQG538" s="3"/>
      <c r="AQH538" s="3"/>
      <c r="AQI538" s="3"/>
      <c r="AQJ538" s="3"/>
      <c r="AQK538" s="3"/>
      <c r="AQL538" s="3"/>
      <c r="AQM538" s="3"/>
      <c r="AQN538" s="3"/>
      <c r="AQO538" s="3"/>
      <c r="AQP538" s="3"/>
      <c r="AQQ538" s="3"/>
      <c r="AQR538" s="3"/>
      <c r="AQS538" s="3"/>
      <c r="AQT538" s="3"/>
      <c r="AQU538" s="3"/>
      <c r="AQV538" s="3"/>
      <c r="AQW538" s="3"/>
      <c r="AQX538" s="3"/>
      <c r="AQY538" s="3"/>
      <c r="AQZ538" s="3"/>
      <c r="ARA538" s="3"/>
      <c r="ARB538" s="3"/>
      <c r="ARC538" s="3"/>
      <c r="ARD538" s="3"/>
      <c r="ARE538" s="3"/>
      <c r="ARF538" s="3"/>
      <c r="ARG538" s="3"/>
      <c r="ARH538" s="3"/>
      <c r="ARI538" s="3"/>
      <c r="ARJ538" s="3"/>
      <c r="ARK538" s="3"/>
      <c r="ARL538" s="3"/>
      <c r="ARM538" s="3"/>
      <c r="ARN538" s="3"/>
      <c r="ARO538" s="3"/>
      <c r="ARP538" s="3"/>
      <c r="ARQ538" s="3"/>
      <c r="ARR538" s="3"/>
      <c r="ARS538" s="3"/>
      <c r="ART538" s="3"/>
      <c r="ARU538" s="3"/>
      <c r="ARV538" s="3"/>
      <c r="ARW538" s="3"/>
      <c r="ARX538" s="3"/>
      <c r="ARY538" s="3"/>
      <c r="ARZ538" s="3"/>
      <c r="ASA538" s="3"/>
      <c r="ASB538" s="3"/>
      <c r="ASC538" s="3"/>
      <c r="ASD538" s="3"/>
      <c r="ASE538" s="3"/>
      <c r="ASF538" s="3"/>
      <c r="ASG538" s="3"/>
      <c r="ASH538" s="3"/>
      <c r="ASI538" s="3"/>
      <c r="ASJ538" s="3"/>
      <c r="ASK538" s="3"/>
      <c r="ASL538" s="3"/>
      <c r="ASM538" s="3"/>
      <c r="ASN538" s="3"/>
      <c r="ASO538" s="3"/>
      <c r="ASP538" s="3"/>
      <c r="ASQ538" s="3"/>
      <c r="ASR538" s="3"/>
      <c r="ASS538" s="3"/>
      <c r="AST538" s="3"/>
      <c r="ASU538" s="3"/>
      <c r="ASV538" s="3"/>
      <c r="ASW538" s="3"/>
      <c r="ASX538" s="3"/>
      <c r="ASY538" s="3"/>
      <c r="ASZ538" s="3"/>
      <c r="ATA538" s="3"/>
      <c r="ATB538" s="3"/>
      <c r="ATC538" s="3"/>
      <c r="ATD538" s="3"/>
      <c r="ATE538" s="3"/>
      <c r="ATF538" s="3"/>
      <c r="ATG538" s="3"/>
      <c r="ATH538" s="3"/>
      <c r="ATI538" s="3"/>
      <c r="ATJ538" s="3"/>
      <c r="ATK538" s="3"/>
      <c r="ATL538" s="3"/>
      <c r="ATM538" s="3"/>
      <c r="ATN538" s="3"/>
      <c r="ATO538" s="3"/>
      <c r="ATP538" s="3"/>
      <c r="ATQ538" s="3"/>
      <c r="ATR538" s="3"/>
      <c r="ATS538" s="3"/>
      <c r="ATT538" s="3"/>
      <c r="ATU538" s="3"/>
      <c r="ATV538" s="3"/>
      <c r="ATW538" s="3"/>
      <c r="ATX538" s="3"/>
      <c r="ATY538" s="3"/>
      <c r="ATZ538" s="3"/>
      <c r="AUA538" s="3"/>
      <c r="AUB538" s="3"/>
      <c r="AUC538" s="3"/>
      <c r="AUD538" s="3"/>
      <c r="AUE538" s="3"/>
      <c r="AUF538" s="3"/>
      <c r="AUG538" s="3"/>
      <c r="AUH538" s="3"/>
      <c r="AUI538" s="3"/>
      <c r="AUJ538" s="3"/>
      <c r="AUK538" s="3"/>
      <c r="AUL538" s="3"/>
      <c r="AUM538" s="3"/>
      <c r="AUN538" s="3"/>
      <c r="AUO538" s="3"/>
      <c r="AUP538" s="3"/>
      <c r="AUQ538" s="3"/>
      <c r="AUR538" s="3"/>
      <c r="AUS538" s="3"/>
      <c r="AUT538" s="3"/>
      <c r="AUU538" s="3"/>
      <c r="AUV538" s="3"/>
      <c r="AUW538" s="3"/>
      <c r="AUX538" s="3"/>
      <c r="AUY538" s="3"/>
      <c r="AUZ538" s="3"/>
      <c r="AVA538" s="3"/>
      <c r="AVB538" s="3"/>
      <c r="AVC538" s="3"/>
      <c r="AVD538" s="3"/>
      <c r="AVE538" s="3"/>
      <c r="AVF538" s="3"/>
      <c r="AVG538" s="3"/>
      <c r="AVH538" s="3"/>
      <c r="AVI538" s="3"/>
      <c r="AVJ538" s="3"/>
      <c r="AVK538" s="3"/>
      <c r="AVL538" s="3"/>
      <c r="AVM538" s="3"/>
      <c r="AVN538" s="3"/>
      <c r="AVO538" s="3"/>
      <c r="AVP538" s="3"/>
      <c r="AVQ538" s="3"/>
      <c r="AVR538" s="3"/>
      <c r="AVS538" s="3"/>
      <c r="AVT538" s="3"/>
      <c r="AVU538" s="3"/>
      <c r="AVV538" s="3"/>
      <c r="AVW538" s="3"/>
      <c r="AVX538" s="3"/>
      <c r="AVY538" s="3"/>
      <c r="AVZ538" s="3"/>
      <c r="AWA538" s="3"/>
      <c r="AWC538" s="3"/>
      <c r="AWE538" s="3"/>
      <c r="AWF538" s="3"/>
      <c r="AWG538" s="3"/>
      <c r="AWH538" s="3"/>
      <c r="AWI538" s="3"/>
      <c r="AWJ538" s="3"/>
      <c r="AWK538" s="3"/>
      <c r="AWL538" s="3"/>
      <c r="AWQ538" s="3"/>
      <c r="AWR538" s="3"/>
      <c r="AWS538" s="3"/>
      <c r="AWT538" s="3"/>
      <c r="AWU538" s="3"/>
      <c r="AWV538" s="3"/>
      <c r="AWW538" s="3"/>
      <c r="AWX538" s="3"/>
      <c r="AWY538" s="3"/>
      <c r="AWZ538" s="3"/>
      <c r="AXA538" s="3"/>
      <c r="AXB538" s="3"/>
      <c r="AXC538" s="3"/>
      <c r="AXD538" s="3"/>
      <c r="AXE538" s="3"/>
      <c r="AXF538" s="3"/>
      <c r="AXG538" s="3"/>
      <c r="AXH538" s="3"/>
      <c r="AXI538" s="3"/>
      <c r="AXJ538" s="3"/>
      <c r="AXK538" s="3"/>
      <c r="AXL538" s="3"/>
      <c r="AXM538" s="3"/>
      <c r="AXN538" s="3"/>
      <c r="AXO538" s="3"/>
      <c r="AXP538" s="3"/>
      <c r="AXQ538" s="3"/>
      <c r="AXR538" s="3"/>
      <c r="AXS538" s="3"/>
      <c r="AXT538" s="3"/>
      <c r="AXU538" s="3"/>
      <c r="AXV538" s="3"/>
      <c r="AXW538" s="3"/>
      <c r="AXX538" s="3"/>
      <c r="AXY538" s="3"/>
      <c r="AXZ538" s="3"/>
      <c r="AYA538" s="3"/>
      <c r="AYB538" s="3"/>
      <c r="AYC538" s="3"/>
      <c r="AYD538" s="3"/>
      <c r="AYE538" s="3"/>
      <c r="AYF538" s="3"/>
      <c r="AYG538" s="3"/>
      <c r="AYH538" s="3"/>
      <c r="AYI538" s="3"/>
      <c r="AYJ538" s="3"/>
      <c r="AYK538" s="3"/>
      <c r="AYL538" s="3"/>
      <c r="AYM538" s="3"/>
      <c r="AYN538" s="3"/>
      <c r="AYO538" s="3"/>
      <c r="AYP538" s="3"/>
      <c r="AYQ538" s="3"/>
      <c r="AYR538" s="3"/>
      <c r="AYS538" s="3"/>
      <c r="AYT538" s="3"/>
      <c r="AYU538" s="3"/>
      <c r="AYV538" s="3"/>
      <c r="AYW538" s="3"/>
      <c r="AYX538" s="3"/>
      <c r="AYY538" s="3"/>
      <c r="AYZ538" s="3"/>
      <c r="AZA538" s="3"/>
      <c r="AZB538" s="3"/>
      <c r="AZC538" s="3"/>
      <c r="AZD538" s="3"/>
      <c r="AZE538" s="3"/>
      <c r="AZF538" s="3"/>
      <c r="AZG538" s="3"/>
      <c r="AZH538" s="3"/>
      <c r="AZI538" s="3"/>
      <c r="AZJ538" s="3"/>
      <c r="AZK538" s="3"/>
      <c r="AZL538" s="3"/>
      <c r="AZM538" s="3"/>
      <c r="AZN538" s="3"/>
      <c r="AZO538" s="3"/>
      <c r="AZP538" s="3"/>
      <c r="AZQ538" s="3"/>
      <c r="AZR538" s="3"/>
      <c r="AZS538" s="3"/>
      <c r="AZT538" s="3"/>
      <c r="AZU538" s="3"/>
      <c r="AZV538" s="3"/>
      <c r="AZW538" s="3"/>
      <c r="AZX538" s="3"/>
      <c r="AZY538" s="3"/>
      <c r="AZZ538" s="3"/>
      <c r="BAA538" s="3"/>
      <c r="BAB538" s="3"/>
      <c r="BAC538" s="3"/>
      <c r="BAD538" s="3"/>
      <c r="BAE538" s="3"/>
      <c r="BAF538" s="3"/>
      <c r="BAG538" s="3"/>
      <c r="BAH538" s="3"/>
      <c r="BAI538" s="3"/>
      <c r="BAJ538" s="3"/>
      <c r="BAK538" s="3"/>
      <c r="BAL538" s="3"/>
      <c r="BAM538" s="3"/>
      <c r="BAN538" s="3"/>
      <c r="BAO538" s="3"/>
      <c r="BAP538" s="3"/>
      <c r="BAQ538" s="3"/>
      <c r="BAR538" s="3"/>
      <c r="BAS538" s="3"/>
      <c r="BAT538" s="3"/>
      <c r="BAU538" s="3"/>
      <c r="BAV538" s="3"/>
      <c r="BAW538" s="3"/>
      <c r="BAX538" s="3"/>
      <c r="BAY538" s="3"/>
      <c r="BAZ538" s="3"/>
      <c r="BBA538" s="3"/>
      <c r="BBB538" s="3"/>
      <c r="BBC538" s="3"/>
      <c r="BBD538" s="3"/>
      <c r="BBE538" s="3"/>
      <c r="BBF538" s="3"/>
      <c r="BBG538" s="3"/>
      <c r="BBH538" s="3"/>
      <c r="BBI538" s="3"/>
      <c r="BBJ538" s="3"/>
      <c r="BBK538" s="3"/>
      <c r="BBL538" s="3"/>
      <c r="BBM538" s="3"/>
      <c r="BBN538" s="3"/>
      <c r="BBO538" s="3"/>
      <c r="BBP538" s="3"/>
      <c r="BBQ538" s="3"/>
      <c r="BBR538" s="3"/>
      <c r="BBS538" s="3"/>
      <c r="BBT538" s="3"/>
      <c r="BBU538" s="3"/>
      <c r="BBV538" s="3"/>
      <c r="BBW538" s="3"/>
      <c r="BBX538" s="3"/>
      <c r="BBY538" s="3"/>
      <c r="BBZ538" s="3"/>
      <c r="BCA538" s="3"/>
      <c r="BCB538" s="3"/>
      <c r="BCC538" s="3"/>
      <c r="BCD538" s="3"/>
      <c r="BCE538" s="3"/>
      <c r="BCF538" s="3"/>
      <c r="BCG538" s="3"/>
      <c r="BCH538" s="3"/>
      <c r="BCI538" s="3"/>
      <c r="BCJ538" s="3"/>
      <c r="BCK538" s="3"/>
      <c r="BCL538" s="3"/>
      <c r="BCM538" s="3"/>
      <c r="BCN538" s="3"/>
      <c r="BCO538" s="3"/>
      <c r="BCP538" s="3"/>
      <c r="BCQ538" s="3"/>
      <c r="BCR538" s="3"/>
      <c r="BCS538" s="3"/>
      <c r="BCT538" s="3"/>
      <c r="BCU538" s="3"/>
      <c r="BCV538" s="3"/>
      <c r="BCW538" s="3"/>
      <c r="BCX538" s="3"/>
      <c r="BCY538" s="3"/>
      <c r="BCZ538" s="3"/>
      <c r="BDA538" s="3"/>
      <c r="BDB538" s="3"/>
      <c r="BDC538" s="3"/>
      <c r="BDD538" s="3"/>
      <c r="BDE538" s="3"/>
      <c r="BDF538" s="3"/>
      <c r="BDG538" s="3"/>
      <c r="BDH538" s="3"/>
      <c r="BDI538" s="3"/>
      <c r="BDJ538" s="3"/>
      <c r="BDK538" s="3"/>
      <c r="BDL538" s="3"/>
      <c r="BDM538" s="3"/>
      <c r="BDN538" s="3"/>
      <c r="BDO538" s="3"/>
      <c r="BDP538" s="3"/>
      <c r="BDQ538" s="3"/>
      <c r="BDR538" s="3"/>
      <c r="BDS538" s="3"/>
      <c r="BDT538" s="3"/>
      <c r="BDU538" s="3"/>
      <c r="BDV538" s="3"/>
      <c r="BDW538" s="3"/>
      <c r="BDX538" s="3"/>
      <c r="BDY538" s="3"/>
      <c r="BDZ538" s="3"/>
      <c r="BEA538" s="3"/>
      <c r="BEB538" s="3"/>
      <c r="BEC538" s="3"/>
      <c r="BED538" s="3"/>
      <c r="BEE538" s="3"/>
      <c r="BEF538" s="3"/>
      <c r="BEG538" s="3"/>
      <c r="BEH538" s="3"/>
      <c r="BEI538" s="3"/>
      <c r="BEJ538" s="3"/>
      <c r="BEK538" s="3"/>
      <c r="BEL538" s="3"/>
      <c r="BEM538" s="3"/>
      <c r="BEN538" s="3"/>
      <c r="BEO538" s="3"/>
      <c r="BEP538" s="3"/>
      <c r="BEQ538" s="3"/>
      <c r="BER538" s="3"/>
      <c r="BES538" s="3"/>
      <c r="BET538" s="3"/>
      <c r="BEU538" s="3"/>
      <c r="BEV538" s="3"/>
      <c r="BEW538" s="3"/>
      <c r="BEX538" s="3"/>
      <c r="BEY538" s="3"/>
      <c r="BEZ538" s="3"/>
      <c r="BFA538" s="3"/>
      <c r="BFB538" s="3"/>
      <c r="BFC538" s="3"/>
      <c r="BFD538" s="3"/>
      <c r="BFE538" s="3"/>
      <c r="BFF538" s="3"/>
      <c r="BFG538" s="3"/>
      <c r="BFH538" s="3"/>
      <c r="BFI538" s="3"/>
      <c r="BFJ538" s="3"/>
      <c r="BFK538" s="3"/>
      <c r="BFL538" s="3"/>
      <c r="BFM538" s="3"/>
      <c r="BFN538" s="3"/>
      <c r="BFO538" s="3"/>
      <c r="BFP538" s="3"/>
      <c r="BFQ538" s="3"/>
      <c r="BFR538" s="3"/>
      <c r="BFS538" s="3"/>
      <c r="BFT538" s="3"/>
      <c r="BFU538" s="3"/>
      <c r="BFV538" s="3"/>
      <c r="BFW538" s="3"/>
      <c r="BFY538" s="3"/>
      <c r="BGA538" s="3"/>
      <c r="BGB538" s="3"/>
      <c r="BGC538" s="3"/>
      <c r="BGD538" s="3"/>
      <c r="BGE538" s="3"/>
      <c r="BGF538" s="3"/>
      <c r="BGG538" s="3"/>
      <c r="BGH538" s="3"/>
      <c r="BGM538" s="3"/>
      <c r="BGN538" s="3"/>
      <c r="BGO538" s="3"/>
      <c r="BGP538" s="3"/>
      <c r="BGQ538" s="3"/>
      <c r="BGR538" s="3"/>
      <c r="BGS538" s="3"/>
      <c r="BGT538" s="3"/>
      <c r="BGU538" s="3"/>
      <c r="BGV538" s="3"/>
      <c r="BGW538" s="3"/>
      <c r="BGX538" s="3"/>
      <c r="BGY538" s="3"/>
      <c r="BGZ538" s="3"/>
      <c r="BHA538" s="3"/>
      <c r="BHB538" s="3"/>
      <c r="BHC538" s="3"/>
      <c r="BHD538" s="3"/>
      <c r="BHE538" s="3"/>
      <c r="BHF538" s="3"/>
      <c r="BHG538" s="3"/>
      <c r="BHH538" s="3"/>
      <c r="BHI538" s="3"/>
      <c r="BHJ538" s="3"/>
      <c r="BHK538" s="3"/>
      <c r="BHL538" s="3"/>
      <c r="BHM538" s="3"/>
      <c r="BHN538" s="3"/>
      <c r="BHO538" s="3"/>
      <c r="BHP538" s="3"/>
      <c r="BHQ538" s="3"/>
      <c r="BHR538" s="3"/>
      <c r="BHS538" s="3"/>
      <c r="BHT538" s="3"/>
      <c r="BHU538" s="3"/>
      <c r="BHV538" s="3"/>
      <c r="BHW538" s="3"/>
      <c r="BHX538" s="3"/>
      <c r="BHY538" s="3"/>
      <c r="BHZ538" s="3"/>
      <c r="BIA538" s="3"/>
      <c r="BIB538" s="3"/>
      <c r="BIC538" s="3"/>
      <c r="BID538" s="3"/>
      <c r="BIE538" s="3"/>
      <c r="BIF538" s="3"/>
      <c r="BIG538" s="3"/>
      <c r="BIH538" s="3"/>
      <c r="BII538" s="3"/>
      <c r="BIJ538" s="3"/>
      <c r="BIK538" s="3"/>
      <c r="BIL538" s="3"/>
      <c r="BIM538" s="3"/>
      <c r="BIN538" s="3"/>
      <c r="BIO538" s="3"/>
      <c r="BIP538" s="3"/>
      <c r="BIQ538" s="3"/>
      <c r="BIR538" s="3"/>
      <c r="BIS538" s="3"/>
      <c r="BIT538" s="3"/>
      <c r="BIU538" s="3"/>
      <c r="BIV538" s="3"/>
      <c r="BIW538" s="3"/>
      <c r="BIX538" s="3"/>
      <c r="BIY538" s="3"/>
      <c r="BIZ538" s="3"/>
      <c r="BJA538" s="3"/>
      <c r="BJB538" s="3"/>
      <c r="BJC538" s="3"/>
      <c r="BJD538" s="3"/>
      <c r="BJE538" s="3"/>
      <c r="BJF538" s="3"/>
      <c r="BJG538" s="3"/>
      <c r="BJH538" s="3"/>
      <c r="BJI538" s="3"/>
      <c r="BJJ538" s="3"/>
      <c r="BJK538" s="3"/>
      <c r="BJL538" s="3"/>
      <c r="BJM538" s="3"/>
      <c r="BJN538" s="3"/>
      <c r="BJO538" s="3"/>
      <c r="BJP538" s="3"/>
      <c r="BJQ538" s="3"/>
      <c r="BJR538" s="3"/>
      <c r="BJS538" s="3"/>
      <c r="BJT538" s="3"/>
      <c r="BJU538" s="3"/>
      <c r="BJV538" s="3"/>
      <c r="BJW538" s="3"/>
      <c r="BJX538" s="3"/>
      <c r="BJY538" s="3"/>
      <c r="BJZ538" s="3"/>
      <c r="BKA538" s="3"/>
      <c r="BKB538" s="3"/>
      <c r="BKC538" s="3"/>
      <c r="BKD538" s="3"/>
      <c r="BKE538" s="3"/>
      <c r="BKF538" s="3"/>
      <c r="BKG538" s="3"/>
      <c r="BKH538" s="3"/>
      <c r="BKI538" s="3"/>
      <c r="BKJ538" s="3"/>
      <c r="BKK538" s="3"/>
      <c r="BKL538" s="3"/>
      <c r="BKM538" s="3"/>
      <c r="BKN538" s="3"/>
      <c r="BKO538" s="3"/>
      <c r="BKP538" s="3"/>
      <c r="BKQ538" s="3"/>
      <c r="BKR538" s="3"/>
      <c r="BKS538" s="3"/>
      <c r="BKT538" s="3"/>
      <c r="BKU538" s="3"/>
      <c r="BKV538" s="3"/>
      <c r="BKW538" s="3"/>
      <c r="BKX538" s="3"/>
      <c r="BKY538" s="3"/>
      <c r="BKZ538" s="3"/>
      <c r="BLA538" s="3"/>
      <c r="BLB538" s="3"/>
      <c r="BLC538" s="3"/>
      <c r="BLD538" s="3"/>
      <c r="BLE538" s="3"/>
      <c r="BLF538" s="3"/>
      <c r="BLG538" s="3"/>
      <c r="BLH538" s="3"/>
      <c r="BLI538" s="3"/>
      <c r="BLJ538" s="3"/>
      <c r="BLK538" s="3"/>
      <c r="BLL538" s="3"/>
      <c r="BLM538" s="3"/>
      <c r="BLN538" s="3"/>
      <c r="BLO538" s="3"/>
      <c r="BLP538" s="3"/>
      <c r="BLQ538" s="3"/>
      <c r="BLR538" s="3"/>
      <c r="BLS538" s="3"/>
      <c r="BLT538" s="3"/>
      <c r="BLU538" s="3"/>
      <c r="BLV538" s="3"/>
      <c r="BLW538" s="3"/>
      <c r="BLX538" s="3"/>
      <c r="BLY538" s="3"/>
      <c r="BLZ538" s="3"/>
      <c r="BMA538" s="3"/>
      <c r="BMB538" s="3"/>
      <c r="BMC538" s="3"/>
      <c r="BMD538" s="3"/>
      <c r="BME538" s="3"/>
      <c r="BMF538" s="3"/>
      <c r="BMG538" s="3"/>
      <c r="BMH538" s="3"/>
      <c r="BMI538" s="3"/>
      <c r="BMJ538" s="3"/>
      <c r="BMK538" s="3"/>
      <c r="BML538" s="3"/>
      <c r="BMM538" s="3"/>
      <c r="BMN538" s="3"/>
      <c r="BMO538" s="3"/>
      <c r="BMP538" s="3"/>
      <c r="BMQ538" s="3"/>
      <c r="BMR538" s="3"/>
      <c r="BMS538" s="3"/>
      <c r="BMT538" s="3"/>
      <c r="BMU538" s="3"/>
      <c r="BMV538" s="3"/>
      <c r="BMW538" s="3"/>
      <c r="BMX538" s="3"/>
      <c r="BMY538" s="3"/>
      <c r="BMZ538" s="3"/>
      <c r="BNA538" s="3"/>
      <c r="BNB538" s="3"/>
      <c r="BNC538" s="3"/>
      <c r="BND538" s="3"/>
      <c r="BNE538" s="3"/>
      <c r="BNF538" s="3"/>
      <c r="BNG538" s="3"/>
      <c r="BNH538" s="3"/>
      <c r="BNI538" s="3"/>
      <c r="BNJ538" s="3"/>
      <c r="BNK538" s="3"/>
      <c r="BNL538" s="3"/>
      <c r="BNM538" s="3"/>
      <c r="BNN538" s="3"/>
      <c r="BNO538" s="3"/>
      <c r="BNP538" s="3"/>
      <c r="BNQ538" s="3"/>
      <c r="BNR538" s="3"/>
      <c r="BNS538" s="3"/>
      <c r="BNT538" s="3"/>
      <c r="BNU538" s="3"/>
      <c r="BNV538" s="3"/>
      <c r="BNW538" s="3"/>
      <c r="BNX538" s="3"/>
      <c r="BNY538" s="3"/>
      <c r="BNZ538" s="3"/>
      <c r="BOA538" s="3"/>
      <c r="BOB538" s="3"/>
      <c r="BOC538" s="3"/>
      <c r="BOD538" s="3"/>
      <c r="BOE538" s="3"/>
      <c r="BOF538" s="3"/>
      <c r="BOG538" s="3"/>
      <c r="BOH538" s="3"/>
      <c r="BOI538" s="3"/>
      <c r="BOJ538" s="3"/>
      <c r="BOK538" s="3"/>
      <c r="BOL538" s="3"/>
      <c r="BOM538" s="3"/>
      <c r="BON538" s="3"/>
      <c r="BOO538" s="3"/>
      <c r="BOP538" s="3"/>
      <c r="BOQ538" s="3"/>
      <c r="BOR538" s="3"/>
      <c r="BOS538" s="3"/>
      <c r="BOT538" s="3"/>
      <c r="BOU538" s="3"/>
      <c r="BOV538" s="3"/>
      <c r="BOW538" s="3"/>
      <c r="BOX538" s="3"/>
      <c r="BOY538" s="3"/>
      <c r="BOZ538" s="3"/>
      <c r="BPA538" s="3"/>
      <c r="BPB538" s="3"/>
      <c r="BPC538" s="3"/>
      <c r="BPD538" s="3"/>
      <c r="BPE538" s="3"/>
      <c r="BPF538" s="3"/>
      <c r="BPG538" s="3"/>
      <c r="BPH538" s="3"/>
      <c r="BPI538" s="3"/>
      <c r="BPJ538" s="3"/>
      <c r="BPK538" s="3"/>
      <c r="BPL538" s="3"/>
      <c r="BPM538" s="3"/>
      <c r="BPN538" s="3"/>
      <c r="BPO538" s="3"/>
      <c r="BPP538" s="3"/>
      <c r="BPQ538" s="3"/>
      <c r="BPR538" s="3"/>
      <c r="BPS538" s="3"/>
      <c r="BPU538" s="3"/>
      <c r="BPW538" s="3"/>
      <c r="BPX538" s="3"/>
      <c r="BPY538" s="3"/>
      <c r="BPZ538" s="3"/>
      <c r="BQA538" s="3"/>
      <c r="BQB538" s="3"/>
      <c r="BQC538" s="3"/>
      <c r="BQD538" s="3"/>
      <c r="BQI538" s="3"/>
      <c r="BQJ538" s="3"/>
      <c r="BQK538" s="3"/>
      <c r="BQL538" s="3"/>
      <c r="BQM538" s="3"/>
      <c r="BQN538" s="3"/>
      <c r="BQO538" s="3"/>
      <c r="BQP538" s="3"/>
      <c r="BQQ538" s="3"/>
      <c r="BQR538" s="3"/>
      <c r="BQS538" s="3"/>
      <c r="BQT538" s="3"/>
      <c r="BQU538" s="3"/>
      <c r="BQV538" s="3"/>
      <c r="BQW538" s="3"/>
      <c r="BQX538" s="3"/>
      <c r="BQY538" s="3"/>
      <c r="BQZ538" s="3"/>
      <c r="BRA538" s="3"/>
      <c r="BRB538" s="3"/>
      <c r="BRC538" s="3"/>
      <c r="BRD538" s="3"/>
      <c r="BRE538" s="3"/>
      <c r="BRF538" s="3"/>
      <c r="BRG538" s="3"/>
      <c r="BRH538" s="3"/>
      <c r="BRI538" s="3"/>
      <c r="BRJ538" s="3"/>
      <c r="BRK538" s="3"/>
      <c r="BRL538" s="3"/>
      <c r="BRM538" s="3"/>
      <c r="BRN538" s="3"/>
      <c r="BRO538" s="3"/>
      <c r="BRP538" s="3"/>
      <c r="BRQ538" s="3"/>
      <c r="BRR538" s="3"/>
      <c r="BRS538" s="3"/>
      <c r="BRT538" s="3"/>
      <c r="BRU538" s="3"/>
      <c r="BRV538" s="3"/>
      <c r="BRW538" s="3"/>
      <c r="BRX538" s="3"/>
      <c r="BRY538" s="3"/>
      <c r="BRZ538" s="3"/>
      <c r="BSA538" s="3"/>
      <c r="BSB538" s="3"/>
      <c r="BSC538" s="3"/>
      <c r="BSD538" s="3"/>
      <c r="BSE538" s="3"/>
      <c r="BSF538" s="3"/>
      <c r="BSG538" s="3"/>
      <c r="BSH538" s="3"/>
      <c r="BSI538" s="3"/>
      <c r="BSJ538" s="3"/>
      <c r="BSK538" s="3"/>
      <c r="BSL538" s="3"/>
      <c r="BSM538" s="3"/>
      <c r="BSN538" s="3"/>
      <c r="BSO538" s="3"/>
      <c r="BSP538" s="3"/>
      <c r="BSQ538" s="3"/>
      <c r="BSR538" s="3"/>
      <c r="BSS538" s="3"/>
      <c r="BST538" s="3"/>
      <c r="BSU538" s="3"/>
      <c r="BSV538" s="3"/>
      <c r="BSW538" s="3"/>
      <c r="BSX538" s="3"/>
      <c r="BSY538" s="3"/>
      <c r="BSZ538" s="3"/>
      <c r="BTA538" s="3"/>
      <c r="BTB538" s="3"/>
      <c r="BTC538" s="3"/>
      <c r="BTD538" s="3"/>
      <c r="BTE538" s="3"/>
      <c r="BTF538" s="3"/>
      <c r="BTG538" s="3"/>
      <c r="BTH538" s="3"/>
      <c r="BTI538" s="3"/>
      <c r="BTJ538" s="3"/>
      <c r="BTK538" s="3"/>
      <c r="BTL538" s="3"/>
      <c r="BTM538" s="3"/>
      <c r="BTN538" s="3"/>
      <c r="BTO538" s="3"/>
      <c r="BTP538" s="3"/>
      <c r="BTQ538" s="3"/>
      <c r="BTR538" s="3"/>
      <c r="BTS538" s="3"/>
      <c r="BTT538" s="3"/>
      <c r="BTU538" s="3"/>
      <c r="BTV538" s="3"/>
      <c r="BTW538" s="3"/>
      <c r="BTX538" s="3"/>
      <c r="BTY538" s="3"/>
      <c r="BTZ538" s="3"/>
      <c r="BUA538" s="3"/>
      <c r="BUB538" s="3"/>
      <c r="BUC538" s="3"/>
      <c r="BUD538" s="3"/>
      <c r="BUE538" s="3"/>
      <c r="BUF538" s="3"/>
      <c r="BUG538" s="3"/>
      <c r="BUH538" s="3"/>
      <c r="BUI538" s="3"/>
      <c r="BUJ538" s="3"/>
      <c r="BUK538" s="3"/>
      <c r="BUL538" s="3"/>
      <c r="BUM538" s="3"/>
      <c r="BUN538" s="3"/>
      <c r="BUO538" s="3"/>
      <c r="BUP538" s="3"/>
      <c r="BUQ538" s="3"/>
      <c r="BUR538" s="3"/>
      <c r="BUS538" s="3"/>
      <c r="BUT538" s="3"/>
      <c r="BUU538" s="3"/>
      <c r="BUV538" s="3"/>
      <c r="BUW538" s="3"/>
      <c r="BUX538" s="3"/>
      <c r="BUY538" s="3"/>
      <c r="BUZ538" s="3"/>
      <c r="BVA538" s="3"/>
      <c r="BVB538" s="3"/>
      <c r="BVC538" s="3"/>
      <c r="BVD538" s="3"/>
      <c r="BVE538" s="3"/>
      <c r="BVF538" s="3"/>
      <c r="BVG538" s="3"/>
      <c r="BVH538" s="3"/>
      <c r="BVI538" s="3"/>
      <c r="BVJ538" s="3"/>
      <c r="BVK538" s="3"/>
      <c r="BVL538" s="3"/>
      <c r="BVM538" s="3"/>
      <c r="BVN538" s="3"/>
      <c r="BVO538" s="3"/>
      <c r="BVP538" s="3"/>
      <c r="BVQ538" s="3"/>
      <c r="BVR538" s="3"/>
      <c r="BVS538" s="3"/>
      <c r="BVT538" s="3"/>
      <c r="BVU538" s="3"/>
      <c r="BVV538" s="3"/>
      <c r="BVW538" s="3"/>
      <c r="BVX538" s="3"/>
      <c r="BVY538" s="3"/>
      <c r="BVZ538" s="3"/>
      <c r="BWA538" s="3"/>
      <c r="BWB538" s="3"/>
      <c r="BWC538" s="3"/>
      <c r="BWD538" s="3"/>
      <c r="BWE538" s="3"/>
      <c r="BWF538" s="3"/>
      <c r="BWG538" s="3"/>
      <c r="BWH538" s="3"/>
      <c r="BWI538" s="3"/>
      <c r="BWJ538" s="3"/>
      <c r="BWK538" s="3"/>
      <c r="BWL538" s="3"/>
      <c r="BWM538" s="3"/>
      <c r="BWN538" s="3"/>
      <c r="BWO538" s="3"/>
      <c r="BWP538" s="3"/>
      <c r="BWQ538" s="3"/>
      <c r="BWR538" s="3"/>
      <c r="BWS538" s="3"/>
      <c r="BWT538" s="3"/>
      <c r="BWU538" s="3"/>
      <c r="BWV538" s="3"/>
      <c r="BWW538" s="3"/>
      <c r="BWX538" s="3"/>
      <c r="BWY538" s="3"/>
      <c r="BWZ538" s="3"/>
      <c r="BXA538" s="3"/>
      <c r="BXB538" s="3"/>
      <c r="BXC538" s="3"/>
      <c r="BXD538" s="3"/>
      <c r="BXE538" s="3"/>
      <c r="BXF538" s="3"/>
      <c r="BXG538" s="3"/>
      <c r="BXH538" s="3"/>
      <c r="BXI538" s="3"/>
      <c r="BXJ538" s="3"/>
      <c r="BXK538" s="3"/>
      <c r="BXL538" s="3"/>
      <c r="BXM538" s="3"/>
      <c r="BXN538" s="3"/>
      <c r="BXO538" s="3"/>
      <c r="BXP538" s="3"/>
      <c r="BXQ538" s="3"/>
      <c r="BXR538" s="3"/>
      <c r="BXS538" s="3"/>
      <c r="BXT538" s="3"/>
      <c r="BXU538" s="3"/>
      <c r="BXV538" s="3"/>
      <c r="BXW538" s="3"/>
      <c r="BXX538" s="3"/>
      <c r="BXY538" s="3"/>
      <c r="BXZ538" s="3"/>
      <c r="BYA538" s="3"/>
      <c r="BYB538" s="3"/>
      <c r="BYC538" s="3"/>
      <c r="BYD538" s="3"/>
      <c r="BYE538" s="3"/>
      <c r="BYF538" s="3"/>
      <c r="BYG538" s="3"/>
      <c r="BYH538" s="3"/>
      <c r="BYI538" s="3"/>
      <c r="BYJ538" s="3"/>
      <c r="BYK538" s="3"/>
      <c r="BYL538" s="3"/>
      <c r="BYM538" s="3"/>
      <c r="BYN538" s="3"/>
      <c r="BYO538" s="3"/>
      <c r="BYP538" s="3"/>
      <c r="BYQ538" s="3"/>
      <c r="BYR538" s="3"/>
      <c r="BYS538" s="3"/>
      <c r="BYT538" s="3"/>
      <c r="BYU538" s="3"/>
      <c r="BYV538" s="3"/>
      <c r="BYW538" s="3"/>
      <c r="BYX538" s="3"/>
      <c r="BYY538" s="3"/>
      <c r="BYZ538" s="3"/>
      <c r="BZA538" s="3"/>
      <c r="BZB538" s="3"/>
      <c r="BZC538" s="3"/>
      <c r="BZD538" s="3"/>
      <c r="BZE538" s="3"/>
      <c r="BZF538" s="3"/>
      <c r="BZG538" s="3"/>
      <c r="BZH538" s="3"/>
      <c r="BZI538" s="3"/>
      <c r="BZJ538" s="3"/>
      <c r="BZK538" s="3"/>
      <c r="BZL538" s="3"/>
      <c r="BZM538" s="3"/>
      <c r="BZN538" s="3"/>
      <c r="BZO538" s="3"/>
      <c r="BZQ538" s="3"/>
      <c r="BZS538" s="3"/>
      <c r="BZT538" s="3"/>
      <c r="BZU538" s="3"/>
      <c r="BZV538" s="3"/>
      <c r="BZW538" s="3"/>
      <c r="BZX538" s="3"/>
      <c r="BZY538" s="3"/>
      <c r="BZZ538" s="3"/>
      <c r="CAE538" s="3"/>
      <c r="CAF538" s="3"/>
      <c r="CAG538" s="3"/>
      <c r="CAH538" s="3"/>
      <c r="CAI538" s="3"/>
      <c r="CAJ538" s="3"/>
      <c r="CAK538" s="3"/>
      <c r="CAL538" s="3"/>
      <c r="CAM538" s="3"/>
      <c r="CAN538" s="3"/>
      <c r="CAO538" s="3"/>
      <c r="CAP538" s="3"/>
      <c r="CAQ538" s="3"/>
      <c r="CAR538" s="3"/>
      <c r="CAS538" s="3"/>
      <c r="CAT538" s="3"/>
      <c r="CAU538" s="3"/>
      <c r="CAV538" s="3"/>
      <c r="CAW538" s="3"/>
      <c r="CAX538" s="3"/>
      <c r="CAY538" s="3"/>
      <c r="CAZ538" s="3"/>
      <c r="CBA538" s="3"/>
      <c r="CBB538" s="3"/>
      <c r="CBC538" s="3"/>
      <c r="CBD538" s="3"/>
      <c r="CBE538" s="3"/>
      <c r="CBF538" s="3"/>
      <c r="CBG538" s="3"/>
      <c r="CBH538" s="3"/>
      <c r="CBI538" s="3"/>
      <c r="CBJ538" s="3"/>
      <c r="CBK538" s="3"/>
      <c r="CBL538" s="3"/>
      <c r="CBM538" s="3"/>
      <c r="CBN538" s="3"/>
      <c r="CBO538" s="3"/>
      <c r="CBP538" s="3"/>
      <c r="CBQ538" s="3"/>
      <c r="CBR538" s="3"/>
      <c r="CBS538" s="3"/>
      <c r="CBT538" s="3"/>
      <c r="CBU538" s="3"/>
      <c r="CBV538" s="3"/>
      <c r="CBW538" s="3"/>
      <c r="CBX538" s="3"/>
      <c r="CBY538" s="3"/>
      <c r="CBZ538" s="3"/>
      <c r="CCA538" s="3"/>
      <c r="CCB538" s="3"/>
      <c r="CCC538" s="3"/>
      <c r="CCD538" s="3"/>
      <c r="CCE538" s="3"/>
      <c r="CCF538" s="3"/>
      <c r="CCG538" s="3"/>
      <c r="CCH538" s="3"/>
      <c r="CCI538" s="3"/>
      <c r="CCJ538" s="3"/>
      <c r="CCK538" s="3"/>
      <c r="CCL538" s="3"/>
      <c r="CCM538" s="3"/>
      <c r="CCN538" s="3"/>
      <c r="CCO538" s="3"/>
      <c r="CCP538" s="3"/>
      <c r="CCQ538" s="3"/>
      <c r="CCR538" s="3"/>
      <c r="CCS538" s="3"/>
      <c r="CCT538" s="3"/>
      <c r="CCU538" s="3"/>
      <c r="CCV538" s="3"/>
      <c r="CCW538" s="3"/>
      <c r="CCX538" s="3"/>
      <c r="CCY538" s="3"/>
      <c r="CCZ538" s="3"/>
      <c r="CDA538" s="3"/>
      <c r="CDB538" s="3"/>
      <c r="CDC538" s="3"/>
      <c r="CDD538" s="3"/>
      <c r="CDE538" s="3"/>
      <c r="CDF538" s="3"/>
      <c r="CDG538" s="3"/>
      <c r="CDH538" s="3"/>
      <c r="CDI538" s="3"/>
      <c r="CDJ538" s="3"/>
      <c r="CDK538" s="3"/>
      <c r="CDL538" s="3"/>
      <c r="CDM538" s="3"/>
      <c r="CDN538" s="3"/>
      <c r="CDO538" s="3"/>
      <c r="CDP538" s="3"/>
      <c r="CDQ538" s="3"/>
      <c r="CDR538" s="3"/>
      <c r="CDS538" s="3"/>
      <c r="CDT538" s="3"/>
      <c r="CDU538" s="3"/>
      <c r="CDV538" s="3"/>
      <c r="CDW538" s="3"/>
      <c r="CDX538" s="3"/>
      <c r="CDY538" s="3"/>
      <c r="CDZ538" s="3"/>
      <c r="CEA538" s="3"/>
      <c r="CEB538" s="3"/>
      <c r="CEC538" s="3"/>
      <c r="CED538" s="3"/>
      <c r="CEE538" s="3"/>
      <c r="CEF538" s="3"/>
      <c r="CEG538" s="3"/>
      <c r="CEH538" s="3"/>
      <c r="CEI538" s="3"/>
      <c r="CEJ538" s="3"/>
      <c r="CEK538" s="3"/>
      <c r="CEL538" s="3"/>
      <c r="CEM538" s="3"/>
      <c r="CEN538" s="3"/>
      <c r="CEO538" s="3"/>
      <c r="CEP538" s="3"/>
      <c r="CEQ538" s="3"/>
      <c r="CER538" s="3"/>
      <c r="CES538" s="3"/>
      <c r="CET538" s="3"/>
      <c r="CEU538" s="3"/>
      <c r="CEV538" s="3"/>
      <c r="CEW538" s="3"/>
      <c r="CEX538" s="3"/>
      <c r="CEY538" s="3"/>
      <c r="CEZ538" s="3"/>
      <c r="CFA538" s="3"/>
      <c r="CFB538" s="3"/>
      <c r="CFC538" s="3"/>
      <c r="CFD538" s="3"/>
      <c r="CFE538" s="3"/>
      <c r="CFF538" s="3"/>
      <c r="CFG538" s="3"/>
      <c r="CFH538" s="3"/>
      <c r="CFI538" s="3"/>
      <c r="CFJ538" s="3"/>
      <c r="CFK538" s="3"/>
      <c r="CFL538" s="3"/>
      <c r="CFM538" s="3"/>
      <c r="CFN538" s="3"/>
      <c r="CFO538" s="3"/>
      <c r="CFP538" s="3"/>
      <c r="CFQ538" s="3"/>
      <c r="CFR538" s="3"/>
      <c r="CFS538" s="3"/>
      <c r="CFT538" s="3"/>
      <c r="CFU538" s="3"/>
      <c r="CFV538" s="3"/>
      <c r="CFW538" s="3"/>
      <c r="CFX538" s="3"/>
      <c r="CFY538" s="3"/>
      <c r="CFZ538" s="3"/>
      <c r="CGA538" s="3"/>
      <c r="CGB538" s="3"/>
      <c r="CGC538" s="3"/>
      <c r="CGD538" s="3"/>
      <c r="CGE538" s="3"/>
      <c r="CGF538" s="3"/>
      <c r="CGG538" s="3"/>
      <c r="CGH538" s="3"/>
      <c r="CGI538" s="3"/>
      <c r="CGJ538" s="3"/>
      <c r="CGK538" s="3"/>
      <c r="CGL538" s="3"/>
      <c r="CGM538" s="3"/>
      <c r="CGN538" s="3"/>
      <c r="CGO538" s="3"/>
      <c r="CGP538" s="3"/>
      <c r="CGQ538" s="3"/>
      <c r="CGR538" s="3"/>
      <c r="CGS538" s="3"/>
      <c r="CGT538" s="3"/>
      <c r="CGU538" s="3"/>
      <c r="CGV538" s="3"/>
      <c r="CGW538" s="3"/>
      <c r="CGX538" s="3"/>
      <c r="CGY538" s="3"/>
      <c r="CGZ538" s="3"/>
      <c r="CHA538" s="3"/>
      <c r="CHB538" s="3"/>
      <c r="CHC538" s="3"/>
      <c r="CHD538" s="3"/>
      <c r="CHE538" s="3"/>
      <c r="CHF538" s="3"/>
      <c r="CHG538" s="3"/>
      <c r="CHH538" s="3"/>
      <c r="CHI538" s="3"/>
      <c r="CHJ538" s="3"/>
      <c r="CHK538" s="3"/>
      <c r="CHL538" s="3"/>
      <c r="CHM538" s="3"/>
      <c r="CHN538" s="3"/>
      <c r="CHO538" s="3"/>
      <c r="CHP538" s="3"/>
      <c r="CHQ538" s="3"/>
      <c r="CHR538" s="3"/>
      <c r="CHS538" s="3"/>
      <c r="CHT538" s="3"/>
      <c r="CHU538" s="3"/>
      <c r="CHV538" s="3"/>
      <c r="CHW538" s="3"/>
      <c r="CHX538" s="3"/>
      <c r="CHY538" s="3"/>
      <c r="CHZ538" s="3"/>
      <c r="CIA538" s="3"/>
      <c r="CIB538" s="3"/>
      <c r="CIC538" s="3"/>
      <c r="CID538" s="3"/>
      <c r="CIE538" s="3"/>
      <c r="CIF538" s="3"/>
      <c r="CIG538" s="3"/>
      <c r="CIH538" s="3"/>
      <c r="CII538" s="3"/>
      <c r="CIJ538" s="3"/>
      <c r="CIK538" s="3"/>
      <c r="CIL538" s="3"/>
      <c r="CIM538" s="3"/>
      <c r="CIN538" s="3"/>
      <c r="CIO538" s="3"/>
      <c r="CIP538" s="3"/>
      <c r="CIQ538" s="3"/>
      <c r="CIR538" s="3"/>
      <c r="CIS538" s="3"/>
      <c r="CIT538" s="3"/>
      <c r="CIU538" s="3"/>
      <c r="CIV538" s="3"/>
      <c r="CIW538" s="3"/>
      <c r="CIX538" s="3"/>
      <c r="CIY538" s="3"/>
      <c r="CIZ538" s="3"/>
      <c r="CJA538" s="3"/>
      <c r="CJB538" s="3"/>
      <c r="CJC538" s="3"/>
      <c r="CJD538" s="3"/>
      <c r="CJE538" s="3"/>
      <c r="CJF538" s="3"/>
      <c r="CJG538" s="3"/>
      <c r="CJH538" s="3"/>
      <c r="CJI538" s="3"/>
      <c r="CJJ538" s="3"/>
      <c r="CJK538" s="3"/>
      <c r="CJM538" s="3"/>
      <c r="CJO538" s="3"/>
      <c r="CJP538" s="3"/>
      <c r="CJQ538" s="3"/>
      <c r="CJR538" s="3"/>
      <c r="CJS538" s="3"/>
      <c r="CJT538" s="3"/>
      <c r="CJU538" s="3"/>
      <c r="CJV538" s="3"/>
      <c r="CKA538" s="3"/>
      <c r="CKB538" s="3"/>
      <c r="CKC538" s="3"/>
      <c r="CKD538" s="3"/>
      <c r="CKE538" s="3"/>
      <c r="CKF538" s="3"/>
      <c r="CKG538" s="3"/>
      <c r="CKH538" s="3"/>
      <c r="CKI538" s="3"/>
      <c r="CKJ538" s="3"/>
      <c r="CKK538" s="3"/>
      <c r="CKL538" s="3"/>
      <c r="CKM538" s="3"/>
      <c r="CKN538" s="3"/>
      <c r="CKO538" s="3"/>
      <c r="CKP538" s="3"/>
      <c r="CKQ538" s="3"/>
      <c r="CKR538" s="3"/>
      <c r="CKS538" s="3"/>
      <c r="CKT538" s="3"/>
      <c r="CKU538" s="3"/>
      <c r="CKV538" s="3"/>
      <c r="CKW538" s="3"/>
      <c r="CKX538" s="3"/>
      <c r="CKY538" s="3"/>
      <c r="CKZ538" s="3"/>
      <c r="CLA538" s="3"/>
      <c r="CLB538" s="3"/>
      <c r="CLC538" s="3"/>
      <c r="CLD538" s="3"/>
      <c r="CLE538" s="3"/>
      <c r="CLF538" s="3"/>
      <c r="CLG538" s="3"/>
      <c r="CLH538" s="3"/>
      <c r="CLI538" s="3"/>
      <c r="CLJ538" s="3"/>
      <c r="CLK538" s="3"/>
      <c r="CLL538" s="3"/>
      <c r="CLM538" s="3"/>
      <c r="CLN538" s="3"/>
      <c r="CLO538" s="3"/>
      <c r="CLP538" s="3"/>
      <c r="CLQ538" s="3"/>
      <c r="CLR538" s="3"/>
      <c r="CLS538" s="3"/>
      <c r="CLT538" s="3"/>
      <c r="CLU538" s="3"/>
      <c r="CLV538" s="3"/>
      <c r="CLW538" s="3"/>
      <c r="CLX538" s="3"/>
      <c r="CLY538" s="3"/>
      <c r="CLZ538" s="3"/>
      <c r="CMA538" s="3"/>
      <c r="CMB538" s="3"/>
      <c r="CMC538" s="3"/>
      <c r="CMD538" s="3"/>
      <c r="CME538" s="3"/>
      <c r="CMF538" s="3"/>
      <c r="CMG538" s="3"/>
      <c r="CMH538" s="3"/>
      <c r="CMI538" s="3"/>
      <c r="CMJ538" s="3"/>
      <c r="CMK538" s="3"/>
      <c r="CML538" s="3"/>
      <c r="CMM538" s="3"/>
      <c r="CMN538" s="3"/>
      <c r="CMO538" s="3"/>
      <c r="CMP538" s="3"/>
      <c r="CMQ538" s="3"/>
      <c r="CMR538" s="3"/>
      <c r="CMS538" s="3"/>
      <c r="CMT538" s="3"/>
      <c r="CMU538" s="3"/>
      <c r="CMV538" s="3"/>
      <c r="CMW538" s="3"/>
      <c r="CMX538" s="3"/>
      <c r="CMY538" s="3"/>
      <c r="CMZ538" s="3"/>
      <c r="CNA538" s="3"/>
      <c r="CNB538" s="3"/>
      <c r="CNC538" s="3"/>
      <c r="CND538" s="3"/>
      <c r="CNE538" s="3"/>
      <c r="CNF538" s="3"/>
      <c r="CNG538" s="3"/>
      <c r="CNH538" s="3"/>
      <c r="CNI538" s="3"/>
      <c r="CNJ538" s="3"/>
      <c r="CNK538" s="3"/>
      <c r="CNL538" s="3"/>
      <c r="CNM538" s="3"/>
      <c r="CNN538" s="3"/>
      <c r="CNO538" s="3"/>
      <c r="CNP538" s="3"/>
      <c r="CNQ538" s="3"/>
      <c r="CNR538" s="3"/>
      <c r="CNS538" s="3"/>
      <c r="CNT538" s="3"/>
      <c r="CNU538" s="3"/>
      <c r="CNV538" s="3"/>
      <c r="CNW538" s="3"/>
      <c r="CNX538" s="3"/>
      <c r="CNY538" s="3"/>
      <c r="CNZ538" s="3"/>
      <c r="COA538" s="3"/>
      <c r="COB538" s="3"/>
      <c r="COC538" s="3"/>
      <c r="COD538" s="3"/>
      <c r="COE538" s="3"/>
      <c r="COF538" s="3"/>
      <c r="COG538" s="3"/>
      <c r="COH538" s="3"/>
      <c r="COI538" s="3"/>
      <c r="COJ538" s="3"/>
      <c r="COK538" s="3"/>
      <c r="COL538" s="3"/>
      <c r="COM538" s="3"/>
      <c r="CON538" s="3"/>
      <c r="COO538" s="3"/>
      <c r="COP538" s="3"/>
      <c r="COQ538" s="3"/>
      <c r="COR538" s="3"/>
      <c r="COS538" s="3"/>
      <c r="COT538" s="3"/>
      <c r="COU538" s="3"/>
      <c r="COV538" s="3"/>
      <c r="COW538" s="3"/>
      <c r="COX538" s="3"/>
      <c r="COY538" s="3"/>
      <c r="COZ538" s="3"/>
      <c r="CPA538" s="3"/>
      <c r="CPB538" s="3"/>
      <c r="CPC538" s="3"/>
      <c r="CPD538" s="3"/>
      <c r="CPE538" s="3"/>
      <c r="CPF538" s="3"/>
      <c r="CPG538" s="3"/>
      <c r="CPH538" s="3"/>
      <c r="CPI538" s="3"/>
      <c r="CPJ538" s="3"/>
      <c r="CPK538" s="3"/>
      <c r="CPL538" s="3"/>
      <c r="CPM538" s="3"/>
      <c r="CPN538" s="3"/>
      <c r="CPO538" s="3"/>
      <c r="CPP538" s="3"/>
      <c r="CPQ538" s="3"/>
      <c r="CPR538" s="3"/>
      <c r="CPS538" s="3"/>
      <c r="CPT538" s="3"/>
      <c r="CPU538" s="3"/>
      <c r="CPV538" s="3"/>
      <c r="CPW538" s="3"/>
      <c r="CPX538" s="3"/>
      <c r="CPY538" s="3"/>
      <c r="CPZ538" s="3"/>
      <c r="CQA538" s="3"/>
      <c r="CQB538" s="3"/>
      <c r="CQC538" s="3"/>
      <c r="CQD538" s="3"/>
      <c r="CQE538" s="3"/>
      <c r="CQF538" s="3"/>
      <c r="CQG538" s="3"/>
      <c r="CQH538" s="3"/>
      <c r="CQI538" s="3"/>
      <c r="CQJ538" s="3"/>
      <c r="CQK538" s="3"/>
      <c r="CQL538" s="3"/>
      <c r="CQM538" s="3"/>
      <c r="CQN538" s="3"/>
      <c r="CQO538" s="3"/>
      <c r="CQP538" s="3"/>
      <c r="CQQ538" s="3"/>
      <c r="CQR538" s="3"/>
      <c r="CQS538" s="3"/>
      <c r="CQT538" s="3"/>
      <c r="CQU538" s="3"/>
      <c r="CQV538" s="3"/>
      <c r="CQW538" s="3"/>
      <c r="CQX538" s="3"/>
      <c r="CQY538" s="3"/>
      <c r="CQZ538" s="3"/>
      <c r="CRA538" s="3"/>
      <c r="CRB538" s="3"/>
      <c r="CRC538" s="3"/>
      <c r="CRD538" s="3"/>
      <c r="CRE538" s="3"/>
      <c r="CRF538" s="3"/>
      <c r="CRG538" s="3"/>
      <c r="CRH538" s="3"/>
      <c r="CRI538" s="3"/>
      <c r="CRJ538" s="3"/>
      <c r="CRK538" s="3"/>
      <c r="CRL538" s="3"/>
      <c r="CRM538" s="3"/>
      <c r="CRN538" s="3"/>
      <c r="CRO538" s="3"/>
      <c r="CRP538" s="3"/>
      <c r="CRQ538" s="3"/>
      <c r="CRR538" s="3"/>
      <c r="CRS538" s="3"/>
      <c r="CRT538" s="3"/>
      <c r="CRU538" s="3"/>
      <c r="CRV538" s="3"/>
      <c r="CRW538" s="3"/>
      <c r="CRX538" s="3"/>
      <c r="CRY538" s="3"/>
      <c r="CRZ538" s="3"/>
      <c r="CSA538" s="3"/>
      <c r="CSB538" s="3"/>
      <c r="CSC538" s="3"/>
      <c r="CSD538" s="3"/>
      <c r="CSE538" s="3"/>
      <c r="CSF538" s="3"/>
      <c r="CSG538" s="3"/>
      <c r="CSH538" s="3"/>
      <c r="CSI538" s="3"/>
      <c r="CSJ538" s="3"/>
      <c r="CSK538" s="3"/>
      <c r="CSL538" s="3"/>
      <c r="CSM538" s="3"/>
      <c r="CSN538" s="3"/>
      <c r="CSO538" s="3"/>
      <c r="CSP538" s="3"/>
      <c r="CSQ538" s="3"/>
      <c r="CSR538" s="3"/>
      <c r="CSS538" s="3"/>
      <c r="CST538" s="3"/>
      <c r="CSU538" s="3"/>
      <c r="CSV538" s="3"/>
      <c r="CSW538" s="3"/>
      <c r="CSX538" s="3"/>
      <c r="CSY538" s="3"/>
      <c r="CSZ538" s="3"/>
      <c r="CTA538" s="3"/>
      <c r="CTB538" s="3"/>
      <c r="CTC538" s="3"/>
      <c r="CTD538" s="3"/>
      <c r="CTE538" s="3"/>
      <c r="CTF538" s="3"/>
      <c r="CTG538" s="3"/>
      <c r="CTI538" s="3"/>
      <c r="CTK538" s="3"/>
      <c r="CTL538" s="3"/>
      <c r="CTM538" s="3"/>
      <c r="CTN538" s="3"/>
      <c r="CTO538" s="3"/>
      <c r="CTP538" s="3"/>
      <c r="CTQ538" s="3"/>
      <c r="CTR538" s="3"/>
      <c r="CTW538" s="3"/>
      <c r="CTX538" s="3"/>
      <c r="CTY538" s="3"/>
      <c r="CTZ538" s="3"/>
      <c r="CUA538" s="3"/>
      <c r="CUB538" s="3"/>
      <c r="CUC538" s="3"/>
      <c r="CUD538" s="3"/>
      <c r="CUE538" s="3"/>
      <c r="CUF538" s="3"/>
      <c r="CUG538" s="3"/>
      <c r="CUH538" s="3"/>
      <c r="CUI538" s="3"/>
      <c r="CUJ538" s="3"/>
      <c r="CUK538" s="3"/>
      <c r="CUL538" s="3"/>
      <c r="CUM538" s="3"/>
      <c r="CUN538" s="3"/>
      <c r="CUO538" s="3"/>
      <c r="CUP538" s="3"/>
      <c r="CUQ538" s="3"/>
      <c r="CUR538" s="3"/>
      <c r="CUS538" s="3"/>
      <c r="CUT538" s="3"/>
      <c r="CUU538" s="3"/>
      <c r="CUV538" s="3"/>
      <c r="CUW538" s="3"/>
      <c r="CUX538" s="3"/>
      <c r="CUY538" s="3"/>
      <c r="CUZ538" s="3"/>
      <c r="CVA538" s="3"/>
      <c r="CVB538" s="3"/>
      <c r="CVC538" s="3"/>
      <c r="CVD538" s="3"/>
      <c r="CVE538" s="3"/>
      <c r="CVF538" s="3"/>
      <c r="CVG538" s="3"/>
      <c r="CVH538" s="3"/>
      <c r="CVI538" s="3"/>
      <c r="CVJ538" s="3"/>
      <c r="CVK538" s="3"/>
      <c r="CVL538" s="3"/>
      <c r="CVM538" s="3"/>
      <c r="CVN538" s="3"/>
      <c r="CVO538" s="3"/>
      <c r="CVP538" s="3"/>
      <c r="CVQ538" s="3"/>
      <c r="CVR538" s="3"/>
      <c r="CVS538" s="3"/>
      <c r="CVT538" s="3"/>
      <c r="CVU538" s="3"/>
      <c r="CVV538" s="3"/>
      <c r="CVW538" s="3"/>
      <c r="CVX538" s="3"/>
      <c r="CVY538" s="3"/>
      <c r="CVZ538" s="3"/>
      <c r="CWA538" s="3"/>
      <c r="CWB538" s="3"/>
      <c r="CWC538" s="3"/>
      <c r="CWD538" s="3"/>
      <c r="CWE538" s="3"/>
      <c r="CWF538" s="3"/>
      <c r="CWG538" s="3"/>
      <c r="CWH538" s="3"/>
      <c r="CWI538" s="3"/>
      <c r="CWJ538" s="3"/>
      <c r="CWK538" s="3"/>
      <c r="CWL538" s="3"/>
      <c r="CWM538" s="3"/>
      <c r="CWN538" s="3"/>
      <c r="CWO538" s="3"/>
      <c r="CWP538" s="3"/>
      <c r="CWQ538" s="3"/>
      <c r="CWR538" s="3"/>
      <c r="CWS538" s="3"/>
      <c r="CWT538" s="3"/>
      <c r="CWU538" s="3"/>
      <c r="CWV538" s="3"/>
      <c r="CWW538" s="3"/>
      <c r="CWX538" s="3"/>
      <c r="CWY538" s="3"/>
      <c r="CWZ538" s="3"/>
      <c r="CXA538" s="3"/>
      <c r="CXB538" s="3"/>
      <c r="CXC538" s="3"/>
      <c r="CXD538" s="3"/>
      <c r="CXE538" s="3"/>
      <c r="CXF538" s="3"/>
      <c r="CXG538" s="3"/>
      <c r="CXH538" s="3"/>
      <c r="CXI538" s="3"/>
      <c r="CXJ538" s="3"/>
      <c r="CXK538" s="3"/>
      <c r="CXL538" s="3"/>
      <c r="CXM538" s="3"/>
      <c r="CXN538" s="3"/>
      <c r="CXO538" s="3"/>
      <c r="CXP538" s="3"/>
      <c r="CXQ538" s="3"/>
      <c r="CXR538" s="3"/>
      <c r="CXS538" s="3"/>
      <c r="CXT538" s="3"/>
      <c r="CXU538" s="3"/>
      <c r="CXV538" s="3"/>
      <c r="CXW538" s="3"/>
      <c r="CXX538" s="3"/>
      <c r="CXY538" s="3"/>
      <c r="CXZ538" s="3"/>
      <c r="CYA538" s="3"/>
      <c r="CYB538" s="3"/>
      <c r="CYC538" s="3"/>
      <c r="CYD538" s="3"/>
      <c r="CYE538" s="3"/>
      <c r="CYF538" s="3"/>
      <c r="CYG538" s="3"/>
      <c r="CYH538" s="3"/>
      <c r="CYI538" s="3"/>
      <c r="CYJ538" s="3"/>
      <c r="CYK538" s="3"/>
      <c r="CYL538" s="3"/>
      <c r="CYM538" s="3"/>
      <c r="CYN538" s="3"/>
      <c r="CYO538" s="3"/>
      <c r="CYP538" s="3"/>
      <c r="CYQ538" s="3"/>
      <c r="CYR538" s="3"/>
      <c r="CYS538" s="3"/>
      <c r="CYT538" s="3"/>
      <c r="CYU538" s="3"/>
      <c r="CYV538" s="3"/>
      <c r="CYW538" s="3"/>
      <c r="CYX538" s="3"/>
      <c r="CYY538" s="3"/>
      <c r="CYZ538" s="3"/>
      <c r="CZA538" s="3"/>
      <c r="CZB538" s="3"/>
      <c r="CZC538" s="3"/>
      <c r="CZD538" s="3"/>
      <c r="CZE538" s="3"/>
      <c r="CZF538" s="3"/>
      <c r="CZG538" s="3"/>
      <c r="CZH538" s="3"/>
      <c r="CZI538" s="3"/>
      <c r="CZJ538" s="3"/>
      <c r="CZK538" s="3"/>
      <c r="CZL538" s="3"/>
      <c r="CZM538" s="3"/>
      <c r="CZN538" s="3"/>
      <c r="CZO538" s="3"/>
      <c r="CZP538" s="3"/>
      <c r="CZQ538" s="3"/>
      <c r="CZR538" s="3"/>
      <c r="CZS538" s="3"/>
      <c r="CZT538" s="3"/>
      <c r="CZU538" s="3"/>
      <c r="CZV538" s="3"/>
      <c r="CZW538" s="3"/>
      <c r="CZX538" s="3"/>
      <c r="CZY538" s="3"/>
      <c r="CZZ538" s="3"/>
      <c r="DAA538" s="3"/>
      <c r="DAB538" s="3"/>
      <c r="DAC538" s="3"/>
      <c r="DAD538" s="3"/>
      <c r="DAE538" s="3"/>
      <c r="DAF538" s="3"/>
      <c r="DAG538" s="3"/>
      <c r="DAH538" s="3"/>
      <c r="DAI538" s="3"/>
      <c r="DAJ538" s="3"/>
      <c r="DAK538" s="3"/>
      <c r="DAL538" s="3"/>
      <c r="DAM538" s="3"/>
      <c r="DAN538" s="3"/>
      <c r="DAO538" s="3"/>
      <c r="DAP538" s="3"/>
      <c r="DAQ538" s="3"/>
      <c r="DAR538" s="3"/>
      <c r="DAS538" s="3"/>
      <c r="DAT538" s="3"/>
      <c r="DAU538" s="3"/>
      <c r="DAV538" s="3"/>
      <c r="DAW538" s="3"/>
      <c r="DAX538" s="3"/>
      <c r="DAY538" s="3"/>
      <c r="DAZ538" s="3"/>
      <c r="DBA538" s="3"/>
      <c r="DBB538" s="3"/>
      <c r="DBC538" s="3"/>
      <c r="DBD538" s="3"/>
      <c r="DBE538" s="3"/>
      <c r="DBF538" s="3"/>
      <c r="DBG538" s="3"/>
      <c r="DBH538" s="3"/>
      <c r="DBI538" s="3"/>
      <c r="DBJ538" s="3"/>
      <c r="DBK538" s="3"/>
      <c r="DBL538" s="3"/>
      <c r="DBM538" s="3"/>
      <c r="DBN538" s="3"/>
      <c r="DBO538" s="3"/>
      <c r="DBP538" s="3"/>
      <c r="DBQ538" s="3"/>
      <c r="DBR538" s="3"/>
      <c r="DBS538" s="3"/>
      <c r="DBT538" s="3"/>
      <c r="DBU538" s="3"/>
      <c r="DBV538" s="3"/>
      <c r="DBW538" s="3"/>
      <c r="DBX538" s="3"/>
      <c r="DBY538" s="3"/>
      <c r="DBZ538" s="3"/>
      <c r="DCA538" s="3"/>
      <c r="DCB538" s="3"/>
      <c r="DCC538" s="3"/>
      <c r="DCD538" s="3"/>
      <c r="DCE538" s="3"/>
      <c r="DCF538" s="3"/>
      <c r="DCG538" s="3"/>
      <c r="DCH538" s="3"/>
      <c r="DCI538" s="3"/>
      <c r="DCJ538" s="3"/>
      <c r="DCK538" s="3"/>
      <c r="DCL538" s="3"/>
      <c r="DCM538" s="3"/>
      <c r="DCN538" s="3"/>
      <c r="DCO538" s="3"/>
      <c r="DCP538" s="3"/>
      <c r="DCQ538" s="3"/>
      <c r="DCR538" s="3"/>
      <c r="DCS538" s="3"/>
      <c r="DCT538" s="3"/>
      <c r="DCU538" s="3"/>
      <c r="DCV538" s="3"/>
      <c r="DCW538" s="3"/>
      <c r="DCX538" s="3"/>
      <c r="DCY538" s="3"/>
      <c r="DCZ538" s="3"/>
      <c r="DDA538" s="3"/>
      <c r="DDB538" s="3"/>
      <c r="DDC538" s="3"/>
      <c r="DDE538" s="3"/>
      <c r="DDG538" s="3"/>
      <c r="DDH538" s="3"/>
      <c r="DDI538" s="3"/>
      <c r="DDJ538" s="3"/>
      <c r="DDK538" s="3"/>
      <c r="DDL538" s="3"/>
      <c r="DDM538" s="3"/>
      <c r="DDN538" s="3"/>
      <c r="DDS538" s="3"/>
      <c r="DDT538" s="3"/>
      <c r="DDU538" s="3"/>
      <c r="DDV538" s="3"/>
      <c r="DDW538" s="3"/>
      <c r="DDX538" s="3"/>
      <c r="DDY538" s="3"/>
      <c r="DDZ538" s="3"/>
      <c r="DEA538" s="3"/>
      <c r="DEB538" s="3"/>
      <c r="DEC538" s="3"/>
      <c r="DED538" s="3"/>
      <c r="DEE538" s="3"/>
      <c r="DEF538" s="3"/>
      <c r="DEG538" s="3"/>
      <c r="DEH538" s="3"/>
      <c r="DEI538" s="3"/>
      <c r="DEJ538" s="3"/>
      <c r="DEK538" s="3"/>
      <c r="DEL538" s="3"/>
      <c r="DEM538" s="3"/>
      <c r="DEN538" s="3"/>
      <c r="DEO538" s="3"/>
      <c r="DEP538" s="3"/>
      <c r="DEQ538" s="3"/>
      <c r="DER538" s="3"/>
      <c r="DES538" s="3"/>
      <c r="DET538" s="3"/>
      <c r="DEU538" s="3"/>
      <c r="DEV538" s="3"/>
      <c r="DEW538" s="3"/>
      <c r="DEX538" s="3"/>
      <c r="DEY538" s="3"/>
      <c r="DEZ538" s="3"/>
      <c r="DFA538" s="3"/>
      <c r="DFB538" s="3"/>
      <c r="DFC538" s="3"/>
      <c r="DFD538" s="3"/>
      <c r="DFE538" s="3"/>
      <c r="DFF538" s="3"/>
      <c r="DFG538" s="3"/>
      <c r="DFH538" s="3"/>
      <c r="DFI538" s="3"/>
      <c r="DFJ538" s="3"/>
      <c r="DFK538" s="3"/>
      <c r="DFL538" s="3"/>
      <c r="DFM538" s="3"/>
      <c r="DFN538" s="3"/>
      <c r="DFO538" s="3"/>
      <c r="DFP538" s="3"/>
      <c r="DFQ538" s="3"/>
      <c r="DFR538" s="3"/>
      <c r="DFS538" s="3"/>
      <c r="DFT538" s="3"/>
      <c r="DFU538" s="3"/>
      <c r="DFV538" s="3"/>
      <c r="DFW538" s="3"/>
      <c r="DFX538" s="3"/>
      <c r="DFY538" s="3"/>
      <c r="DFZ538" s="3"/>
      <c r="DGA538" s="3"/>
      <c r="DGB538" s="3"/>
      <c r="DGC538" s="3"/>
      <c r="DGD538" s="3"/>
      <c r="DGE538" s="3"/>
      <c r="DGF538" s="3"/>
      <c r="DGG538" s="3"/>
      <c r="DGH538" s="3"/>
      <c r="DGI538" s="3"/>
      <c r="DGJ538" s="3"/>
      <c r="DGK538" s="3"/>
      <c r="DGL538" s="3"/>
      <c r="DGM538" s="3"/>
      <c r="DGN538" s="3"/>
      <c r="DGO538" s="3"/>
      <c r="DGP538" s="3"/>
      <c r="DGQ538" s="3"/>
      <c r="DGR538" s="3"/>
      <c r="DGS538" s="3"/>
      <c r="DGT538" s="3"/>
      <c r="DGU538" s="3"/>
      <c r="DGV538" s="3"/>
      <c r="DGW538" s="3"/>
      <c r="DGX538" s="3"/>
      <c r="DGY538" s="3"/>
      <c r="DGZ538" s="3"/>
      <c r="DHA538" s="3"/>
      <c r="DHB538" s="3"/>
      <c r="DHC538" s="3"/>
      <c r="DHD538" s="3"/>
      <c r="DHE538" s="3"/>
      <c r="DHF538" s="3"/>
      <c r="DHG538" s="3"/>
      <c r="DHH538" s="3"/>
      <c r="DHI538" s="3"/>
      <c r="DHJ538" s="3"/>
      <c r="DHK538" s="3"/>
      <c r="DHL538" s="3"/>
      <c r="DHM538" s="3"/>
      <c r="DHN538" s="3"/>
      <c r="DHO538" s="3"/>
      <c r="DHP538" s="3"/>
      <c r="DHQ538" s="3"/>
      <c r="DHR538" s="3"/>
      <c r="DHS538" s="3"/>
      <c r="DHT538" s="3"/>
      <c r="DHU538" s="3"/>
      <c r="DHV538" s="3"/>
      <c r="DHW538" s="3"/>
      <c r="DHX538" s="3"/>
      <c r="DHY538" s="3"/>
      <c r="DHZ538" s="3"/>
      <c r="DIA538" s="3"/>
      <c r="DIB538" s="3"/>
      <c r="DIC538" s="3"/>
      <c r="DID538" s="3"/>
      <c r="DIE538" s="3"/>
      <c r="DIF538" s="3"/>
      <c r="DIG538" s="3"/>
      <c r="DIH538" s="3"/>
      <c r="DII538" s="3"/>
      <c r="DIJ538" s="3"/>
      <c r="DIK538" s="3"/>
      <c r="DIL538" s="3"/>
      <c r="DIM538" s="3"/>
      <c r="DIN538" s="3"/>
      <c r="DIO538" s="3"/>
      <c r="DIP538" s="3"/>
      <c r="DIQ538" s="3"/>
      <c r="DIR538" s="3"/>
      <c r="DIS538" s="3"/>
      <c r="DIT538" s="3"/>
      <c r="DIU538" s="3"/>
      <c r="DIV538" s="3"/>
      <c r="DIW538" s="3"/>
      <c r="DIX538" s="3"/>
      <c r="DIY538" s="3"/>
      <c r="DIZ538" s="3"/>
      <c r="DJA538" s="3"/>
      <c r="DJB538" s="3"/>
      <c r="DJC538" s="3"/>
      <c r="DJD538" s="3"/>
      <c r="DJE538" s="3"/>
      <c r="DJF538" s="3"/>
      <c r="DJG538" s="3"/>
      <c r="DJH538" s="3"/>
      <c r="DJI538" s="3"/>
      <c r="DJJ538" s="3"/>
      <c r="DJK538" s="3"/>
      <c r="DJL538" s="3"/>
      <c r="DJM538" s="3"/>
      <c r="DJN538" s="3"/>
      <c r="DJO538" s="3"/>
      <c r="DJP538" s="3"/>
      <c r="DJQ538" s="3"/>
      <c r="DJR538" s="3"/>
      <c r="DJS538" s="3"/>
      <c r="DJT538" s="3"/>
      <c r="DJU538" s="3"/>
      <c r="DJV538" s="3"/>
      <c r="DJW538" s="3"/>
      <c r="DJX538" s="3"/>
      <c r="DJY538" s="3"/>
      <c r="DJZ538" s="3"/>
      <c r="DKA538" s="3"/>
      <c r="DKB538" s="3"/>
      <c r="DKC538" s="3"/>
      <c r="DKD538" s="3"/>
      <c r="DKE538" s="3"/>
      <c r="DKF538" s="3"/>
      <c r="DKG538" s="3"/>
      <c r="DKH538" s="3"/>
      <c r="DKI538" s="3"/>
      <c r="DKJ538" s="3"/>
      <c r="DKK538" s="3"/>
      <c r="DKL538" s="3"/>
      <c r="DKM538" s="3"/>
      <c r="DKN538" s="3"/>
      <c r="DKO538" s="3"/>
      <c r="DKP538" s="3"/>
      <c r="DKQ538" s="3"/>
      <c r="DKR538" s="3"/>
      <c r="DKS538" s="3"/>
      <c r="DKT538" s="3"/>
      <c r="DKU538" s="3"/>
      <c r="DKV538" s="3"/>
      <c r="DKW538" s="3"/>
      <c r="DKX538" s="3"/>
      <c r="DKY538" s="3"/>
      <c r="DKZ538" s="3"/>
      <c r="DLA538" s="3"/>
      <c r="DLB538" s="3"/>
      <c r="DLC538" s="3"/>
      <c r="DLD538" s="3"/>
      <c r="DLE538" s="3"/>
      <c r="DLF538" s="3"/>
      <c r="DLG538" s="3"/>
      <c r="DLH538" s="3"/>
      <c r="DLI538" s="3"/>
      <c r="DLJ538" s="3"/>
      <c r="DLK538" s="3"/>
      <c r="DLL538" s="3"/>
      <c r="DLM538" s="3"/>
      <c r="DLN538" s="3"/>
      <c r="DLO538" s="3"/>
      <c r="DLP538" s="3"/>
      <c r="DLQ538" s="3"/>
      <c r="DLR538" s="3"/>
      <c r="DLS538" s="3"/>
      <c r="DLT538" s="3"/>
      <c r="DLU538" s="3"/>
      <c r="DLV538" s="3"/>
      <c r="DLW538" s="3"/>
      <c r="DLX538" s="3"/>
      <c r="DLY538" s="3"/>
      <c r="DLZ538" s="3"/>
      <c r="DMA538" s="3"/>
      <c r="DMB538" s="3"/>
      <c r="DMC538" s="3"/>
      <c r="DMD538" s="3"/>
      <c r="DME538" s="3"/>
      <c r="DMF538" s="3"/>
      <c r="DMG538" s="3"/>
      <c r="DMH538" s="3"/>
      <c r="DMI538" s="3"/>
      <c r="DMJ538" s="3"/>
      <c r="DMK538" s="3"/>
      <c r="DML538" s="3"/>
      <c r="DMM538" s="3"/>
      <c r="DMN538" s="3"/>
      <c r="DMO538" s="3"/>
      <c r="DMP538" s="3"/>
      <c r="DMQ538" s="3"/>
      <c r="DMR538" s="3"/>
      <c r="DMS538" s="3"/>
      <c r="DMT538" s="3"/>
      <c r="DMU538" s="3"/>
      <c r="DMV538" s="3"/>
      <c r="DMW538" s="3"/>
      <c r="DMX538" s="3"/>
      <c r="DMY538" s="3"/>
      <c r="DNA538" s="3"/>
      <c r="DNC538" s="3"/>
      <c r="DND538" s="3"/>
      <c r="DNE538" s="3"/>
      <c r="DNF538" s="3"/>
      <c r="DNG538" s="3"/>
      <c r="DNH538" s="3"/>
      <c r="DNI538" s="3"/>
      <c r="DNJ538" s="3"/>
      <c r="DNO538" s="3"/>
      <c r="DNP538" s="3"/>
      <c r="DNQ538" s="3"/>
      <c r="DNR538" s="3"/>
      <c r="DNS538" s="3"/>
      <c r="DNT538" s="3"/>
      <c r="DNU538" s="3"/>
      <c r="DNV538" s="3"/>
      <c r="DNW538" s="3"/>
      <c r="DNX538" s="3"/>
      <c r="DNY538" s="3"/>
      <c r="DNZ538" s="3"/>
      <c r="DOA538" s="3"/>
      <c r="DOB538" s="3"/>
      <c r="DOC538" s="3"/>
      <c r="DOD538" s="3"/>
      <c r="DOE538" s="3"/>
      <c r="DOF538" s="3"/>
      <c r="DOG538" s="3"/>
      <c r="DOH538" s="3"/>
      <c r="DOI538" s="3"/>
      <c r="DOJ538" s="3"/>
      <c r="DOK538" s="3"/>
      <c r="DOL538" s="3"/>
      <c r="DOM538" s="3"/>
      <c r="DON538" s="3"/>
      <c r="DOO538" s="3"/>
      <c r="DOP538" s="3"/>
      <c r="DOQ538" s="3"/>
      <c r="DOR538" s="3"/>
      <c r="DOS538" s="3"/>
      <c r="DOT538" s="3"/>
      <c r="DOU538" s="3"/>
      <c r="DOV538" s="3"/>
      <c r="DOW538" s="3"/>
      <c r="DOX538" s="3"/>
      <c r="DOY538" s="3"/>
      <c r="DOZ538" s="3"/>
      <c r="DPA538" s="3"/>
      <c r="DPB538" s="3"/>
      <c r="DPC538" s="3"/>
      <c r="DPD538" s="3"/>
      <c r="DPE538" s="3"/>
      <c r="DPF538" s="3"/>
      <c r="DPG538" s="3"/>
      <c r="DPH538" s="3"/>
      <c r="DPI538" s="3"/>
      <c r="DPJ538" s="3"/>
      <c r="DPK538" s="3"/>
      <c r="DPL538" s="3"/>
      <c r="DPM538" s="3"/>
      <c r="DPN538" s="3"/>
      <c r="DPO538" s="3"/>
      <c r="DPP538" s="3"/>
      <c r="DPQ538" s="3"/>
      <c r="DPR538" s="3"/>
      <c r="DPS538" s="3"/>
      <c r="DPT538" s="3"/>
      <c r="DPU538" s="3"/>
      <c r="DPV538" s="3"/>
      <c r="DPW538" s="3"/>
      <c r="DPX538" s="3"/>
      <c r="DPY538" s="3"/>
      <c r="DPZ538" s="3"/>
      <c r="DQA538" s="3"/>
      <c r="DQB538" s="3"/>
      <c r="DQC538" s="3"/>
      <c r="DQD538" s="3"/>
      <c r="DQE538" s="3"/>
      <c r="DQF538" s="3"/>
      <c r="DQG538" s="3"/>
      <c r="DQH538" s="3"/>
      <c r="DQI538" s="3"/>
      <c r="DQJ538" s="3"/>
      <c r="DQK538" s="3"/>
      <c r="DQL538" s="3"/>
      <c r="DQM538" s="3"/>
      <c r="DQN538" s="3"/>
      <c r="DQO538" s="3"/>
      <c r="DQP538" s="3"/>
      <c r="DQQ538" s="3"/>
      <c r="DQR538" s="3"/>
      <c r="DQS538" s="3"/>
      <c r="DQT538" s="3"/>
      <c r="DQU538" s="3"/>
      <c r="DQV538" s="3"/>
      <c r="DQW538" s="3"/>
      <c r="DQX538" s="3"/>
      <c r="DQY538" s="3"/>
      <c r="DQZ538" s="3"/>
      <c r="DRA538" s="3"/>
      <c r="DRB538" s="3"/>
      <c r="DRC538" s="3"/>
      <c r="DRD538" s="3"/>
      <c r="DRE538" s="3"/>
      <c r="DRF538" s="3"/>
      <c r="DRG538" s="3"/>
      <c r="DRH538" s="3"/>
      <c r="DRI538" s="3"/>
      <c r="DRJ538" s="3"/>
      <c r="DRK538" s="3"/>
      <c r="DRL538" s="3"/>
      <c r="DRM538" s="3"/>
      <c r="DRN538" s="3"/>
      <c r="DRO538" s="3"/>
      <c r="DRP538" s="3"/>
      <c r="DRQ538" s="3"/>
      <c r="DRR538" s="3"/>
      <c r="DRS538" s="3"/>
      <c r="DRT538" s="3"/>
      <c r="DRU538" s="3"/>
      <c r="DRV538" s="3"/>
      <c r="DRW538" s="3"/>
      <c r="DRX538" s="3"/>
      <c r="DRY538" s="3"/>
      <c r="DRZ538" s="3"/>
      <c r="DSA538" s="3"/>
      <c r="DSB538" s="3"/>
      <c r="DSC538" s="3"/>
      <c r="DSD538" s="3"/>
      <c r="DSE538" s="3"/>
      <c r="DSF538" s="3"/>
      <c r="DSG538" s="3"/>
      <c r="DSH538" s="3"/>
      <c r="DSI538" s="3"/>
      <c r="DSJ538" s="3"/>
      <c r="DSK538" s="3"/>
      <c r="DSL538" s="3"/>
      <c r="DSM538" s="3"/>
      <c r="DSN538" s="3"/>
      <c r="DSO538" s="3"/>
      <c r="DSP538" s="3"/>
      <c r="DSQ538" s="3"/>
      <c r="DSR538" s="3"/>
      <c r="DSS538" s="3"/>
      <c r="DST538" s="3"/>
      <c r="DSU538" s="3"/>
      <c r="DSV538" s="3"/>
      <c r="DSW538" s="3"/>
      <c r="DSX538" s="3"/>
      <c r="DSY538" s="3"/>
      <c r="DSZ538" s="3"/>
      <c r="DTA538" s="3"/>
      <c r="DTB538" s="3"/>
      <c r="DTC538" s="3"/>
      <c r="DTD538" s="3"/>
      <c r="DTE538" s="3"/>
      <c r="DTF538" s="3"/>
      <c r="DTG538" s="3"/>
      <c r="DTH538" s="3"/>
      <c r="DTI538" s="3"/>
      <c r="DTJ538" s="3"/>
      <c r="DTK538" s="3"/>
      <c r="DTL538" s="3"/>
      <c r="DTM538" s="3"/>
      <c r="DTN538" s="3"/>
      <c r="DTO538" s="3"/>
      <c r="DTP538" s="3"/>
      <c r="DTQ538" s="3"/>
      <c r="DTR538" s="3"/>
      <c r="DTS538" s="3"/>
      <c r="DTT538" s="3"/>
      <c r="DTU538" s="3"/>
      <c r="DTV538" s="3"/>
      <c r="DTW538" s="3"/>
      <c r="DTX538" s="3"/>
      <c r="DTY538" s="3"/>
      <c r="DTZ538" s="3"/>
      <c r="DUA538" s="3"/>
      <c r="DUB538" s="3"/>
      <c r="DUC538" s="3"/>
      <c r="DUD538" s="3"/>
      <c r="DUE538" s="3"/>
      <c r="DUF538" s="3"/>
      <c r="DUG538" s="3"/>
      <c r="DUH538" s="3"/>
      <c r="DUI538" s="3"/>
      <c r="DUJ538" s="3"/>
      <c r="DUK538" s="3"/>
      <c r="DUL538" s="3"/>
      <c r="DUM538" s="3"/>
      <c r="DUN538" s="3"/>
      <c r="DUO538" s="3"/>
      <c r="DUP538" s="3"/>
      <c r="DUQ538" s="3"/>
      <c r="DUR538" s="3"/>
      <c r="DUS538" s="3"/>
      <c r="DUT538" s="3"/>
      <c r="DUU538" s="3"/>
      <c r="DUV538" s="3"/>
      <c r="DUW538" s="3"/>
      <c r="DUX538" s="3"/>
      <c r="DUY538" s="3"/>
      <c r="DUZ538" s="3"/>
      <c r="DVA538" s="3"/>
      <c r="DVB538" s="3"/>
      <c r="DVC538" s="3"/>
      <c r="DVD538" s="3"/>
      <c r="DVE538" s="3"/>
      <c r="DVF538" s="3"/>
      <c r="DVG538" s="3"/>
      <c r="DVH538" s="3"/>
      <c r="DVI538" s="3"/>
      <c r="DVJ538" s="3"/>
      <c r="DVK538" s="3"/>
      <c r="DVL538" s="3"/>
      <c r="DVM538" s="3"/>
      <c r="DVN538" s="3"/>
      <c r="DVO538" s="3"/>
      <c r="DVP538" s="3"/>
      <c r="DVQ538" s="3"/>
      <c r="DVR538" s="3"/>
      <c r="DVS538" s="3"/>
      <c r="DVT538" s="3"/>
      <c r="DVU538" s="3"/>
      <c r="DVV538" s="3"/>
      <c r="DVW538" s="3"/>
      <c r="DVX538" s="3"/>
      <c r="DVY538" s="3"/>
      <c r="DVZ538" s="3"/>
      <c r="DWA538" s="3"/>
      <c r="DWB538" s="3"/>
      <c r="DWC538" s="3"/>
      <c r="DWD538" s="3"/>
      <c r="DWE538" s="3"/>
      <c r="DWF538" s="3"/>
      <c r="DWG538" s="3"/>
      <c r="DWH538" s="3"/>
      <c r="DWI538" s="3"/>
      <c r="DWJ538" s="3"/>
      <c r="DWK538" s="3"/>
      <c r="DWL538" s="3"/>
      <c r="DWM538" s="3"/>
      <c r="DWN538" s="3"/>
      <c r="DWO538" s="3"/>
      <c r="DWP538" s="3"/>
      <c r="DWQ538" s="3"/>
      <c r="DWR538" s="3"/>
      <c r="DWS538" s="3"/>
      <c r="DWT538" s="3"/>
      <c r="DWU538" s="3"/>
      <c r="DWW538" s="3"/>
      <c r="DWY538" s="3"/>
      <c r="DWZ538" s="3"/>
      <c r="DXA538" s="3"/>
      <c r="DXB538" s="3"/>
      <c r="DXC538" s="3"/>
      <c r="DXD538" s="3"/>
      <c r="DXE538" s="3"/>
      <c r="DXF538" s="3"/>
      <c r="DXK538" s="3"/>
      <c r="DXL538" s="3"/>
      <c r="DXM538" s="3"/>
      <c r="DXN538" s="3"/>
      <c r="DXO538" s="3"/>
      <c r="DXP538" s="3"/>
      <c r="DXQ538" s="3"/>
      <c r="DXR538" s="3"/>
      <c r="DXS538" s="3"/>
      <c r="DXT538" s="3"/>
      <c r="DXU538" s="3"/>
      <c r="DXV538" s="3"/>
      <c r="DXW538" s="3"/>
      <c r="DXX538" s="3"/>
      <c r="DXY538" s="3"/>
      <c r="DXZ538" s="3"/>
      <c r="DYA538" s="3"/>
      <c r="DYB538" s="3"/>
      <c r="DYC538" s="3"/>
      <c r="DYD538" s="3"/>
      <c r="DYE538" s="3"/>
      <c r="DYF538" s="3"/>
      <c r="DYG538" s="3"/>
      <c r="DYH538" s="3"/>
      <c r="DYI538" s="3"/>
      <c r="DYJ538" s="3"/>
      <c r="DYK538" s="3"/>
      <c r="DYL538" s="3"/>
      <c r="DYM538" s="3"/>
      <c r="DYN538" s="3"/>
      <c r="DYO538" s="3"/>
      <c r="DYP538" s="3"/>
      <c r="DYQ538" s="3"/>
      <c r="DYR538" s="3"/>
      <c r="DYS538" s="3"/>
      <c r="DYT538" s="3"/>
      <c r="DYU538" s="3"/>
      <c r="DYV538" s="3"/>
      <c r="DYW538" s="3"/>
      <c r="DYX538" s="3"/>
      <c r="DYY538" s="3"/>
      <c r="DYZ538" s="3"/>
      <c r="DZA538" s="3"/>
      <c r="DZB538" s="3"/>
      <c r="DZC538" s="3"/>
      <c r="DZD538" s="3"/>
      <c r="DZE538" s="3"/>
      <c r="DZF538" s="3"/>
      <c r="DZG538" s="3"/>
      <c r="DZH538" s="3"/>
      <c r="DZI538" s="3"/>
      <c r="DZJ538" s="3"/>
      <c r="DZK538" s="3"/>
      <c r="DZL538" s="3"/>
      <c r="DZM538" s="3"/>
      <c r="DZN538" s="3"/>
      <c r="DZO538" s="3"/>
      <c r="DZP538" s="3"/>
      <c r="DZQ538" s="3"/>
      <c r="DZR538" s="3"/>
      <c r="DZS538" s="3"/>
      <c r="DZT538" s="3"/>
      <c r="DZU538" s="3"/>
      <c r="DZV538" s="3"/>
      <c r="DZW538" s="3"/>
      <c r="DZX538" s="3"/>
      <c r="DZY538" s="3"/>
      <c r="DZZ538" s="3"/>
      <c r="EAA538" s="3"/>
      <c r="EAB538" s="3"/>
      <c r="EAC538" s="3"/>
      <c r="EAD538" s="3"/>
      <c r="EAE538" s="3"/>
      <c r="EAF538" s="3"/>
      <c r="EAG538" s="3"/>
      <c r="EAH538" s="3"/>
      <c r="EAI538" s="3"/>
      <c r="EAJ538" s="3"/>
      <c r="EAK538" s="3"/>
      <c r="EAL538" s="3"/>
      <c r="EAM538" s="3"/>
      <c r="EAN538" s="3"/>
      <c r="EAO538" s="3"/>
      <c r="EAP538" s="3"/>
      <c r="EAQ538" s="3"/>
      <c r="EAR538" s="3"/>
      <c r="EAS538" s="3"/>
      <c r="EAT538" s="3"/>
      <c r="EAU538" s="3"/>
      <c r="EAV538" s="3"/>
      <c r="EAW538" s="3"/>
      <c r="EAX538" s="3"/>
      <c r="EAY538" s="3"/>
      <c r="EAZ538" s="3"/>
      <c r="EBA538" s="3"/>
      <c r="EBB538" s="3"/>
      <c r="EBC538" s="3"/>
      <c r="EBD538" s="3"/>
      <c r="EBE538" s="3"/>
      <c r="EBF538" s="3"/>
      <c r="EBG538" s="3"/>
      <c r="EBH538" s="3"/>
      <c r="EBI538" s="3"/>
      <c r="EBJ538" s="3"/>
      <c r="EBK538" s="3"/>
      <c r="EBL538" s="3"/>
      <c r="EBM538" s="3"/>
      <c r="EBN538" s="3"/>
      <c r="EBO538" s="3"/>
      <c r="EBP538" s="3"/>
      <c r="EBQ538" s="3"/>
      <c r="EBR538" s="3"/>
      <c r="EBS538" s="3"/>
      <c r="EBT538" s="3"/>
      <c r="EBU538" s="3"/>
      <c r="EBV538" s="3"/>
      <c r="EBW538" s="3"/>
      <c r="EBX538" s="3"/>
      <c r="EBY538" s="3"/>
      <c r="EBZ538" s="3"/>
      <c r="ECA538" s="3"/>
      <c r="ECB538" s="3"/>
      <c r="ECC538" s="3"/>
      <c r="ECD538" s="3"/>
      <c r="ECE538" s="3"/>
      <c r="ECF538" s="3"/>
      <c r="ECG538" s="3"/>
      <c r="ECH538" s="3"/>
      <c r="ECI538" s="3"/>
      <c r="ECJ538" s="3"/>
      <c r="ECK538" s="3"/>
      <c r="ECL538" s="3"/>
      <c r="ECM538" s="3"/>
      <c r="ECN538" s="3"/>
      <c r="ECO538" s="3"/>
      <c r="ECP538" s="3"/>
      <c r="ECQ538" s="3"/>
      <c r="ECR538" s="3"/>
      <c r="ECS538" s="3"/>
      <c r="ECT538" s="3"/>
      <c r="ECU538" s="3"/>
      <c r="ECV538" s="3"/>
      <c r="ECW538" s="3"/>
      <c r="ECX538" s="3"/>
      <c r="ECY538" s="3"/>
      <c r="ECZ538" s="3"/>
      <c r="EDA538" s="3"/>
      <c r="EDB538" s="3"/>
      <c r="EDC538" s="3"/>
      <c r="EDD538" s="3"/>
      <c r="EDE538" s="3"/>
      <c r="EDF538" s="3"/>
      <c r="EDG538" s="3"/>
      <c r="EDH538" s="3"/>
      <c r="EDI538" s="3"/>
      <c r="EDJ538" s="3"/>
      <c r="EDK538" s="3"/>
      <c r="EDL538" s="3"/>
      <c r="EDM538" s="3"/>
      <c r="EDN538" s="3"/>
      <c r="EDO538" s="3"/>
      <c r="EDP538" s="3"/>
      <c r="EDQ538" s="3"/>
      <c r="EDR538" s="3"/>
      <c r="EDS538" s="3"/>
      <c r="EDT538" s="3"/>
      <c r="EDU538" s="3"/>
      <c r="EDV538" s="3"/>
      <c r="EDW538" s="3"/>
      <c r="EDX538" s="3"/>
      <c r="EDY538" s="3"/>
      <c r="EDZ538" s="3"/>
      <c r="EEA538" s="3"/>
      <c r="EEB538" s="3"/>
      <c r="EEC538" s="3"/>
      <c r="EED538" s="3"/>
      <c r="EEE538" s="3"/>
      <c r="EEF538" s="3"/>
      <c r="EEG538" s="3"/>
      <c r="EEH538" s="3"/>
      <c r="EEI538" s="3"/>
      <c r="EEJ538" s="3"/>
      <c r="EEK538" s="3"/>
      <c r="EEL538" s="3"/>
      <c r="EEM538" s="3"/>
      <c r="EEN538" s="3"/>
      <c r="EEO538" s="3"/>
      <c r="EEP538" s="3"/>
      <c r="EEQ538" s="3"/>
      <c r="EER538" s="3"/>
      <c r="EES538" s="3"/>
      <c r="EET538" s="3"/>
      <c r="EEU538" s="3"/>
      <c r="EEV538" s="3"/>
      <c r="EEW538" s="3"/>
      <c r="EEX538" s="3"/>
      <c r="EEY538" s="3"/>
      <c r="EEZ538" s="3"/>
      <c r="EFA538" s="3"/>
      <c r="EFB538" s="3"/>
      <c r="EFC538" s="3"/>
      <c r="EFD538" s="3"/>
      <c r="EFE538" s="3"/>
      <c r="EFF538" s="3"/>
      <c r="EFG538" s="3"/>
      <c r="EFH538" s="3"/>
      <c r="EFI538" s="3"/>
      <c r="EFJ538" s="3"/>
      <c r="EFK538" s="3"/>
      <c r="EFL538" s="3"/>
      <c r="EFM538" s="3"/>
      <c r="EFN538" s="3"/>
      <c r="EFO538" s="3"/>
      <c r="EFP538" s="3"/>
      <c r="EFQ538" s="3"/>
      <c r="EFR538" s="3"/>
      <c r="EFS538" s="3"/>
      <c r="EFT538" s="3"/>
      <c r="EFU538" s="3"/>
      <c r="EFV538" s="3"/>
      <c r="EFW538" s="3"/>
      <c r="EFX538" s="3"/>
      <c r="EFY538" s="3"/>
      <c r="EFZ538" s="3"/>
      <c r="EGA538" s="3"/>
      <c r="EGB538" s="3"/>
      <c r="EGC538" s="3"/>
      <c r="EGD538" s="3"/>
      <c r="EGE538" s="3"/>
      <c r="EGF538" s="3"/>
      <c r="EGG538" s="3"/>
      <c r="EGH538" s="3"/>
      <c r="EGI538" s="3"/>
      <c r="EGJ538" s="3"/>
      <c r="EGK538" s="3"/>
      <c r="EGL538" s="3"/>
      <c r="EGM538" s="3"/>
      <c r="EGN538" s="3"/>
      <c r="EGO538" s="3"/>
      <c r="EGP538" s="3"/>
      <c r="EGQ538" s="3"/>
      <c r="EGS538" s="3"/>
      <c r="EGU538" s="3"/>
      <c r="EGV538" s="3"/>
      <c r="EGW538" s="3"/>
      <c r="EGX538" s="3"/>
      <c r="EGY538" s="3"/>
      <c r="EGZ538" s="3"/>
      <c r="EHA538" s="3"/>
      <c r="EHB538" s="3"/>
      <c r="EHG538" s="3"/>
      <c r="EHH538" s="3"/>
      <c r="EHI538" s="3"/>
      <c r="EHJ538" s="3"/>
      <c r="EHK538" s="3"/>
      <c r="EHL538" s="3"/>
      <c r="EHM538" s="3"/>
      <c r="EHN538" s="3"/>
      <c r="EHO538" s="3"/>
      <c r="EHP538" s="3"/>
      <c r="EHQ538" s="3"/>
      <c r="EHR538" s="3"/>
      <c r="EHS538" s="3"/>
      <c r="EHT538" s="3"/>
      <c r="EHU538" s="3"/>
      <c r="EHV538" s="3"/>
      <c r="EHW538" s="3"/>
      <c r="EHX538" s="3"/>
      <c r="EHY538" s="3"/>
      <c r="EHZ538" s="3"/>
      <c r="EIA538" s="3"/>
      <c r="EIB538" s="3"/>
      <c r="EIC538" s="3"/>
      <c r="EID538" s="3"/>
      <c r="EIE538" s="3"/>
      <c r="EIF538" s="3"/>
      <c r="EIG538" s="3"/>
      <c r="EIH538" s="3"/>
      <c r="EII538" s="3"/>
      <c r="EIJ538" s="3"/>
      <c r="EIK538" s="3"/>
      <c r="EIL538" s="3"/>
      <c r="EIM538" s="3"/>
      <c r="EIN538" s="3"/>
      <c r="EIO538" s="3"/>
      <c r="EIP538" s="3"/>
      <c r="EIQ538" s="3"/>
      <c r="EIR538" s="3"/>
      <c r="EIS538" s="3"/>
      <c r="EIT538" s="3"/>
      <c r="EIU538" s="3"/>
      <c r="EIV538" s="3"/>
      <c r="EIW538" s="3"/>
      <c r="EIX538" s="3"/>
      <c r="EIY538" s="3"/>
      <c r="EIZ538" s="3"/>
      <c r="EJA538" s="3"/>
      <c r="EJB538" s="3"/>
      <c r="EJC538" s="3"/>
      <c r="EJD538" s="3"/>
      <c r="EJE538" s="3"/>
      <c r="EJF538" s="3"/>
      <c r="EJG538" s="3"/>
      <c r="EJH538" s="3"/>
      <c r="EJI538" s="3"/>
      <c r="EJJ538" s="3"/>
      <c r="EJK538" s="3"/>
      <c r="EJL538" s="3"/>
      <c r="EJM538" s="3"/>
      <c r="EJN538" s="3"/>
      <c r="EJO538" s="3"/>
      <c r="EJP538" s="3"/>
      <c r="EJQ538" s="3"/>
      <c r="EJR538" s="3"/>
      <c r="EJS538" s="3"/>
      <c r="EJT538" s="3"/>
      <c r="EJU538" s="3"/>
      <c r="EJV538" s="3"/>
      <c r="EJW538" s="3"/>
      <c r="EJX538" s="3"/>
      <c r="EJY538" s="3"/>
      <c r="EJZ538" s="3"/>
      <c r="EKA538" s="3"/>
      <c r="EKB538" s="3"/>
      <c r="EKC538" s="3"/>
      <c r="EKD538" s="3"/>
      <c r="EKE538" s="3"/>
      <c r="EKF538" s="3"/>
      <c r="EKG538" s="3"/>
      <c r="EKH538" s="3"/>
      <c r="EKI538" s="3"/>
      <c r="EKJ538" s="3"/>
      <c r="EKK538" s="3"/>
      <c r="EKL538" s="3"/>
      <c r="EKM538" s="3"/>
      <c r="EKN538" s="3"/>
      <c r="EKO538" s="3"/>
      <c r="EKP538" s="3"/>
      <c r="EKQ538" s="3"/>
      <c r="EKR538" s="3"/>
      <c r="EKS538" s="3"/>
      <c r="EKT538" s="3"/>
      <c r="EKU538" s="3"/>
      <c r="EKV538" s="3"/>
      <c r="EKW538" s="3"/>
      <c r="EKX538" s="3"/>
      <c r="EKY538" s="3"/>
      <c r="EKZ538" s="3"/>
      <c r="ELA538" s="3"/>
      <c r="ELB538" s="3"/>
      <c r="ELC538" s="3"/>
      <c r="ELD538" s="3"/>
      <c r="ELE538" s="3"/>
      <c r="ELF538" s="3"/>
      <c r="ELG538" s="3"/>
      <c r="ELH538" s="3"/>
      <c r="ELI538" s="3"/>
      <c r="ELJ538" s="3"/>
      <c r="ELK538" s="3"/>
      <c r="ELL538" s="3"/>
      <c r="ELM538" s="3"/>
      <c r="ELN538" s="3"/>
      <c r="ELO538" s="3"/>
      <c r="ELP538" s="3"/>
      <c r="ELQ538" s="3"/>
      <c r="ELR538" s="3"/>
      <c r="ELS538" s="3"/>
      <c r="ELT538" s="3"/>
      <c r="ELU538" s="3"/>
      <c r="ELV538" s="3"/>
      <c r="ELW538" s="3"/>
      <c r="ELX538" s="3"/>
      <c r="ELY538" s="3"/>
      <c r="ELZ538" s="3"/>
      <c r="EMA538" s="3"/>
      <c r="EMB538" s="3"/>
      <c r="EMC538" s="3"/>
      <c r="EMD538" s="3"/>
      <c r="EME538" s="3"/>
      <c r="EMF538" s="3"/>
      <c r="EMG538" s="3"/>
      <c r="EMH538" s="3"/>
      <c r="EMI538" s="3"/>
      <c r="EMJ538" s="3"/>
      <c r="EMK538" s="3"/>
      <c r="EML538" s="3"/>
      <c r="EMM538" s="3"/>
      <c r="EMN538" s="3"/>
      <c r="EMO538" s="3"/>
      <c r="EMP538" s="3"/>
      <c r="EMQ538" s="3"/>
      <c r="EMR538" s="3"/>
      <c r="EMS538" s="3"/>
      <c r="EMT538" s="3"/>
      <c r="EMU538" s="3"/>
      <c r="EMV538" s="3"/>
      <c r="EMW538" s="3"/>
      <c r="EMX538" s="3"/>
      <c r="EMY538" s="3"/>
      <c r="EMZ538" s="3"/>
      <c r="ENA538" s="3"/>
      <c r="ENB538" s="3"/>
      <c r="ENC538" s="3"/>
      <c r="END538" s="3"/>
      <c r="ENE538" s="3"/>
      <c r="ENF538" s="3"/>
      <c r="ENG538" s="3"/>
      <c r="ENH538" s="3"/>
      <c r="ENI538" s="3"/>
      <c r="ENJ538" s="3"/>
      <c r="ENK538" s="3"/>
      <c r="ENL538" s="3"/>
      <c r="ENM538" s="3"/>
      <c r="ENN538" s="3"/>
      <c r="ENO538" s="3"/>
      <c r="ENP538" s="3"/>
      <c r="ENQ538" s="3"/>
      <c r="ENR538" s="3"/>
      <c r="ENS538" s="3"/>
      <c r="ENT538" s="3"/>
      <c r="ENU538" s="3"/>
      <c r="ENV538" s="3"/>
      <c r="ENW538" s="3"/>
      <c r="ENX538" s="3"/>
      <c r="ENY538" s="3"/>
      <c r="ENZ538" s="3"/>
      <c r="EOA538" s="3"/>
      <c r="EOB538" s="3"/>
      <c r="EOC538" s="3"/>
      <c r="EOD538" s="3"/>
      <c r="EOE538" s="3"/>
      <c r="EOF538" s="3"/>
      <c r="EOG538" s="3"/>
      <c r="EOH538" s="3"/>
      <c r="EOI538" s="3"/>
      <c r="EOJ538" s="3"/>
      <c r="EOK538" s="3"/>
      <c r="EOL538" s="3"/>
      <c r="EOM538" s="3"/>
      <c r="EON538" s="3"/>
      <c r="EOO538" s="3"/>
      <c r="EOP538" s="3"/>
      <c r="EOQ538" s="3"/>
      <c r="EOR538" s="3"/>
      <c r="EOS538" s="3"/>
      <c r="EOT538" s="3"/>
      <c r="EOU538" s="3"/>
      <c r="EOV538" s="3"/>
      <c r="EOW538" s="3"/>
      <c r="EOX538" s="3"/>
      <c r="EOY538" s="3"/>
      <c r="EOZ538" s="3"/>
      <c r="EPA538" s="3"/>
      <c r="EPB538" s="3"/>
      <c r="EPC538" s="3"/>
      <c r="EPD538" s="3"/>
      <c r="EPE538" s="3"/>
      <c r="EPF538" s="3"/>
      <c r="EPG538" s="3"/>
      <c r="EPH538" s="3"/>
      <c r="EPI538" s="3"/>
      <c r="EPJ538" s="3"/>
      <c r="EPK538" s="3"/>
      <c r="EPL538" s="3"/>
      <c r="EPM538" s="3"/>
      <c r="EPN538" s="3"/>
      <c r="EPO538" s="3"/>
      <c r="EPP538" s="3"/>
      <c r="EPQ538" s="3"/>
      <c r="EPR538" s="3"/>
      <c r="EPS538" s="3"/>
      <c r="EPT538" s="3"/>
      <c r="EPU538" s="3"/>
      <c r="EPV538" s="3"/>
      <c r="EPW538" s="3"/>
      <c r="EPX538" s="3"/>
      <c r="EPY538" s="3"/>
      <c r="EPZ538" s="3"/>
      <c r="EQA538" s="3"/>
      <c r="EQB538" s="3"/>
      <c r="EQC538" s="3"/>
      <c r="EQD538" s="3"/>
      <c r="EQE538" s="3"/>
      <c r="EQF538" s="3"/>
      <c r="EQG538" s="3"/>
      <c r="EQH538" s="3"/>
      <c r="EQI538" s="3"/>
      <c r="EQJ538" s="3"/>
      <c r="EQK538" s="3"/>
      <c r="EQL538" s="3"/>
      <c r="EQM538" s="3"/>
      <c r="EQO538" s="3"/>
      <c r="EQQ538" s="3"/>
      <c r="EQR538" s="3"/>
      <c r="EQS538" s="3"/>
      <c r="EQT538" s="3"/>
      <c r="EQU538" s="3"/>
      <c r="EQV538" s="3"/>
      <c r="EQW538" s="3"/>
      <c r="EQX538" s="3"/>
      <c r="ERC538" s="3"/>
      <c r="ERD538" s="3"/>
      <c r="ERE538" s="3"/>
      <c r="ERF538" s="3"/>
      <c r="ERG538" s="3"/>
      <c r="ERH538" s="3"/>
      <c r="ERI538" s="3"/>
      <c r="ERJ538" s="3"/>
      <c r="ERK538" s="3"/>
      <c r="ERL538" s="3"/>
      <c r="ERM538" s="3"/>
      <c r="ERN538" s="3"/>
      <c r="ERO538" s="3"/>
      <c r="ERP538" s="3"/>
      <c r="ERQ538" s="3"/>
      <c r="ERR538" s="3"/>
      <c r="ERS538" s="3"/>
      <c r="ERT538" s="3"/>
      <c r="ERU538" s="3"/>
      <c r="ERV538" s="3"/>
      <c r="ERW538" s="3"/>
      <c r="ERX538" s="3"/>
      <c r="ERY538" s="3"/>
      <c r="ERZ538" s="3"/>
      <c r="ESA538" s="3"/>
      <c r="ESB538" s="3"/>
      <c r="ESC538" s="3"/>
      <c r="ESD538" s="3"/>
      <c r="ESE538" s="3"/>
      <c r="ESF538" s="3"/>
      <c r="ESG538" s="3"/>
      <c r="ESH538" s="3"/>
      <c r="ESI538" s="3"/>
      <c r="ESJ538" s="3"/>
      <c r="ESK538" s="3"/>
      <c r="ESL538" s="3"/>
      <c r="ESM538" s="3"/>
      <c r="ESN538" s="3"/>
      <c r="ESO538" s="3"/>
      <c r="ESP538" s="3"/>
      <c r="ESQ538" s="3"/>
      <c r="ESR538" s="3"/>
      <c r="ESS538" s="3"/>
      <c r="EST538" s="3"/>
      <c r="ESU538" s="3"/>
      <c r="ESV538" s="3"/>
      <c r="ESW538" s="3"/>
      <c r="ESX538" s="3"/>
      <c r="ESY538" s="3"/>
      <c r="ESZ538" s="3"/>
      <c r="ETA538" s="3"/>
      <c r="ETB538" s="3"/>
      <c r="ETC538" s="3"/>
      <c r="ETD538" s="3"/>
      <c r="ETE538" s="3"/>
      <c r="ETF538" s="3"/>
      <c r="ETG538" s="3"/>
      <c r="ETH538" s="3"/>
      <c r="ETI538" s="3"/>
      <c r="ETJ538" s="3"/>
      <c r="ETK538" s="3"/>
      <c r="ETL538" s="3"/>
      <c r="ETM538" s="3"/>
      <c r="ETN538" s="3"/>
      <c r="ETO538" s="3"/>
      <c r="ETP538" s="3"/>
      <c r="ETQ538" s="3"/>
      <c r="ETR538" s="3"/>
      <c r="ETS538" s="3"/>
      <c r="ETT538" s="3"/>
      <c r="ETU538" s="3"/>
      <c r="ETV538" s="3"/>
      <c r="ETW538" s="3"/>
      <c r="ETX538" s="3"/>
      <c r="ETY538" s="3"/>
      <c r="ETZ538" s="3"/>
      <c r="EUA538" s="3"/>
      <c r="EUB538" s="3"/>
      <c r="EUC538" s="3"/>
      <c r="EUD538" s="3"/>
      <c r="EUE538" s="3"/>
      <c r="EUF538" s="3"/>
      <c r="EUG538" s="3"/>
      <c r="EUH538" s="3"/>
      <c r="EUI538" s="3"/>
      <c r="EUJ538" s="3"/>
      <c r="EUK538" s="3"/>
      <c r="EUL538" s="3"/>
      <c r="EUM538" s="3"/>
      <c r="EUN538" s="3"/>
      <c r="EUO538" s="3"/>
      <c r="EUP538" s="3"/>
      <c r="EUQ538" s="3"/>
      <c r="EUR538" s="3"/>
      <c r="EUS538" s="3"/>
      <c r="EUT538" s="3"/>
      <c r="EUU538" s="3"/>
      <c r="EUV538" s="3"/>
      <c r="EUW538" s="3"/>
      <c r="EUX538" s="3"/>
      <c r="EUY538" s="3"/>
      <c r="EUZ538" s="3"/>
      <c r="EVA538" s="3"/>
      <c r="EVB538" s="3"/>
      <c r="EVC538" s="3"/>
      <c r="EVD538" s="3"/>
      <c r="EVE538" s="3"/>
      <c r="EVF538" s="3"/>
      <c r="EVG538" s="3"/>
      <c r="EVH538" s="3"/>
      <c r="EVI538" s="3"/>
      <c r="EVJ538" s="3"/>
      <c r="EVK538" s="3"/>
      <c r="EVL538" s="3"/>
      <c r="EVM538" s="3"/>
      <c r="EVN538" s="3"/>
      <c r="EVO538" s="3"/>
      <c r="EVP538" s="3"/>
      <c r="EVQ538" s="3"/>
      <c r="EVR538" s="3"/>
      <c r="EVS538" s="3"/>
      <c r="EVT538" s="3"/>
      <c r="EVU538" s="3"/>
      <c r="EVV538" s="3"/>
      <c r="EVW538" s="3"/>
      <c r="EVX538" s="3"/>
      <c r="EVY538" s="3"/>
      <c r="EVZ538" s="3"/>
      <c r="EWA538" s="3"/>
      <c r="EWB538" s="3"/>
      <c r="EWC538" s="3"/>
      <c r="EWD538" s="3"/>
      <c r="EWE538" s="3"/>
      <c r="EWF538" s="3"/>
      <c r="EWG538" s="3"/>
      <c r="EWH538" s="3"/>
      <c r="EWI538" s="3"/>
      <c r="EWJ538" s="3"/>
      <c r="EWK538" s="3"/>
      <c r="EWL538" s="3"/>
      <c r="EWM538" s="3"/>
      <c r="EWN538" s="3"/>
      <c r="EWO538" s="3"/>
      <c r="EWP538" s="3"/>
      <c r="EWQ538" s="3"/>
      <c r="EWR538" s="3"/>
      <c r="EWS538" s="3"/>
      <c r="EWT538" s="3"/>
      <c r="EWU538" s="3"/>
      <c r="EWV538" s="3"/>
      <c r="EWW538" s="3"/>
      <c r="EWX538" s="3"/>
      <c r="EWY538" s="3"/>
      <c r="EWZ538" s="3"/>
      <c r="EXA538" s="3"/>
      <c r="EXB538" s="3"/>
      <c r="EXC538" s="3"/>
      <c r="EXD538" s="3"/>
      <c r="EXE538" s="3"/>
      <c r="EXF538" s="3"/>
      <c r="EXG538" s="3"/>
      <c r="EXH538" s="3"/>
      <c r="EXI538" s="3"/>
      <c r="EXJ538" s="3"/>
      <c r="EXK538" s="3"/>
      <c r="EXL538" s="3"/>
      <c r="EXM538" s="3"/>
      <c r="EXN538" s="3"/>
      <c r="EXO538" s="3"/>
      <c r="EXP538" s="3"/>
      <c r="EXQ538" s="3"/>
      <c r="EXR538" s="3"/>
      <c r="EXS538" s="3"/>
      <c r="EXT538" s="3"/>
      <c r="EXU538" s="3"/>
      <c r="EXV538" s="3"/>
      <c r="EXW538" s="3"/>
      <c r="EXX538" s="3"/>
      <c r="EXY538" s="3"/>
      <c r="EXZ538" s="3"/>
      <c r="EYA538" s="3"/>
      <c r="EYB538" s="3"/>
      <c r="EYC538" s="3"/>
      <c r="EYD538" s="3"/>
      <c r="EYE538" s="3"/>
      <c r="EYF538" s="3"/>
      <c r="EYG538" s="3"/>
      <c r="EYH538" s="3"/>
      <c r="EYI538" s="3"/>
      <c r="EYJ538" s="3"/>
      <c r="EYK538" s="3"/>
      <c r="EYL538" s="3"/>
      <c r="EYM538" s="3"/>
      <c r="EYN538" s="3"/>
      <c r="EYO538" s="3"/>
      <c r="EYP538" s="3"/>
      <c r="EYQ538" s="3"/>
      <c r="EYR538" s="3"/>
      <c r="EYS538" s="3"/>
      <c r="EYT538" s="3"/>
      <c r="EYU538" s="3"/>
      <c r="EYV538" s="3"/>
      <c r="EYW538" s="3"/>
      <c r="EYX538" s="3"/>
      <c r="EYY538" s="3"/>
      <c r="EYZ538" s="3"/>
      <c r="EZA538" s="3"/>
      <c r="EZB538" s="3"/>
      <c r="EZC538" s="3"/>
      <c r="EZD538" s="3"/>
      <c r="EZE538" s="3"/>
      <c r="EZF538" s="3"/>
      <c r="EZG538" s="3"/>
      <c r="EZH538" s="3"/>
      <c r="EZI538" s="3"/>
      <c r="EZJ538" s="3"/>
      <c r="EZK538" s="3"/>
      <c r="EZL538" s="3"/>
      <c r="EZM538" s="3"/>
      <c r="EZN538" s="3"/>
      <c r="EZO538" s="3"/>
      <c r="EZP538" s="3"/>
      <c r="EZQ538" s="3"/>
      <c r="EZR538" s="3"/>
      <c r="EZS538" s="3"/>
      <c r="EZT538" s="3"/>
      <c r="EZU538" s="3"/>
      <c r="EZV538" s="3"/>
      <c r="EZW538" s="3"/>
      <c r="EZX538" s="3"/>
      <c r="EZY538" s="3"/>
      <c r="EZZ538" s="3"/>
      <c r="FAA538" s="3"/>
      <c r="FAB538" s="3"/>
      <c r="FAC538" s="3"/>
      <c r="FAD538" s="3"/>
      <c r="FAE538" s="3"/>
      <c r="FAF538" s="3"/>
      <c r="FAG538" s="3"/>
      <c r="FAH538" s="3"/>
      <c r="FAI538" s="3"/>
      <c r="FAK538" s="3"/>
      <c r="FAM538" s="3"/>
      <c r="FAN538" s="3"/>
      <c r="FAO538" s="3"/>
      <c r="FAP538" s="3"/>
      <c r="FAQ538" s="3"/>
      <c r="FAR538" s="3"/>
      <c r="FAS538" s="3"/>
      <c r="FAT538" s="3"/>
      <c r="FAY538" s="3"/>
      <c r="FAZ538" s="3"/>
      <c r="FBA538" s="3"/>
      <c r="FBB538" s="3"/>
      <c r="FBC538" s="3"/>
      <c r="FBD538" s="3"/>
      <c r="FBE538" s="3"/>
      <c r="FBF538" s="3"/>
      <c r="FBG538" s="3"/>
      <c r="FBH538" s="3"/>
      <c r="FBI538" s="3"/>
      <c r="FBJ538" s="3"/>
      <c r="FBK538" s="3"/>
      <c r="FBL538" s="3"/>
      <c r="FBM538" s="3"/>
      <c r="FBN538" s="3"/>
      <c r="FBO538" s="3"/>
      <c r="FBP538" s="3"/>
      <c r="FBQ538" s="3"/>
      <c r="FBR538" s="3"/>
      <c r="FBS538" s="3"/>
      <c r="FBT538" s="3"/>
      <c r="FBU538" s="3"/>
      <c r="FBV538" s="3"/>
      <c r="FBW538" s="3"/>
      <c r="FBX538" s="3"/>
      <c r="FBY538" s="3"/>
      <c r="FBZ538" s="3"/>
      <c r="FCA538" s="3"/>
      <c r="FCB538" s="3"/>
      <c r="FCC538" s="3"/>
      <c r="FCD538" s="3"/>
      <c r="FCE538" s="3"/>
      <c r="FCF538" s="3"/>
      <c r="FCG538" s="3"/>
      <c r="FCH538" s="3"/>
      <c r="FCI538" s="3"/>
      <c r="FCJ538" s="3"/>
      <c r="FCK538" s="3"/>
      <c r="FCL538" s="3"/>
      <c r="FCM538" s="3"/>
      <c r="FCN538" s="3"/>
      <c r="FCO538" s="3"/>
      <c r="FCP538" s="3"/>
      <c r="FCQ538" s="3"/>
      <c r="FCR538" s="3"/>
      <c r="FCS538" s="3"/>
      <c r="FCT538" s="3"/>
      <c r="FCU538" s="3"/>
      <c r="FCV538" s="3"/>
      <c r="FCW538" s="3"/>
      <c r="FCX538" s="3"/>
      <c r="FCY538" s="3"/>
      <c r="FCZ538" s="3"/>
      <c r="FDA538" s="3"/>
      <c r="FDB538" s="3"/>
      <c r="FDC538" s="3"/>
      <c r="FDD538" s="3"/>
      <c r="FDE538" s="3"/>
      <c r="FDF538" s="3"/>
      <c r="FDG538" s="3"/>
      <c r="FDH538" s="3"/>
      <c r="FDI538" s="3"/>
      <c r="FDJ538" s="3"/>
      <c r="FDK538" s="3"/>
      <c r="FDL538" s="3"/>
      <c r="FDM538" s="3"/>
      <c r="FDN538" s="3"/>
      <c r="FDO538" s="3"/>
      <c r="FDP538" s="3"/>
      <c r="FDQ538" s="3"/>
      <c r="FDR538" s="3"/>
      <c r="FDS538" s="3"/>
      <c r="FDT538" s="3"/>
      <c r="FDU538" s="3"/>
      <c r="FDV538" s="3"/>
      <c r="FDW538" s="3"/>
      <c r="FDX538" s="3"/>
      <c r="FDY538" s="3"/>
      <c r="FDZ538" s="3"/>
      <c r="FEA538" s="3"/>
      <c r="FEB538" s="3"/>
      <c r="FEC538" s="3"/>
      <c r="FED538" s="3"/>
      <c r="FEE538" s="3"/>
      <c r="FEF538" s="3"/>
      <c r="FEG538" s="3"/>
      <c r="FEH538" s="3"/>
      <c r="FEI538" s="3"/>
      <c r="FEJ538" s="3"/>
      <c r="FEK538" s="3"/>
      <c r="FEL538" s="3"/>
      <c r="FEM538" s="3"/>
      <c r="FEN538" s="3"/>
      <c r="FEO538" s="3"/>
      <c r="FEP538" s="3"/>
      <c r="FEQ538" s="3"/>
      <c r="FER538" s="3"/>
      <c r="FES538" s="3"/>
      <c r="FET538" s="3"/>
      <c r="FEU538" s="3"/>
      <c r="FEV538" s="3"/>
      <c r="FEW538" s="3"/>
      <c r="FEX538" s="3"/>
      <c r="FEY538" s="3"/>
      <c r="FEZ538" s="3"/>
      <c r="FFA538" s="3"/>
      <c r="FFB538" s="3"/>
      <c r="FFC538" s="3"/>
      <c r="FFD538" s="3"/>
      <c r="FFE538" s="3"/>
      <c r="FFF538" s="3"/>
      <c r="FFG538" s="3"/>
      <c r="FFH538" s="3"/>
      <c r="FFI538" s="3"/>
      <c r="FFJ538" s="3"/>
      <c r="FFK538" s="3"/>
      <c r="FFL538" s="3"/>
      <c r="FFM538" s="3"/>
      <c r="FFN538" s="3"/>
      <c r="FFO538" s="3"/>
      <c r="FFP538" s="3"/>
      <c r="FFQ538" s="3"/>
      <c r="FFR538" s="3"/>
      <c r="FFS538" s="3"/>
      <c r="FFT538" s="3"/>
      <c r="FFU538" s="3"/>
      <c r="FFV538" s="3"/>
      <c r="FFW538" s="3"/>
      <c r="FFX538" s="3"/>
      <c r="FFY538" s="3"/>
      <c r="FFZ538" s="3"/>
      <c r="FGA538" s="3"/>
      <c r="FGB538" s="3"/>
      <c r="FGC538" s="3"/>
      <c r="FGD538" s="3"/>
      <c r="FGE538" s="3"/>
      <c r="FGF538" s="3"/>
      <c r="FGG538" s="3"/>
      <c r="FGH538" s="3"/>
      <c r="FGI538" s="3"/>
      <c r="FGJ538" s="3"/>
      <c r="FGK538" s="3"/>
      <c r="FGL538" s="3"/>
      <c r="FGM538" s="3"/>
      <c r="FGN538" s="3"/>
      <c r="FGO538" s="3"/>
      <c r="FGP538" s="3"/>
      <c r="FGQ538" s="3"/>
      <c r="FGR538" s="3"/>
      <c r="FGS538" s="3"/>
      <c r="FGT538" s="3"/>
      <c r="FGU538" s="3"/>
      <c r="FGV538" s="3"/>
      <c r="FGW538" s="3"/>
      <c r="FGX538" s="3"/>
      <c r="FGY538" s="3"/>
      <c r="FGZ538" s="3"/>
      <c r="FHA538" s="3"/>
      <c r="FHB538" s="3"/>
      <c r="FHC538" s="3"/>
      <c r="FHD538" s="3"/>
      <c r="FHE538" s="3"/>
      <c r="FHF538" s="3"/>
      <c r="FHG538" s="3"/>
      <c r="FHH538" s="3"/>
      <c r="FHI538" s="3"/>
      <c r="FHJ538" s="3"/>
      <c r="FHK538" s="3"/>
      <c r="FHL538" s="3"/>
      <c r="FHM538" s="3"/>
      <c r="FHN538" s="3"/>
      <c r="FHO538" s="3"/>
      <c r="FHP538" s="3"/>
      <c r="FHQ538" s="3"/>
      <c r="FHR538" s="3"/>
      <c r="FHS538" s="3"/>
      <c r="FHT538" s="3"/>
      <c r="FHU538" s="3"/>
      <c r="FHV538" s="3"/>
      <c r="FHW538" s="3"/>
      <c r="FHX538" s="3"/>
      <c r="FHY538" s="3"/>
      <c r="FHZ538" s="3"/>
      <c r="FIA538" s="3"/>
      <c r="FIB538" s="3"/>
      <c r="FIC538" s="3"/>
      <c r="FID538" s="3"/>
      <c r="FIE538" s="3"/>
      <c r="FIF538" s="3"/>
      <c r="FIG538" s="3"/>
      <c r="FIH538" s="3"/>
      <c r="FII538" s="3"/>
      <c r="FIJ538" s="3"/>
      <c r="FIK538" s="3"/>
      <c r="FIL538" s="3"/>
      <c r="FIM538" s="3"/>
      <c r="FIN538" s="3"/>
      <c r="FIO538" s="3"/>
      <c r="FIP538" s="3"/>
      <c r="FIQ538" s="3"/>
      <c r="FIR538" s="3"/>
      <c r="FIS538" s="3"/>
      <c r="FIT538" s="3"/>
      <c r="FIU538" s="3"/>
      <c r="FIV538" s="3"/>
      <c r="FIW538" s="3"/>
      <c r="FIX538" s="3"/>
      <c r="FIY538" s="3"/>
      <c r="FIZ538" s="3"/>
      <c r="FJA538" s="3"/>
      <c r="FJB538" s="3"/>
      <c r="FJC538" s="3"/>
      <c r="FJD538" s="3"/>
      <c r="FJE538" s="3"/>
      <c r="FJF538" s="3"/>
      <c r="FJG538" s="3"/>
      <c r="FJH538" s="3"/>
      <c r="FJI538" s="3"/>
      <c r="FJJ538" s="3"/>
      <c r="FJK538" s="3"/>
      <c r="FJL538" s="3"/>
      <c r="FJM538" s="3"/>
      <c r="FJN538" s="3"/>
      <c r="FJO538" s="3"/>
      <c r="FJP538" s="3"/>
      <c r="FJQ538" s="3"/>
      <c r="FJR538" s="3"/>
      <c r="FJS538" s="3"/>
      <c r="FJT538" s="3"/>
      <c r="FJU538" s="3"/>
      <c r="FJV538" s="3"/>
      <c r="FJW538" s="3"/>
      <c r="FJX538" s="3"/>
      <c r="FJY538" s="3"/>
      <c r="FJZ538" s="3"/>
      <c r="FKA538" s="3"/>
      <c r="FKB538" s="3"/>
      <c r="FKC538" s="3"/>
      <c r="FKD538" s="3"/>
      <c r="FKE538" s="3"/>
      <c r="FKG538" s="3"/>
      <c r="FKI538" s="3"/>
      <c r="FKJ538" s="3"/>
      <c r="FKK538" s="3"/>
      <c r="FKL538" s="3"/>
      <c r="FKM538" s="3"/>
      <c r="FKN538" s="3"/>
      <c r="FKO538" s="3"/>
      <c r="FKP538" s="3"/>
      <c r="FKU538" s="3"/>
      <c r="FKV538" s="3"/>
      <c r="FKW538" s="3"/>
      <c r="FKX538" s="3"/>
      <c r="FKY538" s="3"/>
      <c r="FKZ538" s="3"/>
      <c r="FLA538" s="3"/>
      <c r="FLB538" s="3"/>
      <c r="FLC538" s="3"/>
      <c r="FLD538" s="3"/>
      <c r="FLE538" s="3"/>
      <c r="FLF538" s="3"/>
      <c r="FLG538" s="3"/>
      <c r="FLH538" s="3"/>
      <c r="FLI538" s="3"/>
      <c r="FLJ538" s="3"/>
      <c r="FLK538" s="3"/>
      <c r="FLL538" s="3"/>
      <c r="FLM538" s="3"/>
      <c r="FLN538" s="3"/>
      <c r="FLO538" s="3"/>
      <c r="FLP538" s="3"/>
      <c r="FLQ538" s="3"/>
      <c r="FLR538" s="3"/>
      <c r="FLS538" s="3"/>
      <c r="FLT538" s="3"/>
      <c r="FLU538" s="3"/>
      <c r="FLV538" s="3"/>
      <c r="FLW538" s="3"/>
      <c r="FLX538" s="3"/>
      <c r="FLY538" s="3"/>
      <c r="FLZ538" s="3"/>
      <c r="FMA538" s="3"/>
      <c r="FMB538" s="3"/>
      <c r="FMC538" s="3"/>
      <c r="FMD538" s="3"/>
      <c r="FME538" s="3"/>
      <c r="FMF538" s="3"/>
      <c r="FMG538" s="3"/>
      <c r="FMH538" s="3"/>
      <c r="FMI538" s="3"/>
      <c r="FMJ538" s="3"/>
      <c r="FMK538" s="3"/>
      <c r="FML538" s="3"/>
      <c r="FMM538" s="3"/>
      <c r="FMN538" s="3"/>
      <c r="FMO538" s="3"/>
      <c r="FMP538" s="3"/>
      <c r="FMQ538" s="3"/>
      <c r="FMR538" s="3"/>
      <c r="FMS538" s="3"/>
      <c r="FMT538" s="3"/>
      <c r="FMU538" s="3"/>
      <c r="FMV538" s="3"/>
      <c r="FMW538" s="3"/>
      <c r="FMX538" s="3"/>
      <c r="FMY538" s="3"/>
      <c r="FMZ538" s="3"/>
      <c r="FNA538" s="3"/>
      <c r="FNB538" s="3"/>
      <c r="FNC538" s="3"/>
      <c r="FND538" s="3"/>
      <c r="FNE538" s="3"/>
      <c r="FNF538" s="3"/>
      <c r="FNG538" s="3"/>
      <c r="FNH538" s="3"/>
      <c r="FNI538" s="3"/>
      <c r="FNJ538" s="3"/>
      <c r="FNK538" s="3"/>
      <c r="FNL538" s="3"/>
      <c r="FNM538" s="3"/>
      <c r="FNN538" s="3"/>
      <c r="FNO538" s="3"/>
      <c r="FNP538" s="3"/>
      <c r="FNQ538" s="3"/>
      <c r="FNR538" s="3"/>
      <c r="FNS538" s="3"/>
      <c r="FNT538" s="3"/>
      <c r="FNU538" s="3"/>
      <c r="FNV538" s="3"/>
      <c r="FNW538" s="3"/>
      <c r="FNX538" s="3"/>
      <c r="FNY538" s="3"/>
      <c r="FNZ538" s="3"/>
      <c r="FOA538" s="3"/>
      <c r="FOB538" s="3"/>
      <c r="FOC538" s="3"/>
      <c r="FOD538" s="3"/>
      <c r="FOE538" s="3"/>
      <c r="FOF538" s="3"/>
      <c r="FOG538" s="3"/>
      <c r="FOH538" s="3"/>
      <c r="FOI538" s="3"/>
      <c r="FOJ538" s="3"/>
      <c r="FOK538" s="3"/>
      <c r="FOL538" s="3"/>
      <c r="FOM538" s="3"/>
      <c r="FON538" s="3"/>
      <c r="FOO538" s="3"/>
      <c r="FOP538" s="3"/>
      <c r="FOQ538" s="3"/>
      <c r="FOR538" s="3"/>
      <c r="FOS538" s="3"/>
      <c r="FOT538" s="3"/>
      <c r="FOU538" s="3"/>
      <c r="FOV538" s="3"/>
      <c r="FOW538" s="3"/>
      <c r="FOX538" s="3"/>
      <c r="FOY538" s="3"/>
      <c r="FOZ538" s="3"/>
      <c r="FPA538" s="3"/>
      <c r="FPB538" s="3"/>
      <c r="FPC538" s="3"/>
      <c r="FPD538" s="3"/>
      <c r="FPE538" s="3"/>
      <c r="FPF538" s="3"/>
      <c r="FPG538" s="3"/>
      <c r="FPH538" s="3"/>
      <c r="FPI538" s="3"/>
      <c r="FPJ538" s="3"/>
      <c r="FPK538" s="3"/>
      <c r="FPL538" s="3"/>
      <c r="FPM538" s="3"/>
      <c r="FPN538" s="3"/>
      <c r="FPO538" s="3"/>
      <c r="FPP538" s="3"/>
      <c r="FPQ538" s="3"/>
      <c r="FPR538" s="3"/>
      <c r="FPS538" s="3"/>
      <c r="FPT538" s="3"/>
      <c r="FPU538" s="3"/>
      <c r="FPV538" s="3"/>
      <c r="FPW538" s="3"/>
      <c r="FPX538" s="3"/>
      <c r="FPY538" s="3"/>
      <c r="FPZ538" s="3"/>
      <c r="FQA538" s="3"/>
      <c r="FQB538" s="3"/>
      <c r="FQC538" s="3"/>
      <c r="FQD538" s="3"/>
      <c r="FQE538" s="3"/>
      <c r="FQF538" s="3"/>
      <c r="FQG538" s="3"/>
      <c r="FQH538" s="3"/>
      <c r="FQI538" s="3"/>
      <c r="FQJ538" s="3"/>
      <c r="FQK538" s="3"/>
      <c r="FQL538" s="3"/>
      <c r="FQM538" s="3"/>
      <c r="FQN538" s="3"/>
      <c r="FQO538" s="3"/>
      <c r="FQP538" s="3"/>
      <c r="FQQ538" s="3"/>
      <c r="FQR538" s="3"/>
      <c r="FQS538" s="3"/>
      <c r="FQT538" s="3"/>
      <c r="FQU538" s="3"/>
      <c r="FQV538" s="3"/>
      <c r="FQW538" s="3"/>
      <c r="FQX538" s="3"/>
      <c r="FQY538" s="3"/>
      <c r="FQZ538" s="3"/>
      <c r="FRA538" s="3"/>
      <c r="FRB538" s="3"/>
      <c r="FRC538" s="3"/>
      <c r="FRD538" s="3"/>
      <c r="FRE538" s="3"/>
      <c r="FRF538" s="3"/>
      <c r="FRG538" s="3"/>
      <c r="FRH538" s="3"/>
      <c r="FRI538" s="3"/>
      <c r="FRJ538" s="3"/>
      <c r="FRK538" s="3"/>
      <c r="FRL538" s="3"/>
      <c r="FRM538" s="3"/>
      <c r="FRN538" s="3"/>
      <c r="FRO538" s="3"/>
      <c r="FRP538" s="3"/>
      <c r="FRQ538" s="3"/>
      <c r="FRR538" s="3"/>
      <c r="FRS538" s="3"/>
      <c r="FRT538" s="3"/>
      <c r="FRU538" s="3"/>
      <c r="FRV538" s="3"/>
      <c r="FRW538" s="3"/>
      <c r="FRX538" s="3"/>
      <c r="FRY538" s="3"/>
      <c r="FRZ538" s="3"/>
      <c r="FSA538" s="3"/>
      <c r="FSB538" s="3"/>
      <c r="FSC538" s="3"/>
      <c r="FSD538" s="3"/>
      <c r="FSE538" s="3"/>
      <c r="FSF538" s="3"/>
      <c r="FSG538" s="3"/>
      <c r="FSH538" s="3"/>
      <c r="FSI538" s="3"/>
      <c r="FSJ538" s="3"/>
      <c r="FSK538" s="3"/>
      <c r="FSL538" s="3"/>
      <c r="FSM538" s="3"/>
      <c r="FSN538" s="3"/>
      <c r="FSO538" s="3"/>
      <c r="FSP538" s="3"/>
      <c r="FSQ538" s="3"/>
      <c r="FSR538" s="3"/>
      <c r="FSS538" s="3"/>
      <c r="FST538" s="3"/>
      <c r="FSU538" s="3"/>
      <c r="FSV538" s="3"/>
      <c r="FSW538" s="3"/>
      <c r="FSX538" s="3"/>
      <c r="FSY538" s="3"/>
      <c r="FSZ538" s="3"/>
      <c r="FTA538" s="3"/>
      <c r="FTB538" s="3"/>
      <c r="FTC538" s="3"/>
      <c r="FTD538" s="3"/>
      <c r="FTE538" s="3"/>
      <c r="FTF538" s="3"/>
      <c r="FTG538" s="3"/>
      <c r="FTH538" s="3"/>
      <c r="FTI538" s="3"/>
      <c r="FTJ538" s="3"/>
      <c r="FTK538" s="3"/>
      <c r="FTL538" s="3"/>
      <c r="FTM538" s="3"/>
      <c r="FTN538" s="3"/>
      <c r="FTO538" s="3"/>
      <c r="FTP538" s="3"/>
      <c r="FTQ538" s="3"/>
      <c r="FTR538" s="3"/>
      <c r="FTS538" s="3"/>
      <c r="FTT538" s="3"/>
      <c r="FTU538" s="3"/>
      <c r="FTV538" s="3"/>
      <c r="FTW538" s="3"/>
      <c r="FTX538" s="3"/>
      <c r="FTY538" s="3"/>
      <c r="FTZ538" s="3"/>
      <c r="FUA538" s="3"/>
      <c r="FUC538" s="3"/>
      <c r="FUE538" s="3"/>
      <c r="FUF538" s="3"/>
      <c r="FUG538" s="3"/>
      <c r="FUH538" s="3"/>
      <c r="FUI538" s="3"/>
      <c r="FUJ538" s="3"/>
      <c r="FUK538" s="3"/>
      <c r="FUL538" s="3"/>
      <c r="FUQ538" s="3"/>
      <c r="FUR538" s="3"/>
      <c r="FUS538" s="3"/>
      <c r="FUT538" s="3"/>
      <c r="FUU538" s="3"/>
      <c r="FUV538" s="3"/>
      <c r="FUW538" s="3"/>
      <c r="FUX538" s="3"/>
      <c r="FUY538" s="3"/>
      <c r="FUZ538" s="3"/>
      <c r="FVA538" s="3"/>
      <c r="FVB538" s="3"/>
      <c r="FVC538" s="3"/>
      <c r="FVD538" s="3"/>
      <c r="FVE538" s="3"/>
      <c r="FVF538" s="3"/>
      <c r="FVG538" s="3"/>
      <c r="FVH538" s="3"/>
      <c r="FVI538" s="3"/>
      <c r="FVJ538" s="3"/>
      <c r="FVK538" s="3"/>
      <c r="FVL538" s="3"/>
      <c r="FVM538" s="3"/>
      <c r="FVN538" s="3"/>
      <c r="FVO538" s="3"/>
      <c r="FVP538" s="3"/>
      <c r="FVQ538" s="3"/>
      <c r="FVR538" s="3"/>
      <c r="FVS538" s="3"/>
      <c r="FVT538" s="3"/>
      <c r="FVU538" s="3"/>
      <c r="FVV538" s="3"/>
      <c r="FVW538" s="3"/>
      <c r="FVX538" s="3"/>
      <c r="FVY538" s="3"/>
      <c r="FVZ538" s="3"/>
      <c r="FWA538" s="3"/>
      <c r="FWB538" s="3"/>
      <c r="FWC538" s="3"/>
      <c r="FWD538" s="3"/>
      <c r="FWE538" s="3"/>
      <c r="FWF538" s="3"/>
      <c r="FWG538" s="3"/>
      <c r="FWH538" s="3"/>
      <c r="FWI538" s="3"/>
      <c r="FWJ538" s="3"/>
      <c r="FWK538" s="3"/>
      <c r="FWL538" s="3"/>
      <c r="FWM538" s="3"/>
      <c r="FWN538" s="3"/>
      <c r="FWO538" s="3"/>
      <c r="FWP538" s="3"/>
      <c r="FWQ538" s="3"/>
      <c r="FWR538" s="3"/>
      <c r="FWS538" s="3"/>
      <c r="FWT538" s="3"/>
      <c r="FWU538" s="3"/>
      <c r="FWV538" s="3"/>
      <c r="FWW538" s="3"/>
      <c r="FWX538" s="3"/>
      <c r="FWY538" s="3"/>
      <c r="FWZ538" s="3"/>
      <c r="FXA538" s="3"/>
      <c r="FXB538" s="3"/>
      <c r="FXC538" s="3"/>
      <c r="FXD538" s="3"/>
      <c r="FXE538" s="3"/>
      <c r="FXF538" s="3"/>
      <c r="FXG538" s="3"/>
      <c r="FXH538" s="3"/>
      <c r="FXI538" s="3"/>
      <c r="FXJ538" s="3"/>
      <c r="FXK538" s="3"/>
      <c r="FXL538" s="3"/>
      <c r="FXM538" s="3"/>
      <c r="FXN538" s="3"/>
      <c r="FXO538" s="3"/>
      <c r="FXP538" s="3"/>
      <c r="FXQ538" s="3"/>
      <c r="FXR538" s="3"/>
      <c r="FXS538" s="3"/>
      <c r="FXT538" s="3"/>
      <c r="FXU538" s="3"/>
      <c r="FXV538" s="3"/>
      <c r="FXW538" s="3"/>
      <c r="FXX538" s="3"/>
      <c r="FXY538" s="3"/>
      <c r="FXZ538" s="3"/>
      <c r="FYA538" s="3"/>
      <c r="FYB538" s="3"/>
      <c r="FYC538" s="3"/>
      <c r="FYD538" s="3"/>
      <c r="FYE538" s="3"/>
      <c r="FYF538" s="3"/>
      <c r="FYG538" s="3"/>
      <c r="FYH538" s="3"/>
      <c r="FYI538" s="3"/>
      <c r="FYJ538" s="3"/>
      <c r="FYK538" s="3"/>
      <c r="FYL538" s="3"/>
      <c r="FYM538" s="3"/>
      <c r="FYN538" s="3"/>
      <c r="FYO538" s="3"/>
      <c r="FYP538" s="3"/>
      <c r="FYQ538" s="3"/>
      <c r="FYR538" s="3"/>
      <c r="FYS538" s="3"/>
      <c r="FYT538" s="3"/>
      <c r="FYU538" s="3"/>
      <c r="FYV538" s="3"/>
      <c r="FYW538" s="3"/>
      <c r="FYX538" s="3"/>
      <c r="FYY538" s="3"/>
      <c r="FYZ538" s="3"/>
      <c r="FZA538" s="3"/>
      <c r="FZB538" s="3"/>
      <c r="FZC538" s="3"/>
      <c r="FZD538" s="3"/>
      <c r="FZE538" s="3"/>
      <c r="FZF538" s="3"/>
      <c r="FZG538" s="3"/>
      <c r="FZH538" s="3"/>
      <c r="FZI538" s="3"/>
      <c r="FZJ538" s="3"/>
      <c r="FZK538" s="3"/>
      <c r="FZL538" s="3"/>
      <c r="FZM538" s="3"/>
      <c r="FZN538" s="3"/>
      <c r="FZO538" s="3"/>
      <c r="FZP538" s="3"/>
      <c r="FZQ538" s="3"/>
      <c r="FZR538" s="3"/>
      <c r="FZS538" s="3"/>
      <c r="FZT538" s="3"/>
      <c r="FZU538" s="3"/>
      <c r="FZV538" s="3"/>
      <c r="FZW538" s="3"/>
      <c r="FZX538" s="3"/>
      <c r="FZY538" s="3"/>
      <c r="FZZ538" s="3"/>
      <c r="GAA538" s="3"/>
      <c r="GAB538" s="3"/>
      <c r="GAC538" s="3"/>
      <c r="GAD538" s="3"/>
      <c r="GAE538" s="3"/>
      <c r="GAF538" s="3"/>
      <c r="GAG538" s="3"/>
      <c r="GAH538" s="3"/>
      <c r="GAI538" s="3"/>
      <c r="GAJ538" s="3"/>
      <c r="GAK538" s="3"/>
      <c r="GAL538" s="3"/>
      <c r="GAM538" s="3"/>
      <c r="GAN538" s="3"/>
      <c r="GAO538" s="3"/>
      <c r="GAP538" s="3"/>
      <c r="GAQ538" s="3"/>
      <c r="GAR538" s="3"/>
      <c r="GAS538" s="3"/>
      <c r="GAT538" s="3"/>
      <c r="GAU538" s="3"/>
      <c r="GAV538" s="3"/>
      <c r="GAW538" s="3"/>
      <c r="GAX538" s="3"/>
      <c r="GAY538" s="3"/>
      <c r="GAZ538" s="3"/>
      <c r="GBA538" s="3"/>
      <c r="GBB538" s="3"/>
      <c r="GBC538" s="3"/>
      <c r="GBD538" s="3"/>
      <c r="GBE538" s="3"/>
      <c r="GBF538" s="3"/>
      <c r="GBG538" s="3"/>
      <c r="GBH538" s="3"/>
      <c r="GBI538" s="3"/>
      <c r="GBJ538" s="3"/>
      <c r="GBK538" s="3"/>
      <c r="GBL538" s="3"/>
      <c r="GBM538" s="3"/>
      <c r="GBN538" s="3"/>
      <c r="GBO538" s="3"/>
      <c r="GBP538" s="3"/>
      <c r="GBQ538" s="3"/>
      <c r="GBR538" s="3"/>
      <c r="GBS538" s="3"/>
      <c r="GBT538" s="3"/>
      <c r="GBU538" s="3"/>
      <c r="GBV538" s="3"/>
      <c r="GBW538" s="3"/>
      <c r="GBX538" s="3"/>
      <c r="GBY538" s="3"/>
      <c r="GBZ538" s="3"/>
      <c r="GCA538" s="3"/>
      <c r="GCB538" s="3"/>
      <c r="GCC538" s="3"/>
      <c r="GCD538" s="3"/>
      <c r="GCE538" s="3"/>
      <c r="GCF538" s="3"/>
      <c r="GCG538" s="3"/>
      <c r="GCH538" s="3"/>
      <c r="GCI538" s="3"/>
      <c r="GCJ538" s="3"/>
      <c r="GCK538" s="3"/>
      <c r="GCL538" s="3"/>
      <c r="GCM538" s="3"/>
      <c r="GCN538" s="3"/>
      <c r="GCO538" s="3"/>
      <c r="GCP538" s="3"/>
      <c r="GCQ538" s="3"/>
      <c r="GCR538" s="3"/>
      <c r="GCS538" s="3"/>
      <c r="GCT538" s="3"/>
      <c r="GCU538" s="3"/>
      <c r="GCV538" s="3"/>
      <c r="GCW538" s="3"/>
      <c r="GCX538" s="3"/>
      <c r="GCY538" s="3"/>
      <c r="GCZ538" s="3"/>
      <c r="GDA538" s="3"/>
      <c r="GDB538" s="3"/>
      <c r="GDC538" s="3"/>
      <c r="GDD538" s="3"/>
      <c r="GDE538" s="3"/>
      <c r="GDF538" s="3"/>
      <c r="GDG538" s="3"/>
      <c r="GDH538" s="3"/>
      <c r="GDI538" s="3"/>
      <c r="GDJ538" s="3"/>
      <c r="GDK538" s="3"/>
      <c r="GDL538" s="3"/>
      <c r="GDM538" s="3"/>
      <c r="GDN538" s="3"/>
      <c r="GDO538" s="3"/>
      <c r="GDP538" s="3"/>
      <c r="GDQ538" s="3"/>
      <c r="GDR538" s="3"/>
      <c r="GDS538" s="3"/>
      <c r="GDT538" s="3"/>
      <c r="GDU538" s="3"/>
      <c r="GDV538" s="3"/>
      <c r="GDW538" s="3"/>
      <c r="GDY538" s="3"/>
      <c r="GEA538" s="3"/>
      <c r="GEB538" s="3"/>
      <c r="GEC538" s="3"/>
      <c r="GED538" s="3"/>
      <c r="GEE538" s="3"/>
      <c r="GEF538" s="3"/>
      <c r="GEG538" s="3"/>
      <c r="GEH538" s="3"/>
      <c r="GEM538" s="3"/>
      <c r="GEN538" s="3"/>
      <c r="GEO538" s="3"/>
      <c r="GEP538" s="3"/>
      <c r="GEQ538" s="3"/>
      <c r="GER538" s="3"/>
      <c r="GES538" s="3"/>
      <c r="GET538" s="3"/>
      <c r="GEU538" s="3"/>
      <c r="GEV538" s="3"/>
      <c r="GEW538" s="3"/>
      <c r="GEX538" s="3"/>
      <c r="GEY538" s="3"/>
      <c r="GEZ538" s="3"/>
      <c r="GFA538" s="3"/>
      <c r="GFB538" s="3"/>
      <c r="GFC538" s="3"/>
      <c r="GFD538" s="3"/>
      <c r="GFE538" s="3"/>
      <c r="GFF538" s="3"/>
      <c r="GFG538" s="3"/>
      <c r="GFH538" s="3"/>
      <c r="GFI538" s="3"/>
      <c r="GFJ538" s="3"/>
      <c r="GFK538" s="3"/>
      <c r="GFL538" s="3"/>
      <c r="GFM538" s="3"/>
      <c r="GFN538" s="3"/>
      <c r="GFO538" s="3"/>
      <c r="GFP538" s="3"/>
      <c r="GFQ538" s="3"/>
      <c r="GFR538" s="3"/>
      <c r="GFS538" s="3"/>
      <c r="GFT538" s="3"/>
      <c r="GFU538" s="3"/>
      <c r="GFV538" s="3"/>
      <c r="GFW538" s="3"/>
      <c r="GFX538" s="3"/>
      <c r="GFY538" s="3"/>
      <c r="GFZ538" s="3"/>
      <c r="GGA538" s="3"/>
      <c r="GGB538" s="3"/>
      <c r="GGC538" s="3"/>
      <c r="GGD538" s="3"/>
      <c r="GGE538" s="3"/>
      <c r="GGF538" s="3"/>
      <c r="GGG538" s="3"/>
      <c r="GGH538" s="3"/>
      <c r="GGI538" s="3"/>
      <c r="GGJ538" s="3"/>
      <c r="GGK538" s="3"/>
      <c r="GGL538" s="3"/>
      <c r="GGM538" s="3"/>
      <c r="GGN538" s="3"/>
      <c r="GGO538" s="3"/>
      <c r="GGP538" s="3"/>
      <c r="GGQ538" s="3"/>
      <c r="GGR538" s="3"/>
      <c r="GGS538" s="3"/>
      <c r="GGT538" s="3"/>
      <c r="GGU538" s="3"/>
      <c r="GGV538" s="3"/>
      <c r="GGW538" s="3"/>
      <c r="GGX538" s="3"/>
      <c r="GGY538" s="3"/>
      <c r="GGZ538" s="3"/>
      <c r="GHA538" s="3"/>
      <c r="GHB538" s="3"/>
      <c r="GHC538" s="3"/>
      <c r="GHD538" s="3"/>
      <c r="GHE538" s="3"/>
      <c r="GHF538" s="3"/>
      <c r="GHG538" s="3"/>
      <c r="GHH538" s="3"/>
      <c r="GHI538" s="3"/>
      <c r="GHJ538" s="3"/>
      <c r="GHK538" s="3"/>
      <c r="GHL538" s="3"/>
      <c r="GHM538" s="3"/>
      <c r="GHN538" s="3"/>
      <c r="GHO538" s="3"/>
      <c r="GHP538" s="3"/>
      <c r="GHQ538" s="3"/>
      <c r="GHR538" s="3"/>
      <c r="GHS538" s="3"/>
      <c r="GHT538" s="3"/>
      <c r="GHU538" s="3"/>
      <c r="GHV538" s="3"/>
      <c r="GHW538" s="3"/>
      <c r="GHX538" s="3"/>
      <c r="GHY538" s="3"/>
      <c r="GHZ538" s="3"/>
      <c r="GIA538" s="3"/>
      <c r="GIB538" s="3"/>
      <c r="GIC538" s="3"/>
      <c r="GID538" s="3"/>
      <c r="GIE538" s="3"/>
      <c r="GIF538" s="3"/>
      <c r="GIG538" s="3"/>
      <c r="GIH538" s="3"/>
      <c r="GII538" s="3"/>
      <c r="GIJ538" s="3"/>
      <c r="GIK538" s="3"/>
      <c r="GIL538" s="3"/>
      <c r="GIM538" s="3"/>
      <c r="GIN538" s="3"/>
      <c r="GIO538" s="3"/>
      <c r="GIP538" s="3"/>
      <c r="GIQ538" s="3"/>
      <c r="GIR538" s="3"/>
      <c r="GIS538" s="3"/>
      <c r="GIT538" s="3"/>
      <c r="GIU538" s="3"/>
      <c r="GIV538" s="3"/>
      <c r="GIW538" s="3"/>
      <c r="GIX538" s="3"/>
      <c r="GIY538" s="3"/>
      <c r="GIZ538" s="3"/>
      <c r="GJA538" s="3"/>
      <c r="GJB538" s="3"/>
      <c r="GJC538" s="3"/>
      <c r="GJD538" s="3"/>
      <c r="GJE538" s="3"/>
      <c r="GJF538" s="3"/>
      <c r="GJG538" s="3"/>
      <c r="GJH538" s="3"/>
      <c r="GJI538" s="3"/>
      <c r="GJJ538" s="3"/>
      <c r="GJK538" s="3"/>
      <c r="GJL538" s="3"/>
      <c r="GJM538" s="3"/>
      <c r="GJN538" s="3"/>
      <c r="GJO538" s="3"/>
      <c r="GJP538" s="3"/>
      <c r="GJQ538" s="3"/>
      <c r="GJR538" s="3"/>
      <c r="GJS538" s="3"/>
      <c r="GJT538" s="3"/>
      <c r="GJU538" s="3"/>
      <c r="GJV538" s="3"/>
      <c r="GJW538" s="3"/>
      <c r="GJX538" s="3"/>
      <c r="GJY538" s="3"/>
      <c r="GJZ538" s="3"/>
      <c r="GKA538" s="3"/>
      <c r="GKB538" s="3"/>
      <c r="GKC538" s="3"/>
      <c r="GKD538" s="3"/>
      <c r="GKE538" s="3"/>
      <c r="GKF538" s="3"/>
      <c r="GKG538" s="3"/>
      <c r="GKH538" s="3"/>
      <c r="GKI538" s="3"/>
      <c r="GKJ538" s="3"/>
      <c r="GKK538" s="3"/>
      <c r="GKL538" s="3"/>
      <c r="GKM538" s="3"/>
      <c r="GKN538" s="3"/>
      <c r="GKO538" s="3"/>
      <c r="GKP538" s="3"/>
      <c r="GKQ538" s="3"/>
      <c r="GKR538" s="3"/>
      <c r="GKS538" s="3"/>
      <c r="GKT538" s="3"/>
      <c r="GKU538" s="3"/>
      <c r="GKV538" s="3"/>
      <c r="GKW538" s="3"/>
      <c r="GKX538" s="3"/>
      <c r="GKY538" s="3"/>
      <c r="GKZ538" s="3"/>
      <c r="GLA538" s="3"/>
      <c r="GLB538" s="3"/>
      <c r="GLC538" s="3"/>
      <c r="GLD538" s="3"/>
      <c r="GLE538" s="3"/>
      <c r="GLF538" s="3"/>
      <c r="GLG538" s="3"/>
      <c r="GLH538" s="3"/>
      <c r="GLI538" s="3"/>
      <c r="GLJ538" s="3"/>
      <c r="GLK538" s="3"/>
      <c r="GLL538" s="3"/>
      <c r="GLM538" s="3"/>
      <c r="GLN538" s="3"/>
      <c r="GLO538" s="3"/>
      <c r="GLP538" s="3"/>
      <c r="GLQ538" s="3"/>
      <c r="GLR538" s="3"/>
      <c r="GLS538" s="3"/>
      <c r="GLT538" s="3"/>
      <c r="GLU538" s="3"/>
      <c r="GLV538" s="3"/>
      <c r="GLW538" s="3"/>
      <c r="GLX538" s="3"/>
      <c r="GLY538" s="3"/>
      <c r="GLZ538" s="3"/>
      <c r="GMA538" s="3"/>
      <c r="GMB538" s="3"/>
      <c r="GMC538" s="3"/>
      <c r="GMD538" s="3"/>
      <c r="GME538" s="3"/>
      <c r="GMF538" s="3"/>
      <c r="GMG538" s="3"/>
      <c r="GMH538" s="3"/>
      <c r="GMI538" s="3"/>
      <c r="GMJ538" s="3"/>
      <c r="GMK538" s="3"/>
      <c r="GML538" s="3"/>
      <c r="GMM538" s="3"/>
      <c r="GMN538" s="3"/>
      <c r="GMO538" s="3"/>
      <c r="GMP538" s="3"/>
      <c r="GMQ538" s="3"/>
      <c r="GMR538" s="3"/>
      <c r="GMS538" s="3"/>
      <c r="GMT538" s="3"/>
      <c r="GMU538" s="3"/>
      <c r="GMV538" s="3"/>
      <c r="GMW538" s="3"/>
      <c r="GMX538" s="3"/>
      <c r="GMY538" s="3"/>
      <c r="GMZ538" s="3"/>
      <c r="GNA538" s="3"/>
      <c r="GNB538" s="3"/>
      <c r="GNC538" s="3"/>
      <c r="GND538" s="3"/>
      <c r="GNE538" s="3"/>
      <c r="GNF538" s="3"/>
      <c r="GNG538" s="3"/>
      <c r="GNH538" s="3"/>
      <c r="GNI538" s="3"/>
      <c r="GNJ538" s="3"/>
      <c r="GNK538" s="3"/>
      <c r="GNL538" s="3"/>
      <c r="GNM538" s="3"/>
      <c r="GNN538" s="3"/>
      <c r="GNO538" s="3"/>
      <c r="GNP538" s="3"/>
      <c r="GNQ538" s="3"/>
      <c r="GNR538" s="3"/>
      <c r="GNS538" s="3"/>
      <c r="GNU538" s="3"/>
      <c r="GNW538" s="3"/>
      <c r="GNX538" s="3"/>
      <c r="GNY538" s="3"/>
      <c r="GNZ538" s="3"/>
      <c r="GOA538" s="3"/>
      <c r="GOB538" s="3"/>
      <c r="GOC538" s="3"/>
      <c r="GOD538" s="3"/>
      <c r="GOI538" s="3"/>
      <c r="GOJ538" s="3"/>
      <c r="GOK538" s="3"/>
      <c r="GOL538" s="3"/>
      <c r="GOM538" s="3"/>
      <c r="GON538" s="3"/>
      <c r="GOO538" s="3"/>
      <c r="GOP538" s="3"/>
      <c r="GOQ538" s="3"/>
      <c r="GOR538" s="3"/>
      <c r="GOS538" s="3"/>
      <c r="GOT538" s="3"/>
      <c r="GOU538" s="3"/>
      <c r="GOV538" s="3"/>
      <c r="GOW538" s="3"/>
      <c r="GOX538" s="3"/>
      <c r="GOY538" s="3"/>
      <c r="GOZ538" s="3"/>
      <c r="GPA538" s="3"/>
      <c r="GPB538" s="3"/>
      <c r="GPC538" s="3"/>
      <c r="GPD538" s="3"/>
      <c r="GPE538" s="3"/>
      <c r="GPF538" s="3"/>
      <c r="GPG538" s="3"/>
      <c r="GPH538" s="3"/>
      <c r="GPI538" s="3"/>
      <c r="GPJ538" s="3"/>
      <c r="GPK538" s="3"/>
      <c r="GPL538" s="3"/>
      <c r="GPM538" s="3"/>
      <c r="GPN538" s="3"/>
      <c r="GPO538" s="3"/>
      <c r="GPP538" s="3"/>
      <c r="GPQ538" s="3"/>
      <c r="GPR538" s="3"/>
      <c r="GPS538" s="3"/>
      <c r="GPT538" s="3"/>
      <c r="GPU538" s="3"/>
      <c r="GPV538" s="3"/>
      <c r="GPW538" s="3"/>
      <c r="GPX538" s="3"/>
      <c r="GPY538" s="3"/>
      <c r="GPZ538" s="3"/>
      <c r="GQA538" s="3"/>
      <c r="GQB538" s="3"/>
      <c r="GQC538" s="3"/>
      <c r="GQD538" s="3"/>
      <c r="GQE538" s="3"/>
      <c r="GQF538" s="3"/>
      <c r="GQG538" s="3"/>
      <c r="GQH538" s="3"/>
      <c r="GQI538" s="3"/>
      <c r="GQJ538" s="3"/>
      <c r="GQK538" s="3"/>
      <c r="GQL538" s="3"/>
      <c r="GQM538" s="3"/>
      <c r="GQN538" s="3"/>
      <c r="GQO538" s="3"/>
      <c r="GQP538" s="3"/>
      <c r="GQQ538" s="3"/>
      <c r="GQR538" s="3"/>
      <c r="GQS538" s="3"/>
      <c r="GQT538" s="3"/>
      <c r="GQU538" s="3"/>
      <c r="GQV538" s="3"/>
      <c r="GQW538" s="3"/>
      <c r="GQX538" s="3"/>
      <c r="GQY538" s="3"/>
      <c r="GQZ538" s="3"/>
      <c r="GRA538" s="3"/>
      <c r="GRB538" s="3"/>
      <c r="GRC538" s="3"/>
      <c r="GRD538" s="3"/>
      <c r="GRE538" s="3"/>
      <c r="GRF538" s="3"/>
      <c r="GRG538" s="3"/>
      <c r="GRH538" s="3"/>
      <c r="GRI538" s="3"/>
      <c r="GRJ538" s="3"/>
      <c r="GRK538" s="3"/>
      <c r="GRL538" s="3"/>
      <c r="GRM538" s="3"/>
      <c r="GRN538" s="3"/>
      <c r="GRO538" s="3"/>
      <c r="GRP538" s="3"/>
      <c r="GRQ538" s="3"/>
      <c r="GRR538" s="3"/>
      <c r="GRS538" s="3"/>
      <c r="GRT538" s="3"/>
      <c r="GRU538" s="3"/>
      <c r="GRV538" s="3"/>
      <c r="GRW538" s="3"/>
      <c r="GRX538" s="3"/>
      <c r="GRY538" s="3"/>
      <c r="GRZ538" s="3"/>
      <c r="GSA538" s="3"/>
      <c r="GSB538" s="3"/>
      <c r="GSC538" s="3"/>
      <c r="GSD538" s="3"/>
      <c r="GSE538" s="3"/>
      <c r="GSF538" s="3"/>
      <c r="GSG538" s="3"/>
      <c r="GSH538" s="3"/>
      <c r="GSI538" s="3"/>
      <c r="GSJ538" s="3"/>
      <c r="GSK538" s="3"/>
      <c r="GSL538" s="3"/>
      <c r="GSM538" s="3"/>
      <c r="GSN538" s="3"/>
      <c r="GSO538" s="3"/>
      <c r="GSP538" s="3"/>
      <c r="GSQ538" s="3"/>
      <c r="GSR538" s="3"/>
      <c r="GSS538" s="3"/>
      <c r="GST538" s="3"/>
      <c r="GSU538" s="3"/>
      <c r="GSV538" s="3"/>
      <c r="GSW538" s="3"/>
      <c r="GSX538" s="3"/>
      <c r="GSY538" s="3"/>
      <c r="GSZ538" s="3"/>
      <c r="GTA538" s="3"/>
      <c r="GTB538" s="3"/>
      <c r="GTC538" s="3"/>
      <c r="GTD538" s="3"/>
      <c r="GTE538" s="3"/>
      <c r="GTF538" s="3"/>
      <c r="GTG538" s="3"/>
      <c r="GTH538" s="3"/>
      <c r="GTI538" s="3"/>
      <c r="GTJ538" s="3"/>
      <c r="GTK538" s="3"/>
      <c r="GTL538" s="3"/>
      <c r="GTM538" s="3"/>
      <c r="GTN538" s="3"/>
      <c r="GTO538" s="3"/>
      <c r="GTP538" s="3"/>
      <c r="GTQ538" s="3"/>
      <c r="GTR538" s="3"/>
      <c r="GTS538" s="3"/>
      <c r="GTT538" s="3"/>
      <c r="GTU538" s="3"/>
      <c r="GTV538" s="3"/>
      <c r="GTW538" s="3"/>
      <c r="GTX538" s="3"/>
      <c r="GTY538" s="3"/>
      <c r="GTZ538" s="3"/>
      <c r="GUA538" s="3"/>
      <c r="GUB538" s="3"/>
      <c r="GUC538" s="3"/>
      <c r="GUD538" s="3"/>
      <c r="GUE538" s="3"/>
      <c r="GUF538" s="3"/>
      <c r="GUG538" s="3"/>
      <c r="GUH538" s="3"/>
      <c r="GUI538" s="3"/>
      <c r="GUJ538" s="3"/>
      <c r="GUK538" s="3"/>
      <c r="GUL538" s="3"/>
      <c r="GUM538" s="3"/>
      <c r="GUN538" s="3"/>
      <c r="GUO538" s="3"/>
      <c r="GUP538" s="3"/>
      <c r="GUQ538" s="3"/>
      <c r="GUR538" s="3"/>
      <c r="GUS538" s="3"/>
      <c r="GUT538" s="3"/>
      <c r="GUU538" s="3"/>
      <c r="GUV538" s="3"/>
      <c r="GUW538" s="3"/>
      <c r="GUX538" s="3"/>
      <c r="GUY538" s="3"/>
      <c r="GUZ538" s="3"/>
      <c r="GVA538" s="3"/>
      <c r="GVB538" s="3"/>
      <c r="GVC538" s="3"/>
      <c r="GVD538" s="3"/>
      <c r="GVE538" s="3"/>
      <c r="GVF538" s="3"/>
      <c r="GVG538" s="3"/>
      <c r="GVH538" s="3"/>
      <c r="GVI538" s="3"/>
      <c r="GVJ538" s="3"/>
      <c r="GVK538" s="3"/>
      <c r="GVL538" s="3"/>
      <c r="GVM538" s="3"/>
      <c r="GVN538" s="3"/>
      <c r="GVO538" s="3"/>
      <c r="GVP538" s="3"/>
      <c r="GVQ538" s="3"/>
      <c r="GVR538" s="3"/>
      <c r="GVS538" s="3"/>
      <c r="GVT538" s="3"/>
      <c r="GVU538" s="3"/>
      <c r="GVV538" s="3"/>
      <c r="GVW538" s="3"/>
      <c r="GVX538" s="3"/>
      <c r="GVY538" s="3"/>
      <c r="GVZ538" s="3"/>
      <c r="GWA538" s="3"/>
      <c r="GWB538" s="3"/>
      <c r="GWC538" s="3"/>
      <c r="GWD538" s="3"/>
      <c r="GWE538" s="3"/>
      <c r="GWF538" s="3"/>
      <c r="GWG538" s="3"/>
      <c r="GWH538" s="3"/>
      <c r="GWI538" s="3"/>
      <c r="GWJ538" s="3"/>
      <c r="GWK538" s="3"/>
      <c r="GWL538" s="3"/>
      <c r="GWM538" s="3"/>
      <c r="GWN538" s="3"/>
      <c r="GWO538" s="3"/>
      <c r="GWP538" s="3"/>
      <c r="GWQ538" s="3"/>
      <c r="GWR538" s="3"/>
      <c r="GWS538" s="3"/>
      <c r="GWT538" s="3"/>
      <c r="GWU538" s="3"/>
      <c r="GWV538" s="3"/>
      <c r="GWW538" s="3"/>
      <c r="GWX538" s="3"/>
      <c r="GWY538" s="3"/>
      <c r="GWZ538" s="3"/>
      <c r="GXA538" s="3"/>
      <c r="GXB538" s="3"/>
      <c r="GXC538" s="3"/>
      <c r="GXD538" s="3"/>
      <c r="GXE538" s="3"/>
      <c r="GXF538" s="3"/>
      <c r="GXG538" s="3"/>
      <c r="GXH538" s="3"/>
      <c r="GXI538" s="3"/>
      <c r="GXJ538" s="3"/>
      <c r="GXK538" s="3"/>
      <c r="GXL538" s="3"/>
      <c r="GXM538" s="3"/>
      <c r="GXN538" s="3"/>
      <c r="GXO538" s="3"/>
      <c r="GXQ538" s="3"/>
      <c r="GXS538" s="3"/>
      <c r="GXT538" s="3"/>
      <c r="GXU538" s="3"/>
      <c r="GXV538" s="3"/>
      <c r="GXW538" s="3"/>
      <c r="GXX538" s="3"/>
      <c r="GXY538" s="3"/>
      <c r="GXZ538" s="3"/>
      <c r="GYE538" s="3"/>
      <c r="GYF538" s="3"/>
      <c r="GYG538" s="3"/>
      <c r="GYH538" s="3"/>
      <c r="GYI538" s="3"/>
      <c r="GYJ538" s="3"/>
      <c r="GYK538" s="3"/>
      <c r="GYL538" s="3"/>
      <c r="GYM538" s="3"/>
      <c r="GYN538" s="3"/>
      <c r="GYO538" s="3"/>
      <c r="GYP538" s="3"/>
      <c r="GYQ538" s="3"/>
      <c r="GYR538" s="3"/>
      <c r="GYS538" s="3"/>
      <c r="GYT538" s="3"/>
      <c r="GYU538" s="3"/>
      <c r="GYV538" s="3"/>
      <c r="GYW538" s="3"/>
      <c r="GYX538" s="3"/>
      <c r="GYY538" s="3"/>
      <c r="GYZ538" s="3"/>
      <c r="GZA538" s="3"/>
      <c r="GZB538" s="3"/>
      <c r="GZC538" s="3"/>
      <c r="GZD538" s="3"/>
      <c r="GZE538" s="3"/>
      <c r="GZF538" s="3"/>
      <c r="GZG538" s="3"/>
      <c r="GZH538" s="3"/>
      <c r="GZI538" s="3"/>
      <c r="GZJ538" s="3"/>
      <c r="GZK538" s="3"/>
      <c r="GZL538" s="3"/>
      <c r="GZM538" s="3"/>
      <c r="GZN538" s="3"/>
      <c r="GZO538" s="3"/>
      <c r="GZP538" s="3"/>
      <c r="GZQ538" s="3"/>
      <c r="GZR538" s="3"/>
      <c r="GZS538" s="3"/>
      <c r="GZT538" s="3"/>
      <c r="GZU538" s="3"/>
      <c r="GZV538" s="3"/>
      <c r="GZW538" s="3"/>
      <c r="GZX538" s="3"/>
      <c r="GZY538" s="3"/>
      <c r="GZZ538" s="3"/>
      <c r="HAA538" s="3"/>
      <c r="HAB538" s="3"/>
      <c r="HAC538" s="3"/>
      <c r="HAD538" s="3"/>
      <c r="HAE538" s="3"/>
      <c r="HAF538" s="3"/>
      <c r="HAG538" s="3"/>
      <c r="HAH538" s="3"/>
      <c r="HAI538" s="3"/>
      <c r="HAJ538" s="3"/>
      <c r="HAK538" s="3"/>
      <c r="HAL538" s="3"/>
      <c r="HAM538" s="3"/>
      <c r="HAN538" s="3"/>
      <c r="HAO538" s="3"/>
      <c r="HAP538" s="3"/>
      <c r="HAQ538" s="3"/>
      <c r="HAR538" s="3"/>
      <c r="HAS538" s="3"/>
      <c r="HAT538" s="3"/>
      <c r="HAU538" s="3"/>
      <c r="HAV538" s="3"/>
      <c r="HAW538" s="3"/>
      <c r="HAX538" s="3"/>
      <c r="HAY538" s="3"/>
      <c r="HAZ538" s="3"/>
      <c r="HBA538" s="3"/>
      <c r="HBB538" s="3"/>
      <c r="HBC538" s="3"/>
      <c r="HBD538" s="3"/>
      <c r="HBE538" s="3"/>
      <c r="HBF538" s="3"/>
      <c r="HBG538" s="3"/>
      <c r="HBH538" s="3"/>
      <c r="HBI538" s="3"/>
      <c r="HBJ538" s="3"/>
      <c r="HBK538" s="3"/>
      <c r="HBL538" s="3"/>
      <c r="HBM538" s="3"/>
      <c r="HBN538" s="3"/>
      <c r="HBO538" s="3"/>
      <c r="HBP538" s="3"/>
      <c r="HBQ538" s="3"/>
      <c r="HBR538" s="3"/>
      <c r="HBS538" s="3"/>
      <c r="HBT538" s="3"/>
      <c r="HBU538" s="3"/>
      <c r="HBV538" s="3"/>
      <c r="HBW538" s="3"/>
      <c r="HBX538" s="3"/>
      <c r="HBY538" s="3"/>
      <c r="HBZ538" s="3"/>
      <c r="HCA538" s="3"/>
      <c r="HCB538" s="3"/>
      <c r="HCC538" s="3"/>
      <c r="HCD538" s="3"/>
      <c r="HCE538" s="3"/>
      <c r="HCF538" s="3"/>
      <c r="HCG538" s="3"/>
      <c r="HCH538" s="3"/>
      <c r="HCI538" s="3"/>
      <c r="HCJ538" s="3"/>
      <c r="HCK538" s="3"/>
      <c r="HCL538" s="3"/>
      <c r="HCM538" s="3"/>
      <c r="HCN538" s="3"/>
      <c r="HCO538" s="3"/>
      <c r="HCP538" s="3"/>
      <c r="HCQ538" s="3"/>
      <c r="HCR538" s="3"/>
      <c r="HCS538" s="3"/>
      <c r="HCT538" s="3"/>
      <c r="HCU538" s="3"/>
      <c r="HCV538" s="3"/>
      <c r="HCW538" s="3"/>
      <c r="HCX538" s="3"/>
      <c r="HCY538" s="3"/>
      <c r="HCZ538" s="3"/>
      <c r="HDA538" s="3"/>
      <c r="HDB538" s="3"/>
      <c r="HDC538" s="3"/>
      <c r="HDD538" s="3"/>
      <c r="HDE538" s="3"/>
      <c r="HDF538" s="3"/>
      <c r="HDG538" s="3"/>
      <c r="HDH538" s="3"/>
      <c r="HDI538" s="3"/>
      <c r="HDJ538" s="3"/>
      <c r="HDK538" s="3"/>
      <c r="HDL538" s="3"/>
      <c r="HDM538" s="3"/>
      <c r="HDN538" s="3"/>
      <c r="HDO538" s="3"/>
      <c r="HDP538" s="3"/>
      <c r="HDQ538" s="3"/>
      <c r="HDR538" s="3"/>
      <c r="HDS538" s="3"/>
      <c r="HDT538" s="3"/>
      <c r="HDU538" s="3"/>
      <c r="HDV538" s="3"/>
      <c r="HDW538" s="3"/>
      <c r="HDX538" s="3"/>
      <c r="HDY538" s="3"/>
      <c r="HDZ538" s="3"/>
      <c r="HEA538" s="3"/>
      <c r="HEB538" s="3"/>
      <c r="HEC538" s="3"/>
      <c r="HED538" s="3"/>
      <c r="HEE538" s="3"/>
      <c r="HEF538" s="3"/>
      <c r="HEG538" s="3"/>
      <c r="HEH538" s="3"/>
      <c r="HEI538" s="3"/>
      <c r="HEJ538" s="3"/>
      <c r="HEK538" s="3"/>
      <c r="HEL538" s="3"/>
      <c r="HEM538" s="3"/>
      <c r="HEN538" s="3"/>
      <c r="HEO538" s="3"/>
      <c r="HEP538" s="3"/>
      <c r="HEQ538" s="3"/>
      <c r="HER538" s="3"/>
      <c r="HES538" s="3"/>
      <c r="HET538" s="3"/>
      <c r="HEU538" s="3"/>
      <c r="HEV538" s="3"/>
      <c r="HEW538" s="3"/>
      <c r="HEX538" s="3"/>
      <c r="HEY538" s="3"/>
      <c r="HEZ538" s="3"/>
      <c r="HFA538" s="3"/>
      <c r="HFB538" s="3"/>
      <c r="HFC538" s="3"/>
      <c r="HFD538" s="3"/>
      <c r="HFE538" s="3"/>
      <c r="HFF538" s="3"/>
      <c r="HFG538" s="3"/>
      <c r="HFH538" s="3"/>
      <c r="HFI538" s="3"/>
      <c r="HFJ538" s="3"/>
      <c r="HFK538" s="3"/>
      <c r="HFL538" s="3"/>
      <c r="HFM538" s="3"/>
      <c r="HFN538" s="3"/>
      <c r="HFO538" s="3"/>
      <c r="HFP538" s="3"/>
      <c r="HFQ538" s="3"/>
      <c r="HFR538" s="3"/>
      <c r="HFS538" s="3"/>
      <c r="HFT538" s="3"/>
      <c r="HFU538" s="3"/>
      <c r="HFV538" s="3"/>
      <c r="HFW538" s="3"/>
      <c r="HFX538" s="3"/>
      <c r="HFY538" s="3"/>
      <c r="HFZ538" s="3"/>
      <c r="HGA538" s="3"/>
      <c r="HGB538" s="3"/>
      <c r="HGC538" s="3"/>
      <c r="HGD538" s="3"/>
      <c r="HGE538" s="3"/>
      <c r="HGF538" s="3"/>
      <c r="HGG538" s="3"/>
      <c r="HGH538" s="3"/>
      <c r="HGI538" s="3"/>
      <c r="HGJ538" s="3"/>
      <c r="HGK538" s="3"/>
      <c r="HGL538" s="3"/>
      <c r="HGM538" s="3"/>
      <c r="HGN538" s="3"/>
      <c r="HGO538" s="3"/>
      <c r="HGP538" s="3"/>
      <c r="HGQ538" s="3"/>
      <c r="HGR538" s="3"/>
      <c r="HGS538" s="3"/>
      <c r="HGT538" s="3"/>
      <c r="HGU538" s="3"/>
      <c r="HGV538" s="3"/>
      <c r="HGW538" s="3"/>
      <c r="HGX538" s="3"/>
      <c r="HGY538" s="3"/>
      <c r="HGZ538" s="3"/>
      <c r="HHA538" s="3"/>
      <c r="HHB538" s="3"/>
      <c r="HHC538" s="3"/>
      <c r="HHD538" s="3"/>
      <c r="HHE538" s="3"/>
      <c r="HHF538" s="3"/>
      <c r="HHG538" s="3"/>
      <c r="HHH538" s="3"/>
      <c r="HHI538" s="3"/>
      <c r="HHJ538" s="3"/>
      <c r="HHK538" s="3"/>
      <c r="HHM538" s="3"/>
      <c r="HHO538" s="3"/>
      <c r="HHP538" s="3"/>
      <c r="HHQ538" s="3"/>
      <c r="HHR538" s="3"/>
      <c r="HHS538" s="3"/>
      <c r="HHT538" s="3"/>
      <c r="HHU538" s="3"/>
      <c r="HHV538" s="3"/>
      <c r="HIA538" s="3"/>
      <c r="HIB538" s="3"/>
      <c r="HIC538" s="3"/>
      <c r="HID538" s="3"/>
      <c r="HIE538" s="3"/>
      <c r="HIF538" s="3"/>
      <c r="HIG538" s="3"/>
      <c r="HIH538" s="3"/>
      <c r="HII538" s="3"/>
      <c r="HIJ538" s="3"/>
      <c r="HIK538" s="3"/>
      <c r="HIL538" s="3"/>
      <c r="HIM538" s="3"/>
      <c r="HIN538" s="3"/>
      <c r="HIO538" s="3"/>
      <c r="HIP538" s="3"/>
      <c r="HIQ538" s="3"/>
      <c r="HIR538" s="3"/>
      <c r="HIS538" s="3"/>
      <c r="HIT538" s="3"/>
      <c r="HIU538" s="3"/>
      <c r="HIV538" s="3"/>
      <c r="HIW538" s="3"/>
      <c r="HIX538" s="3"/>
      <c r="HIY538" s="3"/>
      <c r="HIZ538" s="3"/>
      <c r="HJA538" s="3"/>
      <c r="HJB538" s="3"/>
      <c r="HJC538" s="3"/>
      <c r="HJD538" s="3"/>
      <c r="HJE538" s="3"/>
      <c r="HJF538" s="3"/>
      <c r="HJG538" s="3"/>
      <c r="HJH538" s="3"/>
      <c r="HJI538" s="3"/>
      <c r="HJJ538" s="3"/>
      <c r="HJK538" s="3"/>
      <c r="HJL538" s="3"/>
      <c r="HJM538" s="3"/>
      <c r="HJN538" s="3"/>
      <c r="HJO538" s="3"/>
      <c r="HJP538" s="3"/>
      <c r="HJQ538" s="3"/>
      <c r="HJR538" s="3"/>
      <c r="HJS538" s="3"/>
      <c r="HJT538" s="3"/>
      <c r="HJU538" s="3"/>
      <c r="HJV538" s="3"/>
      <c r="HJW538" s="3"/>
      <c r="HJX538" s="3"/>
      <c r="HJY538" s="3"/>
      <c r="HJZ538" s="3"/>
      <c r="HKA538" s="3"/>
      <c r="HKB538" s="3"/>
      <c r="HKC538" s="3"/>
      <c r="HKD538" s="3"/>
      <c r="HKE538" s="3"/>
      <c r="HKF538" s="3"/>
      <c r="HKG538" s="3"/>
      <c r="HKH538" s="3"/>
      <c r="HKI538" s="3"/>
      <c r="HKJ538" s="3"/>
      <c r="HKK538" s="3"/>
      <c r="HKL538" s="3"/>
      <c r="HKM538" s="3"/>
      <c r="HKN538" s="3"/>
      <c r="HKO538" s="3"/>
      <c r="HKP538" s="3"/>
      <c r="HKQ538" s="3"/>
      <c r="HKR538" s="3"/>
      <c r="HKS538" s="3"/>
      <c r="HKT538" s="3"/>
      <c r="HKU538" s="3"/>
      <c r="HKV538" s="3"/>
      <c r="HKW538" s="3"/>
      <c r="HKX538" s="3"/>
      <c r="HKY538" s="3"/>
      <c r="HKZ538" s="3"/>
      <c r="HLA538" s="3"/>
      <c r="HLB538" s="3"/>
      <c r="HLC538" s="3"/>
      <c r="HLD538" s="3"/>
      <c r="HLE538" s="3"/>
      <c r="HLF538" s="3"/>
      <c r="HLG538" s="3"/>
      <c r="HLH538" s="3"/>
      <c r="HLI538" s="3"/>
      <c r="HLJ538" s="3"/>
      <c r="HLK538" s="3"/>
      <c r="HLL538" s="3"/>
      <c r="HLM538" s="3"/>
      <c r="HLN538" s="3"/>
      <c r="HLO538" s="3"/>
      <c r="HLP538" s="3"/>
      <c r="HLQ538" s="3"/>
      <c r="HLR538" s="3"/>
      <c r="HLS538" s="3"/>
      <c r="HLT538" s="3"/>
      <c r="HLU538" s="3"/>
      <c r="HLV538" s="3"/>
      <c r="HLW538" s="3"/>
      <c r="HLX538" s="3"/>
      <c r="HLY538" s="3"/>
      <c r="HLZ538" s="3"/>
      <c r="HMA538" s="3"/>
      <c r="HMB538" s="3"/>
      <c r="HMC538" s="3"/>
      <c r="HMD538" s="3"/>
      <c r="HME538" s="3"/>
      <c r="HMF538" s="3"/>
      <c r="HMG538" s="3"/>
      <c r="HMH538" s="3"/>
      <c r="HMI538" s="3"/>
      <c r="HMJ538" s="3"/>
      <c r="HMK538" s="3"/>
      <c r="HML538" s="3"/>
      <c r="HMM538" s="3"/>
      <c r="HMN538" s="3"/>
      <c r="HMO538" s="3"/>
      <c r="HMP538" s="3"/>
      <c r="HMQ538" s="3"/>
      <c r="HMR538" s="3"/>
      <c r="HMS538" s="3"/>
      <c r="HMT538" s="3"/>
      <c r="HMU538" s="3"/>
      <c r="HMV538" s="3"/>
      <c r="HMW538" s="3"/>
      <c r="HMX538" s="3"/>
      <c r="HMY538" s="3"/>
      <c r="HMZ538" s="3"/>
      <c r="HNA538" s="3"/>
      <c r="HNB538" s="3"/>
      <c r="HNC538" s="3"/>
      <c r="HND538" s="3"/>
      <c r="HNE538" s="3"/>
      <c r="HNF538" s="3"/>
      <c r="HNG538" s="3"/>
      <c r="HNH538" s="3"/>
      <c r="HNI538" s="3"/>
      <c r="HNJ538" s="3"/>
      <c r="HNK538" s="3"/>
      <c r="HNL538" s="3"/>
      <c r="HNM538" s="3"/>
      <c r="HNN538" s="3"/>
      <c r="HNO538" s="3"/>
      <c r="HNP538" s="3"/>
      <c r="HNQ538" s="3"/>
      <c r="HNR538" s="3"/>
      <c r="HNS538" s="3"/>
      <c r="HNT538" s="3"/>
      <c r="HNU538" s="3"/>
      <c r="HNV538" s="3"/>
      <c r="HNW538" s="3"/>
      <c r="HNX538" s="3"/>
      <c r="HNY538" s="3"/>
      <c r="HNZ538" s="3"/>
      <c r="HOA538" s="3"/>
      <c r="HOB538" s="3"/>
      <c r="HOC538" s="3"/>
      <c r="HOD538" s="3"/>
      <c r="HOE538" s="3"/>
      <c r="HOF538" s="3"/>
      <c r="HOG538" s="3"/>
      <c r="HOH538" s="3"/>
      <c r="HOI538" s="3"/>
      <c r="HOJ538" s="3"/>
      <c r="HOK538" s="3"/>
      <c r="HOL538" s="3"/>
      <c r="HOM538" s="3"/>
      <c r="HON538" s="3"/>
      <c r="HOO538" s="3"/>
      <c r="HOP538" s="3"/>
      <c r="HOQ538" s="3"/>
      <c r="HOR538" s="3"/>
      <c r="HOS538" s="3"/>
      <c r="HOT538" s="3"/>
      <c r="HOU538" s="3"/>
      <c r="HOV538" s="3"/>
      <c r="HOW538" s="3"/>
      <c r="HOX538" s="3"/>
      <c r="HOY538" s="3"/>
      <c r="HOZ538" s="3"/>
      <c r="HPA538" s="3"/>
      <c r="HPB538" s="3"/>
      <c r="HPC538" s="3"/>
      <c r="HPD538" s="3"/>
      <c r="HPE538" s="3"/>
      <c r="HPF538" s="3"/>
      <c r="HPG538" s="3"/>
      <c r="HPH538" s="3"/>
      <c r="HPI538" s="3"/>
      <c r="HPJ538" s="3"/>
      <c r="HPK538" s="3"/>
      <c r="HPL538" s="3"/>
      <c r="HPM538" s="3"/>
      <c r="HPN538" s="3"/>
      <c r="HPO538" s="3"/>
      <c r="HPP538" s="3"/>
      <c r="HPQ538" s="3"/>
      <c r="HPR538" s="3"/>
      <c r="HPS538" s="3"/>
      <c r="HPT538" s="3"/>
      <c r="HPU538" s="3"/>
      <c r="HPV538" s="3"/>
      <c r="HPW538" s="3"/>
      <c r="HPX538" s="3"/>
      <c r="HPY538" s="3"/>
      <c r="HPZ538" s="3"/>
      <c r="HQA538" s="3"/>
      <c r="HQB538" s="3"/>
      <c r="HQC538" s="3"/>
      <c r="HQD538" s="3"/>
      <c r="HQE538" s="3"/>
      <c r="HQF538" s="3"/>
      <c r="HQG538" s="3"/>
      <c r="HQH538" s="3"/>
      <c r="HQI538" s="3"/>
      <c r="HQJ538" s="3"/>
      <c r="HQK538" s="3"/>
      <c r="HQL538" s="3"/>
      <c r="HQM538" s="3"/>
      <c r="HQN538" s="3"/>
      <c r="HQO538" s="3"/>
      <c r="HQP538" s="3"/>
      <c r="HQQ538" s="3"/>
      <c r="HQR538" s="3"/>
      <c r="HQS538" s="3"/>
      <c r="HQT538" s="3"/>
      <c r="HQU538" s="3"/>
      <c r="HQV538" s="3"/>
      <c r="HQW538" s="3"/>
      <c r="HQX538" s="3"/>
      <c r="HQY538" s="3"/>
      <c r="HQZ538" s="3"/>
      <c r="HRA538" s="3"/>
      <c r="HRB538" s="3"/>
      <c r="HRC538" s="3"/>
      <c r="HRD538" s="3"/>
      <c r="HRE538" s="3"/>
      <c r="HRF538" s="3"/>
      <c r="HRG538" s="3"/>
      <c r="HRI538" s="3"/>
      <c r="HRK538" s="3"/>
      <c r="HRL538" s="3"/>
      <c r="HRM538" s="3"/>
      <c r="HRN538" s="3"/>
      <c r="HRO538" s="3"/>
      <c r="HRP538" s="3"/>
      <c r="HRQ538" s="3"/>
      <c r="HRR538" s="3"/>
      <c r="HRW538" s="3"/>
      <c r="HRX538" s="3"/>
      <c r="HRY538" s="3"/>
      <c r="HRZ538" s="3"/>
      <c r="HSA538" s="3"/>
      <c r="HSB538" s="3"/>
      <c r="HSC538" s="3"/>
      <c r="HSD538" s="3"/>
      <c r="HSE538" s="3"/>
      <c r="HSF538" s="3"/>
      <c r="HSG538" s="3"/>
      <c r="HSH538" s="3"/>
      <c r="HSI538" s="3"/>
      <c r="HSJ538" s="3"/>
      <c r="HSK538" s="3"/>
      <c r="HSL538" s="3"/>
      <c r="HSM538" s="3"/>
      <c r="HSN538" s="3"/>
      <c r="HSO538" s="3"/>
      <c r="HSP538" s="3"/>
      <c r="HSQ538" s="3"/>
      <c r="HSR538" s="3"/>
      <c r="HSS538" s="3"/>
      <c r="HST538" s="3"/>
      <c r="HSU538" s="3"/>
      <c r="HSV538" s="3"/>
      <c r="HSW538" s="3"/>
      <c r="HSX538" s="3"/>
      <c r="HSY538" s="3"/>
      <c r="HSZ538" s="3"/>
      <c r="HTA538" s="3"/>
      <c r="HTB538" s="3"/>
      <c r="HTC538" s="3"/>
      <c r="HTD538" s="3"/>
      <c r="HTE538" s="3"/>
      <c r="HTF538" s="3"/>
      <c r="HTG538" s="3"/>
      <c r="HTH538" s="3"/>
      <c r="HTI538" s="3"/>
      <c r="HTJ538" s="3"/>
      <c r="HTK538" s="3"/>
      <c r="HTL538" s="3"/>
      <c r="HTM538" s="3"/>
      <c r="HTN538" s="3"/>
      <c r="HTO538" s="3"/>
      <c r="HTP538" s="3"/>
      <c r="HTQ538" s="3"/>
      <c r="HTR538" s="3"/>
      <c r="HTS538" s="3"/>
      <c r="HTT538" s="3"/>
      <c r="HTU538" s="3"/>
      <c r="HTV538" s="3"/>
      <c r="HTW538" s="3"/>
      <c r="HTX538" s="3"/>
      <c r="HTY538" s="3"/>
      <c r="HTZ538" s="3"/>
      <c r="HUA538" s="3"/>
      <c r="HUB538" s="3"/>
      <c r="HUC538" s="3"/>
      <c r="HUD538" s="3"/>
      <c r="HUE538" s="3"/>
      <c r="HUF538" s="3"/>
      <c r="HUG538" s="3"/>
      <c r="HUH538" s="3"/>
      <c r="HUI538" s="3"/>
      <c r="HUJ538" s="3"/>
      <c r="HUK538" s="3"/>
      <c r="HUL538" s="3"/>
      <c r="HUM538" s="3"/>
      <c r="HUN538" s="3"/>
      <c r="HUO538" s="3"/>
      <c r="HUP538" s="3"/>
      <c r="HUQ538" s="3"/>
      <c r="HUR538" s="3"/>
      <c r="HUS538" s="3"/>
      <c r="HUT538" s="3"/>
      <c r="HUU538" s="3"/>
      <c r="HUV538" s="3"/>
      <c r="HUW538" s="3"/>
      <c r="HUX538" s="3"/>
      <c r="HUY538" s="3"/>
      <c r="HUZ538" s="3"/>
      <c r="HVA538" s="3"/>
      <c r="HVB538" s="3"/>
      <c r="HVC538" s="3"/>
      <c r="HVD538" s="3"/>
      <c r="HVE538" s="3"/>
      <c r="HVF538" s="3"/>
      <c r="HVG538" s="3"/>
      <c r="HVH538" s="3"/>
      <c r="HVI538" s="3"/>
      <c r="HVJ538" s="3"/>
      <c r="HVK538" s="3"/>
      <c r="HVL538" s="3"/>
      <c r="HVM538" s="3"/>
      <c r="HVN538" s="3"/>
      <c r="HVO538" s="3"/>
      <c r="HVP538" s="3"/>
      <c r="HVQ538" s="3"/>
      <c r="HVR538" s="3"/>
      <c r="HVS538" s="3"/>
      <c r="HVT538" s="3"/>
      <c r="HVU538" s="3"/>
      <c r="HVV538" s="3"/>
      <c r="HVW538" s="3"/>
      <c r="HVX538" s="3"/>
      <c r="HVY538" s="3"/>
      <c r="HVZ538" s="3"/>
      <c r="HWA538" s="3"/>
      <c r="HWB538" s="3"/>
      <c r="HWC538" s="3"/>
      <c r="HWD538" s="3"/>
      <c r="HWE538" s="3"/>
      <c r="HWF538" s="3"/>
      <c r="HWG538" s="3"/>
      <c r="HWH538" s="3"/>
      <c r="HWI538" s="3"/>
      <c r="HWJ538" s="3"/>
      <c r="HWK538" s="3"/>
      <c r="HWL538" s="3"/>
      <c r="HWM538" s="3"/>
      <c r="HWN538" s="3"/>
      <c r="HWO538" s="3"/>
      <c r="HWP538" s="3"/>
      <c r="HWQ538" s="3"/>
      <c r="HWR538" s="3"/>
      <c r="HWS538" s="3"/>
      <c r="HWT538" s="3"/>
      <c r="HWU538" s="3"/>
      <c r="HWV538" s="3"/>
      <c r="HWW538" s="3"/>
      <c r="HWX538" s="3"/>
      <c r="HWY538" s="3"/>
      <c r="HWZ538" s="3"/>
      <c r="HXA538" s="3"/>
      <c r="HXB538" s="3"/>
      <c r="HXC538" s="3"/>
      <c r="HXD538" s="3"/>
      <c r="HXE538" s="3"/>
      <c r="HXF538" s="3"/>
      <c r="HXG538" s="3"/>
      <c r="HXH538" s="3"/>
      <c r="HXI538" s="3"/>
      <c r="HXJ538" s="3"/>
      <c r="HXK538" s="3"/>
      <c r="HXL538" s="3"/>
      <c r="HXM538" s="3"/>
      <c r="HXN538" s="3"/>
      <c r="HXO538" s="3"/>
      <c r="HXP538" s="3"/>
      <c r="HXQ538" s="3"/>
      <c r="HXR538" s="3"/>
      <c r="HXS538" s="3"/>
      <c r="HXT538" s="3"/>
      <c r="HXU538" s="3"/>
      <c r="HXV538" s="3"/>
      <c r="HXW538" s="3"/>
      <c r="HXX538" s="3"/>
      <c r="HXY538" s="3"/>
      <c r="HXZ538" s="3"/>
      <c r="HYA538" s="3"/>
      <c r="HYB538" s="3"/>
      <c r="HYC538" s="3"/>
      <c r="HYD538" s="3"/>
      <c r="HYE538" s="3"/>
      <c r="HYF538" s="3"/>
      <c r="HYG538" s="3"/>
      <c r="HYH538" s="3"/>
      <c r="HYI538" s="3"/>
      <c r="HYJ538" s="3"/>
      <c r="HYK538" s="3"/>
      <c r="HYL538" s="3"/>
      <c r="HYM538" s="3"/>
      <c r="HYN538" s="3"/>
      <c r="HYO538" s="3"/>
      <c r="HYP538" s="3"/>
      <c r="HYQ538" s="3"/>
      <c r="HYR538" s="3"/>
      <c r="HYS538" s="3"/>
      <c r="HYT538" s="3"/>
      <c r="HYU538" s="3"/>
      <c r="HYV538" s="3"/>
      <c r="HYW538" s="3"/>
      <c r="HYX538" s="3"/>
      <c r="HYY538" s="3"/>
      <c r="HYZ538" s="3"/>
      <c r="HZA538" s="3"/>
      <c r="HZB538" s="3"/>
      <c r="HZC538" s="3"/>
      <c r="HZD538" s="3"/>
      <c r="HZE538" s="3"/>
      <c r="HZF538" s="3"/>
      <c r="HZG538" s="3"/>
      <c r="HZH538" s="3"/>
      <c r="HZI538" s="3"/>
      <c r="HZJ538" s="3"/>
      <c r="HZK538" s="3"/>
      <c r="HZL538" s="3"/>
      <c r="HZM538" s="3"/>
      <c r="HZN538" s="3"/>
      <c r="HZO538" s="3"/>
      <c r="HZP538" s="3"/>
      <c r="HZQ538" s="3"/>
      <c r="HZR538" s="3"/>
      <c r="HZS538" s="3"/>
      <c r="HZT538" s="3"/>
      <c r="HZU538" s="3"/>
      <c r="HZV538" s="3"/>
      <c r="HZW538" s="3"/>
      <c r="HZX538" s="3"/>
      <c r="HZY538" s="3"/>
      <c r="HZZ538" s="3"/>
      <c r="IAA538" s="3"/>
      <c r="IAB538" s="3"/>
      <c r="IAC538" s="3"/>
      <c r="IAD538" s="3"/>
      <c r="IAE538" s="3"/>
      <c r="IAF538" s="3"/>
      <c r="IAG538" s="3"/>
      <c r="IAH538" s="3"/>
      <c r="IAI538" s="3"/>
      <c r="IAJ538" s="3"/>
      <c r="IAK538" s="3"/>
      <c r="IAL538" s="3"/>
      <c r="IAM538" s="3"/>
      <c r="IAN538" s="3"/>
      <c r="IAO538" s="3"/>
      <c r="IAP538" s="3"/>
      <c r="IAQ538" s="3"/>
      <c r="IAR538" s="3"/>
      <c r="IAS538" s="3"/>
      <c r="IAT538" s="3"/>
      <c r="IAU538" s="3"/>
      <c r="IAV538" s="3"/>
      <c r="IAW538" s="3"/>
      <c r="IAX538" s="3"/>
      <c r="IAY538" s="3"/>
      <c r="IAZ538" s="3"/>
      <c r="IBA538" s="3"/>
      <c r="IBB538" s="3"/>
      <c r="IBC538" s="3"/>
      <c r="IBE538" s="3"/>
      <c r="IBG538" s="3"/>
      <c r="IBH538" s="3"/>
      <c r="IBI538" s="3"/>
      <c r="IBJ538" s="3"/>
      <c r="IBK538" s="3"/>
      <c r="IBL538" s="3"/>
      <c r="IBM538" s="3"/>
      <c r="IBN538" s="3"/>
      <c r="IBS538" s="3"/>
      <c r="IBT538" s="3"/>
      <c r="IBU538" s="3"/>
      <c r="IBV538" s="3"/>
      <c r="IBW538" s="3"/>
      <c r="IBX538" s="3"/>
      <c r="IBY538" s="3"/>
      <c r="IBZ538" s="3"/>
      <c r="ICA538" s="3"/>
      <c r="ICB538" s="3"/>
      <c r="ICC538" s="3"/>
      <c r="ICD538" s="3"/>
      <c r="ICE538" s="3"/>
      <c r="ICF538" s="3"/>
      <c r="ICG538" s="3"/>
      <c r="ICH538" s="3"/>
      <c r="ICI538" s="3"/>
      <c r="ICJ538" s="3"/>
      <c r="ICK538" s="3"/>
      <c r="ICL538" s="3"/>
      <c r="ICM538" s="3"/>
      <c r="ICN538" s="3"/>
      <c r="ICO538" s="3"/>
      <c r="ICP538" s="3"/>
      <c r="ICQ538" s="3"/>
      <c r="ICR538" s="3"/>
      <c r="ICS538" s="3"/>
      <c r="ICT538" s="3"/>
      <c r="ICU538" s="3"/>
      <c r="ICV538" s="3"/>
      <c r="ICW538" s="3"/>
      <c r="ICX538" s="3"/>
      <c r="ICY538" s="3"/>
      <c r="ICZ538" s="3"/>
      <c r="IDA538" s="3"/>
      <c r="IDB538" s="3"/>
      <c r="IDC538" s="3"/>
      <c r="IDD538" s="3"/>
      <c r="IDE538" s="3"/>
      <c r="IDF538" s="3"/>
      <c r="IDG538" s="3"/>
      <c r="IDH538" s="3"/>
      <c r="IDI538" s="3"/>
      <c r="IDJ538" s="3"/>
      <c r="IDK538" s="3"/>
      <c r="IDL538" s="3"/>
      <c r="IDM538" s="3"/>
      <c r="IDN538" s="3"/>
      <c r="IDO538" s="3"/>
      <c r="IDP538" s="3"/>
      <c r="IDQ538" s="3"/>
      <c r="IDR538" s="3"/>
      <c r="IDS538" s="3"/>
      <c r="IDT538" s="3"/>
      <c r="IDU538" s="3"/>
      <c r="IDV538" s="3"/>
      <c r="IDW538" s="3"/>
      <c r="IDX538" s="3"/>
      <c r="IDY538" s="3"/>
      <c r="IDZ538" s="3"/>
      <c r="IEA538" s="3"/>
      <c r="IEB538" s="3"/>
      <c r="IEC538" s="3"/>
      <c r="IED538" s="3"/>
      <c r="IEE538" s="3"/>
      <c r="IEF538" s="3"/>
      <c r="IEG538" s="3"/>
      <c r="IEH538" s="3"/>
      <c r="IEI538" s="3"/>
      <c r="IEJ538" s="3"/>
      <c r="IEK538" s="3"/>
      <c r="IEL538" s="3"/>
      <c r="IEM538" s="3"/>
      <c r="IEN538" s="3"/>
      <c r="IEO538" s="3"/>
      <c r="IEP538" s="3"/>
      <c r="IEQ538" s="3"/>
      <c r="IER538" s="3"/>
      <c r="IES538" s="3"/>
      <c r="IET538" s="3"/>
      <c r="IEU538" s="3"/>
      <c r="IEV538" s="3"/>
      <c r="IEW538" s="3"/>
      <c r="IEX538" s="3"/>
      <c r="IEY538" s="3"/>
      <c r="IEZ538" s="3"/>
      <c r="IFA538" s="3"/>
      <c r="IFB538" s="3"/>
      <c r="IFC538" s="3"/>
      <c r="IFD538" s="3"/>
      <c r="IFE538" s="3"/>
      <c r="IFF538" s="3"/>
      <c r="IFG538" s="3"/>
      <c r="IFH538" s="3"/>
      <c r="IFI538" s="3"/>
      <c r="IFJ538" s="3"/>
      <c r="IFK538" s="3"/>
      <c r="IFL538" s="3"/>
      <c r="IFM538" s="3"/>
      <c r="IFN538" s="3"/>
      <c r="IFO538" s="3"/>
      <c r="IFP538" s="3"/>
      <c r="IFQ538" s="3"/>
      <c r="IFR538" s="3"/>
      <c r="IFS538" s="3"/>
      <c r="IFT538" s="3"/>
      <c r="IFU538" s="3"/>
      <c r="IFV538" s="3"/>
      <c r="IFW538" s="3"/>
      <c r="IFX538" s="3"/>
      <c r="IFY538" s="3"/>
      <c r="IFZ538" s="3"/>
      <c r="IGA538" s="3"/>
      <c r="IGB538" s="3"/>
      <c r="IGC538" s="3"/>
      <c r="IGD538" s="3"/>
      <c r="IGE538" s="3"/>
      <c r="IGF538" s="3"/>
      <c r="IGG538" s="3"/>
      <c r="IGH538" s="3"/>
      <c r="IGI538" s="3"/>
      <c r="IGJ538" s="3"/>
      <c r="IGK538" s="3"/>
      <c r="IGL538" s="3"/>
      <c r="IGM538" s="3"/>
      <c r="IGN538" s="3"/>
      <c r="IGO538" s="3"/>
      <c r="IGP538" s="3"/>
      <c r="IGQ538" s="3"/>
      <c r="IGR538" s="3"/>
      <c r="IGS538" s="3"/>
      <c r="IGT538" s="3"/>
      <c r="IGU538" s="3"/>
      <c r="IGV538" s="3"/>
      <c r="IGW538" s="3"/>
      <c r="IGX538" s="3"/>
      <c r="IGY538" s="3"/>
      <c r="IGZ538" s="3"/>
      <c r="IHA538" s="3"/>
      <c r="IHB538" s="3"/>
      <c r="IHC538" s="3"/>
      <c r="IHD538" s="3"/>
      <c r="IHE538" s="3"/>
      <c r="IHF538" s="3"/>
      <c r="IHG538" s="3"/>
      <c r="IHH538" s="3"/>
      <c r="IHI538" s="3"/>
      <c r="IHJ538" s="3"/>
      <c r="IHK538" s="3"/>
      <c r="IHL538" s="3"/>
      <c r="IHM538" s="3"/>
      <c r="IHN538" s="3"/>
      <c r="IHO538" s="3"/>
      <c r="IHP538" s="3"/>
      <c r="IHQ538" s="3"/>
      <c r="IHR538" s="3"/>
      <c r="IHS538" s="3"/>
      <c r="IHT538" s="3"/>
      <c r="IHU538" s="3"/>
      <c r="IHV538" s="3"/>
      <c r="IHW538" s="3"/>
      <c r="IHX538" s="3"/>
      <c r="IHY538" s="3"/>
      <c r="IHZ538" s="3"/>
      <c r="IIA538" s="3"/>
      <c r="IIB538" s="3"/>
      <c r="IIC538" s="3"/>
      <c r="IID538" s="3"/>
      <c r="IIE538" s="3"/>
      <c r="IIF538" s="3"/>
      <c r="IIG538" s="3"/>
      <c r="IIH538" s="3"/>
      <c r="III538" s="3"/>
      <c r="IIJ538" s="3"/>
      <c r="IIK538" s="3"/>
      <c r="IIL538" s="3"/>
      <c r="IIM538" s="3"/>
      <c r="IIN538" s="3"/>
      <c r="IIO538" s="3"/>
      <c r="IIP538" s="3"/>
      <c r="IIQ538" s="3"/>
      <c r="IIR538" s="3"/>
      <c r="IIS538" s="3"/>
      <c r="IIT538" s="3"/>
      <c r="IIU538" s="3"/>
      <c r="IIV538" s="3"/>
      <c r="IIW538" s="3"/>
      <c r="IIX538" s="3"/>
      <c r="IIY538" s="3"/>
      <c r="IIZ538" s="3"/>
      <c r="IJA538" s="3"/>
      <c r="IJB538" s="3"/>
      <c r="IJC538" s="3"/>
      <c r="IJD538" s="3"/>
      <c r="IJE538" s="3"/>
      <c r="IJF538" s="3"/>
      <c r="IJG538" s="3"/>
      <c r="IJH538" s="3"/>
      <c r="IJI538" s="3"/>
      <c r="IJJ538" s="3"/>
      <c r="IJK538" s="3"/>
      <c r="IJL538" s="3"/>
      <c r="IJM538" s="3"/>
      <c r="IJN538" s="3"/>
      <c r="IJO538" s="3"/>
      <c r="IJP538" s="3"/>
      <c r="IJQ538" s="3"/>
      <c r="IJR538" s="3"/>
      <c r="IJS538" s="3"/>
      <c r="IJT538" s="3"/>
      <c r="IJU538" s="3"/>
      <c r="IJV538" s="3"/>
      <c r="IJW538" s="3"/>
      <c r="IJX538" s="3"/>
      <c r="IJY538" s="3"/>
      <c r="IJZ538" s="3"/>
      <c r="IKA538" s="3"/>
      <c r="IKB538" s="3"/>
      <c r="IKC538" s="3"/>
      <c r="IKD538" s="3"/>
      <c r="IKE538" s="3"/>
      <c r="IKF538" s="3"/>
      <c r="IKG538" s="3"/>
      <c r="IKH538" s="3"/>
      <c r="IKI538" s="3"/>
      <c r="IKJ538" s="3"/>
      <c r="IKK538" s="3"/>
      <c r="IKL538" s="3"/>
      <c r="IKM538" s="3"/>
      <c r="IKN538" s="3"/>
      <c r="IKO538" s="3"/>
      <c r="IKP538" s="3"/>
      <c r="IKQ538" s="3"/>
      <c r="IKR538" s="3"/>
      <c r="IKS538" s="3"/>
      <c r="IKT538" s="3"/>
      <c r="IKU538" s="3"/>
      <c r="IKV538" s="3"/>
      <c r="IKW538" s="3"/>
      <c r="IKX538" s="3"/>
      <c r="IKY538" s="3"/>
      <c r="ILA538" s="3"/>
      <c r="ILC538" s="3"/>
      <c r="ILD538" s="3"/>
      <c r="ILE538" s="3"/>
      <c r="ILF538" s="3"/>
      <c r="ILG538" s="3"/>
      <c r="ILH538" s="3"/>
      <c r="ILI538" s="3"/>
      <c r="ILJ538" s="3"/>
      <c r="ILO538" s="3"/>
      <c r="ILP538" s="3"/>
      <c r="ILQ538" s="3"/>
      <c r="ILR538" s="3"/>
      <c r="ILS538" s="3"/>
      <c r="ILT538" s="3"/>
      <c r="ILU538" s="3"/>
      <c r="ILV538" s="3"/>
      <c r="ILW538" s="3"/>
      <c r="ILX538" s="3"/>
      <c r="ILY538" s="3"/>
      <c r="ILZ538" s="3"/>
      <c r="IMA538" s="3"/>
      <c r="IMB538" s="3"/>
      <c r="IMC538" s="3"/>
      <c r="IMD538" s="3"/>
      <c r="IME538" s="3"/>
      <c r="IMF538" s="3"/>
      <c r="IMG538" s="3"/>
      <c r="IMH538" s="3"/>
      <c r="IMI538" s="3"/>
      <c r="IMJ538" s="3"/>
      <c r="IMK538" s="3"/>
      <c r="IML538" s="3"/>
      <c r="IMM538" s="3"/>
      <c r="IMN538" s="3"/>
      <c r="IMO538" s="3"/>
      <c r="IMP538" s="3"/>
      <c r="IMQ538" s="3"/>
      <c r="IMR538" s="3"/>
      <c r="IMS538" s="3"/>
      <c r="IMT538" s="3"/>
      <c r="IMU538" s="3"/>
      <c r="IMV538" s="3"/>
      <c r="IMW538" s="3"/>
      <c r="IMX538" s="3"/>
      <c r="IMY538" s="3"/>
      <c r="IMZ538" s="3"/>
      <c r="INA538" s="3"/>
      <c r="INB538" s="3"/>
      <c r="INC538" s="3"/>
      <c r="IND538" s="3"/>
      <c r="INE538" s="3"/>
      <c r="INF538" s="3"/>
      <c r="ING538" s="3"/>
      <c r="INH538" s="3"/>
      <c r="INI538" s="3"/>
      <c r="INJ538" s="3"/>
      <c r="INK538" s="3"/>
      <c r="INL538" s="3"/>
      <c r="INM538" s="3"/>
      <c r="INN538" s="3"/>
      <c r="INO538" s="3"/>
      <c r="INP538" s="3"/>
      <c r="INQ538" s="3"/>
      <c r="INR538" s="3"/>
      <c r="INS538" s="3"/>
      <c r="INT538" s="3"/>
      <c r="INU538" s="3"/>
      <c r="INV538" s="3"/>
      <c r="INW538" s="3"/>
      <c r="INX538" s="3"/>
      <c r="INY538" s="3"/>
      <c r="INZ538" s="3"/>
      <c r="IOA538" s="3"/>
      <c r="IOB538" s="3"/>
      <c r="IOC538" s="3"/>
      <c r="IOD538" s="3"/>
      <c r="IOE538" s="3"/>
      <c r="IOF538" s="3"/>
      <c r="IOG538" s="3"/>
      <c r="IOH538" s="3"/>
      <c r="IOI538" s="3"/>
      <c r="IOJ538" s="3"/>
      <c r="IOK538" s="3"/>
      <c r="IOL538" s="3"/>
      <c r="IOM538" s="3"/>
      <c r="ION538" s="3"/>
      <c r="IOO538" s="3"/>
      <c r="IOP538" s="3"/>
      <c r="IOQ538" s="3"/>
      <c r="IOR538" s="3"/>
      <c r="IOS538" s="3"/>
      <c r="IOT538" s="3"/>
      <c r="IOU538" s="3"/>
      <c r="IOV538" s="3"/>
      <c r="IOW538" s="3"/>
      <c r="IOX538" s="3"/>
      <c r="IOY538" s="3"/>
      <c r="IOZ538" s="3"/>
      <c r="IPA538" s="3"/>
      <c r="IPB538" s="3"/>
      <c r="IPC538" s="3"/>
      <c r="IPD538" s="3"/>
      <c r="IPE538" s="3"/>
      <c r="IPF538" s="3"/>
      <c r="IPG538" s="3"/>
      <c r="IPH538" s="3"/>
      <c r="IPI538" s="3"/>
      <c r="IPJ538" s="3"/>
      <c r="IPK538" s="3"/>
      <c r="IPL538" s="3"/>
      <c r="IPM538" s="3"/>
      <c r="IPN538" s="3"/>
      <c r="IPO538" s="3"/>
      <c r="IPP538" s="3"/>
      <c r="IPQ538" s="3"/>
      <c r="IPR538" s="3"/>
      <c r="IPS538" s="3"/>
      <c r="IPT538" s="3"/>
      <c r="IPU538" s="3"/>
      <c r="IPV538" s="3"/>
      <c r="IPW538" s="3"/>
      <c r="IPX538" s="3"/>
      <c r="IPY538" s="3"/>
      <c r="IPZ538" s="3"/>
      <c r="IQA538" s="3"/>
      <c r="IQB538" s="3"/>
      <c r="IQC538" s="3"/>
      <c r="IQD538" s="3"/>
      <c r="IQE538" s="3"/>
      <c r="IQF538" s="3"/>
      <c r="IQG538" s="3"/>
      <c r="IQH538" s="3"/>
      <c r="IQI538" s="3"/>
      <c r="IQJ538" s="3"/>
      <c r="IQK538" s="3"/>
      <c r="IQL538" s="3"/>
      <c r="IQM538" s="3"/>
      <c r="IQN538" s="3"/>
      <c r="IQO538" s="3"/>
      <c r="IQP538" s="3"/>
      <c r="IQQ538" s="3"/>
      <c r="IQR538" s="3"/>
      <c r="IQS538" s="3"/>
      <c r="IQT538" s="3"/>
      <c r="IQU538" s="3"/>
      <c r="IQV538" s="3"/>
      <c r="IQW538" s="3"/>
      <c r="IQX538" s="3"/>
      <c r="IQY538" s="3"/>
      <c r="IQZ538" s="3"/>
      <c r="IRA538" s="3"/>
      <c r="IRB538" s="3"/>
      <c r="IRC538" s="3"/>
      <c r="IRD538" s="3"/>
      <c r="IRE538" s="3"/>
      <c r="IRF538" s="3"/>
      <c r="IRG538" s="3"/>
      <c r="IRH538" s="3"/>
      <c r="IRI538" s="3"/>
      <c r="IRJ538" s="3"/>
      <c r="IRK538" s="3"/>
      <c r="IRL538" s="3"/>
      <c r="IRM538" s="3"/>
      <c r="IRN538" s="3"/>
      <c r="IRO538" s="3"/>
      <c r="IRP538" s="3"/>
      <c r="IRQ538" s="3"/>
      <c r="IRR538" s="3"/>
      <c r="IRS538" s="3"/>
      <c r="IRT538" s="3"/>
      <c r="IRU538" s="3"/>
      <c r="IRV538" s="3"/>
      <c r="IRW538" s="3"/>
      <c r="IRX538" s="3"/>
      <c r="IRY538" s="3"/>
      <c r="IRZ538" s="3"/>
      <c r="ISA538" s="3"/>
      <c r="ISB538" s="3"/>
      <c r="ISC538" s="3"/>
      <c r="ISD538" s="3"/>
      <c r="ISE538" s="3"/>
      <c r="ISF538" s="3"/>
      <c r="ISG538" s="3"/>
      <c r="ISH538" s="3"/>
      <c r="ISI538" s="3"/>
      <c r="ISJ538" s="3"/>
      <c r="ISK538" s="3"/>
      <c r="ISL538" s="3"/>
      <c r="ISM538" s="3"/>
      <c r="ISN538" s="3"/>
      <c r="ISO538" s="3"/>
      <c r="ISP538" s="3"/>
      <c r="ISQ538" s="3"/>
      <c r="ISR538" s="3"/>
      <c r="ISS538" s="3"/>
      <c r="IST538" s="3"/>
      <c r="ISU538" s="3"/>
      <c r="ISV538" s="3"/>
      <c r="ISW538" s="3"/>
      <c r="ISX538" s="3"/>
      <c r="ISY538" s="3"/>
      <c r="ISZ538" s="3"/>
      <c r="ITA538" s="3"/>
      <c r="ITB538" s="3"/>
      <c r="ITC538" s="3"/>
      <c r="ITD538" s="3"/>
      <c r="ITE538" s="3"/>
      <c r="ITF538" s="3"/>
      <c r="ITG538" s="3"/>
      <c r="ITH538" s="3"/>
      <c r="ITI538" s="3"/>
      <c r="ITJ538" s="3"/>
      <c r="ITK538" s="3"/>
      <c r="ITL538" s="3"/>
      <c r="ITM538" s="3"/>
      <c r="ITN538" s="3"/>
      <c r="ITO538" s="3"/>
      <c r="ITP538" s="3"/>
      <c r="ITQ538" s="3"/>
      <c r="ITR538" s="3"/>
      <c r="ITS538" s="3"/>
      <c r="ITT538" s="3"/>
      <c r="ITU538" s="3"/>
      <c r="ITV538" s="3"/>
      <c r="ITW538" s="3"/>
      <c r="ITX538" s="3"/>
      <c r="ITY538" s="3"/>
      <c r="ITZ538" s="3"/>
      <c r="IUA538" s="3"/>
      <c r="IUB538" s="3"/>
      <c r="IUC538" s="3"/>
      <c r="IUD538" s="3"/>
      <c r="IUE538" s="3"/>
      <c r="IUF538" s="3"/>
      <c r="IUG538" s="3"/>
      <c r="IUH538" s="3"/>
      <c r="IUI538" s="3"/>
      <c r="IUJ538" s="3"/>
      <c r="IUK538" s="3"/>
      <c r="IUL538" s="3"/>
      <c r="IUM538" s="3"/>
      <c r="IUN538" s="3"/>
      <c r="IUO538" s="3"/>
      <c r="IUP538" s="3"/>
      <c r="IUQ538" s="3"/>
      <c r="IUR538" s="3"/>
      <c r="IUS538" s="3"/>
      <c r="IUT538" s="3"/>
      <c r="IUU538" s="3"/>
      <c r="IUW538" s="3"/>
      <c r="IUY538" s="3"/>
      <c r="IUZ538" s="3"/>
      <c r="IVA538" s="3"/>
      <c r="IVB538" s="3"/>
      <c r="IVC538" s="3"/>
      <c r="IVD538" s="3"/>
      <c r="IVE538" s="3"/>
      <c r="IVF538" s="3"/>
      <c r="IVK538" s="3"/>
      <c r="IVL538" s="3"/>
      <c r="IVM538" s="3"/>
      <c r="IVN538" s="3"/>
      <c r="IVO538" s="3"/>
      <c r="IVP538" s="3"/>
      <c r="IVQ538" s="3"/>
      <c r="IVR538" s="3"/>
      <c r="IVS538" s="3"/>
      <c r="IVT538" s="3"/>
      <c r="IVU538" s="3"/>
      <c r="IVV538" s="3"/>
      <c r="IVW538" s="3"/>
      <c r="IVX538" s="3"/>
      <c r="IVY538" s="3"/>
      <c r="IVZ538" s="3"/>
      <c r="IWA538" s="3"/>
      <c r="IWB538" s="3"/>
      <c r="IWC538" s="3"/>
      <c r="IWD538" s="3"/>
      <c r="IWE538" s="3"/>
      <c r="IWF538" s="3"/>
      <c r="IWG538" s="3"/>
      <c r="IWH538" s="3"/>
      <c r="IWI538" s="3"/>
      <c r="IWJ538" s="3"/>
      <c r="IWK538" s="3"/>
      <c r="IWL538" s="3"/>
      <c r="IWM538" s="3"/>
      <c r="IWN538" s="3"/>
      <c r="IWO538" s="3"/>
      <c r="IWP538" s="3"/>
      <c r="IWQ538" s="3"/>
      <c r="IWR538" s="3"/>
      <c r="IWS538" s="3"/>
      <c r="IWT538" s="3"/>
      <c r="IWU538" s="3"/>
      <c r="IWV538" s="3"/>
      <c r="IWW538" s="3"/>
      <c r="IWX538" s="3"/>
      <c r="IWY538" s="3"/>
      <c r="IWZ538" s="3"/>
      <c r="IXA538" s="3"/>
      <c r="IXB538" s="3"/>
      <c r="IXC538" s="3"/>
      <c r="IXD538" s="3"/>
      <c r="IXE538" s="3"/>
      <c r="IXF538" s="3"/>
      <c r="IXG538" s="3"/>
      <c r="IXH538" s="3"/>
      <c r="IXI538" s="3"/>
      <c r="IXJ538" s="3"/>
      <c r="IXK538" s="3"/>
      <c r="IXL538" s="3"/>
      <c r="IXM538" s="3"/>
      <c r="IXN538" s="3"/>
      <c r="IXO538" s="3"/>
      <c r="IXP538" s="3"/>
      <c r="IXQ538" s="3"/>
      <c r="IXR538" s="3"/>
      <c r="IXS538" s="3"/>
      <c r="IXT538" s="3"/>
      <c r="IXU538" s="3"/>
      <c r="IXV538" s="3"/>
      <c r="IXW538" s="3"/>
      <c r="IXX538" s="3"/>
      <c r="IXY538" s="3"/>
      <c r="IXZ538" s="3"/>
      <c r="IYA538" s="3"/>
      <c r="IYB538" s="3"/>
      <c r="IYC538" s="3"/>
      <c r="IYD538" s="3"/>
      <c r="IYE538" s="3"/>
      <c r="IYF538" s="3"/>
      <c r="IYG538" s="3"/>
      <c r="IYH538" s="3"/>
      <c r="IYI538" s="3"/>
      <c r="IYJ538" s="3"/>
      <c r="IYK538" s="3"/>
      <c r="IYL538" s="3"/>
      <c r="IYM538" s="3"/>
      <c r="IYN538" s="3"/>
      <c r="IYO538" s="3"/>
      <c r="IYP538" s="3"/>
      <c r="IYQ538" s="3"/>
      <c r="IYR538" s="3"/>
      <c r="IYS538" s="3"/>
      <c r="IYT538" s="3"/>
      <c r="IYU538" s="3"/>
      <c r="IYV538" s="3"/>
      <c r="IYW538" s="3"/>
      <c r="IYX538" s="3"/>
      <c r="IYY538" s="3"/>
      <c r="IYZ538" s="3"/>
      <c r="IZA538" s="3"/>
      <c r="IZB538" s="3"/>
      <c r="IZC538" s="3"/>
      <c r="IZD538" s="3"/>
      <c r="IZE538" s="3"/>
      <c r="IZF538" s="3"/>
      <c r="IZG538" s="3"/>
      <c r="IZH538" s="3"/>
      <c r="IZI538" s="3"/>
      <c r="IZJ538" s="3"/>
      <c r="IZK538" s="3"/>
      <c r="IZL538" s="3"/>
      <c r="IZM538" s="3"/>
      <c r="IZN538" s="3"/>
      <c r="IZO538" s="3"/>
      <c r="IZP538" s="3"/>
      <c r="IZQ538" s="3"/>
      <c r="IZR538" s="3"/>
      <c r="IZS538" s="3"/>
      <c r="IZT538" s="3"/>
      <c r="IZU538" s="3"/>
      <c r="IZV538" s="3"/>
      <c r="IZW538" s="3"/>
      <c r="IZX538" s="3"/>
      <c r="IZY538" s="3"/>
      <c r="IZZ538" s="3"/>
      <c r="JAA538" s="3"/>
      <c r="JAB538" s="3"/>
      <c r="JAC538" s="3"/>
      <c r="JAD538" s="3"/>
      <c r="JAE538" s="3"/>
      <c r="JAF538" s="3"/>
      <c r="JAG538" s="3"/>
      <c r="JAH538" s="3"/>
      <c r="JAI538" s="3"/>
      <c r="JAJ538" s="3"/>
      <c r="JAK538" s="3"/>
      <c r="JAL538" s="3"/>
      <c r="JAM538" s="3"/>
      <c r="JAN538" s="3"/>
      <c r="JAO538" s="3"/>
      <c r="JAP538" s="3"/>
      <c r="JAQ538" s="3"/>
      <c r="JAR538" s="3"/>
      <c r="JAS538" s="3"/>
      <c r="JAT538" s="3"/>
      <c r="JAU538" s="3"/>
      <c r="JAV538" s="3"/>
      <c r="JAW538" s="3"/>
      <c r="JAX538" s="3"/>
      <c r="JAY538" s="3"/>
      <c r="JAZ538" s="3"/>
      <c r="JBA538" s="3"/>
      <c r="JBB538" s="3"/>
      <c r="JBC538" s="3"/>
      <c r="JBD538" s="3"/>
      <c r="JBE538" s="3"/>
      <c r="JBF538" s="3"/>
      <c r="JBG538" s="3"/>
      <c r="JBH538" s="3"/>
      <c r="JBI538" s="3"/>
      <c r="JBJ538" s="3"/>
      <c r="JBK538" s="3"/>
      <c r="JBL538" s="3"/>
      <c r="JBM538" s="3"/>
      <c r="JBN538" s="3"/>
      <c r="JBO538" s="3"/>
      <c r="JBP538" s="3"/>
      <c r="JBQ538" s="3"/>
      <c r="JBR538" s="3"/>
      <c r="JBS538" s="3"/>
      <c r="JBT538" s="3"/>
      <c r="JBU538" s="3"/>
      <c r="JBV538" s="3"/>
      <c r="JBW538" s="3"/>
      <c r="JBX538" s="3"/>
      <c r="JBY538" s="3"/>
      <c r="JBZ538" s="3"/>
      <c r="JCA538" s="3"/>
      <c r="JCB538" s="3"/>
      <c r="JCC538" s="3"/>
      <c r="JCD538" s="3"/>
      <c r="JCE538" s="3"/>
      <c r="JCF538" s="3"/>
      <c r="JCG538" s="3"/>
      <c r="JCH538" s="3"/>
      <c r="JCI538" s="3"/>
      <c r="JCJ538" s="3"/>
      <c r="JCK538" s="3"/>
      <c r="JCL538" s="3"/>
      <c r="JCM538" s="3"/>
      <c r="JCN538" s="3"/>
      <c r="JCO538" s="3"/>
      <c r="JCP538" s="3"/>
      <c r="JCQ538" s="3"/>
      <c r="JCR538" s="3"/>
      <c r="JCS538" s="3"/>
      <c r="JCT538" s="3"/>
      <c r="JCU538" s="3"/>
      <c r="JCV538" s="3"/>
      <c r="JCW538" s="3"/>
      <c r="JCX538" s="3"/>
      <c r="JCY538" s="3"/>
      <c r="JCZ538" s="3"/>
      <c r="JDA538" s="3"/>
      <c r="JDB538" s="3"/>
      <c r="JDC538" s="3"/>
      <c r="JDD538" s="3"/>
      <c r="JDE538" s="3"/>
      <c r="JDF538" s="3"/>
      <c r="JDG538" s="3"/>
      <c r="JDH538" s="3"/>
      <c r="JDI538" s="3"/>
      <c r="JDJ538" s="3"/>
      <c r="JDK538" s="3"/>
      <c r="JDL538" s="3"/>
      <c r="JDM538" s="3"/>
      <c r="JDN538" s="3"/>
      <c r="JDO538" s="3"/>
      <c r="JDP538" s="3"/>
      <c r="JDQ538" s="3"/>
      <c r="JDR538" s="3"/>
      <c r="JDS538" s="3"/>
      <c r="JDT538" s="3"/>
      <c r="JDU538" s="3"/>
      <c r="JDV538" s="3"/>
      <c r="JDW538" s="3"/>
      <c r="JDX538" s="3"/>
      <c r="JDY538" s="3"/>
      <c r="JDZ538" s="3"/>
      <c r="JEA538" s="3"/>
      <c r="JEB538" s="3"/>
      <c r="JEC538" s="3"/>
      <c r="JED538" s="3"/>
      <c r="JEE538" s="3"/>
      <c r="JEF538" s="3"/>
      <c r="JEG538" s="3"/>
      <c r="JEH538" s="3"/>
      <c r="JEI538" s="3"/>
      <c r="JEJ538" s="3"/>
      <c r="JEK538" s="3"/>
      <c r="JEL538" s="3"/>
      <c r="JEM538" s="3"/>
      <c r="JEN538" s="3"/>
      <c r="JEO538" s="3"/>
      <c r="JEP538" s="3"/>
      <c r="JEQ538" s="3"/>
      <c r="JES538" s="3"/>
      <c r="JEU538" s="3"/>
      <c r="JEV538" s="3"/>
      <c r="JEW538" s="3"/>
      <c r="JEX538" s="3"/>
      <c r="JEY538" s="3"/>
      <c r="JEZ538" s="3"/>
      <c r="JFA538" s="3"/>
      <c r="JFB538" s="3"/>
      <c r="JFG538" s="3"/>
      <c r="JFH538" s="3"/>
      <c r="JFI538" s="3"/>
      <c r="JFJ538" s="3"/>
      <c r="JFK538" s="3"/>
      <c r="JFL538" s="3"/>
      <c r="JFM538" s="3"/>
      <c r="JFN538" s="3"/>
      <c r="JFO538" s="3"/>
      <c r="JFP538" s="3"/>
      <c r="JFQ538" s="3"/>
      <c r="JFR538" s="3"/>
      <c r="JFS538" s="3"/>
      <c r="JFT538" s="3"/>
      <c r="JFU538" s="3"/>
      <c r="JFV538" s="3"/>
      <c r="JFW538" s="3"/>
      <c r="JFX538" s="3"/>
      <c r="JFY538" s="3"/>
      <c r="JFZ538" s="3"/>
      <c r="JGA538" s="3"/>
      <c r="JGB538" s="3"/>
      <c r="JGC538" s="3"/>
      <c r="JGD538" s="3"/>
      <c r="JGE538" s="3"/>
      <c r="JGF538" s="3"/>
      <c r="JGG538" s="3"/>
      <c r="JGH538" s="3"/>
      <c r="JGI538" s="3"/>
      <c r="JGJ538" s="3"/>
      <c r="JGK538" s="3"/>
      <c r="JGL538" s="3"/>
      <c r="JGM538" s="3"/>
      <c r="JGN538" s="3"/>
      <c r="JGO538" s="3"/>
      <c r="JGP538" s="3"/>
      <c r="JGQ538" s="3"/>
      <c r="JGR538" s="3"/>
      <c r="JGS538" s="3"/>
      <c r="JGT538" s="3"/>
      <c r="JGU538" s="3"/>
      <c r="JGV538" s="3"/>
      <c r="JGW538" s="3"/>
      <c r="JGX538" s="3"/>
      <c r="JGY538" s="3"/>
      <c r="JGZ538" s="3"/>
      <c r="JHA538" s="3"/>
      <c r="JHB538" s="3"/>
      <c r="JHC538" s="3"/>
      <c r="JHD538" s="3"/>
      <c r="JHE538" s="3"/>
      <c r="JHF538" s="3"/>
      <c r="JHG538" s="3"/>
      <c r="JHH538" s="3"/>
      <c r="JHI538" s="3"/>
      <c r="JHJ538" s="3"/>
      <c r="JHK538" s="3"/>
      <c r="JHL538" s="3"/>
      <c r="JHM538" s="3"/>
      <c r="JHN538" s="3"/>
      <c r="JHO538" s="3"/>
      <c r="JHP538" s="3"/>
      <c r="JHQ538" s="3"/>
      <c r="JHR538" s="3"/>
      <c r="JHS538" s="3"/>
      <c r="JHT538" s="3"/>
      <c r="JHU538" s="3"/>
      <c r="JHV538" s="3"/>
      <c r="JHW538" s="3"/>
      <c r="JHX538" s="3"/>
      <c r="JHY538" s="3"/>
      <c r="JHZ538" s="3"/>
      <c r="JIA538" s="3"/>
      <c r="JIB538" s="3"/>
      <c r="JIC538" s="3"/>
      <c r="JID538" s="3"/>
      <c r="JIE538" s="3"/>
      <c r="JIF538" s="3"/>
      <c r="JIG538" s="3"/>
      <c r="JIH538" s="3"/>
      <c r="JII538" s="3"/>
      <c r="JIJ538" s="3"/>
      <c r="JIK538" s="3"/>
      <c r="JIL538" s="3"/>
      <c r="JIM538" s="3"/>
      <c r="JIN538" s="3"/>
      <c r="JIO538" s="3"/>
      <c r="JIP538" s="3"/>
      <c r="JIQ538" s="3"/>
      <c r="JIR538" s="3"/>
      <c r="JIS538" s="3"/>
      <c r="JIT538" s="3"/>
      <c r="JIU538" s="3"/>
      <c r="JIV538" s="3"/>
      <c r="JIW538" s="3"/>
      <c r="JIX538" s="3"/>
      <c r="JIY538" s="3"/>
      <c r="JIZ538" s="3"/>
      <c r="JJA538" s="3"/>
      <c r="JJB538" s="3"/>
      <c r="JJC538" s="3"/>
      <c r="JJD538" s="3"/>
      <c r="JJE538" s="3"/>
      <c r="JJF538" s="3"/>
      <c r="JJG538" s="3"/>
      <c r="JJH538" s="3"/>
      <c r="JJI538" s="3"/>
      <c r="JJJ538" s="3"/>
      <c r="JJK538" s="3"/>
      <c r="JJL538" s="3"/>
      <c r="JJM538" s="3"/>
      <c r="JJN538" s="3"/>
      <c r="JJO538" s="3"/>
      <c r="JJP538" s="3"/>
      <c r="JJQ538" s="3"/>
      <c r="JJR538" s="3"/>
      <c r="JJS538" s="3"/>
      <c r="JJT538" s="3"/>
      <c r="JJU538" s="3"/>
      <c r="JJV538" s="3"/>
      <c r="JJW538" s="3"/>
      <c r="JJX538" s="3"/>
      <c r="JJY538" s="3"/>
      <c r="JJZ538" s="3"/>
      <c r="JKA538" s="3"/>
      <c r="JKB538" s="3"/>
      <c r="JKC538" s="3"/>
      <c r="JKD538" s="3"/>
      <c r="JKE538" s="3"/>
      <c r="JKF538" s="3"/>
      <c r="JKG538" s="3"/>
      <c r="JKH538" s="3"/>
      <c r="JKI538" s="3"/>
      <c r="JKJ538" s="3"/>
      <c r="JKK538" s="3"/>
      <c r="JKL538" s="3"/>
      <c r="JKM538" s="3"/>
      <c r="JKN538" s="3"/>
      <c r="JKO538" s="3"/>
      <c r="JKP538" s="3"/>
      <c r="JKQ538" s="3"/>
      <c r="JKR538" s="3"/>
      <c r="JKS538" s="3"/>
      <c r="JKT538" s="3"/>
      <c r="JKU538" s="3"/>
      <c r="JKV538" s="3"/>
      <c r="JKW538" s="3"/>
      <c r="JKX538" s="3"/>
      <c r="JKY538" s="3"/>
      <c r="JKZ538" s="3"/>
      <c r="JLA538" s="3"/>
      <c r="JLB538" s="3"/>
      <c r="JLC538" s="3"/>
      <c r="JLD538" s="3"/>
      <c r="JLE538" s="3"/>
      <c r="JLF538" s="3"/>
      <c r="JLG538" s="3"/>
      <c r="JLH538" s="3"/>
      <c r="JLI538" s="3"/>
      <c r="JLJ538" s="3"/>
      <c r="JLK538" s="3"/>
      <c r="JLL538" s="3"/>
      <c r="JLM538" s="3"/>
      <c r="JLN538" s="3"/>
      <c r="JLO538" s="3"/>
      <c r="JLP538" s="3"/>
      <c r="JLQ538" s="3"/>
      <c r="JLR538" s="3"/>
      <c r="JLS538" s="3"/>
      <c r="JLT538" s="3"/>
      <c r="JLU538" s="3"/>
      <c r="JLV538" s="3"/>
      <c r="JLW538" s="3"/>
      <c r="JLX538" s="3"/>
      <c r="JLY538" s="3"/>
      <c r="JLZ538" s="3"/>
      <c r="JMA538" s="3"/>
      <c r="JMB538" s="3"/>
      <c r="JMC538" s="3"/>
      <c r="JMD538" s="3"/>
      <c r="JME538" s="3"/>
      <c r="JMF538" s="3"/>
      <c r="JMG538" s="3"/>
      <c r="JMH538" s="3"/>
      <c r="JMI538" s="3"/>
      <c r="JMJ538" s="3"/>
      <c r="JMK538" s="3"/>
      <c r="JML538" s="3"/>
      <c r="JMM538" s="3"/>
      <c r="JMN538" s="3"/>
      <c r="JMO538" s="3"/>
      <c r="JMP538" s="3"/>
      <c r="JMQ538" s="3"/>
      <c r="JMR538" s="3"/>
      <c r="JMS538" s="3"/>
      <c r="JMT538" s="3"/>
      <c r="JMU538" s="3"/>
      <c r="JMV538" s="3"/>
      <c r="JMW538" s="3"/>
      <c r="JMX538" s="3"/>
      <c r="JMY538" s="3"/>
      <c r="JMZ538" s="3"/>
      <c r="JNA538" s="3"/>
      <c r="JNB538" s="3"/>
      <c r="JNC538" s="3"/>
      <c r="JND538" s="3"/>
      <c r="JNE538" s="3"/>
      <c r="JNF538" s="3"/>
      <c r="JNG538" s="3"/>
      <c r="JNH538" s="3"/>
      <c r="JNI538" s="3"/>
      <c r="JNJ538" s="3"/>
      <c r="JNK538" s="3"/>
      <c r="JNL538" s="3"/>
      <c r="JNM538" s="3"/>
      <c r="JNN538" s="3"/>
      <c r="JNO538" s="3"/>
      <c r="JNP538" s="3"/>
      <c r="JNQ538" s="3"/>
      <c r="JNR538" s="3"/>
      <c r="JNS538" s="3"/>
      <c r="JNT538" s="3"/>
      <c r="JNU538" s="3"/>
      <c r="JNV538" s="3"/>
      <c r="JNW538" s="3"/>
      <c r="JNX538" s="3"/>
      <c r="JNY538" s="3"/>
      <c r="JNZ538" s="3"/>
      <c r="JOA538" s="3"/>
      <c r="JOB538" s="3"/>
      <c r="JOC538" s="3"/>
      <c r="JOD538" s="3"/>
      <c r="JOE538" s="3"/>
      <c r="JOF538" s="3"/>
      <c r="JOG538" s="3"/>
      <c r="JOH538" s="3"/>
      <c r="JOI538" s="3"/>
      <c r="JOJ538" s="3"/>
      <c r="JOK538" s="3"/>
      <c r="JOL538" s="3"/>
      <c r="JOM538" s="3"/>
      <c r="JOO538" s="3"/>
      <c r="JOQ538" s="3"/>
      <c r="JOR538" s="3"/>
      <c r="JOS538" s="3"/>
      <c r="JOT538" s="3"/>
      <c r="JOU538" s="3"/>
      <c r="JOV538" s="3"/>
      <c r="JOW538" s="3"/>
      <c r="JOX538" s="3"/>
      <c r="JPC538" s="3"/>
      <c r="JPD538" s="3"/>
      <c r="JPE538" s="3"/>
      <c r="JPF538" s="3"/>
      <c r="JPG538" s="3"/>
      <c r="JPH538" s="3"/>
      <c r="JPI538" s="3"/>
      <c r="JPJ538" s="3"/>
      <c r="JPK538" s="3"/>
      <c r="JPL538" s="3"/>
      <c r="JPM538" s="3"/>
      <c r="JPN538" s="3"/>
      <c r="JPO538" s="3"/>
      <c r="JPP538" s="3"/>
      <c r="JPQ538" s="3"/>
      <c r="JPR538" s="3"/>
      <c r="JPS538" s="3"/>
      <c r="JPT538" s="3"/>
      <c r="JPU538" s="3"/>
      <c r="JPV538" s="3"/>
      <c r="JPW538" s="3"/>
      <c r="JPX538" s="3"/>
      <c r="JPY538" s="3"/>
      <c r="JPZ538" s="3"/>
      <c r="JQA538" s="3"/>
      <c r="JQB538" s="3"/>
      <c r="JQC538" s="3"/>
      <c r="JQD538" s="3"/>
      <c r="JQE538" s="3"/>
      <c r="JQF538" s="3"/>
      <c r="JQG538" s="3"/>
      <c r="JQH538" s="3"/>
      <c r="JQI538" s="3"/>
      <c r="JQJ538" s="3"/>
      <c r="JQK538" s="3"/>
      <c r="JQL538" s="3"/>
      <c r="JQM538" s="3"/>
      <c r="JQN538" s="3"/>
      <c r="JQO538" s="3"/>
      <c r="JQP538" s="3"/>
      <c r="JQQ538" s="3"/>
      <c r="JQR538" s="3"/>
      <c r="JQS538" s="3"/>
      <c r="JQT538" s="3"/>
      <c r="JQU538" s="3"/>
      <c r="JQV538" s="3"/>
      <c r="JQW538" s="3"/>
      <c r="JQX538" s="3"/>
      <c r="JQY538" s="3"/>
      <c r="JQZ538" s="3"/>
      <c r="JRA538" s="3"/>
      <c r="JRB538" s="3"/>
      <c r="JRC538" s="3"/>
      <c r="JRD538" s="3"/>
      <c r="JRE538" s="3"/>
      <c r="JRF538" s="3"/>
      <c r="JRG538" s="3"/>
      <c r="JRH538" s="3"/>
      <c r="JRI538" s="3"/>
      <c r="JRJ538" s="3"/>
      <c r="JRK538" s="3"/>
      <c r="JRL538" s="3"/>
      <c r="JRM538" s="3"/>
      <c r="JRN538" s="3"/>
      <c r="JRO538" s="3"/>
      <c r="JRP538" s="3"/>
      <c r="JRQ538" s="3"/>
      <c r="JRR538" s="3"/>
      <c r="JRS538" s="3"/>
      <c r="JRT538" s="3"/>
      <c r="JRU538" s="3"/>
      <c r="JRV538" s="3"/>
      <c r="JRW538" s="3"/>
      <c r="JRX538" s="3"/>
      <c r="JRY538" s="3"/>
      <c r="JRZ538" s="3"/>
      <c r="JSA538" s="3"/>
      <c r="JSB538" s="3"/>
      <c r="JSC538" s="3"/>
      <c r="JSD538" s="3"/>
      <c r="JSE538" s="3"/>
      <c r="JSF538" s="3"/>
      <c r="JSG538" s="3"/>
      <c r="JSH538" s="3"/>
      <c r="JSI538" s="3"/>
      <c r="JSJ538" s="3"/>
      <c r="JSK538" s="3"/>
      <c r="JSL538" s="3"/>
      <c r="JSM538" s="3"/>
      <c r="JSN538" s="3"/>
      <c r="JSO538" s="3"/>
      <c r="JSP538" s="3"/>
      <c r="JSQ538" s="3"/>
      <c r="JSR538" s="3"/>
      <c r="JSS538" s="3"/>
      <c r="JST538" s="3"/>
      <c r="JSU538" s="3"/>
      <c r="JSV538" s="3"/>
      <c r="JSW538" s="3"/>
      <c r="JSX538" s="3"/>
      <c r="JSY538" s="3"/>
      <c r="JSZ538" s="3"/>
      <c r="JTA538" s="3"/>
      <c r="JTB538" s="3"/>
      <c r="JTC538" s="3"/>
      <c r="JTD538" s="3"/>
      <c r="JTE538" s="3"/>
      <c r="JTF538" s="3"/>
      <c r="JTG538" s="3"/>
      <c r="JTH538" s="3"/>
      <c r="JTI538" s="3"/>
      <c r="JTJ538" s="3"/>
      <c r="JTK538" s="3"/>
      <c r="JTL538" s="3"/>
      <c r="JTM538" s="3"/>
      <c r="JTN538" s="3"/>
      <c r="JTO538" s="3"/>
      <c r="JTP538" s="3"/>
      <c r="JTQ538" s="3"/>
      <c r="JTR538" s="3"/>
      <c r="JTS538" s="3"/>
      <c r="JTT538" s="3"/>
      <c r="JTU538" s="3"/>
      <c r="JTV538" s="3"/>
      <c r="JTW538" s="3"/>
      <c r="JTX538" s="3"/>
      <c r="JTY538" s="3"/>
      <c r="JTZ538" s="3"/>
      <c r="JUA538" s="3"/>
      <c r="JUB538" s="3"/>
      <c r="JUC538" s="3"/>
      <c r="JUD538" s="3"/>
      <c r="JUE538" s="3"/>
      <c r="JUF538" s="3"/>
      <c r="JUG538" s="3"/>
      <c r="JUH538" s="3"/>
      <c r="JUI538" s="3"/>
      <c r="JUJ538" s="3"/>
      <c r="JUK538" s="3"/>
      <c r="JUL538" s="3"/>
      <c r="JUM538" s="3"/>
      <c r="JUN538" s="3"/>
      <c r="JUO538" s="3"/>
      <c r="JUP538" s="3"/>
      <c r="JUQ538" s="3"/>
      <c r="JUR538" s="3"/>
      <c r="JUS538" s="3"/>
      <c r="JUT538" s="3"/>
      <c r="JUU538" s="3"/>
      <c r="JUV538" s="3"/>
      <c r="JUW538" s="3"/>
      <c r="JUX538" s="3"/>
      <c r="JUY538" s="3"/>
      <c r="JUZ538" s="3"/>
      <c r="JVA538" s="3"/>
      <c r="JVB538" s="3"/>
      <c r="JVC538" s="3"/>
      <c r="JVD538" s="3"/>
      <c r="JVE538" s="3"/>
      <c r="JVF538" s="3"/>
      <c r="JVG538" s="3"/>
      <c r="JVH538" s="3"/>
      <c r="JVI538" s="3"/>
      <c r="JVJ538" s="3"/>
      <c r="JVK538" s="3"/>
      <c r="JVL538" s="3"/>
      <c r="JVM538" s="3"/>
      <c r="JVN538" s="3"/>
      <c r="JVO538" s="3"/>
      <c r="JVP538" s="3"/>
      <c r="JVQ538" s="3"/>
      <c r="JVR538" s="3"/>
      <c r="JVS538" s="3"/>
      <c r="JVT538" s="3"/>
      <c r="JVU538" s="3"/>
      <c r="JVV538" s="3"/>
      <c r="JVW538" s="3"/>
      <c r="JVX538" s="3"/>
      <c r="JVY538" s="3"/>
      <c r="JVZ538" s="3"/>
      <c r="JWA538" s="3"/>
      <c r="JWB538" s="3"/>
      <c r="JWC538" s="3"/>
      <c r="JWD538" s="3"/>
      <c r="JWE538" s="3"/>
      <c r="JWF538" s="3"/>
      <c r="JWG538" s="3"/>
      <c r="JWH538" s="3"/>
      <c r="JWI538" s="3"/>
      <c r="JWJ538" s="3"/>
      <c r="JWK538" s="3"/>
      <c r="JWL538" s="3"/>
      <c r="JWM538" s="3"/>
      <c r="JWN538" s="3"/>
      <c r="JWO538" s="3"/>
      <c r="JWP538" s="3"/>
      <c r="JWQ538" s="3"/>
      <c r="JWR538" s="3"/>
      <c r="JWS538" s="3"/>
      <c r="JWT538" s="3"/>
      <c r="JWU538" s="3"/>
      <c r="JWV538" s="3"/>
      <c r="JWW538" s="3"/>
      <c r="JWX538" s="3"/>
      <c r="JWY538" s="3"/>
      <c r="JWZ538" s="3"/>
      <c r="JXA538" s="3"/>
      <c r="JXB538" s="3"/>
      <c r="JXC538" s="3"/>
      <c r="JXD538" s="3"/>
      <c r="JXE538" s="3"/>
      <c r="JXF538" s="3"/>
      <c r="JXG538" s="3"/>
      <c r="JXH538" s="3"/>
      <c r="JXI538" s="3"/>
      <c r="JXJ538" s="3"/>
      <c r="JXK538" s="3"/>
      <c r="JXL538" s="3"/>
      <c r="JXM538" s="3"/>
      <c r="JXN538" s="3"/>
      <c r="JXO538" s="3"/>
      <c r="JXP538" s="3"/>
      <c r="JXQ538" s="3"/>
      <c r="JXR538" s="3"/>
      <c r="JXS538" s="3"/>
      <c r="JXT538" s="3"/>
      <c r="JXU538" s="3"/>
      <c r="JXV538" s="3"/>
      <c r="JXW538" s="3"/>
      <c r="JXX538" s="3"/>
      <c r="JXY538" s="3"/>
      <c r="JXZ538" s="3"/>
      <c r="JYA538" s="3"/>
      <c r="JYB538" s="3"/>
      <c r="JYC538" s="3"/>
      <c r="JYD538" s="3"/>
      <c r="JYE538" s="3"/>
      <c r="JYF538" s="3"/>
      <c r="JYG538" s="3"/>
      <c r="JYH538" s="3"/>
      <c r="JYI538" s="3"/>
      <c r="JYK538" s="3"/>
      <c r="JYM538" s="3"/>
      <c r="JYN538" s="3"/>
      <c r="JYO538" s="3"/>
      <c r="JYP538" s="3"/>
      <c r="JYQ538" s="3"/>
      <c r="JYR538" s="3"/>
      <c r="JYS538" s="3"/>
      <c r="JYT538" s="3"/>
      <c r="JYY538" s="3"/>
      <c r="JYZ538" s="3"/>
      <c r="JZA538" s="3"/>
      <c r="JZB538" s="3"/>
      <c r="JZC538" s="3"/>
      <c r="JZD538" s="3"/>
      <c r="JZE538" s="3"/>
      <c r="JZF538" s="3"/>
      <c r="JZG538" s="3"/>
      <c r="JZH538" s="3"/>
      <c r="JZI538" s="3"/>
      <c r="JZJ538" s="3"/>
      <c r="JZK538" s="3"/>
      <c r="JZL538" s="3"/>
      <c r="JZM538" s="3"/>
      <c r="JZN538" s="3"/>
      <c r="JZO538" s="3"/>
      <c r="JZP538" s="3"/>
      <c r="JZQ538" s="3"/>
      <c r="JZR538" s="3"/>
      <c r="JZS538" s="3"/>
      <c r="JZT538" s="3"/>
      <c r="JZU538" s="3"/>
      <c r="JZV538" s="3"/>
      <c r="JZW538" s="3"/>
      <c r="JZX538" s="3"/>
      <c r="JZY538" s="3"/>
      <c r="JZZ538" s="3"/>
      <c r="KAA538" s="3"/>
      <c r="KAB538" s="3"/>
      <c r="KAC538" s="3"/>
      <c r="KAD538" s="3"/>
      <c r="KAE538" s="3"/>
      <c r="KAF538" s="3"/>
      <c r="KAG538" s="3"/>
      <c r="KAH538" s="3"/>
      <c r="KAI538" s="3"/>
      <c r="KAJ538" s="3"/>
      <c r="KAK538" s="3"/>
      <c r="KAL538" s="3"/>
      <c r="KAM538" s="3"/>
      <c r="KAN538" s="3"/>
      <c r="KAO538" s="3"/>
      <c r="KAP538" s="3"/>
      <c r="KAQ538" s="3"/>
      <c r="KAR538" s="3"/>
      <c r="KAS538" s="3"/>
      <c r="KAT538" s="3"/>
      <c r="KAU538" s="3"/>
      <c r="KAV538" s="3"/>
      <c r="KAW538" s="3"/>
      <c r="KAX538" s="3"/>
      <c r="KAY538" s="3"/>
      <c r="KAZ538" s="3"/>
      <c r="KBA538" s="3"/>
      <c r="KBB538" s="3"/>
      <c r="KBC538" s="3"/>
      <c r="KBD538" s="3"/>
      <c r="KBE538" s="3"/>
      <c r="KBF538" s="3"/>
      <c r="KBG538" s="3"/>
      <c r="KBH538" s="3"/>
      <c r="KBI538" s="3"/>
      <c r="KBJ538" s="3"/>
      <c r="KBK538" s="3"/>
      <c r="KBL538" s="3"/>
      <c r="KBM538" s="3"/>
      <c r="KBN538" s="3"/>
      <c r="KBO538" s="3"/>
      <c r="KBP538" s="3"/>
      <c r="KBQ538" s="3"/>
      <c r="KBR538" s="3"/>
      <c r="KBS538" s="3"/>
      <c r="KBT538" s="3"/>
      <c r="KBU538" s="3"/>
      <c r="KBV538" s="3"/>
      <c r="KBW538" s="3"/>
      <c r="KBX538" s="3"/>
      <c r="KBY538" s="3"/>
      <c r="KBZ538" s="3"/>
      <c r="KCA538" s="3"/>
      <c r="KCB538" s="3"/>
      <c r="KCC538" s="3"/>
      <c r="KCD538" s="3"/>
      <c r="KCE538" s="3"/>
      <c r="KCF538" s="3"/>
      <c r="KCG538" s="3"/>
      <c r="KCH538" s="3"/>
      <c r="KCI538" s="3"/>
      <c r="KCJ538" s="3"/>
      <c r="KCK538" s="3"/>
      <c r="KCL538" s="3"/>
      <c r="KCM538" s="3"/>
      <c r="KCN538" s="3"/>
      <c r="KCO538" s="3"/>
      <c r="KCP538" s="3"/>
      <c r="KCQ538" s="3"/>
      <c r="KCR538" s="3"/>
      <c r="KCS538" s="3"/>
      <c r="KCT538" s="3"/>
      <c r="KCU538" s="3"/>
      <c r="KCV538" s="3"/>
      <c r="KCW538" s="3"/>
      <c r="KCX538" s="3"/>
      <c r="KCY538" s="3"/>
      <c r="KCZ538" s="3"/>
      <c r="KDA538" s="3"/>
      <c r="KDB538" s="3"/>
      <c r="KDC538" s="3"/>
      <c r="KDD538" s="3"/>
      <c r="KDE538" s="3"/>
      <c r="KDF538" s="3"/>
      <c r="KDG538" s="3"/>
      <c r="KDH538" s="3"/>
      <c r="KDI538" s="3"/>
      <c r="KDJ538" s="3"/>
      <c r="KDK538" s="3"/>
      <c r="KDL538" s="3"/>
      <c r="KDM538" s="3"/>
      <c r="KDN538" s="3"/>
      <c r="KDO538" s="3"/>
      <c r="KDP538" s="3"/>
      <c r="KDQ538" s="3"/>
      <c r="KDR538" s="3"/>
      <c r="KDS538" s="3"/>
      <c r="KDT538" s="3"/>
      <c r="KDU538" s="3"/>
      <c r="KDV538" s="3"/>
      <c r="KDW538" s="3"/>
      <c r="KDX538" s="3"/>
      <c r="KDY538" s="3"/>
      <c r="KDZ538" s="3"/>
      <c r="KEA538" s="3"/>
      <c r="KEB538" s="3"/>
      <c r="KEC538" s="3"/>
      <c r="KED538" s="3"/>
      <c r="KEE538" s="3"/>
      <c r="KEF538" s="3"/>
      <c r="KEG538" s="3"/>
      <c r="KEH538" s="3"/>
      <c r="KEI538" s="3"/>
      <c r="KEJ538" s="3"/>
      <c r="KEK538" s="3"/>
      <c r="KEL538" s="3"/>
      <c r="KEM538" s="3"/>
      <c r="KEN538" s="3"/>
      <c r="KEO538" s="3"/>
      <c r="KEP538" s="3"/>
      <c r="KEQ538" s="3"/>
      <c r="KER538" s="3"/>
      <c r="KES538" s="3"/>
      <c r="KET538" s="3"/>
      <c r="KEU538" s="3"/>
      <c r="KEV538" s="3"/>
      <c r="KEW538" s="3"/>
      <c r="KEX538" s="3"/>
      <c r="KEY538" s="3"/>
      <c r="KEZ538" s="3"/>
      <c r="KFA538" s="3"/>
      <c r="KFB538" s="3"/>
      <c r="KFC538" s="3"/>
      <c r="KFD538" s="3"/>
      <c r="KFE538" s="3"/>
      <c r="KFF538" s="3"/>
      <c r="KFG538" s="3"/>
      <c r="KFH538" s="3"/>
      <c r="KFI538" s="3"/>
      <c r="KFJ538" s="3"/>
      <c r="KFK538" s="3"/>
      <c r="KFL538" s="3"/>
      <c r="KFM538" s="3"/>
      <c r="KFN538" s="3"/>
      <c r="KFO538" s="3"/>
      <c r="KFP538" s="3"/>
      <c r="KFQ538" s="3"/>
      <c r="KFR538" s="3"/>
      <c r="KFS538" s="3"/>
      <c r="KFT538" s="3"/>
      <c r="KFU538" s="3"/>
      <c r="KFV538" s="3"/>
      <c r="KFW538" s="3"/>
      <c r="KFX538" s="3"/>
      <c r="KFY538" s="3"/>
      <c r="KFZ538" s="3"/>
      <c r="KGA538" s="3"/>
      <c r="KGB538" s="3"/>
      <c r="KGC538" s="3"/>
      <c r="KGD538" s="3"/>
      <c r="KGE538" s="3"/>
      <c r="KGF538" s="3"/>
      <c r="KGG538" s="3"/>
      <c r="KGH538" s="3"/>
      <c r="KGI538" s="3"/>
      <c r="KGJ538" s="3"/>
      <c r="KGK538" s="3"/>
      <c r="KGL538" s="3"/>
      <c r="KGM538" s="3"/>
      <c r="KGN538" s="3"/>
      <c r="KGO538" s="3"/>
      <c r="KGP538" s="3"/>
      <c r="KGQ538" s="3"/>
      <c r="KGR538" s="3"/>
      <c r="KGS538" s="3"/>
      <c r="KGT538" s="3"/>
      <c r="KGU538" s="3"/>
      <c r="KGV538" s="3"/>
      <c r="KGW538" s="3"/>
      <c r="KGX538" s="3"/>
      <c r="KGY538" s="3"/>
      <c r="KGZ538" s="3"/>
      <c r="KHA538" s="3"/>
      <c r="KHB538" s="3"/>
      <c r="KHC538" s="3"/>
      <c r="KHD538" s="3"/>
      <c r="KHE538" s="3"/>
      <c r="KHF538" s="3"/>
      <c r="KHG538" s="3"/>
      <c r="KHH538" s="3"/>
      <c r="KHI538" s="3"/>
      <c r="KHJ538" s="3"/>
      <c r="KHK538" s="3"/>
      <c r="KHL538" s="3"/>
      <c r="KHM538" s="3"/>
      <c r="KHN538" s="3"/>
      <c r="KHO538" s="3"/>
      <c r="KHP538" s="3"/>
      <c r="KHQ538" s="3"/>
      <c r="KHR538" s="3"/>
      <c r="KHS538" s="3"/>
      <c r="KHT538" s="3"/>
      <c r="KHU538" s="3"/>
      <c r="KHV538" s="3"/>
      <c r="KHW538" s="3"/>
      <c r="KHX538" s="3"/>
      <c r="KHY538" s="3"/>
      <c r="KHZ538" s="3"/>
      <c r="KIA538" s="3"/>
      <c r="KIB538" s="3"/>
      <c r="KIC538" s="3"/>
      <c r="KID538" s="3"/>
      <c r="KIE538" s="3"/>
      <c r="KIG538" s="3"/>
      <c r="KII538" s="3"/>
      <c r="KIJ538" s="3"/>
      <c r="KIK538" s="3"/>
      <c r="KIL538" s="3"/>
      <c r="KIM538" s="3"/>
      <c r="KIN538" s="3"/>
      <c r="KIO538" s="3"/>
      <c r="KIP538" s="3"/>
      <c r="KIU538" s="3"/>
      <c r="KIV538" s="3"/>
      <c r="KIW538" s="3"/>
      <c r="KIX538" s="3"/>
      <c r="KIY538" s="3"/>
      <c r="KIZ538" s="3"/>
      <c r="KJA538" s="3"/>
      <c r="KJB538" s="3"/>
      <c r="KJC538" s="3"/>
      <c r="KJD538" s="3"/>
      <c r="KJE538" s="3"/>
      <c r="KJF538" s="3"/>
      <c r="KJG538" s="3"/>
      <c r="KJH538" s="3"/>
      <c r="KJI538" s="3"/>
      <c r="KJJ538" s="3"/>
      <c r="KJK538" s="3"/>
      <c r="KJL538" s="3"/>
      <c r="KJM538" s="3"/>
      <c r="KJN538" s="3"/>
      <c r="KJO538" s="3"/>
      <c r="KJP538" s="3"/>
      <c r="KJQ538" s="3"/>
      <c r="KJR538" s="3"/>
      <c r="KJS538" s="3"/>
      <c r="KJT538" s="3"/>
      <c r="KJU538" s="3"/>
      <c r="KJV538" s="3"/>
      <c r="KJW538" s="3"/>
      <c r="KJX538" s="3"/>
      <c r="KJY538" s="3"/>
      <c r="KJZ538" s="3"/>
      <c r="KKA538" s="3"/>
      <c r="KKB538" s="3"/>
      <c r="KKC538" s="3"/>
      <c r="KKD538" s="3"/>
      <c r="KKE538" s="3"/>
      <c r="KKF538" s="3"/>
      <c r="KKG538" s="3"/>
      <c r="KKH538" s="3"/>
      <c r="KKI538" s="3"/>
      <c r="KKJ538" s="3"/>
      <c r="KKK538" s="3"/>
      <c r="KKL538" s="3"/>
      <c r="KKM538" s="3"/>
      <c r="KKN538" s="3"/>
      <c r="KKO538" s="3"/>
      <c r="KKP538" s="3"/>
      <c r="KKQ538" s="3"/>
      <c r="KKR538" s="3"/>
      <c r="KKS538" s="3"/>
      <c r="KKT538" s="3"/>
      <c r="KKU538" s="3"/>
      <c r="KKV538" s="3"/>
      <c r="KKW538" s="3"/>
      <c r="KKX538" s="3"/>
      <c r="KKY538" s="3"/>
      <c r="KKZ538" s="3"/>
      <c r="KLA538" s="3"/>
      <c r="KLB538" s="3"/>
      <c r="KLC538" s="3"/>
      <c r="KLD538" s="3"/>
      <c r="KLE538" s="3"/>
      <c r="KLF538" s="3"/>
      <c r="KLG538" s="3"/>
      <c r="KLH538" s="3"/>
      <c r="KLI538" s="3"/>
      <c r="KLJ538" s="3"/>
      <c r="KLK538" s="3"/>
      <c r="KLL538" s="3"/>
      <c r="KLM538" s="3"/>
      <c r="KLN538" s="3"/>
      <c r="KLO538" s="3"/>
      <c r="KLP538" s="3"/>
      <c r="KLQ538" s="3"/>
      <c r="KLR538" s="3"/>
      <c r="KLS538" s="3"/>
      <c r="KLT538" s="3"/>
      <c r="KLU538" s="3"/>
      <c r="KLV538" s="3"/>
      <c r="KLW538" s="3"/>
      <c r="KLX538" s="3"/>
      <c r="KLY538" s="3"/>
      <c r="KLZ538" s="3"/>
      <c r="KMA538" s="3"/>
      <c r="KMB538" s="3"/>
      <c r="KMC538" s="3"/>
      <c r="KMD538" s="3"/>
      <c r="KME538" s="3"/>
      <c r="KMF538" s="3"/>
      <c r="KMG538" s="3"/>
      <c r="KMH538" s="3"/>
      <c r="KMI538" s="3"/>
      <c r="KMJ538" s="3"/>
      <c r="KMK538" s="3"/>
      <c r="KML538" s="3"/>
      <c r="KMM538" s="3"/>
      <c r="KMN538" s="3"/>
      <c r="KMO538" s="3"/>
      <c r="KMP538" s="3"/>
      <c r="KMQ538" s="3"/>
      <c r="KMR538" s="3"/>
      <c r="KMS538" s="3"/>
      <c r="KMT538" s="3"/>
      <c r="KMU538" s="3"/>
      <c r="KMV538" s="3"/>
      <c r="KMW538" s="3"/>
      <c r="KMX538" s="3"/>
      <c r="KMY538" s="3"/>
      <c r="KMZ538" s="3"/>
      <c r="KNA538" s="3"/>
      <c r="KNB538" s="3"/>
      <c r="KNC538" s="3"/>
      <c r="KND538" s="3"/>
      <c r="KNE538" s="3"/>
      <c r="KNF538" s="3"/>
      <c r="KNG538" s="3"/>
      <c r="KNH538" s="3"/>
      <c r="KNI538" s="3"/>
      <c r="KNJ538" s="3"/>
      <c r="KNK538" s="3"/>
      <c r="KNL538" s="3"/>
      <c r="KNM538" s="3"/>
      <c r="KNN538" s="3"/>
      <c r="KNO538" s="3"/>
      <c r="KNP538" s="3"/>
      <c r="KNQ538" s="3"/>
      <c r="KNR538" s="3"/>
      <c r="KNS538" s="3"/>
      <c r="KNT538" s="3"/>
      <c r="KNU538" s="3"/>
      <c r="KNV538" s="3"/>
      <c r="KNW538" s="3"/>
      <c r="KNX538" s="3"/>
      <c r="KNY538" s="3"/>
      <c r="KNZ538" s="3"/>
      <c r="KOA538" s="3"/>
      <c r="KOB538" s="3"/>
      <c r="KOC538" s="3"/>
      <c r="KOD538" s="3"/>
      <c r="KOE538" s="3"/>
      <c r="KOF538" s="3"/>
      <c r="KOG538" s="3"/>
      <c r="KOH538" s="3"/>
      <c r="KOI538" s="3"/>
      <c r="KOJ538" s="3"/>
      <c r="KOK538" s="3"/>
      <c r="KOL538" s="3"/>
      <c r="KOM538" s="3"/>
      <c r="KON538" s="3"/>
      <c r="KOO538" s="3"/>
      <c r="KOP538" s="3"/>
      <c r="KOQ538" s="3"/>
      <c r="KOR538" s="3"/>
      <c r="KOS538" s="3"/>
      <c r="KOT538" s="3"/>
      <c r="KOU538" s="3"/>
      <c r="KOV538" s="3"/>
      <c r="KOW538" s="3"/>
      <c r="KOX538" s="3"/>
      <c r="KOY538" s="3"/>
      <c r="KOZ538" s="3"/>
      <c r="KPA538" s="3"/>
      <c r="KPB538" s="3"/>
      <c r="KPC538" s="3"/>
      <c r="KPD538" s="3"/>
      <c r="KPE538" s="3"/>
      <c r="KPF538" s="3"/>
      <c r="KPG538" s="3"/>
      <c r="KPH538" s="3"/>
      <c r="KPI538" s="3"/>
      <c r="KPJ538" s="3"/>
      <c r="KPK538" s="3"/>
      <c r="KPL538" s="3"/>
      <c r="KPM538" s="3"/>
      <c r="KPN538" s="3"/>
      <c r="KPO538" s="3"/>
      <c r="KPP538" s="3"/>
      <c r="KPQ538" s="3"/>
      <c r="KPR538" s="3"/>
      <c r="KPS538" s="3"/>
      <c r="KPT538" s="3"/>
      <c r="KPU538" s="3"/>
      <c r="KPV538" s="3"/>
      <c r="KPW538" s="3"/>
      <c r="KPX538" s="3"/>
      <c r="KPY538" s="3"/>
      <c r="KPZ538" s="3"/>
      <c r="KQA538" s="3"/>
      <c r="KQB538" s="3"/>
      <c r="KQC538" s="3"/>
      <c r="KQD538" s="3"/>
      <c r="KQE538" s="3"/>
      <c r="KQF538" s="3"/>
      <c r="KQG538" s="3"/>
      <c r="KQH538" s="3"/>
      <c r="KQI538" s="3"/>
      <c r="KQJ538" s="3"/>
      <c r="KQK538" s="3"/>
      <c r="KQL538" s="3"/>
      <c r="KQM538" s="3"/>
      <c r="KQN538" s="3"/>
      <c r="KQO538" s="3"/>
      <c r="KQP538" s="3"/>
      <c r="KQQ538" s="3"/>
      <c r="KQR538" s="3"/>
      <c r="KQS538" s="3"/>
      <c r="KQT538" s="3"/>
      <c r="KQU538" s="3"/>
      <c r="KQV538" s="3"/>
      <c r="KQW538" s="3"/>
      <c r="KQX538" s="3"/>
      <c r="KQY538" s="3"/>
      <c r="KQZ538" s="3"/>
      <c r="KRA538" s="3"/>
      <c r="KRB538" s="3"/>
      <c r="KRC538" s="3"/>
      <c r="KRD538" s="3"/>
      <c r="KRE538" s="3"/>
      <c r="KRF538" s="3"/>
      <c r="KRG538" s="3"/>
      <c r="KRH538" s="3"/>
      <c r="KRI538" s="3"/>
      <c r="KRJ538" s="3"/>
      <c r="KRK538" s="3"/>
      <c r="KRL538" s="3"/>
      <c r="KRM538" s="3"/>
      <c r="KRN538" s="3"/>
      <c r="KRO538" s="3"/>
      <c r="KRP538" s="3"/>
      <c r="KRQ538" s="3"/>
      <c r="KRR538" s="3"/>
      <c r="KRS538" s="3"/>
      <c r="KRT538" s="3"/>
      <c r="KRU538" s="3"/>
      <c r="KRV538" s="3"/>
      <c r="KRW538" s="3"/>
      <c r="KRX538" s="3"/>
      <c r="KRY538" s="3"/>
      <c r="KRZ538" s="3"/>
      <c r="KSA538" s="3"/>
      <c r="KSC538" s="3"/>
      <c r="KSE538" s="3"/>
      <c r="KSF538" s="3"/>
      <c r="KSG538" s="3"/>
      <c r="KSH538" s="3"/>
      <c r="KSI538" s="3"/>
      <c r="KSJ538" s="3"/>
      <c r="KSK538" s="3"/>
      <c r="KSL538" s="3"/>
      <c r="KSQ538" s="3"/>
      <c r="KSR538" s="3"/>
      <c r="KSS538" s="3"/>
      <c r="KST538" s="3"/>
      <c r="KSU538" s="3"/>
      <c r="KSV538" s="3"/>
      <c r="KSW538" s="3"/>
      <c r="KSX538" s="3"/>
      <c r="KSY538" s="3"/>
      <c r="KSZ538" s="3"/>
      <c r="KTA538" s="3"/>
      <c r="KTB538" s="3"/>
      <c r="KTC538" s="3"/>
      <c r="KTD538" s="3"/>
      <c r="KTE538" s="3"/>
      <c r="KTF538" s="3"/>
      <c r="KTG538" s="3"/>
      <c r="KTH538" s="3"/>
      <c r="KTI538" s="3"/>
      <c r="KTJ538" s="3"/>
      <c r="KTK538" s="3"/>
      <c r="KTL538" s="3"/>
      <c r="KTM538" s="3"/>
      <c r="KTN538" s="3"/>
      <c r="KTO538" s="3"/>
      <c r="KTP538" s="3"/>
      <c r="KTQ538" s="3"/>
      <c r="KTR538" s="3"/>
      <c r="KTS538" s="3"/>
      <c r="KTT538" s="3"/>
      <c r="KTU538" s="3"/>
      <c r="KTV538" s="3"/>
      <c r="KTW538" s="3"/>
      <c r="KTX538" s="3"/>
      <c r="KTY538" s="3"/>
      <c r="KTZ538" s="3"/>
      <c r="KUA538" s="3"/>
      <c r="KUB538" s="3"/>
      <c r="KUC538" s="3"/>
      <c r="KUD538" s="3"/>
      <c r="KUE538" s="3"/>
      <c r="KUF538" s="3"/>
      <c r="KUG538" s="3"/>
      <c r="KUH538" s="3"/>
      <c r="KUI538" s="3"/>
      <c r="KUJ538" s="3"/>
      <c r="KUK538" s="3"/>
      <c r="KUL538" s="3"/>
      <c r="KUM538" s="3"/>
      <c r="KUN538" s="3"/>
      <c r="KUO538" s="3"/>
      <c r="KUP538" s="3"/>
      <c r="KUQ538" s="3"/>
      <c r="KUR538" s="3"/>
      <c r="KUS538" s="3"/>
      <c r="KUT538" s="3"/>
      <c r="KUU538" s="3"/>
      <c r="KUV538" s="3"/>
      <c r="KUW538" s="3"/>
      <c r="KUX538" s="3"/>
      <c r="KUY538" s="3"/>
      <c r="KUZ538" s="3"/>
      <c r="KVA538" s="3"/>
      <c r="KVB538" s="3"/>
      <c r="KVC538" s="3"/>
      <c r="KVD538" s="3"/>
      <c r="KVE538" s="3"/>
      <c r="KVF538" s="3"/>
      <c r="KVG538" s="3"/>
      <c r="KVH538" s="3"/>
      <c r="KVI538" s="3"/>
      <c r="KVJ538" s="3"/>
      <c r="KVK538" s="3"/>
      <c r="KVL538" s="3"/>
      <c r="KVM538" s="3"/>
      <c r="KVN538" s="3"/>
      <c r="KVO538" s="3"/>
      <c r="KVP538" s="3"/>
      <c r="KVQ538" s="3"/>
      <c r="KVR538" s="3"/>
      <c r="KVS538" s="3"/>
      <c r="KVT538" s="3"/>
      <c r="KVU538" s="3"/>
      <c r="KVV538" s="3"/>
      <c r="KVW538" s="3"/>
      <c r="KVX538" s="3"/>
      <c r="KVY538" s="3"/>
      <c r="KVZ538" s="3"/>
      <c r="KWA538" s="3"/>
      <c r="KWB538" s="3"/>
      <c r="KWC538" s="3"/>
      <c r="KWD538" s="3"/>
      <c r="KWE538" s="3"/>
      <c r="KWF538" s="3"/>
      <c r="KWG538" s="3"/>
      <c r="KWH538" s="3"/>
      <c r="KWI538" s="3"/>
      <c r="KWJ538" s="3"/>
      <c r="KWK538" s="3"/>
      <c r="KWL538" s="3"/>
      <c r="KWM538" s="3"/>
      <c r="KWN538" s="3"/>
      <c r="KWO538" s="3"/>
      <c r="KWP538" s="3"/>
      <c r="KWQ538" s="3"/>
      <c r="KWR538" s="3"/>
      <c r="KWS538" s="3"/>
      <c r="KWT538" s="3"/>
      <c r="KWU538" s="3"/>
      <c r="KWV538" s="3"/>
      <c r="KWW538" s="3"/>
      <c r="KWX538" s="3"/>
      <c r="KWY538" s="3"/>
      <c r="KWZ538" s="3"/>
      <c r="KXA538" s="3"/>
      <c r="KXB538" s="3"/>
      <c r="KXC538" s="3"/>
      <c r="KXD538" s="3"/>
      <c r="KXE538" s="3"/>
      <c r="KXF538" s="3"/>
      <c r="KXG538" s="3"/>
      <c r="KXH538" s="3"/>
      <c r="KXI538" s="3"/>
      <c r="KXJ538" s="3"/>
      <c r="KXK538" s="3"/>
      <c r="KXL538" s="3"/>
      <c r="KXM538" s="3"/>
      <c r="KXN538" s="3"/>
      <c r="KXO538" s="3"/>
      <c r="KXP538" s="3"/>
      <c r="KXQ538" s="3"/>
      <c r="KXR538" s="3"/>
      <c r="KXS538" s="3"/>
      <c r="KXT538" s="3"/>
      <c r="KXU538" s="3"/>
      <c r="KXV538" s="3"/>
      <c r="KXW538" s="3"/>
      <c r="KXX538" s="3"/>
      <c r="KXY538" s="3"/>
      <c r="KXZ538" s="3"/>
      <c r="KYA538" s="3"/>
      <c r="KYB538" s="3"/>
      <c r="KYC538" s="3"/>
      <c r="KYD538" s="3"/>
      <c r="KYE538" s="3"/>
      <c r="KYF538" s="3"/>
      <c r="KYG538" s="3"/>
      <c r="KYH538" s="3"/>
      <c r="KYI538" s="3"/>
      <c r="KYJ538" s="3"/>
      <c r="KYK538" s="3"/>
      <c r="KYL538" s="3"/>
      <c r="KYM538" s="3"/>
      <c r="KYN538" s="3"/>
      <c r="KYO538" s="3"/>
      <c r="KYP538" s="3"/>
      <c r="KYQ538" s="3"/>
      <c r="KYR538" s="3"/>
      <c r="KYS538" s="3"/>
      <c r="KYT538" s="3"/>
      <c r="KYU538" s="3"/>
      <c r="KYV538" s="3"/>
      <c r="KYW538" s="3"/>
      <c r="KYX538" s="3"/>
      <c r="KYY538" s="3"/>
      <c r="KYZ538" s="3"/>
      <c r="KZA538" s="3"/>
      <c r="KZB538" s="3"/>
      <c r="KZC538" s="3"/>
      <c r="KZD538" s="3"/>
      <c r="KZE538" s="3"/>
      <c r="KZF538" s="3"/>
      <c r="KZG538" s="3"/>
      <c r="KZH538" s="3"/>
      <c r="KZI538" s="3"/>
      <c r="KZJ538" s="3"/>
      <c r="KZK538" s="3"/>
      <c r="KZL538" s="3"/>
      <c r="KZM538" s="3"/>
      <c r="KZN538" s="3"/>
      <c r="KZO538" s="3"/>
      <c r="KZP538" s="3"/>
      <c r="KZQ538" s="3"/>
      <c r="KZR538" s="3"/>
      <c r="KZS538" s="3"/>
      <c r="KZT538" s="3"/>
      <c r="KZU538" s="3"/>
      <c r="KZV538" s="3"/>
      <c r="KZW538" s="3"/>
      <c r="KZX538" s="3"/>
      <c r="KZY538" s="3"/>
      <c r="KZZ538" s="3"/>
      <c r="LAA538" s="3"/>
      <c r="LAB538" s="3"/>
      <c r="LAC538" s="3"/>
      <c r="LAD538" s="3"/>
      <c r="LAE538" s="3"/>
      <c r="LAF538" s="3"/>
      <c r="LAG538" s="3"/>
      <c r="LAH538" s="3"/>
      <c r="LAI538" s="3"/>
      <c r="LAJ538" s="3"/>
      <c r="LAK538" s="3"/>
      <c r="LAL538" s="3"/>
      <c r="LAM538" s="3"/>
      <c r="LAN538" s="3"/>
      <c r="LAO538" s="3"/>
      <c r="LAP538" s="3"/>
      <c r="LAQ538" s="3"/>
      <c r="LAR538" s="3"/>
      <c r="LAS538" s="3"/>
      <c r="LAT538" s="3"/>
      <c r="LAU538" s="3"/>
      <c r="LAV538" s="3"/>
      <c r="LAW538" s="3"/>
      <c r="LAX538" s="3"/>
      <c r="LAY538" s="3"/>
      <c r="LAZ538" s="3"/>
      <c r="LBA538" s="3"/>
      <c r="LBB538" s="3"/>
      <c r="LBC538" s="3"/>
      <c r="LBD538" s="3"/>
      <c r="LBE538" s="3"/>
      <c r="LBF538" s="3"/>
      <c r="LBG538" s="3"/>
      <c r="LBH538" s="3"/>
      <c r="LBI538" s="3"/>
      <c r="LBJ538" s="3"/>
      <c r="LBK538" s="3"/>
      <c r="LBL538" s="3"/>
      <c r="LBM538" s="3"/>
      <c r="LBN538" s="3"/>
      <c r="LBO538" s="3"/>
      <c r="LBP538" s="3"/>
      <c r="LBQ538" s="3"/>
      <c r="LBR538" s="3"/>
      <c r="LBS538" s="3"/>
      <c r="LBT538" s="3"/>
      <c r="LBU538" s="3"/>
      <c r="LBV538" s="3"/>
      <c r="LBW538" s="3"/>
      <c r="LBY538" s="3"/>
      <c r="LCA538" s="3"/>
      <c r="LCB538" s="3"/>
      <c r="LCC538" s="3"/>
      <c r="LCD538" s="3"/>
      <c r="LCE538" s="3"/>
      <c r="LCF538" s="3"/>
      <c r="LCG538" s="3"/>
      <c r="LCH538" s="3"/>
      <c r="LCM538" s="3"/>
      <c r="LCN538" s="3"/>
      <c r="LCO538" s="3"/>
      <c r="LCP538" s="3"/>
      <c r="LCQ538" s="3"/>
      <c r="LCR538" s="3"/>
      <c r="LCS538" s="3"/>
      <c r="LCT538" s="3"/>
      <c r="LCU538" s="3"/>
      <c r="LCV538" s="3"/>
      <c r="LCW538" s="3"/>
      <c r="LCX538" s="3"/>
      <c r="LCY538" s="3"/>
      <c r="LCZ538" s="3"/>
      <c r="LDA538" s="3"/>
      <c r="LDB538" s="3"/>
      <c r="LDC538" s="3"/>
      <c r="LDD538" s="3"/>
      <c r="LDE538" s="3"/>
      <c r="LDF538" s="3"/>
      <c r="LDG538" s="3"/>
      <c r="LDH538" s="3"/>
      <c r="LDI538" s="3"/>
      <c r="LDJ538" s="3"/>
      <c r="LDK538" s="3"/>
      <c r="LDL538" s="3"/>
      <c r="LDM538" s="3"/>
      <c r="LDN538" s="3"/>
      <c r="LDO538" s="3"/>
      <c r="LDP538" s="3"/>
      <c r="LDQ538" s="3"/>
      <c r="LDR538" s="3"/>
      <c r="LDS538" s="3"/>
      <c r="LDT538" s="3"/>
      <c r="LDU538" s="3"/>
      <c r="LDV538" s="3"/>
      <c r="LDW538" s="3"/>
      <c r="LDX538" s="3"/>
      <c r="LDY538" s="3"/>
      <c r="LDZ538" s="3"/>
      <c r="LEA538" s="3"/>
      <c r="LEB538" s="3"/>
      <c r="LEC538" s="3"/>
      <c r="LED538" s="3"/>
      <c r="LEE538" s="3"/>
      <c r="LEF538" s="3"/>
      <c r="LEG538" s="3"/>
      <c r="LEH538" s="3"/>
      <c r="LEI538" s="3"/>
      <c r="LEJ538" s="3"/>
      <c r="LEK538" s="3"/>
      <c r="LEL538" s="3"/>
      <c r="LEM538" s="3"/>
      <c r="LEN538" s="3"/>
      <c r="LEO538" s="3"/>
      <c r="LEP538" s="3"/>
      <c r="LEQ538" s="3"/>
      <c r="LER538" s="3"/>
      <c r="LES538" s="3"/>
      <c r="LET538" s="3"/>
      <c r="LEU538" s="3"/>
      <c r="LEV538" s="3"/>
      <c r="LEW538" s="3"/>
      <c r="LEX538" s="3"/>
      <c r="LEY538" s="3"/>
      <c r="LEZ538" s="3"/>
      <c r="LFA538" s="3"/>
      <c r="LFB538" s="3"/>
      <c r="LFC538" s="3"/>
      <c r="LFD538" s="3"/>
      <c r="LFE538" s="3"/>
      <c r="LFF538" s="3"/>
      <c r="LFG538" s="3"/>
      <c r="LFH538" s="3"/>
      <c r="LFI538" s="3"/>
      <c r="LFJ538" s="3"/>
      <c r="LFK538" s="3"/>
      <c r="LFL538" s="3"/>
      <c r="LFM538" s="3"/>
      <c r="LFN538" s="3"/>
      <c r="LFO538" s="3"/>
      <c r="LFP538" s="3"/>
      <c r="LFQ538" s="3"/>
      <c r="LFR538" s="3"/>
      <c r="LFS538" s="3"/>
      <c r="LFT538" s="3"/>
      <c r="LFU538" s="3"/>
      <c r="LFV538" s="3"/>
      <c r="LFW538" s="3"/>
      <c r="LFX538" s="3"/>
      <c r="LFY538" s="3"/>
      <c r="LFZ538" s="3"/>
      <c r="LGA538" s="3"/>
      <c r="LGB538" s="3"/>
      <c r="LGC538" s="3"/>
      <c r="LGD538" s="3"/>
      <c r="LGE538" s="3"/>
      <c r="LGF538" s="3"/>
      <c r="LGG538" s="3"/>
      <c r="LGH538" s="3"/>
      <c r="LGI538" s="3"/>
      <c r="LGJ538" s="3"/>
      <c r="LGK538" s="3"/>
      <c r="LGL538" s="3"/>
      <c r="LGM538" s="3"/>
      <c r="LGN538" s="3"/>
      <c r="LGO538" s="3"/>
      <c r="LGP538" s="3"/>
      <c r="LGQ538" s="3"/>
      <c r="LGR538" s="3"/>
      <c r="LGS538" s="3"/>
      <c r="LGT538" s="3"/>
      <c r="LGU538" s="3"/>
      <c r="LGV538" s="3"/>
      <c r="LGW538" s="3"/>
      <c r="LGX538" s="3"/>
      <c r="LGY538" s="3"/>
      <c r="LGZ538" s="3"/>
      <c r="LHA538" s="3"/>
      <c r="LHB538" s="3"/>
      <c r="LHC538" s="3"/>
      <c r="LHD538" s="3"/>
      <c r="LHE538" s="3"/>
      <c r="LHF538" s="3"/>
      <c r="LHG538" s="3"/>
      <c r="LHH538" s="3"/>
      <c r="LHI538" s="3"/>
      <c r="LHJ538" s="3"/>
      <c r="LHK538" s="3"/>
      <c r="LHL538" s="3"/>
      <c r="LHM538" s="3"/>
      <c r="LHN538" s="3"/>
      <c r="LHO538" s="3"/>
      <c r="LHP538" s="3"/>
      <c r="LHQ538" s="3"/>
      <c r="LHR538" s="3"/>
      <c r="LHS538" s="3"/>
      <c r="LHT538" s="3"/>
      <c r="LHU538" s="3"/>
      <c r="LHV538" s="3"/>
      <c r="LHW538" s="3"/>
      <c r="LHX538" s="3"/>
      <c r="LHY538" s="3"/>
      <c r="LHZ538" s="3"/>
      <c r="LIA538" s="3"/>
      <c r="LIB538" s="3"/>
      <c r="LIC538" s="3"/>
      <c r="LID538" s="3"/>
      <c r="LIE538" s="3"/>
      <c r="LIF538" s="3"/>
      <c r="LIG538" s="3"/>
      <c r="LIH538" s="3"/>
      <c r="LII538" s="3"/>
      <c r="LIJ538" s="3"/>
      <c r="LIK538" s="3"/>
      <c r="LIL538" s="3"/>
      <c r="LIM538" s="3"/>
      <c r="LIN538" s="3"/>
      <c r="LIO538" s="3"/>
      <c r="LIP538" s="3"/>
      <c r="LIQ538" s="3"/>
      <c r="LIR538" s="3"/>
      <c r="LIS538" s="3"/>
      <c r="LIT538" s="3"/>
      <c r="LIU538" s="3"/>
      <c r="LIV538" s="3"/>
      <c r="LIW538" s="3"/>
      <c r="LIX538" s="3"/>
      <c r="LIY538" s="3"/>
      <c r="LIZ538" s="3"/>
      <c r="LJA538" s="3"/>
      <c r="LJB538" s="3"/>
      <c r="LJC538" s="3"/>
      <c r="LJD538" s="3"/>
      <c r="LJE538" s="3"/>
      <c r="LJF538" s="3"/>
      <c r="LJG538" s="3"/>
      <c r="LJH538" s="3"/>
      <c r="LJI538" s="3"/>
      <c r="LJJ538" s="3"/>
      <c r="LJK538" s="3"/>
      <c r="LJL538" s="3"/>
      <c r="LJM538" s="3"/>
      <c r="LJN538" s="3"/>
      <c r="LJO538" s="3"/>
      <c r="LJP538" s="3"/>
      <c r="LJQ538" s="3"/>
      <c r="LJR538" s="3"/>
      <c r="LJS538" s="3"/>
      <c r="LJT538" s="3"/>
      <c r="LJU538" s="3"/>
      <c r="LJV538" s="3"/>
      <c r="LJW538" s="3"/>
      <c r="LJX538" s="3"/>
      <c r="LJY538" s="3"/>
      <c r="LJZ538" s="3"/>
      <c r="LKA538" s="3"/>
      <c r="LKB538" s="3"/>
      <c r="LKC538" s="3"/>
      <c r="LKD538" s="3"/>
      <c r="LKE538" s="3"/>
      <c r="LKF538" s="3"/>
      <c r="LKG538" s="3"/>
      <c r="LKH538" s="3"/>
      <c r="LKI538" s="3"/>
      <c r="LKJ538" s="3"/>
      <c r="LKK538" s="3"/>
      <c r="LKL538" s="3"/>
      <c r="LKM538" s="3"/>
      <c r="LKN538" s="3"/>
      <c r="LKO538" s="3"/>
      <c r="LKP538" s="3"/>
      <c r="LKQ538" s="3"/>
      <c r="LKR538" s="3"/>
      <c r="LKS538" s="3"/>
      <c r="LKT538" s="3"/>
      <c r="LKU538" s="3"/>
      <c r="LKV538" s="3"/>
      <c r="LKW538" s="3"/>
      <c r="LKX538" s="3"/>
      <c r="LKY538" s="3"/>
      <c r="LKZ538" s="3"/>
      <c r="LLA538" s="3"/>
      <c r="LLB538" s="3"/>
      <c r="LLC538" s="3"/>
      <c r="LLD538" s="3"/>
      <c r="LLE538" s="3"/>
      <c r="LLF538" s="3"/>
      <c r="LLG538" s="3"/>
      <c r="LLH538" s="3"/>
      <c r="LLI538" s="3"/>
      <c r="LLJ538" s="3"/>
      <c r="LLK538" s="3"/>
      <c r="LLL538" s="3"/>
      <c r="LLM538" s="3"/>
      <c r="LLN538" s="3"/>
      <c r="LLO538" s="3"/>
      <c r="LLP538" s="3"/>
      <c r="LLQ538" s="3"/>
      <c r="LLR538" s="3"/>
      <c r="LLS538" s="3"/>
      <c r="LLU538" s="3"/>
      <c r="LLW538" s="3"/>
      <c r="LLX538" s="3"/>
      <c r="LLY538" s="3"/>
      <c r="LLZ538" s="3"/>
      <c r="LMA538" s="3"/>
      <c r="LMB538" s="3"/>
      <c r="LMC538" s="3"/>
      <c r="LMD538" s="3"/>
      <c r="LMI538" s="3"/>
      <c r="LMJ538" s="3"/>
      <c r="LMK538" s="3"/>
      <c r="LML538" s="3"/>
      <c r="LMM538" s="3"/>
      <c r="LMN538" s="3"/>
      <c r="LMO538" s="3"/>
      <c r="LMP538" s="3"/>
      <c r="LMQ538" s="3"/>
      <c r="LMR538" s="3"/>
      <c r="LMS538" s="3"/>
      <c r="LMT538" s="3"/>
      <c r="LMU538" s="3"/>
      <c r="LMV538" s="3"/>
      <c r="LMW538" s="3"/>
      <c r="LMX538" s="3"/>
      <c r="LMY538" s="3"/>
      <c r="LMZ538" s="3"/>
      <c r="LNA538" s="3"/>
      <c r="LNB538" s="3"/>
      <c r="LNC538" s="3"/>
      <c r="LND538" s="3"/>
      <c r="LNE538" s="3"/>
      <c r="LNF538" s="3"/>
      <c r="LNG538" s="3"/>
      <c r="LNH538" s="3"/>
      <c r="LNI538" s="3"/>
      <c r="LNJ538" s="3"/>
      <c r="LNK538" s="3"/>
      <c r="LNL538" s="3"/>
      <c r="LNM538" s="3"/>
      <c r="LNN538" s="3"/>
      <c r="LNO538" s="3"/>
      <c r="LNP538" s="3"/>
      <c r="LNQ538" s="3"/>
      <c r="LNR538" s="3"/>
      <c r="LNS538" s="3"/>
      <c r="LNT538" s="3"/>
      <c r="LNU538" s="3"/>
      <c r="LNV538" s="3"/>
      <c r="LNW538" s="3"/>
      <c r="LNX538" s="3"/>
      <c r="LNY538" s="3"/>
      <c r="LNZ538" s="3"/>
      <c r="LOA538" s="3"/>
      <c r="LOB538" s="3"/>
      <c r="LOC538" s="3"/>
      <c r="LOD538" s="3"/>
      <c r="LOE538" s="3"/>
      <c r="LOF538" s="3"/>
      <c r="LOG538" s="3"/>
      <c r="LOH538" s="3"/>
      <c r="LOI538" s="3"/>
      <c r="LOJ538" s="3"/>
      <c r="LOK538" s="3"/>
      <c r="LOL538" s="3"/>
      <c r="LOM538" s="3"/>
      <c r="LON538" s="3"/>
      <c r="LOO538" s="3"/>
      <c r="LOP538" s="3"/>
      <c r="LOQ538" s="3"/>
      <c r="LOR538" s="3"/>
      <c r="LOS538" s="3"/>
      <c r="LOT538" s="3"/>
      <c r="LOU538" s="3"/>
      <c r="LOV538" s="3"/>
      <c r="LOW538" s="3"/>
      <c r="LOX538" s="3"/>
      <c r="LOY538" s="3"/>
      <c r="LOZ538" s="3"/>
      <c r="LPA538" s="3"/>
      <c r="LPB538" s="3"/>
      <c r="LPC538" s="3"/>
      <c r="LPD538" s="3"/>
      <c r="LPE538" s="3"/>
      <c r="LPF538" s="3"/>
      <c r="LPG538" s="3"/>
      <c r="LPH538" s="3"/>
      <c r="LPI538" s="3"/>
      <c r="LPJ538" s="3"/>
      <c r="LPK538" s="3"/>
      <c r="LPL538" s="3"/>
      <c r="LPM538" s="3"/>
      <c r="LPN538" s="3"/>
      <c r="LPO538" s="3"/>
      <c r="LPP538" s="3"/>
      <c r="LPQ538" s="3"/>
      <c r="LPR538" s="3"/>
      <c r="LPS538" s="3"/>
      <c r="LPT538" s="3"/>
      <c r="LPU538" s="3"/>
      <c r="LPV538" s="3"/>
      <c r="LPW538" s="3"/>
      <c r="LPX538" s="3"/>
      <c r="LPY538" s="3"/>
      <c r="LPZ538" s="3"/>
      <c r="LQA538" s="3"/>
      <c r="LQB538" s="3"/>
      <c r="LQC538" s="3"/>
      <c r="LQD538" s="3"/>
      <c r="LQE538" s="3"/>
      <c r="LQF538" s="3"/>
      <c r="LQG538" s="3"/>
      <c r="LQH538" s="3"/>
      <c r="LQI538" s="3"/>
      <c r="LQJ538" s="3"/>
      <c r="LQK538" s="3"/>
      <c r="LQL538" s="3"/>
      <c r="LQM538" s="3"/>
      <c r="LQN538" s="3"/>
      <c r="LQO538" s="3"/>
      <c r="LQP538" s="3"/>
      <c r="LQQ538" s="3"/>
      <c r="LQR538" s="3"/>
      <c r="LQS538" s="3"/>
      <c r="LQT538" s="3"/>
      <c r="LQU538" s="3"/>
      <c r="LQV538" s="3"/>
      <c r="LQW538" s="3"/>
      <c r="LQX538" s="3"/>
      <c r="LQY538" s="3"/>
      <c r="LQZ538" s="3"/>
      <c r="LRA538" s="3"/>
      <c r="LRB538" s="3"/>
      <c r="LRC538" s="3"/>
      <c r="LRD538" s="3"/>
      <c r="LRE538" s="3"/>
      <c r="LRF538" s="3"/>
      <c r="LRG538" s="3"/>
      <c r="LRH538" s="3"/>
      <c r="LRI538" s="3"/>
      <c r="LRJ538" s="3"/>
      <c r="LRK538" s="3"/>
      <c r="LRL538" s="3"/>
      <c r="LRM538" s="3"/>
      <c r="LRN538" s="3"/>
      <c r="LRO538" s="3"/>
      <c r="LRP538" s="3"/>
      <c r="LRQ538" s="3"/>
      <c r="LRR538" s="3"/>
      <c r="LRS538" s="3"/>
      <c r="LRT538" s="3"/>
      <c r="LRU538" s="3"/>
      <c r="LRV538" s="3"/>
      <c r="LRW538" s="3"/>
      <c r="LRX538" s="3"/>
      <c r="LRY538" s="3"/>
      <c r="LRZ538" s="3"/>
      <c r="LSA538" s="3"/>
      <c r="LSB538" s="3"/>
      <c r="LSC538" s="3"/>
      <c r="LSD538" s="3"/>
      <c r="LSE538" s="3"/>
      <c r="LSF538" s="3"/>
      <c r="LSG538" s="3"/>
      <c r="LSH538" s="3"/>
      <c r="LSI538" s="3"/>
      <c r="LSJ538" s="3"/>
      <c r="LSK538" s="3"/>
      <c r="LSL538" s="3"/>
      <c r="LSM538" s="3"/>
      <c r="LSN538" s="3"/>
      <c r="LSO538" s="3"/>
      <c r="LSP538" s="3"/>
      <c r="LSQ538" s="3"/>
      <c r="LSR538" s="3"/>
      <c r="LSS538" s="3"/>
      <c r="LST538" s="3"/>
      <c r="LSU538" s="3"/>
      <c r="LSV538" s="3"/>
      <c r="LSW538" s="3"/>
      <c r="LSX538" s="3"/>
      <c r="LSY538" s="3"/>
      <c r="LSZ538" s="3"/>
      <c r="LTA538" s="3"/>
      <c r="LTB538" s="3"/>
      <c r="LTC538" s="3"/>
      <c r="LTD538" s="3"/>
      <c r="LTE538" s="3"/>
      <c r="LTF538" s="3"/>
      <c r="LTG538" s="3"/>
      <c r="LTH538" s="3"/>
      <c r="LTI538" s="3"/>
      <c r="LTJ538" s="3"/>
      <c r="LTK538" s="3"/>
      <c r="LTL538" s="3"/>
      <c r="LTM538" s="3"/>
      <c r="LTN538" s="3"/>
      <c r="LTO538" s="3"/>
      <c r="LTP538" s="3"/>
      <c r="LTQ538" s="3"/>
      <c r="LTR538" s="3"/>
      <c r="LTS538" s="3"/>
      <c r="LTT538" s="3"/>
      <c r="LTU538" s="3"/>
      <c r="LTV538" s="3"/>
      <c r="LTW538" s="3"/>
      <c r="LTX538" s="3"/>
      <c r="LTY538" s="3"/>
      <c r="LTZ538" s="3"/>
      <c r="LUA538" s="3"/>
      <c r="LUB538" s="3"/>
      <c r="LUC538" s="3"/>
      <c r="LUD538" s="3"/>
      <c r="LUE538" s="3"/>
      <c r="LUF538" s="3"/>
      <c r="LUG538" s="3"/>
      <c r="LUH538" s="3"/>
      <c r="LUI538" s="3"/>
      <c r="LUJ538" s="3"/>
      <c r="LUK538" s="3"/>
      <c r="LUL538" s="3"/>
      <c r="LUM538" s="3"/>
      <c r="LUN538" s="3"/>
      <c r="LUO538" s="3"/>
      <c r="LUP538" s="3"/>
      <c r="LUQ538" s="3"/>
      <c r="LUR538" s="3"/>
      <c r="LUS538" s="3"/>
      <c r="LUT538" s="3"/>
      <c r="LUU538" s="3"/>
      <c r="LUV538" s="3"/>
      <c r="LUW538" s="3"/>
      <c r="LUX538" s="3"/>
      <c r="LUY538" s="3"/>
      <c r="LUZ538" s="3"/>
      <c r="LVA538" s="3"/>
      <c r="LVB538" s="3"/>
      <c r="LVC538" s="3"/>
      <c r="LVD538" s="3"/>
      <c r="LVE538" s="3"/>
      <c r="LVF538" s="3"/>
      <c r="LVG538" s="3"/>
      <c r="LVH538" s="3"/>
      <c r="LVI538" s="3"/>
      <c r="LVJ538" s="3"/>
      <c r="LVK538" s="3"/>
      <c r="LVL538" s="3"/>
      <c r="LVM538" s="3"/>
      <c r="LVN538" s="3"/>
      <c r="LVO538" s="3"/>
      <c r="LVQ538" s="3"/>
      <c r="LVS538" s="3"/>
      <c r="LVT538" s="3"/>
      <c r="LVU538" s="3"/>
      <c r="LVV538" s="3"/>
      <c r="LVW538" s="3"/>
      <c r="LVX538" s="3"/>
      <c r="LVY538" s="3"/>
      <c r="LVZ538" s="3"/>
      <c r="LWE538" s="3"/>
      <c r="LWF538" s="3"/>
      <c r="LWG538" s="3"/>
      <c r="LWH538" s="3"/>
      <c r="LWI538" s="3"/>
      <c r="LWJ538" s="3"/>
      <c r="LWK538" s="3"/>
      <c r="LWL538" s="3"/>
      <c r="LWM538" s="3"/>
      <c r="LWN538" s="3"/>
      <c r="LWO538" s="3"/>
      <c r="LWP538" s="3"/>
      <c r="LWQ538" s="3"/>
      <c r="LWR538" s="3"/>
      <c r="LWS538" s="3"/>
      <c r="LWT538" s="3"/>
      <c r="LWU538" s="3"/>
      <c r="LWV538" s="3"/>
      <c r="LWW538" s="3"/>
      <c r="LWX538" s="3"/>
      <c r="LWY538" s="3"/>
      <c r="LWZ538" s="3"/>
      <c r="LXA538" s="3"/>
      <c r="LXB538" s="3"/>
      <c r="LXC538" s="3"/>
      <c r="LXD538" s="3"/>
      <c r="LXE538" s="3"/>
      <c r="LXF538" s="3"/>
      <c r="LXG538" s="3"/>
      <c r="LXH538" s="3"/>
      <c r="LXI538" s="3"/>
      <c r="LXJ538" s="3"/>
      <c r="LXK538" s="3"/>
      <c r="LXL538" s="3"/>
      <c r="LXM538" s="3"/>
      <c r="LXN538" s="3"/>
      <c r="LXO538" s="3"/>
      <c r="LXP538" s="3"/>
      <c r="LXQ538" s="3"/>
      <c r="LXR538" s="3"/>
      <c r="LXS538" s="3"/>
      <c r="LXT538" s="3"/>
      <c r="LXU538" s="3"/>
      <c r="LXV538" s="3"/>
      <c r="LXW538" s="3"/>
      <c r="LXX538" s="3"/>
      <c r="LXY538" s="3"/>
      <c r="LXZ538" s="3"/>
      <c r="LYA538" s="3"/>
      <c r="LYB538" s="3"/>
      <c r="LYC538" s="3"/>
      <c r="LYD538" s="3"/>
      <c r="LYE538" s="3"/>
      <c r="LYF538" s="3"/>
      <c r="LYG538" s="3"/>
      <c r="LYH538" s="3"/>
      <c r="LYI538" s="3"/>
      <c r="LYJ538" s="3"/>
      <c r="LYK538" s="3"/>
      <c r="LYL538" s="3"/>
      <c r="LYM538" s="3"/>
      <c r="LYN538" s="3"/>
      <c r="LYO538" s="3"/>
      <c r="LYP538" s="3"/>
      <c r="LYQ538" s="3"/>
      <c r="LYR538" s="3"/>
      <c r="LYS538" s="3"/>
      <c r="LYT538" s="3"/>
      <c r="LYU538" s="3"/>
      <c r="LYV538" s="3"/>
      <c r="LYW538" s="3"/>
      <c r="LYX538" s="3"/>
      <c r="LYY538" s="3"/>
      <c r="LYZ538" s="3"/>
      <c r="LZA538" s="3"/>
      <c r="LZB538" s="3"/>
      <c r="LZC538" s="3"/>
      <c r="LZD538" s="3"/>
      <c r="LZE538" s="3"/>
      <c r="LZF538" s="3"/>
      <c r="LZG538" s="3"/>
      <c r="LZH538" s="3"/>
      <c r="LZI538" s="3"/>
      <c r="LZJ538" s="3"/>
      <c r="LZK538" s="3"/>
      <c r="LZL538" s="3"/>
      <c r="LZM538" s="3"/>
      <c r="LZN538" s="3"/>
      <c r="LZO538" s="3"/>
      <c r="LZP538" s="3"/>
      <c r="LZQ538" s="3"/>
      <c r="LZR538" s="3"/>
      <c r="LZS538" s="3"/>
      <c r="LZT538" s="3"/>
      <c r="LZU538" s="3"/>
      <c r="LZV538" s="3"/>
      <c r="LZW538" s="3"/>
      <c r="LZX538" s="3"/>
      <c r="LZY538" s="3"/>
      <c r="LZZ538" s="3"/>
      <c r="MAA538" s="3"/>
      <c r="MAB538" s="3"/>
      <c r="MAC538" s="3"/>
      <c r="MAD538" s="3"/>
      <c r="MAE538" s="3"/>
      <c r="MAF538" s="3"/>
      <c r="MAG538" s="3"/>
      <c r="MAH538" s="3"/>
      <c r="MAI538" s="3"/>
      <c r="MAJ538" s="3"/>
      <c r="MAK538" s="3"/>
      <c r="MAL538" s="3"/>
      <c r="MAM538" s="3"/>
      <c r="MAN538" s="3"/>
      <c r="MAO538" s="3"/>
      <c r="MAP538" s="3"/>
      <c r="MAQ538" s="3"/>
      <c r="MAR538" s="3"/>
      <c r="MAS538" s="3"/>
      <c r="MAT538" s="3"/>
      <c r="MAU538" s="3"/>
      <c r="MAV538" s="3"/>
      <c r="MAW538" s="3"/>
      <c r="MAX538" s="3"/>
      <c r="MAY538" s="3"/>
      <c r="MAZ538" s="3"/>
      <c r="MBA538" s="3"/>
      <c r="MBB538" s="3"/>
      <c r="MBC538" s="3"/>
      <c r="MBD538" s="3"/>
      <c r="MBE538" s="3"/>
      <c r="MBF538" s="3"/>
      <c r="MBG538" s="3"/>
      <c r="MBH538" s="3"/>
      <c r="MBI538" s="3"/>
      <c r="MBJ538" s="3"/>
      <c r="MBK538" s="3"/>
      <c r="MBL538" s="3"/>
      <c r="MBM538" s="3"/>
      <c r="MBN538" s="3"/>
      <c r="MBO538" s="3"/>
      <c r="MBP538" s="3"/>
      <c r="MBQ538" s="3"/>
      <c r="MBR538" s="3"/>
      <c r="MBS538" s="3"/>
      <c r="MBT538" s="3"/>
      <c r="MBU538" s="3"/>
      <c r="MBV538" s="3"/>
      <c r="MBW538" s="3"/>
      <c r="MBX538" s="3"/>
      <c r="MBY538" s="3"/>
      <c r="MBZ538" s="3"/>
      <c r="MCA538" s="3"/>
      <c r="MCB538" s="3"/>
      <c r="MCC538" s="3"/>
      <c r="MCD538" s="3"/>
      <c r="MCE538" s="3"/>
      <c r="MCF538" s="3"/>
      <c r="MCG538" s="3"/>
      <c r="MCH538" s="3"/>
      <c r="MCI538" s="3"/>
      <c r="MCJ538" s="3"/>
      <c r="MCK538" s="3"/>
      <c r="MCL538" s="3"/>
      <c r="MCM538" s="3"/>
      <c r="MCN538" s="3"/>
      <c r="MCO538" s="3"/>
      <c r="MCP538" s="3"/>
      <c r="MCQ538" s="3"/>
      <c r="MCR538" s="3"/>
      <c r="MCS538" s="3"/>
      <c r="MCT538" s="3"/>
      <c r="MCU538" s="3"/>
      <c r="MCV538" s="3"/>
      <c r="MCW538" s="3"/>
      <c r="MCX538" s="3"/>
      <c r="MCY538" s="3"/>
      <c r="MCZ538" s="3"/>
      <c r="MDA538" s="3"/>
      <c r="MDB538" s="3"/>
      <c r="MDC538" s="3"/>
      <c r="MDD538" s="3"/>
      <c r="MDE538" s="3"/>
      <c r="MDF538" s="3"/>
      <c r="MDG538" s="3"/>
      <c r="MDH538" s="3"/>
      <c r="MDI538" s="3"/>
      <c r="MDJ538" s="3"/>
      <c r="MDK538" s="3"/>
      <c r="MDL538" s="3"/>
      <c r="MDM538" s="3"/>
      <c r="MDN538" s="3"/>
      <c r="MDO538" s="3"/>
      <c r="MDP538" s="3"/>
      <c r="MDQ538" s="3"/>
      <c r="MDR538" s="3"/>
      <c r="MDS538" s="3"/>
      <c r="MDT538" s="3"/>
      <c r="MDU538" s="3"/>
      <c r="MDV538" s="3"/>
      <c r="MDW538" s="3"/>
      <c r="MDX538" s="3"/>
      <c r="MDY538" s="3"/>
      <c r="MDZ538" s="3"/>
      <c r="MEA538" s="3"/>
      <c r="MEB538" s="3"/>
      <c r="MEC538" s="3"/>
      <c r="MED538" s="3"/>
      <c r="MEE538" s="3"/>
      <c r="MEF538" s="3"/>
      <c r="MEG538" s="3"/>
      <c r="MEH538" s="3"/>
      <c r="MEI538" s="3"/>
      <c r="MEJ538" s="3"/>
      <c r="MEK538" s="3"/>
      <c r="MEL538" s="3"/>
      <c r="MEM538" s="3"/>
      <c r="MEN538" s="3"/>
      <c r="MEO538" s="3"/>
      <c r="MEP538" s="3"/>
      <c r="MEQ538" s="3"/>
      <c r="MER538" s="3"/>
      <c r="MES538" s="3"/>
      <c r="MET538" s="3"/>
      <c r="MEU538" s="3"/>
      <c r="MEV538" s="3"/>
      <c r="MEW538" s="3"/>
      <c r="MEX538" s="3"/>
      <c r="MEY538" s="3"/>
      <c r="MEZ538" s="3"/>
      <c r="MFA538" s="3"/>
      <c r="MFB538" s="3"/>
      <c r="MFC538" s="3"/>
      <c r="MFD538" s="3"/>
      <c r="MFE538" s="3"/>
      <c r="MFF538" s="3"/>
      <c r="MFG538" s="3"/>
      <c r="MFH538" s="3"/>
      <c r="MFI538" s="3"/>
      <c r="MFJ538" s="3"/>
      <c r="MFK538" s="3"/>
      <c r="MFM538" s="3"/>
      <c r="MFO538" s="3"/>
      <c r="MFP538" s="3"/>
      <c r="MFQ538" s="3"/>
      <c r="MFR538" s="3"/>
      <c r="MFS538" s="3"/>
      <c r="MFT538" s="3"/>
      <c r="MFU538" s="3"/>
      <c r="MFV538" s="3"/>
      <c r="MGA538" s="3"/>
      <c r="MGB538" s="3"/>
      <c r="MGC538" s="3"/>
      <c r="MGD538" s="3"/>
      <c r="MGE538" s="3"/>
      <c r="MGF538" s="3"/>
      <c r="MGG538" s="3"/>
      <c r="MGH538" s="3"/>
      <c r="MGI538" s="3"/>
      <c r="MGJ538" s="3"/>
      <c r="MGK538" s="3"/>
      <c r="MGL538" s="3"/>
      <c r="MGM538" s="3"/>
      <c r="MGN538" s="3"/>
      <c r="MGO538" s="3"/>
      <c r="MGP538" s="3"/>
      <c r="MGQ538" s="3"/>
      <c r="MGR538" s="3"/>
      <c r="MGS538" s="3"/>
      <c r="MGT538" s="3"/>
      <c r="MGU538" s="3"/>
      <c r="MGV538" s="3"/>
      <c r="MGW538" s="3"/>
      <c r="MGX538" s="3"/>
      <c r="MGY538" s="3"/>
      <c r="MGZ538" s="3"/>
      <c r="MHA538" s="3"/>
      <c r="MHB538" s="3"/>
      <c r="MHC538" s="3"/>
      <c r="MHD538" s="3"/>
      <c r="MHE538" s="3"/>
      <c r="MHF538" s="3"/>
      <c r="MHG538" s="3"/>
      <c r="MHH538" s="3"/>
      <c r="MHI538" s="3"/>
      <c r="MHJ538" s="3"/>
      <c r="MHK538" s="3"/>
      <c r="MHL538" s="3"/>
      <c r="MHM538" s="3"/>
      <c r="MHN538" s="3"/>
      <c r="MHO538" s="3"/>
      <c r="MHP538" s="3"/>
      <c r="MHQ538" s="3"/>
      <c r="MHR538" s="3"/>
      <c r="MHS538" s="3"/>
      <c r="MHT538" s="3"/>
      <c r="MHU538" s="3"/>
      <c r="MHV538" s="3"/>
      <c r="MHW538" s="3"/>
      <c r="MHX538" s="3"/>
      <c r="MHY538" s="3"/>
      <c r="MHZ538" s="3"/>
      <c r="MIA538" s="3"/>
      <c r="MIB538" s="3"/>
      <c r="MIC538" s="3"/>
      <c r="MID538" s="3"/>
      <c r="MIE538" s="3"/>
      <c r="MIF538" s="3"/>
      <c r="MIG538" s="3"/>
      <c r="MIH538" s="3"/>
      <c r="MII538" s="3"/>
      <c r="MIJ538" s="3"/>
      <c r="MIK538" s="3"/>
      <c r="MIL538" s="3"/>
      <c r="MIM538" s="3"/>
      <c r="MIN538" s="3"/>
      <c r="MIO538" s="3"/>
      <c r="MIP538" s="3"/>
      <c r="MIQ538" s="3"/>
      <c r="MIR538" s="3"/>
      <c r="MIS538" s="3"/>
      <c r="MIT538" s="3"/>
      <c r="MIU538" s="3"/>
      <c r="MIV538" s="3"/>
      <c r="MIW538" s="3"/>
      <c r="MIX538" s="3"/>
      <c r="MIY538" s="3"/>
      <c r="MIZ538" s="3"/>
      <c r="MJA538" s="3"/>
      <c r="MJB538" s="3"/>
      <c r="MJC538" s="3"/>
      <c r="MJD538" s="3"/>
      <c r="MJE538" s="3"/>
      <c r="MJF538" s="3"/>
      <c r="MJG538" s="3"/>
      <c r="MJH538" s="3"/>
      <c r="MJI538" s="3"/>
      <c r="MJJ538" s="3"/>
      <c r="MJK538" s="3"/>
      <c r="MJL538" s="3"/>
      <c r="MJM538" s="3"/>
      <c r="MJN538" s="3"/>
      <c r="MJO538" s="3"/>
      <c r="MJP538" s="3"/>
      <c r="MJQ538" s="3"/>
      <c r="MJR538" s="3"/>
      <c r="MJS538" s="3"/>
      <c r="MJT538" s="3"/>
      <c r="MJU538" s="3"/>
      <c r="MJV538" s="3"/>
      <c r="MJW538" s="3"/>
      <c r="MJX538" s="3"/>
      <c r="MJY538" s="3"/>
      <c r="MJZ538" s="3"/>
      <c r="MKA538" s="3"/>
      <c r="MKB538" s="3"/>
      <c r="MKC538" s="3"/>
      <c r="MKD538" s="3"/>
      <c r="MKE538" s="3"/>
      <c r="MKF538" s="3"/>
      <c r="MKG538" s="3"/>
      <c r="MKH538" s="3"/>
      <c r="MKI538" s="3"/>
      <c r="MKJ538" s="3"/>
      <c r="MKK538" s="3"/>
      <c r="MKL538" s="3"/>
      <c r="MKM538" s="3"/>
      <c r="MKN538" s="3"/>
      <c r="MKO538" s="3"/>
      <c r="MKP538" s="3"/>
      <c r="MKQ538" s="3"/>
      <c r="MKR538" s="3"/>
      <c r="MKS538" s="3"/>
      <c r="MKT538" s="3"/>
      <c r="MKU538" s="3"/>
      <c r="MKV538" s="3"/>
      <c r="MKW538" s="3"/>
      <c r="MKX538" s="3"/>
      <c r="MKY538" s="3"/>
      <c r="MKZ538" s="3"/>
      <c r="MLA538" s="3"/>
      <c r="MLB538" s="3"/>
      <c r="MLC538" s="3"/>
      <c r="MLD538" s="3"/>
      <c r="MLE538" s="3"/>
      <c r="MLF538" s="3"/>
      <c r="MLG538" s="3"/>
      <c r="MLH538" s="3"/>
      <c r="MLI538" s="3"/>
      <c r="MLJ538" s="3"/>
      <c r="MLK538" s="3"/>
      <c r="MLL538" s="3"/>
      <c r="MLM538" s="3"/>
      <c r="MLN538" s="3"/>
      <c r="MLO538" s="3"/>
      <c r="MLP538" s="3"/>
      <c r="MLQ538" s="3"/>
      <c r="MLR538" s="3"/>
      <c r="MLS538" s="3"/>
      <c r="MLT538" s="3"/>
      <c r="MLU538" s="3"/>
      <c r="MLV538" s="3"/>
      <c r="MLW538" s="3"/>
      <c r="MLX538" s="3"/>
      <c r="MLY538" s="3"/>
      <c r="MLZ538" s="3"/>
      <c r="MMA538" s="3"/>
      <c r="MMB538" s="3"/>
      <c r="MMC538" s="3"/>
      <c r="MMD538" s="3"/>
      <c r="MME538" s="3"/>
      <c r="MMF538" s="3"/>
      <c r="MMG538" s="3"/>
      <c r="MMH538" s="3"/>
      <c r="MMI538" s="3"/>
      <c r="MMJ538" s="3"/>
      <c r="MMK538" s="3"/>
      <c r="MML538" s="3"/>
      <c r="MMM538" s="3"/>
      <c r="MMN538" s="3"/>
      <c r="MMO538" s="3"/>
      <c r="MMP538" s="3"/>
      <c r="MMQ538" s="3"/>
      <c r="MMR538" s="3"/>
      <c r="MMS538" s="3"/>
      <c r="MMT538" s="3"/>
      <c r="MMU538" s="3"/>
      <c r="MMV538" s="3"/>
      <c r="MMW538" s="3"/>
      <c r="MMX538" s="3"/>
      <c r="MMY538" s="3"/>
      <c r="MMZ538" s="3"/>
      <c r="MNA538" s="3"/>
      <c r="MNB538" s="3"/>
      <c r="MNC538" s="3"/>
      <c r="MND538" s="3"/>
      <c r="MNE538" s="3"/>
      <c r="MNF538" s="3"/>
      <c r="MNG538" s="3"/>
      <c r="MNH538" s="3"/>
      <c r="MNI538" s="3"/>
      <c r="MNJ538" s="3"/>
      <c r="MNK538" s="3"/>
      <c r="MNL538" s="3"/>
      <c r="MNM538" s="3"/>
      <c r="MNN538" s="3"/>
      <c r="MNO538" s="3"/>
      <c r="MNP538" s="3"/>
      <c r="MNQ538" s="3"/>
      <c r="MNR538" s="3"/>
      <c r="MNS538" s="3"/>
      <c r="MNT538" s="3"/>
      <c r="MNU538" s="3"/>
      <c r="MNV538" s="3"/>
      <c r="MNW538" s="3"/>
      <c r="MNX538" s="3"/>
      <c r="MNY538" s="3"/>
      <c r="MNZ538" s="3"/>
      <c r="MOA538" s="3"/>
      <c r="MOB538" s="3"/>
      <c r="MOC538" s="3"/>
      <c r="MOD538" s="3"/>
      <c r="MOE538" s="3"/>
      <c r="MOF538" s="3"/>
      <c r="MOG538" s="3"/>
      <c r="MOH538" s="3"/>
      <c r="MOI538" s="3"/>
      <c r="MOJ538" s="3"/>
      <c r="MOK538" s="3"/>
      <c r="MOL538" s="3"/>
      <c r="MOM538" s="3"/>
      <c r="MON538" s="3"/>
      <c r="MOO538" s="3"/>
      <c r="MOP538" s="3"/>
      <c r="MOQ538" s="3"/>
      <c r="MOR538" s="3"/>
      <c r="MOS538" s="3"/>
      <c r="MOT538" s="3"/>
      <c r="MOU538" s="3"/>
      <c r="MOV538" s="3"/>
      <c r="MOW538" s="3"/>
      <c r="MOX538" s="3"/>
      <c r="MOY538" s="3"/>
      <c r="MOZ538" s="3"/>
      <c r="MPA538" s="3"/>
      <c r="MPB538" s="3"/>
      <c r="MPC538" s="3"/>
      <c r="MPD538" s="3"/>
      <c r="MPE538" s="3"/>
      <c r="MPF538" s="3"/>
      <c r="MPG538" s="3"/>
      <c r="MPI538" s="3"/>
      <c r="MPK538" s="3"/>
      <c r="MPL538" s="3"/>
      <c r="MPM538" s="3"/>
      <c r="MPN538" s="3"/>
      <c r="MPO538" s="3"/>
      <c r="MPP538" s="3"/>
      <c r="MPQ538" s="3"/>
      <c r="MPR538" s="3"/>
      <c r="MPW538" s="3"/>
      <c r="MPX538" s="3"/>
      <c r="MPY538" s="3"/>
      <c r="MPZ538" s="3"/>
      <c r="MQA538" s="3"/>
      <c r="MQB538" s="3"/>
      <c r="MQC538" s="3"/>
      <c r="MQD538" s="3"/>
      <c r="MQE538" s="3"/>
      <c r="MQF538" s="3"/>
      <c r="MQG538" s="3"/>
      <c r="MQH538" s="3"/>
      <c r="MQI538" s="3"/>
      <c r="MQJ538" s="3"/>
      <c r="MQK538" s="3"/>
      <c r="MQL538" s="3"/>
      <c r="MQM538" s="3"/>
      <c r="MQN538" s="3"/>
      <c r="MQO538" s="3"/>
      <c r="MQP538" s="3"/>
      <c r="MQQ538" s="3"/>
      <c r="MQR538" s="3"/>
      <c r="MQS538" s="3"/>
      <c r="MQT538" s="3"/>
      <c r="MQU538" s="3"/>
      <c r="MQV538" s="3"/>
      <c r="MQW538" s="3"/>
      <c r="MQX538" s="3"/>
      <c r="MQY538" s="3"/>
      <c r="MQZ538" s="3"/>
      <c r="MRA538" s="3"/>
      <c r="MRB538" s="3"/>
      <c r="MRC538" s="3"/>
      <c r="MRD538" s="3"/>
      <c r="MRE538" s="3"/>
      <c r="MRF538" s="3"/>
      <c r="MRG538" s="3"/>
      <c r="MRH538" s="3"/>
      <c r="MRI538" s="3"/>
      <c r="MRJ538" s="3"/>
      <c r="MRK538" s="3"/>
      <c r="MRL538" s="3"/>
      <c r="MRM538" s="3"/>
      <c r="MRN538" s="3"/>
      <c r="MRO538" s="3"/>
      <c r="MRP538" s="3"/>
      <c r="MRQ538" s="3"/>
      <c r="MRR538" s="3"/>
      <c r="MRS538" s="3"/>
      <c r="MRT538" s="3"/>
      <c r="MRU538" s="3"/>
      <c r="MRV538" s="3"/>
      <c r="MRW538" s="3"/>
      <c r="MRX538" s="3"/>
      <c r="MRY538" s="3"/>
      <c r="MRZ538" s="3"/>
      <c r="MSA538" s="3"/>
      <c r="MSB538" s="3"/>
      <c r="MSC538" s="3"/>
      <c r="MSD538" s="3"/>
      <c r="MSE538" s="3"/>
      <c r="MSF538" s="3"/>
      <c r="MSG538" s="3"/>
      <c r="MSH538" s="3"/>
      <c r="MSI538" s="3"/>
      <c r="MSJ538" s="3"/>
      <c r="MSK538" s="3"/>
      <c r="MSL538" s="3"/>
      <c r="MSM538" s="3"/>
      <c r="MSN538" s="3"/>
      <c r="MSO538" s="3"/>
      <c r="MSP538" s="3"/>
      <c r="MSQ538" s="3"/>
      <c r="MSR538" s="3"/>
      <c r="MSS538" s="3"/>
      <c r="MST538" s="3"/>
      <c r="MSU538" s="3"/>
      <c r="MSV538" s="3"/>
      <c r="MSW538" s="3"/>
      <c r="MSX538" s="3"/>
      <c r="MSY538" s="3"/>
      <c r="MSZ538" s="3"/>
      <c r="MTA538" s="3"/>
      <c r="MTB538" s="3"/>
      <c r="MTC538" s="3"/>
      <c r="MTD538" s="3"/>
      <c r="MTE538" s="3"/>
      <c r="MTF538" s="3"/>
      <c r="MTG538" s="3"/>
      <c r="MTH538" s="3"/>
      <c r="MTI538" s="3"/>
      <c r="MTJ538" s="3"/>
      <c r="MTK538" s="3"/>
      <c r="MTL538" s="3"/>
      <c r="MTM538" s="3"/>
      <c r="MTN538" s="3"/>
      <c r="MTO538" s="3"/>
      <c r="MTP538" s="3"/>
      <c r="MTQ538" s="3"/>
      <c r="MTR538" s="3"/>
      <c r="MTS538" s="3"/>
      <c r="MTT538" s="3"/>
      <c r="MTU538" s="3"/>
      <c r="MTV538" s="3"/>
      <c r="MTW538" s="3"/>
      <c r="MTX538" s="3"/>
      <c r="MTY538" s="3"/>
      <c r="MTZ538" s="3"/>
      <c r="MUA538" s="3"/>
      <c r="MUB538" s="3"/>
      <c r="MUC538" s="3"/>
      <c r="MUD538" s="3"/>
      <c r="MUE538" s="3"/>
      <c r="MUF538" s="3"/>
      <c r="MUG538" s="3"/>
      <c r="MUH538" s="3"/>
      <c r="MUI538" s="3"/>
      <c r="MUJ538" s="3"/>
      <c r="MUK538" s="3"/>
      <c r="MUL538" s="3"/>
      <c r="MUM538" s="3"/>
      <c r="MUN538" s="3"/>
      <c r="MUO538" s="3"/>
      <c r="MUP538" s="3"/>
      <c r="MUQ538" s="3"/>
      <c r="MUR538" s="3"/>
      <c r="MUS538" s="3"/>
      <c r="MUT538" s="3"/>
      <c r="MUU538" s="3"/>
      <c r="MUV538" s="3"/>
      <c r="MUW538" s="3"/>
      <c r="MUX538" s="3"/>
      <c r="MUY538" s="3"/>
      <c r="MUZ538" s="3"/>
      <c r="MVA538" s="3"/>
      <c r="MVB538" s="3"/>
      <c r="MVC538" s="3"/>
      <c r="MVD538" s="3"/>
      <c r="MVE538" s="3"/>
      <c r="MVF538" s="3"/>
      <c r="MVG538" s="3"/>
      <c r="MVH538" s="3"/>
      <c r="MVI538" s="3"/>
      <c r="MVJ538" s="3"/>
      <c r="MVK538" s="3"/>
      <c r="MVL538" s="3"/>
      <c r="MVM538" s="3"/>
      <c r="MVN538" s="3"/>
      <c r="MVO538" s="3"/>
      <c r="MVP538" s="3"/>
      <c r="MVQ538" s="3"/>
      <c r="MVR538" s="3"/>
      <c r="MVS538" s="3"/>
      <c r="MVT538" s="3"/>
      <c r="MVU538" s="3"/>
      <c r="MVV538" s="3"/>
      <c r="MVW538" s="3"/>
      <c r="MVX538" s="3"/>
      <c r="MVY538" s="3"/>
      <c r="MVZ538" s="3"/>
      <c r="MWA538" s="3"/>
      <c r="MWB538" s="3"/>
      <c r="MWC538" s="3"/>
      <c r="MWD538" s="3"/>
      <c r="MWE538" s="3"/>
      <c r="MWF538" s="3"/>
      <c r="MWG538" s="3"/>
      <c r="MWH538" s="3"/>
      <c r="MWI538" s="3"/>
      <c r="MWJ538" s="3"/>
      <c r="MWK538" s="3"/>
      <c r="MWL538" s="3"/>
      <c r="MWM538" s="3"/>
      <c r="MWN538" s="3"/>
      <c r="MWO538" s="3"/>
      <c r="MWP538" s="3"/>
      <c r="MWQ538" s="3"/>
      <c r="MWR538" s="3"/>
      <c r="MWS538" s="3"/>
      <c r="MWT538" s="3"/>
      <c r="MWU538" s="3"/>
      <c r="MWV538" s="3"/>
      <c r="MWW538" s="3"/>
      <c r="MWX538" s="3"/>
      <c r="MWY538" s="3"/>
      <c r="MWZ538" s="3"/>
      <c r="MXA538" s="3"/>
      <c r="MXB538" s="3"/>
      <c r="MXC538" s="3"/>
      <c r="MXD538" s="3"/>
      <c r="MXE538" s="3"/>
      <c r="MXF538" s="3"/>
      <c r="MXG538" s="3"/>
      <c r="MXH538" s="3"/>
      <c r="MXI538" s="3"/>
      <c r="MXJ538" s="3"/>
      <c r="MXK538" s="3"/>
      <c r="MXL538" s="3"/>
      <c r="MXM538" s="3"/>
      <c r="MXN538" s="3"/>
      <c r="MXO538" s="3"/>
      <c r="MXP538" s="3"/>
      <c r="MXQ538" s="3"/>
      <c r="MXR538" s="3"/>
      <c r="MXS538" s="3"/>
      <c r="MXT538" s="3"/>
      <c r="MXU538" s="3"/>
      <c r="MXV538" s="3"/>
      <c r="MXW538" s="3"/>
      <c r="MXX538" s="3"/>
      <c r="MXY538" s="3"/>
      <c r="MXZ538" s="3"/>
      <c r="MYA538" s="3"/>
      <c r="MYB538" s="3"/>
      <c r="MYC538" s="3"/>
      <c r="MYD538" s="3"/>
      <c r="MYE538" s="3"/>
      <c r="MYF538" s="3"/>
      <c r="MYG538" s="3"/>
      <c r="MYH538" s="3"/>
      <c r="MYI538" s="3"/>
      <c r="MYJ538" s="3"/>
      <c r="MYK538" s="3"/>
      <c r="MYL538" s="3"/>
      <c r="MYM538" s="3"/>
      <c r="MYN538" s="3"/>
      <c r="MYO538" s="3"/>
      <c r="MYP538" s="3"/>
      <c r="MYQ538" s="3"/>
      <c r="MYR538" s="3"/>
      <c r="MYS538" s="3"/>
      <c r="MYT538" s="3"/>
      <c r="MYU538" s="3"/>
      <c r="MYV538" s="3"/>
      <c r="MYW538" s="3"/>
      <c r="MYX538" s="3"/>
      <c r="MYY538" s="3"/>
      <c r="MYZ538" s="3"/>
      <c r="MZA538" s="3"/>
      <c r="MZB538" s="3"/>
      <c r="MZC538" s="3"/>
      <c r="MZE538" s="3"/>
      <c r="MZG538" s="3"/>
      <c r="MZH538" s="3"/>
      <c r="MZI538" s="3"/>
      <c r="MZJ538" s="3"/>
      <c r="MZK538" s="3"/>
      <c r="MZL538" s="3"/>
      <c r="MZM538" s="3"/>
      <c r="MZN538" s="3"/>
      <c r="MZS538" s="3"/>
      <c r="MZT538" s="3"/>
      <c r="MZU538" s="3"/>
      <c r="MZV538" s="3"/>
      <c r="MZW538" s="3"/>
      <c r="MZX538" s="3"/>
      <c r="MZY538" s="3"/>
      <c r="MZZ538" s="3"/>
      <c r="NAA538" s="3"/>
      <c r="NAB538" s="3"/>
      <c r="NAC538" s="3"/>
      <c r="NAD538" s="3"/>
      <c r="NAE538" s="3"/>
      <c r="NAF538" s="3"/>
      <c r="NAG538" s="3"/>
      <c r="NAH538" s="3"/>
      <c r="NAI538" s="3"/>
      <c r="NAJ538" s="3"/>
      <c r="NAK538" s="3"/>
      <c r="NAL538" s="3"/>
      <c r="NAM538" s="3"/>
      <c r="NAN538" s="3"/>
      <c r="NAO538" s="3"/>
      <c r="NAP538" s="3"/>
      <c r="NAQ538" s="3"/>
      <c r="NAR538" s="3"/>
      <c r="NAS538" s="3"/>
      <c r="NAT538" s="3"/>
      <c r="NAU538" s="3"/>
      <c r="NAV538" s="3"/>
      <c r="NAW538" s="3"/>
      <c r="NAX538" s="3"/>
      <c r="NAY538" s="3"/>
      <c r="NAZ538" s="3"/>
      <c r="NBA538" s="3"/>
      <c r="NBB538" s="3"/>
      <c r="NBC538" s="3"/>
      <c r="NBD538" s="3"/>
      <c r="NBE538" s="3"/>
      <c r="NBF538" s="3"/>
      <c r="NBG538" s="3"/>
      <c r="NBH538" s="3"/>
      <c r="NBI538" s="3"/>
      <c r="NBJ538" s="3"/>
      <c r="NBK538" s="3"/>
      <c r="NBL538" s="3"/>
      <c r="NBM538" s="3"/>
      <c r="NBN538" s="3"/>
      <c r="NBO538" s="3"/>
      <c r="NBP538" s="3"/>
      <c r="NBQ538" s="3"/>
      <c r="NBR538" s="3"/>
      <c r="NBS538" s="3"/>
      <c r="NBT538" s="3"/>
      <c r="NBU538" s="3"/>
      <c r="NBV538" s="3"/>
      <c r="NBW538" s="3"/>
      <c r="NBX538" s="3"/>
      <c r="NBY538" s="3"/>
      <c r="NBZ538" s="3"/>
      <c r="NCA538" s="3"/>
      <c r="NCB538" s="3"/>
      <c r="NCC538" s="3"/>
      <c r="NCD538" s="3"/>
      <c r="NCE538" s="3"/>
      <c r="NCF538" s="3"/>
      <c r="NCG538" s="3"/>
      <c r="NCH538" s="3"/>
      <c r="NCI538" s="3"/>
      <c r="NCJ538" s="3"/>
      <c r="NCK538" s="3"/>
      <c r="NCL538" s="3"/>
      <c r="NCM538" s="3"/>
      <c r="NCN538" s="3"/>
      <c r="NCO538" s="3"/>
      <c r="NCP538" s="3"/>
      <c r="NCQ538" s="3"/>
      <c r="NCR538" s="3"/>
      <c r="NCS538" s="3"/>
      <c r="NCT538" s="3"/>
      <c r="NCU538" s="3"/>
      <c r="NCV538" s="3"/>
      <c r="NCW538" s="3"/>
      <c r="NCX538" s="3"/>
      <c r="NCY538" s="3"/>
      <c r="NCZ538" s="3"/>
      <c r="NDA538" s="3"/>
      <c r="NDB538" s="3"/>
      <c r="NDC538" s="3"/>
      <c r="NDD538" s="3"/>
      <c r="NDE538" s="3"/>
      <c r="NDF538" s="3"/>
      <c r="NDG538" s="3"/>
      <c r="NDH538" s="3"/>
      <c r="NDI538" s="3"/>
      <c r="NDJ538" s="3"/>
      <c r="NDK538" s="3"/>
      <c r="NDL538" s="3"/>
      <c r="NDM538" s="3"/>
      <c r="NDN538" s="3"/>
      <c r="NDO538" s="3"/>
      <c r="NDP538" s="3"/>
      <c r="NDQ538" s="3"/>
      <c r="NDR538" s="3"/>
      <c r="NDS538" s="3"/>
      <c r="NDT538" s="3"/>
      <c r="NDU538" s="3"/>
      <c r="NDV538" s="3"/>
      <c r="NDW538" s="3"/>
      <c r="NDX538" s="3"/>
      <c r="NDY538" s="3"/>
      <c r="NDZ538" s="3"/>
      <c r="NEA538" s="3"/>
      <c r="NEB538" s="3"/>
      <c r="NEC538" s="3"/>
      <c r="NED538" s="3"/>
      <c r="NEE538" s="3"/>
      <c r="NEF538" s="3"/>
      <c r="NEG538" s="3"/>
      <c r="NEH538" s="3"/>
      <c r="NEI538" s="3"/>
      <c r="NEJ538" s="3"/>
      <c r="NEK538" s="3"/>
      <c r="NEL538" s="3"/>
      <c r="NEM538" s="3"/>
      <c r="NEN538" s="3"/>
      <c r="NEO538" s="3"/>
      <c r="NEP538" s="3"/>
      <c r="NEQ538" s="3"/>
      <c r="NER538" s="3"/>
      <c r="NES538" s="3"/>
      <c r="NET538" s="3"/>
      <c r="NEU538" s="3"/>
      <c r="NEV538" s="3"/>
      <c r="NEW538" s="3"/>
      <c r="NEX538" s="3"/>
      <c r="NEY538" s="3"/>
      <c r="NEZ538" s="3"/>
      <c r="NFA538" s="3"/>
      <c r="NFB538" s="3"/>
      <c r="NFC538" s="3"/>
      <c r="NFD538" s="3"/>
      <c r="NFE538" s="3"/>
      <c r="NFF538" s="3"/>
      <c r="NFG538" s="3"/>
      <c r="NFH538" s="3"/>
      <c r="NFI538" s="3"/>
      <c r="NFJ538" s="3"/>
      <c r="NFK538" s="3"/>
      <c r="NFL538" s="3"/>
      <c r="NFM538" s="3"/>
      <c r="NFN538" s="3"/>
      <c r="NFO538" s="3"/>
      <c r="NFP538" s="3"/>
      <c r="NFQ538" s="3"/>
      <c r="NFR538" s="3"/>
      <c r="NFS538" s="3"/>
      <c r="NFT538" s="3"/>
      <c r="NFU538" s="3"/>
      <c r="NFV538" s="3"/>
      <c r="NFW538" s="3"/>
      <c r="NFX538" s="3"/>
      <c r="NFY538" s="3"/>
      <c r="NFZ538" s="3"/>
      <c r="NGA538" s="3"/>
      <c r="NGB538" s="3"/>
      <c r="NGC538" s="3"/>
      <c r="NGD538" s="3"/>
      <c r="NGE538" s="3"/>
      <c r="NGF538" s="3"/>
      <c r="NGG538" s="3"/>
      <c r="NGH538" s="3"/>
      <c r="NGI538" s="3"/>
      <c r="NGJ538" s="3"/>
      <c r="NGK538" s="3"/>
      <c r="NGL538" s="3"/>
      <c r="NGM538" s="3"/>
      <c r="NGN538" s="3"/>
      <c r="NGO538" s="3"/>
      <c r="NGP538" s="3"/>
      <c r="NGQ538" s="3"/>
      <c r="NGR538" s="3"/>
      <c r="NGS538" s="3"/>
      <c r="NGT538" s="3"/>
      <c r="NGU538" s="3"/>
      <c r="NGV538" s="3"/>
      <c r="NGW538" s="3"/>
      <c r="NGX538" s="3"/>
      <c r="NGY538" s="3"/>
      <c r="NGZ538" s="3"/>
      <c r="NHA538" s="3"/>
      <c r="NHB538" s="3"/>
      <c r="NHC538" s="3"/>
      <c r="NHD538" s="3"/>
      <c r="NHE538" s="3"/>
      <c r="NHF538" s="3"/>
      <c r="NHG538" s="3"/>
      <c r="NHH538" s="3"/>
      <c r="NHI538" s="3"/>
      <c r="NHJ538" s="3"/>
      <c r="NHK538" s="3"/>
      <c r="NHL538" s="3"/>
      <c r="NHM538" s="3"/>
      <c r="NHN538" s="3"/>
      <c r="NHO538" s="3"/>
      <c r="NHP538" s="3"/>
      <c r="NHQ538" s="3"/>
      <c r="NHR538" s="3"/>
      <c r="NHS538" s="3"/>
      <c r="NHT538" s="3"/>
      <c r="NHU538" s="3"/>
      <c r="NHV538" s="3"/>
      <c r="NHW538" s="3"/>
      <c r="NHX538" s="3"/>
      <c r="NHY538" s="3"/>
      <c r="NHZ538" s="3"/>
      <c r="NIA538" s="3"/>
      <c r="NIB538" s="3"/>
      <c r="NIC538" s="3"/>
      <c r="NID538" s="3"/>
      <c r="NIE538" s="3"/>
      <c r="NIF538" s="3"/>
      <c r="NIG538" s="3"/>
      <c r="NIH538" s="3"/>
      <c r="NII538" s="3"/>
      <c r="NIJ538" s="3"/>
      <c r="NIK538" s="3"/>
      <c r="NIL538" s="3"/>
      <c r="NIM538" s="3"/>
      <c r="NIN538" s="3"/>
      <c r="NIO538" s="3"/>
      <c r="NIP538" s="3"/>
      <c r="NIQ538" s="3"/>
      <c r="NIR538" s="3"/>
      <c r="NIS538" s="3"/>
      <c r="NIT538" s="3"/>
      <c r="NIU538" s="3"/>
      <c r="NIV538" s="3"/>
      <c r="NIW538" s="3"/>
      <c r="NIX538" s="3"/>
      <c r="NIY538" s="3"/>
      <c r="NJA538" s="3"/>
      <c r="NJC538" s="3"/>
      <c r="NJD538" s="3"/>
      <c r="NJE538" s="3"/>
      <c r="NJF538" s="3"/>
      <c r="NJG538" s="3"/>
      <c r="NJH538" s="3"/>
      <c r="NJI538" s="3"/>
      <c r="NJJ538" s="3"/>
      <c r="NJO538" s="3"/>
      <c r="NJP538" s="3"/>
      <c r="NJQ538" s="3"/>
      <c r="NJR538" s="3"/>
      <c r="NJS538" s="3"/>
      <c r="NJT538" s="3"/>
      <c r="NJU538" s="3"/>
      <c r="NJV538" s="3"/>
      <c r="NJW538" s="3"/>
      <c r="NJX538" s="3"/>
      <c r="NJY538" s="3"/>
      <c r="NJZ538" s="3"/>
      <c r="NKA538" s="3"/>
      <c r="NKB538" s="3"/>
      <c r="NKC538" s="3"/>
      <c r="NKD538" s="3"/>
      <c r="NKE538" s="3"/>
      <c r="NKF538" s="3"/>
      <c r="NKG538" s="3"/>
      <c r="NKH538" s="3"/>
      <c r="NKI538" s="3"/>
      <c r="NKJ538" s="3"/>
      <c r="NKK538" s="3"/>
      <c r="NKL538" s="3"/>
      <c r="NKM538" s="3"/>
      <c r="NKN538" s="3"/>
      <c r="NKO538" s="3"/>
      <c r="NKP538" s="3"/>
      <c r="NKQ538" s="3"/>
      <c r="NKR538" s="3"/>
      <c r="NKS538" s="3"/>
      <c r="NKT538" s="3"/>
      <c r="NKU538" s="3"/>
      <c r="NKV538" s="3"/>
      <c r="NKW538" s="3"/>
      <c r="NKX538" s="3"/>
      <c r="NKY538" s="3"/>
      <c r="NKZ538" s="3"/>
      <c r="NLA538" s="3"/>
      <c r="NLB538" s="3"/>
      <c r="NLC538" s="3"/>
      <c r="NLD538" s="3"/>
      <c r="NLE538" s="3"/>
      <c r="NLF538" s="3"/>
      <c r="NLG538" s="3"/>
      <c r="NLH538" s="3"/>
      <c r="NLI538" s="3"/>
      <c r="NLJ538" s="3"/>
      <c r="NLK538" s="3"/>
      <c r="NLL538" s="3"/>
      <c r="NLM538" s="3"/>
      <c r="NLN538" s="3"/>
      <c r="NLO538" s="3"/>
      <c r="NLP538" s="3"/>
      <c r="NLQ538" s="3"/>
      <c r="NLR538" s="3"/>
      <c r="NLS538" s="3"/>
      <c r="NLT538" s="3"/>
      <c r="NLU538" s="3"/>
      <c r="NLV538" s="3"/>
      <c r="NLW538" s="3"/>
      <c r="NLX538" s="3"/>
      <c r="NLY538" s="3"/>
      <c r="NLZ538" s="3"/>
      <c r="NMA538" s="3"/>
      <c r="NMB538" s="3"/>
      <c r="NMC538" s="3"/>
      <c r="NMD538" s="3"/>
      <c r="NME538" s="3"/>
      <c r="NMF538" s="3"/>
      <c r="NMG538" s="3"/>
      <c r="NMH538" s="3"/>
      <c r="NMI538" s="3"/>
      <c r="NMJ538" s="3"/>
      <c r="NMK538" s="3"/>
      <c r="NML538" s="3"/>
      <c r="NMM538" s="3"/>
      <c r="NMN538" s="3"/>
      <c r="NMO538" s="3"/>
      <c r="NMP538" s="3"/>
      <c r="NMQ538" s="3"/>
      <c r="NMR538" s="3"/>
      <c r="NMS538" s="3"/>
      <c r="NMT538" s="3"/>
      <c r="NMU538" s="3"/>
      <c r="NMV538" s="3"/>
      <c r="NMW538" s="3"/>
      <c r="NMX538" s="3"/>
      <c r="NMY538" s="3"/>
      <c r="NMZ538" s="3"/>
      <c r="NNA538" s="3"/>
      <c r="NNB538" s="3"/>
      <c r="NNC538" s="3"/>
      <c r="NND538" s="3"/>
      <c r="NNE538" s="3"/>
      <c r="NNF538" s="3"/>
      <c r="NNG538" s="3"/>
      <c r="NNH538" s="3"/>
      <c r="NNI538" s="3"/>
      <c r="NNJ538" s="3"/>
      <c r="NNK538" s="3"/>
      <c r="NNL538" s="3"/>
      <c r="NNM538" s="3"/>
      <c r="NNN538" s="3"/>
      <c r="NNO538" s="3"/>
      <c r="NNP538" s="3"/>
      <c r="NNQ538" s="3"/>
      <c r="NNR538" s="3"/>
      <c r="NNS538" s="3"/>
      <c r="NNT538" s="3"/>
      <c r="NNU538" s="3"/>
      <c r="NNV538" s="3"/>
      <c r="NNW538" s="3"/>
      <c r="NNX538" s="3"/>
      <c r="NNY538" s="3"/>
      <c r="NNZ538" s="3"/>
      <c r="NOA538" s="3"/>
      <c r="NOB538" s="3"/>
      <c r="NOC538" s="3"/>
      <c r="NOD538" s="3"/>
      <c r="NOE538" s="3"/>
      <c r="NOF538" s="3"/>
      <c r="NOG538" s="3"/>
      <c r="NOH538" s="3"/>
      <c r="NOI538" s="3"/>
      <c r="NOJ538" s="3"/>
      <c r="NOK538" s="3"/>
      <c r="NOL538" s="3"/>
      <c r="NOM538" s="3"/>
      <c r="NON538" s="3"/>
      <c r="NOO538" s="3"/>
      <c r="NOP538" s="3"/>
      <c r="NOQ538" s="3"/>
      <c r="NOR538" s="3"/>
      <c r="NOS538" s="3"/>
      <c r="NOT538" s="3"/>
      <c r="NOU538" s="3"/>
      <c r="NOV538" s="3"/>
      <c r="NOW538" s="3"/>
      <c r="NOX538" s="3"/>
      <c r="NOY538" s="3"/>
      <c r="NOZ538" s="3"/>
      <c r="NPA538" s="3"/>
      <c r="NPB538" s="3"/>
      <c r="NPC538" s="3"/>
      <c r="NPD538" s="3"/>
      <c r="NPE538" s="3"/>
      <c r="NPF538" s="3"/>
      <c r="NPG538" s="3"/>
      <c r="NPH538" s="3"/>
      <c r="NPI538" s="3"/>
      <c r="NPJ538" s="3"/>
      <c r="NPK538" s="3"/>
      <c r="NPL538" s="3"/>
      <c r="NPM538" s="3"/>
      <c r="NPN538" s="3"/>
      <c r="NPO538" s="3"/>
      <c r="NPP538" s="3"/>
      <c r="NPQ538" s="3"/>
      <c r="NPR538" s="3"/>
      <c r="NPS538" s="3"/>
      <c r="NPT538" s="3"/>
      <c r="NPU538" s="3"/>
      <c r="NPV538" s="3"/>
      <c r="NPW538" s="3"/>
      <c r="NPX538" s="3"/>
      <c r="NPY538" s="3"/>
      <c r="NPZ538" s="3"/>
      <c r="NQA538" s="3"/>
      <c r="NQB538" s="3"/>
      <c r="NQC538" s="3"/>
      <c r="NQD538" s="3"/>
      <c r="NQE538" s="3"/>
      <c r="NQF538" s="3"/>
      <c r="NQG538" s="3"/>
      <c r="NQH538" s="3"/>
      <c r="NQI538" s="3"/>
      <c r="NQJ538" s="3"/>
      <c r="NQK538" s="3"/>
      <c r="NQL538" s="3"/>
      <c r="NQM538" s="3"/>
      <c r="NQN538" s="3"/>
      <c r="NQO538" s="3"/>
      <c r="NQP538" s="3"/>
      <c r="NQQ538" s="3"/>
      <c r="NQR538" s="3"/>
      <c r="NQS538" s="3"/>
      <c r="NQT538" s="3"/>
      <c r="NQU538" s="3"/>
      <c r="NQV538" s="3"/>
      <c r="NQW538" s="3"/>
      <c r="NQX538" s="3"/>
      <c r="NQY538" s="3"/>
      <c r="NQZ538" s="3"/>
      <c r="NRA538" s="3"/>
      <c r="NRB538" s="3"/>
      <c r="NRC538" s="3"/>
      <c r="NRD538" s="3"/>
      <c r="NRE538" s="3"/>
      <c r="NRF538" s="3"/>
      <c r="NRG538" s="3"/>
      <c r="NRH538" s="3"/>
      <c r="NRI538" s="3"/>
      <c r="NRJ538" s="3"/>
      <c r="NRK538" s="3"/>
      <c r="NRL538" s="3"/>
      <c r="NRM538" s="3"/>
      <c r="NRN538" s="3"/>
      <c r="NRO538" s="3"/>
      <c r="NRP538" s="3"/>
      <c r="NRQ538" s="3"/>
      <c r="NRR538" s="3"/>
      <c r="NRS538" s="3"/>
      <c r="NRT538" s="3"/>
      <c r="NRU538" s="3"/>
      <c r="NRV538" s="3"/>
      <c r="NRW538" s="3"/>
      <c r="NRX538" s="3"/>
      <c r="NRY538" s="3"/>
      <c r="NRZ538" s="3"/>
      <c r="NSA538" s="3"/>
      <c r="NSB538" s="3"/>
      <c r="NSC538" s="3"/>
      <c r="NSD538" s="3"/>
      <c r="NSE538" s="3"/>
      <c r="NSF538" s="3"/>
      <c r="NSG538" s="3"/>
      <c r="NSH538" s="3"/>
      <c r="NSI538" s="3"/>
      <c r="NSJ538" s="3"/>
      <c r="NSK538" s="3"/>
      <c r="NSL538" s="3"/>
      <c r="NSM538" s="3"/>
      <c r="NSN538" s="3"/>
      <c r="NSO538" s="3"/>
      <c r="NSP538" s="3"/>
      <c r="NSQ538" s="3"/>
      <c r="NSR538" s="3"/>
      <c r="NSS538" s="3"/>
      <c r="NST538" s="3"/>
      <c r="NSU538" s="3"/>
      <c r="NSW538" s="3"/>
      <c r="NSY538" s="3"/>
      <c r="NSZ538" s="3"/>
      <c r="NTA538" s="3"/>
      <c r="NTB538" s="3"/>
      <c r="NTC538" s="3"/>
      <c r="NTD538" s="3"/>
      <c r="NTE538" s="3"/>
      <c r="NTF538" s="3"/>
      <c r="NTK538" s="3"/>
      <c r="NTL538" s="3"/>
      <c r="NTM538" s="3"/>
      <c r="NTN538" s="3"/>
      <c r="NTO538" s="3"/>
      <c r="NTP538" s="3"/>
      <c r="NTQ538" s="3"/>
      <c r="NTR538" s="3"/>
      <c r="NTS538" s="3"/>
      <c r="NTT538" s="3"/>
      <c r="NTU538" s="3"/>
      <c r="NTV538" s="3"/>
      <c r="NTW538" s="3"/>
      <c r="NTX538" s="3"/>
      <c r="NTY538" s="3"/>
      <c r="NTZ538" s="3"/>
      <c r="NUA538" s="3"/>
      <c r="NUB538" s="3"/>
      <c r="NUC538" s="3"/>
      <c r="NUD538" s="3"/>
      <c r="NUE538" s="3"/>
      <c r="NUF538" s="3"/>
      <c r="NUG538" s="3"/>
      <c r="NUH538" s="3"/>
      <c r="NUI538" s="3"/>
      <c r="NUJ538" s="3"/>
      <c r="NUK538" s="3"/>
      <c r="NUL538" s="3"/>
      <c r="NUM538" s="3"/>
      <c r="NUN538" s="3"/>
      <c r="NUO538" s="3"/>
      <c r="NUP538" s="3"/>
      <c r="NUQ538" s="3"/>
      <c r="NUR538" s="3"/>
      <c r="NUS538" s="3"/>
      <c r="NUT538" s="3"/>
      <c r="NUU538" s="3"/>
      <c r="NUV538" s="3"/>
      <c r="NUW538" s="3"/>
      <c r="NUX538" s="3"/>
      <c r="NUY538" s="3"/>
      <c r="NUZ538" s="3"/>
      <c r="NVA538" s="3"/>
      <c r="NVB538" s="3"/>
      <c r="NVC538" s="3"/>
      <c r="NVD538" s="3"/>
      <c r="NVE538" s="3"/>
      <c r="NVF538" s="3"/>
      <c r="NVG538" s="3"/>
      <c r="NVH538" s="3"/>
      <c r="NVI538" s="3"/>
      <c r="NVJ538" s="3"/>
      <c r="NVK538" s="3"/>
      <c r="NVL538" s="3"/>
      <c r="NVM538" s="3"/>
      <c r="NVN538" s="3"/>
      <c r="NVO538" s="3"/>
      <c r="NVP538" s="3"/>
      <c r="NVQ538" s="3"/>
      <c r="NVR538" s="3"/>
      <c r="NVS538" s="3"/>
      <c r="NVT538" s="3"/>
      <c r="NVU538" s="3"/>
      <c r="NVV538" s="3"/>
      <c r="NVW538" s="3"/>
      <c r="NVX538" s="3"/>
      <c r="NVY538" s="3"/>
      <c r="NVZ538" s="3"/>
      <c r="NWA538" s="3"/>
      <c r="NWB538" s="3"/>
      <c r="NWC538" s="3"/>
      <c r="NWD538" s="3"/>
      <c r="NWE538" s="3"/>
      <c r="NWF538" s="3"/>
      <c r="NWG538" s="3"/>
      <c r="NWH538" s="3"/>
      <c r="NWI538" s="3"/>
      <c r="NWJ538" s="3"/>
      <c r="NWK538" s="3"/>
      <c r="NWL538" s="3"/>
      <c r="NWM538" s="3"/>
      <c r="NWN538" s="3"/>
      <c r="NWO538" s="3"/>
      <c r="NWP538" s="3"/>
      <c r="NWQ538" s="3"/>
      <c r="NWR538" s="3"/>
      <c r="NWS538" s="3"/>
      <c r="NWT538" s="3"/>
      <c r="NWU538" s="3"/>
      <c r="NWV538" s="3"/>
      <c r="NWW538" s="3"/>
      <c r="NWX538" s="3"/>
      <c r="NWY538" s="3"/>
      <c r="NWZ538" s="3"/>
      <c r="NXA538" s="3"/>
      <c r="NXB538" s="3"/>
      <c r="NXC538" s="3"/>
      <c r="NXD538" s="3"/>
      <c r="NXE538" s="3"/>
      <c r="NXF538" s="3"/>
      <c r="NXG538" s="3"/>
      <c r="NXH538" s="3"/>
      <c r="NXI538" s="3"/>
      <c r="NXJ538" s="3"/>
      <c r="NXK538" s="3"/>
      <c r="NXL538" s="3"/>
      <c r="NXM538" s="3"/>
      <c r="NXN538" s="3"/>
      <c r="NXO538" s="3"/>
      <c r="NXP538" s="3"/>
      <c r="NXQ538" s="3"/>
      <c r="NXR538" s="3"/>
      <c r="NXS538" s="3"/>
      <c r="NXT538" s="3"/>
      <c r="NXU538" s="3"/>
      <c r="NXV538" s="3"/>
      <c r="NXW538" s="3"/>
      <c r="NXX538" s="3"/>
      <c r="NXY538" s="3"/>
      <c r="NXZ538" s="3"/>
      <c r="NYA538" s="3"/>
      <c r="NYB538" s="3"/>
      <c r="NYC538" s="3"/>
      <c r="NYD538" s="3"/>
      <c r="NYE538" s="3"/>
      <c r="NYF538" s="3"/>
      <c r="NYG538" s="3"/>
      <c r="NYH538" s="3"/>
      <c r="NYI538" s="3"/>
      <c r="NYJ538" s="3"/>
      <c r="NYK538" s="3"/>
      <c r="NYL538" s="3"/>
      <c r="NYM538" s="3"/>
      <c r="NYN538" s="3"/>
      <c r="NYO538" s="3"/>
      <c r="NYP538" s="3"/>
      <c r="NYQ538" s="3"/>
      <c r="NYR538" s="3"/>
      <c r="NYS538" s="3"/>
      <c r="NYT538" s="3"/>
      <c r="NYU538" s="3"/>
      <c r="NYV538" s="3"/>
      <c r="NYW538" s="3"/>
      <c r="NYX538" s="3"/>
      <c r="NYY538" s="3"/>
      <c r="NYZ538" s="3"/>
      <c r="NZA538" s="3"/>
      <c r="NZB538" s="3"/>
      <c r="NZC538" s="3"/>
      <c r="NZD538" s="3"/>
      <c r="NZE538" s="3"/>
      <c r="NZF538" s="3"/>
      <c r="NZG538" s="3"/>
      <c r="NZH538" s="3"/>
      <c r="NZI538" s="3"/>
      <c r="NZJ538" s="3"/>
      <c r="NZK538" s="3"/>
      <c r="NZL538" s="3"/>
      <c r="NZM538" s="3"/>
      <c r="NZN538" s="3"/>
      <c r="NZO538" s="3"/>
      <c r="NZP538" s="3"/>
      <c r="NZQ538" s="3"/>
      <c r="NZR538" s="3"/>
      <c r="NZS538" s="3"/>
      <c r="NZT538" s="3"/>
      <c r="NZU538" s="3"/>
      <c r="NZV538" s="3"/>
      <c r="NZW538" s="3"/>
      <c r="NZX538" s="3"/>
      <c r="NZY538" s="3"/>
      <c r="NZZ538" s="3"/>
      <c r="OAA538" s="3"/>
      <c r="OAB538" s="3"/>
      <c r="OAC538" s="3"/>
      <c r="OAD538" s="3"/>
      <c r="OAE538" s="3"/>
      <c r="OAF538" s="3"/>
      <c r="OAG538" s="3"/>
      <c r="OAH538" s="3"/>
      <c r="OAI538" s="3"/>
      <c r="OAJ538" s="3"/>
      <c r="OAK538" s="3"/>
      <c r="OAL538" s="3"/>
      <c r="OAM538" s="3"/>
      <c r="OAN538" s="3"/>
      <c r="OAO538" s="3"/>
      <c r="OAP538" s="3"/>
      <c r="OAQ538" s="3"/>
      <c r="OAR538" s="3"/>
      <c r="OAS538" s="3"/>
      <c r="OAT538" s="3"/>
      <c r="OAU538" s="3"/>
      <c r="OAV538" s="3"/>
      <c r="OAW538" s="3"/>
      <c r="OAX538" s="3"/>
      <c r="OAY538" s="3"/>
      <c r="OAZ538" s="3"/>
      <c r="OBA538" s="3"/>
      <c r="OBB538" s="3"/>
      <c r="OBC538" s="3"/>
      <c r="OBD538" s="3"/>
      <c r="OBE538" s="3"/>
      <c r="OBF538" s="3"/>
      <c r="OBG538" s="3"/>
      <c r="OBH538" s="3"/>
      <c r="OBI538" s="3"/>
      <c r="OBJ538" s="3"/>
      <c r="OBK538" s="3"/>
      <c r="OBL538" s="3"/>
      <c r="OBM538" s="3"/>
      <c r="OBN538" s="3"/>
      <c r="OBO538" s="3"/>
      <c r="OBP538" s="3"/>
      <c r="OBQ538" s="3"/>
      <c r="OBR538" s="3"/>
      <c r="OBS538" s="3"/>
      <c r="OBT538" s="3"/>
      <c r="OBU538" s="3"/>
      <c r="OBV538" s="3"/>
      <c r="OBW538" s="3"/>
      <c r="OBX538" s="3"/>
      <c r="OBY538" s="3"/>
      <c r="OBZ538" s="3"/>
      <c r="OCA538" s="3"/>
      <c r="OCB538" s="3"/>
      <c r="OCC538" s="3"/>
      <c r="OCD538" s="3"/>
      <c r="OCE538" s="3"/>
      <c r="OCF538" s="3"/>
      <c r="OCG538" s="3"/>
      <c r="OCH538" s="3"/>
      <c r="OCI538" s="3"/>
      <c r="OCJ538" s="3"/>
      <c r="OCK538" s="3"/>
      <c r="OCL538" s="3"/>
      <c r="OCM538" s="3"/>
      <c r="OCN538" s="3"/>
      <c r="OCO538" s="3"/>
      <c r="OCP538" s="3"/>
      <c r="OCQ538" s="3"/>
      <c r="OCS538" s="3"/>
      <c r="OCU538" s="3"/>
      <c r="OCV538" s="3"/>
      <c r="OCW538" s="3"/>
      <c r="OCX538" s="3"/>
      <c r="OCY538" s="3"/>
      <c r="OCZ538" s="3"/>
      <c r="ODA538" s="3"/>
      <c r="ODB538" s="3"/>
      <c r="ODG538" s="3"/>
      <c r="ODH538" s="3"/>
      <c r="ODI538" s="3"/>
      <c r="ODJ538" s="3"/>
      <c r="ODK538" s="3"/>
      <c r="ODL538" s="3"/>
      <c r="ODM538" s="3"/>
      <c r="ODN538" s="3"/>
      <c r="ODO538" s="3"/>
      <c r="ODP538" s="3"/>
      <c r="ODQ538" s="3"/>
      <c r="ODR538" s="3"/>
      <c r="ODS538" s="3"/>
      <c r="ODT538" s="3"/>
      <c r="ODU538" s="3"/>
      <c r="ODV538" s="3"/>
      <c r="ODW538" s="3"/>
      <c r="ODX538" s="3"/>
      <c r="ODY538" s="3"/>
      <c r="ODZ538" s="3"/>
      <c r="OEA538" s="3"/>
      <c r="OEB538" s="3"/>
      <c r="OEC538" s="3"/>
      <c r="OED538" s="3"/>
      <c r="OEE538" s="3"/>
      <c r="OEF538" s="3"/>
      <c r="OEG538" s="3"/>
      <c r="OEH538" s="3"/>
      <c r="OEI538" s="3"/>
      <c r="OEJ538" s="3"/>
      <c r="OEK538" s="3"/>
      <c r="OEL538" s="3"/>
      <c r="OEM538" s="3"/>
      <c r="OEN538" s="3"/>
      <c r="OEO538" s="3"/>
      <c r="OEP538" s="3"/>
      <c r="OEQ538" s="3"/>
      <c r="OER538" s="3"/>
      <c r="OES538" s="3"/>
      <c r="OET538" s="3"/>
      <c r="OEU538" s="3"/>
      <c r="OEV538" s="3"/>
      <c r="OEW538" s="3"/>
      <c r="OEX538" s="3"/>
      <c r="OEY538" s="3"/>
      <c r="OEZ538" s="3"/>
      <c r="OFA538" s="3"/>
      <c r="OFB538" s="3"/>
      <c r="OFC538" s="3"/>
      <c r="OFD538" s="3"/>
      <c r="OFE538" s="3"/>
      <c r="OFF538" s="3"/>
      <c r="OFG538" s="3"/>
      <c r="OFH538" s="3"/>
      <c r="OFI538" s="3"/>
      <c r="OFJ538" s="3"/>
      <c r="OFK538" s="3"/>
      <c r="OFL538" s="3"/>
      <c r="OFM538" s="3"/>
      <c r="OFN538" s="3"/>
      <c r="OFO538" s="3"/>
      <c r="OFP538" s="3"/>
      <c r="OFQ538" s="3"/>
      <c r="OFR538" s="3"/>
      <c r="OFS538" s="3"/>
      <c r="OFT538" s="3"/>
      <c r="OFU538" s="3"/>
      <c r="OFV538" s="3"/>
      <c r="OFW538" s="3"/>
      <c r="OFX538" s="3"/>
      <c r="OFY538" s="3"/>
      <c r="OFZ538" s="3"/>
      <c r="OGA538" s="3"/>
      <c r="OGB538" s="3"/>
      <c r="OGC538" s="3"/>
      <c r="OGD538" s="3"/>
      <c r="OGE538" s="3"/>
      <c r="OGF538" s="3"/>
      <c r="OGG538" s="3"/>
      <c r="OGH538" s="3"/>
      <c r="OGI538" s="3"/>
      <c r="OGJ538" s="3"/>
      <c r="OGK538" s="3"/>
      <c r="OGL538" s="3"/>
      <c r="OGM538" s="3"/>
      <c r="OGN538" s="3"/>
      <c r="OGO538" s="3"/>
      <c r="OGP538" s="3"/>
      <c r="OGQ538" s="3"/>
      <c r="OGR538" s="3"/>
      <c r="OGS538" s="3"/>
      <c r="OGT538" s="3"/>
      <c r="OGU538" s="3"/>
      <c r="OGV538" s="3"/>
      <c r="OGW538" s="3"/>
      <c r="OGX538" s="3"/>
      <c r="OGY538" s="3"/>
      <c r="OGZ538" s="3"/>
      <c r="OHA538" s="3"/>
      <c r="OHB538" s="3"/>
      <c r="OHC538" s="3"/>
      <c r="OHD538" s="3"/>
      <c r="OHE538" s="3"/>
      <c r="OHF538" s="3"/>
      <c r="OHG538" s="3"/>
      <c r="OHH538" s="3"/>
      <c r="OHI538" s="3"/>
      <c r="OHJ538" s="3"/>
      <c r="OHK538" s="3"/>
      <c r="OHL538" s="3"/>
      <c r="OHM538" s="3"/>
      <c r="OHN538" s="3"/>
      <c r="OHO538" s="3"/>
      <c r="OHP538" s="3"/>
      <c r="OHQ538" s="3"/>
      <c r="OHR538" s="3"/>
      <c r="OHS538" s="3"/>
      <c r="OHT538" s="3"/>
      <c r="OHU538" s="3"/>
      <c r="OHV538" s="3"/>
      <c r="OHW538" s="3"/>
      <c r="OHX538" s="3"/>
      <c r="OHY538" s="3"/>
      <c r="OHZ538" s="3"/>
      <c r="OIA538" s="3"/>
      <c r="OIB538" s="3"/>
      <c r="OIC538" s="3"/>
      <c r="OID538" s="3"/>
      <c r="OIE538" s="3"/>
      <c r="OIF538" s="3"/>
      <c r="OIG538" s="3"/>
      <c r="OIH538" s="3"/>
      <c r="OII538" s="3"/>
      <c r="OIJ538" s="3"/>
      <c r="OIK538" s="3"/>
      <c r="OIL538" s="3"/>
      <c r="OIM538" s="3"/>
      <c r="OIN538" s="3"/>
      <c r="OIO538" s="3"/>
      <c r="OIP538" s="3"/>
      <c r="OIQ538" s="3"/>
      <c r="OIR538" s="3"/>
      <c r="OIS538" s="3"/>
      <c r="OIT538" s="3"/>
      <c r="OIU538" s="3"/>
      <c r="OIV538" s="3"/>
      <c r="OIW538" s="3"/>
      <c r="OIX538" s="3"/>
      <c r="OIY538" s="3"/>
      <c r="OIZ538" s="3"/>
      <c r="OJA538" s="3"/>
      <c r="OJB538" s="3"/>
      <c r="OJC538" s="3"/>
      <c r="OJD538" s="3"/>
      <c r="OJE538" s="3"/>
      <c r="OJF538" s="3"/>
      <c r="OJG538" s="3"/>
      <c r="OJH538" s="3"/>
      <c r="OJI538" s="3"/>
      <c r="OJJ538" s="3"/>
      <c r="OJK538" s="3"/>
      <c r="OJL538" s="3"/>
      <c r="OJM538" s="3"/>
      <c r="OJN538" s="3"/>
      <c r="OJO538" s="3"/>
      <c r="OJP538" s="3"/>
      <c r="OJQ538" s="3"/>
      <c r="OJR538" s="3"/>
      <c r="OJS538" s="3"/>
      <c r="OJT538" s="3"/>
      <c r="OJU538" s="3"/>
      <c r="OJV538" s="3"/>
      <c r="OJW538" s="3"/>
      <c r="OJX538" s="3"/>
      <c r="OJY538" s="3"/>
      <c r="OJZ538" s="3"/>
      <c r="OKA538" s="3"/>
      <c r="OKB538" s="3"/>
      <c r="OKC538" s="3"/>
      <c r="OKD538" s="3"/>
      <c r="OKE538" s="3"/>
      <c r="OKF538" s="3"/>
      <c r="OKG538" s="3"/>
      <c r="OKH538" s="3"/>
      <c r="OKI538" s="3"/>
      <c r="OKJ538" s="3"/>
      <c r="OKK538" s="3"/>
      <c r="OKL538" s="3"/>
      <c r="OKM538" s="3"/>
      <c r="OKN538" s="3"/>
      <c r="OKO538" s="3"/>
      <c r="OKP538" s="3"/>
      <c r="OKQ538" s="3"/>
      <c r="OKR538" s="3"/>
      <c r="OKS538" s="3"/>
      <c r="OKT538" s="3"/>
      <c r="OKU538" s="3"/>
      <c r="OKV538" s="3"/>
      <c r="OKW538" s="3"/>
      <c r="OKX538" s="3"/>
      <c r="OKY538" s="3"/>
      <c r="OKZ538" s="3"/>
      <c r="OLA538" s="3"/>
      <c r="OLB538" s="3"/>
      <c r="OLC538" s="3"/>
      <c r="OLD538" s="3"/>
      <c r="OLE538" s="3"/>
      <c r="OLF538" s="3"/>
      <c r="OLG538" s="3"/>
      <c r="OLH538" s="3"/>
      <c r="OLI538" s="3"/>
      <c r="OLJ538" s="3"/>
      <c r="OLK538" s="3"/>
      <c r="OLL538" s="3"/>
      <c r="OLM538" s="3"/>
      <c r="OLN538" s="3"/>
      <c r="OLO538" s="3"/>
      <c r="OLP538" s="3"/>
      <c r="OLQ538" s="3"/>
      <c r="OLR538" s="3"/>
      <c r="OLS538" s="3"/>
      <c r="OLT538" s="3"/>
      <c r="OLU538" s="3"/>
      <c r="OLV538" s="3"/>
      <c r="OLW538" s="3"/>
      <c r="OLX538" s="3"/>
      <c r="OLY538" s="3"/>
      <c r="OLZ538" s="3"/>
      <c r="OMA538" s="3"/>
      <c r="OMB538" s="3"/>
      <c r="OMC538" s="3"/>
      <c r="OMD538" s="3"/>
      <c r="OME538" s="3"/>
      <c r="OMF538" s="3"/>
      <c r="OMG538" s="3"/>
      <c r="OMH538" s="3"/>
      <c r="OMI538" s="3"/>
      <c r="OMJ538" s="3"/>
      <c r="OMK538" s="3"/>
      <c r="OML538" s="3"/>
      <c r="OMM538" s="3"/>
      <c r="OMO538" s="3"/>
      <c r="OMQ538" s="3"/>
      <c r="OMR538" s="3"/>
      <c r="OMS538" s="3"/>
      <c r="OMT538" s="3"/>
      <c r="OMU538" s="3"/>
      <c r="OMV538" s="3"/>
      <c r="OMW538" s="3"/>
      <c r="OMX538" s="3"/>
      <c r="ONC538" s="3"/>
      <c r="OND538" s="3"/>
      <c r="ONE538" s="3"/>
      <c r="ONF538" s="3"/>
      <c r="ONG538" s="3"/>
      <c r="ONH538" s="3"/>
      <c r="ONI538" s="3"/>
      <c r="ONJ538" s="3"/>
      <c r="ONK538" s="3"/>
      <c r="ONL538" s="3"/>
      <c r="ONM538" s="3"/>
      <c r="ONN538" s="3"/>
      <c r="ONO538" s="3"/>
      <c r="ONP538" s="3"/>
      <c r="ONQ538" s="3"/>
      <c r="ONR538" s="3"/>
      <c r="ONS538" s="3"/>
      <c r="ONT538" s="3"/>
      <c r="ONU538" s="3"/>
      <c r="ONV538" s="3"/>
      <c r="ONW538" s="3"/>
      <c r="ONX538" s="3"/>
      <c r="ONY538" s="3"/>
      <c r="ONZ538" s="3"/>
      <c r="OOA538" s="3"/>
      <c r="OOB538" s="3"/>
      <c r="OOC538" s="3"/>
      <c r="OOD538" s="3"/>
      <c r="OOE538" s="3"/>
      <c r="OOF538" s="3"/>
      <c r="OOG538" s="3"/>
      <c r="OOH538" s="3"/>
      <c r="OOI538" s="3"/>
      <c r="OOJ538" s="3"/>
      <c r="OOK538" s="3"/>
      <c r="OOL538" s="3"/>
      <c r="OOM538" s="3"/>
      <c r="OON538" s="3"/>
      <c r="OOO538" s="3"/>
      <c r="OOP538" s="3"/>
      <c r="OOQ538" s="3"/>
      <c r="OOR538" s="3"/>
      <c r="OOS538" s="3"/>
      <c r="OOT538" s="3"/>
      <c r="OOU538" s="3"/>
      <c r="OOV538" s="3"/>
      <c r="OOW538" s="3"/>
      <c r="OOX538" s="3"/>
      <c r="OOY538" s="3"/>
      <c r="OOZ538" s="3"/>
      <c r="OPA538" s="3"/>
      <c r="OPB538" s="3"/>
      <c r="OPC538" s="3"/>
      <c r="OPD538" s="3"/>
      <c r="OPE538" s="3"/>
      <c r="OPF538" s="3"/>
      <c r="OPG538" s="3"/>
      <c r="OPH538" s="3"/>
      <c r="OPI538" s="3"/>
      <c r="OPJ538" s="3"/>
      <c r="OPK538" s="3"/>
      <c r="OPL538" s="3"/>
      <c r="OPM538" s="3"/>
      <c r="OPN538" s="3"/>
      <c r="OPO538" s="3"/>
      <c r="OPP538" s="3"/>
      <c r="OPQ538" s="3"/>
      <c r="OPR538" s="3"/>
      <c r="OPS538" s="3"/>
      <c r="OPT538" s="3"/>
      <c r="OPU538" s="3"/>
      <c r="OPV538" s="3"/>
      <c r="OPW538" s="3"/>
      <c r="OPX538" s="3"/>
      <c r="OPY538" s="3"/>
      <c r="OPZ538" s="3"/>
      <c r="OQA538" s="3"/>
      <c r="OQB538" s="3"/>
      <c r="OQC538" s="3"/>
      <c r="OQD538" s="3"/>
      <c r="OQE538" s="3"/>
      <c r="OQF538" s="3"/>
      <c r="OQG538" s="3"/>
      <c r="OQH538" s="3"/>
      <c r="OQI538" s="3"/>
      <c r="OQJ538" s="3"/>
      <c r="OQK538" s="3"/>
      <c r="OQL538" s="3"/>
      <c r="OQM538" s="3"/>
      <c r="OQN538" s="3"/>
      <c r="OQO538" s="3"/>
      <c r="OQP538" s="3"/>
      <c r="OQQ538" s="3"/>
      <c r="OQR538" s="3"/>
      <c r="OQS538" s="3"/>
      <c r="OQT538" s="3"/>
      <c r="OQU538" s="3"/>
      <c r="OQV538" s="3"/>
      <c r="OQW538" s="3"/>
      <c r="OQX538" s="3"/>
      <c r="OQY538" s="3"/>
      <c r="OQZ538" s="3"/>
      <c r="ORA538" s="3"/>
      <c r="ORB538" s="3"/>
      <c r="ORC538" s="3"/>
      <c r="ORD538" s="3"/>
      <c r="ORE538" s="3"/>
      <c r="ORF538" s="3"/>
      <c r="ORG538" s="3"/>
      <c r="ORH538" s="3"/>
      <c r="ORI538" s="3"/>
      <c r="ORJ538" s="3"/>
      <c r="ORK538" s="3"/>
      <c r="ORL538" s="3"/>
      <c r="ORM538" s="3"/>
      <c r="ORN538" s="3"/>
      <c r="ORO538" s="3"/>
      <c r="ORP538" s="3"/>
      <c r="ORQ538" s="3"/>
      <c r="ORR538" s="3"/>
      <c r="ORS538" s="3"/>
      <c r="ORT538" s="3"/>
      <c r="ORU538" s="3"/>
      <c r="ORV538" s="3"/>
      <c r="ORW538" s="3"/>
      <c r="ORX538" s="3"/>
      <c r="ORY538" s="3"/>
      <c r="ORZ538" s="3"/>
      <c r="OSA538" s="3"/>
      <c r="OSB538" s="3"/>
      <c r="OSC538" s="3"/>
      <c r="OSD538" s="3"/>
      <c r="OSE538" s="3"/>
      <c r="OSF538" s="3"/>
      <c r="OSG538" s="3"/>
      <c r="OSH538" s="3"/>
      <c r="OSI538" s="3"/>
      <c r="OSJ538" s="3"/>
      <c r="OSK538" s="3"/>
      <c r="OSL538" s="3"/>
      <c r="OSM538" s="3"/>
      <c r="OSN538" s="3"/>
      <c r="OSO538" s="3"/>
      <c r="OSP538" s="3"/>
      <c r="OSQ538" s="3"/>
      <c r="OSR538" s="3"/>
      <c r="OSS538" s="3"/>
      <c r="OST538" s="3"/>
      <c r="OSU538" s="3"/>
      <c r="OSV538" s="3"/>
      <c r="OSW538" s="3"/>
      <c r="OSX538" s="3"/>
      <c r="OSY538" s="3"/>
      <c r="OSZ538" s="3"/>
      <c r="OTA538" s="3"/>
      <c r="OTB538" s="3"/>
      <c r="OTC538" s="3"/>
      <c r="OTD538" s="3"/>
      <c r="OTE538" s="3"/>
      <c r="OTF538" s="3"/>
      <c r="OTG538" s="3"/>
      <c r="OTH538" s="3"/>
      <c r="OTI538" s="3"/>
      <c r="OTJ538" s="3"/>
      <c r="OTK538" s="3"/>
      <c r="OTL538" s="3"/>
      <c r="OTM538" s="3"/>
      <c r="OTN538" s="3"/>
      <c r="OTO538" s="3"/>
      <c r="OTP538" s="3"/>
      <c r="OTQ538" s="3"/>
      <c r="OTR538" s="3"/>
      <c r="OTS538" s="3"/>
      <c r="OTT538" s="3"/>
      <c r="OTU538" s="3"/>
      <c r="OTV538" s="3"/>
      <c r="OTW538" s="3"/>
      <c r="OTX538" s="3"/>
      <c r="OTY538" s="3"/>
      <c r="OTZ538" s="3"/>
      <c r="OUA538" s="3"/>
      <c r="OUB538" s="3"/>
      <c r="OUC538" s="3"/>
      <c r="OUD538" s="3"/>
      <c r="OUE538" s="3"/>
      <c r="OUF538" s="3"/>
      <c r="OUG538" s="3"/>
      <c r="OUH538" s="3"/>
      <c r="OUI538" s="3"/>
      <c r="OUJ538" s="3"/>
      <c r="OUK538" s="3"/>
      <c r="OUL538" s="3"/>
      <c r="OUM538" s="3"/>
      <c r="OUN538" s="3"/>
      <c r="OUO538" s="3"/>
      <c r="OUP538" s="3"/>
      <c r="OUQ538" s="3"/>
      <c r="OUR538" s="3"/>
      <c r="OUS538" s="3"/>
      <c r="OUT538" s="3"/>
      <c r="OUU538" s="3"/>
      <c r="OUV538" s="3"/>
      <c r="OUW538" s="3"/>
      <c r="OUX538" s="3"/>
      <c r="OUY538" s="3"/>
      <c r="OUZ538" s="3"/>
      <c r="OVA538" s="3"/>
      <c r="OVB538" s="3"/>
      <c r="OVC538" s="3"/>
      <c r="OVD538" s="3"/>
      <c r="OVE538" s="3"/>
      <c r="OVF538" s="3"/>
      <c r="OVG538" s="3"/>
      <c r="OVH538" s="3"/>
      <c r="OVI538" s="3"/>
      <c r="OVJ538" s="3"/>
      <c r="OVK538" s="3"/>
      <c r="OVL538" s="3"/>
      <c r="OVM538" s="3"/>
      <c r="OVN538" s="3"/>
      <c r="OVO538" s="3"/>
      <c r="OVP538" s="3"/>
      <c r="OVQ538" s="3"/>
      <c r="OVR538" s="3"/>
      <c r="OVS538" s="3"/>
      <c r="OVT538" s="3"/>
      <c r="OVU538" s="3"/>
      <c r="OVV538" s="3"/>
      <c r="OVW538" s="3"/>
      <c r="OVX538" s="3"/>
      <c r="OVY538" s="3"/>
      <c r="OVZ538" s="3"/>
      <c r="OWA538" s="3"/>
      <c r="OWB538" s="3"/>
      <c r="OWC538" s="3"/>
      <c r="OWD538" s="3"/>
      <c r="OWE538" s="3"/>
      <c r="OWF538" s="3"/>
      <c r="OWG538" s="3"/>
      <c r="OWH538" s="3"/>
      <c r="OWI538" s="3"/>
      <c r="OWK538" s="3"/>
      <c r="OWM538" s="3"/>
      <c r="OWN538" s="3"/>
      <c r="OWO538" s="3"/>
      <c r="OWP538" s="3"/>
      <c r="OWQ538" s="3"/>
      <c r="OWR538" s="3"/>
      <c r="OWS538" s="3"/>
      <c r="OWT538" s="3"/>
      <c r="OWY538" s="3"/>
      <c r="OWZ538" s="3"/>
      <c r="OXA538" s="3"/>
      <c r="OXB538" s="3"/>
      <c r="OXC538" s="3"/>
      <c r="OXD538" s="3"/>
      <c r="OXE538" s="3"/>
      <c r="OXF538" s="3"/>
      <c r="OXG538" s="3"/>
      <c r="OXH538" s="3"/>
      <c r="OXI538" s="3"/>
      <c r="OXJ538" s="3"/>
      <c r="OXK538" s="3"/>
      <c r="OXL538" s="3"/>
      <c r="OXM538" s="3"/>
      <c r="OXN538" s="3"/>
      <c r="OXO538" s="3"/>
      <c r="OXP538" s="3"/>
      <c r="OXQ538" s="3"/>
      <c r="OXR538" s="3"/>
      <c r="OXS538" s="3"/>
      <c r="OXT538" s="3"/>
      <c r="OXU538" s="3"/>
      <c r="OXV538" s="3"/>
      <c r="OXW538" s="3"/>
      <c r="OXX538" s="3"/>
      <c r="OXY538" s="3"/>
      <c r="OXZ538" s="3"/>
      <c r="OYA538" s="3"/>
      <c r="OYB538" s="3"/>
      <c r="OYC538" s="3"/>
      <c r="OYD538" s="3"/>
      <c r="OYE538" s="3"/>
      <c r="OYF538" s="3"/>
      <c r="OYG538" s="3"/>
      <c r="OYH538" s="3"/>
      <c r="OYI538" s="3"/>
      <c r="OYJ538" s="3"/>
      <c r="OYK538" s="3"/>
      <c r="OYL538" s="3"/>
      <c r="OYM538" s="3"/>
      <c r="OYN538" s="3"/>
      <c r="OYO538" s="3"/>
      <c r="OYP538" s="3"/>
      <c r="OYQ538" s="3"/>
      <c r="OYR538" s="3"/>
      <c r="OYS538" s="3"/>
      <c r="OYT538" s="3"/>
      <c r="OYU538" s="3"/>
      <c r="OYV538" s="3"/>
      <c r="OYW538" s="3"/>
      <c r="OYX538" s="3"/>
      <c r="OYY538" s="3"/>
      <c r="OYZ538" s="3"/>
      <c r="OZA538" s="3"/>
      <c r="OZB538" s="3"/>
      <c r="OZC538" s="3"/>
      <c r="OZD538" s="3"/>
      <c r="OZE538" s="3"/>
      <c r="OZF538" s="3"/>
      <c r="OZG538" s="3"/>
      <c r="OZH538" s="3"/>
      <c r="OZI538" s="3"/>
      <c r="OZJ538" s="3"/>
      <c r="OZK538" s="3"/>
      <c r="OZL538" s="3"/>
      <c r="OZM538" s="3"/>
      <c r="OZN538" s="3"/>
      <c r="OZO538" s="3"/>
      <c r="OZP538" s="3"/>
      <c r="OZQ538" s="3"/>
      <c r="OZR538" s="3"/>
      <c r="OZS538" s="3"/>
      <c r="OZT538" s="3"/>
      <c r="OZU538" s="3"/>
      <c r="OZV538" s="3"/>
      <c r="OZW538" s="3"/>
      <c r="OZX538" s="3"/>
      <c r="OZY538" s="3"/>
      <c r="OZZ538" s="3"/>
      <c r="PAA538" s="3"/>
      <c r="PAB538" s="3"/>
      <c r="PAC538" s="3"/>
      <c r="PAD538" s="3"/>
      <c r="PAE538" s="3"/>
      <c r="PAF538" s="3"/>
      <c r="PAG538" s="3"/>
      <c r="PAH538" s="3"/>
      <c r="PAI538" s="3"/>
      <c r="PAJ538" s="3"/>
      <c r="PAK538" s="3"/>
      <c r="PAL538" s="3"/>
      <c r="PAM538" s="3"/>
      <c r="PAN538" s="3"/>
      <c r="PAO538" s="3"/>
      <c r="PAP538" s="3"/>
      <c r="PAQ538" s="3"/>
      <c r="PAR538" s="3"/>
      <c r="PAS538" s="3"/>
      <c r="PAT538" s="3"/>
      <c r="PAU538" s="3"/>
      <c r="PAV538" s="3"/>
      <c r="PAW538" s="3"/>
      <c r="PAX538" s="3"/>
      <c r="PAY538" s="3"/>
      <c r="PAZ538" s="3"/>
      <c r="PBA538" s="3"/>
      <c r="PBB538" s="3"/>
      <c r="PBC538" s="3"/>
      <c r="PBD538" s="3"/>
      <c r="PBE538" s="3"/>
      <c r="PBF538" s="3"/>
      <c r="PBG538" s="3"/>
      <c r="PBH538" s="3"/>
      <c r="PBI538" s="3"/>
      <c r="PBJ538" s="3"/>
      <c r="PBK538" s="3"/>
      <c r="PBL538" s="3"/>
      <c r="PBM538" s="3"/>
      <c r="PBN538" s="3"/>
      <c r="PBO538" s="3"/>
      <c r="PBP538" s="3"/>
      <c r="PBQ538" s="3"/>
      <c r="PBR538" s="3"/>
      <c r="PBS538" s="3"/>
      <c r="PBT538" s="3"/>
      <c r="PBU538" s="3"/>
      <c r="PBV538" s="3"/>
      <c r="PBW538" s="3"/>
      <c r="PBX538" s="3"/>
      <c r="PBY538" s="3"/>
      <c r="PBZ538" s="3"/>
      <c r="PCA538" s="3"/>
      <c r="PCB538" s="3"/>
      <c r="PCC538" s="3"/>
      <c r="PCD538" s="3"/>
      <c r="PCE538" s="3"/>
      <c r="PCF538" s="3"/>
      <c r="PCG538" s="3"/>
      <c r="PCH538" s="3"/>
      <c r="PCI538" s="3"/>
      <c r="PCJ538" s="3"/>
      <c r="PCK538" s="3"/>
      <c r="PCL538" s="3"/>
      <c r="PCM538" s="3"/>
      <c r="PCN538" s="3"/>
      <c r="PCO538" s="3"/>
      <c r="PCP538" s="3"/>
      <c r="PCQ538" s="3"/>
      <c r="PCR538" s="3"/>
      <c r="PCS538" s="3"/>
      <c r="PCT538" s="3"/>
      <c r="PCU538" s="3"/>
      <c r="PCV538" s="3"/>
      <c r="PCW538" s="3"/>
      <c r="PCX538" s="3"/>
      <c r="PCY538" s="3"/>
      <c r="PCZ538" s="3"/>
      <c r="PDA538" s="3"/>
      <c r="PDB538" s="3"/>
      <c r="PDC538" s="3"/>
      <c r="PDD538" s="3"/>
      <c r="PDE538" s="3"/>
      <c r="PDF538" s="3"/>
      <c r="PDG538" s="3"/>
      <c r="PDH538" s="3"/>
      <c r="PDI538" s="3"/>
      <c r="PDJ538" s="3"/>
      <c r="PDK538" s="3"/>
      <c r="PDL538" s="3"/>
      <c r="PDM538" s="3"/>
      <c r="PDN538" s="3"/>
      <c r="PDO538" s="3"/>
      <c r="PDP538" s="3"/>
      <c r="PDQ538" s="3"/>
      <c r="PDR538" s="3"/>
      <c r="PDS538" s="3"/>
      <c r="PDT538" s="3"/>
      <c r="PDU538" s="3"/>
      <c r="PDV538" s="3"/>
      <c r="PDW538" s="3"/>
      <c r="PDX538" s="3"/>
      <c r="PDY538" s="3"/>
      <c r="PDZ538" s="3"/>
      <c r="PEA538" s="3"/>
      <c r="PEB538" s="3"/>
      <c r="PEC538" s="3"/>
      <c r="PED538" s="3"/>
      <c r="PEE538" s="3"/>
      <c r="PEF538" s="3"/>
      <c r="PEG538" s="3"/>
      <c r="PEH538" s="3"/>
      <c r="PEI538" s="3"/>
      <c r="PEJ538" s="3"/>
      <c r="PEK538" s="3"/>
      <c r="PEL538" s="3"/>
      <c r="PEM538" s="3"/>
      <c r="PEN538" s="3"/>
      <c r="PEO538" s="3"/>
      <c r="PEP538" s="3"/>
      <c r="PEQ538" s="3"/>
      <c r="PER538" s="3"/>
      <c r="PES538" s="3"/>
      <c r="PET538" s="3"/>
      <c r="PEU538" s="3"/>
      <c r="PEV538" s="3"/>
      <c r="PEW538" s="3"/>
      <c r="PEX538" s="3"/>
      <c r="PEY538" s="3"/>
      <c r="PEZ538" s="3"/>
      <c r="PFA538" s="3"/>
      <c r="PFB538" s="3"/>
      <c r="PFC538" s="3"/>
      <c r="PFD538" s="3"/>
      <c r="PFE538" s="3"/>
      <c r="PFF538" s="3"/>
      <c r="PFG538" s="3"/>
      <c r="PFH538" s="3"/>
      <c r="PFI538" s="3"/>
      <c r="PFJ538" s="3"/>
      <c r="PFK538" s="3"/>
      <c r="PFL538" s="3"/>
      <c r="PFM538" s="3"/>
      <c r="PFN538" s="3"/>
      <c r="PFO538" s="3"/>
      <c r="PFP538" s="3"/>
      <c r="PFQ538" s="3"/>
      <c r="PFR538" s="3"/>
      <c r="PFS538" s="3"/>
      <c r="PFT538" s="3"/>
      <c r="PFU538" s="3"/>
      <c r="PFV538" s="3"/>
      <c r="PFW538" s="3"/>
      <c r="PFX538" s="3"/>
      <c r="PFY538" s="3"/>
      <c r="PFZ538" s="3"/>
      <c r="PGA538" s="3"/>
      <c r="PGB538" s="3"/>
      <c r="PGC538" s="3"/>
      <c r="PGD538" s="3"/>
      <c r="PGE538" s="3"/>
      <c r="PGG538" s="3"/>
      <c r="PGI538" s="3"/>
      <c r="PGJ538" s="3"/>
      <c r="PGK538" s="3"/>
      <c r="PGL538" s="3"/>
      <c r="PGM538" s="3"/>
      <c r="PGN538" s="3"/>
      <c r="PGO538" s="3"/>
      <c r="PGP538" s="3"/>
      <c r="PGU538" s="3"/>
      <c r="PGV538" s="3"/>
      <c r="PGW538" s="3"/>
      <c r="PGX538" s="3"/>
      <c r="PGY538" s="3"/>
      <c r="PGZ538" s="3"/>
      <c r="PHA538" s="3"/>
      <c r="PHB538" s="3"/>
      <c r="PHC538" s="3"/>
      <c r="PHD538" s="3"/>
      <c r="PHE538" s="3"/>
      <c r="PHF538" s="3"/>
      <c r="PHG538" s="3"/>
      <c r="PHH538" s="3"/>
      <c r="PHI538" s="3"/>
      <c r="PHJ538" s="3"/>
      <c r="PHK538" s="3"/>
      <c r="PHL538" s="3"/>
      <c r="PHM538" s="3"/>
      <c r="PHN538" s="3"/>
      <c r="PHO538" s="3"/>
      <c r="PHP538" s="3"/>
      <c r="PHQ538" s="3"/>
      <c r="PHR538" s="3"/>
      <c r="PHS538" s="3"/>
      <c r="PHT538" s="3"/>
      <c r="PHU538" s="3"/>
      <c r="PHV538" s="3"/>
      <c r="PHW538" s="3"/>
      <c r="PHX538" s="3"/>
      <c r="PHY538" s="3"/>
      <c r="PHZ538" s="3"/>
      <c r="PIA538" s="3"/>
      <c r="PIB538" s="3"/>
      <c r="PIC538" s="3"/>
      <c r="PID538" s="3"/>
      <c r="PIE538" s="3"/>
      <c r="PIF538" s="3"/>
      <c r="PIG538" s="3"/>
      <c r="PIH538" s="3"/>
      <c r="PII538" s="3"/>
      <c r="PIJ538" s="3"/>
      <c r="PIK538" s="3"/>
      <c r="PIL538" s="3"/>
      <c r="PIM538" s="3"/>
      <c r="PIN538" s="3"/>
      <c r="PIO538" s="3"/>
      <c r="PIP538" s="3"/>
      <c r="PIQ538" s="3"/>
      <c r="PIR538" s="3"/>
      <c r="PIS538" s="3"/>
      <c r="PIT538" s="3"/>
      <c r="PIU538" s="3"/>
      <c r="PIV538" s="3"/>
      <c r="PIW538" s="3"/>
      <c r="PIX538" s="3"/>
      <c r="PIY538" s="3"/>
      <c r="PIZ538" s="3"/>
      <c r="PJA538" s="3"/>
      <c r="PJB538" s="3"/>
      <c r="PJC538" s="3"/>
      <c r="PJD538" s="3"/>
      <c r="PJE538" s="3"/>
      <c r="PJF538" s="3"/>
      <c r="PJG538" s="3"/>
      <c r="PJH538" s="3"/>
      <c r="PJI538" s="3"/>
      <c r="PJJ538" s="3"/>
      <c r="PJK538" s="3"/>
      <c r="PJL538" s="3"/>
      <c r="PJM538" s="3"/>
      <c r="PJN538" s="3"/>
      <c r="PJO538" s="3"/>
      <c r="PJP538" s="3"/>
      <c r="PJQ538" s="3"/>
      <c r="PJR538" s="3"/>
      <c r="PJS538" s="3"/>
      <c r="PJT538" s="3"/>
      <c r="PJU538" s="3"/>
      <c r="PJV538" s="3"/>
      <c r="PJW538" s="3"/>
      <c r="PJX538" s="3"/>
      <c r="PJY538" s="3"/>
      <c r="PJZ538" s="3"/>
      <c r="PKA538" s="3"/>
      <c r="PKB538" s="3"/>
      <c r="PKC538" s="3"/>
      <c r="PKD538" s="3"/>
      <c r="PKE538" s="3"/>
      <c r="PKF538" s="3"/>
      <c r="PKG538" s="3"/>
      <c r="PKH538" s="3"/>
      <c r="PKI538" s="3"/>
      <c r="PKJ538" s="3"/>
      <c r="PKK538" s="3"/>
      <c r="PKL538" s="3"/>
      <c r="PKM538" s="3"/>
      <c r="PKN538" s="3"/>
      <c r="PKO538" s="3"/>
      <c r="PKP538" s="3"/>
      <c r="PKQ538" s="3"/>
      <c r="PKR538" s="3"/>
      <c r="PKS538" s="3"/>
      <c r="PKT538" s="3"/>
      <c r="PKU538" s="3"/>
      <c r="PKV538" s="3"/>
      <c r="PKW538" s="3"/>
      <c r="PKX538" s="3"/>
      <c r="PKY538" s="3"/>
      <c r="PKZ538" s="3"/>
      <c r="PLA538" s="3"/>
      <c r="PLB538" s="3"/>
      <c r="PLC538" s="3"/>
      <c r="PLD538" s="3"/>
      <c r="PLE538" s="3"/>
      <c r="PLF538" s="3"/>
      <c r="PLG538" s="3"/>
      <c r="PLH538" s="3"/>
      <c r="PLI538" s="3"/>
      <c r="PLJ538" s="3"/>
      <c r="PLK538" s="3"/>
      <c r="PLL538" s="3"/>
      <c r="PLM538" s="3"/>
      <c r="PLN538" s="3"/>
      <c r="PLO538" s="3"/>
      <c r="PLP538" s="3"/>
      <c r="PLQ538" s="3"/>
      <c r="PLR538" s="3"/>
      <c r="PLS538" s="3"/>
      <c r="PLT538" s="3"/>
      <c r="PLU538" s="3"/>
      <c r="PLV538" s="3"/>
      <c r="PLW538" s="3"/>
      <c r="PLX538" s="3"/>
      <c r="PLY538" s="3"/>
      <c r="PLZ538" s="3"/>
      <c r="PMA538" s="3"/>
      <c r="PMB538" s="3"/>
      <c r="PMC538" s="3"/>
      <c r="PMD538" s="3"/>
      <c r="PME538" s="3"/>
      <c r="PMF538" s="3"/>
      <c r="PMG538" s="3"/>
      <c r="PMH538" s="3"/>
      <c r="PMI538" s="3"/>
      <c r="PMJ538" s="3"/>
      <c r="PMK538" s="3"/>
      <c r="PML538" s="3"/>
      <c r="PMM538" s="3"/>
      <c r="PMN538" s="3"/>
      <c r="PMO538" s="3"/>
      <c r="PMP538" s="3"/>
      <c r="PMQ538" s="3"/>
      <c r="PMR538" s="3"/>
      <c r="PMS538" s="3"/>
      <c r="PMT538" s="3"/>
      <c r="PMU538" s="3"/>
      <c r="PMV538" s="3"/>
      <c r="PMW538" s="3"/>
      <c r="PMX538" s="3"/>
      <c r="PMY538" s="3"/>
      <c r="PMZ538" s="3"/>
      <c r="PNA538" s="3"/>
      <c r="PNB538" s="3"/>
      <c r="PNC538" s="3"/>
      <c r="PND538" s="3"/>
      <c r="PNE538" s="3"/>
      <c r="PNF538" s="3"/>
      <c r="PNG538" s="3"/>
      <c r="PNH538" s="3"/>
      <c r="PNI538" s="3"/>
      <c r="PNJ538" s="3"/>
      <c r="PNK538" s="3"/>
      <c r="PNL538" s="3"/>
      <c r="PNM538" s="3"/>
      <c r="PNN538" s="3"/>
      <c r="PNO538" s="3"/>
      <c r="PNP538" s="3"/>
      <c r="PNQ538" s="3"/>
      <c r="PNR538" s="3"/>
      <c r="PNS538" s="3"/>
      <c r="PNT538" s="3"/>
      <c r="PNU538" s="3"/>
      <c r="PNV538" s="3"/>
      <c r="PNW538" s="3"/>
      <c r="PNX538" s="3"/>
      <c r="PNY538" s="3"/>
      <c r="PNZ538" s="3"/>
      <c r="POA538" s="3"/>
      <c r="POB538" s="3"/>
      <c r="POC538" s="3"/>
      <c r="POD538" s="3"/>
      <c r="POE538" s="3"/>
      <c r="POF538" s="3"/>
      <c r="POG538" s="3"/>
      <c r="POH538" s="3"/>
      <c r="POI538" s="3"/>
      <c r="POJ538" s="3"/>
      <c r="POK538" s="3"/>
      <c r="POL538" s="3"/>
      <c r="POM538" s="3"/>
      <c r="PON538" s="3"/>
      <c r="POO538" s="3"/>
      <c r="POP538" s="3"/>
      <c r="POQ538" s="3"/>
      <c r="POR538" s="3"/>
      <c r="POS538" s="3"/>
      <c r="POT538" s="3"/>
      <c r="POU538" s="3"/>
      <c r="POV538" s="3"/>
      <c r="POW538" s="3"/>
      <c r="POX538" s="3"/>
      <c r="POY538" s="3"/>
      <c r="POZ538" s="3"/>
      <c r="PPA538" s="3"/>
      <c r="PPB538" s="3"/>
      <c r="PPC538" s="3"/>
      <c r="PPD538" s="3"/>
      <c r="PPE538" s="3"/>
      <c r="PPF538" s="3"/>
      <c r="PPG538" s="3"/>
      <c r="PPH538" s="3"/>
      <c r="PPI538" s="3"/>
      <c r="PPJ538" s="3"/>
      <c r="PPK538" s="3"/>
      <c r="PPL538" s="3"/>
      <c r="PPM538" s="3"/>
      <c r="PPN538" s="3"/>
      <c r="PPO538" s="3"/>
      <c r="PPP538" s="3"/>
      <c r="PPQ538" s="3"/>
      <c r="PPR538" s="3"/>
      <c r="PPS538" s="3"/>
      <c r="PPT538" s="3"/>
      <c r="PPU538" s="3"/>
      <c r="PPV538" s="3"/>
      <c r="PPW538" s="3"/>
      <c r="PPX538" s="3"/>
      <c r="PPY538" s="3"/>
      <c r="PPZ538" s="3"/>
      <c r="PQA538" s="3"/>
      <c r="PQC538" s="3"/>
      <c r="PQE538" s="3"/>
      <c r="PQF538" s="3"/>
      <c r="PQG538" s="3"/>
      <c r="PQH538" s="3"/>
      <c r="PQI538" s="3"/>
      <c r="PQJ538" s="3"/>
      <c r="PQK538" s="3"/>
      <c r="PQL538" s="3"/>
      <c r="PQQ538" s="3"/>
      <c r="PQR538" s="3"/>
      <c r="PQS538" s="3"/>
      <c r="PQT538" s="3"/>
      <c r="PQU538" s="3"/>
      <c r="PQV538" s="3"/>
      <c r="PQW538" s="3"/>
      <c r="PQX538" s="3"/>
      <c r="PQY538" s="3"/>
      <c r="PQZ538" s="3"/>
      <c r="PRA538" s="3"/>
      <c r="PRB538" s="3"/>
      <c r="PRC538" s="3"/>
      <c r="PRD538" s="3"/>
      <c r="PRE538" s="3"/>
      <c r="PRF538" s="3"/>
      <c r="PRG538" s="3"/>
      <c r="PRH538" s="3"/>
      <c r="PRI538" s="3"/>
      <c r="PRJ538" s="3"/>
      <c r="PRK538" s="3"/>
      <c r="PRL538" s="3"/>
      <c r="PRM538" s="3"/>
      <c r="PRN538" s="3"/>
      <c r="PRO538" s="3"/>
      <c r="PRP538" s="3"/>
      <c r="PRQ538" s="3"/>
      <c r="PRR538" s="3"/>
      <c r="PRS538" s="3"/>
      <c r="PRT538" s="3"/>
      <c r="PRU538" s="3"/>
      <c r="PRV538" s="3"/>
      <c r="PRW538" s="3"/>
      <c r="PRX538" s="3"/>
      <c r="PRY538" s="3"/>
      <c r="PRZ538" s="3"/>
      <c r="PSA538" s="3"/>
      <c r="PSB538" s="3"/>
      <c r="PSC538" s="3"/>
      <c r="PSD538" s="3"/>
      <c r="PSE538" s="3"/>
      <c r="PSF538" s="3"/>
      <c r="PSG538" s="3"/>
      <c r="PSH538" s="3"/>
      <c r="PSI538" s="3"/>
      <c r="PSJ538" s="3"/>
      <c r="PSK538" s="3"/>
      <c r="PSL538" s="3"/>
      <c r="PSM538" s="3"/>
      <c r="PSN538" s="3"/>
      <c r="PSO538" s="3"/>
      <c r="PSP538" s="3"/>
      <c r="PSQ538" s="3"/>
      <c r="PSR538" s="3"/>
      <c r="PSS538" s="3"/>
      <c r="PST538" s="3"/>
      <c r="PSU538" s="3"/>
      <c r="PSV538" s="3"/>
      <c r="PSW538" s="3"/>
      <c r="PSX538" s="3"/>
      <c r="PSY538" s="3"/>
      <c r="PSZ538" s="3"/>
      <c r="PTA538" s="3"/>
      <c r="PTB538" s="3"/>
      <c r="PTC538" s="3"/>
      <c r="PTD538" s="3"/>
      <c r="PTE538" s="3"/>
      <c r="PTF538" s="3"/>
      <c r="PTG538" s="3"/>
      <c r="PTH538" s="3"/>
      <c r="PTI538" s="3"/>
      <c r="PTJ538" s="3"/>
      <c r="PTK538" s="3"/>
      <c r="PTL538" s="3"/>
      <c r="PTM538" s="3"/>
      <c r="PTN538" s="3"/>
      <c r="PTO538" s="3"/>
      <c r="PTP538" s="3"/>
      <c r="PTQ538" s="3"/>
      <c r="PTR538" s="3"/>
      <c r="PTS538" s="3"/>
      <c r="PTT538" s="3"/>
      <c r="PTU538" s="3"/>
      <c r="PTV538" s="3"/>
      <c r="PTW538" s="3"/>
      <c r="PTX538" s="3"/>
      <c r="PTY538" s="3"/>
      <c r="PTZ538" s="3"/>
      <c r="PUA538" s="3"/>
      <c r="PUB538" s="3"/>
      <c r="PUC538" s="3"/>
      <c r="PUD538" s="3"/>
      <c r="PUE538" s="3"/>
      <c r="PUF538" s="3"/>
      <c r="PUG538" s="3"/>
      <c r="PUH538" s="3"/>
      <c r="PUI538" s="3"/>
      <c r="PUJ538" s="3"/>
      <c r="PUK538" s="3"/>
      <c r="PUL538" s="3"/>
      <c r="PUM538" s="3"/>
      <c r="PUN538" s="3"/>
      <c r="PUO538" s="3"/>
      <c r="PUP538" s="3"/>
      <c r="PUQ538" s="3"/>
      <c r="PUR538" s="3"/>
      <c r="PUS538" s="3"/>
      <c r="PUT538" s="3"/>
      <c r="PUU538" s="3"/>
      <c r="PUV538" s="3"/>
      <c r="PUW538" s="3"/>
      <c r="PUX538" s="3"/>
      <c r="PUY538" s="3"/>
      <c r="PUZ538" s="3"/>
      <c r="PVA538" s="3"/>
      <c r="PVB538" s="3"/>
      <c r="PVC538" s="3"/>
      <c r="PVD538" s="3"/>
      <c r="PVE538" s="3"/>
      <c r="PVF538" s="3"/>
      <c r="PVG538" s="3"/>
      <c r="PVH538" s="3"/>
      <c r="PVI538" s="3"/>
      <c r="PVJ538" s="3"/>
      <c r="PVK538" s="3"/>
      <c r="PVL538" s="3"/>
      <c r="PVM538" s="3"/>
      <c r="PVN538" s="3"/>
      <c r="PVO538" s="3"/>
      <c r="PVP538" s="3"/>
      <c r="PVQ538" s="3"/>
      <c r="PVR538" s="3"/>
      <c r="PVS538" s="3"/>
      <c r="PVT538" s="3"/>
      <c r="PVU538" s="3"/>
      <c r="PVV538" s="3"/>
      <c r="PVW538" s="3"/>
      <c r="PVX538" s="3"/>
      <c r="PVY538" s="3"/>
      <c r="PVZ538" s="3"/>
      <c r="PWA538" s="3"/>
      <c r="PWB538" s="3"/>
      <c r="PWC538" s="3"/>
      <c r="PWD538" s="3"/>
      <c r="PWE538" s="3"/>
      <c r="PWF538" s="3"/>
      <c r="PWG538" s="3"/>
      <c r="PWH538" s="3"/>
      <c r="PWI538" s="3"/>
      <c r="PWJ538" s="3"/>
      <c r="PWK538" s="3"/>
      <c r="PWL538" s="3"/>
      <c r="PWM538" s="3"/>
      <c r="PWN538" s="3"/>
      <c r="PWO538" s="3"/>
      <c r="PWP538" s="3"/>
      <c r="PWQ538" s="3"/>
      <c r="PWR538" s="3"/>
      <c r="PWS538" s="3"/>
      <c r="PWT538" s="3"/>
      <c r="PWU538" s="3"/>
      <c r="PWV538" s="3"/>
      <c r="PWW538" s="3"/>
      <c r="PWX538" s="3"/>
      <c r="PWY538" s="3"/>
      <c r="PWZ538" s="3"/>
      <c r="PXA538" s="3"/>
      <c r="PXB538" s="3"/>
      <c r="PXC538" s="3"/>
      <c r="PXD538" s="3"/>
      <c r="PXE538" s="3"/>
      <c r="PXF538" s="3"/>
      <c r="PXG538" s="3"/>
      <c r="PXH538" s="3"/>
      <c r="PXI538" s="3"/>
      <c r="PXJ538" s="3"/>
      <c r="PXK538" s="3"/>
      <c r="PXL538" s="3"/>
      <c r="PXM538" s="3"/>
      <c r="PXN538" s="3"/>
      <c r="PXO538" s="3"/>
      <c r="PXP538" s="3"/>
      <c r="PXQ538" s="3"/>
      <c r="PXR538" s="3"/>
      <c r="PXS538" s="3"/>
      <c r="PXT538" s="3"/>
      <c r="PXU538" s="3"/>
      <c r="PXV538" s="3"/>
      <c r="PXW538" s="3"/>
      <c r="PXX538" s="3"/>
      <c r="PXY538" s="3"/>
      <c r="PXZ538" s="3"/>
      <c r="PYA538" s="3"/>
      <c r="PYB538" s="3"/>
      <c r="PYC538" s="3"/>
      <c r="PYD538" s="3"/>
      <c r="PYE538" s="3"/>
      <c r="PYF538" s="3"/>
      <c r="PYG538" s="3"/>
      <c r="PYH538" s="3"/>
      <c r="PYI538" s="3"/>
      <c r="PYJ538" s="3"/>
      <c r="PYK538" s="3"/>
      <c r="PYL538" s="3"/>
      <c r="PYM538" s="3"/>
      <c r="PYN538" s="3"/>
      <c r="PYO538" s="3"/>
      <c r="PYP538" s="3"/>
      <c r="PYQ538" s="3"/>
      <c r="PYR538" s="3"/>
      <c r="PYS538" s="3"/>
      <c r="PYT538" s="3"/>
      <c r="PYU538" s="3"/>
      <c r="PYV538" s="3"/>
      <c r="PYW538" s="3"/>
      <c r="PYX538" s="3"/>
      <c r="PYY538" s="3"/>
      <c r="PYZ538" s="3"/>
      <c r="PZA538" s="3"/>
      <c r="PZB538" s="3"/>
      <c r="PZC538" s="3"/>
      <c r="PZD538" s="3"/>
      <c r="PZE538" s="3"/>
      <c r="PZF538" s="3"/>
      <c r="PZG538" s="3"/>
      <c r="PZH538" s="3"/>
      <c r="PZI538" s="3"/>
      <c r="PZJ538" s="3"/>
      <c r="PZK538" s="3"/>
      <c r="PZL538" s="3"/>
      <c r="PZM538" s="3"/>
      <c r="PZN538" s="3"/>
      <c r="PZO538" s="3"/>
      <c r="PZP538" s="3"/>
      <c r="PZQ538" s="3"/>
      <c r="PZR538" s="3"/>
      <c r="PZS538" s="3"/>
      <c r="PZT538" s="3"/>
      <c r="PZU538" s="3"/>
      <c r="PZV538" s="3"/>
      <c r="PZW538" s="3"/>
      <c r="PZY538" s="3"/>
      <c r="QAA538" s="3"/>
      <c r="QAB538" s="3"/>
      <c r="QAC538" s="3"/>
      <c r="QAD538" s="3"/>
      <c r="QAE538" s="3"/>
      <c r="QAF538" s="3"/>
      <c r="QAG538" s="3"/>
      <c r="QAH538" s="3"/>
      <c r="QAM538" s="3"/>
      <c r="QAN538" s="3"/>
      <c r="QAO538" s="3"/>
      <c r="QAP538" s="3"/>
      <c r="QAQ538" s="3"/>
      <c r="QAR538" s="3"/>
      <c r="QAS538" s="3"/>
      <c r="QAT538" s="3"/>
      <c r="QAU538" s="3"/>
      <c r="QAV538" s="3"/>
      <c r="QAW538" s="3"/>
      <c r="QAX538" s="3"/>
      <c r="QAY538" s="3"/>
      <c r="QAZ538" s="3"/>
      <c r="QBA538" s="3"/>
      <c r="QBB538" s="3"/>
      <c r="QBC538" s="3"/>
      <c r="QBD538" s="3"/>
      <c r="QBE538" s="3"/>
      <c r="QBF538" s="3"/>
      <c r="QBG538" s="3"/>
      <c r="QBH538" s="3"/>
      <c r="QBI538" s="3"/>
      <c r="QBJ538" s="3"/>
      <c r="QBK538" s="3"/>
      <c r="QBL538" s="3"/>
      <c r="QBM538" s="3"/>
      <c r="QBN538" s="3"/>
      <c r="QBO538" s="3"/>
      <c r="QBP538" s="3"/>
      <c r="QBQ538" s="3"/>
      <c r="QBR538" s="3"/>
      <c r="QBS538" s="3"/>
      <c r="QBT538" s="3"/>
      <c r="QBU538" s="3"/>
      <c r="QBV538" s="3"/>
      <c r="QBW538" s="3"/>
      <c r="QBX538" s="3"/>
      <c r="QBY538" s="3"/>
      <c r="QBZ538" s="3"/>
      <c r="QCA538" s="3"/>
      <c r="QCB538" s="3"/>
      <c r="QCC538" s="3"/>
      <c r="QCD538" s="3"/>
      <c r="QCE538" s="3"/>
      <c r="QCF538" s="3"/>
      <c r="QCG538" s="3"/>
      <c r="QCH538" s="3"/>
      <c r="QCI538" s="3"/>
      <c r="QCJ538" s="3"/>
      <c r="QCK538" s="3"/>
      <c r="QCL538" s="3"/>
      <c r="QCM538" s="3"/>
      <c r="QCN538" s="3"/>
      <c r="QCO538" s="3"/>
      <c r="QCP538" s="3"/>
      <c r="QCQ538" s="3"/>
      <c r="QCR538" s="3"/>
      <c r="QCS538" s="3"/>
      <c r="QCT538" s="3"/>
      <c r="QCU538" s="3"/>
      <c r="QCV538" s="3"/>
      <c r="QCW538" s="3"/>
      <c r="QCX538" s="3"/>
      <c r="QCY538" s="3"/>
      <c r="QCZ538" s="3"/>
      <c r="QDA538" s="3"/>
      <c r="QDB538" s="3"/>
      <c r="QDC538" s="3"/>
      <c r="QDD538" s="3"/>
      <c r="QDE538" s="3"/>
      <c r="QDF538" s="3"/>
      <c r="QDG538" s="3"/>
      <c r="QDH538" s="3"/>
      <c r="QDI538" s="3"/>
      <c r="QDJ538" s="3"/>
      <c r="QDK538" s="3"/>
      <c r="QDL538" s="3"/>
      <c r="QDM538" s="3"/>
      <c r="QDN538" s="3"/>
      <c r="QDO538" s="3"/>
      <c r="QDP538" s="3"/>
      <c r="QDQ538" s="3"/>
      <c r="QDR538" s="3"/>
      <c r="QDS538" s="3"/>
      <c r="QDT538" s="3"/>
      <c r="QDU538" s="3"/>
      <c r="QDV538" s="3"/>
      <c r="QDW538" s="3"/>
      <c r="QDX538" s="3"/>
      <c r="QDY538" s="3"/>
      <c r="QDZ538" s="3"/>
      <c r="QEA538" s="3"/>
      <c r="QEB538" s="3"/>
      <c r="QEC538" s="3"/>
      <c r="QED538" s="3"/>
      <c r="QEE538" s="3"/>
      <c r="QEF538" s="3"/>
      <c r="QEG538" s="3"/>
      <c r="QEH538" s="3"/>
      <c r="QEI538" s="3"/>
      <c r="QEJ538" s="3"/>
      <c r="QEK538" s="3"/>
      <c r="QEL538" s="3"/>
      <c r="QEM538" s="3"/>
      <c r="QEN538" s="3"/>
      <c r="QEO538" s="3"/>
      <c r="QEP538" s="3"/>
      <c r="QEQ538" s="3"/>
      <c r="QER538" s="3"/>
      <c r="QES538" s="3"/>
      <c r="QET538" s="3"/>
      <c r="QEU538" s="3"/>
      <c r="QEV538" s="3"/>
      <c r="QEW538" s="3"/>
      <c r="QEX538" s="3"/>
      <c r="QEY538" s="3"/>
      <c r="QEZ538" s="3"/>
      <c r="QFA538" s="3"/>
      <c r="QFB538" s="3"/>
      <c r="QFC538" s="3"/>
      <c r="QFD538" s="3"/>
      <c r="QFE538" s="3"/>
      <c r="QFF538" s="3"/>
      <c r="QFG538" s="3"/>
      <c r="QFH538" s="3"/>
      <c r="QFI538" s="3"/>
      <c r="QFJ538" s="3"/>
      <c r="QFK538" s="3"/>
      <c r="QFL538" s="3"/>
      <c r="QFM538" s="3"/>
      <c r="QFN538" s="3"/>
      <c r="QFO538" s="3"/>
      <c r="QFP538" s="3"/>
      <c r="QFQ538" s="3"/>
      <c r="QFR538" s="3"/>
      <c r="QFS538" s="3"/>
      <c r="QFT538" s="3"/>
      <c r="QFU538" s="3"/>
      <c r="QFV538" s="3"/>
      <c r="QFW538" s="3"/>
      <c r="QFX538" s="3"/>
      <c r="QFY538" s="3"/>
      <c r="QFZ538" s="3"/>
      <c r="QGA538" s="3"/>
      <c r="QGB538" s="3"/>
      <c r="QGC538" s="3"/>
      <c r="QGD538" s="3"/>
      <c r="QGE538" s="3"/>
      <c r="QGF538" s="3"/>
      <c r="QGG538" s="3"/>
      <c r="QGH538" s="3"/>
      <c r="QGI538" s="3"/>
      <c r="QGJ538" s="3"/>
      <c r="QGK538" s="3"/>
      <c r="QGL538" s="3"/>
      <c r="QGM538" s="3"/>
      <c r="QGN538" s="3"/>
      <c r="QGO538" s="3"/>
      <c r="QGP538" s="3"/>
      <c r="QGQ538" s="3"/>
      <c r="QGR538" s="3"/>
      <c r="QGS538" s="3"/>
      <c r="QGT538" s="3"/>
      <c r="QGU538" s="3"/>
      <c r="QGV538" s="3"/>
      <c r="QGW538" s="3"/>
      <c r="QGX538" s="3"/>
      <c r="QGY538" s="3"/>
      <c r="QGZ538" s="3"/>
      <c r="QHA538" s="3"/>
      <c r="QHB538" s="3"/>
      <c r="QHC538" s="3"/>
      <c r="QHD538" s="3"/>
      <c r="QHE538" s="3"/>
      <c r="QHF538" s="3"/>
      <c r="QHG538" s="3"/>
      <c r="QHH538" s="3"/>
      <c r="QHI538" s="3"/>
      <c r="QHJ538" s="3"/>
      <c r="QHK538" s="3"/>
      <c r="QHL538" s="3"/>
      <c r="QHM538" s="3"/>
      <c r="QHN538" s="3"/>
      <c r="QHO538" s="3"/>
      <c r="QHP538" s="3"/>
      <c r="QHQ538" s="3"/>
      <c r="QHR538" s="3"/>
      <c r="QHS538" s="3"/>
      <c r="QHT538" s="3"/>
      <c r="QHU538" s="3"/>
      <c r="QHV538" s="3"/>
      <c r="QHW538" s="3"/>
      <c r="QHX538" s="3"/>
      <c r="QHY538" s="3"/>
      <c r="QHZ538" s="3"/>
      <c r="QIA538" s="3"/>
      <c r="QIB538" s="3"/>
      <c r="QIC538" s="3"/>
      <c r="QID538" s="3"/>
      <c r="QIE538" s="3"/>
      <c r="QIF538" s="3"/>
      <c r="QIG538" s="3"/>
      <c r="QIH538" s="3"/>
      <c r="QII538" s="3"/>
      <c r="QIJ538" s="3"/>
      <c r="QIK538" s="3"/>
      <c r="QIL538" s="3"/>
      <c r="QIM538" s="3"/>
      <c r="QIN538" s="3"/>
      <c r="QIO538" s="3"/>
      <c r="QIP538" s="3"/>
      <c r="QIQ538" s="3"/>
      <c r="QIR538" s="3"/>
      <c r="QIS538" s="3"/>
      <c r="QIT538" s="3"/>
      <c r="QIU538" s="3"/>
      <c r="QIV538" s="3"/>
      <c r="QIW538" s="3"/>
      <c r="QIX538" s="3"/>
      <c r="QIY538" s="3"/>
      <c r="QIZ538" s="3"/>
      <c r="QJA538" s="3"/>
      <c r="QJB538" s="3"/>
      <c r="QJC538" s="3"/>
      <c r="QJD538" s="3"/>
      <c r="QJE538" s="3"/>
      <c r="QJF538" s="3"/>
      <c r="QJG538" s="3"/>
      <c r="QJH538" s="3"/>
      <c r="QJI538" s="3"/>
      <c r="QJJ538" s="3"/>
      <c r="QJK538" s="3"/>
      <c r="QJL538" s="3"/>
      <c r="QJM538" s="3"/>
      <c r="QJN538" s="3"/>
      <c r="QJO538" s="3"/>
      <c r="QJP538" s="3"/>
      <c r="QJQ538" s="3"/>
      <c r="QJR538" s="3"/>
      <c r="QJS538" s="3"/>
      <c r="QJU538" s="3"/>
      <c r="QJW538" s="3"/>
      <c r="QJX538" s="3"/>
      <c r="QJY538" s="3"/>
      <c r="QJZ538" s="3"/>
      <c r="QKA538" s="3"/>
      <c r="QKB538" s="3"/>
      <c r="QKC538" s="3"/>
      <c r="QKD538" s="3"/>
      <c r="QKI538" s="3"/>
      <c r="QKJ538" s="3"/>
      <c r="QKK538" s="3"/>
      <c r="QKL538" s="3"/>
      <c r="QKM538" s="3"/>
      <c r="QKN538" s="3"/>
      <c r="QKO538" s="3"/>
      <c r="QKP538" s="3"/>
      <c r="QKQ538" s="3"/>
      <c r="QKR538" s="3"/>
      <c r="QKS538" s="3"/>
      <c r="QKT538" s="3"/>
      <c r="QKU538" s="3"/>
      <c r="QKV538" s="3"/>
      <c r="QKW538" s="3"/>
      <c r="QKX538" s="3"/>
      <c r="QKY538" s="3"/>
      <c r="QKZ538" s="3"/>
      <c r="QLA538" s="3"/>
      <c r="QLB538" s="3"/>
      <c r="QLC538" s="3"/>
      <c r="QLD538" s="3"/>
      <c r="QLE538" s="3"/>
      <c r="QLF538" s="3"/>
      <c r="QLG538" s="3"/>
      <c r="QLH538" s="3"/>
      <c r="QLI538" s="3"/>
      <c r="QLJ538" s="3"/>
      <c r="QLK538" s="3"/>
      <c r="QLL538" s="3"/>
      <c r="QLM538" s="3"/>
      <c r="QLN538" s="3"/>
      <c r="QLO538" s="3"/>
      <c r="QLP538" s="3"/>
      <c r="QLQ538" s="3"/>
      <c r="QLR538" s="3"/>
      <c r="QLS538" s="3"/>
      <c r="QLT538" s="3"/>
      <c r="QLU538" s="3"/>
      <c r="QLV538" s="3"/>
      <c r="QLW538" s="3"/>
      <c r="QLX538" s="3"/>
      <c r="QLY538" s="3"/>
      <c r="QLZ538" s="3"/>
      <c r="QMA538" s="3"/>
      <c r="QMB538" s="3"/>
      <c r="QMC538" s="3"/>
      <c r="QMD538" s="3"/>
      <c r="QME538" s="3"/>
      <c r="QMF538" s="3"/>
      <c r="QMG538" s="3"/>
      <c r="QMH538" s="3"/>
      <c r="QMI538" s="3"/>
      <c r="QMJ538" s="3"/>
      <c r="QMK538" s="3"/>
      <c r="QML538" s="3"/>
      <c r="QMM538" s="3"/>
      <c r="QMN538" s="3"/>
      <c r="QMO538" s="3"/>
      <c r="QMP538" s="3"/>
      <c r="QMQ538" s="3"/>
      <c r="QMR538" s="3"/>
      <c r="QMS538" s="3"/>
      <c r="QMT538" s="3"/>
      <c r="QMU538" s="3"/>
      <c r="QMV538" s="3"/>
      <c r="QMW538" s="3"/>
      <c r="QMX538" s="3"/>
      <c r="QMY538" s="3"/>
      <c r="QMZ538" s="3"/>
      <c r="QNA538" s="3"/>
      <c r="QNB538" s="3"/>
      <c r="QNC538" s="3"/>
      <c r="QND538" s="3"/>
      <c r="QNE538" s="3"/>
      <c r="QNF538" s="3"/>
      <c r="QNG538" s="3"/>
      <c r="QNH538" s="3"/>
      <c r="QNI538" s="3"/>
      <c r="QNJ538" s="3"/>
      <c r="QNK538" s="3"/>
      <c r="QNL538" s="3"/>
      <c r="QNM538" s="3"/>
      <c r="QNN538" s="3"/>
      <c r="QNO538" s="3"/>
      <c r="QNP538" s="3"/>
      <c r="QNQ538" s="3"/>
      <c r="QNR538" s="3"/>
      <c r="QNS538" s="3"/>
      <c r="QNT538" s="3"/>
      <c r="QNU538" s="3"/>
      <c r="QNV538" s="3"/>
      <c r="QNW538" s="3"/>
      <c r="QNX538" s="3"/>
      <c r="QNY538" s="3"/>
      <c r="QNZ538" s="3"/>
      <c r="QOA538" s="3"/>
      <c r="QOB538" s="3"/>
      <c r="QOC538" s="3"/>
      <c r="QOD538" s="3"/>
      <c r="QOE538" s="3"/>
      <c r="QOF538" s="3"/>
      <c r="QOG538" s="3"/>
      <c r="QOH538" s="3"/>
      <c r="QOI538" s="3"/>
      <c r="QOJ538" s="3"/>
      <c r="QOK538" s="3"/>
      <c r="QOL538" s="3"/>
      <c r="QOM538" s="3"/>
      <c r="QON538" s="3"/>
      <c r="QOO538" s="3"/>
      <c r="QOP538" s="3"/>
      <c r="QOQ538" s="3"/>
      <c r="QOR538" s="3"/>
      <c r="QOS538" s="3"/>
      <c r="QOT538" s="3"/>
      <c r="QOU538" s="3"/>
      <c r="QOV538" s="3"/>
      <c r="QOW538" s="3"/>
      <c r="QOX538" s="3"/>
      <c r="QOY538" s="3"/>
      <c r="QOZ538" s="3"/>
      <c r="QPA538" s="3"/>
      <c r="QPB538" s="3"/>
      <c r="QPC538" s="3"/>
      <c r="QPD538" s="3"/>
      <c r="QPE538" s="3"/>
      <c r="QPF538" s="3"/>
      <c r="QPG538" s="3"/>
      <c r="QPH538" s="3"/>
      <c r="QPI538" s="3"/>
      <c r="QPJ538" s="3"/>
      <c r="QPK538" s="3"/>
      <c r="QPL538" s="3"/>
      <c r="QPM538" s="3"/>
      <c r="QPN538" s="3"/>
      <c r="QPO538" s="3"/>
      <c r="QPP538" s="3"/>
      <c r="QPQ538" s="3"/>
      <c r="QPR538" s="3"/>
      <c r="QPS538" s="3"/>
      <c r="QPT538" s="3"/>
      <c r="QPU538" s="3"/>
      <c r="QPV538" s="3"/>
      <c r="QPW538" s="3"/>
      <c r="QPX538" s="3"/>
      <c r="QPY538" s="3"/>
      <c r="QPZ538" s="3"/>
      <c r="QQA538" s="3"/>
      <c r="QQB538" s="3"/>
      <c r="QQC538" s="3"/>
      <c r="QQD538" s="3"/>
      <c r="QQE538" s="3"/>
      <c r="QQF538" s="3"/>
      <c r="QQG538" s="3"/>
      <c r="QQH538" s="3"/>
      <c r="QQI538" s="3"/>
      <c r="QQJ538" s="3"/>
      <c r="QQK538" s="3"/>
      <c r="QQL538" s="3"/>
      <c r="QQM538" s="3"/>
      <c r="QQN538" s="3"/>
      <c r="QQO538" s="3"/>
      <c r="QQP538" s="3"/>
      <c r="QQQ538" s="3"/>
      <c r="QQR538" s="3"/>
      <c r="QQS538" s="3"/>
      <c r="QQT538" s="3"/>
      <c r="QQU538" s="3"/>
      <c r="QQV538" s="3"/>
      <c r="QQW538" s="3"/>
      <c r="QQX538" s="3"/>
      <c r="QQY538" s="3"/>
      <c r="QQZ538" s="3"/>
      <c r="QRA538" s="3"/>
      <c r="QRB538" s="3"/>
      <c r="QRC538" s="3"/>
      <c r="QRD538" s="3"/>
      <c r="QRE538" s="3"/>
      <c r="QRF538" s="3"/>
      <c r="QRG538" s="3"/>
      <c r="QRH538" s="3"/>
      <c r="QRI538" s="3"/>
      <c r="QRJ538" s="3"/>
      <c r="QRK538" s="3"/>
      <c r="QRL538" s="3"/>
      <c r="QRM538" s="3"/>
      <c r="QRN538" s="3"/>
      <c r="QRO538" s="3"/>
      <c r="QRP538" s="3"/>
      <c r="QRQ538" s="3"/>
      <c r="QRR538" s="3"/>
      <c r="QRS538" s="3"/>
      <c r="QRT538" s="3"/>
      <c r="QRU538" s="3"/>
      <c r="QRV538" s="3"/>
      <c r="QRW538" s="3"/>
      <c r="QRX538" s="3"/>
      <c r="QRY538" s="3"/>
      <c r="QRZ538" s="3"/>
      <c r="QSA538" s="3"/>
      <c r="QSB538" s="3"/>
      <c r="QSC538" s="3"/>
      <c r="QSD538" s="3"/>
      <c r="QSE538" s="3"/>
      <c r="QSF538" s="3"/>
      <c r="QSG538" s="3"/>
      <c r="QSH538" s="3"/>
      <c r="QSI538" s="3"/>
      <c r="QSJ538" s="3"/>
      <c r="QSK538" s="3"/>
      <c r="QSL538" s="3"/>
      <c r="QSM538" s="3"/>
      <c r="QSN538" s="3"/>
      <c r="QSO538" s="3"/>
      <c r="QSP538" s="3"/>
      <c r="QSQ538" s="3"/>
      <c r="QSR538" s="3"/>
      <c r="QSS538" s="3"/>
      <c r="QST538" s="3"/>
      <c r="QSU538" s="3"/>
      <c r="QSV538" s="3"/>
      <c r="QSW538" s="3"/>
      <c r="QSX538" s="3"/>
      <c r="QSY538" s="3"/>
      <c r="QSZ538" s="3"/>
      <c r="QTA538" s="3"/>
      <c r="QTB538" s="3"/>
      <c r="QTC538" s="3"/>
      <c r="QTD538" s="3"/>
      <c r="QTE538" s="3"/>
      <c r="QTF538" s="3"/>
      <c r="QTG538" s="3"/>
      <c r="QTH538" s="3"/>
      <c r="QTI538" s="3"/>
      <c r="QTJ538" s="3"/>
      <c r="QTK538" s="3"/>
      <c r="QTL538" s="3"/>
      <c r="QTM538" s="3"/>
      <c r="QTN538" s="3"/>
      <c r="QTO538" s="3"/>
      <c r="QTQ538" s="3"/>
      <c r="QTS538" s="3"/>
      <c r="QTT538" s="3"/>
      <c r="QTU538" s="3"/>
      <c r="QTV538" s="3"/>
      <c r="QTW538" s="3"/>
      <c r="QTX538" s="3"/>
      <c r="QTY538" s="3"/>
      <c r="QTZ538" s="3"/>
      <c r="QUE538" s="3"/>
      <c r="QUF538" s="3"/>
      <c r="QUG538" s="3"/>
      <c r="QUH538" s="3"/>
      <c r="QUI538" s="3"/>
      <c r="QUJ538" s="3"/>
      <c r="QUK538" s="3"/>
      <c r="QUL538" s="3"/>
      <c r="QUM538" s="3"/>
      <c r="QUN538" s="3"/>
      <c r="QUO538" s="3"/>
      <c r="QUP538" s="3"/>
      <c r="QUQ538" s="3"/>
      <c r="QUR538" s="3"/>
      <c r="QUS538" s="3"/>
      <c r="QUT538" s="3"/>
      <c r="QUU538" s="3"/>
      <c r="QUV538" s="3"/>
      <c r="QUW538" s="3"/>
      <c r="QUX538" s="3"/>
      <c r="QUY538" s="3"/>
      <c r="QUZ538" s="3"/>
      <c r="QVA538" s="3"/>
      <c r="QVB538" s="3"/>
      <c r="QVC538" s="3"/>
      <c r="QVD538" s="3"/>
      <c r="QVE538" s="3"/>
      <c r="QVF538" s="3"/>
      <c r="QVG538" s="3"/>
      <c r="QVH538" s="3"/>
      <c r="QVI538" s="3"/>
      <c r="QVJ538" s="3"/>
      <c r="QVK538" s="3"/>
      <c r="QVL538" s="3"/>
      <c r="QVM538" s="3"/>
      <c r="QVN538" s="3"/>
      <c r="QVO538" s="3"/>
      <c r="QVP538" s="3"/>
      <c r="QVQ538" s="3"/>
      <c r="QVR538" s="3"/>
      <c r="QVS538" s="3"/>
      <c r="QVT538" s="3"/>
      <c r="QVU538" s="3"/>
      <c r="QVV538" s="3"/>
      <c r="QVW538" s="3"/>
      <c r="QVX538" s="3"/>
      <c r="QVY538" s="3"/>
      <c r="QVZ538" s="3"/>
      <c r="QWA538" s="3"/>
      <c r="QWB538" s="3"/>
      <c r="QWC538" s="3"/>
      <c r="QWD538" s="3"/>
      <c r="QWE538" s="3"/>
      <c r="QWF538" s="3"/>
      <c r="QWG538" s="3"/>
      <c r="QWH538" s="3"/>
      <c r="QWI538" s="3"/>
      <c r="QWJ538" s="3"/>
      <c r="QWK538" s="3"/>
      <c r="QWL538" s="3"/>
      <c r="QWM538" s="3"/>
      <c r="QWN538" s="3"/>
      <c r="QWO538" s="3"/>
      <c r="QWP538" s="3"/>
      <c r="QWQ538" s="3"/>
      <c r="QWR538" s="3"/>
      <c r="QWS538" s="3"/>
      <c r="QWT538" s="3"/>
      <c r="QWU538" s="3"/>
      <c r="QWV538" s="3"/>
      <c r="QWW538" s="3"/>
      <c r="QWX538" s="3"/>
      <c r="QWY538" s="3"/>
      <c r="QWZ538" s="3"/>
      <c r="QXA538" s="3"/>
      <c r="QXB538" s="3"/>
      <c r="QXC538" s="3"/>
      <c r="QXD538" s="3"/>
      <c r="QXE538" s="3"/>
      <c r="QXF538" s="3"/>
      <c r="QXG538" s="3"/>
      <c r="QXH538" s="3"/>
      <c r="QXI538" s="3"/>
      <c r="QXJ538" s="3"/>
      <c r="QXK538" s="3"/>
      <c r="QXL538" s="3"/>
      <c r="QXM538" s="3"/>
      <c r="QXN538" s="3"/>
      <c r="QXO538" s="3"/>
      <c r="QXP538" s="3"/>
      <c r="QXQ538" s="3"/>
      <c r="QXR538" s="3"/>
      <c r="QXS538" s="3"/>
      <c r="QXT538" s="3"/>
      <c r="QXU538" s="3"/>
      <c r="QXV538" s="3"/>
      <c r="QXW538" s="3"/>
      <c r="QXX538" s="3"/>
      <c r="QXY538" s="3"/>
      <c r="QXZ538" s="3"/>
      <c r="QYA538" s="3"/>
      <c r="QYB538" s="3"/>
      <c r="QYC538" s="3"/>
      <c r="QYD538" s="3"/>
      <c r="QYE538" s="3"/>
      <c r="QYF538" s="3"/>
      <c r="QYG538" s="3"/>
      <c r="QYH538" s="3"/>
      <c r="QYI538" s="3"/>
      <c r="QYJ538" s="3"/>
      <c r="QYK538" s="3"/>
      <c r="QYL538" s="3"/>
      <c r="QYM538" s="3"/>
      <c r="QYN538" s="3"/>
      <c r="QYO538" s="3"/>
      <c r="QYP538" s="3"/>
      <c r="QYQ538" s="3"/>
      <c r="QYR538" s="3"/>
      <c r="QYS538" s="3"/>
      <c r="QYT538" s="3"/>
      <c r="QYU538" s="3"/>
      <c r="QYV538" s="3"/>
      <c r="QYW538" s="3"/>
      <c r="QYX538" s="3"/>
      <c r="QYY538" s="3"/>
      <c r="QYZ538" s="3"/>
      <c r="QZA538" s="3"/>
      <c r="QZB538" s="3"/>
      <c r="QZC538" s="3"/>
      <c r="QZD538" s="3"/>
      <c r="QZE538" s="3"/>
      <c r="QZF538" s="3"/>
      <c r="QZG538" s="3"/>
      <c r="QZH538" s="3"/>
      <c r="QZI538" s="3"/>
      <c r="QZJ538" s="3"/>
      <c r="QZK538" s="3"/>
      <c r="QZL538" s="3"/>
      <c r="QZM538" s="3"/>
      <c r="QZN538" s="3"/>
      <c r="QZO538" s="3"/>
      <c r="QZP538" s="3"/>
      <c r="QZQ538" s="3"/>
      <c r="QZR538" s="3"/>
      <c r="QZS538" s="3"/>
      <c r="QZT538" s="3"/>
      <c r="QZU538" s="3"/>
      <c r="QZV538" s="3"/>
      <c r="QZW538" s="3"/>
      <c r="QZX538" s="3"/>
      <c r="QZY538" s="3"/>
      <c r="QZZ538" s="3"/>
      <c r="RAA538" s="3"/>
      <c r="RAB538" s="3"/>
      <c r="RAC538" s="3"/>
      <c r="RAD538" s="3"/>
      <c r="RAE538" s="3"/>
      <c r="RAF538" s="3"/>
      <c r="RAG538" s="3"/>
      <c r="RAH538" s="3"/>
      <c r="RAI538" s="3"/>
      <c r="RAJ538" s="3"/>
      <c r="RAK538" s="3"/>
      <c r="RAL538" s="3"/>
      <c r="RAM538" s="3"/>
      <c r="RAN538" s="3"/>
      <c r="RAO538" s="3"/>
      <c r="RAP538" s="3"/>
      <c r="RAQ538" s="3"/>
      <c r="RAR538" s="3"/>
      <c r="RAS538" s="3"/>
      <c r="RAT538" s="3"/>
      <c r="RAU538" s="3"/>
      <c r="RAV538" s="3"/>
      <c r="RAW538" s="3"/>
      <c r="RAX538" s="3"/>
      <c r="RAY538" s="3"/>
      <c r="RAZ538" s="3"/>
      <c r="RBA538" s="3"/>
      <c r="RBB538" s="3"/>
      <c r="RBC538" s="3"/>
      <c r="RBD538" s="3"/>
      <c r="RBE538" s="3"/>
      <c r="RBF538" s="3"/>
      <c r="RBG538" s="3"/>
      <c r="RBH538" s="3"/>
      <c r="RBI538" s="3"/>
      <c r="RBJ538" s="3"/>
      <c r="RBK538" s="3"/>
      <c r="RBL538" s="3"/>
      <c r="RBM538" s="3"/>
      <c r="RBN538" s="3"/>
      <c r="RBO538" s="3"/>
      <c r="RBP538" s="3"/>
      <c r="RBQ538" s="3"/>
      <c r="RBR538" s="3"/>
      <c r="RBS538" s="3"/>
      <c r="RBT538" s="3"/>
      <c r="RBU538" s="3"/>
      <c r="RBV538" s="3"/>
      <c r="RBW538" s="3"/>
      <c r="RBX538" s="3"/>
      <c r="RBY538" s="3"/>
      <c r="RBZ538" s="3"/>
      <c r="RCA538" s="3"/>
      <c r="RCB538" s="3"/>
      <c r="RCC538" s="3"/>
      <c r="RCD538" s="3"/>
      <c r="RCE538" s="3"/>
      <c r="RCF538" s="3"/>
      <c r="RCG538" s="3"/>
      <c r="RCH538" s="3"/>
      <c r="RCI538" s="3"/>
      <c r="RCJ538" s="3"/>
      <c r="RCK538" s="3"/>
      <c r="RCL538" s="3"/>
      <c r="RCM538" s="3"/>
      <c r="RCN538" s="3"/>
      <c r="RCO538" s="3"/>
      <c r="RCP538" s="3"/>
      <c r="RCQ538" s="3"/>
      <c r="RCR538" s="3"/>
      <c r="RCS538" s="3"/>
      <c r="RCT538" s="3"/>
      <c r="RCU538" s="3"/>
      <c r="RCV538" s="3"/>
      <c r="RCW538" s="3"/>
      <c r="RCX538" s="3"/>
      <c r="RCY538" s="3"/>
      <c r="RCZ538" s="3"/>
      <c r="RDA538" s="3"/>
      <c r="RDB538" s="3"/>
      <c r="RDC538" s="3"/>
      <c r="RDD538" s="3"/>
      <c r="RDE538" s="3"/>
      <c r="RDF538" s="3"/>
      <c r="RDG538" s="3"/>
      <c r="RDH538" s="3"/>
      <c r="RDI538" s="3"/>
      <c r="RDJ538" s="3"/>
      <c r="RDK538" s="3"/>
      <c r="RDM538" s="3"/>
      <c r="RDO538" s="3"/>
      <c r="RDP538" s="3"/>
      <c r="RDQ538" s="3"/>
      <c r="RDR538" s="3"/>
      <c r="RDS538" s="3"/>
      <c r="RDT538" s="3"/>
      <c r="RDU538" s="3"/>
      <c r="RDV538" s="3"/>
      <c r="REA538" s="3"/>
      <c r="REB538" s="3"/>
      <c r="REC538" s="3"/>
      <c r="RED538" s="3"/>
      <c r="REE538" s="3"/>
      <c r="REF538" s="3"/>
      <c r="REG538" s="3"/>
      <c r="REH538" s="3"/>
      <c r="REI538" s="3"/>
      <c r="REJ538" s="3"/>
      <c r="REK538" s="3"/>
      <c r="REL538" s="3"/>
      <c r="REM538" s="3"/>
      <c r="REN538" s="3"/>
      <c r="REO538" s="3"/>
      <c r="REP538" s="3"/>
      <c r="REQ538" s="3"/>
      <c r="RER538" s="3"/>
      <c r="RES538" s="3"/>
      <c r="RET538" s="3"/>
      <c r="REU538" s="3"/>
      <c r="REV538" s="3"/>
      <c r="REW538" s="3"/>
      <c r="REX538" s="3"/>
      <c r="REY538" s="3"/>
      <c r="REZ538" s="3"/>
      <c r="RFA538" s="3"/>
      <c r="RFB538" s="3"/>
      <c r="RFC538" s="3"/>
      <c r="RFD538" s="3"/>
      <c r="RFE538" s="3"/>
      <c r="RFF538" s="3"/>
      <c r="RFG538" s="3"/>
      <c r="RFH538" s="3"/>
      <c r="RFI538" s="3"/>
      <c r="RFJ538" s="3"/>
      <c r="RFK538" s="3"/>
      <c r="RFL538" s="3"/>
      <c r="RFM538" s="3"/>
      <c r="RFN538" s="3"/>
      <c r="RFO538" s="3"/>
      <c r="RFP538" s="3"/>
      <c r="RFQ538" s="3"/>
      <c r="RFR538" s="3"/>
      <c r="RFS538" s="3"/>
      <c r="RFT538" s="3"/>
      <c r="RFU538" s="3"/>
      <c r="RFV538" s="3"/>
      <c r="RFW538" s="3"/>
      <c r="RFX538" s="3"/>
      <c r="RFY538" s="3"/>
      <c r="RFZ538" s="3"/>
      <c r="RGA538" s="3"/>
      <c r="RGB538" s="3"/>
      <c r="RGC538" s="3"/>
      <c r="RGD538" s="3"/>
      <c r="RGE538" s="3"/>
      <c r="RGF538" s="3"/>
      <c r="RGG538" s="3"/>
      <c r="RGH538" s="3"/>
      <c r="RGI538" s="3"/>
      <c r="RGJ538" s="3"/>
      <c r="RGK538" s="3"/>
      <c r="RGL538" s="3"/>
      <c r="RGM538" s="3"/>
      <c r="RGN538" s="3"/>
      <c r="RGO538" s="3"/>
      <c r="RGP538" s="3"/>
      <c r="RGQ538" s="3"/>
      <c r="RGR538" s="3"/>
      <c r="RGS538" s="3"/>
      <c r="RGT538" s="3"/>
      <c r="RGU538" s="3"/>
      <c r="RGV538" s="3"/>
      <c r="RGW538" s="3"/>
      <c r="RGX538" s="3"/>
      <c r="RGY538" s="3"/>
      <c r="RGZ538" s="3"/>
      <c r="RHA538" s="3"/>
      <c r="RHB538" s="3"/>
      <c r="RHC538" s="3"/>
      <c r="RHD538" s="3"/>
      <c r="RHE538" s="3"/>
      <c r="RHF538" s="3"/>
      <c r="RHG538" s="3"/>
      <c r="RHH538" s="3"/>
      <c r="RHI538" s="3"/>
      <c r="RHJ538" s="3"/>
      <c r="RHK538" s="3"/>
      <c r="RHL538" s="3"/>
      <c r="RHM538" s="3"/>
      <c r="RHN538" s="3"/>
      <c r="RHO538" s="3"/>
      <c r="RHP538" s="3"/>
      <c r="RHQ538" s="3"/>
      <c r="RHR538" s="3"/>
      <c r="RHS538" s="3"/>
      <c r="RHT538" s="3"/>
      <c r="RHU538" s="3"/>
      <c r="RHV538" s="3"/>
      <c r="RHW538" s="3"/>
      <c r="RHX538" s="3"/>
      <c r="RHY538" s="3"/>
      <c r="RHZ538" s="3"/>
      <c r="RIA538" s="3"/>
      <c r="RIB538" s="3"/>
      <c r="RIC538" s="3"/>
      <c r="RID538" s="3"/>
      <c r="RIE538" s="3"/>
      <c r="RIF538" s="3"/>
      <c r="RIG538" s="3"/>
      <c r="RIH538" s="3"/>
      <c r="RII538" s="3"/>
      <c r="RIJ538" s="3"/>
      <c r="RIK538" s="3"/>
      <c r="RIL538" s="3"/>
      <c r="RIM538" s="3"/>
      <c r="RIN538" s="3"/>
      <c r="RIO538" s="3"/>
      <c r="RIP538" s="3"/>
      <c r="RIQ538" s="3"/>
      <c r="RIR538" s="3"/>
      <c r="RIS538" s="3"/>
      <c r="RIT538" s="3"/>
      <c r="RIU538" s="3"/>
      <c r="RIV538" s="3"/>
      <c r="RIW538" s="3"/>
      <c r="RIX538" s="3"/>
      <c r="RIY538" s="3"/>
      <c r="RIZ538" s="3"/>
      <c r="RJA538" s="3"/>
      <c r="RJB538" s="3"/>
      <c r="RJC538" s="3"/>
      <c r="RJD538" s="3"/>
      <c r="RJE538" s="3"/>
      <c r="RJF538" s="3"/>
      <c r="RJG538" s="3"/>
      <c r="RJH538" s="3"/>
      <c r="RJI538" s="3"/>
      <c r="RJJ538" s="3"/>
      <c r="RJK538" s="3"/>
      <c r="RJL538" s="3"/>
      <c r="RJM538" s="3"/>
      <c r="RJN538" s="3"/>
      <c r="RJO538" s="3"/>
      <c r="RJP538" s="3"/>
      <c r="RJQ538" s="3"/>
      <c r="RJR538" s="3"/>
      <c r="RJS538" s="3"/>
      <c r="RJT538" s="3"/>
      <c r="RJU538" s="3"/>
      <c r="RJV538" s="3"/>
      <c r="RJW538" s="3"/>
      <c r="RJX538" s="3"/>
      <c r="RJY538" s="3"/>
      <c r="RJZ538" s="3"/>
      <c r="RKA538" s="3"/>
      <c r="RKB538" s="3"/>
      <c r="RKC538" s="3"/>
      <c r="RKD538" s="3"/>
      <c r="RKE538" s="3"/>
      <c r="RKF538" s="3"/>
      <c r="RKG538" s="3"/>
      <c r="RKH538" s="3"/>
      <c r="RKI538" s="3"/>
      <c r="RKJ538" s="3"/>
      <c r="RKK538" s="3"/>
      <c r="RKL538" s="3"/>
      <c r="RKM538" s="3"/>
      <c r="RKN538" s="3"/>
      <c r="RKO538" s="3"/>
      <c r="RKP538" s="3"/>
      <c r="RKQ538" s="3"/>
      <c r="RKR538" s="3"/>
      <c r="RKS538" s="3"/>
      <c r="RKT538" s="3"/>
      <c r="RKU538" s="3"/>
      <c r="RKV538" s="3"/>
      <c r="RKW538" s="3"/>
      <c r="RKX538" s="3"/>
      <c r="RKY538" s="3"/>
      <c r="RKZ538" s="3"/>
      <c r="RLA538" s="3"/>
      <c r="RLB538" s="3"/>
      <c r="RLC538" s="3"/>
      <c r="RLD538" s="3"/>
      <c r="RLE538" s="3"/>
      <c r="RLF538" s="3"/>
      <c r="RLG538" s="3"/>
      <c r="RLH538" s="3"/>
      <c r="RLI538" s="3"/>
      <c r="RLJ538" s="3"/>
      <c r="RLK538" s="3"/>
      <c r="RLL538" s="3"/>
      <c r="RLM538" s="3"/>
      <c r="RLN538" s="3"/>
      <c r="RLO538" s="3"/>
      <c r="RLP538" s="3"/>
      <c r="RLQ538" s="3"/>
      <c r="RLR538" s="3"/>
      <c r="RLS538" s="3"/>
      <c r="RLT538" s="3"/>
      <c r="RLU538" s="3"/>
      <c r="RLV538" s="3"/>
      <c r="RLW538" s="3"/>
      <c r="RLX538" s="3"/>
      <c r="RLY538" s="3"/>
      <c r="RLZ538" s="3"/>
      <c r="RMA538" s="3"/>
      <c r="RMB538" s="3"/>
      <c r="RMC538" s="3"/>
      <c r="RMD538" s="3"/>
      <c r="RME538" s="3"/>
      <c r="RMF538" s="3"/>
      <c r="RMG538" s="3"/>
      <c r="RMH538" s="3"/>
      <c r="RMI538" s="3"/>
      <c r="RMJ538" s="3"/>
      <c r="RMK538" s="3"/>
      <c r="RML538" s="3"/>
      <c r="RMM538" s="3"/>
      <c r="RMN538" s="3"/>
      <c r="RMO538" s="3"/>
      <c r="RMP538" s="3"/>
      <c r="RMQ538" s="3"/>
      <c r="RMR538" s="3"/>
      <c r="RMS538" s="3"/>
      <c r="RMT538" s="3"/>
      <c r="RMU538" s="3"/>
      <c r="RMV538" s="3"/>
      <c r="RMW538" s="3"/>
      <c r="RMX538" s="3"/>
      <c r="RMY538" s="3"/>
      <c r="RMZ538" s="3"/>
      <c r="RNA538" s="3"/>
      <c r="RNB538" s="3"/>
      <c r="RNC538" s="3"/>
      <c r="RND538" s="3"/>
      <c r="RNE538" s="3"/>
      <c r="RNF538" s="3"/>
      <c r="RNG538" s="3"/>
      <c r="RNI538" s="3"/>
      <c r="RNK538" s="3"/>
      <c r="RNL538" s="3"/>
      <c r="RNM538" s="3"/>
      <c r="RNN538" s="3"/>
      <c r="RNO538" s="3"/>
      <c r="RNP538" s="3"/>
      <c r="RNQ538" s="3"/>
      <c r="RNR538" s="3"/>
      <c r="RNW538" s="3"/>
      <c r="RNX538" s="3"/>
      <c r="RNY538" s="3"/>
      <c r="RNZ538" s="3"/>
      <c r="ROA538" s="3"/>
      <c r="ROB538" s="3"/>
      <c r="ROC538" s="3"/>
      <c r="ROD538" s="3"/>
      <c r="ROE538" s="3"/>
      <c r="ROF538" s="3"/>
      <c r="ROG538" s="3"/>
      <c r="ROH538" s="3"/>
      <c r="ROI538" s="3"/>
      <c r="ROJ538" s="3"/>
      <c r="ROK538" s="3"/>
      <c r="ROL538" s="3"/>
      <c r="ROM538" s="3"/>
      <c r="RON538" s="3"/>
      <c r="ROO538" s="3"/>
      <c r="ROP538" s="3"/>
      <c r="ROQ538" s="3"/>
      <c r="ROR538" s="3"/>
      <c r="ROS538" s="3"/>
      <c r="ROT538" s="3"/>
      <c r="ROU538" s="3"/>
      <c r="ROV538" s="3"/>
      <c r="ROW538" s="3"/>
      <c r="ROX538" s="3"/>
      <c r="ROY538" s="3"/>
      <c r="ROZ538" s="3"/>
      <c r="RPA538" s="3"/>
      <c r="RPB538" s="3"/>
      <c r="RPC538" s="3"/>
      <c r="RPD538" s="3"/>
      <c r="RPE538" s="3"/>
      <c r="RPF538" s="3"/>
      <c r="RPG538" s="3"/>
      <c r="RPH538" s="3"/>
      <c r="RPI538" s="3"/>
      <c r="RPJ538" s="3"/>
      <c r="RPK538" s="3"/>
      <c r="RPL538" s="3"/>
      <c r="RPM538" s="3"/>
      <c r="RPN538" s="3"/>
      <c r="RPO538" s="3"/>
      <c r="RPP538" s="3"/>
      <c r="RPQ538" s="3"/>
      <c r="RPR538" s="3"/>
      <c r="RPS538" s="3"/>
      <c r="RPT538" s="3"/>
      <c r="RPU538" s="3"/>
      <c r="RPV538" s="3"/>
      <c r="RPW538" s="3"/>
      <c r="RPX538" s="3"/>
      <c r="RPY538" s="3"/>
      <c r="RPZ538" s="3"/>
      <c r="RQA538" s="3"/>
      <c r="RQB538" s="3"/>
      <c r="RQC538" s="3"/>
      <c r="RQD538" s="3"/>
      <c r="RQE538" s="3"/>
      <c r="RQF538" s="3"/>
      <c r="RQG538" s="3"/>
      <c r="RQH538" s="3"/>
      <c r="RQI538" s="3"/>
      <c r="RQJ538" s="3"/>
      <c r="RQK538" s="3"/>
      <c r="RQL538" s="3"/>
      <c r="RQM538" s="3"/>
      <c r="RQN538" s="3"/>
      <c r="RQO538" s="3"/>
      <c r="RQP538" s="3"/>
      <c r="RQQ538" s="3"/>
      <c r="RQR538" s="3"/>
      <c r="RQS538" s="3"/>
      <c r="RQT538" s="3"/>
      <c r="RQU538" s="3"/>
      <c r="RQV538" s="3"/>
      <c r="RQW538" s="3"/>
      <c r="RQX538" s="3"/>
      <c r="RQY538" s="3"/>
      <c r="RQZ538" s="3"/>
      <c r="RRA538" s="3"/>
      <c r="RRB538" s="3"/>
      <c r="RRC538" s="3"/>
      <c r="RRD538" s="3"/>
      <c r="RRE538" s="3"/>
      <c r="RRF538" s="3"/>
      <c r="RRG538" s="3"/>
      <c r="RRH538" s="3"/>
      <c r="RRI538" s="3"/>
      <c r="RRJ538" s="3"/>
      <c r="RRK538" s="3"/>
      <c r="RRL538" s="3"/>
      <c r="RRM538" s="3"/>
      <c r="RRN538" s="3"/>
      <c r="RRO538" s="3"/>
      <c r="RRP538" s="3"/>
      <c r="RRQ538" s="3"/>
      <c r="RRR538" s="3"/>
      <c r="RRS538" s="3"/>
      <c r="RRT538" s="3"/>
      <c r="RRU538" s="3"/>
      <c r="RRV538" s="3"/>
      <c r="RRW538" s="3"/>
      <c r="RRX538" s="3"/>
      <c r="RRY538" s="3"/>
      <c r="RRZ538" s="3"/>
      <c r="RSA538" s="3"/>
      <c r="RSB538" s="3"/>
      <c r="RSC538" s="3"/>
      <c r="RSD538" s="3"/>
      <c r="RSE538" s="3"/>
      <c r="RSF538" s="3"/>
      <c r="RSG538" s="3"/>
      <c r="RSH538" s="3"/>
      <c r="RSI538" s="3"/>
      <c r="RSJ538" s="3"/>
      <c r="RSK538" s="3"/>
      <c r="RSL538" s="3"/>
      <c r="RSM538" s="3"/>
      <c r="RSN538" s="3"/>
      <c r="RSO538" s="3"/>
      <c r="RSP538" s="3"/>
      <c r="RSQ538" s="3"/>
      <c r="RSR538" s="3"/>
      <c r="RSS538" s="3"/>
      <c r="RST538" s="3"/>
      <c r="RSU538" s="3"/>
      <c r="RSV538" s="3"/>
      <c r="RSW538" s="3"/>
      <c r="RSX538" s="3"/>
      <c r="RSY538" s="3"/>
      <c r="RSZ538" s="3"/>
      <c r="RTA538" s="3"/>
      <c r="RTB538" s="3"/>
      <c r="RTC538" s="3"/>
      <c r="RTD538" s="3"/>
      <c r="RTE538" s="3"/>
      <c r="RTF538" s="3"/>
      <c r="RTG538" s="3"/>
      <c r="RTH538" s="3"/>
      <c r="RTI538" s="3"/>
      <c r="RTJ538" s="3"/>
      <c r="RTK538" s="3"/>
      <c r="RTL538" s="3"/>
      <c r="RTM538" s="3"/>
      <c r="RTN538" s="3"/>
      <c r="RTO538" s="3"/>
      <c r="RTP538" s="3"/>
      <c r="RTQ538" s="3"/>
      <c r="RTR538" s="3"/>
      <c r="RTS538" s="3"/>
      <c r="RTT538" s="3"/>
      <c r="RTU538" s="3"/>
      <c r="RTV538" s="3"/>
      <c r="RTW538" s="3"/>
      <c r="RTX538" s="3"/>
      <c r="RTY538" s="3"/>
      <c r="RTZ538" s="3"/>
      <c r="RUA538" s="3"/>
      <c r="RUB538" s="3"/>
      <c r="RUC538" s="3"/>
      <c r="RUD538" s="3"/>
      <c r="RUE538" s="3"/>
      <c r="RUF538" s="3"/>
      <c r="RUG538" s="3"/>
      <c r="RUH538" s="3"/>
      <c r="RUI538" s="3"/>
      <c r="RUJ538" s="3"/>
      <c r="RUK538" s="3"/>
      <c r="RUL538" s="3"/>
      <c r="RUM538" s="3"/>
      <c r="RUN538" s="3"/>
      <c r="RUO538" s="3"/>
      <c r="RUP538" s="3"/>
      <c r="RUQ538" s="3"/>
      <c r="RUR538" s="3"/>
      <c r="RUS538" s="3"/>
      <c r="RUT538" s="3"/>
      <c r="RUU538" s="3"/>
      <c r="RUV538" s="3"/>
      <c r="RUW538" s="3"/>
      <c r="RUX538" s="3"/>
      <c r="RUY538" s="3"/>
      <c r="RUZ538" s="3"/>
      <c r="RVA538" s="3"/>
      <c r="RVB538" s="3"/>
      <c r="RVC538" s="3"/>
      <c r="RVD538" s="3"/>
      <c r="RVE538" s="3"/>
      <c r="RVF538" s="3"/>
      <c r="RVG538" s="3"/>
      <c r="RVH538" s="3"/>
      <c r="RVI538" s="3"/>
      <c r="RVJ538" s="3"/>
      <c r="RVK538" s="3"/>
      <c r="RVL538" s="3"/>
      <c r="RVM538" s="3"/>
      <c r="RVN538" s="3"/>
      <c r="RVO538" s="3"/>
      <c r="RVP538" s="3"/>
      <c r="RVQ538" s="3"/>
      <c r="RVR538" s="3"/>
      <c r="RVS538" s="3"/>
      <c r="RVT538" s="3"/>
      <c r="RVU538" s="3"/>
      <c r="RVV538" s="3"/>
      <c r="RVW538" s="3"/>
      <c r="RVX538" s="3"/>
      <c r="RVY538" s="3"/>
      <c r="RVZ538" s="3"/>
      <c r="RWA538" s="3"/>
      <c r="RWB538" s="3"/>
      <c r="RWC538" s="3"/>
      <c r="RWD538" s="3"/>
      <c r="RWE538" s="3"/>
      <c r="RWF538" s="3"/>
      <c r="RWG538" s="3"/>
      <c r="RWH538" s="3"/>
      <c r="RWI538" s="3"/>
      <c r="RWJ538" s="3"/>
      <c r="RWK538" s="3"/>
      <c r="RWL538" s="3"/>
      <c r="RWM538" s="3"/>
      <c r="RWN538" s="3"/>
      <c r="RWO538" s="3"/>
      <c r="RWP538" s="3"/>
      <c r="RWQ538" s="3"/>
      <c r="RWR538" s="3"/>
      <c r="RWS538" s="3"/>
      <c r="RWT538" s="3"/>
      <c r="RWU538" s="3"/>
      <c r="RWV538" s="3"/>
      <c r="RWW538" s="3"/>
      <c r="RWX538" s="3"/>
      <c r="RWY538" s="3"/>
      <c r="RWZ538" s="3"/>
      <c r="RXA538" s="3"/>
      <c r="RXB538" s="3"/>
      <c r="RXC538" s="3"/>
      <c r="RXE538" s="3"/>
      <c r="RXG538" s="3"/>
      <c r="RXH538" s="3"/>
      <c r="RXI538" s="3"/>
      <c r="RXJ538" s="3"/>
      <c r="RXK538" s="3"/>
      <c r="RXL538" s="3"/>
      <c r="RXM538" s="3"/>
      <c r="RXN538" s="3"/>
      <c r="RXS538" s="3"/>
      <c r="RXT538" s="3"/>
      <c r="RXU538" s="3"/>
      <c r="RXV538" s="3"/>
      <c r="RXW538" s="3"/>
      <c r="RXX538" s="3"/>
      <c r="RXY538" s="3"/>
      <c r="RXZ538" s="3"/>
      <c r="RYA538" s="3"/>
      <c r="RYB538" s="3"/>
      <c r="RYC538" s="3"/>
      <c r="RYD538" s="3"/>
      <c r="RYE538" s="3"/>
      <c r="RYF538" s="3"/>
      <c r="RYG538" s="3"/>
      <c r="RYH538" s="3"/>
      <c r="RYI538" s="3"/>
      <c r="RYJ538" s="3"/>
      <c r="RYK538" s="3"/>
      <c r="RYL538" s="3"/>
      <c r="RYM538" s="3"/>
      <c r="RYN538" s="3"/>
      <c r="RYO538" s="3"/>
      <c r="RYP538" s="3"/>
      <c r="RYQ538" s="3"/>
      <c r="RYR538" s="3"/>
      <c r="RYS538" s="3"/>
      <c r="RYT538" s="3"/>
      <c r="RYU538" s="3"/>
      <c r="RYV538" s="3"/>
      <c r="RYW538" s="3"/>
      <c r="RYX538" s="3"/>
      <c r="RYY538" s="3"/>
      <c r="RYZ538" s="3"/>
      <c r="RZA538" s="3"/>
      <c r="RZB538" s="3"/>
      <c r="RZC538" s="3"/>
      <c r="RZD538" s="3"/>
      <c r="RZE538" s="3"/>
      <c r="RZF538" s="3"/>
      <c r="RZG538" s="3"/>
      <c r="RZH538" s="3"/>
      <c r="RZI538" s="3"/>
      <c r="RZJ538" s="3"/>
      <c r="RZK538" s="3"/>
      <c r="RZL538" s="3"/>
      <c r="RZM538" s="3"/>
      <c r="RZN538" s="3"/>
      <c r="RZO538" s="3"/>
      <c r="RZP538" s="3"/>
      <c r="RZQ538" s="3"/>
      <c r="RZR538" s="3"/>
      <c r="RZS538" s="3"/>
      <c r="RZT538" s="3"/>
      <c r="RZU538" s="3"/>
      <c r="RZV538" s="3"/>
      <c r="RZW538" s="3"/>
      <c r="RZX538" s="3"/>
      <c r="RZY538" s="3"/>
      <c r="RZZ538" s="3"/>
      <c r="SAA538" s="3"/>
      <c r="SAB538" s="3"/>
      <c r="SAC538" s="3"/>
      <c r="SAD538" s="3"/>
      <c r="SAE538" s="3"/>
      <c r="SAF538" s="3"/>
      <c r="SAG538" s="3"/>
      <c r="SAH538" s="3"/>
      <c r="SAI538" s="3"/>
      <c r="SAJ538" s="3"/>
      <c r="SAK538" s="3"/>
      <c r="SAL538" s="3"/>
      <c r="SAM538" s="3"/>
      <c r="SAN538" s="3"/>
      <c r="SAO538" s="3"/>
      <c r="SAP538" s="3"/>
      <c r="SAQ538" s="3"/>
      <c r="SAR538" s="3"/>
      <c r="SAS538" s="3"/>
      <c r="SAT538" s="3"/>
      <c r="SAU538" s="3"/>
      <c r="SAV538" s="3"/>
      <c r="SAW538" s="3"/>
      <c r="SAX538" s="3"/>
      <c r="SAY538" s="3"/>
      <c r="SAZ538" s="3"/>
      <c r="SBA538" s="3"/>
      <c r="SBB538" s="3"/>
      <c r="SBC538" s="3"/>
      <c r="SBD538" s="3"/>
      <c r="SBE538" s="3"/>
      <c r="SBF538" s="3"/>
      <c r="SBG538" s="3"/>
      <c r="SBH538" s="3"/>
      <c r="SBI538" s="3"/>
      <c r="SBJ538" s="3"/>
      <c r="SBK538" s="3"/>
      <c r="SBL538" s="3"/>
      <c r="SBM538" s="3"/>
      <c r="SBN538" s="3"/>
      <c r="SBO538" s="3"/>
      <c r="SBP538" s="3"/>
      <c r="SBQ538" s="3"/>
      <c r="SBR538" s="3"/>
      <c r="SBS538" s="3"/>
      <c r="SBT538" s="3"/>
      <c r="SBU538" s="3"/>
      <c r="SBV538" s="3"/>
      <c r="SBW538" s="3"/>
      <c r="SBX538" s="3"/>
      <c r="SBY538" s="3"/>
      <c r="SBZ538" s="3"/>
      <c r="SCA538" s="3"/>
      <c r="SCB538" s="3"/>
      <c r="SCC538" s="3"/>
      <c r="SCD538" s="3"/>
      <c r="SCE538" s="3"/>
      <c r="SCF538" s="3"/>
      <c r="SCG538" s="3"/>
      <c r="SCH538" s="3"/>
      <c r="SCI538" s="3"/>
      <c r="SCJ538" s="3"/>
      <c r="SCK538" s="3"/>
      <c r="SCL538" s="3"/>
      <c r="SCM538" s="3"/>
      <c r="SCN538" s="3"/>
      <c r="SCO538" s="3"/>
      <c r="SCP538" s="3"/>
      <c r="SCQ538" s="3"/>
      <c r="SCR538" s="3"/>
      <c r="SCS538" s="3"/>
      <c r="SCT538" s="3"/>
      <c r="SCU538" s="3"/>
      <c r="SCV538" s="3"/>
      <c r="SCW538" s="3"/>
      <c r="SCX538" s="3"/>
      <c r="SCY538" s="3"/>
      <c r="SCZ538" s="3"/>
      <c r="SDA538" s="3"/>
      <c r="SDB538" s="3"/>
      <c r="SDC538" s="3"/>
      <c r="SDD538" s="3"/>
      <c r="SDE538" s="3"/>
      <c r="SDF538" s="3"/>
      <c r="SDG538" s="3"/>
      <c r="SDH538" s="3"/>
      <c r="SDI538" s="3"/>
      <c r="SDJ538" s="3"/>
      <c r="SDK538" s="3"/>
      <c r="SDL538" s="3"/>
      <c r="SDM538" s="3"/>
      <c r="SDN538" s="3"/>
      <c r="SDO538" s="3"/>
      <c r="SDP538" s="3"/>
      <c r="SDQ538" s="3"/>
      <c r="SDR538" s="3"/>
      <c r="SDS538" s="3"/>
      <c r="SDT538" s="3"/>
      <c r="SDU538" s="3"/>
      <c r="SDV538" s="3"/>
      <c r="SDW538" s="3"/>
      <c r="SDX538" s="3"/>
      <c r="SDY538" s="3"/>
      <c r="SDZ538" s="3"/>
      <c r="SEA538" s="3"/>
      <c r="SEB538" s="3"/>
      <c r="SEC538" s="3"/>
      <c r="SED538" s="3"/>
      <c r="SEE538" s="3"/>
      <c r="SEF538" s="3"/>
      <c r="SEG538" s="3"/>
      <c r="SEH538" s="3"/>
      <c r="SEI538" s="3"/>
      <c r="SEJ538" s="3"/>
      <c r="SEK538" s="3"/>
      <c r="SEL538" s="3"/>
      <c r="SEM538" s="3"/>
      <c r="SEN538" s="3"/>
      <c r="SEO538" s="3"/>
      <c r="SEP538" s="3"/>
      <c r="SEQ538" s="3"/>
      <c r="SER538" s="3"/>
      <c r="SES538" s="3"/>
      <c r="SET538" s="3"/>
      <c r="SEU538" s="3"/>
      <c r="SEV538" s="3"/>
      <c r="SEW538" s="3"/>
      <c r="SEX538" s="3"/>
      <c r="SEY538" s="3"/>
      <c r="SEZ538" s="3"/>
      <c r="SFA538" s="3"/>
      <c r="SFB538" s="3"/>
      <c r="SFC538" s="3"/>
      <c r="SFD538" s="3"/>
      <c r="SFE538" s="3"/>
      <c r="SFF538" s="3"/>
      <c r="SFG538" s="3"/>
      <c r="SFH538" s="3"/>
      <c r="SFI538" s="3"/>
      <c r="SFJ538" s="3"/>
      <c r="SFK538" s="3"/>
      <c r="SFL538" s="3"/>
      <c r="SFM538" s="3"/>
      <c r="SFN538" s="3"/>
      <c r="SFO538" s="3"/>
      <c r="SFP538" s="3"/>
      <c r="SFQ538" s="3"/>
      <c r="SFR538" s="3"/>
      <c r="SFS538" s="3"/>
      <c r="SFT538" s="3"/>
      <c r="SFU538" s="3"/>
      <c r="SFV538" s="3"/>
      <c r="SFW538" s="3"/>
      <c r="SFX538" s="3"/>
      <c r="SFY538" s="3"/>
      <c r="SFZ538" s="3"/>
      <c r="SGA538" s="3"/>
      <c r="SGB538" s="3"/>
      <c r="SGC538" s="3"/>
      <c r="SGD538" s="3"/>
      <c r="SGE538" s="3"/>
      <c r="SGF538" s="3"/>
      <c r="SGG538" s="3"/>
      <c r="SGH538" s="3"/>
      <c r="SGI538" s="3"/>
      <c r="SGJ538" s="3"/>
      <c r="SGK538" s="3"/>
      <c r="SGL538" s="3"/>
      <c r="SGM538" s="3"/>
      <c r="SGN538" s="3"/>
      <c r="SGO538" s="3"/>
      <c r="SGP538" s="3"/>
      <c r="SGQ538" s="3"/>
      <c r="SGR538" s="3"/>
      <c r="SGS538" s="3"/>
      <c r="SGT538" s="3"/>
      <c r="SGU538" s="3"/>
      <c r="SGV538" s="3"/>
      <c r="SGW538" s="3"/>
      <c r="SGX538" s="3"/>
      <c r="SGY538" s="3"/>
      <c r="SHA538" s="3"/>
      <c r="SHC538" s="3"/>
      <c r="SHD538" s="3"/>
      <c r="SHE538" s="3"/>
      <c r="SHF538" s="3"/>
      <c r="SHG538" s="3"/>
      <c r="SHH538" s="3"/>
      <c r="SHI538" s="3"/>
      <c r="SHJ538" s="3"/>
      <c r="SHO538" s="3"/>
      <c r="SHP538" s="3"/>
      <c r="SHQ538" s="3"/>
      <c r="SHR538" s="3"/>
      <c r="SHS538" s="3"/>
      <c r="SHT538" s="3"/>
      <c r="SHU538" s="3"/>
      <c r="SHV538" s="3"/>
      <c r="SHW538" s="3"/>
      <c r="SHX538" s="3"/>
      <c r="SHY538" s="3"/>
      <c r="SHZ538" s="3"/>
      <c r="SIA538" s="3"/>
      <c r="SIB538" s="3"/>
      <c r="SIC538" s="3"/>
      <c r="SID538" s="3"/>
      <c r="SIE538" s="3"/>
      <c r="SIF538" s="3"/>
      <c r="SIG538" s="3"/>
      <c r="SIH538" s="3"/>
      <c r="SII538" s="3"/>
      <c r="SIJ538" s="3"/>
      <c r="SIK538" s="3"/>
      <c r="SIL538" s="3"/>
      <c r="SIM538" s="3"/>
      <c r="SIN538" s="3"/>
      <c r="SIO538" s="3"/>
      <c r="SIP538" s="3"/>
      <c r="SIQ538" s="3"/>
      <c r="SIR538" s="3"/>
      <c r="SIS538" s="3"/>
      <c r="SIT538" s="3"/>
      <c r="SIU538" s="3"/>
      <c r="SIV538" s="3"/>
      <c r="SIW538" s="3"/>
      <c r="SIX538" s="3"/>
      <c r="SIY538" s="3"/>
      <c r="SIZ538" s="3"/>
      <c r="SJA538" s="3"/>
      <c r="SJB538" s="3"/>
      <c r="SJC538" s="3"/>
      <c r="SJD538" s="3"/>
      <c r="SJE538" s="3"/>
      <c r="SJF538" s="3"/>
      <c r="SJG538" s="3"/>
      <c r="SJH538" s="3"/>
      <c r="SJI538" s="3"/>
      <c r="SJJ538" s="3"/>
      <c r="SJK538" s="3"/>
      <c r="SJL538" s="3"/>
      <c r="SJM538" s="3"/>
      <c r="SJN538" s="3"/>
      <c r="SJO538" s="3"/>
      <c r="SJP538" s="3"/>
      <c r="SJQ538" s="3"/>
      <c r="SJR538" s="3"/>
      <c r="SJS538" s="3"/>
      <c r="SJT538" s="3"/>
      <c r="SJU538" s="3"/>
      <c r="SJV538" s="3"/>
      <c r="SJW538" s="3"/>
      <c r="SJX538" s="3"/>
      <c r="SJY538" s="3"/>
      <c r="SJZ538" s="3"/>
      <c r="SKA538" s="3"/>
      <c r="SKB538" s="3"/>
      <c r="SKC538" s="3"/>
      <c r="SKD538" s="3"/>
      <c r="SKE538" s="3"/>
      <c r="SKF538" s="3"/>
      <c r="SKG538" s="3"/>
      <c r="SKH538" s="3"/>
      <c r="SKI538" s="3"/>
      <c r="SKJ538" s="3"/>
      <c r="SKK538" s="3"/>
      <c r="SKL538" s="3"/>
      <c r="SKM538" s="3"/>
      <c r="SKN538" s="3"/>
      <c r="SKO538" s="3"/>
      <c r="SKP538" s="3"/>
      <c r="SKQ538" s="3"/>
      <c r="SKR538" s="3"/>
      <c r="SKS538" s="3"/>
      <c r="SKT538" s="3"/>
      <c r="SKU538" s="3"/>
      <c r="SKV538" s="3"/>
      <c r="SKW538" s="3"/>
      <c r="SKX538" s="3"/>
      <c r="SKY538" s="3"/>
      <c r="SKZ538" s="3"/>
      <c r="SLA538" s="3"/>
      <c r="SLB538" s="3"/>
      <c r="SLC538" s="3"/>
      <c r="SLD538" s="3"/>
      <c r="SLE538" s="3"/>
      <c r="SLF538" s="3"/>
      <c r="SLG538" s="3"/>
      <c r="SLH538" s="3"/>
      <c r="SLI538" s="3"/>
      <c r="SLJ538" s="3"/>
      <c r="SLK538" s="3"/>
      <c r="SLL538" s="3"/>
      <c r="SLM538" s="3"/>
      <c r="SLN538" s="3"/>
      <c r="SLO538" s="3"/>
      <c r="SLP538" s="3"/>
      <c r="SLQ538" s="3"/>
      <c r="SLR538" s="3"/>
      <c r="SLS538" s="3"/>
      <c r="SLT538" s="3"/>
      <c r="SLU538" s="3"/>
      <c r="SLV538" s="3"/>
      <c r="SLW538" s="3"/>
      <c r="SLX538" s="3"/>
      <c r="SLY538" s="3"/>
      <c r="SLZ538" s="3"/>
      <c r="SMA538" s="3"/>
      <c r="SMB538" s="3"/>
      <c r="SMC538" s="3"/>
      <c r="SMD538" s="3"/>
      <c r="SME538" s="3"/>
      <c r="SMF538" s="3"/>
      <c r="SMG538" s="3"/>
      <c r="SMH538" s="3"/>
      <c r="SMI538" s="3"/>
      <c r="SMJ538" s="3"/>
      <c r="SMK538" s="3"/>
      <c r="SML538" s="3"/>
      <c r="SMM538" s="3"/>
      <c r="SMN538" s="3"/>
      <c r="SMO538" s="3"/>
      <c r="SMP538" s="3"/>
      <c r="SMQ538" s="3"/>
      <c r="SMR538" s="3"/>
      <c r="SMS538" s="3"/>
      <c r="SMT538" s="3"/>
      <c r="SMU538" s="3"/>
      <c r="SMV538" s="3"/>
      <c r="SMW538" s="3"/>
      <c r="SMX538" s="3"/>
      <c r="SMY538" s="3"/>
      <c r="SMZ538" s="3"/>
      <c r="SNA538" s="3"/>
      <c r="SNB538" s="3"/>
      <c r="SNC538" s="3"/>
      <c r="SND538" s="3"/>
      <c r="SNE538" s="3"/>
      <c r="SNF538" s="3"/>
      <c r="SNG538" s="3"/>
      <c r="SNH538" s="3"/>
      <c r="SNI538" s="3"/>
      <c r="SNJ538" s="3"/>
      <c r="SNK538" s="3"/>
      <c r="SNL538" s="3"/>
      <c r="SNM538" s="3"/>
      <c r="SNN538" s="3"/>
      <c r="SNO538" s="3"/>
      <c r="SNP538" s="3"/>
      <c r="SNQ538" s="3"/>
      <c r="SNR538" s="3"/>
      <c r="SNS538" s="3"/>
      <c r="SNT538" s="3"/>
      <c r="SNU538" s="3"/>
      <c r="SNV538" s="3"/>
      <c r="SNW538" s="3"/>
      <c r="SNX538" s="3"/>
      <c r="SNY538" s="3"/>
      <c r="SNZ538" s="3"/>
      <c r="SOA538" s="3"/>
      <c r="SOB538" s="3"/>
      <c r="SOC538" s="3"/>
      <c r="SOD538" s="3"/>
      <c r="SOE538" s="3"/>
      <c r="SOF538" s="3"/>
      <c r="SOG538" s="3"/>
      <c r="SOH538" s="3"/>
      <c r="SOI538" s="3"/>
      <c r="SOJ538" s="3"/>
      <c r="SOK538" s="3"/>
      <c r="SOL538" s="3"/>
      <c r="SOM538" s="3"/>
      <c r="SON538" s="3"/>
      <c r="SOO538" s="3"/>
      <c r="SOP538" s="3"/>
      <c r="SOQ538" s="3"/>
      <c r="SOR538" s="3"/>
      <c r="SOS538" s="3"/>
      <c r="SOT538" s="3"/>
      <c r="SOU538" s="3"/>
      <c r="SOV538" s="3"/>
      <c r="SOW538" s="3"/>
      <c r="SOX538" s="3"/>
      <c r="SOY538" s="3"/>
      <c r="SOZ538" s="3"/>
      <c r="SPA538" s="3"/>
      <c r="SPB538" s="3"/>
      <c r="SPC538" s="3"/>
      <c r="SPD538" s="3"/>
      <c r="SPE538" s="3"/>
      <c r="SPF538" s="3"/>
      <c r="SPG538" s="3"/>
      <c r="SPH538" s="3"/>
      <c r="SPI538" s="3"/>
      <c r="SPJ538" s="3"/>
      <c r="SPK538" s="3"/>
      <c r="SPL538" s="3"/>
      <c r="SPM538" s="3"/>
      <c r="SPN538" s="3"/>
      <c r="SPO538" s="3"/>
      <c r="SPP538" s="3"/>
      <c r="SPQ538" s="3"/>
      <c r="SPR538" s="3"/>
      <c r="SPS538" s="3"/>
      <c r="SPT538" s="3"/>
      <c r="SPU538" s="3"/>
      <c r="SPV538" s="3"/>
      <c r="SPW538" s="3"/>
      <c r="SPX538" s="3"/>
      <c r="SPY538" s="3"/>
      <c r="SPZ538" s="3"/>
      <c r="SQA538" s="3"/>
      <c r="SQB538" s="3"/>
      <c r="SQC538" s="3"/>
      <c r="SQD538" s="3"/>
      <c r="SQE538" s="3"/>
      <c r="SQF538" s="3"/>
      <c r="SQG538" s="3"/>
      <c r="SQH538" s="3"/>
      <c r="SQI538" s="3"/>
      <c r="SQJ538" s="3"/>
      <c r="SQK538" s="3"/>
      <c r="SQL538" s="3"/>
      <c r="SQM538" s="3"/>
      <c r="SQN538" s="3"/>
      <c r="SQO538" s="3"/>
      <c r="SQP538" s="3"/>
      <c r="SQQ538" s="3"/>
      <c r="SQR538" s="3"/>
      <c r="SQS538" s="3"/>
      <c r="SQT538" s="3"/>
      <c r="SQU538" s="3"/>
      <c r="SQW538" s="3"/>
      <c r="SQY538" s="3"/>
      <c r="SQZ538" s="3"/>
      <c r="SRA538" s="3"/>
      <c r="SRB538" s="3"/>
      <c r="SRC538" s="3"/>
      <c r="SRD538" s="3"/>
      <c r="SRE538" s="3"/>
      <c r="SRF538" s="3"/>
      <c r="SRK538" s="3"/>
      <c r="SRL538" s="3"/>
      <c r="SRM538" s="3"/>
      <c r="SRN538" s="3"/>
      <c r="SRO538" s="3"/>
      <c r="SRP538" s="3"/>
      <c r="SRQ538" s="3"/>
      <c r="SRR538" s="3"/>
      <c r="SRS538" s="3"/>
      <c r="SRT538" s="3"/>
      <c r="SRU538" s="3"/>
      <c r="SRV538" s="3"/>
      <c r="SRW538" s="3"/>
      <c r="SRX538" s="3"/>
      <c r="SRY538" s="3"/>
      <c r="SRZ538" s="3"/>
      <c r="SSA538" s="3"/>
      <c r="SSB538" s="3"/>
      <c r="SSC538" s="3"/>
      <c r="SSD538" s="3"/>
      <c r="SSE538" s="3"/>
      <c r="SSF538" s="3"/>
      <c r="SSG538" s="3"/>
      <c r="SSH538" s="3"/>
      <c r="SSI538" s="3"/>
      <c r="SSJ538" s="3"/>
      <c r="SSK538" s="3"/>
      <c r="SSL538" s="3"/>
      <c r="SSM538" s="3"/>
      <c r="SSN538" s="3"/>
      <c r="SSO538" s="3"/>
      <c r="SSP538" s="3"/>
      <c r="SSQ538" s="3"/>
      <c r="SSR538" s="3"/>
      <c r="SSS538" s="3"/>
      <c r="SST538" s="3"/>
      <c r="SSU538" s="3"/>
      <c r="SSV538" s="3"/>
      <c r="SSW538" s="3"/>
      <c r="SSX538" s="3"/>
      <c r="SSY538" s="3"/>
      <c r="SSZ538" s="3"/>
      <c r="STA538" s="3"/>
      <c r="STB538" s="3"/>
      <c r="STC538" s="3"/>
      <c r="STD538" s="3"/>
      <c r="STE538" s="3"/>
      <c r="STF538" s="3"/>
      <c r="STG538" s="3"/>
      <c r="STH538" s="3"/>
      <c r="STI538" s="3"/>
      <c r="STJ538" s="3"/>
      <c r="STK538" s="3"/>
      <c r="STL538" s="3"/>
      <c r="STM538" s="3"/>
      <c r="STN538" s="3"/>
      <c r="STO538" s="3"/>
      <c r="STP538" s="3"/>
      <c r="STQ538" s="3"/>
      <c r="STR538" s="3"/>
      <c r="STS538" s="3"/>
      <c r="STT538" s="3"/>
      <c r="STU538" s="3"/>
      <c r="STV538" s="3"/>
      <c r="STW538" s="3"/>
      <c r="STX538" s="3"/>
      <c r="STY538" s="3"/>
      <c r="STZ538" s="3"/>
      <c r="SUA538" s="3"/>
      <c r="SUB538" s="3"/>
      <c r="SUC538" s="3"/>
      <c r="SUD538" s="3"/>
      <c r="SUE538" s="3"/>
      <c r="SUF538" s="3"/>
      <c r="SUG538" s="3"/>
      <c r="SUH538" s="3"/>
      <c r="SUI538" s="3"/>
      <c r="SUJ538" s="3"/>
      <c r="SUK538" s="3"/>
      <c r="SUL538" s="3"/>
      <c r="SUM538" s="3"/>
      <c r="SUN538" s="3"/>
      <c r="SUO538" s="3"/>
      <c r="SUP538" s="3"/>
      <c r="SUQ538" s="3"/>
      <c r="SUR538" s="3"/>
      <c r="SUS538" s="3"/>
      <c r="SUT538" s="3"/>
      <c r="SUU538" s="3"/>
      <c r="SUV538" s="3"/>
      <c r="SUW538" s="3"/>
      <c r="SUX538" s="3"/>
      <c r="SUY538" s="3"/>
      <c r="SUZ538" s="3"/>
      <c r="SVA538" s="3"/>
      <c r="SVB538" s="3"/>
      <c r="SVC538" s="3"/>
      <c r="SVD538" s="3"/>
      <c r="SVE538" s="3"/>
      <c r="SVF538" s="3"/>
      <c r="SVG538" s="3"/>
      <c r="SVH538" s="3"/>
      <c r="SVI538" s="3"/>
      <c r="SVJ538" s="3"/>
      <c r="SVK538" s="3"/>
      <c r="SVL538" s="3"/>
      <c r="SVM538" s="3"/>
      <c r="SVN538" s="3"/>
      <c r="SVO538" s="3"/>
      <c r="SVP538" s="3"/>
      <c r="SVQ538" s="3"/>
      <c r="SVR538" s="3"/>
      <c r="SVS538" s="3"/>
      <c r="SVT538" s="3"/>
      <c r="SVU538" s="3"/>
      <c r="SVV538" s="3"/>
      <c r="SVW538" s="3"/>
      <c r="SVX538" s="3"/>
      <c r="SVY538" s="3"/>
      <c r="SVZ538" s="3"/>
      <c r="SWA538" s="3"/>
      <c r="SWB538" s="3"/>
      <c r="SWC538" s="3"/>
      <c r="SWD538" s="3"/>
      <c r="SWE538" s="3"/>
      <c r="SWF538" s="3"/>
      <c r="SWG538" s="3"/>
      <c r="SWH538" s="3"/>
      <c r="SWI538" s="3"/>
      <c r="SWJ538" s="3"/>
      <c r="SWK538" s="3"/>
      <c r="SWL538" s="3"/>
      <c r="SWM538" s="3"/>
      <c r="SWN538" s="3"/>
      <c r="SWO538" s="3"/>
      <c r="SWP538" s="3"/>
      <c r="SWQ538" s="3"/>
      <c r="SWR538" s="3"/>
      <c r="SWS538" s="3"/>
      <c r="SWT538" s="3"/>
      <c r="SWU538" s="3"/>
      <c r="SWV538" s="3"/>
      <c r="SWW538" s="3"/>
      <c r="SWX538" s="3"/>
      <c r="SWY538" s="3"/>
      <c r="SWZ538" s="3"/>
      <c r="SXA538" s="3"/>
      <c r="SXB538" s="3"/>
      <c r="SXC538" s="3"/>
      <c r="SXD538" s="3"/>
      <c r="SXE538" s="3"/>
      <c r="SXF538" s="3"/>
      <c r="SXG538" s="3"/>
      <c r="SXH538" s="3"/>
      <c r="SXI538" s="3"/>
      <c r="SXJ538" s="3"/>
      <c r="SXK538" s="3"/>
      <c r="SXL538" s="3"/>
      <c r="SXM538" s="3"/>
      <c r="SXN538" s="3"/>
      <c r="SXO538" s="3"/>
      <c r="SXP538" s="3"/>
      <c r="SXQ538" s="3"/>
      <c r="SXR538" s="3"/>
      <c r="SXS538" s="3"/>
      <c r="SXT538" s="3"/>
      <c r="SXU538" s="3"/>
      <c r="SXV538" s="3"/>
      <c r="SXW538" s="3"/>
      <c r="SXX538" s="3"/>
      <c r="SXY538" s="3"/>
      <c r="SXZ538" s="3"/>
      <c r="SYA538" s="3"/>
      <c r="SYB538" s="3"/>
      <c r="SYC538" s="3"/>
      <c r="SYD538" s="3"/>
      <c r="SYE538" s="3"/>
      <c r="SYF538" s="3"/>
      <c r="SYG538" s="3"/>
      <c r="SYH538" s="3"/>
      <c r="SYI538" s="3"/>
      <c r="SYJ538" s="3"/>
      <c r="SYK538" s="3"/>
      <c r="SYL538" s="3"/>
      <c r="SYM538" s="3"/>
      <c r="SYN538" s="3"/>
      <c r="SYO538" s="3"/>
      <c r="SYP538" s="3"/>
      <c r="SYQ538" s="3"/>
      <c r="SYR538" s="3"/>
      <c r="SYS538" s="3"/>
      <c r="SYT538" s="3"/>
      <c r="SYU538" s="3"/>
      <c r="SYV538" s="3"/>
      <c r="SYW538" s="3"/>
      <c r="SYX538" s="3"/>
      <c r="SYY538" s="3"/>
      <c r="SYZ538" s="3"/>
      <c r="SZA538" s="3"/>
      <c r="SZB538" s="3"/>
      <c r="SZC538" s="3"/>
      <c r="SZD538" s="3"/>
      <c r="SZE538" s="3"/>
      <c r="SZF538" s="3"/>
      <c r="SZG538" s="3"/>
      <c r="SZH538" s="3"/>
      <c r="SZI538" s="3"/>
      <c r="SZJ538" s="3"/>
      <c r="SZK538" s="3"/>
      <c r="SZL538" s="3"/>
      <c r="SZM538" s="3"/>
      <c r="SZN538" s="3"/>
      <c r="SZO538" s="3"/>
      <c r="SZP538" s="3"/>
      <c r="SZQ538" s="3"/>
      <c r="SZR538" s="3"/>
      <c r="SZS538" s="3"/>
      <c r="SZT538" s="3"/>
      <c r="SZU538" s="3"/>
      <c r="SZV538" s="3"/>
      <c r="SZW538" s="3"/>
      <c r="SZX538" s="3"/>
      <c r="SZY538" s="3"/>
      <c r="SZZ538" s="3"/>
      <c r="TAA538" s="3"/>
      <c r="TAB538" s="3"/>
      <c r="TAC538" s="3"/>
      <c r="TAD538" s="3"/>
      <c r="TAE538" s="3"/>
      <c r="TAF538" s="3"/>
      <c r="TAG538" s="3"/>
      <c r="TAH538" s="3"/>
      <c r="TAI538" s="3"/>
      <c r="TAJ538" s="3"/>
      <c r="TAK538" s="3"/>
      <c r="TAL538" s="3"/>
      <c r="TAM538" s="3"/>
      <c r="TAN538" s="3"/>
      <c r="TAO538" s="3"/>
      <c r="TAP538" s="3"/>
      <c r="TAQ538" s="3"/>
      <c r="TAS538" s="3"/>
      <c r="TAU538" s="3"/>
      <c r="TAV538" s="3"/>
      <c r="TAW538" s="3"/>
      <c r="TAX538" s="3"/>
      <c r="TAY538" s="3"/>
      <c r="TAZ538" s="3"/>
      <c r="TBA538" s="3"/>
      <c r="TBB538" s="3"/>
      <c r="TBG538" s="3"/>
      <c r="TBH538" s="3"/>
      <c r="TBI538" s="3"/>
      <c r="TBJ538" s="3"/>
      <c r="TBK538" s="3"/>
      <c r="TBL538" s="3"/>
      <c r="TBM538" s="3"/>
      <c r="TBN538" s="3"/>
      <c r="TBO538" s="3"/>
      <c r="TBP538" s="3"/>
      <c r="TBQ538" s="3"/>
      <c r="TBR538" s="3"/>
      <c r="TBS538" s="3"/>
      <c r="TBT538" s="3"/>
      <c r="TBU538" s="3"/>
      <c r="TBV538" s="3"/>
      <c r="TBW538" s="3"/>
      <c r="TBX538" s="3"/>
      <c r="TBY538" s="3"/>
      <c r="TBZ538" s="3"/>
      <c r="TCA538" s="3"/>
      <c r="TCB538" s="3"/>
      <c r="TCC538" s="3"/>
      <c r="TCD538" s="3"/>
      <c r="TCE538" s="3"/>
      <c r="TCF538" s="3"/>
      <c r="TCG538" s="3"/>
      <c r="TCH538" s="3"/>
      <c r="TCI538" s="3"/>
      <c r="TCJ538" s="3"/>
      <c r="TCK538" s="3"/>
      <c r="TCL538" s="3"/>
      <c r="TCM538" s="3"/>
      <c r="TCN538" s="3"/>
      <c r="TCO538" s="3"/>
      <c r="TCP538" s="3"/>
      <c r="TCQ538" s="3"/>
      <c r="TCR538" s="3"/>
      <c r="TCS538" s="3"/>
      <c r="TCT538" s="3"/>
      <c r="TCU538" s="3"/>
      <c r="TCV538" s="3"/>
      <c r="TCW538" s="3"/>
      <c r="TCX538" s="3"/>
      <c r="TCY538" s="3"/>
      <c r="TCZ538" s="3"/>
      <c r="TDA538" s="3"/>
      <c r="TDB538" s="3"/>
      <c r="TDC538" s="3"/>
      <c r="TDD538" s="3"/>
      <c r="TDE538" s="3"/>
      <c r="TDF538" s="3"/>
      <c r="TDG538" s="3"/>
      <c r="TDH538" s="3"/>
      <c r="TDI538" s="3"/>
      <c r="TDJ538" s="3"/>
      <c r="TDK538" s="3"/>
      <c r="TDL538" s="3"/>
      <c r="TDM538" s="3"/>
      <c r="TDN538" s="3"/>
      <c r="TDO538" s="3"/>
      <c r="TDP538" s="3"/>
      <c r="TDQ538" s="3"/>
      <c r="TDR538" s="3"/>
      <c r="TDS538" s="3"/>
      <c r="TDT538" s="3"/>
      <c r="TDU538" s="3"/>
      <c r="TDV538" s="3"/>
      <c r="TDW538" s="3"/>
      <c r="TDX538" s="3"/>
      <c r="TDY538" s="3"/>
      <c r="TDZ538" s="3"/>
      <c r="TEA538" s="3"/>
      <c r="TEB538" s="3"/>
      <c r="TEC538" s="3"/>
      <c r="TED538" s="3"/>
      <c r="TEE538" s="3"/>
      <c r="TEF538" s="3"/>
      <c r="TEG538" s="3"/>
      <c r="TEH538" s="3"/>
      <c r="TEI538" s="3"/>
      <c r="TEJ538" s="3"/>
      <c r="TEK538" s="3"/>
      <c r="TEL538" s="3"/>
      <c r="TEM538" s="3"/>
      <c r="TEN538" s="3"/>
      <c r="TEO538" s="3"/>
      <c r="TEP538" s="3"/>
      <c r="TEQ538" s="3"/>
      <c r="TER538" s="3"/>
      <c r="TES538" s="3"/>
      <c r="TET538" s="3"/>
      <c r="TEU538" s="3"/>
      <c r="TEV538" s="3"/>
      <c r="TEW538" s="3"/>
      <c r="TEX538" s="3"/>
      <c r="TEY538" s="3"/>
      <c r="TEZ538" s="3"/>
      <c r="TFA538" s="3"/>
      <c r="TFB538" s="3"/>
      <c r="TFC538" s="3"/>
      <c r="TFD538" s="3"/>
      <c r="TFE538" s="3"/>
      <c r="TFF538" s="3"/>
      <c r="TFG538" s="3"/>
      <c r="TFH538" s="3"/>
      <c r="TFI538" s="3"/>
      <c r="TFJ538" s="3"/>
      <c r="TFK538" s="3"/>
      <c r="TFL538" s="3"/>
      <c r="TFM538" s="3"/>
      <c r="TFN538" s="3"/>
      <c r="TFO538" s="3"/>
      <c r="TFP538" s="3"/>
      <c r="TFQ538" s="3"/>
      <c r="TFR538" s="3"/>
      <c r="TFS538" s="3"/>
      <c r="TFT538" s="3"/>
      <c r="TFU538" s="3"/>
      <c r="TFV538" s="3"/>
      <c r="TFW538" s="3"/>
      <c r="TFX538" s="3"/>
      <c r="TFY538" s="3"/>
      <c r="TFZ538" s="3"/>
      <c r="TGA538" s="3"/>
      <c r="TGB538" s="3"/>
      <c r="TGC538" s="3"/>
      <c r="TGD538" s="3"/>
      <c r="TGE538" s="3"/>
      <c r="TGF538" s="3"/>
      <c r="TGG538" s="3"/>
      <c r="TGH538" s="3"/>
      <c r="TGI538" s="3"/>
      <c r="TGJ538" s="3"/>
      <c r="TGK538" s="3"/>
      <c r="TGL538" s="3"/>
      <c r="TGM538" s="3"/>
      <c r="TGN538" s="3"/>
      <c r="TGO538" s="3"/>
      <c r="TGP538" s="3"/>
      <c r="TGQ538" s="3"/>
      <c r="TGR538" s="3"/>
      <c r="TGS538" s="3"/>
      <c r="TGT538" s="3"/>
      <c r="TGU538" s="3"/>
      <c r="TGV538" s="3"/>
      <c r="TGW538" s="3"/>
      <c r="TGX538" s="3"/>
      <c r="TGY538" s="3"/>
      <c r="TGZ538" s="3"/>
      <c r="THA538" s="3"/>
      <c r="THB538" s="3"/>
      <c r="THC538" s="3"/>
      <c r="THD538" s="3"/>
      <c r="THE538" s="3"/>
      <c r="THF538" s="3"/>
      <c r="THG538" s="3"/>
      <c r="THH538" s="3"/>
      <c r="THI538" s="3"/>
      <c r="THJ538" s="3"/>
      <c r="THK538" s="3"/>
      <c r="THL538" s="3"/>
      <c r="THM538" s="3"/>
      <c r="THN538" s="3"/>
      <c r="THO538" s="3"/>
      <c r="THP538" s="3"/>
      <c r="THQ538" s="3"/>
      <c r="THR538" s="3"/>
      <c r="THS538" s="3"/>
      <c r="THT538" s="3"/>
      <c r="THU538" s="3"/>
      <c r="THV538" s="3"/>
      <c r="THW538" s="3"/>
      <c r="THX538" s="3"/>
      <c r="THY538" s="3"/>
      <c r="THZ538" s="3"/>
      <c r="TIA538" s="3"/>
      <c r="TIB538" s="3"/>
      <c r="TIC538" s="3"/>
      <c r="TID538" s="3"/>
      <c r="TIE538" s="3"/>
      <c r="TIF538" s="3"/>
      <c r="TIG538" s="3"/>
      <c r="TIH538" s="3"/>
      <c r="TII538" s="3"/>
      <c r="TIJ538" s="3"/>
      <c r="TIK538" s="3"/>
      <c r="TIL538" s="3"/>
      <c r="TIM538" s="3"/>
      <c r="TIN538" s="3"/>
      <c r="TIO538" s="3"/>
      <c r="TIP538" s="3"/>
      <c r="TIQ538" s="3"/>
      <c r="TIR538" s="3"/>
      <c r="TIS538" s="3"/>
      <c r="TIT538" s="3"/>
      <c r="TIU538" s="3"/>
      <c r="TIV538" s="3"/>
      <c r="TIW538" s="3"/>
      <c r="TIX538" s="3"/>
      <c r="TIY538" s="3"/>
      <c r="TIZ538" s="3"/>
      <c r="TJA538" s="3"/>
      <c r="TJB538" s="3"/>
      <c r="TJC538" s="3"/>
      <c r="TJD538" s="3"/>
      <c r="TJE538" s="3"/>
      <c r="TJF538" s="3"/>
      <c r="TJG538" s="3"/>
      <c r="TJH538" s="3"/>
      <c r="TJI538" s="3"/>
      <c r="TJJ538" s="3"/>
      <c r="TJK538" s="3"/>
      <c r="TJL538" s="3"/>
      <c r="TJM538" s="3"/>
      <c r="TJN538" s="3"/>
      <c r="TJO538" s="3"/>
      <c r="TJP538" s="3"/>
      <c r="TJQ538" s="3"/>
      <c r="TJR538" s="3"/>
      <c r="TJS538" s="3"/>
      <c r="TJT538" s="3"/>
      <c r="TJU538" s="3"/>
      <c r="TJV538" s="3"/>
      <c r="TJW538" s="3"/>
      <c r="TJX538" s="3"/>
      <c r="TJY538" s="3"/>
      <c r="TJZ538" s="3"/>
      <c r="TKA538" s="3"/>
      <c r="TKB538" s="3"/>
      <c r="TKC538" s="3"/>
      <c r="TKD538" s="3"/>
      <c r="TKE538" s="3"/>
      <c r="TKF538" s="3"/>
      <c r="TKG538" s="3"/>
      <c r="TKH538" s="3"/>
      <c r="TKI538" s="3"/>
      <c r="TKJ538" s="3"/>
      <c r="TKK538" s="3"/>
      <c r="TKL538" s="3"/>
      <c r="TKM538" s="3"/>
      <c r="TKO538" s="3"/>
      <c r="TKQ538" s="3"/>
      <c r="TKR538" s="3"/>
      <c r="TKS538" s="3"/>
      <c r="TKT538" s="3"/>
      <c r="TKU538" s="3"/>
      <c r="TKV538" s="3"/>
      <c r="TKW538" s="3"/>
      <c r="TKX538" s="3"/>
      <c r="TLC538" s="3"/>
      <c r="TLD538" s="3"/>
      <c r="TLE538" s="3"/>
      <c r="TLF538" s="3"/>
      <c r="TLG538" s="3"/>
      <c r="TLH538" s="3"/>
      <c r="TLI538" s="3"/>
      <c r="TLJ538" s="3"/>
      <c r="TLK538" s="3"/>
      <c r="TLL538" s="3"/>
      <c r="TLM538" s="3"/>
      <c r="TLN538" s="3"/>
      <c r="TLO538" s="3"/>
      <c r="TLP538" s="3"/>
      <c r="TLQ538" s="3"/>
      <c r="TLR538" s="3"/>
      <c r="TLS538" s="3"/>
      <c r="TLT538" s="3"/>
      <c r="TLU538" s="3"/>
      <c r="TLV538" s="3"/>
      <c r="TLW538" s="3"/>
      <c r="TLX538" s="3"/>
      <c r="TLY538" s="3"/>
      <c r="TLZ538" s="3"/>
      <c r="TMA538" s="3"/>
      <c r="TMB538" s="3"/>
      <c r="TMC538" s="3"/>
      <c r="TMD538" s="3"/>
      <c r="TME538" s="3"/>
      <c r="TMF538" s="3"/>
      <c r="TMG538" s="3"/>
      <c r="TMH538" s="3"/>
      <c r="TMI538" s="3"/>
      <c r="TMJ538" s="3"/>
      <c r="TMK538" s="3"/>
      <c r="TML538" s="3"/>
      <c r="TMM538" s="3"/>
      <c r="TMN538" s="3"/>
      <c r="TMO538" s="3"/>
      <c r="TMP538" s="3"/>
      <c r="TMQ538" s="3"/>
      <c r="TMR538" s="3"/>
      <c r="TMS538" s="3"/>
      <c r="TMT538" s="3"/>
      <c r="TMU538" s="3"/>
      <c r="TMV538" s="3"/>
      <c r="TMW538" s="3"/>
      <c r="TMX538" s="3"/>
      <c r="TMY538" s="3"/>
      <c r="TMZ538" s="3"/>
      <c r="TNA538" s="3"/>
      <c r="TNB538" s="3"/>
      <c r="TNC538" s="3"/>
      <c r="TND538" s="3"/>
      <c r="TNE538" s="3"/>
      <c r="TNF538" s="3"/>
      <c r="TNG538" s="3"/>
      <c r="TNH538" s="3"/>
      <c r="TNI538" s="3"/>
      <c r="TNJ538" s="3"/>
      <c r="TNK538" s="3"/>
      <c r="TNL538" s="3"/>
      <c r="TNM538" s="3"/>
      <c r="TNN538" s="3"/>
      <c r="TNO538" s="3"/>
      <c r="TNP538" s="3"/>
      <c r="TNQ538" s="3"/>
      <c r="TNR538" s="3"/>
      <c r="TNS538" s="3"/>
      <c r="TNT538" s="3"/>
      <c r="TNU538" s="3"/>
      <c r="TNV538" s="3"/>
      <c r="TNW538" s="3"/>
      <c r="TNX538" s="3"/>
      <c r="TNY538" s="3"/>
      <c r="TNZ538" s="3"/>
      <c r="TOA538" s="3"/>
      <c r="TOB538" s="3"/>
      <c r="TOC538" s="3"/>
      <c r="TOD538" s="3"/>
      <c r="TOE538" s="3"/>
      <c r="TOF538" s="3"/>
      <c r="TOG538" s="3"/>
      <c r="TOH538" s="3"/>
      <c r="TOI538" s="3"/>
      <c r="TOJ538" s="3"/>
      <c r="TOK538" s="3"/>
      <c r="TOL538" s="3"/>
      <c r="TOM538" s="3"/>
      <c r="TON538" s="3"/>
      <c r="TOO538" s="3"/>
      <c r="TOP538" s="3"/>
      <c r="TOQ538" s="3"/>
      <c r="TOR538" s="3"/>
      <c r="TOS538" s="3"/>
      <c r="TOT538" s="3"/>
      <c r="TOU538" s="3"/>
      <c r="TOV538" s="3"/>
      <c r="TOW538" s="3"/>
      <c r="TOX538" s="3"/>
      <c r="TOY538" s="3"/>
      <c r="TOZ538" s="3"/>
      <c r="TPA538" s="3"/>
      <c r="TPB538" s="3"/>
      <c r="TPC538" s="3"/>
      <c r="TPD538" s="3"/>
      <c r="TPE538" s="3"/>
      <c r="TPF538" s="3"/>
      <c r="TPG538" s="3"/>
      <c r="TPH538" s="3"/>
      <c r="TPI538" s="3"/>
      <c r="TPJ538" s="3"/>
      <c r="TPK538" s="3"/>
      <c r="TPL538" s="3"/>
      <c r="TPM538" s="3"/>
      <c r="TPN538" s="3"/>
      <c r="TPO538" s="3"/>
      <c r="TPP538" s="3"/>
      <c r="TPQ538" s="3"/>
      <c r="TPR538" s="3"/>
      <c r="TPS538" s="3"/>
      <c r="TPT538" s="3"/>
      <c r="TPU538" s="3"/>
      <c r="TPV538" s="3"/>
      <c r="TPW538" s="3"/>
      <c r="TPX538" s="3"/>
      <c r="TPY538" s="3"/>
      <c r="TPZ538" s="3"/>
      <c r="TQA538" s="3"/>
      <c r="TQB538" s="3"/>
      <c r="TQC538" s="3"/>
      <c r="TQD538" s="3"/>
      <c r="TQE538" s="3"/>
      <c r="TQF538" s="3"/>
      <c r="TQG538" s="3"/>
      <c r="TQH538" s="3"/>
      <c r="TQI538" s="3"/>
      <c r="TQJ538" s="3"/>
      <c r="TQK538" s="3"/>
      <c r="TQL538" s="3"/>
      <c r="TQM538" s="3"/>
      <c r="TQN538" s="3"/>
      <c r="TQO538" s="3"/>
      <c r="TQP538" s="3"/>
      <c r="TQQ538" s="3"/>
      <c r="TQR538" s="3"/>
      <c r="TQS538" s="3"/>
      <c r="TQT538" s="3"/>
      <c r="TQU538" s="3"/>
      <c r="TQV538" s="3"/>
      <c r="TQW538" s="3"/>
      <c r="TQX538" s="3"/>
      <c r="TQY538" s="3"/>
      <c r="TQZ538" s="3"/>
      <c r="TRA538" s="3"/>
      <c r="TRB538" s="3"/>
      <c r="TRC538" s="3"/>
      <c r="TRD538" s="3"/>
      <c r="TRE538" s="3"/>
      <c r="TRF538" s="3"/>
      <c r="TRG538" s="3"/>
      <c r="TRH538" s="3"/>
      <c r="TRI538" s="3"/>
      <c r="TRJ538" s="3"/>
      <c r="TRK538" s="3"/>
      <c r="TRL538" s="3"/>
      <c r="TRM538" s="3"/>
      <c r="TRN538" s="3"/>
      <c r="TRO538" s="3"/>
      <c r="TRP538" s="3"/>
      <c r="TRQ538" s="3"/>
      <c r="TRR538" s="3"/>
      <c r="TRS538" s="3"/>
      <c r="TRT538" s="3"/>
      <c r="TRU538" s="3"/>
      <c r="TRV538" s="3"/>
      <c r="TRW538" s="3"/>
      <c r="TRX538" s="3"/>
      <c r="TRY538" s="3"/>
      <c r="TRZ538" s="3"/>
      <c r="TSA538" s="3"/>
      <c r="TSB538" s="3"/>
      <c r="TSC538" s="3"/>
      <c r="TSD538" s="3"/>
      <c r="TSE538" s="3"/>
      <c r="TSF538" s="3"/>
      <c r="TSG538" s="3"/>
      <c r="TSH538" s="3"/>
      <c r="TSI538" s="3"/>
      <c r="TSJ538" s="3"/>
      <c r="TSK538" s="3"/>
      <c r="TSL538" s="3"/>
      <c r="TSM538" s="3"/>
      <c r="TSN538" s="3"/>
      <c r="TSO538" s="3"/>
      <c r="TSP538" s="3"/>
      <c r="TSQ538" s="3"/>
      <c r="TSR538" s="3"/>
      <c r="TSS538" s="3"/>
      <c r="TST538" s="3"/>
      <c r="TSU538" s="3"/>
      <c r="TSV538" s="3"/>
      <c r="TSW538" s="3"/>
      <c r="TSX538" s="3"/>
      <c r="TSY538" s="3"/>
      <c r="TSZ538" s="3"/>
      <c r="TTA538" s="3"/>
      <c r="TTB538" s="3"/>
      <c r="TTC538" s="3"/>
      <c r="TTD538" s="3"/>
      <c r="TTE538" s="3"/>
      <c r="TTF538" s="3"/>
      <c r="TTG538" s="3"/>
      <c r="TTH538" s="3"/>
      <c r="TTI538" s="3"/>
      <c r="TTJ538" s="3"/>
      <c r="TTK538" s="3"/>
      <c r="TTL538" s="3"/>
      <c r="TTM538" s="3"/>
      <c r="TTN538" s="3"/>
      <c r="TTO538" s="3"/>
      <c r="TTP538" s="3"/>
      <c r="TTQ538" s="3"/>
      <c r="TTR538" s="3"/>
      <c r="TTS538" s="3"/>
      <c r="TTT538" s="3"/>
      <c r="TTU538" s="3"/>
      <c r="TTV538" s="3"/>
      <c r="TTW538" s="3"/>
      <c r="TTX538" s="3"/>
      <c r="TTY538" s="3"/>
      <c r="TTZ538" s="3"/>
      <c r="TUA538" s="3"/>
      <c r="TUB538" s="3"/>
      <c r="TUC538" s="3"/>
      <c r="TUD538" s="3"/>
      <c r="TUE538" s="3"/>
      <c r="TUF538" s="3"/>
      <c r="TUG538" s="3"/>
      <c r="TUH538" s="3"/>
      <c r="TUI538" s="3"/>
      <c r="TUK538" s="3"/>
      <c r="TUM538" s="3"/>
      <c r="TUN538" s="3"/>
      <c r="TUO538" s="3"/>
      <c r="TUP538" s="3"/>
      <c r="TUQ538" s="3"/>
      <c r="TUR538" s="3"/>
      <c r="TUS538" s="3"/>
      <c r="TUT538" s="3"/>
      <c r="TUY538" s="3"/>
      <c r="TUZ538" s="3"/>
      <c r="TVA538" s="3"/>
      <c r="TVB538" s="3"/>
      <c r="TVC538" s="3"/>
      <c r="TVD538" s="3"/>
      <c r="TVE538" s="3"/>
      <c r="TVF538" s="3"/>
      <c r="TVG538" s="3"/>
      <c r="TVH538" s="3"/>
      <c r="TVI538" s="3"/>
      <c r="TVJ538" s="3"/>
      <c r="TVK538" s="3"/>
      <c r="TVL538" s="3"/>
      <c r="TVM538" s="3"/>
      <c r="TVN538" s="3"/>
      <c r="TVO538" s="3"/>
      <c r="TVP538" s="3"/>
      <c r="TVQ538" s="3"/>
      <c r="TVR538" s="3"/>
      <c r="TVS538" s="3"/>
      <c r="TVT538" s="3"/>
      <c r="TVU538" s="3"/>
      <c r="TVV538" s="3"/>
      <c r="TVW538" s="3"/>
      <c r="TVX538" s="3"/>
      <c r="TVY538" s="3"/>
      <c r="TVZ538" s="3"/>
      <c r="TWA538" s="3"/>
      <c r="TWB538" s="3"/>
      <c r="TWC538" s="3"/>
      <c r="TWD538" s="3"/>
      <c r="TWE538" s="3"/>
      <c r="TWF538" s="3"/>
      <c r="TWG538" s="3"/>
      <c r="TWH538" s="3"/>
      <c r="TWI538" s="3"/>
      <c r="TWJ538" s="3"/>
      <c r="TWK538" s="3"/>
      <c r="TWL538" s="3"/>
      <c r="TWM538" s="3"/>
      <c r="TWN538" s="3"/>
      <c r="TWO538" s="3"/>
      <c r="TWP538" s="3"/>
      <c r="TWQ538" s="3"/>
      <c r="TWR538" s="3"/>
      <c r="TWS538" s="3"/>
      <c r="TWT538" s="3"/>
      <c r="TWU538" s="3"/>
      <c r="TWV538" s="3"/>
      <c r="TWW538" s="3"/>
      <c r="TWX538" s="3"/>
      <c r="TWY538" s="3"/>
      <c r="TWZ538" s="3"/>
      <c r="TXA538" s="3"/>
      <c r="TXB538" s="3"/>
      <c r="TXC538" s="3"/>
      <c r="TXD538" s="3"/>
      <c r="TXE538" s="3"/>
      <c r="TXF538" s="3"/>
      <c r="TXG538" s="3"/>
      <c r="TXH538" s="3"/>
      <c r="TXI538" s="3"/>
      <c r="TXJ538" s="3"/>
      <c r="TXK538" s="3"/>
      <c r="TXL538" s="3"/>
      <c r="TXM538" s="3"/>
      <c r="TXN538" s="3"/>
      <c r="TXO538" s="3"/>
      <c r="TXP538" s="3"/>
      <c r="TXQ538" s="3"/>
      <c r="TXR538" s="3"/>
      <c r="TXS538" s="3"/>
      <c r="TXT538" s="3"/>
      <c r="TXU538" s="3"/>
      <c r="TXV538" s="3"/>
      <c r="TXW538" s="3"/>
      <c r="TXX538" s="3"/>
      <c r="TXY538" s="3"/>
      <c r="TXZ538" s="3"/>
      <c r="TYA538" s="3"/>
      <c r="TYB538" s="3"/>
      <c r="TYC538" s="3"/>
      <c r="TYD538" s="3"/>
      <c r="TYE538" s="3"/>
      <c r="TYF538" s="3"/>
      <c r="TYG538" s="3"/>
      <c r="TYH538" s="3"/>
      <c r="TYI538" s="3"/>
      <c r="TYJ538" s="3"/>
      <c r="TYK538" s="3"/>
      <c r="TYL538" s="3"/>
      <c r="TYM538" s="3"/>
      <c r="TYN538" s="3"/>
      <c r="TYO538" s="3"/>
      <c r="TYP538" s="3"/>
      <c r="TYQ538" s="3"/>
      <c r="TYR538" s="3"/>
      <c r="TYS538" s="3"/>
      <c r="TYT538" s="3"/>
      <c r="TYU538" s="3"/>
      <c r="TYV538" s="3"/>
      <c r="TYW538" s="3"/>
      <c r="TYX538" s="3"/>
      <c r="TYY538" s="3"/>
      <c r="TYZ538" s="3"/>
      <c r="TZA538" s="3"/>
      <c r="TZB538" s="3"/>
      <c r="TZC538" s="3"/>
      <c r="TZD538" s="3"/>
      <c r="TZE538" s="3"/>
      <c r="TZF538" s="3"/>
      <c r="TZG538" s="3"/>
      <c r="TZH538" s="3"/>
      <c r="TZI538" s="3"/>
      <c r="TZJ538" s="3"/>
      <c r="TZK538" s="3"/>
      <c r="TZL538" s="3"/>
      <c r="TZM538" s="3"/>
      <c r="TZN538" s="3"/>
      <c r="TZO538" s="3"/>
      <c r="TZP538" s="3"/>
      <c r="TZQ538" s="3"/>
      <c r="TZR538" s="3"/>
      <c r="TZS538" s="3"/>
      <c r="TZT538" s="3"/>
      <c r="TZU538" s="3"/>
      <c r="TZV538" s="3"/>
      <c r="TZW538" s="3"/>
      <c r="TZX538" s="3"/>
      <c r="TZY538" s="3"/>
      <c r="TZZ538" s="3"/>
      <c r="UAA538" s="3"/>
      <c r="UAB538" s="3"/>
      <c r="UAC538" s="3"/>
      <c r="UAD538" s="3"/>
      <c r="UAE538" s="3"/>
      <c r="UAF538" s="3"/>
      <c r="UAG538" s="3"/>
      <c r="UAH538" s="3"/>
      <c r="UAI538" s="3"/>
      <c r="UAJ538" s="3"/>
      <c r="UAK538" s="3"/>
      <c r="UAL538" s="3"/>
      <c r="UAM538" s="3"/>
      <c r="UAN538" s="3"/>
      <c r="UAO538" s="3"/>
      <c r="UAP538" s="3"/>
      <c r="UAQ538" s="3"/>
      <c r="UAR538" s="3"/>
      <c r="UAS538" s="3"/>
      <c r="UAT538" s="3"/>
      <c r="UAU538" s="3"/>
      <c r="UAV538" s="3"/>
      <c r="UAW538" s="3"/>
      <c r="UAX538" s="3"/>
      <c r="UAY538" s="3"/>
      <c r="UAZ538" s="3"/>
      <c r="UBA538" s="3"/>
      <c r="UBB538" s="3"/>
      <c r="UBC538" s="3"/>
      <c r="UBD538" s="3"/>
      <c r="UBE538" s="3"/>
      <c r="UBF538" s="3"/>
      <c r="UBG538" s="3"/>
      <c r="UBH538" s="3"/>
      <c r="UBI538" s="3"/>
      <c r="UBJ538" s="3"/>
      <c r="UBK538" s="3"/>
      <c r="UBL538" s="3"/>
      <c r="UBM538" s="3"/>
      <c r="UBN538" s="3"/>
      <c r="UBO538" s="3"/>
      <c r="UBP538" s="3"/>
      <c r="UBQ538" s="3"/>
      <c r="UBR538" s="3"/>
      <c r="UBS538" s="3"/>
      <c r="UBT538" s="3"/>
      <c r="UBU538" s="3"/>
      <c r="UBV538" s="3"/>
      <c r="UBW538" s="3"/>
      <c r="UBX538" s="3"/>
      <c r="UBY538" s="3"/>
      <c r="UBZ538" s="3"/>
      <c r="UCA538" s="3"/>
      <c r="UCB538" s="3"/>
      <c r="UCC538" s="3"/>
      <c r="UCD538" s="3"/>
      <c r="UCE538" s="3"/>
      <c r="UCF538" s="3"/>
      <c r="UCG538" s="3"/>
      <c r="UCH538" s="3"/>
      <c r="UCI538" s="3"/>
      <c r="UCJ538" s="3"/>
      <c r="UCK538" s="3"/>
      <c r="UCL538" s="3"/>
      <c r="UCM538" s="3"/>
      <c r="UCN538" s="3"/>
      <c r="UCO538" s="3"/>
      <c r="UCP538" s="3"/>
      <c r="UCQ538" s="3"/>
      <c r="UCR538" s="3"/>
      <c r="UCS538" s="3"/>
      <c r="UCT538" s="3"/>
      <c r="UCU538" s="3"/>
      <c r="UCV538" s="3"/>
      <c r="UCW538" s="3"/>
      <c r="UCX538" s="3"/>
      <c r="UCY538" s="3"/>
      <c r="UCZ538" s="3"/>
      <c r="UDA538" s="3"/>
      <c r="UDB538" s="3"/>
      <c r="UDC538" s="3"/>
      <c r="UDD538" s="3"/>
      <c r="UDE538" s="3"/>
      <c r="UDF538" s="3"/>
      <c r="UDG538" s="3"/>
      <c r="UDH538" s="3"/>
      <c r="UDI538" s="3"/>
      <c r="UDJ538" s="3"/>
      <c r="UDK538" s="3"/>
      <c r="UDL538" s="3"/>
      <c r="UDM538" s="3"/>
      <c r="UDN538" s="3"/>
      <c r="UDO538" s="3"/>
      <c r="UDP538" s="3"/>
      <c r="UDQ538" s="3"/>
      <c r="UDR538" s="3"/>
      <c r="UDS538" s="3"/>
      <c r="UDT538" s="3"/>
      <c r="UDU538" s="3"/>
      <c r="UDV538" s="3"/>
      <c r="UDW538" s="3"/>
      <c r="UDX538" s="3"/>
      <c r="UDY538" s="3"/>
      <c r="UDZ538" s="3"/>
      <c r="UEA538" s="3"/>
      <c r="UEB538" s="3"/>
      <c r="UEC538" s="3"/>
      <c r="UED538" s="3"/>
      <c r="UEE538" s="3"/>
      <c r="UEG538" s="3"/>
      <c r="UEI538" s="3"/>
      <c r="UEJ538" s="3"/>
      <c r="UEK538" s="3"/>
      <c r="UEL538" s="3"/>
      <c r="UEM538" s="3"/>
      <c r="UEN538" s="3"/>
      <c r="UEO538" s="3"/>
      <c r="UEP538" s="3"/>
      <c r="UEU538" s="3"/>
      <c r="UEV538" s="3"/>
      <c r="UEW538" s="3"/>
      <c r="UEX538" s="3"/>
      <c r="UEY538" s="3"/>
      <c r="UEZ538" s="3"/>
      <c r="UFA538" s="3"/>
      <c r="UFB538" s="3"/>
      <c r="UFC538" s="3"/>
      <c r="UFD538" s="3"/>
      <c r="UFE538" s="3"/>
      <c r="UFF538" s="3"/>
      <c r="UFG538" s="3"/>
      <c r="UFH538" s="3"/>
      <c r="UFI538" s="3"/>
      <c r="UFJ538" s="3"/>
      <c r="UFK538" s="3"/>
      <c r="UFL538" s="3"/>
      <c r="UFM538" s="3"/>
      <c r="UFN538" s="3"/>
      <c r="UFO538" s="3"/>
      <c r="UFP538" s="3"/>
      <c r="UFQ538" s="3"/>
      <c r="UFR538" s="3"/>
      <c r="UFS538" s="3"/>
      <c r="UFT538" s="3"/>
      <c r="UFU538" s="3"/>
      <c r="UFV538" s="3"/>
      <c r="UFW538" s="3"/>
      <c r="UFX538" s="3"/>
      <c r="UFY538" s="3"/>
      <c r="UFZ538" s="3"/>
      <c r="UGA538" s="3"/>
      <c r="UGB538" s="3"/>
      <c r="UGC538" s="3"/>
      <c r="UGD538" s="3"/>
      <c r="UGE538" s="3"/>
      <c r="UGF538" s="3"/>
      <c r="UGG538" s="3"/>
      <c r="UGH538" s="3"/>
      <c r="UGI538" s="3"/>
      <c r="UGJ538" s="3"/>
      <c r="UGK538" s="3"/>
      <c r="UGL538" s="3"/>
      <c r="UGM538" s="3"/>
      <c r="UGN538" s="3"/>
      <c r="UGO538" s="3"/>
      <c r="UGP538" s="3"/>
      <c r="UGQ538" s="3"/>
      <c r="UGR538" s="3"/>
      <c r="UGS538" s="3"/>
      <c r="UGT538" s="3"/>
      <c r="UGU538" s="3"/>
      <c r="UGV538" s="3"/>
      <c r="UGW538" s="3"/>
      <c r="UGX538" s="3"/>
      <c r="UGY538" s="3"/>
      <c r="UGZ538" s="3"/>
      <c r="UHA538" s="3"/>
      <c r="UHB538" s="3"/>
      <c r="UHC538" s="3"/>
      <c r="UHD538" s="3"/>
      <c r="UHE538" s="3"/>
      <c r="UHF538" s="3"/>
      <c r="UHG538" s="3"/>
      <c r="UHH538" s="3"/>
      <c r="UHI538" s="3"/>
      <c r="UHJ538" s="3"/>
      <c r="UHK538" s="3"/>
      <c r="UHL538" s="3"/>
      <c r="UHM538" s="3"/>
      <c r="UHN538" s="3"/>
      <c r="UHO538" s="3"/>
      <c r="UHP538" s="3"/>
      <c r="UHQ538" s="3"/>
      <c r="UHR538" s="3"/>
      <c r="UHS538" s="3"/>
      <c r="UHT538" s="3"/>
      <c r="UHU538" s="3"/>
      <c r="UHV538" s="3"/>
      <c r="UHW538" s="3"/>
      <c r="UHX538" s="3"/>
      <c r="UHY538" s="3"/>
      <c r="UHZ538" s="3"/>
      <c r="UIA538" s="3"/>
      <c r="UIB538" s="3"/>
      <c r="UIC538" s="3"/>
      <c r="UID538" s="3"/>
      <c r="UIE538" s="3"/>
      <c r="UIF538" s="3"/>
      <c r="UIG538" s="3"/>
      <c r="UIH538" s="3"/>
      <c r="UII538" s="3"/>
      <c r="UIJ538" s="3"/>
      <c r="UIK538" s="3"/>
      <c r="UIL538" s="3"/>
      <c r="UIM538" s="3"/>
      <c r="UIN538" s="3"/>
      <c r="UIO538" s="3"/>
      <c r="UIP538" s="3"/>
      <c r="UIQ538" s="3"/>
      <c r="UIR538" s="3"/>
      <c r="UIS538" s="3"/>
      <c r="UIT538" s="3"/>
      <c r="UIU538" s="3"/>
      <c r="UIV538" s="3"/>
      <c r="UIW538" s="3"/>
      <c r="UIX538" s="3"/>
      <c r="UIY538" s="3"/>
      <c r="UIZ538" s="3"/>
      <c r="UJA538" s="3"/>
      <c r="UJB538" s="3"/>
      <c r="UJC538" s="3"/>
      <c r="UJD538" s="3"/>
      <c r="UJE538" s="3"/>
      <c r="UJF538" s="3"/>
      <c r="UJG538" s="3"/>
      <c r="UJH538" s="3"/>
      <c r="UJI538" s="3"/>
      <c r="UJJ538" s="3"/>
      <c r="UJK538" s="3"/>
      <c r="UJL538" s="3"/>
      <c r="UJM538" s="3"/>
      <c r="UJN538" s="3"/>
      <c r="UJO538" s="3"/>
      <c r="UJP538" s="3"/>
      <c r="UJQ538" s="3"/>
      <c r="UJR538" s="3"/>
      <c r="UJS538" s="3"/>
      <c r="UJT538" s="3"/>
      <c r="UJU538" s="3"/>
      <c r="UJV538" s="3"/>
      <c r="UJW538" s="3"/>
      <c r="UJX538" s="3"/>
      <c r="UJY538" s="3"/>
      <c r="UJZ538" s="3"/>
      <c r="UKA538" s="3"/>
      <c r="UKB538" s="3"/>
      <c r="UKC538" s="3"/>
      <c r="UKD538" s="3"/>
      <c r="UKE538" s="3"/>
      <c r="UKF538" s="3"/>
      <c r="UKG538" s="3"/>
      <c r="UKH538" s="3"/>
      <c r="UKI538" s="3"/>
      <c r="UKJ538" s="3"/>
      <c r="UKK538" s="3"/>
      <c r="UKL538" s="3"/>
      <c r="UKM538" s="3"/>
      <c r="UKN538" s="3"/>
      <c r="UKO538" s="3"/>
      <c r="UKP538" s="3"/>
      <c r="UKQ538" s="3"/>
      <c r="UKR538" s="3"/>
      <c r="UKS538" s="3"/>
      <c r="UKT538" s="3"/>
      <c r="UKU538" s="3"/>
      <c r="UKV538" s="3"/>
      <c r="UKW538" s="3"/>
      <c r="UKX538" s="3"/>
      <c r="UKY538" s="3"/>
      <c r="UKZ538" s="3"/>
      <c r="ULA538" s="3"/>
      <c r="ULB538" s="3"/>
      <c r="ULC538" s="3"/>
      <c r="ULD538" s="3"/>
      <c r="ULE538" s="3"/>
      <c r="ULF538" s="3"/>
      <c r="ULG538" s="3"/>
      <c r="ULH538" s="3"/>
      <c r="ULI538" s="3"/>
      <c r="ULJ538" s="3"/>
      <c r="ULK538" s="3"/>
      <c r="ULL538" s="3"/>
      <c r="ULM538" s="3"/>
      <c r="ULN538" s="3"/>
      <c r="ULO538" s="3"/>
      <c r="ULP538" s="3"/>
      <c r="ULQ538" s="3"/>
      <c r="ULR538" s="3"/>
      <c r="ULS538" s="3"/>
      <c r="ULT538" s="3"/>
      <c r="ULU538" s="3"/>
      <c r="ULV538" s="3"/>
      <c r="ULW538" s="3"/>
      <c r="ULX538" s="3"/>
      <c r="ULY538" s="3"/>
      <c r="ULZ538" s="3"/>
      <c r="UMA538" s="3"/>
      <c r="UMB538" s="3"/>
      <c r="UMC538" s="3"/>
      <c r="UMD538" s="3"/>
      <c r="UME538" s="3"/>
      <c r="UMF538" s="3"/>
      <c r="UMG538" s="3"/>
      <c r="UMH538" s="3"/>
      <c r="UMI538" s="3"/>
      <c r="UMJ538" s="3"/>
      <c r="UMK538" s="3"/>
      <c r="UML538" s="3"/>
      <c r="UMM538" s="3"/>
      <c r="UMN538" s="3"/>
      <c r="UMO538" s="3"/>
      <c r="UMP538" s="3"/>
      <c r="UMQ538" s="3"/>
      <c r="UMR538" s="3"/>
      <c r="UMS538" s="3"/>
      <c r="UMT538" s="3"/>
      <c r="UMU538" s="3"/>
      <c r="UMV538" s="3"/>
      <c r="UMW538" s="3"/>
      <c r="UMX538" s="3"/>
      <c r="UMY538" s="3"/>
      <c r="UMZ538" s="3"/>
      <c r="UNA538" s="3"/>
      <c r="UNB538" s="3"/>
      <c r="UNC538" s="3"/>
      <c r="UND538" s="3"/>
      <c r="UNE538" s="3"/>
      <c r="UNF538" s="3"/>
      <c r="UNG538" s="3"/>
      <c r="UNH538" s="3"/>
      <c r="UNI538" s="3"/>
      <c r="UNJ538" s="3"/>
      <c r="UNK538" s="3"/>
      <c r="UNL538" s="3"/>
      <c r="UNM538" s="3"/>
      <c r="UNN538" s="3"/>
      <c r="UNO538" s="3"/>
      <c r="UNP538" s="3"/>
      <c r="UNQ538" s="3"/>
      <c r="UNR538" s="3"/>
      <c r="UNS538" s="3"/>
      <c r="UNT538" s="3"/>
      <c r="UNU538" s="3"/>
      <c r="UNV538" s="3"/>
      <c r="UNW538" s="3"/>
      <c r="UNX538" s="3"/>
      <c r="UNY538" s="3"/>
      <c r="UNZ538" s="3"/>
      <c r="UOA538" s="3"/>
      <c r="UOC538" s="3"/>
      <c r="UOE538" s="3"/>
      <c r="UOF538" s="3"/>
      <c r="UOG538" s="3"/>
      <c r="UOH538" s="3"/>
      <c r="UOI538" s="3"/>
      <c r="UOJ538" s="3"/>
      <c r="UOK538" s="3"/>
      <c r="UOL538" s="3"/>
      <c r="UOQ538" s="3"/>
      <c r="UOR538" s="3"/>
      <c r="UOS538" s="3"/>
      <c r="UOT538" s="3"/>
      <c r="UOU538" s="3"/>
      <c r="UOV538" s="3"/>
      <c r="UOW538" s="3"/>
      <c r="UOX538" s="3"/>
      <c r="UOY538" s="3"/>
      <c r="UOZ538" s="3"/>
      <c r="UPA538" s="3"/>
      <c r="UPB538" s="3"/>
      <c r="UPC538" s="3"/>
      <c r="UPD538" s="3"/>
      <c r="UPE538" s="3"/>
      <c r="UPF538" s="3"/>
      <c r="UPG538" s="3"/>
      <c r="UPH538" s="3"/>
      <c r="UPI538" s="3"/>
      <c r="UPJ538" s="3"/>
      <c r="UPK538" s="3"/>
      <c r="UPL538" s="3"/>
      <c r="UPM538" s="3"/>
      <c r="UPN538" s="3"/>
      <c r="UPO538" s="3"/>
      <c r="UPP538" s="3"/>
      <c r="UPQ538" s="3"/>
      <c r="UPR538" s="3"/>
      <c r="UPS538" s="3"/>
      <c r="UPT538" s="3"/>
      <c r="UPU538" s="3"/>
      <c r="UPV538" s="3"/>
      <c r="UPW538" s="3"/>
      <c r="UPX538" s="3"/>
      <c r="UPY538" s="3"/>
      <c r="UPZ538" s="3"/>
      <c r="UQA538" s="3"/>
      <c r="UQB538" s="3"/>
      <c r="UQC538" s="3"/>
      <c r="UQD538" s="3"/>
      <c r="UQE538" s="3"/>
      <c r="UQF538" s="3"/>
      <c r="UQG538" s="3"/>
      <c r="UQH538" s="3"/>
      <c r="UQI538" s="3"/>
      <c r="UQJ538" s="3"/>
      <c r="UQK538" s="3"/>
      <c r="UQL538" s="3"/>
      <c r="UQM538" s="3"/>
      <c r="UQN538" s="3"/>
      <c r="UQO538" s="3"/>
      <c r="UQP538" s="3"/>
      <c r="UQQ538" s="3"/>
      <c r="UQR538" s="3"/>
      <c r="UQS538" s="3"/>
      <c r="UQT538" s="3"/>
      <c r="UQU538" s="3"/>
      <c r="UQV538" s="3"/>
      <c r="UQW538" s="3"/>
      <c r="UQX538" s="3"/>
      <c r="UQY538" s="3"/>
      <c r="UQZ538" s="3"/>
      <c r="URA538" s="3"/>
      <c r="URB538" s="3"/>
      <c r="URC538" s="3"/>
      <c r="URD538" s="3"/>
      <c r="URE538" s="3"/>
      <c r="URF538" s="3"/>
      <c r="URG538" s="3"/>
      <c r="URH538" s="3"/>
      <c r="URI538" s="3"/>
      <c r="URJ538" s="3"/>
      <c r="URK538" s="3"/>
      <c r="URL538" s="3"/>
      <c r="URM538" s="3"/>
      <c r="URN538" s="3"/>
      <c r="URO538" s="3"/>
      <c r="URP538" s="3"/>
      <c r="URQ538" s="3"/>
      <c r="URR538" s="3"/>
      <c r="URS538" s="3"/>
      <c r="URT538" s="3"/>
      <c r="URU538" s="3"/>
      <c r="URV538" s="3"/>
      <c r="URW538" s="3"/>
      <c r="URX538" s="3"/>
      <c r="URY538" s="3"/>
      <c r="URZ538" s="3"/>
      <c r="USA538" s="3"/>
      <c r="USB538" s="3"/>
      <c r="USC538" s="3"/>
      <c r="USD538" s="3"/>
      <c r="USE538" s="3"/>
      <c r="USF538" s="3"/>
      <c r="USG538" s="3"/>
      <c r="USH538" s="3"/>
      <c r="USI538" s="3"/>
      <c r="USJ538" s="3"/>
      <c r="USK538" s="3"/>
      <c r="USL538" s="3"/>
      <c r="USM538" s="3"/>
      <c r="USN538" s="3"/>
      <c r="USO538" s="3"/>
      <c r="USP538" s="3"/>
      <c r="USQ538" s="3"/>
      <c r="USR538" s="3"/>
      <c r="USS538" s="3"/>
      <c r="UST538" s="3"/>
      <c r="USU538" s="3"/>
      <c r="USV538" s="3"/>
      <c r="USW538" s="3"/>
      <c r="USX538" s="3"/>
      <c r="USY538" s="3"/>
      <c r="USZ538" s="3"/>
      <c r="UTA538" s="3"/>
      <c r="UTB538" s="3"/>
      <c r="UTC538" s="3"/>
      <c r="UTD538" s="3"/>
      <c r="UTE538" s="3"/>
      <c r="UTF538" s="3"/>
      <c r="UTG538" s="3"/>
      <c r="UTH538" s="3"/>
      <c r="UTI538" s="3"/>
      <c r="UTJ538" s="3"/>
      <c r="UTK538" s="3"/>
      <c r="UTL538" s="3"/>
      <c r="UTM538" s="3"/>
      <c r="UTN538" s="3"/>
      <c r="UTO538" s="3"/>
      <c r="UTP538" s="3"/>
      <c r="UTQ538" s="3"/>
      <c r="UTR538" s="3"/>
      <c r="UTS538" s="3"/>
      <c r="UTT538" s="3"/>
      <c r="UTU538" s="3"/>
      <c r="UTV538" s="3"/>
      <c r="UTW538" s="3"/>
      <c r="UTX538" s="3"/>
      <c r="UTY538" s="3"/>
      <c r="UTZ538" s="3"/>
      <c r="UUA538" s="3"/>
      <c r="UUB538" s="3"/>
      <c r="UUC538" s="3"/>
      <c r="UUD538" s="3"/>
      <c r="UUE538" s="3"/>
      <c r="UUF538" s="3"/>
      <c r="UUG538" s="3"/>
      <c r="UUH538" s="3"/>
      <c r="UUI538" s="3"/>
      <c r="UUJ538" s="3"/>
      <c r="UUK538" s="3"/>
      <c r="UUL538" s="3"/>
      <c r="UUM538" s="3"/>
      <c r="UUN538" s="3"/>
      <c r="UUO538" s="3"/>
      <c r="UUP538" s="3"/>
      <c r="UUQ538" s="3"/>
      <c r="UUR538" s="3"/>
      <c r="UUS538" s="3"/>
      <c r="UUT538" s="3"/>
      <c r="UUU538" s="3"/>
      <c r="UUV538" s="3"/>
      <c r="UUW538" s="3"/>
      <c r="UUX538" s="3"/>
      <c r="UUY538" s="3"/>
      <c r="UUZ538" s="3"/>
      <c r="UVA538" s="3"/>
      <c r="UVB538" s="3"/>
      <c r="UVC538" s="3"/>
      <c r="UVD538" s="3"/>
      <c r="UVE538" s="3"/>
      <c r="UVF538" s="3"/>
      <c r="UVG538" s="3"/>
      <c r="UVH538" s="3"/>
      <c r="UVI538" s="3"/>
      <c r="UVJ538" s="3"/>
      <c r="UVK538" s="3"/>
      <c r="UVL538" s="3"/>
      <c r="UVM538" s="3"/>
      <c r="UVN538" s="3"/>
      <c r="UVO538" s="3"/>
      <c r="UVP538" s="3"/>
      <c r="UVQ538" s="3"/>
      <c r="UVR538" s="3"/>
      <c r="UVS538" s="3"/>
      <c r="UVT538" s="3"/>
      <c r="UVU538" s="3"/>
      <c r="UVV538" s="3"/>
      <c r="UVW538" s="3"/>
      <c r="UVX538" s="3"/>
      <c r="UVY538" s="3"/>
      <c r="UVZ538" s="3"/>
      <c r="UWA538" s="3"/>
      <c r="UWB538" s="3"/>
      <c r="UWC538" s="3"/>
      <c r="UWD538" s="3"/>
      <c r="UWE538" s="3"/>
      <c r="UWF538" s="3"/>
      <c r="UWG538" s="3"/>
      <c r="UWH538" s="3"/>
      <c r="UWI538" s="3"/>
      <c r="UWJ538" s="3"/>
      <c r="UWK538" s="3"/>
      <c r="UWL538" s="3"/>
      <c r="UWM538" s="3"/>
      <c r="UWN538" s="3"/>
      <c r="UWO538" s="3"/>
      <c r="UWP538" s="3"/>
      <c r="UWQ538" s="3"/>
      <c r="UWR538" s="3"/>
      <c r="UWS538" s="3"/>
      <c r="UWT538" s="3"/>
      <c r="UWU538" s="3"/>
      <c r="UWV538" s="3"/>
      <c r="UWW538" s="3"/>
      <c r="UWX538" s="3"/>
      <c r="UWY538" s="3"/>
      <c r="UWZ538" s="3"/>
      <c r="UXA538" s="3"/>
      <c r="UXB538" s="3"/>
      <c r="UXC538" s="3"/>
      <c r="UXD538" s="3"/>
      <c r="UXE538" s="3"/>
      <c r="UXF538" s="3"/>
      <c r="UXG538" s="3"/>
      <c r="UXH538" s="3"/>
      <c r="UXI538" s="3"/>
      <c r="UXJ538" s="3"/>
      <c r="UXK538" s="3"/>
      <c r="UXL538" s="3"/>
      <c r="UXM538" s="3"/>
      <c r="UXN538" s="3"/>
      <c r="UXO538" s="3"/>
      <c r="UXP538" s="3"/>
      <c r="UXQ538" s="3"/>
      <c r="UXR538" s="3"/>
      <c r="UXS538" s="3"/>
      <c r="UXT538" s="3"/>
      <c r="UXU538" s="3"/>
      <c r="UXV538" s="3"/>
      <c r="UXW538" s="3"/>
      <c r="UXY538" s="3"/>
      <c r="UYA538" s="3"/>
      <c r="UYB538" s="3"/>
      <c r="UYC538" s="3"/>
      <c r="UYD538" s="3"/>
      <c r="UYE538" s="3"/>
      <c r="UYF538" s="3"/>
      <c r="UYG538" s="3"/>
      <c r="UYH538" s="3"/>
      <c r="UYM538" s="3"/>
      <c r="UYN538" s="3"/>
      <c r="UYO538" s="3"/>
      <c r="UYP538" s="3"/>
      <c r="UYQ538" s="3"/>
      <c r="UYR538" s="3"/>
      <c r="UYS538" s="3"/>
      <c r="UYT538" s="3"/>
      <c r="UYU538" s="3"/>
      <c r="UYV538" s="3"/>
      <c r="UYW538" s="3"/>
      <c r="UYX538" s="3"/>
      <c r="UYY538" s="3"/>
      <c r="UYZ538" s="3"/>
      <c r="UZA538" s="3"/>
      <c r="UZB538" s="3"/>
      <c r="UZC538" s="3"/>
      <c r="UZD538" s="3"/>
      <c r="UZE538" s="3"/>
      <c r="UZF538" s="3"/>
      <c r="UZG538" s="3"/>
      <c r="UZH538" s="3"/>
      <c r="UZI538" s="3"/>
      <c r="UZJ538" s="3"/>
      <c r="UZK538" s="3"/>
      <c r="UZL538" s="3"/>
      <c r="UZM538" s="3"/>
      <c r="UZN538" s="3"/>
      <c r="UZO538" s="3"/>
      <c r="UZP538" s="3"/>
      <c r="UZQ538" s="3"/>
      <c r="UZR538" s="3"/>
      <c r="UZS538" s="3"/>
      <c r="UZT538" s="3"/>
      <c r="UZU538" s="3"/>
      <c r="UZV538" s="3"/>
      <c r="UZW538" s="3"/>
      <c r="UZX538" s="3"/>
      <c r="UZY538" s="3"/>
      <c r="UZZ538" s="3"/>
      <c r="VAA538" s="3"/>
      <c r="VAB538" s="3"/>
      <c r="VAC538" s="3"/>
      <c r="VAD538" s="3"/>
      <c r="VAE538" s="3"/>
      <c r="VAF538" s="3"/>
      <c r="VAG538" s="3"/>
      <c r="VAH538" s="3"/>
      <c r="VAI538" s="3"/>
      <c r="VAJ538" s="3"/>
      <c r="VAK538" s="3"/>
      <c r="VAL538" s="3"/>
      <c r="VAM538" s="3"/>
      <c r="VAN538" s="3"/>
      <c r="VAO538" s="3"/>
      <c r="VAP538" s="3"/>
      <c r="VAQ538" s="3"/>
      <c r="VAR538" s="3"/>
      <c r="VAS538" s="3"/>
      <c r="VAT538" s="3"/>
      <c r="VAU538" s="3"/>
      <c r="VAV538" s="3"/>
      <c r="VAW538" s="3"/>
      <c r="VAX538" s="3"/>
      <c r="VAY538" s="3"/>
      <c r="VAZ538" s="3"/>
      <c r="VBA538" s="3"/>
      <c r="VBB538" s="3"/>
      <c r="VBC538" s="3"/>
      <c r="VBD538" s="3"/>
      <c r="VBE538" s="3"/>
      <c r="VBF538" s="3"/>
      <c r="VBG538" s="3"/>
      <c r="VBH538" s="3"/>
      <c r="VBI538" s="3"/>
      <c r="VBJ538" s="3"/>
      <c r="VBK538" s="3"/>
      <c r="VBL538" s="3"/>
      <c r="VBM538" s="3"/>
      <c r="VBN538" s="3"/>
      <c r="VBO538" s="3"/>
      <c r="VBP538" s="3"/>
      <c r="VBQ538" s="3"/>
      <c r="VBR538" s="3"/>
      <c r="VBS538" s="3"/>
      <c r="VBT538" s="3"/>
      <c r="VBU538" s="3"/>
      <c r="VBV538" s="3"/>
      <c r="VBW538" s="3"/>
      <c r="VBX538" s="3"/>
      <c r="VBY538" s="3"/>
      <c r="VBZ538" s="3"/>
      <c r="VCA538" s="3"/>
      <c r="VCB538" s="3"/>
      <c r="VCC538" s="3"/>
      <c r="VCD538" s="3"/>
      <c r="VCE538" s="3"/>
      <c r="VCF538" s="3"/>
      <c r="VCG538" s="3"/>
      <c r="VCH538" s="3"/>
      <c r="VCI538" s="3"/>
      <c r="VCJ538" s="3"/>
      <c r="VCK538" s="3"/>
      <c r="VCL538" s="3"/>
      <c r="VCM538" s="3"/>
      <c r="VCN538" s="3"/>
      <c r="VCO538" s="3"/>
      <c r="VCP538" s="3"/>
      <c r="VCQ538" s="3"/>
      <c r="VCR538" s="3"/>
      <c r="VCS538" s="3"/>
      <c r="VCT538" s="3"/>
      <c r="VCU538" s="3"/>
      <c r="VCV538" s="3"/>
      <c r="VCW538" s="3"/>
      <c r="VCX538" s="3"/>
      <c r="VCY538" s="3"/>
      <c r="VCZ538" s="3"/>
      <c r="VDA538" s="3"/>
      <c r="VDB538" s="3"/>
      <c r="VDC538" s="3"/>
      <c r="VDD538" s="3"/>
      <c r="VDE538" s="3"/>
      <c r="VDF538" s="3"/>
      <c r="VDG538" s="3"/>
      <c r="VDH538" s="3"/>
      <c r="VDI538" s="3"/>
      <c r="VDJ538" s="3"/>
      <c r="VDK538" s="3"/>
      <c r="VDL538" s="3"/>
      <c r="VDM538" s="3"/>
      <c r="VDN538" s="3"/>
      <c r="VDO538" s="3"/>
      <c r="VDP538" s="3"/>
      <c r="VDQ538" s="3"/>
      <c r="VDR538" s="3"/>
      <c r="VDS538" s="3"/>
      <c r="VDT538" s="3"/>
      <c r="VDU538" s="3"/>
      <c r="VDV538" s="3"/>
      <c r="VDW538" s="3"/>
      <c r="VDX538" s="3"/>
      <c r="VDY538" s="3"/>
      <c r="VDZ538" s="3"/>
      <c r="VEA538" s="3"/>
      <c r="VEB538" s="3"/>
      <c r="VEC538" s="3"/>
      <c r="VED538" s="3"/>
      <c r="VEE538" s="3"/>
      <c r="VEF538" s="3"/>
      <c r="VEG538" s="3"/>
      <c r="VEH538" s="3"/>
      <c r="VEI538" s="3"/>
      <c r="VEJ538" s="3"/>
      <c r="VEK538" s="3"/>
      <c r="VEL538" s="3"/>
      <c r="VEM538" s="3"/>
      <c r="VEN538" s="3"/>
      <c r="VEO538" s="3"/>
      <c r="VEP538" s="3"/>
      <c r="VEQ538" s="3"/>
      <c r="VER538" s="3"/>
      <c r="VES538" s="3"/>
      <c r="VET538" s="3"/>
      <c r="VEU538" s="3"/>
      <c r="VEV538" s="3"/>
      <c r="VEW538" s="3"/>
      <c r="VEX538" s="3"/>
      <c r="VEY538" s="3"/>
      <c r="VEZ538" s="3"/>
      <c r="VFA538" s="3"/>
      <c r="VFB538" s="3"/>
      <c r="VFC538" s="3"/>
      <c r="VFD538" s="3"/>
      <c r="VFE538" s="3"/>
      <c r="VFF538" s="3"/>
      <c r="VFG538" s="3"/>
      <c r="VFH538" s="3"/>
      <c r="VFI538" s="3"/>
      <c r="VFJ538" s="3"/>
      <c r="VFK538" s="3"/>
      <c r="VFL538" s="3"/>
      <c r="VFM538" s="3"/>
      <c r="VFN538" s="3"/>
      <c r="VFO538" s="3"/>
      <c r="VFP538" s="3"/>
      <c r="VFQ538" s="3"/>
      <c r="VFR538" s="3"/>
      <c r="VFS538" s="3"/>
      <c r="VFT538" s="3"/>
      <c r="VFU538" s="3"/>
      <c r="VFV538" s="3"/>
      <c r="VFW538" s="3"/>
      <c r="VFX538" s="3"/>
      <c r="VFY538" s="3"/>
      <c r="VFZ538" s="3"/>
      <c r="VGA538" s="3"/>
      <c r="VGB538" s="3"/>
      <c r="VGC538" s="3"/>
      <c r="VGD538" s="3"/>
      <c r="VGE538" s="3"/>
      <c r="VGF538" s="3"/>
      <c r="VGG538" s="3"/>
      <c r="VGH538" s="3"/>
      <c r="VGI538" s="3"/>
      <c r="VGJ538" s="3"/>
      <c r="VGK538" s="3"/>
      <c r="VGL538" s="3"/>
      <c r="VGM538" s="3"/>
      <c r="VGN538" s="3"/>
      <c r="VGO538" s="3"/>
      <c r="VGP538" s="3"/>
      <c r="VGQ538" s="3"/>
      <c r="VGR538" s="3"/>
      <c r="VGS538" s="3"/>
      <c r="VGT538" s="3"/>
      <c r="VGU538" s="3"/>
      <c r="VGV538" s="3"/>
      <c r="VGW538" s="3"/>
      <c r="VGX538" s="3"/>
      <c r="VGY538" s="3"/>
      <c r="VGZ538" s="3"/>
      <c r="VHA538" s="3"/>
      <c r="VHB538" s="3"/>
      <c r="VHC538" s="3"/>
      <c r="VHD538" s="3"/>
      <c r="VHE538" s="3"/>
      <c r="VHF538" s="3"/>
      <c r="VHG538" s="3"/>
      <c r="VHH538" s="3"/>
      <c r="VHI538" s="3"/>
      <c r="VHJ538" s="3"/>
      <c r="VHK538" s="3"/>
      <c r="VHL538" s="3"/>
      <c r="VHM538" s="3"/>
      <c r="VHN538" s="3"/>
      <c r="VHO538" s="3"/>
      <c r="VHP538" s="3"/>
      <c r="VHQ538" s="3"/>
      <c r="VHR538" s="3"/>
      <c r="VHS538" s="3"/>
      <c r="VHU538" s="3"/>
      <c r="VHW538" s="3"/>
      <c r="VHX538" s="3"/>
      <c r="VHY538" s="3"/>
      <c r="VHZ538" s="3"/>
      <c r="VIA538" s="3"/>
      <c r="VIB538" s="3"/>
      <c r="VIC538" s="3"/>
      <c r="VID538" s="3"/>
      <c r="VII538" s="3"/>
      <c r="VIJ538" s="3"/>
      <c r="VIK538" s="3"/>
      <c r="VIL538" s="3"/>
      <c r="VIM538" s="3"/>
      <c r="VIN538" s="3"/>
      <c r="VIO538" s="3"/>
      <c r="VIP538" s="3"/>
      <c r="VIQ538" s="3"/>
      <c r="VIR538" s="3"/>
      <c r="VIS538" s="3"/>
      <c r="VIT538" s="3"/>
      <c r="VIU538" s="3"/>
      <c r="VIV538" s="3"/>
      <c r="VIW538" s="3"/>
      <c r="VIX538" s="3"/>
      <c r="VIY538" s="3"/>
      <c r="VIZ538" s="3"/>
      <c r="VJA538" s="3"/>
      <c r="VJB538" s="3"/>
      <c r="VJC538" s="3"/>
      <c r="VJD538" s="3"/>
      <c r="VJE538" s="3"/>
      <c r="VJF538" s="3"/>
      <c r="VJG538" s="3"/>
      <c r="VJH538" s="3"/>
      <c r="VJI538" s="3"/>
      <c r="VJJ538" s="3"/>
      <c r="VJK538" s="3"/>
      <c r="VJL538" s="3"/>
      <c r="VJM538" s="3"/>
      <c r="VJN538" s="3"/>
      <c r="VJO538" s="3"/>
      <c r="VJP538" s="3"/>
      <c r="VJQ538" s="3"/>
      <c r="VJR538" s="3"/>
      <c r="VJS538" s="3"/>
      <c r="VJT538" s="3"/>
      <c r="VJU538" s="3"/>
      <c r="VJV538" s="3"/>
      <c r="VJW538" s="3"/>
      <c r="VJX538" s="3"/>
      <c r="VJY538" s="3"/>
      <c r="VJZ538" s="3"/>
      <c r="VKA538" s="3"/>
      <c r="VKB538" s="3"/>
      <c r="VKC538" s="3"/>
      <c r="VKD538" s="3"/>
      <c r="VKE538" s="3"/>
      <c r="VKF538" s="3"/>
      <c r="VKG538" s="3"/>
      <c r="VKH538" s="3"/>
      <c r="VKI538" s="3"/>
      <c r="VKJ538" s="3"/>
      <c r="VKK538" s="3"/>
      <c r="VKL538" s="3"/>
      <c r="VKM538" s="3"/>
      <c r="VKN538" s="3"/>
      <c r="VKO538" s="3"/>
      <c r="VKP538" s="3"/>
      <c r="VKQ538" s="3"/>
      <c r="VKR538" s="3"/>
      <c r="VKS538" s="3"/>
      <c r="VKT538" s="3"/>
      <c r="VKU538" s="3"/>
      <c r="VKV538" s="3"/>
      <c r="VKW538" s="3"/>
      <c r="VKX538" s="3"/>
      <c r="VKY538" s="3"/>
      <c r="VKZ538" s="3"/>
      <c r="VLA538" s="3"/>
      <c r="VLB538" s="3"/>
      <c r="VLC538" s="3"/>
      <c r="VLD538" s="3"/>
      <c r="VLE538" s="3"/>
      <c r="VLF538" s="3"/>
      <c r="VLG538" s="3"/>
      <c r="VLH538" s="3"/>
      <c r="VLI538" s="3"/>
      <c r="VLJ538" s="3"/>
      <c r="VLK538" s="3"/>
      <c r="VLL538" s="3"/>
      <c r="VLM538" s="3"/>
      <c r="VLN538" s="3"/>
      <c r="VLO538" s="3"/>
      <c r="VLP538" s="3"/>
      <c r="VLQ538" s="3"/>
      <c r="VLR538" s="3"/>
      <c r="VLS538" s="3"/>
      <c r="VLT538" s="3"/>
      <c r="VLU538" s="3"/>
      <c r="VLV538" s="3"/>
      <c r="VLW538" s="3"/>
      <c r="VLX538" s="3"/>
      <c r="VLY538" s="3"/>
      <c r="VLZ538" s="3"/>
      <c r="VMA538" s="3"/>
      <c r="VMB538" s="3"/>
      <c r="VMC538" s="3"/>
      <c r="VMD538" s="3"/>
      <c r="VME538" s="3"/>
      <c r="VMF538" s="3"/>
      <c r="VMG538" s="3"/>
      <c r="VMH538" s="3"/>
      <c r="VMI538" s="3"/>
      <c r="VMJ538" s="3"/>
      <c r="VMK538" s="3"/>
      <c r="VML538" s="3"/>
      <c r="VMM538" s="3"/>
      <c r="VMN538" s="3"/>
      <c r="VMO538" s="3"/>
      <c r="VMP538" s="3"/>
      <c r="VMQ538" s="3"/>
      <c r="VMR538" s="3"/>
      <c r="VMS538" s="3"/>
      <c r="VMT538" s="3"/>
      <c r="VMU538" s="3"/>
      <c r="VMV538" s="3"/>
      <c r="VMW538" s="3"/>
      <c r="VMX538" s="3"/>
      <c r="VMY538" s="3"/>
      <c r="VMZ538" s="3"/>
      <c r="VNA538" s="3"/>
      <c r="VNB538" s="3"/>
      <c r="VNC538" s="3"/>
      <c r="VND538" s="3"/>
      <c r="VNE538" s="3"/>
      <c r="VNF538" s="3"/>
      <c r="VNG538" s="3"/>
      <c r="VNH538" s="3"/>
      <c r="VNI538" s="3"/>
      <c r="VNJ538" s="3"/>
      <c r="VNK538" s="3"/>
      <c r="VNL538" s="3"/>
      <c r="VNM538" s="3"/>
      <c r="VNN538" s="3"/>
      <c r="VNO538" s="3"/>
      <c r="VNP538" s="3"/>
      <c r="VNQ538" s="3"/>
      <c r="VNR538" s="3"/>
      <c r="VNS538" s="3"/>
      <c r="VNT538" s="3"/>
      <c r="VNU538" s="3"/>
      <c r="VNV538" s="3"/>
      <c r="VNW538" s="3"/>
      <c r="VNX538" s="3"/>
      <c r="VNY538" s="3"/>
      <c r="VNZ538" s="3"/>
      <c r="VOA538" s="3"/>
      <c r="VOB538" s="3"/>
      <c r="VOC538" s="3"/>
      <c r="VOD538" s="3"/>
      <c r="VOE538" s="3"/>
      <c r="VOF538" s="3"/>
      <c r="VOG538" s="3"/>
      <c r="VOH538" s="3"/>
      <c r="VOI538" s="3"/>
      <c r="VOJ538" s="3"/>
      <c r="VOK538" s="3"/>
      <c r="VOL538" s="3"/>
      <c r="VOM538" s="3"/>
      <c r="VON538" s="3"/>
      <c r="VOO538" s="3"/>
      <c r="VOP538" s="3"/>
      <c r="VOQ538" s="3"/>
      <c r="VOR538" s="3"/>
      <c r="VOS538" s="3"/>
      <c r="VOT538" s="3"/>
      <c r="VOU538" s="3"/>
      <c r="VOV538" s="3"/>
      <c r="VOW538" s="3"/>
      <c r="VOX538" s="3"/>
      <c r="VOY538" s="3"/>
      <c r="VOZ538" s="3"/>
      <c r="VPA538" s="3"/>
      <c r="VPB538" s="3"/>
      <c r="VPC538" s="3"/>
      <c r="VPD538" s="3"/>
      <c r="VPE538" s="3"/>
      <c r="VPF538" s="3"/>
      <c r="VPG538" s="3"/>
      <c r="VPH538" s="3"/>
      <c r="VPI538" s="3"/>
      <c r="VPJ538" s="3"/>
      <c r="VPK538" s="3"/>
      <c r="VPL538" s="3"/>
      <c r="VPM538" s="3"/>
      <c r="VPN538" s="3"/>
      <c r="VPO538" s="3"/>
      <c r="VPP538" s="3"/>
      <c r="VPQ538" s="3"/>
      <c r="VPR538" s="3"/>
      <c r="VPS538" s="3"/>
      <c r="VPT538" s="3"/>
      <c r="VPU538" s="3"/>
      <c r="VPV538" s="3"/>
      <c r="VPW538" s="3"/>
      <c r="VPX538" s="3"/>
      <c r="VPY538" s="3"/>
      <c r="VPZ538" s="3"/>
      <c r="VQA538" s="3"/>
      <c r="VQB538" s="3"/>
      <c r="VQC538" s="3"/>
      <c r="VQD538" s="3"/>
      <c r="VQE538" s="3"/>
      <c r="VQF538" s="3"/>
      <c r="VQG538" s="3"/>
      <c r="VQH538" s="3"/>
      <c r="VQI538" s="3"/>
      <c r="VQJ538" s="3"/>
      <c r="VQK538" s="3"/>
      <c r="VQL538" s="3"/>
      <c r="VQM538" s="3"/>
      <c r="VQN538" s="3"/>
      <c r="VQO538" s="3"/>
      <c r="VQP538" s="3"/>
      <c r="VQQ538" s="3"/>
      <c r="VQR538" s="3"/>
      <c r="VQS538" s="3"/>
      <c r="VQT538" s="3"/>
      <c r="VQU538" s="3"/>
      <c r="VQV538" s="3"/>
      <c r="VQW538" s="3"/>
      <c r="VQX538" s="3"/>
      <c r="VQY538" s="3"/>
      <c r="VQZ538" s="3"/>
      <c r="VRA538" s="3"/>
      <c r="VRB538" s="3"/>
      <c r="VRC538" s="3"/>
      <c r="VRD538" s="3"/>
      <c r="VRE538" s="3"/>
      <c r="VRF538" s="3"/>
      <c r="VRG538" s="3"/>
      <c r="VRH538" s="3"/>
      <c r="VRI538" s="3"/>
      <c r="VRJ538" s="3"/>
      <c r="VRK538" s="3"/>
      <c r="VRL538" s="3"/>
      <c r="VRM538" s="3"/>
      <c r="VRN538" s="3"/>
      <c r="VRO538" s="3"/>
      <c r="VRQ538" s="3"/>
      <c r="VRS538" s="3"/>
      <c r="VRT538" s="3"/>
      <c r="VRU538" s="3"/>
      <c r="VRV538" s="3"/>
      <c r="VRW538" s="3"/>
      <c r="VRX538" s="3"/>
      <c r="VRY538" s="3"/>
      <c r="VRZ538" s="3"/>
      <c r="VSE538" s="3"/>
      <c r="VSF538" s="3"/>
      <c r="VSG538" s="3"/>
      <c r="VSH538" s="3"/>
      <c r="VSI538" s="3"/>
      <c r="VSJ538" s="3"/>
      <c r="VSK538" s="3"/>
      <c r="VSL538" s="3"/>
      <c r="VSM538" s="3"/>
      <c r="VSN538" s="3"/>
      <c r="VSO538" s="3"/>
      <c r="VSP538" s="3"/>
      <c r="VSQ538" s="3"/>
      <c r="VSR538" s="3"/>
      <c r="VSS538" s="3"/>
      <c r="VST538" s="3"/>
      <c r="VSU538" s="3"/>
      <c r="VSV538" s="3"/>
      <c r="VSW538" s="3"/>
      <c r="VSX538" s="3"/>
      <c r="VSY538" s="3"/>
      <c r="VSZ538" s="3"/>
      <c r="VTA538" s="3"/>
      <c r="VTB538" s="3"/>
      <c r="VTC538" s="3"/>
      <c r="VTD538" s="3"/>
      <c r="VTE538" s="3"/>
      <c r="VTF538" s="3"/>
      <c r="VTG538" s="3"/>
      <c r="VTH538" s="3"/>
      <c r="VTI538" s="3"/>
      <c r="VTJ538" s="3"/>
      <c r="VTK538" s="3"/>
      <c r="VTL538" s="3"/>
      <c r="VTM538" s="3"/>
      <c r="VTN538" s="3"/>
      <c r="VTO538" s="3"/>
      <c r="VTP538" s="3"/>
      <c r="VTQ538" s="3"/>
      <c r="VTR538" s="3"/>
      <c r="VTS538" s="3"/>
      <c r="VTT538" s="3"/>
      <c r="VTU538" s="3"/>
      <c r="VTV538" s="3"/>
      <c r="VTW538" s="3"/>
      <c r="VTX538" s="3"/>
      <c r="VTY538" s="3"/>
      <c r="VTZ538" s="3"/>
      <c r="VUA538" s="3"/>
      <c r="VUB538" s="3"/>
      <c r="VUC538" s="3"/>
      <c r="VUD538" s="3"/>
      <c r="VUE538" s="3"/>
      <c r="VUF538" s="3"/>
      <c r="VUG538" s="3"/>
      <c r="VUH538" s="3"/>
      <c r="VUI538" s="3"/>
      <c r="VUJ538" s="3"/>
      <c r="VUK538" s="3"/>
      <c r="VUL538" s="3"/>
      <c r="VUM538" s="3"/>
      <c r="VUN538" s="3"/>
      <c r="VUO538" s="3"/>
      <c r="VUP538" s="3"/>
      <c r="VUQ538" s="3"/>
      <c r="VUR538" s="3"/>
      <c r="VUS538" s="3"/>
      <c r="VUT538" s="3"/>
      <c r="VUU538" s="3"/>
      <c r="VUV538" s="3"/>
      <c r="VUW538" s="3"/>
      <c r="VUX538" s="3"/>
      <c r="VUY538" s="3"/>
      <c r="VUZ538" s="3"/>
      <c r="VVA538" s="3"/>
      <c r="VVB538" s="3"/>
      <c r="VVC538" s="3"/>
      <c r="VVD538" s="3"/>
      <c r="VVE538" s="3"/>
      <c r="VVF538" s="3"/>
      <c r="VVG538" s="3"/>
      <c r="VVH538" s="3"/>
      <c r="VVI538" s="3"/>
      <c r="VVJ538" s="3"/>
      <c r="VVK538" s="3"/>
      <c r="VVL538" s="3"/>
      <c r="VVM538" s="3"/>
      <c r="VVN538" s="3"/>
      <c r="VVO538" s="3"/>
      <c r="VVP538" s="3"/>
      <c r="VVQ538" s="3"/>
      <c r="VVR538" s="3"/>
      <c r="VVS538" s="3"/>
      <c r="VVT538" s="3"/>
      <c r="VVU538" s="3"/>
      <c r="VVV538" s="3"/>
      <c r="VVW538" s="3"/>
      <c r="VVX538" s="3"/>
      <c r="VVY538" s="3"/>
      <c r="VVZ538" s="3"/>
      <c r="VWA538" s="3"/>
      <c r="VWB538" s="3"/>
      <c r="VWC538" s="3"/>
      <c r="VWD538" s="3"/>
      <c r="VWE538" s="3"/>
      <c r="VWF538" s="3"/>
      <c r="VWG538" s="3"/>
      <c r="VWH538" s="3"/>
      <c r="VWI538" s="3"/>
      <c r="VWJ538" s="3"/>
      <c r="VWK538" s="3"/>
      <c r="VWL538" s="3"/>
      <c r="VWM538" s="3"/>
      <c r="VWN538" s="3"/>
      <c r="VWO538" s="3"/>
      <c r="VWP538" s="3"/>
      <c r="VWQ538" s="3"/>
      <c r="VWR538" s="3"/>
      <c r="VWS538" s="3"/>
      <c r="VWT538" s="3"/>
      <c r="VWU538" s="3"/>
      <c r="VWV538" s="3"/>
      <c r="VWW538" s="3"/>
      <c r="VWX538" s="3"/>
      <c r="VWY538" s="3"/>
      <c r="VWZ538" s="3"/>
      <c r="VXA538" s="3"/>
      <c r="VXB538" s="3"/>
      <c r="VXC538" s="3"/>
      <c r="VXD538" s="3"/>
      <c r="VXE538" s="3"/>
      <c r="VXF538" s="3"/>
      <c r="VXG538" s="3"/>
      <c r="VXH538" s="3"/>
      <c r="VXI538" s="3"/>
      <c r="VXJ538" s="3"/>
      <c r="VXK538" s="3"/>
      <c r="VXL538" s="3"/>
      <c r="VXM538" s="3"/>
      <c r="VXN538" s="3"/>
      <c r="VXO538" s="3"/>
      <c r="VXP538" s="3"/>
      <c r="VXQ538" s="3"/>
      <c r="VXR538" s="3"/>
      <c r="VXS538" s="3"/>
      <c r="VXT538" s="3"/>
      <c r="VXU538" s="3"/>
      <c r="VXV538" s="3"/>
      <c r="VXW538" s="3"/>
      <c r="VXX538" s="3"/>
      <c r="VXY538" s="3"/>
      <c r="VXZ538" s="3"/>
      <c r="VYA538" s="3"/>
      <c r="VYB538" s="3"/>
      <c r="VYC538" s="3"/>
      <c r="VYD538" s="3"/>
      <c r="VYE538" s="3"/>
      <c r="VYF538" s="3"/>
      <c r="VYG538" s="3"/>
      <c r="VYH538" s="3"/>
      <c r="VYI538" s="3"/>
      <c r="VYJ538" s="3"/>
      <c r="VYK538" s="3"/>
      <c r="VYL538" s="3"/>
      <c r="VYM538" s="3"/>
      <c r="VYN538" s="3"/>
      <c r="VYO538" s="3"/>
      <c r="VYP538" s="3"/>
      <c r="VYQ538" s="3"/>
      <c r="VYR538" s="3"/>
      <c r="VYS538" s="3"/>
      <c r="VYT538" s="3"/>
      <c r="VYU538" s="3"/>
      <c r="VYV538" s="3"/>
      <c r="VYW538" s="3"/>
      <c r="VYX538" s="3"/>
      <c r="VYY538" s="3"/>
      <c r="VYZ538" s="3"/>
      <c r="VZA538" s="3"/>
      <c r="VZB538" s="3"/>
      <c r="VZC538" s="3"/>
      <c r="VZD538" s="3"/>
      <c r="VZE538" s="3"/>
      <c r="VZF538" s="3"/>
      <c r="VZG538" s="3"/>
      <c r="VZH538" s="3"/>
      <c r="VZI538" s="3"/>
      <c r="VZJ538" s="3"/>
      <c r="VZK538" s="3"/>
      <c r="VZL538" s="3"/>
      <c r="VZM538" s="3"/>
      <c r="VZN538" s="3"/>
      <c r="VZO538" s="3"/>
      <c r="VZP538" s="3"/>
      <c r="VZQ538" s="3"/>
      <c r="VZR538" s="3"/>
      <c r="VZS538" s="3"/>
      <c r="VZT538" s="3"/>
      <c r="VZU538" s="3"/>
      <c r="VZV538" s="3"/>
      <c r="VZW538" s="3"/>
      <c r="VZX538" s="3"/>
      <c r="VZY538" s="3"/>
      <c r="VZZ538" s="3"/>
      <c r="WAA538" s="3"/>
      <c r="WAB538" s="3"/>
      <c r="WAC538" s="3"/>
      <c r="WAD538" s="3"/>
      <c r="WAE538" s="3"/>
      <c r="WAF538" s="3"/>
      <c r="WAG538" s="3"/>
      <c r="WAH538" s="3"/>
      <c r="WAI538" s="3"/>
      <c r="WAJ538" s="3"/>
      <c r="WAK538" s="3"/>
      <c r="WAL538" s="3"/>
      <c r="WAM538" s="3"/>
      <c r="WAN538" s="3"/>
      <c r="WAO538" s="3"/>
      <c r="WAP538" s="3"/>
      <c r="WAQ538" s="3"/>
      <c r="WAR538" s="3"/>
      <c r="WAS538" s="3"/>
      <c r="WAT538" s="3"/>
      <c r="WAU538" s="3"/>
      <c r="WAV538" s="3"/>
      <c r="WAW538" s="3"/>
      <c r="WAX538" s="3"/>
      <c r="WAY538" s="3"/>
      <c r="WAZ538" s="3"/>
      <c r="WBA538" s="3"/>
      <c r="WBB538" s="3"/>
      <c r="WBC538" s="3"/>
      <c r="WBD538" s="3"/>
      <c r="WBE538" s="3"/>
      <c r="WBF538" s="3"/>
      <c r="WBG538" s="3"/>
      <c r="WBH538" s="3"/>
      <c r="WBI538" s="3"/>
      <c r="WBJ538" s="3"/>
      <c r="WBK538" s="3"/>
      <c r="WBM538" s="3"/>
      <c r="WBO538" s="3"/>
      <c r="WBP538" s="3"/>
      <c r="WBQ538" s="3"/>
      <c r="WBR538" s="3"/>
      <c r="WBS538" s="3"/>
      <c r="WBT538" s="3"/>
      <c r="WBU538" s="3"/>
      <c r="WBV538" s="3"/>
      <c r="WCA538" s="3"/>
      <c r="WCB538" s="3"/>
      <c r="WCC538" s="3"/>
      <c r="WCD538" s="3"/>
      <c r="WCE538" s="3"/>
      <c r="WCF538" s="3"/>
      <c r="WCG538" s="3"/>
      <c r="WCH538" s="3"/>
      <c r="WCI538" s="3"/>
      <c r="WCJ538" s="3"/>
      <c r="WCK538" s="3"/>
      <c r="WCL538" s="3"/>
      <c r="WCM538" s="3"/>
      <c r="WCN538" s="3"/>
      <c r="WCO538" s="3"/>
      <c r="WCP538" s="3"/>
      <c r="WCQ538" s="3"/>
      <c r="WCR538" s="3"/>
      <c r="WCS538" s="3"/>
      <c r="WCT538" s="3"/>
      <c r="WCU538" s="3"/>
      <c r="WCV538" s="3"/>
      <c r="WCW538" s="3"/>
      <c r="WCX538" s="3"/>
      <c r="WCY538" s="3"/>
      <c r="WCZ538" s="3"/>
      <c r="WDA538" s="3"/>
      <c r="WDB538" s="3"/>
      <c r="WDC538" s="3"/>
      <c r="WDD538" s="3"/>
      <c r="WDE538" s="3"/>
      <c r="WDF538" s="3"/>
      <c r="WDG538" s="3"/>
      <c r="WDH538" s="3"/>
      <c r="WDI538" s="3"/>
      <c r="WDJ538" s="3"/>
      <c r="WDK538" s="3"/>
      <c r="WDL538" s="3"/>
      <c r="WDM538" s="3"/>
      <c r="WDN538" s="3"/>
      <c r="WDO538" s="3"/>
      <c r="WDP538" s="3"/>
      <c r="WDQ538" s="3"/>
      <c r="WDR538" s="3"/>
      <c r="WDS538" s="3"/>
      <c r="WDT538" s="3"/>
      <c r="WDU538" s="3"/>
      <c r="WDV538" s="3"/>
      <c r="WDW538" s="3"/>
      <c r="WDX538" s="3"/>
      <c r="WDY538" s="3"/>
      <c r="WDZ538" s="3"/>
      <c r="WEA538" s="3"/>
      <c r="WEB538" s="3"/>
      <c r="WEC538" s="3"/>
      <c r="WED538" s="3"/>
      <c r="WEE538" s="3"/>
      <c r="WEF538" s="3"/>
      <c r="WEG538" s="3"/>
      <c r="WEH538" s="3"/>
      <c r="WEI538" s="3"/>
      <c r="WEJ538" s="3"/>
      <c r="WEK538" s="3"/>
      <c r="WEL538" s="3"/>
      <c r="WEM538" s="3"/>
      <c r="WEN538" s="3"/>
      <c r="WEO538" s="3"/>
      <c r="WEP538" s="3"/>
      <c r="WEQ538" s="3"/>
      <c r="WER538" s="3"/>
      <c r="WES538" s="3"/>
      <c r="WET538" s="3"/>
      <c r="WEU538" s="3"/>
      <c r="WEV538" s="3"/>
      <c r="WEW538" s="3"/>
      <c r="WEX538" s="3"/>
      <c r="WEY538" s="3"/>
      <c r="WEZ538" s="3"/>
      <c r="WFA538" s="3"/>
      <c r="WFB538" s="3"/>
      <c r="WFC538" s="3"/>
      <c r="WFD538" s="3"/>
      <c r="WFE538" s="3"/>
      <c r="WFF538" s="3"/>
      <c r="WFG538" s="3"/>
      <c r="WFH538" s="3"/>
      <c r="WFI538" s="3"/>
      <c r="WFJ538" s="3"/>
      <c r="WFK538" s="3"/>
      <c r="WFL538" s="3"/>
      <c r="WFM538" s="3"/>
      <c r="WFN538" s="3"/>
      <c r="WFO538" s="3"/>
      <c r="WFP538" s="3"/>
      <c r="WFQ538" s="3"/>
      <c r="WFR538" s="3"/>
      <c r="WFS538" s="3"/>
      <c r="WFT538" s="3"/>
      <c r="WFU538" s="3"/>
      <c r="WFV538" s="3"/>
      <c r="WFW538" s="3"/>
      <c r="WFX538" s="3"/>
      <c r="WFY538" s="3"/>
      <c r="WFZ538" s="3"/>
      <c r="WGA538" s="3"/>
      <c r="WGB538" s="3"/>
      <c r="WGC538" s="3"/>
      <c r="WGD538" s="3"/>
      <c r="WGE538" s="3"/>
      <c r="WGF538" s="3"/>
      <c r="WGG538" s="3"/>
      <c r="WGH538" s="3"/>
      <c r="WGI538" s="3"/>
      <c r="WGJ538" s="3"/>
      <c r="WGK538" s="3"/>
      <c r="WGL538" s="3"/>
      <c r="WGM538" s="3"/>
      <c r="WGN538" s="3"/>
      <c r="WGO538" s="3"/>
      <c r="WGP538" s="3"/>
      <c r="WGQ538" s="3"/>
      <c r="WGR538" s="3"/>
      <c r="WGS538" s="3"/>
      <c r="WGT538" s="3"/>
      <c r="WGU538" s="3"/>
      <c r="WGV538" s="3"/>
      <c r="WGW538" s="3"/>
      <c r="WGX538" s="3"/>
      <c r="WGY538" s="3"/>
      <c r="WGZ538" s="3"/>
      <c r="WHA538" s="3"/>
      <c r="WHB538" s="3"/>
      <c r="WHC538" s="3"/>
      <c r="WHD538" s="3"/>
      <c r="WHE538" s="3"/>
      <c r="WHF538" s="3"/>
      <c r="WHG538" s="3"/>
      <c r="WHH538" s="3"/>
      <c r="WHI538" s="3"/>
      <c r="WHJ538" s="3"/>
      <c r="WHK538" s="3"/>
      <c r="WHL538" s="3"/>
      <c r="WHM538" s="3"/>
      <c r="WHN538" s="3"/>
      <c r="WHO538" s="3"/>
      <c r="WHP538" s="3"/>
      <c r="WHQ538" s="3"/>
      <c r="WHR538" s="3"/>
      <c r="WHS538" s="3"/>
      <c r="WHT538" s="3"/>
      <c r="WHU538" s="3"/>
      <c r="WHV538" s="3"/>
      <c r="WHW538" s="3"/>
      <c r="WHX538" s="3"/>
      <c r="WHY538" s="3"/>
      <c r="WHZ538" s="3"/>
      <c r="WIA538" s="3"/>
      <c r="WIB538" s="3"/>
      <c r="WIC538" s="3"/>
      <c r="WID538" s="3"/>
      <c r="WIE538" s="3"/>
      <c r="WIF538" s="3"/>
      <c r="WIG538" s="3"/>
      <c r="WIH538" s="3"/>
      <c r="WII538" s="3"/>
      <c r="WIJ538" s="3"/>
      <c r="WIK538" s="3"/>
      <c r="WIL538" s="3"/>
      <c r="WIM538" s="3"/>
      <c r="WIN538" s="3"/>
      <c r="WIO538" s="3"/>
      <c r="WIP538" s="3"/>
      <c r="WIQ538" s="3"/>
      <c r="WIR538" s="3"/>
      <c r="WIS538" s="3"/>
      <c r="WIT538" s="3"/>
      <c r="WIU538" s="3"/>
      <c r="WIV538" s="3"/>
      <c r="WIW538" s="3"/>
      <c r="WIX538" s="3"/>
      <c r="WIY538" s="3"/>
      <c r="WIZ538" s="3"/>
      <c r="WJA538" s="3"/>
      <c r="WJB538" s="3"/>
      <c r="WJC538" s="3"/>
      <c r="WJD538" s="3"/>
      <c r="WJE538" s="3"/>
      <c r="WJF538" s="3"/>
      <c r="WJG538" s="3"/>
      <c r="WJH538" s="3"/>
      <c r="WJI538" s="3"/>
      <c r="WJJ538" s="3"/>
      <c r="WJK538" s="3"/>
      <c r="WJL538" s="3"/>
      <c r="WJM538" s="3"/>
      <c r="WJN538" s="3"/>
      <c r="WJO538" s="3"/>
      <c r="WJP538" s="3"/>
      <c r="WJQ538" s="3"/>
      <c r="WJR538" s="3"/>
      <c r="WJS538" s="3"/>
      <c r="WJT538" s="3"/>
      <c r="WJU538" s="3"/>
      <c r="WJV538" s="3"/>
      <c r="WJW538" s="3"/>
      <c r="WJX538" s="3"/>
      <c r="WJY538" s="3"/>
      <c r="WJZ538" s="3"/>
      <c r="WKA538" s="3"/>
      <c r="WKB538" s="3"/>
      <c r="WKC538" s="3"/>
      <c r="WKD538" s="3"/>
      <c r="WKE538" s="3"/>
      <c r="WKF538" s="3"/>
      <c r="WKG538" s="3"/>
      <c r="WKH538" s="3"/>
      <c r="WKI538" s="3"/>
      <c r="WKJ538" s="3"/>
      <c r="WKK538" s="3"/>
      <c r="WKL538" s="3"/>
      <c r="WKM538" s="3"/>
      <c r="WKN538" s="3"/>
      <c r="WKO538" s="3"/>
      <c r="WKP538" s="3"/>
      <c r="WKQ538" s="3"/>
      <c r="WKR538" s="3"/>
      <c r="WKS538" s="3"/>
      <c r="WKT538" s="3"/>
      <c r="WKU538" s="3"/>
      <c r="WKV538" s="3"/>
      <c r="WKW538" s="3"/>
      <c r="WKX538" s="3"/>
      <c r="WKY538" s="3"/>
      <c r="WKZ538" s="3"/>
      <c r="WLA538" s="3"/>
      <c r="WLB538" s="3"/>
      <c r="WLC538" s="3"/>
      <c r="WLD538" s="3"/>
      <c r="WLE538" s="3"/>
      <c r="WLF538" s="3"/>
      <c r="WLG538" s="3"/>
      <c r="WLI538" s="3"/>
      <c r="WLK538" s="3"/>
      <c r="WLL538" s="3"/>
      <c r="WLM538" s="3"/>
      <c r="WLN538" s="3"/>
      <c r="WLO538" s="3"/>
      <c r="WLP538" s="3"/>
      <c r="WLQ538" s="3"/>
      <c r="WLR538" s="3"/>
      <c r="WLW538" s="3"/>
      <c r="WLX538" s="3"/>
      <c r="WLY538" s="3"/>
      <c r="WLZ538" s="3"/>
      <c r="WMA538" s="3"/>
      <c r="WMB538" s="3"/>
      <c r="WMC538" s="3"/>
      <c r="WMD538" s="3"/>
      <c r="WME538" s="3"/>
      <c r="WMF538" s="3"/>
      <c r="WMG538" s="3"/>
      <c r="WMH538" s="3"/>
      <c r="WMI538" s="3"/>
      <c r="WMJ538" s="3"/>
      <c r="WMK538" s="3"/>
      <c r="WML538" s="3"/>
      <c r="WMM538" s="3"/>
      <c r="WMN538" s="3"/>
      <c r="WMO538" s="3"/>
      <c r="WMP538" s="3"/>
      <c r="WMQ538" s="3"/>
      <c r="WMR538" s="3"/>
      <c r="WMS538" s="3"/>
      <c r="WMT538" s="3"/>
      <c r="WMU538" s="3"/>
      <c r="WMV538" s="3"/>
      <c r="WMW538" s="3"/>
      <c r="WMX538" s="3"/>
      <c r="WMY538" s="3"/>
      <c r="WMZ538" s="3"/>
      <c r="WNA538" s="3"/>
      <c r="WNB538" s="3"/>
      <c r="WNC538" s="3"/>
      <c r="WND538" s="3"/>
      <c r="WNE538" s="3"/>
      <c r="WNF538" s="3"/>
      <c r="WNG538" s="3"/>
      <c r="WNH538" s="3"/>
      <c r="WNI538" s="3"/>
      <c r="WNJ538" s="3"/>
      <c r="WNK538" s="3"/>
      <c r="WNL538" s="3"/>
      <c r="WNM538" s="3"/>
      <c r="WNN538" s="3"/>
      <c r="WNO538" s="3"/>
      <c r="WNP538" s="3"/>
      <c r="WNQ538" s="3"/>
      <c r="WNR538" s="3"/>
      <c r="WNS538" s="3"/>
      <c r="WNT538" s="3"/>
      <c r="WNU538" s="3"/>
      <c r="WNV538" s="3"/>
      <c r="WNW538" s="3"/>
      <c r="WNX538" s="3"/>
      <c r="WNY538" s="3"/>
      <c r="WNZ538" s="3"/>
      <c r="WOA538" s="3"/>
      <c r="WOB538" s="3"/>
      <c r="WOC538" s="3"/>
      <c r="WOD538" s="3"/>
      <c r="WOE538" s="3"/>
      <c r="WOF538" s="3"/>
      <c r="WOG538" s="3"/>
      <c r="WOH538" s="3"/>
      <c r="WOI538" s="3"/>
      <c r="WOJ538" s="3"/>
      <c r="WOK538" s="3"/>
      <c r="WOL538" s="3"/>
      <c r="WOM538" s="3"/>
      <c r="WON538" s="3"/>
      <c r="WOO538" s="3"/>
      <c r="WOP538" s="3"/>
      <c r="WOQ538" s="3"/>
      <c r="WOR538" s="3"/>
      <c r="WOS538" s="3"/>
      <c r="WOT538" s="3"/>
      <c r="WOU538" s="3"/>
      <c r="WOV538" s="3"/>
      <c r="WOW538" s="3"/>
      <c r="WOX538" s="3"/>
      <c r="WOY538" s="3"/>
      <c r="WOZ538" s="3"/>
      <c r="WPA538" s="3"/>
      <c r="WPB538" s="3"/>
      <c r="WPC538" s="3"/>
      <c r="WPD538" s="3"/>
      <c r="WPE538" s="3"/>
      <c r="WPF538" s="3"/>
      <c r="WPG538" s="3"/>
      <c r="WPH538" s="3"/>
      <c r="WPI538" s="3"/>
      <c r="WPJ538" s="3"/>
      <c r="WPK538" s="3"/>
      <c r="WPL538" s="3"/>
      <c r="WPM538" s="3"/>
      <c r="WPN538" s="3"/>
      <c r="WPO538" s="3"/>
      <c r="WPP538" s="3"/>
      <c r="WPQ538" s="3"/>
      <c r="WPR538" s="3"/>
      <c r="WPS538" s="3"/>
      <c r="WPT538" s="3"/>
      <c r="WPU538" s="3"/>
      <c r="WPV538" s="3"/>
      <c r="WPW538" s="3"/>
      <c r="WPX538" s="3"/>
      <c r="WPY538" s="3"/>
      <c r="WPZ538" s="3"/>
      <c r="WQA538" s="3"/>
      <c r="WQB538" s="3"/>
      <c r="WQC538" s="3"/>
      <c r="WQD538" s="3"/>
      <c r="WQE538" s="3"/>
      <c r="WQF538" s="3"/>
      <c r="WQG538" s="3"/>
      <c r="WQH538" s="3"/>
      <c r="WQI538" s="3"/>
      <c r="WQJ538" s="3"/>
      <c r="WQK538" s="3"/>
      <c r="WQL538" s="3"/>
      <c r="WQM538" s="3"/>
      <c r="WQN538" s="3"/>
      <c r="WQO538" s="3"/>
      <c r="WQP538" s="3"/>
      <c r="WQQ538" s="3"/>
      <c r="WQR538" s="3"/>
      <c r="WQS538" s="3"/>
      <c r="WQT538" s="3"/>
      <c r="WQU538" s="3"/>
      <c r="WQV538" s="3"/>
      <c r="WQW538" s="3"/>
      <c r="WQX538" s="3"/>
      <c r="WQY538" s="3"/>
      <c r="WQZ538" s="3"/>
      <c r="WRA538" s="3"/>
      <c r="WRB538" s="3"/>
      <c r="WRC538" s="3"/>
      <c r="WRD538" s="3"/>
      <c r="WRE538" s="3"/>
      <c r="WRF538" s="3"/>
      <c r="WRG538" s="3"/>
      <c r="WRH538" s="3"/>
      <c r="WRI538" s="3"/>
      <c r="WRJ538" s="3"/>
      <c r="WRK538" s="3"/>
      <c r="WRL538" s="3"/>
      <c r="WRM538" s="3"/>
      <c r="WRN538" s="3"/>
      <c r="WRO538" s="3"/>
      <c r="WRP538" s="3"/>
      <c r="WRQ538" s="3"/>
      <c r="WRR538" s="3"/>
      <c r="WRS538" s="3"/>
      <c r="WRT538" s="3"/>
      <c r="WRU538" s="3"/>
      <c r="WRV538" s="3"/>
      <c r="WRW538" s="3"/>
      <c r="WRX538" s="3"/>
      <c r="WRY538" s="3"/>
      <c r="WRZ538" s="3"/>
      <c r="WSA538" s="3"/>
      <c r="WSB538" s="3"/>
      <c r="WSC538" s="3"/>
      <c r="WSD538" s="3"/>
      <c r="WSE538" s="3"/>
      <c r="WSF538" s="3"/>
      <c r="WSG538" s="3"/>
      <c r="WSH538" s="3"/>
      <c r="WSI538" s="3"/>
      <c r="WSJ538" s="3"/>
      <c r="WSK538" s="3"/>
      <c r="WSL538" s="3"/>
      <c r="WSM538" s="3"/>
      <c r="WSN538" s="3"/>
      <c r="WSO538" s="3"/>
      <c r="WSP538" s="3"/>
      <c r="WSQ538" s="3"/>
      <c r="WSR538" s="3"/>
      <c r="WSS538" s="3"/>
      <c r="WST538" s="3"/>
      <c r="WSU538" s="3"/>
      <c r="WSV538" s="3"/>
      <c r="WSW538" s="3"/>
      <c r="WSX538" s="3"/>
      <c r="WSY538" s="3"/>
      <c r="WSZ538" s="3"/>
      <c r="WTA538" s="3"/>
      <c r="WTB538" s="3"/>
      <c r="WTC538" s="3"/>
      <c r="WTD538" s="3"/>
      <c r="WTE538" s="3"/>
      <c r="WTF538" s="3"/>
      <c r="WTG538" s="3"/>
      <c r="WTH538" s="3"/>
      <c r="WTI538" s="3"/>
      <c r="WTJ538" s="3"/>
      <c r="WTK538" s="3"/>
      <c r="WTL538" s="3"/>
      <c r="WTM538" s="3"/>
      <c r="WTN538" s="3"/>
      <c r="WTO538" s="3"/>
      <c r="WTP538" s="3"/>
      <c r="WTQ538" s="3"/>
      <c r="WTR538" s="3"/>
      <c r="WTS538" s="3"/>
      <c r="WTT538" s="3"/>
      <c r="WTU538" s="3"/>
      <c r="WTV538" s="3"/>
      <c r="WTW538" s="3"/>
      <c r="WTX538" s="3"/>
      <c r="WTY538" s="3"/>
      <c r="WTZ538" s="3"/>
      <c r="WUA538" s="3"/>
      <c r="WUB538" s="3"/>
      <c r="WUC538" s="3"/>
      <c r="WUD538" s="3"/>
      <c r="WUE538" s="3"/>
      <c r="WUF538" s="3"/>
      <c r="WUG538" s="3"/>
      <c r="WUH538" s="3"/>
      <c r="WUI538" s="3"/>
      <c r="WUJ538" s="3"/>
      <c r="WUK538" s="3"/>
      <c r="WUL538" s="3"/>
      <c r="WUM538" s="3"/>
      <c r="WUN538" s="3"/>
      <c r="WUO538" s="3"/>
      <c r="WUP538" s="3"/>
      <c r="WUQ538" s="3"/>
      <c r="WUR538" s="3"/>
      <c r="WUS538" s="3"/>
      <c r="WUT538" s="3"/>
      <c r="WUU538" s="3"/>
      <c r="WUV538" s="3"/>
      <c r="WUW538" s="3"/>
      <c r="WUX538" s="3"/>
      <c r="WUY538" s="3"/>
      <c r="WUZ538" s="3"/>
      <c r="WVA538" s="3"/>
      <c r="WVB538" s="3"/>
      <c r="WVC538" s="3"/>
      <c r="WVE538" s="3"/>
      <c r="WVG538" s="3"/>
      <c r="WVH538" s="3"/>
      <c r="WVI538" s="3"/>
      <c r="WVJ538" s="3"/>
      <c r="WVK538" s="3"/>
      <c r="WVL538" s="3"/>
      <c r="WVM538" s="3"/>
      <c r="WVN538" s="3"/>
      <c r="WVS538" s="3"/>
      <c r="WVT538" s="3"/>
      <c r="WVU538" s="3"/>
      <c r="WVV538" s="3"/>
      <c r="WVW538" s="3"/>
      <c r="WVX538" s="3"/>
      <c r="WVY538" s="3"/>
      <c r="WVZ538" s="3"/>
      <c r="WWA538" s="3"/>
      <c r="WWB538" s="3"/>
      <c r="WWC538" s="3"/>
      <c r="WWD538" s="3"/>
      <c r="WWE538" s="3"/>
      <c r="WWF538" s="3"/>
      <c r="WWG538" s="3"/>
      <c r="WWH538" s="3"/>
      <c r="WWI538" s="3"/>
      <c r="WWJ538" s="3"/>
      <c r="WWK538" s="3"/>
      <c r="WWL538" s="3"/>
      <c r="WWM538" s="3"/>
      <c r="WWN538" s="3"/>
      <c r="WWO538" s="3"/>
      <c r="WWP538" s="3"/>
      <c r="WWQ538" s="3"/>
      <c r="WWR538" s="3"/>
      <c r="WWS538" s="3"/>
      <c r="WWT538" s="3"/>
      <c r="WWU538" s="3"/>
      <c r="WWV538" s="3"/>
      <c r="WWW538" s="3"/>
      <c r="WWX538" s="3"/>
      <c r="WWY538" s="3"/>
      <c r="WWZ538" s="3"/>
      <c r="WXA538" s="3"/>
      <c r="WXB538" s="3"/>
      <c r="WXC538" s="3"/>
      <c r="WXD538" s="3"/>
      <c r="WXE538" s="3"/>
      <c r="WXF538" s="3"/>
      <c r="WXG538" s="3"/>
      <c r="WXH538" s="3"/>
      <c r="WXI538" s="3"/>
      <c r="WXJ538" s="3"/>
      <c r="WXK538" s="3"/>
      <c r="WXL538" s="3"/>
      <c r="WXM538" s="3"/>
      <c r="WXN538" s="3"/>
      <c r="WXO538" s="3"/>
      <c r="WXP538" s="3"/>
      <c r="WXQ538" s="3"/>
      <c r="WXR538" s="3"/>
      <c r="WXS538" s="3"/>
      <c r="WXT538" s="3"/>
      <c r="WXU538" s="3"/>
      <c r="WXV538" s="3"/>
      <c r="WXW538" s="3"/>
      <c r="WXX538" s="3"/>
      <c r="WXY538" s="3"/>
      <c r="WXZ538" s="3"/>
      <c r="WYA538" s="3"/>
      <c r="WYB538" s="3"/>
      <c r="WYC538" s="3"/>
      <c r="WYD538" s="3"/>
      <c r="WYE538" s="3"/>
      <c r="WYF538" s="3"/>
      <c r="WYG538" s="3"/>
      <c r="WYH538" s="3"/>
      <c r="WYI538" s="3"/>
      <c r="WYJ538" s="3"/>
      <c r="WYK538" s="3"/>
      <c r="WYL538" s="3"/>
      <c r="WYM538" s="3"/>
      <c r="WYN538" s="3"/>
      <c r="WYO538" s="3"/>
      <c r="WYP538" s="3"/>
      <c r="WYQ538" s="3"/>
      <c r="WYR538" s="3"/>
      <c r="WYS538" s="3"/>
      <c r="WYT538" s="3"/>
      <c r="WYU538" s="3"/>
      <c r="WYV538" s="3"/>
      <c r="WYW538" s="3"/>
      <c r="WYX538" s="3"/>
      <c r="WYY538" s="3"/>
      <c r="WYZ538" s="3"/>
      <c r="WZA538" s="3"/>
      <c r="WZB538" s="3"/>
      <c r="WZC538" s="3"/>
      <c r="WZD538" s="3"/>
      <c r="WZE538" s="3"/>
      <c r="WZF538" s="3"/>
      <c r="WZG538" s="3"/>
      <c r="WZH538" s="3"/>
      <c r="WZI538" s="3"/>
      <c r="WZJ538" s="3"/>
      <c r="WZK538" s="3"/>
      <c r="WZL538" s="3"/>
      <c r="WZM538" s="3"/>
      <c r="WZN538" s="3"/>
      <c r="WZO538" s="3"/>
      <c r="WZP538" s="3"/>
      <c r="WZQ538" s="3"/>
      <c r="WZR538" s="3"/>
      <c r="WZS538" s="3"/>
      <c r="WZT538" s="3"/>
      <c r="WZU538" s="3"/>
      <c r="WZV538" s="3"/>
      <c r="WZW538" s="3"/>
      <c r="WZX538" s="3"/>
      <c r="WZY538" s="3"/>
      <c r="WZZ538" s="3"/>
      <c r="XAA538" s="3"/>
      <c r="XAB538" s="3"/>
      <c r="XAC538" s="3"/>
      <c r="XAD538" s="3"/>
      <c r="XAE538" s="3"/>
      <c r="XAF538" s="3"/>
      <c r="XAG538" s="3"/>
      <c r="XAH538" s="3"/>
      <c r="XAI538" s="3"/>
      <c r="XAJ538" s="3"/>
      <c r="XAK538" s="3"/>
      <c r="XAL538" s="3"/>
      <c r="XAM538" s="3"/>
      <c r="XAN538" s="3"/>
      <c r="XAO538" s="3"/>
      <c r="XAP538" s="3"/>
      <c r="XAQ538" s="3"/>
      <c r="XAR538" s="3"/>
      <c r="XAS538" s="3"/>
      <c r="XAT538" s="3"/>
      <c r="XAU538" s="3"/>
      <c r="XAV538" s="3"/>
      <c r="XAW538" s="3"/>
      <c r="XAX538" s="3"/>
      <c r="XAY538" s="3"/>
      <c r="XAZ538" s="3"/>
      <c r="XBA538" s="3"/>
      <c r="XBB538" s="3"/>
      <c r="XBC538" s="3"/>
      <c r="XBD538" s="3"/>
      <c r="XBE538" s="3"/>
      <c r="XBF538" s="3"/>
      <c r="XBG538" s="3"/>
      <c r="XBH538" s="3"/>
      <c r="XBI538" s="3"/>
      <c r="XBJ538" s="3"/>
      <c r="XBK538" s="3"/>
      <c r="XBL538" s="3"/>
      <c r="XBM538" s="3"/>
      <c r="XBN538" s="3"/>
      <c r="XBO538" s="3"/>
      <c r="XBP538" s="3"/>
      <c r="XBQ538" s="3"/>
      <c r="XBR538" s="3"/>
      <c r="XBS538" s="3"/>
      <c r="XBT538" s="3"/>
      <c r="XBU538" s="3"/>
      <c r="XBV538" s="3"/>
      <c r="XBW538" s="3"/>
      <c r="XBX538" s="3"/>
      <c r="XBY538" s="3"/>
      <c r="XBZ538" s="3"/>
      <c r="XCA538" s="3"/>
      <c r="XCB538" s="3"/>
      <c r="XCC538" s="3"/>
      <c r="XCD538" s="3"/>
      <c r="XCE538" s="3"/>
      <c r="XCF538" s="3"/>
      <c r="XCG538" s="3"/>
      <c r="XCH538" s="3"/>
      <c r="XCI538" s="3"/>
      <c r="XCJ538" s="3"/>
      <c r="XCK538" s="3"/>
      <c r="XCL538" s="3"/>
      <c r="XCM538" s="3"/>
      <c r="XCN538" s="3"/>
      <c r="XCO538" s="3"/>
      <c r="XCP538" s="3"/>
      <c r="XCQ538" s="3"/>
      <c r="XCR538" s="3"/>
      <c r="XCS538" s="3"/>
      <c r="XCT538" s="3"/>
      <c r="XCU538" s="3"/>
      <c r="XCV538" s="3"/>
      <c r="XCW538" s="3"/>
      <c r="XCX538" s="3"/>
      <c r="XCY538" s="3"/>
      <c r="XCZ538" s="3"/>
      <c r="XDA538" s="3"/>
      <c r="XDB538" s="3"/>
      <c r="XDC538" s="3"/>
      <c r="XDD538" s="3"/>
      <c r="XDE538" s="3"/>
      <c r="XDF538" s="3"/>
      <c r="XDG538" s="3"/>
      <c r="XDH538" s="3"/>
      <c r="XDI538" s="3"/>
      <c r="XDJ538" s="3"/>
      <c r="XDK538" s="3"/>
      <c r="XDL538" s="3"/>
      <c r="XDM538" s="3"/>
      <c r="XDN538" s="3"/>
      <c r="XDO538" s="3"/>
      <c r="XDP538" s="3"/>
      <c r="XDQ538" s="3"/>
      <c r="XDR538" s="3"/>
      <c r="XDS538" s="3"/>
      <c r="XDT538" s="3"/>
      <c r="XDU538" s="3"/>
      <c r="XDV538" s="3"/>
      <c r="XDW538" s="3"/>
      <c r="XDX538" s="3"/>
      <c r="XDY538" s="3"/>
      <c r="XDZ538" s="3"/>
      <c r="XEA538" s="3"/>
      <c r="XEB538" s="3"/>
      <c r="XEC538" s="3"/>
      <c r="XED538" s="3"/>
      <c r="XEE538" s="3"/>
      <c r="XEF538" s="3"/>
      <c r="XEG538" s="3"/>
      <c r="XEH538" s="3"/>
      <c r="XEI538" s="3"/>
      <c r="XEJ538" s="3"/>
      <c r="XEK538" s="3"/>
      <c r="XEL538" s="3"/>
      <c r="XEM538" s="3"/>
      <c r="XEN538" s="3"/>
      <c r="XEO538" s="3"/>
      <c r="XEP538" s="3"/>
      <c r="XEQ538" s="3"/>
      <c r="XER538" s="3"/>
      <c r="XES538" s="3"/>
      <c r="XET538" s="3"/>
      <c r="XEU538" s="3"/>
      <c r="XEV538" s="3"/>
      <c r="XEW538" s="3"/>
      <c r="XEX538" s="3"/>
      <c r="XEY538" s="3"/>
    </row>
    <row r="539" spans="1:16379" ht="16.5" hidden="1" customHeight="1">
      <c r="A539" s="35" t="s">
        <v>317</v>
      </c>
      <c r="B539" s="36"/>
      <c r="C539" s="36"/>
      <c r="D539" s="36"/>
      <c r="E539" s="37" t="e">
        <f t="shared" si="65"/>
        <v>#DIV/0!</v>
      </c>
      <c r="F539" s="23"/>
      <c r="G539" s="38">
        <f t="shared" si="67"/>
        <v>0</v>
      </c>
      <c r="H539" s="39" t="e">
        <f t="shared" si="66"/>
        <v>#DIV/0!</v>
      </c>
      <c r="I539" s="36">
        <v>0</v>
      </c>
      <c r="J539" s="38">
        <f t="shared" si="68"/>
        <v>0</v>
      </c>
      <c r="K539" s="37" t="e">
        <f t="shared" si="69"/>
        <v>#DIV/0!</v>
      </c>
      <c r="L539" s="3"/>
      <c r="M539" s="23">
        <v>0</v>
      </c>
      <c r="N539" s="23">
        <v>0</v>
      </c>
      <c r="O539" s="32">
        <f t="shared" si="64"/>
        <v>0</v>
      </c>
      <c r="P539" s="3"/>
      <c r="Q539" s="3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S539" s="3"/>
      <c r="IU539" s="3"/>
      <c r="IV539" s="3"/>
      <c r="IW539" s="3"/>
      <c r="IX539" s="3"/>
      <c r="IY539" s="3"/>
      <c r="IZ539" s="3"/>
      <c r="JA539" s="3"/>
      <c r="JB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  <c r="JV539" s="3"/>
      <c r="JW539" s="3"/>
      <c r="JX539" s="3"/>
      <c r="JY539" s="3"/>
      <c r="JZ539" s="3"/>
      <c r="KA539" s="3"/>
      <c r="KB539" s="3"/>
      <c r="KC539" s="3"/>
      <c r="KD539" s="3"/>
      <c r="KE539" s="3"/>
      <c r="KF539" s="3"/>
      <c r="KG539" s="3"/>
      <c r="KH539" s="3"/>
      <c r="KI539" s="3"/>
      <c r="KJ539" s="3"/>
      <c r="KK539" s="3"/>
      <c r="KL539" s="3"/>
      <c r="KM539" s="3"/>
      <c r="KN539" s="3"/>
      <c r="KO539" s="3"/>
      <c r="KP539" s="3"/>
      <c r="KQ539" s="3"/>
      <c r="KR539" s="3"/>
      <c r="KS539" s="3"/>
      <c r="KT539" s="3"/>
      <c r="KU539" s="3"/>
      <c r="KV539" s="3"/>
      <c r="KW539" s="3"/>
      <c r="KX539" s="3"/>
      <c r="KY539" s="3"/>
      <c r="KZ539" s="3"/>
      <c r="LA539" s="3"/>
      <c r="LB539" s="3"/>
      <c r="LC539" s="3"/>
      <c r="LD539" s="3"/>
      <c r="LE539" s="3"/>
      <c r="LF539" s="3"/>
      <c r="LG539" s="3"/>
      <c r="LH539" s="3"/>
      <c r="LI539" s="3"/>
      <c r="LJ539" s="3"/>
      <c r="LK539" s="3"/>
      <c r="LL539" s="3"/>
      <c r="LM539" s="3"/>
      <c r="LN539" s="3"/>
      <c r="LO539" s="3"/>
      <c r="LP539" s="3"/>
      <c r="LQ539" s="3"/>
      <c r="LR539" s="3"/>
      <c r="LS539" s="3"/>
      <c r="LT539" s="3"/>
      <c r="LU539" s="3"/>
      <c r="LV539" s="3"/>
      <c r="LW539" s="3"/>
      <c r="LX539" s="3"/>
      <c r="LY539" s="3"/>
      <c r="LZ539" s="3"/>
      <c r="MA539" s="3"/>
      <c r="MB539" s="3"/>
      <c r="MC539" s="3"/>
      <c r="MD539" s="3"/>
      <c r="ME539" s="3"/>
      <c r="MF539" s="3"/>
      <c r="MG539" s="3"/>
      <c r="MH539" s="3"/>
      <c r="MI539" s="3"/>
      <c r="MJ539" s="3"/>
      <c r="MK539" s="3"/>
      <c r="ML539" s="3"/>
      <c r="MM539" s="3"/>
      <c r="MN539" s="3"/>
      <c r="MO539" s="3"/>
      <c r="MP539" s="3"/>
      <c r="MQ539" s="3"/>
      <c r="MR539" s="3"/>
      <c r="MS539" s="3"/>
      <c r="MT539" s="3"/>
      <c r="MU539" s="3"/>
      <c r="MV539" s="3"/>
      <c r="MW539" s="3"/>
      <c r="MX539" s="3"/>
      <c r="MY539" s="3"/>
      <c r="MZ539" s="3"/>
      <c r="NA539" s="3"/>
      <c r="NB539" s="3"/>
      <c r="NC539" s="3"/>
      <c r="ND539" s="3"/>
      <c r="NE539" s="3"/>
      <c r="NF539" s="3"/>
      <c r="NG539" s="3"/>
      <c r="NH539" s="3"/>
      <c r="NI539" s="3"/>
      <c r="NJ539" s="3"/>
      <c r="NK539" s="3"/>
      <c r="NL539" s="3"/>
      <c r="NM539" s="3"/>
      <c r="NN539" s="3"/>
      <c r="NO539" s="3"/>
      <c r="NP539" s="3"/>
      <c r="NQ539" s="3"/>
      <c r="NR539" s="3"/>
      <c r="NS539" s="3"/>
      <c r="NT539" s="3"/>
      <c r="NU539" s="3"/>
      <c r="NV539" s="3"/>
      <c r="NW539" s="3"/>
      <c r="NX539" s="3"/>
      <c r="NY539" s="3"/>
      <c r="NZ539" s="3"/>
      <c r="OA539" s="3"/>
      <c r="OB539" s="3"/>
      <c r="OC539" s="3"/>
      <c r="OD539" s="3"/>
      <c r="OE539" s="3"/>
      <c r="OF539" s="3"/>
      <c r="OG539" s="3"/>
      <c r="OH539" s="3"/>
      <c r="OI539" s="3"/>
      <c r="OJ539" s="3"/>
      <c r="OK539" s="3"/>
      <c r="OL539" s="3"/>
      <c r="OM539" s="3"/>
      <c r="ON539" s="3"/>
      <c r="OO539" s="3"/>
      <c r="OP539" s="3"/>
      <c r="OQ539" s="3"/>
      <c r="OR539" s="3"/>
      <c r="OS539" s="3"/>
      <c r="OT539" s="3"/>
      <c r="OU539" s="3"/>
      <c r="OV539" s="3"/>
      <c r="OW539" s="3"/>
      <c r="OX539" s="3"/>
      <c r="OY539" s="3"/>
      <c r="OZ539" s="3"/>
      <c r="PA539" s="3"/>
      <c r="PB539" s="3"/>
      <c r="PC539" s="3"/>
      <c r="PD539" s="3"/>
      <c r="PE539" s="3"/>
      <c r="PF539" s="3"/>
      <c r="PG539" s="3"/>
      <c r="PH539" s="3"/>
      <c r="PI539" s="3"/>
      <c r="PJ539" s="3"/>
      <c r="PK539" s="3"/>
      <c r="PL539" s="3"/>
      <c r="PM539" s="3"/>
      <c r="PN539" s="3"/>
      <c r="PO539" s="3"/>
      <c r="PP539" s="3"/>
      <c r="PQ539" s="3"/>
      <c r="PR539" s="3"/>
      <c r="PS539" s="3"/>
      <c r="PT539" s="3"/>
      <c r="PU539" s="3"/>
      <c r="PV539" s="3"/>
      <c r="PW539" s="3"/>
      <c r="PX539" s="3"/>
      <c r="PY539" s="3"/>
      <c r="PZ539" s="3"/>
      <c r="QA539" s="3"/>
      <c r="QB539" s="3"/>
      <c r="QC539" s="3"/>
      <c r="QD539" s="3"/>
      <c r="QE539" s="3"/>
      <c r="QF539" s="3"/>
      <c r="QG539" s="3"/>
      <c r="QH539" s="3"/>
      <c r="QI539" s="3"/>
      <c r="QJ539" s="3"/>
      <c r="QK539" s="3"/>
      <c r="QL539" s="3"/>
      <c r="QM539" s="3"/>
      <c r="QN539" s="3"/>
      <c r="QO539" s="3"/>
      <c r="QP539" s="3"/>
      <c r="QQ539" s="3"/>
      <c r="QR539" s="3"/>
      <c r="QS539" s="3"/>
      <c r="QT539" s="3"/>
      <c r="QU539" s="3"/>
      <c r="QV539" s="3"/>
      <c r="QW539" s="3"/>
      <c r="QX539" s="3"/>
      <c r="QY539" s="3"/>
      <c r="QZ539" s="3"/>
      <c r="RA539" s="3"/>
      <c r="RB539" s="3"/>
      <c r="RC539" s="3"/>
      <c r="RD539" s="3"/>
      <c r="RE539" s="3"/>
      <c r="RF539" s="3"/>
      <c r="RG539" s="3"/>
      <c r="RH539" s="3"/>
      <c r="RI539" s="3"/>
      <c r="RJ539" s="3"/>
      <c r="RK539" s="3"/>
      <c r="RL539" s="3"/>
      <c r="RM539" s="3"/>
      <c r="RN539" s="3"/>
      <c r="RO539" s="3"/>
      <c r="RP539" s="3"/>
      <c r="RQ539" s="3"/>
      <c r="RR539" s="3"/>
      <c r="RS539" s="3"/>
      <c r="RT539" s="3"/>
      <c r="RU539" s="3"/>
      <c r="RV539" s="3"/>
      <c r="RW539" s="3"/>
      <c r="RX539" s="3"/>
      <c r="RY539" s="3"/>
      <c r="RZ539" s="3"/>
      <c r="SA539" s="3"/>
      <c r="SB539" s="3"/>
      <c r="SC539" s="3"/>
      <c r="SD539" s="3"/>
      <c r="SE539" s="3"/>
      <c r="SF539" s="3"/>
      <c r="SG539" s="3"/>
      <c r="SH539" s="3"/>
      <c r="SI539" s="3"/>
      <c r="SJ539" s="3"/>
      <c r="SK539" s="3"/>
      <c r="SL539" s="3"/>
      <c r="SM539" s="3"/>
      <c r="SO539" s="3"/>
      <c r="SQ539" s="3"/>
      <c r="SR539" s="3"/>
      <c r="SS539" s="3"/>
      <c r="ST539" s="3"/>
      <c r="SU539" s="3"/>
      <c r="SV539" s="3"/>
      <c r="SW539" s="3"/>
      <c r="SX539" s="3"/>
      <c r="TC539" s="3"/>
      <c r="TD539" s="3"/>
      <c r="TE539" s="3"/>
      <c r="TF539" s="3"/>
      <c r="TG539" s="3"/>
      <c r="TH539" s="3"/>
      <c r="TI539" s="3"/>
      <c r="TJ539" s="3"/>
      <c r="TK539" s="3"/>
      <c r="TL539" s="3"/>
      <c r="TM539" s="3"/>
      <c r="TN539" s="3"/>
      <c r="TO539" s="3"/>
      <c r="TP539" s="3"/>
      <c r="TQ539" s="3"/>
      <c r="TR539" s="3"/>
      <c r="TS539" s="3"/>
      <c r="TT539" s="3"/>
      <c r="TU539" s="3"/>
      <c r="TV539" s="3"/>
      <c r="TW539" s="3"/>
      <c r="TX539" s="3"/>
      <c r="TY539" s="3"/>
      <c r="TZ539" s="3"/>
      <c r="UA539" s="3"/>
      <c r="UB539" s="3"/>
      <c r="UC539" s="3"/>
      <c r="UD539" s="3"/>
      <c r="UE539" s="3"/>
      <c r="UF539" s="3"/>
      <c r="UG539" s="3"/>
      <c r="UH539" s="3"/>
      <c r="UI539" s="3"/>
      <c r="UJ539" s="3"/>
      <c r="UK539" s="3"/>
      <c r="UL539" s="3"/>
      <c r="UM539" s="3"/>
      <c r="UN539" s="3"/>
      <c r="UO539" s="3"/>
      <c r="UP539" s="3"/>
      <c r="UQ539" s="3"/>
      <c r="UR539" s="3"/>
      <c r="US539" s="3"/>
      <c r="UT539" s="3"/>
      <c r="UU539" s="3"/>
      <c r="UV539" s="3"/>
      <c r="UW539" s="3"/>
      <c r="UX539" s="3"/>
      <c r="UY539" s="3"/>
      <c r="UZ539" s="3"/>
      <c r="VA539" s="3"/>
      <c r="VB539" s="3"/>
      <c r="VC539" s="3"/>
      <c r="VD539" s="3"/>
      <c r="VE539" s="3"/>
      <c r="VF539" s="3"/>
      <c r="VG539" s="3"/>
      <c r="VH539" s="3"/>
      <c r="VI539" s="3"/>
      <c r="VJ539" s="3"/>
      <c r="VK539" s="3"/>
      <c r="VL539" s="3"/>
      <c r="VM539" s="3"/>
      <c r="VN539" s="3"/>
      <c r="VO539" s="3"/>
      <c r="VP539" s="3"/>
      <c r="VQ539" s="3"/>
      <c r="VR539" s="3"/>
      <c r="VS539" s="3"/>
      <c r="VT539" s="3"/>
      <c r="VU539" s="3"/>
      <c r="VV539" s="3"/>
      <c r="VW539" s="3"/>
      <c r="VX539" s="3"/>
      <c r="VY539" s="3"/>
      <c r="VZ539" s="3"/>
      <c r="WA539" s="3"/>
      <c r="WB539" s="3"/>
      <c r="WC539" s="3"/>
      <c r="WD539" s="3"/>
      <c r="WE539" s="3"/>
      <c r="WF539" s="3"/>
      <c r="WG539" s="3"/>
      <c r="WH539" s="3"/>
      <c r="WI539" s="3"/>
      <c r="WJ539" s="3"/>
      <c r="WK539" s="3"/>
      <c r="WL539" s="3"/>
      <c r="WM539" s="3"/>
      <c r="WN539" s="3"/>
      <c r="WO539" s="3"/>
      <c r="WP539" s="3"/>
      <c r="WQ539" s="3"/>
      <c r="WR539" s="3"/>
      <c r="WS539" s="3"/>
      <c r="WT539" s="3"/>
      <c r="WU539" s="3"/>
      <c r="WV539" s="3"/>
      <c r="WW539" s="3"/>
      <c r="WX539" s="3"/>
      <c r="WY539" s="3"/>
      <c r="WZ539" s="3"/>
      <c r="XA539" s="3"/>
      <c r="XB539" s="3"/>
      <c r="XC539" s="3"/>
      <c r="XD539" s="3"/>
      <c r="XE539" s="3"/>
      <c r="XF539" s="3"/>
      <c r="XG539" s="3"/>
      <c r="XH539" s="3"/>
      <c r="XI539" s="3"/>
      <c r="XJ539" s="3"/>
      <c r="XK539" s="3"/>
      <c r="XL539" s="3"/>
      <c r="XM539" s="3"/>
      <c r="XN539" s="3"/>
      <c r="XO539" s="3"/>
      <c r="XP539" s="3"/>
      <c r="XQ539" s="3"/>
      <c r="XR539" s="3"/>
      <c r="XS539" s="3"/>
      <c r="XT539" s="3"/>
      <c r="XU539" s="3"/>
      <c r="XV539" s="3"/>
      <c r="XW539" s="3"/>
      <c r="XX539" s="3"/>
      <c r="XY539" s="3"/>
      <c r="XZ539" s="3"/>
      <c r="YA539" s="3"/>
      <c r="YB539" s="3"/>
      <c r="YC539" s="3"/>
      <c r="YD539" s="3"/>
      <c r="YE539" s="3"/>
      <c r="YF539" s="3"/>
      <c r="YG539" s="3"/>
      <c r="YH539" s="3"/>
      <c r="YI539" s="3"/>
      <c r="YJ539" s="3"/>
      <c r="YK539" s="3"/>
      <c r="YL539" s="3"/>
      <c r="YM539" s="3"/>
      <c r="YN539" s="3"/>
      <c r="YO539" s="3"/>
      <c r="YP539" s="3"/>
      <c r="YQ539" s="3"/>
      <c r="YR539" s="3"/>
      <c r="YS539" s="3"/>
      <c r="YT539" s="3"/>
      <c r="YU539" s="3"/>
      <c r="YV539" s="3"/>
      <c r="YW539" s="3"/>
      <c r="YX539" s="3"/>
      <c r="YY539" s="3"/>
      <c r="YZ539" s="3"/>
      <c r="ZA539" s="3"/>
      <c r="ZB539" s="3"/>
      <c r="ZC539" s="3"/>
      <c r="ZD539" s="3"/>
      <c r="ZE539" s="3"/>
      <c r="ZF539" s="3"/>
      <c r="ZG539" s="3"/>
      <c r="ZH539" s="3"/>
      <c r="ZI539" s="3"/>
      <c r="ZJ539" s="3"/>
      <c r="ZK539" s="3"/>
      <c r="ZL539" s="3"/>
      <c r="ZM539" s="3"/>
      <c r="ZN539" s="3"/>
      <c r="ZO539" s="3"/>
      <c r="ZP539" s="3"/>
      <c r="ZQ539" s="3"/>
      <c r="ZR539" s="3"/>
      <c r="ZS539" s="3"/>
      <c r="ZT539" s="3"/>
      <c r="ZU539" s="3"/>
      <c r="ZV539" s="3"/>
      <c r="ZW539" s="3"/>
      <c r="ZX539" s="3"/>
      <c r="ZY539" s="3"/>
      <c r="ZZ539" s="3"/>
      <c r="AAA539" s="3"/>
      <c r="AAB539" s="3"/>
      <c r="AAC539" s="3"/>
      <c r="AAD539" s="3"/>
      <c r="AAE539" s="3"/>
      <c r="AAF539" s="3"/>
      <c r="AAG539" s="3"/>
      <c r="AAH539" s="3"/>
      <c r="AAI539" s="3"/>
      <c r="AAJ539" s="3"/>
      <c r="AAK539" s="3"/>
      <c r="AAL539" s="3"/>
      <c r="AAM539" s="3"/>
      <c r="AAN539" s="3"/>
      <c r="AAO539" s="3"/>
      <c r="AAP539" s="3"/>
      <c r="AAQ539" s="3"/>
      <c r="AAR539" s="3"/>
      <c r="AAS539" s="3"/>
      <c r="AAT539" s="3"/>
      <c r="AAU539" s="3"/>
      <c r="AAV539" s="3"/>
      <c r="AAW539" s="3"/>
      <c r="AAX539" s="3"/>
      <c r="AAY539" s="3"/>
      <c r="AAZ539" s="3"/>
      <c r="ABA539" s="3"/>
      <c r="ABB539" s="3"/>
      <c r="ABC539" s="3"/>
      <c r="ABD539" s="3"/>
      <c r="ABE539" s="3"/>
      <c r="ABF539" s="3"/>
      <c r="ABG539" s="3"/>
      <c r="ABH539" s="3"/>
      <c r="ABI539" s="3"/>
      <c r="ABJ539" s="3"/>
      <c r="ABK539" s="3"/>
      <c r="ABL539" s="3"/>
      <c r="ABM539" s="3"/>
      <c r="ABN539" s="3"/>
      <c r="ABO539" s="3"/>
      <c r="ABP539" s="3"/>
      <c r="ABQ539" s="3"/>
      <c r="ABR539" s="3"/>
      <c r="ABS539" s="3"/>
      <c r="ABT539" s="3"/>
      <c r="ABU539" s="3"/>
      <c r="ABV539" s="3"/>
      <c r="ABW539" s="3"/>
      <c r="ABX539" s="3"/>
      <c r="ABY539" s="3"/>
      <c r="ABZ539" s="3"/>
      <c r="ACA539" s="3"/>
      <c r="ACB539" s="3"/>
      <c r="ACC539" s="3"/>
      <c r="ACD539" s="3"/>
      <c r="ACE539" s="3"/>
      <c r="ACF539" s="3"/>
      <c r="ACG539" s="3"/>
      <c r="ACH539" s="3"/>
      <c r="ACI539" s="3"/>
      <c r="ACK539" s="3"/>
      <c r="ACM539" s="3"/>
      <c r="ACN539" s="3"/>
      <c r="ACO539" s="3"/>
      <c r="ACP539" s="3"/>
      <c r="ACQ539" s="3"/>
      <c r="ACR539" s="3"/>
      <c r="ACS539" s="3"/>
      <c r="ACT539" s="3"/>
      <c r="ACY539" s="3"/>
      <c r="ACZ539" s="3"/>
      <c r="ADA539" s="3"/>
      <c r="ADB539" s="3"/>
      <c r="ADC539" s="3"/>
      <c r="ADD539" s="3"/>
      <c r="ADE539" s="3"/>
      <c r="ADF539" s="3"/>
      <c r="ADG539" s="3"/>
      <c r="ADH539" s="3"/>
      <c r="ADI539" s="3"/>
      <c r="ADJ539" s="3"/>
      <c r="ADK539" s="3"/>
      <c r="ADL539" s="3"/>
      <c r="ADM539" s="3"/>
      <c r="ADN539" s="3"/>
      <c r="ADO539" s="3"/>
      <c r="ADP539" s="3"/>
      <c r="ADQ539" s="3"/>
      <c r="ADR539" s="3"/>
      <c r="ADS539" s="3"/>
      <c r="ADT539" s="3"/>
      <c r="ADU539" s="3"/>
      <c r="ADV539" s="3"/>
      <c r="ADW539" s="3"/>
      <c r="ADX539" s="3"/>
      <c r="ADY539" s="3"/>
      <c r="ADZ539" s="3"/>
      <c r="AEA539" s="3"/>
      <c r="AEB539" s="3"/>
      <c r="AEC539" s="3"/>
      <c r="AED539" s="3"/>
      <c r="AEE539" s="3"/>
      <c r="AEF539" s="3"/>
      <c r="AEG539" s="3"/>
      <c r="AEH539" s="3"/>
      <c r="AEI539" s="3"/>
      <c r="AEJ539" s="3"/>
      <c r="AEK539" s="3"/>
      <c r="AEL539" s="3"/>
      <c r="AEM539" s="3"/>
      <c r="AEN539" s="3"/>
      <c r="AEO539" s="3"/>
      <c r="AEP539" s="3"/>
      <c r="AEQ539" s="3"/>
      <c r="AER539" s="3"/>
      <c r="AES539" s="3"/>
      <c r="AET539" s="3"/>
      <c r="AEU539" s="3"/>
      <c r="AEV539" s="3"/>
      <c r="AEW539" s="3"/>
      <c r="AEX539" s="3"/>
      <c r="AEY539" s="3"/>
      <c r="AEZ539" s="3"/>
      <c r="AFA539" s="3"/>
      <c r="AFB539" s="3"/>
      <c r="AFC539" s="3"/>
      <c r="AFD539" s="3"/>
      <c r="AFE539" s="3"/>
      <c r="AFF539" s="3"/>
      <c r="AFG539" s="3"/>
      <c r="AFH539" s="3"/>
      <c r="AFI539" s="3"/>
      <c r="AFJ539" s="3"/>
      <c r="AFK539" s="3"/>
      <c r="AFL539" s="3"/>
      <c r="AFM539" s="3"/>
      <c r="AFN539" s="3"/>
      <c r="AFO539" s="3"/>
      <c r="AFP539" s="3"/>
      <c r="AFQ539" s="3"/>
      <c r="AFR539" s="3"/>
      <c r="AFS539" s="3"/>
      <c r="AFT539" s="3"/>
      <c r="AFU539" s="3"/>
      <c r="AFV539" s="3"/>
      <c r="AFW539" s="3"/>
      <c r="AFX539" s="3"/>
      <c r="AFY539" s="3"/>
      <c r="AFZ539" s="3"/>
      <c r="AGA539" s="3"/>
      <c r="AGB539" s="3"/>
      <c r="AGC539" s="3"/>
      <c r="AGD539" s="3"/>
      <c r="AGE539" s="3"/>
      <c r="AGF539" s="3"/>
      <c r="AGG539" s="3"/>
      <c r="AGH539" s="3"/>
      <c r="AGI539" s="3"/>
      <c r="AGJ539" s="3"/>
      <c r="AGK539" s="3"/>
      <c r="AGL539" s="3"/>
      <c r="AGM539" s="3"/>
      <c r="AGN539" s="3"/>
      <c r="AGO539" s="3"/>
      <c r="AGP539" s="3"/>
      <c r="AGQ539" s="3"/>
      <c r="AGR539" s="3"/>
      <c r="AGS539" s="3"/>
      <c r="AGT539" s="3"/>
      <c r="AGU539" s="3"/>
      <c r="AGV539" s="3"/>
      <c r="AGW539" s="3"/>
      <c r="AGX539" s="3"/>
      <c r="AGY539" s="3"/>
      <c r="AGZ539" s="3"/>
      <c r="AHA539" s="3"/>
      <c r="AHB539" s="3"/>
      <c r="AHC539" s="3"/>
      <c r="AHD539" s="3"/>
      <c r="AHE539" s="3"/>
      <c r="AHF539" s="3"/>
      <c r="AHG539" s="3"/>
      <c r="AHH539" s="3"/>
      <c r="AHI539" s="3"/>
      <c r="AHJ539" s="3"/>
      <c r="AHK539" s="3"/>
      <c r="AHL539" s="3"/>
      <c r="AHM539" s="3"/>
      <c r="AHN539" s="3"/>
      <c r="AHO539" s="3"/>
      <c r="AHP539" s="3"/>
      <c r="AHQ539" s="3"/>
      <c r="AHR539" s="3"/>
      <c r="AHS539" s="3"/>
      <c r="AHT539" s="3"/>
      <c r="AHU539" s="3"/>
      <c r="AHV539" s="3"/>
      <c r="AHW539" s="3"/>
      <c r="AHX539" s="3"/>
      <c r="AHY539" s="3"/>
      <c r="AHZ539" s="3"/>
      <c r="AIA539" s="3"/>
      <c r="AIB539" s="3"/>
      <c r="AIC539" s="3"/>
      <c r="AID539" s="3"/>
      <c r="AIE539" s="3"/>
      <c r="AIF539" s="3"/>
      <c r="AIG539" s="3"/>
      <c r="AIH539" s="3"/>
      <c r="AII539" s="3"/>
      <c r="AIJ539" s="3"/>
      <c r="AIK539" s="3"/>
      <c r="AIL539" s="3"/>
      <c r="AIM539" s="3"/>
      <c r="AIN539" s="3"/>
      <c r="AIO539" s="3"/>
      <c r="AIP539" s="3"/>
      <c r="AIQ539" s="3"/>
      <c r="AIR539" s="3"/>
      <c r="AIS539" s="3"/>
      <c r="AIT539" s="3"/>
      <c r="AIU539" s="3"/>
      <c r="AIV539" s="3"/>
      <c r="AIW539" s="3"/>
      <c r="AIX539" s="3"/>
      <c r="AIY539" s="3"/>
      <c r="AIZ539" s="3"/>
      <c r="AJA539" s="3"/>
      <c r="AJB539" s="3"/>
      <c r="AJC539" s="3"/>
      <c r="AJD539" s="3"/>
      <c r="AJE539" s="3"/>
      <c r="AJF539" s="3"/>
      <c r="AJG539" s="3"/>
      <c r="AJH539" s="3"/>
      <c r="AJI539" s="3"/>
      <c r="AJJ539" s="3"/>
      <c r="AJK539" s="3"/>
      <c r="AJL539" s="3"/>
      <c r="AJM539" s="3"/>
      <c r="AJN539" s="3"/>
      <c r="AJO539" s="3"/>
      <c r="AJP539" s="3"/>
      <c r="AJQ539" s="3"/>
      <c r="AJR539" s="3"/>
      <c r="AJS539" s="3"/>
      <c r="AJT539" s="3"/>
      <c r="AJU539" s="3"/>
      <c r="AJV539" s="3"/>
      <c r="AJW539" s="3"/>
      <c r="AJX539" s="3"/>
      <c r="AJY539" s="3"/>
      <c r="AJZ539" s="3"/>
      <c r="AKA539" s="3"/>
      <c r="AKB539" s="3"/>
      <c r="AKC539" s="3"/>
      <c r="AKD539" s="3"/>
      <c r="AKE539" s="3"/>
      <c r="AKF539" s="3"/>
      <c r="AKG539" s="3"/>
      <c r="AKH539" s="3"/>
      <c r="AKI539" s="3"/>
      <c r="AKJ539" s="3"/>
      <c r="AKK539" s="3"/>
      <c r="AKL539" s="3"/>
      <c r="AKM539" s="3"/>
      <c r="AKN539" s="3"/>
      <c r="AKO539" s="3"/>
      <c r="AKP539" s="3"/>
      <c r="AKQ539" s="3"/>
      <c r="AKR539" s="3"/>
      <c r="AKS539" s="3"/>
      <c r="AKT539" s="3"/>
      <c r="AKU539" s="3"/>
      <c r="AKV539" s="3"/>
      <c r="AKW539" s="3"/>
      <c r="AKX539" s="3"/>
      <c r="AKY539" s="3"/>
      <c r="AKZ539" s="3"/>
      <c r="ALA539" s="3"/>
      <c r="ALB539" s="3"/>
      <c r="ALC539" s="3"/>
      <c r="ALD539" s="3"/>
      <c r="ALE539" s="3"/>
      <c r="ALF539" s="3"/>
      <c r="ALG539" s="3"/>
      <c r="ALH539" s="3"/>
      <c r="ALI539" s="3"/>
      <c r="ALJ539" s="3"/>
      <c r="ALK539" s="3"/>
      <c r="ALL539" s="3"/>
      <c r="ALM539" s="3"/>
      <c r="ALN539" s="3"/>
      <c r="ALO539" s="3"/>
      <c r="ALP539" s="3"/>
      <c r="ALQ539" s="3"/>
      <c r="ALR539" s="3"/>
      <c r="ALS539" s="3"/>
      <c r="ALT539" s="3"/>
      <c r="ALU539" s="3"/>
      <c r="ALV539" s="3"/>
      <c r="ALW539" s="3"/>
      <c r="ALX539" s="3"/>
      <c r="ALY539" s="3"/>
      <c r="ALZ539" s="3"/>
      <c r="AMA539" s="3"/>
      <c r="AMB539" s="3"/>
      <c r="AMC539" s="3"/>
      <c r="AMD539" s="3"/>
      <c r="AME539" s="3"/>
      <c r="AMG539" s="3"/>
      <c r="AMI539" s="3"/>
      <c r="AMJ539" s="3"/>
      <c r="AMK539" s="3"/>
      <c r="AML539" s="3"/>
      <c r="AMM539" s="3"/>
      <c r="AMN539" s="3"/>
      <c r="AMO539" s="3"/>
      <c r="AMP539" s="3"/>
      <c r="AMU539" s="3"/>
      <c r="AMV539" s="3"/>
      <c r="AMW539" s="3"/>
      <c r="AMX539" s="3"/>
      <c r="AMY539" s="3"/>
      <c r="AMZ539" s="3"/>
      <c r="ANA539" s="3"/>
      <c r="ANB539" s="3"/>
      <c r="ANC539" s="3"/>
      <c r="AND539" s="3"/>
      <c r="ANE539" s="3"/>
      <c r="ANF539" s="3"/>
      <c r="ANG539" s="3"/>
      <c r="ANH539" s="3"/>
      <c r="ANI539" s="3"/>
      <c r="ANJ539" s="3"/>
      <c r="ANK539" s="3"/>
      <c r="ANL539" s="3"/>
      <c r="ANM539" s="3"/>
      <c r="ANN539" s="3"/>
      <c r="ANO539" s="3"/>
      <c r="ANP539" s="3"/>
      <c r="ANQ539" s="3"/>
      <c r="ANR539" s="3"/>
      <c r="ANS539" s="3"/>
      <c r="ANT539" s="3"/>
      <c r="ANU539" s="3"/>
      <c r="ANV539" s="3"/>
      <c r="ANW539" s="3"/>
      <c r="ANX539" s="3"/>
      <c r="ANY539" s="3"/>
      <c r="ANZ539" s="3"/>
      <c r="AOA539" s="3"/>
      <c r="AOB539" s="3"/>
      <c r="AOC539" s="3"/>
      <c r="AOD539" s="3"/>
      <c r="AOE539" s="3"/>
      <c r="AOF539" s="3"/>
      <c r="AOG539" s="3"/>
      <c r="AOH539" s="3"/>
      <c r="AOI539" s="3"/>
      <c r="AOJ539" s="3"/>
      <c r="AOK539" s="3"/>
      <c r="AOL539" s="3"/>
      <c r="AOM539" s="3"/>
      <c r="AON539" s="3"/>
      <c r="AOO539" s="3"/>
      <c r="AOP539" s="3"/>
      <c r="AOQ539" s="3"/>
      <c r="AOR539" s="3"/>
      <c r="AOS539" s="3"/>
      <c r="AOT539" s="3"/>
      <c r="AOU539" s="3"/>
      <c r="AOV539" s="3"/>
      <c r="AOW539" s="3"/>
      <c r="AOX539" s="3"/>
      <c r="AOY539" s="3"/>
      <c r="AOZ539" s="3"/>
      <c r="APA539" s="3"/>
      <c r="APB539" s="3"/>
      <c r="APC539" s="3"/>
      <c r="APD539" s="3"/>
      <c r="APE539" s="3"/>
      <c r="APF539" s="3"/>
      <c r="APG539" s="3"/>
      <c r="APH539" s="3"/>
      <c r="API539" s="3"/>
      <c r="APJ539" s="3"/>
      <c r="APK539" s="3"/>
      <c r="APL539" s="3"/>
      <c r="APM539" s="3"/>
      <c r="APN539" s="3"/>
      <c r="APO539" s="3"/>
      <c r="APP539" s="3"/>
      <c r="APQ539" s="3"/>
      <c r="APR539" s="3"/>
      <c r="APS539" s="3"/>
      <c r="APT539" s="3"/>
      <c r="APU539" s="3"/>
      <c r="APV539" s="3"/>
      <c r="APW539" s="3"/>
      <c r="APX539" s="3"/>
      <c r="APY539" s="3"/>
      <c r="APZ539" s="3"/>
      <c r="AQA539" s="3"/>
      <c r="AQB539" s="3"/>
      <c r="AQC539" s="3"/>
      <c r="AQD539" s="3"/>
      <c r="AQE539" s="3"/>
      <c r="AQF539" s="3"/>
      <c r="AQG539" s="3"/>
      <c r="AQH539" s="3"/>
      <c r="AQI539" s="3"/>
      <c r="AQJ539" s="3"/>
      <c r="AQK539" s="3"/>
      <c r="AQL539" s="3"/>
      <c r="AQM539" s="3"/>
      <c r="AQN539" s="3"/>
      <c r="AQO539" s="3"/>
      <c r="AQP539" s="3"/>
      <c r="AQQ539" s="3"/>
      <c r="AQR539" s="3"/>
      <c r="AQS539" s="3"/>
      <c r="AQT539" s="3"/>
      <c r="AQU539" s="3"/>
      <c r="AQV539" s="3"/>
      <c r="AQW539" s="3"/>
      <c r="AQX539" s="3"/>
      <c r="AQY539" s="3"/>
      <c r="AQZ539" s="3"/>
      <c r="ARA539" s="3"/>
      <c r="ARB539" s="3"/>
      <c r="ARC539" s="3"/>
      <c r="ARD539" s="3"/>
      <c r="ARE539" s="3"/>
      <c r="ARF539" s="3"/>
      <c r="ARG539" s="3"/>
      <c r="ARH539" s="3"/>
      <c r="ARI539" s="3"/>
      <c r="ARJ539" s="3"/>
      <c r="ARK539" s="3"/>
      <c r="ARL539" s="3"/>
      <c r="ARM539" s="3"/>
      <c r="ARN539" s="3"/>
      <c r="ARO539" s="3"/>
      <c r="ARP539" s="3"/>
      <c r="ARQ539" s="3"/>
      <c r="ARR539" s="3"/>
      <c r="ARS539" s="3"/>
      <c r="ART539" s="3"/>
      <c r="ARU539" s="3"/>
      <c r="ARV539" s="3"/>
      <c r="ARW539" s="3"/>
      <c r="ARX539" s="3"/>
      <c r="ARY539" s="3"/>
      <c r="ARZ539" s="3"/>
      <c r="ASA539" s="3"/>
      <c r="ASB539" s="3"/>
      <c r="ASC539" s="3"/>
      <c r="ASD539" s="3"/>
      <c r="ASE539" s="3"/>
      <c r="ASF539" s="3"/>
      <c r="ASG539" s="3"/>
      <c r="ASH539" s="3"/>
      <c r="ASI539" s="3"/>
      <c r="ASJ539" s="3"/>
      <c r="ASK539" s="3"/>
      <c r="ASL539" s="3"/>
      <c r="ASM539" s="3"/>
      <c r="ASN539" s="3"/>
      <c r="ASO539" s="3"/>
      <c r="ASP539" s="3"/>
      <c r="ASQ539" s="3"/>
      <c r="ASR539" s="3"/>
      <c r="ASS539" s="3"/>
      <c r="AST539" s="3"/>
      <c r="ASU539" s="3"/>
      <c r="ASV539" s="3"/>
      <c r="ASW539" s="3"/>
      <c r="ASX539" s="3"/>
      <c r="ASY539" s="3"/>
      <c r="ASZ539" s="3"/>
      <c r="ATA539" s="3"/>
      <c r="ATB539" s="3"/>
      <c r="ATC539" s="3"/>
      <c r="ATD539" s="3"/>
      <c r="ATE539" s="3"/>
      <c r="ATF539" s="3"/>
      <c r="ATG539" s="3"/>
      <c r="ATH539" s="3"/>
      <c r="ATI539" s="3"/>
      <c r="ATJ539" s="3"/>
      <c r="ATK539" s="3"/>
      <c r="ATL539" s="3"/>
      <c r="ATM539" s="3"/>
      <c r="ATN539" s="3"/>
      <c r="ATO539" s="3"/>
      <c r="ATP539" s="3"/>
      <c r="ATQ539" s="3"/>
      <c r="ATR539" s="3"/>
      <c r="ATS539" s="3"/>
      <c r="ATT539" s="3"/>
      <c r="ATU539" s="3"/>
      <c r="ATV539" s="3"/>
      <c r="ATW539" s="3"/>
      <c r="ATX539" s="3"/>
      <c r="ATY539" s="3"/>
      <c r="ATZ539" s="3"/>
      <c r="AUA539" s="3"/>
      <c r="AUB539" s="3"/>
      <c r="AUC539" s="3"/>
      <c r="AUD539" s="3"/>
      <c r="AUE539" s="3"/>
      <c r="AUF539" s="3"/>
      <c r="AUG539" s="3"/>
      <c r="AUH539" s="3"/>
      <c r="AUI539" s="3"/>
      <c r="AUJ539" s="3"/>
      <c r="AUK539" s="3"/>
      <c r="AUL539" s="3"/>
      <c r="AUM539" s="3"/>
      <c r="AUN539" s="3"/>
      <c r="AUO539" s="3"/>
      <c r="AUP539" s="3"/>
      <c r="AUQ539" s="3"/>
      <c r="AUR539" s="3"/>
      <c r="AUS539" s="3"/>
      <c r="AUT539" s="3"/>
      <c r="AUU539" s="3"/>
      <c r="AUV539" s="3"/>
      <c r="AUW539" s="3"/>
      <c r="AUX539" s="3"/>
      <c r="AUY539" s="3"/>
      <c r="AUZ539" s="3"/>
      <c r="AVA539" s="3"/>
      <c r="AVB539" s="3"/>
      <c r="AVC539" s="3"/>
      <c r="AVD539" s="3"/>
      <c r="AVE539" s="3"/>
      <c r="AVF539" s="3"/>
      <c r="AVG539" s="3"/>
      <c r="AVH539" s="3"/>
      <c r="AVI539" s="3"/>
      <c r="AVJ539" s="3"/>
      <c r="AVK539" s="3"/>
      <c r="AVL539" s="3"/>
      <c r="AVM539" s="3"/>
      <c r="AVN539" s="3"/>
      <c r="AVO539" s="3"/>
      <c r="AVP539" s="3"/>
      <c r="AVQ539" s="3"/>
      <c r="AVR539" s="3"/>
      <c r="AVS539" s="3"/>
      <c r="AVT539" s="3"/>
      <c r="AVU539" s="3"/>
      <c r="AVV539" s="3"/>
      <c r="AVW539" s="3"/>
      <c r="AVX539" s="3"/>
      <c r="AVY539" s="3"/>
      <c r="AVZ539" s="3"/>
      <c r="AWA539" s="3"/>
      <c r="AWC539" s="3"/>
      <c r="AWE539" s="3"/>
      <c r="AWF539" s="3"/>
      <c r="AWG539" s="3"/>
      <c r="AWH539" s="3"/>
      <c r="AWI539" s="3"/>
      <c r="AWJ539" s="3"/>
      <c r="AWK539" s="3"/>
      <c r="AWL539" s="3"/>
      <c r="AWQ539" s="3"/>
      <c r="AWR539" s="3"/>
      <c r="AWS539" s="3"/>
      <c r="AWT539" s="3"/>
      <c r="AWU539" s="3"/>
      <c r="AWV539" s="3"/>
      <c r="AWW539" s="3"/>
      <c r="AWX539" s="3"/>
      <c r="AWY539" s="3"/>
      <c r="AWZ539" s="3"/>
      <c r="AXA539" s="3"/>
      <c r="AXB539" s="3"/>
      <c r="AXC539" s="3"/>
      <c r="AXD539" s="3"/>
      <c r="AXE539" s="3"/>
      <c r="AXF539" s="3"/>
      <c r="AXG539" s="3"/>
      <c r="AXH539" s="3"/>
      <c r="AXI539" s="3"/>
      <c r="AXJ539" s="3"/>
      <c r="AXK539" s="3"/>
      <c r="AXL539" s="3"/>
      <c r="AXM539" s="3"/>
      <c r="AXN539" s="3"/>
      <c r="AXO539" s="3"/>
      <c r="AXP539" s="3"/>
      <c r="AXQ539" s="3"/>
      <c r="AXR539" s="3"/>
      <c r="AXS539" s="3"/>
      <c r="AXT539" s="3"/>
      <c r="AXU539" s="3"/>
      <c r="AXV539" s="3"/>
      <c r="AXW539" s="3"/>
      <c r="AXX539" s="3"/>
      <c r="AXY539" s="3"/>
      <c r="AXZ539" s="3"/>
      <c r="AYA539" s="3"/>
      <c r="AYB539" s="3"/>
      <c r="AYC539" s="3"/>
      <c r="AYD539" s="3"/>
      <c r="AYE539" s="3"/>
      <c r="AYF539" s="3"/>
      <c r="AYG539" s="3"/>
      <c r="AYH539" s="3"/>
      <c r="AYI539" s="3"/>
      <c r="AYJ539" s="3"/>
      <c r="AYK539" s="3"/>
      <c r="AYL539" s="3"/>
      <c r="AYM539" s="3"/>
      <c r="AYN539" s="3"/>
      <c r="AYO539" s="3"/>
      <c r="AYP539" s="3"/>
      <c r="AYQ539" s="3"/>
      <c r="AYR539" s="3"/>
      <c r="AYS539" s="3"/>
      <c r="AYT539" s="3"/>
      <c r="AYU539" s="3"/>
      <c r="AYV539" s="3"/>
      <c r="AYW539" s="3"/>
      <c r="AYX539" s="3"/>
      <c r="AYY539" s="3"/>
      <c r="AYZ539" s="3"/>
      <c r="AZA539" s="3"/>
      <c r="AZB539" s="3"/>
      <c r="AZC539" s="3"/>
      <c r="AZD539" s="3"/>
      <c r="AZE539" s="3"/>
      <c r="AZF539" s="3"/>
      <c r="AZG539" s="3"/>
      <c r="AZH539" s="3"/>
      <c r="AZI539" s="3"/>
      <c r="AZJ539" s="3"/>
      <c r="AZK539" s="3"/>
      <c r="AZL539" s="3"/>
      <c r="AZM539" s="3"/>
      <c r="AZN539" s="3"/>
      <c r="AZO539" s="3"/>
      <c r="AZP539" s="3"/>
      <c r="AZQ539" s="3"/>
      <c r="AZR539" s="3"/>
      <c r="AZS539" s="3"/>
      <c r="AZT539" s="3"/>
      <c r="AZU539" s="3"/>
      <c r="AZV539" s="3"/>
      <c r="AZW539" s="3"/>
      <c r="AZX539" s="3"/>
      <c r="AZY539" s="3"/>
      <c r="AZZ539" s="3"/>
      <c r="BAA539" s="3"/>
      <c r="BAB539" s="3"/>
      <c r="BAC539" s="3"/>
      <c r="BAD539" s="3"/>
      <c r="BAE539" s="3"/>
      <c r="BAF539" s="3"/>
      <c r="BAG539" s="3"/>
      <c r="BAH539" s="3"/>
      <c r="BAI539" s="3"/>
      <c r="BAJ539" s="3"/>
      <c r="BAK539" s="3"/>
      <c r="BAL539" s="3"/>
      <c r="BAM539" s="3"/>
      <c r="BAN539" s="3"/>
      <c r="BAO539" s="3"/>
      <c r="BAP539" s="3"/>
      <c r="BAQ539" s="3"/>
      <c r="BAR539" s="3"/>
      <c r="BAS539" s="3"/>
      <c r="BAT539" s="3"/>
      <c r="BAU539" s="3"/>
      <c r="BAV539" s="3"/>
      <c r="BAW539" s="3"/>
      <c r="BAX539" s="3"/>
      <c r="BAY539" s="3"/>
      <c r="BAZ539" s="3"/>
      <c r="BBA539" s="3"/>
      <c r="BBB539" s="3"/>
      <c r="BBC539" s="3"/>
      <c r="BBD539" s="3"/>
      <c r="BBE539" s="3"/>
      <c r="BBF539" s="3"/>
      <c r="BBG539" s="3"/>
      <c r="BBH539" s="3"/>
      <c r="BBI539" s="3"/>
      <c r="BBJ539" s="3"/>
      <c r="BBK539" s="3"/>
      <c r="BBL539" s="3"/>
      <c r="BBM539" s="3"/>
      <c r="BBN539" s="3"/>
      <c r="BBO539" s="3"/>
      <c r="BBP539" s="3"/>
      <c r="BBQ539" s="3"/>
      <c r="BBR539" s="3"/>
      <c r="BBS539" s="3"/>
      <c r="BBT539" s="3"/>
      <c r="BBU539" s="3"/>
      <c r="BBV539" s="3"/>
      <c r="BBW539" s="3"/>
      <c r="BBX539" s="3"/>
      <c r="BBY539" s="3"/>
      <c r="BBZ539" s="3"/>
      <c r="BCA539" s="3"/>
      <c r="BCB539" s="3"/>
      <c r="BCC539" s="3"/>
      <c r="BCD539" s="3"/>
      <c r="BCE539" s="3"/>
      <c r="BCF539" s="3"/>
      <c r="BCG539" s="3"/>
      <c r="BCH539" s="3"/>
      <c r="BCI539" s="3"/>
      <c r="BCJ539" s="3"/>
      <c r="BCK539" s="3"/>
      <c r="BCL539" s="3"/>
      <c r="BCM539" s="3"/>
      <c r="BCN539" s="3"/>
      <c r="BCO539" s="3"/>
      <c r="BCP539" s="3"/>
      <c r="BCQ539" s="3"/>
      <c r="BCR539" s="3"/>
      <c r="BCS539" s="3"/>
      <c r="BCT539" s="3"/>
      <c r="BCU539" s="3"/>
      <c r="BCV539" s="3"/>
      <c r="BCW539" s="3"/>
      <c r="BCX539" s="3"/>
      <c r="BCY539" s="3"/>
      <c r="BCZ539" s="3"/>
      <c r="BDA539" s="3"/>
      <c r="BDB539" s="3"/>
      <c r="BDC539" s="3"/>
      <c r="BDD539" s="3"/>
      <c r="BDE539" s="3"/>
      <c r="BDF539" s="3"/>
      <c r="BDG539" s="3"/>
      <c r="BDH539" s="3"/>
      <c r="BDI539" s="3"/>
      <c r="BDJ539" s="3"/>
      <c r="BDK539" s="3"/>
      <c r="BDL539" s="3"/>
      <c r="BDM539" s="3"/>
      <c r="BDN539" s="3"/>
      <c r="BDO539" s="3"/>
      <c r="BDP539" s="3"/>
      <c r="BDQ539" s="3"/>
      <c r="BDR539" s="3"/>
      <c r="BDS539" s="3"/>
      <c r="BDT539" s="3"/>
      <c r="BDU539" s="3"/>
      <c r="BDV539" s="3"/>
      <c r="BDW539" s="3"/>
      <c r="BDX539" s="3"/>
      <c r="BDY539" s="3"/>
      <c r="BDZ539" s="3"/>
      <c r="BEA539" s="3"/>
      <c r="BEB539" s="3"/>
      <c r="BEC539" s="3"/>
      <c r="BED539" s="3"/>
      <c r="BEE539" s="3"/>
      <c r="BEF539" s="3"/>
      <c r="BEG539" s="3"/>
      <c r="BEH539" s="3"/>
      <c r="BEI539" s="3"/>
      <c r="BEJ539" s="3"/>
      <c r="BEK539" s="3"/>
      <c r="BEL539" s="3"/>
      <c r="BEM539" s="3"/>
      <c r="BEN539" s="3"/>
      <c r="BEO539" s="3"/>
      <c r="BEP539" s="3"/>
      <c r="BEQ539" s="3"/>
      <c r="BER539" s="3"/>
      <c r="BES539" s="3"/>
      <c r="BET539" s="3"/>
      <c r="BEU539" s="3"/>
      <c r="BEV539" s="3"/>
      <c r="BEW539" s="3"/>
      <c r="BEX539" s="3"/>
      <c r="BEY539" s="3"/>
      <c r="BEZ539" s="3"/>
      <c r="BFA539" s="3"/>
      <c r="BFB539" s="3"/>
      <c r="BFC539" s="3"/>
      <c r="BFD539" s="3"/>
      <c r="BFE539" s="3"/>
      <c r="BFF539" s="3"/>
      <c r="BFG539" s="3"/>
      <c r="BFH539" s="3"/>
      <c r="BFI539" s="3"/>
      <c r="BFJ539" s="3"/>
      <c r="BFK539" s="3"/>
      <c r="BFL539" s="3"/>
      <c r="BFM539" s="3"/>
      <c r="BFN539" s="3"/>
      <c r="BFO539" s="3"/>
      <c r="BFP539" s="3"/>
      <c r="BFQ539" s="3"/>
      <c r="BFR539" s="3"/>
      <c r="BFS539" s="3"/>
      <c r="BFT539" s="3"/>
      <c r="BFU539" s="3"/>
      <c r="BFV539" s="3"/>
      <c r="BFW539" s="3"/>
      <c r="BFY539" s="3"/>
      <c r="BGA539" s="3"/>
      <c r="BGB539" s="3"/>
      <c r="BGC539" s="3"/>
      <c r="BGD539" s="3"/>
      <c r="BGE539" s="3"/>
      <c r="BGF539" s="3"/>
      <c r="BGG539" s="3"/>
      <c r="BGH539" s="3"/>
      <c r="BGM539" s="3"/>
      <c r="BGN539" s="3"/>
      <c r="BGO539" s="3"/>
      <c r="BGP539" s="3"/>
      <c r="BGQ539" s="3"/>
      <c r="BGR539" s="3"/>
      <c r="BGS539" s="3"/>
      <c r="BGT539" s="3"/>
      <c r="BGU539" s="3"/>
      <c r="BGV539" s="3"/>
      <c r="BGW539" s="3"/>
      <c r="BGX539" s="3"/>
      <c r="BGY539" s="3"/>
      <c r="BGZ539" s="3"/>
      <c r="BHA539" s="3"/>
      <c r="BHB539" s="3"/>
      <c r="BHC539" s="3"/>
      <c r="BHD539" s="3"/>
      <c r="BHE539" s="3"/>
      <c r="BHF539" s="3"/>
      <c r="BHG539" s="3"/>
      <c r="BHH539" s="3"/>
      <c r="BHI539" s="3"/>
      <c r="BHJ539" s="3"/>
      <c r="BHK539" s="3"/>
      <c r="BHL539" s="3"/>
      <c r="BHM539" s="3"/>
      <c r="BHN539" s="3"/>
      <c r="BHO539" s="3"/>
      <c r="BHP539" s="3"/>
      <c r="BHQ539" s="3"/>
      <c r="BHR539" s="3"/>
      <c r="BHS539" s="3"/>
      <c r="BHT539" s="3"/>
      <c r="BHU539" s="3"/>
      <c r="BHV539" s="3"/>
      <c r="BHW539" s="3"/>
      <c r="BHX539" s="3"/>
      <c r="BHY539" s="3"/>
      <c r="BHZ539" s="3"/>
      <c r="BIA539" s="3"/>
      <c r="BIB539" s="3"/>
      <c r="BIC539" s="3"/>
      <c r="BID539" s="3"/>
      <c r="BIE539" s="3"/>
      <c r="BIF539" s="3"/>
      <c r="BIG539" s="3"/>
      <c r="BIH539" s="3"/>
      <c r="BII539" s="3"/>
      <c r="BIJ539" s="3"/>
      <c r="BIK539" s="3"/>
      <c r="BIL539" s="3"/>
      <c r="BIM539" s="3"/>
      <c r="BIN539" s="3"/>
      <c r="BIO539" s="3"/>
      <c r="BIP539" s="3"/>
      <c r="BIQ539" s="3"/>
      <c r="BIR539" s="3"/>
      <c r="BIS539" s="3"/>
      <c r="BIT539" s="3"/>
      <c r="BIU539" s="3"/>
      <c r="BIV539" s="3"/>
      <c r="BIW539" s="3"/>
      <c r="BIX539" s="3"/>
      <c r="BIY539" s="3"/>
      <c r="BIZ539" s="3"/>
      <c r="BJA539" s="3"/>
      <c r="BJB539" s="3"/>
      <c r="BJC539" s="3"/>
      <c r="BJD539" s="3"/>
      <c r="BJE539" s="3"/>
      <c r="BJF539" s="3"/>
      <c r="BJG539" s="3"/>
      <c r="BJH539" s="3"/>
      <c r="BJI539" s="3"/>
      <c r="BJJ539" s="3"/>
      <c r="BJK539" s="3"/>
      <c r="BJL539" s="3"/>
      <c r="BJM539" s="3"/>
      <c r="BJN539" s="3"/>
      <c r="BJO539" s="3"/>
      <c r="BJP539" s="3"/>
      <c r="BJQ539" s="3"/>
      <c r="BJR539" s="3"/>
      <c r="BJS539" s="3"/>
      <c r="BJT539" s="3"/>
      <c r="BJU539" s="3"/>
      <c r="BJV539" s="3"/>
      <c r="BJW539" s="3"/>
      <c r="BJX539" s="3"/>
      <c r="BJY539" s="3"/>
      <c r="BJZ539" s="3"/>
      <c r="BKA539" s="3"/>
      <c r="BKB539" s="3"/>
      <c r="BKC539" s="3"/>
      <c r="BKD539" s="3"/>
      <c r="BKE539" s="3"/>
      <c r="BKF539" s="3"/>
      <c r="BKG539" s="3"/>
      <c r="BKH539" s="3"/>
      <c r="BKI539" s="3"/>
      <c r="BKJ539" s="3"/>
      <c r="BKK539" s="3"/>
      <c r="BKL539" s="3"/>
      <c r="BKM539" s="3"/>
      <c r="BKN539" s="3"/>
      <c r="BKO539" s="3"/>
      <c r="BKP539" s="3"/>
      <c r="BKQ539" s="3"/>
      <c r="BKR539" s="3"/>
      <c r="BKS539" s="3"/>
      <c r="BKT539" s="3"/>
      <c r="BKU539" s="3"/>
      <c r="BKV539" s="3"/>
      <c r="BKW539" s="3"/>
      <c r="BKX539" s="3"/>
      <c r="BKY539" s="3"/>
      <c r="BKZ539" s="3"/>
      <c r="BLA539" s="3"/>
      <c r="BLB539" s="3"/>
      <c r="BLC539" s="3"/>
      <c r="BLD539" s="3"/>
      <c r="BLE539" s="3"/>
      <c r="BLF539" s="3"/>
      <c r="BLG539" s="3"/>
      <c r="BLH539" s="3"/>
      <c r="BLI539" s="3"/>
      <c r="BLJ539" s="3"/>
      <c r="BLK539" s="3"/>
      <c r="BLL539" s="3"/>
      <c r="BLM539" s="3"/>
      <c r="BLN539" s="3"/>
      <c r="BLO539" s="3"/>
      <c r="BLP539" s="3"/>
      <c r="BLQ539" s="3"/>
      <c r="BLR539" s="3"/>
      <c r="BLS539" s="3"/>
      <c r="BLT539" s="3"/>
      <c r="BLU539" s="3"/>
      <c r="BLV539" s="3"/>
      <c r="BLW539" s="3"/>
      <c r="BLX539" s="3"/>
      <c r="BLY539" s="3"/>
      <c r="BLZ539" s="3"/>
      <c r="BMA539" s="3"/>
      <c r="BMB539" s="3"/>
      <c r="BMC539" s="3"/>
      <c r="BMD539" s="3"/>
      <c r="BME539" s="3"/>
      <c r="BMF539" s="3"/>
      <c r="BMG539" s="3"/>
      <c r="BMH539" s="3"/>
      <c r="BMI539" s="3"/>
      <c r="BMJ539" s="3"/>
      <c r="BMK539" s="3"/>
      <c r="BML539" s="3"/>
      <c r="BMM539" s="3"/>
      <c r="BMN539" s="3"/>
      <c r="BMO539" s="3"/>
      <c r="BMP539" s="3"/>
      <c r="BMQ539" s="3"/>
      <c r="BMR539" s="3"/>
      <c r="BMS539" s="3"/>
      <c r="BMT539" s="3"/>
      <c r="BMU539" s="3"/>
      <c r="BMV539" s="3"/>
      <c r="BMW539" s="3"/>
      <c r="BMX539" s="3"/>
      <c r="BMY539" s="3"/>
      <c r="BMZ539" s="3"/>
      <c r="BNA539" s="3"/>
      <c r="BNB539" s="3"/>
      <c r="BNC539" s="3"/>
      <c r="BND539" s="3"/>
      <c r="BNE539" s="3"/>
      <c r="BNF539" s="3"/>
      <c r="BNG539" s="3"/>
      <c r="BNH539" s="3"/>
      <c r="BNI539" s="3"/>
      <c r="BNJ539" s="3"/>
      <c r="BNK539" s="3"/>
      <c r="BNL539" s="3"/>
      <c r="BNM539" s="3"/>
      <c r="BNN539" s="3"/>
      <c r="BNO539" s="3"/>
      <c r="BNP539" s="3"/>
      <c r="BNQ539" s="3"/>
      <c r="BNR539" s="3"/>
      <c r="BNS539" s="3"/>
      <c r="BNT539" s="3"/>
      <c r="BNU539" s="3"/>
      <c r="BNV539" s="3"/>
      <c r="BNW539" s="3"/>
      <c r="BNX539" s="3"/>
      <c r="BNY539" s="3"/>
      <c r="BNZ539" s="3"/>
      <c r="BOA539" s="3"/>
      <c r="BOB539" s="3"/>
      <c r="BOC539" s="3"/>
      <c r="BOD539" s="3"/>
      <c r="BOE539" s="3"/>
      <c r="BOF539" s="3"/>
      <c r="BOG539" s="3"/>
      <c r="BOH539" s="3"/>
      <c r="BOI539" s="3"/>
      <c r="BOJ539" s="3"/>
      <c r="BOK539" s="3"/>
      <c r="BOL539" s="3"/>
      <c r="BOM539" s="3"/>
      <c r="BON539" s="3"/>
      <c r="BOO539" s="3"/>
      <c r="BOP539" s="3"/>
      <c r="BOQ539" s="3"/>
      <c r="BOR539" s="3"/>
      <c r="BOS539" s="3"/>
      <c r="BOT539" s="3"/>
      <c r="BOU539" s="3"/>
      <c r="BOV539" s="3"/>
      <c r="BOW539" s="3"/>
      <c r="BOX539" s="3"/>
      <c r="BOY539" s="3"/>
      <c r="BOZ539" s="3"/>
      <c r="BPA539" s="3"/>
      <c r="BPB539" s="3"/>
      <c r="BPC539" s="3"/>
      <c r="BPD539" s="3"/>
      <c r="BPE539" s="3"/>
      <c r="BPF539" s="3"/>
      <c r="BPG539" s="3"/>
      <c r="BPH539" s="3"/>
      <c r="BPI539" s="3"/>
      <c r="BPJ539" s="3"/>
      <c r="BPK539" s="3"/>
      <c r="BPL539" s="3"/>
      <c r="BPM539" s="3"/>
      <c r="BPN539" s="3"/>
      <c r="BPO539" s="3"/>
      <c r="BPP539" s="3"/>
      <c r="BPQ539" s="3"/>
      <c r="BPR539" s="3"/>
      <c r="BPS539" s="3"/>
      <c r="BPU539" s="3"/>
      <c r="BPW539" s="3"/>
      <c r="BPX539" s="3"/>
      <c r="BPY539" s="3"/>
      <c r="BPZ539" s="3"/>
      <c r="BQA539" s="3"/>
      <c r="BQB539" s="3"/>
      <c r="BQC539" s="3"/>
      <c r="BQD539" s="3"/>
      <c r="BQI539" s="3"/>
      <c r="BQJ539" s="3"/>
      <c r="BQK539" s="3"/>
      <c r="BQL539" s="3"/>
      <c r="BQM539" s="3"/>
      <c r="BQN539" s="3"/>
      <c r="BQO539" s="3"/>
      <c r="BQP539" s="3"/>
      <c r="BQQ539" s="3"/>
      <c r="BQR539" s="3"/>
      <c r="BQS539" s="3"/>
      <c r="BQT539" s="3"/>
      <c r="BQU539" s="3"/>
      <c r="BQV539" s="3"/>
      <c r="BQW539" s="3"/>
      <c r="BQX539" s="3"/>
      <c r="BQY539" s="3"/>
      <c r="BQZ539" s="3"/>
      <c r="BRA539" s="3"/>
      <c r="BRB539" s="3"/>
      <c r="BRC539" s="3"/>
      <c r="BRD539" s="3"/>
      <c r="BRE539" s="3"/>
      <c r="BRF539" s="3"/>
      <c r="BRG539" s="3"/>
      <c r="BRH539" s="3"/>
      <c r="BRI539" s="3"/>
      <c r="BRJ539" s="3"/>
      <c r="BRK539" s="3"/>
      <c r="BRL539" s="3"/>
      <c r="BRM539" s="3"/>
      <c r="BRN539" s="3"/>
      <c r="BRO539" s="3"/>
      <c r="BRP539" s="3"/>
      <c r="BRQ539" s="3"/>
      <c r="BRR539" s="3"/>
      <c r="BRS539" s="3"/>
      <c r="BRT539" s="3"/>
      <c r="BRU539" s="3"/>
      <c r="BRV539" s="3"/>
      <c r="BRW539" s="3"/>
      <c r="BRX539" s="3"/>
      <c r="BRY539" s="3"/>
      <c r="BRZ539" s="3"/>
      <c r="BSA539" s="3"/>
      <c r="BSB539" s="3"/>
      <c r="BSC539" s="3"/>
      <c r="BSD539" s="3"/>
      <c r="BSE539" s="3"/>
      <c r="BSF539" s="3"/>
      <c r="BSG539" s="3"/>
      <c r="BSH539" s="3"/>
      <c r="BSI539" s="3"/>
      <c r="BSJ539" s="3"/>
      <c r="BSK539" s="3"/>
      <c r="BSL539" s="3"/>
      <c r="BSM539" s="3"/>
      <c r="BSN539" s="3"/>
      <c r="BSO539" s="3"/>
      <c r="BSP539" s="3"/>
      <c r="BSQ539" s="3"/>
      <c r="BSR539" s="3"/>
      <c r="BSS539" s="3"/>
      <c r="BST539" s="3"/>
      <c r="BSU539" s="3"/>
      <c r="BSV539" s="3"/>
      <c r="BSW539" s="3"/>
      <c r="BSX539" s="3"/>
      <c r="BSY539" s="3"/>
      <c r="BSZ539" s="3"/>
      <c r="BTA539" s="3"/>
      <c r="BTB539" s="3"/>
      <c r="BTC539" s="3"/>
      <c r="BTD539" s="3"/>
      <c r="BTE539" s="3"/>
      <c r="BTF539" s="3"/>
      <c r="BTG539" s="3"/>
      <c r="BTH539" s="3"/>
      <c r="BTI539" s="3"/>
      <c r="BTJ539" s="3"/>
      <c r="BTK539" s="3"/>
      <c r="BTL539" s="3"/>
      <c r="BTM539" s="3"/>
      <c r="BTN539" s="3"/>
      <c r="BTO539" s="3"/>
      <c r="BTP539" s="3"/>
      <c r="BTQ539" s="3"/>
      <c r="BTR539" s="3"/>
      <c r="BTS539" s="3"/>
      <c r="BTT539" s="3"/>
      <c r="BTU539" s="3"/>
      <c r="BTV539" s="3"/>
      <c r="BTW539" s="3"/>
      <c r="BTX539" s="3"/>
      <c r="BTY539" s="3"/>
      <c r="BTZ539" s="3"/>
      <c r="BUA539" s="3"/>
      <c r="BUB539" s="3"/>
      <c r="BUC539" s="3"/>
      <c r="BUD539" s="3"/>
      <c r="BUE539" s="3"/>
      <c r="BUF539" s="3"/>
      <c r="BUG539" s="3"/>
      <c r="BUH539" s="3"/>
      <c r="BUI539" s="3"/>
      <c r="BUJ539" s="3"/>
      <c r="BUK539" s="3"/>
      <c r="BUL539" s="3"/>
      <c r="BUM539" s="3"/>
      <c r="BUN539" s="3"/>
      <c r="BUO539" s="3"/>
      <c r="BUP539" s="3"/>
      <c r="BUQ539" s="3"/>
      <c r="BUR539" s="3"/>
      <c r="BUS539" s="3"/>
      <c r="BUT539" s="3"/>
      <c r="BUU539" s="3"/>
      <c r="BUV539" s="3"/>
      <c r="BUW539" s="3"/>
      <c r="BUX539" s="3"/>
      <c r="BUY539" s="3"/>
      <c r="BUZ539" s="3"/>
      <c r="BVA539" s="3"/>
      <c r="BVB539" s="3"/>
      <c r="BVC539" s="3"/>
      <c r="BVD539" s="3"/>
      <c r="BVE539" s="3"/>
      <c r="BVF539" s="3"/>
      <c r="BVG539" s="3"/>
      <c r="BVH539" s="3"/>
      <c r="BVI539" s="3"/>
      <c r="BVJ539" s="3"/>
      <c r="BVK539" s="3"/>
      <c r="BVL539" s="3"/>
      <c r="BVM539" s="3"/>
      <c r="BVN539" s="3"/>
      <c r="BVO539" s="3"/>
      <c r="BVP539" s="3"/>
      <c r="BVQ539" s="3"/>
      <c r="BVR539" s="3"/>
      <c r="BVS539" s="3"/>
      <c r="BVT539" s="3"/>
      <c r="BVU539" s="3"/>
      <c r="BVV539" s="3"/>
      <c r="BVW539" s="3"/>
      <c r="BVX539" s="3"/>
      <c r="BVY539" s="3"/>
      <c r="BVZ539" s="3"/>
      <c r="BWA539" s="3"/>
      <c r="BWB539" s="3"/>
      <c r="BWC539" s="3"/>
      <c r="BWD539" s="3"/>
      <c r="BWE539" s="3"/>
      <c r="BWF539" s="3"/>
      <c r="BWG539" s="3"/>
      <c r="BWH539" s="3"/>
      <c r="BWI539" s="3"/>
      <c r="BWJ539" s="3"/>
      <c r="BWK539" s="3"/>
      <c r="BWL539" s="3"/>
      <c r="BWM539" s="3"/>
      <c r="BWN539" s="3"/>
      <c r="BWO539" s="3"/>
      <c r="BWP539" s="3"/>
      <c r="BWQ539" s="3"/>
      <c r="BWR539" s="3"/>
      <c r="BWS539" s="3"/>
      <c r="BWT539" s="3"/>
      <c r="BWU539" s="3"/>
      <c r="BWV539" s="3"/>
      <c r="BWW539" s="3"/>
      <c r="BWX539" s="3"/>
      <c r="BWY539" s="3"/>
      <c r="BWZ539" s="3"/>
      <c r="BXA539" s="3"/>
      <c r="BXB539" s="3"/>
      <c r="BXC539" s="3"/>
      <c r="BXD539" s="3"/>
      <c r="BXE539" s="3"/>
      <c r="BXF539" s="3"/>
      <c r="BXG539" s="3"/>
      <c r="BXH539" s="3"/>
      <c r="BXI539" s="3"/>
      <c r="BXJ539" s="3"/>
      <c r="BXK539" s="3"/>
      <c r="BXL539" s="3"/>
      <c r="BXM539" s="3"/>
      <c r="BXN539" s="3"/>
      <c r="BXO539" s="3"/>
      <c r="BXP539" s="3"/>
      <c r="BXQ539" s="3"/>
      <c r="BXR539" s="3"/>
      <c r="BXS539" s="3"/>
      <c r="BXT539" s="3"/>
      <c r="BXU539" s="3"/>
      <c r="BXV539" s="3"/>
      <c r="BXW539" s="3"/>
      <c r="BXX539" s="3"/>
      <c r="BXY539" s="3"/>
      <c r="BXZ539" s="3"/>
      <c r="BYA539" s="3"/>
      <c r="BYB539" s="3"/>
      <c r="BYC539" s="3"/>
      <c r="BYD539" s="3"/>
      <c r="BYE539" s="3"/>
      <c r="BYF539" s="3"/>
      <c r="BYG539" s="3"/>
      <c r="BYH539" s="3"/>
      <c r="BYI539" s="3"/>
      <c r="BYJ539" s="3"/>
      <c r="BYK539" s="3"/>
      <c r="BYL539" s="3"/>
      <c r="BYM539" s="3"/>
      <c r="BYN539" s="3"/>
      <c r="BYO539" s="3"/>
      <c r="BYP539" s="3"/>
      <c r="BYQ539" s="3"/>
      <c r="BYR539" s="3"/>
      <c r="BYS539" s="3"/>
      <c r="BYT539" s="3"/>
      <c r="BYU539" s="3"/>
      <c r="BYV539" s="3"/>
      <c r="BYW539" s="3"/>
      <c r="BYX539" s="3"/>
      <c r="BYY539" s="3"/>
      <c r="BYZ539" s="3"/>
      <c r="BZA539" s="3"/>
      <c r="BZB539" s="3"/>
      <c r="BZC539" s="3"/>
      <c r="BZD539" s="3"/>
      <c r="BZE539" s="3"/>
      <c r="BZF539" s="3"/>
      <c r="BZG539" s="3"/>
      <c r="BZH539" s="3"/>
      <c r="BZI539" s="3"/>
      <c r="BZJ539" s="3"/>
      <c r="BZK539" s="3"/>
      <c r="BZL539" s="3"/>
      <c r="BZM539" s="3"/>
      <c r="BZN539" s="3"/>
      <c r="BZO539" s="3"/>
      <c r="BZQ539" s="3"/>
      <c r="BZS539" s="3"/>
      <c r="BZT539" s="3"/>
      <c r="BZU539" s="3"/>
      <c r="BZV539" s="3"/>
      <c r="BZW539" s="3"/>
      <c r="BZX539" s="3"/>
      <c r="BZY539" s="3"/>
      <c r="BZZ539" s="3"/>
      <c r="CAE539" s="3"/>
      <c r="CAF539" s="3"/>
      <c r="CAG539" s="3"/>
      <c r="CAH539" s="3"/>
      <c r="CAI539" s="3"/>
      <c r="CAJ539" s="3"/>
      <c r="CAK539" s="3"/>
      <c r="CAL539" s="3"/>
      <c r="CAM539" s="3"/>
      <c r="CAN539" s="3"/>
      <c r="CAO539" s="3"/>
      <c r="CAP539" s="3"/>
      <c r="CAQ539" s="3"/>
      <c r="CAR539" s="3"/>
      <c r="CAS539" s="3"/>
      <c r="CAT539" s="3"/>
      <c r="CAU539" s="3"/>
      <c r="CAV539" s="3"/>
      <c r="CAW539" s="3"/>
      <c r="CAX539" s="3"/>
      <c r="CAY539" s="3"/>
      <c r="CAZ539" s="3"/>
      <c r="CBA539" s="3"/>
      <c r="CBB539" s="3"/>
      <c r="CBC539" s="3"/>
      <c r="CBD539" s="3"/>
      <c r="CBE539" s="3"/>
      <c r="CBF539" s="3"/>
      <c r="CBG539" s="3"/>
      <c r="CBH539" s="3"/>
      <c r="CBI539" s="3"/>
      <c r="CBJ539" s="3"/>
      <c r="CBK539" s="3"/>
      <c r="CBL539" s="3"/>
      <c r="CBM539" s="3"/>
      <c r="CBN539" s="3"/>
      <c r="CBO539" s="3"/>
      <c r="CBP539" s="3"/>
      <c r="CBQ539" s="3"/>
      <c r="CBR539" s="3"/>
      <c r="CBS539" s="3"/>
      <c r="CBT539" s="3"/>
      <c r="CBU539" s="3"/>
      <c r="CBV539" s="3"/>
      <c r="CBW539" s="3"/>
      <c r="CBX539" s="3"/>
      <c r="CBY539" s="3"/>
      <c r="CBZ539" s="3"/>
      <c r="CCA539" s="3"/>
      <c r="CCB539" s="3"/>
      <c r="CCC539" s="3"/>
      <c r="CCD539" s="3"/>
      <c r="CCE539" s="3"/>
      <c r="CCF539" s="3"/>
      <c r="CCG539" s="3"/>
      <c r="CCH539" s="3"/>
      <c r="CCI539" s="3"/>
      <c r="CCJ539" s="3"/>
      <c r="CCK539" s="3"/>
      <c r="CCL539" s="3"/>
      <c r="CCM539" s="3"/>
      <c r="CCN539" s="3"/>
      <c r="CCO539" s="3"/>
      <c r="CCP539" s="3"/>
      <c r="CCQ539" s="3"/>
      <c r="CCR539" s="3"/>
      <c r="CCS539" s="3"/>
      <c r="CCT539" s="3"/>
      <c r="CCU539" s="3"/>
      <c r="CCV539" s="3"/>
      <c r="CCW539" s="3"/>
      <c r="CCX539" s="3"/>
      <c r="CCY539" s="3"/>
      <c r="CCZ539" s="3"/>
      <c r="CDA539" s="3"/>
      <c r="CDB539" s="3"/>
      <c r="CDC539" s="3"/>
      <c r="CDD539" s="3"/>
      <c r="CDE539" s="3"/>
      <c r="CDF539" s="3"/>
      <c r="CDG539" s="3"/>
      <c r="CDH539" s="3"/>
      <c r="CDI539" s="3"/>
      <c r="CDJ539" s="3"/>
      <c r="CDK539" s="3"/>
      <c r="CDL539" s="3"/>
      <c r="CDM539" s="3"/>
      <c r="CDN539" s="3"/>
      <c r="CDO539" s="3"/>
      <c r="CDP539" s="3"/>
      <c r="CDQ539" s="3"/>
      <c r="CDR539" s="3"/>
      <c r="CDS539" s="3"/>
      <c r="CDT539" s="3"/>
      <c r="CDU539" s="3"/>
      <c r="CDV539" s="3"/>
      <c r="CDW539" s="3"/>
      <c r="CDX539" s="3"/>
      <c r="CDY539" s="3"/>
      <c r="CDZ539" s="3"/>
      <c r="CEA539" s="3"/>
      <c r="CEB539" s="3"/>
      <c r="CEC539" s="3"/>
      <c r="CED539" s="3"/>
      <c r="CEE539" s="3"/>
      <c r="CEF539" s="3"/>
      <c r="CEG539" s="3"/>
      <c r="CEH539" s="3"/>
      <c r="CEI539" s="3"/>
      <c r="CEJ539" s="3"/>
      <c r="CEK539" s="3"/>
      <c r="CEL539" s="3"/>
      <c r="CEM539" s="3"/>
      <c r="CEN539" s="3"/>
      <c r="CEO539" s="3"/>
      <c r="CEP539" s="3"/>
      <c r="CEQ539" s="3"/>
      <c r="CER539" s="3"/>
      <c r="CES539" s="3"/>
      <c r="CET539" s="3"/>
      <c r="CEU539" s="3"/>
      <c r="CEV539" s="3"/>
      <c r="CEW539" s="3"/>
      <c r="CEX539" s="3"/>
      <c r="CEY539" s="3"/>
      <c r="CEZ539" s="3"/>
      <c r="CFA539" s="3"/>
      <c r="CFB539" s="3"/>
      <c r="CFC539" s="3"/>
      <c r="CFD539" s="3"/>
      <c r="CFE539" s="3"/>
      <c r="CFF539" s="3"/>
      <c r="CFG539" s="3"/>
      <c r="CFH539" s="3"/>
      <c r="CFI539" s="3"/>
      <c r="CFJ539" s="3"/>
      <c r="CFK539" s="3"/>
      <c r="CFL539" s="3"/>
      <c r="CFM539" s="3"/>
      <c r="CFN539" s="3"/>
      <c r="CFO539" s="3"/>
      <c r="CFP539" s="3"/>
      <c r="CFQ539" s="3"/>
      <c r="CFR539" s="3"/>
      <c r="CFS539" s="3"/>
      <c r="CFT539" s="3"/>
      <c r="CFU539" s="3"/>
      <c r="CFV539" s="3"/>
      <c r="CFW539" s="3"/>
      <c r="CFX539" s="3"/>
      <c r="CFY539" s="3"/>
      <c r="CFZ539" s="3"/>
      <c r="CGA539" s="3"/>
      <c r="CGB539" s="3"/>
      <c r="CGC539" s="3"/>
      <c r="CGD539" s="3"/>
      <c r="CGE539" s="3"/>
      <c r="CGF539" s="3"/>
      <c r="CGG539" s="3"/>
      <c r="CGH539" s="3"/>
      <c r="CGI539" s="3"/>
      <c r="CGJ539" s="3"/>
      <c r="CGK539" s="3"/>
      <c r="CGL539" s="3"/>
      <c r="CGM539" s="3"/>
      <c r="CGN539" s="3"/>
      <c r="CGO539" s="3"/>
      <c r="CGP539" s="3"/>
      <c r="CGQ539" s="3"/>
      <c r="CGR539" s="3"/>
      <c r="CGS539" s="3"/>
      <c r="CGT539" s="3"/>
      <c r="CGU539" s="3"/>
      <c r="CGV539" s="3"/>
      <c r="CGW539" s="3"/>
      <c r="CGX539" s="3"/>
      <c r="CGY539" s="3"/>
      <c r="CGZ539" s="3"/>
      <c r="CHA539" s="3"/>
      <c r="CHB539" s="3"/>
      <c r="CHC539" s="3"/>
      <c r="CHD539" s="3"/>
      <c r="CHE539" s="3"/>
      <c r="CHF539" s="3"/>
      <c r="CHG539" s="3"/>
      <c r="CHH539" s="3"/>
      <c r="CHI539" s="3"/>
      <c r="CHJ539" s="3"/>
      <c r="CHK539" s="3"/>
      <c r="CHL539" s="3"/>
      <c r="CHM539" s="3"/>
      <c r="CHN539" s="3"/>
      <c r="CHO539" s="3"/>
      <c r="CHP539" s="3"/>
      <c r="CHQ539" s="3"/>
      <c r="CHR539" s="3"/>
      <c r="CHS539" s="3"/>
      <c r="CHT539" s="3"/>
      <c r="CHU539" s="3"/>
      <c r="CHV539" s="3"/>
      <c r="CHW539" s="3"/>
      <c r="CHX539" s="3"/>
      <c r="CHY539" s="3"/>
      <c r="CHZ539" s="3"/>
      <c r="CIA539" s="3"/>
      <c r="CIB539" s="3"/>
      <c r="CIC539" s="3"/>
      <c r="CID539" s="3"/>
      <c r="CIE539" s="3"/>
      <c r="CIF539" s="3"/>
      <c r="CIG539" s="3"/>
      <c r="CIH539" s="3"/>
      <c r="CII539" s="3"/>
      <c r="CIJ539" s="3"/>
      <c r="CIK539" s="3"/>
      <c r="CIL539" s="3"/>
      <c r="CIM539" s="3"/>
      <c r="CIN539" s="3"/>
      <c r="CIO539" s="3"/>
      <c r="CIP539" s="3"/>
      <c r="CIQ539" s="3"/>
      <c r="CIR539" s="3"/>
      <c r="CIS539" s="3"/>
      <c r="CIT539" s="3"/>
      <c r="CIU539" s="3"/>
      <c r="CIV539" s="3"/>
      <c r="CIW539" s="3"/>
      <c r="CIX539" s="3"/>
      <c r="CIY539" s="3"/>
      <c r="CIZ539" s="3"/>
      <c r="CJA539" s="3"/>
      <c r="CJB539" s="3"/>
      <c r="CJC539" s="3"/>
      <c r="CJD539" s="3"/>
      <c r="CJE539" s="3"/>
      <c r="CJF539" s="3"/>
      <c r="CJG539" s="3"/>
      <c r="CJH539" s="3"/>
      <c r="CJI539" s="3"/>
      <c r="CJJ539" s="3"/>
      <c r="CJK539" s="3"/>
      <c r="CJM539" s="3"/>
      <c r="CJO539" s="3"/>
      <c r="CJP539" s="3"/>
      <c r="CJQ539" s="3"/>
      <c r="CJR539" s="3"/>
      <c r="CJS539" s="3"/>
      <c r="CJT539" s="3"/>
      <c r="CJU539" s="3"/>
      <c r="CJV539" s="3"/>
      <c r="CKA539" s="3"/>
      <c r="CKB539" s="3"/>
      <c r="CKC539" s="3"/>
      <c r="CKD539" s="3"/>
      <c r="CKE539" s="3"/>
      <c r="CKF539" s="3"/>
      <c r="CKG539" s="3"/>
      <c r="CKH539" s="3"/>
      <c r="CKI539" s="3"/>
      <c r="CKJ539" s="3"/>
      <c r="CKK539" s="3"/>
      <c r="CKL539" s="3"/>
      <c r="CKM539" s="3"/>
      <c r="CKN539" s="3"/>
      <c r="CKO539" s="3"/>
      <c r="CKP539" s="3"/>
      <c r="CKQ539" s="3"/>
      <c r="CKR539" s="3"/>
      <c r="CKS539" s="3"/>
      <c r="CKT539" s="3"/>
      <c r="CKU539" s="3"/>
      <c r="CKV539" s="3"/>
      <c r="CKW539" s="3"/>
      <c r="CKX539" s="3"/>
      <c r="CKY539" s="3"/>
      <c r="CKZ539" s="3"/>
      <c r="CLA539" s="3"/>
      <c r="CLB539" s="3"/>
      <c r="CLC539" s="3"/>
      <c r="CLD539" s="3"/>
      <c r="CLE539" s="3"/>
      <c r="CLF539" s="3"/>
      <c r="CLG539" s="3"/>
      <c r="CLH539" s="3"/>
      <c r="CLI539" s="3"/>
      <c r="CLJ539" s="3"/>
      <c r="CLK539" s="3"/>
      <c r="CLL539" s="3"/>
      <c r="CLM539" s="3"/>
      <c r="CLN539" s="3"/>
      <c r="CLO539" s="3"/>
      <c r="CLP539" s="3"/>
      <c r="CLQ539" s="3"/>
      <c r="CLR539" s="3"/>
      <c r="CLS539" s="3"/>
      <c r="CLT539" s="3"/>
      <c r="CLU539" s="3"/>
      <c r="CLV539" s="3"/>
      <c r="CLW539" s="3"/>
      <c r="CLX539" s="3"/>
      <c r="CLY539" s="3"/>
      <c r="CLZ539" s="3"/>
      <c r="CMA539" s="3"/>
      <c r="CMB539" s="3"/>
      <c r="CMC539" s="3"/>
      <c r="CMD539" s="3"/>
      <c r="CME539" s="3"/>
      <c r="CMF539" s="3"/>
      <c r="CMG539" s="3"/>
      <c r="CMH539" s="3"/>
      <c r="CMI539" s="3"/>
      <c r="CMJ539" s="3"/>
      <c r="CMK539" s="3"/>
      <c r="CML539" s="3"/>
      <c r="CMM539" s="3"/>
      <c r="CMN539" s="3"/>
      <c r="CMO539" s="3"/>
      <c r="CMP539" s="3"/>
      <c r="CMQ539" s="3"/>
      <c r="CMR539" s="3"/>
      <c r="CMS539" s="3"/>
      <c r="CMT539" s="3"/>
      <c r="CMU539" s="3"/>
      <c r="CMV539" s="3"/>
      <c r="CMW539" s="3"/>
      <c r="CMX539" s="3"/>
      <c r="CMY539" s="3"/>
      <c r="CMZ539" s="3"/>
      <c r="CNA539" s="3"/>
      <c r="CNB539" s="3"/>
      <c r="CNC539" s="3"/>
      <c r="CND539" s="3"/>
      <c r="CNE539" s="3"/>
      <c r="CNF539" s="3"/>
      <c r="CNG539" s="3"/>
      <c r="CNH539" s="3"/>
      <c r="CNI539" s="3"/>
      <c r="CNJ539" s="3"/>
      <c r="CNK539" s="3"/>
      <c r="CNL539" s="3"/>
      <c r="CNM539" s="3"/>
      <c r="CNN539" s="3"/>
      <c r="CNO539" s="3"/>
      <c r="CNP539" s="3"/>
      <c r="CNQ539" s="3"/>
      <c r="CNR539" s="3"/>
      <c r="CNS539" s="3"/>
      <c r="CNT539" s="3"/>
      <c r="CNU539" s="3"/>
      <c r="CNV539" s="3"/>
      <c r="CNW539" s="3"/>
      <c r="CNX539" s="3"/>
      <c r="CNY539" s="3"/>
      <c r="CNZ539" s="3"/>
      <c r="COA539" s="3"/>
      <c r="COB539" s="3"/>
      <c r="COC539" s="3"/>
      <c r="COD539" s="3"/>
      <c r="COE539" s="3"/>
      <c r="COF539" s="3"/>
      <c r="COG539" s="3"/>
      <c r="COH539" s="3"/>
      <c r="COI539" s="3"/>
      <c r="COJ539" s="3"/>
      <c r="COK539" s="3"/>
      <c r="COL539" s="3"/>
      <c r="COM539" s="3"/>
      <c r="CON539" s="3"/>
      <c r="COO539" s="3"/>
      <c r="COP539" s="3"/>
      <c r="COQ539" s="3"/>
      <c r="COR539" s="3"/>
      <c r="COS539" s="3"/>
      <c r="COT539" s="3"/>
      <c r="COU539" s="3"/>
      <c r="COV539" s="3"/>
      <c r="COW539" s="3"/>
      <c r="COX539" s="3"/>
      <c r="COY539" s="3"/>
      <c r="COZ539" s="3"/>
      <c r="CPA539" s="3"/>
      <c r="CPB539" s="3"/>
      <c r="CPC539" s="3"/>
      <c r="CPD539" s="3"/>
      <c r="CPE539" s="3"/>
      <c r="CPF539" s="3"/>
      <c r="CPG539" s="3"/>
      <c r="CPH539" s="3"/>
      <c r="CPI539" s="3"/>
      <c r="CPJ539" s="3"/>
      <c r="CPK539" s="3"/>
      <c r="CPL539" s="3"/>
      <c r="CPM539" s="3"/>
      <c r="CPN539" s="3"/>
      <c r="CPO539" s="3"/>
      <c r="CPP539" s="3"/>
      <c r="CPQ539" s="3"/>
      <c r="CPR539" s="3"/>
      <c r="CPS539" s="3"/>
      <c r="CPT539" s="3"/>
      <c r="CPU539" s="3"/>
      <c r="CPV539" s="3"/>
      <c r="CPW539" s="3"/>
      <c r="CPX539" s="3"/>
      <c r="CPY539" s="3"/>
      <c r="CPZ539" s="3"/>
      <c r="CQA539" s="3"/>
      <c r="CQB539" s="3"/>
      <c r="CQC539" s="3"/>
      <c r="CQD539" s="3"/>
      <c r="CQE539" s="3"/>
      <c r="CQF539" s="3"/>
      <c r="CQG539" s="3"/>
      <c r="CQH539" s="3"/>
      <c r="CQI539" s="3"/>
      <c r="CQJ539" s="3"/>
      <c r="CQK539" s="3"/>
      <c r="CQL539" s="3"/>
      <c r="CQM539" s="3"/>
      <c r="CQN539" s="3"/>
      <c r="CQO539" s="3"/>
      <c r="CQP539" s="3"/>
      <c r="CQQ539" s="3"/>
      <c r="CQR539" s="3"/>
      <c r="CQS539" s="3"/>
      <c r="CQT539" s="3"/>
      <c r="CQU539" s="3"/>
      <c r="CQV539" s="3"/>
      <c r="CQW539" s="3"/>
      <c r="CQX539" s="3"/>
      <c r="CQY539" s="3"/>
      <c r="CQZ539" s="3"/>
      <c r="CRA539" s="3"/>
      <c r="CRB539" s="3"/>
      <c r="CRC539" s="3"/>
      <c r="CRD539" s="3"/>
      <c r="CRE539" s="3"/>
      <c r="CRF539" s="3"/>
      <c r="CRG539" s="3"/>
      <c r="CRH539" s="3"/>
      <c r="CRI539" s="3"/>
      <c r="CRJ539" s="3"/>
      <c r="CRK539" s="3"/>
      <c r="CRL539" s="3"/>
      <c r="CRM539" s="3"/>
      <c r="CRN539" s="3"/>
      <c r="CRO539" s="3"/>
      <c r="CRP539" s="3"/>
      <c r="CRQ539" s="3"/>
      <c r="CRR539" s="3"/>
      <c r="CRS539" s="3"/>
      <c r="CRT539" s="3"/>
      <c r="CRU539" s="3"/>
      <c r="CRV539" s="3"/>
      <c r="CRW539" s="3"/>
      <c r="CRX539" s="3"/>
      <c r="CRY539" s="3"/>
      <c r="CRZ539" s="3"/>
      <c r="CSA539" s="3"/>
      <c r="CSB539" s="3"/>
      <c r="CSC539" s="3"/>
      <c r="CSD539" s="3"/>
      <c r="CSE539" s="3"/>
      <c r="CSF539" s="3"/>
      <c r="CSG539" s="3"/>
      <c r="CSH539" s="3"/>
      <c r="CSI539" s="3"/>
      <c r="CSJ539" s="3"/>
      <c r="CSK539" s="3"/>
      <c r="CSL539" s="3"/>
      <c r="CSM539" s="3"/>
      <c r="CSN539" s="3"/>
      <c r="CSO539" s="3"/>
      <c r="CSP539" s="3"/>
      <c r="CSQ539" s="3"/>
      <c r="CSR539" s="3"/>
      <c r="CSS539" s="3"/>
      <c r="CST539" s="3"/>
      <c r="CSU539" s="3"/>
      <c r="CSV539" s="3"/>
      <c r="CSW539" s="3"/>
      <c r="CSX539" s="3"/>
      <c r="CSY539" s="3"/>
      <c r="CSZ539" s="3"/>
      <c r="CTA539" s="3"/>
      <c r="CTB539" s="3"/>
      <c r="CTC539" s="3"/>
      <c r="CTD539" s="3"/>
      <c r="CTE539" s="3"/>
      <c r="CTF539" s="3"/>
      <c r="CTG539" s="3"/>
      <c r="CTI539" s="3"/>
      <c r="CTK539" s="3"/>
      <c r="CTL539" s="3"/>
      <c r="CTM539" s="3"/>
      <c r="CTN539" s="3"/>
      <c r="CTO539" s="3"/>
      <c r="CTP539" s="3"/>
      <c r="CTQ539" s="3"/>
      <c r="CTR539" s="3"/>
      <c r="CTW539" s="3"/>
      <c r="CTX539" s="3"/>
      <c r="CTY539" s="3"/>
      <c r="CTZ539" s="3"/>
      <c r="CUA539" s="3"/>
      <c r="CUB539" s="3"/>
      <c r="CUC539" s="3"/>
      <c r="CUD539" s="3"/>
      <c r="CUE539" s="3"/>
      <c r="CUF539" s="3"/>
      <c r="CUG539" s="3"/>
      <c r="CUH539" s="3"/>
      <c r="CUI539" s="3"/>
      <c r="CUJ539" s="3"/>
      <c r="CUK539" s="3"/>
      <c r="CUL539" s="3"/>
      <c r="CUM539" s="3"/>
      <c r="CUN539" s="3"/>
      <c r="CUO539" s="3"/>
      <c r="CUP539" s="3"/>
      <c r="CUQ539" s="3"/>
      <c r="CUR539" s="3"/>
      <c r="CUS539" s="3"/>
      <c r="CUT539" s="3"/>
      <c r="CUU539" s="3"/>
      <c r="CUV539" s="3"/>
      <c r="CUW539" s="3"/>
      <c r="CUX539" s="3"/>
      <c r="CUY539" s="3"/>
      <c r="CUZ539" s="3"/>
      <c r="CVA539" s="3"/>
      <c r="CVB539" s="3"/>
      <c r="CVC539" s="3"/>
      <c r="CVD539" s="3"/>
      <c r="CVE539" s="3"/>
      <c r="CVF539" s="3"/>
      <c r="CVG539" s="3"/>
      <c r="CVH539" s="3"/>
      <c r="CVI539" s="3"/>
      <c r="CVJ539" s="3"/>
      <c r="CVK539" s="3"/>
      <c r="CVL539" s="3"/>
      <c r="CVM539" s="3"/>
      <c r="CVN539" s="3"/>
      <c r="CVO539" s="3"/>
      <c r="CVP539" s="3"/>
      <c r="CVQ539" s="3"/>
      <c r="CVR539" s="3"/>
      <c r="CVS539" s="3"/>
      <c r="CVT539" s="3"/>
      <c r="CVU539" s="3"/>
      <c r="CVV539" s="3"/>
      <c r="CVW539" s="3"/>
      <c r="CVX539" s="3"/>
      <c r="CVY539" s="3"/>
      <c r="CVZ539" s="3"/>
      <c r="CWA539" s="3"/>
      <c r="CWB539" s="3"/>
      <c r="CWC539" s="3"/>
      <c r="CWD539" s="3"/>
      <c r="CWE539" s="3"/>
      <c r="CWF539" s="3"/>
      <c r="CWG539" s="3"/>
      <c r="CWH539" s="3"/>
      <c r="CWI539" s="3"/>
      <c r="CWJ539" s="3"/>
      <c r="CWK539" s="3"/>
      <c r="CWL539" s="3"/>
      <c r="CWM539" s="3"/>
      <c r="CWN539" s="3"/>
      <c r="CWO539" s="3"/>
      <c r="CWP539" s="3"/>
      <c r="CWQ539" s="3"/>
      <c r="CWR539" s="3"/>
      <c r="CWS539" s="3"/>
      <c r="CWT539" s="3"/>
      <c r="CWU539" s="3"/>
      <c r="CWV539" s="3"/>
      <c r="CWW539" s="3"/>
      <c r="CWX539" s="3"/>
      <c r="CWY539" s="3"/>
      <c r="CWZ539" s="3"/>
      <c r="CXA539" s="3"/>
      <c r="CXB539" s="3"/>
      <c r="CXC539" s="3"/>
      <c r="CXD539" s="3"/>
      <c r="CXE539" s="3"/>
      <c r="CXF539" s="3"/>
      <c r="CXG539" s="3"/>
      <c r="CXH539" s="3"/>
      <c r="CXI539" s="3"/>
      <c r="CXJ539" s="3"/>
      <c r="CXK539" s="3"/>
      <c r="CXL539" s="3"/>
      <c r="CXM539" s="3"/>
      <c r="CXN539" s="3"/>
      <c r="CXO539" s="3"/>
      <c r="CXP539" s="3"/>
      <c r="CXQ539" s="3"/>
      <c r="CXR539" s="3"/>
      <c r="CXS539" s="3"/>
      <c r="CXT539" s="3"/>
      <c r="CXU539" s="3"/>
      <c r="CXV539" s="3"/>
      <c r="CXW539" s="3"/>
      <c r="CXX539" s="3"/>
      <c r="CXY539" s="3"/>
      <c r="CXZ539" s="3"/>
      <c r="CYA539" s="3"/>
      <c r="CYB539" s="3"/>
      <c r="CYC539" s="3"/>
      <c r="CYD539" s="3"/>
      <c r="CYE539" s="3"/>
      <c r="CYF539" s="3"/>
      <c r="CYG539" s="3"/>
      <c r="CYH539" s="3"/>
      <c r="CYI539" s="3"/>
      <c r="CYJ539" s="3"/>
      <c r="CYK539" s="3"/>
      <c r="CYL539" s="3"/>
      <c r="CYM539" s="3"/>
      <c r="CYN539" s="3"/>
      <c r="CYO539" s="3"/>
      <c r="CYP539" s="3"/>
      <c r="CYQ539" s="3"/>
      <c r="CYR539" s="3"/>
      <c r="CYS539" s="3"/>
      <c r="CYT539" s="3"/>
      <c r="CYU539" s="3"/>
      <c r="CYV539" s="3"/>
      <c r="CYW539" s="3"/>
      <c r="CYX539" s="3"/>
      <c r="CYY539" s="3"/>
      <c r="CYZ539" s="3"/>
      <c r="CZA539" s="3"/>
      <c r="CZB539" s="3"/>
      <c r="CZC539" s="3"/>
      <c r="CZD539" s="3"/>
      <c r="CZE539" s="3"/>
      <c r="CZF539" s="3"/>
      <c r="CZG539" s="3"/>
      <c r="CZH539" s="3"/>
      <c r="CZI539" s="3"/>
      <c r="CZJ539" s="3"/>
      <c r="CZK539" s="3"/>
      <c r="CZL539" s="3"/>
      <c r="CZM539" s="3"/>
      <c r="CZN539" s="3"/>
      <c r="CZO539" s="3"/>
      <c r="CZP539" s="3"/>
      <c r="CZQ539" s="3"/>
      <c r="CZR539" s="3"/>
      <c r="CZS539" s="3"/>
      <c r="CZT539" s="3"/>
      <c r="CZU539" s="3"/>
      <c r="CZV539" s="3"/>
      <c r="CZW539" s="3"/>
      <c r="CZX539" s="3"/>
      <c r="CZY539" s="3"/>
      <c r="CZZ539" s="3"/>
      <c r="DAA539" s="3"/>
      <c r="DAB539" s="3"/>
      <c r="DAC539" s="3"/>
      <c r="DAD539" s="3"/>
      <c r="DAE539" s="3"/>
      <c r="DAF539" s="3"/>
      <c r="DAG539" s="3"/>
      <c r="DAH539" s="3"/>
      <c r="DAI539" s="3"/>
      <c r="DAJ539" s="3"/>
      <c r="DAK539" s="3"/>
      <c r="DAL539" s="3"/>
      <c r="DAM539" s="3"/>
      <c r="DAN539" s="3"/>
      <c r="DAO539" s="3"/>
      <c r="DAP539" s="3"/>
      <c r="DAQ539" s="3"/>
      <c r="DAR539" s="3"/>
      <c r="DAS539" s="3"/>
      <c r="DAT539" s="3"/>
      <c r="DAU539" s="3"/>
      <c r="DAV539" s="3"/>
      <c r="DAW539" s="3"/>
      <c r="DAX539" s="3"/>
      <c r="DAY539" s="3"/>
      <c r="DAZ539" s="3"/>
      <c r="DBA539" s="3"/>
      <c r="DBB539" s="3"/>
      <c r="DBC539" s="3"/>
      <c r="DBD539" s="3"/>
      <c r="DBE539" s="3"/>
      <c r="DBF539" s="3"/>
      <c r="DBG539" s="3"/>
      <c r="DBH539" s="3"/>
      <c r="DBI539" s="3"/>
      <c r="DBJ539" s="3"/>
      <c r="DBK539" s="3"/>
      <c r="DBL539" s="3"/>
      <c r="DBM539" s="3"/>
      <c r="DBN539" s="3"/>
      <c r="DBO539" s="3"/>
      <c r="DBP539" s="3"/>
      <c r="DBQ539" s="3"/>
      <c r="DBR539" s="3"/>
      <c r="DBS539" s="3"/>
      <c r="DBT539" s="3"/>
      <c r="DBU539" s="3"/>
      <c r="DBV539" s="3"/>
      <c r="DBW539" s="3"/>
      <c r="DBX539" s="3"/>
      <c r="DBY539" s="3"/>
      <c r="DBZ539" s="3"/>
      <c r="DCA539" s="3"/>
      <c r="DCB539" s="3"/>
      <c r="DCC539" s="3"/>
      <c r="DCD539" s="3"/>
      <c r="DCE539" s="3"/>
      <c r="DCF539" s="3"/>
      <c r="DCG539" s="3"/>
      <c r="DCH539" s="3"/>
      <c r="DCI539" s="3"/>
      <c r="DCJ539" s="3"/>
      <c r="DCK539" s="3"/>
      <c r="DCL539" s="3"/>
      <c r="DCM539" s="3"/>
      <c r="DCN539" s="3"/>
      <c r="DCO539" s="3"/>
      <c r="DCP539" s="3"/>
      <c r="DCQ539" s="3"/>
      <c r="DCR539" s="3"/>
      <c r="DCS539" s="3"/>
      <c r="DCT539" s="3"/>
      <c r="DCU539" s="3"/>
      <c r="DCV539" s="3"/>
      <c r="DCW539" s="3"/>
      <c r="DCX539" s="3"/>
      <c r="DCY539" s="3"/>
      <c r="DCZ539" s="3"/>
      <c r="DDA539" s="3"/>
      <c r="DDB539" s="3"/>
      <c r="DDC539" s="3"/>
      <c r="DDE539" s="3"/>
      <c r="DDG539" s="3"/>
      <c r="DDH539" s="3"/>
      <c r="DDI539" s="3"/>
      <c r="DDJ539" s="3"/>
      <c r="DDK539" s="3"/>
      <c r="DDL539" s="3"/>
      <c r="DDM539" s="3"/>
      <c r="DDN539" s="3"/>
      <c r="DDS539" s="3"/>
      <c r="DDT539" s="3"/>
      <c r="DDU539" s="3"/>
      <c r="DDV539" s="3"/>
      <c r="DDW539" s="3"/>
      <c r="DDX539" s="3"/>
      <c r="DDY539" s="3"/>
      <c r="DDZ539" s="3"/>
      <c r="DEA539" s="3"/>
      <c r="DEB539" s="3"/>
      <c r="DEC539" s="3"/>
      <c r="DED539" s="3"/>
      <c r="DEE539" s="3"/>
      <c r="DEF539" s="3"/>
      <c r="DEG539" s="3"/>
      <c r="DEH539" s="3"/>
      <c r="DEI539" s="3"/>
      <c r="DEJ539" s="3"/>
      <c r="DEK539" s="3"/>
      <c r="DEL539" s="3"/>
      <c r="DEM539" s="3"/>
      <c r="DEN539" s="3"/>
      <c r="DEO539" s="3"/>
      <c r="DEP539" s="3"/>
      <c r="DEQ539" s="3"/>
      <c r="DER539" s="3"/>
      <c r="DES539" s="3"/>
      <c r="DET539" s="3"/>
      <c r="DEU539" s="3"/>
      <c r="DEV539" s="3"/>
      <c r="DEW539" s="3"/>
      <c r="DEX539" s="3"/>
      <c r="DEY539" s="3"/>
      <c r="DEZ539" s="3"/>
      <c r="DFA539" s="3"/>
      <c r="DFB539" s="3"/>
      <c r="DFC539" s="3"/>
      <c r="DFD539" s="3"/>
      <c r="DFE539" s="3"/>
      <c r="DFF539" s="3"/>
      <c r="DFG539" s="3"/>
      <c r="DFH539" s="3"/>
      <c r="DFI539" s="3"/>
      <c r="DFJ539" s="3"/>
      <c r="DFK539" s="3"/>
      <c r="DFL539" s="3"/>
      <c r="DFM539" s="3"/>
      <c r="DFN539" s="3"/>
      <c r="DFO539" s="3"/>
      <c r="DFP539" s="3"/>
      <c r="DFQ539" s="3"/>
      <c r="DFR539" s="3"/>
      <c r="DFS539" s="3"/>
      <c r="DFT539" s="3"/>
      <c r="DFU539" s="3"/>
      <c r="DFV539" s="3"/>
      <c r="DFW539" s="3"/>
      <c r="DFX539" s="3"/>
      <c r="DFY539" s="3"/>
      <c r="DFZ539" s="3"/>
      <c r="DGA539" s="3"/>
      <c r="DGB539" s="3"/>
      <c r="DGC539" s="3"/>
      <c r="DGD539" s="3"/>
      <c r="DGE539" s="3"/>
      <c r="DGF539" s="3"/>
      <c r="DGG539" s="3"/>
      <c r="DGH539" s="3"/>
      <c r="DGI539" s="3"/>
      <c r="DGJ539" s="3"/>
      <c r="DGK539" s="3"/>
      <c r="DGL539" s="3"/>
      <c r="DGM539" s="3"/>
      <c r="DGN539" s="3"/>
      <c r="DGO539" s="3"/>
      <c r="DGP539" s="3"/>
      <c r="DGQ539" s="3"/>
      <c r="DGR539" s="3"/>
      <c r="DGS539" s="3"/>
      <c r="DGT539" s="3"/>
      <c r="DGU539" s="3"/>
      <c r="DGV539" s="3"/>
      <c r="DGW539" s="3"/>
      <c r="DGX539" s="3"/>
      <c r="DGY539" s="3"/>
      <c r="DGZ539" s="3"/>
      <c r="DHA539" s="3"/>
      <c r="DHB539" s="3"/>
      <c r="DHC539" s="3"/>
      <c r="DHD539" s="3"/>
      <c r="DHE539" s="3"/>
      <c r="DHF539" s="3"/>
      <c r="DHG539" s="3"/>
      <c r="DHH539" s="3"/>
      <c r="DHI539" s="3"/>
      <c r="DHJ539" s="3"/>
      <c r="DHK539" s="3"/>
      <c r="DHL539" s="3"/>
      <c r="DHM539" s="3"/>
      <c r="DHN539" s="3"/>
      <c r="DHO539" s="3"/>
      <c r="DHP539" s="3"/>
      <c r="DHQ539" s="3"/>
      <c r="DHR539" s="3"/>
      <c r="DHS539" s="3"/>
      <c r="DHT539" s="3"/>
      <c r="DHU539" s="3"/>
      <c r="DHV539" s="3"/>
      <c r="DHW539" s="3"/>
      <c r="DHX539" s="3"/>
      <c r="DHY539" s="3"/>
      <c r="DHZ539" s="3"/>
      <c r="DIA539" s="3"/>
      <c r="DIB539" s="3"/>
      <c r="DIC539" s="3"/>
      <c r="DID539" s="3"/>
      <c r="DIE539" s="3"/>
      <c r="DIF539" s="3"/>
      <c r="DIG539" s="3"/>
      <c r="DIH539" s="3"/>
      <c r="DII539" s="3"/>
      <c r="DIJ539" s="3"/>
      <c r="DIK539" s="3"/>
      <c r="DIL539" s="3"/>
      <c r="DIM539" s="3"/>
      <c r="DIN539" s="3"/>
      <c r="DIO539" s="3"/>
      <c r="DIP539" s="3"/>
      <c r="DIQ539" s="3"/>
      <c r="DIR539" s="3"/>
      <c r="DIS539" s="3"/>
      <c r="DIT539" s="3"/>
      <c r="DIU539" s="3"/>
      <c r="DIV539" s="3"/>
      <c r="DIW539" s="3"/>
      <c r="DIX539" s="3"/>
      <c r="DIY539" s="3"/>
      <c r="DIZ539" s="3"/>
      <c r="DJA539" s="3"/>
      <c r="DJB539" s="3"/>
      <c r="DJC539" s="3"/>
      <c r="DJD539" s="3"/>
      <c r="DJE539" s="3"/>
      <c r="DJF539" s="3"/>
      <c r="DJG539" s="3"/>
      <c r="DJH539" s="3"/>
      <c r="DJI539" s="3"/>
      <c r="DJJ539" s="3"/>
      <c r="DJK539" s="3"/>
      <c r="DJL539" s="3"/>
      <c r="DJM539" s="3"/>
      <c r="DJN539" s="3"/>
      <c r="DJO539" s="3"/>
      <c r="DJP539" s="3"/>
      <c r="DJQ539" s="3"/>
      <c r="DJR539" s="3"/>
      <c r="DJS539" s="3"/>
      <c r="DJT539" s="3"/>
      <c r="DJU539" s="3"/>
      <c r="DJV539" s="3"/>
      <c r="DJW539" s="3"/>
      <c r="DJX539" s="3"/>
      <c r="DJY539" s="3"/>
      <c r="DJZ539" s="3"/>
      <c r="DKA539" s="3"/>
      <c r="DKB539" s="3"/>
      <c r="DKC539" s="3"/>
      <c r="DKD539" s="3"/>
      <c r="DKE539" s="3"/>
      <c r="DKF539" s="3"/>
      <c r="DKG539" s="3"/>
      <c r="DKH539" s="3"/>
      <c r="DKI539" s="3"/>
      <c r="DKJ539" s="3"/>
      <c r="DKK539" s="3"/>
      <c r="DKL539" s="3"/>
      <c r="DKM539" s="3"/>
      <c r="DKN539" s="3"/>
      <c r="DKO539" s="3"/>
      <c r="DKP539" s="3"/>
      <c r="DKQ539" s="3"/>
      <c r="DKR539" s="3"/>
      <c r="DKS539" s="3"/>
      <c r="DKT539" s="3"/>
      <c r="DKU539" s="3"/>
      <c r="DKV539" s="3"/>
      <c r="DKW539" s="3"/>
      <c r="DKX539" s="3"/>
      <c r="DKY539" s="3"/>
      <c r="DKZ539" s="3"/>
      <c r="DLA539" s="3"/>
      <c r="DLB539" s="3"/>
      <c r="DLC539" s="3"/>
      <c r="DLD539" s="3"/>
      <c r="DLE539" s="3"/>
      <c r="DLF539" s="3"/>
      <c r="DLG539" s="3"/>
      <c r="DLH539" s="3"/>
      <c r="DLI539" s="3"/>
      <c r="DLJ539" s="3"/>
      <c r="DLK539" s="3"/>
      <c r="DLL539" s="3"/>
      <c r="DLM539" s="3"/>
      <c r="DLN539" s="3"/>
      <c r="DLO539" s="3"/>
      <c r="DLP539" s="3"/>
      <c r="DLQ539" s="3"/>
      <c r="DLR539" s="3"/>
      <c r="DLS539" s="3"/>
      <c r="DLT539" s="3"/>
      <c r="DLU539" s="3"/>
      <c r="DLV539" s="3"/>
      <c r="DLW539" s="3"/>
      <c r="DLX539" s="3"/>
      <c r="DLY539" s="3"/>
      <c r="DLZ539" s="3"/>
      <c r="DMA539" s="3"/>
      <c r="DMB539" s="3"/>
      <c r="DMC539" s="3"/>
      <c r="DMD539" s="3"/>
      <c r="DME539" s="3"/>
      <c r="DMF539" s="3"/>
      <c r="DMG539" s="3"/>
      <c r="DMH539" s="3"/>
      <c r="DMI539" s="3"/>
      <c r="DMJ539" s="3"/>
      <c r="DMK539" s="3"/>
      <c r="DML539" s="3"/>
      <c r="DMM539" s="3"/>
      <c r="DMN539" s="3"/>
      <c r="DMO539" s="3"/>
      <c r="DMP539" s="3"/>
      <c r="DMQ539" s="3"/>
      <c r="DMR539" s="3"/>
      <c r="DMS539" s="3"/>
      <c r="DMT539" s="3"/>
      <c r="DMU539" s="3"/>
      <c r="DMV539" s="3"/>
      <c r="DMW539" s="3"/>
      <c r="DMX539" s="3"/>
      <c r="DMY539" s="3"/>
      <c r="DNA539" s="3"/>
      <c r="DNC539" s="3"/>
      <c r="DND539" s="3"/>
      <c r="DNE539" s="3"/>
      <c r="DNF539" s="3"/>
      <c r="DNG539" s="3"/>
      <c r="DNH539" s="3"/>
      <c r="DNI539" s="3"/>
      <c r="DNJ539" s="3"/>
      <c r="DNO539" s="3"/>
      <c r="DNP539" s="3"/>
      <c r="DNQ539" s="3"/>
      <c r="DNR539" s="3"/>
      <c r="DNS539" s="3"/>
      <c r="DNT539" s="3"/>
      <c r="DNU539" s="3"/>
      <c r="DNV539" s="3"/>
      <c r="DNW539" s="3"/>
      <c r="DNX539" s="3"/>
      <c r="DNY539" s="3"/>
      <c r="DNZ539" s="3"/>
      <c r="DOA539" s="3"/>
      <c r="DOB539" s="3"/>
      <c r="DOC539" s="3"/>
      <c r="DOD539" s="3"/>
      <c r="DOE539" s="3"/>
      <c r="DOF539" s="3"/>
      <c r="DOG539" s="3"/>
      <c r="DOH539" s="3"/>
      <c r="DOI539" s="3"/>
      <c r="DOJ539" s="3"/>
      <c r="DOK539" s="3"/>
      <c r="DOL539" s="3"/>
      <c r="DOM539" s="3"/>
      <c r="DON539" s="3"/>
      <c r="DOO539" s="3"/>
      <c r="DOP539" s="3"/>
      <c r="DOQ539" s="3"/>
      <c r="DOR539" s="3"/>
      <c r="DOS539" s="3"/>
      <c r="DOT539" s="3"/>
      <c r="DOU539" s="3"/>
      <c r="DOV539" s="3"/>
      <c r="DOW539" s="3"/>
      <c r="DOX539" s="3"/>
      <c r="DOY539" s="3"/>
      <c r="DOZ539" s="3"/>
      <c r="DPA539" s="3"/>
      <c r="DPB539" s="3"/>
      <c r="DPC539" s="3"/>
      <c r="DPD539" s="3"/>
      <c r="DPE539" s="3"/>
      <c r="DPF539" s="3"/>
      <c r="DPG539" s="3"/>
      <c r="DPH539" s="3"/>
      <c r="DPI539" s="3"/>
      <c r="DPJ539" s="3"/>
      <c r="DPK539" s="3"/>
      <c r="DPL539" s="3"/>
      <c r="DPM539" s="3"/>
      <c r="DPN539" s="3"/>
      <c r="DPO539" s="3"/>
      <c r="DPP539" s="3"/>
      <c r="DPQ539" s="3"/>
      <c r="DPR539" s="3"/>
      <c r="DPS539" s="3"/>
      <c r="DPT539" s="3"/>
      <c r="DPU539" s="3"/>
      <c r="DPV539" s="3"/>
      <c r="DPW539" s="3"/>
      <c r="DPX539" s="3"/>
      <c r="DPY539" s="3"/>
      <c r="DPZ539" s="3"/>
      <c r="DQA539" s="3"/>
      <c r="DQB539" s="3"/>
      <c r="DQC539" s="3"/>
      <c r="DQD539" s="3"/>
      <c r="DQE539" s="3"/>
      <c r="DQF539" s="3"/>
      <c r="DQG539" s="3"/>
      <c r="DQH539" s="3"/>
      <c r="DQI539" s="3"/>
      <c r="DQJ539" s="3"/>
      <c r="DQK539" s="3"/>
      <c r="DQL539" s="3"/>
      <c r="DQM539" s="3"/>
      <c r="DQN539" s="3"/>
      <c r="DQO539" s="3"/>
      <c r="DQP539" s="3"/>
      <c r="DQQ539" s="3"/>
      <c r="DQR539" s="3"/>
      <c r="DQS539" s="3"/>
      <c r="DQT539" s="3"/>
      <c r="DQU539" s="3"/>
      <c r="DQV539" s="3"/>
      <c r="DQW539" s="3"/>
      <c r="DQX539" s="3"/>
      <c r="DQY539" s="3"/>
      <c r="DQZ539" s="3"/>
      <c r="DRA539" s="3"/>
      <c r="DRB539" s="3"/>
      <c r="DRC539" s="3"/>
      <c r="DRD539" s="3"/>
      <c r="DRE539" s="3"/>
      <c r="DRF539" s="3"/>
      <c r="DRG539" s="3"/>
      <c r="DRH539" s="3"/>
      <c r="DRI539" s="3"/>
      <c r="DRJ539" s="3"/>
      <c r="DRK539" s="3"/>
      <c r="DRL539" s="3"/>
      <c r="DRM539" s="3"/>
      <c r="DRN539" s="3"/>
      <c r="DRO539" s="3"/>
      <c r="DRP539" s="3"/>
      <c r="DRQ539" s="3"/>
      <c r="DRR539" s="3"/>
      <c r="DRS539" s="3"/>
      <c r="DRT539" s="3"/>
      <c r="DRU539" s="3"/>
      <c r="DRV539" s="3"/>
      <c r="DRW539" s="3"/>
      <c r="DRX539" s="3"/>
      <c r="DRY539" s="3"/>
      <c r="DRZ539" s="3"/>
      <c r="DSA539" s="3"/>
      <c r="DSB539" s="3"/>
      <c r="DSC539" s="3"/>
      <c r="DSD539" s="3"/>
      <c r="DSE539" s="3"/>
      <c r="DSF539" s="3"/>
      <c r="DSG539" s="3"/>
      <c r="DSH539" s="3"/>
      <c r="DSI539" s="3"/>
      <c r="DSJ539" s="3"/>
      <c r="DSK539" s="3"/>
      <c r="DSL539" s="3"/>
      <c r="DSM539" s="3"/>
      <c r="DSN539" s="3"/>
      <c r="DSO539" s="3"/>
      <c r="DSP539" s="3"/>
      <c r="DSQ539" s="3"/>
      <c r="DSR539" s="3"/>
      <c r="DSS539" s="3"/>
      <c r="DST539" s="3"/>
      <c r="DSU539" s="3"/>
      <c r="DSV539" s="3"/>
      <c r="DSW539" s="3"/>
      <c r="DSX539" s="3"/>
      <c r="DSY539" s="3"/>
      <c r="DSZ539" s="3"/>
      <c r="DTA539" s="3"/>
      <c r="DTB539" s="3"/>
      <c r="DTC539" s="3"/>
      <c r="DTD539" s="3"/>
      <c r="DTE539" s="3"/>
      <c r="DTF539" s="3"/>
      <c r="DTG539" s="3"/>
      <c r="DTH539" s="3"/>
      <c r="DTI539" s="3"/>
      <c r="DTJ539" s="3"/>
      <c r="DTK539" s="3"/>
      <c r="DTL539" s="3"/>
      <c r="DTM539" s="3"/>
      <c r="DTN539" s="3"/>
      <c r="DTO539" s="3"/>
      <c r="DTP539" s="3"/>
      <c r="DTQ539" s="3"/>
      <c r="DTR539" s="3"/>
      <c r="DTS539" s="3"/>
      <c r="DTT539" s="3"/>
      <c r="DTU539" s="3"/>
      <c r="DTV539" s="3"/>
      <c r="DTW539" s="3"/>
      <c r="DTX539" s="3"/>
      <c r="DTY539" s="3"/>
      <c r="DTZ539" s="3"/>
      <c r="DUA539" s="3"/>
      <c r="DUB539" s="3"/>
      <c r="DUC539" s="3"/>
      <c r="DUD539" s="3"/>
      <c r="DUE539" s="3"/>
      <c r="DUF539" s="3"/>
      <c r="DUG539" s="3"/>
      <c r="DUH539" s="3"/>
      <c r="DUI539" s="3"/>
      <c r="DUJ539" s="3"/>
      <c r="DUK539" s="3"/>
      <c r="DUL539" s="3"/>
      <c r="DUM539" s="3"/>
      <c r="DUN539" s="3"/>
      <c r="DUO539" s="3"/>
      <c r="DUP539" s="3"/>
      <c r="DUQ539" s="3"/>
      <c r="DUR539" s="3"/>
      <c r="DUS539" s="3"/>
      <c r="DUT539" s="3"/>
      <c r="DUU539" s="3"/>
      <c r="DUV539" s="3"/>
      <c r="DUW539" s="3"/>
      <c r="DUX539" s="3"/>
      <c r="DUY539" s="3"/>
      <c r="DUZ539" s="3"/>
      <c r="DVA539" s="3"/>
      <c r="DVB539" s="3"/>
      <c r="DVC539" s="3"/>
      <c r="DVD539" s="3"/>
      <c r="DVE539" s="3"/>
      <c r="DVF539" s="3"/>
      <c r="DVG539" s="3"/>
      <c r="DVH539" s="3"/>
      <c r="DVI539" s="3"/>
      <c r="DVJ539" s="3"/>
      <c r="DVK539" s="3"/>
      <c r="DVL539" s="3"/>
      <c r="DVM539" s="3"/>
      <c r="DVN539" s="3"/>
      <c r="DVO539" s="3"/>
      <c r="DVP539" s="3"/>
      <c r="DVQ539" s="3"/>
      <c r="DVR539" s="3"/>
      <c r="DVS539" s="3"/>
      <c r="DVT539" s="3"/>
      <c r="DVU539" s="3"/>
      <c r="DVV539" s="3"/>
      <c r="DVW539" s="3"/>
      <c r="DVX539" s="3"/>
      <c r="DVY539" s="3"/>
      <c r="DVZ539" s="3"/>
      <c r="DWA539" s="3"/>
      <c r="DWB539" s="3"/>
      <c r="DWC539" s="3"/>
      <c r="DWD539" s="3"/>
      <c r="DWE539" s="3"/>
      <c r="DWF539" s="3"/>
      <c r="DWG539" s="3"/>
      <c r="DWH539" s="3"/>
      <c r="DWI539" s="3"/>
      <c r="DWJ539" s="3"/>
      <c r="DWK539" s="3"/>
      <c r="DWL539" s="3"/>
      <c r="DWM539" s="3"/>
      <c r="DWN539" s="3"/>
      <c r="DWO539" s="3"/>
      <c r="DWP539" s="3"/>
      <c r="DWQ539" s="3"/>
      <c r="DWR539" s="3"/>
      <c r="DWS539" s="3"/>
      <c r="DWT539" s="3"/>
      <c r="DWU539" s="3"/>
      <c r="DWW539" s="3"/>
      <c r="DWY539" s="3"/>
      <c r="DWZ539" s="3"/>
      <c r="DXA539" s="3"/>
      <c r="DXB539" s="3"/>
      <c r="DXC539" s="3"/>
      <c r="DXD539" s="3"/>
      <c r="DXE539" s="3"/>
      <c r="DXF539" s="3"/>
      <c r="DXK539" s="3"/>
      <c r="DXL539" s="3"/>
      <c r="DXM539" s="3"/>
      <c r="DXN539" s="3"/>
      <c r="DXO539" s="3"/>
      <c r="DXP539" s="3"/>
      <c r="DXQ539" s="3"/>
      <c r="DXR539" s="3"/>
      <c r="DXS539" s="3"/>
      <c r="DXT539" s="3"/>
      <c r="DXU539" s="3"/>
      <c r="DXV539" s="3"/>
      <c r="DXW539" s="3"/>
      <c r="DXX539" s="3"/>
      <c r="DXY539" s="3"/>
      <c r="DXZ539" s="3"/>
      <c r="DYA539" s="3"/>
      <c r="DYB539" s="3"/>
      <c r="DYC539" s="3"/>
      <c r="DYD539" s="3"/>
      <c r="DYE539" s="3"/>
      <c r="DYF539" s="3"/>
      <c r="DYG539" s="3"/>
      <c r="DYH539" s="3"/>
      <c r="DYI539" s="3"/>
      <c r="DYJ539" s="3"/>
      <c r="DYK539" s="3"/>
      <c r="DYL539" s="3"/>
      <c r="DYM539" s="3"/>
      <c r="DYN539" s="3"/>
      <c r="DYO539" s="3"/>
      <c r="DYP539" s="3"/>
      <c r="DYQ539" s="3"/>
      <c r="DYR539" s="3"/>
      <c r="DYS539" s="3"/>
      <c r="DYT539" s="3"/>
      <c r="DYU539" s="3"/>
      <c r="DYV539" s="3"/>
      <c r="DYW539" s="3"/>
      <c r="DYX539" s="3"/>
      <c r="DYY539" s="3"/>
      <c r="DYZ539" s="3"/>
      <c r="DZA539" s="3"/>
      <c r="DZB539" s="3"/>
      <c r="DZC539" s="3"/>
      <c r="DZD539" s="3"/>
      <c r="DZE539" s="3"/>
      <c r="DZF539" s="3"/>
      <c r="DZG539" s="3"/>
      <c r="DZH539" s="3"/>
      <c r="DZI539" s="3"/>
      <c r="DZJ539" s="3"/>
      <c r="DZK539" s="3"/>
      <c r="DZL539" s="3"/>
      <c r="DZM539" s="3"/>
      <c r="DZN539" s="3"/>
      <c r="DZO539" s="3"/>
      <c r="DZP539" s="3"/>
      <c r="DZQ539" s="3"/>
      <c r="DZR539" s="3"/>
      <c r="DZS539" s="3"/>
      <c r="DZT539" s="3"/>
      <c r="DZU539" s="3"/>
      <c r="DZV539" s="3"/>
      <c r="DZW539" s="3"/>
      <c r="DZX539" s="3"/>
      <c r="DZY539" s="3"/>
      <c r="DZZ539" s="3"/>
      <c r="EAA539" s="3"/>
      <c r="EAB539" s="3"/>
      <c r="EAC539" s="3"/>
      <c r="EAD539" s="3"/>
      <c r="EAE539" s="3"/>
      <c r="EAF539" s="3"/>
      <c r="EAG539" s="3"/>
      <c r="EAH539" s="3"/>
      <c r="EAI539" s="3"/>
      <c r="EAJ539" s="3"/>
      <c r="EAK539" s="3"/>
      <c r="EAL539" s="3"/>
      <c r="EAM539" s="3"/>
      <c r="EAN539" s="3"/>
      <c r="EAO539" s="3"/>
      <c r="EAP539" s="3"/>
      <c r="EAQ539" s="3"/>
      <c r="EAR539" s="3"/>
      <c r="EAS539" s="3"/>
      <c r="EAT539" s="3"/>
      <c r="EAU539" s="3"/>
      <c r="EAV539" s="3"/>
      <c r="EAW539" s="3"/>
      <c r="EAX539" s="3"/>
      <c r="EAY539" s="3"/>
      <c r="EAZ539" s="3"/>
      <c r="EBA539" s="3"/>
      <c r="EBB539" s="3"/>
      <c r="EBC539" s="3"/>
      <c r="EBD539" s="3"/>
      <c r="EBE539" s="3"/>
      <c r="EBF539" s="3"/>
      <c r="EBG539" s="3"/>
      <c r="EBH539" s="3"/>
      <c r="EBI539" s="3"/>
      <c r="EBJ539" s="3"/>
      <c r="EBK539" s="3"/>
      <c r="EBL539" s="3"/>
      <c r="EBM539" s="3"/>
      <c r="EBN539" s="3"/>
      <c r="EBO539" s="3"/>
      <c r="EBP539" s="3"/>
      <c r="EBQ539" s="3"/>
      <c r="EBR539" s="3"/>
      <c r="EBS539" s="3"/>
      <c r="EBT539" s="3"/>
      <c r="EBU539" s="3"/>
      <c r="EBV539" s="3"/>
      <c r="EBW539" s="3"/>
      <c r="EBX539" s="3"/>
      <c r="EBY539" s="3"/>
      <c r="EBZ539" s="3"/>
      <c r="ECA539" s="3"/>
      <c r="ECB539" s="3"/>
      <c r="ECC539" s="3"/>
      <c r="ECD539" s="3"/>
      <c r="ECE539" s="3"/>
      <c r="ECF539" s="3"/>
      <c r="ECG539" s="3"/>
      <c r="ECH539" s="3"/>
      <c r="ECI539" s="3"/>
      <c r="ECJ539" s="3"/>
      <c r="ECK539" s="3"/>
      <c r="ECL539" s="3"/>
      <c r="ECM539" s="3"/>
      <c r="ECN539" s="3"/>
      <c r="ECO539" s="3"/>
      <c r="ECP539" s="3"/>
      <c r="ECQ539" s="3"/>
      <c r="ECR539" s="3"/>
      <c r="ECS539" s="3"/>
      <c r="ECT539" s="3"/>
      <c r="ECU539" s="3"/>
      <c r="ECV539" s="3"/>
      <c r="ECW539" s="3"/>
      <c r="ECX539" s="3"/>
      <c r="ECY539" s="3"/>
      <c r="ECZ539" s="3"/>
      <c r="EDA539" s="3"/>
      <c r="EDB539" s="3"/>
      <c r="EDC539" s="3"/>
      <c r="EDD539" s="3"/>
      <c r="EDE539" s="3"/>
      <c r="EDF539" s="3"/>
      <c r="EDG539" s="3"/>
      <c r="EDH539" s="3"/>
      <c r="EDI539" s="3"/>
      <c r="EDJ539" s="3"/>
      <c r="EDK539" s="3"/>
      <c r="EDL539" s="3"/>
      <c r="EDM539" s="3"/>
      <c r="EDN539" s="3"/>
      <c r="EDO539" s="3"/>
      <c r="EDP539" s="3"/>
      <c r="EDQ539" s="3"/>
      <c r="EDR539" s="3"/>
      <c r="EDS539" s="3"/>
      <c r="EDT539" s="3"/>
      <c r="EDU539" s="3"/>
      <c r="EDV539" s="3"/>
      <c r="EDW539" s="3"/>
      <c r="EDX539" s="3"/>
      <c r="EDY539" s="3"/>
      <c r="EDZ539" s="3"/>
      <c r="EEA539" s="3"/>
      <c r="EEB539" s="3"/>
      <c r="EEC539" s="3"/>
      <c r="EED539" s="3"/>
      <c r="EEE539" s="3"/>
      <c r="EEF539" s="3"/>
      <c r="EEG539" s="3"/>
      <c r="EEH539" s="3"/>
      <c r="EEI539" s="3"/>
      <c r="EEJ539" s="3"/>
      <c r="EEK539" s="3"/>
      <c r="EEL539" s="3"/>
      <c r="EEM539" s="3"/>
      <c r="EEN539" s="3"/>
      <c r="EEO539" s="3"/>
      <c r="EEP539" s="3"/>
      <c r="EEQ539" s="3"/>
      <c r="EER539" s="3"/>
      <c r="EES539" s="3"/>
      <c r="EET539" s="3"/>
      <c r="EEU539" s="3"/>
      <c r="EEV539" s="3"/>
      <c r="EEW539" s="3"/>
      <c r="EEX539" s="3"/>
      <c r="EEY539" s="3"/>
      <c r="EEZ539" s="3"/>
      <c r="EFA539" s="3"/>
      <c r="EFB539" s="3"/>
      <c r="EFC539" s="3"/>
      <c r="EFD539" s="3"/>
      <c r="EFE539" s="3"/>
      <c r="EFF539" s="3"/>
      <c r="EFG539" s="3"/>
      <c r="EFH539" s="3"/>
      <c r="EFI539" s="3"/>
      <c r="EFJ539" s="3"/>
      <c r="EFK539" s="3"/>
      <c r="EFL539" s="3"/>
      <c r="EFM539" s="3"/>
      <c r="EFN539" s="3"/>
      <c r="EFO539" s="3"/>
      <c r="EFP539" s="3"/>
      <c r="EFQ539" s="3"/>
      <c r="EFR539" s="3"/>
      <c r="EFS539" s="3"/>
      <c r="EFT539" s="3"/>
      <c r="EFU539" s="3"/>
      <c r="EFV539" s="3"/>
      <c r="EFW539" s="3"/>
      <c r="EFX539" s="3"/>
      <c r="EFY539" s="3"/>
      <c r="EFZ539" s="3"/>
      <c r="EGA539" s="3"/>
      <c r="EGB539" s="3"/>
      <c r="EGC539" s="3"/>
      <c r="EGD539" s="3"/>
      <c r="EGE539" s="3"/>
      <c r="EGF539" s="3"/>
      <c r="EGG539" s="3"/>
      <c r="EGH539" s="3"/>
      <c r="EGI539" s="3"/>
      <c r="EGJ539" s="3"/>
      <c r="EGK539" s="3"/>
      <c r="EGL539" s="3"/>
      <c r="EGM539" s="3"/>
      <c r="EGN539" s="3"/>
      <c r="EGO539" s="3"/>
      <c r="EGP539" s="3"/>
      <c r="EGQ539" s="3"/>
      <c r="EGS539" s="3"/>
      <c r="EGU539" s="3"/>
      <c r="EGV539" s="3"/>
      <c r="EGW539" s="3"/>
      <c r="EGX539" s="3"/>
      <c r="EGY539" s="3"/>
      <c r="EGZ539" s="3"/>
      <c r="EHA539" s="3"/>
      <c r="EHB539" s="3"/>
      <c r="EHG539" s="3"/>
      <c r="EHH539" s="3"/>
      <c r="EHI539" s="3"/>
      <c r="EHJ539" s="3"/>
      <c r="EHK539" s="3"/>
      <c r="EHL539" s="3"/>
      <c r="EHM539" s="3"/>
      <c r="EHN539" s="3"/>
      <c r="EHO539" s="3"/>
      <c r="EHP539" s="3"/>
      <c r="EHQ539" s="3"/>
      <c r="EHR539" s="3"/>
      <c r="EHS539" s="3"/>
      <c r="EHT539" s="3"/>
      <c r="EHU539" s="3"/>
      <c r="EHV539" s="3"/>
      <c r="EHW539" s="3"/>
      <c r="EHX539" s="3"/>
      <c r="EHY539" s="3"/>
      <c r="EHZ539" s="3"/>
      <c r="EIA539" s="3"/>
      <c r="EIB539" s="3"/>
      <c r="EIC539" s="3"/>
      <c r="EID539" s="3"/>
      <c r="EIE539" s="3"/>
      <c r="EIF539" s="3"/>
      <c r="EIG539" s="3"/>
      <c r="EIH539" s="3"/>
      <c r="EII539" s="3"/>
      <c r="EIJ539" s="3"/>
      <c r="EIK539" s="3"/>
      <c r="EIL539" s="3"/>
      <c r="EIM539" s="3"/>
      <c r="EIN539" s="3"/>
      <c r="EIO539" s="3"/>
      <c r="EIP539" s="3"/>
      <c r="EIQ539" s="3"/>
      <c r="EIR539" s="3"/>
      <c r="EIS539" s="3"/>
      <c r="EIT539" s="3"/>
      <c r="EIU539" s="3"/>
      <c r="EIV539" s="3"/>
      <c r="EIW539" s="3"/>
      <c r="EIX539" s="3"/>
      <c r="EIY539" s="3"/>
      <c r="EIZ539" s="3"/>
      <c r="EJA539" s="3"/>
      <c r="EJB539" s="3"/>
      <c r="EJC539" s="3"/>
      <c r="EJD539" s="3"/>
      <c r="EJE539" s="3"/>
      <c r="EJF539" s="3"/>
      <c r="EJG539" s="3"/>
      <c r="EJH539" s="3"/>
      <c r="EJI539" s="3"/>
      <c r="EJJ539" s="3"/>
      <c r="EJK539" s="3"/>
      <c r="EJL539" s="3"/>
      <c r="EJM539" s="3"/>
      <c r="EJN539" s="3"/>
      <c r="EJO539" s="3"/>
      <c r="EJP539" s="3"/>
      <c r="EJQ539" s="3"/>
      <c r="EJR539" s="3"/>
      <c r="EJS539" s="3"/>
      <c r="EJT539" s="3"/>
      <c r="EJU539" s="3"/>
      <c r="EJV539" s="3"/>
      <c r="EJW539" s="3"/>
      <c r="EJX539" s="3"/>
      <c r="EJY539" s="3"/>
      <c r="EJZ539" s="3"/>
      <c r="EKA539" s="3"/>
      <c r="EKB539" s="3"/>
      <c r="EKC539" s="3"/>
      <c r="EKD539" s="3"/>
      <c r="EKE539" s="3"/>
      <c r="EKF539" s="3"/>
      <c r="EKG539" s="3"/>
      <c r="EKH539" s="3"/>
      <c r="EKI539" s="3"/>
      <c r="EKJ539" s="3"/>
      <c r="EKK539" s="3"/>
      <c r="EKL539" s="3"/>
      <c r="EKM539" s="3"/>
      <c r="EKN539" s="3"/>
      <c r="EKO539" s="3"/>
      <c r="EKP539" s="3"/>
      <c r="EKQ539" s="3"/>
      <c r="EKR539" s="3"/>
      <c r="EKS539" s="3"/>
      <c r="EKT539" s="3"/>
      <c r="EKU539" s="3"/>
      <c r="EKV539" s="3"/>
      <c r="EKW539" s="3"/>
      <c r="EKX539" s="3"/>
      <c r="EKY539" s="3"/>
      <c r="EKZ539" s="3"/>
      <c r="ELA539" s="3"/>
      <c r="ELB539" s="3"/>
      <c r="ELC539" s="3"/>
      <c r="ELD539" s="3"/>
      <c r="ELE539" s="3"/>
      <c r="ELF539" s="3"/>
      <c r="ELG539" s="3"/>
      <c r="ELH539" s="3"/>
      <c r="ELI539" s="3"/>
      <c r="ELJ539" s="3"/>
      <c r="ELK539" s="3"/>
      <c r="ELL539" s="3"/>
      <c r="ELM539" s="3"/>
      <c r="ELN539" s="3"/>
      <c r="ELO539" s="3"/>
      <c r="ELP539" s="3"/>
      <c r="ELQ539" s="3"/>
      <c r="ELR539" s="3"/>
      <c r="ELS539" s="3"/>
      <c r="ELT539" s="3"/>
      <c r="ELU539" s="3"/>
      <c r="ELV539" s="3"/>
      <c r="ELW539" s="3"/>
      <c r="ELX539" s="3"/>
      <c r="ELY539" s="3"/>
      <c r="ELZ539" s="3"/>
      <c r="EMA539" s="3"/>
      <c r="EMB539" s="3"/>
      <c r="EMC539" s="3"/>
      <c r="EMD539" s="3"/>
      <c r="EME539" s="3"/>
      <c r="EMF539" s="3"/>
      <c r="EMG539" s="3"/>
      <c r="EMH539" s="3"/>
      <c r="EMI539" s="3"/>
      <c r="EMJ539" s="3"/>
      <c r="EMK539" s="3"/>
      <c r="EML539" s="3"/>
      <c r="EMM539" s="3"/>
      <c r="EMN539" s="3"/>
      <c r="EMO539" s="3"/>
      <c r="EMP539" s="3"/>
      <c r="EMQ539" s="3"/>
      <c r="EMR539" s="3"/>
      <c r="EMS539" s="3"/>
      <c r="EMT539" s="3"/>
      <c r="EMU539" s="3"/>
      <c r="EMV539" s="3"/>
      <c r="EMW539" s="3"/>
      <c r="EMX539" s="3"/>
      <c r="EMY539" s="3"/>
      <c r="EMZ539" s="3"/>
      <c r="ENA539" s="3"/>
      <c r="ENB539" s="3"/>
      <c r="ENC539" s="3"/>
      <c r="END539" s="3"/>
      <c r="ENE539" s="3"/>
      <c r="ENF539" s="3"/>
      <c r="ENG539" s="3"/>
      <c r="ENH539" s="3"/>
      <c r="ENI539" s="3"/>
      <c r="ENJ539" s="3"/>
      <c r="ENK539" s="3"/>
      <c r="ENL539" s="3"/>
      <c r="ENM539" s="3"/>
      <c r="ENN539" s="3"/>
      <c r="ENO539" s="3"/>
      <c r="ENP539" s="3"/>
      <c r="ENQ539" s="3"/>
      <c r="ENR539" s="3"/>
      <c r="ENS539" s="3"/>
      <c r="ENT539" s="3"/>
      <c r="ENU539" s="3"/>
      <c r="ENV539" s="3"/>
      <c r="ENW539" s="3"/>
      <c r="ENX539" s="3"/>
      <c r="ENY539" s="3"/>
      <c r="ENZ539" s="3"/>
      <c r="EOA539" s="3"/>
      <c r="EOB539" s="3"/>
      <c r="EOC539" s="3"/>
      <c r="EOD539" s="3"/>
      <c r="EOE539" s="3"/>
      <c r="EOF539" s="3"/>
      <c r="EOG539" s="3"/>
      <c r="EOH539" s="3"/>
      <c r="EOI539" s="3"/>
      <c r="EOJ539" s="3"/>
      <c r="EOK539" s="3"/>
      <c r="EOL539" s="3"/>
      <c r="EOM539" s="3"/>
      <c r="EON539" s="3"/>
      <c r="EOO539" s="3"/>
      <c r="EOP539" s="3"/>
      <c r="EOQ539" s="3"/>
      <c r="EOR539" s="3"/>
      <c r="EOS539" s="3"/>
      <c r="EOT539" s="3"/>
      <c r="EOU539" s="3"/>
      <c r="EOV539" s="3"/>
      <c r="EOW539" s="3"/>
      <c r="EOX539" s="3"/>
      <c r="EOY539" s="3"/>
      <c r="EOZ539" s="3"/>
      <c r="EPA539" s="3"/>
      <c r="EPB539" s="3"/>
      <c r="EPC539" s="3"/>
      <c r="EPD539" s="3"/>
      <c r="EPE539" s="3"/>
      <c r="EPF539" s="3"/>
      <c r="EPG539" s="3"/>
      <c r="EPH539" s="3"/>
      <c r="EPI539" s="3"/>
      <c r="EPJ539" s="3"/>
      <c r="EPK539" s="3"/>
      <c r="EPL539" s="3"/>
      <c r="EPM539" s="3"/>
      <c r="EPN539" s="3"/>
      <c r="EPO539" s="3"/>
      <c r="EPP539" s="3"/>
      <c r="EPQ539" s="3"/>
      <c r="EPR539" s="3"/>
      <c r="EPS539" s="3"/>
      <c r="EPT539" s="3"/>
      <c r="EPU539" s="3"/>
      <c r="EPV539" s="3"/>
      <c r="EPW539" s="3"/>
      <c r="EPX539" s="3"/>
      <c r="EPY539" s="3"/>
      <c r="EPZ539" s="3"/>
      <c r="EQA539" s="3"/>
      <c r="EQB539" s="3"/>
      <c r="EQC539" s="3"/>
      <c r="EQD539" s="3"/>
      <c r="EQE539" s="3"/>
      <c r="EQF539" s="3"/>
      <c r="EQG539" s="3"/>
      <c r="EQH539" s="3"/>
      <c r="EQI539" s="3"/>
      <c r="EQJ539" s="3"/>
      <c r="EQK539" s="3"/>
      <c r="EQL539" s="3"/>
      <c r="EQM539" s="3"/>
      <c r="EQO539" s="3"/>
      <c r="EQQ539" s="3"/>
      <c r="EQR539" s="3"/>
      <c r="EQS539" s="3"/>
      <c r="EQT539" s="3"/>
      <c r="EQU539" s="3"/>
      <c r="EQV539" s="3"/>
      <c r="EQW539" s="3"/>
      <c r="EQX539" s="3"/>
      <c r="ERC539" s="3"/>
      <c r="ERD539" s="3"/>
      <c r="ERE539" s="3"/>
      <c r="ERF539" s="3"/>
      <c r="ERG539" s="3"/>
      <c r="ERH539" s="3"/>
      <c r="ERI539" s="3"/>
      <c r="ERJ539" s="3"/>
      <c r="ERK539" s="3"/>
      <c r="ERL539" s="3"/>
      <c r="ERM539" s="3"/>
      <c r="ERN539" s="3"/>
      <c r="ERO539" s="3"/>
      <c r="ERP539" s="3"/>
      <c r="ERQ539" s="3"/>
      <c r="ERR539" s="3"/>
      <c r="ERS539" s="3"/>
      <c r="ERT539" s="3"/>
      <c r="ERU539" s="3"/>
      <c r="ERV539" s="3"/>
      <c r="ERW539" s="3"/>
      <c r="ERX539" s="3"/>
      <c r="ERY539" s="3"/>
      <c r="ERZ539" s="3"/>
      <c r="ESA539" s="3"/>
      <c r="ESB539" s="3"/>
      <c r="ESC539" s="3"/>
      <c r="ESD539" s="3"/>
      <c r="ESE539" s="3"/>
      <c r="ESF539" s="3"/>
      <c r="ESG539" s="3"/>
      <c r="ESH539" s="3"/>
      <c r="ESI539" s="3"/>
      <c r="ESJ539" s="3"/>
      <c r="ESK539" s="3"/>
      <c r="ESL539" s="3"/>
      <c r="ESM539" s="3"/>
      <c r="ESN539" s="3"/>
      <c r="ESO539" s="3"/>
      <c r="ESP539" s="3"/>
      <c r="ESQ539" s="3"/>
      <c r="ESR539" s="3"/>
      <c r="ESS539" s="3"/>
      <c r="EST539" s="3"/>
      <c r="ESU539" s="3"/>
      <c r="ESV539" s="3"/>
      <c r="ESW539" s="3"/>
      <c r="ESX539" s="3"/>
      <c r="ESY539" s="3"/>
      <c r="ESZ539" s="3"/>
      <c r="ETA539" s="3"/>
      <c r="ETB539" s="3"/>
      <c r="ETC539" s="3"/>
      <c r="ETD539" s="3"/>
      <c r="ETE539" s="3"/>
      <c r="ETF539" s="3"/>
      <c r="ETG539" s="3"/>
      <c r="ETH539" s="3"/>
      <c r="ETI539" s="3"/>
      <c r="ETJ539" s="3"/>
      <c r="ETK539" s="3"/>
      <c r="ETL539" s="3"/>
      <c r="ETM539" s="3"/>
      <c r="ETN539" s="3"/>
      <c r="ETO539" s="3"/>
      <c r="ETP539" s="3"/>
      <c r="ETQ539" s="3"/>
      <c r="ETR539" s="3"/>
      <c r="ETS539" s="3"/>
      <c r="ETT539" s="3"/>
      <c r="ETU539" s="3"/>
      <c r="ETV539" s="3"/>
      <c r="ETW539" s="3"/>
      <c r="ETX539" s="3"/>
      <c r="ETY539" s="3"/>
      <c r="ETZ539" s="3"/>
      <c r="EUA539" s="3"/>
      <c r="EUB539" s="3"/>
      <c r="EUC539" s="3"/>
      <c r="EUD539" s="3"/>
      <c r="EUE539" s="3"/>
      <c r="EUF539" s="3"/>
      <c r="EUG539" s="3"/>
      <c r="EUH539" s="3"/>
      <c r="EUI539" s="3"/>
      <c r="EUJ539" s="3"/>
      <c r="EUK539" s="3"/>
      <c r="EUL539" s="3"/>
      <c r="EUM539" s="3"/>
      <c r="EUN539" s="3"/>
      <c r="EUO539" s="3"/>
      <c r="EUP539" s="3"/>
      <c r="EUQ539" s="3"/>
      <c r="EUR539" s="3"/>
      <c r="EUS539" s="3"/>
      <c r="EUT539" s="3"/>
      <c r="EUU539" s="3"/>
      <c r="EUV539" s="3"/>
      <c r="EUW539" s="3"/>
      <c r="EUX539" s="3"/>
      <c r="EUY539" s="3"/>
      <c r="EUZ539" s="3"/>
      <c r="EVA539" s="3"/>
      <c r="EVB539" s="3"/>
      <c r="EVC539" s="3"/>
      <c r="EVD539" s="3"/>
      <c r="EVE539" s="3"/>
      <c r="EVF539" s="3"/>
      <c r="EVG539" s="3"/>
      <c r="EVH539" s="3"/>
      <c r="EVI539" s="3"/>
      <c r="EVJ539" s="3"/>
      <c r="EVK539" s="3"/>
      <c r="EVL539" s="3"/>
      <c r="EVM539" s="3"/>
      <c r="EVN539" s="3"/>
      <c r="EVO539" s="3"/>
      <c r="EVP539" s="3"/>
      <c r="EVQ539" s="3"/>
      <c r="EVR539" s="3"/>
      <c r="EVS539" s="3"/>
      <c r="EVT539" s="3"/>
      <c r="EVU539" s="3"/>
      <c r="EVV539" s="3"/>
      <c r="EVW539" s="3"/>
      <c r="EVX539" s="3"/>
      <c r="EVY539" s="3"/>
      <c r="EVZ539" s="3"/>
      <c r="EWA539" s="3"/>
      <c r="EWB539" s="3"/>
      <c r="EWC539" s="3"/>
      <c r="EWD539" s="3"/>
      <c r="EWE539" s="3"/>
      <c r="EWF539" s="3"/>
      <c r="EWG539" s="3"/>
      <c r="EWH539" s="3"/>
      <c r="EWI539" s="3"/>
      <c r="EWJ539" s="3"/>
      <c r="EWK539" s="3"/>
      <c r="EWL539" s="3"/>
      <c r="EWM539" s="3"/>
      <c r="EWN539" s="3"/>
      <c r="EWO539" s="3"/>
      <c r="EWP539" s="3"/>
      <c r="EWQ539" s="3"/>
      <c r="EWR539" s="3"/>
      <c r="EWS539" s="3"/>
      <c r="EWT539" s="3"/>
      <c r="EWU539" s="3"/>
      <c r="EWV539" s="3"/>
      <c r="EWW539" s="3"/>
      <c r="EWX539" s="3"/>
      <c r="EWY539" s="3"/>
      <c r="EWZ539" s="3"/>
      <c r="EXA539" s="3"/>
      <c r="EXB539" s="3"/>
      <c r="EXC539" s="3"/>
      <c r="EXD539" s="3"/>
      <c r="EXE539" s="3"/>
      <c r="EXF539" s="3"/>
      <c r="EXG539" s="3"/>
      <c r="EXH539" s="3"/>
      <c r="EXI539" s="3"/>
      <c r="EXJ539" s="3"/>
      <c r="EXK539" s="3"/>
      <c r="EXL539" s="3"/>
      <c r="EXM539" s="3"/>
      <c r="EXN539" s="3"/>
      <c r="EXO539" s="3"/>
      <c r="EXP539" s="3"/>
      <c r="EXQ539" s="3"/>
      <c r="EXR539" s="3"/>
      <c r="EXS539" s="3"/>
      <c r="EXT539" s="3"/>
      <c r="EXU539" s="3"/>
      <c r="EXV539" s="3"/>
      <c r="EXW539" s="3"/>
      <c r="EXX539" s="3"/>
      <c r="EXY539" s="3"/>
      <c r="EXZ539" s="3"/>
      <c r="EYA539" s="3"/>
      <c r="EYB539" s="3"/>
      <c r="EYC539" s="3"/>
      <c r="EYD539" s="3"/>
      <c r="EYE539" s="3"/>
      <c r="EYF539" s="3"/>
      <c r="EYG539" s="3"/>
      <c r="EYH539" s="3"/>
      <c r="EYI539" s="3"/>
      <c r="EYJ539" s="3"/>
      <c r="EYK539" s="3"/>
      <c r="EYL539" s="3"/>
      <c r="EYM539" s="3"/>
      <c r="EYN539" s="3"/>
      <c r="EYO539" s="3"/>
      <c r="EYP539" s="3"/>
      <c r="EYQ539" s="3"/>
      <c r="EYR539" s="3"/>
      <c r="EYS539" s="3"/>
      <c r="EYT539" s="3"/>
      <c r="EYU539" s="3"/>
      <c r="EYV539" s="3"/>
      <c r="EYW539" s="3"/>
      <c r="EYX539" s="3"/>
      <c r="EYY539" s="3"/>
      <c r="EYZ539" s="3"/>
      <c r="EZA539" s="3"/>
      <c r="EZB539" s="3"/>
      <c r="EZC539" s="3"/>
      <c r="EZD539" s="3"/>
      <c r="EZE539" s="3"/>
      <c r="EZF539" s="3"/>
      <c r="EZG539" s="3"/>
      <c r="EZH539" s="3"/>
      <c r="EZI539" s="3"/>
      <c r="EZJ539" s="3"/>
      <c r="EZK539" s="3"/>
      <c r="EZL539" s="3"/>
      <c r="EZM539" s="3"/>
      <c r="EZN539" s="3"/>
      <c r="EZO539" s="3"/>
      <c r="EZP539" s="3"/>
      <c r="EZQ539" s="3"/>
      <c r="EZR539" s="3"/>
      <c r="EZS539" s="3"/>
      <c r="EZT539" s="3"/>
      <c r="EZU539" s="3"/>
      <c r="EZV539" s="3"/>
      <c r="EZW539" s="3"/>
      <c r="EZX539" s="3"/>
      <c r="EZY539" s="3"/>
      <c r="EZZ539" s="3"/>
      <c r="FAA539" s="3"/>
      <c r="FAB539" s="3"/>
      <c r="FAC539" s="3"/>
      <c r="FAD539" s="3"/>
      <c r="FAE539" s="3"/>
      <c r="FAF539" s="3"/>
      <c r="FAG539" s="3"/>
      <c r="FAH539" s="3"/>
      <c r="FAI539" s="3"/>
      <c r="FAK539" s="3"/>
      <c r="FAM539" s="3"/>
      <c r="FAN539" s="3"/>
      <c r="FAO539" s="3"/>
      <c r="FAP539" s="3"/>
      <c r="FAQ539" s="3"/>
      <c r="FAR539" s="3"/>
      <c r="FAS539" s="3"/>
      <c r="FAT539" s="3"/>
      <c r="FAY539" s="3"/>
      <c r="FAZ539" s="3"/>
      <c r="FBA539" s="3"/>
      <c r="FBB539" s="3"/>
      <c r="FBC539" s="3"/>
      <c r="FBD539" s="3"/>
      <c r="FBE539" s="3"/>
      <c r="FBF539" s="3"/>
      <c r="FBG539" s="3"/>
      <c r="FBH539" s="3"/>
      <c r="FBI539" s="3"/>
      <c r="FBJ539" s="3"/>
      <c r="FBK539" s="3"/>
      <c r="FBL539" s="3"/>
      <c r="FBM539" s="3"/>
      <c r="FBN539" s="3"/>
      <c r="FBO539" s="3"/>
      <c r="FBP539" s="3"/>
      <c r="FBQ539" s="3"/>
      <c r="FBR539" s="3"/>
      <c r="FBS539" s="3"/>
      <c r="FBT539" s="3"/>
      <c r="FBU539" s="3"/>
      <c r="FBV539" s="3"/>
      <c r="FBW539" s="3"/>
      <c r="FBX539" s="3"/>
      <c r="FBY539" s="3"/>
      <c r="FBZ539" s="3"/>
      <c r="FCA539" s="3"/>
      <c r="FCB539" s="3"/>
      <c r="FCC539" s="3"/>
      <c r="FCD539" s="3"/>
      <c r="FCE539" s="3"/>
      <c r="FCF539" s="3"/>
      <c r="FCG539" s="3"/>
      <c r="FCH539" s="3"/>
      <c r="FCI539" s="3"/>
      <c r="FCJ539" s="3"/>
      <c r="FCK539" s="3"/>
      <c r="FCL539" s="3"/>
      <c r="FCM539" s="3"/>
      <c r="FCN539" s="3"/>
      <c r="FCO539" s="3"/>
      <c r="FCP539" s="3"/>
      <c r="FCQ539" s="3"/>
      <c r="FCR539" s="3"/>
      <c r="FCS539" s="3"/>
      <c r="FCT539" s="3"/>
      <c r="FCU539" s="3"/>
      <c r="FCV539" s="3"/>
      <c r="FCW539" s="3"/>
      <c r="FCX539" s="3"/>
      <c r="FCY539" s="3"/>
      <c r="FCZ539" s="3"/>
      <c r="FDA539" s="3"/>
      <c r="FDB539" s="3"/>
      <c r="FDC539" s="3"/>
      <c r="FDD539" s="3"/>
      <c r="FDE539" s="3"/>
      <c r="FDF539" s="3"/>
      <c r="FDG539" s="3"/>
      <c r="FDH539" s="3"/>
      <c r="FDI539" s="3"/>
      <c r="FDJ539" s="3"/>
      <c r="FDK539" s="3"/>
      <c r="FDL539" s="3"/>
      <c r="FDM539" s="3"/>
      <c r="FDN539" s="3"/>
      <c r="FDO539" s="3"/>
      <c r="FDP539" s="3"/>
      <c r="FDQ539" s="3"/>
      <c r="FDR539" s="3"/>
      <c r="FDS539" s="3"/>
      <c r="FDT539" s="3"/>
      <c r="FDU539" s="3"/>
      <c r="FDV539" s="3"/>
      <c r="FDW539" s="3"/>
      <c r="FDX539" s="3"/>
      <c r="FDY539" s="3"/>
      <c r="FDZ539" s="3"/>
      <c r="FEA539" s="3"/>
      <c r="FEB539" s="3"/>
      <c r="FEC539" s="3"/>
      <c r="FED539" s="3"/>
      <c r="FEE539" s="3"/>
      <c r="FEF539" s="3"/>
      <c r="FEG539" s="3"/>
      <c r="FEH539" s="3"/>
      <c r="FEI539" s="3"/>
      <c r="FEJ539" s="3"/>
      <c r="FEK539" s="3"/>
      <c r="FEL539" s="3"/>
      <c r="FEM539" s="3"/>
      <c r="FEN539" s="3"/>
      <c r="FEO539" s="3"/>
      <c r="FEP539" s="3"/>
      <c r="FEQ539" s="3"/>
      <c r="FER539" s="3"/>
      <c r="FES539" s="3"/>
      <c r="FET539" s="3"/>
      <c r="FEU539" s="3"/>
      <c r="FEV539" s="3"/>
      <c r="FEW539" s="3"/>
      <c r="FEX539" s="3"/>
      <c r="FEY539" s="3"/>
      <c r="FEZ539" s="3"/>
      <c r="FFA539" s="3"/>
      <c r="FFB539" s="3"/>
      <c r="FFC539" s="3"/>
      <c r="FFD539" s="3"/>
      <c r="FFE539" s="3"/>
      <c r="FFF539" s="3"/>
      <c r="FFG539" s="3"/>
      <c r="FFH539" s="3"/>
      <c r="FFI539" s="3"/>
      <c r="FFJ539" s="3"/>
      <c r="FFK539" s="3"/>
      <c r="FFL539" s="3"/>
      <c r="FFM539" s="3"/>
      <c r="FFN539" s="3"/>
      <c r="FFO539" s="3"/>
      <c r="FFP539" s="3"/>
      <c r="FFQ539" s="3"/>
      <c r="FFR539" s="3"/>
      <c r="FFS539" s="3"/>
      <c r="FFT539" s="3"/>
      <c r="FFU539" s="3"/>
      <c r="FFV539" s="3"/>
      <c r="FFW539" s="3"/>
      <c r="FFX539" s="3"/>
      <c r="FFY539" s="3"/>
      <c r="FFZ539" s="3"/>
      <c r="FGA539" s="3"/>
      <c r="FGB539" s="3"/>
      <c r="FGC539" s="3"/>
      <c r="FGD539" s="3"/>
      <c r="FGE539" s="3"/>
      <c r="FGF539" s="3"/>
      <c r="FGG539" s="3"/>
      <c r="FGH539" s="3"/>
      <c r="FGI539" s="3"/>
      <c r="FGJ539" s="3"/>
      <c r="FGK539" s="3"/>
      <c r="FGL539" s="3"/>
      <c r="FGM539" s="3"/>
      <c r="FGN539" s="3"/>
      <c r="FGO539" s="3"/>
      <c r="FGP539" s="3"/>
      <c r="FGQ539" s="3"/>
      <c r="FGR539" s="3"/>
      <c r="FGS539" s="3"/>
      <c r="FGT539" s="3"/>
      <c r="FGU539" s="3"/>
      <c r="FGV539" s="3"/>
      <c r="FGW539" s="3"/>
      <c r="FGX539" s="3"/>
      <c r="FGY539" s="3"/>
      <c r="FGZ539" s="3"/>
      <c r="FHA539" s="3"/>
      <c r="FHB539" s="3"/>
      <c r="FHC539" s="3"/>
      <c r="FHD539" s="3"/>
      <c r="FHE539" s="3"/>
      <c r="FHF539" s="3"/>
      <c r="FHG539" s="3"/>
      <c r="FHH539" s="3"/>
      <c r="FHI539" s="3"/>
      <c r="FHJ539" s="3"/>
      <c r="FHK539" s="3"/>
      <c r="FHL539" s="3"/>
      <c r="FHM539" s="3"/>
      <c r="FHN539" s="3"/>
      <c r="FHO539" s="3"/>
      <c r="FHP539" s="3"/>
      <c r="FHQ539" s="3"/>
      <c r="FHR539" s="3"/>
      <c r="FHS539" s="3"/>
      <c r="FHT539" s="3"/>
      <c r="FHU539" s="3"/>
      <c r="FHV539" s="3"/>
      <c r="FHW539" s="3"/>
      <c r="FHX539" s="3"/>
      <c r="FHY539" s="3"/>
      <c r="FHZ539" s="3"/>
      <c r="FIA539" s="3"/>
      <c r="FIB539" s="3"/>
      <c r="FIC539" s="3"/>
      <c r="FID539" s="3"/>
      <c r="FIE539" s="3"/>
      <c r="FIF539" s="3"/>
      <c r="FIG539" s="3"/>
      <c r="FIH539" s="3"/>
      <c r="FII539" s="3"/>
      <c r="FIJ539" s="3"/>
      <c r="FIK539" s="3"/>
      <c r="FIL539" s="3"/>
      <c r="FIM539" s="3"/>
      <c r="FIN539" s="3"/>
      <c r="FIO539" s="3"/>
      <c r="FIP539" s="3"/>
      <c r="FIQ539" s="3"/>
      <c r="FIR539" s="3"/>
      <c r="FIS539" s="3"/>
      <c r="FIT539" s="3"/>
      <c r="FIU539" s="3"/>
      <c r="FIV539" s="3"/>
      <c r="FIW539" s="3"/>
      <c r="FIX539" s="3"/>
      <c r="FIY539" s="3"/>
      <c r="FIZ539" s="3"/>
      <c r="FJA539" s="3"/>
      <c r="FJB539" s="3"/>
      <c r="FJC539" s="3"/>
      <c r="FJD539" s="3"/>
      <c r="FJE539" s="3"/>
      <c r="FJF539" s="3"/>
      <c r="FJG539" s="3"/>
      <c r="FJH539" s="3"/>
      <c r="FJI539" s="3"/>
      <c r="FJJ539" s="3"/>
      <c r="FJK539" s="3"/>
      <c r="FJL539" s="3"/>
      <c r="FJM539" s="3"/>
      <c r="FJN539" s="3"/>
      <c r="FJO539" s="3"/>
      <c r="FJP539" s="3"/>
      <c r="FJQ539" s="3"/>
      <c r="FJR539" s="3"/>
      <c r="FJS539" s="3"/>
      <c r="FJT539" s="3"/>
      <c r="FJU539" s="3"/>
      <c r="FJV539" s="3"/>
      <c r="FJW539" s="3"/>
      <c r="FJX539" s="3"/>
      <c r="FJY539" s="3"/>
      <c r="FJZ539" s="3"/>
      <c r="FKA539" s="3"/>
      <c r="FKB539" s="3"/>
      <c r="FKC539" s="3"/>
      <c r="FKD539" s="3"/>
      <c r="FKE539" s="3"/>
      <c r="FKG539" s="3"/>
      <c r="FKI539" s="3"/>
      <c r="FKJ539" s="3"/>
      <c r="FKK539" s="3"/>
      <c r="FKL539" s="3"/>
      <c r="FKM539" s="3"/>
      <c r="FKN539" s="3"/>
      <c r="FKO539" s="3"/>
      <c r="FKP539" s="3"/>
      <c r="FKU539" s="3"/>
      <c r="FKV539" s="3"/>
      <c r="FKW539" s="3"/>
      <c r="FKX539" s="3"/>
      <c r="FKY539" s="3"/>
      <c r="FKZ539" s="3"/>
      <c r="FLA539" s="3"/>
      <c r="FLB539" s="3"/>
      <c r="FLC539" s="3"/>
      <c r="FLD539" s="3"/>
      <c r="FLE539" s="3"/>
      <c r="FLF539" s="3"/>
      <c r="FLG539" s="3"/>
      <c r="FLH539" s="3"/>
      <c r="FLI539" s="3"/>
      <c r="FLJ539" s="3"/>
      <c r="FLK539" s="3"/>
      <c r="FLL539" s="3"/>
      <c r="FLM539" s="3"/>
      <c r="FLN539" s="3"/>
      <c r="FLO539" s="3"/>
      <c r="FLP539" s="3"/>
      <c r="FLQ539" s="3"/>
      <c r="FLR539" s="3"/>
      <c r="FLS539" s="3"/>
      <c r="FLT539" s="3"/>
      <c r="FLU539" s="3"/>
      <c r="FLV539" s="3"/>
      <c r="FLW539" s="3"/>
      <c r="FLX539" s="3"/>
      <c r="FLY539" s="3"/>
      <c r="FLZ539" s="3"/>
      <c r="FMA539" s="3"/>
      <c r="FMB539" s="3"/>
      <c r="FMC539" s="3"/>
      <c r="FMD539" s="3"/>
      <c r="FME539" s="3"/>
      <c r="FMF539" s="3"/>
      <c r="FMG539" s="3"/>
      <c r="FMH539" s="3"/>
      <c r="FMI539" s="3"/>
      <c r="FMJ539" s="3"/>
      <c r="FMK539" s="3"/>
      <c r="FML539" s="3"/>
      <c r="FMM539" s="3"/>
      <c r="FMN539" s="3"/>
      <c r="FMO539" s="3"/>
      <c r="FMP539" s="3"/>
      <c r="FMQ539" s="3"/>
      <c r="FMR539" s="3"/>
      <c r="FMS539" s="3"/>
      <c r="FMT539" s="3"/>
      <c r="FMU539" s="3"/>
      <c r="FMV539" s="3"/>
      <c r="FMW539" s="3"/>
      <c r="FMX539" s="3"/>
      <c r="FMY539" s="3"/>
      <c r="FMZ539" s="3"/>
      <c r="FNA539" s="3"/>
      <c r="FNB539" s="3"/>
      <c r="FNC539" s="3"/>
      <c r="FND539" s="3"/>
      <c r="FNE539" s="3"/>
      <c r="FNF539" s="3"/>
      <c r="FNG539" s="3"/>
      <c r="FNH539" s="3"/>
      <c r="FNI539" s="3"/>
      <c r="FNJ539" s="3"/>
      <c r="FNK539" s="3"/>
      <c r="FNL539" s="3"/>
      <c r="FNM539" s="3"/>
      <c r="FNN539" s="3"/>
      <c r="FNO539" s="3"/>
      <c r="FNP539" s="3"/>
      <c r="FNQ539" s="3"/>
      <c r="FNR539" s="3"/>
      <c r="FNS539" s="3"/>
      <c r="FNT539" s="3"/>
      <c r="FNU539" s="3"/>
      <c r="FNV539" s="3"/>
      <c r="FNW539" s="3"/>
      <c r="FNX539" s="3"/>
      <c r="FNY539" s="3"/>
      <c r="FNZ539" s="3"/>
      <c r="FOA539" s="3"/>
      <c r="FOB539" s="3"/>
      <c r="FOC539" s="3"/>
      <c r="FOD539" s="3"/>
      <c r="FOE539" s="3"/>
      <c r="FOF539" s="3"/>
      <c r="FOG539" s="3"/>
      <c r="FOH539" s="3"/>
      <c r="FOI539" s="3"/>
      <c r="FOJ539" s="3"/>
      <c r="FOK539" s="3"/>
      <c r="FOL539" s="3"/>
      <c r="FOM539" s="3"/>
      <c r="FON539" s="3"/>
      <c r="FOO539" s="3"/>
      <c r="FOP539" s="3"/>
      <c r="FOQ539" s="3"/>
      <c r="FOR539" s="3"/>
      <c r="FOS539" s="3"/>
      <c r="FOT539" s="3"/>
      <c r="FOU539" s="3"/>
      <c r="FOV539" s="3"/>
      <c r="FOW539" s="3"/>
      <c r="FOX539" s="3"/>
      <c r="FOY539" s="3"/>
      <c r="FOZ539" s="3"/>
      <c r="FPA539" s="3"/>
      <c r="FPB539" s="3"/>
      <c r="FPC539" s="3"/>
      <c r="FPD539" s="3"/>
      <c r="FPE539" s="3"/>
      <c r="FPF539" s="3"/>
      <c r="FPG539" s="3"/>
      <c r="FPH539" s="3"/>
      <c r="FPI539" s="3"/>
      <c r="FPJ539" s="3"/>
      <c r="FPK539" s="3"/>
      <c r="FPL539" s="3"/>
      <c r="FPM539" s="3"/>
      <c r="FPN539" s="3"/>
      <c r="FPO539" s="3"/>
      <c r="FPP539" s="3"/>
      <c r="FPQ539" s="3"/>
      <c r="FPR539" s="3"/>
      <c r="FPS539" s="3"/>
      <c r="FPT539" s="3"/>
      <c r="FPU539" s="3"/>
      <c r="FPV539" s="3"/>
      <c r="FPW539" s="3"/>
      <c r="FPX539" s="3"/>
      <c r="FPY539" s="3"/>
      <c r="FPZ539" s="3"/>
      <c r="FQA539" s="3"/>
      <c r="FQB539" s="3"/>
      <c r="FQC539" s="3"/>
      <c r="FQD539" s="3"/>
      <c r="FQE539" s="3"/>
      <c r="FQF539" s="3"/>
      <c r="FQG539" s="3"/>
      <c r="FQH539" s="3"/>
      <c r="FQI539" s="3"/>
      <c r="FQJ539" s="3"/>
      <c r="FQK539" s="3"/>
      <c r="FQL539" s="3"/>
      <c r="FQM539" s="3"/>
      <c r="FQN539" s="3"/>
      <c r="FQO539" s="3"/>
      <c r="FQP539" s="3"/>
      <c r="FQQ539" s="3"/>
      <c r="FQR539" s="3"/>
      <c r="FQS539" s="3"/>
      <c r="FQT539" s="3"/>
      <c r="FQU539" s="3"/>
      <c r="FQV539" s="3"/>
      <c r="FQW539" s="3"/>
      <c r="FQX539" s="3"/>
      <c r="FQY539" s="3"/>
      <c r="FQZ539" s="3"/>
      <c r="FRA539" s="3"/>
      <c r="FRB539" s="3"/>
      <c r="FRC539" s="3"/>
      <c r="FRD539" s="3"/>
      <c r="FRE539" s="3"/>
      <c r="FRF539" s="3"/>
      <c r="FRG539" s="3"/>
      <c r="FRH539" s="3"/>
      <c r="FRI539" s="3"/>
      <c r="FRJ539" s="3"/>
      <c r="FRK539" s="3"/>
      <c r="FRL539" s="3"/>
      <c r="FRM539" s="3"/>
      <c r="FRN539" s="3"/>
      <c r="FRO539" s="3"/>
      <c r="FRP539" s="3"/>
      <c r="FRQ539" s="3"/>
      <c r="FRR539" s="3"/>
      <c r="FRS539" s="3"/>
      <c r="FRT539" s="3"/>
      <c r="FRU539" s="3"/>
      <c r="FRV539" s="3"/>
      <c r="FRW539" s="3"/>
      <c r="FRX539" s="3"/>
      <c r="FRY539" s="3"/>
      <c r="FRZ539" s="3"/>
      <c r="FSA539" s="3"/>
      <c r="FSB539" s="3"/>
      <c r="FSC539" s="3"/>
      <c r="FSD539" s="3"/>
      <c r="FSE539" s="3"/>
      <c r="FSF539" s="3"/>
      <c r="FSG539" s="3"/>
      <c r="FSH539" s="3"/>
      <c r="FSI539" s="3"/>
      <c r="FSJ539" s="3"/>
      <c r="FSK539" s="3"/>
      <c r="FSL539" s="3"/>
      <c r="FSM539" s="3"/>
      <c r="FSN539" s="3"/>
      <c r="FSO539" s="3"/>
      <c r="FSP539" s="3"/>
      <c r="FSQ539" s="3"/>
      <c r="FSR539" s="3"/>
      <c r="FSS539" s="3"/>
      <c r="FST539" s="3"/>
      <c r="FSU539" s="3"/>
      <c r="FSV539" s="3"/>
      <c r="FSW539" s="3"/>
      <c r="FSX539" s="3"/>
      <c r="FSY539" s="3"/>
      <c r="FSZ539" s="3"/>
      <c r="FTA539" s="3"/>
      <c r="FTB539" s="3"/>
      <c r="FTC539" s="3"/>
      <c r="FTD539" s="3"/>
      <c r="FTE539" s="3"/>
      <c r="FTF539" s="3"/>
      <c r="FTG539" s="3"/>
      <c r="FTH539" s="3"/>
      <c r="FTI539" s="3"/>
      <c r="FTJ539" s="3"/>
      <c r="FTK539" s="3"/>
      <c r="FTL539" s="3"/>
      <c r="FTM539" s="3"/>
      <c r="FTN539" s="3"/>
      <c r="FTO539" s="3"/>
      <c r="FTP539" s="3"/>
      <c r="FTQ539" s="3"/>
      <c r="FTR539" s="3"/>
      <c r="FTS539" s="3"/>
      <c r="FTT539" s="3"/>
      <c r="FTU539" s="3"/>
      <c r="FTV539" s="3"/>
      <c r="FTW539" s="3"/>
      <c r="FTX539" s="3"/>
      <c r="FTY539" s="3"/>
      <c r="FTZ539" s="3"/>
      <c r="FUA539" s="3"/>
      <c r="FUC539" s="3"/>
      <c r="FUE539" s="3"/>
      <c r="FUF539" s="3"/>
      <c r="FUG539" s="3"/>
      <c r="FUH539" s="3"/>
      <c r="FUI539" s="3"/>
      <c r="FUJ539" s="3"/>
      <c r="FUK539" s="3"/>
      <c r="FUL539" s="3"/>
      <c r="FUQ539" s="3"/>
      <c r="FUR539" s="3"/>
      <c r="FUS539" s="3"/>
      <c r="FUT539" s="3"/>
      <c r="FUU539" s="3"/>
      <c r="FUV539" s="3"/>
      <c r="FUW539" s="3"/>
      <c r="FUX539" s="3"/>
      <c r="FUY539" s="3"/>
      <c r="FUZ539" s="3"/>
      <c r="FVA539" s="3"/>
      <c r="FVB539" s="3"/>
      <c r="FVC539" s="3"/>
      <c r="FVD539" s="3"/>
      <c r="FVE539" s="3"/>
      <c r="FVF539" s="3"/>
      <c r="FVG539" s="3"/>
      <c r="FVH539" s="3"/>
      <c r="FVI539" s="3"/>
      <c r="FVJ539" s="3"/>
      <c r="FVK539" s="3"/>
      <c r="FVL539" s="3"/>
      <c r="FVM539" s="3"/>
      <c r="FVN539" s="3"/>
      <c r="FVO539" s="3"/>
      <c r="FVP539" s="3"/>
      <c r="FVQ539" s="3"/>
      <c r="FVR539" s="3"/>
      <c r="FVS539" s="3"/>
      <c r="FVT539" s="3"/>
      <c r="FVU539" s="3"/>
      <c r="FVV539" s="3"/>
      <c r="FVW539" s="3"/>
      <c r="FVX539" s="3"/>
      <c r="FVY539" s="3"/>
      <c r="FVZ539" s="3"/>
      <c r="FWA539" s="3"/>
      <c r="FWB539" s="3"/>
      <c r="FWC539" s="3"/>
      <c r="FWD539" s="3"/>
      <c r="FWE539" s="3"/>
      <c r="FWF539" s="3"/>
      <c r="FWG539" s="3"/>
      <c r="FWH539" s="3"/>
      <c r="FWI539" s="3"/>
      <c r="FWJ539" s="3"/>
      <c r="FWK539" s="3"/>
      <c r="FWL539" s="3"/>
      <c r="FWM539" s="3"/>
      <c r="FWN539" s="3"/>
      <c r="FWO539" s="3"/>
      <c r="FWP539" s="3"/>
      <c r="FWQ539" s="3"/>
      <c r="FWR539" s="3"/>
      <c r="FWS539" s="3"/>
      <c r="FWT539" s="3"/>
      <c r="FWU539" s="3"/>
      <c r="FWV539" s="3"/>
      <c r="FWW539" s="3"/>
      <c r="FWX539" s="3"/>
      <c r="FWY539" s="3"/>
      <c r="FWZ539" s="3"/>
      <c r="FXA539" s="3"/>
      <c r="FXB539" s="3"/>
      <c r="FXC539" s="3"/>
      <c r="FXD539" s="3"/>
      <c r="FXE539" s="3"/>
      <c r="FXF539" s="3"/>
      <c r="FXG539" s="3"/>
      <c r="FXH539" s="3"/>
      <c r="FXI539" s="3"/>
      <c r="FXJ539" s="3"/>
      <c r="FXK539" s="3"/>
      <c r="FXL539" s="3"/>
      <c r="FXM539" s="3"/>
      <c r="FXN539" s="3"/>
      <c r="FXO539" s="3"/>
      <c r="FXP539" s="3"/>
      <c r="FXQ539" s="3"/>
      <c r="FXR539" s="3"/>
      <c r="FXS539" s="3"/>
      <c r="FXT539" s="3"/>
      <c r="FXU539" s="3"/>
      <c r="FXV539" s="3"/>
      <c r="FXW539" s="3"/>
      <c r="FXX539" s="3"/>
      <c r="FXY539" s="3"/>
      <c r="FXZ539" s="3"/>
      <c r="FYA539" s="3"/>
      <c r="FYB539" s="3"/>
      <c r="FYC539" s="3"/>
      <c r="FYD539" s="3"/>
      <c r="FYE539" s="3"/>
      <c r="FYF539" s="3"/>
      <c r="FYG539" s="3"/>
      <c r="FYH539" s="3"/>
      <c r="FYI539" s="3"/>
      <c r="FYJ539" s="3"/>
      <c r="FYK539" s="3"/>
      <c r="FYL539" s="3"/>
      <c r="FYM539" s="3"/>
      <c r="FYN539" s="3"/>
      <c r="FYO539" s="3"/>
      <c r="FYP539" s="3"/>
      <c r="FYQ539" s="3"/>
      <c r="FYR539" s="3"/>
      <c r="FYS539" s="3"/>
      <c r="FYT539" s="3"/>
      <c r="FYU539" s="3"/>
      <c r="FYV539" s="3"/>
      <c r="FYW539" s="3"/>
      <c r="FYX539" s="3"/>
      <c r="FYY539" s="3"/>
      <c r="FYZ539" s="3"/>
      <c r="FZA539" s="3"/>
      <c r="FZB539" s="3"/>
      <c r="FZC539" s="3"/>
      <c r="FZD539" s="3"/>
      <c r="FZE539" s="3"/>
      <c r="FZF539" s="3"/>
      <c r="FZG539" s="3"/>
      <c r="FZH539" s="3"/>
      <c r="FZI539" s="3"/>
      <c r="FZJ539" s="3"/>
      <c r="FZK539" s="3"/>
      <c r="FZL539" s="3"/>
      <c r="FZM539" s="3"/>
      <c r="FZN539" s="3"/>
      <c r="FZO539" s="3"/>
      <c r="FZP539" s="3"/>
      <c r="FZQ539" s="3"/>
      <c r="FZR539" s="3"/>
      <c r="FZS539" s="3"/>
      <c r="FZT539" s="3"/>
      <c r="FZU539" s="3"/>
      <c r="FZV539" s="3"/>
      <c r="FZW539" s="3"/>
      <c r="FZX539" s="3"/>
      <c r="FZY539" s="3"/>
      <c r="FZZ539" s="3"/>
      <c r="GAA539" s="3"/>
      <c r="GAB539" s="3"/>
      <c r="GAC539" s="3"/>
      <c r="GAD539" s="3"/>
      <c r="GAE539" s="3"/>
      <c r="GAF539" s="3"/>
      <c r="GAG539" s="3"/>
      <c r="GAH539" s="3"/>
      <c r="GAI539" s="3"/>
      <c r="GAJ539" s="3"/>
      <c r="GAK539" s="3"/>
      <c r="GAL539" s="3"/>
      <c r="GAM539" s="3"/>
      <c r="GAN539" s="3"/>
      <c r="GAO539" s="3"/>
      <c r="GAP539" s="3"/>
      <c r="GAQ539" s="3"/>
      <c r="GAR539" s="3"/>
      <c r="GAS539" s="3"/>
      <c r="GAT539" s="3"/>
      <c r="GAU539" s="3"/>
      <c r="GAV539" s="3"/>
      <c r="GAW539" s="3"/>
      <c r="GAX539" s="3"/>
      <c r="GAY539" s="3"/>
      <c r="GAZ539" s="3"/>
      <c r="GBA539" s="3"/>
      <c r="GBB539" s="3"/>
      <c r="GBC539" s="3"/>
      <c r="GBD539" s="3"/>
      <c r="GBE539" s="3"/>
      <c r="GBF539" s="3"/>
      <c r="GBG539" s="3"/>
      <c r="GBH539" s="3"/>
      <c r="GBI539" s="3"/>
      <c r="GBJ539" s="3"/>
      <c r="GBK539" s="3"/>
      <c r="GBL539" s="3"/>
      <c r="GBM539" s="3"/>
      <c r="GBN539" s="3"/>
      <c r="GBO539" s="3"/>
      <c r="GBP539" s="3"/>
      <c r="GBQ539" s="3"/>
      <c r="GBR539" s="3"/>
      <c r="GBS539" s="3"/>
      <c r="GBT539" s="3"/>
      <c r="GBU539" s="3"/>
      <c r="GBV539" s="3"/>
      <c r="GBW539" s="3"/>
      <c r="GBX539" s="3"/>
      <c r="GBY539" s="3"/>
      <c r="GBZ539" s="3"/>
      <c r="GCA539" s="3"/>
      <c r="GCB539" s="3"/>
      <c r="GCC539" s="3"/>
      <c r="GCD539" s="3"/>
      <c r="GCE539" s="3"/>
      <c r="GCF539" s="3"/>
      <c r="GCG539" s="3"/>
      <c r="GCH539" s="3"/>
      <c r="GCI539" s="3"/>
      <c r="GCJ539" s="3"/>
      <c r="GCK539" s="3"/>
      <c r="GCL539" s="3"/>
      <c r="GCM539" s="3"/>
      <c r="GCN539" s="3"/>
      <c r="GCO539" s="3"/>
      <c r="GCP539" s="3"/>
      <c r="GCQ539" s="3"/>
      <c r="GCR539" s="3"/>
      <c r="GCS539" s="3"/>
      <c r="GCT539" s="3"/>
      <c r="GCU539" s="3"/>
      <c r="GCV539" s="3"/>
      <c r="GCW539" s="3"/>
      <c r="GCX539" s="3"/>
      <c r="GCY539" s="3"/>
      <c r="GCZ539" s="3"/>
      <c r="GDA539" s="3"/>
      <c r="GDB539" s="3"/>
      <c r="GDC539" s="3"/>
      <c r="GDD539" s="3"/>
      <c r="GDE539" s="3"/>
      <c r="GDF539" s="3"/>
      <c r="GDG539" s="3"/>
      <c r="GDH539" s="3"/>
      <c r="GDI539" s="3"/>
      <c r="GDJ539" s="3"/>
      <c r="GDK539" s="3"/>
      <c r="GDL539" s="3"/>
      <c r="GDM539" s="3"/>
      <c r="GDN539" s="3"/>
      <c r="GDO539" s="3"/>
      <c r="GDP539" s="3"/>
      <c r="GDQ539" s="3"/>
      <c r="GDR539" s="3"/>
      <c r="GDS539" s="3"/>
      <c r="GDT539" s="3"/>
      <c r="GDU539" s="3"/>
      <c r="GDV539" s="3"/>
      <c r="GDW539" s="3"/>
      <c r="GDY539" s="3"/>
      <c r="GEA539" s="3"/>
      <c r="GEB539" s="3"/>
      <c r="GEC539" s="3"/>
      <c r="GED539" s="3"/>
      <c r="GEE539" s="3"/>
      <c r="GEF539" s="3"/>
      <c r="GEG539" s="3"/>
      <c r="GEH539" s="3"/>
      <c r="GEM539" s="3"/>
      <c r="GEN539" s="3"/>
      <c r="GEO539" s="3"/>
      <c r="GEP539" s="3"/>
      <c r="GEQ539" s="3"/>
      <c r="GER539" s="3"/>
      <c r="GES539" s="3"/>
      <c r="GET539" s="3"/>
      <c r="GEU539" s="3"/>
      <c r="GEV539" s="3"/>
      <c r="GEW539" s="3"/>
      <c r="GEX539" s="3"/>
      <c r="GEY539" s="3"/>
      <c r="GEZ539" s="3"/>
      <c r="GFA539" s="3"/>
      <c r="GFB539" s="3"/>
      <c r="GFC539" s="3"/>
      <c r="GFD539" s="3"/>
      <c r="GFE539" s="3"/>
      <c r="GFF539" s="3"/>
      <c r="GFG539" s="3"/>
      <c r="GFH539" s="3"/>
      <c r="GFI539" s="3"/>
      <c r="GFJ539" s="3"/>
      <c r="GFK539" s="3"/>
      <c r="GFL539" s="3"/>
      <c r="GFM539" s="3"/>
      <c r="GFN539" s="3"/>
      <c r="GFO539" s="3"/>
      <c r="GFP539" s="3"/>
      <c r="GFQ539" s="3"/>
      <c r="GFR539" s="3"/>
      <c r="GFS539" s="3"/>
      <c r="GFT539" s="3"/>
      <c r="GFU539" s="3"/>
      <c r="GFV539" s="3"/>
      <c r="GFW539" s="3"/>
      <c r="GFX539" s="3"/>
      <c r="GFY539" s="3"/>
      <c r="GFZ539" s="3"/>
      <c r="GGA539" s="3"/>
      <c r="GGB539" s="3"/>
      <c r="GGC539" s="3"/>
      <c r="GGD539" s="3"/>
      <c r="GGE539" s="3"/>
      <c r="GGF539" s="3"/>
      <c r="GGG539" s="3"/>
      <c r="GGH539" s="3"/>
      <c r="GGI539" s="3"/>
      <c r="GGJ539" s="3"/>
      <c r="GGK539" s="3"/>
      <c r="GGL539" s="3"/>
      <c r="GGM539" s="3"/>
      <c r="GGN539" s="3"/>
      <c r="GGO539" s="3"/>
      <c r="GGP539" s="3"/>
      <c r="GGQ539" s="3"/>
      <c r="GGR539" s="3"/>
      <c r="GGS539" s="3"/>
      <c r="GGT539" s="3"/>
      <c r="GGU539" s="3"/>
      <c r="GGV539" s="3"/>
      <c r="GGW539" s="3"/>
      <c r="GGX539" s="3"/>
      <c r="GGY539" s="3"/>
      <c r="GGZ539" s="3"/>
      <c r="GHA539" s="3"/>
      <c r="GHB539" s="3"/>
      <c r="GHC539" s="3"/>
      <c r="GHD539" s="3"/>
      <c r="GHE539" s="3"/>
      <c r="GHF539" s="3"/>
      <c r="GHG539" s="3"/>
      <c r="GHH539" s="3"/>
      <c r="GHI539" s="3"/>
      <c r="GHJ539" s="3"/>
      <c r="GHK539" s="3"/>
      <c r="GHL539" s="3"/>
      <c r="GHM539" s="3"/>
      <c r="GHN539" s="3"/>
      <c r="GHO539" s="3"/>
      <c r="GHP539" s="3"/>
      <c r="GHQ539" s="3"/>
      <c r="GHR539" s="3"/>
      <c r="GHS539" s="3"/>
      <c r="GHT539" s="3"/>
      <c r="GHU539" s="3"/>
      <c r="GHV539" s="3"/>
      <c r="GHW539" s="3"/>
      <c r="GHX539" s="3"/>
      <c r="GHY539" s="3"/>
      <c r="GHZ539" s="3"/>
      <c r="GIA539" s="3"/>
      <c r="GIB539" s="3"/>
      <c r="GIC539" s="3"/>
      <c r="GID539" s="3"/>
      <c r="GIE539" s="3"/>
      <c r="GIF539" s="3"/>
      <c r="GIG539" s="3"/>
      <c r="GIH539" s="3"/>
      <c r="GII539" s="3"/>
      <c r="GIJ539" s="3"/>
      <c r="GIK539" s="3"/>
      <c r="GIL539" s="3"/>
      <c r="GIM539" s="3"/>
      <c r="GIN539" s="3"/>
      <c r="GIO539" s="3"/>
      <c r="GIP539" s="3"/>
      <c r="GIQ539" s="3"/>
      <c r="GIR539" s="3"/>
      <c r="GIS539" s="3"/>
      <c r="GIT539" s="3"/>
      <c r="GIU539" s="3"/>
      <c r="GIV539" s="3"/>
      <c r="GIW539" s="3"/>
      <c r="GIX539" s="3"/>
      <c r="GIY539" s="3"/>
      <c r="GIZ539" s="3"/>
      <c r="GJA539" s="3"/>
      <c r="GJB539" s="3"/>
      <c r="GJC539" s="3"/>
      <c r="GJD539" s="3"/>
      <c r="GJE539" s="3"/>
      <c r="GJF539" s="3"/>
      <c r="GJG539" s="3"/>
      <c r="GJH539" s="3"/>
      <c r="GJI539" s="3"/>
      <c r="GJJ539" s="3"/>
      <c r="GJK539" s="3"/>
      <c r="GJL539" s="3"/>
      <c r="GJM539" s="3"/>
      <c r="GJN539" s="3"/>
      <c r="GJO539" s="3"/>
      <c r="GJP539" s="3"/>
      <c r="GJQ539" s="3"/>
      <c r="GJR539" s="3"/>
      <c r="GJS539" s="3"/>
      <c r="GJT539" s="3"/>
      <c r="GJU539" s="3"/>
      <c r="GJV539" s="3"/>
      <c r="GJW539" s="3"/>
      <c r="GJX539" s="3"/>
      <c r="GJY539" s="3"/>
      <c r="GJZ539" s="3"/>
      <c r="GKA539" s="3"/>
      <c r="GKB539" s="3"/>
      <c r="GKC539" s="3"/>
      <c r="GKD539" s="3"/>
      <c r="GKE539" s="3"/>
      <c r="GKF539" s="3"/>
      <c r="GKG539" s="3"/>
      <c r="GKH539" s="3"/>
      <c r="GKI539" s="3"/>
      <c r="GKJ539" s="3"/>
      <c r="GKK539" s="3"/>
      <c r="GKL539" s="3"/>
      <c r="GKM539" s="3"/>
      <c r="GKN539" s="3"/>
      <c r="GKO539" s="3"/>
      <c r="GKP539" s="3"/>
      <c r="GKQ539" s="3"/>
      <c r="GKR539" s="3"/>
      <c r="GKS539" s="3"/>
      <c r="GKT539" s="3"/>
      <c r="GKU539" s="3"/>
      <c r="GKV539" s="3"/>
      <c r="GKW539" s="3"/>
      <c r="GKX539" s="3"/>
      <c r="GKY539" s="3"/>
      <c r="GKZ539" s="3"/>
      <c r="GLA539" s="3"/>
      <c r="GLB539" s="3"/>
      <c r="GLC539" s="3"/>
      <c r="GLD539" s="3"/>
      <c r="GLE539" s="3"/>
      <c r="GLF539" s="3"/>
      <c r="GLG539" s="3"/>
      <c r="GLH539" s="3"/>
      <c r="GLI539" s="3"/>
      <c r="GLJ539" s="3"/>
      <c r="GLK539" s="3"/>
      <c r="GLL539" s="3"/>
      <c r="GLM539" s="3"/>
      <c r="GLN539" s="3"/>
      <c r="GLO539" s="3"/>
      <c r="GLP539" s="3"/>
      <c r="GLQ539" s="3"/>
      <c r="GLR539" s="3"/>
      <c r="GLS539" s="3"/>
      <c r="GLT539" s="3"/>
      <c r="GLU539" s="3"/>
      <c r="GLV539" s="3"/>
      <c r="GLW539" s="3"/>
      <c r="GLX539" s="3"/>
      <c r="GLY539" s="3"/>
      <c r="GLZ539" s="3"/>
      <c r="GMA539" s="3"/>
      <c r="GMB539" s="3"/>
      <c r="GMC539" s="3"/>
      <c r="GMD539" s="3"/>
      <c r="GME539" s="3"/>
      <c r="GMF539" s="3"/>
      <c r="GMG539" s="3"/>
      <c r="GMH539" s="3"/>
      <c r="GMI539" s="3"/>
      <c r="GMJ539" s="3"/>
      <c r="GMK539" s="3"/>
      <c r="GML539" s="3"/>
      <c r="GMM539" s="3"/>
      <c r="GMN539" s="3"/>
      <c r="GMO539" s="3"/>
      <c r="GMP539" s="3"/>
      <c r="GMQ539" s="3"/>
      <c r="GMR539" s="3"/>
      <c r="GMS539" s="3"/>
      <c r="GMT539" s="3"/>
      <c r="GMU539" s="3"/>
      <c r="GMV539" s="3"/>
      <c r="GMW539" s="3"/>
      <c r="GMX539" s="3"/>
      <c r="GMY539" s="3"/>
      <c r="GMZ539" s="3"/>
      <c r="GNA539" s="3"/>
      <c r="GNB539" s="3"/>
      <c r="GNC539" s="3"/>
      <c r="GND539" s="3"/>
      <c r="GNE539" s="3"/>
      <c r="GNF539" s="3"/>
      <c r="GNG539" s="3"/>
      <c r="GNH539" s="3"/>
      <c r="GNI539" s="3"/>
      <c r="GNJ539" s="3"/>
      <c r="GNK539" s="3"/>
      <c r="GNL539" s="3"/>
      <c r="GNM539" s="3"/>
      <c r="GNN539" s="3"/>
      <c r="GNO539" s="3"/>
      <c r="GNP539" s="3"/>
      <c r="GNQ539" s="3"/>
      <c r="GNR539" s="3"/>
      <c r="GNS539" s="3"/>
      <c r="GNU539" s="3"/>
      <c r="GNW539" s="3"/>
      <c r="GNX539" s="3"/>
      <c r="GNY539" s="3"/>
      <c r="GNZ539" s="3"/>
      <c r="GOA539" s="3"/>
      <c r="GOB539" s="3"/>
      <c r="GOC539" s="3"/>
      <c r="GOD539" s="3"/>
      <c r="GOI539" s="3"/>
      <c r="GOJ539" s="3"/>
      <c r="GOK539" s="3"/>
      <c r="GOL539" s="3"/>
      <c r="GOM539" s="3"/>
      <c r="GON539" s="3"/>
      <c r="GOO539" s="3"/>
      <c r="GOP539" s="3"/>
      <c r="GOQ539" s="3"/>
      <c r="GOR539" s="3"/>
      <c r="GOS539" s="3"/>
      <c r="GOT539" s="3"/>
      <c r="GOU539" s="3"/>
      <c r="GOV539" s="3"/>
      <c r="GOW539" s="3"/>
      <c r="GOX539" s="3"/>
      <c r="GOY539" s="3"/>
      <c r="GOZ539" s="3"/>
      <c r="GPA539" s="3"/>
      <c r="GPB539" s="3"/>
      <c r="GPC539" s="3"/>
      <c r="GPD539" s="3"/>
      <c r="GPE539" s="3"/>
      <c r="GPF539" s="3"/>
      <c r="GPG539" s="3"/>
      <c r="GPH539" s="3"/>
      <c r="GPI539" s="3"/>
      <c r="GPJ539" s="3"/>
      <c r="GPK539" s="3"/>
      <c r="GPL539" s="3"/>
      <c r="GPM539" s="3"/>
      <c r="GPN539" s="3"/>
      <c r="GPO539" s="3"/>
      <c r="GPP539" s="3"/>
      <c r="GPQ539" s="3"/>
      <c r="GPR539" s="3"/>
      <c r="GPS539" s="3"/>
      <c r="GPT539" s="3"/>
      <c r="GPU539" s="3"/>
      <c r="GPV539" s="3"/>
      <c r="GPW539" s="3"/>
      <c r="GPX539" s="3"/>
      <c r="GPY539" s="3"/>
      <c r="GPZ539" s="3"/>
      <c r="GQA539" s="3"/>
      <c r="GQB539" s="3"/>
      <c r="GQC539" s="3"/>
      <c r="GQD539" s="3"/>
      <c r="GQE539" s="3"/>
      <c r="GQF539" s="3"/>
      <c r="GQG539" s="3"/>
      <c r="GQH539" s="3"/>
      <c r="GQI539" s="3"/>
      <c r="GQJ539" s="3"/>
      <c r="GQK539" s="3"/>
      <c r="GQL539" s="3"/>
      <c r="GQM539" s="3"/>
      <c r="GQN539" s="3"/>
      <c r="GQO539" s="3"/>
      <c r="GQP539" s="3"/>
      <c r="GQQ539" s="3"/>
      <c r="GQR539" s="3"/>
      <c r="GQS539" s="3"/>
      <c r="GQT539" s="3"/>
      <c r="GQU539" s="3"/>
      <c r="GQV539" s="3"/>
      <c r="GQW539" s="3"/>
      <c r="GQX539" s="3"/>
      <c r="GQY539" s="3"/>
      <c r="GQZ539" s="3"/>
      <c r="GRA539" s="3"/>
      <c r="GRB539" s="3"/>
      <c r="GRC539" s="3"/>
      <c r="GRD539" s="3"/>
      <c r="GRE539" s="3"/>
      <c r="GRF539" s="3"/>
      <c r="GRG539" s="3"/>
      <c r="GRH539" s="3"/>
      <c r="GRI539" s="3"/>
      <c r="GRJ539" s="3"/>
      <c r="GRK539" s="3"/>
      <c r="GRL539" s="3"/>
      <c r="GRM539" s="3"/>
      <c r="GRN539" s="3"/>
      <c r="GRO539" s="3"/>
      <c r="GRP539" s="3"/>
      <c r="GRQ539" s="3"/>
      <c r="GRR539" s="3"/>
      <c r="GRS539" s="3"/>
      <c r="GRT539" s="3"/>
      <c r="GRU539" s="3"/>
      <c r="GRV539" s="3"/>
      <c r="GRW539" s="3"/>
      <c r="GRX539" s="3"/>
      <c r="GRY539" s="3"/>
      <c r="GRZ539" s="3"/>
      <c r="GSA539" s="3"/>
      <c r="GSB539" s="3"/>
      <c r="GSC539" s="3"/>
      <c r="GSD539" s="3"/>
      <c r="GSE539" s="3"/>
      <c r="GSF539" s="3"/>
      <c r="GSG539" s="3"/>
      <c r="GSH539" s="3"/>
      <c r="GSI539" s="3"/>
      <c r="GSJ539" s="3"/>
      <c r="GSK539" s="3"/>
      <c r="GSL539" s="3"/>
      <c r="GSM539" s="3"/>
      <c r="GSN539" s="3"/>
      <c r="GSO539" s="3"/>
      <c r="GSP539" s="3"/>
      <c r="GSQ539" s="3"/>
      <c r="GSR539" s="3"/>
      <c r="GSS539" s="3"/>
      <c r="GST539" s="3"/>
      <c r="GSU539" s="3"/>
      <c r="GSV539" s="3"/>
      <c r="GSW539" s="3"/>
      <c r="GSX539" s="3"/>
      <c r="GSY539" s="3"/>
      <c r="GSZ539" s="3"/>
      <c r="GTA539" s="3"/>
      <c r="GTB539" s="3"/>
      <c r="GTC539" s="3"/>
      <c r="GTD539" s="3"/>
      <c r="GTE539" s="3"/>
      <c r="GTF539" s="3"/>
      <c r="GTG539" s="3"/>
      <c r="GTH539" s="3"/>
      <c r="GTI539" s="3"/>
      <c r="GTJ539" s="3"/>
      <c r="GTK539" s="3"/>
      <c r="GTL539" s="3"/>
      <c r="GTM539" s="3"/>
      <c r="GTN539" s="3"/>
      <c r="GTO539" s="3"/>
      <c r="GTP539" s="3"/>
      <c r="GTQ539" s="3"/>
      <c r="GTR539" s="3"/>
      <c r="GTS539" s="3"/>
      <c r="GTT539" s="3"/>
      <c r="GTU539" s="3"/>
      <c r="GTV539" s="3"/>
      <c r="GTW539" s="3"/>
      <c r="GTX539" s="3"/>
      <c r="GTY539" s="3"/>
      <c r="GTZ539" s="3"/>
      <c r="GUA539" s="3"/>
      <c r="GUB539" s="3"/>
      <c r="GUC539" s="3"/>
      <c r="GUD539" s="3"/>
      <c r="GUE539" s="3"/>
      <c r="GUF539" s="3"/>
      <c r="GUG539" s="3"/>
      <c r="GUH539" s="3"/>
      <c r="GUI539" s="3"/>
      <c r="GUJ539" s="3"/>
      <c r="GUK539" s="3"/>
      <c r="GUL539" s="3"/>
      <c r="GUM539" s="3"/>
      <c r="GUN539" s="3"/>
      <c r="GUO539" s="3"/>
      <c r="GUP539" s="3"/>
      <c r="GUQ539" s="3"/>
      <c r="GUR539" s="3"/>
      <c r="GUS539" s="3"/>
      <c r="GUT539" s="3"/>
      <c r="GUU539" s="3"/>
      <c r="GUV539" s="3"/>
      <c r="GUW539" s="3"/>
      <c r="GUX539" s="3"/>
      <c r="GUY539" s="3"/>
      <c r="GUZ539" s="3"/>
      <c r="GVA539" s="3"/>
      <c r="GVB539" s="3"/>
      <c r="GVC539" s="3"/>
      <c r="GVD539" s="3"/>
      <c r="GVE539" s="3"/>
      <c r="GVF539" s="3"/>
      <c r="GVG539" s="3"/>
      <c r="GVH539" s="3"/>
      <c r="GVI539" s="3"/>
      <c r="GVJ539" s="3"/>
      <c r="GVK539" s="3"/>
      <c r="GVL539" s="3"/>
      <c r="GVM539" s="3"/>
      <c r="GVN539" s="3"/>
      <c r="GVO539" s="3"/>
      <c r="GVP539" s="3"/>
      <c r="GVQ539" s="3"/>
      <c r="GVR539" s="3"/>
      <c r="GVS539" s="3"/>
      <c r="GVT539" s="3"/>
      <c r="GVU539" s="3"/>
      <c r="GVV539" s="3"/>
      <c r="GVW539" s="3"/>
      <c r="GVX539" s="3"/>
      <c r="GVY539" s="3"/>
      <c r="GVZ539" s="3"/>
      <c r="GWA539" s="3"/>
      <c r="GWB539" s="3"/>
      <c r="GWC539" s="3"/>
      <c r="GWD539" s="3"/>
      <c r="GWE539" s="3"/>
      <c r="GWF539" s="3"/>
      <c r="GWG539" s="3"/>
      <c r="GWH539" s="3"/>
      <c r="GWI539" s="3"/>
      <c r="GWJ539" s="3"/>
      <c r="GWK539" s="3"/>
      <c r="GWL539" s="3"/>
      <c r="GWM539" s="3"/>
      <c r="GWN539" s="3"/>
      <c r="GWO539" s="3"/>
      <c r="GWP539" s="3"/>
      <c r="GWQ539" s="3"/>
      <c r="GWR539" s="3"/>
      <c r="GWS539" s="3"/>
      <c r="GWT539" s="3"/>
      <c r="GWU539" s="3"/>
      <c r="GWV539" s="3"/>
      <c r="GWW539" s="3"/>
      <c r="GWX539" s="3"/>
      <c r="GWY539" s="3"/>
      <c r="GWZ539" s="3"/>
      <c r="GXA539" s="3"/>
      <c r="GXB539" s="3"/>
      <c r="GXC539" s="3"/>
      <c r="GXD539" s="3"/>
      <c r="GXE539" s="3"/>
      <c r="GXF539" s="3"/>
      <c r="GXG539" s="3"/>
      <c r="GXH539" s="3"/>
      <c r="GXI539" s="3"/>
      <c r="GXJ539" s="3"/>
      <c r="GXK539" s="3"/>
      <c r="GXL539" s="3"/>
      <c r="GXM539" s="3"/>
      <c r="GXN539" s="3"/>
      <c r="GXO539" s="3"/>
      <c r="GXQ539" s="3"/>
      <c r="GXS539" s="3"/>
      <c r="GXT539" s="3"/>
      <c r="GXU539" s="3"/>
      <c r="GXV539" s="3"/>
      <c r="GXW539" s="3"/>
      <c r="GXX539" s="3"/>
      <c r="GXY539" s="3"/>
      <c r="GXZ539" s="3"/>
      <c r="GYE539" s="3"/>
      <c r="GYF539" s="3"/>
      <c r="GYG539" s="3"/>
      <c r="GYH539" s="3"/>
      <c r="GYI539" s="3"/>
      <c r="GYJ539" s="3"/>
      <c r="GYK539" s="3"/>
      <c r="GYL539" s="3"/>
      <c r="GYM539" s="3"/>
      <c r="GYN539" s="3"/>
      <c r="GYO539" s="3"/>
      <c r="GYP539" s="3"/>
      <c r="GYQ539" s="3"/>
      <c r="GYR539" s="3"/>
      <c r="GYS539" s="3"/>
      <c r="GYT539" s="3"/>
      <c r="GYU539" s="3"/>
      <c r="GYV539" s="3"/>
      <c r="GYW539" s="3"/>
      <c r="GYX539" s="3"/>
      <c r="GYY539" s="3"/>
      <c r="GYZ539" s="3"/>
      <c r="GZA539" s="3"/>
      <c r="GZB539" s="3"/>
      <c r="GZC539" s="3"/>
      <c r="GZD539" s="3"/>
      <c r="GZE539" s="3"/>
      <c r="GZF539" s="3"/>
      <c r="GZG539" s="3"/>
      <c r="GZH539" s="3"/>
      <c r="GZI539" s="3"/>
      <c r="GZJ539" s="3"/>
      <c r="GZK539" s="3"/>
      <c r="GZL539" s="3"/>
      <c r="GZM539" s="3"/>
      <c r="GZN539" s="3"/>
      <c r="GZO539" s="3"/>
      <c r="GZP539" s="3"/>
      <c r="GZQ539" s="3"/>
      <c r="GZR539" s="3"/>
      <c r="GZS539" s="3"/>
      <c r="GZT539" s="3"/>
      <c r="GZU539" s="3"/>
      <c r="GZV539" s="3"/>
      <c r="GZW539" s="3"/>
      <c r="GZX539" s="3"/>
      <c r="GZY539" s="3"/>
      <c r="GZZ539" s="3"/>
      <c r="HAA539" s="3"/>
      <c r="HAB539" s="3"/>
      <c r="HAC539" s="3"/>
      <c r="HAD539" s="3"/>
      <c r="HAE539" s="3"/>
      <c r="HAF539" s="3"/>
      <c r="HAG539" s="3"/>
      <c r="HAH539" s="3"/>
      <c r="HAI539" s="3"/>
      <c r="HAJ539" s="3"/>
      <c r="HAK539" s="3"/>
      <c r="HAL539" s="3"/>
      <c r="HAM539" s="3"/>
      <c r="HAN539" s="3"/>
      <c r="HAO539" s="3"/>
      <c r="HAP539" s="3"/>
      <c r="HAQ539" s="3"/>
      <c r="HAR539" s="3"/>
      <c r="HAS539" s="3"/>
      <c r="HAT539" s="3"/>
      <c r="HAU539" s="3"/>
      <c r="HAV539" s="3"/>
      <c r="HAW539" s="3"/>
      <c r="HAX539" s="3"/>
      <c r="HAY539" s="3"/>
      <c r="HAZ539" s="3"/>
      <c r="HBA539" s="3"/>
      <c r="HBB539" s="3"/>
      <c r="HBC539" s="3"/>
      <c r="HBD539" s="3"/>
      <c r="HBE539" s="3"/>
      <c r="HBF539" s="3"/>
      <c r="HBG539" s="3"/>
      <c r="HBH539" s="3"/>
      <c r="HBI539" s="3"/>
      <c r="HBJ539" s="3"/>
      <c r="HBK539" s="3"/>
      <c r="HBL539" s="3"/>
      <c r="HBM539" s="3"/>
      <c r="HBN539" s="3"/>
      <c r="HBO539" s="3"/>
      <c r="HBP539" s="3"/>
      <c r="HBQ539" s="3"/>
      <c r="HBR539" s="3"/>
      <c r="HBS539" s="3"/>
      <c r="HBT539" s="3"/>
      <c r="HBU539" s="3"/>
      <c r="HBV539" s="3"/>
      <c r="HBW539" s="3"/>
      <c r="HBX539" s="3"/>
      <c r="HBY539" s="3"/>
      <c r="HBZ539" s="3"/>
      <c r="HCA539" s="3"/>
      <c r="HCB539" s="3"/>
      <c r="HCC539" s="3"/>
      <c r="HCD539" s="3"/>
      <c r="HCE539" s="3"/>
      <c r="HCF539" s="3"/>
      <c r="HCG539" s="3"/>
      <c r="HCH539" s="3"/>
      <c r="HCI539" s="3"/>
      <c r="HCJ539" s="3"/>
      <c r="HCK539" s="3"/>
      <c r="HCL539" s="3"/>
      <c r="HCM539" s="3"/>
      <c r="HCN539" s="3"/>
      <c r="HCO539" s="3"/>
      <c r="HCP539" s="3"/>
      <c r="HCQ539" s="3"/>
      <c r="HCR539" s="3"/>
      <c r="HCS539" s="3"/>
      <c r="HCT539" s="3"/>
      <c r="HCU539" s="3"/>
      <c r="HCV539" s="3"/>
      <c r="HCW539" s="3"/>
      <c r="HCX539" s="3"/>
      <c r="HCY539" s="3"/>
      <c r="HCZ539" s="3"/>
      <c r="HDA539" s="3"/>
      <c r="HDB539" s="3"/>
      <c r="HDC539" s="3"/>
      <c r="HDD539" s="3"/>
      <c r="HDE539" s="3"/>
      <c r="HDF539" s="3"/>
      <c r="HDG539" s="3"/>
      <c r="HDH539" s="3"/>
      <c r="HDI539" s="3"/>
      <c r="HDJ539" s="3"/>
      <c r="HDK539" s="3"/>
      <c r="HDL539" s="3"/>
      <c r="HDM539" s="3"/>
      <c r="HDN539" s="3"/>
      <c r="HDO539" s="3"/>
      <c r="HDP539" s="3"/>
      <c r="HDQ539" s="3"/>
      <c r="HDR539" s="3"/>
      <c r="HDS539" s="3"/>
      <c r="HDT539" s="3"/>
      <c r="HDU539" s="3"/>
      <c r="HDV539" s="3"/>
      <c r="HDW539" s="3"/>
      <c r="HDX539" s="3"/>
      <c r="HDY539" s="3"/>
      <c r="HDZ539" s="3"/>
      <c r="HEA539" s="3"/>
      <c r="HEB539" s="3"/>
      <c r="HEC539" s="3"/>
      <c r="HED539" s="3"/>
      <c r="HEE539" s="3"/>
      <c r="HEF539" s="3"/>
      <c r="HEG539" s="3"/>
      <c r="HEH539" s="3"/>
      <c r="HEI539" s="3"/>
      <c r="HEJ539" s="3"/>
      <c r="HEK539" s="3"/>
      <c r="HEL539" s="3"/>
      <c r="HEM539" s="3"/>
      <c r="HEN539" s="3"/>
      <c r="HEO539" s="3"/>
      <c r="HEP539" s="3"/>
      <c r="HEQ539" s="3"/>
      <c r="HER539" s="3"/>
      <c r="HES539" s="3"/>
      <c r="HET539" s="3"/>
      <c r="HEU539" s="3"/>
      <c r="HEV539" s="3"/>
      <c r="HEW539" s="3"/>
      <c r="HEX539" s="3"/>
      <c r="HEY539" s="3"/>
      <c r="HEZ539" s="3"/>
      <c r="HFA539" s="3"/>
      <c r="HFB539" s="3"/>
      <c r="HFC539" s="3"/>
      <c r="HFD539" s="3"/>
      <c r="HFE539" s="3"/>
      <c r="HFF539" s="3"/>
      <c r="HFG539" s="3"/>
      <c r="HFH539" s="3"/>
      <c r="HFI539" s="3"/>
      <c r="HFJ539" s="3"/>
      <c r="HFK539" s="3"/>
      <c r="HFL539" s="3"/>
      <c r="HFM539" s="3"/>
      <c r="HFN539" s="3"/>
      <c r="HFO539" s="3"/>
      <c r="HFP539" s="3"/>
      <c r="HFQ539" s="3"/>
      <c r="HFR539" s="3"/>
      <c r="HFS539" s="3"/>
      <c r="HFT539" s="3"/>
      <c r="HFU539" s="3"/>
      <c r="HFV539" s="3"/>
      <c r="HFW539" s="3"/>
      <c r="HFX539" s="3"/>
      <c r="HFY539" s="3"/>
      <c r="HFZ539" s="3"/>
      <c r="HGA539" s="3"/>
      <c r="HGB539" s="3"/>
      <c r="HGC539" s="3"/>
      <c r="HGD539" s="3"/>
      <c r="HGE539" s="3"/>
      <c r="HGF539" s="3"/>
      <c r="HGG539" s="3"/>
      <c r="HGH539" s="3"/>
      <c r="HGI539" s="3"/>
      <c r="HGJ539" s="3"/>
      <c r="HGK539" s="3"/>
      <c r="HGL539" s="3"/>
      <c r="HGM539" s="3"/>
      <c r="HGN539" s="3"/>
      <c r="HGO539" s="3"/>
      <c r="HGP539" s="3"/>
      <c r="HGQ539" s="3"/>
      <c r="HGR539" s="3"/>
      <c r="HGS539" s="3"/>
      <c r="HGT539" s="3"/>
      <c r="HGU539" s="3"/>
      <c r="HGV539" s="3"/>
      <c r="HGW539" s="3"/>
      <c r="HGX539" s="3"/>
      <c r="HGY539" s="3"/>
      <c r="HGZ539" s="3"/>
      <c r="HHA539" s="3"/>
      <c r="HHB539" s="3"/>
      <c r="HHC539" s="3"/>
      <c r="HHD539" s="3"/>
      <c r="HHE539" s="3"/>
      <c r="HHF539" s="3"/>
      <c r="HHG539" s="3"/>
      <c r="HHH539" s="3"/>
      <c r="HHI539" s="3"/>
      <c r="HHJ539" s="3"/>
      <c r="HHK539" s="3"/>
      <c r="HHM539" s="3"/>
      <c r="HHO539" s="3"/>
      <c r="HHP539" s="3"/>
      <c r="HHQ539" s="3"/>
      <c r="HHR539" s="3"/>
      <c r="HHS539" s="3"/>
      <c r="HHT539" s="3"/>
      <c r="HHU539" s="3"/>
      <c r="HHV539" s="3"/>
      <c r="HIA539" s="3"/>
      <c r="HIB539" s="3"/>
      <c r="HIC539" s="3"/>
      <c r="HID539" s="3"/>
      <c r="HIE539" s="3"/>
      <c r="HIF539" s="3"/>
      <c r="HIG539" s="3"/>
      <c r="HIH539" s="3"/>
      <c r="HII539" s="3"/>
      <c r="HIJ539" s="3"/>
      <c r="HIK539" s="3"/>
      <c r="HIL539" s="3"/>
      <c r="HIM539" s="3"/>
      <c r="HIN539" s="3"/>
      <c r="HIO539" s="3"/>
      <c r="HIP539" s="3"/>
      <c r="HIQ539" s="3"/>
      <c r="HIR539" s="3"/>
      <c r="HIS539" s="3"/>
      <c r="HIT539" s="3"/>
      <c r="HIU539" s="3"/>
      <c r="HIV539" s="3"/>
      <c r="HIW539" s="3"/>
      <c r="HIX539" s="3"/>
      <c r="HIY539" s="3"/>
      <c r="HIZ539" s="3"/>
      <c r="HJA539" s="3"/>
      <c r="HJB539" s="3"/>
      <c r="HJC539" s="3"/>
      <c r="HJD539" s="3"/>
      <c r="HJE539" s="3"/>
      <c r="HJF539" s="3"/>
      <c r="HJG539" s="3"/>
      <c r="HJH539" s="3"/>
      <c r="HJI539" s="3"/>
      <c r="HJJ539" s="3"/>
      <c r="HJK539" s="3"/>
      <c r="HJL539" s="3"/>
      <c r="HJM539" s="3"/>
      <c r="HJN539" s="3"/>
      <c r="HJO539" s="3"/>
      <c r="HJP539" s="3"/>
      <c r="HJQ539" s="3"/>
      <c r="HJR539" s="3"/>
      <c r="HJS539" s="3"/>
      <c r="HJT539" s="3"/>
      <c r="HJU539" s="3"/>
      <c r="HJV539" s="3"/>
      <c r="HJW539" s="3"/>
      <c r="HJX539" s="3"/>
      <c r="HJY539" s="3"/>
      <c r="HJZ539" s="3"/>
      <c r="HKA539" s="3"/>
      <c r="HKB539" s="3"/>
      <c r="HKC539" s="3"/>
      <c r="HKD539" s="3"/>
      <c r="HKE539" s="3"/>
      <c r="HKF539" s="3"/>
      <c r="HKG539" s="3"/>
      <c r="HKH539" s="3"/>
      <c r="HKI539" s="3"/>
      <c r="HKJ539" s="3"/>
      <c r="HKK539" s="3"/>
      <c r="HKL539" s="3"/>
      <c r="HKM539" s="3"/>
      <c r="HKN539" s="3"/>
      <c r="HKO539" s="3"/>
      <c r="HKP539" s="3"/>
      <c r="HKQ539" s="3"/>
      <c r="HKR539" s="3"/>
      <c r="HKS539" s="3"/>
      <c r="HKT539" s="3"/>
      <c r="HKU539" s="3"/>
      <c r="HKV539" s="3"/>
      <c r="HKW539" s="3"/>
      <c r="HKX539" s="3"/>
      <c r="HKY539" s="3"/>
      <c r="HKZ539" s="3"/>
      <c r="HLA539" s="3"/>
      <c r="HLB539" s="3"/>
      <c r="HLC539" s="3"/>
      <c r="HLD539" s="3"/>
      <c r="HLE539" s="3"/>
      <c r="HLF539" s="3"/>
      <c r="HLG539" s="3"/>
      <c r="HLH539" s="3"/>
      <c r="HLI539" s="3"/>
      <c r="HLJ539" s="3"/>
      <c r="HLK539" s="3"/>
      <c r="HLL539" s="3"/>
      <c r="HLM539" s="3"/>
      <c r="HLN539" s="3"/>
      <c r="HLO539" s="3"/>
      <c r="HLP539" s="3"/>
      <c r="HLQ539" s="3"/>
      <c r="HLR539" s="3"/>
      <c r="HLS539" s="3"/>
      <c r="HLT539" s="3"/>
      <c r="HLU539" s="3"/>
      <c r="HLV539" s="3"/>
      <c r="HLW539" s="3"/>
      <c r="HLX539" s="3"/>
      <c r="HLY539" s="3"/>
      <c r="HLZ539" s="3"/>
      <c r="HMA539" s="3"/>
      <c r="HMB539" s="3"/>
      <c r="HMC539" s="3"/>
      <c r="HMD539" s="3"/>
      <c r="HME539" s="3"/>
      <c r="HMF539" s="3"/>
      <c r="HMG539" s="3"/>
      <c r="HMH539" s="3"/>
      <c r="HMI539" s="3"/>
      <c r="HMJ539" s="3"/>
      <c r="HMK539" s="3"/>
      <c r="HML539" s="3"/>
      <c r="HMM539" s="3"/>
      <c r="HMN539" s="3"/>
      <c r="HMO539" s="3"/>
      <c r="HMP539" s="3"/>
      <c r="HMQ539" s="3"/>
      <c r="HMR539" s="3"/>
      <c r="HMS539" s="3"/>
      <c r="HMT539" s="3"/>
      <c r="HMU539" s="3"/>
      <c r="HMV539" s="3"/>
      <c r="HMW539" s="3"/>
      <c r="HMX539" s="3"/>
      <c r="HMY539" s="3"/>
      <c r="HMZ539" s="3"/>
      <c r="HNA539" s="3"/>
      <c r="HNB539" s="3"/>
      <c r="HNC539" s="3"/>
      <c r="HND539" s="3"/>
      <c r="HNE539" s="3"/>
      <c r="HNF539" s="3"/>
      <c r="HNG539" s="3"/>
      <c r="HNH539" s="3"/>
      <c r="HNI539" s="3"/>
      <c r="HNJ539" s="3"/>
      <c r="HNK539" s="3"/>
      <c r="HNL539" s="3"/>
      <c r="HNM539" s="3"/>
      <c r="HNN539" s="3"/>
      <c r="HNO539" s="3"/>
      <c r="HNP539" s="3"/>
      <c r="HNQ539" s="3"/>
      <c r="HNR539" s="3"/>
      <c r="HNS539" s="3"/>
      <c r="HNT539" s="3"/>
      <c r="HNU539" s="3"/>
      <c r="HNV539" s="3"/>
      <c r="HNW539" s="3"/>
      <c r="HNX539" s="3"/>
      <c r="HNY539" s="3"/>
      <c r="HNZ539" s="3"/>
      <c r="HOA539" s="3"/>
      <c r="HOB539" s="3"/>
      <c r="HOC539" s="3"/>
      <c r="HOD539" s="3"/>
      <c r="HOE539" s="3"/>
      <c r="HOF539" s="3"/>
      <c r="HOG539" s="3"/>
      <c r="HOH539" s="3"/>
      <c r="HOI539" s="3"/>
      <c r="HOJ539" s="3"/>
      <c r="HOK539" s="3"/>
      <c r="HOL539" s="3"/>
      <c r="HOM539" s="3"/>
      <c r="HON539" s="3"/>
      <c r="HOO539" s="3"/>
      <c r="HOP539" s="3"/>
      <c r="HOQ539" s="3"/>
      <c r="HOR539" s="3"/>
      <c r="HOS539" s="3"/>
      <c r="HOT539" s="3"/>
      <c r="HOU539" s="3"/>
      <c r="HOV539" s="3"/>
      <c r="HOW539" s="3"/>
      <c r="HOX539" s="3"/>
      <c r="HOY539" s="3"/>
      <c r="HOZ539" s="3"/>
      <c r="HPA539" s="3"/>
      <c r="HPB539" s="3"/>
      <c r="HPC539" s="3"/>
      <c r="HPD539" s="3"/>
      <c r="HPE539" s="3"/>
      <c r="HPF539" s="3"/>
      <c r="HPG539" s="3"/>
      <c r="HPH539" s="3"/>
      <c r="HPI539" s="3"/>
      <c r="HPJ539" s="3"/>
      <c r="HPK539" s="3"/>
      <c r="HPL539" s="3"/>
      <c r="HPM539" s="3"/>
      <c r="HPN539" s="3"/>
      <c r="HPO539" s="3"/>
      <c r="HPP539" s="3"/>
      <c r="HPQ539" s="3"/>
      <c r="HPR539" s="3"/>
      <c r="HPS539" s="3"/>
      <c r="HPT539" s="3"/>
      <c r="HPU539" s="3"/>
      <c r="HPV539" s="3"/>
      <c r="HPW539" s="3"/>
      <c r="HPX539" s="3"/>
      <c r="HPY539" s="3"/>
      <c r="HPZ539" s="3"/>
      <c r="HQA539" s="3"/>
      <c r="HQB539" s="3"/>
      <c r="HQC539" s="3"/>
      <c r="HQD539" s="3"/>
      <c r="HQE539" s="3"/>
      <c r="HQF539" s="3"/>
      <c r="HQG539" s="3"/>
      <c r="HQH539" s="3"/>
      <c r="HQI539" s="3"/>
      <c r="HQJ539" s="3"/>
      <c r="HQK539" s="3"/>
      <c r="HQL539" s="3"/>
      <c r="HQM539" s="3"/>
      <c r="HQN539" s="3"/>
      <c r="HQO539" s="3"/>
      <c r="HQP539" s="3"/>
      <c r="HQQ539" s="3"/>
      <c r="HQR539" s="3"/>
      <c r="HQS539" s="3"/>
      <c r="HQT539" s="3"/>
      <c r="HQU539" s="3"/>
      <c r="HQV539" s="3"/>
      <c r="HQW539" s="3"/>
      <c r="HQX539" s="3"/>
      <c r="HQY539" s="3"/>
      <c r="HQZ539" s="3"/>
      <c r="HRA539" s="3"/>
      <c r="HRB539" s="3"/>
      <c r="HRC539" s="3"/>
      <c r="HRD539" s="3"/>
      <c r="HRE539" s="3"/>
      <c r="HRF539" s="3"/>
      <c r="HRG539" s="3"/>
      <c r="HRI539" s="3"/>
      <c r="HRK539" s="3"/>
      <c r="HRL539" s="3"/>
      <c r="HRM539" s="3"/>
      <c r="HRN539" s="3"/>
      <c r="HRO539" s="3"/>
      <c r="HRP539" s="3"/>
      <c r="HRQ539" s="3"/>
      <c r="HRR539" s="3"/>
      <c r="HRW539" s="3"/>
      <c r="HRX539" s="3"/>
      <c r="HRY539" s="3"/>
      <c r="HRZ539" s="3"/>
      <c r="HSA539" s="3"/>
      <c r="HSB539" s="3"/>
      <c r="HSC539" s="3"/>
      <c r="HSD539" s="3"/>
      <c r="HSE539" s="3"/>
      <c r="HSF539" s="3"/>
      <c r="HSG539" s="3"/>
      <c r="HSH539" s="3"/>
      <c r="HSI539" s="3"/>
      <c r="HSJ539" s="3"/>
      <c r="HSK539" s="3"/>
      <c r="HSL539" s="3"/>
      <c r="HSM539" s="3"/>
      <c r="HSN539" s="3"/>
      <c r="HSO539" s="3"/>
      <c r="HSP539" s="3"/>
      <c r="HSQ539" s="3"/>
      <c r="HSR539" s="3"/>
      <c r="HSS539" s="3"/>
      <c r="HST539" s="3"/>
      <c r="HSU539" s="3"/>
      <c r="HSV539" s="3"/>
      <c r="HSW539" s="3"/>
      <c r="HSX539" s="3"/>
      <c r="HSY539" s="3"/>
      <c r="HSZ539" s="3"/>
      <c r="HTA539" s="3"/>
      <c r="HTB539" s="3"/>
      <c r="HTC539" s="3"/>
      <c r="HTD539" s="3"/>
      <c r="HTE539" s="3"/>
      <c r="HTF539" s="3"/>
      <c r="HTG539" s="3"/>
      <c r="HTH539" s="3"/>
      <c r="HTI539" s="3"/>
      <c r="HTJ539" s="3"/>
      <c r="HTK539" s="3"/>
      <c r="HTL539" s="3"/>
      <c r="HTM539" s="3"/>
      <c r="HTN539" s="3"/>
      <c r="HTO539" s="3"/>
      <c r="HTP539" s="3"/>
      <c r="HTQ539" s="3"/>
      <c r="HTR539" s="3"/>
      <c r="HTS539" s="3"/>
      <c r="HTT539" s="3"/>
      <c r="HTU539" s="3"/>
      <c r="HTV539" s="3"/>
      <c r="HTW539" s="3"/>
      <c r="HTX539" s="3"/>
      <c r="HTY539" s="3"/>
      <c r="HTZ539" s="3"/>
      <c r="HUA539" s="3"/>
      <c r="HUB539" s="3"/>
      <c r="HUC539" s="3"/>
      <c r="HUD539" s="3"/>
      <c r="HUE539" s="3"/>
      <c r="HUF539" s="3"/>
      <c r="HUG539" s="3"/>
      <c r="HUH539" s="3"/>
      <c r="HUI539" s="3"/>
      <c r="HUJ539" s="3"/>
      <c r="HUK539" s="3"/>
      <c r="HUL539" s="3"/>
      <c r="HUM539" s="3"/>
      <c r="HUN539" s="3"/>
      <c r="HUO539" s="3"/>
      <c r="HUP539" s="3"/>
      <c r="HUQ539" s="3"/>
      <c r="HUR539" s="3"/>
      <c r="HUS539" s="3"/>
      <c r="HUT539" s="3"/>
      <c r="HUU539" s="3"/>
      <c r="HUV539" s="3"/>
      <c r="HUW539" s="3"/>
      <c r="HUX539" s="3"/>
      <c r="HUY539" s="3"/>
      <c r="HUZ539" s="3"/>
      <c r="HVA539" s="3"/>
      <c r="HVB539" s="3"/>
      <c r="HVC539" s="3"/>
      <c r="HVD539" s="3"/>
      <c r="HVE539" s="3"/>
      <c r="HVF539" s="3"/>
      <c r="HVG539" s="3"/>
      <c r="HVH539" s="3"/>
      <c r="HVI539" s="3"/>
      <c r="HVJ539" s="3"/>
      <c r="HVK539" s="3"/>
      <c r="HVL539" s="3"/>
      <c r="HVM539" s="3"/>
      <c r="HVN539" s="3"/>
      <c r="HVO539" s="3"/>
      <c r="HVP539" s="3"/>
      <c r="HVQ539" s="3"/>
      <c r="HVR539" s="3"/>
      <c r="HVS539" s="3"/>
      <c r="HVT539" s="3"/>
      <c r="HVU539" s="3"/>
      <c r="HVV539" s="3"/>
      <c r="HVW539" s="3"/>
      <c r="HVX539" s="3"/>
      <c r="HVY539" s="3"/>
      <c r="HVZ539" s="3"/>
      <c r="HWA539" s="3"/>
      <c r="HWB539" s="3"/>
      <c r="HWC539" s="3"/>
      <c r="HWD539" s="3"/>
      <c r="HWE539" s="3"/>
      <c r="HWF539" s="3"/>
      <c r="HWG539" s="3"/>
      <c r="HWH539" s="3"/>
      <c r="HWI539" s="3"/>
      <c r="HWJ539" s="3"/>
      <c r="HWK539" s="3"/>
      <c r="HWL539" s="3"/>
      <c r="HWM539" s="3"/>
      <c r="HWN539" s="3"/>
      <c r="HWO539" s="3"/>
      <c r="HWP539" s="3"/>
      <c r="HWQ539" s="3"/>
      <c r="HWR539" s="3"/>
      <c r="HWS539" s="3"/>
      <c r="HWT539" s="3"/>
      <c r="HWU539" s="3"/>
      <c r="HWV539" s="3"/>
      <c r="HWW539" s="3"/>
      <c r="HWX539" s="3"/>
      <c r="HWY539" s="3"/>
      <c r="HWZ539" s="3"/>
      <c r="HXA539" s="3"/>
      <c r="HXB539" s="3"/>
      <c r="HXC539" s="3"/>
      <c r="HXD539" s="3"/>
      <c r="HXE539" s="3"/>
      <c r="HXF539" s="3"/>
      <c r="HXG539" s="3"/>
      <c r="HXH539" s="3"/>
      <c r="HXI539" s="3"/>
      <c r="HXJ539" s="3"/>
      <c r="HXK539" s="3"/>
      <c r="HXL539" s="3"/>
      <c r="HXM539" s="3"/>
      <c r="HXN539" s="3"/>
      <c r="HXO539" s="3"/>
      <c r="HXP539" s="3"/>
      <c r="HXQ539" s="3"/>
      <c r="HXR539" s="3"/>
      <c r="HXS539" s="3"/>
      <c r="HXT539" s="3"/>
      <c r="HXU539" s="3"/>
      <c r="HXV539" s="3"/>
      <c r="HXW539" s="3"/>
      <c r="HXX539" s="3"/>
      <c r="HXY539" s="3"/>
      <c r="HXZ539" s="3"/>
      <c r="HYA539" s="3"/>
      <c r="HYB539" s="3"/>
      <c r="HYC539" s="3"/>
      <c r="HYD539" s="3"/>
      <c r="HYE539" s="3"/>
      <c r="HYF539" s="3"/>
      <c r="HYG539" s="3"/>
      <c r="HYH539" s="3"/>
      <c r="HYI539" s="3"/>
      <c r="HYJ539" s="3"/>
      <c r="HYK539" s="3"/>
      <c r="HYL539" s="3"/>
      <c r="HYM539" s="3"/>
      <c r="HYN539" s="3"/>
      <c r="HYO539" s="3"/>
      <c r="HYP539" s="3"/>
      <c r="HYQ539" s="3"/>
      <c r="HYR539" s="3"/>
      <c r="HYS539" s="3"/>
      <c r="HYT539" s="3"/>
      <c r="HYU539" s="3"/>
      <c r="HYV539" s="3"/>
      <c r="HYW539" s="3"/>
      <c r="HYX539" s="3"/>
      <c r="HYY539" s="3"/>
      <c r="HYZ539" s="3"/>
      <c r="HZA539" s="3"/>
      <c r="HZB539" s="3"/>
      <c r="HZC539" s="3"/>
      <c r="HZD539" s="3"/>
      <c r="HZE539" s="3"/>
      <c r="HZF539" s="3"/>
      <c r="HZG539" s="3"/>
      <c r="HZH539" s="3"/>
      <c r="HZI539" s="3"/>
      <c r="HZJ539" s="3"/>
      <c r="HZK539" s="3"/>
      <c r="HZL539" s="3"/>
      <c r="HZM539" s="3"/>
      <c r="HZN539" s="3"/>
      <c r="HZO539" s="3"/>
      <c r="HZP539" s="3"/>
      <c r="HZQ539" s="3"/>
      <c r="HZR539" s="3"/>
      <c r="HZS539" s="3"/>
      <c r="HZT539" s="3"/>
      <c r="HZU539" s="3"/>
      <c r="HZV539" s="3"/>
      <c r="HZW539" s="3"/>
      <c r="HZX539" s="3"/>
      <c r="HZY539" s="3"/>
      <c r="HZZ539" s="3"/>
      <c r="IAA539" s="3"/>
      <c r="IAB539" s="3"/>
      <c r="IAC539" s="3"/>
      <c r="IAD539" s="3"/>
      <c r="IAE539" s="3"/>
      <c r="IAF539" s="3"/>
      <c r="IAG539" s="3"/>
      <c r="IAH539" s="3"/>
      <c r="IAI539" s="3"/>
      <c r="IAJ539" s="3"/>
      <c r="IAK539" s="3"/>
      <c r="IAL539" s="3"/>
      <c r="IAM539" s="3"/>
      <c r="IAN539" s="3"/>
      <c r="IAO539" s="3"/>
      <c r="IAP539" s="3"/>
      <c r="IAQ539" s="3"/>
      <c r="IAR539" s="3"/>
      <c r="IAS539" s="3"/>
      <c r="IAT539" s="3"/>
      <c r="IAU539" s="3"/>
      <c r="IAV539" s="3"/>
      <c r="IAW539" s="3"/>
      <c r="IAX539" s="3"/>
      <c r="IAY539" s="3"/>
      <c r="IAZ539" s="3"/>
      <c r="IBA539" s="3"/>
      <c r="IBB539" s="3"/>
      <c r="IBC539" s="3"/>
      <c r="IBE539" s="3"/>
      <c r="IBG539" s="3"/>
      <c r="IBH539" s="3"/>
      <c r="IBI539" s="3"/>
      <c r="IBJ539" s="3"/>
      <c r="IBK539" s="3"/>
      <c r="IBL539" s="3"/>
      <c r="IBM539" s="3"/>
      <c r="IBN539" s="3"/>
      <c r="IBS539" s="3"/>
      <c r="IBT539" s="3"/>
      <c r="IBU539" s="3"/>
      <c r="IBV539" s="3"/>
      <c r="IBW539" s="3"/>
      <c r="IBX539" s="3"/>
      <c r="IBY539" s="3"/>
      <c r="IBZ539" s="3"/>
      <c r="ICA539" s="3"/>
      <c r="ICB539" s="3"/>
      <c r="ICC539" s="3"/>
      <c r="ICD539" s="3"/>
      <c r="ICE539" s="3"/>
      <c r="ICF539" s="3"/>
      <c r="ICG539" s="3"/>
      <c r="ICH539" s="3"/>
      <c r="ICI539" s="3"/>
      <c r="ICJ539" s="3"/>
      <c r="ICK539" s="3"/>
      <c r="ICL539" s="3"/>
      <c r="ICM539" s="3"/>
      <c r="ICN539" s="3"/>
      <c r="ICO539" s="3"/>
      <c r="ICP539" s="3"/>
      <c r="ICQ539" s="3"/>
      <c r="ICR539" s="3"/>
      <c r="ICS539" s="3"/>
      <c r="ICT539" s="3"/>
      <c r="ICU539" s="3"/>
      <c r="ICV539" s="3"/>
      <c r="ICW539" s="3"/>
      <c r="ICX539" s="3"/>
      <c r="ICY539" s="3"/>
      <c r="ICZ539" s="3"/>
      <c r="IDA539" s="3"/>
      <c r="IDB539" s="3"/>
      <c r="IDC539" s="3"/>
      <c r="IDD539" s="3"/>
      <c r="IDE539" s="3"/>
      <c r="IDF539" s="3"/>
      <c r="IDG539" s="3"/>
      <c r="IDH539" s="3"/>
      <c r="IDI539" s="3"/>
      <c r="IDJ539" s="3"/>
      <c r="IDK539" s="3"/>
      <c r="IDL539" s="3"/>
      <c r="IDM539" s="3"/>
      <c r="IDN539" s="3"/>
      <c r="IDO539" s="3"/>
      <c r="IDP539" s="3"/>
      <c r="IDQ539" s="3"/>
      <c r="IDR539" s="3"/>
      <c r="IDS539" s="3"/>
      <c r="IDT539" s="3"/>
      <c r="IDU539" s="3"/>
      <c r="IDV539" s="3"/>
      <c r="IDW539" s="3"/>
      <c r="IDX539" s="3"/>
      <c r="IDY539" s="3"/>
      <c r="IDZ539" s="3"/>
      <c r="IEA539" s="3"/>
      <c r="IEB539" s="3"/>
      <c r="IEC539" s="3"/>
      <c r="IED539" s="3"/>
      <c r="IEE539" s="3"/>
      <c r="IEF539" s="3"/>
      <c r="IEG539" s="3"/>
      <c r="IEH539" s="3"/>
      <c r="IEI539" s="3"/>
      <c r="IEJ539" s="3"/>
      <c r="IEK539" s="3"/>
      <c r="IEL539" s="3"/>
      <c r="IEM539" s="3"/>
      <c r="IEN539" s="3"/>
      <c r="IEO539" s="3"/>
      <c r="IEP539" s="3"/>
      <c r="IEQ539" s="3"/>
      <c r="IER539" s="3"/>
      <c r="IES539" s="3"/>
      <c r="IET539" s="3"/>
      <c r="IEU539" s="3"/>
      <c r="IEV539" s="3"/>
      <c r="IEW539" s="3"/>
      <c r="IEX539" s="3"/>
      <c r="IEY539" s="3"/>
      <c r="IEZ539" s="3"/>
      <c r="IFA539" s="3"/>
      <c r="IFB539" s="3"/>
      <c r="IFC539" s="3"/>
      <c r="IFD539" s="3"/>
      <c r="IFE539" s="3"/>
      <c r="IFF539" s="3"/>
      <c r="IFG539" s="3"/>
      <c r="IFH539" s="3"/>
      <c r="IFI539" s="3"/>
      <c r="IFJ539" s="3"/>
      <c r="IFK539" s="3"/>
      <c r="IFL539" s="3"/>
      <c r="IFM539" s="3"/>
      <c r="IFN539" s="3"/>
      <c r="IFO539" s="3"/>
      <c r="IFP539" s="3"/>
      <c r="IFQ539" s="3"/>
      <c r="IFR539" s="3"/>
      <c r="IFS539" s="3"/>
      <c r="IFT539" s="3"/>
      <c r="IFU539" s="3"/>
      <c r="IFV539" s="3"/>
      <c r="IFW539" s="3"/>
      <c r="IFX539" s="3"/>
      <c r="IFY539" s="3"/>
      <c r="IFZ539" s="3"/>
      <c r="IGA539" s="3"/>
      <c r="IGB539" s="3"/>
      <c r="IGC539" s="3"/>
      <c r="IGD539" s="3"/>
      <c r="IGE539" s="3"/>
      <c r="IGF539" s="3"/>
      <c r="IGG539" s="3"/>
      <c r="IGH539" s="3"/>
      <c r="IGI539" s="3"/>
      <c r="IGJ539" s="3"/>
      <c r="IGK539" s="3"/>
      <c r="IGL539" s="3"/>
      <c r="IGM539" s="3"/>
      <c r="IGN539" s="3"/>
      <c r="IGO539" s="3"/>
      <c r="IGP539" s="3"/>
      <c r="IGQ539" s="3"/>
      <c r="IGR539" s="3"/>
      <c r="IGS539" s="3"/>
      <c r="IGT539" s="3"/>
      <c r="IGU539" s="3"/>
      <c r="IGV539" s="3"/>
      <c r="IGW539" s="3"/>
      <c r="IGX539" s="3"/>
      <c r="IGY539" s="3"/>
      <c r="IGZ539" s="3"/>
      <c r="IHA539" s="3"/>
      <c r="IHB539" s="3"/>
      <c r="IHC539" s="3"/>
      <c r="IHD539" s="3"/>
      <c r="IHE539" s="3"/>
      <c r="IHF539" s="3"/>
      <c r="IHG539" s="3"/>
      <c r="IHH539" s="3"/>
      <c r="IHI539" s="3"/>
      <c r="IHJ539" s="3"/>
      <c r="IHK539" s="3"/>
      <c r="IHL539" s="3"/>
      <c r="IHM539" s="3"/>
      <c r="IHN539" s="3"/>
      <c r="IHO539" s="3"/>
      <c r="IHP539" s="3"/>
      <c r="IHQ539" s="3"/>
      <c r="IHR539" s="3"/>
      <c r="IHS539" s="3"/>
      <c r="IHT539" s="3"/>
      <c r="IHU539" s="3"/>
      <c r="IHV539" s="3"/>
      <c r="IHW539" s="3"/>
      <c r="IHX539" s="3"/>
      <c r="IHY539" s="3"/>
      <c r="IHZ539" s="3"/>
      <c r="IIA539" s="3"/>
      <c r="IIB539" s="3"/>
      <c r="IIC539" s="3"/>
      <c r="IID539" s="3"/>
      <c r="IIE539" s="3"/>
      <c r="IIF539" s="3"/>
      <c r="IIG539" s="3"/>
      <c r="IIH539" s="3"/>
      <c r="III539" s="3"/>
      <c r="IIJ539" s="3"/>
      <c r="IIK539" s="3"/>
      <c r="IIL539" s="3"/>
      <c r="IIM539" s="3"/>
      <c r="IIN539" s="3"/>
      <c r="IIO539" s="3"/>
      <c r="IIP539" s="3"/>
      <c r="IIQ539" s="3"/>
      <c r="IIR539" s="3"/>
      <c r="IIS539" s="3"/>
      <c r="IIT539" s="3"/>
      <c r="IIU539" s="3"/>
      <c r="IIV539" s="3"/>
      <c r="IIW539" s="3"/>
      <c r="IIX539" s="3"/>
      <c r="IIY539" s="3"/>
      <c r="IIZ539" s="3"/>
      <c r="IJA539" s="3"/>
      <c r="IJB539" s="3"/>
      <c r="IJC539" s="3"/>
      <c r="IJD539" s="3"/>
      <c r="IJE539" s="3"/>
      <c r="IJF539" s="3"/>
      <c r="IJG539" s="3"/>
      <c r="IJH539" s="3"/>
      <c r="IJI539" s="3"/>
      <c r="IJJ539" s="3"/>
      <c r="IJK539" s="3"/>
      <c r="IJL539" s="3"/>
      <c r="IJM539" s="3"/>
      <c r="IJN539" s="3"/>
      <c r="IJO539" s="3"/>
      <c r="IJP539" s="3"/>
      <c r="IJQ539" s="3"/>
      <c r="IJR539" s="3"/>
      <c r="IJS539" s="3"/>
      <c r="IJT539" s="3"/>
      <c r="IJU539" s="3"/>
      <c r="IJV539" s="3"/>
      <c r="IJW539" s="3"/>
      <c r="IJX539" s="3"/>
      <c r="IJY539" s="3"/>
      <c r="IJZ539" s="3"/>
      <c r="IKA539" s="3"/>
      <c r="IKB539" s="3"/>
      <c r="IKC539" s="3"/>
      <c r="IKD539" s="3"/>
      <c r="IKE539" s="3"/>
      <c r="IKF539" s="3"/>
      <c r="IKG539" s="3"/>
      <c r="IKH539" s="3"/>
      <c r="IKI539" s="3"/>
      <c r="IKJ539" s="3"/>
      <c r="IKK539" s="3"/>
      <c r="IKL539" s="3"/>
      <c r="IKM539" s="3"/>
      <c r="IKN539" s="3"/>
      <c r="IKO539" s="3"/>
      <c r="IKP539" s="3"/>
      <c r="IKQ539" s="3"/>
      <c r="IKR539" s="3"/>
      <c r="IKS539" s="3"/>
      <c r="IKT539" s="3"/>
      <c r="IKU539" s="3"/>
      <c r="IKV539" s="3"/>
      <c r="IKW539" s="3"/>
      <c r="IKX539" s="3"/>
      <c r="IKY539" s="3"/>
      <c r="ILA539" s="3"/>
      <c r="ILC539" s="3"/>
      <c r="ILD539" s="3"/>
      <c r="ILE539" s="3"/>
      <c r="ILF539" s="3"/>
      <c r="ILG539" s="3"/>
      <c r="ILH539" s="3"/>
      <c r="ILI539" s="3"/>
      <c r="ILJ539" s="3"/>
      <c r="ILO539" s="3"/>
      <c r="ILP539" s="3"/>
      <c r="ILQ539" s="3"/>
      <c r="ILR539" s="3"/>
      <c r="ILS539" s="3"/>
      <c r="ILT539" s="3"/>
      <c r="ILU539" s="3"/>
      <c r="ILV539" s="3"/>
      <c r="ILW539" s="3"/>
      <c r="ILX539" s="3"/>
      <c r="ILY539" s="3"/>
      <c r="ILZ539" s="3"/>
      <c r="IMA539" s="3"/>
      <c r="IMB539" s="3"/>
      <c r="IMC539" s="3"/>
      <c r="IMD539" s="3"/>
      <c r="IME539" s="3"/>
      <c r="IMF539" s="3"/>
      <c r="IMG539" s="3"/>
      <c r="IMH539" s="3"/>
      <c r="IMI539" s="3"/>
      <c r="IMJ539" s="3"/>
      <c r="IMK539" s="3"/>
      <c r="IML539" s="3"/>
      <c r="IMM539" s="3"/>
      <c r="IMN539" s="3"/>
      <c r="IMO539" s="3"/>
      <c r="IMP539" s="3"/>
      <c r="IMQ539" s="3"/>
      <c r="IMR539" s="3"/>
      <c r="IMS539" s="3"/>
      <c r="IMT539" s="3"/>
      <c r="IMU539" s="3"/>
      <c r="IMV539" s="3"/>
      <c r="IMW539" s="3"/>
      <c r="IMX539" s="3"/>
      <c r="IMY539" s="3"/>
      <c r="IMZ539" s="3"/>
      <c r="INA539" s="3"/>
      <c r="INB539" s="3"/>
      <c r="INC539" s="3"/>
      <c r="IND539" s="3"/>
      <c r="INE539" s="3"/>
      <c r="INF539" s="3"/>
      <c r="ING539" s="3"/>
      <c r="INH539" s="3"/>
      <c r="INI539" s="3"/>
      <c r="INJ539" s="3"/>
      <c r="INK539" s="3"/>
      <c r="INL539" s="3"/>
      <c r="INM539" s="3"/>
      <c r="INN539" s="3"/>
      <c r="INO539" s="3"/>
      <c r="INP539" s="3"/>
      <c r="INQ539" s="3"/>
      <c r="INR539" s="3"/>
      <c r="INS539" s="3"/>
      <c r="INT539" s="3"/>
      <c r="INU539" s="3"/>
      <c r="INV539" s="3"/>
      <c r="INW539" s="3"/>
      <c r="INX539" s="3"/>
      <c r="INY539" s="3"/>
      <c r="INZ539" s="3"/>
      <c r="IOA539" s="3"/>
      <c r="IOB539" s="3"/>
      <c r="IOC539" s="3"/>
      <c r="IOD539" s="3"/>
      <c r="IOE539" s="3"/>
      <c r="IOF539" s="3"/>
      <c r="IOG539" s="3"/>
      <c r="IOH539" s="3"/>
      <c r="IOI539" s="3"/>
      <c r="IOJ539" s="3"/>
      <c r="IOK539" s="3"/>
      <c r="IOL539" s="3"/>
      <c r="IOM539" s="3"/>
      <c r="ION539" s="3"/>
      <c r="IOO539" s="3"/>
      <c r="IOP539" s="3"/>
      <c r="IOQ539" s="3"/>
      <c r="IOR539" s="3"/>
      <c r="IOS539" s="3"/>
      <c r="IOT539" s="3"/>
      <c r="IOU539" s="3"/>
      <c r="IOV539" s="3"/>
      <c r="IOW539" s="3"/>
      <c r="IOX539" s="3"/>
      <c r="IOY539" s="3"/>
      <c r="IOZ539" s="3"/>
      <c r="IPA539" s="3"/>
      <c r="IPB539" s="3"/>
      <c r="IPC539" s="3"/>
      <c r="IPD539" s="3"/>
      <c r="IPE539" s="3"/>
      <c r="IPF539" s="3"/>
      <c r="IPG539" s="3"/>
      <c r="IPH539" s="3"/>
      <c r="IPI539" s="3"/>
      <c r="IPJ539" s="3"/>
      <c r="IPK539" s="3"/>
      <c r="IPL539" s="3"/>
      <c r="IPM539" s="3"/>
      <c r="IPN539" s="3"/>
      <c r="IPO539" s="3"/>
      <c r="IPP539" s="3"/>
      <c r="IPQ539" s="3"/>
      <c r="IPR539" s="3"/>
      <c r="IPS539" s="3"/>
      <c r="IPT539" s="3"/>
      <c r="IPU539" s="3"/>
      <c r="IPV539" s="3"/>
      <c r="IPW539" s="3"/>
      <c r="IPX539" s="3"/>
      <c r="IPY539" s="3"/>
      <c r="IPZ539" s="3"/>
      <c r="IQA539" s="3"/>
      <c r="IQB539" s="3"/>
      <c r="IQC539" s="3"/>
      <c r="IQD539" s="3"/>
      <c r="IQE539" s="3"/>
      <c r="IQF539" s="3"/>
      <c r="IQG539" s="3"/>
      <c r="IQH539" s="3"/>
      <c r="IQI539" s="3"/>
      <c r="IQJ539" s="3"/>
      <c r="IQK539" s="3"/>
      <c r="IQL539" s="3"/>
      <c r="IQM539" s="3"/>
      <c r="IQN539" s="3"/>
      <c r="IQO539" s="3"/>
      <c r="IQP539" s="3"/>
      <c r="IQQ539" s="3"/>
      <c r="IQR539" s="3"/>
      <c r="IQS539" s="3"/>
      <c r="IQT539" s="3"/>
      <c r="IQU539" s="3"/>
      <c r="IQV539" s="3"/>
      <c r="IQW539" s="3"/>
      <c r="IQX539" s="3"/>
      <c r="IQY539" s="3"/>
      <c r="IQZ539" s="3"/>
      <c r="IRA539" s="3"/>
      <c r="IRB539" s="3"/>
      <c r="IRC539" s="3"/>
      <c r="IRD539" s="3"/>
      <c r="IRE539" s="3"/>
      <c r="IRF539" s="3"/>
      <c r="IRG539" s="3"/>
      <c r="IRH539" s="3"/>
      <c r="IRI539" s="3"/>
      <c r="IRJ539" s="3"/>
      <c r="IRK539" s="3"/>
      <c r="IRL539" s="3"/>
      <c r="IRM539" s="3"/>
      <c r="IRN539" s="3"/>
      <c r="IRO539" s="3"/>
      <c r="IRP539" s="3"/>
      <c r="IRQ539" s="3"/>
      <c r="IRR539" s="3"/>
      <c r="IRS539" s="3"/>
      <c r="IRT539" s="3"/>
      <c r="IRU539" s="3"/>
      <c r="IRV539" s="3"/>
      <c r="IRW539" s="3"/>
      <c r="IRX539" s="3"/>
      <c r="IRY539" s="3"/>
      <c r="IRZ539" s="3"/>
      <c r="ISA539" s="3"/>
      <c r="ISB539" s="3"/>
      <c r="ISC539" s="3"/>
      <c r="ISD539" s="3"/>
      <c r="ISE539" s="3"/>
      <c r="ISF539" s="3"/>
      <c r="ISG539" s="3"/>
      <c r="ISH539" s="3"/>
      <c r="ISI539" s="3"/>
      <c r="ISJ539" s="3"/>
      <c r="ISK539" s="3"/>
      <c r="ISL539" s="3"/>
      <c r="ISM539" s="3"/>
      <c r="ISN539" s="3"/>
      <c r="ISO539" s="3"/>
      <c r="ISP539" s="3"/>
      <c r="ISQ539" s="3"/>
      <c r="ISR539" s="3"/>
      <c r="ISS539" s="3"/>
      <c r="IST539" s="3"/>
      <c r="ISU539" s="3"/>
      <c r="ISV539" s="3"/>
      <c r="ISW539" s="3"/>
      <c r="ISX539" s="3"/>
      <c r="ISY539" s="3"/>
      <c r="ISZ539" s="3"/>
      <c r="ITA539" s="3"/>
      <c r="ITB539" s="3"/>
      <c r="ITC539" s="3"/>
      <c r="ITD539" s="3"/>
      <c r="ITE539" s="3"/>
      <c r="ITF539" s="3"/>
      <c r="ITG539" s="3"/>
      <c r="ITH539" s="3"/>
      <c r="ITI539" s="3"/>
      <c r="ITJ539" s="3"/>
      <c r="ITK539" s="3"/>
      <c r="ITL539" s="3"/>
      <c r="ITM539" s="3"/>
      <c r="ITN539" s="3"/>
      <c r="ITO539" s="3"/>
      <c r="ITP539" s="3"/>
      <c r="ITQ539" s="3"/>
      <c r="ITR539" s="3"/>
      <c r="ITS539" s="3"/>
      <c r="ITT539" s="3"/>
      <c r="ITU539" s="3"/>
      <c r="ITV539" s="3"/>
      <c r="ITW539" s="3"/>
      <c r="ITX539" s="3"/>
      <c r="ITY539" s="3"/>
      <c r="ITZ539" s="3"/>
      <c r="IUA539" s="3"/>
      <c r="IUB539" s="3"/>
      <c r="IUC539" s="3"/>
      <c r="IUD539" s="3"/>
      <c r="IUE539" s="3"/>
      <c r="IUF539" s="3"/>
      <c r="IUG539" s="3"/>
      <c r="IUH539" s="3"/>
      <c r="IUI539" s="3"/>
      <c r="IUJ539" s="3"/>
      <c r="IUK539" s="3"/>
      <c r="IUL539" s="3"/>
      <c r="IUM539" s="3"/>
      <c r="IUN539" s="3"/>
      <c r="IUO539" s="3"/>
      <c r="IUP539" s="3"/>
      <c r="IUQ539" s="3"/>
      <c r="IUR539" s="3"/>
      <c r="IUS539" s="3"/>
      <c r="IUT539" s="3"/>
      <c r="IUU539" s="3"/>
      <c r="IUW539" s="3"/>
      <c r="IUY539" s="3"/>
      <c r="IUZ539" s="3"/>
      <c r="IVA539" s="3"/>
      <c r="IVB539" s="3"/>
      <c r="IVC539" s="3"/>
      <c r="IVD539" s="3"/>
      <c r="IVE539" s="3"/>
      <c r="IVF539" s="3"/>
      <c r="IVK539" s="3"/>
      <c r="IVL539" s="3"/>
      <c r="IVM539" s="3"/>
      <c r="IVN539" s="3"/>
      <c r="IVO539" s="3"/>
      <c r="IVP539" s="3"/>
      <c r="IVQ539" s="3"/>
      <c r="IVR539" s="3"/>
      <c r="IVS539" s="3"/>
      <c r="IVT539" s="3"/>
      <c r="IVU539" s="3"/>
      <c r="IVV539" s="3"/>
      <c r="IVW539" s="3"/>
      <c r="IVX539" s="3"/>
      <c r="IVY539" s="3"/>
      <c r="IVZ539" s="3"/>
      <c r="IWA539" s="3"/>
      <c r="IWB539" s="3"/>
      <c r="IWC539" s="3"/>
      <c r="IWD539" s="3"/>
      <c r="IWE539" s="3"/>
      <c r="IWF539" s="3"/>
      <c r="IWG539" s="3"/>
      <c r="IWH539" s="3"/>
      <c r="IWI539" s="3"/>
      <c r="IWJ539" s="3"/>
      <c r="IWK539" s="3"/>
      <c r="IWL539" s="3"/>
      <c r="IWM539" s="3"/>
      <c r="IWN539" s="3"/>
      <c r="IWO539" s="3"/>
      <c r="IWP539" s="3"/>
      <c r="IWQ539" s="3"/>
      <c r="IWR539" s="3"/>
      <c r="IWS539" s="3"/>
      <c r="IWT539" s="3"/>
      <c r="IWU539" s="3"/>
      <c r="IWV539" s="3"/>
      <c r="IWW539" s="3"/>
      <c r="IWX539" s="3"/>
      <c r="IWY539" s="3"/>
      <c r="IWZ539" s="3"/>
      <c r="IXA539" s="3"/>
      <c r="IXB539" s="3"/>
      <c r="IXC539" s="3"/>
      <c r="IXD539" s="3"/>
      <c r="IXE539" s="3"/>
      <c r="IXF539" s="3"/>
      <c r="IXG539" s="3"/>
      <c r="IXH539" s="3"/>
      <c r="IXI539" s="3"/>
      <c r="IXJ539" s="3"/>
      <c r="IXK539" s="3"/>
      <c r="IXL539" s="3"/>
      <c r="IXM539" s="3"/>
      <c r="IXN539" s="3"/>
      <c r="IXO539" s="3"/>
      <c r="IXP539" s="3"/>
      <c r="IXQ539" s="3"/>
      <c r="IXR539" s="3"/>
      <c r="IXS539" s="3"/>
      <c r="IXT539" s="3"/>
      <c r="IXU539" s="3"/>
      <c r="IXV539" s="3"/>
      <c r="IXW539" s="3"/>
      <c r="IXX539" s="3"/>
      <c r="IXY539" s="3"/>
      <c r="IXZ539" s="3"/>
      <c r="IYA539" s="3"/>
      <c r="IYB539" s="3"/>
      <c r="IYC539" s="3"/>
      <c r="IYD539" s="3"/>
      <c r="IYE539" s="3"/>
      <c r="IYF539" s="3"/>
      <c r="IYG539" s="3"/>
      <c r="IYH539" s="3"/>
      <c r="IYI539" s="3"/>
      <c r="IYJ539" s="3"/>
      <c r="IYK539" s="3"/>
      <c r="IYL539" s="3"/>
      <c r="IYM539" s="3"/>
      <c r="IYN539" s="3"/>
      <c r="IYO539" s="3"/>
      <c r="IYP539" s="3"/>
      <c r="IYQ539" s="3"/>
      <c r="IYR539" s="3"/>
      <c r="IYS539" s="3"/>
      <c r="IYT539" s="3"/>
      <c r="IYU539" s="3"/>
      <c r="IYV539" s="3"/>
      <c r="IYW539" s="3"/>
      <c r="IYX539" s="3"/>
      <c r="IYY539" s="3"/>
      <c r="IYZ539" s="3"/>
      <c r="IZA539" s="3"/>
      <c r="IZB539" s="3"/>
      <c r="IZC539" s="3"/>
      <c r="IZD539" s="3"/>
      <c r="IZE539" s="3"/>
      <c r="IZF539" s="3"/>
      <c r="IZG539" s="3"/>
      <c r="IZH539" s="3"/>
      <c r="IZI539" s="3"/>
      <c r="IZJ539" s="3"/>
      <c r="IZK539" s="3"/>
      <c r="IZL539" s="3"/>
      <c r="IZM539" s="3"/>
      <c r="IZN539" s="3"/>
      <c r="IZO539" s="3"/>
      <c r="IZP539" s="3"/>
      <c r="IZQ539" s="3"/>
      <c r="IZR539" s="3"/>
      <c r="IZS539" s="3"/>
      <c r="IZT539" s="3"/>
      <c r="IZU539" s="3"/>
      <c r="IZV539" s="3"/>
      <c r="IZW539" s="3"/>
      <c r="IZX539" s="3"/>
      <c r="IZY539" s="3"/>
      <c r="IZZ539" s="3"/>
      <c r="JAA539" s="3"/>
      <c r="JAB539" s="3"/>
      <c r="JAC539" s="3"/>
      <c r="JAD539" s="3"/>
      <c r="JAE539" s="3"/>
      <c r="JAF539" s="3"/>
      <c r="JAG539" s="3"/>
      <c r="JAH539" s="3"/>
      <c r="JAI539" s="3"/>
      <c r="JAJ539" s="3"/>
      <c r="JAK539" s="3"/>
      <c r="JAL539" s="3"/>
      <c r="JAM539" s="3"/>
      <c r="JAN539" s="3"/>
      <c r="JAO539" s="3"/>
      <c r="JAP539" s="3"/>
      <c r="JAQ539" s="3"/>
      <c r="JAR539" s="3"/>
      <c r="JAS539" s="3"/>
      <c r="JAT539" s="3"/>
      <c r="JAU539" s="3"/>
      <c r="JAV539" s="3"/>
      <c r="JAW539" s="3"/>
      <c r="JAX539" s="3"/>
      <c r="JAY539" s="3"/>
      <c r="JAZ539" s="3"/>
      <c r="JBA539" s="3"/>
      <c r="JBB539" s="3"/>
      <c r="JBC539" s="3"/>
      <c r="JBD539" s="3"/>
      <c r="JBE539" s="3"/>
      <c r="JBF539" s="3"/>
      <c r="JBG539" s="3"/>
      <c r="JBH539" s="3"/>
      <c r="JBI539" s="3"/>
      <c r="JBJ539" s="3"/>
      <c r="JBK539" s="3"/>
      <c r="JBL539" s="3"/>
      <c r="JBM539" s="3"/>
      <c r="JBN539" s="3"/>
      <c r="JBO539" s="3"/>
      <c r="JBP539" s="3"/>
      <c r="JBQ539" s="3"/>
      <c r="JBR539" s="3"/>
      <c r="JBS539" s="3"/>
      <c r="JBT539" s="3"/>
      <c r="JBU539" s="3"/>
      <c r="JBV539" s="3"/>
      <c r="JBW539" s="3"/>
      <c r="JBX539" s="3"/>
      <c r="JBY539" s="3"/>
      <c r="JBZ539" s="3"/>
      <c r="JCA539" s="3"/>
      <c r="JCB539" s="3"/>
      <c r="JCC539" s="3"/>
      <c r="JCD539" s="3"/>
      <c r="JCE539" s="3"/>
      <c r="JCF539" s="3"/>
      <c r="JCG539" s="3"/>
      <c r="JCH539" s="3"/>
      <c r="JCI539" s="3"/>
      <c r="JCJ539" s="3"/>
      <c r="JCK539" s="3"/>
      <c r="JCL539" s="3"/>
      <c r="JCM539" s="3"/>
      <c r="JCN539" s="3"/>
      <c r="JCO539" s="3"/>
      <c r="JCP539" s="3"/>
      <c r="JCQ539" s="3"/>
      <c r="JCR539" s="3"/>
      <c r="JCS539" s="3"/>
      <c r="JCT539" s="3"/>
      <c r="JCU539" s="3"/>
      <c r="JCV539" s="3"/>
      <c r="JCW539" s="3"/>
      <c r="JCX539" s="3"/>
      <c r="JCY539" s="3"/>
      <c r="JCZ539" s="3"/>
      <c r="JDA539" s="3"/>
      <c r="JDB539" s="3"/>
      <c r="JDC539" s="3"/>
      <c r="JDD539" s="3"/>
      <c r="JDE539" s="3"/>
      <c r="JDF539" s="3"/>
      <c r="JDG539" s="3"/>
      <c r="JDH539" s="3"/>
      <c r="JDI539" s="3"/>
      <c r="JDJ539" s="3"/>
      <c r="JDK539" s="3"/>
      <c r="JDL539" s="3"/>
      <c r="JDM539" s="3"/>
      <c r="JDN539" s="3"/>
      <c r="JDO539" s="3"/>
      <c r="JDP539" s="3"/>
      <c r="JDQ539" s="3"/>
      <c r="JDR539" s="3"/>
      <c r="JDS539" s="3"/>
      <c r="JDT539" s="3"/>
      <c r="JDU539" s="3"/>
      <c r="JDV539" s="3"/>
      <c r="JDW539" s="3"/>
      <c r="JDX539" s="3"/>
      <c r="JDY539" s="3"/>
      <c r="JDZ539" s="3"/>
      <c r="JEA539" s="3"/>
      <c r="JEB539" s="3"/>
      <c r="JEC539" s="3"/>
      <c r="JED539" s="3"/>
      <c r="JEE539" s="3"/>
      <c r="JEF539" s="3"/>
      <c r="JEG539" s="3"/>
      <c r="JEH539" s="3"/>
      <c r="JEI539" s="3"/>
      <c r="JEJ539" s="3"/>
      <c r="JEK539" s="3"/>
      <c r="JEL539" s="3"/>
      <c r="JEM539" s="3"/>
      <c r="JEN539" s="3"/>
      <c r="JEO539" s="3"/>
      <c r="JEP539" s="3"/>
      <c r="JEQ539" s="3"/>
      <c r="JES539" s="3"/>
      <c r="JEU539" s="3"/>
      <c r="JEV539" s="3"/>
      <c r="JEW539" s="3"/>
      <c r="JEX539" s="3"/>
      <c r="JEY539" s="3"/>
      <c r="JEZ539" s="3"/>
      <c r="JFA539" s="3"/>
      <c r="JFB539" s="3"/>
      <c r="JFG539" s="3"/>
      <c r="JFH539" s="3"/>
      <c r="JFI539" s="3"/>
      <c r="JFJ539" s="3"/>
      <c r="JFK539" s="3"/>
      <c r="JFL539" s="3"/>
      <c r="JFM539" s="3"/>
      <c r="JFN539" s="3"/>
      <c r="JFO539" s="3"/>
      <c r="JFP539" s="3"/>
      <c r="JFQ539" s="3"/>
      <c r="JFR539" s="3"/>
      <c r="JFS539" s="3"/>
      <c r="JFT539" s="3"/>
      <c r="JFU539" s="3"/>
      <c r="JFV539" s="3"/>
      <c r="JFW539" s="3"/>
      <c r="JFX539" s="3"/>
      <c r="JFY539" s="3"/>
      <c r="JFZ539" s="3"/>
      <c r="JGA539" s="3"/>
      <c r="JGB539" s="3"/>
      <c r="JGC539" s="3"/>
      <c r="JGD539" s="3"/>
      <c r="JGE539" s="3"/>
      <c r="JGF539" s="3"/>
      <c r="JGG539" s="3"/>
      <c r="JGH539" s="3"/>
      <c r="JGI539" s="3"/>
      <c r="JGJ539" s="3"/>
      <c r="JGK539" s="3"/>
      <c r="JGL539" s="3"/>
      <c r="JGM539" s="3"/>
      <c r="JGN539" s="3"/>
      <c r="JGO539" s="3"/>
      <c r="JGP539" s="3"/>
      <c r="JGQ539" s="3"/>
      <c r="JGR539" s="3"/>
      <c r="JGS539" s="3"/>
      <c r="JGT539" s="3"/>
      <c r="JGU539" s="3"/>
      <c r="JGV539" s="3"/>
      <c r="JGW539" s="3"/>
      <c r="JGX539" s="3"/>
      <c r="JGY539" s="3"/>
      <c r="JGZ539" s="3"/>
      <c r="JHA539" s="3"/>
      <c r="JHB539" s="3"/>
      <c r="JHC539" s="3"/>
      <c r="JHD539" s="3"/>
      <c r="JHE539" s="3"/>
      <c r="JHF539" s="3"/>
      <c r="JHG539" s="3"/>
      <c r="JHH539" s="3"/>
      <c r="JHI539" s="3"/>
      <c r="JHJ539" s="3"/>
      <c r="JHK539" s="3"/>
      <c r="JHL539" s="3"/>
      <c r="JHM539" s="3"/>
      <c r="JHN539" s="3"/>
      <c r="JHO539" s="3"/>
      <c r="JHP539" s="3"/>
      <c r="JHQ539" s="3"/>
      <c r="JHR539" s="3"/>
      <c r="JHS539" s="3"/>
      <c r="JHT539" s="3"/>
      <c r="JHU539" s="3"/>
      <c r="JHV539" s="3"/>
      <c r="JHW539" s="3"/>
      <c r="JHX539" s="3"/>
      <c r="JHY539" s="3"/>
      <c r="JHZ539" s="3"/>
      <c r="JIA539" s="3"/>
      <c r="JIB539" s="3"/>
      <c r="JIC539" s="3"/>
      <c r="JID539" s="3"/>
      <c r="JIE539" s="3"/>
      <c r="JIF539" s="3"/>
      <c r="JIG539" s="3"/>
      <c r="JIH539" s="3"/>
      <c r="JII539" s="3"/>
      <c r="JIJ539" s="3"/>
      <c r="JIK539" s="3"/>
      <c r="JIL539" s="3"/>
      <c r="JIM539" s="3"/>
      <c r="JIN539" s="3"/>
      <c r="JIO539" s="3"/>
      <c r="JIP539" s="3"/>
      <c r="JIQ539" s="3"/>
      <c r="JIR539" s="3"/>
      <c r="JIS539" s="3"/>
      <c r="JIT539" s="3"/>
      <c r="JIU539" s="3"/>
      <c r="JIV539" s="3"/>
      <c r="JIW539" s="3"/>
      <c r="JIX539" s="3"/>
      <c r="JIY539" s="3"/>
      <c r="JIZ539" s="3"/>
      <c r="JJA539" s="3"/>
      <c r="JJB539" s="3"/>
      <c r="JJC539" s="3"/>
      <c r="JJD539" s="3"/>
      <c r="JJE539" s="3"/>
      <c r="JJF539" s="3"/>
      <c r="JJG539" s="3"/>
      <c r="JJH539" s="3"/>
      <c r="JJI539" s="3"/>
      <c r="JJJ539" s="3"/>
      <c r="JJK539" s="3"/>
      <c r="JJL539" s="3"/>
      <c r="JJM539" s="3"/>
      <c r="JJN539" s="3"/>
      <c r="JJO539" s="3"/>
      <c r="JJP539" s="3"/>
      <c r="JJQ539" s="3"/>
      <c r="JJR539" s="3"/>
      <c r="JJS539" s="3"/>
      <c r="JJT539" s="3"/>
      <c r="JJU539" s="3"/>
      <c r="JJV539" s="3"/>
      <c r="JJW539" s="3"/>
      <c r="JJX539" s="3"/>
      <c r="JJY539" s="3"/>
      <c r="JJZ539" s="3"/>
      <c r="JKA539" s="3"/>
      <c r="JKB539" s="3"/>
      <c r="JKC539" s="3"/>
      <c r="JKD539" s="3"/>
      <c r="JKE539" s="3"/>
      <c r="JKF539" s="3"/>
      <c r="JKG539" s="3"/>
      <c r="JKH539" s="3"/>
      <c r="JKI539" s="3"/>
      <c r="JKJ539" s="3"/>
      <c r="JKK539" s="3"/>
      <c r="JKL539" s="3"/>
      <c r="JKM539" s="3"/>
      <c r="JKN539" s="3"/>
      <c r="JKO539" s="3"/>
      <c r="JKP539" s="3"/>
      <c r="JKQ539" s="3"/>
      <c r="JKR539" s="3"/>
      <c r="JKS539" s="3"/>
      <c r="JKT539" s="3"/>
      <c r="JKU539" s="3"/>
      <c r="JKV539" s="3"/>
      <c r="JKW539" s="3"/>
      <c r="JKX539" s="3"/>
      <c r="JKY539" s="3"/>
      <c r="JKZ539" s="3"/>
      <c r="JLA539" s="3"/>
      <c r="JLB539" s="3"/>
      <c r="JLC539" s="3"/>
      <c r="JLD539" s="3"/>
      <c r="JLE539" s="3"/>
      <c r="JLF539" s="3"/>
      <c r="JLG539" s="3"/>
      <c r="JLH539" s="3"/>
      <c r="JLI539" s="3"/>
      <c r="JLJ539" s="3"/>
      <c r="JLK539" s="3"/>
      <c r="JLL539" s="3"/>
      <c r="JLM539" s="3"/>
      <c r="JLN539" s="3"/>
      <c r="JLO539" s="3"/>
      <c r="JLP539" s="3"/>
      <c r="JLQ539" s="3"/>
      <c r="JLR539" s="3"/>
      <c r="JLS539" s="3"/>
      <c r="JLT539" s="3"/>
      <c r="JLU539" s="3"/>
      <c r="JLV539" s="3"/>
      <c r="JLW539" s="3"/>
      <c r="JLX539" s="3"/>
      <c r="JLY539" s="3"/>
      <c r="JLZ539" s="3"/>
      <c r="JMA539" s="3"/>
      <c r="JMB539" s="3"/>
      <c r="JMC539" s="3"/>
      <c r="JMD539" s="3"/>
      <c r="JME539" s="3"/>
      <c r="JMF539" s="3"/>
      <c r="JMG539" s="3"/>
      <c r="JMH539" s="3"/>
      <c r="JMI539" s="3"/>
      <c r="JMJ539" s="3"/>
      <c r="JMK539" s="3"/>
      <c r="JML539" s="3"/>
      <c r="JMM539" s="3"/>
      <c r="JMN539" s="3"/>
      <c r="JMO539" s="3"/>
      <c r="JMP539" s="3"/>
      <c r="JMQ539" s="3"/>
      <c r="JMR539" s="3"/>
      <c r="JMS539" s="3"/>
      <c r="JMT539" s="3"/>
      <c r="JMU539" s="3"/>
      <c r="JMV539" s="3"/>
      <c r="JMW539" s="3"/>
      <c r="JMX539" s="3"/>
      <c r="JMY539" s="3"/>
      <c r="JMZ539" s="3"/>
      <c r="JNA539" s="3"/>
      <c r="JNB539" s="3"/>
      <c r="JNC539" s="3"/>
      <c r="JND539" s="3"/>
      <c r="JNE539" s="3"/>
      <c r="JNF539" s="3"/>
      <c r="JNG539" s="3"/>
      <c r="JNH539" s="3"/>
      <c r="JNI539" s="3"/>
      <c r="JNJ539" s="3"/>
      <c r="JNK539" s="3"/>
      <c r="JNL539" s="3"/>
      <c r="JNM539" s="3"/>
      <c r="JNN539" s="3"/>
      <c r="JNO539" s="3"/>
      <c r="JNP539" s="3"/>
      <c r="JNQ539" s="3"/>
      <c r="JNR539" s="3"/>
      <c r="JNS539" s="3"/>
      <c r="JNT539" s="3"/>
      <c r="JNU539" s="3"/>
      <c r="JNV539" s="3"/>
      <c r="JNW539" s="3"/>
      <c r="JNX539" s="3"/>
      <c r="JNY539" s="3"/>
      <c r="JNZ539" s="3"/>
      <c r="JOA539" s="3"/>
      <c r="JOB539" s="3"/>
      <c r="JOC539" s="3"/>
      <c r="JOD539" s="3"/>
      <c r="JOE539" s="3"/>
      <c r="JOF539" s="3"/>
      <c r="JOG539" s="3"/>
      <c r="JOH539" s="3"/>
      <c r="JOI539" s="3"/>
      <c r="JOJ539" s="3"/>
      <c r="JOK539" s="3"/>
      <c r="JOL539" s="3"/>
      <c r="JOM539" s="3"/>
      <c r="JOO539" s="3"/>
      <c r="JOQ539" s="3"/>
      <c r="JOR539" s="3"/>
      <c r="JOS539" s="3"/>
      <c r="JOT539" s="3"/>
      <c r="JOU539" s="3"/>
      <c r="JOV539" s="3"/>
      <c r="JOW539" s="3"/>
      <c r="JOX539" s="3"/>
      <c r="JPC539" s="3"/>
      <c r="JPD539" s="3"/>
      <c r="JPE539" s="3"/>
      <c r="JPF539" s="3"/>
      <c r="JPG539" s="3"/>
      <c r="JPH539" s="3"/>
      <c r="JPI539" s="3"/>
      <c r="JPJ539" s="3"/>
      <c r="JPK539" s="3"/>
      <c r="JPL539" s="3"/>
      <c r="JPM539" s="3"/>
      <c r="JPN539" s="3"/>
      <c r="JPO539" s="3"/>
      <c r="JPP539" s="3"/>
      <c r="JPQ539" s="3"/>
      <c r="JPR539" s="3"/>
      <c r="JPS539" s="3"/>
      <c r="JPT539" s="3"/>
      <c r="JPU539" s="3"/>
      <c r="JPV539" s="3"/>
      <c r="JPW539" s="3"/>
      <c r="JPX539" s="3"/>
      <c r="JPY539" s="3"/>
      <c r="JPZ539" s="3"/>
      <c r="JQA539" s="3"/>
      <c r="JQB539" s="3"/>
      <c r="JQC539" s="3"/>
      <c r="JQD539" s="3"/>
      <c r="JQE539" s="3"/>
      <c r="JQF539" s="3"/>
      <c r="JQG539" s="3"/>
      <c r="JQH539" s="3"/>
      <c r="JQI539" s="3"/>
      <c r="JQJ539" s="3"/>
      <c r="JQK539" s="3"/>
      <c r="JQL539" s="3"/>
      <c r="JQM539" s="3"/>
      <c r="JQN539" s="3"/>
      <c r="JQO539" s="3"/>
      <c r="JQP539" s="3"/>
      <c r="JQQ539" s="3"/>
      <c r="JQR539" s="3"/>
      <c r="JQS539" s="3"/>
      <c r="JQT539" s="3"/>
      <c r="JQU539" s="3"/>
      <c r="JQV539" s="3"/>
      <c r="JQW539" s="3"/>
      <c r="JQX539" s="3"/>
      <c r="JQY539" s="3"/>
      <c r="JQZ539" s="3"/>
      <c r="JRA539" s="3"/>
      <c r="JRB539" s="3"/>
      <c r="JRC539" s="3"/>
      <c r="JRD539" s="3"/>
      <c r="JRE539" s="3"/>
      <c r="JRF539" s="3"/>
      <c r="JRG539" s="3"/>
      <c r="JRH539" s="3"/>
      <c r="JRI539" s="3"/>
      <c r="JRJ539" s="3"/>
      <c r="JRK539" s="3"/>
      <c r="JRL539" s="3"/>
      <c r="JRM539" s="3"/>
      <c r="JRN539" s="3"/>
      <c r="JRO539" s="3"/>
      <c r="JRP539" s="3"/>
      <c r="JRQ539" s="3"/>
      <c r="JRR539" s="3"/>
      <c r="JRS539" s="3"/>
      <c r="JRT539" s="3"/>
      <c r="JRU539" s="3"/>
      <c r="JRV539" s="3"/>
      <c r="JRW539" s="3"/>
      <c r="JRX539" s="3"/>
      <c r="JRY539" s="3"/>
      <c r="JRZ539" s="3"/>
      <c r="JSA539" s="3"/>
      <c r="JSB539" s="3"/>
      <c r="JSC539" s="3"/>
      <c r="JSD539" s="3"/>
      <c r="JSE539" s="3"/>
      <c r="JSF539" s="3"/>
      <c r="JSG539" s="3"/>
      <c r="JSH539" s="3"/>
      <c r="JSI539" s="3"/>
      <c r="JSJ539" s="3"/>
      <c r="JSK539" s="3"/>
      <c r="JSL539" s="3"/>
      <c r="JSM539" s="3"/>
      <c r="JSN539" s="3"/>
      <c r="JSO539" s="3"/>
      <c r="JSP539" s="3"/>
      <c r="JSQ539" s="3"/>
      <c r="JSR539" s="3"/>
      <c r="JSS539" s="3"/>
      <c r="JST539" s="3"/>
      <c r="JSU539" s="3"/>
      <c r="JSV539" s="3"/>
      <c r="JSW539" s="3"/>
      <c r="JSX539" s="3"/>
      <c r="JSY539" s="3"/>
      <c r="JSZ539" s="3"/>
      <c r="JTA539" s="3"/>
      <c r="JTB539" s="3"/>
      <c r="JTC539" s="3"/>
      <c r="JTD539" s="3"/>
      <c r="JTE539" s="3"/>
      <c r="JTF539" s="3"/>
      <c r="JTG539" s="3"/>
      <c r="JTH539" s="3"/>
      <c r="JTI539" s="3"/>
      <c r="JTJ539" s="3"/>
      <c r="JTK539" s="3"/>
      <c r="JTL539" s="3"/>
      <c r="JTM539" s="3"/>
      <c r="JTN539" s="3"/>
      <c r="JTO539" s="3"/>
      <c r="JTP539" s="3"/>
      <c r="JTQ539" s="3"/>
      <c r="JTR539" s="3"/>
      <c r="JTS539" s="3"/>
      <c r="JTT539" s="3"/>
      <c r="JTU539" s="3"/>
      <c r="JTV539" s="3"/>
      <c r="JTW539" s="3"/>
      <c r="JTX539" s="3"/>
      <c r="JTY539" s="3"/>
      <c r="JTZ539" s="3"/>
      <c r="JUA539" s="3"/>
      <c r="JUB539" s="3"/>
      <c r="JUC539" s="3"/>
      <c r="JUD539" s="3"/>
      <c r="JUE539" s="3"/>
      <c r="JUF539" s="3"/>
      <c r="JUG539" s="3"/>
      <c r="JUH539" s="3"/>
      <c r="JUI539" s="3"/>
      <c r="JUJ539" s="3"/>
      <c r="JUK539" s="3"/>
      <c r="JUL539" s="3"/>
      <c r="JUM539" s="3"/>
      <c r="JUN539" s="3"/>
      <c r="JUO539" s="3"/>
      <c r="JUP539" s="3"/>
      <c r="JUQ539" s="3"/>
      <c r="JUR539" s="3"/>
      <c r="JUS539" s="3"/>
      <c r="JUT539" s="3"/>
      <c r="JUU539" s="3"/>
      <c r="JUV539" s="3"/>
      <c r="JUW539" s="3"/>
      <c r="JUX539" s="3"/>
      <c r="JUY539" s="3"/>
      <c r="JUZ539" s="3"/>
      <c r="JVA539" s="3"/>
      <c r="JVB539" s="3"/>
      <c r="JVC539" s="3"/>
      <c r="JVD539" s="3"/>
      <c r="JVE539" s="3"/>
      <c r="JVF539" s="3"/>
      <c r="JVG539" s="3"/>
      <c r="JVH539" s="3"/>
      <c r="JVI539" s="3"/>
      <c r="JVJ539" s="3"/>
      <c r="JVK539" s="3"/>
      <c r="JVL539" s="3"/>
      <c r="JVM539" s="3"/>
      <c r="JVN539" s="3"/>
      <c r="JVO539" s="3"/>
      <c r="JVP539" s="3"/>
      <c r="JVQ539" s="3"/>
      <c r="JVR539" s="3"/>
      <c r="JVS539" s="3"/>
      <c r="JVT539" s="3"/>
      <c r="JVU539" s="3"/>
      <c r="JVV539" s="3"/>
      <c r="JVW539" s="3"/>
      <c r="JVX539" s="3"/>
      <c r="JVY539" s="3"/>
      <c r="JVZ539" s="3"/>
      <c r="JWA539" s="3"/>
      <c r="JWB539" s="3"/>
      <c r="JWC539" s="3"/>
      <c r="JWD539" s="3"/>
      <c r="JWE539" s="3"/>
      <c r="JWF539" s="3"/>
      <c r="JWG539" s="3"/>
      <c r="JWH539" s="3"/>
      <c r="JWI539" s="3"/>
      <c r="JWJ539" s="3"/>
      <c r="JWK539" s="3"/>
      <c r="JWL539" s="3"/>
      <c r="JWM539" s="3"/>
      <c r="JWN539" s="3"/>
      <c r="JWO539" s="3"/>
      <c r="JWP539" s="3"/>
      <c r="JWQ539" s="3"/>
      <c r="JWR539" s="3"/>
      <c r="JWS539" s="3"/>
      <c r="JWT539" s="3"/>
      <c r="JWU539" s="3"/>
      <c r="JWV539" s="3"/>
      <c r="JWW539" s="3"/>
      <c r="JWX539" s="3"/>
      <c r="JWY539" s="3"/>
      <c r="JWZ539" s="3"/>
      <c r="JXA539" s="3"/>
      <c r="JXB539" s="3"/>
      <c r="JXC539" s="3"/>
      <c r="JXD539" s="3"/>
      <c r="JXE539" s="3"/>
      <c r="JXF539" s="3"/>
      <c r="JXG539" s="3"/>
      <c r="JXH539" s="3"/>
      <c r="JXI539" s="3"/>
      <c r="JXJ539" s="3"/>
      <c r="JXK539" s="3"/>
      <c r="JXL539" s="3"/>
      <c r="JXM539" s="3"/>
      <c r="JXN539" s="3"/>
      <c r="JXO539" s="3"/>
      <c r="JXP539" s="3"/>
      <c r="JXQ539" s="3"/>
      <c r="JXR539" s="3"/>
      <c r="JXS539" s="3"/>
      <c r="JXT539" s="3"/>
      <c r="JXU539" s="3"/>
      <c r="JXV539" s="3"/>
      <c r="JXW539" s="3"/>
      <c r="JXX539" s="3"/>
      <c r="JXY539" s="3"/>
      <c r="JXZ539" s="3"/>
      <c r="JYA539" s="3"/>
      <c r="JYB539" s="3"/>
      <c r="JYC539" s="3"/>
      <c r="JYD539" s="3"/>
      <c r="JYE539" s="3"/>
      <c r="JYF539" s="3"/>
      <c r="JYG539" s="3"/>
      <c r="JYH539" s="3"/>
      <c r="JYI539" s="3"/>
      <c r="JYK539" s="3"/>
      <c r="JYM539" s="3"/>
      <c r="JYN539" s="3"/>
      <c r="JYO539" s="3"/>
      <c r="JYP539" s="3"/>
      <c r="JYQ539" s="3"/>
      <c r="JYR539" s="3"/>
      <c r="JYS539" s="3"/>
      <c r="JYT539" s="3"/>
      <c r="JYY539" s="3"/>
      <c r="JYZ539" s="3"/>
      <c r="JZA539" s="3"/>
      <c r="JZB539" s="3"/>
      <c r="JZC539" s="3"/>
      <c r="JZD539" s="3"/>
      <c r="JZE539" s="3"/>
      <c r="JZF539" s="3"/>
      <c r="JZG539" s="3"/>
      <c r="JZH539" s="3"/>
      <c r="JZI539" s="3"/>
      <c r="JZJ539" s="3"/>
      <c r="JZK539" s="3"/>
      <c r="JZL539" s="3"/>
      <c r="JZM539" s="3"/>
      <c r="JZN539" s="3"/>
      <c r="JZO539" s="3"/>
      <c r="JZP539" s="3"/>
      <c r="JZQ539" s="3"/>
      <c r="JZR539" s="3"/>
      <c r="JZS539" s="3"/>
      <c r="JZT539" s="3"/>
      <c r="JZU539" s="3"/>
      <c r="JZV539" s="3"/>
      <c r="JZW539" s="3"/>
      <c r="JZX539" s="3"/>
      <c r="JZY539" s="3"/>
      <c r="JZZ539" s="3"/>
      <c r="KAA539" s="3"/>
      <c r="KAB539" s="3"/>
      <c r="KAC539" s="3"/>
      <c r="KAD539" s="3"/>
      <c r="KAE539" s="3"/>
      <c r="KAF539" s="3"/>
      <c r="KAG539" s="3"/>
      <c r="KAH539" s="3"/>
      <c r="KAI539" s="3"/>
      <c r="KAJ539" s="3"/>
      <c r="KAK539" s="3"/>
      <c r="KAL539" s="3"/>
      <c r="KAM539" s="3"/>
      <c r="KAN539" s="3"/>
      <c r="KAO539" s="3"/>
      <c r="KAP539" s="3"/>
      <c r="KAQ539" s="3"/>
      <c r="KAR539" s="3"/>
      <c r="KAS539" s="3"/>
      <c r="KAT539" s="3"/>
      <c r="KAU539" s="3"/>
      <c r="KAV539" s="3"/>
      <c r="KAW539" s="3"/>
      <c r="KAX539" s="3"/>
      <c r="KAY539" s="3"/>
      <c r="KAZ539" s="3"/>
      <c r="KBA539" s="3"/>
      <c r="KBB539" s="3"/>
      <c r="KBC539" s="3"/>
      <c r="KBD539" s="3"/>
      <c r="KBE539" s="3"/>
      <c r="KBF539" s="3"/>
      <c r="KBG539" s="3"/>
      <c r="KBH539" s="3"/>
      <c r="KBI539" s="3"/>
      <c r="KBJ539" s="3"/>
      <c r="KBK539" s="3"/>
      <c r="KBL539" s="3"/>
      <c r="KBM539" s="3"/>
      <c r="KBN539" s="3"/>
      <c r="KBO539" s="3"/>
      <c r="KBP539" s="3"/>
      <c r="KBQ539" s="3"/>
      <c r="KBR539" s="3"/>
      <c r="KBS539" s="3"/>
      <c r="KBT539" s="3"/>
      <c r="KBU539" s="3"/>
      <c r="KBV539" s="3"/>
      <c r="KBW539" s="3"/>
      <c r="KBX539" s="3"/>
      <c r="KBY539" s="3"/>
      <c r="KBZ539" s="3"/>
      <c r="KCA539" s="3"/>
      <c r="KCB539" s="3"/>
      <c r="KCC539" s="3"/>
      <c r="KCD539" s="3"/>
      <c r="KCE539" s="3"/>
      <c r="KCF539" s="3"/>
      <c r="KCG539" s="3"/>
      <c r="KCH539" s="3"/>
      <c r="KCI539" s="3"/>
      <c r="KCJ539" s="3"/>
      <c r="KCK539" s="3"/>
      <c r="KCL539" s="3"/>
      <c r="KCM539" s="3"/>
      <c r="KCN539" s="3"/>
      <c r="KCO539" s="3"/>
      <c r="KCP539" s="3"/>
      <c r="KCQ539" s="3"/>
      <c r="KCR539" s="3"/>
      <c r="KCS539" s="3"/>
      <c r="KCT539" s="3"/>
      <c r="KCU539" s="3"/>
      <c r="KCV539" s="3"/>
      <c r="KCW539" s="3"/>
      <c r="KCX539" s="3"/>
      <c r="KCY539" s="3"/>
      <c r="KCZ539" s="3"/>
      <c r="KDA539" s="3"/>
      <c r="KDB539" s="3"/>
      <c r="KDC539" s="3"/>
      <c r="KDD539" s="3"/>
      <c r="KDE539" s="3"/>
      <c r="KDF539" s="3"/>
      <c r="KDG539" s="3"/>
      <c r="KDH539" s="3"/>
      <c r="KDI539" s="3"/>
      <c r="KDJ539" s="3"/>
      <c r="KDK539" s="3"/>
      <c r="KDL539" s="3"/>
      <c r="KDM539" s="3"/>
      <c r="KDN539" s="3"/>
      <c r="KDO539" s="3"/>
      <c r="KDP539" s="3"/>
      <c r="KDQ539" s="3"/>
      <c r="KDR539" s="3"/>
      <c r="KDS539" s="3"/>
      <c r="KDT539" s="3"/>
      <c r="KDU539" s="3"/>
      <c r="KDV539" s="3"/>
      <c r="KDW539" s="3"/>
      <c r="KDX539" s="3"/>
      <c r="KDY539" s="3"/>
      <c r="KDZ539" s="3"/>
      <c r="KEA539" s="3"/>
      <c r="KEB539" s="3"/>
      <c r="KEC539" s="3"/>
      <c r="KED539" s="3"/>
      <c r="KEE539" s="3"/>
      <c r="KEF539" s="3"/>
      <c r="KEG539" s="3"/>
      <c r="KEH539" s="3"/>
      <c r="KEI539" s="3"/>
      <c r="KEJ539" s="3"/>
      <c r="KEK539" s="3"/>
      <c r="KEL539" s="3"/>
      <c r="KEM539" s="3"/>
      <c r="KEN539" s="3"/>
      <c r="KEO539" s="3"/>
      <c r="KEP539" s="3"/>
      <c r="KEQ539" s="3"/>
      <c r="KER539" s="3"/>
      <c r="KES539" s="3"/>
      <c r="KET539" s="3"/>
      <c r="KEU539" s="3"/>
      <c r="KEV539" s="3"/>
      <c r="KEW539" s="3"/>
      <c r="KEX539" s="3"/>
      <c r="KEY539" s="3"/>
      <c r="KEZ539" s="3"/>
      <c r="KFA539" s="3"/>
      <c r="KFB539" s="3"/>
      <c r="KFC539" s="3"/>
      <c r="KFD539" s="3"/>
      <c r="KFE539" s="3"/>
      <c r="KFF539" s="3"/>
      <c r="KFG539" s="3"/>
      <c r="KFH539" s="3"/>
      <c r="KFI539" s="3"/>
      <c r="KFJ539" s="3"/>
      <c r="KFK539" s="3"/>
      <c r="KFL539" s="3"/>
      <c r="KFM539" s="3"/>
      <c r="KFN539" s="3"/>
      <c r="KFO539" s="3"/>
      <c r="KFP539" s="3"/>
      <c r="KFQ539" s="3"/>
      <c r="KFR539" s="3"/>
      <c r="KFS539" s="3"/>
      <c r="KFT539" s="3"/>
      <c r="KFU539" s="3"/>
      <c r="KFV539" s="3"/>
      <c r="KFW539" s="3"/>
      <c r="KFX539" s="3"/>
      <c r="KFY539" s="3"/>
      <c r="KFZ539" s="3"/>
      <c r="KGA539" s="3"/>
      <c r="KGB539" s="3"/>
      <c r="KGC539" s="3"/>
      <c r="KGD539" s="3"/>
      <c r="KGE539" s="3"/>
      <c r="KGF539" s="3"/>
      <c r="KGG539" s="3"/>
      <c r="KGH539" s="3"/>
      <c r="KGI539" s="3"/>
      <c r="KGJ539" s="3"/>
      <c r="KGK539" s="3"/>
      <c r="KGL539" s="3"/>
      <c r="KGM539" s="3"/>
      <c r="KGN539" s="3"/>
      <c r="KGO539" s="3"/>
      <c r="KGP539" s="3"/>
      <c r="KGQ539" s="3"/>
      <c r="KGR539" s="3"/>
      <c r="KGS539" s="3"/>
      <c r="KGT539" s="3"/>
      <c r="KGU539" s="3"/>
      <c r="KGV539" s="3"/>
      <c r="KGW539" s="3"/>
      <c r="KGX539" s="3"/>
      <c r="KGY539" s="3"/>
      <c r="KGZ539" s="3"/>
      <c r="KHA539" s="3"/>
      <c r="KHB539" s="3"/>
      <c r="KHC539" s="3"/>
      <c r="KHD539" s="3"/>
      <c r="KHE539" s="3"/>
      <c r="KHF539" s="3"/>
      <c r="KHG539" s="3"/>
      <c r="KHH539" s="3"/>
      <c r="KHI539" s="3"/>
      <c r="KHJ539" s="3"/>
      <c r="KHK539" s="3"/>
      <c r="KHL539" s="3"/>
      <c r="KHM539" s="3"/>
      <c r="KHN539" s="3"/>
      <c r="KHO539" s="3"/>
      <c r="KHP539" s="3"/>
      <c r="KHQ539" s="3"/>
      <c r="KHR539" s="3"/>
      <c r="KHS539" s="3"/>
      <c r="KHT539" s="3"/>
      <c r="KHU539" s="3"/>
      <c r="KHV539" s="3"/>
      <c r="KHW539" s="3"/>
      <c r="KHX539" s="3"/>
      <c r="KHY539" s="3"/>
      <c r="KHZ539" s="3"/>
      <c r="KIA539" s="3"/>
      <c r="KIB539" s="3"/>
      <c r="KIC539" s="3"/>
      <c r="KID539" s="3"/>
      <c r="KIE539" s="3"/>
      <c r="KIG539" s="3"/>
      <c r="KII539" s="3"/>
      <c r="KIJ539" s="3"/>
      <c r="KIK539" s="3"/>
      <c r="KIL539" s="3"/>
      <c r="KIM539" s="3"/>
      <c r="KIN539" s="3"/>
      <c r="KIO539" s="3"/>
      <c r="KIP539" s="3"/>
      <c r="KIU539" s="3"/>
      <c r="KIV539" s="3"/>
      <c r="KIW539" s="3"/>
      <c r="KIX539" s="3"/>
      <c r="KIY539" s="3"/>
      <c r="KIZ539" s="3"/>
      <c r="KJA539" s="3"/>
      <c r="KJB539" s="3"/>
      <c r="KJC539" s="3"/>
      <c r="KJD539" s="3"/>
      <c r="KJE539" s="3"/>
      <c r="KJF539" s="3"/>
      <c r="KJG539" s="3"/>
      <c r="KJH539" s="3"/>
      <c r="KJI539" s="3"/>
      <c r="KJJ539" s="3"/>
      <c r="KJK539" s="3"/>
      <c r="KJL539" s="3"/>
      <c r="KJM539" s="3"/>
      <c r="KJN539" s="3"/>
      <c r="KJO539" s="3"/>
      <c r="KJP539" s="3"/>
      <c r="KJQ539" s="3"/>
      <c r="KJR539" s="3"/>
      <c r="KJS539" s="3"/>
      <c r="KJT539" s="3"/>
      <c r="KJU539" s="3"/>
      <c r="KJV539" s="3"/>
      <c r="KJW539" s="3"/>
      <c r="KJX539" s="3"/>
      <c r="KJY539" s="3"/>
      <c r="KJZ539" s="3"/>
      <c r="KKA539" s="3"/>
      <c r="KKB539" s="3"/>
      <c r="KKC539" s="3"/>
      <c r="KKD539" s="3"/>
      <c r="KKE539" s="3"/>
      <c r="KKF539" s="3"/>
      <c r="KKG539" s="3"/>
      <c r="KKH539" s="3"/>
      <c r="KKI539" s="3"/>
      <c r="KKJ539" s="3"/>
      <c r="KKK539" s="3"/>
      <c r="KKL539" s="3"/>
      <c r="KKM539" s="3"/>
      <c r="KKN539" s="3"/>
      <c r="KKO539" s="3"/>
      <c r="KKP539" s="3"/>
      <c r="KKQ539" s="3"/>
      <c r="KKR539" s="3"/>
      <c r="KKS539" s="3"/>
      <c r="KKT539" s="3"/>
      <c r="KKU539" s="3"/>
      <c r="KKV539" s="3"/>
      <c r="KKW539" s="3"/>
      <c r="KKX539" s="3"/>
      <c r="KKY539" s="3"/>
      <c r="KKZ539" s="3"/>
      <c r="KLA539" s="3"/>
      <c r="KLB539" s="3"/>
      <c r="KLC539" s="3"/>
      <c r="KLD539" s="3"/>
      <c r="KLE539" s="3"/>
      <c r="KLF539" s="3"/>
      <c r="KLG539" s="3"/>
      <c r="KLH539" s="3"/>
      <c r="KLI539" s="3"/>
      <c r="KLJ539" s="3"/>
      <c r="KLK539" s="3"/>
      <c r="KLL539" s="3"/>
      <c r="KLM539" s="3"/>
      <c r="KLN539" s="3"/>
      <c r="KLO539" s="3"/>
      <c r="KLP539" s="3"/>
      <c r="KLQ539" s="3"/>
      <c r="KLR539" s="3"/>
      <c r="KLS539" s="3"/>
      <c r="KLT539" s="3"/>
      <c r="KLU539" s="3"/>
      <c r="KLV539" s="3"/>
      <c r="KLW539" s="3"/>
      <c r="KLX539" s="3"/>
      <c r="KLY539" s="3"/>
      <c r="KLZ539" s="3"/>
      <c r="KMA539" s="3"/>
      <c r="KMB539" s="3"/>
      <c r="KMC539" s="3"/>
      <c r="KMD539" s="3"/>
      <c r="KME539" s="3"/>
      <c r="KMF539" s="3"/>
      <c r="KMG539" s="3"/>
      <c r="KMH539" s="3"/>
      <c r="KMI539" s="3"/>
      <c r="KMJ539" s="3"/>
      <c r="KMK539" s="3"/>
      <c r="KML539" s="3"/>
      <c r="KMM539" s="3"/>
      <c r="KMN539" s="3"/>
      <c r="KMO539" s="3"/>
      <c r="KMP539" s="3"/>
      <c r="KMQ539" s="3"/>
      <c r="KMR539" s="3"/>
      <c r="KMS539" s="3"/>
      <c r="KMT539" s="3"/>
      <c r="KMU539" s="3"/>
      <c r="KMV539" s="3"/>
      <c r="KMW539" s="3"/>
      <c r="KMX539" s="3"/>
      <c r="KMY539" s="3"/>
      <c r="KMZ539" s="3"/>
      <c r="KNA539" s="3"/>
      <c r="KNB539" s="3"/>
      <c r="KNC539" s="3"/>
      <c r="KND539" s="3"/>
      <c r="KNE539" s="3"/>
      <c r="KNF539" s="3"/>
      <c r="KNG539" s="3"/>
      <c r="KNH539" s="3"/>
      <c r="KNI539" s="3"/>
      <c r="KNJ539" s="3"/>
      <c r="KNK539" s="3"/>
      <c r="KNL539" s="3"/>
      <c r="KNM539" s="3"/>
      <c r="KNN539" s="3"/>
      <c r="KNO539" s="3"/>
      <c r="KNP539" s="3"/>
      <c r="KNQ539" s="3"/>
      <c r="KNR539" s="3"/>
      <c r="KNS539" s="3"/>
      <c r="KNT539" s="3"/>
      <c r="KNU539" s="3"/>
      <c r="KNV539" s="3"/>
      <c r="KNW539" s="3"/>
      <c r="KNX539" s="3"/>
      <c r="KNY539" s="3"/>
      <c r="KNZ539" s="3"/>
      <c r="KOA539" s="3"/>
      <c r="KOB539" s="3"/>
      <c r="KOC539" s="3"/>
      <c r="KOD539" s="3"/>
      <c r="KOE539" s="3"/>
      <c r="KOF539" s="3"/>
      <c r="KOG539" s="3"/>
      <c r="KOH539" s="3"/>
      <c r="KOI539" s="3"/>
      <c r="KOJ539" s="3"/>
      <c r="KOK539" s="3"/>
      <c r="KOL539" s="3"/>
      <c r="KOM539" s="3"/>
      <c r="KON539" s="3"/>
      <c r="KOO539" s="3"/>
      <c r="KOP539" s="3"/>
      <c r="KOQ539" s="3"/>
      <c r="KOR539" s="3"/>
      <c r="KOS539" s="3"/>
      <c r="KOT539" s="3"/>
      <c r="KOU539" s="3"/>
      <c r="KOV539" s="3"/>
      <c r="KOW539" s="3"/>
      <c r="KOX539" s="3"/>
      <c r="KOY539" s="3"/>
      <c r="KOZ539" s="3"/>
      <c r="KPA539" s="3"/>
      <c r="KPB539" s="3"/>
      <c r="KPC539" s="3"/>
      <c r="KPD539" s="3"/>
      <c r="KPE539" s="3"/>
      <c r="KPF539" s="3"/>
      <c r="KPG539" s="3"/>
      <c r="KPH539" s="3"/>
      <c r="KPI539" s="3"/>
      <c r="KPJ539" s="3"/>
      <c r="KPK539" s="3"/>
      <c r="KPL539" s="3"/>
      <c r="KPM539" s="3"/>
      <c r="KPN539" s="3"/>
      <c r="KPO539" s="3"/>
      <c r="KPP539" s="3"/>
      <c r="KPQ539" s="3"/>
      <c r="KPR539" s="3"/>
      <c r="KPS539" s="3"/>
      <c r="KPT539" s="3"/>
      <c r="KPU539" s="3"/>
      <c r="KPV539" s="3"/>
      <c r="KPW539" s="3"/>
      <c r="KPX539" s="3"/>
      <c r="KPY539" s="3"/>
      <c r="KPZ539" s="3"/>
      <c r="KQA539" s="3"/>
      <c r="KQB539" s="3"/>
      <c r="KQC539" s="3"/>
      <c r="KQD539" s="3"/>
      <c r="KQE539" s="3"/>
      <c r="KQF539" s="3"/>
      <c r="KQG539" s="3"/>
      <c r="KQH539" s="3"/>
      <c r="KQI539" s="3"/>
      <c r="KQJ539" s="3"/>
      <c r="KQK539" s="3"/>
      <c r="KQL539" s="3"/>
      <c r="KQM539" s="3"/>
      <c r="KQN539" s="3"/>
      <c r="KQO539" s="3"/>
      <c r="KQP539" s="3"/>
      <c r="KQQ539" s="3"/>
      <c r="KQR539" s="3"/>
      <c r="KQS539" s="3"/>
      <c r="KQT539" s="3"/>
      <c r="KQU539" s="3"/>
      <c r="KQV539" s="3"/>
      <c r="KQW539" s="3"/>
      <c r="KQX539" s="3"/>
      <c r="KQY539" s="3"/>
      <c r="KQZ539" s="3"/>
      <c r="KRA539" s="3"/>
      <c r="KRB539" s="3"/>
      <c r="KRC539" s="3"/>
      <c r="KRD539" s="3"/>
      <c r="KRE539" s="3"/>
      <c r="KRF539" s="3"/>
      <c r="KRG539" s="3"/>
      <c r="KRH539" s="3"/>
      <c r="KRI539" s="3"/>
      <c r="KRJ539" s="3"/>
      <c r="KRK539" s="3"/>
      <c r="KRL539" s="3"/>
      <c r="KRM539" s="3"/>
      <c r="KRN539" s="3"/>
      <c r="KRO539" s="3"/>
      <c r="KRP539" s="3"/>
      <c r="KRQ539" s="3"/>
      <c r="KRR539" s="3"/>
      <c r="KRS539" s="3"/>
      <c r="KRT539" s="3"/>
      <c r="KRU539" s="3"/>
      <c r="KRV539" s="3"/>
      <c r="KRW539" s="3"/>
      <c r="KRX539" s="3"/>
      <c r="KRY539" s="3"/>
      <c r="KRZ539" s="3"/>
      <c r="KSA539" s="3"/>
      <c r="KSC539" s="3"/>
      <c r="KSE539" s="3"/>
      <c r="KSF539" s="3"/>
      <c r="KSG539" s="3"/>
      <c r="KSH539" s="3"/>
      <c r="KSI539" s="3"/>
      <c r="KSJ539" s="3"/>
      <c r="KSK539" s="3"/>
      <c r="KSL539" s="3"/>
      <c r="KSQ539" s="3"/>
      <c r="KSR539" s="3"/>
      <c r="KSS539" s="3"/>
      <c r="KST539" s="3"/>
      <c r="KSU539" s="3"/>
      <c r="KSV539" s="3"/>
      <c r="KSW539" s="3"/>
      <c r="KSX539" s="3"/>
      <c r="KSY539" s="3"/>
      <c r="KSZ539" s="3"/>
      <c r="KTA539" s="3"/>
      <c r="KTB539" s="3"/>
      <c r="KTC539" s="3"/>
      <c r="KTD539" s="3"/>
      <c r="KTE539" s="3"/>
      <c r="KTF539" s="3"/>
      <c r="KTG539" s="3"/>
      <c r="KTH539" s="3"/>
      <c r="KTI539" s="3"/>
      <c r="KTJ539" s="3"/>
      <c r="KTK539" s="3"/>
      <c r="KTL539" s="3"/>
      <c r="KTM539" s="3"/>
      <c r="KTN539" s="3"/>
      <c r="KTO539" s="3"/>
      <c r="KTP539" s="3"/>
      <c r="KTQ539" s="3"/>
      <c r="KTR539" s="3"/>
      <c r="KTS539" s="3"/>
      <c r="KTT539" s="3"/>
      <c r="KTU539" s="3"/>
      <c r="KTV539" s="3"/>
      <c r="KTW539" s="3"/>
      <c r="KTX539" s="3"/>
      <c r="KTY539" s="3"/>
      <c r="KTZ539" s="3"/>
      <c r="KUA539" s="3"/>
      <c r="KUB539" s="3"/>
      <c r="KUC539" s="3"/>
      <c r="KUD539" s="3"/>
      <c r="KUE539" s="3"/>
      <c r="KUF539" s="3"/>
      <c r="KUG539" s="3"/>
      <c r="KUH539" s="3"/>
      <c r="KUI539" s="3"/>
      <c r="KUJ539" s="3"/>
      <c r="KUK539" s="3"/>
      <c r="KUL539" s="3"/>
      <c r="KUM539" s="3"/>
      <c r="KUN539" s="3"/>
      <c r="KUO539" s="3"/>
      <c r="KUP539" s="3"/>
      <c r="KUQ539" s="3"/>
      <c r="KUR539" s="3"/>
      <c r="KUS539" s="3"/>
      <c r="KUT539" s="3"/>
      <c r="KUU539" s="3"/>
      <c r="KUV539" s="3"/>
      <c r="KUW539" s="3"/>
      <c r="KUX539" s="3"/>
      <c r="KUY539" s="3"/>
      <c r="KUZ539" s="3"/>
      <c r="KVA539" s="3"/>
      <c r="KVB539" s="3"/>
      <c r="KVC539" s="3"/>
      <c r="KVD539" s="3"/>
      <c r="KVE539" s="3"/>
      <c r="KVF539" s="3"/>
      <c r="KVG539" s="3"/>
      <c r="KVH539" s="3"/>
      <c r="KVI539" s="3"/>
      <c r="KVJ539" s="3"/>
      <c r="KVK539" s="3"/>
      <c r="KVL539" s="3"/>
      <c r="KVM539" s="3"/>
      <c r="KVN539" s="3"/>
      <c r="KVO539" s="3"/>
      <c r="KVP539" s="3"/>
      <c r="KVQ539" s="3"/>
      <c r="KVR539" s="3"/>
      <c r="KVS539" s="3"/>
      <c r="KVT539" s="3"/>
      <c r="KVU539" s="3"/>
      <c r="KVV539" s="3"/>
      <c r="KVW539" s="3"/>
      <c r="KVX539" s="3"/>
      <c r="KVY539" s="3"/>
      <c r="KVZ539" s="3"/>
      <c r="KWA539" s="3"/>
      <c r="KWB539" s="3"/>
      <c r="KWC539" s="3"/>
      <c r="KWD539" s="3"/>
      <c r="KWE539" s="3"/>
      <c r="KWF539" s="3"/>
      <c r="KWG539" s="3"/>
      <c r="KWH539" s="3"/>
      <c r="KWI539" s="3"/>
      <c r="KWJ539" s="3"/>
      <c r="KWK539" s="3"/>
      <c r="KWL539" s="3"/>
      <c r="KWM539" s="3"/>
      <c r="KWN539" s="3"/>
      <c r="KWO539" s="3"/>
      <c r="KWP539" s="3"/>
      <c r="KWQ539" s="3"/>
      <c r="KWR539" s="3"/>
      <c r="KWS539" s="3"/>
      <c r="KWT539" s="3"/>
      <c r="KWU539" s="3"/>
      <c r="KWV539" s="3"/>
      <c r="KWW539" s="3"/>
      <c r="KWX539" s="3"/>
      <c r="KWY539" s="3"/>
      <c r="KWZ539" s="3"/>
      <c r="KXA539" s="3"/>
      <c r="KXB539" s="3"/>
      <c r="KXC539" s="3"/>
      <c r="KXD539" s="3"/>
      <c r="KXE539" s="3"/>
      <c r="KXF539" s="3"/>
      <c r="KXG539" s="3"/>
      <c r="KXH539" s="3"/>
      <c r="KXI539" s="3"/>
      <c r="KXJ539" s="3"/>
      <c r="KXK539" s="3"/>
      <c r="KXL539" s="3"/>
      <c r="KXM539" s="3"/>
      <c r="KXN539" s="3"/>
      <c r="KXO539" s="3"/>
      <c r="KXP539" s="3"/>
      <c r="KXQ539" s="3"/>
      <c r="KXR539" s="3"/>
      <c r="KXS539" s="3"/>
      <c r="KXT539" s="3"/>
      <c r="KXU539" s="3"/>
      <c r="KXV539" s="3"/>
      <c r="KXW539" s="3"/>
      <c r="KXX539" s="3"/>
      <c r="KXY539" s="3"/>
      <c r="KXZ539" s="3"/>
      <c r="KYA539" s="3"/>
      <c r="KYB539" s="3"/>
      <c r="KYC539" s="3"/>
      <c r="KYD539" s="3"/>
      <c r="KYE539" s="3"/>
      <c r="KYF539" s="3"/>
      <c r="KYG539" s="3"/>
      <c r="KYH539" s="3"/>
      <c r="KYI539" s="3"/>
      <c r="KYJ539" s="3"/>
      <c r="KYK539" s="3"/>
      <c r="KYL539" s="3"/>
      <c r="KYM539" s="3"/>
      <c r="KYN539" s="3"/>
      <c r="KYO539" s="3"/>
      <c r="KYP539" s="3"/>
      <c r="KYQ539" s="3"/>
      <c r="KYR539" s="3"/>
      <c r="KYS539" s="3"/>
      <c r="KYT539" s="3"/>
      <c r="KYU539" s="3"/>
      <c r="KYV539" s="3"/>
      <c r="KYW539" s="3"/>
      <c r="KYX539" s="3"/>
      <c r="KYY539" s="3"/>
      <c r="KYZ539" s="3"/>
      <c r="KZA539" s="3"/>
      <c r="KZB539" s="3"/>
      <c r="KZC539" s="3"/>
      <c r="KZD539" s="3"/>
      <c r="KZE539" s="3"/>
      <c r="KZF539" s="3"/>
      <c r="KZG539" s="3"/>
      <c r="KZH539" s="3"/>
      <c r="KZI539" s="3"/>
      <c r="KZJ539" s="3"/>
      <c r="KZK539" s="3"/>
      <c r="KZL539" s="3"/>
      <c r="KZM539" s="3"/>
      <c r="KZN539" s="3"/>
      <c r="KZO539" s="3"/>
      <c r="KZP539" s="3"/>
      <c r="KZQ539" s="3"/>
      <c r="KZR539" s="3"/>
      <c r="KZS539" s="3"/>
      <c r="KZT539" s="3"/>
      <c r="KZU539" s="3"/>
      <c r="KZV539" s="3"/>
      <c r="KZW539" s="3"/>
      <c r="KZX539" s="3"/>
      <c r="KZY539" s="3"/>
      <c r="KZZ539" s="3"/>
      <c r="LAA539" s="3"/>
      <c r="LAB539" s="3"/>
      <c r="LAC539" s="3"/>
      <c r="LAD539" s="3"/>
      <c r="LAE539" s="3"/>
      <c r="LAF539" s="3"/>
      <c r="LAG539" s="3"/>
      <c r="LAH539" s="3"/>
      <c r="LAI539" s="3"/>
      <c r="LAJ539" s="3"/>
      <c r="LAK539" s="3"/>
      <c r="LAL539" s="3"/>
      <c r="LAM539" s="3"/>
      <c r="LAN539" s="3"/>
      <c r="LAO539" s="3"/>
      <c r="LAP539" s="3"/>
      <c r="LAQ539" s="3"/>
      <c r="LAR539" s="3"/>
      <c r="LAS539" s="3"/>
      <c r="LAT539" s="3"/>
      <c r="LAU539" s="3"/>
      <c r="LAV539" s="3"/>
      <c r="LAW539" s="3"/>
      <c r="LAX539" s="3"/>
      <c r="LAY539" s="3"/>
      <c r="LAZ539" s="3"/>
      <c r="LBA539" s="3"/>
      <c r="LBB539" s="3"/>
      <c r="LBC539" s="3"/>
      <c r="LBD539" s="3"/>
      <c r="LBE539" s="3"/>
      <c r="LBF539" s="3"/>
      <c r="LBG539" s="3"/>
      <c r="LBH539" s="3"/>
      <c r="LBI539" s="3"/>
      <c r="LBJ539" s="3"/>
      <c r="LBK539" s="3"/>
      <c r="LBL539" s="3"/>
      <c r="LBM539" s="3"/>
      <c r="LBN539" s="3"/>
      <c r="LBO539" s="3"/>
      <c r="LBP539" s="3"/>
      <c r="LBQ539" s="3"/>
      <c r="LBR539" s="3"/>
      <c r="LBS539" s="3"/>
      <c r="LBT539" s="3"/>
      <c r="LBU539" s="3"/>
      <c r="LBV539" s="3"/>
      <c r="LBW539" s="3"/>
      <c r="LBY539" s="3"/>
      <c r="LCA539" s="3"/>
      <c r="LCB539" s="3"/>
      <c r="LCC539" s="3"/>
      <c r="LCD539" s="3"/>
      <c r="LCE539" s="3"/>
      <c r="LCF539" s="3"/>
      <c r="LCG539" s="3"/>
      <c r="LCH539" s="3"/>
      <c r="LCM539" s="3"/>
      <c r="LCN539" s="3"/>
      <c r="LCO539" s="3"/>
      <c r="LCP539" s="3"/>
      <c r="LCQ539" s="3"/>
      <c r="LCR539" s="3"/>
      <c r="LCS539" s="3"/>
      <c r="LCT539" s="3"/>
      <c r="LCU539" s="3"/>
      <c r="LCV539" s="3"/>
      <c r="LCW539" s="3"/>
      <c r="LCX539" s="3"/>
      <c r="LCY539" s="3"/>
      <c r="LCZ539" s="3"/>
      <c r="LDA539" s="3"/>
      <c r="LDB539" s="3"/>
      <c r="LDC539" s="3"/>
      <c r="LDD539" s="3"/>
      <c r="LDE539" s="3"/>
      <c r="LDF539" s="3"/>
      <c r="LDG539" s="3"/>
      <c r="LDH539" s="3"/>
      <c r="LDI539" s="3"/>
      <c r="LDJ539" s="3"/>
      <c r="LDK539" s="3"/>
      <c r="LDL539" s="3"/>
      <c r="LDM539" s="3"/>
      <c r="LDN539" s="3"/>
      <c r="LDO539" s="3"/>
      <c r="LDP539" s="3"/>
      <c r="LDQ539" s="3"/>
      <c r="LDR539" s="3"/>
      <c r="LDS539" s="3"/>
      <c r="LDT539" s="3"/>
      <c r="LDU539" s="3"/>
      <c r="LDV539" s="3"/>
      <c r="LDW539" s="3"/>
      <c r="LDX539" s="3"/>
      <c r="LDY539" s="3"/>
      <c r="LDZ539" s="3"/>
      <c r="LEA539" s="3"/>
      <c r="LEB539" s="3"/>
      <c r="LEC539" s="3"/>
      <c r="LED539" s="3"/>
      <c r="LEE539" s="3"/>
      <c r="LEF539" s="3"/>
      <c r="LEG539" s="3"/>
      <c r="LEH539" s="3"/>
      <c r="LEI539" s="3"/>
      <c r="LEJ539" s="3"/>
      <c r="LEK539" s="3"/>
      <c r="LEL539" s="3"/>
      <c r="LEM539" s="3"/>
      <c r="LEN539" s="3"/>
      <c r="LEO539" s="3"/>
      <c r="LEP539" s="3"/>
      <c r="LEQ539" s="3"/>
      <c r="LER539" s="3"/>
      <c r="LES539" s="3"/>
      <c r="LET539" s="3"/>
      <c r="LEU539" s="3"/>
      <c r="LEV539" s="3"/>
      <c r="LEW539" s="3"/>
      <c r="LEX539" s="3"/>
      <c r="LEY539" s="3"/>
      <c r="LEZ539" s="3"/>
      <c r="LFA539" s="3"/>
      <c r="LFB539" s="3"/>
      <c r="LFC539" s="3"/>
      <c r="LFD539" s="3"/>
      <c r="LFE539" s="3"/>
      <c r="LFF539" s="3"/>
      <c r="LFG539" s="3"/>
      <c r="LFH539" s="3"/>
      <c r="LFI539" s="3"/>
      <c r="LFJ539" s="3"/>
      <c r="LFK539" s="3"/>
      <c r="LFL539" s="3"/>
      <c r="LFM539" s="3"/>
      <c r="LFN539" s="3"/>
      <c r="LFO539" s="3"/>
      <c r="LFP539" s="3"/>
      <c r="LFQ539" s="3"/>
      <c r="LFR539" s="3"/>
      <c r="LFS539" s="3"/>
      <c r="LFT539" s="3"/>
      <c r="LFU539" s="3"/>
      <c r="LFV539" s="3"/>
      <c r="LFW539" s="3"/>
      <c r="LFX539" s="3"/>
      <c r="LFY539" s="3"/>
      <c r="LFZ539" s="3"/>
      <c r="LGA539" s="3"/>
      <c r="LGB539" s="3"/>
      <c r="LGC539" s="3"/>
      <c r="LGD539" s="3"/>
      <c r="LGE539" s="3"/>
      <c r="LGF539" s="3"/>
      <c r="LGG539" s="3"/>
      <c r="LGH539" s="3"/>
      <c r="LGI539" s="3"/>
      <c r="LGJ539" s="3"/>
      <c r="LGK539" s="3"/>
      <c r="LGL539" s="3"/>
      <c r="LGM539" s="3"/>
      <c r="LGN539" s="3"/>
      <c r="LGO539" s="3"/>
      <c r="LGP539" s="3"/>
      <c r="LGQ539" s="3"/>
      <c r="LGR539" s="3"/>
      <c r="LGS539" s="3"/>
      <c r="LGT539" s="3"/>
      <c r="LGU539" s="3"/>
      <c r="LGV539" s="3"/>
      <c r="LGW539" s="3"/>
      <c r="LGX539" s="3"/>
      <c r="LGY539" s="3"/>
      <c r="LGZ539" s="3"/>
      <c r="LHA539" s="3"/>
      <c r="LHB539" s="3"/>
      <c r="LHC539" s="3"/>
      <c r="LHD539" s="3"/>
      <c r="LHE539" s="3"/>
      <c r="LHF539" s="3"/>
      <c r="LHG539" s="3"/>
      <c r="LHH539" s="3"/>
      <c r="LHI539" s="3"/>
      <c r="LHJ539" s="3"/>
      <c r="LHK539" s="3"/>
      <c r="LHL539" s="3"/>
      <c r="LHM539" s="3"/>
      <c r="LHN539" s="3"/>
      <c r="LHO539" s="3"/>
      <c r="LHP539" s="3"/>
      <c r="LHQ539" s="3"/>
      <c r="LHR539" s="3"/>
      <c r="LHS539" s="3"/>
      <c r="LHT539" s="3"/>
      <c r="LHU539" s="3"/>
      <c r="LHV539" s="3"/>
      <c r="LHW539" s="3"/>
      <c r="LHX539" s="3"/>
      <c r="LHY539" s="3"/>
      <c r="LHZ539" s="3"/>
      <c r="LIA539" s="3"/>
      <c r="LIB539" s="3"/>
      <c r="LIC539" s="3"/>
      <c r="LID539" s="3"/>
      <c r="LIE539" s="3"/>
      <c r="LIF539" s="3"/>
      <c r="LIG539" s="3"/>
      <c r="LIH539" s="3"/>
      <c r="LII539" s="3"/>
      <c r="LIJ539" s="3"/>
      <c r="LIK539" s="3"/>
      <c r="LIL539" s="3"/>
      <c r="LIM539" s="3"/>
      <c r="LIN539" s="3"/>
      <c r="LIO539" s="3"/>
      <c r="LIP539" s="3"/>
      <c r="LIQ539" s="3"/>
      <c r="LIR539" s="3"/>
      <c r="LIS539" s="3"/>
      <c r="LIT539" s="3"/>
      <c r="LIU539" s="3"/>
      <c r="LIV539" s="3"/>
      <c r="LIW539" s="3"/>
      <c r="LIX539" s="3"/>
      <c r="LIY539" s="3"/>
      <c r="LIZ539" s="3"/>
      <c r="LJA539" s="3"/>
      <c r="LJB539" s="3"/>
      <c r="LJC539" s="3"/>
      <c r="LJD539" s="3"/>
      <c r="LJE539" s="3"/>
      <c r="LJF539" s="3"/>
      <c r="LJG539" s="3"/>
      <c r="LJH539" s="3"/>
      <c r="LJI539" s="3"/>
      <c r="LJJ539" s="3"/>
      <c r="LJK539" s="3"/>
      <c r="LJL539" s="3"/>
      <c r="LJM539" s="3"/>
      <c r="LJN539" s="3"/>
      <c r="LJO539" s="3"/>
      <c r="LJP539" s="3"/>
      <c r="LJQ539" s="3"/>
      <c r="LJR539" s="3"/>
      <c r="LJS539" s="3"/>
      <c r="LJT539" s="3"/>
      <c r="LJU539" s="3"/>
      <c r="LJV539" s="3"/>
      <c r="LJW539" s="3"/>
      <c r="LJX539" s="3"/>
      <c r="LJY539" s="3"/>
      <c r="LJZ539" s="3"/>
      <c r="LKA539" s="3"/>
      <c r="LKB539" s="3"/>
      <c r="LKC539" s="3"/>
      <c r="LKD539" s="3"/>
      <c r="LKE539" s="3"/>
      <c r="LKF539" s="3"/>
      <c r="LKG539" s="3"/>
      <c r="LKH539" s="3"/>
      <c r="LKI539" s="3"/>
      <c r="LKJ539" s="3"/>
      <c r="LKK539" s="3"/>
      <c r="LKL539" s="3"/>
      <c r="LKM539" s="3"/>
      <c r="LKN539" s="3"/>
      <c r="LKO539" s="3"/>
      <c r="LKP539" s="3"/>
      <c r="LKQ539" s="3"/>
      <c r="LKR539" s="3"/>
      <c r="LKS539" s="3"/>
      <c r="LKT539" s="3"/>
      <c r="LKU539" s="3"/>
      <c r="LKV539" s="3"/>
      <c r="LKW539" s="3"/>
      <c r="LKX539" s="3"/>
      <c r="LKY539" s="3"/>
      <c r="LKZ539" s="3"/>
      <c r="LLA539" s="3"/>
      <c r="LLB539" s="3"/>
      <c r="LLC539" s="3"/>
      <c r="LLD539" s="3"/>
      <c r="LLE539" s="3"/>
      <c r="LLF539" s="3"/>
      <c r="LLG539" s="3"/>
      <c r="LLH539" s="3"/>
      <c r="LLI539" s="3"/>
      <c r="LLJ539" s="3"/>
      <c r="LLK539" s="3"/>
      <c r="LLL539" s="3"/>
      <c r="LLM539" s="3"/>
      <c r="LLN539" s="3"/>
      <c r="LLO539" s="3"/>
      <c r="LLP539" s="3"/>
      <c r="LLQ539" s="3"/>
      <c r="LLR539" s="3"/>
      <c r="LLS539" s="3"/>
      <c r="LLU539" s="3"/>
      <c r="LLW539" s="3"/>
      <c r="LLX539" s="3"/>
      <c r="LLY539" s="3"/>
      <c r="LLZ539" s="3"/>
      <c r="LMA539" s="3"/>
      <c r="LMB539" s="3"/>
      <c r="LMC539" s="3"/>
      <c r="LMD539" s="3"/>
      <c r="LMI539" s="3"/>
      <c r="LMJ539" s="3"/>
      <c r="LMK539" s="3"/>
      <c r="LML539" s="3"/>
      <c r="LMM539" s="3"/>
      <c r="LMN539" s="3"/>
      <c r="LMO539" s="3"/>
      <c r="LMP539" s="3"/>
      <c r="LMQ539" s="3"/>
      <c r="LMR539" s="3"/>
      <c r="LMS539" s="3"/>
      <c r="LMT539" s="3"/>
      <c r="LMU539" s="3"/>
      <c r="LMV539" s="3"/>
      <c r="LMW539" s="3"/>
      <c r="LMX539" s="3"/>
      <c r="LMY539" s="3"/>
      <c r="LMZ539" s="3"/>
      <c r="LNA539" s="3"/>
      <c r="LNB539" s="3"/>
      <c r="LNC539" s="3"/>
      <c r="LND539" s="3"/>
      <c r="LNE539" s="3"/>
      <c r="LNF539" s="3"/>
      <c r="LNG539" s="3"/>
      <c r="LNH539" s="3"/>
      <c r="LNI539" s="3"/>
      <c r="LNJ539" s="3"/>
      <c r="LNK539" s="3"/>
      <c r="LNL539" s="3"/>
      <c r="LNM539" s="3"/>
      <c r="LNN539" s="3"/>
      <c r="LNO539" s="3"/>
      <c r="LNP539" s="3"/>
      <c r="LNQ539" s="3"/>
      <c r="LNR539" s="3"/>
      <c r="LNS539" s="3"/>
      <c r="LNT539" s="3"/>
      <c r="LNU539" s="3"/>
      <c r="LNV539" s="3"/>
      <c r="LNW539" s="3"/>
      <c r="LNX539" s="3"/>
      <c r="LNY539" s="3"/>
      <c r="LNZ539" s="3"/>
      <c r="LOA539" s="3"/>
      <c r="LOB539" s="3"/>
      <c r="LOC539" s="3"/>
      <c r="LOD539" s="3"/>
      <c r="LOE539" s="3"/>
      <c r="LOF539" s="3"/>
      <c r="LOG539" s="3"/>
      <c r="LOH539" s="3"/>
      <c r="LOI539" s="3"/>
      <c r="LOJ539" s="3"/>
      <c r="LOK539" s="3"/>
      <c r="LOL539" s="3"/>
      <c r="LOM539" s="3"/>
      <c r="LON539" s="3"/>
      <c r="LOO539" s="3"/>
      <c r="LOP539" s="3"/>
      <c r="LOQ539" s="3"/>
      <c r="LOR539" s="3"/>
      <c r="LOS539" s="3"/>
      <c r="LOT539" s="3"/>
      <c r="LOU539" s="3"/>
      <c r="LOV539" s="3"/>
      <c r="LOW539" s="3"/>
      <c r="LOX539" s="3"/>
      <c r="LOY539" s="3"/>
      <c r="LOZ539" s="3"/>
      <c r="LPA539" s="3"/>
      <c r="LPB539" s="3"/>
      <c r="LPC539" s="3"/>
      <c r="LPD539" s="3"/>
      <c r="LPE539" s="3"/>
      <c r="LPF539" s="3"/>
      <c r="LPG539" s="3"/>
      <c r="LPH539" s="3"/>
      <c r="LPI539" s="3"/>
      <c r="LPJ539" s="3"/>
      <c r="LPK539" s="3"/>
      <c r="LPL539" s="3"/>
      <c r="LPM539" s="3"/>
      <c r="LPN539" s="3"/>
      <c r="LPO539" s="3"/>
      <c r="LPP539" s="3"/>
      <c r="LPQ539" s="3"/>
      <c r="LPR539" s="3"/>
      <c r="LPS539" s="3"/>
      <c r="LPT539" s="3"/>
      <c r="LPU539" s="3"/>
      <c r="LPV539" s="3"/>
      <c r="LPW539" s="3"/>
      <c r="LPX539" s="3"/>
      <c r="LPY539" s="3"/>
      <c r="LPZ539" s="3"/>
      <c r="LQA539" s="3"/>
      <c r="LQB539" s="3"/>
      <c r="LQC539" s="3"/>
      <c r="LQD539" s="3"/>
      <c r="LQE539" s="3"/>
      <c r="LQF539" s="3"/>
      <c r="LQG539" s="3"/>
      <c r="LQH539" s="3"/>
      <c r="LQI539" s="3"/>
      <c r="LQJ539" s="3"/>
      <c r="LQK539" s="3"/>
      <c r="LQL539" s="3"/>
      <c r="LQM539" s="3"/>
      <c r="LQN539" s="3"/>
      <c r="LQO539" s="3"/>
      <c r="LQP539" s="3"/>
      <c r="LQQ539" s="3"/>
      <c r="LQR539" s="3"/>
      <c r="LQS539" s="3"/>
      <c r="LQT539" s="3"/>
      <c r="LQU539" s="3"/>
      <c r="LQV539" s="3"/>
      <c r="LQW539" s="3"/>
      <c r="LQX539" s="3"/>
      <c r="LQY539" s="3"/>
      <c r="LQZ539" s="3"/>
      <c r="LRA539" s="3"/>
      <c r="LRB539" s="3"/>
      <c r="LRC539" s="3"/>
      <c r="LRD539" s="3"/>
      <c r="LRE539" s="3"/>
      <c r="LRF539" s="3"/>
      <c r="LRG539" s="3"/>
      <c r="LRH539" s="3"/>
      <c r="LRI539" s="3"/>
      <c r="LRJ539" s="3"/>
      <c r="LRK539" s="3"/>
      <c r="LRL539" s="3"/>
      <c r="LRM539" s="3"/>
      <c r="LRN539" s="3"/>
      <c r="LRO539" s="3"/>
      <c r="LRP539" s="3"/>
      <c r="LRQ539" s="3"/>
      <c r="LRR539" s="3"/>
      <c r="LRS539" s="3"/>
      <c r="LRT539" s="3"/>
      <c r="LRU539" s="3"/>
      <c r="LRV539" s="3"/>
      <c r="LRW539" s="3"/>
      <c r="LRX539" s="3"/>
      <c r="LRY539" s="3"/>
      <c r="LRZ539" s="3"/>
      <c r="LSA539" s="3"/>
      <c r="LSB539" s="3"/>
      <c r="LSC539" s="3"/>
      <c r="LSD539" s="3"/>
      <c r="LSE539" s="3"/>
      <c r="LSF539" s="3"/>
      <c r="LSG539" s="3"/>
      <c r="LSH539" s="3"/>
      <c r="LSI539" s="3"/>
      <c r="LSJ539" s="3"/>
      <c r="LSK539" s="3"/>
      <c r="LSL539" s="3"/>
      <c r="LSM539" s="3"/>
      <c r="LSN539" s="3"/>
      <c r="LSO539" s="3"/>
      <c r="LSP539" s="3"/>
      <c r="LSQ539" s="3"/>
      <c r="LSR539" s="3"/>
      <c r="LSS539" s="3"/>
      <c r="LST539" s="3"/>
      <c r="LSU539" s="3"/>
      <c r="LSV539" s="3"/>
      <c r="LSW539" s="3"/>
      <c r="LSX539" s="3"/>
      <c r="LSY539" s="3"/>
      <c r="LSZ539" s="3"/>
      <c r="LTA539" s="3"/>
      <c r="LTB539" s="3"/>
      <c r="LTC539" s="3"/>
      <c r="LTD539" s="3"/>
      <c r="LTE539" s="3"/>
      <c r="LTF539" s="3"/>
      <c r="LTG539" s="3"/>
      <c r="LTH539" s="3"/>
      <c r="LTI539" s="3"/>
      <c r="LTJ539" s="3"/>
      <c r="LTK539" s="3"/>
      <c r="LTL539" s="3"/>
      <c r="LTM539" s="3"/>
      <c r="LTN539" s="3"/>
      <c r="LTO539" s="3"/>
      <c r="LTP539" s="3"/>
      <c r="LTQ539" s="3"/>
      <c r="LTR539" s="3"/>
      <c r="LTS539" s="3"/>
      <c r="LTT539" s="3"/>
      <c r="LTU539" s="3"/>
      <c r="LTV539" s="3"/>
      <c r="LTW539" s="3"/>
      <c r="LTX539" s="3"/>
      <c r="LTY539" s="3"/>
      <c r="LTZ539" s="3"/>
      <c r="LUA539" s="3"/>
      <c r="LUB539" s="3"/>
      <c r="LUC539" s="3"/>
      <c r="LUD539" s="3"/>
      <c r="LUE539" s="3"/>
      <c r="LUF539" s="3"/>
      <c r="LUG539" s="3"/>
      <c r="LUH539" s="3"/>
      <c r="LUI539" s="3"/>
      <c r="LUJ539" s="3"/>
      <c r="LUK539" s="3"/>
      <c r="LUL539" s="3"/>
      <c r="LUM539" s="3"/>
      <c r="LUN539" s="3"/>
      <c r="LUO539" s="3"/>
      <c r="LUP539" s="3"/>
      <c r="LUQ539" s="3"/>
      <c r="LUR539" s="3"/>
      <c r="LUS539" s="3"/>
      <c r="LUT539" s="3"/>
      <c r="LUU539" s="3"/>
      <c r="LUV539" s="3"/>
      <c r="LUW539" s="3"/>
      <c r="LUX539" s="3"/>
      <c r="LUY539" s="3"/>
      <c r="LUZ539" s="3"/>
      <c r="LVA539" s="3"/>
      <c r="LVB539" s="3"/>
      <c r="LVC539" s="3"/>
      <c r="LVD539" s="3"/>
      <c r="LVE539" s="3"/>
      <c r="LVF539" s="3"/>
      <c r="LVG539" s="3"/>
      <c r="LVH539" s="3"/>
      <c r="LVI539" s="3"/>
      <c r="LVJ539" s="3"/>
      <c r="LVK539" s="3"/>
      <c r="LVL539" s="3"/>
      <c r="LVM539" s="3"/>
      <c r="LVN539" s="3"/>
      <c r="LVO539" s="3"/>
      <c r="LVQ539" s="3"/>
      <c r="LVS539" s="3"/>
      <c r="LVT539" s="3"/>
      <c r="LVU539" s="3"/>
      <c r="LVV539" s="3"/>
      <c r="LVW539" s="3"/>
      <c r="LVX539" s="3"/>
      <c r="LVY539" s="3"/>
      <c r="LVZ539" s="3"/>
      <c r="LWE539" s="3"/>
      <c r="LWF539" s="3"/>
      <c r="LWG539" s="3"/>
      <c r="LWH539" s="3"/>
      <c r="LWI539" s="3"/>
      <c r="LWJ539" s="3"/>
      <c r="LWK539" s="3"/>
      <c r="LWL539" s="3"/>
      <c r="LWM539" s="3"/>
      <c r="LWN539" s="3"/>
      <c r="LWO539" s="3"/>
      <c r="LWP539" s="3"/>
      <c r="LWQ539" s="3"/>
      <c r="LWR539" s="3"/>
      <c r="LWS539" s="3"/>
      <c r="LWT539" s="3"/>
      <c r="LWU539" s="3"/>
      <c r="LWV539" s="3"/>
      <c r="LWW539" s="3"/>
      <c r="LWX539" s="3"/>
      <c r="LWY539" s="3"/>
      <c r="LWZ539" s="3"/>
      <c r="LXA539" s="3"/>
      <c r="LXB539" s="3"/>
      <c r="LXC539" s="3"/>
      <c r="LXD539" s="3"/>
      <c r="LXE539" s="3"/>
      <c r="LXF539" s="3"/>
      <c r="LXG539" s="3"/>
      <c r="LXH539" s="3"/>
      <c r="LXI539" s="3"/>
      <c r="LXJ539" s="3"/>
      <c r="LXK539" s="3"/>
      <c r="LXL539" s="3"/>
      <c r="LXM539" s="3"/>
      <c r="LXN539" s="3"/>
      <c r="LXO539" s="3"/>
      <c r="LXP539" s="3"/>
      <c r="LXQ539" s="3"/>
      <c r="LXR539" s="3"/>
      <c r="LXS539" s="3"/>
      <c r="LXT539" s="3"/>
      <c r="LXU539" s="3"/>
      <c r="LXV539" s="3"/>
      <c r="LXW539" s="3"/>
      <c r="LXX539" s="3"/>
      <c r="LXY539" s="3"/>
      <c r="LXZ539" s="3"/>
      <c r="LYA539" s="3"/>
      <c r="LYB539" s="3"/>
      <c r="LYC539" s="3"/>
      <c r="LYD539" s="3"/>
      <c r="LYE539" s="3"/>
      <c r="LYF539" s="3"/>
      <c r="LYG539" s="3"/>
      <c r="LYH539" s="3"/>
      <c r="LYI539" s="3"/>
      <c r="LYJ539" s="3"/>
      <c r="LYK539" s="3"/>
      <c r="LYL539" s="3"/>
      <c r="LYM539" s="3"/>
      <c r="LYN539" s="3"/>
      <c r="LYO539" s="3"/>
      <c r="LYP539" s="3"/>
      <c r="LYQ539" s="3"/>
      <c r="LYR539" s="3"/>
      <c r="LYS539" s="3"/>
      <c r="LYT539" s="3"/>
      <c r="LYU539" s="3"/>
      <c r="LYV539" s="3"/>
      <c r="LYW539" s="3"/>
      <c r="LYX539" s="3"/>
      <c r="LYY539" s="3"/>
      <c r="LYZ539" s="3"/>
      <c r="LZA539" s="3"/>
      <c r="LZB539" s="3"/>
      <c r="LZC539" s="3"/>
      <c r="LZD539" s="3"/>
      <c r="LZE539" s="3"/>
      <c r="LZF539" s="3"/>
      <c r="LZG539" s="3"/>
      <c r="LZH539" s="3"/>
      <c r="LZI539" s="3"/>
      <c r="LZJ539" s="3"/>
      <c r="LZK539" s="3"/>
      <c r="LZL539" s="3"/>
      <c r="LZM539" s="3"/>
      <c r="LZN539" s="3"/>
      <c r="LZO539" s="3"/>
      <c r="LZP539" s="3"/>
      <c r="LZQ539" s="3"/>
      <c r="LZR539" s="3"/>
      <c r="LZS539" s="3"/>
      <c r="LZT539" s="3"/>
      <c r="LZU539" s="3"/>
      <c r="LZV539" s="3"/>
      <c r="LZW539" s="3"/>
      <c r="LZX539" s="3"/>
      <c r="LZY539" s="3"/>
      <c r="LZZ539" s="3"/>
      <c r="MAA539" s="3"/>
      <c r="MAB539" s="3"/>
      <c r="MAC539" s="3"/>
      <c r="MAD539" s="3"/>
      <c r="MAE539" s="3"/>
      <c r="MAF539" s="3"/>
      <c r="MAG539" s="3"/>
      <c r="MAH539" s="3"/>
      <c r="MAI539" s="3"/>
      <c r="MAJ539" s="3"/>
      <c r="MAK539" s="3"/>
      <c r="MAL539" s="3"/>
      <c r="MAM539" s="3"/>
      <c r="MAN539" s="3"/>
      <c r="MAO539" s="3"/>
      <c r="MAP539" s="3"/>
      <c r="MAQ539" s="3"/>
      <c r="MAR539" s="3"/>
      <c r="MAS539" s="3"/>
      <c r="MAT539" s="3"/>
      <c r="MAU539" s="3"/>
      <c r="MAV539" s="3"/>
      <c r="MAW539" s="3"/>
      <c r="MAX539" s="3"/>
      <c r="MAY539" s="3"/>
      <c r="MAZ539" s="3"/>
      <c r="MBA539" s="3"/>
      <c r="MBB539" s="3"/>
      <c r="MBC539" s="3"/>
      <c r="MBD539" s="3"/>
      <c r="MBE539" s="3"/>
      <c r="MBF539" s="3"/>
      <c r="MBG539" s="3"/>
      <c r="MBH539" s="3"/>
      <c r="MBI539" s="3"/>
      <c r="MBJ539" s="3"/>
      <c r="MBK539" s="3"/>
      <c r="MBL539" s="3"/>
      <c r="MBM539" s="3"/>
      <c r="MBN539" s="3"/>
      <c r="MBO539" s="3"/>
      <c r="MBP539" s="3"/>
      <c r="MBQ539" s="3"/>
      <c r="MBR539" s="3"/>
      <c r="MBS539" s="3"/>
      <c r="MBT539" s="3"/>
      <c r="MBU539" s="3"/>
      <c r="MBV539" s="3"/>
      <c r="MBW539" s="3"/>
      <c r="MBX539" s="3"/>
      <c r="MBY539" s="3"/>
      <c r="MBZ539" s="3"/>
      <c r="MCA539" s="3"/>
      <c r="MCB539" s="3"/>
      <c r="MCC539" s="3"/>
      <c r="MCD539" s="3"/>
      <c r="MCE539" s="3"/>
      <c r="MCF539" s="3"/>
      <c r="MCG539" s="3"/>
      <c r="MCH539" s="3"/>
      <c r="MCI539" s="3"/>
      <c r="MCJ539" s="3"/>
      <c r="MCK539" s="3"/>
      <c r="MCL539" s="3"/>
      <c r="MCM539" s="3"/>
      <c r="MCN539" s="3"/>
      <c r="MCO539" s="3"/>
      <c r="MCP539" s="3"/>
      <c r="MCQ539" s="3"/>
      <c r="MCR539" s="3"/>
      <c r="MCS539" s="3"/>
      <c r="MCT539" s="3"/>
      <c r="MCU539" s="3"/>
      <c r="MCV539" s="3"/>
      <c r="MCW539" s="3"/>
      <c r="MCX539" s="3"/>
      <c r="MCY539" s="3"/>
      <c r="MCZ539" s="3"/>
      <c r="MDA539" s="3"/>
      <c r="MDB539" s="3"/>
      <c r="MDC539" s="3"/>
      <c r="MDD539" s="3"/>
      <c r="MDE539" s="3"/>
      <c r="MDF539" s="3"/>
      <c r="MDG539" s="3"/>
      <c r="MDH539" s="3"/>
      <c r="MDI539" s="3"/>
      <c r="MDJ539" s="3"/>
      <c r="MDK539" s="3"/>
      <c r="MDL539" s="3"/>
      <c r="MDM539" s="3"/>
      <c r="MDN539" s="3"/>
      <c r="MDO539" s="3"/>
      <c r="MDP539" s="3"/>
      <c r="MDQ539" s="3"/>
      <c r="MDR539" s="3"/>
      <c r="MDS539" s="3"/>
      <c r="MDT539" s="3"/>
      <c r="MDU539" s="3"/>
      <c r="MDV539" s="3"/>
      <c r="MDW539" s="3"/>
      <c r="MDX539" s="3"/>
      <c r="MDY539" s="3"/>
      <c r="MDZ539" s="3"/>
      <c r="MEA539" s="3"/>
      <c r="MEB539" s="3"/>
      <c r="MEC539" s="3"/>
      <c r="MED539" s="3"/>
      <c r="MEE539" s="3"/>
      <c r="MEF539" s="3"/>
      <c r="MEG539" s="3"/>
      <c r="MEH539" s="3"/>
      <c r="MEI539" s="3"/>
      <c r="MEJ539" s="3"/>
      <c r="MEK539" s="3"/>
      <c r="MEL539" s="3"/>
      <c r="MEM539" s="3"/>
      <c r="MEN539" s="3"/>
      <c r="MEO539" s="3"/>
      <c r="MEP539" s="3"/>
      <c r="MEQ539" s="3"/>
      <c r="MER539" s="3"/>
      <c r="MES539" s="3"/>
      <c r="MET539" s="3"/>
      <c r="MEU539" s="3"/>
      <c r="MEV539" s="3"/>
      <c r="MEW539" s="3"/>
      <c r="MEX539" s="3"/>
      <c r="MEY539" s="3"/>
      <c r="MEZ539" s="3"/>
      <c r="MFA539" s="3"/>
      <c r="MFB539" s="3"/>
      <c r="MFC539" s="3"/>
      <c r="MFD539" s="3"/>
      <c r="MFE539" s="3"/>
      <c r="MFF539" s="3"/>
      <c r="MFG539" s="3"/>
      <c r="MFH539" s="3"/>
      <c r="MFI539" s="3"/>
      <c r="MFJ539" s="3"/>
      <c r="MFK539" s="3"/>
      <c r="MFM539" s="3"/>
      <c r="MFO539" s="3"/>
      <c r="MFP539" s="3"/>
      <c r="MFQ539" s="3"/>
      <c r="MFR539" s="3"/>
      <c r="MFS539" s="3"/>
      <c r="MFT539" s="3"/>
      <c r="MFU539" s="3"/>
      <c r="MFV539" s="3"/>
      <c r="MGA539" s="3"/>
      <c r="MGB539" s="3"/>
      <c r="MGC539" s="3"/>
      <c r="MGD539" s="3"/>
      <c r="MGE539" s="3"/>
      <c r="MGF539" s="3"/>
      <c r="MGG539" s="3"/>
      <c r="MGH539" s="3"/>
      <c r="MGI539" s="3"/>
      <c r="MGJ539" s="3"/>
      <c r="MGK539" s="3"/>
      <c r="MGL539" s="3"/>
      <c r="MGM539" s="3"/>
      <c r="MGN539" s="3"/>
      <c r="MGO539" s="3"/>
      <c r="MGP539" s="3"/>
      <c r="MGQ539" s="3"/>
      <c r="MGR539" s="3"/>
      <c r="MGS539" s="3"/>
      <c r="MGT539" s="3"/>
      <c r="MGU539" s="3"/>
      <c r="MGV539" s="3"/>
      <c r="MGW539" s="3"/>
      <c r="MGX539" s="3"/>
      <c r="MGY539" s="3"/>
      <c r="MGZ539" s="3"/>
      <c r="MHA539" s="3"/>
      <c r="MHB539" s="3"/>
      <c r="MHC539" s="3"/>
      <c r="MHD539" s="3"/>
      <c r="MHE539" s="3"/>
      <c r="MHF539" s="3"/>
      <c r="MHG539" s="3"/>
      <c r="MHH539" s="3"/>
      <c r="MHI539" s="3"/>
      <c r="MHJ539" s="3"/>
      <c r="MHK539" s="3"/>
      <c r="MHL539" s="3"/>
      <c r="MHM539" s="3"/>
      <c r="MHN539" s="3"/>
      <c r="MHO539" s="3"/>
      <c r="MHP539" s="3"/>
      <c r="MHQ539" s="3"/>
      <c r="MHR539" s="3"/>
      <c r="MHS539" s="3"/>
      <c r="MHT539" s="3"/>
      <c r="MHU539" s="3"/>
      <c r="MHV539" s="3"/>
      <c r="MHW539" s="3"/>
      <c r="MHX539" s="3"/>
      <c r="MHY539" s="3"/>
      <c r="MHZ539" s="3"/>
      <c r="MIA539" s="3"/>
      <c r="MIB539" s="3"/>
      <c r="MIC539" s="3"/>
      <c r="MID539" s="3"/>
      <c r="MIE539" s="3"/>
      <c r="MIF539" s="3"/>
      <c r="MIG539" s="3"/>
      <c r="MIH539" s="3"/>
      <c r="MII539" s="3"/>
      <c r="MIJ539" s="3"/>
      <c r="MIK539" s="3"/>
      <c r="MIL539" s="3"/>
      <c r="MIM539" s="3"/>
      <c r="MIN539" s="3"/>
      <c r="MIO539" s="3"/>
      <c r="MIP539" s="3"/>
      <c r="MIQ539" s="3"/>
      <c r="MIR539" s="3"/>
      <c r="MIS539" s="3"/>
      <c r="MIT539" s="3"/>
      <c r="MIU539" s="3"/>
      <c r="MIV539" s="3"/>
      <c r="MIW539" s="3"/>
      <c r="MIX539" s="3"/>
      <c r="MIY539" s="3"/>
      <c r="MIZ539" s="3"/>
      <c r="MJA539" s="3"/>
      <c r="MJB539" s="3"/>
      <c r="MJC539" s="3"/>
      <c r="MJD539" s="3"/>
      <c r="MJE539" s="3"/>
      <c r="MJF539" s="3"/>
      <c r="MJG539" s="3"/>
      <c r="MJH539" s="3"/>
      <c r="MJI539" s="3"/>
      <c r="MJJ539" s="3"/>
      <c r="MJK539" s="3"/>
      <c r="MJL539" s="3"/>
      <c r="MJM539" s="3"/>
      <c r="MJN539" s="3"/>
      <c r="MJO539" s="3"/>
      <c r="MJP539" s="3"/>
      <c r="MJQ539" s="3"/>
      <c r="MJR539" s="3"/>
      <c r="MJS539" s="3"/>
      <c r="MJT539" s="3"/>
      <c r="MJU539" s="3"/>
      <c r="MJV539" s="3"/>
      <c r="MJW539" s="3"/>
      <c r="MJX539" s="3"/>
      <c r="MJY539" s="3"/>
      <c r="MJZ539" s="3"/>
      <c r="MKA539" s="3"/>
      <c r="MKB539" s="3"/>
      <c r="MKC539" s="3"/>
      <c r="MKD539" s="3"/>
      <c r="MKE539" s="3"/>
      <c r="MKF539" s="3"/>
      <c r="MKG539" s="3"/>
      <c r="MKH539" s="3"/>
      <c r="MKI539" s="3"/>
      <c r="MKJ539" s="3"/>
      <c r="MKK539" s="3"/>
      <c r="MKL539" s="3"/>
      <c r="MKM539" s="3"/>
      <c r="MKN539" s="3"/>
      <c r="MKO539" s="3"/>
      <c r="MKP539" s="3"/>
      <c r="MKQ539" s="3"/>
      <c r="MKR539" s="3"/>
      <c r="MKS539" s="3"/>
      <c r="MKT539" s="3"/>
      <c r="MKU539" s="3"/>
      <c r="MKV539" s="3"/>
      <c r="MKW539" s="3"/>
      <c r="MKX539" s="3"/>
      <c r="MKY539" s="3"/>
      <c r="MKZ539" s="3"/>
      <c r="MLA539" s="3"/>
      <c r="MLB539" s="3"/>
      <c r="MLC539" s="3"/>
      <c r="MLD539" s="3"/>
      <c r="MLE539" s="3"/>
      <c r="MLF539" s="3"/>
      <c r="MLG539" s="3"/>
      <c r="MLH539" s="3"/>
      <c r="MLI539" s="3"/>
      <c r="MLJ539" s="3"/>
      <c r="MLK539" s="3"/>
      <c r="MLL539" s="3"/>
      <c r="MLM539" s="3"/>
      <c r="MLN539" s="3"/>
      <c r="MLO539" s="3"/>
      <c r="MLP539" s="3"/>
      <c r="MLQ539" s="3"/>
      <c r="MLR539" s="3"/>
      <c r="MLS539" s="3"/>
      <c r="MLT539" s="3"/>
      <c r="MLU539" s="3"/>
      <c r="MLV539" s="3"/>
      <c r="MLW539" s="3"/>
      <c r="MLX539" s="3"/>
      <c r="MLY539" s="3"/>
      <c r="MLZ539" s="3"/>
      <c r="MMA539" s="3"/>
      <c r="MMB539" s="3"/>
      <c r="MMC539" s="3"/>
      <c r="MMD539" s="3"/>
      <c r="MME539" s="3"/>
      <c r="MMF539" s="3"/>
      <c r="MMG539" s="3"/>
      <c r="MMH539" s="3"/>
      <c r="MMI539" s="3"/>
      <c r="MMJ539" s="3"/>
      <c r="MMK539" s="3"/>
      <c r="MML539" s="3"/>
      <c r="MMM539" s="3"/>
      <c r="MMN539" s="3"/>
      <c r="MMO539" s="3"/>
      <c r="MMP539" s="3"/>
      <c r="MMQ539" s="3"/>
      <c r="MMR539" s="3"/>
      <c r="MMS539" s="3"/>
      <c r="MMT539" s="3"/>
      <c r="MMU539" s="3"/>
      <c r="MMV539" s="3"/>
      <c r="MMW539" s="3"/>
      <c r="MMX539" s="3"/>
      <c r="MMY539" s="3"/>
      <c r="MMZ539" s="3"/>
      <c r="MNA539" s="3"/>
      <c r="MNB539" s="3"/>
      <c r="MNC539" s="3"/>
      <c r="MND539" s="3"/>
      <c r="MNE539" s="3"/>
      <c r="MNF539" s="3"/>
      <c r="MNG539" s="3"/>
      <c r="MNH539" s="3"/>
      <c r="MNI539" s="3"/>
      <c r="MNJ539" s="3"/>
      <c r="MNK539" s="3"/>
      <c r="MNL539" s="3"/>
      <c r="MNM539" s="3"/>
      <c r="MNN539" s="3"/>
      <c r="MNO539" s="3"/>
      <c r="MNP539" s="3"/>
      <c r="MNQ539" s="3"/>
      <c r="MNR539" s="3"/>
      <c r="MNS539" s="3"/>
      <c r="MNT539" s="3"/>
      <c r="MNU539" s="3"/>
      <c r="MNV539" s="3"/>
      <c r="MNW539" s="3"/>
      <c r="MNX539" s="3"/>
      <c r="MNY539" s="3"/>
      <c r="MNZ539" s="3"/>
      <c r="MOA539" s="3"/>
      <c r="MOB539" s="3"/>
      <c r="MOC539" s="3"/>
      <c r="MOD539" s="3"/>
      <c r="MOE539" s="3"/>
      <c r="MOF539" s="3"/>
      <c r="MOG539" s="3"/>
      <c r="MOH539" s="3"/>
      <c r="MOI539" s="3"/>
      <c r="MOJ539" s="3"/>
      <c r="MOK539" s="3"/>
      <c r="MOL539" s="3"/>
      <c r="MOM539" s="3"/>
      <c r="MON539" s="3"/>
      <c r="MOO539" s="3"/>
      <c r="MOP539" s="3"/>
      <c r="MOQ539" s="3"/>
      <c r="MOR539" s="3"/>
      <c r="MOS539" s="3"/>
      <c r="MOT539" s="3"/>
      <c r="MOU539" s="3"/>
      <c r="MOV539" s="3"/>
      <c r="MOW539" s="3"/>
      <c r="MOX539" s="3"/>
      <c r="MOY539" s="3"/>
      <c r="MOZ539" s="3"/>
      <c r="MPA539" s="3"/>
      <c r="MPB539" s="3"/>
      <c r="MPC539" s="3"/>
      <c r="MPD539" s="3"/>
      <c r="MPE539" s="3"/>
      <c r="MPF539" s="3"/>
      <c r="MPG539" s="3"/>
      <c r="MPI539" s="3"/>
      <c r="MPK539" s="3"/>
      <c r="MPL539" s="3"/>
      <c r="MPM539" s="3"/>
      <c r="MPN539" s="3"/>
      <c r="MPO539" s="3"/>
      <c r="MPP539" s="3"/>
      <c r="MPQ539" s="3"/>
      <c r="MPR539" s="3"/>
      <c r="MPW539" s="3"/>
      <c r="MPX539" s="3"/>
      <c r="MPY539" s="3"/>
      <c r="MPZ539" s="3"/>
      <c r="MQA539" s="3"/>
      <c r="MQB539" s="3"/>
      <c r="MQC539" s="3"/>
      <c r="MQD539" s="3"/>
      <c r="MQE539" s="3"/>
      <c r="MQF539" s="3"/>
      <c r="MQG539" s="3"/>
      <c r="MQH539" s="3"/>
      <c r="MQI539" s="3"/>
      <c r="MQJ539" s="3"/>
      <c r="MQK539" s="3"/>
      <c r="MQL539" s="3"/>
      <c r="MQM539" s="3"/>
      <c r="MQN539" s="3"/>
      <c r="MQO539" s="3"/>
      <c r="MQP539" s="3"/>
      <c r="MQQ539" s="3"/>
      <c r="MQR539" s="3"/>
      <c r="MQS539" s="3"/>
      <c r="MQT539" s="3"/>
      <c r="MQU539" s="3"/>
      <c r="MQV539" s="3"/>
      <c r="MQW539" s="3"/>
      <c r="MQX539" s="3"/>
      <c r="MQY539" s="3"/>
      <c r="MQZ539" s="3"/>
      <c r="MRA539" s="3"/>
      <c r="MRB539" s="3"/>
      <c r="MRC539" s="3"/>
      <c r="MRD539" s="3"/>
      <c r="MRE539" s="3"/>
      <c r="MRF539" s="3"/>
      <c r="MRG539" s="3"/>
      <c r="MRH539" s="3"/>
      <c r="MRI539" s="3"/>
      <c r="MRJ539" s="3"/>
      <c r="MRK539" s="3"/>
      <c r="MRL539" s="3"/>
      <c r="MRM539" s="3"/>
      <c r="MRN539" s="3"/>
      <c r="MRO539" s="3"/>
      <c r="MRP539" s="3"/>
      <c r="MRQ539" s="3"/>
      <c r="MRR539" s="3"/>
      <c r="MRS539" s="3"/>
      <c r="MRT539" s="3"/>
      <c r="MRU539" s="3"/>
      <c r="MRV539" s="3"/>
      <c r="MRW539" s="3"/>
      <c r="MRX539" s="3"/>
      <c r="MRY539" s="3"/>
      <c r="MRZ539" s="3"/>
      <c r="MSA539" s="3"/>
      <c r="MSB539" s="3"/>
      <c r="MSC539" s="3"/>
      <c r="MSD539" s="3"/>
      <c r="MSE539" s="3"/>
      <c r="MSF539" s="3"/>
      <c r="MSG539" s="3"/>
      <c r="MSH539" s="3"/>
      <c r="MSI539" s="3"/>
      <c r="MSJ539" s="3"/>
      <c r="MSK539" s="3"/>
      <c r="MSL539" s="3"/>
      <c r="MSM539" s="3"/>
      <c r="MSN539" s="3"/>
      <c r="MSO539" s="3"/>
      <c r="MSP539" s="3"/>
      <c r="MSQ539" s="3"/>
      <c r="MSR539" s="3"/>
      <c r="MSS539" s="3"/>
      <c r="MST539" s="3"/>
      <c r="MSU539" s="3"/>
      <c r="MSV539" s="3"/>
      <c r="MSW539" s="3"/>
      <c r="MSX539" s="3"/>
      <c r="MSY539" s="3"/>
      <c r="MSZ539" s="3"/>
      <c r="MTA539" s="3"/>
      <c r="MTB539" s="3"/>
      <c r="MTC539" s="3"/>
      <c r="MTD539" s="3"/>
      <c r="MTE539" s="3"/>
      <c r="MTF539" s="3"/>
      <c r="MTG539" s="3"/>
      <c r="MTH539" s="3"/>
      <c r="MTI539" s="3"/>
      <c r="MTJ539" s="3"/>
      <c r="MTK539" s="3"/>
      <c r="MTL539" s="3"/>
      <c r="MTM539" s="3"/>
      <c r="MTN539" s="3"/>
      <c r="MTO539" s="3"/>
      <c r="MTP539" s="3"/>
      <c r="MTQ539" s="3"/>
      <c r="MTR539" s="3"/>
      <c r="MTS539" s="3"/>
      <c r="MTT539" s="3"/>
      <c r="MTU539" s="3"/>
      <c r="MTV539" s="3"/>
      <c r="MTW539" s="3"/>
      <c r="MTX539" s="3"/>
      <c r="MTY539" s="3"/>
      <c r="MTZ539" s="3"/>
      <c r="MUA539" s="3"/>
      <c r="MUB539" s="3"/>
      <c r="MUC539" s="3"/>
      <c r="MUD539" s="3"/>
      <c r="MUE539" s="3"/>
      <c r="MUF539" s="3"/>
      <c r="MUG539" s="3"/>
      <c r="MUH539" s="3"/>
      <c r="MUI539" s="3"/>
      <c r="MUJ539" s="3"/>
      <c r="MUK539" s="3"/>
      <c r="MUL539" s="3"/>
      <c r="MUM539" s="3"/>
      <c r="MUN539" s="3"/>
      <c r="MUO539" s="3"/>
      <c r="MUP539" s="3"/>
      <c r="MUQ539" s="3"/>
      <c r="MUR539" s="3"/>
      <c r="MUS539" s="3"/>
      <c r="MUT539" s="3"/>
      <c r="MUU539" s="3"/>
      <c r="MUV539" s="3"/>
      <c r="MUW539" s="3"/>
      <c r="MUX539" s="3"/>
      <c r="MUY539" s="3"/>
      <c r="MUZ539" s="3"/>
      <c r="MVA539" s="3"/>
      <c r="MVB539" s="3"/>
      <c r="MVC539" s="3"/>
      <c r="MVD539" s="3"/>
      <c r="MVE539" s="3"/>
      <c r="MVF539" s="3"/>
      <c r="MVG539" s="3"/>
      <c r="MVH539" s="3"/>
      <c r="MVI539" s="3"/>
      <c r="MVJ539" s="3"/>
      <c r="MVK539" s="3"/>
      <c r="MVL539" s="3"/>
      <c r="MVM539" s="3"/>
      <c r="MVN539" s="3"/>
      <c r="MVO539" s="3"/>
      <c r="MVP539" s="3"/>
      <c r="MVQ539" s="3"/>
      <c r="MVR539" s="3"/>
      <c r="MVS539" s="3"/>
      <c r="MVT539" s="3"/>
      <c r="MVU539" s="3"/>
      <c r="MVV539" s="3"/>
      <c r="MVW539" s="3"/>
      <c r="MVX539" s="3"/>
      <c r="MVY539" s="3"/>
      <c r="MVZ539" s="3"/>
      <c r="MWA539" s="3"/>
      <c r="MWB539" s="3"/>
      <c r="MWC539" s="3"/>
      <c r="MWD539" s="3"/>
      <c r="MWE539" s="3"/>
      <c r="MWF539" s="3"/>
      <c r="MWG539" s="3"/>
      <c r="MWH539" s="3"/>
      <c r="MWI539" s="3"/>
      <c r="MWJ539" s="3"/>
      <c r="MWK539" s="3"/>
      <c r="MWL539" s="3"/>
      <c r="MWM539" s="3"/>
      <c r="MWN539" s="3"/>
      <c r="MWO539" s="3"/>
      <c r="MWP539" s="3"/>
      <c r="MWQ539" s="3"/>
      <c r="MWR539" s="3"/>
      <c r="MWS539" s="3"/>
      <c r="MWT539" s="3"/>
      <c r="MWU539" s="3"/>
      <c r="MWV539" s="3"/>
      <c r="MWW539" s="3"/>
      <c r="MWX539" s="3"/>
      <c r="MWY539" s="3"/>
      <c r="MWZ539" s="3"/>
      <c r="MXA539" s="3"/>
      <c r="MXB539" s="3"/>
      <c r="MXC539" s="3"/>
      <c r="MXD539" s="3"/>
      <c r="MXE539" s="3"/>
      <c r="MXF539" s="3"/>
      <c r="MXG539" s="3"/>
      <c r="MXH539" s="3"/>
      <c r="MXI539" s="3"/>
      <c r="MXJ539" s="3"/>
      <c r="MXK539" s="3"/>
      <c r="MXL539" s="3"/>
      <c r="MXM539" s="3"/>
      <c r="MXN539" s="3"/>
      <c r="MXO539" s="3"/>
      <c r="MXP539" s="3"/>
      <c r="MXQ539" s="3"/>
      <c r="MXR539" s="3"/>
      <c r="MXS539" s="3"/>
      <c r="MXT539" s="3"/>
      <c r="MXU539" s="3"/>
      <c r="MXV539" s="3"/>
      <c r="MXW539" s="3"/>
      <c r="MXX539" s="3"/>
      <c r="MXY539" s="3"/>
      <c r="MXZ539" s="3"/>
      <c r="MYA539" s="3"/>
      <c r="MYB539" s="3"/>
      <c r="MYC539" s="3"/>
      <c r="MYD539" s="3"/>
      <c r="MYE539" s="3"/>
      <c r="MYF539" s="3"/>
      <c r="MYG539" s="3"/>
      <c r="MYH539" s="3"/>
      <c r="MYI539" s="3"/>
      <c r="MYJ539" s="3"/>
      <c r="MYK539" s="3"/>
      <c r="MYL539" s="3"/>
      <c r="MYM539" s="3"/>
      <c r="MYN539" s="3"/>
      <c r="MYO539" s="3"/>
      <c r="MYP539" s="3"/>
      <c r="MYQ539" s="3"/>
      <c r="MYR539" s="3"/>
      <c r="MYS539" s="3"/>
      <c r="MYT539" s="3"/>
      <c r="MYU539" s="3"/>
      <c r="MYV539" s="3"/>
      <c r="MYW539" s="3"/>
      <c r="MYX539" s="3"/>
      <c r="MYY539" s="3"/>
      <c r="MYZ539" s="3"/>
      <c r="MZA539" s="3"/>
      <c r="MZB539" s="3"/>
      <c r="MZC539" s="3"/>
      <c r="MZE539" s="3"/>
      <c r="MZG539" s="3"/>
      <c r="MZH539" s="3"/>
      <c r="MZI539" s="3"/>
      <c r="MZJ539" s="3"/>
      <c r="MZK539" s="3"/>
      <c r="MZL539" s="3"/>
      <c r="MZM539" s="3"/>
      <c r="MZN539" s="3"/>
      <c r="MZS539" s="3"/>
      <c r="MZT539" s="3"/>
      <c r="MZU539" s="3"/>
      <c r="MZV539" s="3"/>
      <c r="MZW539" s="3"/>
      <c r="MZX539" s="3"/>
      <c r="MZY539" s="3"/>
      <c r="MZZ539" s="3"/>
      <c r="NAA539" s="3"/>
      <c r="NAB539" s="3"/>
      <c r="NAC539" s="3"/>
      <c r="NAD539" s="3"/>
      <c r="NAE539" s="3"/>
      <c r="NAF539" s="3"/>
      <c r="NAG539" s="3"/>
      <c r="NAH539" s="3"/>
      <c r="NAI539" s="3"/>
      <c r="NAJ539" s="3"/>
      <c r="NAK539" s="3"/>
      <c r="NAL539" s="3"/>
      <c r="NAM539" s="3"/>
      <c r="NAN539" s="3"/>
      <c r="NAO539" s="3"/>
      <c r="NAP539" s="3"/>
      <c r="NAQ539" s="3"/>
      <c r="NAR539" s="3"/>
      <c r="NAS539" s="3"/>
      <c r="NAT539" s="3"/>
      <c r="NAU539" s="3"/>
      <c r="NAV539" s="3"/>
      <c r="NAW539" s="3"/>
      <c r="NAX539" s="3"/>
      <c r="NAY539" s="3"/>
      <c r="NAZ539" s="3"/>
      <c r="NBA539" s="3"/>
      <c r="NBB539" s="3"/>
      <c r="NBC539" s="3"/>
      <c r="NBD539" s="3"/>
      <c r="NBE539" s="3"/>
      <c r="NBF539" s="3"/>
      <c r="NBG539" s="3"/>
      <c r="NBH539" s="3"/>
      <c r="NBI539" s="3"/>
      <c r="NBJ539" s="3"/>
      <c r="NBK539" s="3"/>
      <c r="NBL539" s="3"/>
      <c r="NBM539" s="3"/>
      <c r="NBN539" s="3"/>
      <c r="NBO539" s="3"/>
      <c r="NBP539" s="3"/>
      <c r="NBQ539" s="3"/>
      <c r="NBR539" s="3"/>
      <c r="NBS539" s="3"/>
      <c r="NBT539" s="3"/>
      <c r="NBU539" s="3"/>
      <c r="NBV539" s="3"/>
      <c r="NBW539" s="3"/>
      <c r="NBX539" s="3"/>
      <c r="NBY539" s="3"/>
      <c r="NBZ539" s="3"/>
      <c r="NCA539" s="3"/>
      <c r="NCB539" s="3"/>
      <c r="NCC539" s="3"/>
      <c r="NCD539" s="3"/>
      <c r="NCE539" s="3"/>
      <c r="NCF539" s="3"/>
      <c r="NCG539" s="3"/>
      <c r="NCH539" s="3"/>
      <c r="NCI539" s="3"/>
      <c r="NCJ539" s="3"/>
      <c r="NCK539" s="3"/>
      <c r="NCL539" s="3"/>
      <c r="NCM539" s="3"/>
      <c r="NCN539" s="3"/>
      <c r="NCO539" s="3"/>
      <c r="NCP539" s="3"/>
      <c r="NCQ539" s="3"/>
      <c r="NCR539" s="3"/>
      <c r="NCS539" s="3"/>
      <c r="NCT539" s="3"/>
      <c r="NCU539" s="3"/>
      <c r="NCV539" s="3"/>
      <c r="NCW539" s="3"/>
      <c r="NCX539" s="3"/>
      <c r="NCY539" s="3"/>
      <c r="NCZ539" s="3"/>
      <c r="NDA539" s="3"/>
      <c r="NDB539" s="3"/>
      <c r="NDC539" s="3"/>
      <c r="NDD539" s="3"/>
      <c r="NDE539" s="3"/>
      <c r="NDF539" s="3"/>
      <c r="NDG539" s="3"/>
      <c r="NDH539" s="3"/>
      <c r="NDI539" s="3"/>
      <c r="NDJ539" s="3"/>
      <c r="NDK539" s="3"/>
      <c r="NDL539" s="3"/>
      <c r="NDM539" s="3"/>
      <c r="NDN539" s="3"/>
      <c r="NDO539" s="3"/>
      <c r="NDP539" s="3"/>
      <c r="NDQ539" s="3"/>
      <c r="NDR539" s="3"/>
      <c r="NDS539" s="3"/>
      <c r="NDT539" s="3"/>
      <c r="NDU539" s="3"/>
      <c r="NDV539" s="3"/>
      <c r="NDW539" s="3"/>
      <c r="NDX539" s="3"/>
      <c r="NDY539" s="3"/>
      <c r="NDZ539" s="3"/>
      <c r="NEA539" s="3"/>
      <c r="NEB539" s="3"/>
      <c r="NEC539" s="3"/>
      <c r="NED539" s="3"/>
      <c r="NEE539" s="3"/>
      <c r="NEF539" s="3"/>
      <c r="NEG539" s="3"/>
      <c r="NEH539" s="3"/>
      <c r="NEI539" s="3"/>
      <c r="NEJ539" s="3"/>
      <c r="NEK539" s="3"/>
      <c r="NEL539" s="3"/>
      <c r="NEM539" s="3"/>
      <c r="NEN539" s="3"/>
      <c r="NEO539" s="3"/>
      <c r="NEP539" s="3"/>
      <c r="NEQ539" s="3"/>
      <c r="NER539" s="3"/>
      <c r="NES539" s="3"/>
      <c r="NET539" s="3"/>
      <c r="NEU539" s="3"/>
      <c r="NEV539" s="3"/>
      <c r="NEW539" s="3"/>
      <c r="NEX539" s="3"/>
      <c r="NEY539" s="3"/>
      <c r="NEZ539" s="3"/>
      <c r="NFA539" s="3"/>
      <c r="NFB539" s="3"/>
      <c r="NFC539" s="3"/>
      <c r="NFD539" s="3"/>
      <c r="NFE539" s="3"/>
      <c r="NFF539" s="3"/>
      <c r="NFG539" s="3"/>
      <c r="NFH539" s="3"/>
      <c r="NFI539" s="3"/>
      <c r="NFJ539" s="3"/>
      <c r="NFK539" s="3"/>
      <c r="NFL539" s="3"/>
      <c r="NFM539" s="3"/>
      <c r="NFN539" s="3"/>
      <c r="NFO539" s="3"/>
      <c r="NFP539" s="3"/>
      <c r="NFQ539" s="3"/>
      <c r="NFR539" s="3"/>
      <c r="NFS539" s="3"/>
      <c r="NFT539" s="3"/>
      <c r="NFU539" s="3"/>
      <c r="NFV539" s="3"/>
      <c r="NFW539" s="3"/>
      <c r="NFX539" s="3"/>
      <c r="NFY539" s="3"/>
      <c r="NFZ539" s="3"/>
      <c r="NGA539" s="3"/>
      <c r="NGB539" s="3"/>
      <c r="NGC539" s="3"/>
      <c r="NGD539" s="3"/>
      <c r="NGE539" s="3"/>
      <c r="NGF539" s="3"/>
      <c r="NGG539" s="3"/>
      <c r="NGH539" s="3"/>
      <c r="NGI539" s="3"/>
      <c r="NGJ539" s="3"/>
      <c r="NGK539" s="3"/>
      <c r="NGL539" s="3"/>
      <c r="NGM539" s="3"/>
      <c r="NGN539" s="3"/>
      <c r="NGO539" s="3"/>
      <c r="NGP539" s="3"/>
      <c r="NGQ539" s="3"/>
      <c r="NGR539" s="3"/>
      <c r="NGS539" s="3"/>
      <c r="NGT539" s="3"/>
      <c r="NGU539" s="3"/>
      <c r="NGV539" s="3"/>
      <c r="NGW539" s="3"/>
      <c r="NGX539" s="3"/>
      <c r="NGY539" s="3"/>
      <c r="NGZ539" s="3"/>
      <c r="NHA539" s="3"/>
      <c r="NHB539" s="3"/>
      <c r="NHC539" s="3"/>
      <c r="NHD539" s="3"/>
      <c r="NHE539" s="3"/>
      <c r="NHF539" s="3"/>
      <c r="NHG539" s="3"/>
      <c r="NHH539" s="3"/>
      <c r="NHI539" s="3"/>
      <c r="NHJ539" s="3"/>
      <c r="NHK539" s="3"/>
      <c r="NHL539" s="3"/>
      <c r="NHM539" s="3"/>
      <c r="NHN539" s="3"/>
      <c r="NHO539" s="3"/>
      <c r="NHP539" s="3"/>
      <c r="NHQ539" s="3"/>
      <c r="NHR539" s="3"/>
      <c r="NHS539" s="3"/>
      <c r="NHT539" s="3"/>
      <c r="NHU539" s="3"/>
      <c r="NHV539" s="3"/>
      <c r="NHW539" s="3"/>
      <c r="NHX539" s="3"/>
      <c r="NHY539" s="3"/>
      <c r="NHZ539" s="3"/>
      <c r="NIA539" s="3"/>
      <c r="NIB539" s="3"/>
      <c r="NIC539" s="3"/>
      <c r="NID539" s="3"/>
      <c r="NIE539" s="3"/>
      <c r="NIF539" s="3"/>
      <c r="NIG539" s="3"/>
      <c r="NIH539" s="3"/>
      <c r="NII539" s="3"/>
      <c r="NIJ539" s="3"/>
      <c r="NIK539" s="3"/>
      <c r="NIL539" s="3"/>
      <c r="NIM539" s="3"/>
      <c r="NIN539" s="3"/>
      <c r="NIO539" s="3"/>
      <c r="NIP539" s="3"/>
      <c r="NIQ539" s="3"/>
      <c r="NIR539" s="3"/>
      <c r="NIS539" s="3"/>
      <c r="NIT539" s="3"/>
      <c r="NIU539" s="3"/>
      <c r="NIV539" s="3"/>
      <c r="NIW539" s="3"/>
      <c r="NIX539" s="3"/>
      <c r="NIY539" s="3"/>
      <c r="NJA539" s="3"/>
      <c r="NJC539" s="3"/>
      <c r="NJD539" s="3"/>
      <c r="NJE539" s="3"/>
      <c r="NJF539" s="3"/>
      <c r="NJG539" s="3"/>
      <c r="NJH539" s="3"/>
      <c r="NJI539" s="3"/>
      <c r="NJJ539" s="3"/>
      <c r="NJO539" s="3"/>
      <c r="NJP539" s="3"/>
      <c r="NJQ539" s="3"/>
      <c r="NJR539" s="3"/>
      <c r="NJS539" s="3"/>
      <c r="NJT539" s="3"/>
      <c r="NJU539" s="3"/>
      <c r="NJV539" s="3"/>
      <c r="NJW539" s="3"/>
      <c r="NJX539" s="3"/>
      <c r="NJY539" s="3"/>
      <c r="NJZ539" s="3"/>
      <c r="NKA539" s="3"/>
      <c r="NKB539" s="3"/>
      <c r="NKC539" s="3"/>
      <c r="NKD539" s="3"/>
      <c r="NKE539" s="3"/>
      <c r="NKF539" s="3"/>
      <c r="NKG539" s="3"/>
      <c r="NKH539" s="3"/>
      <c r="NKI539" s="3"/>
      <c r="NKJ539" s="3"/>
      <c r="NKK539" s="3"/>
      <c r="NKL539" s="3"/>
      <c r="NKM539" s="3"/>
      <c r="NKN539" s="3"/>
      <c r="NKO539" s="3"/>
      <c r="NKP539" s="3"/>
      <c r="NKQ539" s="3"/>
      <c r="NKR539" s="3"/>
      <c r="NKS539" s="3"/>
      <c r="NKT539" s="3"/>
      <c r="NKU539" s="3"/>
      <c r="NKV539" s="3"/>
      <c r="NKW539" s="3"/>
      <c r="NKX539" s="3"/>
      <c r="NKY539" s="3"/>
      <c r="NKZ539" s="3"/>
      <c r="NLA539" s="3"/>
      <c r="NLB539" s="3"/>
      <c r="NLC539" s="3"/>
      <c r="NLD539" s="3"/>
      <c r="NLE539" s="3"/>
      <c r="NLF539" s="3"/>
      <c r="NLG539" s="3"/>
      <c r="NLH539" s="3"/>
      <c r="NLI539" s="3"/>
      <c r="NLJ539" s="3"/>
      <c r="NLK539" s="3"/>
      <c r="NLL539" s="3"/>
      <c r="NLM539" s="3"/>
      <c r="NLN539" s="3"/>
      <c r="NLO539" s="3"/>
      <c r="NLP539" s="3"/>
      <c r="NLQ539" s="3"/>
      <c r="NLR539" s="3"/>
      <c r="NLS539" s="3"/>
      <c r="NLT539" s="3"/>
      <c r="NLU539" s="3"/>
      <c r="NLV539" s="3"/>
      <c r="NLW539" s="3"/>
      <c r="NLX539" s="3"/>
      <c r="NLY539" s="3"/>
      <c r="NLZ539" s="3"/>
      <c r="NMA539" s="3"/>
      <c r="NMB539" s="3"/>
      <c r="NMC539" s="3"/>
      <c r="NMD539" s="3"/>
      <c r="NME539" s="3"/>
      <c r="NMF539" s="3"/>
      <c r="NMG539" s="3"/>
      <c r="NMH539" s="3"/>
      <c r="NMI539" s="3"/>
      <c r="NMJ539" s="3"/>
      <c r="NMK539" s="3"/>
      <c r="NML539" s="3"/>
      <c r="NMM539" s="3"/>
      <c r="NMN539" s="3"/>
      <c r="NMO539" s="3"/>
      <c r="NMP539" s="3"/>
      <c r="NMQ539" s="3"/>
      <c r="NMR539" s="3"/>
      <c r="NMS539" s="3"/>
      <c r="NMT539" s="3"/>
      <c r="NMU539" s="3"/>
      <c r="NMV539" s="3"/>
      <c r="NMW539" s="3"/>
      <c r="NMX539" s="3"/>
      <c r="NMY539" s="3"/>
      <c r="NMZ539" s="3"/>
      <c r="NNA539" s="3"/>
      <c r="NNB539" s="3"/>
      <c r="NNC539" s="3"/>
      <c r="NND539" s="3"/>
      <c r="NNE539" s="3"/>
      <c r="NNF539" s="3"/>
      <c r="NNG539" s="3"/>
      <c r="NNH539" s="3"/>
      <c r="NNI539" s="3"/>
      <c r="NNJ539" s="3"/>
      <c r="NNK539" s="3"/>
      <c r="NNL539" s="3"/>
      <c r="NNM539" s="3"/>
      <c r="NNN539" s="3"/>
      <c r="NNO539" s="3"/>
      <c r="NNP539" s="3"/>
      <c r="NNQ539" s="3"/>
      <c r="NNR539" s="3"/>
      <c r="NNS539" s="3"/>
      <c r="NNT539" s="3"/>
      <c r="NNU539" s="3"/>
      <c r="NNV539" s="3"/>
      <c r="NNW539" s="3"/>
      <c r="NNX539" s="3"/>
      <c r="NNY539" s="3"/>
      <c r="NNZ539" s="3"/>
      <c r="NOA539" s="3"/>
      <c r="NOB539" s="3"/>
      <c r="NOC539" s="3"/>
      <c r="NOD539" s="3"/>
      <c r="NOE539" s="3"/>
      <c r="NOF539" s="3"/>
      <c r="NOG539" s="3"/>
      <c r="NOH539" s="3"/>
      <c r="NOI539" s="3"/>
      <c r="NOJ539" s="3"/>
      <c r="NOK539" s="3"/>
      <c r="NOL539" s="3"/>
      <c r="NOM539" s="3"/>
      <c r="NON539" s="3"/>
      <c r="NOO539" s="3"/>
      <c r="NOP539" s="3"/>
      <c r="NOQ539" s="3"/>
      <c r="NOR539" s="3"/>
      <c r="NOS539" s="3"/>
      <c r="NOT539" s="3"/>
      <c r="NOU539" s="3"/>
      <c r="NOV539" s="3"/>
      <c r="NOW539" s="3"/>
      <c r="NOX539" s="3"/>
      <c r="NOY539" s="3"/>
      <c r="NOZ539" s="3"/>
      <c r="NPA539" s="3"/>
      <c r="NPB539" s="3"/>
      <c r="NPC539" s="3"/>
      <c r="NPD539" s="3"/>
      <c r="NPE539" s="3"/>
      <c r="NPF539" s="3"/>
      <c r="NPG539" s="3"/>
      <c r="NPH539" s="3"/>
      <c r="NPI539" s="3"/>
      <c r="NPJ539" s="3"/>
      <c r="NPK539" s="3"/>
      <c r="NPL539" s="3"/>
      <c r="NPM539" s="3"/>
      <c r="NPN539" s="3"/>
      <c r="NPO539" s="3"/>
      <c r="NPP539" s="3"/>
      <c r="NPQ539" s="3"/>
      <c r="NPR539" s="3"/>
      <c r="NPS539" s="3"/>
      <c r="NPT539" s="3"/>
      <c r="NPU539" s="3"/>
      <c r="NPV539" s="3"/>
      <c r="NPW539" s="3"/>
      <c r="NPX539" s="3"/>
      <c r="NPY539" s="3"/>
      <c r="NPZ539" s="3"/>
      <c r="NQA539" s="3"/>
      <c r="NQB539" s="3"/>
      <c r="NQC539" s="3"/>
      <c r="NQD539" s="3"/>
      <c r="NQE539" s="3"/>
      <c r="NQF539" s="3"/>
      <c r="NQG539" s="3"/>
      <c r="NQH539" s="3"/>
      <c r="NQI539" s="3"/>
      <c r="NQJ539" s="3"/>
      <c r="NQK539" s="3"/>
      <c r="NQL539" s="3"/>
      <c r="NQM539" s="3"/>
      <c r="NQN539" s="3"/>
      <c r="NQO539" s="3"/>
      <c r="NQP539" s="3"/>
      <c r="NQQ539" s="3"/>
      <c r="NQR539" s="3"/>
      <c r="NQS539" s="3"/>
      <c r="NQT539" s="3"/>
      <c r="NQU539" s="3"/>
      <c r="NQV539" s="3"/>
      <c r="NQW539" s="3"/>
      <c r="NQX539" s="3"/>
      <c r="NQY539" s="3"/>
      <c r="NQZ539" s="3"/>
      <c r="NRA539" s="3"/>
      <c r="NRB539" s="3"/>
      <c r="NRC539" s="3"/>
      <c r="NRD539" s="3"/>
      <c r="NRE539" s="3"/>
      <c r="NRF539" s="3"/>
      <c r="NRG539" s="3"/>
      <c r="NRH539" s="3"/>
      <c r="NRI539" s="3"/>
      <c r="NRJ539" s="3"/>
      <c r="NRK539" s="3"/>
      <c r="NRL539" s="3"/>
      <c r="NRM539" s="3"/>
      <c r="NRN539" s="3"/>
      <c r="NRO539" s="3"/>
      <c r="NRP539" s="3"/>
      <c r="NRQ539" s="3"/>
      <c r="NRR539" s="3"/>
      <c r="NRS539" s="3"/>
      <c r="NRT539" s="3"/>
      <c r="NRU539" s="3"/>
      <c r="NRV539" s="3"/>
      <c r="NRW539" s="3"/>
      <c r="NRX539" s="3"/>
      <c r="NRY539" s="3"/>
      <c r="NRZ539" s="3"/>
      <c r="NSA539" s="3"/>
      <c r="NSB539" s="3"/>
      <c r="NSC539" s="3"/>
      <c r="NSD539" s="3"/>
      <c r="NSE539" s="3"/>
      <c r="NSF539" s="3"/>
      <c r="NSG539" s="3"/>
      <c r="NSH539" s="3"/>
      <c r="NSI539" s="3"/>
      <c r="NSJ539" s="3"/>
      <c r="NSK539" s="3"/>
      <c r="NSL539" s="3"/>
      <c r="NSM539" s="3"/>
      <c r="NSN539" s="3"/>
      <c r="NSO539" s="3"/>
      <c r="NSP539" s="3"/>
      <c r="NSQ539" s="3"/>
      <c r="NSR539" s="3"/>
      <c r="NSS539" s="3"/>
      <c r="NST539" s="3"/>
      <c r="NSU539" s="3"/>
      <c r="NSW539" s="3"/>
      <c r="NSY539" s="3"/>
      <c r="NSZ539" s="3"/>
      <c r="NTA539" s="3"/>
      <c r="NTB539" s="3"/>
      <c r="NTC539" s="3"/>
      <c r="NTD539" s="3"/>
      <c r="NTE539" s="3"/>
      <c r="NTF539" s="3"/>
      <c r="NTK539" s="3"/>
      <c r="NTL539" s="3"/>
      <c r="NTM539" s="3"/>
      <c r="NTN539" s="3"/>
      <c r="NTO539" s="3"/>
      <c r="NTP539" s="3"/>
      <c r="NTQ539" s="3"/>
      <c r="NTR539" s="3"/>
      <c r="NTS539" s="3"/>
      <c r="NTT539" s="3"/>
      <c r="NTU539" s="3"/>
      <c r="NTV539" s="3"/>
      <c r="NTW539" s="3"/>
      <c r="NTX539" s="3"/>
      <c r="NTY539" s="3"/>
      <c r="NTZ539" s="3"/>
      <c r="NUA539" s="3"/>
      <c r="NUB539" s="3"/>
      <c r="NUC539" s="3"/>
      <c r="NUD539" s="3"/>
      <c r="NUE539" s="3"/>
      <c r="NUF539" s="3"/>
      <c r="NUG539" s="3"/>
      <c r="NUH539" s="3"/>
      <c r="NUI539" s="3"/>
      <c r="NUJ539" s="3"/>
      <c r="NUK539" s="3"/>
      <c r="NUL539" s="3"/>
      <c r="NUM539" s="3"/>
      <c r="NUN539" s="3"/>
      <c r="NUO539" s="3"/>
      <c r="NUP539" s="3"/>
      <c r="NUQ539" s="3"/>
      <c r="NUR539" s="3"/>
      <c r="NUS539" s="3"/>
      <c r="NUT539" s="3"/>
      <c r="NUU539" s="3"/>
      <c r="NUV539" s="3"/>
      <c r="NUW539" s="3"/>
      <c r="NUX539" s="3"/>
      <c r="NUY539" s="3"/>
      <c r="NUZ539" s="3"/>
      <c r="NVA539" s="3"/>
      <c r="NVB539" s="3"/>
      <c r="NVC539" s="3"/>
      <c r="NVD539" s="3"/>
      <c r="NVE539" s="3"/>
      <c r="NVF539" s="3"/>
      <c r="NVG539" s="3"/>
      <c r="NVH539" s="3"/>
      <c r="NVI539" s="3"/>
      <c r="NVJ539" s="3"/>
      <c r="NVK539" s="3"/>
      <c r="NVL539" s="3"/>
      <c r="NVM539" s="3"/>
      <c r="NVN539" s="3"/>
      <c r="NVO539" s="3"/>
      <c r="NVP539" s="3"/>
      <c r="NVQ539" s="3"/>
      <c r="NVR539" s="3"/>
      <c r="NVS539" s="3"/>
      <c r="NVT539" s="3"/>
      <c r="NVU539" s="3"/>
      <c r="NVV539" s="3"/>
      <c r="NVW539" s="3"/>
      <c r="NVX539" s="3"/>
      <c r="NVY539" s="3"/>
      <c r="NVZ539" s="3"/>
      <c r="NWA539" s="3"/>
      <c r="NWB539" s="3"/>
      <c r="NWC539" s="3"/>
      <c r="NWD539" s="3"/>
      <c r="NWE539" s="3"/>
      <c r="NWF539" s="3"/>
      <c r="NWG539" s="3"/>
      <c r="NWH539" s="3"/>
      <c r="NWI539" s="3"/>
      <c r="NWJ539" s="3"/>
      <c r="NWK539" s="3"/>
      <c r="NWL539" s="3"/>
      <c r="NWM539" s="3"/>
      <c r="NWN539" s="3"/>
      <c r="NWO539" s="3"/>
      <c r="NWP539" s="3"/>
      <c r="NWQ539" s="3"/>
      <c r="NWR539" s="3"/>
      <c r="NWS539" s="3"/>
      <c r="NWT539" s="3"/>
      <c r="NWU539" s="3"/>
      <c r="NWV539" s="3"/>
      <c r="NWW539" s="3"/>
      <c r="NWX539" s="3"/>
      <c r="NWY539" s="3"/>
      <c r="NWZ539" s="3"/>
      <c r="NXA539" s="3"/>
      <c r="NXB539" s="3"/>
      <c r="NXC539" s="3"/>
      <c r="NXD539" s="3"/>
      <c r="NXE539" s="3"/>
      <c r="NXF539" s="3"/>
      <c r="NXG539" s="3"/>
      <c r="NXH539" s="3"/>
      <c r="NXI539" s="3"/>
      <c r="NXJ539" s="3"/>
      <c r="NXK539" s="3"/>
      <c r="NXL539" s="3"/>
      <c r="NXM539" s="3"/>
      <c r="NXN539" s="3"/>
      <c r="NXO539" s="3"/>
      <c r="NXP539" s="3"/>
      <c r="NXQ539" s="3"/>
      <c r="NXR539" s="3"/>
      <c r="NXS539" s="3"/>
      <c r="NXT539" s="3"/>
      <c r="NXU539" s="3"/>
      <c r="NXV539" s="3"/>
      <c r="NXW539" s="3"/>
      <c r="NXX539" s="3"/>
      <c r="NXY539" s="3"/>
      <c r="NXZ539" s="3"/>
      <c r="NYA539" s="3"/>
      <c r="NYB539" s="3"/>
      <c r="NYC539" s="3"/>
      <c r="NYD539" s="3"/>
      <c r="NYE539" s="3"/>
      <c r="NYF539" s="3"/>
      <c r="NYG539" s="3"/>
      <c r="NYH539" s="3"/>
      <c r="NYI539" s="3"/>
      <c r="NYJ539" s="3"/>
      <c r="NYK539" s="3"/>
      <c r="NYL539" s="3"/>
      <c r="NYM539" s="3"/>
      <c r="NYN539" s="3"/>
      <c r="NYO539" s="3"/>
      <c r="NYP539" s="3"/>
      <c r="NYQ539" s="3"/>
      <c r="NYR539" s="3"/>
      <c r="NYS539" s="3"/>
      <c r="NYT539" s="3"/>
      <c r="NYU539" s="3"/>
      <c r="NYV539" s="3"/>
      <c r="NYW539" s="3"/>
      <c r="NYX539" s="3"/>
      <c r="NYY539" s="3"/>
      <c r="NYZ539" s="3"/>
      <c r="NZA539" s="3"/>
      <c r="NZB539" s="3"/>
      <c r="NZC539" s="3"/>
      <c r="NZD539" s="3"/>
      <c r="NZE539" s="3"/>
      <c r="NZF539" s="3"/>
      <c r="NZG539" s="3"/>
      <c r="NZH539" s="3"/>
      <c r="NZI539" s="3"/>
      <c r="NZJ539" s="3"/>
      <c r="NZK539" s="3"/>
      <c r="NZL539" s="3"/>
      <c r="NZM539" s="3"/>
      <c r="NZN539" s="3"/>
      <c r="NZO539" s="3"/>
      <c r="NZP539" s="3"/>
      <c r="NZQ539" s="3"/>
      <c r="NZR539" s="3"/>
      <c r="NZS539" s="3"/>
      <c r="NZT539" s="3"/>
      <c r="NZU539" s="3"/>
      <c r="NZV539" s="3"/>
      <c r="NZW539" s="3"/>
      <c r="NZX539" s="3"/>
      <c r="NZY539" s="3"/>
      <c r="NZZ539" s="3"/>
      <c r="OAA539" s="3"/>
      <c r="OAB539" s="3"/>
      <c r="OAC539" s="3"/>
      <c r="OAD539" s="3"/>
      <c r="OAE539" s="3"/>
      <c r="OAF539" s="3"/>
      <c r="OAG539" s="3"/>
      <c r="OAH539" s="3"/>
      <c r="OAI539" s="3"/>
      <c r="OAJ539" s="3"/>
      <c r="OAK539" s="3"/>
      <c r="OAL539" s="3"/>
      <c r="OAM539" s="3"/>
      <c r="OAN539" s="3"/>
      <c r="OAO539" s="3"/>
      <c r="OAP539" s="3"/>
      <c r="OAQ539" s="3"/>
      <c r="OAR539" s="3"/>
      <c r="OAS539" s="3"/>
      <c r="OAT539" s="3"/>
      <c r="OAU539" s="3"/>
      <c r="OAV539" s="3"/>
      <c r="OAW539" s="3"/>
      <c r="OAX539" s="3"/>
      <c r="OAY539" s="3"/>
      <c r="OAZ539" s="3"/>
      <c r="OBA539" s="3"/>
      <c r="OBB539" s="3"/>
      <c r="OBC539" s="3"/>
      <c r="OBD539" s="3"/>
      <c r="OBE539" s="3"/>
      <c r="OBF539" s="3"/>
      <c r="OBG539" s="3"/>
      <c r="OBH539" s="3"/>
      <c r="OBI539" s="3"/>
      <c r="OBJ539" s="3"/>
      <c r="OBK539" s="3"/>
      <c r="OBL539" s="3"/>
      <c r="OBM539" s="3"/>
      <c r="OBN539" s="3"/>
      <c r="OBO539" s="3"/>
      <c r="OBP539" s="3"/>
      <c r="OBQ539" s="3"/>
      <c r="OBR539" s="3"/>
      <c r="OBS539" s="3"/>
      <c r="OBT539" s="3"/>
      <c r="OBU539" s="3"/>
      <c r="OBV539" s="3"/>
      <c r="OBW539" s="3"/>
      <c r="OBX539" s="3"/>
      <c r="OBY539" s="3"/>
      <c r="OBZ539" s="3"/>
      <c r="OCA539" s="3"/>
      <c r="OCB539" s="3"/>
      <c r="OCC539" s="3"/>
      <c r="OCD539" s="3"/>
      <c r="OCE539" s="3"/>
      <c r="OCF539" s="3"/>
      <c r="OCG539" s="3"/>
      <c r="OCH539" s="3"/>
      <c r="OCI539" s="3"/>
      <c r="OCJ539" s="3"/>
      <c r="OCK539" s="3"/>
      <c r="OCL539" s="3"/>
      <c r="OCM539" s="3"/>
      <c r="OCN539" s="3"/>
      <c r="OCO539" s="3"/>
      <c r="OCP539" s="3"/>
      <c r="OCQ539" s="3"/>
      <c r="OCS539" s="3"/>
      <c r="OCU539" s="3"/>
      <c r="OCV539" s="3"/>
      <c r="OCW539" s="3"/>
      <c r="OCX539" s="3"/>
      <c r="OCY539" s="3"/>
      <c r="OCZ539" s="3"/>
      <c r="ODA539" s="3"/>
      <c r="ODB539" s="3"/>
      <c r="ODG539" s="3"/>
      <c r="ODH539" s="3"/>
      <c r="ODI539" s="3"/>
      <c r="ODJ539" s="3"/>
      <c r="ODK539" s="3"/>
      <c r="ODL539" s="3"/>
      <c r="ODM539" s="3"/>
      <c r="ODN539" s="3"/>
      <c r="ODO539" s="3"/>
      <c r="ODP539" s="3"/>
      <c r="ODQ539" s="3"/>
      <c r="ODR539" s="3"/>
      <c r="ODS539" s="3"/>
      <c r="ODT539" s="3"/>
      <c r="ODU539" s="3"/>
      <c r="ODV539" s="3"/>
      <c r="ODW539" s="3"/>
      <c r="ODX539" s="3"/>
      <c r="ODY539" s="3"/>
      <c r="ODZ539" s="3"/>
      <c r="OEA539" s="3"/>
      <c r="OEB539" s="3"/>
      <c r="OEC539" s="3"/>
      <c r="OED539" s="3"/>
      <c r="OEE539" s="3"/>
      <c r="OEF539" s="3"/>
      <c r="OEG539" s="3"/>
      <c r="OEH539" s="3"/>
      <c r="OEI539" s="3"/>
      <c r="OEJ539" s="3"/>
      <c r="OEK539" s="3"/>
      <c r="OEL539" s="3"/>
      <c r="OEM539" s="3"/>
      <c r="OEN539" s="3"/>
      <c r="OEO539" s="3"/>
      <c r="OEP539" s="3"/>
      <c r="OEQ539" s="3"/>
      <c r="OER539" s="3"/>
      <c r="OES539" s="3"/>
      <c r="OET539" s="3"/>
      <c r="OEU539" s="3"/>
      <c r="OEV539" s="3"/>
      <c r="OEW539" s="3"/>
      <c r="OEX539" s="3"/>
      <c r="OEY539" s="3"/>
      <c r="OEZ539" s="3"/>
      <c r="OFA539" s="3"/>
      <c r="OFB539" s="3"/>
      <c r="OFC539" s="3"/>
      <c r="OFD539" s="3"/>
      <c r="OFE539" s="3"/>
      <c r="OFF539" s="3"/>
      <c r="OFG539" s="3"/>
      <c r="OFH539" s="3"/>
      <c r="OFI539" s="3"/>
      <c r="OFJ539" s="3"/>
      <c r="OFK539" s="3"/>
      <c r="OFL539" s="3"/>
      <c r="OFM539" s="3"/>
      <c r="OFN539" s="3"/>
      <c r="OFO539" s="3"/>
      <c r="OFP539" s="3"/>
      <c r="OFQ539" s="3"/>
      <c r="OFR539" s="3"/>
      <c r="OFS539" s="3"/>
      <c r="OFT539" s="3"/>
      <c r="OFU539" s="3"/>
      <c r="OFV539" s="3"/>
      <c r="OFW539" s="3"/>
      <c r="OFX539" s="3"/>
      <c r="OFY539" s="3"/>
      <c r="OFZ539" s="3"/>
      <c r="OGA539" s="3"/>
      <c r="OGB539" s="3"/>
      <c r="OGC539" s="3"/>
      <c r="OGD539" s="3"/>
      <c r="OGE539" s="3"/>
      <c r="OGF539" s="3"/>
      <c r="OGG539" s="3"/>
      <c r="OGH539" s="3"/>
      <c r="OGI539" s="3"/>
      <c r="OGJ539" s="3"/>
      <c r="OGK539" s="3"/>
      <c r="OGL539" s="3"/>
      <c r="OGM539" s="3"/>
      <c r="OGN539" s="3"/>
      <c r="OGO539" s="3"/>
      <c r="OGP539" s="3"/>
      <c r="OGQ539" s="3"/>
      <c r="OGR539" s="3"/>
      <c r="OGS539" s="3"/>
      <c r="OGT539" s="3"/>
      <c r="OGU539" s="3"/>
      <c r="OGV539" s="3"/>
      <c r="OGW539" s="3"/>
      <c r="OGX539" s="3"/>
      <c r="OGY539" s="3"/>
      <c r="OGZ539" s="3"/>
      <c r="OHA539" s="3"/>
      <c r="OHB539" s="3"/>
      <c r="OHC539" s="3"/>
      <c r="OHD539" s="3"/>
      <c r="OHE539" s="3"/>
      <c r="OHF539" s="3"/>
      <c r="OHG539" s="3"/>
      <c r="OHH539" s="3"/>
      <c r="OHI539" s="3"/>
      <c r="OHJ539" s="3"/>
      <c r="OHK539" s="3"/>
      <c r="OHL539" s="3"/>
      <c r="OHM539" s="3"/>
      <c r="OHN539" s="3"/>
      <c r="OHO539" s="3"/>
      <c r="OHP539" s="3"/>
      <c r="OHQ539" s="3"/>
      <c r="OHR539" s="3"/>
      <c r="OHS539" s="3"/>
      <c r="OHT539" s="3"/>
      <c r="OHU539" s="3"/>
      <c r="OHV539" s="3"/>
      <c r="OHW539" s="3"/>
      <c r="OHX539" s="3"/>
      <c r="OHY539" s="3"/>
      <c r="OHZ539" s="3"/>
      <c r="OIA539" s="3"/>
      <c r="OIB539" s="3"/>
      <c r="OIC539" s="3"/>
      <c r="OID539" s="3"/>
      <c r="OIE539" s="3"/>
      <c r="OIF539" s="3"/>
      <c r="OIG539" s="3"/>
      <c r="OIH539" s="3"/>
      <c r="OII539" s="3"/>
      <c r="OIJ539" s="3"/>
      <c r="OIK539" s="3"/>
      <c r="OIL539" s="3"/>
      <c r="OIM539" s="3"/>
      <c r="OIN539" s="3"/>
      <c r="OIO539" s="3"/>
      <c r="OIP539" s="3"/>
      <c r="OIQ539" s="3"/>
      <c r="OIR539" s="3"/>
      <c r="OIS539" s="3"/>
      <c r="OIT539" s="3"/>
      <c r="OIU539" s="3"/>
      <c r="OIV539" s="3"/>
      <c r="OIW539" s="3"/>
      <c r="OIX539" s="3"/>
      <c r="OIY539" s="3"/>
      <c r="OIZ539" s="3"/>
      <c r="OJA539" s="3"/>
      <c r="OJB539" s="3"/>
      <c r="OJC539" s="3"/>
      <c r="OJD539" s="3"/>
      <c r="OJE539" s="3"/>
      <c r="OJF539" s="3"/>
      <c r="OJG539" s="3"/>
      <c r="OJH539" s="3"/>
      <c r="OJI539" s="3"/>
      <c r="OJJ539" s="3"/>
      <c r="OJK539" s="3"/>
      <c r="OJL539" s="3"/>
      <c r="OJM539" s="3"/>
      <c r="OJN539" s="3"/>
      <c r="OJO539" s="3"/>
      <c r="OJP539" s="3"/>
      <c r="OJQ539" s="3"/>
      <c r="OJR539" s="3"/>
      <c r="OJS539" s="3"/>
      <c r="OJT539" s="3"/>
      <c r="OJU539" s="3"/>
      <c r="OJV539" s="3"/>
      <c r="OJW539" s="3"/>
      <c r="OJX539" s="3"/>
      <c r="OJY539" s="3"/>
      <c r="OJZ539" s="3"/>
      <c r="OKA539" s="3"/>
      <c r="OKB539" s="3"/>
      <c r="OKC539" s="3"/>
      <c r="OKD539" s="3"/>
      <c r="OKE539" s="3"/>
      <c r="OKF539" s="3"/>
      <c r="OKG539" s="3"/>
      <c r="OKH539" s="3"/>
      <c r="OKI539" s="3"/>
      <c r="OKJ539" s="3"/>
      <c r="OKK539" s="3"/>
      <c r="OKL539" s="3"/>
      <c r="OKM539" s="3"/>
      <c r="OKN539" s="3"/>
      <c r="OKO539" s="3"/>
      <c r="OKP539" s="3"/>
      <c r="OKQ539" s="3"/>
      <c r="OKR539" s="3"/>
      <c r="OKS539" s="3"/>
      <c r="OKT539" s="3"/>
      <c r="OKU539" s="3"/>
      <c r="OKV539" s="3"/>
      <c r="OKW539" s="3"/>
      <c r="OKX539" s="3"/>
      <c r="OKY539" s="3"/>
      <c r="OKZ539" s="3"/>
      <c r="OLA539" s="3"/>
      <c r="OLB539" s="3"/>
      <c r="OLC539" s="3"/>
      <c r="OLD539" s="3"/>
      <c r="OLE539" s="3"/>
      <c r="OLF539" s="3"/>
      <c r="OLG539" s="3"/>
      <c r="OLH539" s="3"/>
      <c r="OLI539" s="3"/>
      <c r="OLJ539" s="3"/>
      <c r="OLK539" s="3"/>
      <c r="OLL539" s="3"/>
      <c r="OLM539" s="3"/>
      <c r="OLN539" s="3"/>
      <c r="OLO539" s="3"/>
      <c r="OLP539" s="3"/>
      <c r="OLQ539" s="3"/>
      <c r="OLR539" s="3"/>
      <c r="OLS539" s="3"/>
      <c r="OLT539" s="3"/>
      <c r="OLU539" s="3"/>
      <c r="OLV539" s="3"/>
      <c r="OLW539" s="3"/>
      <c r="OLX539" s="3"/>
      <c r="OLY539" s="3"/>
      <c r="OLZ539" s="3"/>
      <c r="OMA539" s="3"/>
      <c r="OMB539" s="3"/>
      <c r="OMC539" s="3"/>
      <c r="OMD539" s="3"/>
      <c r="OME539" s="3"/>
      <c r="OMF539" s="3"/>
      <c r="OMG539" s="3"/>
      <c r="OMH539" s="3"/>
      <c r="OMI539" s="3"/>
      <c r="OMJ539" s="3"/>
      <c r="OMK539" s="3"/>
      <c r="OML539" s="3"/>
      <c r="OMM539" s="3"/>
      <c r="OMO539" s="3"/>
      <c r="OMQ539" s="3"/>
      <c r="OMR539" s="3"/>
      <c r="OMS539" s="3"/>
      <c r="OMT539" s="3"/>
      <c r="OMU539" s="3"/>
      <c r="OMV539" s="3"/>
      <c r="OMW539" s="3"/>
      <c r="OMX539" s="3"/>
      <c r="ONC539" s="3"/>
      <c r="OND539" s="3"/>
      <c r="ONE539" s="3"/>
      <c r="ONF539" s="3"/>
      <c r="ONG539" s="3"/>
      <c r="ONH539" s="3"/>
      <c r="ONI539" s="3"/>
      <c r="ONJ539" s="3"/>
      <c r="ONK539" s="3"/>
      <c r="ONL539" s="3"/>
      <c r="ONM539" s="3"/>
      <c r="ONN539" s="3"/>
      <c r="ONO539" s="3"/>
      <c r="ONP539" s="3"/>
      <c r="ONQ539" s="3"/>
      <c r="ONR539" s="3"/>
      <c r="ONS539" s="3"/>
      <c r="ONT539" s="3"/>
      <c r="ONU539" s="3"/>
      <c r="ONV539" s="3"/>
      <c r="ONW539" s="3"/>
      <c r="ONX539" s="3"/>
      <c r="ONY539" s="3"/>
      <c r="ONZ539" s="3"/>
      <c r="OOA539" s="3"/>
      <c r="OOB539" s="3"/>
      <c r="OOC539" s="3"/>
      <c r="OOD539" s="3"/>
      <c r="OOE539" s="3"/>
      <c r="OOF539" s="3"/>
      <c r="OOG539" s="3"/>
      <c r="OOH539" s="3"/>
      <c r="OOI539" s="3"/>
      <c r="OOJ539" s="3"/>
      <c r="OOK539" s="3"/>
      <c r="OOL539" s="3"/>
      <c r="OOM539" s="3"/>
      <c r="OON539" s="3"/>
      <c r="OOO539" s="3"/>
      <c r="OOP539" s="3"/>
      <c r="OOQ539" s="3"/>
      <c r="OOR539" s="3"/>
      <c r="OOS539" s="3"/>
      <c r="OOT539" s="3"/>
      <c r="OOU539" s="3"/>
      <c r="OOV539" s="3"/>
      <c r="OOW539" s="3"/>
      <c r="OOX539" s="3"/>
      <c r="OOY539" s="3"/>
      <c r="OOZ539" s="3"/>
      <c r="OPA539" s="3"/>
      <c r="OPB539" s="3"/>
      <c r="OPC539" s="3"/>
      <c r="OPD539" s="3"/>
      <c r="OPE539" s="3"/>
      <c r="OPF539" s="3"/>
      <c r="OPG539" s="3"/>
      <c r="OPH539" s="3"/>
      <c r="OPI539" s="3"/>
      <c r="OPJ539" s="3"/>
      <c r="OPK539" s="3"/>
      <c r="OPL539" s="3"/>
      <c r="OPM539" s="3"/>
      <c r="OPN539" s="3"/>
      <c r="OPO539" s="3"/>
      <c r="OPP539" s="3"/>
      <c r="OPQ539" s="3"/>
      <c r="OPR539" s="3"/>
      <c r="OPS539" s="3"/>
      <c r="OPT539" s="3"/>
      <c r="OPU539" s="3"/>
      <c r="OPV539" s="3"/>
      <c r="OPW539" s="3"/>
      <c r="OPX539" s="3"/>
      <c r="OPY539" s="3"/>
      <c r="OPZ539" s="3"/>
      <c r="OQA539" s="3"/>
      <c r="OQB539" s="3"/>
      <c r="OQC539" s="3"/>
      <c r="OQD539" s="3"/>
      <c r="OQE539" s="3"/>
      <c r="OQF539" s="3"/>
      <c r="OQG539" s="3"/>
      <c r="OQH539" s="3"/>
      <c r="OQI539" s="3"/>
      <c r="OQJ539" s="3"/>
      <c r="OQK539" s="3"/>
      <c r="OQL539" s="3"/>
      <c r="OQM539" s="3"/>
      <c r="OQN539" s="3"/>
      <c r="OQO539" s="3"/>
      <c r="OQP539" s="3"/>
      <c r="OQQ539" s="3"/>
      <c r="OQR539" s="3"/>
      <c r="OQS539" s="3"/>
      <c r="OQT539" s="3"/>
      <c r="OQU539" s="3"/>
      <c r="OQV539" s="3"/>
      <c r="OQW539" s="3"/>
      <c r="OQX539" s="3"/>
      <c r="OQY539" s="3"/>
      <c r="OQZ539" s="3"/>
      <c r="ORA539" s="3"/>
      <c r="ORB539" s="3"/>
      <c r="ORC539" s="3"/>
      <c r="ORD539" s="3"/>
      <c r="ORE539" s="3"/>
      <c r="ORF539" s="3"/>
      <c r="ORG539" s="3"/>
      <c r="ORH539" s="3"/>
      <c r="ORI539" s="3"/>
      <c r="ORJ539" s="3"/>
      <c r="ORK539" s="3"/>
      <c r="ORL539" s="3"/>
      <c r="ORM539" s="3"/>
      <c r="ORN539" s="3"/>
      <c r="ORO539" s="3"/>
      <c r="ORP539" s="3"/>
      <c r="ORQ539" s="3"/>
      <c r="ORR539" s="3"/>
      <c r="ORS539" s="3"/>
      <c r="ORT539" s="3"/>
      <c r="ORU539" s="3"/>
      <c r="ORV539" s="3"/>
      <c r="ORW539" s="3"/>
      <c r="ORX539" s="3"/>
      <c r="ORY539" s="3"/>
      <c r="ORZ539" s="3"/>
      <c r="OSA539" s="3"/>
      <c r="OSB539" s="3"/>
      <c r="OSC539" s="3"/>
      <c r="OSD539" s="3"/>
      <c r="OSE539" s="3"/>
      <c r="OSF539" s="3"/>
      <c r="OSG539" s="3"/>
      <c r="OSH539" s="3"/>
      <c r="OSI539" s="3"/>
      <c r="OSJ539" s="3"/>
      <c r="OSK539" s="3"/>
      <c r="OSL539" s="3"/>
      <c r="OSM539" s="3"/>
      <c r="OSN539" s="3"/>
      <c r="OSO539" s="3"/>
      <c r="OSP539" s="3"/>
      <c r="OSQ539" s="3"/>
      <c r="OSR539" s="3"/>
      <c r="OSS539" s="3"/>
      <c r="OST539" s="3"/>
      <c r="OSU539" s="3"/>
      <c r="OSV539" s="3"/>
      <c r="OSW539" s="3"/>
      <c r="OSX539" s="3"/>
      <c r="OSY539" s="3"/>
      <c r="OSZ539" s="3"/>
      <c r="OTA539" s="3"/>
      <c r="OTB539" s="3"/>
      <c r="OTC539" s="3"/>
      <c r="OTD539" s="3"/>
      <c r="OTE539" s="3"/>
      <c r="OTF539" s="3"/>
      <c r="OTG539" s="3"/>
      <c r="OTH539" s="3"/>
      <c r="OTI539" s="3"/>
      <c r="OTJ539" s="3"/>
      <c r="OTK539" s="3"/>
      <c r="OTL539" s="3"/>
      <c r="OTM539" s="3"/>
      <c r="OTN539" s="3"/>
      <c r="OTO539" s="3"/>
      <c r="OTP539" s="3"/>
      <c r="OTQ539" s="3"/>
      <c r="OTR539" s="3"/>
      <c r="OTS539" s="3"/>
      <c r="OTT539" s="3"/>
      <c r="OTU539" s="3"/>
      <c r="OTV539" s="3"/>
      <c r="OTW539" s="3"/>
      <c r="OTX539" s="3"/>
      <c r="OTY539" s="3"/>
      <c r="OTZ539" s="3"/>
      <c r="OUA539" s="3"/>
      <c r="OUB539" s="3"/>
      <c r="OUC539" s="3"/>
      <c r="OUD539" s="3"/>
      <c r="OUE539" s="3"/>
      <c r="OUF539" s="3"/>
      <c r="OUG539" s="3"/>
      <c r="OUH539" s="3"/>
      <c r="OUI539" s="3"/>
      <c r="OUJ539" s="3"/>
      <c r="OUK539" s="3"/>
      <c r="OUL539" s="3"/>
      <c r="OUM539" s="3"/>
      <c r="OUN539" s="3"/>
      <c r="OUO539" s="3"/>
      <c r="OUP539" s="3"/>
      <c r="OUQ539" s="3"/>
      <c r="OUR539" s="3"/>
      <c r="OUS539" s="3"/>
      <c r="OUT539" s="3"/>
      <c r="OUU539" s="3"/>
      <c r="OUV539" s="3"/>
      <c r="OUW539" s="3"/>
      <c r="OUX539" s="3"/>
      <c r="OUY539" s="3"/>
      <c r="OUZ539" s="3"/>
      <c r="OVA539" s="3"/>
      <c r="OVB539" s="3"/>
      <c r="OVC539" s="3"/>
      <c r="OVD539" s="3"/>
      <c r="OVE539" s="3"/>
      <c r="OVF539" s="3"/>
      <c r="OVG539" s="3"/>
      <c r="OVH539" s="3"/>
      <c r="OVI539" s="3"/>
      <c r="OVJ539" s="3"/>
      <c r="OVK539" s="3"/>
      <c r="OVL539" s="3"/>
      <c r="OVM539" s="3"/>
      <c r="OVN539" s="3"/>
      <c r="OVO539" s="3"/>
      <c r="OVP539" s="3"/>
      <c r="OVQ539" s="3"/>
      <c r="OVR539" s="3"/>
      <c r="OVS539" s="3"/>
      <c r="OVT539" s="3"/>
      <c r="OVU539" s="3"/>
      <c r="OVV539" s="3"/>
      <c r="OVW539" s="3"/>
      <c r="OVX539" s="3"/>
      <c r="OVY539" s="3"/>
      <c r="OVZ539" s="3"/>
      <c r="OWA539" s="3"/>
      <c r="OWB539" s="3"/>
      <c r="OWC539" s="3"/>
      <c r="OWD539" s="3"/>
      <c r="OWE539" s="3"/>
      <c r="OWF539" s="3"/>
      <c r="OWG539" s="3"/>
      <c r="OWH539" s="3"/>
      <c r="OWI539" s="3"/>
      <c r="OWK539" s="3"/>
      <c r="OWM539" s="3"/>
      <c r="OWN539" s="3"/>
      <c r="OWO539" s="3"/>
      <c r="OWP539" s="3"/>
      <c r="OWQ539" s="3"/>
      <c r="OWR539" s="3"/>
      <c r="OWS539" s="3"/>
      <c r="OWT539" s="3"/>
      <c r="OWY539" s="3"/>
      <c r="OWZ539" s="3"/>
      <c r="OXA539" s="3"/>
      <c r="OXB539" s="3"/>
      <c r="OXC539" s="3"/>
      <c r="OXD539" s="3"/>
      <c r="OXE539" s="3"/>
      <c r="OXF539" s="3"/>
      <c r="OXG539" s="3"/>
      <c r="OXH539" s="3"/>
      <c r="OXI539" s="3"/>
      <c r="OXJ539" s="3"/>
      <c r="OXK539" s="3"/>
      <c r="OXL539" s="3"/>
      <c r="OXM539" s="3"/>
      <c r="OXN539" s="3"/>
      <c r="OXO539" s="3"/>
      <c r="OXP539" s="3"/>
      <c r="OXQ539" s="3"/>
      <c r="OXR539" s="3"/>
      <c r="OXS539" s="3"/>
      <c r="OXT539" s="3"/>
      <c r="OXU539" s="3"/>
      <c r="OXV539" s="3"/>
      <c r="OXW539" s="3"/>
      <c r="OXX539" s="3"/>
      <c r="OXY539" s="3"/>
      <c r="OXZ539" s="3"/>
      <c r="OYA539" s="3"/>
      <c r="OYB539" s="3"/>
      <c r="OYC539" s="3"/>
      <c r="OYD539" s="3"/>
      <c r="OYE539" s="3"/>
      <c r="OYF539" s="3"/>
      <c r="OYG539" s="3"/>
      <c r="OYH539" s="3"/>
      <c r="OYI539" s="3"/>
      <c r="OYJ539" s="3"/>
      <c r="OYK539" s="3"/>
      <c r="OYL539" s="3"/>
      <c r="OYM539" s="3"/>
      <c r="OYN539" s="3"/>
      <c r="OYO539" s="3"/>
      <c r="OYP539" s="3"/>
      <c r="OYQ539" s="3"/>
      <c r="OYR539" s="3"/>
      <c r="OYS539" s="3"/>
      <c r="OYT539" s="3"/>
      <c r="OYU539" s="3"/>
      <c r="OYV539" s="3"/>
      <c r="OYW539" s="3"/>
      <c r="OYX539" s="3"/>
      <c r="OYY539" s="3"/>
      <c r="OYZ539" s="3"/>
      <c r="OZA539" s="3"/>
      <c r="OZB539" s="3"/>
      <c r="OZC539" s="3"/>
      <c r="OZD539" s="3"/>
      <c r="OZE539" s="3"/>
      <c r="OZF539" s="3"/>
      <c r="OZG539" s="3"/>
      <c r="OZH539" s="3"/>
      <c r="OZI539" s="3"/>
      <c r="OZJ539" s="3"/>
      <c r="OZK539" s="3"/>
      <c r="OZL539" s="3"/>
      <c r="OZM539" s="3"/>
      <c r="OZN539" s="3"/>
      <c r="OZO539" s="3"/>
      <c r="OZP539" s="3"/>
      <c r="OZQ539" s="3"/>
      <c r="OZR539" s="3"/>
      <c r="OZS539" s="3"/>
      <c r="OZT539" s="3"/>
      <c r="OZU539" s="3"/>
      <c r="OZV539" s="3"/>
      <c r="OZW539" s="3"/>
      <c r="OZX539" s="3"/>
      <c r="OZY539" s="3"/>
      <c r="OZZ539" s="3"/>
      <c r="PAA539" s="3"/>
      <c r="PAB539" s="3"/>
      <c r="PAC539" s="3"/>
      <c r="PAD539" s="3"/>
      <c r="PAE539" s="3"/>
      <c r="PAF539" s="3"/>
      <c r="PAG539" s="3"/>
      <c r="PAH539" s="3"/>
      <c r="PAI539" s="3"/>
      <c r="PAJ539" s="3"/>
      <c r="PAK539" s="3"/>
      <c r="PAL539" s="3"/>
      <c r="PAM539" s="3"/>
      <c r="PAN539" s="3"/>
      <c r="PAO539" s="3"/>
      <c r="PAP539" s="3"/>
      <c r="PAQ539" s="3"/>
      <c r="PAR539" s="3"/>
      <c r="PAS539" s="3"/>
      <c r="PAT539" s="3"/>
      <c r="PAU539" s="3"/>
      <c r="PAV539" s="3"/>
      <c r="PAW539" s="3"/>
      <c r="PAX539" s="3"/>
      <c r="PAY539" s="3"/>
      <c r="PAZ539" s="3"/>
      <c r="PBA539" s="3"/>
      <c r="PBB539" s="3"/>
      <c r="PBC539" s="3"/>
      <c r="PBD539" s="3"/>
      <c r="PBE539" s="3"/>
      <c r="PBF539" s="3"/>
      <c r="PBG539" s="3"/>
      <c r="PBH539" s="3"/>
      <c r="PBI539" s="3"/>
      <c r="PBJ539" s="3"/>
      <c r="PBK539" s="3"/>
      <c r="PBL539" s="3"/>
      <c r="PBM539" s="3"/>
      <c r="PBN539" s="3"/>
      <c r="PBO539" s="3"/>
      <c r="PBP539" s="3"/>
      <c r="PBQ539" s="3"/>
      <c r="PBR539" s="3"/>
      <c r="PBS539" s="3"/>
      <c r="PBT539" s="3"/>
      <c r="PBU539" s="3"/>
      <c r="PBV539" s="3"/>
      <c r="PBW539" s="3"/>
      <c r="PBX539" s="3"/>
      <c r="PBY539" s="3"/>
      <c r="PBZ539" s="3"/>
      <c r="PCA539" s="3"/>
      <c r="PCB539" s="3"/>
      <c r="PCC539" s="3"/>
      <c r="PCD539" s="3"/>
      <c r="PCE539" s="3"/>
      <c r="PCF539" s="3"/>
      <c r="PCG539" s="3"/>
      <c r="PCH539" s="3"/>
      <c r="PCI539" s="3"/>
      <c r="PCJ539" s="3"/>
      <c r="PCK539" s="3"/>
      <c r="PCL539" s="3"/>
      <c r="PCM539" s="3"/>
      <c r="PCN539" s="3"/>
      <c r="PCO539" s="3"/>
      <c r="PCP539" s="3"/>
      <c r="PCQ539" s="3"/>
      <c r="PCR539" s="3"/>
      <c r="PCS539" s="3"/>
      <c r="PCT539" s="3"/>
      <c r="PCU539" s="3"/>
      <c r="PCV539" s="3"/>
      <c r="PCW539" s="3"/>
      <c r="PCX539" s="3"/>
      <c r="PCY539" s="3"/>
      <c r="PCZ539" s="3"/>
      <c r="PDA539" s="3"/>
      <c r="PDB539" s="3"/>
      <c r="PDC539" s="3"/>
      <c r="PDD539" s="3"/>
      <c r="PDE539" s="3"/>
      <c r="PDF539" s="3"/>
      <c r="PDG539" s="3"/>
      <c r="PDH539" s="3"/>
      <c r="PDI539" s="3"/>
      <c r="PDJ539" s="3"/>
      <c r="PDK539" s="3"/>
      <c r="PDL539" s="3"/>
      <c r="PDM539" s="3"/>
      <c r="PDN539" s="3"/>
      <c r="PDO539" s="3"/>
      <c r="PDP539" s="3"/>
      <c r="PDQ539" s="3"/>
      <c r="PDR539" s="3"/>
      <c r="PDS539" s="3"/>
      <c r="PDT539" s="3"/>
      <c r="PDU539" s="3"/>
      <c r="PDV539" s="3"/>
      <c r="PDW539" s="3"/>
      <c r="PDX539" s="3"/>
      <c r="PDY539" s="3"/>
      <c r="PDZ539" s="3"/>
      <c r="PEA539" s="3"/>
      <c r="PEB539" s="3"/>
      <c r="PEC539" s="3"/>
      <c r="PED539" s="3"/>
      <c r="PEE539" s="3"/>
      <c r="PEF539" s="3"/>
      <c r="PEG539" s="3"/>
      <c r="PEH539" s="3"/>
      <c r="PEI539" s="3"/>
      <c r="PEJ539" s="3"/>
      <c r="PEK539" s="3"/>
      <c r="PEL539" s="3"/>
      <c r="PEM539" s="3"/>
      <c r="PEN539" s="3"/>
      <c r="PEO539" s="3"/>
      <c r="PEP539" s="3"/>
      <c r="PEQ539" s="3"/>
      <c r="PER539" s="3"/>
      <c r="PES539" s="3"/>
      <c r="PET539" s="3"/>
      <c r="PEU539" s="3"/>
      <c r="PEV539" s="3"/>
      <c r="PEW539" s="3"/>
      <c r="PEX539" s="3"/>
      <c r="PEY539" s="3"/>
      <c r="PEZ539" s="3"/>
      <c r="PFA539" s="3"/>
      <c r="PFB539" s="3"/>
      <c r="PFC539" s="3"/>
      <c r="PFD539" s="3"/>
      <c r="PFE539" s="3"/>
      <c r="PFF539" s="3"/>
      <c r="PFG539" s="3"/>
      <c r="PFH539" s="3"/>
      <c r="PFI539" s="3"/>
      <c r="PFJ539" s="3"/>
      <c r="PFK539" s="3"/>
      <c r="PFL539" s="3"/>
      <c r="PFM539" s="3"/>
      <c r="PFN539" s="3"/>
      <c r="PFO539" s="3"/>
      <c r="PFP539" s="3"/>
      <c r="PFQ539" s="3"/>
      <c r="PFR539" s="3"/>
      <c r="PFS539" s="3"/>
      <c r="PFT539" s="3"/>
      <c r="PFU539" s="3"/>
      <c r="PFV539" s="3"/>
      <c r="PFW539" s="3"/>
      <c r="PFX539" s="3"/>
      <c r="PFY539" s="3"/>
      <c r="PFZ539" s="3"/>
      <c r="PGA539" s="3"/>
      <c r="PGB539" s="3"/>
      <c r="PGC539" s="3"/>
      <c r="PGD539" s="3"/>
      <c r="PGE539" s="3"/>
      <c r="PGG539" s="3"/>
      <c r="PGI539" s="3"/>
      <c r="PGJ539" s="3"/>
      <c r="PGK539" s="3"/>
      <c r="PGL539" s="3"/>
      <c r="PGM539" s="3"/>
      <c r="PGN539" s="3"/>
      <c r="PGO539" s="3"/>
      <c r="PGP539" s="3"/>
      <c r="PGU539" s="3"/>
      <c r="PGV539" s="3"/>
      <c r="PGW539" s="3"/>
      <c r="PGX539" s="3"/>
      <c r="PGY539" s="3"/>
      <c r="PGZ539" s="3"/>
      <c r="PHA539" s="3"/>
      <c r="PHB539" s="3"/>
      <c r="PHC539" s="3"/>
      <c r="PHD539" s="3"/>
      <c r="PHE539" s="3"/>
      <c r="PHF539" s="3"/>
      <c r="PHG539" s="3"/>
      <c r="PHH539" s="3"/>
      <c r="PHI539" s="3"/>
      <c r="PHJ539" s="3"/>
      <c r="PHK539" s="3"/>
      <c r="PHL539" s="3"/>
      <c r="PHM539" s="3"/>
      <c r="PHN539" s="3"/>
      <c r="PHO539" s="3"/>
      <c r="PHP539" s="3"/>
      <c r="PHQ539" s="3"/>
      <c r="PHR539" s="3"/>
      <c r="PHS539" s="3"/>
      <c r="PHT539" s="3"/>
      <c r="PHU539" s="3"/>
      <c r="PHV539" s="3"/>
      <c r="PHW539" s="3"/>
      <c r="PHX539" s="3"/>
      <c r="PHY539" s="3"/>
      <c r="PHZ539" s="3"/>
      <c r="PIA539" s="3"/>
      <c r="PIB539" s="3"/>
      <c r="PIC539" s="3"/>
      <c r="PID539" s="3"/>
      <c r="PIE539" s="3"/>
      <c r="PIF539" s="3"/>
      <c r="PIG539" s="3"/>
      <c r="PIH539" s="3"/>
      <c r="PII539" s="3"/>
      <c r="PIJ539" s="3"/>
      <c r="PIK539" s="3"/>
      <c r="PIL539" s="3"/>
      <c r="PIM539" s="3"/>
      <c r="PIN539" s="3"/>
      <c r="PIO539" s="3"/>
      <c r="PIP539" s="3"/>
      <c r="PIQ539" s="3"/>
      <c r="PIR539" s="3"/>
      <c r="PIS539" s="3"/>
      <c r="PIT539" s="3"/>
      <c r="PIU539" s="3"/>
      <c r="PIV539" s="3"/>
      <c r="PIW539" s="3"/>
      <c r="PIX539" s="3"/>
      <c r="PIY539" s="3"/>
      <c r="PIZ539" s="3"/>
      <c r="PJA539" s="3"/>
      <c r="PJB539" s="3"/>
      <c r="PJC539" s="3"/>
      <c r="PJD539" s="3"/>
      <c r="PJE539" s="3"/>
      <c r="PJF539" s="3"/>
      <c r="PJG539" s="3"/>
      <c r="PJH539" s="3"/>
      <c r="PJI539" s="3"/>
      <c r="PJJ539" s="3"/>
      <c r="PJK539" s="3"/>
      <c r="PJL539" s="3"/>
      <c r="PJM539" s="3"/>
      <c r="PJN539" s="3"/>
      <c r="PJO539" s="3"/>
      <c r="PJP539" s="3"/>
      <c r="PJQ539" s="3"/>
      <c r="PJR539" s="3"/>
      <c r="PJS539" s="3"/>
      <c r="PJT539" s="3"/>
      <c r="PJU539" s="3"/>
      <c r="PJV539" s="3"/>
      <c r="PJW539" s="3"/>
      <c r="PJX539" s="3"/>
      <c r="PJY539" s="3"/>
      <c r="PJZ539" s="3"/>
      <c r="PKA539" s="3"/>
      <c r="PKB539" s="3"/>
      <c r="PKC539" s="3"/>
      <c r="PKD539" s="3"/>
      <c r="PKE539" s="3"/>
      <c r="PKF539" s="3"/>
      <c r="PKG539" s="3"/>
      <c r="PKH539" s="3"/>
      <c r="PKI539" s="3"/>
      <c r="PKJ539" s="3"/>
      <c r="PKK539" s="3"/>
      <c r="PKL539" s="3"/>
      <c r="PKM539" s="3"/>
      <c r="PKN539" s="3"/>
      <c r="PKO539" s="3"/>
      <c r="PKP539" s="3"/>
      <c r="PKQ539" s="3"/>
      <c r="PKR539" s="3"/>
      <c r="PKS539" s="3"/>
      <c r="PKT539" s="3"/>
      <c r="PKU539" s="3"/>
      <c r="PKV539" s="3"/>
      <c r="PKW539" s="3"/>
      <c r="PKX539" s="3"/>
      <c r="PKY539" s="3"/>
      <c r="PKZ539" s="3"/>
      <c r="PLA539" s="3"/>
      <c r="PLB539" s="3"/>
      <c r="PLC539" s="3"/>
      <c r="PLD539" s="3"/>
      <c r="PLE539" s="3"/>
      <c r="PLF539" s="3"/>
      <c r="PLG539" s="3"/>
      <c r="PLH539" s="3"/>
      <c r="PLI539" s="3"/>
      <c r="PLJ539" s="3"/>
      <c r="PLK539" s="3"/>
      <c r="PLL539" s="3"/>
      <c r="PLM539" s="3"/>
      <c r="PLN539" s="3"/>
      <c r="PLO539" s="3"/>
      <c r="PLP539" s="3"/>
      <c r="PLQ539" s="3"/>
      <c r="PLR539" s="3"/>
      <c r="PLS539" s="3"/>
      <c r="PLT539" s="3"/>
      <c r="PLU539" s="3"/>
      <c r="PLV539" s="3"/>
      <c r="PLW539" s="3"/>
      <c r="PLX539" s="3"/>
      <c r="PLY539" s="3"/>
      <c r="PLZ539" s="3"/>
      <c r="PMA539" s="3"/>
      <c r="PMB539" s="3"/>
      <c r="PMC539" s="3"/>
      <c r="PMD539" s="3"/>
      <c r="PME539" s="3"/>
      <c r="PMF539" s="3"/>
      <c r="PMG539" s="3"/>
      <c r="PMH539" s="3"/>
      <c r="PMI539" s="3"/>
      <c r="PMJ539" s="3"/>
      <c r="PMK539" s="3"/>
      <c r="PML539" s="3"/>
      <c r="PMM539" s="3"/>
      <c r="PMN539" s="3"/>
      <c r="PMO539" s="3"/>
      <c r="PMP539" s="3"/>
      <c r="PMQ539" s="3"/>
      <c r="PMR539" s="3"/>
      <c r="PMS539" s="3"/>
      <c r="PMT539" s="3"/>
      <c r="PMU539" s="3"/>
      <c r="PMV539" s="3"/>
      <c r="PMW539" s="3"/>
      <c r="PMX539" s="3"/>
      <c r="PMY539" s="3"/>
      <c r="PMZ539" s="3"/>
      <c r="PNA539" s="3"/>
      <c r="PNB539" s="3"/>
      <c r="PNC539" s="3"/>
      <c r="PND539" s="3"/>
      <c r="PNE539" s="3"/>
      <c r="PNF539" s="3"/>
      <c r="PNG539" s="3"/>
      <c r="PNH539" s="3"/>
      <c r="PNI539" s="3"/>
      <c r="PNJ539" s="3"/>
      <c r="PNK539" s="3"/>
      <c r="PNL539" s="3"/>
      <c r="PNM539" s="3"/>
      <c r="PNN539" s="3"/>
      <c r="PNO539" s="3"/>
      <c r="PNP539" s="3"/>
      <c r="PNQ539" s="3"/>
      <c r="PNR539" s="3"/>
      <c r="PNS539" s="3"/>
      <c r="PNT539" s="3"/>
      <c r="PNU539" s="3"/>
      <c r="PNV539" s="3"/>
      <c r="PNW539" s="3"/>
      <c r="PNX539" s="3"/>
      <c r="PNY539" s="3"/>
      <c r="PNZ539" s="3"/>
      <c r="POA539" s="3"/>
      <c r="POB539" s="3"/>
      <c r="POC539" s="3"/>
      <c r="POD539" s="3"/>
      <c r="POE539" s="3"/>
      <c r="POF539" s="3"/>
      <c r="POG539" s="3"/>
      <c r="POH539" s="3"/>
      <c r="POI539" s="3"/>
      <c r="POJ539" s="3"/>
      <c r="POK539" s="3"/>
      <c r="POL539" s="3"/>
      <c r="POM539" s="3"/>
      <c r="PON539" s="3"/>
      <c r="POO539" s="3"/>
      <c r="POP539" s="3"/>
      <c r="POQ539" s="3"/>
      <c r="POR539" s="3"/>
      <c r="POS539" s="3"/>
      <c r="POT539" s="3"/>
      <c r="POU539" s="3"/>
      <c r="POV539" s="3"/>
      <c r="POW539" s="3"/>
      <c r="POX539" s="3"/>
      <c r="POY539" s="3"/>
      <c r="POZ539" s="3"/>
      <c r="PPA539" s="3"/>
      <c r="PPB539" s="3"/>
      <c r="PPC539" s="3"/>
      <c r="PPD539" s="3"/>
      <c r="PPE539" s="3"/>
      <c r="PPF539" s="3"/>
      <c r="PPG539" s="3"/>
      <c r="PPH539" s="3"/>
      <c r="PPI539" s="3"/>
      <c r="PPJ539" s="3"/>
      <c r="PPK539" s="3"/>
      <c r="PPL539" s="3"/>
      <c r="PPM539" s="3"/>
      <c r="PPN539" s="3"/>
      <c r="PPO539" s="3"/>
      <c r="PPP539" s="3"/>
      <c r="PPQ539" s="3"/>
      <c r="PPR539" s="3"/>
      <c r="PPS539" s="3"/>
      <c r="PPT539" s="3"/>
      <c r="PPU539" s="3"/>
      <c r="PPV539" s="3"/>
      <c r="PPW539" s="3"/>
      <c r="PPX539" s="3"/>
      <c r="PPY539" s="3"/>
      <c r="PPZ539" s="3"/>
      <c r="PQA539" s="3"/>
      <c r="PQC539" s="3"/>
      <c r="PQE539" s="3"/>
      <c r="PQF539" s="3"/>
      <c r="PQG539" s="3"/>
      <c r="PQH539" s="3"/>
      <c r="PQI539" s="3"/>
      <c r="PQJ539" s="3"/>
      <c r="PQK539" s="3"/>
      <c r="PQL539" s="3"/>
      <c r="PQQ539" s="3"/>
      <c r="PQR539" s="3"/>
      <c r="PQS539" s="3"/>
      <c r="PQT539" s="3"/>
      <c r="PQU539" s="3"/>
      <c r="PQV539" s="3"/>
      <c r="PQW539" s="3"/>
      <c r="PQX539" s="3"/>
      <c r="PQY539" s="3"/>
      <c r="PQZ539" s="3"/>
      <c r="PRA539" s="3"/>
      <c r="PRB539" s="3"/>
      <c r="PRC539" s="3"/>
      <c r="PRD539" s="3"/>
      <c r="PRE539" s="3"/>
      <c r="PRF539" s="3"/>
      <c r="PRG539" s="3"/>
      <c r="PRH539" s="3"/>
      <c r="PRI539" s="3"/>
      <c r="PRJ539" s="3"/>
      <c r="PRK539" s="3"/>
      <c r="PRL539" s="3"/>
      <c r="PRM539" s="3"/>
      <c r="PRN539" s="3"/>
      <c r="PRO539" s="3"/>
      <c r="PRP539" s="3"/>
      <c r="PRQ539" s="3"/>
      <c r="PRR539" s="3"/>
      <c r="PRS539" s="3"/>
      <c r="PRT539" s="3"/>
      <c r="PRU539" s="3"/>
      <c r="PRV539" s="3"/>
      <c r="PRW539" s="3"/>
      <c r="PRX539" s="3"/>
      <c r="PRY539" s="3"/>
      <c r="PRZ539" s="3"/>
      <c r="PSA539" s="3"/>
      <c r="PSB539" s="3"/>
      <c r="PSC539" s="3"/>
      <c r="PSD539" s="3"/>
      <c r="PSE539" s="3"/>
      <c r="PSF539" s="3"/>
      <c r="PSG539" s="3"/>
      <c r="PSH539" s="3"/>
      <c r="PSI539" s="3"/>
      <c r="PSJ539" s="3"/>
      <c r="PSK539" s="3"/>
      <c r="PSL539" s="3"/>
      <c r="PSM539" s="3"/>
      <c r="PSN539" s="3"/>
      <c r="PSO539" s="3"/>
      <c r="PSP539" s="3"/>
      <c r="PSQ539" s="3"/>
      <c r="PSR539" s="3"/>
      <c r="PSS539" s="3"/>
      <c r="PST539" s="3"/>
      <c r="PSU539" s="3"/>
      <c r="PSV539" s="3"/>
      <c r="PSW539" s="3"/>
      <c r="PSX539" s="3"/>
      <c r="PSY539" s="3"/>
      <c r="PSZ539" s="3"/>
      <c r="PTA539" s="3"/>
      <c r="PTB539" s="3"/>
      <c r="PTC539" s="3"/>
      <c r="PTD539" s="3"/>
      <c r="PTE539" s="3"/>
      <c r="PTF539" s="3"/>
      <c r="PTG539" s="3"/>
      <c r="PTH539" s="3"/>
      <c r="PTI539" s="3"/>
      <c r="PTJ539" s="3"/>
      <c r="PTK539" s="3"/>
      <c r="PTL539" s="3"/>
      <c r="PTM539" s="3"/>
      <c r="PTN539" s="3"/>
      <c r="PTO539" s="3"/>
      <c r="PTP539" s="3"/>
      <c r="PTQ539" s="3"/>
      <c r="PTR539" s="3"/>
      <c r="PTS539" s="3"/>
      <c r="PTT539" s="3"/>
      <c r="PTU539" s="3"/>
      <c r="PTV539" s="3"/>
      <c r="PTW539" s="3"/>
      <c r="PTX539" s="3"/>
      <c r="PTY539" s="3"/>
      <c r="PTZ539" s="3"/>
      <c r="PUA539" s="3"/>
      <c r="PUB539" s="3"/>
      <c r="PUC539" s="3"/>
      <c r="PUD539" s="3"/>
      <c r="PUE539" s="3"/>
      <c r="PUF539" s="3"/>
      <c r="PUG539" s="3"/>
      <c r="PUH539" s="3"/>
      <c r="PUI539" s="3"/>
      <c r="PUJ539" s="3"/>
      <c r="PUK539" s="3"/>
      <c r="PUL539" s="3"/>
      <c r="PUM539" s="3"/>
      <c r="PUN539" s="3"/>
      <c r="PUO539" s="3"/>
      <c r="PUP539" s="3"/>
      <c r="PUQ539" s="3"/>
      <c r="PUR539" s="3"/>
      <c r="PUS539" s="3"/>
      <c r="PUT539" s="3"/>
      <c r="PUU539" s="3"/>
      <c r="PUV539" s="3"/>
      <c r="PUW539" s="3"/>
      <c r="PUX539" s="3"/>
      <c r="PUY539" s="3"/>
      <c r="PUZ539" s="3"/>
      <c r="PVA539" s="3"/>
      <c r="PVB539" s="3"/>
      <c r="PVC539" s="3"/>
      <c r="PVD539" s="3"/>
      <c r="PVE539" s="3"/>
      <c r="PVF539" s="3"/>
      <c r="PVG539" s="3"/>
      <c r="PVH539" s="3"/>
      <c r="PVI539" s="3"/>
      <c r="PVJ539" s="3"/>
      <c r="PVK539" s="3"/>
      <c r="PVL539" s="3"/>
      <c r="PVM539" s="3"/>
      <c r="PVN539" s="3"/>
      <c r="PVO539" s="3"/>
      <c r="PVP539" s="3"/>
      <c r="PVQ539" s="3"/>
      <c r="PVR539" s="3"/>
      <c r="PVS539" s="3"/>
      <c r="PVT539" s="3"/>
      <c r="PVU539" s="3"/>
      <c r="PVV539" s="3"/>
      <c r="PVW539" s="3"/>
      <c r="PVX539" s="3"/>
      <c r="PVY539" s="3"/>
      <c r="PVZ539" s="3"/>
      <c r="PWA539" s="3"/>
      <c r="PWB539" s="3"/>
      <c r="PWC539" s="3"/>
      <c r="PWD539" s="3"/>
      <c r="PWE539" s="3"/>
      <c r="PWF539" s="3"/>
      <c r="PWG539" s="3"/>
      <c r="PWH539" s="3"/>
      <c r="PWI539" s="3"/>
      <c r="PWJ539" s="3"/>
      <c r="PWK539" s="3"/>
      <c r="PWL539" s="3"/>
      <c r="PWM539" s="3"/>
      <c r="PWN539" s="3"/>
      <c r="PWO539" s="3"/>
      <c r="PWP539" s="3"/>
      <c r="PWQ539" s="3"/>
      <c r="PWR539" s="3"/>
      <c r="PWS539" s="3"/>
      <c r="PWT539" s="3"/>
      <c r="PWU539" s="3"/>
      <c r="PWV539" s="3"/>
      <c r="PWW539" s="3"/>
      <c r="PWX539" s="3"/>
      <c r="PWY539" s="3"/>
      <c r="PWZ539" s="3"/>
      <c r="PXA539" s="3"/>
      <c r="PXB539" s="3"/>
      <c r="PXC539" s="3"/>
      <c r="PXD539" s="3"/>
      <c r="PXE539" s="3"/>
      <c r="PXF539" s="3"/>
      <c r="PXG539" s="3"/>
      <c r="PXH539" s="3"/>
      <c r="PXI539" s="3"/>
      <c r="PXJ539" s="3"/>
      <c r="PXK539" s="3"/>
      <c r="PXL539" s="3"/>
      <c r="PXM539" s="3"/>
      <c r="PXN539" s="3"/>
      <c r="PXO539" s="3"/>
      <c r="PXP539" s="3"/>
      <c r="PXQ539" s="3"/>
      <c r="PXR539" s="3"/>
      <c r="PXS539" s="3"/>
      <c r="PXT539" s="3"/>
      <c r="PXU539" s="3"/>
      <c r="PXV539" s="3"/>
      <c r="PXW539" s="3"/>
      <c r="PXX539" s="3"/>
      <c r="PXY539" s="3"/>
      <c r="PXZ539" s="3"/>
      <c r="PYA539" s="3"/>
      <c r="PYB539" s="3"/>
      <c r="PYC539" s="3"/>
      <c r="PYD539" s="3"/>
      <c r="PYE539" s="3"/>
      <c r="PYF539" s="3"/>
      <c r="PYG539" s="3"/>
      <c r="PYH539" s="3"/>
      <c r="PYI539" s="3"/>
      <c r="PYJ539" s="3"/>
      <c r="PYK539" s="3"/>
      <c r="PYL539" s="3"/>
      <c r="PYM539" s="3"/>
      <c r="PYN539" s="3"/>
      <c r="PYO539" s="3"/>
      <c r="PYP539" s="3"/>
      <c r="PYQ539" s="3"/>
      <c r="PYR539" s="3"/>
      <c r="PYS539" s="3"/>
      <c r="PYT539" s="3"/>
      <c r="PYU539" s="3"/>
      <c r="PYV539" s="3"/>
      <c r="PYW539" s="3"/>
      <c r="PYX539" s="3"/>
      <c r="PYY539" s="3"/>
      <c r="PYZ539" s="3"/>
      <c r="PZA539" s="3"/>
      <c r="PZB539" s="3"/>
      <c r="PZC539" s="3"/>
      <c r="PZD539" s="3"/>
      <c r="PZE539" s="3"/>
      <c r="PZF539" s="3"/>
      <c r="PZG539" s="3"/>
      <c r="PZH539" s="3"/>
      <c r="PZI539" s="3"/>
      <c r="PZJ539" s="3"/>
      <c r="PZK539" s="3"/>
      <c r="PZL539" s="3"/>
      <c r="PZM539" s="3"/>
      <c r="PZN539" s="3"/>
      <c r="PZO539" s="3"/>
      <c r="PZP539" s="3"/>
      <c r="PZQ539" s="3"/>
      <c r="PZR539" s="3"/>
      <c r="PZS539" s="3"/>
      <c r="PZT539" s="3"/>
      <c r="PZU539" s="3"/>
      <c r="PZV539" s="3"/>
      <c r="PZW539" s="3"/>
      <c r="PZY539" s="3"/>
      <c r="QAA539" s="3"/>
      <c r="QAB539" s="3"/>
      <c r="QAC539" s="3"/>
      <c r="QAD539" s="3"/>
      <c r="QAE539" s="3"/>
      <c r="QAF539" s="3"/>
      <c r="QAG539" s="3"/>
      <c r="QAH539" s="3"/>
      <c r="QAM539" s="3"/>
      <c r="QAN539" s="3"/>
      <c r="QAO539" s="3"/>
      <c r="QAP539" s="3"/>
      <c r="QAQ539" s="3"/>
      <c r="QAR539" s="3"/>
      <c r="QAS539" s="3"/>
      <c r="QAT539" s="3"/>
      <c r="QAU539" s="3"/>
      <c r="QAV539" s="3"/>
      <c r="QAW539" s="3"/>
      <c r="QAX539" s="3"/>
      <c r="QAY539" s="3"/>
      <c r="QAZ539" s="3"/>
      <c r="QBA539" s="3"/>
      <c r="QBB539" s="3"/>
      <c r="QBC539" s="3"/>
      <c r="QBD539" s="3"/>
      <c r="QBE539" s="3"/>
      <c r="QBF539" s="3"/>
      <c r="QBG539" s="3"/>
      <c r="QBH539" s="3"/>
      <c r="QBI539" s="3"/>
      <c r="QBJ539" s="3"/>
      <c r="QBK539" s="3"/>
      <c r="QBL539" s="3"/>
      <c r="QBM539" s="3"/>
      <c r="QBN539" s="3"/>
      <c r="QBO539" s="3"/>
      <c r="QBP539" s="3"/>
      <c r="QBQ539" s="3"/>
      <c r="QBR539" s="3"/>
      <c r="QBS539" s="3"/>
      <c r="QBT539" s="3"/>
      <c r="QBU539" s="3"/>
      <c r="QBV539" s="3"/>
      <c r="QBW539" s="3"/>
      <c r="QBX539" s="3"/>
      <c r="QBY539" s="3"/>
      <c r="QBZ539" s="3"/>
      <c r="QCA539" s="3"/>
      <c r="QCB539" s="3"/>
      <c r="QCC539" s="3"/>
      <c r="QCD539" s="3"/>
      <c r="QCE539" s="3"/>
      <c r="QCF539" s="3"/>
      <c r="QCG539" s="3"/>
      <c r="QCH539" s="3"/>
      <c r="QCI539" s="3"/>
      <c r="QCJ539" s="3"/>
      <c r="QCK539" s="3"/>
      <c r="QCL539" s="3"/>
      <c r="QCM539" s="3"/>
      <c r="QCN539" s="3"/>
      <c r="QCO539" s="3"/>
      <c r="QCP539" s="3"/>
      <c r="QCQ539" s="3"/>
      <c r="QCR539" s="3"/>
      <c r="QCS539" s="3"/>
      <c r="QCT539" s="3"/>
      <c r="QCU539" s="3"/>
      <c r="QCV539" s="3"/>
      <c r="QCW539" s="3"/>
      <c r="QCX539" s="3"/>
      <c r="QCY539" s="3"/>
      <c r="QCZ539" s="3"/>
      <c r="QDA539" s="3"/>
      <c r="QDB539" s="3"/>
      <c r="QDC539" s="3"/>
      <c r="QDD539" s="3"/>
      <c r="QDE539" s="3"/>
      <c r="QDF539" s="3"/>
      <c r="QDG539" s="3"/>
      <c r="QDH539" s="3"/>
      <c r="QDI539" s="3"/>
      <c r="QDJ539" s="3"/>
      <c r="QDK539" s="3"/>
      <c r="QDL539" s="3"/>
      <c r="QDM539" s="3"/>
      <c r="QDN539" s="3"/>
      <c r="QDO539" s="3"/>
      <c r="QDP539" s="3"/>
      <c r="QDQ539" s="3"/>
      <c r="QDR539" s="3"/>
      <c r="QDS539" s="3"/>
      <c r="QDT539" s="3"/>
      <c r="QDU539" s="3"/>
      <c r="QDV539" s="3"/>
      <c r="QDW539" s="3"/>
      <c r="QDX539" s="3"/>
      <c r="QDY539" s="3"/>
      <c r="QDZ539" s="3"/>
      <c r="QEA539" s="3"/>
      <c r="QEB539" s="3"/>
      <c r="QEC539" s="3"/>
      <c r="QED539" s="3"/>
      <c r="QEE539" s="3"/>
      <c r="QEF539" s="3"/>
      <c r="QEG539" s="3"/>
      <c r="QEH539" s="3"/>
      <c r="QEI539" s="3"/>
      <c r="QEJ539" s="3"/>
      <c r="QEK539" s="3"/>
      <c r="QEL539" s="3"/>
      <c r="QEM539" s="3"/>
      <c r="QEN539" s="3"/>
      <c r="QEO539" s="3"/>
      <c r="QEP539" s="3"/>
      <c r="QEQ539" s="3"/>
      <c r="QER539" s="3"/>
      <c r="QES539" s="3"/>
      <c r="QET539" s="3"/>
      <c r="QEU539" s="3"/>
      <c r="QEV539" s="3"/>
      <c r="QEW539" s="3"/>
      <c r="QEX539" s="3"/>
      <c r="QEY539" s="3"/>
      <c r="QEZ539" s="3"/>
      <c r="QFA539" s="3"/>
      <c r="QFB539" s="3"/>
      <c r="QFC539" s="3"/>
      <c r="QFD539" s="3"/>
      <c r="QFE539" s="3"/>
      <c r="QFF539" s="3"/>
      <c r="QFG539" s="3"/>
      <c r="QFH539" s="3"/>
      <c r="QFI539" s="3"/>
      <c r="QFJ539" s="3"/>
      <c r="QFK539" s="3"/>
      <c r="QFL539" s="3"/>
      <c r="QFM539" s="3"/>
      <c r="QFN539" s="3"/>
      <c r="QFO539" s="3"/>
      <c r="QFP539" s="3"/>
      <c r="QFQ539" s="3"/>
      <c r="QFR539" s="3"/>
      <c r="QFS539" s="3"/>
      <c r="QFT539" s="3"/>
      <c r="QFU539" s="3"/>
      <c r="QFV539" s="3"/>
      <c r="QFW539" s="3"/>
      <c r="QFX539" s="3"/>
      <c r="QFY539" s="3"/>
      <c r="QFZ539" s="3"/>
      <c r="QGA539" s="3"/>
      <c r="QGB539" s="3"/>
      <c r="QGC539" s="3"/>
      <c r="QGD539" s="3"/>
      <c r="QGE539" s="3"/>
      <c r="QGF539" s="3"/>
      <c r="QGG539" s="3"/>
      <c r="QGH539" s="3"/>
      <c r="QGI539" s="3"/>
      <c r="QGJ539" s="3"/>
      <c r="QGK539" s="3"/>
      <c r="QGL539" s="3"/>
      <c r="QGM539" s="3"/>
      <c r="QGN539" s="3"/>
      <c r="QGO539" s="3"/>
      <c r="QGP539" s="3"/>
      <c r="QGQ539" s="3"/>
      <c r="QGR539" s="3"/>
      <c r="QGS539" s="3"/>
      <c r="QGT539" s="3"/>
      <c r="QGU539" s="3"/>
      <c r="QGV539" s="3"/>
      <c r="QGW539" s="3"/>
      <c r="QGX539" s="3"/>
      <c r="QGY539" s="3"/>
      <c r="QGZ539" s="3"/>
      <c r="QHA539" s="3"/>
      <c r="QHB539" s="3"/>
      <c r="QHC539" s="3"/>
      <c r="QHD539" s="3"/>
      <c r="QHE539" s="3"/>
      <c r="QHF539" s="3"/>
      <c r="QHG539" s="3"/>
      <c r="QHH539" s="3"/>
      <c r="QHI539" s="3"/>
      <c r="QHJ539" s="3"/>
      <c r="QHK539" s="3"/>
      <c r="QHL539" s="3"/>
      <c r="QHM539" s="3"/>
      <c r="QHN539" s="3"/>
      <c r="QHO539" s="3"/>
      <c r="QHP539" s="3"/>
      <c r="QHQ539" s="3"/>
      <c r="QHR539" s="3"/>
      <c r="QHS539" s="3"/>
      <c r="QHT539" s="3"/>
      <c r="QHU539" s="3"/>
      <c r="QHV539" s="3"/>
      <c r="QHW539" s="3"/>
      <c r="QHX539" s="3"/>
      <c r="QHY539" s="3"/>
      <c r="QHZ539" s="3"/>
      <c r="QIA539" s="3"/>
      <c r="QIB539" s="3"/>
      <c r="QIC539" s="3"/>
      <c r="QID539" s="3"/>
      <c r="QIE539" s="3"/>
      <c r="QIF539" s="3"/>
      <c r="QIG539" s="3"/>
      <c r="QIH539" s="3"/>
      <c r="QII539" s="3"/>
      <c r="QIJ539" s="3"/>
      <c r="QIK539" s="3"/>
      <c r="QIL539" s="3"/>
      <c r="QIM539" s="3"/>
      <c r="QIN539" s="3"/>
      <c r="QIO539" s="3"/>
      <c r="QIP539" s="3"/>
      <c r="QIQ539" s="3"/>
      <c r="QIR539" s="3"/>
      <c r="QIS539" s="3"/>
      <c r="QIT539" s="3"/>
      <c r="QIU539" s="3"/>
      <c r="QIV539" s="3"/>
      <c r="QIW539" s="3"/>
      <c r="QIX539" s="3"/>
      <c r="QIY539" s="3"/>
      <c r="QIZ539" s="3"/>
      <c r="QJA539" s="3"/>
      <c r="QJB539" s="3"/>
      <c r="QJC539" s="3"/>
      <c r="QJD539" s="3"/>
      <c r="QJE539" s="3"/>
      <c r="QJF539" s="3"/>
      <c r="QJG539" s="3"/>
      <c r="QJH539" s="3"/>
      <c r="QJI539" s="3"/>
      <c r="QJJ539" s="3"/>
      <c r="QJK539" s="3"/>
      <c r="QJL539" s="3"/>
      <c r="QJM539" s="3"/>
      <c r="QJN539" s="3"/>
      <c r="QJO539" s="3"/>
      <c r="QJP539" s="3"/>
      <c r="QJQ539" s="3"/>
      <c r="QJR539" s="3"/>
      <c r="QJS539" s="3"/>
      <c r="QJU539" s="3"/>
      <c r="QJW539" s="3"/>
      <c r="QJX539" s="3"/>
      <c r="QJY539" s="3"/>
      <c r="QJZ539" s="3"/>
      <c r="QKA539" s="3"/>
      <c r="QKB539" s="3"/>
      <c r="QKC539" s="3"/>
      <c r="QKD539" s="3"/>
      <c r="QKI539" s="3"/>
      <c r="QKJ539" s="3"/>
      <c r="QKK539" s="3"/>
      <c r="QKL539" s="3"/>
      <c r="QKM539" s="3"/>
      <c r="QKN539" s="3"/>
      <c r="QKO539" s="3"/>
      <c r="QKP539" s="3"/>
      <c r="QKQ539" s="3"/>
      <c r="QKR539" s="3"/>
      <c r="QKS539" s="3"/>
      <c r="QKT539" s="3"/>
      <c r="QKU539" s="3"/>
      <c r="QKV539" s="3"/>
      <c r="QKW539" s="3"/>
      <c r="QKX539" s="3"/>
      <c r="QKY539" s="3"/>
      <c r="QKZ539" s="3"/>
      <c r="QLA539" s="3"/>
      <c r="QLB539" s="3"/>
      <c r="QLC539" s="3"/>
      <c r="QLD539" s="3"/>
      <c r="QLE539" s="3"/>
      <c r="QLF539" s="3"/>
      <c r="QLG539" s="3"/>
      <c r="QLH539" s="3"/>
      <c r="QLI539" s="3"/>
      <c r="QLJ539" s="3"/>
      <c r="QLK539" s="3"/>
      <c r="QLL539" s="3"/>
      <c r="QLM539" s="3"/>
      <c r="QLN539" s="3"/>
      <c r="QLO539" s="3"/>
      <c r="QLP539" s="3"/>
      <c r="QLQ539" s="3"/>
      <c r="QLR539" s="3"/>
      <c r="QLS539" s="3"/>
      <c r="QLT539" s="3"/>
      <c r="QLU539" s="3"/>
      <c r="QLV539" s="3"/>
      <c r="QLW539" s="3"/>
      <c r="QLX539" s="3"/>
      <c r="QLY539" s="3"/>
      <c r="QLZ539" s="3"/>
      <c r="QMA539" s="3"/>
      <c r="QMB539" s="3"/>
      <c r="QMC539" s="3"/>
      <c r="QMD539" s="3"/>
      <c r="QME539" s="3"/>
      <c r="QMF539" s="3"/>
      <c r="QMG539" s="3"/>
      <c r="QMH539" s="3"/>
      <c r="QMI539" s="3"/>
      <c r="QMJ539" s="3"/>
      <c r="QMK539" s="3"/>
      <c r="QML539" s="3"/>
      <c r="QMM539" s="3"/>
      <c r="QMN539" s="3"/>
      <c r="QMO539" s="3"/>
      <c r="QMP539" s="3"/>
      <c r="QMQ539" s="3"/>
      <c r="QMR539" s="3"/>
      <c r="QMS539" s="3"/>
      <c r="QMT539" s="3"/>
      <c r="QMU539" s="3"/>
      <c r="QMV539" s="3"/>
      <c r="QMW539" s="3"/>
      <c r="QMX539" s="3"/>
      <c r="QMY539" s="3"/>
      <c r="QMZ539" s="3"/>
      <c r="QNA539" s="3"/>
      <c r="QNB539" s="3"/>
      <c r="QNC539" s="3"/>
      <c r="QND539" s="3"/>
      <c r="QNE539" s="3"/>
      <c r="QNF539" s="3"/>
      <c r="QNG539" s="3"/>
      <c r="QNH539" s="3"/>
      <c r="QNI539" s="3"/>
      <c r="QNJ539" s="3"/>
      <c r="QNK539" s="3"/>
      <c r="QNL539" s="3"/>
      <c r="QNM539" s="3"/>
      <c r="QNN539" s="3"/>
      <c r="QNO539" s="3"/>
      <c r="QNP539" s="3"/>
      <c r="QNQ539" s="3"/>
      <c r="QNR539" s="3"/>
      <c r="QNS539" s="3"/>
      <c r="QNT539" s="3"/>
      <c r="QNU539" s="3"/>
      <c r="QNV539" s="3"/>
      <c r="QNW539" s="3"/>
      <c r="QNX539" s="3"/>
      <c r="QNY539" s="3"/>
      <c r="QNZ539" s="3"/>
      <c r="QOA539" s="3"/>
      <c r="QOB539" s="3"/>
      <c r="QOC539" s="3"/>
      <c r="QOD539" s="3"/>
      <c r="QOE539" s="3"/>
      <c r="QOF539" s="3"/>
      <c r="QOG539" s="3"/>
      <c r="QOH539" s="3"/>
      <c r="QOI539" s="3"/>
      <c r="QOJ539" s="3"/>
      <c r="QOK539" s="3"/>
      <c r="QOL539" s="3"/>
      <c r="QOM539" s="3"/>
      <c r="QON539" s="3"/>
      <c r="QOO539" s="3"/>
      <c r="QOP539" s="3"/>
      <c r="QOQ539" s="3"/>
      <c r="QOR539" s="3"/>
      <c r="QOS539" s="3"/>
      <c r="QOT539" s="3"/>
      <c r="QOU539" s="3"/>
      <c r="QOV539" s="3"/>
      <c r="QOW539" s="3"/>
      <c r="QOX539" s="3"/>
      <c r="QOY539" s="3"/>
      <c r="QOZ539" s="3"/>
      <c r="QPA539" s="3"/>
      <c r="QPB539" s="3"/>
      <c r="QPC539" s="3"/>
      <c r="QPD539" s="3"/>
      <c r="QPE539" s="3"/>
      <c r="QPF539" s="3"/>
      <c r="QPG539" s="3"/>
      <c r="QPH539" s="3"/>
      <c r="QPI539" s="3"/>
      <c r="QPJ539" s="3"/>
      <c r="QPK539" s="3"/>
      <c r="QPL539" s="3"/>
      <c r="QPM539" s="3"/>
      <c r="QPN539" s="3"/>
      <c r="QPO539" s="3"/>
      <c r="QPP539" s="3"/>
      <c r="QPQ539" s="3"/>
      <c r="QPR539" s="3"/>
      <c r="QPS539" s="3"/>
      <c r="QPT539" s="3"/>
      <c r="QPU539" s="3"/>
      <c r="QPV539" s="3"/>
      <c r="QPW539" s="3"/>
      <c r="QPX539" s="3"/>
      <c r="QPY539" s="3"/>
      <c r="QPZ539" s="3"/>
      <c r="QQA539" s="3"/>
      <c r="QQB539" s="3"/>
      <c r="QQC539" s="3"/>
      <c r="QQD539" s="3"/>
      <c r="QQE539" s="3"/>
      <c r="QQF539" s="3"/>
      <c r="QQG539" s="3"/>
      <c r="QQH539" s="3"/>
      <c r="QQI539" s="3"/>
      <c r="QQJ539" s="3"/>
      <c r="QQK539" s="3"/>
      <c r="QQL539" s="3"/>
      <c r="QQM539" s="3"/>
      <c r="QQN539" s="3"/>
      <c r="QQO539" s="3"/>
      <c r="QQP539" s="3"/>
      <c r="QQQ539" s="3"/>
      <c r="QQR539" s="3"/>
      <c r="QQS539" s="3"/>
      <c r="QQT539" s="3"/>
      <c r="QQU539" s="3"/>
      <c r="QQV539" s="3"/>
      <c r="QQW539" s="3"/>
      <c r="QQX539" s="3"/>
      <c r="QQY539" s="3"/>
      <c r="QQZ539" s="3"/>
      <c r="QRA539" s="3"/>
      <c r="QRB539" s="3"/>
      <c r="QRC539" s="3"/>
      <c r="QRD539" s="3"/>
      <c r="QRE539" s="3"/>
      <c r="QRF539" s="3"/>
      <c r="QRG539" s="3"/>
      <c r="QRH539" s="3"/>
      <c r="QRI539" s="3"/>
      <c r="QRJ539" s="3"/>
      <c r="QRK539" s="3"/>
      <c r="QRL539" s="3"/>
      <c r="QRM539" s="3"/>
      <c r="QRN539" s="3"/>
      <c r="QRO539" s="3"/>
      <c r="QRP539" s="3"/>
      <c r="QRQ539" s="3"/>
      <c r="QRR539" s="3"/>
      <c r="QRS539" s="3"/>
      <c r="QRT539" s="3"/>
      <c r="QRU539" s="3"/>
      <c r="QRV539" s="3"/>
      <c r="QRW539" s="3"/>
      <c r="QRX539" s="3"/>
      <c r="QRY539" s="3"/>
      <c r="QRZ539" s="3"/>
      <c r="QSA539" s="3"/>
      <c r="QSB539" s="3"/>
      <c r="QSC539" s="3"/>
      <c r="QSD539" s="3"/>
      <c r="QSE539" s="3"/>
      <c r="QSF539" s="3"/>
      <c r="QSG539" s="3"/>
      <c r="QSH539" s="3"/>
      <c r="QSI539" s="3"/>
      <c r="QSJ539" s="3"/>
      <c r="QSK539" s="3"/>
      <c r="QSL539" s="3"/>
      <c r="QSM539" s="3"/>
      <c r="QSN539" s="3"/>
      <c r="QSO539" s="3"/>
      <c r="QSP539" s="3"/>
      <c r="QSQ539" s="3"/>
      <c r="QSR539" s="3"/>
      <c r="QSS539" s="3"/>
      <c r="QST539" s="3"/>
      <c r="QSU539" s="3"/>
      <c r="QSV539" s="3"/>
      <c r="QSW539" s="3"/>
      <c r="QSX539" s="3"/>
      <c r="QSY539" s="3"/>
      <c r="QSZ539" s="3"/>
      <c r="QTA539" s="3"/>
      <c r="QTB539" s="3"/>
      <c r="QTC539" s="3"/>
      <c r="QTD539" s="3"/>
      <c r="QTE539" s="3"/>
      <c r="QTF539" s="3"/>
      <c r="QTG539" s="3"/>
      <c r="QTH539" s="3"/>
      <c r="QTI539" s="3"/>
      <c r="QTJ539" s="3"/>
      <c r="QTK539" s="3"/>
      <c r="QTL539" s="3"/>
      <c r="QTM539" s="3"/>
      <c r="QTN539" s="3"/>
      <c r="QTO539" s="3"/>
      <c r="QTQ539" s="3"/>
      <c r="QTS539" s="3"/>
      <c r="QTT539" s="3"/>
      <c r="QTU539" s="3"/>
      <c r="QTV539" s="3"/>
      <c r="QTW539" s="3"/>
      <c r="QTX539" s="3"/>
      <c r="QTY539" s="3"/>
      <c r="QTZ539" s="3"/>
      <c r="QUE539" s="3"/>
      <c r="QUF539" s="3"/>
      <c r="QUG539" s="3"/>
      <c r="QUH539" s="3"/>
      <c r="QUI539" s="3"/>
      <c r="QUJ539" s="3"/>
      <c r="QUK539" s="3"/>
      <c r="QUL539" s="3"/>
      <c r="QUM539" s="3"/>
      <c r="QUN539" s="3"/>
      <c r="QUO539" s="3"/>
      <c r="QUP539" s="3"/>
      <c r="QUQ539" s="3"/>
      <c r="QUR539" s="3"/>
      <c r="QUS539" s="3"/>
      <c r="QUT539" s="3"/>
      <c r="QUU539" s="3"/>
      <c r="QUV539" s="3"/>
      <c r="QUW539" s="3"/>
      <c r="QUX539" s="3"/>
      <c r="QUY539" s="3"/>
      <c r="QUZ539" s="3"/>
      <c r="QVA539" s="3"/>
      <c r="QVB539" s="3"/>
      <c r="QVC539" s="3"/>
      <c r="QVD539" s="3"/>
      <c r="QVE539" s="3"/>
      <c r="QVF539" s="3"/>
      <c r="QVG539" s="3"/>
      <c r="QVH539" s="3"/>
      <c r="QVI539" s="3"/>
      <c r="QVJ539" s="3"/>
      <c r="QVK539" s="3"/>
      <c r="QVL539" s="3"/>
      <c r="QVM539" s="3"/>
      <c r="QVN539" s="3"/>
      <c r="QVO539" s="3"/>
      <c r="QVP539" s="3"/>
      <c r="QVQ539" s="3"/>
      <c r="QVR539" s="3"/>
      <c r="QVS539" s="3"/>
      <c r="QVT539" s="3"/>
      <c r="QVU539" s="3"/>
      <c r="QVV539" s="3"/>
      <c r="QVW539" s="3"/>
      <c r="QVX539" s="3"/>
      <c r="QVY539" s="3"/>
      <c r="QVZ539" s="3"/>
      <c r="QWA539" s="3"/>
      <c r="QWB539" s="3"/>
      <c r="QWC539" s="3"/>
      <c r="QWD539" s="3"/>
      <c r="QWE539" s="3"/>
      <c r="QWF539" s="3"/>
      <c r="QWG539" s="3"/>
      <c r="QWH539" s="3"/>
      <c r="QWI539" s="3"/>
      <c r="QWJ539" s="3"/>
      <c r="QWK539" s="3"/>
      <c r="QWL539" s="3"/>
      <c r="QWM539" s="3"/>
      <c r="QWN539" s="3"/>
      <c r="QWO539" s="3"/>
      <c r="QWP539" s="3"/>
      <c r="QWQ539" s="3"/>
      <c r="QWR539" s="3"/>
      <c r="QWS539" s="3"/>
      <c r="QWT539" s="3"/>
      <c r="QWU539" s="3"/>
      <c r="QWV539" s="3"/>
      <c r="QWW539" s="3"/>
      <c r="QWX539" s="3"/>
      <c r="QWY539" s="3"/>
      <c r="QWZ539" s="3"/>
      <c r="QXA539" s="3"/>
      <c r="QXB539" s="3"/>
      <c r="QXC539" s="3"/>
      <c r="QXD539" s="3"/>
      <c r="QXE539" s="3"/>
      <c r="QXF539" s="3"/>
      <c r="QXG539" s="3"/>
      <c r="QXH539" s="3"/>
      <c r="QXI539" s="3"/>
      <c r="QXJ539" s="3"/>
      <c r="QXK539" s="3"/>
      <c r="QXL539" s="3"/>
      <c r="QXM539" s="3"/>
      <c r="QXN539" s="3"/>
      <c r="QXO539" s="3"/>
      <c r="QXP539" s="3"/>
      <c r="QXQ539" s="3"/>
      <c r="QXR539" s="3"/>
      <c r="QXS539" s="3"/>
      <c r="QXT539" s="3"/>
      <c r="QXU539" s="3"/>
      <c r="QXV539" s="3"/>
      <c r="QXW539" s="3"/>
      <c r="QXX539" s="3"/>
      <c r="QXY539" s="3"/>
      <c r="QXZ539" s="3"/>
      <c r="QYA539" s="3"/>
      <c r="QYB539" s="3"/>
      <c r="QYC539" s="3"/>
      <c r="QYD539" s="3"/>
      <c r="QYE539" s="3"/>
      <c r="QYF539" s="3"/>
      <c r="QYG539" s="3"/>
      <c r="QYH539" s="3"/>
      <c r="QYI539" s="3"/>
      <c r="QYJ539" s="3"/>
      <c r="QYK539" s="3"/>
      <c r="QYL539" s="3"/>
      <c r="QYM539" s="3"/>
      <c r="QYN539" s="3"/>
      <c r="QYO539" s="3"/>
      <c r="QYP539" s="3"/>
      <c r="QYQ539" s="3"/>
      <c r="QYR539" s="3"/>
      <c r="QYS539" s="3"/>
      <c r="QYT539" s="3"/>
      <c r="QYU539" s="3"/>
      <c r="QYV539" s="3"/>
      <c r="QYW539" s="3"/>
      <c r="QYX539" s="3"/>
      <c r="QYY539" s="3"/>
      <c r="QYZ539" s="3"/>
      <c r="QZA539" s="3"/>
      <c r="QZB539" s="3"/>
      <c r="QZC539" s="3"/>
      <c r="QZD539" s="3"/>
      <c r="QZE539" s="3"/>
      <c r="QZF539" s="3"/>
      <c r="QZG539" s="3"/>
      <c r="QZH539" s="3"/>
      <c r="QZI539" s="3"/>
      <c r="QZJ539" s="3"/>
      <c r="QZK539" s="3"/>
      <c r="QZL539" s="3"/>
      <c r="QZM539" s="3"/>
      <c r="QZN539" s="3"/>
      <c r="QZO539" s="3"/>
      <c r="QZP539" s="3"/>
      <c r="QZQ539" s="3"/>
      <c r="QZR539" s="3"/>
      <c r="QZS539" s="3"/>
      <c r="QZT539" s="3"/>
      <c r="QZU539" s="3"/>
      <c r="QZV539" s="3"/>
      <c r="QZW539" s="3"/>
      <c r="QZX539" s="3"/>
      <c r="QZY539" s="3"/>
      <c r="QZZ539" s="3"/>
      <c r="RAA539" s="3"/>
      <c r="RAB539" s="3"/>
      <c r="RAC539" s="3"/>
      <c r="RAD539" s="3"/>
      <c r="RAE539" s="3"/>
      <c r="RAF539" s="3"/>
      <c r="RAG539" s="3"/>
      <c r="RAH539" s="3"/>
      <c r="RAI539" s="3"/>
      <c r="RAJ539" s="3"/>
      <c r="RAK539" s="3"/>
      <c r="RAL539" s="3"/>
      <c r="RAM539" s="3"/>
      <c r="RAN539" s="3"/>
      <c r="RAO539" s="3"/>
      <c r="RAP539" s="3"/>
      <c r="RAQ539" s="3"/>
      <c r="RAR539" s="3"/>
      <c r="RAS539" s="3"/>
      <c r="RAT539" s="3"/>
      <c r="RAU539" s="3"/>
      <c r="RAV539" s="3"/>
      <c r="RAW539" s="3"/>
      <c r="RAX539" s="3"/>
      <c r="RAY539" s="3"/>
      <c r="RAZ539" s="3"/>
      <c r="RBA539" s="3"/>
      <c r="RBB539" s="3"/>
      <c r="RBC539" s="3"/>
      <c r="RBD539" s="3"/>
      <c r="RBE539" s="3"/>
      <c r="RBF539" s="3"/>
      <c r="RBG539" s="3"/>
      <c r="RBH539" s="3"/>
      <c r="RBI539" s="3"/>
      <c r="RBJ539" s="3"/>
      <c r="RBK539" s="3"/>
      <c r="RBL539" s="3"/>
      <c r="RBM539" s="3"/>
      <c r="RBN539" s="3"/>
      <c r="RBO539" s="3"/>
      <c r="RBP539" s="3"/>
      <c r="RBQ539" s="3"/>
      <c r="RBR539" s="3"/>
      <c r="RBS539" s="3"/>
      <c r="RBT539" s="3"/>
      <c r="RBU539" s="3"/>
      <c r="RBV539" s="3"/>
      <c r="RBW539" s="3"/>
      <c r="RBX539" s="3"/>
      <c r="RBY539" s="3"/>
      <c r="RBZ539" s="3"/>
      <c r="RCA539" s="3"/>
      <c r="RCB539" s="3"/>
      <c r="RCC539" s="3"/>
      <c r="RCD539" s="3"/>
      <c r="RCE539" s="3"/>
      <c r="RCF539" s="3"/>
      <c r="RCG539" s="3"/>
      <c r="RCH539" s="3"/>
      <c r="RCI539" s="3"/>
      <c r="RCJ539" s="3"/>
      <c r="RCK539" s="3"/>
      <c r="RCL539" s="3"/>
      <c r="RCM539" s="3"/>
      <c r="RCN539" s="3"/>
      <c r="RCO539" s="3"/>
      <c r="RCP539" s="3"/>
      <c r="RCQ539" s="3"/>
      <c r="RCR539" s="3"/>
      <c r="RCS539" s="3"/>
      <c r="RCT539" s="3"/>
      <c r="RCU539" s="3"/>
      <c r="RCV539" s="3"/>
      <c r="RCW539" s="3"/>
      <c r="RCX539" s="3"/>
      <c r="RCY539" s="3"/>
      <c r="RCZ539" s="3"/>
      <c r="RDA539" s="3"/>
      <c r="RDB539" s="3"/>
      <c r="RDC539" s="3"/>
      <c r="RDD539" s="3"/>
      <c r="RDE539" s="3"/>
      <c r="RDF539" s="3"/>
      <c r="RDG539" s="3"/>
      <c r="RDH539" s="3"/>
      <c r="RDI539" s="3"/>
      <c r="RDJ539" s="3"/>
      <c r="RDK539" s="3"/>
      <c r="RDM539" s="3"/>
      <c r="RDO539" s="3"/>
      <c r="RDP539" s="3"/>
      <c r="RDQ539" s="3"/>
      <c r="RDR539" s="3"/>
      <c r="RDS539" s="3"/>
      <c r="RDT539" s="3"/>
      <c r="RDU539" s="3"/>
      <c r="RDV539" s="3"/>
      <c r="REA539" s="3"/>
      <c r="REB539" s="3"/>
      <c r="REC539" s="3"/>
      <c r="RED539" s="3"/>
      <c r="REE539" s="3"/>
      <c r="REF539" s="3"/>
      <c r="REG539" s="3"/>
      <c r="REH539" s="3"/>
      <c r="REI539" s="3"/>
      <c r="REJ539" s="3"/>
      <c r="REK539" s="3"/>
      <c r="REL539" s="3"/>
      <c r="REM539" s="3"/>
      <c r="REN539" s="3"/>
      <c r="REO539" s="3"/>
      <c r="REP539" s="3"/>
      <c r="REQ539" s="3"/>
      <c r="RER539" s="3"/>
      <c r="RES539" s="3"/>
      <c r="RET539" s="3"/>
      <c r="REU539" s="3"/>
      <c r="REV539" s="3"/>
      <c r="REW539" s="3"/>
      <c r="REX539" s="3"/>
      <c r="REY539" s="3"/>
      <c r="REZ539" s="3"/>
      <c r="RFA539" s="3"/>
      <c r="RFB539" s="3"/>
      <c r="RFC539" s="3"/>
      <c r="RFD539" s="3"/>
      <c r="RFE539" s="3"/>
      <c r="RFF539" s="3"/>
      <c r="RFG539" s="3"/>
      <c r="RFH539" s="3"/>
      <c r="RFI539" s="3"/>
      <c r="RFJ539" s="3"/>
      <c r="RFK539" s="3"/>
      <c r="RFL539" s="3"/>
      <c r="RFM539" s="3"/>
      <c r="RFN539" s="3"/>
      <c r="RFO539" s="3"/>
      <c r="RFP539" s="3"/>
      <c r="RFQ539" s="3"/>
      <c r="RFR539" s="3"/>
      <c r="RFS539" s="3"/>
      <c r="RFT539" s="3"/>
      <c r="RFU539" s="3"/>
      <c r="RFV539" s="3"/>
      <c r="RFW539" s="3"/>
      <c r="RFX539" s="3"/>
      <c r="RFY539" s="3"/>
      <c r="RFZ539" s="3"/>
      <c r="RGA539" s="3"/>
      <c r="RGB539" s="3"/>
      <c r="RGC539" s="3"/>
      <c r="RGD539" s="3"/>
      <c r="RGE539" s="3"/>
      <c r="RGF539" s="3"/>
      <c r="RGG539" s="3"/>
      <c r="RGH539" s="3"/>
      <c r="RGI539" s="3"/>
      <c r="RGJ539" s="3"/>
      <c r="RGK539" s="3"/>
      <c r="RGL539" s="3"/>
      <c r="RGM539" s="3"/>
      <c r="RGN539" s="3"/>
      <c r="RGO539" s="3"/>
      <c r="RGP539" s="3"/>
      <c r="RGQ539" s="3"/>
      <c r="RGR539" s="3"/>
      <c r="RGS539" s="3"/>
      <c r="RGT539" s="3"/>
      <c r="RGU539" s="3"/>
      <c r="RGV539" s="3"/>
      <c r="RGW539" s="3"/>
      <c r="RGX539" s="3"/>
      <c r="RGY539" s="3"/>
      <c r="RGZ539" s="3"/>
      <c r="RHA539" s="3"/>
      <c r="RHB539" s="3"/>
      <c r="RHC539" s="3"/>
      <c r="RHD539" s="3"/>
      <c r="RHE539" s="3"/>
      <c r="RHF539" s="3"/>
      <c r="RHG539" s="3"/>
      <c r="RHH539" s="3"/>
      <c r="RHI539" s="3"/>
      <c r="RHJ539" s="3"/>
      <c r="RHK539" s="3"/>
      <c r="RHL539" s="3"/>
      <c r="RHM539" s="3"/>
      <c r="RHN539" s="3"/>
      <c r="RHO539" s="3"/>
      <c r="RHP539" s="3"/>
      <c r="RHQ539" s="3"/>
      <c r="RHR539" s="3"/>
      <c r="RHS539" s="3"/>
      <c r="RHT539" s="3"/>
      <c r="RHU539" s="3"/>
      <c r="RHV539" s="3"/>
      <c r="RHW539" s="3"/>
      <c r="RHX539" s="3"/>
      <c r="RHY539" s="3"/>
      <c r="RHZ539" s="3"/>
      <c r="RIA539" s="3"/>
      <c r="RIB539" s="3"/>
      <c r="RIC539" s="3"/>
      <c r="RID539" s="3"/>
      <c r="RIE539" s="3"/>
      <c r="RIF539" s="3"/>
      <c r="RIG539" s="3"/>
      <c r="RIH539" s="3"/>
      <c r="RII539" s="3"/>
      <c r="RIJ539" s="3"/>
      <c r="RIK539" s="3"/>
      <c r="RIL539" s="3"/>
      <c r="RIM539" s="3"/>
      <c r="RIN539" s="3"/>
      <c r="RIO539" s="3"/>
      <c r="RIP539" s="3"/>
      <c r="RIQ539" s="3"/>
      <c r="RIR539" s="3"/>
      <c r="RIS539" s="3"/>
      <c r="RIT539" s="3"/>
      <c r="RIU539" s="3"/>
      <c r="RIV539" s="3"/>
      <c r="RIW539" s="3"/>
      <c r="RIX539" s="3"/>
      <c r="RIY539" s="3"/>
      <c r="RIZ539" s="3"/>
      <c r="RJA539" s="3"/>
      <c r="RJB539" s="3"/>
      <c r="RJC539" s="3"/>
      <c r="RJD539" s="3"/>
      <c r="RJE539" s="3"/>
      <c r="RJF539" s="3"/>
      <c r="RJG539" s="3"/>
      <c r="RJH539" s="3"/>
      <c r="RJI539" s="3"/>
      <c r="RJJ539" s="3"/>
      <c r="RJK539" s="3"/>
      <c r="RJL539" s="3"/>
      <c r="RJM539" s="3"/>
      <c r="RJN539" s="3"/>
      <c r="RJO539" s="3"/>
      <c r="RJP539" s="3"/>
      <c r="RJQ539" s="3"/>
      <c r="RJR539" s="3"/>
      <c r="RJS539" s="3"/>
      <c r="RJT539" s="3"/>
      <c r="RJU539" s="3"/>
      <c r="RJV539" s="3"/>
      <c r="RJW539" s="3"/>
      <c r="RJX539" s="3"/>
      <c r="RJY539" s="3"/>
      <c r="RJZ539" s="3"/>
      <c r="RKA539" s="3"/>
      <c r="RKB539" s="3"/>
      <c r="RKC539" s="3"/>
      <c r="RKD539" s="3"/>
      <c r="RKE539" s="3"/>
      <c r="RKF539" s="3"/>
      <c r="RKG539" s="3"/>
      <c r="RKH539" s="3"/>
      <c r="RKI539" s="3"/>
      <c r="RKJ539" s="3"/>
      <c r="RKK539" s="3"/>
      <c r="RKL539" s="3"/>
      <c r="RKM539" s="3"/>
      <c r="RKN539" s="3"/>
      <c r="RKO539" s="3"/>
      <c r="RKP539" s="3"/>
      <c r="RKQ539" s="3"/>
      <c r="RKR539" s="3"/>
      <c r="RKS539" s="3"/>
      <c r="RKT539" s="3"/>
      <c r="RKU539" s="3"/>
      <c r="RKV539" s="3"/>
      <c r="RKW539" s="3"/>
      <c r="RKX539" s="3"/>
      <c r="RKY539" s="3"/>
      <c r="RKZ539" s="3"/>
      <c r="RLA539" s="3"/>
      <c r="RLB539" s="3"/>
      <c r="RLC539" s="3"/>
      <c r="RLD539" s="3"/>
      <c r="RLE539" s="3"/>
      <c r="RLF539" s="3"/>
      <c r="RLG539" s="3"/>
      <c r="RLH539" s="3"/>
      <c r="RLI539" s="3"/>
      <c r="RLJ539" s="3"/>
      <c r="RLK539" s="3"/>
      <c r="RLL539" s="3"/>
      <c r="RLM539" s="3"/>
      <c r="RLN539" s="3"/>
      <c r="RLO539" s="3"/>
      <c r="RLP539" s="3"/>
      <c r="RLQ539" s="3"/>
      <c r="RLR539" s="3"/>
      <c r="RLS539" s="3"/>
      <c r="RLT539" s="3"/>
      <c r="RLU539" s="3"/>
      <c r="RLV539" s="3"/>
      <c r="RLW539" s="3"/>
      <c r="RLX539" s="3"/>
      <c r="RLY539" s="3"/>
      <c r="RLZ539" s="3"/>
      <c r="RMA539" s="3"/>
      <c r="RMB539" s="3"/>
      <c r="RMC539" s="3"/>
      <c r="RMD539" s="3"/>
      <c r="RME539" s="3"/>
      <c r="RMF539" s="3"/>
      <c r="RMG539" s="3"/>
      <c r="RMH539" s="3"/>
      <c r="RMI539" s="3"/>
      <c r="RMJ539" s="3"/>
      <c r="RMK539" s="3"/>
      <c r="RML539" s="3"/>
      <c r="RMM539" s="3"/>
      <c r="RMN539" s="3"/>
      <c r="RMO539" s="3"/>
      <c r="RMP539" s="3"/>
      <c r="RMQ539" s="3"/>
      <c r="RMR539" s="3"/>
      <c r="RMS539" s="3"/>
      <c r="RMT539" s="3"/>
      <c r="RMU539" s="3"/>
      <c r="RMV539" s="3"/>
      <c r="RMW539" s="3"/>
      <c r="RMX539" s="3"/>
      <c r="RMY539" s="3"/>
      <c r="RMZ539" s="3"/>
      <c r="RNA539" s="3"/>
      <c r="RNB539" s="3"/>
      <c r="RNC539" s="3"/>
      <c r="RND539" s="3"/>
      <c r="RNE539" s="3"/>
      <c r="RNF539" s="3"/>
      <c r="RNG539" s="3"/>
      <c r="RNI539" s="3"/>
      <c r="RNK539" s="3"/>
      <c r="RNL539" s="3"/>
      <c r="RNM539" s="3"/>
      <c r="RNN539" s="3"/>
      <c r="RNO539" s="3"/>
      <c r="RNP539" s="3"/>
      <c r="RNQ539" s="3"/>
      <c r="RNR539" s="3"/>
      <c r="RNW539" s="3"/>
      <c r="RNX539" s="3"/>
      <c r="RNY539" s="3"/>
      <c r="RNZ539" s="3"/>
      <c r="ROA539" s="3"/>
      <c r="ROB539" s="3"/>
      <c r="ROC539" s="3"/>
      <c r="ROD539" s="3"/>
      <c r="ROE539" s="3"/>
      <c r="ROF539" s="3"/>
      <c r="ROG539" s="3"/>
      <c r="ROH539" s="3"/>
      <c r="ROI539" s="3"/>
      <c r="ROJ539" s="3"/>
      <c r="ROK539" s="3"/>
      <c r="ROL539" s="3"/>
      <c r="ROM539" s="3"/>
      <c r="RON539" s="3"/>
      <c r="ROO539" s="3"/>
      <c r="ROP539" s="3"/>
      <c r="ROQ539" s="3"/>
      <c r="ROR539" s="3"/>
      <c r="ROS539" s="3"/>
      <c r="ROT539" s="3"/>
      <c r="ROU539" s="3"/>
      <c r="ROV539" s="3"/>
      <c r="ROW539" s="3"/>
      <c r="ROX539" s="3"/>
      <c r="ROY539" s="3"/>
      <c r="ROZ539" s="3"/>
      <c r="RPA539" s="3"/>
      <c r="RPB539" s="3"/>
      <c r="RPC539" s="3"/>
      <c r="RPD539" s="3"/>
      <c r="RPE539" s="3"/>
      <c r="RPF539" s="3"/>
      <c r="RPG539" s="3"/>
      <c r="RPH539" s="3"/>
      <c r="RPI539" s="3"/>
      <c r="RPJ539" s="3"/>
      <c r="RPK539" s="3"/>
      <c r="RPL539" s="3"/>
      <c r="RPM539" s="3"/>
      <c r="RPN539" s="3"/>
      <c r="RPO539" s="3"/>
      <c r="RPP539" s="3"/>
      <c r="RPQ539" s="3"/>
      <c r="RPR539" s="3"/>
      <c r="RPS539" s="3"/>
      <c r="RPT539" s="3"/>
      <c r="RPU539" s="3"/>
      <c r="RPV539" s="3"/>
      <c r="RPW539" s="3"/>
      <c r="RPX539" s="3"/>
      <c r="RPY539" s="3"/>
      <c r="RPZ539" s="3"/>
      <c r="RQA539" s="3"/>
      <c r="RQB539" s="3"/>
      <c r="RQC539" s="3"/>
      <c r="RQD539" s="3"/>
      <c r="RQE539" s="3"/>
      <c r="RQF539" s="3"/>
      <c r="RQG539" s="3"/>
      <c r="RQH539" s="3"/>
      <c r="RQI539" s="3"/>
      <c r="RQJ539" s="3"/>
      <c r="RQK539" s="3"/>
      <c r="RQL539" s="3"/>
      <c r="RQM539" s="3"/>
      <c r="RQN539" s="3"/>
      <c r="RQO539" s="3"/>
      <c r="RQP539" s="3"/>
      <c r="RQQ539" s="3"/>
      <c r="RQR539" s="3"/>
      <c r="RQS539" s="3"/>
      <c r="RQT539" s="3"/>
      <c r="RQU539" s="3"/>
      <c r="RQV539" s="3"/>
      <c r="RQW539" s="3"/>
      <c r="RQX539" s="3"/>
      <c r="RQY539" s="3"/>
      <c r="RQZ539" s="3"/>
      <c r="RRA539" s="3"/>
      <c r="RRB539" s="3"/>
      <c r="RRC539" s="3"/>
      <c r="RRD539" s="3"/>
      <c r="RRE539" s="3"/>
      <c r="RRF539" s="3"/>
      <c r="RRG539" s="3"/>
      <c r="RRH539" s="3"/>
      <c r="RRI539" s="3"/>
      <c r="RRJ539" s="3"/>
      <c r="RRK539" s="3"/>
      <c r="RRL539" s="3"/>
      <c r="RRM539" s="3"/>
      <c r="RRN539" s="3"/>
      <c r="RRO539" s="3"/>
      <c r="RRP539" s="3"/>
      <c r="RRQ539" s="3"/>
      <c r="RRR539" s="3"/>
      <c r="RRS539" s="3"/>
      <c r="RRT539" s="3"/>
      <c r="RRU539" s="3"/>
      <c r="RRV539" s="3"/>
      <c r="RRW539" s="3"/>
      <c r="RRX539" s="3"/>
      <c r="RRY539" s="3"/>
      <c r="RRZ539" s="3"/>
      <c r="RSA539" s="3"/>
      <c r="RSB539" s="3"/>
      <c r="RSC539" s="3"/>
      <c r="RSD539" s="3"/>
      <c r="RSE539" s="3"/>
      <c r="RSF539" s="3"/>
      <c r="RSG539" s="3"/>
      <c r="RSH539" s="3"/>
      <c r="RSI539" s="3"/>
      <c r="RSJ539" s="3"/>
      <c r="RSK539" s="3"/>
      <c r="RSL539" s="3"/>
      <c r="RSM539" s="3"/>
      <c r="RSN539" s="3"/>
      <c r="RSO539" s="3"/>
      <c r="RSP539" s="3"/>
      <c r="RSQ539" s="3"/>
      <c r="RSR539" s="3"/>
      <c r="RSS539" s="3"/>
      <c r="RST539" s="3"/>
      <c r="RSU539" s="3"/>
      <c r="RSV539" s="3"/>
      <c r="RSW539" s="3"/>
      <c r="RSX539" s="3"/>
      <c r="RSY539" s="3"/>
      <c r="RSZ539" s="3"/>
      <c r="RTA539" s="3"/>
      <c r="RTB539" s="3"/>
      <c r="RTC539" s="3"/>
      <c r="RTD539" s="3"/>
      <c r="RTE539" s="3"/>
      <c r="RTF539" s="3"/>
      <c r="RTG539" s="3"/>
      <c r="RTH539" s="3"/>
      <c r="RTI539" s="3"/>
      <c r="RTJ539" s="3"/>
      <c r="RTK539" s="3"/>
      <c r="RTL539" s="3"/>
      <c r="RTM539" s="3"/>
      <c r="RTN539" s="3"/>
      <c r="RTO539" s="3"/>
      <c r="RTP539" s="3"/>
      <c r="RTQ539" s="3"/>
      <c r="RTR539" s="3"/>
      <c r="RTS539" s="3"/>
      <c r="RTT539" s="3"/>
      <c r="RTU539" s="3"/>
      <c r="RTV539" s="3"/>
      <c r="RTW539" s="3"/>
      <c r="RTX539" s="3"/>
      <c r="RTY539" s="3"/>
      <c r="RTZ539" s="3"/>
      <c r="RUA539" s="3"/>
      <c r="RUB539" s="3"/>
      <c r="RUC539" s="3"/>
      <c r="RUD539" s="3"/>
      <c r="RUE539" s="3"/>
      <c r="RUF539" s="3"/>
      <c r="RUG539" s="3"/>
      <c r="RUH539" s="3"/>
      <c r="RUI539" s="3"/>
      <c r="RUJ539" s="3"/>
      <c r="RUK539" s="3"/>
      <c r="RUL539" s="3"/>
      <c r="RUM539" s="3"/>
      <c r="RUN539" s="3"/>
      <c r="RUO539" s="3"/>
      <c r="RUP539" s="3"/>
      <c r="RUQ539" s="3"/>
      <c r="RUR539" s="3"/>
      <c r="RUS539" s="3"/>
      <c r="RUT539" s="3"/>
      <c r="RUU539" s="3"/>
      <c r="RUV539" s="3"/>
      <c r="RUW539" s="3"/>
      <c r="RUX539" s="3"/>
      <c r="RUY539" s="3"/>
      <c r="RUZ539" s="3"/>
      <c r="RVA539" s="3"/>
      <c r="RVB539" s="3"/>
      <c r="RVC539" s="3"/>
      <c r="RVD539" s="3"/>
      <c r="RVE539" s="3"/>
      <c r="RVF539" s="3"/>
      <c r="RVG539" s="3"/>
      <c r="RVH539" s="3"/>
      <c r="RVI539" s="3"/>
      <c r="RVJ539" s="3"/>
      <c r="RVK539" s="3"/>
      <c r="RVL539" s="3"/>
      <c r="RVM539" s="3"/>
      <c r="RVN539" s="3"/>
      <c r="RVO539" s="3"/>
      <c r="RVP539" s="3"/>
      <c r="RVQ539" s="3"/>
      <c r="RVR539" s="3"/>
      <c r="RVS539" s="3"/>
      <c r="RVT539" s="3"/>
      <c r="RVU539" s="3"/>
      <c r="RVV539" s="3"/>
      <c r="RVW539" s="3"/>
      <c r="RVX539" s="3"/>
      <c r="RVY539" s="3"/>
      <c r="RVZ539" s="3"/>
      <c r="RWA539" s="3"/>
      <c r="RWB539" s="3"/>
      <c r="RWC539" s="3"/>
      <c r="RWD539" s="3"/>
      <c r="RWE539" s="3"/>
      <c r="RWF539" s="3"/>
      <c r="RWG539" s="3"/>
      <c r="RWH539" s="3"/>
      <c r="RWI539" s="3"/>
      <c r="RWJ539" s="3"/>
      <c r="RWK539" s="3"/>
      <c r="RWL539" s="3"/>
      <c r="RWM539" s="3"/>
      <c r="RWN539" s="3"/>
      <c r="RWO539" s="3"/>
      <c r="RWP539" s="3"/>
      <c r="RWQ539" s="3"/>
      <c r="RWR539" s="3"/>
      <c r="RWS539" s="3"/>
      <c r="RWT539" s="3"/>
      <c r="RWU539" s="3"/>
      <c r="RWV539" s="3"/>
      <c r="RWW539" s="3"/>
      <c r="RWX539" s="3"/>
      <c r="RWY539" s="3"/>
      <c r="RWZ539" s="3"/>
      <c r="RXA539" s="3"/>
      <c r="RXB539" s="3"/>
      <c r="RXC539" s="3"/>
      <c r="RXE539" s="3"/>
      <c r="RXG539" s="3"/>
      <c r="RXH539" s="3"/>
      <c r="RXI539" s="3"/>
      <c r="RXJ539" s="3"/>
      <c r="RXK539" s="3"/>
      <c r="RXL539" s="3"/>
      <c r="RXM539" s="3"/>
      <c r="RXN539" s="3"/>
      <c r="RXS539" s="3"/>
      <c r="RXT539" s="3"/>
      <c r="RXU539" s="3"/>
      <c r="RXV539" s="3"/>
      <c r="RXW539" s="3"/>
      <c r="RXX539" s="3"/>
      <c r="RXY539" s="3"/>
      <c r="RXZ539" s="3"/>
      <c r="RYA539" s="3"/>
      <c r="RYB539" s="3"/>
      <c r="RYC539" s="3"/>
      <c r="RYD539" s="3"/>
      <c r="RYE539" s="3"/>
      <c r="RYF539" s="3"/>
      <c r="RYG539" s="3"/>
      <c r="RYH539" s="3"/>
      <c r="RYI539" s="3"/>
      <c r="RYJ539" s="3"/>
      <c r="RYK539" s="3"/>
      <c r="RYL539" s="3"/>
      <c r="RYM539" s="3"/>
      <c r="RYN539" s="3"/>
      <c r="RYO539" s="3"/>
      <c r="RYP539" s="3"/>
      <c r="RYQ539" s="3"/>
      <c r="RYR539" s="3"/>
      <c r="RYS539" s="3"/>
      <c r="RYT539" s="3"/>
      <c r="RYU539" s="3"/>
      <c r="RYV539" s="3"/>
      <c r="RYW539" s="3"/>
      <c r="RYX539" s="3"/>
      <c r="RYY539" s="3"/>
      <c r="RYZ539" s="3"/>
      <c r="RZA539" s="3"/>
      <c r="RZB539" s="3"/>
      <c r="RZC539" s="3"/>
      <c r="RZD539" s="3"/>
      <c r="RZE539" s="3"/>
      <c r="RZF539" s="3"/>
      <c r="RZG539" s="3"/>
      <c r="RZH539" s="3"/>
      <c r="RZI539" s="3"/>
      <c r="RZJ539" s="3"/>
      <c r="RZK539" s="3"/>
      <c r="RZL539" s="3"/>
      <c r="RZM539" s="3"/>
      <c r="RZN539" s="3"/>
      <c r="RZO539" s="3"/>
      <c r="RZP539" s="3"/>
      <c r="RZQ539" s="3"/>
      <c r="RZR539" s="3"/>
      <c r="RZS539" s="3"/>
      <c r="RZT539" s="3"/>
      <c r="RZU539" s="3"/>
      <c r="RZV539" s="3"/>
      <c r="RZW539" s="3"/>
      <c r="RZX539" s="3"/>
      <c r="RZY539" s="3"/>
      <c r="RZZ539" s="3"/>
      <c r="SAA539" s="3"/>
      <c r="SAB539" s="3"/>
      <c r="SAC539" s="3"/>
      <c r="SAD539" s="3"/>
      <c r="SAE539" s="3"/>
      <c r="SAF539" s="3"/>
      <c r="SAG539" s="3"/>
      <c r="SAH539" s="3"/>
      <c r="SAI539" s="3"/>
      <c r="SAJ539" s="3"/>
      <c r="SAK539" s="3"/>
      <c r="SAL539" s="3"/>
      <c r="SAM539" s="3"/>
      <c r="SAN539" s="3"/>
      <c r="SAO539" s="3"/>
      <c r="SAP539" s="3"/>
      <c r="SAQ539" s="3"/>
      <c r="SAR539" s="3"/>
      <c r="SAS539" s="3"/>
      <c r="SAT539" s="3"/>
      <c r="SAU539" s="3"/>
      <c r="SAV539" s="3"/>
      <c r="SAW539" s="3"/>
      <c r="SAX539" s="3"/>
      <c r="SAY539" s="3"/>
      <c r="SAZ539" s="3"/>
      <c r="SBA539" s="3"/>
      <c r="SBB539" s="3"/>
      <c r="SBC539" s="3"/>
      <c r="SBD539" s="3"/>
      <c r="SBE539" s="3"/>
      <c r="SBF539" s="3"/>
      <c r="SBG539" s="3"/>
      <c r="SBH539" s="3"/>
      <c r="SBI539" s="3"/>
      <c r="SBJ539" s="3"/>
      <c r="SBK539" s="3"/>
      <c r="SBL539" s="3"/>
      <c r="SBM539" s="3"/>
      <c r="SBN539" s="3"/>
      <c r="SBO539" s="3"/>
      <c r="SBP539" s="3"/>
      <c r="SBQ539" s="3"/>
      <c r="SBR539" s="3"/>
      <c r="SBS539" s="3"/>
      <c r="SBT539" s="3"/>
      <c r="SBU539" s="3"/>
      <c r="SBV539" s="3"/>
      <c r="SBW539" s="3"/>
      <c r="SBX539" s="3"/>
      <c r="SBY539" s="3"/>
      <c r="SBZ539" s="3"/>
      <c r="SCA539" s="3"/>
      <c r="SCB539" s="3"/>
      <c r="SCC539" s="3"/>
      <c r="SCD539" s="3"/>
      <c r="SCE539" s="3"/>
      <c r="SCF539" s="3"/>
      <c r="SCG539" s="3"/>
      <c r="SCH539" s="3"/>
      <c r="SCI539" s="3"/>
      <c r="SCJ539" s="3"/>
      <c r="SCK539" s="3"/>
      <c r="SCL539" s="3"/>
      <c r="SCM539" s="3"/>
      <c r="SCN539" s="3"/>
      <c r="SCO539" s="3"/>
      <c r="SCP539" s="3"/>
      <c r="SCQ539" s="3"/>
      <c r="SCR539" s="3"/>
      <c r="SCS539" s="3"/>
      <c r="SCT539" s="3"/>
      <c r="SCU539" s="3"/>
      <c r="SCV539" s="3"/>
      <c r="SCW539" s="3"/>
      <c r="SCX539" s="3"/>
      <c r="SCY539" s="3"/>
      <c r="SCZ539" s="3"/>
      <c r="SDA539" s="3"/>
      <c r="SDB539" s="3"/>
      <c r="SDC539" s="3"/>
      <c r="SDD539" s="3"/>
      <c r="SDE539" s="3"/>
      <c r="SDF539" s="3"/>
      <c r="SDG539" s="3"/>
      <c r="SDH539" s="3"/>
      <c r="SDI539" s="3"/>
      <c r="SDJ539" s="3"/>
      <c r="SDK539" s="3"/>
      <c r="SDL539" s="3"/>
      <c r="SDM539" s="3"/>
      <c r="SDN539" s="3"/>
      <c r="SDO539" s="3"/>
      <c r="SDP539" s="3"/>
      <c r="SDQ539" s="3"/>
      <c r="SDR539" s="3"/>
      <c r="SDS539" s="3"/>
      <c r="SDT539" s="3"/>
      <c r="SDU539" s="3"/>
      <c r="SDV539" s="3"/>
      <c r="SDW539" s="3"/>
      <c r="SDX539" s="3"/>
      <c r="SDY539" s="3"/>
      <c r="SDZ539" s="3"/>
      <c r="SEA539" s="3"/>
      <c r="SEB539" s="3"/>
      <c r="SEC539" s="3"/>
      <c r="SED539" s="3"/>
      <c r="SEE539" s="3"/>
      <c r="SEF539" s="3"/>
      <c r="SEG539" s="3"/>
      <c r="SEH539" s="3"/>
      <c r="SEI539" s="3"/>
      <c r="SEJ539" s="3"/>
      <c r="SEK539" s="3"/>
      <c r="SEL539" s="3"/>
      <c r="SEM539" s="3"/>
      <c r="SEN539" s="3"/>
      <c r="SEO539" s="3"/>
      <c r="SEP539" s="3"/>
      <c r="SEQ539" s="3"/>
      <c r="SER539" s="3"/>
      <c r="SES539" s="3"/>
      <c r="SET539" s="3"/>
      <c r="SEU539" s="3"/>
      <c r="SEV539" s="3"/>
      <c r="SEW539" s="3"/>
      <c r="SEX539" s="3"/>
      <c r="SEY539" s="3"/>
      <c r="SEZ539" s="3"/>
      <c r="SFA539" s="3"/>
      <c r="SFB539" s="3"/>
      <c r="SFC539" s="3"/>
      <c r="SFD539" s="3"/>
      <c r="SFE539" s="3"/>
      <c r="SFF539" s="3"/>
      <c r="SFG539" s="3"/>
      <c r="SFH539" s="3"/>
      <c r="SFI539" s="3"/>
      <c r="SFJ539" s="3"/>
      <c r="SFK539" s="3"/>
      <c r="SFL539" s="3"/>
      <c r="SFM539" s="3"/>
      <c r="SFN539" s="3"/>
      <c r="SFO539" s="3"/>
      <c r="SFP539" s="3"/>
      <c r="SFQ539" s="3"/>
      <c r="SFR539" s="3"/>
      <c r="SFS539" s="3"/>
      <c r="SFT539" s="3"/>
      <c r="SFU539" s="3"/>
      <c r="SFV539" s="3"/>
      <c r="SFW539" s="3"/>
      <c r="SFX539" s="3"/>
      <c r="SFY539" s="3"/>
      <c r="SFZ539" s="3"/>
      <c r="SGA539" s="3"/>
      <c r="SGB539" s="3"/>
      <c r="SGC539" s="3"/>
      <c r="SGD539" s="3"/>
      <c r="SGE539" s="3"/>
      <c r="SGF539" s="3"/>
      <c r="SGG539" s="3"/>
      <c r="SGH539" s="3"/>
      <c r="SGI539" s="3"/>
      <c r="SGJ539" s="3"/>
      <c r="SGK539" s="3"/>
      <c r="SGL539" s="3"/>
      <c r="SGM539" s="3"/>
      <c r="SGN539" s="3"/>
      <c r="SGO539" s="3"/>
      <c r="SGP539" s="3"/>
      <c r="SGQ539" s="3"/>
      <c r="SGR539" s="3"/>
      <c r="SGS539" s="3"/>
      <c r="SGT539" s="3"/>
      <c r="SGU539" s="3"/>
      <c r="SGV539" s="3"/>
      <c r="SGW539" s="3"/>
      <c r="SGX539" s="3"/>
      <c r="SGY539" s="3"/>
      <c r="SHA539" s="3"/>
      <c r="SHC539" s="3"/>
      <c r="SHD539" s="3"/>
      <c r="SHE539" s="3"/>
      <c r="SHF539" s="3"/>
      <c r="SHG539" s="3"/>
      <c r="SHH539" s="3"/>
      <c r="SHI539" s="3"/>
      <c r="SHJ539" s="3"/>
      <c r="SHO539" s="3"/>
      <c r="SHP539" s="3"/>
      <c r="SHQ539" s="3"/>
      <c r="SHR539" s="3"/>
      <c r="SHS539" s="3"/>
      <c r="SHT539" s="3"/>
      <c r="SHU539" s="3"/>
      <c r="SHV539" s="3"/>
      <c r="SHW539" s="3"/>
      <c r="SHX539" s="3"/>
      <c r="SHY539" s="3"/>
      <c r="SHZ539" s="3"/>
      <c r="SIA539" s="3"/>
      <c r="SIB539" s="3"/>
      <c r="SIC539" s="3"/>
      <c r="SID539" s="3"/>
      <c r="SIE539" s="3"/>
      <c r="SIF539" s="3"/>
      <c r="SIG539" s="3"/>
      <c r="SIH539" s="3"/>
      <c r="SII539" s="3"/>
      <c r="SIJ539" s="3"/>
      <c r="SIK539" s="3"/>
      <c r="SIL539" s="3"/>
      <c r="SIM539" s="3"/>
      <c r="SIN539" s="3"/>
      <c r="SIO539" s="3"/>
      <c r="SIP539" s="3"/>
      <c r="SIQ539" s="3"/>
      <c r="SIR539" s="3"/>
      <c r="SIS539" s="3"/>
      <c r="SIT539" s="3"/>
      <c r="SIU539" s="3"/>
      <c r="SIV539" s="3"/>
      <c r="SIW539" s="3"/>
      <c r="SIX539" s="3"/>
      <c r="SIY539" s="3"/>
      <c r="SIZ539" s="3"/>
      <c r="SJA539" s="3"/>
      <c r="SJB539" s="3"/>
      <c r="SJC539" s="3"/>
      <c r="SJD539" s="3"/>
      <c r="SJE539" s="3"/>
      <c r="SJF539" s="3"/>
      <c r="SJG539" s="3"/>
      <c r="SJH539" s="3"/>
      <c r="SJI539" s="3"/>
      <c r="SJJ539" s="3"/>
      <c r="SJK539" s="3"/>
      <c r="SJL539" s="3"/>
      <c r="SJM539" s="3"/>
      <c r="SJN539" s="3"/>
      <c r="SJO539" s="3"/>
      <c r="SJP539" s="3"/>
      <c r="SJQ539" s="3"/>
      <c r="SJR539" s="3"/>
      <c r="SJS539" s="3"/>
      <c r="SJT539" s="3"/>
      <c r="SJU539" s="3"/>
      <c r="SJV539" s="3"/>
      <c r="SJW539" s="3"/>
      <c r="SJX539" s="3"/>
      <c r="SJY539" s="3"/>
      <c r="SJZ539" s="3"/>
      <c r="SKA539" s="3"/>
      <c r="SKB539" s="3"/>
      <c r="SKC539" s="3"/>
      <c r="SKD539" s="3"/>
      <c r="SKE539" s="3"/>
      <c r="SKF539" s="3"/>
      <c r="SKG539" s="3"/>
      <c r="SKH539" s="3"/>
      <c r="SKI539" s="3"/>
      <c r="SKJ539" s="3"/>
      <c r="SKK539" s="3"/>
      <c r="SKL539" s="3"/>
      <c r="SKM539" s="3"/>
      <c r="SKN539" s="3"/>
      <c r="SKO539" s="3"/>
      <c r="SKP539" s="3"/>
      <c r="SKQ539" s="3"/>
      <c r="SKR539" s="3"/>
      <c r="SKS539" s="3"/>
      <c r="SKT539" s="3"/>
      <c r="SKU539" s="3"/>
      <c r="SKV539" s="3"/>
      <c r="SKW539" s="3"/>
      <c r="SKX539" s="3"/>
      <c r="SKY539" s="3"/>
      <c r="SKZ539" s="3"/>
      <c r="SLA539" s="3"/>
      <c r="SLB539" s="3"/>
      <c r="SLC539" s="3"/>
      <c r="SLD539" s="3"/>
      <c r="SLE539" s="3"/>
      <c r="SLF539" s="3"/>
      <c r="SLG539" s="3"/>
      <c r="SLH539" s="3"/>
      <c r="SLI539" s="3"/>
      <c r="SLJ539" s="3"/>
      <c r="SLK539" s="3"/>
      <c r="SLL539" s="3"/>
      <c r="SLM539" s="3"/>
      <c r="SLN539" s="3"/>
      <c r="SLO539" s="3"/>
      <c r="SLP539" s="3"/>
      <c r="SLQ539" s="3"/>
      <c r="SLR539" s="3"/>
      <c r="SLS539" s="3"/>
      <c r="SLT539" s="3"/>
      <c r="SLU539" s="3"/>
      <c r="SLV539" s="3"/>
      <c r="SLW539" s="3"/>
      <c r="SLX539" s="3"/>
      <c r="SLY539" s="3"/>
      <c r="SLZ539" s="3"/>
      <c r="SMA539" s="3"/>
      <c r="SMB539" s="3"/>
      <c r="SMC539" s="3"/>
      <c r="SMD539" s="3"/>
      <c r="SME539" s="3"/>
      <c r="SMF539" s="3"/>
      <c r="SMG539" s="3"/>
      <c r="SMH539" s="3"/>
      <c r="SMI539" s="3"/>
      <c r="SMJ539" s="3"/>
      <c r="SMK539" s="3"/>
      <c r="SML539" s="3"/>
      <c r="SMM539" s="3"/>
      <c r="SMN539" s="3"/>
      <c r="SMO539" s="3"/>
      <c r="SMP539" s="3"/>
      <c r="SMQ539" s="3"/>
      <c r="SMR539" s="3"/>
      <c r="SMS539" s="3"/>
      <c r="SMT539" s="3"/>
      <c r="SMU539" s="3"/>
      <c r="SMV539" s="3"/>
      <c r="SMW539" s="3"/>
      <c r="SMX539" s="3"/>
      <c r="SMY539" s="3"/>
      <c r="SMZ539" s="3"/>
      <c r="SNA539" s="3"/>
      <c r="SNB539" s="3"/>
      <c r="SNC539" s="3"/>
      <c r="SND539" s="3"/>
      <c r="SNE539" s="3"/>
      <c r="SNF539" s="3"/>
      <c r="SNG539" s="3"/>
      <c r="SNH539" s="3"/>
      <c r="SNI539" s="3"/>
      <c r="SNJ539" s="3"/>
      <c r="SNK539" s="3"/>
      <c r="SNL539" s="3"/>
      <c r="SNM539" s="3"/>
      <c r="SNN539" s="3"/>
      <c r="SNO539" s="3"/>
      <c r="SNP539" s="3"/>
      <c r="SNQ539" s="3"/>
      <c r="SNR539" s="3"/>
      <c r="SNS539" s="3"/>
      <c r="SNT539" s="3"/>
      <c r="SNU539" s="3"/>
      <c r="SNV539" s="3"/>
      <c r="SNW539" s="3"/>
      <c r="SNX539" s="3"/>
      <c r="SNY539" s="3"/>
      <c r="SNZ539" s="3"/>
      <c r="SOA539" s="3"/>
      <c r="SOB539" s="3"/>
      <c r="SOC539" s="3"/>
      <c r="SOD539" s="3"/>
      <c r="SOE539" s="3"/>
      <c r="SOF539" s="3"/>
      <c r="SOG539" s="3"/>
      <c r="SOH539" s="3"/>
      <c r="SOI539" s="3"/>
      <c r="SOJ539" s="3"/>
      <c r="SOK539" s="3"/>
      <c r="SOL539" s="3"/>
      <c r="SOM539" s="3"/>
      <c r="SON539" s="3"/>
      <c r="SOO539" s="3"/>
      <c r="SOP539" s="3"/>
      <c r="SOQ539" s="3"/>
      <c r="SOR539" s="3"/>
      <c r="SOS539" s="3"/>
      <c r="SOT539" s="3"/>
      <c r="SOU539" s="3"/>
      <c r="SOV539" s="3"/>
      <c r="SOW539" s="3"/>
      <c r="SOX539" s="3"/>
      <c r="SOY539" s="3"/>
      <c r="SOZ539" s="3"/>
      <c r="SPA539" s="3"/>
      <c r="SPB539" s="3"/>
      <c r="SPC539" s="3"/>
      <c r="SPD539" s="3"/>
      <c r="SPE539" s="3"/>
      <c r="SPF539" s="3"/>
      <c r="SPG539" s="3"/>
      <c r="SPH539" s="3"/>
      <c r="SPI539" s="3"/>
      <c r="SPJ539" s="3"/>
      <c r="SPK539" s="3"/>
      <c r="SPL539" s="3"/>
      <c r="SPM539" s="3"/>
      <c r="SPN539" s="3"/>
      <c r="SPO539" s="3"/>
      <c r="SPP539" s="3"/>
      <c r="SPQ539" s="3"/>
      <c r="SPR539" s="3"/>
      <c r="SPS539" s="3"/>
      <c r="SPT539" s="3"/>
      <c r="SPU539" s="3"/>
      <c r="SPV539" s="3"/>
      <c r="SPW539" s="3"/>
      <c r="SPX539" s="3"/>
      <c r="SPY539" s="3"/>
      <c r="SPZ539" s="3"/>
      <c r="SQA539" s="3"/>
      <c r="SQB539" s="3"/>
      <c r="SQC539" s="3"/>
      <c r="SQD539" s="3"/>
      <c r="SQE539" s="3"/>
      <c r="SQF539" s="3"/>
      <c r="SQG539" s="3"/>
      <c r="SQH539" s="3"/>
      <c r="SQI539" s="3"/>
      <c r="SQJ539" s="3"/>
      <c r="SQK539" s="3"/>
      <c r="SQL539" s="3"/>
      <c r="SQM539" s="3"/>
      <c r="SQN539" s="3"/>
      <c r="SQO539" s="3"/>
      <c r="SQP539" s="3"/>
      <c r="SQQ539" s="3"/>
      <c r="SQR539" s="3"/>
      <c r="SQS539" s="3"/>
      <c r="SQT539" s="3"/>
      <c r="SQU539" s="3"/>
      <c r="SQW539" s="3"/>
      <c r="SQY539" s="3"/>
      <c r="SQZ539" s="3"/>
      <c r="SRA539" s="3"/>
      <c r="SRB539" s="3"/>
      <c r="SRC539" s="3"/>
      <c r="SRD539" s="3"/>
      <c r="SRE539" s="3"/>
      <c r="SRF539" s="3"/>
      <c r="SRK539" s="3"/>
      <c r="SRL539" s="3"/>
      <c r="SRM539" s="3"/>
      <c r="SRN539" s="3"/>
      <c r="SRO539" s="3"/>
      <c r="SRP539" s="3"/>
      <c r="SRQ539" s="3"/>
      <c r="SRR539" s="3"/>
      <c r="SRS539" s="3"/>
      <c r="SRT539" s="3"/>
      <c r="SRU539" s="3"/>
      <c r="SRV539" s="3"/>
      <c r="SRW539" s="3"/>
      <c r="SRX539" s="3"/>
      <c r="SRY539" s="3"/>
      <c r="SRZ539" s="3"/>
      <c r="SSA539" s="3"/>
      <c r="SSB539" s="3"/>
      <c r="SSC539" s="3"/>
      <c r="SSD539" s="3"/>
      <c r="SSE539" s="3"/>
      <c r="SSF539" s="3"/>
      <c r="SSG539" s="3"/>
      <c r="SSH539" s="3"/>
      <c r="SSI539" s="3"/>
      <c r="SSJ539" s="3"/>
      <c r="SSK539" s="3"/>
      <c r="SSL539" s="3"/>
      <c r="SSM539" s="3"/>
      <c r="SSN539" s="3"/>
      <c r="SSO539" s="3"/>
      <c r="SSP539" s="3"/>
      <c r="SSQ539" s="3"/>
      <c r="SSR539" s="3"/>
      <c r="SSS539" s="3"/>
      <c r="SST539" s="3"/>
      <c r="SSU539" s="3"/>
      <c r="SSV539" s="3"/>
      <c r="SSW539" s="3"/>
      <c r="SSX539" s="3"/>
      <c r="SSY539" s="3"/>
      <c r="SSZ539" s="3"/>
      <c r="STA539" s="3"/>
      <c r="STB539" s="3"/>
      <c r="STC539" s="3"/>
      <c r="STD539" s="3"/>
      <c r="STE539" s="3"/>
      <c r="STF539" s="3"/>
      <c r="STG539" s="3"/>
      <c r="STH539" s="3"/>
      <c r="STI539" s="3"/>
      <c r="STJ539" s="3"/>
      <c r="STK539" s="3"/>
      <c r="STL539" s="3"/>
      <c r="STM539" s="3"/>
      <c r="STN539" s="3"/>
      <c r="STO539" s="3"/>
      <c r="STP539" s="3"/>
      <c r="STQ539" s="3"/>
      <c r="STR539" s="3"/>
      <c r="STS539" s="3"/>
      <c r="STT539" s="3"/>
      <c r="STU539" s="3"/>
      <c r="STV539" s="3"/>
      <c r="STW539" s="3"/>
      <c r="STX539" s="3"/>
      <c r="STY539" s="3"/>
      <c r="STZ539" s="3"/>
      <c r="SUA539" s="3"/>
      <c r="SUB539" s="3"/>
      <c r="SUC539" s="3"/>
      <c r="SUD539" s="3"/>
      <c r="SUE539" s="3"/>
      <c r="SUF539" s="3"/>
      <c r="SUG539" s="3"/>
      <c r="SUH539" s="3"/>
      <c r="SUI539" s="3"/>
      <c r="SUJ539" s="3"/>
      <c r="SUK539" s="3"/>
      <c r="SUL539" s="3"/>
      <c r="SUM539" s="3"/>
      <c r="SUN539" s="3"/>
      <c r="SUO539" s="3"/>
      <c r="SUP539" s="3"/>
      <c r="SUQ539" s="3"/>
      <c r="SUR539" s="3"/>
      <c r="SUS539" s="3"/>
      <c r="SUT539" s="3"/>
      <c r="SUU539" s="3"/>
      <c r="SUV539" s="3"/>
      <c r="SUW539" s="3"/>
      <c r="SUX539" s="3"/>
      <c r="SUY539" s="3"/>
      <c r="SUZ539" s="3"/>
      <c r="SVA539" s="3"/>
      <c r="SVB539" s="3"/>
      <c r="SVC539" s="3"/>
      <c r="SVD539" s="3"/>
      <c r="SVE539" s="3"/>
      <c r="SVF539" s="3"/>
      <c r="SVG539" s="3"/>
      <c r="SVH539" s="3"/>
      <c r="SVI539" s="3"/>
      <c r="SVJ539" s="3"/>
      <c r="SVK539" s="3"/>
      <c r="SVL539" s="3"/>
      <c r="SVM539" s="3"/>
      <c r="SVN539" s="3"/>
      <c r="SVO539" s="3"/>
      <c r="SVP539" s="3"/>
      <c r="SVQ539" s="3"/>
      <c r="SVR539" s="3"/>
      <c r="SVS539" s="3"/>
      <c r="SVT539" s="3"/>
      <c r="SVU539" s="3"/>
      <c r="SVV539" s="3"/>
      <c r="SVW539" s="3"/>
      <c r="SVX539" s="3"/>
      <c r="SVY539" s="3"/>
      <c r="SVZ539" s="3"/>
      <c r="SWA539" s="3"/>
      <c r="SWB539" s="3"/>
      <c r="SWC539" s="3"/>
      <c r="SWD539" s="3"/>
      <c r="SWE539" s="3"/>
      <c r="SWF539" s="3"/>
      <c r="SWG539" s="3"/>
      <c r="SWH539" s="3"/>
      <c r="SWI539" s="3"/>
      <c r="SWJ539" s="3"/>
      <c r="SWK539" s="3"/>
      <c r="SWL539" s="3"/>
      <c r="SWM539" s="3"/>
      <c r="SWN539" s="3"/>
      <c r="SWO539" s="3"/>
      <c r="SWP539" s="3"/>
      <c r="SWQ539" s="3"/>
      <c r="SWR539" s="3"/>
      <c r="SWS539" s="3"/>
      <c r="SWT539" s="3"/>
      <c r="SWU539" s="3"/>
      <c r="SWV539" s="3"/>
      <c r="SWW539" s="3"/>
      <c r="SWX539" s="3"/>
      <c r="SWY539" s="3"/>
      <c r="SWZ539" s="3"/>
      <c r="SXA539" s="3"/>
      <c r="SXB539" s="3"/>
      <c r="SXC539" s="3"/>
      <c r="SXD539" s="3"/>
      <c r="SXE539" s="3"/>
      <c r="SXF539" s="3"/>
      <c r="SXG539" s="3"/>
      <c r="SXH539" s="3"/>
      <c r="SXI539" s="3"/>
      <c r="SXJ539" s="3"/>
      <c r="SXK539" s="3"/>
      <c r="SXL539" s="3"/>
      <c r="SXM539" s="3"/>
      <c r="SXN539" s="3"/>
      <c r="SXO539" s="3"/>
      <c r="SXP539" s="3"/>
      <c r="SXQ539" s="3"/>
      <c r="SXR539" s="3"/>
      <c r="SXS539" s="3"/>
      <c r="SXT539" s="3"/>
      <c r="SXU539" s="3"/>
      <c r="SXV539" s="3"/>
      <c r="SXW539" s="3"/>
      <c r="SXX539" s="3"/>
      <c r="SXY539" s="3"/>
      <c r="SXZ539" s="3"/>
      <c r="SYA539" s="3"/>
      <c r="SYB539" s="3"/>
      <c r="SYC539" s="3"/>
      <c r="SYD539" s="3"/>
      <c r="SYE539" s="3"/>
      <c r="SYF539" s="3"/>
      <c r="SYG539" s="3"/>
      <c r="SYH539" s="3"/>
      <c r="SYI539" s="3"/>
      <c r="SYJ539" s="3"/>
      <c r="SYK539" s="3"/>
      <c r="SYL539" s="3"/>
      <c r="SYM539" s="3"/>
      <c r="SYN539" s="3"/>
      <c r="SYO539" s="3"/>
      <c r="SYP539" s="3"/>
      <c r="SYQ539" s="3"/>
      <c r="SYR539" s="3"/>
      <c r="SYS539" s="3"/>
      <c r="SYT539" s="3"/>
      <c r="SYU539" s="3"/>
      <c r="SYV539" s="3"/>
      <c r="SYW539" s="3"/>
      <c r="SYX539" s="3"/>
      <c r="SYY539" s="3"/>
      <c r="SYZ539" s="3"/>
      <c r="SZA539" s="3"/>
      <c r="SZB539" s="3"/>
      <c r="SZC539" s="3"/>
      <c r="SZD539" s="3"/>
      <c r="SZE539" s="3"/>
      <c r="SZF539" s="3"/>
      <c r="SZG539" s="3"/>
      <c r="SZH539" s="3"/>
      <c r="SZI539" s="3"/>
      <c r="SZJ539" s="3"/>
      <c r="SZK539" s="3"/>
      <c r="SZL539" s="3"/>
      <c r="SZM539" s="3"/>
      <c r="SZN539" s="3"/>
      <c r="SZO539" s="3"/>
      <c r="SZP539" s="3"/>
      <c r="SZQ539" s="3"/>
      <c r="SZR539" s="3"/>
      <c r="SZS539" s="3"/>
      <c r="SZT539" s="3"/>
      <c r="SZU539" s="3"/>
      <c r="SZV539" s="3"/>
      <c r="SZW539" s="3"/>
      <c r="SZX539" s="3"/>
      <c r="SZY539" s="3"/>
      <c r="SZZ539" s="3"/>
      <c r="TAA539" s="3"/>
      <c r="TAB539" s="3"/>
      <c r="TAC539" s="3"/>
      <c r="TAD539" s="3"/>
      <c r="TAE539" s="3"/>
      <c r="TAF539" s="3"/>
      <c r="TAG539" s="3"/>
      <c r="TAH539" s="3"/>
      <c r="TAI539" s="3"/>
      <c r="TAJ539" s="3"/>
      <c r="TAK539" s="3"/>
      <c r="TAL539" s="3"/>
      <c r="TAM539" s="3"/>
      <c r="TAN539" s="3"/>
      <c r="TAO539" s="3"/>
      <c r="TAP539" s="3"/>
      <c r="TAQ539" s="3"/>
      <c r="TAS539" s="3"/>
      <c r="TAU539" s="3"/>
      <c r="TAV539" s="3"/>
      <c r="TAW539" s="3"/>
      <c r="TAX539" s="3"/>
      <c r="TAY539" s="3"/>
      <c r="TAZ539" s="3"/>
      <c r="TBA539" s="3"/>
      <c r="TBB539" s="3"/>
      <c r="TBG539" s="3"/>
      <c r="TBH539" s="3"/>
      <c r="TBI539" s="3"/>
      <c r="TBJ539" s="3"/>
      <c r="TBK539" s="3"/>
      <c r="TBL539" s="3"/>
      <c r="TBM539" s="3"/>
      <c r="TBN539" s="3"/>
      <c r="TBO539" s="3"/>
      <c r="TBP539" s="3"/>
      <c r="TBQ539" s="3"/>
      <c r="TBR539" s="3"/>
      <c r="TBS539" s="3"/>
      <c r="TBT539" s="3"/>
      <c r="TBU539" s="3"/>
      <c r="TBV539" s="3"/>
      <c r="TBW539" s="3"/>
      <c r="TBX539" s="3"/>
      <c r="TBY539" s="3"/>
      <c r="TBZ539" s="3"/>
      <c r="TCA539" s="3"/>
      <c r="TCB539" s="3"/>
      <c r="TCC539" s="3"/>
      <c r="TCD539" s="3"/>
      <c r="TCE539" s="3"/>
      <c r="TCF539" s="3"/>
      <c r="TCG539" s="3"/>
      <c r="TCH539" s="3"/>
      <c r="TCI539" s="3"/>
      <c r="TCJ539" s="3"/>
      <c r="TCK539" s="3"/>
      <c r="TCL539" s="3"/>
      <c r="TCM539" s="3"/>
      <c r="TCN539" s="3"/>
      <c r="TCO539" s="3"/>
      <c r="TCP539" s="3"/>
      <c r="TCQ539" s="3"/>
      <c r="TCR539" s="3"/>
      <c r="TCS539" s="3"/>
      <c r="TCT539" s="3"/>
      <c r="TCU539" s="3"/>
      <c r="TCV539" s="3"/>
      <c r="TCW539" s="3"/>
      <c r="TCX539" s="3"/>
      <c r="TCY539" s="3"/>
      <c r="TCZ539" s="3"/>
      <c r="TDA539" s="3"/>
      <c r="TDB539" s="3"/>
      <c r="TDC539" s="3"/>
      <c r="TDD539" s="3"/>
      <c r="TDE539" s="3"/>
      <c r="TDF539" s="3"/>
      <c r="TDG539" s="3"/>
      <c r="TDH539" s="3"/>
      <c r="TDI539" s="3"/>
      <c r="TDJ539" s="3"/>
      <c r="TDK539" s="3"/>
      <c r="TDL539" s="3"/>
      <c r="TDM539" s="3"/>
      <c r="TDN539" s="3"/>
      <c r="TDO539" s="3"/>
      <c r="TDP539" s="3"/>
      <c r="TDQ539" s="3"/>
      <c r="TDR539" s="3"/>
      <c r="TDS539" s="3"/>
      <c r="TDT539" s="3"/>
      <c r="TDU539" s="3"/>
      <c r="TDV539" s="3"/>
      <c r="TDW539" s="3"/>
      <c r="TDX539" s="3"/>
      <c r="TDY539" s="3"/>
      <c r="TDZ539" s="3"/>
      <c r="TEA539" s="3"/>
      <c r="TEB539" s="3"/>
      <c r="TEC539" s="3"/>
      <c r="TED539" s="3"/>
      <c r="TEE539" s="3"/>
      <c r="TEF539" s="3"/>
      <c r="TEG539" s="3"/>
      <c r="TEH539" s="3"/>
      <c r="TEI539" s="3"/>
      <c r="TEJ539" s="3"/>
      <c r="TEK539" s="3"/>
      <c r="TEL539" s="3"/>
      <c r="TEM539" s="3"/>
      <c r="TEN539" s="3"/>
      <c r="TEO539" s="3"/>
      <c r="TEP539" s="3"/>
      <c r="TEQ539" s="3"/>
      <c r="TER539" s="3"/>
      <c r="TES539" s="3"/>
      <c r="TET539" s="3"/>
      <c r="TEU539" s="3"/>
      <c r="TEV539" s="3"/>
      <c r="TEW539" s="3"/>
      <c r="TEX539" s="3"/>
      <c r="TEY539" s="3"/>
      <c r="TEZ539" s="3"/>
      <c r="TFA539" s="3"/>
      <c r="TFB539" s="3"/>
      <c r="TFC539" s="3"/>
      <c r="TFD539" s="3"/>
      <c r="TFE539" s="3"/>
      <c r="TFF539" s="3"/>
      <c r="TFG539" s="3"/>
      <c r="TFH539" s="3"/>
      <c r="TFI539" s="3"/>
      <c r="TFJ539" s="3"/>
      <c r="TFK539" s="3"/>
      <c r="TFL539" s="3"/>
      <c r="TFM539" s="3"/>
      <c r="TFN539" s="3"/>
      <c r="TFO539" s="3"/>
      <c r="TFP539" s="3"/>
      <c r="TFQ539" s="3"/>
      <c r="TFR539" s="3"/>
      <c r="TFS539" s="3"/>
      <c r="TFT539" s="3"/>
      <c r="TFU539" s="3"/>
      <c r="TFV539" s="3"/>
      <c r="TFW539" s="3"/>
      <c r="TFX539" s="3"/>
      <c r="TFY539" s="3"/>
      <c r="TFZ539" s="3"/>
      <c r="TGA539" s="3"/>
      <c r="TGB539" s="3"/>
      <c r="TGC539" s="3"/>
      <c r="TGD539" s="3"/>
      <c r="TGE539" s="3"/>
      <c r="TGF539" s="3"/>
      <c r="TGG539" s="3"/>
      <c r="TGH539" s="3"/>
      <c r="TGI539" s="3"/>
      <c r="TGJ539" s="3"/>
      <c r="TGK539" s="3"/>
      <c r="TGL539" s="3"/>
      <c r="TGM539" s="3"/>
      <c r="TGN539" s="3"/>
      <c r="TGO539" s="3"/>
      <c r="TGP539" s="3"/>
      <c r="TGQ539" s="3"/>
      <c r="TGR539" s="3"/>
      <c r="TGS539" s="3"/>
      <c r="TGT539" s="3"/>
      <c r="TGU539" s="3"/>
      <c r="TGV539" s="3"/>
      <c r="TGW539" s="3"/>
      <c r="TGX539" s="3"/>
      <c r="TGY539" s="3"/>
      <c r="TGZ539" s="3"/>
      <c r="THA539" s="3"/>
      <c r="THB539" s="3"/>
      <c r="THC539" s="3"/>
      <c r="THD539" s="3"/>
      <c r="THE539" s="3"/>
      <c r="THF539" s="3"/>
      <c r="THG539" s="3"/>
      <c r="THH539" s="3"/>
      <c r="THI539" s="3"/>
      <c r="THJ539" s="3"/>
      <c r="THK539" s="3"/>
      <c r="THL539" s="3"/>
      <c r="THM539" s="3"/>
      <c r="THN539" s="3"/>
      <c r="THO539" s="3"/>
      <c r="THP539" s="3"/>
      <c r="THQ539" s="3"/>
      <c r="THR539" s="3"/>
      <c r="THS539" s="3"/>
      <c r="THT539" s="3"/>
      <c r="THU539" s="3"/>
      <c r="THV539" s="3"/>
      <c r="THW539" s="3"/>
      <c r="THX539" s="3"/>
      <c r="THY539" s="3"/>
      <c r="THZ539" s="3"/>
      <c r="TIA539" s="3"/>
      <c r="TIB539" s="3"/>
      <c r="TIC539" s="3"/>
      <c r="TID539" s="3"/>
      <c r="TIE539" s="3"/>
      <c r="TIF539" s="3"/>
      <c r="TIG539" s="3"/>
      <c r="TIH539" s="3"/>
      <c r="TII539" s="3"/>
      <c r="TIJ539" s="3"/>
      <c r="TIK539" s="3"/>
      <c r="TIL539" s="3"/>
      <c r="TIM539" s="3"/>
      <c r="TIN539" s="3"/>
      <c r="TIO539" s="3"/>
      <c r="TIP539" s="3"/>
      <c r="TIQ539" s="3"/>
      <c r="TIR539" s="3"/>
      <c r="TIS539" s="3"/>
      <c r="TIT539" s="3"/>
      <c r="TIU539" s="3"/>
      <c r="TIV539" s="3"/>
      <c r="TIW539" s="3"/>
      <c r="TIX539" s="3"/>
      <c r="TIY539" s="3"/>
      <c r="TIZ539" s="3"/>
      <c r="TJA539" s="3"/>
      <c r="TJB539" s="3"/>
      <c r="TJC539" s="3"/>
      <c r="TJD539" s="3"/>
      <c r="TJE539" s="3"/>
      <c r="TJF539" s="3"/>
      <c r="TJG539" s="3"/>
      <c r="TJH539" s="3"/>
      <c r="TJI539" s="3"/>
      <c r="TJJ539" s="3"/>
      <c r="TJK539" s="3"/>
      <c r="TJL539" s="3"/>
      <c r="TJM539" s="3"/>
      <c r="TJN539" s="3"/>
      <c r="TJO539" s="3"/>
      <c r="TJP539" s="3"/>
      <c r="TJQ539" s="3"/>
      <c r="TJR539" s="3"/>
      <c r="TJS539" s="3"/>
      <c r="TJT539" s="3"/>
      <c r="TJU539" s="3"/>
      <c r="TJV539" s="3"/>
      <c r="TJW539" s="3"/>
      <c r="TJX539" s="3"/>
      <c r="TJY539" s="3"/>
      <c r="TJZ539" s="3"/>
      <c r="TKA539" s="3"/>
      <c r="TKB539" s="3"/>
      <c r="TKC539" s="3"/>
      <c r="TKD539" s="3"/>
      <c r="TKE539" s="3"/>
      <c r="TKF539" s="3"/>
      <c r="TKG539" s="3"/>
      <c r="TKH539" s="3"/>
      <c r="TKI539" s="3"/>
      <c r="TKJ539" s="3"/>
      <c r="TKK539" s="3"/>
      <c r="TKL539" s="3"/>
      <c r="TKM539" s="3"/>
      <c r="TKO539" s="3"/>
      <c r="TKQ539" s="3"/>
      <c r="TKR539" s="3"/>
      <c r="TKS539" s="3"/>
      <c r="TKT539" s="3"/>
      <c r="TKU539" s="3"/>
      <c r="TKV539" s="3"/>
      <c r="TKW539" s="3"/>
      <c r="TKX539" s="3"/>
      <c r="TLC539" s="3"/>
      <c r="TLD539" s="3"/>
      <c r="TLE539" s="3"/>
      <c r="TLF539" s="3"/>
      <c r="TLG539" s="3"/>
      <c r="TLH539" s="3"/>
      <c r="TLI539" s="3"/>
      <c r="TLJ539" s="3"/>
      <c r="TLK539" s="3"/>
      <c r="TLL539" s="3"/>
      <c r="TLM539" s="3"/>
      <c r="TLN539" s="3"/>
      <c r="TLO539" s="3"/>
      <c r="TLP539" s="3"/>
      <c r="TLQ539" s="3"/>
      <c r="TLR539" s="3"/>
      <c r="TLS539" s="3"/>
      <c r="TLT539" s="3"/>
      <c r="TLU539" s="3"/>
      <c r="TLV539" s="3"/>
      <c r="TLW539" s="3"/>
      <c r="TLX539" s="3"/>
      <c r="TLY539" s="3"/>
      <c r="TLZ539" s="3"/>
      <c r="TMA539" s="3"/>
      <c r="TMB539" s="3"/>
      <c r="TMC539" s="3"/>
      <c r="TMD539" s="3"/>
      <c r="TME539" s="3"/>
      <c r="TMF539" s="3"/>
      <c r="TMG539" s="3"/>
      <c r="TMH539" s="3"/>
      <c r="TMI539" s="3"/>
      <c r="TMJ539" s="3"/>
      <c r="TMK539" s="3"/>
      <c r="TML539" s="3"/>
      <c r="TMM539" s="3"/>
      <c r="TMN539" s="3"/>
      <c r="TMO539" s="3"/>
      <c r="TMP539" s="3"/>
      <c r="TMQ539" s="3"/>
      <c r="TMR539" s="3"/>
      <c r="TMS539" s="3"/>
      <c r="TMT539" s="3"/>
      <c r="TMU539" s="3"/>
      <c r="TMV539" s="3"/>
      <c r="TMW539" s="3"/>
      <c r="TMX539" s="3"/>
      <c r="TMY539" s="3"/>
      <c r="TMZ539" s="3"/>
      <c r="TNA539" s="3"/>
      <c r="TNB539" s="3"/>
      <c r="TNC539" s="3"/>
      <c r="TND539" s="3"/>
      <c r="TNE539" s="3"/>
      <c r="TNF539" s="3"/>
      <c r="TNG539" s="3"/>
      <c r="TNH539" s="3"/>
      <c r="TNI539" s="3"/>
      <c r="TNJ539" s="3"/>
      <c r="TNK539" s="3"/>
      <c r="TNL539" s="3"/>
      <c r="TNM539" s="3"/>
      <c r="TNN539" s="3"/>
      <c r="TNO539" s="3"/>
      <c r="TNP539" s="3"/>
      <c r="TNQ539" s="3"/>
      <c r="TNR539" s="3"/>
      <c r="TNS539" s="3"/>
      <c r="TNT539" s="3"/>
      <c r="TNU539" s="3"/>
      <c r="TNV539" s="3"/>
      <c r="TNW539" s="3"/>
      <c r="TNX539" s="3"/>
      <c r="TNY539" s="3"/>
      <c r="TNZ539" s="3"/>
      <c r="TOA539" s="3"/>
      <c r="TOB539" s="3"/>
      <c r="TOC539" s="3"/>
      <c r="TOD539" s="3"/>
      <c r="TOE539" s="3"/>
      <c r="TOF539" s="3"/>
      <c r="TOG539" s="3"/>
      <c r="TOH539" s="3"/>
      <c r="TOI539" s="3"/>
      <c r="TOJ539" s="3"/>
      <c r="TOK539" s="3"/>
      <c r="TOL539" s="3"/>
      <c r="TOM539" s="3"/>
      <c r="TON539" s="3"/>
      <c r="TOO539" s="3"/>
      <c r="TOP539" s="3"/>
      <c r="TOQ539" s="3"/>
      <c r="TOR539" s="3"/>
      <c r="TOS539" s="3"/>
      <c r="TOT539" s="3"/>
      <c r="TOU539" s="3"/>
      <c r="TOV539" s="3"/>
      <c r="TOW539" s="3"/>
      <c r="TOX539" s="3"/>
      <c r="TOY539" s="3"/>
      <c r="TOZ539" s="3"/>
      <c r="TPA539" s="3"/>
      <c r="TPB539" s="3"/>
      <c r="TPC539" s="3"/>
      <c r="TPD539" s="3"/>
      <c r="TPE539" s="3"/>
      <c r="TPF539" s="3"/>
      <c r="TPG539" s="3"/>
      <c r="TPH539" s="3"/>
      <c r="TPI539" s="3"/>
      <c r="TPJ539" s="3"/>
      <c r="TPK539" s="3"/>
      <c r="TPL539" s="3"/>
      <c r="TPM539" s="3"/>
      <c r="TPN539" s="3"/>
      <c r="TPO539" s="3"/>
      <c r="TPP539" s="3"/>
      <c r="TPQ539" s="3"/>
      <c r="TPR539" s="3"/>
      <c r="TPS539" s="3"/>
      <c r="TPT539" s="3"/>
      <c r="TPU539" s="3"/>
      <c r="TPV539" s="3"/>
      <c r="TPW539" s="3"/>
      <c r="TPX539" s="3"/>
      <c r="TPY539" s="3"/>
      <c r="TPZ539" s="3"/>
      <c r="TQA539" s="3"/>
      <c r="TQB539" s="3"/>
      <c r="TQC539" s="3"/>
      <c r="TQD539" s="3"/>
      <c r="TQE539" s="3"/>
      <c r="TQF539" s="3"/>
      <c r="TQG539" s="3"/>
      <c r="TQH539" s="3"/>
      <c r="TQI539" s="3"/>
      <c r="TQJ539" s="3"/>
      <c r="TQK539" s="3"/>
      <c r="TQL539" s="3"/>
      <c r="TQM539" s="3"/>
      <c r="TQN539" s="3"/>
      <c r="TQO539" s="3"/>
      <c r="TQP539" s="3"/>
      <c r="TQQ539" s="3"/>
      <c r="TQR539" s="3"/>
      <c r="TQS539" s="3"/>
      <c r="TQT539" s="3"/>
      <c r="TQU539" s="3"/>
      <c r="TQV539" s="3"/>
      <c r="TQW539" s="3"/>
      <c r="TQX539" s="3"/>
      <c r="TQY539" s="3"/>
      <c r="TQZ539" s="3"/>
      <c r="TRA539" s="3"/>
      <c r="TRB539" s="3"/>
      <c r="TRC539" s="3"/>
      <c r="TRD539" s="3"/>
      <c r="TRE539" s="3"/>
      <c r="TRF539" s="3"/>
      <c r="TRG539" s="3"/>
      <c r="TRH539" s="3"/>
      <c r="TRI539" s="3"/>
      <c r="TRJ539" s="3"/>
      <c r="TRK539" s="3"/>
      <c r="TRL539" s="3"/>
      <c r="TRM539" s="3"/>
      <c r="TRN539" s="3"/>
      <c r="TRO539" s="3"/>
      <c r="TRP539" s="3"/>
      <c r="TRQ539" s="3"/>
      <c r="TRR539" s="3"/>
      <c r="TRS539" s="3"/>
      <c r="TRT539" s="3"/>
      <c r="TRU539" s="3"/>
      <c r="TRV539" s="3"/>
      <c r="TRW539" s="3"/>
      <c r="TRX539" s="3"/>
      <c r="TRY539" s="3"/>
      <c r="TRZ539" s="3"/>
      <c r="TSA539" s="3"/>
      <c r="TSB539" s="3"/>
      <c r="TSC539" s="3"/>
      <c r="TSD539" s="3"/>
      <c r="TSE539" s="3"/>
      <c r="TSF539" s="3"/>
      <c r="TSG539" s="3"/>
      <c r="TSH539" s="3"/>
      <c r="TSI539" s="3"/>
      <c r="TSJ539" s="3"/>
      <c r="TSK539" s="3"/>
      <c r="TSL539" s="3"/>
      <c r="TSM539" s="3"/>
      <c r="TSN539" s="3"/>
      <c r="TSO539" s="3"/>
      <c r="TSP539" s="3"/>
      <c r="TSQ539" s="3"/>
      <c r="TSR539" s="3"/>
      <c r="TSS539" s="3"/>
      <c r="TST539" s="3"/>
      <c r="TSU539" s="3"/>
      <c r="TSV539" s="3"/>
      <c r="TSW539" s="3"/>
      <c r="TSX539" s="3"/>
      <c r="TSY539" s="3"/>
      <c r="TSZ539" s="3"/>
      <c r="TTA539" s="3"/>
      <c r="TTB539" s="3"/>
      <c r="TTC539" s="3"/>
      <c r="TTD539" s="3"/>
      <c r="TTE539" s="3"/>
      <c r="TTF539" s="3"/>
      <c r="TTG539" s="3"/>
      <c r="TTH539" s="3"/>
      <c r="TTI539" s="3"/>
      <c r="TTJ539" s="3"/>
      <c r="TTK539" s="3"/>
      <c r="TTL539" s="3"/>
      <c r="TTM539" s="3"/>
      <c r="TTN539" s="3"/>
      <c r="TTO539" s="3"/>
      <c r="TTP539" s="3"/>
      <c r="TTQ539" s="3"/>
      <c r="TTR539" s="3"/>
      <c r="TTS539" s="3"/>
      <c r="TTT539" s="3"/>
      <c r="TTU539" s="3"/>
      <c r="TTV539" s="3"/>
      <c r="TTW539" s="3"/>
      <c r="TTX539" s="3"/>
      <c r="TTY539" s="3"/>
      <c r="TTZ539" s="3"/>
      <c r="TUA539" s="3"/>
      <c r="TUB539" s="3"/>
      <c r="TUC539" s="3"/>
      <c r="TUD539" s="3"/>
      <c r="TUE539" s="3"/>
      <c r="TUF539" s="3"/>
      <c r="TUG539" s="3"/>
      <c r="TUH539" s="3"/>
      <c r="TUI539" s="3"/>
      <c r="TUK539" s="3"/>
      <c r="TUM539" s="3"/>
      <c r="TUN539" s="3"/>
      <c r="TUO539" s="3"/>
      <c r="TUP539" s="3"/>
      <c r="TUQ539" s="3"/>
      <c r="TUR539" s="3"/>
      <c r="TUS539" s="3"/>
      <c r="TUT539" s="3"/>
      <c r="TUY539" s="3"/>
      <c r="TUZ539" s="3"/>
      <c r="TVA539" s="3"/>
      <c r="TVB539" s="3"/>
      <c r="TVC539" s="3"/>
      <c r="TVD539" s="3"/>
      <c r="TVE539" s="3"/>
      <c r="TVF539" s="3"/>
      <c r="TVG539" s="3"/>
      <c r="TVH539" s="3"/>
      <c r="TVI539" s="3"/>
      <c r="TVJ539" s="3"/>
      <c r="TVK539" s="3"/>
      <c r="TVL539" s="3"/>
      <c r="TVM539" s="3"/>
      <c r="TVN539" s="3"/>
      <c r="TVO539" s="3"/>
      <c r="TVP539" s="3"/>
      <c r="TVQ539" s="3"/>
      <c r="TVR539" s="3"/>
      <c r="TVS539" s="3"/>
      <c r="TVT539" s="3"/>
      <c r="TVU539" s="3"/>
      <c r="TVV539" s="3"/>
      <c r="TVW539" s="3"/>
      <c r="TVX539" s="3"/>
      <c r="TVY539" s="3"/>
      <c r="TVZ539" s="3"/>
      <c r="TWA539" s="3"/>
      <c r="TWB539" s="3"/>
      <c r="TWC539" s="3"/>
      <c r="TWD539" s="3"/>
      <c r="TWE539" s="3"/>
      <c r="TWF539" s="3"/>
      <c r="TWG539" s="3"/>
      <c r="TWH539" s="3"/>
      <c r="TWI539" s="3"/>
      <c r="TWJ539" s="3"/>
      <c r="TWK539" s="3"/>
      <c r="TWL539" s="3"/>
      <c r="TWM539" s="3"/>
      <c r="TWN539" s="3"/>
      <c r="TWO539" s="3"/>
      <c r="TWP539" s="3"/>
      <c r="TWQ539" s="3"/>
      <c r="TWR539" s="3"/>
      <c r="TWS539" s="3"/>
      <c r="TWT539" s="3"/>
      <c r="TWU539" s="3"/>
      <c r="TWV539" s="3"/>
      <c r="TWW539" s="3"/>
      <c r="TWX539" s="3"/>
      <c r="TWY539" s="3"/>
      <c r="TWZ539" s="3"/>
      <c r="TXA539" s="3"/>
      <c r="TXB539" s="3"/>
      <c r="TXC539" s="3"/>
      <c r="TXD539" s="3"/>
      <c r="TXE539" s="3"/>
      <c r="TXF539" s="3"/>
      <c r="TXG539" s="3"/>
      <c r="TXH539" s="3"/>
      <c r="TXI539" s="3"/>
      <c r="TXJ539" s="3"/>
      <c r="TXK539" s="3"/>
      <c r="TXL539" s="3"/>
      <c r="TXM539" s="3"/>
      <c r="TXN539" s="3"/>
      <c r="TXO539" s="3"/>
      <c r="TXP539" s="3"/>
      <c r="TXQ539" s="3"/>
      <c r="TXR539" s="3"/>
      <c r="TXS539" s="3"/>
      <c r="TXT539" s="3"/>
      <c r="TXU539" s="3"/>
      <c r="TXV539" s="3"/>
      <c r="TXW539" s="3"/>
      <c r="TXX539" s="3"/>
      <c r="TXY539" s="3"/>
      <c r="TXZ539" s="3"/>
      <c r="TYA539" s="3"/>
      <c r="TYB539" s="3"/>
      <c r="TYC539" s="3"/>
      <c r="TYD539" s="3"/>
      <c r="TYE539" s="3"/>
      <c r="TYF539" s="3"/>
      <c r="TYG539" s="3"/>
      <c r="TYH539" s="3"/>
      <c r="TYI539" s="3"/>
      <c r="TYJ539" s="3"/>
      <c r="TYK539" s="3"/>
      <c r="TYL539" s="3"/>
      <c r="TYM539" s="3"/>
      <c r="TYN539" s="3"/>
      <c r="TYO539" s="3"/>
      <c r="TYP539" s="3"/>
      <c r="TYQ539" s="3"/>
      <c r="TYR539" s="3"/>
      <c r="TYS539" s="3"/>
      <c r="TYT539" s="3"/>
      <c r="TYU539" s="3"/>
      <c r="TYV539" s="3"/>
      <c r="TYW539" s="3"/>
      <c r="TYX539" s="3"/>
      <c r="TYY539" s="3"/>
      <c r="TYZ539" s="3"/>
      <c r="TZA539" s="3"/>
      <c r="TZB539" s="3"/>
      <c r="TZC539" s="3"/>
      <c r="TZD539" s="3"/>
      <c r="TZE539" s="3"/>
      <c r="TZF539" s="3"/>
      <c r="TZG539" s="3"/>
      <c r="TZH539" s="3"/>
      <c r="TZI539" s="3"/>
      <c r="TZJ539" s="3"/>
      <c r="TZK539" s="3"/>
      <c r="TZL539" s="3"/>
      <c r="TZM539" s="3"/>
      <c r="TZN539" s="3"/>
      <c r="TZO539" s="3"/>
      <c r="TZP539" s="3"/>
      <c r="TZQ539" s="3"/>
      <c r="TZR539" s="3"/>
      <c r="TZS539" s="3"/>
      <c r="TZT539" s="3"/>
      <c r="TZU539" s="3"/>
      <c r="TZV539" s="3"/>
      <c r="TZW539" s="3"/>
      <c r="TZX539" s="3"/>
      <c r="TZY539" s="3"/>
      <c r="TZZ539" s="3"/>
      <c r="UAA539" s="3"/>
      <c r="UAB539" s="3"/>
      <c r="UAC539" s="3"/>
      <c r="UAD539" s="3"/>
      <c r="UAE539" s="3"/>
      <c r="UAF539" s="3"/>
      <c r="UAG539" s="3"/>
      <c r="UAH539" s="3"/>
      <c r="UAI539" s="3"/>
      <c r="UAJ539" s="3"/>
      <c r="UAK539" s="3"/>
      <c r="UAL539" s="3"/>
      <c r="UAM539" s="3"/>
      <c r="UAN539" s="3"/>
      <c r="UAO539" s="3"/>
      <c r="UAP539" s="3"/>
      <c r="UAQ539" s="3"/>
      <c r="UAR539" s="3"/>
      <c r="UAS539" s="3"/>
      <c r="UAT539" s="3"/>
      <c r="UAU539" s="3"/>
      <c r="UAV539" s="3"/>
      <c r="UAW539" s="3"/>
      <c r="UAX539" s="3"/>
      <c r="UAY539" s="3"/>
      <c r="UAZ539" s="3"/>
      <c r="UBA539" s="3"/>
      <c r="UBB539" s="3"/>
      <c r="UBC539" s="3"/>
      <c r="UBD539" s="3"/>
      <c r="UBE539" s="3"/>
      <c r="UBF539" s="3"/>
      <c r="UBG539" s="3"/>
      <c r="UBH539" s="3"/>
      <c r="UBI539" s="3"/>
      <c r="UBJ539" s="3"/>
      <c r="UBK539" s="3"/>
      <c r="UBL539" s="3"/>
      <c r="UBM539" s="3"/>
      <c r="UBN539" s="3"/>
      <c r="UBO539" s="3"/>
      <c r="UBP539" s="3"/>
      <c r="UBQ539" s="3"/>
      <c r="UBR539" s="3"/>
      <c r="UBS539" s="3"/>
      <c r="UBT539" s="3"/>
      <c r="UBU539" s="3"/>
      <c r="UBV539" s="3"/>
      <c r="UBW539" s="3"/>
      <c r="UBX539" s="3"/>
      <c r="UBY539" s="3"/>
      <c r="UBZ539" s="3"/>
      <c r="UCA539" s="3"/>
      <c r="UCB539" s="3"/>
      <c r="UCC539" s="3"/>
      <c r="UCD539" s="3"/>
      <c r="UCE539" s="3"/>
      <c r="UCF539" s="3"/>
      <c r="UCG539" s="3"/>
      <c r="UCH539" s="3"/>
      <c r="UCI539" s="3"/>
      <c r="UCJ539" s="3"/>
      <c r="UCK539" s="3"/>
      <c r="UCL539" s="3"/>
      <c r="UCM539" s="3"/>
      <c r="UCN539" s="3"/>
      <c r="UCO539" s="3"/>
      <c r="UCP539" s="3"/>
      <c r="UCQ539" s="3"/>
      <c r="UCR539" s="3"/>
      <c r="UCS539" s="3"/>
      <c r="UCT539" s="3"/>
      <c r="UCU539" s="3"/>
      <c r="UCV539" s="3"/>
      <c r="UCW539" s="3"/>
      <c r="UCX539" s="3"/>
      <c r="UCY539" s="3"/>
      <c r="UCZ539" s="3"/>
      <c r="UDA539" s="3"/>
      <c r="UDB539" s="3"/>
      <c r="UDC539" s="3"/>
      <c r="UDD539" s="3"/>
      <c r="UDE539" s="3"/>
      <c r="UDF539" s="3"/>
      <c r="UDG539" s="3"/>
      <c r="UDH539" s="3"/>
      <c r="UDI539" s="3"/>
      <c r="UDJ539" s="3"/>
      <c r="UDK539" s="3"/>
      <c r="UDL539" s="3"/>
      <c r="UDM539" s="3"/>
      <c r="UDN539" s="3"/>
      <c r="UDO539" s="3"/>
      <c r="UDP539" s="3"/>
      <c r="UDQ539" s="3"/>
      <c r="UDR539" s="3"/>
      <c r="UDS539" s="3"/>
      <c r="UDT539" s="3"/>
      <c r="UDU539" s="3"/>
      <c r="UDV539" s="3"/>
      <c r="UDW539" s="3"/>
      <c r="UDX539" s="3"/>
      <c r="UDY539" s="3"/>
      <c r="UDZ539" s="3"/>
      <c r="UEA539" s="3"/>
      <c r="UEB539" s="3"/>
      <c r="UEC539" s="3"/>
      <c r="UED539" s="3"/>
      <c r="UEE539" s="3"/>
      <c r="UEG539" s="3"/>
      <c r="UEI539" s="3"/>
      <c r="UEJ539" s="3"/>
      <c r="UEK539" s="3"/>
      <c r="UEL539" s="3"/>
      <c r="UEM539" s="3"/>
      <c r="UEN539" s="3"/>
      <c r="UEO539" s="3"/>
      <c r="UEP539" s="3"/>
      <c r="UEU539" s="3"/>
      <c r="UEV539" s="3"/>
      <c r="UEW539" s="3"/>
      <c r="UEX539" s="3"/>
      <c r="UEY539" s="3"/>
      <c r="UEZ539" s="3"/>
      <c r="UFA539" s="3"/>
      <c r="UFB539" s="3"/>
      <c r="UFC539" s="3"/>
      <c r="UFD539" s="3"/>
      <c r="UFE539" s="3"/>
      <c r="UFF539" s="3"/>
      <c r="UFG539" s="3"/>
      <c r="UFH539" s="3"/>
      <c r="UFI539" s="3"/>
      <c r="UFJ539" s="3"/>
      <c r="UFK539" s="3"/>
      <c r="UFL539" s="3"/>
      <c r="UFM539" s="3"/>
      <c r="UFN539" s="3"/>
      <c r="UFO539" s="3"/>
      <c r="UFP539" s="3"/>
      <c r="UFQ539" s="3"/>
      <c r="UFR539" s="3"/>
      <c r="UFS539" s="3"/>
      <c r="UFT539" s="3"/>
      <c r="UFU539" s="3"/>
      <c r="UFV539" s="3"/>
      <c r="UFW539" s="3"/>
      <c r="UFX539" s="3"/>
      <c r="UFY539" s="3"/>
      <c r="UFZ539" s="3"/>
      <c r="UGA539" s="3"/>
      <c r="UGB539" s="3"/>
      <c r="UGC539" s="3"/>
      <c r="UGD539" s="3"/>
      <c r="UGE539" s="3"/>
      <c r="UGF539" s="3"/>
      <c r="UGG539" s="3"/>
      <c r="UGH539" s="3"/>
      <c r="UGI539" s="3"/>
      <c r="UGJ539" s="3"/>
      <c r="UGK539" s="3"/>
      <c r="UGL539" s="3"/>
      <c r="UGM539" s="3"/>
      <c r="UGN539" s="3"/>
      <c r="UGO539" s="3"/>
      <c r="UGP539" s="3"/>
      <c r="UGQ539" s="3"/>
      <c r="UGR539" s="3"/>
      <c r="UGS539" s="3"/>
      <c r="UGT539" s="3"/>
      <c r="UGU539" s="3"/>
      <c r="UGV539" s="3"/>
      <c r="UGW539" s="3"/>
      <c r="UGX539" s="3"/>
      <c r="UGY539" s="3"/>
      <c r="UGZ539" s="3"/>
      <c r="UHA539" s="3"/>
      <c r="UHB539" s="3"/>
      <c r="UHC539" s="3"/>
      <c r="UHD539" s="3"/>
      <c r="UHE539" s="3"/>
      <c r="UHF539" s="3"/>
      <c r="UHG539" s="3"/>
      <c r="UHH539" s="3"/>
      <c r="UHI539" s="3"/>
      <c r="UHJ539" s="3"/>
      <c r="UHK539" s="3"/>
      <c r="UHL539" s="3"/>
      <c r="UHM539" s="3"/>
      <c r="UHN539" s="3"/>
      <c r="UHO539" s="3"/>
      <c r="UHP539" s="3"/>
      <c r="UHQ539" s="3"/>
      <c r="UHR539" s="3"/>
      <c r="UHS539" s="3"/>
      <c r="UHT539" s="3"/>
      <c r="UHU539" s="3"/>
      <c r="UHV539" s="3"/>
      <c r="UHW539" s="3"/>
      <c r="UHX539" s="3"/>
      <c r="UHY539" s="3"/>
      <c r="UHZ539" s="3"/>
      <c r="UIA539" s="3"/>
      <c r="UIB539" s="3"/>
      <c r="UIC539" s="3"/>
      <c r="UID539" s="3"/>
      <c r="UIE539" s="3"/>
      <c r="UIF539" s="3"/>
      <c r="UIG539" s="3"/>
      <c r="UIH539" s="3"/>
      <c r="UII539" s="3"/>
      <c r="UIJ539" s="3"/>
      <c r="UIK539" s="3"/>
      <c r="UIL539" s="3"/>
      <c r="UIM539" s="3"/>
      <c r="UIN539" s="3"/>
      <c r="UIO539" s="3"/>
      <c r="UIP539" s="3"/>
      <c r="UIQ539" s="3"/>
      <c r="UIR539" s="3"/>
      <c r="UIS539" s="3"/>
      <c r="UIT539" s="3"/>
      <c r="UIU539" s="3"/>
      <c r="UIV539" s="3"/>
      <c r="UIW539" s="3"/>
      <c r="UIX539" s="3"/>
      <c r="UIY539" s="3"/>
      <c r="UIZ539" s="3"/>
      <c r="UJA539" s="3"/>
      <c r="UJB539" s="3"/>
      <c r="UJC539" s="3"/>
      <c r="UJD539" s="3"/>
      <c r="UJE539" s="3"/>
      <c r="UJF539" s="3"/>
      <c r="UJG539" s="3"/>
      <c r="UJH539" s="3"/>
      <c r="UJI539" s="3"/>
      <c r="UJJ539" s="3"/>
      <c r="UJK539" s="3"/>
      <c r="UJL539" s="3"/>
      <c r="UJM539" s="3"/>
      <c r="UJN539" s="3"/>
      <c r="UJO539" s="3"/>
      <c r="UJP539" s="3"/>
      <c r="UJQ539" s="3"/>
      <c r="UJR539" s="3"/>
      <c r="UJS539" s="3"/>
      <c r="UJT539" s="3"/>
      <c r="UJU539" s="3"/>
      <c r="UJV539" s="3"/>
      <c r="UJW539" s="3"/>
      <c r="UJX539" s="3"/>
      <c r="UJY539" s="3"/>
      <c r="UJZ539" s="3"/>
      <c r="UKA539" s="3"/>
      <c r="UKB539" s="3"/>
      <c r="UKC539" s="3"/>
      <c r="UKD539" s="3"/>
      <c r="UKE539" s="3"/>
      <c r="UKF539" s="3"/>
      <c r="UKG539" s="3"/>
      <c r="UKH539" s="3"/>
      <c r="UKI539" s="3"/>
      <c r="UKJ539" s="3"/>
      <c r="UKK539" s="3"/>
      <c r="UKL539" s="3"/>
      <c r="UKM539" s="3"/>
      <c r="UKN539" s="3"/>
      <c r="UKO539" s="3"/>
      <c r="UKP539" s="3"/>
      <c r="UKQ539" s="3"/>
      <c r="UKR539" s="3"/>
      <c r="UKS539" s="3"/>
      <c r="UKT539" s="3"/>
      <c r="UKU539" s="3"/>
      <c r="UKV539" s="3"/>
      <c r="UKW539" s="3"/>
      <c r="UKX539" s="3"/>
      <c r="UKY539" s="3"/>
      <c r="UKZ539" s="3"/>
      <c r="ULA539" s="3"/>
      <c r="ULB539" s="3"/>
      <c r="ULC539" s="3"/>
      <c r="ULD539" s="3"/>
      <c r="ULE539" s="3"/>
      <c r="ULF539" s="3"/>
      <c r="ULG539" s="3"/>
      <c r="ULH539" s="3"/>
      <c r="ULI539" s="3"/>
      <c r="ULJ539" s="3"/>
      <c r="ULK539" s="3"/>
      <c r="ULL539" s="3"/>
      <c r="ULM539" s="3"/>
      <c r="ULN539" s="3"/>
      <c r="ULO539" s="3"/>
      <c r="ULP539" s="3"/>
      <c r="ULQ539" s="3"/>
      <c r="ULR539" s="3"/>
      <c r="ULS539" s="3"/>
      <c r="ULT539" s="3"/>
      <c r="ULU539" s="3"/>
      <c r="ULV539" s="3"/>
      <c r="ULW539" s="3"/>
      <c r="ULX539" s="3"/>
      <c r="ULY539" s="3"/>
      <c r="ULZ539" s="3"/>
      <c r="UMA539" s="3"/>
      <c r="UMB539" s="3"/>
      <c r="UMC539" s="3"/>
      <c r="UMD539" s="3"/>
      <c r="UME539" s="3"/>
      <c r="UMF539" s="3"/>
      <c r="UMG539" s="3"/>
      <c r="UMH539" s="3"/>
      <c r="UMI539" s="3"/>
      <c r="UMJ539" s="3"/>
      <c r="UMK539" s="3"/>
      <c r="UML539" s="3"/>
      <c r="UMM539" s="3"/>
      <c r="UMN539" s="3"/>
      <c r="UMO539" s="3"/>
      <c r="UMP539" s="3"/>
      <c r="UMQ539" s="3"/>
      <c r="UMR539" s="3"/>
      <c r="UMS539" s="3"/>
      <c r="UMT539" s="3"/>
      <c r="UMU539" s="3"/>
      <c r="UMV539" s="3"/>
      <c r="UMW539" s="3"/>
      <c r="UMX539" s="3"/>
      <c r="UMY539" s="3"/>
      <c r="UMZ539" s="3"/>
      <c r="UNA539" s="3"/>
      <c r="UNB539" s="3"/>
      <c r="UNC539" s="3"/>
      <c r="UND539" s="3"/>
      <c r="UNE539" s="3"/>
      <c r="UNF539" s="3"/>
      <c r="UNG539" s="3"/>
      <c r="UNH539" s="3"/>
      <c r="UNI539" s="3"/>
      <c r="UNJ539" s="3"/>
      <c r="UNK539" s="3"/>
      <c r="UNL539" s="3"/>
      <c r="UNM539" s="3"/>
      <c r="UNN539" s="3"/>
      <c r="UNO539" s="3"/>
      <c r="UNP539" s="3"/>
      <c r="UNQ539" s="3"/>
      <c r="UNR539" s="3"/>
      <c r="UNS539" s="3"/>
      <c r="UNT539" s="3"/>
      <c r="UNU539" s="3"/>
      <c r="UNV539" s="3"/>
      <c r="UNW539" s="3"/>
      <c r="UNX539" s="3"/>
      <c r="UNY539" s="3"/>
      <c r="UNZ539" s="3"/>
      <c r="UOA539" s="3"/>
      <c r="UOC539" s="3"/>
      <c r="UOE539" s="3"/>
      <c r="UOF539" s="3"/>
      <c r="UOG539" s="3"/>
      <c r="UOH539" s="3"/>
      <c r="UOI539" s="3"/>
      <c r="UOJ539" s="3"/>
      <c r="UOK539" s="3"/>
      <c r="UOL539" s="3"/>
      <c r="UOQ539" s="3"/>
      <c r="UOR539" s="3"/>
      <c r="UOS539" s="3"/>
      <c r="UOT539" s="3"/>
      <c r="UOU539" s="3"/>
      <c r="UOV539" s="3"/>
      <c r="UOW539" s="3"/>
      <c r="UOX539" s="3"/>
      <c r="UOY539" s="3"/>
      <c r="UOZ539" s="3"/>
      <c r="UPA539" s="3"/>
      <c r="UPB539" s="3"/>
      <c r="UPC539" s="3"/>
      <c r="UPD539" s="3"/>
      <c r="UPE539" s="3"/>
      <c r="UPF539" s="3"/>
      <c r="UPG539" s="3"/>
      <c r="UPH539" s="3"/>
      <c r="UPI539" s="3"/>
      <c r="UPJ539" s="3"/>
      <c r="UPK539" s="3"/>
      <c r="UPL539" s="3"/>
      <c r="UPM539" s="3"/>
      <c r="UPN539" s="3"/>
      <c r="UPO539" s="3"/>
      <c r="UPP539" s="3"/>
      <c r="UPQ539" s="3"/>
      <c r="UPR539" s="3"/>
      <c r="UPS539" s="3"/>
      <c r="UPT539" s="3"/>
      <c r="UPU539" s="3"/>
      <c r="UPV539" s="3"/>
      <c r="UPW539" s="3"/>
      <c r="UPX539" s="3"/>
      <c r="UPY539" s="3"/>
      <c r="UPZ539" s="3"/>
      <c r="UQA539" s="3"/>
      <c r="UQB539" s="3"/>
      <c r="UQC539" s="3"/>
      <c r="UQD539" s="3"/>
      <c r="UQE539" s="3"/>
      <c r="UQF539" s="3"/>
      <c r="UQG539" s="3"/>
      <c r="UQH539" s="3"/>
      <c r="UQI539" s="3"/>
      <c r="UQJ539" s="3"/>
      <c r="UQK539" s="3"/>
      <c r="UQL539" s="3"/>
      <c r="UQM539" s="3"/>
      <c r="UQN539" s="3"/>
      <c r="UQO539" s="3"/>
      <c r="UQP539" s="3"/>
      <c r="UQQ539" s="3"/>
      <c r="UQR539" s="3"/>
      <c r="UQS539" s="3"/>
      <c r="UQT539" s="3"/>
      <c r="UQU539" s="3"/>
      <c r="UQV539" s="3"/>
      <c r="UQW539" s="3"/>
      <c r="UQX539" s="3"/>
      <c r="UQY539" s="3"/>
      <c r="UQZ539" s="3"/>
      <c r="URA539" s="3"/>
      <c r="URB539" s="3"/>
      <c r="URC539" s="3"/>
      <c r="URD539" s="3"/>
      <c r="URE539" s="3"/>
      <c r="URF539" s="3"/>
      <c r="URG539" s="3"/>
      <c r="URH539" s="3"/>
      <c r="URI539" s="3"/>
      <c r="URJ539" s="3"/>
      <c r="URK539" s="3"/>
      <c r="URL539" s="3"/>
      <c r="URM539" s="3"/>
      <c r="URN539" s="3"/>
      <c r="URO539" s="3"/>
      <c r="URP539" s="3"/>
      <c r="URQ539" s="3"/>
      <c r="URR539" s="3"/>
      <c r="URS539" s="3"/>
      <c r="URT539" s="3"/>
      <c r="URU539" s="3"/>
      <c r="URV539" s="3"/>
      <c r="URW539" s="3"/>
      <c r="URX539" s="3"/>
      <c r="URY539" s="3"/>
      <c r="URZ539" s="3"/>
      <c r="USA539" s="3"/>
      <c r="USB539" s="3"/>
      <c r="USC539" s="3"/>
      <c r="USD539" s="3"/>
      <c r="USE539" s="3"/>
      <c r="USF539" s="3"/>
      <c r="USG539" s="3"/>
      <c r="USH539" s="3"/>
      <c r="USI539" s="3"/>
      <c r="USJ539" s="3"/>
      <c r="USK539" s="3"/>
      <c r="USL539" s="3"/>
      <c r="USM539" s="3"/>
      <c r="USN539" s="3"/>
      <c r="USO539" s="3"/>
      <c r="USP539" s="3"/>
      <c r="USQ539" s="3"/>
      <c r="USR539" s="3"/>
      <c r="USS539" s="3"/>
      <c r="UST539" s="3"/>
      <c r="USU539" s="3"/>
      <c r="USV539" s="3"/>
      <c r="USW539" s="3"/>
      <c r="USX539" s="3"/>
      <c r="USY539" s="3"/>
      <c r="USZ539" s="3"/>
      <c r="UTA539" s="3"/>
      <c r="UTB539" s="3"/>
      <c r="UTC539" s="3"/>
      <c r="UTD539" s="3"/>
      <c r="UTE539" s="3"/>
      <c r="UTF539" s="3"/>
      <c r="UTG539" s="3"/>
      <c r="UTH539" s="3"/>
      <c r="UTI539" s="3"/>
      <c r="UTJ539" s="3"/>
      <c r="UTK539" s="3"/>
      <c r="UTL539" s="3"/>
      <c r="UTM539" s="3"/>
      <c r="UTN539" s="3"/>
      <c r="UTO539" s="3"/>
      <c r="UTP539" s="3"/>
      <c r="UTQ539" s="3"/>
      <c r="UTR539" s="3"/>
      <c r="UTS539" s="3"/>
      <c r="UTT539" s="3"/>
      <c r="UTU539" s="3"/>
      <c r="UTV539" s="3"/>
      <c r="UTW539" s="3"/>
      <c r="UTX539" s="3"/>
      <c r="UTY539" s="3"/>
      <c r="UTZ539" s="3"/>
      <c r="UUA539" s="3"/>
      <c r="UUB539" s="3"/>
      <c r="UUC539" s="3"/>
      <c r="UUD539" s="3"/>
      <c r="UUE539" s="3"/>
      <c r="UUF539" s="3"/>
      <c r="UUG539" s="3"/>
      <c r="UUH539" s="3"/>
      <c r="UUI539" s="3"/>
      <c r="UUJ539" s="3"/>
      <c r="UUK539" s="3"/>
      <c r="UUL539" s="3"/>
      <c r="UUM539" s="3"/>
      <c r="UUN539" s="3"/>
      <c r="UUO539" s="3"/>
      <c r="UUP539" s="3"/>
      <c r="UUQ539" s="3"/>
      <c r="UUR539" s="3"/>
      <c r="UUS539" s="3"/>
      <c r="UUT539" s="3"/>
      <c r="UUU539" s="3"/>
      <c r="UUV539" s="3"/>
      <c r="UUW539" s="3"/>
      <c r="UUX539" s="3"/>
      <c r="UUY539" s="3"/>
      <c r="UUZ539" s="3"/>
      <c r="UVA539" s="3"/>
      <c r="UVB539" s="3"/>
      <c r="UVC539" s="3"/>
      <c r="UVD539" s="3"/>
      <c r="UVE539" s="3"/>
      <c r="UVF539" s="3"/>
      <c r="UVG539" s="3"/>
      <c r="UVH539" s="3"/>
      <c r="UVI539" s="3"/>
      <c r="UVJ539" s="3"/>
      <c r="UVK539" s="3"/>
      <c r="UVL539" s="3"/>
      <c r="UVM539" s="3"/>
      <c r="UVN539" s="3"/>
      <c r="UVO539" s="3"/>
      <c r="UVP539" s="3"/>
      <c r="UVQ539" s="3"/>
      <c r="UVR539" s="3"/>
      <c r="UVS539" s="3"/>
      <c r="UVT539" s="3"/>
      <c r="UVU539" s="3"/>
      <c r="UVV539" s="3"/>
      <c r="UVW539" s="3"/>
      <c r="UVX539" s="3"/>
      <c r="UVY539" s="3"/>
      <c r="UVZ539" s="3"/>
      <c r="UWA539" s="3"/>
      <c r="UWB539" s="3"/>
      <c r="UWC539" s="3"/>
      <c r="UWD539" s="3"/>
      <c r="UWE539" s="3"/>
      <c r="UWF539" s="3"/>
      <c r="UWG539" s="3"/>
      <c r="UWH539" s="3"/>
      <c r="UWI539" s="3"/>
      <c r="UWJ539" s="3"/>
      <c r="UWK539" s="3"/>
      <c r="UWL539" s="3"/>
      <c r="UWM539" s="3"/>
      <c r="UWN539" s="3"/>
      <c r="UWO539" s="3"/>
      <c r="UWP539" s="3"/>
      <c r="UWQ539" s="3"/>
      <c r="UWR539" s="3"/>
      <c r="UWS539" s="3"/>
      <c r="UWT539" s="3"/>
      <c r="UWU539" s="3"/>
      <c r="UWV539" s="3"/>
      <c r="UWW539" s="3"/>
      <c r="UWX539" s="3"/>
      <c r="UWY539" s="3"/>
      <c r="UWZ539" s="3"/>
      <c r="UXA539" s="3"/>
      <c r="UXB539" s="3"/>
      <c r="UXC539" s="3"/>
      <c r="UXD539" s="3"/>
      <c r="UXE539" s="3"/>
      <c r="UXF539" s="3"/>
      <c r="UXG539" s="3"/>
      <c r="UXH539" s="3"/>
      <c r="UXI539" s="3"/>
      <c r="UXJ539" s="3"/>
      <c r="UXK539" s="3"/>
      <c r="UXL539" s="3"/>
      <c r="UXM539" s="3"/>
      <c r="UXN539" s="3"/>
      <c r="UXO539" s="3"/>
      <c r="UXP539" s="3"/>
      <c r="UXQ539" s="3"/>
      <c r="UXR539" s="3"/>
      <c r="UXS539" s="3"/>
      <c r="UXT539" s="3"/>
      <c r="UXU539" s="3"/>
      <c r="UXV539" s="3"/>
      <c r="UXW539" s="3"/>
      <c r="UXY539" s="3"/>
      <c r="UYA539" s="3"/>
      <c r="UYB539" s="3"/>
      <c r="UYC539" s="3"/>
      <c r="UYD539" s="3"/>
      <c r="UYE539" s="3"/>
      <c r="UYF539" s="3"/>
      <c r="UYG539" s="3"/>
      <c r="UYH539" s="3"/>
      <c r="UYM539" s="3"/>
      <c r="UYN539" s="3"/>
      <c r="UYO539" s="3"/>
      <c r="UYP539" s="3"/>
      <c r="UYQ539" s="3"/>
      <c r="UYR539" s="3"/>
      <c r="UYS539" s="3"/>
      <c r="UYT539" s="3"/>
      <c r="UYU539" s="3"/>
      <c r="UYV539" s="3"/>
      <c r="UYW539" s="3"/>
      <c r="UYX539" s="3"/>
      <c r="UYY539" s="3"/>
      <c r="UYZ539" s="3"/>
      <c r="UZA539" s="3"/>
      <c r="UZB539" s="3"/>
      <c r="UZC539" s="3"/>
      <c r="UZD539" s="3"/>
      <c r="UZE539" s="3"/>
      <c r="UZF539" s="3"/>
      <c r="UZG539" s="3"/>
      <c r="UZH539" s="3"/>
      <c r="UZI539" s="3"/>
      <c r="UZJ539" s="3"/>
      <c r="UZK539" s="3"/>
      <c r="UZL539" s="3"/>
      <c r="UZM539" s="3"/>
      <c r="UZN539" s="3"/>
      <c r="UZO539" s="3"/>
      <c r="UZP539" s="3"/>
      <c r="UZQ539" s="3"/>
      <c r="UZR539" s="3"/>
      <c r="UZS539" s="3"/>
      <c r="UZT539" s="3"/>
      <c r="UZU539" s="3"/>
      <c r="UZV539" s="3"/>
      <c r="UZW539" s="3"/>
      <c r="UZX539" s="3"/>
      <c r="UZY539" s="3"/>
      <c r="UZZ539" s="3"/>
      <c r="VAA539" s="3"/>
      <c r="VAB539" s="3"/>
      <c r="VAC539" s="3"/>
      <c r="VAD539" s="3"/>
      <c r="VAE539" s="3"/>
      <c r="VAF539" s="3"/>
      <c r="VAG539" s="3"/>
      <c r="VAH539" s="3"/>
      <c r="VAI539" s="3"/>
      <c r="VAJ539" s="3"/>
      <c r="VAK539" s="3"/>
      <c r="VAL539" s="3"/>
      <c r="VAM539" s="3"/>
      <c r="VAN539" s="3"/>
      <c r="VAO539" s="3"/>
      <c r="VAP539" s="3"/>
      <c r="VAQ539" s="3"/>
      <c r="VAR539" s="3"/>
      <c r="VAS539" s="3"/>
      <c r="VAT539" s="3"/>
      <c r="VAU539" s="3"/>
      <c r="VAV539" s="3"/>
      <c r="VAW539" s="3"/>
      <c r="VAX539" s="3"/>
      <c r="VAY539" s="3"/>
      <c r="VAZ539" s="3"/>
      <c r="VBA539" s="3"/>
      <c r="VBB539" s="3"/>
      <c r="VBC539" s="3"/>
      <c r="VBD539" s="3"/>
      <c r="VBE539" s="3"/>
      <c r="VBF539" s="3"/>
      <c r="VBG539" s="3"/>
      <c r="VBH539" s="3"/>
      <c r="VBI539" s="3"/>
      <c r="VBJ539" s="3"/>
      <c r="VBK539" s="3"/>
      <c r="VBL539" s="3"/>
      <c r="VBM539" s="3"/>
      <c r="VBN539" s="3"/>
      <c r="VBO539" s="3"/>
      <c r="VBP539" s="3"/>
      <c r="VBQ539" s="3"/>
      <c r="VBR539" s="3"/>
      <c r="VBS539" s="3"/>
      <c r="VBT539" s="3"/>
      <c r="VBU539" s="3"/>
      <c r="VBV539" s="3"/>
      <c r="VBW539" s="3"/>
      <c r="VBX539" s="3"/>
      <c r="VBY539" s="3"/>
      <c r="VBZ539" s="3"/>
      <c r="VCA539" s="3"/>
      <c r="VCB539" s="3"/>
      <c r="VCC539" s="3"/>
      <c r="VCD539" s="3"/>
      <c r="VCE539" s="3"/>
      <c r="VCF539" s="3"/>
      <c r="VCG539" s="3"/>
      <c r="VCH539" s="3"/>
      <c r="VCI539" s="3"/>
      <c r="VCJ539" s="3"/>
      <c r="VCK539" s="3"/>
      <c r="VCL539" s="3"/>
      <c r="VCM539" s="3"/>
      <c r="VCN539" s="3"/>
      <c r="VCO539" s="3"/>
      <c r="VCP539" s="3"/>
      <c r="VCQ539" s="3"/>
      <c r="VCR539" s="3"/>
      <c r="VCS539" s="3"/>
      <c r="VCT539" s="3"/>
      <c r="VCU539" s="3"/>
      <c r="VCV539" s="3"/>
      <c r="VCW539" s="3"/>
      <c r="VCX539" s="3"/>
      <c r="VCY539" s="3"/>
      <c r="VCZ539" s="3"/>
      <c r="VDA539" s="3"/>
      <c r="VDB539" s="3"/>
      <c r="VDC539" s="3"/>
      <c r="VDD539" s="3"/>
      <c r="VDE539" s="3"/>
      <c r="VDF539" s="3"/>
      <c r="VDG539" s="3"/>
      <c r="VDH539" s="3"/>
      <c r="VDI539" s="3"/>
      <c r="VDJ539" s="3"/>
      <c r="VDK539" s="3"/>
      <c r="VDL539" s="3"/>
      <c r="VDM539" s="3"/>
      <c r="VDN539" s="3"/>
      <c r="VDO539" s="3"/>
      <c r="VDP539" s="3"/>
      <c r="VDQ539" s="3"/>
      <c r="VDR539" s="3"/>
      <c r="VDS539" s="3"/>
      <c r="VDT539" s="3"/>
      <c r="VDU539" s="3"/>
      <c r="VDV539" s="3"/>
      <c r="VDW539" s="3"/>
      <c r="VDX539" s="3"/>
      <c r="VDY539" s="3"/>
      <c r="VDZ539" s="3"/>
      <c r="VEA539" s="3"/>
      <c r="VEB539" s="3"/>
      <c r="VEC539" s="3"/>
      <c r="VED539" s="3"/>
      <c r="VEE539" s="3"/>
      <c r="VEF539" s="3"/>
      <c r="VEG539" s="3"/>
      <c r="VEH539" s="3"/>
      <c r="VEI539" s="3"/>
      <c r="VEJ539" s="3"/>
      <c r="VEK539" s="3"/>
      <c r="VEL539" s="3"/>
      <c r="VEM539" s="3"/>
      <c r="VEN539" s="3"/>
      <c r="VEO539" s="3"/>
      <c r="VEP539" s="3"/>
      <c r="VEQ539" s="3"/>
      <c r="VER539" s="3"/>
      <c r="VES539" s="3"/>
      <c r="VET539" s="3"/>
      <c r="VEU539" s="3"/>
      <c r="VEV539" s="3"/>
      <c r="VEW539" s="3"/>
      <c r="VEX539" s="3"/>
      <c r="VEY539" s="3"/>
      <c r="VEZ539" s="3"/>
      <c r="VFA539" s="3"/>
      <c r="VFB539" s="3"/>
      <c r="VFC539" s="3"/>
      <c r="VFD539" s="3"/>
      <c r="VFE539" s="3"/>
      <c r="VFF539" s="3"/>
      <c r="VFG539" s="3"/>
      <c r="VFH539" s="3"/>
      <c r="VFI539" s="3"/>
      <c r="VFJ539" s="3"/>
      <c r="VFK539" s="3"/>
      <c r="VFL539" s="3"/>
      <c r="VFM539" s="3"/>
      <c r="VFN539" s="3"/>
      <c r="VFO539" s="3"/>
      <c r="VFP539" s="3"/>
      <c r="VFQ539" s="3"/>
      <c r="VFR539" s="3"/>
      <c r="VFS539" s="3"/>
      <c r="VFT539" s="3"/>
      <c r="VFU539" s="3"/>
      <c r="VFV539" s="3"/>
      <c r="VFW539" s="3"/>
      <c r="VFX539" s="3"/>
      <c r="VFY539" s="3"/>
      <c r="VFZ539" s="3"/>
      <c r="VGA539" s="3"/>
      <c r="VGB539" s="3"/>
      <c r="VGC539" s="3"/>
      <c r="VGD539" s="3"/>
      <c r="VGE539" s="3"/>
      <c r="VGF539" s="3"/>
      <c r="VGG539" s="3"/>
      <c r="VGH539" s="3"/>
      <c r="VGI539" s="3"/>
      <c r="VGJ539" s="3"/>
      <c r="VGK539" s="3"/>
      <c r="VGL539" s="3"/>
      <c r="VGM539" s="3"/>
      <c r="VGN539" s="3"/>
      <c r="VGO539" s="3"/>
      <c r="VGP539" s="3"/>
      <c r="VGQ539" s="3"/>
      <c r="VGR539" s="3"/>
      <c r="VGS539" s="3"/>
      <c r="VGT539" s="3"/>
      <c r="VGU539" s="3"/>
      <c r="VGV539" s="3"/>
      <c r="VGW539" s="3"/>
      <c r="VGX539" s="3"/>
      <c r="VGY539" s="3"/>
      <c r="VGZ539" s="3"/>
      <c r="VHA539" s="3"/>
      <c r="VHB539" s="3"/>
      <c r="VHC539" s="3"/>
      <c r="VHD539" s="3"/>
      <c r="VHE539" s="3"/>
      <c r="VHF539" s="3"/>
      <c r="VHG539" s="3"/>
      <c r="VHH539" s="3"/>
      <c r="VHI539" s="3"/>
      <c r="VHJ539" s="3"/>
      <c r="VHK539" s="3"/>
      <c r="VHL539" s="3"/>
      <c r="VHM539" s="3"/>
      <c r="VHN539" s="3"/>
      <c r="VHO539" s="3"/>
      <c r="VHP539" s="3"/>
      <c r="VHQ539" s="3"/>
      <c r="VHR539" s="3"/>
      <c r="VHS539" s="3"/>
      <c r="VHU539" s="3"/>
      <c r="VHW539" s="3"/>
      <c r="VHX539" s="3"/>
      <c r="VHY539" s="3"/>
      <c r="VHZ539" s="3"/>
      <c r="VIA539" s="3"/>
      <c r="VIB539" s="3"/>
      <c r="VIC539" s="3"/>
      <c r="VID539" s="3"/>
      <c r="VII539" s="3"/>
      <c r="VIJ539" s="3"/>
      <c r="VIK539" s="3"/>
      <c r="VIL539" s="3"/>
      <c r="VIM539" s="3"/>
      <c r="VIN539" s="3"/>
      <c r="VIO539" s="3"/>
      <c r="VIP539" s="3"/>
      <c r="VIQ539" s="3"/>
      <c r="VIR539" s="3"/>
      <c r="VIS539" s="3"/>
      <c r="VIT539" s="3"/>
      <c r="VIU539" s="3"/>
      <c r="VIV539" s="3"/>
      <c r="VIW539" s="3"/>
      <c r="VIX539" s="3"/>
      <c r="VIY539" s="3"/>
      <c r="VIZ539" s="3"/>
      <c r="VJA539" s="3"/>
      <c r="VJB539" s="3"/>
      <c r="VJC539" s="3"/>
      <c r="VJD539" s="3"/>
      <c r="VJE539" s="3"/>
      <c r="VJF539" s="3"/>
      <c r="VJG539" s="3"/>
      <c r="VJH539" s="3"/>
      <c r="VJI539" s="3"/>
      <c r="VJJ539" s="3"/>
      <c r="VJK539" s="3"/>
      <c r="VJL539" s="3"/>
      <c r="VJM539" s="3"/>
      <c r="VJN539" s="3"/>
      <c r="VJO539" s="3"/>
      <c r="VJP539" s="3"/>
      <c r="VJQ539" s="3"/>
      <c r="VJR539" s="3"/>
      <c r="VJS539" s="3"/>
      <c r="VJT539" s="3"/>
      <c r="VJU539" s="3"/>
      <c r="VJV539" s="3"/>
      <c r="VJW539" s="3"/>
      <c r="VJX539" s="3"/>
      <c r="VJY539" s="3"/>
      <c r="VJZ539" s="3"/>
      <c r="VKA539" s="3"/>
      <c r="VKB539" s="3"/>
      <c r="VKC539" s="3"/>
      <c r="VKD539" s="3"/>
      <c r="VKE539" s="3"/>
      <c r="VKF539" s="3"/>
      <c r="VKG539" s="3"/>
      <c r="VKH539" s="3"/>
      <c r="VKI539" s="3"/>
      <c r="VKJ539" s="3"/>
      <c r="VKK539" s="3"/>
      <c r="VKL539" s="3"/>
      <c r="VKM539" s="3"/>
      <c r="VKN539" s="3"/>
      <c r="VKO539" s="3"/>
      <c r="VKP539" s="3"/>
      <c r="VKQ539" s="3"/>
      <c r="VKR539" s="3"/>
      <c r="VKS539" s="3"/>
      <c r="VKT539" s="3"/>
      <c r="VKU539" s="3"/>
      <c r="VKV539" s="3"/>
      <c r="VKW539" s="3"/>
      <c r="VKX539" s="3"/>
      <c r="VKY539" s="3"/>
      <c r="VKZ539" s="3"/>
      <c r="VLA539" s="3"/>
      <c r="VLB539" s="3"/>
      <c r="VLC539" s="3"/>
      <c r="VLD539" s="3"/>
      <c r="VLE539" s="3"/>
      <c r="VLF539" s="3"/>
      <c r="VLG539" s="3"/>
      <c r="VLH539" s="3"/>
      <c r="VLI539" s="3"/>
      <c r="VLJ539" s="3"/>
      <c r="VLK539" s="3"/>
      <c r="VLL539" s="3"/>
      <c r="VLM539" s="3"/>
      <c r="VLN539" s="3"/>
      <c r="VLO539" s="3"/>
      <c r="VLP539" s="3"/>
      <c r="VLQ539" s="3"/>
      <c r="VLR539" s="3"/>
      <c r="VLS539" s="3"/>
      <c r="VLT539" s="3"/>
      <c r="VLU539" s="3"/>
      <c r="VLV539" s="3"/>
      <c r="VLW539" s="3"/>
      <c r="VLX539" s="3"/>
      <c r="VLY539" s="3"/>
      <c r="VLZ539" s="3"/>
      <c r="VMA539" s="3"/>
      <c r="VMB539" s="3"/>
      <c r="VMC539" s="3"/>
      <c r="VMD539" s="3"/>
      <c r="VME539" s="3"/>
      <c r="VMF539" s="3"/>
      <c r="VMG539" s="3"/>
      <c r="VMH539" s="3"/>
      <c r="VMI539" s="3"/>
      <c r="VMJ539" s="3"/>
      <c r="VMK539" s="3"/>
      <c r="VML539" s="3"/>
      <c r="VMM539" s="3"/>
      <c r="VMN539" s="3"/>
      <c r="VMO539" s="3"/>
      <c r="VMP539" s="3"/>
      <c r="VMQ539" s="3"/>
      <c r="VMR539" s="3"/>
      <c r="VMS539" s="3"/>
      <c r="VMT539" s="3"/>
      <c r="VMU539" s="3"/>
      <c r="VMV539" s="3"/>
      <c r="VMW539" s="3"/>
      <c r="VMX539" s="3"/>
      <c r="VMY539" s="3"/>
      <c r="VMZ539" s="3"/>
      <c r="VNA539" s="3"/>
      <c r="VNB539" s="3"/>
      <c r="VNC539" s="3"/>
      <c r="VND539" s="3"/>
      <c r="VNE539" s="3"/>
      <c r="VNF539" s="3"/>
      <c r="VNG539" s="3"/>
      <c r="VNH539" s="3"/>
      <c r="VNI539" s="3"/>
      <c r="VNJ539" s="3"/>
      <c r="VNK539" s="3"/>
      <c r="VNL539" s="3"/>
      <c r="VNM539" s="3"/>
      <c r="VNN539" s="3"/>
      <c r="VNO539" s="3"/>
      <c r="VNP539" s="3"/>
      <c r="VNQ539" s="3"/>
      <c r="VNR539" s="3"/>
      <c r="VNS539" s="3"/>
      <c r="VNT539" s="3"/>
      <c r="VNU539" s="3"/>
      <c r="VNV539" s="3"/>
      <c r="VNW539" s="3"/>
      <c r="VNX539" s="3"/>
      <c r="VNY539" s="3"/>
      <c r="VNZ539" s="3"/>
      <c r="VOA539" s="3"/>
      <c r="VOB539" s="3"/>
      <c r="VOC539" s="3"/>
      <c r="VOD539" s="3"/>
      <c r="VOE539" s="3"/>
      <c r="VOF539" s="3"/>
      <c r="VOG539" s="3"/>
      <c r="VOH539" s="3"/>
      <c r="VOI539" s="3"/>
      <c r="VOJ539" s="3"/>
      <c r="VOK539" s="3"/>
      <c r="VOL539" s="3"/>
      <c r="VOM539" s="3"/>
      <c r="VON539" s="3"/>
      <c r="VOO539" s="3"/>
      <c r="VOP539" s="3"/>
      <c r="VOQ539" s="3"/>
      <c r="VOR539" s="3"/>
      <c r="VOS539" s="3"/>
      <c r="VOT539" s="3"/>
      <c r="VOU539" s="3"/>
      <c r="VOV539" s="3"/>
      <c r="VOW539" s="3"/>
      <c r="VOX539" s="3"/>
      <c r="VOY539" s="3"/>
      <c r="VOZ539" s="3"/>
      <c r="VPA539" s="3"/>
      <c r="VPB539" s="3"/>
      <c r="VPC539" s="3"/>
      <c r="VPD539" s="3"/>
      <c r="VPE539" s="3"/>
      <c r="VPF539" s="3"/>
      <c r="VPG539" s="3"/>
      <c r="VPH539" s="3"/>
      <c r="VPI539" s="3"/>
      <c r="VPJ539" s="3"/>
      <c r="VPK539" s="3"/>
      <c r="VPL539" s="3"/>
      <c r="VPM539" s="3"/>
      <c r="VPN539" s="3"/>
      <c r="VPO539" s="3"/>
      <c r="VPP539" s="3"/>
      <c r="VPQ539" s="3"/>
      <c r="VPR539" s="3"/>
      <c r="VPS539" s="3"/>
      <c r="VPT539" s="3"/>
      <c r="VPU539" s="3"/>
      <c r="VPV539" s="3"/>
      <c r="VPW539" s="3"/>
      <c r="VPX539" s="3"/>
      <c r="VPY539" s="3"/>
      <c r="VPZ539" s="3"/>
      <c r="VQA539" s="3"/>
      <c r="VQB539" s="3"/>
      <c r="VQC539" s="3"/>
      <c r="VQD539" s="3"/>
      <c r="VQE539" s="3"/>
      <c r="VQF539" s="3"/>
      <c r="VQG539" s="3"/>
      <c r="VQH539" s="3"/>
      <c r="VQI539" s="3"/>
      <c r="VQJ539" s="3"/>
      <c r="VQK539" s="3"/>
      <c r="VQL539" s="3"/>
      <c r="VQM539" s="3"/>
      <c r="VQN539" s="3"/>
      <c r="VQO539" s="3"/>
      <c r="VQP539" s="3"/>
      <c r="VQQ539" s="3"/>
      <c r="VQR539" s="3"/>
      <c r="VQS539" s="3"/>
      <c r="VQT539" s="3"/>
      <c r="VQU539" s="3"/>
      <c r="VQV539" s="3"/>
      <c r="VQW539" s="3"/>
      <c r="VQX539" s="3"/>
      <c r="VQY539" s="3"/>
      <c r="VQZ539" s="3"/>
      <c r="VRA539" s="3"/>
      <c r="VRB539" s="3"/>
      <c r="VRC539" s="3"/>
      <c r="VRD539" s="3"/>
      <c r="VRE539" s="3"/>
      <c r="VRF539" s="3"/>
      <c r="VRG539" s="3"/>
      <c r="VRH539" s="3"/>
      <c r="VRI539" s="3"/>
      <c r="VRJ539" s="3"/>
      <c r="VRK539" s="3"/>
      <c r="VRL539" s="3"/>
      <c r="VRM539" s="3"/>
      <c r="VRN539" s="3"/>
      <c r="VRO539" s="3"/>
      <c r="VRQ539" s="3"/>
      <c r="VRS539" s="3"/>
      <c r="VRT539" s="3"/>
      <c r="VRU539" s="3"/>
      <c r="VRV539" s="3"/>
      <c r="VRW539" s="3"/>
      <c r="VRX539" s="3"/>
      <c r="VRY539" s="3"/>
      <c r="VRZ539" s="3"/>
      <c r="VSE539" s="3"/>
      <c r="VSF539" s="3"/>
      <c r="VSG539" s="3"/>
      <c r="VSH539" s="3"/>
      <c r="VSI539" s="3"/>
      <c r="VSJ539" s="3"/>
      <c r="VSK539" s="3"/>
      <c r="VSL539" s="3"/>
      <c r="VSM539" s="3"/>
      <c r="VSN539" s="3"/>
      <c r="VSO539" s="3"/>
      <c r="VSP539" s="3"/>
      <c r="VSQ539" s="3"/>
      <c r="VSR539" s="3"/>
      <c r="VSS539" s="3"/>
      <c r="VST539" s="3"/>
      <c r="VSU539" s="3"/>
      <c r="VSV539" s="3"/>
      <c r="VSW539" s="3"/>
      <c r="VSX539" s="3"/>
      <c r="VSY539" s="3"/>
      <c r="VSZ539" s="3"/>
      <c r="VTA539" s="3"/>
      <c r="VTB539" s="3"/>
      <c r="VTC539" s="3"/>
      <c r="VTD539" s="3"/>
      <c r="VTE539" s="3"/>
      <c r="VTF539" s="3"/>
      <c r="VTG539" s="3"/>
      <c r="VTH539" s="3"/>
      <c r="VTI539" s="3"/>
      <c r="VTJ539" s="3"/>
      <c r="VTK539" s="3"/>
      <c r="VTL539" s="3"/>
      <c r="VTM539" s="3"/>
      <c r="VTN539" s="3"/>
      <c r="VTO539" s="3"/>
      <c r="VTP539" s="3"/>
      <c r="VTQ539" s="3"/>
      <c r="VTR539" s="3"/>
      <c r="VTS539" s="3"/>
      <c r="VTT539" s="3"/>
      <c r="VTU539" s="3"/>
      <c r="VTV539" s="3"/>
      <c r="VTW539" s="3"/>
      <c r="VTX539" s="3"/>
      <c r="VTY539" s="3"/>
      <c r="VTZ539" s="3"/>
      <c r="VUA539" s="3"/>
      <c r="VUB539" s="3"/>
      <c r="VUC539" s="3"/>
      <c r="VUD539" s="3"/>
      <c r="VUE539" s="3"/>
      <c r="VUF539" s="3"/>
      <c r="VUG539" s="3"/>
      <c r="VUH539" s="3"/>
      <c r="VUI539" s="3"/>
      <c r="VUJ539" s="3"/>
      <c r="VUK539" s="3"/>
      <c r="VUL539" s="3"/>
      <c r="VUM539" s="3"/>
      <c r="VUN539" s="3"/>
      <c r="VUO539" s="3"/>
      <c r="VUP539" s="3"/>
      <c r="VUQ539" s="3"/>
      <c r="VUR539" s="3"/>
      <c r="VUS539" s="3"/>
      <c r="VUT539" s="3"/>
      <c r="VUU539" s="3"/>
      <c r="VUV539" s="3"/>
      <c r="VUW539" s="3"/>
      <c r="VUX539" s="3"/>
      <c r="VUY539" s="3"/>
      <c r="VUZ539" s="3"/>
      <c r="VVA539" s="3"/>
      <c r="VVB539" s="3"/>
      <c r="VVC539" s="3"/>
      <c r="VVD539" s="3"/>
      <c r="VVE539" s="3"/>
      <c r="VVF539" s="3"/>
      <c r="VVG539" s="3"/>
      <c r="VVH539" s="3"/>
      <c r="VVI539" s="3"/>
      <c r="VVJ539" s="3"/>
      <c r="VVK539" s="3"/>
      <c r="VVL539" s="3"/>
      <c r="VVM539" s="3"/>
      <c r="VVN539" s="3"/>
      <c r="VVO539" s="3"/>
      <c r="VVP539" s="3"/>
      <c r="VVQ539" s="3"/>
      <c r="VVR539" s="3"/>
      <c r="VVS539" s="3"/>
      <c r="VVT539" s="3"/>
      <c r="VVU539" s="3"/>
      <c r="VVV539" s="3"/>
      <c r="VVW539" s="3"/>
      <c r="VVX539" s="3"/>
      <c r="VVY539" s="3"/>
      <c r="VVZ539" s="3"/>
      <c r="VWA539" s="3"/>
      <c r="VWB539" s="3"/>
      <c r="VWC539" s="3"/>
      <c r="VWD539" s="3"/>
      <c r="VWE539" s="3"/>
      <c r="VWF539" s="3"/>
      <c r="VWG539" s="3"/>
      <c r="VWH539" s="3"/>
      <c r="VWI539" s="3"/>
      <c r="VWJ539" s="3"/>
      <c r="VWK539" s="3"/>
      <c r="VWL539" s="3"/>
      <c r="VWM539" s="3"/>
      <c r="VWN539" s="3"/>
      <c r="VWO539" s="3"/>
      <c r="VWP539" s="3"/>
      <c r="VWQ539" s="3"/>
      <c r="VWR539" s="3"/>
      <c r="VWS539" s="3"/>
      <c r="VWT539" s="3"/>
      <c r="VWU539" s="3"/>
      <c r="VWV539" s="3"/>
      <c r="VWW539" s="3"/>
      <c r="VWX539" s="3"/>
      <c r="VWY539" s="3"/>
      <c r="VWZ539" s="3"/>
      <c r="VXA539" s="3"/>
      <c r="VXB539" s="3"/>
      <c r="VXC539" s="3"/>
      <c r="VXD539" s="3"/>
      <c r="VXE539" s="3"/>
      <c r="VXF539" s="3"/>
      <c r="VXG539" s="3"/>
      <c r="VXH539" s="3"/>
      <c r="VXI539" s="3"/>
      <c r="VXJ539" s="3"/>
      <c r="VXK539" s="3"/>
      <c r="VXL539" s="3"/>
      <c r="VXM539" s="3"/>
      <c r="VXN539" s="3"/>
      <c r="VXO539" s="3"/>
      <c r="VXP539" s="3"/>
      <c r="VXQ539" s="3"/>
      <c r="VXR539" s="3"/>
      <c r="VXS539" s="3"/>
      <c r="VXT539" s="3"/>
      <c r="VXU539" s="3"/>
      <c r="VXV539" s="3"/>
      <c r="VXW539" s="3"/>
      <c r="VXX539" s="3"/>
      <c r="VXY539" s="3"/>
      <c r="VXZ539" s="3"/>
      <c r="VYA539" s="3"/>
      <c r="VYB539" s="3"/>
      <c r="VYC539" s="3"/>
      <c r="VYD539" s="3"/>
      <c r="VYE539" s="3"/>
      <c r="VYF539" s="3"/>
      <c r="VYG539" s="3"/>
      <c r="VYH539" s="3"/>
      <c r="VYI539" s="3"/>
      <c r="VYJ539" s="3"/>
      <c r="VYK539" s="3"/>
      <c r="VYL539" s="3"/>
      <c r="VYM539" s="3"/>
      <c r="VYN539" s="3"/>
      <c r="VYO539" s="3"/>
      <c r="VYP539" s="3"/>
      <c r="VYQ539" s="3"/>
      <c r="VYR539" s="3"/>
      <c r="VYS539" s="3"/>
      <c r="VYT539" s="3"/>
      <c r="VYU539" s="3"/>
      <c r="VYV539" s="3"/>
      <c r="VYW539" s="3"/>
      <c r="VYX539" s="3"/>
      <c r="VYY539" s="3"/>
      <c r="VYZ539" s="3"/>
      <c r="VZA539" s="3"/>
      <c r="VZB539" s="3"/>
      <c r="VZC539" s="3"/>
      <c r="VZD539" s="3"/>
      <c r="VZE539" s="3"/>
      <c r="VZF539" s="3"/>
      <c r="VZG539" s="3"/>
      <c r="VZH539" s="3"/>
      <c r="VZI539" s="3"/>
      <c r="VZJ539" s="3"/>
      <c r="VZK539" s="3"/>
      <c r="VZL539" s="3"/>
      <c r="VZM539" s="3"/>
      <c r="VZN539" s="3"/>
      <c r="VZO539" s="3"/>
      <c r="VZP539" s="3"/>
      <c r="VZQ539" s="3"/>
      <c r="VZR539" s="3"/>
      <c r="VZS539" s="3"/>
      <c r="VZT539" s="3"/>
      <c r="VZU539" s="3"/>
      <c r="VZV539" s="3"/>
      <c r="VZW539" s="3"/>
      <c r="VZX539" s="3"/>
      <c r="VZY539" s="3"/>
      <c r="VZZ539" s="3"/>
      <c r="WAA539" s="3"/>
      <c r="WAB539" s="3"/>
      <c r="WAC539" s="3"/>
      <c r="WAD539" s="3"/>
      <c r="WAE539" s="3"/>
      <c r="WAF539" s="3"/>
      <c r="WAG539" s="3"/>
      <c r="WAH539" s="3"/>
      <c r="WAI539" s="3"/>
      <c r="WAJ539" s="3"/>
      <c r="WAK539" s="3"/>
      <c r="WAL539" s="3"/>
      <c r="WAM539" s="3"/>
      <c r="WAN539" s="3"/>
      <c r="WAO539" s="3"/>
      <c r="WAP539" s="3"/>
      <c r="WAQ539" s="3"/>
      <c r="WAR539" s="3"/>
      <c r="WAS539" s="3"/>
      <c r="WAT539" s="3"/>
      <c r="WAU539" s="3"/>
      <c r="WAV539" s="3"/>
      <c r="WAW539" s="3"/>
      <c r="WAX539" s="3"/>
      <c r="WAY539" s="3"/>
      <c r="WAZ539" s="3"/>
      <c r="WBA539" s="3"/>
      <c r="WBB539" s="3"/>
      <c r="WBC539" s="3"/>
      <c r="WBD539" s="3"/>
      <c r="WBE539" s="3"/>
      <c r="WBF539" s="3"/>
      <c r="WBG539" s="3"/>
      <c r="WBH539" s="3"/>
      <c r="WBI539" s="3"/>
      <c r="WBJ539" s="3"/>
      <c r="WBK539" s="3"/>
      <c r="WBM539" s="3"/>
      <c r="WBO539" s="3"/>
      <c r="WBP539" s="3"/>
      <c r="WBQ539" s="3"/>
      <c r="WBR539" s="3"/>
      <c r="WBS539" s="3"/>
      <c r="WBT539" s="3"/>
      <c r="WBU539" s="3"/>
      <c r="WBV539" s="3"/>
      <c r="WCA539" s="3"/>
      <c r="WCB539" s="3"/>
      <c r="WCC539" s="3"/>
      <c r="WCD539" s="3"/>
      <c r="WCE539" s="3"/>
      <c r="WCF539" s="3"/>
      <c r="WCG539" s="3"/>
      <c r="WCH539" s="3"/>
      <c r="WCI539" s="3"/>
      <c r="WCJ539" s="3"/>
      <c r="WCK539" s="3"/>
      <c r="WCL539" s="3"/>
      <c r="WCM539" s="3"/>
      <c r="WCN539" s="3"/>
      <c r="WCO539" s="3"/>
      <c r="WCP539" s="3"/>
      <c r="WCQ539" s="3"/>
      <c r="WCR539" s="3"/>
      <c r="WCS539" s="3"/>
      <c r="WCT539" s="3"/>
      <c r="WCU539" s="3"/>
      <c r="WCV539" s="3"/>
      <c r="WCW539" s="3"/>
      <c r="WCX539" s="3"/>
      <c r="WCY539" s="3"/>
      <c r="WCZ539" s="3"/>
      <c r="WDA539" s="3"/>
      <c r="WDB539" s="3"/>
      <c r="WDC539" s="3"/>
      <c r="WDD539" s="3"/>
      <c r="WDE539" s="3"/>
      <c r="WDF539" s="3"/>
      <c r="WDG539" s="3"/>
      <c r="WDH539" s="3"/>
      <c r="WDI539" s="3"/>
      <c r="WDJ539" s="3"/>
      <c r="WDK539" s="3"/>
      <c r="WDL539" s="3"/>
      <c r="WDM539" s="3"/>
      <c r="WDN539" s="3"/>
      <c r="WDO539" s="3"/>
      <c r="WDP539" s="3"/>
      <c r="WDQ539" s="3"/>
      <c r="WDR539" s="3"/>
      <c r="WDS539" s="3"/>
      <c r="WDT539" s="3"/>
      <c r="WDU539" s="3"/>
      <c r="WDV539" s="3"/>
      <c r="WDW539" s="3"/>
      <c r="WDX539" s="3"/>
      <c r="WDY539" s="3"/>
      <c r="WDZ539" s="3"/>
      <c r="WEA539" s="3"/>
      <c r="WEB539" s="3"/>
      <c r="WEC539" s="3"/>
      <c r="WED539" s="3"/>
      <c r="WEE539" s="3"/>
      <c r="WEF539" s="3"/>
      <c r="WEG539" s="3"/>
      <c r="WEH539" s="3"/>
      <c r="WEI539" s="3"/>
      <c r="WEJ539" s="3"/>
      <c r="WEK539" s="3"/>
      <c r="WEL539" s="3"/>
      <c r="WEM539" s="3"/>
      <c r="WEN539" s="3"/>
      <c r="WEO539" s="3"/>
      <c r="WEP539" s="3"/>
      <c r="WEQ539" s="3"/>
      <c r="WER539" s="3"/>
      <c r="WES539" s="3"/>
      <c r="WET539" s="3"/>
      <c r="WEU539" s="3"/>
      <c r="WEV539" s="3"/>
      <c r="WEW539" s="3"/>
      <c r="WEX539" s="3"/>
      <c r="WEY539" s="3"/>
      <c r="WEZ539" s="3"/>
      <c r="WFA539" s="3"/>
      <c r="WFB539" s="3"/>
      <c r="WFC539" s="3"/>
      <c r="WFD539" s="3"/>
      <c r="WFE539" s="3"/>
      <c r="WFF539" s="3"/>
      <c r="WFG539" s="3"/>
      <c r="WFH539" s="3"/>
      <c r="WFI539" s="3"/>
      <c r="WFJ539" s="3"/>
      <c r="WFK539" s="3"/>
      <c r="WFL539" s="3"/>
      <c r="WFM539" s="3"/>
      <c r="WFN539" s="3"/>
      <c r="WFO539" s="3"/>
      <c r="WFP539" s="3"/>
      <c r="WFQ539" s="3"/>
      <c r="WFR539" s="3"/>
      <c r="WFS539" s="3"/>
      <c r="WFT539" s="3"/>
      <c r="WFU539" s="3"/>
      <c r="WFV539" s="3"/>
      <c r="WFW539" s="3"/>
      <c r="WFX539" s="3"/>
      <c r="WFY539" s="3"/>
      <c r="WFZ539" s="3"/>
      <c r="WGA539" s="3"/>
      <c r="WGB539" s="3"/>
      <c r="WGC539" s="3"/>
      <c r="WGD539" s="3"/>
      <c r="WGE539" s="3"/>
      <c r="WGF539" s="3"/>
      <c r="WGG539" s="3"/>
      <c r="WGH539" s="3"/>
      <c r="WGI539" s="3"/>
      <c r="WGJ539" s="3"/>
      <c r="WGK539" s="3"/>
      <c r="WGL539" s="3"/>
      <c r="WGM539" s="3"/>
      <c r="WGN539" s="3"/>
      <c r="WGO539" s="3"/>
      <c r="WGP539" s="3"/>
      <c r="WGQ539" s="3"/>
      <c r="WGR539" s="3"/>
      <c r="WGS539" s="3"/>
      <c r="WGT539" s="3"/>
      <c r="WGU539" s="3"/>
      <c r="WGV539" s="3"/>
      <c r="WGW539" s="3"/>
      <c r="WGX539" s="3"/>
      <c r="WGY539" s="3"/>
      <c r="WGZ539" s="3"/>
      <c r="WHA539" s="3"/>
      <c r="WHB539" s="3"/>
      <c r="WHC539" s="3"/>
      <c r="WHD539" s="3"/>
      <c r="WHE539" s="3"/>
      <c r="WHF539" s="3"/>
      <c r="WHG539" s="3"/>
      <c r="WHH539" s="3"/>
      <c r="WHI539" s="3"/>
      <c r="WHJ539" s="3"/>
      <c r="WHK539" s="3"/>
      <c r="WHL539" s="3"/>
      <c r="WHM539" s="3"/>
      <c r="WHN539" s="3"/>
      <c r="WHO539" s="3"/>
      <c r="WHP539" s="3"/>
      <c r="WHQ539" s="3"/>
      <c r="WHR539" s="3"/>
      <c r="WHS539" s="3"/>
      <c r="WHT539" s="3"/>
      <c r="WHU539" s="3"/>
      <c r="WHV539" s="3"/>
      <c r="WHW539" s="3"/>
      <c r="WHX539" s="3"/>
      <c r="WHY539" s="3"/>
      <c r="WHZ539" s="3"/>
      <c r="WIA539" s="3"/>
      <c r="WIB539" s="3"/>
      <c r="WIC539" s="3"/>
      <c r="WID539" s="3"/>
      <c r="WIE539" s="3"/>
      <c r="WIF539" s="3"/>
      <c r="WIG539" s="3"/>
      <c r="WIH539" s="3"/>
      <c r="WII539" s="3"/>
      <c r="WIJ539" s="3"/>
      <c r="WIK539" s="3"/>
      <c r="WIL539" s="3"/>
      <c r="WIM539" s="3"/>
      <c r="WIN539" s="3"/>
      <c r="WIO539" s="3"/>
      <c r="WIP539" s="3"/>
      <c r="WIQ539" s="3"/>
      <c r="WIR539" s="3"/>
      <c r="WIS539" s="3"/>
      <c r="WIT539" s="3"/>
      <c r="WIU539" s="3"/>
      <c r="WIV539" s="3"/>
      <c r="WIW539" s="3"/>
      <c r="WIX539" s="3"/>
      <c r="WIY539" s="3"/>
      <c r="WIZ539" s="3"/>
      <c r="WJA539" s="3"/>
      <c r="WJB539" s="3"/>
      <c r="WJC539" s="3"/>
      <c r="WJD539" s="3"/>
      <c r="WJE539" s="3"/>
      <c r="WJF539" s="3"/>
      <c r="WJG539" s="3"/>
      <c r="WJH539" s="3"/>
      <c r="WJI539" s="3"/>
      <c r="WJJ539" s="3"/>
      <c r="WJK539" s="3"/>
      <c r="WJL539" s="3"/>
      <c r="WJM539" s="3"/>
      <c r="WJN539" s="3"/>
      <c r="WJO539" s="3"/>
      <c r="WJP539" s="3"/>
      <c r="WJQ539" s="3"/>
      <c r="WJR539" s="3"/>
      <c r="WJS539" s="3"/>
      <c r="WJT539" s="3"/>
      <c r="WJU539" s="3"/>
      <c r="WJV539" s="3"/>
      <c r="WJW539" s="3"/>
      <c r="WJX539" s="3"/>
      <c r="WJY539" s="3"/>
      <c r="WJZ539" s="3"/>
      <c r="WKA539" s="3"/>
      <c r="WKB539" s="3"/>
      <c r="WKC539" s="3"/>
      <c r="WKD539" s="3"/>
      <c r="WKE539" s="3"/>
      <c r="WKF539" s="3"/>
      <c r="WKG539" s="3"/>
      <c r="WKH539" s="3"/>
      <c r="WKI539" s="3"/>
      <c r="WKJ539" s="3"/>
      <c r="WKK539" s="3"/>
      <c r="WKL539" s="3"/>
      <c r="WKM539" s="3"/>
      <c r="WKN539" s="3"/>
      <c r="WKO539" s="3"/>
      <c r="WKP539" s="3"/>
      <c r="WKQ539" s="3"/>
      <c r="WKR539" s="3"/>
      <c r="WKS539" s="3"/>
      <c r="WKT539" s="3"/>
      <c r="WKU539" s="3"/>
      <c r="WKV539" s="3"/>
      <c r="WKW539" s="3"/>
      <c r="WKX539" s="3"/>
      <c r="WKY539" s="3"/>
      <c r="WKZ539" s="3"/>
      <c r="WLA539" s="3"/>
      <c r="WLB539" s="3"/>
      <c r="WLC539" s="3"/>
      <c r="WLD539" s="3"/>
      <c r="WLE539" s="3"/>
      <c r="WLF539" s="3"/>
      <c r="WLG539" s="3"/>
      <c r="WLI539" s="3"/>
      <c r="WLK539" s="3"/>
      <c r="WLL539" s="3"/>
      <c r="WLM539" s="3"/>
      <c r="WLN539" s="3"/>
      <c r="WLO539" s="3"/>
      <c r="WLP539" s="3"/>
      <c r="WLQ539" s="3"/>
      <c r="WLR539" s="3"/>
      <c r="WLW539" s="3"/>
      <c r="WLX539" s="3"/>
      <c r="WLY539" s="3"/>
      <c r="WLZ539" s="3"/>
      <c r="WMA539" s="3"/>
      <c r="WMB539" s="3"/>
      <c r="WMC539" s="3"/>
      <c r="WMD539" s="3"/>
      <c r="WME539" s="3"/>
      <c r="WMF539" s="3"/>
      <c r="WMG539" s="3"/>
      <c r="WMH539" s="3"/>
      <c r="WMI539" s="3"/>
      <c r="WMJ539" s="3"/>
      <c r="WMK539" s="3"/>
      <c r="WML539" s="3"/>
      <c r="WMM539" s="3"/>
      <c r="WMN539" s="3"/>
      <c r="WMO539" s="3"/>
      <c r="WMP539" s="3"/>
      <c r="WMQ539" s="3"/>
      <c r="WMR539" s="3"/>
      <c r="WMS539" s="3"/>
      <c r="WMT539" s="3"/>
      <c r="WMU539" s="3"/>
      <c r="WMV539" s="3"/>
      <c r="WMW539" s="3"/>
      <c r="WMX539" s="3"/>
      <c r="WMY539" s="3"/>
      <c r="WMZ539" s="3"/>
      <c r="WNA539" s="3"/>
      <c r="WNB539" s="3"/>
      <c r="WNC539" s="3"/>
      <c r="WND539" s="3"/>
      <c r="WNE539" s="3"/>
      <c r="WNF539" s="3"/>
      <c r="WNG539" s="3"/>
      <c r="WNH539" s="3"/>
      <c r="WNI539" s="3"/>
      <c r="WNJ539" s="3"/>
      <c r="WNK539" s="3"/>
      <c r="WNL539" s="3"/>
      <c r="WNM539" s="3"/>
      <c r="WNN539" s="3"/>
      <c r="WNO539" s="3"/>
      <c r="WNP539" s="3"/>
      <c r="WNQ539" s="3"/>
      <c r="WNR539" s="3"/>
      <c r="WNS539" s="3"/>
      <c r="WNT539" s="3"/>
      <c r="WNU539" s="3"/>
      <c r="WNV539" s="3"/>
      <c r="WNW539" s="3"/>
      <c r="WNX539" s="3"/>
      <c r="WNY539" s="3"/>
      <c r="WNZ539" s="3"/>
      <c r="WOA539" s="3"/>
      <c r="WOB539" s="3"/>
      <c r="WOC539" s="3"/>
      <c r="WOD539" s="3"/>
      <c r="WOE539" s="3"/>
      <c r="WOF539" s="3"/>
      <c r="WOG539" s="3"/>
      <c r="WOH539" s="3"/>
      <c r="WOI539" s="3"/>
      <c r="WOJ539" s="3"/>
      <c r="WOK539" s="3"/>
      <c r="WOL539" s="3"/>
      <c r="WOM539" s="3"/>
      <c r="WON539" s="3"/>
      <c r="WOO539" s="3"/>
      <c r="WOP539" s="3"/>
      <c r="WOQ539" s="3"/>
      <c r="WOR539" s="3"/>
      <c r="WOS539" s="3"/>
      <c r="WOT539" s="3"/>
      <c r="WOU539" s="3"/>
      <c r="WOV539" s="3"/>
      <c r="WOW539" s="3"/>
      <c r="WOX539" s="3"/>
      <c r="WOY539" s="3"/>
      <c r="WOZ539" s="3"/>
      <c r="WPA539" s="3"/>
      <c r="WPB539" s="3"/>
      <c r="WPC539" s="3"/>
      <c r="WPD539" s="3"/>
      <c r="WPE539" s="3"/>
      <c r="WPF539" s="3"/>
      <c r="WPG539" s="3"/>
      <c r="WPH539" s="3"/>
      <c r="WPI539" s="3"/>
      <c r="WPJ539" s="3"/>
      <c r="WPK539" s="3"/>
      <c r="WPL539" s="3"/>
      <c r="WPM539" s="3"/>
      <c r="WPN539" s="3"/>
      <c r="WPO539" s="3"/>
      <c r="WPP539" s="3"/>
      <c r="WPQ539" s="3"/>
      <c r="WPR539" s="3"/>
      <c r="WPS539" s="3"/>
      <c r="WPT539" s="3"/>
      <c r="WPU539" s="3"/>
      <c r="WPV539" s="3"/>
      <c r="WPW539" s="3"/>
      <c r="WPX539" s="3"/>
      <c r="WPY539" s="3"/>
      <c r="WPZ539" s="3"/>
      <c r="WQA539" s="3"/>
      <c r="WQB539" s="3"/>
      <c r="WQC539" s="3"/>
      <c r="WQD539" s="3"/>
      <c r="WQE539" s="3"/>
      <c r="WQF539" s="3"/>
      <c r="WQG539" s="3"/>
      <c r="WQH539" s="3"/>
      <c r="WQI539" s="3"/>
      <c r="WQJ539" s="3"/>
      <c r="WQK539" s="3"/>
      <c r="WQL539" s="3"/>
      <c r="WQM539" s="3"/>
      <c r="WQN539" s="3"/>
      <c r="WQO539" s="3"/>
      <c r="WQP539" s="3"/>
      <c r="WQQ539" s="3"/>
      <c r="WQR539" s="3"/>
      <c r="WQS539" s="3"/>
      <c r="WQT539" s="3"/>
      <c r="WQU539" s="3"/>
      <c r="WQV539" s="3"/>
      <c r="WQW539" s="3"/>
      <c r="WQX539" s="3"/>
      <c r="WQY539" s="3"/>
      <c r="WQZ539" s="3"/>
      <c r="WRA539" s="3"/>
      <c r="WRB539" s="3"/>
      <c r="WRC539" s="3"/>
      <c r="WRD539" s="3"/>
      <c r="WRE539" s="3"/>
      <c r="WRF539" s="3"/>
      <c r="WRG539" s="3"/>
      <c r="WRH539" s="3"/>
      <c r="WRI539" s="3"/>
      <c r="WRJ539" s="3"/>
      <c r="WRK539" s="3"/>
      <c r="WRL539" s="3"/>
      <c r="WRM539" s="3"/>
      <c r="WRN539" s="3"/>
      <c r="WRO539" s="3"/>
      <c r="WRP539" s="3"/>
      <c r="WRQ539" s="3"/>
      <c r="WRR539" s="3"/>
      <c r="WRS539" s="3"/>
      <c r="WRT539" s="3"/>
      <c r="WRU539" s="3"/>
      <c r="WRV539" s="3"/>
      <c r="WRW539" s="3"/>
      <c r="WRX539" s="3"/>
      <c r="WRY539" s="3"/>
      <c r="WRZ539" s="3"/>
      <c r="WSA539" s="3"/>
      <c r="WSB539" s="3"/>
      <c r="WSC539" s="3"/>
      <c r="WSD539" s="3"/>
      <c r="WSE539" s="3"/>
      <c r="WSF539" s="3"/>
      <c r="WSG539" s="3"/>
      <c r="WSH539" s="3"/>
      <c r="WSI539" s="3"/>
      <c r="WSJ539" s="3"/>
      <c r="WSK539" s="3"/>
      <c r="WSL539" s="3"/>
      <c r="WSM539" s="3"/>
      <c r="WSN539" s="3"/>
      <c r="WSO539" s="3"/>
      <c r="WSP539" s="3"/>
      <c r="WSQ539" s="3"/>
      <c r="WSR539" s="3"/>
      <c r="WSS539" s="3"/>
      <c r="WST539" s="3"/>
      <c r="WSU539" s="3"/>
      <c r="WSV539" s="3"/>
      <c r="WSW539" s="3"/>
      <c r="WSX539" s="3"/>
      <c r="WSY539" s="3"/>
      <c r="WSZ539" s="3"/>
      <c r="WTA539" s="3"/>
      <c r="WTB539" s="3"/>
      <c r="WTC539" s="3"/>
      <c r="WTD539" s="3"/>
      <c r="WTE539" s="3"/>
      <c r="WTF539" s="3"/>
      <c r="WTG539" s="3"/>
      <c r="WTH539" s="3"/>
      <c r="WTI539" s="3"/>
      <c r="WTJ539" s="3"/>
      <c r="WTK539" s="3"/>
      <c r="WTL539" s="3"/>
      <c r="WTM539" s="3"/>
      <c r="WTN539" s="3"/>
      <c r="WTO539" s="3"/>
      <c r="WTP539" s="3"/>
      <c r="WTQ539" s="3"/>
      <c r="WTR539" s="3"/>
      <c r="WTS539" s="3"/>
      <c r="WTT539" s="3"/>
      <c r="WTU539" s="3"/>
      <c r="WTV539" s="3"/>
      <c r="WTW539" s="3"/>
      <c r="WTX539" s="3"/>
      <c r="WTY539" s="3"/>
      <c r="WTZ539" s="3"/>
      <c r="WUA539" s="3"/>
      <c r="WUB539" s="3"/>
      <c r="WUC539" s="3"/>
      <c r="WUD539" s="3"/>
      <c r="WUE539" s="3"/>
      <c r="WUF539" s="3"/>
      <c r="WUG539" s="3"/>
      <c r="WUH539" s="3"/>
      <c r="WUI539" s="3"/>
      <c r="WUJ539" s="3"/>
      <c r="WUK539" s="3"/>
      <c r="WUL539" s="3"/>
      <c r="WUM539" s="3"/>
      <c r="WUN539" s="3"/>
      <c r="WUO539" s="3"/>
      <c r="WUP539" s="3"/>
      <c r="WUQ539" s="3"/>
      <c r="WUR539" s="3"/>
      <c r="WUS539" s="3"/>
      <c r="WUT539" s="3"/>
      <c r="WUU539" s="3"/>
      <c r="WUV539" s="3"/>
      <c r="WUW539" s="3"/>
      <c r="WUX539" s="3"/>
      <c r="WUY539" s="3"/>
      <c r="WUZ539" s="3"/>
      <c r="WVA539" s="3"/>
      <c r="WVB539" s="3"/>
      <c r="WVC539" s="3"/>
      <c r="WVE539" s="3"/>
      <c r="WVG539" s="3"/>
      <c r="WVH539" s="3"/>
      <c r="WVI539" s="3"/>
      <c r="WVJ539" s="3"/>
      <c r="WVK539" s="3"/>
      <c r="WVL539" s="3"/>
      <c r="WVM539" s="3"/>
      <c r="WVN539" s="3"/>
      <c r="WVS539" s="3"/>
      <c r="WVT539" s="3"/>
      <c r="WVU539" s="3"/>
      <c r="WVV539" s="3"/>
      <c r="WVW539" s="3"/>
      <c r="WVX539" s="3"/>
      <c r="WVY539" s="3"/>
      <c r="WVZ539" s="3"/>
      <c r="WWA539" s="3"/>
      <c r="WWB539" s="3"/>
      <c r="WWC539" s="3"/>
      <c r="WWD539" s="3"/>
      <c r="WWE539" s="3"/>
      <c r="WWF539" s="3"/>
      <c r="WWG539" s="3"/>
      <c r="WWH539" s="3"/>
      <c r="WWI539" s="3"/>
      <c r="WWJ539" s="3"/>
      <c r="WWK539" s="3"/>
      <c r="WWL539" s="3"/>
      <c r="WWM539" s="3"/>
      <c r="WWN539" s="3"/>
      <c r="WWO539" s="3"/>
      <c r="WWP539" s="3"/>
      <c r="WWQ539" s="3"/>
      <c r="WWR539" s="3"/>
      <c r="WWS539" s="3"/>
      <c r="WWT539" s="3"/>
      <c r="WWU539" s="3"/>
      <c r="WWV539" s="3"/>
      <c r="WWW539" s="3"/>
      <c r="WWX539" s="3"/>
      <c r="WWY539" s="3"/>
      <c r="WWZ539" s="3"/>
      <c r="WXA539" s="3"/>
      <c r="WXB539" s="3"/>
      <c r="WXC539" s="3"/>
      <c r="WXD539" s="3"/>
      <c r="WXE539" s="3"/>
      <c r="WXF539" s="3"/>
      <c r="WXG539" s="3"/>
      <c r="WXH539" s="3"/>
      <c r="WXI539" s="3"/>
      <c r="WXJ539" s="3"/>
      <c r="WXK539" s="3"/>
      <c r="WXL539" s="3"/>
      <c r="WXM539" s="3"/>
      <c r="WXN539" s="3"/>
      <c r="WXO539" s="3"/>
      <c r="WXP539" s="3"/>
      <c r="WXQ539" s="3"/>
      <c r="WXR539" s="3"/>
      <c r="WXS539" s="3"/>
      <c r="WXT539" s="3"/>
      <c r="WXU539" s="3"/>
      <c r="WXV539" s="3"/>
      <c r="WXW539" s="3"/>
      <c r="WXX539" s="3"/>
      <c r="WXY539" s="3"/>
      <c r="WXZ539" s="3"/>
      <c r="WYA539" s="3"/>
      <c r="WYB539" s="3"/>
      <c r="WYC539" s="3"/>
      <c r="WYD539" s="3"/>
      <c r="WYE539" s="3"/>
      <c r="WYF539" s="3"/>
      <c r="WYG539" s="3"/>
      <c r="WYH539" s="3"/>
      <c r="WYI539" s="3"/>
      <c r="WYJ539" s="3"/>
      <c r="WYK539" s="3"/>
      <c r="WYL539" s="3"/>
      <c r="WYM539" s="3"/>
      <c r="WYN539" s="3"/>
      <c r="WYO539" s="3"/>
      <c r="WYP539" s="3"/>
      <c r="WYQ539" s="3"/>
      <c r="WYR539" s="3"/>
      <c r="WYS539" s="3"/>
      <c r="WYT539" s="3"/>
      <c r="WYU539" s="3"/>
      <c r="WYV539" s="3"/>
      <c r="WYW539" s="3"/>
      <c r="WYX539" s="3"/>
      <c r="WYY539" s="3"/>
      <c r="WYZ539" s="3"/>
      <c r="WZA539" s="3"/>
      <c r="WZB539" s="3"/>
      <c r="WZC539" s="3"/>
      <c r="WZD539" s="3"/>
      <c r="WZE539" s="3"/>
      <c r="WZF539" s="3"/>
      <c r="WZG539" s="3"/>
      <c r="WZH539" s="3"/>
      <c r="WZI539" s="3"/>
      <c r="WZJ539" s="3"/>
      <c r="WZK539" s="3"/>
      <c r="WZL539" s="3"/>
      <c r="WZM539" s="3"/>
      <c r="WZN539" s="3"/>
      <c r="WZO539" s="3"/>
      <c r="WZP539" s="3"/>
      <c r="WZQ539" s="3"/>
      <c r="WZR539" s="3"/>
      <c r="WZS539" s="3"/>
      <c r="WZT539" s="3"/>
      <c r="WZU539" s="3"/>
      <c r="WZV539" s="3"/>
      <c r="WZW539" s="3"/>
      <c r="WZX539" s="3"/>
      <c r="WZY539" s="3"/>
      <c r="WZZ539" s="3"/>
      <c r="XAA539" s="3"/>
      <c r="XAB539" s="3"/>
      <c r="XAC539" s="3"/>
      <c r="XAD539" s="3"/>
      <c r="XAE539" s="3"/>
      <c r="XAF539" s="3"/>
      <c r="XAG539" s="3"/>
      <c r="XAH539" s="3"/>
      <c r="XAI539" s="3"/>
      <c r="XAJ539" s="3"/>
      <c r="XAK539" s="3"/>
      <c r="XAL539" s="3"/>
      <c r="XAM539" s="3"/>
      <c r="XAN539" s="3"/>
      <c r="XAO539" s="3"/>
      <c r="XAP539" s="3"/>
      <c r="XAQ539" s="3"/>
      <c r="XAR539" s="3"/>
      <c r="XAS539" s="3"/>
      <c r="XAT539" s="3"/>
      <c r="XAU539" s="3"/>
      <c r="XAV539" s="3"/>
      <c r="XAW539" s="3"/>
      <c r="XAX539" s="3"/>
      <c r="XAY539" s="3"/>
      <c r="XAZ539" s="3"/>
      <c r="XBA539" s="3"/>
      <c r="XBB539" s="3"/>
      <c r="XBC539" s="3"/>
      <c r="XBD539" s="3"/>
      <c r="XBE539" s="3"/>
      <c r="XBF539" s="3"/>
      <c r="XBG539" s="3"/>
      <c r="XBH539" s="3"/>
      <c r="XBI539" s="3"/>
      <c r="XBJ539" s="3"/>
      <c r="XBK539" s="3"/>
      <c r="XBL539" s="3"/>
      <c r="XBM539" s="3"/>
      <c r="XBN539" s="3"/>
      <c r="XBO539" s="3"/>
      <c r="XBP539" s="3"/>
      <c r="XBQ539" s="3"/>
      <c r="XBR539" s="3"/>
      <c r="XBS539" s="3"/>
      <c r="XBT539" s="3"/>
      <c r="XBU539" s="3"/>
      <c r="XBV539" s="3"/>
      <c r="XBW539" s="3"/>
      <c r="XBX539" s="3"/>
      <c r="XBY539" s="3"/>
      <c r="XBZ539" s="3"/>
      <c r="XCA539" s="3"/>
      <c r="XCB539" s="3"/>
      <c r="XCC539" s="3"/>
      <c r="XCD539" s="3"/>
      <c r="XCE539" s="3"/>
      <c r="XCF539" s="3"/>
      <c r="XCG539" s="3"/>
      <c r="XCH539" s="3"/>
      <c r="XCI539" s="3"/>
      <c r="XCJ539" s="3"/>
      <c r="XCK539" s="3"/>
      <c r="XCL539" s="3"/>
      <c r="XCM539" s="3"/>
      <c r="XCN539" s="3"/>
      <c r="XCO539" s="3"/>
      <c r="XCP539" s="3"/>
      <c r="XCQ539" s="3"/>
      <c r="XCR539" s="3"/>
      <c r="XCS539" s="3"/>
      <c r="XCT539" s="3"/>
      <c r="XCU539" s="3"/>
      <c r="XCV539" s="3"/>
      <c r="XCW539" s="3"/>
      <c r="XCX539" s="3"/>
      <c r="XCY539" s="3"/>
      <c r="XCZ539" s="3"/>
      <c r="XDA539" s="3"/>
      <c r="XDB539" s="3"/>
      <c r="XDC539" s="3"/>
      <c r="XDD539" s="3"/>
      <c r="XDE539" s="3"/>
      <c r="XDF539" s="3"/>
      <c r="XDG539" s="3"/>
      <c r="XDH539" s="3"/>
      <c r="XDI539" s="3"/>
      <c r="XDJ539" s="3"/>
      <c r="XDK539" s="3"/>
      <c r="XDL539" s="3"/>
      <c r="XDM539" s="3"/>
      <c r="XDN539" s="3"/>
      <c r="XDO539" s="3"/>
      <c r="XDP539" s="3"/>
      <c r="XDQ539" s="3"/>
      <c r="XDR539" s="3"/>
      <c r="XDS539" s="3"/>
      <c r="XDT539" s="3"/>
      <c r="XDU539" s="3"/>
      <c r="XDV539" s="3"/>
      <c r="XDW539" s="3"/>
      <c r="XDX539" s="3"/>
      <c r="XDY539" s="3"/>
      <c r="XDZ539" s="3"/>
      <c r="XEA539" s="3"/>
      <c r="XEB539" s="3"/>
      <c r="XEC539" s="3"/>
      <c r="XED539" s="3"/>
      <c r="XEE539" s="3"/>
      <c r="XEF539" s="3"/>
      <c r="XEG539" s="3"/>
      <c r="XEH539" s="3"/>
      <c r="XEI539" s="3"/>
      <c r="XEJ539" s="3"/>
      <c r="XEK539" s="3"/>
      <c r="XEL539" s="3"/>
      <c r="XEM539" s="3"/>
      <c r="XEN539" s="3"/>
      <c r="XEO539" s="3"/>
      <c r="XEP539" s="3"/>
      <c r="XEQ539" s="3"/>
      <c r="XER539" s="3"/>
      <c r="XES539" s="3"/>
      <c r="XET539" s="3"/>
      <c r="XEU539" s="3"/>
      <c r="XEV539" s="3"/>
      <c r="XEW539" s="3"/>
      <c r="XEX539" s="3"/>
      <c r="XEY539" s="3"/>
    </row>
    <row r="540" spans="1:16379" ht="16.5" customHeight="1">
      <c r="A540" s="25" t="s">
        <v>318</v>
      </c>
      <c r="B540" s="23"/>
      <c r="C540" s="23">
        <v>-55</v>
      </c>
      <c r="D540" s="23">
        <v>-68</v>
      </c>
      <c r="E540" s="24">
        <f t="shared" si="65"/>
        <v>123.63636363636363</v>
      </c>
      <c r="F540" s="23">
        <v>60</v>
      </c>
      <c r="G540" s="20">
        <f t="shared" si="67"/>
        <v>-128</v>
      </c>
      <c r="H540" s="21">
        <f t="shared" si="66"/>
        <v>-213.33333333333334</v>
      </c>
      <c r="I540" s="23"/>
      <c r="J540" s="20">
        <f t="shared" si="68"/>
        <v>0</v>
      </c>
      <c r="K540" s="24"/>
      <c r="M540" s="23"/>
      <c r="N540" s="23"/>
      <c r="O540" s="32">
        <f t="shared" si="64"/>
        <v>0</v>
      </c>
      <c r="Q540" s="33"/>
    </row>
    <row r="541" spans="1:16379" ht="16.5" customHeight="1">
      <c r="A541" s="25" t="s">
        <v>319</v>
      </c>
      <c r="B541" s="23"/>
      <c r="C541" s="23"/>
      <c r="D541" s="23"/>
      <c r="E541" s="24"/>
      <c r="F541" s="23"/>
      <c r="G541" s="20">
        <f t="shared" si="67"/>
        <v>0</v>
      </c>
      <c r="H541" s="21"/>
      <c r="I541" s="23">
        <v>429.07</v>
      </c>
      <c r="J541" s="20">
        <f t="shared" si="68"/>
        <v>429.07</v>
      </c>
      <c r="K541" s="24"/>
      <c r="M541" s="23">
        <v>429.07</v>
      </c>
      <c r="N541" s="23">
        <v>0</v>
      </c>
      <c r="O541" s="32">
        <f t="shared" si="64"/>
        <v>429.07</v>
      </c>
      <c r="Q541" s="33"/>
    </row>
    <row r="542" spans="1:16379" s="2" customFormat="1" ht="16.5" customHeight="1">
      <c r="A542" s="45" t="s">
        <v>320</v>
      </c>
      <c r="B542" s="20">
        <f>B543+B548+B552+B554+B555+B562+B563+B564</f>
        <v>2862</v>
      </c>
      <c r="C542" s="20">
        <f>C543+C548+C552+C554+C555+C562+C563+C564</f>
        <v>3691</v>
      </c>
      <c r="D542" s="20">
        <f>D543+D548+D552+D554+D555+D562+D563+D564</f>
        <v>3583</v>
      </c>
      <c r="E542" s="24">
        <f t="shared" si="65"/>
        <v>97.073963695475484</v>
      </c>
      <c r="F542" s="20">
        <f>F543+F548+F552+F554+F555+F562+F563+F564</f>
        <v>0</v>
      </c>
      <c r="G542" s="20">
        <f t="shared" si="67"/>
        <v>3583</v>
      </c>
      <c r="H542" s="21"/>
      <c r="I542" s="20">
        <f>I543+I548+I552+I554+I555+I562+I563+I564</f>
        <v>6326.5899999999992</v>
      </c>
      <c r="J542" s="20">
        <f t="shared" si="68"/>
        <v>3464.5899999999992</v>
      </c>
      <c r="K542" s="24">
        <f t="shared" si="69"/>
        <v>121.05485674353595</v>
      </c>
      <c r="M542" s="20">
        <f>M543+M548+M552+M554+M555+M562+M563+M564</f>
        <v>6218.5899999999992</v>
      </c>
      <c r="N542" s="20">
        <f>N543+N548+N552+N554+N555+N562+N563+N564</f>
        <v>108</v>
      </c>
      <c r="O542" s="32">
        <f t="shared" si="64"/>
        <v>6326.5899999999992</v>
      </c>
      <c r="Q542" s="33"/>
    </row>
    <row r="543" spans="1:16379" ht="16.5" customHeight="1">
      <c r="A543" s="25" t="s">
        <v>321</v>
      </c>
      <c r="B543" s="23">
        <v>500</v>
      </c>
      <c r="C543" s="23">
        <v>560</v>
      </c>
      <c r="D543" s="23">
        <v>557</v>
      </c>
      <c r="E543" s="24">
        <f t="shared" si="65"/>
        <v>99.464285714285722</v>
      </c>
      <c r="F543" s="23"/>
      <c r="G543" s="20">
        <f t="shared" si="67"/>
        <v>557</v>
      </c>
      <c r="H543" s="21"/>
      <c r="I543" s="23">
        <f>SUM(I544:I547)</f>
        <v>982.56999999999994</v>
      </c>
      <c r="J543" s="20">
        <f t="shared" si="68"/>
        <v>482.56999999999994</v>
      </c>
      <c r="K543" s="24">
        <f t="shared" si="69"/>
        <v>96.513999999999982</v>
      </c>
      <c r="M543" s="23">
        <f>SUM(M544:M547)</f>
        <v>982.56999999999994</v>
      </c>
      <c r="N543" s="23">
        <f>SUM(N544:N547)</f>
        <v>0</v>
      </c>
      <c r="O543" s="32">
        <f t="shared" si="64"/>
        <v>982.56999999999994</v>
      </c>
      <c r="Q543" s="33"/>
    </row>
    <row r="544" spans="1:16379" ht="16.5" customHeight="1">
      <c r="A544" s="34" t="s">
        <v>358</v>
      </c>
      <c r="B544" s="23"/>
      <c r="C544" s="23"/>
      <c r="D544" s="23"/>
      <c r="E544" s="24"/>
      <c r="F544" s="23"/>
      <c r="G544" s="20"/>
      <c r="H544" s="21"/>
      <c r="I544" s="23">
        <v>459.15</v>
      </c>
      <c r="J544" s="20"/>
      <c r="K544" s="24"/>
      <c r="M544" s="23">
        <v>459.15</v>
      </c>
      <c r="N544" s="23"/>
      <c r="O544" s="32">
        <f t="shared" si="64"/>
        <v>459.15</v>
      </c>
      <c r="Q544" s="33"/>
    </row>
    <row r="545" spans="1:16379" ht="16.5" customHeight="1">
      <c r="A545" s="25" t="s">
        <v>602</v>
      </c>
      <c r="B545" s="23"/>
      <c r="C545" s="23"/>
      <c r="D545" s="23"/>
      <c r="E545" s="24"/>
      <c r="F545" s="23"/>
      <c r="G545" s="20"/>
      <c r="H545" s="21"/>
      <c r="I545" s="23">
        <v>187.5</v>
      </c>
      <c r="J545" s="20"/>
      <c r="K545" s="24"/>
      <c r="M545" s="23">
        <v>187.5</v>
      </c>
      <c r="N545" s="23"/>
      <c r="O545" s="32">
        <f t="shared" si="64"/>
        <v>187.5</v>
      </c>
      <c r="Q545" s="33"/>
    </row>
    <row r="546" spans="1:16379" ht="16.5" customHeight="1">
      <c r="A546" s="25" t="s">
        <v>603</v>
      </c>
      <c r="B546" s="23"/>
      <c r="C546" s="23"/>
      <c r="D546" s="23"/>
      <c r="E546" s="24"/>
      <c r="F546" s="23"/>
      <c r="G546" s="20"/>
      <c r="H546" s="21"/>
      <c r="I546" s="23">
        <v>118</v>
      </c>
      <c r="J546" s="20"/>
      <c r="K546" s="24"/>
      <c r="M546" s="23">
        <v>118</v>
      </c>
      <c r="N546" s="23"/>
      <c r="O546" s="32">
        <f t="shared" si="64"/>
        <v>118</v>
      </c>
      <c r="Q546" s="33"/>
    </row>
    <row r="547" spans="1:16379" ht="16.5" customHeight="1">
      <c r="A547" s="25" t="s">
        <v>604</v>
      </c>
      <c r="B547" s="23"/>
      <c r="C547" s="23"/>
      <c r="D547" s="23"/>
      <c r="E547" s="24"/>
      <c r="F547" s="23"/>
      <c r="G547" s="20"/>
      <c r="H547" s="21"/>
      <c r="I547" s="23">
        <v>217.92</v>
      </c>
      <c r="J547" s="20"/>
      <c r="K547" s="24"/>
      <c r="M547" s="23">
        <v>217.92</v>
      </c>
      <c r="N547" s="23">
        <v>0</v>
      </c>
      <c r="O547" s="32">
        <f t="shared" si="64"/>
        <v>217.92</v>
      </c>
      <c r="Q547" s="33"/>
    </row>
    <row r="548" spans="1:16379" ht="16.5" customHeight="1">
      <c r="A548" s="25" t="s">
        <v>322</v>
      </c>
      <c r="B548" s="23">
        <v>2016</v>
      </c>
      <c r="C548" s="23">
        <v>2339</v>
      </c>
      <c r="D548" s="23">
        <v>2277</v>
      </c>
      <c r="E548" s="24">
        <f t="shared" si="65"/>
        <v>97.349294570329207</v>
      </c>
      <c r="F548" s="23"/>
      <c r="G548" s="20">
        <f>D548-F548</f>
        <v>2277</v>
      </c>
      <c r="H548" s="21"/>
      <c r="I548" s="23">
        <f>SUM(I549:I551)</f>
        <v>5013.7099999999991</v>
      </c>
      <c r="J548" s="20">
        <f>I548-B548</f>
        <v>2997.7099999999991</v>
      </c>
      <c r="K548" s="24">
        <f t="shared" si="69"/>
        <v>148.6959325396825</v>
      </c>
      <c r="M548" s="23">
        <f>SUM(M549:M551)</f>
        <v>4905.7099999999991</v>
      </c>
      <c r="N548" s="23">
        <f>SUM(N549:N551)</f>
        <v>108</v>
      </c>
      <c r="O548" s="32">
        <f t="shared" si="64"/>
        <v>5013.7099999999991</v>
      </c>
      <c r="Q548" s="33"/>
    </row>
    <row r="549" spans="1:16379" ht="16.5" customHeight="1">
      <c r="A549" s="34" t="s">
        <v>358</v>
      </c>
      <c r="B549" s="23"/>
      <c r="C549" s="23"/>
      <c r="D549" s="23"/>
      <c r="E549" s="24"/>
      <c r="F549" s="23"/>
      <c r="G549" s="20"/>
      <c r="H549" s="21"/>
      <c r="I549" s="23">
        <v>93</v>
      </c>
      <c r="J549" s="20"/>
      <c r="K549" s="24"/>
      <c r="M549" s="23"/>
      <c r="N549" s="23">
        <v>93</v>
      </c>
      <c r="O549" s="32">
        <f t="shared" si="64"/>
        <v>93</v>
      </c>
      <c r="Q549" s="33"/>
    </row>
    <row r="550" spans="1:16379" ht="16.5" customHeight="1">
      <c r="A550" s="25" t="s">
        <v>605</v>
      </c>
      <c r="B550" s="23"/>
      <c r="C550" s="23"/>
      <c r="D550" s="23"/>
      <c r="E550" s="24"/>
      <c r="F550" s="23"/>
      <c r="G550" s="20"/>
      <c r="H550" s="21"/>
      <c r="I550" s="23">
        <v>4874.4799999999996</v>
      </c>
      <c r="J550" s="20"/>
      <c r="K550" s="24"/>
      <c r="M550" s="23">
        <v>4874.4799999999996</v>
      </c>
      <c r="N550" s="23"/>
      <c r="O550" s="32">
        <f t="shared" si="64"/>
        <v>4874.4799999999996</v>
      </c>
      <c r="Q550" s="33"/>
    </row>
    <row r="551" spans="1:16379" ht="16.5" customHeight="1">
      <c r="A551" s="25" t="s">
        <v>606</v>
      </c>
      <c r="B551" s="23"/>
      <c r="C551" s="23"/>
      <c r="D551" s="23"/>
      <c r="E551" s="24"/>
      <c r="F551" s="23"/>
      <c r="G551" s="20"/>
      <c r="H551" s="21"/>
      <c r="I551" s="23">
        <v>46.23</v>
      </c>
      <c r="J551" s="20"/>
      <c r="K551" s="24"/>
      <c r="M551" s="23">
        <v>31.23</v>
      </c>
      <c r="N551" s="23">
        <v>15</v>
      </c>
      <c r="O551" s="32">
        <f t="shared" si="64"/>
        <v>46.230000000000004</v>
      </c>
      <c r="Q551" s="33"/>
    </row>
    <row r="552" spans="1:16379" ht="16.5" customHeight="1">
      <c r="A552" s="25" t="s">
        <v>323</v>
      </c>
      <c r="B552" s="23"/>
      <c r="C552" s="23"/>
      <c r="D552" s="23"/>
      <c r="E552" s="24"/>
      <c r="F552" s="23"/>
      <c r="G552" s="20">
        <f>D552-F552</f>
        <v>0</v>
      </c>
      <c r="H552" s="21"/>
      <c r="I552" s="23">
        <f>SUM(I553:I553)</f>
        <v>105</v>
      </c>
      <c r="J552" s="20">
        <f>I552-B552</f>
        <v>105</v>
      </c>
      <c r="K552" s="24"/>
      <c r="M552" s="23">
        <f>SUM(M553:M553)</f>
        <v>105</v>
      </c>
      <c r="N552" s="23">
        <f>SUM(N553:N553)</f>
        <v>0</v>
      </c>
      <c r="O552" s="32">
        <f t="shared" si="64"/>
        <v>105</v>
      </c>
      <c r="Q552" s="33"/>
    </row>
    <row r="553" spans="1:16379" ht="16.5" customHeight="1">
      <c r="A553" s="25" t="s">
        <v>607</v>
      </c>
      <c r="B553" s="23"/>
      <c r="C553" s="23"/>
      <c r="D553" s="23"/>
      <c r="E553" s="24"/>
      <c r="F553" s="23"/>
      <c r="G553" s="20"/>
      <c r="H553" s="21"/>
      <c r="I553" s="23">
        <v>105</v>
      </c>
      <c r="J553" s="20"/>
      <c r="K553" s="24"/>
      <c r="M553" s="23">
        <v>105</v>
      </c>
      <c r="N553" s="23"/>
      <c r="O553" s="32">
        <f t="shared" ref="O553:O573" si="70">M553+N553</f>
        <v>105</v>
      </c>
      <c r="Q553" s="33"/>
    </row>
    <row r="554" spans="1:16379" ht="16.5" hidden="1" customHeight="1">
      <c r="A554" s="35" t="s">
        <v>324</v>
      </c>
      <c r="B554" s="36"/>
      <c r="C554" s="36"/>
      <c r="D554" s="36"/>
      <c r="E554" s="37" t="e">
        <f t="shared" si="65"/>
        <v>#DIV/0!</v>
      </c>
      <c r="F554" s="23"/>
      <c r="G554" s="38">
        <f>D554-F554</f>
        <v>0</v>
      </c>
      <c r="H554" s="39"/>
      <c r="I554" s="36"/>
      <c r="J554" s="38">
        <f>I554-B554</f>
        <v>0</v>
      </c>
      <c r="K554" s="37" t="e">
        <f t="shared" si="69"/>
        <v>#DIV/0!</v>
      </c>
      <c r="L554" s="3"/>
      <c r="M554" s="23"/>
      <c r="N554" s="23"/>
      <c r="O554" s="32">
        <f t="shared" si="70"/>
        <v>0</v>
      </c>
      <c r="P554" s="3"/>
      <c r="Q554" s="3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S554" s="3"/>
      <c r="IU554" s="3"/>
      <c r="IV554" s="3"/>
      <c r="IW554" s="3"/>
      <c r="IX554" s="3"/>
      <c r="IY554" s="3"/>
      <c r="IZ554" s="3"/>
      <c r="JA554" s="3"/>
      <c r="JB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  <c r="JV554" s="3"/>
      <c r="JW554" s="3"/>
      <c r="JX554" s="3"/>
      <c r="JY554" s="3"/>
      <c r="JZ554" s="3"/>
      <c r="KA554" s="3"/>
      <c r="KB554" s="3"/>
      <c r="KC554" s="3"/>
      <c r="KD554" s="3"/>
      <c r="KE554" s="3"/>
      <c r="KF554" s="3"/>
      <c r="KG554" s="3"/>
      <c r="KH554" s="3"/>
      <c r="KI554" s="3"/>
      <c r="KJ554" s="3"/>
      <c r="KK554" s="3"/>
      <c r="KL554" s="3"/>
      <c r="KM554" s="3"/>
      <c r="KN554" s="3"/>
      <c r="KO554" s="3"/>
      <c r="KP554" s="3"/>
      <c r="KQ554" s="3"/>
      <c r="KR554" s="3"/>
      <c r="KS554" s="3"/>
      <c r="KT554" s="3"/>
      <c r="KU554" s="3"/>
      <c r="KV554" s="3"/>
      <c r="KW554" s="3"/>
      <c r="KX554" s="3"/>
      <c r="KY554" s="3"/>
      <c r="KZ554" s="3"/>
      <c r="LA554" s="3"/>
      <c r="LB554" s="3"/>
      <c r="LC554" s="3"/>
      <c r="LD554" s="3"/>
      <c r="LE554" s="3"/>
      <c r="LF554" s="3"/>
      <c r="LG554" s="3"/>
      <c r="LH554" s="3"/>
      <c r="LI554" s="3"/>
      <c r="LJ554" s="3"/>
      <c r="LK554" s="3"/>
      <c r="LL554" s="3"/>
      <c r="LM554" s="3"/>
      <c r="LN554" s="3"/>
      <c r="LO554" s="3"/>
      <c r="LP554" s="3"/>
      <c r="LQ554" s="3"/>
      <c r="LR554" s="3"/>
      <c r="LS554" s="3"/>
      <c r="LT554" s="3"/>
      <c r="LU554" s="3"/>
      <c r="LV554" s="3"/>
      <c r="LW554" s="3"/>
      <c r="LX554" s="3"/>
      <c r="LY554" s="3"/>
      <c r="LZ554" s="3"/>
      <c r="MA554" s="3"/>
      <c r="MB554" s="3"/>
      <c r="MC554" s="3"/>
      <c r="MD554" s="3"/>
      <c r="ME554" s="3"/>
      <c r="MF554" s="3"/>
      <c r="MG554" s="3"/>
      <c r="MH554" s="3"/>
      <c r="MI554" s="3"/>
      <c r="MJ554" s="3"/>
      <c r="MK554" s="3"/>
      <c r="ML554" s="3"/>
      <c r="MM554" s="3"/>
      <c r="MN554" s="3"/>
      <c r="MO554" s="3"/>
      <c r="MP554" s="3"/>
      <c r="MQ554" s="3"/>
      <c r="MR554" s="3"/>
      <c r="MS554" s="3"/>
      <c r="MT554" s="3"/>
      <c r="MU554" s="3"/>
      <c r="MV554" s="3"/>
      <c r="MW554" s="3"/>
      <c r="MX554" s="3"/>
      <c r="MY554" s="3"/>
      <c r="MZ554" s="3"/>
      <c r="NA554" s="3"/>
      <c r="NB554" s="3"/>
      <c r="NC554" s="3"/>
      <c r="ND554" s="3"/>
      <c r="NE554" s="3"/>
      <c r="NF554" s="3"/>
      <c r="NG554" s="3"/>
      <c r="NH554" s="3"/>
      <c r="NI554" s="3"/>
      <c r="NJ554" s="3"/>
      <c r="NK554" s="3"/>
      <c r="NL554" s="3"/>
      <c r="NM554" s="3"/>
      <c r="NN554" s="3"/>
      <c r="NO554" s="3"/>
      <c r="NP554" s="3"/>
      <c r="NQ554" s="3"/>
      <c r="NR554" s="3"/>
      <c r="NS554" s="3"/>
      <c r="NT554" s="3"/>
      <c r="NU554" s="3"/>
      <c r="NV554" s="3"/>
      <c r="NW554" s="3"/>
      <c r="NX554" s="3"/>
      <c r="NY554" s="3"/>
      <c r="NZ554" s="3"/>
      <c r="OA554" s="3"/>
      <c r="OB554" s="3"/>
      <c r="OC554" s="3"/>
      <c r="OD554" s="3"/>
      <c r="OE554" s="3"/>
      <c r="OF554" s="3"/>
      <c r="OG554" s="3"/>
      <c r="OH554" s="3"/>
      <c r="OI554" s="3"/>
      <c r="OJ554" s="3"/>
      <c r="OK554" s="3"/>
      <c r="OL554" s="3"/>
      <c r="OM554" s="3"/>
      <c r="ON554" s="3"/>
      <c r="OO554" s="3"/>
      <c r="OP554" s="3"/>
      <c r="OQ554" s="3"/>
      <c r="OR554" s="3"/>
      <c r="OS554" s="3"/>
      <c r="OT554" s="3"/>
      <c r="OU554" s="3"/>
      <c r="OV554" s="3"/>
      <c r="OW554" s="3"/>
      <c r="OX554" s="3"/>
      <c r="OY554" s="3"/>
      <c r="OZ554" s="3"/>
      <c r="PA554" s="3"/>
      <c r="PB554" s="3"/>
      <c r="PC554" s="3"/>
      <c r="PD554" s="3"/>
      <c r="PE554" s="3"/>
      <c r="PF554" s="3"/>
      <c r="PG554" s="3"/>
      <c r="PH554" s="3"/>
      <c r="PI554" s="3"/>
      <c r="PJ554" s="3"/>
      <c r="PK554" s="3"/>
      <c r="PL554" s="3"/>
      <c r="PM554" s="3"/>
      <c r="PN554" s="3"/>
      <c r="PO554" s="3"/>
      <c r="PP554" s="3"/>
      <c r="PQ554" s="3"/>
      <c r="PR554" s="3"/>
      <c r="PS554" s="3"/>
      <c r="PT554" s="3"/>
      <c r="PU554" s="3"/>
      <c r="PV554" s="3"/>
      <c r="PW554" s="3"/>
      <c r="PX554" s="3"/>
      <c r="PY554" s="3"/>
      <c r="PZ554" s="3"/>
      <c r="QA554" s="3"/>
      <c r="QB554" s="3"/>
      <c r="QC554" s="3"/>
      <c r="QD554" s="3"/>
      <c r="QE554" s="3"/>
      <c r="QF554" s="3"/>
      <c r="QG554" s="3"/>
      <c r="QH554" s="3"/>
      <c r="QI554" s="3"/>
      <c r="QJ554" s="3"/>
      <c r="QK554" s="3"/>
      <c r="QL554" s="3"/>
      <c r="QM554" s="3"/>
      <c r="QN554" s="3"/>
      <c r="QO554" s="3"/>
      <c r="QP554" s="3"/>
      <c r="QQ554" s="3"/>
      <c r="QR554" s="3"/>
      <c r="QS554" s="3"/>
      <c r="QT554" s="3"/>
      <c r="QU554" s="3"/>
      <c r="QV554" s="3"/>
      <c r="QW554" s="3"/>
      <c r="QX554" s="3"/>
      <c r="QY554" s="3"/>
      <c r="QZ554" s="3"/>
      <c r="RA554" s="3"/>
      <c r="RB554" s="3"/>
      <c r="RC554" s="3"/>
      <c r="RD554" s="3"/>
      <c r="RE554" s="3"/>
      <c r="RF554" s="3"/>
      <c r="RG554" s="3"/>
      <c r="RH554" s="3"/>
      <c r="RI554" s="3"/>
      <c r="RJ554" s="3"/>
      <c r="RK554" s="3"/>
      <c r="RL554" s="3"/>
      <c r="RM554" s="3"/>
      <c r="RN554" s="3"/>
      <c r="RO554" s="3"/>
      <c r="RP554" s="3"/>
      <c r="RQ554" s="3"/>
      <c r="RR554" s="3"/>
      <c r="RS554" s="3"/>
      <c r="RT554" s="3"/>
      <c r="RU554" s="3"/>
      <c r="RV554" s="3"/>
      <c r="RW554" s="3"/>
      <c r="RX554" s="3"/>
      <c r="RY554" s="3"/>
      <c r="RZ554" s="3"/>
      <c r="SA554" s="3"/>
      <c r="SB554" s="3"/>
      <c r="SC554" s="3"/>
      <c r="SD554" s="3"/>
      <c r="SE554" s="3"/>
      <c r="SF554" s="3"/>
      <c r="SG554" s="3"/>
      <c r="SH554" s="3"/>
      <c r="SI554" s="3"/>
      <c r="SJ554" s="3"/>
      <c r="SK554" s="3"/>
      <c r="SL554" s="3"/>
      <c r="SM554" s="3"/>
      <c r="SO554" s="3"/>
      <c r="SQ554" s="3"/>
      <c r="SR554" s="3"/>
      <c r="SS554" s="3"/>
      <c r="ST554" s="3"/>
      <c r="SU554" s="3"/>
      <c r="SV554" s="3"/>
      <c r="SW554" s="3"/>
      <c r="SX554" s="3"/>
      <c r="TC554" s="3"/>
      <c r="TD554" s="3"/>
      <c r="TE554" s="3"/>
      <c r="TF554" s="3"/>
      <c r="TG554" s="3"/>
      <c r="TH554" s="3"/>
      <c r="TI554" s="3"/>
      <c r="TJ554" s="3"/>
      <c r="TK554" s="3"/>
      <c r="TL554" s="3"/>
      <c r="TM554" s="3"/>
      <c r="TN554" s="3"/>
      <c r="TO554" s="3"/>
      <c r="TP554" s="3"/>
      <c r="TQ554" s="3"/>
      <c r="TR554" s="3"/>
      <c r="TS554" s="3"/>
      <c r="TT554" s="3"/>
      <c r="TU554" s="3"/>
      <c r="TV554" s="3"/>
      <c r="TW554" s="3"/>
      <c r="TX554" s="3"/>
      <c r="TY554" s="3"/>
      <c r="TZ554" s="3"/>
      <c r="UA554" s="3"/>
      <c r="UB554" s="3"/>
      <c r="UC554" s="3"/>
      <c r="UD554" s="3"/>
      <c r="UE554" s="3"/>
      <c r="UF554" s="3"/>
      <c r="UG554" s="3"/>
      <c r="UH554" s="3"/>
      <c r="UI554" s="3"/>
      <c r="UJ554" s="3"/>
      <c r="UK554" s="3"/>
      <c r="UL554" s="3"/>
      <c r="UM554" s="3"/>
      <c r="UN554" s="3"/>
      <c r="UO554" s="3"/>
      <c r="UP554" s="3"/>
      <c r="UQ554" s="3"/>
      <c r="UR554" s="3"/>
      <c r="US554" s="3"/>
      <c r="UT554" s="3"/>
      <c r="UU554" s="3"/>
      <c r="UV554" s="3"/>
      <c r="UW554" s="3"/>
      <c r="UX554" s="3"/>
      <c r="UY554" s="3"/>
      <c r="UZ554" s="3"/>
      <c r="VA554" s="3"/>
      <c r="VB554" s="3"/>
      <c r="VC554" s="3"/>
      <c r="VD554" s="3"/>
      <c r="VE554" s="3"/>
      <c r="VF554" s="3"/>
      <c r="VG554" s="3"/>
      <c r="VH554" s="3"/>
      <c r="VI554" s="3"/>
      <c r="VJ554" s="3"/>
      <c r="VK554" s="3"/>
      <c r="VL554" s="3"/>
      <c r="VM554" s="3"/>
      <c r="VN554" s="3"/>
      <c r="VO554" s="3"/>
      <c r="VP554" s="3"/>
      <c r="VQ554" s="3"/>
      <c r="VR554" s="3"/>
      <c r="VS554" s="3"/>
      <c r="VT554" s="3"/>
      <c r="VU554" s="3"/>
      <c r="VV554" s="3"/>
      <c r="VW554" s="3"/>
      <c r="VX554" s="3"/>
      <c r="VY554" s="3"/>
      <c r="VZ554" s="3"/>
      <c r="WA554" s="3"/>
      <c r="WB554" s="3"/>
      <c r="WC554" s="3"/>
      <c r="WD554" s="3"/>
      <c r="WE554" s="3"/>
      <c r="WF554" s="3"/>
      <c r="WG554" s="3"/>
      <c r="WH554" s="3"/>
      <c r="WI554" s="3"/>
      <c r="WJ554" s="3"/>
      <c r="WK554" s="3"/>
      <c r="WL554" s="3"/>
      <c r="WM554" s="3"/>
      <c r="WN554" s="3"/>
      <c r="WO554" s="3"/>
      <c r="WP554" s="3"/>
      <c r="WQ554" s="3"/>
      <c r="WR554" s="3"/>
      <c r="WS554" s="3"/>
      <c r="WT554" s="3"/>
      <c r="WU554" s="3"/>
      <c r="WV554" s="3"/>
      <c r="WW554" s="3"/>
      <c r="WX554" s="3"/>
      <c r="WY554" s="3"/>
      <c r="WZ554" s="3"/>
      <c r="XA554" s="3"/>
      <c r="XB554" s="3"/>
      <c r="XC554" s="3"/>
      <c r="XD554" s="3"/>
      <c r="XE554" s="3"/>
      <c r="XF554" s="3"/>
      <c r="XG554" s="3"/>
      <c r="XH554" s="3"/>
      <c r="XI554" s="3"/>
      <c r="XJ554" s="3"/>
      <c r="XK554" s="3"/>
      <c r="XL554" s="3"/>
      <c r="XM554" s="3"/>
      <c r="XN554" s="3"/>
      <c r="XO554" s="3"/>
      <c r="XP554" s="3"/>
      <c r="XQ554" s="3"/>
      <c r="XR554" s="3"/>
      <c r="XS554" s="3"/>
      <c r="XT554" s="3"/>
      <c r="XU554" s="3"/>
      <c r="XV554" s="3"/>
      <c r="XW554" s="3"/>
      <c r="XX554" s="3"/>
      <c r="XY554" s="3"/>
      <c r="XZ554" s="3"/>
      <c r="YA554" s="3"/>
      <c r="YB554" s="3"/>
      <c r="YC554" s="3"/>
      <c r="YD554" s="3"/>
      <c r="YE554" s="3"/>
      <c r="YF554" s="3"/>
      <c r="YG554" s="3"/>
      <c r="YH554" s="3"/>
      <c r="YI554" s="3"/>
      <c r="YJ554" s="3"/>
      <c r="YK554" s="3"/>
      <c r="YL554" s="3"/>
      <c r="YM554" s="3"/>
      <c r="YN554" s="3"/>
      <c r="YO554" s="3"/>
      <c r="YP554" s="3"/>
      <c r="YQ554" s="3"/>
      <c r="YR554" s="3"/>
      <c r="YS554" s="3"/>
      <c r="YT554" s="3"/>
      <c r="YU554" s="3"/>
      <c r="YV554" s="3"/>
      <c r="YW554" s="3"/>
      <c r="YX554" s="3"/>
      <c r="YY554" s="3"/>
      <c r="YZ554" s="3"/>
      <c r="ZA554" s="3"/>
      <c r="ZB554" s="3"/>
      <c r="ZC554" s="3"/>
      <c r="ZD554" s="3"/>
      <c r="ZE554" s="3"/>
      <c r="ZF554" s="3"/>
      <c r="ZG554" s="3"/>
      <c r="ZH554" s="3"/>
      <c r="ZI554" s="3"/>
      <c r="ZJ554" s="3"/>
      <c r="ZK554" s="3"/>
      <c r="ZL554" s="3"/>
      <c r="ZM554" s="3"/>
      <c r="ZN554" s="3"/>
      <c r="ZO554" s="3"/>
      <c r="ZP554" s="3"/>
      <c r="ZQ554" s="3"/>
      <c r="ZR554" s="3"/>
      <c r="ZS554" s="3"/>
      <c r="ZT554" s="3"/>
      <c r="ZU554" s="3"/>
      <c r="ZV554" s="3"/>
      <c r="ZW554" s="3"/>
      <c r="ZX554" s="3"/>
      <c r="ZY554" s="3"/>
      <c r="ZZ554" s="3"/>
      <c r="AAA554" s="3"/>
      <c r="AAB554" s="3"/>
      <c r="AAC554" s="3"/>
      <c r="AAD554" s="3"/>
      <c r="AAE554" s="3"/>
      <c r="AAF554" s="3"/>
      <c r="AAG554" s="3"/>
      <c r="AAH554" s="3"/>
      <c r="AAI554" s="3"/>
      <c r="AAJ554" s="3"/>
      <c r="AAK554" s="3"/>
      <c r="AAL554" s="3"/>
      <c r="AAM554" s="3"/>
      <c r="AAN554" s="3"/>
      <c r="AAO554" s="3"/>
      <c r="AAP554" s="3"/>
      <c r="AAQ554" s="3"/>
      <c r="AAR554" s="3"/>
      <c r="AAS554" s="3"/>
      <c r="AAT554" s="3"/>
      <c r="AAU554" s="3"/>
      <c r="AAV554" s="3"/>
      <c r="AAW554" s="3"/>
      <c r="AAX554" s="3"/>
      <c r="AAY554" s="3"/>
      <c r="AAZ554" s="3"/>
      <c r="ABA554" s="3"/>
      <c r="ABB554" s="3"/>
      <c r="ABC554" s="3"/>
      <c r="ABD554" s="3"/>
      <c r="ABE554" s="3"/>
      <c r="ABF554" s="3"/>
      <c r="ABG554" s="3"/>
      <c r="ABH554" s="3"/>
      <c r="ABI554" s="3"/>
      <c r="ABJ554" s="3"/>
      <c r="ABK554" s="3"/>
      <c r="ABL554" s="3"/>
      <c r="ABM554" s="3"/>
      <c r="ABN554" s="3"/>
      <c r="ABO554" s="3"/>
      <c r="ABP554" s="3"/>
      <c r="ABQ554" s="3"/>
      <c r="ABR554" s="3"/>
      <c r="ABS554" s="3"/>
      <c r="ABT554" s="3"/>
      <c r="ABU554" s="3"/>
      <c r="ABV554" s="3"/>
      <c r="ABW554" s="3"/>
      <c r="ABX554" s="3"/>
      <c r="ABY554" s="3"/>
      <c r="ABZ554" s="3"/>
      <c r="ACA554" s="3"/>
      <c r="ACB554" s="3"/>
      <c r="ACC554" s="3"/>
      <c r="ACD554" s="3"/>
      <c r="ACE554" s="3"/>
      <c r="ACF554" s="3"/>
      <c r="ACG554" s="3"/>
      <c r="ACH554" s="3"/>
      <c r="ACI554" s="3"/>
      <c r="ACK554" s="3"/>
      <c r="ACM554" s="3"/>
      <c r="ACN554" s="3"/>
      <c r="ACO554" s="3"/>
      <c r="ACP554" s="3"/>
      <c r="ACQ554" s="3"/>
      <c r="ACR554" s="3"/>
      <c r="ACS554" s="3"/>
      <c r="ACT554" s="3"/>
      <c r="ACY554" s="3"/>
      <c r="ACZ554" s="3"/>
      <c r="ADA554" s="3"/>
      <c r="ADB554" s="3"/>
      <c r="ADC554" s="3"/>
      <c r="ADD554" s="3"/>
      <c r="ADE554" s="3"/>
      <c r="ADF554" s="3"/>
      <c r="ADG554" s="3"/>
      <c r="ADH554" s="3"/>
      <c r="ADI554" s="3"/>
      <c r="ADJ554" s="3"/>
      <c r="ADK554" s="3"/>
      <c r="ADL554" s="3"/>
      <c r="ADM554" s="3"/>
      <c r="ADN554" s="3"/>
      <c r="ADO554" s="3"/>
      <c r="ADP554" s="3"/>
      <c r="ADQ554" s="3"/>
      <c r="ADR554" s="3"/>
      <c r="ADS554" s="3"/>
      <c r="ADT554" s="3"/>
      <c r="ADU554" s="3"/>
      <c r="ADV554" s="3"/>
      <c r="ADW554" s="3"/>
      <c r="ADX554" s="3"/>
      <c r="ADY554" s="3"/>
      <c r="ADZ554" s="3"/>
      <c r="AEA554" s="3"/>
      <c r="AEB554" s="3"/>
      <c r="AEC554" s="3"/>
      <c r="AED554" s="3"/>
      <c r="AEE554" s="3"/>
      <c r="AEF554" s="3"/>
      <c r="AEG554" s="3"/>
      <c r="AEH554" s="3"/>
      <c r="AEI554" s="3"/>
      <c r="AEJ554" s="3"/>
      <c r="AEK554" s="3"/>
      <c r="AEL554" s="3"/>
      <c r="AEM554" s="3"/>
      <c r="AEN554" s="3"/>
      <c r="AEO554" s="3"/>
      <c r="AEP554" s="3"/>
      <c r="AEQ554" s="3"/>
      <c r="AER554" s="3"/>
      <c r="AES554" s="3"/>
      <c r="AET554" s="3"/>
      <c r="AEU554" s="3"/>
      <c r="AEV554" s="3"/>
      <c r="AEW554" s="3"/>
      <c r="AEX554" s="3"/>
      <c r="AEY554" s="3"/>
      <c r="AEZ554" s="3"/>
      <c r="AFA554" s="3"/>
      <c r="AFB554" s="3"/>
      <c r="AFC554" s="3"/>
      <c r="AFD554" s="3"/>
      <c r="AFE554" s="3"/>
      <c r="AFF554" s="3"/>
      <c r="AFG554" s="3"/>
      <c r="AFH554" s="3"/>
      <c r="AFI554" s="3"/>
      <c r="AFJ554" s="3"/>
      <c r="AFK554" s="3"/>
      <c r="AFL554" s="3"/>
      <c r="AFM554" s="3"/>
      <c r="AFN554" s="3"/>
      <c r="AFO554" s="3"/>
      <c r="AFP554" s="3"/>
      <c r="AFQ554" s="3"/>
      <c r="AFR554" s="3"/>
      <c r="AFS554" s="3"/>
      <c r="AFT554" s="3"/>
      <c r="AFU554" s="3"/>
      <c r="AFV554" s="3"/>
      <c r="AFW554" s="3"/>
      <c r="AFX554" s="3"/>
      <c r="AFY554" s="3"/>
      <c r="AFZ554" s="3"/>
      <c r="AGA554" s="3"/>
      <c r="AGB554" s="3"/>
      <c r="AGC554" s="3"/>
      <c r="AGD554" s="3"/>
      <c r="AGE554" s="3"/>
      <c r="AGF554" s="3"/>
      <c r="AGG554" s="3"/>
      <c r="AGH554" s="3"/>
      <c r="AGI554" s="3"/>
      <c r="AGJ554" s="3"/>
      <c r="AGK554" s="3"/>
      <c r="AGL554" s="3"/>
      <c r="AGM554" s="3"/>
      <c r="AGN554" s="3"/>
      <c r="AGO554" s="3"/>
      <c r="AGP554" s="3"/>
      <c r="AGQ554" s="3"/>
      <c r="AGR554" s="3"/>
      <c r="AGS554" s="3"/>
      <c r="AGT554" s="3"/>
      <c r="AGU554" s="3"/>
      <c r="AGV554" s="3"/>
      <c r="AGW554" s="3"/>
      <c r="AGX554" s="3"/>
      <c r="AGY554" s="3"/>
      <c r="AGZ554" s="3"/>
      <c r="AHA554" s="3"/>
      <c r="AHB554" s="3"/>
      <c r="AHC554" s="3"/>
      <c r="AHD554" s="3"/>
      <c r="AHE554" s="3"/>
      <c r="AHF554" s="3"/>
      <c r="AHG554" s="3"/>
      <c r="AHH554" s="3"/>
      <c r="AHI554" s="3"/>
      <c r="AHJ554" s="3"/>
      <c r="AHK554" s="3"/>
      <c r="AHL554" s="3"/>
      <c r="AHM554" s="3"/>
      <c r="AHN554" s="3"/>
      <c r="AHO554" s="3"/>
      <c r="AHP554" s="3"/>
      <c r="AHQ554" s="3"/>
      <c r="AHR554" s="3"/>
      <c r="AHS554" s="3"/>
      <c r="AHT554" s="3"/>
      <c r="AHU554" s="3"/>
      <c r="AHV554" s="3"/>
      <c r="AHW554" s="3"/>
      <c r="AHX554" s="3"/>
      <c r="AHY554" s="3"/>
      <c r="AHZ554" s="3"/>
      <c r="AIA554" s="3"/>
      <c r="AIB554" s="3"/>
      <c r="AIC554" s="3"/>
      <c r="AID554" s="3"/>
      <c r="AIE554" s="3"/>
      <c r="AIF554" s="3"/>
      <c r="AIG554" s="3"/>
      <c r="AIH554" s="3"/>
      <c r="AII554" s="3"/>
      <c r="AIJ554" s="3"/>
      <c r="AIK554" s="3"/>
      <c r="AIL554" s="3"/>
      <c r="AIM554" s="3"/>
      <c r="AIN554" s="3"/>
      <c r="AIO554" s="3"/>
      <c r="AIP554" s="3"/>
      <c r="AIQ554" s="3"/>
      <c r="AIR554" s="3"/>
      <c r="AIS554" s="3"/>
      <c r="AIT554" s="3"/>
      <c r="AIU554" s="3"/>
      <c r="AIV554" s="3"/>
      <c r="AIW554" s="3"/>
      <c r="AIX554" s="3"/>
      <c r="AIY554" s="3"/>
      <c r="AIZ554" s="3"/>
      <c r="AJA554" s="3"/>
      <c r="AJB554" s="3"/>
      <c r="AJC554" s="3"/>
      <c r="AJD554" s="3"/>
      <c r="AJE554" s="3"/>
      <c r="AJF554" s="3"/>
      <c r="AJG554" s="3"/>
      <c r="AJH554" s="3"/>
      <c r="AJI554" s="3"/>
      <c r="AJJ554" s="3"/>
      <c r="AJK554" s="3"/>
      <c r="AJL554" s="3"/>
      <c r="AJM554" s="3"/>
      <c r="AJN554" s="3"/>
      <c r="AJO554" s="3"/>
      <c r="AJP554" s="3"/>
      <c r="AJQ554" s="3"/>
      <c r="AJR554" s="3"/>
      <c r="AJS554" s="3"/>
      <c r="AJT554" s="3"/>
      <c r="AJU554" s="3"/>
      <c r="AJV554" s="3"/>
      <c r="AJW554" s="3"/>
      <c r="AJX554" s="3"/>
      <c r="AJY554" s="3"/>
      <c r="AJZ554" s="3"/>
      <c r="AKA554" s="3"/>
      <c r="AKB554" s="3"/>
      <c r="AKC554" s="3"/>
      <c r="AKD554" s="3"/>
      <c r="AKE554" s="3"/>
      <c r="AKF554" s="3"/>
      <c r="AKG554" s="3"/>
      <c r="AKH554" s="3"/>
      <c r="AKI554" s="3"/>
      <c r="AKJ554" s="3"/>
      <c r="AKK554" s="3"/>
      <c r="AKL554" s="3"/>
      <c r="AKM554" s="3"/>
      <c r="AKN554" s="3"/>
      <c r="AKO554" s="3"/>
      <c r="AKP554" s="3"/>
      <c r="AKQ554" s="3"/>
      <c r="AKR554" s="3"/>
      <c r="AKS554" s="3"/>
      <c r="AKT554" s="3"/>
      <c r="AKU554" s="3"/>
      <c r="AKV554" s="3"/>
      <c r="AKW554" s="3"/>
      <c r="AKX554" s="3"/>
      <c r="AKY554" s="3"/>
      <c r="AKZ554" s="3"/>
      <c r="ALA554" s="3"/>
      <c r="ALB554" s="3"/>
      <c r="ALC554" s="3"/>
      <c r="ALD554" s="3"/>
      <c r="ALE554" s="3"/>
      <c r="ALF554" s="3"/>
      <c r="ALG554" s="3"/>
      <c r="ALH554" s="3"/>
      <c r="ALI554" s="3"/>
      <c r="ALJ554" s="3"/>
      <c r="ALK554" s="3"/>
      <c r="ALL554" s="3"/>
      <c r="ALM554" s="3"/>
      <c r="ALN554" s="3"/>
      <c r="ALO554" s="3"/>
      <c r="ALP554" s="3"/>
      <c r="ALQ554" s="3"/>
      <c r="ALR554" s="3"/>
      <c r="ALS554" s="3"/>
      <c r="ALT554" s="3"/>
      <c r="ALU554" s="3"/>
      <c r="ALV554" s="3"/>
      <c r="ALW554" s="3"/>
      <c r="ALX554" s="3"/>
      <c r="ALY554" s="3"/>
      <c r="ALZ554" s="3"/>
      <c r="AMA554" s="3"/>
      <c r="AMB554" s="3"/>
      <c r="AMC554" s="3"/>
      <c r="AMD554" s="3"/>
      <c r="AME554" s="3"/>
      <c r="AMG554" s="3"/>
      <c r="AMI554" s="3"/>
      <c r="AMJ554" s="3"/>
      <c r="AMK554" s="3"/>
      <c r="AML554" s="3"/>
      <c r="AMM554" s="3"/>
      <c r="AMN554" s="3"/>
      <c r="AMO554" s="3"/>
      <c r="AMP554" s="3"/>
      <c r="AMU554" s="3"/>
      <c r="AMV554" s="3"/>
      <c r="AMW554" s="3"/>
      <c r="AMX554" s="3"/>
      <c r="AMY554" s="3"/>
      <c r="AMZ554" s="3"/>
      <c r="ANA554" s="3"/>
      <c r="ANB554" s="3"/>
      <c r="ANC554" s="3"/>
      <c r="AND554" s="3"/>
      <c r="ANE554" s="3"/>
      <c r="ANF554" s="3"/>
      <c r="ANG554" s="3"/>
      <c r="ANH554" s="3"/>
      <c r="ANI554" s="3"/>
      <c r="ANJ554" s="3"/>
      <c r="ANK554" s="3"/>
      <c r="ANL554" s="3"/>
      <c r="ANM554" s="3"/>
      <c r="ANN554" s="3"/>
      <c r="ANO554" s="3"/>
      <c r="ANP554" s="3"/>
      <c r="ANQ554" s="3"/>
      <c r="ANR554" s="3"/>
      <c r="ANS554" s="3"/>
      <c r="ANT554" s="3"/>
      <c r="ANU554" s="3"/>
      <c r="ANV554" s="3"/>
      <c r="ANW554" s="3"/>
      <c r="ANX554" s="3"/>
      <c r="ANY554" s="3"/>
      <c r="ANZ554" s="3"/>
      <c r="AOA554" s="3"/>
      <c r="AOB554" s="3"/>
      <c r="AOC554" s="3"/>
      <c r="AOD554" s="3"/>
      <c r="AOE554" s="3"/>
      <c r="AOF554" s="3"/>
      <c r="AOG554" s="3"/>
      <c r="AOH554" s="3"/>
      <c r="AOI554" s="3"/>
      <c r="AOJ554" s="3"/>
      <c r="AOK554" s="3"/>
      <c r="AOL554" s="3"/>
      <c r="AOM554" s="3"/>
      <c r="AON554" s="3"/>
      <c r="AOO554" s="3"/>
      <c r="AOP554" s="3"/>
      <c r="AOQ554" s="3"/>
      <c r="AOR554" s="3"/>
      <c r="AOS554" s="3"/>
      <c r="AOT554" s="3"/>
      <c r="AOU554" s="3"/>
      <c r="AOV554" s="3"/>
      <c r="AOW554" s="3"/>
      <c r="AOX554" s="3"/>
      <c r="AOY554" s="3"/>
      <c r="AOZ554" s="3"/>
      <c r="APA554" s="3"/>
      <c r="APB554" s="3"/>
      <c r="APC554" s="3"/>
      <c r="APD554" s="3"/>
      <c r="APE554" s="3"/>
      <c r="APF554" s="3"/>
      <c r="APG554" s="3"/>
      <c r="APH554" s="3"/>
      <c r="API554" s="3"/>
      <c r="APJ554" s="3"/>
      <c r="APK554" s="3"/>
      <c r="APL554" s="3"/>
      <c r="APM554" s="3"/>
      <c r="APN554" s="3"/>
      <c r="APO554" s="3"/>
      <c r="APP554" s="3"/>
      <c r="APQ554" s="3"/>
      <c r="APR554" s="3"/>
      <c r="APS554" s="3"/>
      <c r="APT554" s="3"/>
      <c r="APU554" s="3"/>
      <c r="APV554" s="3"/>
      <c r="APW554" s="3"/>
      <c r="APX554" s="3"/>
      <c r="APY554" s="3"/>
      <c r="APZ554" s="3"/>
      <c r="AQA554" s="3"/>
      <c r="AQB554" s="3"/>
      <c r="AQC554" s="3"/>
      <c r="AQD554" s="3"/>
      <c r="AQE554" s="3"/>
      <c r="AQF554" s="3"/>
      <c r="AQG554" s="3"/>
      <c r="AQH554" s="3"/>
      <c r="AQI554" s="3"/>
      <c r="AQJ554" s="3"/>
      <c r="AQK554" s="3"/>
      <c r="AQL554" s="3"/>
      <c r="AQM554" s="3"/>
      <c r="AQN554" s="3"/>
      <c r="AQO554" s="3"/>
      <c r="AQP554" s="3"/>
      <c r="AQQ554" s="3"/>
      <c r="AQR554" s="3"/>
      <c r="AQS554" s="3"/>
      <c r="AQT554" s="3"/>
      <c r="AQU554" s="3"/>
      <c r="AQV554" s="3"/>
      <c r="AQW554" s="3"/>
      <c r="AQX554" s="3"/>
      <c r="AQY554" s="3"/>
      <c r="AQZ554" s="3"/>
      <c r="ARA554" s="3"/>
      <c r="ARB554" s="3"/>
      <c r="ARC554" s="3"/>
      <c r="ARD554" s="3"/>
      <c r="ARE554" s="3"/>
      <c r="ARF554" s="3"/>
      <c r="ARG554" s="3"/>
      <c r="ARH554" s="3"/>
      <c r="ARI554" s="3"/>
      <c r="ARJ554" s="3"/>
      <c r="ARK554" s="3"/>
      <c r="ARL554" s="3"/>
      <c r="ARM554" s="3"/>
      <c r="ARN554" s="3"/>
      <c r="ARO554" s="3"/>
      <c r="ARP554" s="3"/>
      <c r="ARQ554" s="3"/>
      <c r="ARR554" s="3"/>
      <c r="ARS554" s="3"/>
      <c r="ART554" s="3"/>
      <c r="ARU554" s="3"/>
      <c r="ARV554" s="3"/>
      <c r="ARW554" s="3"/>
      <c r="ARX554" s="3"/>
      <c r="ARY554" s="3"/>
      <c r="ARZ554" s="3"/>
      <c r="ASA554" s="3"/>
      <c r="ASB554" s="3"/>
      <c r="ASC554" s="3"/>
      <c r="ASD554" s="3"/>
      <c r="ASE554" s="3"/>
      <c r="ASF554" s="3"/>
      <c r="ASG554" s="3"/>
      <c r="ASH554" s="3"/>
      <c r="ASI554" s="3"/>
      <c r="ASJ554" s="3"/>
      <c r="ASK554" s="3"/>
      <c r="ASL554" s="3"/>
      <c r="ASM554" s="3"/>
      <c r="ASN554" s="3"/>
      <c r="ASO554" s="3"/>
      <c r="ASP554" s="3"/>
      <c r="ASQ554" s="3"/>
      <c r="ASR554" s="3"/>
      <c r="ASS554" s="3"/>
      <c r="AST554" s="3"/>
      <c r="ASU554" s="3"/>
      <c r="ASV554" s="3"/>
      <c r="ASW554" s="3"/>
      <c r="ASX554" s="3"/>
      <c r="ASY554" s="3"/>
      <c r="ASZ554" s="3"/>
      <c r="ATA554" s="3"/>
      <c r="ATB554" s="3"/>
      <c r="ATC554" s="3"/>
      <c r="ATD554" s="3"/>
      <c r="ATE554" s="3"/>
      <c r="ATF554" s="3"/>
      <c r="ATG554" s="3"/>
      <c r="ATH554" s="3"/>
      <c r="ATI554" s="3"/>
      <c r="ATJ554" s="3"/>
      <c r="ATK554" s="3"/>
      <c r="ATL554" s="3"/>
      <c r="ATM554" s="3"/>
      <c r="ATN554" s="3"/>
      <c r="ATO554" s="3"/>
      <c r="ATP554" s="3"/>
      <c r="ATQ554" s="3"/>
      <c r="ATR554" s="3"/>
      <c r="ATS554" s="3"/>
      <c r="ATT554" s="3"/>
      <c r="ATU554" s="3"/>
      <c r="ATV554" s="3"/>
      <c r="ATW554" s="3"/>
      <c r="ATX554" s="3"/>
      <c r="ATY554" s="3"/>
      <c r="ATZ554" s="3"/>
      <c r="AUA554" s="3"/>
      <c r="AUB554" s="3"/>
      <c r="AUC554" s="3"/>
      <c r="AUD554" s="3"/>
      <c r="AUE554" s="3"/>
      <c r="AUF554" s="3"/>
      <c r="AUG554" s="3"/>
      <c r="AUH554" s="3"/>
      <c r="AUI554" s="3"/>
      <c r="AUJ554" s="3"/>
      <c r="AUK554" s="3"/>
      <c r="AUL554" s="3"/>
      <c r="AUM554" s="3"/>
      <c r="AUN554" s="3"/>
      <c r="AUO554" s="3"/>
      <c r="AUP554" s="3"/>
      <c r="AUQ554" s="3"/>
      <c r="AUR554" s="3"/>
      <c r="AUS554" s="3"/>
      <c r="AUT554" s="3"/>
      <c r="AUU554" s="3"/>
      <c r="AUV554" s="3"/>
      <c r="AUW554" s="3"/>
      <c r="AUX554" s="3"/>
      <c r="AUY554" s="3"/>
      <c r="AUZ554" s="3"/>
      <c r="AVA554" s="3"/>
      <c r="AVB554" s="3"/>
      <c r="AVC554" s="3"/>
      <c r="AVD554" s="3"/>
      <c r="AVE554" s="3"/>
      <c r="AVF554" s="3"/>
      <c r="AVG554" s="3"/>
      <c r="AVH554" s="3"/>
      <c r="AVI554" s="3"/>
      <c r="AVJ554" s="3"/>
      <c r="AVK554" s="3"/>
      <c r="AVL554" s="3"/>
      <c r="AVM554" s="3"/>
      <c r="AVN554" s="3"/>
      <c r="AVO554" s="3"/>
      <c r="AVP554" s="3"/>
      <c r="AVQ554" s="3"/>
      <c r="AVR554" s="3"/>
      <c r="AVS554" s="3"/>
      <c r="AVT554" s="3"/>
      <c r="AVU554" s="3"/>
      <c r="AVV554" s="3"/>
      <c r="AVW554" s="3"/>
      <c r="AVX554" s="3"/>
      <c r="AVY554" s="3"/>
      <c r="AVZ554" s="3"/>
      <c r="AWA554" s="3"/>
      <c r="AWC554" s="3"/>
      <c r="AWE554" s="3"/>
      <c r="AWF554" s="3"/>
      <c r="AWG554" s="3"/>
      <c r="AWH554" s="3"/>
      <c r="AWI554" s="3"/>
      <c r="AWJ554" s="3"/>
      <c r="AWK554" s="3"/>
      <c r="AWL554" s="3"/>
      <c r="AWQ554" s="3"/>
      <c r="AWR554" s="3"/>
      <c r="AWS554" s="3"/>
      <c r="AWT554" s="3"/>
      <c r="AWU554" s="3"/>
      <c r="AWV554" s="3"/>
      <c r="AWW554" s="3"/>
      <c r="AWX554" s="3"/>
      <c r="AWY554" s="3"/>
      <c r="AWZ554" s="3"/>
      <c r="AXA554" s="3"/>
      <c r="AXB554" s="3"/>
      <c r="AXC554" s="3"/>
      <c r="AXD554" s="3"/>
      <c r="AXE554" s="3"/>
      <c r="AXF554" s="3"/>
      <c r="AXG554" s="3"/>
      <c r="AXH554" s="3"/>
      <c r="AXI554" s="3"/>
      <c r="AXJ554" s="3"/>
      <c r="AXK554" s="3"/>
      <c r="AXL554" s="3"/>
      <c r="AXM554" s="3"/>
      <c r="AXN554" s="3"/>
      <c r="AXO554" s="3"/>
      <c r="AXP554" s="3"/>
      <c r="AXQ554" s="3"/>
      <c r="AXR554" s="3"/>
      <c r="AXS554" s="3"/>
      <c r="AXT554" s="3"/>
      <c r="AXU554" s="3"/>
      <c r="AXV554" s="3"/>
      <c r="AXW554" s="3"/>
      <c r="AXX554" s="3"/>
      <c r="AXY554" s="3"/>
      <c r="AXZ554" s="3"/>
      <c r="AYA554" s="3"/>
      <c r="AYB554" s="3"/>
      <c r="AYC554" s="3"/>
      <c r="AYD554" s="3"/>
      <c r="AYE554" s="3"/>
      <c r="AYF554" s="3"/>
      <c r="AYG554" s="3"/>
      <c r="AYH554" s="3"/>
      <c r="AYI554" s="3"/>
      <c r="AYJ554" s="3"/>
      <c r="AYK554" s="3"/>
      <c r="AYL554" s="3"/>
      <c r="AYM554" s="3"/>
      <c r="AYN554" s="3"/>
      <c r="AYO554" s="3"/>
      <c r="AYP554" s="3"/>
      <c r="AYQ554" s="3"/>
      <c r="AYR554" s="3"/>
      <c r="AYS554" s="3"/>
      <c r="AYT554" s="3"/>
      <c r="AYU554" s="3"/>
      <c r="AYV554" s="3"/>
      <c r="AYW554" s="3"/>
      <c r="AYX554" s="3"/>
      <c r="AYY554" s="3"/>
      <c r="AYZ554" s="3"/>
      <c r="AZA554" s="3"/>
      <c r="AZB554" s="3"/>
      <c r="AZC554" s="3"/>
      <c r="AZD554" s="3"/>
      <c r="AZE554" s="3"/>
      <c r="AZF554" s="3"/>
      <c r="AZG554" s="3"/>
      <c r="AZH554" s="3"/>
      <c r="AZI554" s="3"/>
      <c r="AZJ554" s="3"/>
      <c r="AZK554" s="3"/>
      <c r="AZL554" s="3"/>
      <c r="AZM554" s="3"/>
      <c r="AZN554" s="3"/>
      <c r="AZO554" s="3"/>
      <c r="AZP554" s="3"/>
      <c r="AZQ554" s="3"/>
      <c r="AZR554" s="3"/>
      <c r="AZS554" s="3"/>
      <c r="AZT554" s="3"/>
      <c r="AZU554" s="3"/>
      <c r="AZV554" s="3"/>
      <c r="AZW554" s="3"/>
      <c r="AZX554" s="3"/>
      <c r="AZY554" s="3"/>
      <c r="AZZ554" s="3"/>
      <c r="BAA554" s="3"/>
      <c r="BAB554" s="3"/>
      <c r="BAC554" s="3"/>
      <c r="BAD554" s="3"/>
      <c r="BAE554" s="3"/>
      <c r="BAF554" s="3"/>
      <c r="BAG554" s="3"/>
      <c r="BAH554" s="3"/>
      <c r="BAI554" s="3"/>
      <c r="BAJ554" s="3"/>
      <c r="BAK554" s="3"/>
      <c r="BAL554" s="3"/>
      <c r="BAM554" s="3"/>
      <c r="BAN554" s="3"/>
      <c r="BAO554" s="3"/>
      <c r="BAP554" s="3"/>
      <c r="BAQ554" s="3"/>
      <c r="BAR554" s="3"/>
      <c r="BAS554" s="3"/>
      <c r="BAT554" s="3"/>
      <c r="BAU554" s="3"/>
      <c r="BAV554" s="3"/>
      <c r="BAW554" s="3"/>
      <c r="BAX554" s="3"/>
      <c r="BAY554" s="3"/>
      <c r="BAZ554" s="3"/>
      <c r="BBA554" s="3"/>
      <c r="BBB554" s="3"/>
      <c r="BBC554" s="3"/>
      <c r="BBD554" s="3"/>
      <c r="BBE554" s="3"/>
      <c r="BBF554" s="3"/>
      <c r="BBG554" s="3"/>
      <c r="BBH554" s="3"/>
      <c r="BBI554" s="3"/>
      <c r="BBJ554" s="3"/>
      <c r="BBK554" s="3"/>
      <c r="BBL554" s="3"/>
      <c r="BBM554" s="3"/>
      <c r="BBN554" s="3"/>
      <c r="BBO554" s="3"/>
      <c r="BBP554" s="3"/>
      <c r="BBQ554" s="3"/>
      <c r="BBR554" s="3"/>
      <c r="BBS554" s="3"/>
      <c r="BBT554" s="3"/>
      <c r="BBU554" s="3"/>
      <c r="BBV554" s="3"/>
      <c r="BBW554" s="3"/>
      <c r="BBX554" s="3"/>
      <c r="BBY554" s="3"/>
      <c r="BBZ554" s="3"/>
      <c r="BCA554" s="3"/>
      <c r="BCB554" s="3"/>
      <c r="BCC554" s="3"/>
      <c r="BCD554" s="3"/>
      <c r="BCE554" s="3"/>
      <c r="BCF554" s="3"/>
      <c r="BCG554" s="3"/>
      <c r="BCH554" s="3"/>
      <c r="BCI554" s="3"/>
      <c r="BCJ554" s="3"/>
      <c r="BCK554" s="3"/>
      <c r="BCL554" s="3"/>
      <c r="BCM554" s="3"/>
      <c r="BCN554" s="3"/>
      <c r="BCO554" s="3"/>
      <c r="BCP554" s="3"/>
      <c r="BCQ554" s="3"/>
      <c r="BCR554" s="3"/>
      <c r="BCS554" s="3"/>
      <c r="BCT554" s="3"/>
      <c r="BCU554" s="3"/>
      <c r="BCV554" s="3"/>
      <c r="BCW554" s="3"/>
      <c r="BCX554" s="3"/>
      <c r="BCY554" s="3"/>
      <c r="BCZ554" s="3"/>
      <c r="BDA554" s="3"/>
      <c r="BDB554" s="3"/>
      <c r="BDC554" s="3"/>
      <c r="BDD554" s="3"/>
      <c r="BDE554" s="3"/>
      <c r="BDF554" s="3"/>
      <c r="BDG554" s="3"/>
      <c r="BDH554" s="3"/>
      <c r="BDI554" s="3"/>
      <c r="BDJ554" s="3"/>
      <c r="BDK554" s="3"/>
      <c r="BDL554" s="3"/>
      <c r="BDM554" s="3"/>
      <c r="BDN554" s="3"/>
      <c r="BDO554" s="3"/>
      <c r="BDP554" s="3"/>
      <c r="BDQ554" s="3"/>
      <c r="BDR554" s="3"/>
      <c r="BDS554" s="3"/>
      <c r="BDT554" s="3"/>
      <c r="BDU554" s="3"/>
      <c r="BDV554" s="3"/>
      <c r="BDW554" s="3"/>
      <c r="BDX554" s="3"/>
      <c r="BDY554" s="3"/>
      <c r="BDZ554" s="3"/>
      <c r="BEA554" s="3"/>
      <c r="BEB554" s="3"/>
      <c r="BEC554" s="3"/>
      <c r="BED554" s="3"/>
      <c r="BEE554" s="3"/>
      <c r="BEF554" s="3"/>
      <c r="BEG554" s="3"/>
      <c r="BEH554" s="3"/>
      <c r="BEI554" s="3"/>
      <c r="BEJ554" s="3"/>
      <c r="BEK554" s="3"/>
      <c r="BEL554" s="3"/>
      <c r="BEM554" s="3"/>
      <c r="BEN554" s="3"/>
      <c r="BEO554" s="3"/>
      <c r="BEP554" s="3"/>
      <c r="BEQ554" s="3"/>
      <c r="BER554" s="3"/>
      <c r="BES554" s="3"/>
      <c r="BET554" s="3"/>
      <c r="BEU554" s="3"/>
      <c r="BEV554" s="3"/>
      <c r="BEW554" s="3"/>
      <c r="BEX554" s="3"/>
      <c r="BEY554" s="3"/>
      <c r="BEZ554" s="3"/>
      <c r="BFA554" s="3"/>
      <c r="BFB554" s="3"/>
      <c r="BFC554" s="3"/>
      <c r="BFD554" s="3"/>
      <c r="BFE554" s="3"/>
      <c r="BFF554" s="3"/>
      <c r="BFG554" s="3"/>
      <c r="BFH554" s="3"/>
      <c r="BFI554" s="3"/>
      <c r="BFJ554" s="3"/>
      <c r="BFK554" s="3"/>
      <c r="BFL554" s="3"/>
      <c r="BFM554" s="3"/>
      <c r="BFN554" s="3"/>
      <c r="BFO554" s="3"/>
      <c r="BFP554" s="3"/>
      <c r="BFQ554" s="3"/>
      <c r="BFR554" s="3"/>
      <c r="BFS554" s="3"/>
      <c r="BFT554" s="3"/>
      <c r="BFU554" s="3"/>
      <c r="BFV554" s="3"/>
      <c r="BFW554" s="3"/>
      <c r="BFY554" s="3"/>
      <c r="BGA554" s="3"/>
      <c r="BGB554" s="3"/>
      <c r="BGC554" s="3"/>
      <c r="BGD554" s="3"/>
      <c r="BGE554" s="3"/>
      <c r="BGF554" s="3"/>
      <c r="BGG554" s="3"/>
      <c r="BGH554" s="3"/>
      <c r="BGM554" s="3"/>
      <c r="BGN554" s="3"/>
      <c r="BGO554" s="3"/>
      <c r="BGP554" s="3"/>
      <c r="BGQ554" s="3"/>
      <c r="BGR554" s="3"/>
      <c r="BGS554" s="3"/>
      <c r="BGT554" s="3"/>
      <c r="BGU554" s="3"/>
      <c r="BGV554" s="3"/>
      <c r="BGW554" s="3"/>
      <c r="BGX554" s="3"/>
      <c r="BGY554" s="3"/>
      <c r="BGZ554" s="3"/>
      <c r="BHA554" s="3"/>
      <c r="BHB554" s="3"/>
      <c r="BHC554" s="3"/>
      <c r="BHD554" s="3"/>
      <c r="BHE554" s="3"/>
      <c r="BHF554" s="3"/>
      <c r="BHG554" s="3"/>
      <c r="BHH554" s="3"/>
      <c r="BHI554" s="3"/>
      <c r="BHJ554" s="3"/>
      <c r="BHK554" s="3"/>
      <c r="BHL554" s="3"/>
      <c r="BHM554" s="3"/>
      <c r="BHN554" s="3"/>
      <c r="BHO554" s="3"/>
      <c r="BHP554" s="3"/>
      <c r="BHQ554" s="3"/>
      <c r="BHR554" s="3"/>
      <c r="BHS554" s="3"/>
      <c r="BHT554" s="3"/>
      <c r="BHU554" s="3"/>
      <c r="BHV554" s="3"/>
      <c r="BHW554" s="3"/>
      <c r="BHX554" s="3"/>
      <c r="BHY554" s="3"/>
      <c r="BHZ554" s="3"/>
      <c r="BIA554" s="3"/>
      <c r="BIB554" s="3"/>
      <c r="BIC554" s="3"/>
      <c r="BID554" s="3"/>
      <c r="BIE554" s="3"/>
      <c r="BIF554" s="3"/>
      <c r="BIG554" s="3"/>
      <c r="BIH554" s="3"/>
      <c r="BII554" s="3"/>
      <c r="BIJ554" s="3"/>
      <c r="BIK554" s="3"/>
      <c r="BIL554" s="3"/>
      <c r="BIM554" s="3"/>
      <c r="BIN554" s="3"/>
      <c r="BIO554" s="3"/>
      <c r="BIP554" s="3"/>
      <c r="BIQ554" s="3"/>
      <c r="BIR554" s="3"/>
      <c r="BIS554" s="3"/>
      <c r="BIT554" s="3"/>
      <c r="BIU554" s="3"/>
      <c r="BIV554" s="3"/>
      <c r="BIW554" s="3"/>
      <c r="BIX554" s="3"/>
      <c r="BIY554" s="3"/>
      <c r="BIZ554" s="3"/>
      <c r="BJA554" s="3"/>
      <c r="BJB554" s="3"/>
      <c r="BJC554" s="3"/>
      <c r="BJD554" s="3"/>
      <c r="BJE554" s="3"/>
      <c r="BJF554" s="3"/>
      <c r="BJG554" s="3"/>
      <c r="BJH554" s="3"/>
      <c r="BJI554" s="3"/>
      <c r="BJJ554" s="3"/>
      <c r="BJK554" s="3"/>
      <c r="BJL554" s="3"/>
      <c r="BJM554" s="3"/>
      <c r="BJN554" s="3"/>
      <c r="BJO554" s="3"/>
      <c r="BJP554" s="3"/>
      <c r="BJQ554" s="3"/>
      <c r="BJR554" s="3"/>
      <c r="BJS554" s="3"/>
      <c r="BJT554" s="3"/>
      <c r="BJU554" s="3"/>
      <c r="BJV554" s="3"/>
      <c r="BJW554" s="3"/>
      <c r="BJX554" s="3"/>
      <c r="BJY554" s="3"/>
      <c r="BJZ554" s="3"/>
      <c r="BKA554" s="3"/>
      <c r="BKB554" s="3"/>
      <c r="BKC554" s="3"/>
      <c r="BKD554" s="3"/>
      <c r="BKE554" s="3"/>
      <c r="BKF554" s="3"/>
      <c r="BKG554" s="3"/>
      <c r="BKH554" s="3"/>
      <c r="BKI554" s="3"/>
      <c r="BKJ554" s="3"/>
      <c r="BKK554" s="3"/>
      <c r="BKL554" s="3"/>
      <c r="BKM554" s="3"/>
      <c r="BKN554" s="3"/>
      <c r="BKO554" s="3"/>
      <c r="BKP554" s="3"/>
      <c r="BKQ554" s="3"/>
      <c r="BKR554" s="3"/>
      <c r="BKS554" s="3"/>
      <c r="BKT554" s="3"/>
      <c r="BKU554" s="3"/>
      <c r="BKV554" s="3"/>
      <c r="BKW554" s="3"/>
      <c r="BKX554" s="3"/>
      <c r="BKY554" s="3"/>
      <c r="BKZ554" s="3"/>
      <c r="BLA554" s="3"/>
      <c r="BLB554" s="3"/>
      <c r="BLC554" s="3"/>
      <c r="BLD554" s="3"/>
      <c r="BLE554" s="3"/>
      <c r="BLF554" s="3"/>
      <c r="BLG554" s="3"/>
      <c r="BLH554" s="3"/>
      <c r="BLI554" s="3"/>
      <c r="BLJ554" s="3"/>
      <c r="BLK554" s="3"/>
      <c r="BLL554" s="3"/>
      <c r="BLM554" s="3"/>
      <c r="BLN554" s="3"/>
      <c r="BLO554" s="3"/>
      <c r="BLP554" s="3"/>
      <c r="BLQ554" s="3"/>
      <c r="BLR554" s="3"/>
      <c r="BLS554" s="3"/>
      <c r="BLT554" s="3"/>
      <c r="BLU554" s="3"/>
      <c r="BLV554" s="3"/>
      <c r="BLW554" s="3"/>
      <c r="BLX554" s="3"/>
      <c r="BLY554" s="3"/>
      <c r="BLZ554" s="3"/>
      <c r="BMA554" s="3"/>
      <c r="BMB554" s="3"/>
      <c r="BMC554" s="3"/>
      <c r="BMD554" s="3"/>
      <c r="BME554" s="3"/>
      <c r="BMF554" s="3"/>
      <c r="BMG554" s="3"/>
      <c r="BMH554" s="3"/>
      <c r="BMI554" s="3"/>
      <c r="BMJ554" s="3"/>
      <c r="BMK554" s="3"/>
      <c r="BML554" s="3"/>
      <c r="BMM554" s="3"/>
      <c r="BMN554" s="3"/>
      <c r="BMO554" s="3"/>
      <c r="BMP554" s="3"/>
      <c r="BMQ554" s="3"/>
      <c r="BMR554" s="3"/>
      <c r="BMS554" s="3"/>
      <c r="BMT554" s="3"/>
      <c r="BMU554" s="3"/>
      <c r="BMV554" s="3"/>
      <c r="BMW554" s="3"/>
      <c r="BMX554" s="3"/>
      <c r="BMY554" s="3"/>
      <c r="BMZ554" s="3"/>
      <c r="BNA554" s="3"/>
      <c r="BNB554" s="3"/>
      <c r="BNC554" s="3"/>
      <c r="BND554" s="3"/>
      <c r="BNE554" s="3"/>
      <c r="BNF554" s="3"/>
      <c r="BNG554" s="3"/>
      <c r="BNH554" s="3"/>
      <c r="BNI554" s="3"/>
      <c r="BNJ554" s="3"/>
      <c r="BNK554" s="3"/>
      <c r="BNL554" s="3"/>
      <c r="BNM554" s="3"/>
      <c r="BNN554" s="3"/>
      <c r="BNO554" s="3"/>
      <c r="BNP554" s="3"/>
      <c r="BNQ554" s="3"/>
      <c r="BNR554" s="3"/>
      <c r="BNS554" s="3"/>
      <c r="BNT554" s="3"/>
      <c r="BNU554" s="3"/>
      <c r="BNV554" s="3"/>
      <c r="BNW554" s="3"/>
      <c r="BNX554" s="3"/>
      <c r="BNY554" s="3"/>
      <c r="BNZ554" s="3"/>
      <c r="BOA554" s="3"/>
      <c r="BOB554" s="3"/>
      <c r="BOC554" s="3"/>
      <c r="BOD554" s="3"/>
      <c r="BOE554" s="3"/>
      <c r="BOF554" s="3"/>
      <c r="BOG554" s="3"/>
      <c r="BOH554" s="3"/>
      <c r="BOI554" s="3"/>
      <c r="BOJ554" s="3"/>
      <c r="BOK554" s="3"/>
      <c r="BOL554" s="3"/>
      <c r="BOM554" s="3"/>
      <c r="BON554" s="3"/>
      <c r="BOO554" s="3"/>
      <c r="BOP554" s="3"/>
      <c r="BOQ554" s="3"/>
      <c r="BOR554" s="3"/>
      <c r="BOS554" s="3"/>
      <c r="BOT554" s="3"/>
      <c r="BOU554" s="3"/>
      <c r="BOV554" s="3"/>
      <c r="BOW554" s="3"/>
      <c r="BOX554" s="3"/>
      <c r="BOY554" s="3"/>
      <c r="BOZ554" s="3"/>
      <c r="BPA554" s="3"/>
      <c r="BPB554" s="3"/>
      <c r="BPC554" s="3"/>
      <c r="BPD554" s="3"/>
      <c r="BPE554" s="3"/>
      <c r="BPF554" s="3"/>
      <c r="BPG554" s="3"/>
      <c r="BPH554" s="3"/>
      <c r="BPI554" s="3"/>
      <c r="BPJ554" s="3"/>
      <c r="BPK554" s="3"/>
      <c r="BPL554" s="3"/>
      <c r="BPM554" s="3"/>
      <c r="BPN554" s="3"/>
      <c r="BPO554" s="3"/>
      <c r="BPP554" s="3"/>
      <c r="BPQ554" s="3"/>
      <c r="BPR554" s="3"/>
      <c r="BPS554" s="3"/>
      <c r="BPU554" s="3"/>
      <c r="BPW554" s="3"/>
      <c r="BPX554" s="3"/>
      <c r="BPY554" s="3"/>
      <c r="BPZ554" s="3"/>
      <c r="BQA554" s="3"/>
      <c r="BQB554" s="3"/>
      <c r="BQC554" s="3"/>
      <c r="BQD554" s="3"/>
      <c r="BQI554" s="3"/>
      <c r="BQJ554" s="3"/>
      <c r="BQK554" s="3"/>
      <c r="BQL554" s="3"/>
      <c r="BQM554" s="3"/>
      <c r="BQN554" s="3"/>
      <c r="BQO554" s="3"/>
      <c r="BQP554" s="3"/>
      <c r="BQQ554" s="3"/>
      <c r="BQR554" s="3"/>
      <c r="BQS554" s="3"/>
      <c r="BQT554" s="3"/>
      <c r="BQU554" s="3"/>
      <c r="BQV554" s="3"/>
      <c r="BQW554" s="3"/>
      <c r="BQX554" s="3"/>
      <c r="BQY554" s="3"/>
      <c r="BQZ554" s="3"/>
      <c r="BRA554" s="3"/>
      <c r="BRB554" s="3"/>
      <c r="BRC554" s="3"/>
      <c r="BRD554" s="3"/>
      <c r="BRE554" s="3"/>
      <c r="BRF554" s="3"/>
      <c r="BRG554" s="3"/>
      <c r="BRH554" s="3"/>
      <c r="BRI554" s="3"/>
      <c r="BRJ554" s="3"/>
      <c r="BRK554" s="3"/>
      <c r="BRL554" s="3"/>
      <c r="BRM554" s="3"/>
      <c r="BRN554" s="3"/>
      <c r="BRO554" s="3"/>
      <c r="BRP554" s="3"/>
      <c r="BRQ554" s="3"/>
      <c r="BRR554" s="3"/>
      <c r="BRS554" s="3"/>
      <c r="BRT554" s="3"/>
      <c r="BRU554" s="3"/>
      <c r="BRV554" s="3"/>
      <c r="BRW554" s="3"/>
      <c r="BRX554" s="3"/>
      <c r="BRY554" s="3"/>
      <c r="BRZ554" s="3"/>
      <c r="BSA554" s="3"/>
      <c r="BSB554" s="3"/>
      <c r="BSC554" s="3"/>
      <c r="BSD554" s="3"/>
      <c r="BSE554" s="3"/>
      <c r="BSF554" s="3"/>
      <c r="BSG554" s="3"/>
      <c r="BSH554" s="3"/>
      <c r="BSI554" s="3"/>
      <c r="BSJ554" s="3"/>
      <c r="BSK554" s="3"/>
      <c r="BSL554" s="3"/>
      <c r="BSM554" s="3"/>
      <c r="BSN554" s="3"/>
      <c r="BSO554" s="3"/>
      <c r="BSP554" s="3"/>
      <c r="BSQ554" s="3"/>
      <c r="BSR554" s="3"/>
      <c r="BSS554" s="3"/>
      <c r="BST554" s="3"/>
      <c r="BSU554" s="3"/>
      <c r="BSV554" s="3"/>
      <c r="BSW554" s="3"/>
      <c r="BSX554" s="3"/>
      <c r="BSY554" s="3"/>
      <c r="BSZ554" s="3"/>
      <c r="BTA554" s="3"/>
      <c r="BTB554" s="3"/>
      <c r="BTC554" s="3"/>
      <c r="BTD554" s="3"/>
      <c r="BTE554" s="3"/>
      <c r="BTF554" s="3"/>
      <c r="BTG554" s="3"/>
      <c r="BTH554" s="3"/>
      <c r="BTI554" s="3"/>
      <c r="BTJ554" s="3"/>
      <c r="BTK554" s="3"/>
      <c r="BTL554" s="3"/>
      <c r="BTM554" s="3"/>
      <c r="BTN554" s="3"/>
      <c r="BTO554" s="3"/>
      <c r="BTP554" s="3"/>
      <c r="BTQ554" s="3"/>
      <c r="BTR554" s="3"/>
      <c r="BTS554" s="3"/>
      <c r="BTT554" s="3"/>
      <c r="BTU554" s="3"/>
      <c r="BTV554" s="3"/>
      <c r="BTW554" s="3"/>
      <c r="BTX554" s="3"/>
      <c r="BTY554" s="3"/>
      <c r="BTZ554" s="3"/>
      <c r="BUA554" s="3"/>
      <c r="BUB554" s="3"/>
      <c r="BUC554" s="3"/>
      <c r="BUD554" s="3"/>
      <c r="BUE554" s="3"/>
      <c r="BUF554" s="3"/>
      <c r="BUG554" s="3"/>
      <c r="BUH554" s="3"/>
      <c r="BUI554" s="3"/>
      <c r="BUJ554" s="3"/>
      <c r="BUK554" s="3"/>
      <c r="BUL554" s="3"/>
      <c r="BUM554" s="3"/>
      <c r="BUN554" s="3"/>
      <c r="BUO554" s="3"/>
      <c r="BUP554" s="3"/>
      <c r="BUQ554" s="3"/>
      <c r="BUR554" s="3"/>
      <c r="BUS554" s="3"/>
      <c r="BUT554" s="3"/>
      <c r="BUU554" s="3"/>
      <c r="BUV554" s="3"/>
      <c r="BUW554" s="3"/>
      <c r="BUX554" s="3"/>
      <c r="BUY554" s="3"/>
      <c r="BUZ554" s="3"/>
      <c r="BVA554" s="3"/>
      <c r="BVB554" s="3"/>
      <c r="BVC554" s="3"/>
      <c r="BVD554" s="3"/>
      <c r="BVE554" s="3"/>
      <c r="BVF554" s="3"/>
      <c r="BVG554" s="3"/>
      <c r="BVH554" s="3"/>
      <c r="BVI554" s="3"/>
      <c r="BVJ554" s="3"/>
      <c r="BVK554" s="3"/>
      <c r="BVL554" s="3"/>
      <c r="BVM554" s="3"/>
      <c r="BVN554" s="3"/>
      <c r="BVO554" s="3"/>
      <c r="BVP554" s="3"/>
      <c r="BVQ554" s="3"/>
      <c r="BVR554" s="3"/>
      <c r="BVS554" s="3"/>
      <c r="BVT554" s="3"/>
      <c r="BVU554" s="3"/>
      <c r="BVV554" s="3"/>
      <c r="BVW554" s="3"/>
      <c r="BVX554" s="3"/>
      <c r="BVY554" s="3"/>
      <c r="BVZ554" s="3"/>
      <c r="BWA554" s="3"/>
      <c r="BWB554" s="3"/>
      <c r="BWC554" s="3"/>
      <c r="BWD554" s="3"/>
      <c r="BWE554" s="3"/>
      <c r="BWF554" s="3"/>
      <c r="BWG554" s="3"/>
      <c r="BWH554" s="3"/>
      <c r="BWI554" s="3"/>
      <c r="BWJ554" s="3"/>
      <c r="BWK554" s="3"/>
      <c r="BWL554" s="3"/>
      <c r="BWM554" s="3"/>
      <c r="BWN554" s="3"/>
      <c r="BWO554" s="3"/>
      <c r="BWP554" s="3"/>
      <c r="BWQ554" s="3"/>
      <c r="BWR554" s="3"/>
      <c r="BWS554" s="3"/>
      <c r="BWT554" s="3"/>
      <c r="BWU554" s="3"/>
      <c r="BWV554" s="3"/>
      <c r="BWW554" s="3"/>
      <c r="BWX554" s="3"/>
      <c r="BWY554" s="3"/>
      <c r="BWZ554" s="3"/>
      <c r="BXA554" s="3"/>
      <c r="BXB554" s="3"/>
      <c r="BXC554" s="3"/>
      <c r="BXD554" s="3"/>
      <c r="BXE554" s="3"/>
      <c r="BXF554" s="3"/>
      <c r="BXG554" s="3"/>
      <c r="BXH554" s="3"/>
      <c r="BXI554" s="3"/>
      <c r="BXJ554" s="3"/>
      <c r="BXK554" s="3"/>
      <c r="BXL554" s="3"/>
      <c r="BXM554" s="3"/>
      <c r="BXN554" s="3"/>
      <c r="BXO554" s="3"/>
      <c r="BXP554" s="3"/>
      <c r="BXQ554" s="3"/>
      <c r="BXR554" s="3"/>
      <c r="BXS554" s="3"/>
      <c r="BXT554" s="3"/>
      <c r="BXU554" s="3"/>
      <c r="BXV554" s="3"/>
      <c r="BXW554" s="3"/>
      <c r="BXX554" s="3"/>
      <c r="BXY554" s="3"/>
      <c r="BXZ554" s="3"/>
      <c r="BYA554" s="3"/>
      <c r="BYB554" s="3"/>
      <c r="BYC554" s="3"/>
      <c r="BYD554" s="3"/>
      <c r="BYE554" s="3"/>
      <c r="BYF554" s="3"/>
      <c r="BYG554" s="3"/>
      <c r="BYH554" s="3"/>
      <c r="BYI554" s="3"/>
      <c r="BYJ554" s="3"/>
      <c r="BYK554" s="3"/>
      <c r="BYL554" s="3"/>
      <c r="BYM554" s="3"/>
      <c r="BYN554" s="3"/>
      <c r="BYO554" s="3"/>
      <c r="BYP554" s="3"/>
      <c r="BYQ554" s="3"/>
      <c r="BYR554" s="3"/>
      <c r="BYS554" s="3"/>
      <c r="BYT554" s="3"/>
      <c r="BYU554" s="3"/>
      <c r="BYV554" s="3"/>
      <c r="BYW554" s="3"/>
      <c r="BYX554" s="3"/>
      <c r="BYY554" s="3"/>
      <c r="BYZ554" s="3"/>
      <c r="BZA554" s="3"/>
      <c r="BZB554" s="3"/>
      <c r="BZC554" s="3"/>
      <c r="BZD554" s="3"/>
      <c r="BZE554" s="3"/>
      <c r="BZF554" s="3"/>
      <c r="BZG554" s="3"/>
      <c r="BZH554" s="3"/>
      <c r="BZI554" s="3"/>
      <c r="BZJ554" s="3"/>
      <c r="BZK554" s="3"/>
      <c r="BZL554" s="3"/>
      <c r="BZM554" s="3"/>
      <c r="BZN554" s="3"/>
      <c r="BZO554" s="3"/>
      <c r="BZQ554" s="3"/>
      <c r="BZS554" s="3"/>
      <c r="BZT554" s="3"/>
      <c r="BZU554" s="3"/>
      <c r="BZV554" s="3"/>
      <c r="BZW554" s="3"/>
      <c r="BZX554" s="3"/>
      <c r="BZY554" s="3"/>
      <c r="BZZ554" s="3"/>
      <c r="CAE554" s="3"/>
      <c r="CAF554" s="3"/>
      <c r="CAG554" s="3"/>
      <c r="CAH554" s="3"/>
      <c r="CAI554" s="3"/>
      <c r="CAJ554" s="3"/>
      <c r="CAK554" s="3"/>
      <c r="CAL554" s="3"/>
      <c r="CAM554" s="3"/>
      <c r="CAN554" s="3"/>
      <c r="CAO554" s="3"/>
      <c r="CAP554" s="3"/>
      <c r="CAQ554" s="3"/>
      <c r="CAR554" s="3"/>
      <c r="CAS554" s="3"/>
      <c r="CAT554" s="3"/>
      <c r="CAU554" s="3"/>
      <c r="CAV554" s="3"/>
      <c r="CAW554" s="3"/>
      <c r="CAX554" s="3"/>
      <c r="CAY554" s="3"/>
      <c r="CAZ554" s="3"/>
      <c r="CBA554" s="3"/>
      <c r="CBB554" s="3"/>
      <c r="CBC554" s="3"/>
      <c r="CBD554" s="3"/>
      <c r="CBE554" s="3"/>
      <c r="CBF554" s="3"/>
      <c r="CBG554" s="3"/>
      <c r="CBH554" s="3"/>
      <c r="CBI554" s="3"/>
      <c r="CBJ554" s="3"/>
      <c r="CBK554" s="3"/>
      <c r="CBL554" s="3"/>
      <c r="CBM554" s="3"/>
      <c r="CBN554" s="3"/>
      <c r="CBO554" s="3"/>
      <c r="CBP554" s="3"/>
      <c r="CBQ554" s="3"/>
      <c r="CBR554" s="3"/>
      <c r="CBS554" s="3"/>
      <c r="CBT554" s="3"/>
      <c r="CBU554" s="3"/>
      <c r="CBV554" s="3"/>
      <c r="CBW554" s="3"/>
      <c r="CBX554" s="3"/>
      <c r="CBY554" s="3"/>
      <c r="CBZ554" s="3"/>
      <c r="CCA554" s="3"/>
      <c r="CCB554" s="3"/>
      <c r="CCC554" s="3"/>
      <c r="CCD554" s="3"/>
      <c r="CCE554" s="3"/>
      <c r="CCF554" s="3"/>
      <c r="CCG554" s="3"/>
      <c r="CCH554" s="3"/>
      <c r="CCI554" s="3"/>
      <c r="CCJ554" s="3"/>
      <c r="CCK554" s="3"/>
      <c r="CCL554" s="3"/>
      <c r="CCM554" s="3"/>
      <c r="CCN554" s="3"/>
      <c r="CCO554" s="3"/>
      <c r="CCP554" s="3"/>
      <c r="CCQ554" s="3"/>
      <c r="CCR554" s="3"/>
      <c r="CCS554" s="3"/>
      <c r="CCT554" s="3"/>
      <c r="CCU554" s="3"/>
      <c r="CCV554" s="3"/>
      <c r="CCW554" s="3"/>
      <c r="CCX554" s="3"/>
      <c r="CCY554" s="3"/>
      <c r="CCZ554" s="3"/>
      <c r="CDA554" s="3"/>
      <c r="CDB554" s="3"/>
      <c r="CDC554" s="3"/>
      <c r="CDD554" s="3"/>
      <c r="CDE554" s="3"/>
      <c r="CDF554" s="3"/>
      <c r="CDG554" s="3"/>
      <c r="CDH554" s="3"/>
      <c r="CDI554" s="3"/>
      <c r="CDJ554" s="3"/>
      <c r="CDK554" s="3"/>
      <c r="CDL554" s="3"/>
      <c r="CDM554" s="3"/>
      <c r="CDN554" s="3"/>
      <c r="CDO554" s="3"/>
      <c r="CDP554" s="3"/>
      <c r="CDQ554" s="3"/>
      <c r="CDR554" s="3"/>
      <c r="CDS554" s="3"/>
      <c r="CDT554" s="3"/>
      <c r="CDU554" s="3"/>
      <c r="CDV554" s="3"/>
      <c r="CDW554" s="3"/>
      <c r="CDX554" s="3"/>
      <c r="CDY554" s="3"/>
      <c r="CDZ554" s="3"/>
      <c r="CEA554" s="3"/>
      <c r="CEB554" s="3"/>
      <c r="CEC554" s="3"/>
      <c r="CED554" s="3"/>
      <c r="CEE554" s="3"/>
      <c r="CEF554" s="3"/>
      <c r="CEG554" s="3"/>
      <c r="CEH554" s="3"/>
      <c r="CEI554" s="3"/>
      <c r="CEJ554" s="3"/>
      <c r="CEK554" s="3"/>
      <c r="CEL554" s="3"/>
      <c r="CEM554" s="3"/>
      <c r="CEN554" s="3"/>
      <c r="CEO554" s="3"/>
      <c r="CEP554" s="3"/>
      <c r="CEQ554" s="3"/>
      <c r="CER554" s="3"/>
      <c r="CES554" s="3"/>
      <c r="CET554" s="3"/>
      <c r="CEU554" s="3"/>
      <c r="CEV554" s="3"/>
      <c r="CEW554" s="3"/>
      <c r="CEX554" s="3"/>
      <c r="CEY554" s="3"/>
      <c r="CEZ554" s="3"/>
      <c r="CFA554" s="3"/>
      <c r="CFB554" s="3"/>
      <c r="CFC554" s="3"/>
      <c r="CFD554" s="3"/>
      <c r="CFE554" s="3"/>
      <c r="CFF554" s="3"/>
      <c r="CFG554" s="3"/>
      <c r="CFH554" s="3"/>
      <c r="CFI554" s="3"/>
      <c r="CFJ554" s="3"/>
      <c r="CFK554" s="3"/>
      <c r="CFL554" s="3"/>
      <c r="CFM554" s="3"/>
      <c r="CFN554" s="3"/>
      <c r="CFO554" s="3"/>
      <c r="CFP554" s="3"/>
      <c r="CFQ554" s="3"/>
      <c r="CFR554" s="3"/>
      <c r="CFS554" s="3"/>
      <c r="CFT554" s="3"/>
      <c r="CFU554" s="3"/>
      <c r="CFV554" s="3"/>
      <c r="CFW554" s="3"/>
      <c r="CFX554" s="3"/>
      <c r="CFY554" s="3"/>
      <c r="CFZ554" s="3"/>
      <c r="CGA554" s="3"/>
      <c r="CGB554" s="3"/>
      <c r="CGC554" s="3"/>
      <c r="CGD554" s="3"/>
      <c r="CGE554" s="3"/>
      <c r="CGF554" s="3"/>
      <c r="CGG554" s="3"/>
      <c r="CGH554" s="3"/>
      <c r="CGI554" s="3"/>
      <c r="CGJ554" s="3"/>
      <c r="CGK554" s="3"/>
      <c r="CGL554" s="3"/>
      <c r="CGM554" s="3"/>
      <c r="CGN554" s="3"/>
      <c r="CGO554" s="3"/>
      <c r="CGP554" s="3"/>
      <c r="CGQ554" s="3"/>
      <c r="CGR554" s="3"/>
      <c r="CGS554" s="3"/>
      <c r="CGT554" s="3"/>
      <c r="CGU554" s="3"/>
      <c r="CGV554" s="3"/>
      <c r="CGW554" s="3"/>
      <c r="CGX554" s="3"/>
      <c r="CGY554" s="3"/>
      <c r="CGZ554" s="3"/>
      <c r="CHA554" s="3"/>
      <c r="CHB554" s="3"/>
      <c r="CHC554" s="3"/>
      <c r="CHD554" s="3"/>
      <c r="CHE554" s="3"/>
      <c r="CHF554" s="3"/>
      <c r="CHG554" s="3"/>
      <c r="CHH554" s="3"/>
      <c r="CHI554" s="3"/>
      <c r="CHJ554" s="3"/>
      <c r="CHK554" s="3"/>
      <c r="CHL554" s="3"/>
      <c r="CHM554" s="3"/>
      <c r="CHN554" s="3"/>
      <c r="CHO554" s="3"/>
      <c r="CHP554" s="3"/>
      <c r="CHQ554" s="3"/>
      <c r="CHR554" s="3"/>
      <c r="CHS554" s="3"/>
      <c r="CHT554" s="3"/>
      <c r="CHU554" s="3"/>
      <c r="CHV554" s="3"/>
      <c r="CHW554" s="3"/>
      <c r="CHX554" s="3"/>
      <c r="CHY554" s="3"/>
      <c r="CHZ554" s="3"/>
      <c r="CIA554" s="3"/>
      <c r="CIB554" s="3"/>
      <c r="CIC554" s="3"/>
      <c r="CID554" s="3"/>
      <c r="CIE554" s="3"/>
      <c r="CIF554" s="3"/>
      <c r="CIG554" s="3"/>
      <c r="CIH554" s="3"/>
      <c r="CII554" s="3"/>
      <c r="CIJ554" s="3"/>
      <c r="CIK554" s="3"/>
      <c r="CIL554" s="3"/>
      <c r="CIM554" s="3"/>
      <c r="CIN554" s="3"/>
      <c r="CIO554" s="3"/>
      <c r="CIP554" s="3"/>
      <c r="CIQ554" s="3"/>
      <c r="CIR554" s="3"/>
      <c r="CIS554" s="3"/>
      <c r="CIT554" s="3"/>
      <c r="CIU554" s="3"/>
      <c r="CIV554" s="3"/>
      <c r="CIW554" s="3"/>
      <c r="CIX554" s="3"/>
      <c r="CIY554" s="3"/>
      <c r="CIZ554" s="3"/>
      <c r="CJA554" s="3"/>
      <c r="CJB554" s="3"/>
      <c r="CJC554" s="3"/>
      <c r="CJD554" s="3"/>
      <c r="CJE554" s="3"/>
      <c r="CJF554" s="3"/>
      <c r="CJG554" s="3"/>
      <c r="CJH554" s="3"/>
      <c r="CJI554" s="3"/>
      <c r="CJJ554" s="3"/>
      <c r="CJK554" s="3"/>
      <c r="CJM554" s="3"/>
      <c r="CJO554" s="3"/>
      <c r="CJP554" s="3"/>
      <c r="CJQ554" s="3"/>
      <c r="CJR554" s="3"/>
      <c r="CJS554" s="3"/>
      <c r="CJT554" s="3"/>
      <c r="CJU554" s="3"/>
      <c r="CJV554" s="3"/>
      <c r="CKA554" s="3"/>
      <c r="CKB554" s="3"/>
      <c r="CKC554" s="3"/>
      <c r="CKD554" s="3"/>
      <c r="CKE554" s="3"/>
      <c r="CKF554" s="3"/>
      <c r="CKG554" s="3"/>
      <c r="CKH554" s="3"/>
      <c r="CKI554" s="3"/>
      <c r="CKJ554" s="3"/>
      <c r="CKK554" s="3"/>
      <c r="CKL554" s="3"/>
      <c r="CKM554" s="3"/>
      <c r="CKN554" s="3"/>
      <c r="CKO554" s="3"/>
      <c r="CKP554" s="3"/>
      <c r="CKQ554" s="3"/>
      <c r="CKR554" s="3"/>
      <c r="CKS554" s="3"/>
      <c r="CKT554" s="3"/>
      <c r="CKU554" s="3"/>
      <c r="CKV554" s="3"/>
      <c r="CKW554" s="3"/>
      <c r="CKX554" s="3"/>
      <c r="CKY554" s="3"/>
      <c r="CKZ554" s="3"/>
      <c r="CLA554" s="3"/>
      <c r="CLB554" s="3"/>
      <c r="CLC554" s="3"/>
      <c r="CLD554" s="3"/>
      <c r="CLE554" s="3"/>
      <c r="CLF554" s="3"/>
      <c r="CLG554" s="3"/>
      <c r="CLH554" s="3"/>
      <c r="CLI554" s="3"/>
      <c r="CLJ554" s="3"/>
      <c r="CLK554" s="3"/>
      <c r="CLL554" s="3"/>
      <c r="CLM554" s="3"/>
      <c r="CLN554" s="3"/>
      <c r="CLO554" s="3"/>
      <c r="CLP554" s="3"/>
      <c r="CLQ554" s="3"/>
      <c r="CLR554" s="3"/>
      <c r="CLS554" s="3"/>
      <c r="CLT554" s="3"/>
      <c r="CLU554" s="3"/>
      <c r="CLV554" s="3"/>
      <c r="CLW554" s="3"/>
      <c r="CLX554" s="3"/>
      <c r="CLY554" s="3"/>
      <c r="CLZ554" s="3"/>
      <c r="CMA554" s="3"/>
      <c r="CMB554" s="3"/>
      <c r="CMC554" s="3"/>
      <c r="CMD554" s="3"/>
      <c r="CME554" s="3"/>
      <c r="CMF554" s="3"/>
      <c r="CMG554" s="3"/>
      <c r="CMH554" s="3"/>
      <c r="CMI554" s="3"/>
      <c r="CMJ554" s="3"/>
      <c r="CMK554" s="3"/>
      <c r="CML554" s="3"/>
      <c r="CMM554" s="3"/>
      <c r="CMN554" s="3"/>
      <c r="CMO554" s="3"/>
      <c r="CMP554" s="3"/>
      <c r="CMQ554" s="3"/>
      <c r="CMR554" s="3"/>
      <c r="CMS554" s="3"/>
      <c r="CMT554" s="3"/>
      <c r="CMU554" s="3"/>
      <c r="CMV554" s="3"/>
      <c r="CMW554" s="3"/>
      <c r="CMX554" s="3"/>
      <c r="CMY554" s="3"/>
      <c r="CMZ554" s="3"/>
      <c r="CNA554" s="3"/>
      <c r="CNB554" s="3"/>
      <c r="CNC554" s="3"/>
      <c r="CND554" s="3"/>
      <c r="CNE554" s="3"/>
      <c r="CNF554" s="3"/>
      <c r="CNG554" s="3"/>
      <c r="CNH554" s="3"/>
      <c r="CNI554" s="3"/>
      <c r="CNJ554" s="3"/>
      <c r="CNK554" s="3"/>
      <c r="CNL554" s="3"/>
      <c r="CNM554" s="3"/>
      <c r="CNN554" s="3"/>
      <c r="CNO554" s="3"/>
      <c r="CNP554" s="3"/>
      <c r="CNQ554" s="3"/>
      <c r="CNR554" s="3"/>
      <c r="CNS554" s="3"/>
      <c r="CNT554" s="3"/>
      <c r="CNU554" s="3"/>
      <c r="CNV554" s="3"/>
      <c r="CNW554" s="3"/>
      <c r="CNX554" s="3"/>
      <c r="CNY554" s="3"/>
      <c r="CNZ554" s="3"/>
      <c r="COA554" s="3"/>
      <c r="COB554" s="3"/>
      <c r="COC554" s="3"/>
      <c r="COD554" s="3"/>
      <c r="COE554" s="3"/>
      <c r="COF554" s="3"/>
      <c r="COG554" s="3"/>
      <c r="COH554" s="3"/>
      <c r="COI554" s="3"/>
      <c r="COJ554" s="3"/>
      <c r="COK554" s="3"/>
      <c r="COL554" s="3"/>
      <c r="COM554" s="3"/>
      <c r="CON554" s="3"/>
      <c r="COO554" s="3"/>
      <c r="COP554" s="3"/>
      <c r="COQ554" s="3"/>
      <c r="COR554" s="3"/>
      <c r="COS554" s="3"/>
      <c r="COT554" s="3"/>
      <c r="COU554" s="3"/>
      <c r="COV554" s="3"/>
      <c r="COW554" s="3"/>
      <c r="COX554" s="3"/>
      <c r="COY554" s="3"/>
      <c r="COZ554" s="3"/>
      <c r="CPA554" s="3"/>
      <c r="CPB554" s="3"/>
      <c r="CPC554" s="3"/>
      <c r="CPD554" s="3"/>
      <c r="CPE554" s="3"/>
      <c r="CPF554" s="3"/>
      <c r="CPG554" s="3"/>
      <c r="CPH554" s="3"/>
      <c r="CPI554" s="3"/>
      <c r="CPJ554" s="3"/>
      <c r="CPK554" s="3"/>
      <c r="CPL554" s="3"/>
      <c r="CPM554" s="3"/>
      <c r="CPN554" s="3"/>
      <c r="CPO554" s="3"/>
      <c r="CPP554" s="3"/>
      <c r="CPQ554" s="3"/>
      <c r="CPR554" s="3"/>
      <c r="CPS554" s="3"/>
      <c r="CPT554" s="3"/>
      <c r="CPU554" s="3"/>
      <c r="CPV554" s="3"/>
      <c r="CPW554" s="3"/>
      <c r="CPX554" s="3"/>
      <c r="CPY554" s="3"/>
      <c r="CPZ554" s="3"/>
      <c r="CQA554" s="3"/>
      <c r="CQB554" s="3"/>
      <c r="CQC554" s="3"/>
      <c r="CQD554" s="3"/>
      <c r="CQE554" s="3"/>
      <c r="CQF554" s="3"/>
      <c r="CQG554" s="3"/>
      <c r="CQH554" s="3"/>
      <c r="CQI554" s="3"/>
      <c r="CQJ554" s="3"/>
      <c r="CQK554" s="3"/>
      <c r="CQL554" s="3"/>
      <c r="CQM554" s="3"/>
      <c r="CQN554" s="3"/>
      <c r="CQO554" s="3"/>
      <c r="CQP554" s="3"/>
      <c r="CQQ554" s="3"/>
      <c r="CQR554" s="3"/>
      <c r="CQS554" s="3"/>
      <c r="CQT554" s="3"/>
      <c r="CQU554" s="3"/>
      <c r="CQV554" s="3"/>
      <c r="CQW554" s="3"/>
      <c r="CQX554" s="3"/>
      <c r="CQY554" s="3"/>
      <c r="CQZ554" s="3"/>
      <c r="CRA554" s="3"/>
      <c r="CRB554" s="3"/>
      <c r="CRC554" s="3"/>
      <c r="CRD554" s="3"/>
      <c r="CRE554" s="3"/>
      <c r="CRF554" s="3"/>
      <c r="CRG554" s="3"/>
      <c r="CRH554" s="3"/>
      <c r="CRI554" s="3"/>
      <c r="CRJ554" s="3"/>
      <c r="CRK554" s="3"/>
      <c r="CRL554" s="3"/>
      <c r="CRM554" s="3"/>
      <c r="CRN554" s="3"/>
      <c r="CRO554" s="3"/>
      <c r="CRP554" s="3"/>
      <c r="CRQ554" s="3"/>
      <c r="CRR554" s="3"/>
      <c r="CRS554" s="3"/>
      <c r="CRT554" s="3"/>
      <c r="CRU554" s="3"/>
      <c r="CRV554" s="3"/>
      <c r="CRW554" s="3"/>
      <c r="CRX554" s="3"/>
      <c r="CRY554" s="3"/>
      <c r="CRZ554" s="3"/>
      <c r="CSA554" s="3"/>
      <c r="CSB554" s="3"/>
      <c r="CSC554" s="3"/>
      <c r="CSD554" s="3"/>
      <c r="CSE554" s="3"/>
      <c r="CSF554" s="3"/>
      <c r="CSG554" s="3"/>
      <c r="CSH554" s="3"/>
      <c r="CSI554" s="3"/>
      <c r="CSJ554" s="3"/>
      <c r="CSK554" s="3"/>
      <c r="CSL554" s="3"/>
      <c r="CSM554" s="3"/>
      <c r="CSN554" s="3"/>
      <c r="CSO554" s="3"/>
      <c r="CSP554" s="3"/>
      <c r="CSQ554" s="3"/>
      <c r="CSR554" s="3"/>
      <c r="CSS554" s="3"/>
      <c r="CST554" s="3"/>
      <c r="CSU554" s="3"/>
      <c r="CSV554" s="3"/>
      <c r="CSW554" s="3"/>
      <c r="CSX554" s="3"/>
      <c r="CSY554" s="3"/>
      <c r="CSZ554" s="3"/>
      <c r="CTA554" s="3"/>
      <c r="CTB554" s="3"/>
      <c r="CTC554" s="3"/>
      <c r="CTD554" s="3"/>
      <c r="CTE554" s="3"/>
      <c r="CTF554" s="3"/>
      <c r="CTG554" s="3"/>
      <c r="CTI554" s="3"/>
      <c r="CTK554" s="3"/>
      <c r="CTL554" s="3"/>
      <c r="CTM554" s="3"/>
      <c r="CTN554" s="3"/>
      <c r="CTO554" s="3"/>
      <c r="CTP554" s="3"/>
      <c r="CTQ554" s="3"/>
      <c r="CTR554" s="3"/>
      <c r="CTW554" s="3"/>
      <c r="CTX554" s="3"/>
      <c r="CTY554" s="3"/>
      <c r="CTZ554" s="3"/>
      <c r="CUA554" s="3"/>
      <c r="CUB554" s="3"/>
      <c r="CUC554" s="3"/>
      <c r="CUD554" s="3"/>
      <c r="CUE554" s="3"/>
      <c r="CUF554" s="3"/>
      <c r="CUG554" s="3"/>
      <c r="CUH554" s="3"/>
      <c r="CUI554" s="3"/>
      <c r="CUJ554" s="3"/>
      <c r="CUK554" s="3"/>
      <c r="CUL554" s="3"/>
      <c r="CUM554" s="3"/>
      <c r="CUN554" s="3"/>
      <c r="CUO554" s="3"/>
      <c r="CUP554" s="3"/>
      <c r="CUQ554" s="3"/>
      <c r="CUR554" s="3"/>
      <c r="CUS554" s="3"/>
      <c r="CUT554" s="3"/>
      <c r="CUU554" s="3"/>
      <c r="CUV554" s="3"/>
      <c r="CUW554" s="3"/>
      <c r="CUX554" s="3"/>
      <c r="CUY554" s="3"/>
      <c r="CUZ554" s="3"/>
      <c r="CVA554" s="3"/>
      <c r="CVB554" s="3"/>
      <c r="CVC554" s="3"/>
      <c r="CVD554" s="3"/>
      <c r="CVE554" s="3"/>
      <c r="CVF554" s="3"/>
      <c r="CVG554" s="3"/>
      <c r="CVH554" s="3"/>
      <c r="CVI554" s="3"/>
      <c r="CVJ554" s="3"/>
      <c r="CVK554" s="3"/>
      <c r="CVL554" s="3"/>
      <c r="CVM554" s="3"/>
      <c r="CVN554" s="3"/>
      <c r="CVO554" s="3"/>
      <c r="CVP554" s="3"/>
      <c r="CVQ554" s="3"/>
      <c r="CVR554" s="3"/>
      <c r="CVS554" s="3"/>
      <c r="CVT554" s="3"/>
      <c r="CVU554" s="3"/>
      <c r="CVV554" s="3"/>
      <c r="CVW554" s="3"/>
      <c r="CVX554" s="3"/>
      <c r="CVY554" s="3"/>
      <c r="CVZ554" s="3"/>
      <c r="CWA554" s="3"/>
      <c r="CWB554" s="3"/>
      <c r="CWC554" s="3"/>
      <c r="CWD554" s="3"/>
      <c r="CWE554" s="3"/>
      <c r="CWF554" s="3"/>
      <c r="CWG554" s="3"/>
      <c r="CWH554" s="3"/>
      <c r="CWI554" s="3"/>
      <c r="CWJ554" s="3"/>
      <c r="CWK554" s="3"/>
      <c r="CWL554" s="3"/>
      <c r="CWM554" s="3"/>
      <c r="CWN554" s="3"/>
      <c r="CWO554" s="3"/>
      <c r="CWP554" s="3"/>
      <c r="CWQ554" s="3"/>
      <c r="CWR554" s="3"/>
      <c r="CWS554" s="3"/>
      <c r="CWT554" s="3"/>
      <c r="CWU554" s="3"/>
      <c r="CWV554" s="3"/>
      <c r="CWW554" s="3"/>
      <c r="CWX554" s="3"/>
      <c r="CWY554" s="3"/>
      <c r="CWZ554" s="3"/>
      <c r="CXA554" s="3"/>
      <c r="CXB554" s="3"/>
      <c r="CXC554" s="3"/>
      <c r="CXD554" s="3"/>
      <c r="CXE554" s="3"/>
      <c r="CXF554" s="3"/>
      <c r="CXG554" s="3"/>
      <c r="CXH554" s="3"/>
      <c r="CXI554" s="3"/>
      <c r="CXJ554" s="3"/>
      <c r="CXK554" s="3"/>
      <c r="CXL554" s="3"/>
      <c r="CXM554" s="3"/>
      <c r="CXN554" s="3"/>
      <c r="CXO554" s="3"/>
      <c r="CXP554" s="3"/>
      <c r="CXQ554" s="3"/>
      <c r="CXR554" s="3"/>
      <c r="CXS554" s="3"/>
      <c r="CXT554" s="3"/>
      <c r="CXU554" s="3"/>
      <c r="CXV554" s="3"/>
      <c r="CXW554" s="3"/>
      <c r="CXX554" s="3"/>
      <c r="CXY554" s="3"/>
      <c r="CXZ554" s="3"/>
      <c r="CYA554" s="3"/>
      <c r="CYB554" s="3"/>
      <c r="CYC554" s="3"/>
      <c r="CYD554" s="3"/>
      <c r="CYE554" s="3"/>
      <c r="CYF554" s="3"/>
      <c r="CYG554" s="3"/>
      <c r="CYH554" s="3"/>
      <c r="CYI554" s="3"/>
      <c r="CYJ554" s="3"/>
      <c r="CYK554" s="3"/>
      <c r="CYL554" s="3"/>
      <c r="CYM554" s="3"/>
      <c r="CYN554" s="3"/>
      <c r="CYO554" s="3"/>
      <c r="CYP554" s="3"/>
      <c r="CYQ554" s="3"/>
      <c r="CYR554" s="3"/>
      <c r="CYS554" s="3"/>
      <c r="CYT554" s="3"/>
      <c r="CYU554" s="3"/>
      <c r="CYV554" s="3"/>
      <c r="CYW554" s="3"/>
      <c r="CYX554" s="3"/>
      <c r="CYY554" s="3"/>
      <c r="CYZ554" s="3"/>
      <c r="CZA554" s="3"/>
      <c r="CZB554" s="3"/>
      <c r="CZC554" s="3"/>
      <c r="CZD554" s="3"/>
      <c r="CZE554" s="3"/>
      <c r="CZF554" s="3"/>
      <c r="CZG554" s="3"/>
      <c r="CZH554" s="3"/>
      <c r="CZI554" s="3"/>
      <c r="CZJ554" s="3"/>
      <c r="CZK554" s="3"/>
      <c r="CZL554" s="3"/>
      <c r="CZM554" s="3"/>
      <c r="CZN554" s="3"/>
      <c r="CZO554" s="3"/>
      <c r="CZP554" s="3"/>
      <c r="CZQ554" s="3"/>
      <c r="CZR554" s="3"/>
      <c r="CZS554" s="3"/>
      <c r="CZT554" s="3"/>
      <c r="CZU554" s="3"/>
      <c r="CZV554" s="3"/>
      <c r="CZW554" s="3"/>
      <c r="CZX554" s="3"/>
      <c r="CZY554" s="3"/>
      <c r="CZZ554" s="3"/>
      <c r="DAA554" s="3"/>
      <c r="DAB554" s="3"/>
      <c r="DAC554" s="3"/>
      <c r="DAD554" s="3"/>
      <c r="DAE554" s="3"/>
      <c r="DAF554" s="3"/>
      <c r="DAG554" s="3"/>
      <c r="DAH554" s="3"/>
      <c r="DAI554" s="3"/>
      <c r="DAJ554" s="3"/>
      <c r="DAK554" s="3"/>
      <c r="DAL554" s="3"/>
      <c r="DAM554" s="3"/>
      <c r="DAN554" s="3"/>
      <c r="DAO554" s="3"/>
      <c r="DAP554" s="3"/>
      <c r="DAQ554" s="3"/>
      <c r="DAR554" s="3"/>
      <c r="DAS554" s="3"/>
      <c r="DAT554" s="3"/>
      <c r="DAU554" s="3"/>
      <c r="DAV554" s="3"/>
      <c r="DAW554" s="3"/>
      <c r="DAX554" s="3"/>
      <c r="DAY554" s="3"/>
      <c r="DAZ554" s="3"/>
      <c r="DBA554" s="3"/>
      <c r="DBB554" s="3"/>
      <c r="DBC554" s="3"/>
      <c r="DBD554" s="3"/>
      <c r="DBE554" s="3"/>
      <c r="DBF554" s="3"/>
      <c r="DBG554" s="3"/>
      <c r="DBH554" s="3"/>
      <c r="DBI554" s="3"/>
      <c r="DBJ554" s="3"/>
      <c r="DBK554" s="3"/>
      <c r="DBL554" s="3"/>
      <c r="DBM554" s="3"/>
      <c r="DBN554" s="3"/>
      <c r="DBO554" s="3"/>
      <c r="DBP554" s="3"/>
      <c r="DBQ554" s="3"/>
      <c r="DBR554" s="3"/>
      <c r="DBS554" s="3"/>
      <c r="DBT554" s="3"/>
      <c r="DBU554" s="3"/>
      <c r="DBV554" s="3"/>
      <c r="DBW554" s="3"/>
      <c r="DBX554" s="3"/>
      <c r="DBY554" s="3"/>
      <c r="DBZ554" s="3"/>
      <c r="DCA554" s="3"/>
      <c r="DCB554" s="3"/>
      <c r="DCC554" s="3"/>
      <c r="DCD554" s="3"/>
      <c r="DCE554" s="3"/>
      <c r="DCF554" s="3"/>
      <c r="DCG554" s="3"/>
      <c r="DCH554" s="3"/>
      <c r="DCI554" s="3"/>
      <c r="DCJ554" s="3"/>
      <c r="DCK554" s="3"/>
      <c r="DCL554" s="3"/>
      <c r="DCM554" s="3"/>
      <c r="DCN554" s="3"/>
      <c r="DCO554" s="3"/>
      <c r="DCP554" s="3"/>
      <c r="DCQ554" s="3"/>
      <c r="DCR554" s="3"/>
      <c r="DCS554" s="3"/>
      <c r="DCT554" s="3"/>
      <c r="DCU554" s="3"/>
      <c r="DCV554" s="3"/>
      <c r="DCW554" s="3"/>
      <c r="DCX554" s="3"/>
      <c r="DCY554" s="3"/>
      <c r="DCZ554" s="3"/>
      <c r="DDA554" s="3"/>
      <c r="DDB554" s="3"/>
      <c r="DDC554" s="3"/>
      <c r="DDE554" s="3"/>
      <c r="DDG554" s="3"/>
      <c r="DDH554" s="3"/>
      <c r="DDI554" s="3"/>
      <c r="DDJ554" s="3"/>
      <c r="DDK554" s="3"/>
      <c r="DDL554" s="3"/>
      <c r="DDM554" s="3"/>
      <c r="DDN554" s="3"/>
      <c r="DDS554" s="3"/>
      <c r="DDT554" s="3"/>
      <c r="DDU554" s="3"/>
      <c r="DDV554" s="3"/>
      <c r="DDW554" s="3"/>
      <c r="DDX554" s="3"/>
      <c r="DDY554" s="3"/>
      <c r="DDZ554" s="3"/>
      <c r="DEA554" s="3"/>
      <c r="DEB554" s="3"/>
      <c r="DEC554" s="3"/>
      <c r="DED554" s="3"/>
      <c r="DEE554" s="3"/>
      <c r="DEF554" s="3"/>
      <c r="DEG554" s="3"/>
      <c r="DEH554" s="3"/>
      <c r="DEI554" s="3"/>
      <c r="DEJ554" s="3"/>
      <c r="DEK554" s="3"/>
      <c r="DEL554" s="3"/>
      <c r="DEM554" s="3"/>
      <c r="DEN554" s="3"/>
      <c r="DEO554" s="3"/>
      <c r="DEP554" s="3"/>
      <c r="DEQ554" s="3"/>
      <c r="DER554" s="3"/>
      <c r="DES554" s="3"/>
      <c r="DET554" s="3"/>
      <c r="DEU554" s="3"/>
      <c r="DEV554" s="3"/>
      <c r="DEW554" s="3"/>
      <c r="DEX554" s="3"/>
      <c r="DEY554" s="3"/>
      <c r="DEZ554" s="3"/>
      <c r="DFA554" s="3"/>
      <c r="DFB554" s="3"/>
      <c r="DFC554" s="3"/>
      <c r="DFD554" s="3"/>
      <c r="DFE554" s="3"/>
      <c r="DFF554" s="3"/>
      <c r="DFG554" s="3"/>
      <c r="DFH554" s="3"/>
      <c r="DFI554" s="3"/>
      <c r="DFJ554" s="3"/>
      <c r="DFK554" s="3"/>
      <c r="DFL554" s="3"/>
      <c r="DFM554" s="3"/>
      <c r="DFN554" s="3"/>
      <c r="DFO554" s="3"/>
      <c r="DFP554" s="3"/>
      <c r="DFQ554" s="3"/>
      <c r="DFR554" s="3"/>
      <c r="DFS554" s="3"/>
      <c r="DFT554" s="3"/>
      <c r="DFU554" s="3"/>
      <c r="DFV554" s="3"/>
      <c r="DFW554" s="3"/>
      <c r="DFX554" s="3"/>
      <c r="DFY554" s="3"/>
      <c r="DFZ554" s="3"/>
      <c r="DGA554" s="3"/>
      <c r="DGB554" s="3"/>
      <c r="DGC554" s="3"/>
      <c r="DGD554" s="3"/>
      <c r="DGE554" s="3"/>
      <c r="DGF554" s="3"/>
      <c r="DGG554" s="3"/>
      <c r="DGH554" s="3"/>
      <c r="DGI554" s="3"/>
      <c r="DGJ554" s="3"/>
      <c r="DGK554" s="3"/>
      <c r="DGL554" s="3"/>
      <c r="DGM554" s="3"/>
      <c r="DGN554" s="3"/>
      <c r="DGO554" s="3"/>
      <c r="DGP554" s="3"/>
      <c r="DGQ554" s="3"/>
      <c r="DGR554" s="3"/>
      <c r="DGS554" s="3"/>
      <c r="DGT554" s="3"/>
      <c r="DGU554" s="3"/>
      <c r="DGV554" s="3"/>
      <c r="DGW554" s="3"/>
      <c r="DGX554" s="3"/>
      <c r="DGY554" s="3"/>
      <c r="DGZ554" s="3"/>
      <c r="DHA554" s="3"/>
      <c r="DHB554" s="3"/>
      <c r="DHC554" s="3"/>
      <c r="DHD554" s="3"/>
      <c r="DHE554" s="3"/>
      <c r="DHF554" s="3"/>
      <c r="DHG554" s="3"/>
      <c r="DHH554" s="3"/>
      <c r="DHI554" s="3"/>
      <c r="DHJ554" s="3"/>
      <c r="DHK554" s="3"/>
      <c r="DHL554" s="3"/>
      <c r="DHM554" s="3"/>
      <c r="DHN554" s="3"/>
      <c r="DHO554" s="3"/>
      <c r="DHP554" s="3"/>
      <c r="DHQ554" s="3"/>
      <c r="DHR554" s="3"/>
      <c r="DHS554" s="3"/>
      <c r="DHT554" s="3"/>
      <c r="DHU554" s="3"/>
      <c r="DHV554" s="3"/>
      <c r="DHW554" s="3"/>
      <c r="DHX554" s="3"/>
      <c r="DHY554" s="3"/>
      <c r="DHZ554" s="3"/>
      <c r="DIA554" s="3"/>
      <c r="DIB554" s="3"/>
      <c r="DIC554" s="3"/>
      <c r="DID554" s="3"/>
      <c r="DIE554" s="3"/>
      <c r="DIF554" s="3"/>
      <c r="DIG554" s="3"/>
      <c r="DIH554" s="3"/>
      <c r="DII554" s="3"/>
      <c r="DIJ554" s="3"/>
      <c r="DIK554" s="3"/>
      <c r="DIL554" s="3"/>
      <c r="DIM554" s="3"/>
      <c r="DIN554" s="3"/>
      <c r="DIO554" s="3"/>
      <c r="DIP554" s="3"/>
      <c r="DIQ554" s="3"/>
      <c r="DIR554" s="3"/>
      <c r="DIS554" s="3"/>
      <c r="DIT554" s="3"/>
      <c r="DIU554" s="3"/>
      <c r="DIV554" s="3"/>
      <c r="DIW554" s="3"/>
      <c r="DIX554" s="3"/>
      <c r="DIY554" s="3"/>
      <c r="DIZ554" s="3"/>
      <c r="DJA554" s="3"/>
      <c r="DJB554" s="3"/>
      <c r="DJC554" s="3"/>
      <c r="DJD554" s="3"/>
      <c r="DJE554" s="3"/>
      <c r="DJF554" s="3"/>
      <c r="DJG554" s="3"/>
      <c r="DJH554" s="3"/>
      <c r="DJI554" s="3"/>
      <c r="DJJ554" s="3"/>
      <c r="DJK554" s="3"/>
      <c r="DJL554" s="3"/>
      <c r="DJM554" s="3"/>
      <c r="DJN554" s="3"/>
      <c r="DJO554" s="3"/>
      <c r="DJP554" s="3"/>
      <c r="DJQ554" s="3"/>
      <c r="DJR554" s="3"/>
      <c r="DJS554" s="3"/>
      <c r="DJT554" s="3"/>
      <c r="DJU554" s="3"/>
      <c r="DJV554" s="3"/>
      <c r="DJW554" s="3"/>
      <c r="DJX554" s="3"/>
      <c r="DJY554" s="3"/>
      <c r="DJZ554" s="3"/>
      <c r="DKA554" s="3"/>
      <c r="DKB554" s="3"/>
      <c r="DKC554" s="3"/>
      <c r="DKD554" s="3"/>
      <c r="DKE554" s="3"/>
      <c r="DKF554" s="3"/>
      <c r="DKG554" s="3"/>
      <c r="DKH554" s="3"/>
      <c r="DKI554" s="3"/>
      <c r="DKJ554" s="3"/>
      <c r="DKK554" s="3"/>
      <c r="DKL554" s="3"/>
      <c r="DKM554" s="3"/>
      <c r="DKN554" s="3"/>
      <c r="DKO554" s="3"/>
      <c r="DKP554" s="3"/>
      <c r="DKQ554" s="3"/>
      <c r="DKR554" s="3"/>
      <c r="DKS554" s="3"/>
      <c r="DKT554" s="3"/>
      <c r="DKU554" s="3"/>
      <c r="DKV554" s="3"/>
      <c r="DKW554" s="3"/>
      <c r="DKX554" s="3"/>
      <c r="DKY554" s="3"/>
      <c r="DKZ554" s="3"/>
      <c r="DLA554" s="3"/>
      <c r="DLB554" s="3"/>
      <c r="DLC554" s="3"/>
      <c r="DLD554" s="3"/>
      <c r="DLE554" s="3"/>
      <c r="DLF554" s="3"/>
      <c r="DLG554" s="3"/>
      <c r="DLH554" s="3"/>
      <c r="DLI554" s="3"/>
      <c r="DLJ554" s="3"/>
      <c r="DLK554" s="3"/>
      <c r="DLL554" s="3"/>
      <c r="DLM554" s="3"/>
      <c r="DLN554" s="3"/>
      <c r="DLO554" s="3"/>
      <c r="DLP554" s="3"/>
      <c r="DLQ554" s="3"/>
      <c r="DLR554" s="3"/>
      <c r="DLS554" s="3"/>
      <c r="DLT554" s="3"/>
      <c r="DLU554" s="3"/>
      <c r="DLV554" s="3"/>
      <c r="DLW554" s="3"/>
      <c r="DLX554" s="3"/>
      <c r="DLY554" s="3"/>
      <c r="DLZ554" s="3"/>
      <c r="DMA554" s="3"/>
      <c r="DMB554" s="3"/>
      <c r="DMC554" s="3"/>
      <c r="DMD554" s="3"/>
      <c r="DME554" s="3"/>
      <c r="DMF554" s="3"/>
      <c r="DMG554" s="3"/>
      <c r="DMH554" s="3"/>
      <c r="DMI554" s="3"/>
      <c r="DMJ554" s="3"/>
      <c r="DMK554" s="3"/>
      <c r="DML554" s="3"/>
      <c r="DMM554" s="3"/>
      <c r="DMN554" s="3"/>
      <c r="DMO554" s="3"/>
      <c r="DMP554" s="3"/>
      <c r="DMQ554" s="3"/>
      <c r="DMR554" s="3"/>
      <c r="DMS554" s="3"/>
      <c r="DMT554" s="3"/>
      <c r="DMU554" s="3"/>
      <c r="DMV554" s="3"/>
      <c r="DMW554" s="3"/>
      <c r="DMX554" s="3"/>
      <c r="DMY554" s="3"/>
      <c r="DNA554" s="3"/>
      <c r="DNC554" s="3"/>
      <c r="DND554" s="3"/>
      <c r="DNE554" s="3"/>
      <c r="DNF554" s="3"/>
      <c r="DNG554" s="3"/>
      <c r="DNH554" s="3"/>
      <c r="DNI554" s="3"/>
      <c r="DNJ554" s="3"/>
      <c r="DNO554" s="3"/>
      <c r="DNP554" s="3"/>
      <c r="DNQ554" s="3"/>
      <c r="DNR554" s="3"/>
      <c r="DNS554" s="3"/>
      <c r="DNT554" s="3"/>
      <c r="DNU554" s="3"/>
      <c r="DNV554" s="3"/>
      <c r="DNW554" s="3"/>
      <c r="DNX554" s="3"/>
      <c r="DNY554" s="3"/>
      <c r="DNZ554" s="3"/>
      <c r="DOA554" s="3"/>
      <c r="DOB554" s="3"/>
      <c r="DOC554" s="3"/>
      <c r="DOD554" s="3"/>
      <c r="DOE554" s="3"/>
      <c r="DOF554" s="3"/>
      <c r="DOG554" s="3"/>
      <c r="DOH554" s="3"/>
      <c r="DOI554" s="3"/>
      <c r="DOJ554" s="3"/>
      <c r="DOK554" s="3"/>
      <c r="DOL554" s="3"/>
      <c r="DOM554" s="3"/>
      <c r="DON554" s="3"/>
      <c r="DOO554" s="3"/>
      <c r="DOP554" s="3"/>
      <c r="DOQ554" s="3"/>
      <c r="DOR554" s="3"/>
      <c r="DOS554" s="3"/>
      <c r="DOT554" s="3"/>
      <c r="DOU554" s="3"/>
      <c r="DOV554" s="3"/>
      <c r="DOW554" s="3"/>
      <c r="DOX554" s="3"/>
      <c r="DOY554" s="3"/>
      <c r="DOZ554" s="3"/>
      <c r="DPA554" s="3"/>
      <c r="DPB554" s="3"/>
      <c r="DPC554" s="3"/>
      <c r="DPD554" s="3"/>
      <c r="DPE554" s="3"/>
      <c r="DPF554" s="3"/>
      <c r="DPG554" s="3"/>
      <c r="DPH554" s="3"/>
      <c r="DPI554" s="3"/>
      <c r="DPJ554" s="3"/>
      <c r="DPK554" s="3"/>
      <c r="DPL554" s="3"/>
      <c r="DPM554" s="3"/>
      <c r="DPN554" s="3"/>
      <c r="DPO554" s="3"/>
      <c r="DPP554" s="3"/>
      <c r="DPQ554" s="3"/>
      <c r="DPR554" s="3"/>
      <c r="DPS554" s="3"/>
      <c r="DPT554" s="3"/>
      <c r="DPU554" s="3"/>
      <c r="DPV554" s="3"/>
      <c r="DPW554" s="3"/>
      <c r="DPX554" s="3"/>
      <c r="DPY554" s="3"/>
      <c r="DPZ554" s="3"/>
      <c r="DQA554" s="3"/>
      <c r="DQB554" s="3"/>
      <c r="DQC554" s="3"/>
      <c r="DQD554" s="3"/>
      <c r="DQE554" s="3"/>
      <c r="DQF554" s="3"/>
      <c r="DQG554" s="3"/>
      <c r="DQH554" s="3"/>
      <c r="DQI554" s="3"/>
      <c r="DQJ554" s="3"/>
      <c r="DQK554" s="3"/>
      <c r="DQL554" s="3"/>
      <c r="DQM554" s="3"/>
      <c r="DQN554" s="3"/>
      <c r="DQO554" s="3"/>
      <c r="DQP554" s="3"/>
      <c r="DQQ554" s="3"/>
      <c r="DQR554" s="3"/>
      <c r="DQS554" s="3"/>
      <c r="DQT554" s="3"/>
      <c r="DQU554" s="3"/>
      <c r="DQV554" s="3"/>
      <c r="DQW554" s="3"/>
      <c r="DQX554" s="3"/>
      <c r="DQY554" s="3"/>
      <c r="DQZ554" s="3"/>
      <c r="DRA554" s="3"/>
      <c r="DRB554" s="3"/>
      <c r="DRC554" s="3"/>
      <c r="DRD554" s="3"/>
      <c r="DRE554" s="3"/>
      <c r="DRF554" s="3"/>
      <c r="DRG554" s="3"/>
      <c r="DRH554" s="3"/>
      <c r="DRI554" s="3"/>
      <c r="DRJ554" s="3"/>
      <c r="DRK554" s="3"/>
      <c r="DRL554" s="3"/>
      <c r="DRM554" s="3"/>
      <c r="DRN554" s="3"/>
      <c r="DRO554" s="3"/>
      <c r="DRP554" s="3"/>
      <c r="DRQ554" s="3"/>
      <c r="DRR554" s="3"/>
      <c r="DRS554" s="3"/>
      <c r="DRT554" s="3"/>
      <c r="DRU554" s="3"/>
      <c r="DRV554" s="3"/>
      <c r="DRW554" s="3"/>
      <c r="DRX554" s="3"/>
      <c r="DRY554" s="3"/>
      <c r="DRZ554" s="3"/>
      <c r="DSA554" s="3"/>
      <c r="DSB554" s="3"/>
      <c r="DSC554" s="3"/>
      <c r="DSD554" s="3"/>
      <c r="DSE554" s="3"/>
      <c r="DSF554" s="3"/>
      <c r="DSG554" s="3"/>
      <c r="DSH554" s="3"/>
      <c r="DSI554" s="3"/>
      <c r="DSJ554" s="3"/>
      <c r="DSK554" s="3"/>
      <c r="DSL554" s="3"/>
      <c r="DSM554" s="3"/>
      <c r="DSN554" s="3"/>
      <c r="DSO554" s="3"/>
      <c r="DSP554" s="3"/>
      <c r="DSQ554" s="3"/>
      <c r="DSR554" s="3"/>
      <c r="DSS554" s="3"/>
      <c r="DST554" s="3"/>
      <c r="DSU554" s="3"/>
      <c r="DSV554" s="3"/>
      <c r="DSW554" s="3"/>
      <c r="DSX554" s="3"/>
      <c r="DSY554" s="3"/>
      <c r="DSZ554" s="3"/>
      <c r="DTA554" s="3"/>
      <c r="DTB554" s="3"/>
      <c r="DTC554" s="3"/>
      <c r="DTD554" s="3"/>
      <c r="DTE554" s="3"/>
      <c r="DTF554" s="3"/>
      <c r="DTG554" s="3"/>
      <c r="DTH554" s="3"/>
      <c r="DTI554" s="3"/>
      <c r="DTJ554" s="3"/>
      <c r="DTK554" s="3"/>
      <c r="DTL554" s="3"/>
      <c r="DTM554" s="3"/>
      <c r="DTN554" s="3"/>
      <c r="DTO554" s="3"/>
      <c r="DTP554" s="3"/>
      <c r="DTQ554" s="3"/>
      <c r="DTR554" s="3"/>
      <c r="DTS554" s="3"/>
      <c r="DTT554" s="3"/>
      <c r="DTU554" s="3"/>
      <c r="DTV554" s="3"/>
      <c r="DTW554" s="3"/>
      <c r="DTX554" s="3"/>
      <c r="DTY554" s="3"/>
      <c r="DTZ554" s="3"/>
      <c r="DUA554" s="3"/>
      <c r="DUB554" s="3"/>
      <c r="DUC554" s="3"/>
      <c r="DUD554" s="3"/>
      <c r="DUE554" s="3"/>
      <c r="DUF554" s="3"/>
      <c r="DUG554" s="3"/>
      <c r="DUH554" s="3"/>
      <c r="DUI554" s="3"/>
      <c r="DUJ554" s="3"/>
      <c r="DUK554" s="3"/>
      <c r="DUL554" s="3"/>
      <c r="DUM554" s="3"/>
      <c r="DUN554" s="3"/>
      <c r="DUO554" s="3"/>
      <c r="DUP554" s="3"/>
      <c r="DUQ554" s="3"/>
      <c r="DUR554" s="3"/>
      <c r="DUS554" s="3"/>
      <c r="DUT554" s="3"/>
      <c r="DUU554" s="3"/>
      <c r="DUV554" s="3"/>
      <c r="DUW554" s="3"/>
      <c r="DUX554" s="3"/>
      <c r="DUY554" s="3"/>
      <c r="DUZ554" s="3"/>
      <c r="DVA554" s="3"/>
      <c r="DVB554" s="3"/>
      <c r="DVC554" s="3"/>
      <c r="DVD554" s="3"/>
      <c r="DVE554" s="3"/>
      <c r="DVF554" s="3"/>
      <c r="DVG554" s="3"/>
      <c r="DVH554" s="3"/>
      <c r="DVI554" s="3"/>
      <c r="DVJ554" s="3"/>
      <c r="DVK554" s="3"/>
      <c r="DVL554" s="3"/>
      <c r="DVM554" s="3"/>
      <c r="DVN554" s="3"/>
      <c r="DVO554" s="3"/>
      <c r="DVP554" s="3"/>
      <c r="DVQ554" s="3"/>
      <c r="DVR554" s="3"/>
      <c r="DVS554" s="3"/>
      <c r="DVT554" s="3"/>
      <c r="DVU554" s="3"/>
      <c r="DVV554" s="3"/>
      <c r="DVW554" s="3"/>
      <c r="DVX554" s="3"/>
      <c r="DVY554" s="3"/>
      <c r="DVZ554" s="3"/>
      <c r="DWA554" s="3"/>
      <c r="DWB554" s="3"/>
      <c r="DWC554" s="3"/>
      <c r="DWD554" s="3"/>
      <c r="DWE554" s="3"/>
      <c r="DWF554" s="3"/>
      <c r="DWG554" s="3"/>
      <c r="DWH554" s="3"/>
      <c r="DWI554" s="3"/>
      <c r="DWJ554" s="3"/>
      <c r="DWK554" s="3"/>
      <c r="DWL554" s="3"/>
      <c r="DWM554" s="3"/>
      <c r="DWN554" s="3"/>
      <c r="DWO554" s="3"/>
      <c r="DWP554" s="3"/>
      <c r="DWQ554" s="3"/>
      <c r="DWR554" s="3"/>
      <c r="DWS554" s="3"/>
      <c r="DWT554" s="3"/>
      <c r="DWU554" s="3"/>
      <c r="DWW554" s="3"/>
      <c r="DWY554" s="3"/>
      <c r="DWZ554" s="3"/>
      <c r="DXA554" s="3"/>
      <c r="DXB554" s="3"/>
      <c r="DXC554" s="3"/>
      <c r="DXD554" s="3"/>
      <c r="DXE554" s="3"/>
      <c r="DXF554" s="3"/>
      <c r="DXK554" s="3"/>
      <c r="DXL554" s="3"/>
      <c r="DXM554" s="3"/>
      <c r="DXN554" s="3"/>
      <c r="DXO554" s="3"/>
      <c r="DXP554" s="3"/>
      <c r="DXQ554" s="3"/>
      <c r="DXR554" s="3"/>
      <c r="DXS554" s="3"/>
      <c r="DXT554" s="3"/>
      <c r="DXU554" s="3"/>
      <c r="DXV554" s="3"/>
      <c r="DXW554" s="3"/>
      <c r="DXX554" s="3"/>
      <c r="DXY554" s="3"/>
      <c r="DXZ554" s="3"/>
      <c r="DYA554" s="3"/>
      <c r="DYB554" s="3"/>
      <c r="DYC554" s="3"/>
      <c r="DYD554" s="3"/>
      <c r="DYE554" s="3"/>
      <c r="DYF554" s="3"/>
      <c r="DYG554" s="3"/>
      <c r="DYH554" s="3"/>
      <c r="DYI554" s="3"/>
      <c r="DYJ554" s="3"/>
      <c r="DYK554" s="3"/>
      <c r="DYL554" s="3"/>
      <c r="DYM554" s="3"/>
      <c r="DYN554" s="3"/>
      <c r="DYO554" s="3"/>
      <c r="DYP554" s="3"/>
      <c r="DYQ554" s="3"/>
      <c r="DYR554" s="3"/>
      <c r="DYS554" s="3"/>
      <c r="DYT554" s="3"/>
      <c r="DYU554" s="3"/>
      <c r="DYV554" s="3"/>
      <c r="DYW554" s="3"/>
      <c r="DYX554" s="3"/>
      <c r="DYY554" s="3"/>
      <c r="DYZ554" s="3"/>
      <c r="DZA554" s="3"/>
      <c r="DZB554" s="3"/>
      <c r="DZC554" s="3"/>
      <c r="DZD554" s="3"/>
      <c r="DZE554" s="3"/>
      <c r="DZF554" s="3"/>
      <c r="DZG554" s="3"/>
      <c r="DZH554" s="3"/>
      <c r="DZI554" s="3"/>
      <c r="DZJ554" s="3"/>
      <c r="DZK554" s="3"/>
      <c r="DZL554" s="3"/>
      <c r="DZM554" s="3"/>
      <c r="DZN554" s="3"/>
      <c r="DZO554" s="3"/>
      <c r="DZP554" s="3"/>
      <c r="DZQ554" s="3"/>
      <c r="DZR554" s="3"/>
      <c r="DZS554" s="3"/>
      <c r="DZT554" s="3"/>
      <c r="DZU554" s="3"/>
      <c r="DZV554" s="3"/>
      <c r="DZW554" s="3"/>
      <c r="DZX554" s="3"/>
      <c r="DZY554" s="3"/>
      <c r="DZZ554" s="3"/>
      <c r="EAA554" s="3"/>
      <c r="EAB554" s="3"/>
      <c r="EAC554" s="3"/>
      <c r="EAD554" s="3"/>
      <c r="EAE554" s="3"/>
      <c r="EAF554" s="3"/>
      <c r="EAG554" s="3"/>
      <c r="EAH554" s="3"/>
      <c r="EAI554" s="3"/>
      <c r="EAJ554" s="3"/>
      <c r="EAK554" s="3"/>
      <c r="EAL554" s="3"/>
      <c r="EAM554" s="3"/>
      <c r="EAN554" s="3"/>
      <c r="EAO554" s="3"/>
      <c r="EAP554" s="3"/>
      <c r="EAQ554" s="3"/>
      <c r="EAR554" s="3"/>
      <c r="EAS554" s="3"/>
      <c r="EAT554" s="3"/>
      <c r="EAU554" s="3"/>
      <c r="EAV554" s="3"/>
      <c r="EAW554" s="3"/>
      <c r="EAX554" s="3"/>
      <c r="EAY554" s="3"/>
      <c r="EAZ554" s="3"/>
      <c r="EBA554" s="3"/>
      <c r="EBB554" s="3"/>
      <c r="EBC554" s="3"/>
      <c r="EBD554" s="3"/>
      <c r="EBE554" s="3"/>
      <c r="EBF554" s="3"/>
      <c r="EBG554" s="3"/>
      <c r="EBH554" s="3"/>
      <c r="EBI554" s="3"/>
      <c r="EBJ554" s="3"/>
      <c r="EBK554" s="3"/>
      <c r="EBL554" s="3"/>
      <c r="EBM554" s="3"/>
      <c r="EBN554" s="3"/>
      <c r="EBO554" s="3"/>
      <c r="EBP554" s="3"/>
      <c r="EBQ554" s="3"/>
      <c r="EBR554" s="3"/>
      <c r="EBS554" s="3"/>
      <c r="EBT554" s="3"/>
      <c r="EBU554" s="3"/>
      <c r="EBV554" s="3"/>
      <c r="EBW554" s="3"/>
      <c r="EBX554" s="3"/>
      <c r="EBY554" s="3"/>
      <c r="EBZ554" s="3"/>
      <c r="ECA554" s="3"/>
      <c r="ECB554" s="3"/>
      <c r="ECC554" s="3"/>
      <c r="ECD554" s="3"/>
      <c r="ECE554" s="3"/>
      <c r="ECF554" s="3"/>
      <c r="ECG554" s="3"/>
      <c r="ECH554" s="3"/>
      <c r="ECI554" s="3"/>
      <c r="ECJ554" s="3"/>
      <c r="ECK554" s="3"/>
      <c r="ECL554" s="3"/>
      <c r="ECM554" s="3"/>
      <c r="ECN554" s="3"/>
      <c r="ECO554" s="3"/>
      <c r="ECP554" s="3"/>
      <c r="ECQ554" s="3"/>
      <c r="ECR554" s="3"/>
      <c r="ECS554" s="3"/>
      <c r="ECT554" s="3"/>
      <c r="ECU554" s="3"/>
      <c r="ECV554" s="3"/>
      <c r="ECW554" s="3"/>
      <c r="ECX554" s="3"/>
      <c r="ECY554" s="3"/>
      <c r="ECZ554" s="3"/>
      <c r="EDA554" s="3"/>
      <c r="EDB554" s="3"/>
      <c r="EDC554" s="3"/>
      <c r="EDD554" s="3"/>
      <c r="EDE554" s="3"/>
      <c r="EDF554" s="3"/>
      <c r="EDG554" s="3"/>
      <c r="EDH554" s="3"/>
      <c r="EDI554" s="3"/>
      <c r="EDJ554" s="3"/>
      <c r="EDK554" s="3"/>
      <c r="EDL554" s="3"/>
      <c r="EDM554" s="3"/>
      <c r="EDN554" s="3"/>
      <c r="EDO554" s="3"/>
      <c r="EDP554" s="3"/>
      <c r="EDQ554" s="3"/>
      <c r="EDR554" s="3"/>
      <c r="EDS554" s="3"/>
      <c r="EDT554" s="3"/>
      <c r="EDU554" s="3"/>
      <c r="EDV554" s="3"/>
      <c r="EDW554" s="3"/>
      <c r="EDX554" s="3"/>
      <c r="EDY554" s="3"/>
      <c r="EDZ554" s="3"/>
      <c r="EEA554" s="3"/>
      <c r="EEB554" s="3"/>
      <c r="EEC554" s="3"/>
      <c r="EED554" s="3"/>
      <c r="EEE554" s="3"/>
      <c r="EEF554" s="3"/>
      <c r="EEG554" s="3"/>
      <c r="EEH554" s="3"/>
      <c r="EEI554" s="3"/>
      <c r="EEJ554" s="3"/>
      <c r="EEK554" s="3"/>
      <c r="EEL554" s="3"/>
      <c r="EEM554" s="3"/>
      <c r="EEN554" s="3"/>
      <c r="EEO554" s="3"/>
      <c r="EEP554" s="3"/>
      <c r="EEQ554" s="3"/>
      <c r="EER554" s="3"/>
      <c r="EES554" s="3"/>
      <c r="EET554" s="3"/>
      <c r="EEU554" s="3"/>
      <c r="EEV554" s="3"/>
      <c r="EEW554" s="3"/>
      <c r="EEX554" s="3"/>
      <c r="EEY554" s="3"/>
      <c r="EEZ554" s="3"/>
      <c r="EFA554" s="3"/>
      <c r="EFB554" s="3"/>
      <c r="EFC554" s="3"/>
      <c r="EFD554" s="3"/>
      <c r="EFE554" s="3"/>
      <c r="EFF554" s="3"/>
      <c r="EFG554" s="3"/>
      <c r="EFH554" s="3"/>
      <c r="EFI554" s="3"/>
      <c r="EFJ554" s="3"/>
      <c r="EFK554" s="3"/>
      <c r="EFL554" s="3"/>
      <c r="EFM554" s="3"/>
      <c r="EFN554" s="3"/>
      <c r="EFO554" s="3"/>
      <c r="EFP554" s="3"/>
      <c r="EFQ554" s="3"/>
      <c r="EFR554" s="3"/>
      <c r="EFS554" s="3"/>
      <c r="EFT554" s="3"/>
      <c r="EFU554" s="3"/>
      <c r="EFV554" s="3"/>
      <c r="EFW554" s="3"/>
      <c r="EFX554" s="3"/>
      <c r="EFY554" s="3"/>
      <c r="EFZ554" s="3"/>
      <c r="EGA554" s="3"/>
      <c r="EGB554" s="3"/>
      <c r="EGC554" s="3"/>
      <c r="EGD554" s="3"/>
      <c r="EGE554" s="3"/>
      <c r="EGF554" s="3"/>
      <c r="EGG554" s="3"/>
      <c r="EGH554" s="3"/>
      <c r="EGI554" s="3"/>
      <c r="EGJ554" s="3"/>
      <c r="EGK554" s="3"/>
      <c r="EGL554" s="3"/>
      <c r="EGM554" s="3"/>
      <c r="EGN554" s="3"/>
      <c r="EGO554" s="3"/>
      <c r="EGP554" s="3"/>
      <c r="EGQ554" s="3"/>
      <c r="EGS554" s="3"/>
      <c r="EGU554" s="3"/>
      <c r="EGV554" s="3"/>
      <c r="EGW554" s="3"/>
      <c r="EGX554" s="3"/>
      <c r="EGY554" s="3"/>
      <c r="EGZ554" s="3"/>
      <c r="EHA554" s="3"/>
      <c r="EHB554" s="3"/>
      <c r="EHG554" s="3"/>
      <c r="EHH554" s="3"/>
      <c r="EHI554" s="3"/>
      <c r="EHJ554" s="3"/>
      <c r="EHK554" s="3"/>
      <c r="EHL554" s="3"/>
      <c r="EHM554" s="3"/>
      <c r="EHN554" s="3"/>
      <c r="EHO554" s="3"/>
      <c r="EHP554" s="3"/>
      <c r="EHQ554" s="3"/>
      <c r="EHR554" s="3"/>
      <c r="EHS554" s="3"/>
      <c r="EHT554" s="3"/>
      <c r="EHU554" s="3"/>
      <c r="EHV554" s="3"/>
      <c r="EHW554" s="3"/>
      <c r="EHX554" s="3"/>
      <c r="EHY554" s="3"/>
      <c r="EHZ554" s="3"/>
      <c r="EIA554" s="3"/>
      <c r="EIB554" s="3"/>
      <c r="EIC554" s="3"/>
      <c r="EID554" s="3"/>
      <c r="EIE554" s="3"/>
      <c r="EIF554" s="3"/>
      <c r="EIG554" s="3"/>
      <c r="EIH554" s="3"/>
      <c r="EII554" s="3"/>
      <c r="EIJ554" s="3"/>
      <c r="EIK554" s="3"/>
      <c r="EIL554" s="3"/>
      <c r="EIM554" s="3"/>
      <c r="EIN554" s="3"/>
      <c r="EIO554" s="3"/>
      <c r="EIP554" s="3"/>
      <c r="EIQ554" s="3"/>
      <c r="EIR554" s="3"/>
      <c r="EIS554" s="3"/>
      <c r="EIT554" s="3"/>
      <c r="EIU554" s="3"/>
      <c r="EIV554" s="3"/>
      <c r="EIW554" s="3"/>
      <c r="EIX554" s="3"/>
      <c r="EIY554" s="3"/>
      <c r="EIZ554" s="3"/>
      <c r="EJA554" s="3"/>
      <c r="EJB554" s="3"/>
      <c r="EJC554" s="3"/>
      <c r="EJD554" s="3"/>
      <c r="EJE554" s="3"/>
      <c r="EJF554" s="3"/>
      <c r="EJG554" s="3"/>
      <c r="EJH554" s="3"/>
      <c r="EJI554" s="3"/>
      <c r="EJJ554" s="3"/>
      <c r="EJK554" s="3"/>
      <c r="EJL554" s="3"/>
      <c r="EJM554" s="3"/>
      <c r="EJN554" s="3"/>
      <c r="EJO554" s="3"/>
      <c r="EJP554" s="3"/>
      <c r="EJQ554" s="3"/>
      <c r="EJR554" s="3"/>
      <c r="EJS554" s="3"/>
      <c r="EJT554" s="3"/>
      <c r="EJU554" s="3"/>
      <c r="EJV554" s="3"/>
      <c r="EJW554" s="3"/>
      <c r="EJX554" s="3"/>
      <c r="EJY554" s="3"/>
      <c r="EJZ554" s="3"/>
      <c r="EKA554" s="3"/>
      <c r="EKB554" s="3"/>
      <c r="EKC554" s="3"/>
      <c r="EKD554" s="3"/>
      <c r="EKE554" s="3"/>
      <c r="EKF554" s="3"/>
      <c r="EKG554" s="3"/>
      <c r="EKH554" s="3"/>
      <c r="EKI554" s="3"/>
      <c r="EKJ554" s="3"/>
      <c r="EKK554" s="3"/>
      <c r="EKL554" s="3"/>
      <c r="EKM554" s="3"/>
      <c r="EKN554" s="3"/>
      <c r="EKO554" s="3"/>
      <c r="EKP554" s="3"/>
      <c r="EKQ554" s="3"/>
      <c r="EKR554" s="3"/>
      <c r="EKS554" s="3"/>
      <c r="EKT554" s="3"/>
      <c r="EKU554" s="3"/>
      <c r="EKV554" s="3"/>
      <c r="EKW554" s="3"/>
      <c r="EKX554" s="3"/>
      <c r="EKY554" s="3"/>
      <c r="EKZ554" s="3"/>
      <c r="ELA554" s="3"/>
      <c r="ELB554" s="3"/>
      <c r="ELC554" s="3"/>
      <c r="ELD554" s="3"/>
      <c r="ELE554" s="3"/>
      <c r="ELF554" s="3"/>
      <c r="ELG554" s="3"/>
      <c r="ELH554" s="3"/>
      <c r="ELI554" s="3"/>
      <c r="ELJ554" s="3"/>
      <c r="ELK554" s="3"/>
      <c r="ELL554" s="3"/>
      <c r="ELM554" s="3"/>
      <c r="ELN554" s="3"/>
      <c r="ELO554" s="3"/>
      <c r="ELP554" s="3"/>
      <c r="ELQ554" s="3"/>
      <c r="ELR554" s="3"/>
      <c r="ELS554" s="3"/>
      <c r="ELT554" s="3"/>
      <c r="ELU554" s="3"/>
      <c r="ELV554" s="3"/>
      <c r="ELW554" s="3"/>
      <c r="ELX554" s="3"/>
      <c r="ELY554" s="3"/>
      <c r="ELZ554" s="3"/>
      <c r="EMA554" s="3"/>
      <c r="EMB554" s="3"/>
      <c r="EMC554" s="3"/>
      <c r="EMD554" s="3"/>
      <c r="EME554" s="3"/>
      <c r="EMF554" s="3"/>
      <c r="EMG554" s="3"/>
      <c r="EMH554" s="3"/>
      <c r="EMI554" s="3"/>
      <c r="EMJ554" s="3"/>
      <c r="EMK554" s="3"/>
      <c r="EML554" s="3"/>
      <c r="EMM554" s="3"/>
      <c r="EMN554" s="3"/>
      <c r="EMO554" s="3"/>
      <c r="EMP554" s="3"/>
      <c r="EMQ554" s="3"/>
      <c r="EMR554" s="3"/>
      <c r="EMS554" s="3"/>
      <c r="EMT554" s="3"/>
      <c r="EMU554" s="3"/>
      <c r="EMV554" s="3"/>
      <c r="EMW554" s="3"/>
      <c r="EMX554" s="3"/>
      <c r="EMY554" s="3"/>
      <c r="EMZ554" s="3"/>
      <c r="ENA554" s="3"/>
      <c r="ENB554" s="3"/>
      <c r="ENC554" s="3"/>
      <c r="END554" s="3"/>
      <c r="ENE554" s="3"/>
      <c r="ENF554" s="3"/>
      <c r="ENG554" s="3"/>
      <c r="ENH554" s="3"/>
      <c r="ENI554" s="3"/>
      <c r="ENJ554" s="3"/>
      <c r="ENK554" s="3"/>
      <c r="ENL554" s="3"/>
      <c r="ENM554" s="3"/>
      <c r="ENN554" s="3"/>
      <c r="ENO554" s="3"/>
      <c r="ENP554" s="3"/>
      <c r="ENQ554" s="3"/>
      <c r="ENR554" s="3"/>
      <c r="ENS554" s="3"/>
      <c r="ENT554" s="3"/>
      <c r="ENU554" s="3"/>
      <c r="ENV554" s="3"/>
      <c r="ENW554" s="3"/>
      <c r="ENX554" s="3"/>
      <c r="ENY554" s="3"/>
      <c r="ENZ554" s="3"/>
      <c r="EOA554" s="3"/>
      <c r="EOB554" s="3"/>
      <c r="EOC554" s="3"/>
      <c r="EOD554" s="3"/>
      <c r="EOE554" s="3"/>
      <c r="EOF554" s="3"/>
      <c r="EOG554" s="3"/>
      <c r="EOH554" s="3"/>
      <c r="EOI554" s="3"/>
      <c r="EOJ554" s="3"/>
      <c r="EOK554" s="3"/>
      <c r="EOL554" s="3"/>
      <c r="EOM554" s="3"/>
      <c r="EON554" s="3"/>
      <c r="EOO554" s="3"/>
      <c r="EOP554" s="3"/>
      <c r="EOQ554" s="3"/>
      <c r="EOR554" s="3"/>
      <c r="EOS554" s="3"/>
      <c r="EOT554" s="3"/>
      <c r="EOU554" s="3"/>
      <c r="EOV554" s="3"/>
      <c r="EOW554" s="3"/>
      <c r="EOX554" s="3"/>
      <c r="EOY554" s="3"/>
      <c r="EOZ554" s="3"/>
      <c r="EPA554" s="3"/>
      <c r="EPB554" s="3"/>
      <c r="EPC554" s="3"/>
      <c r="EPD554" s="3"/>
      <c r="EPE554" s="3"/>
      <c r="EPF554" s="3"/>
      <c r="EPG554" s="3"/>
      <c r="EPH554" s="3"/>
      <c r="EPI554" s="3"/>
      <c r="EPJ554" s="3"/>
      <c r="EPK554" s="3"/>
      <c r="EPL554" s="3"/>
      <c r="EPM554" s="3"/>
      <c r="EPN554" s="3"/>
      <c r="EPO554" s="3"/>
      <c r="EPP554" s="3"/>
      <c r="EPQ554" s="3"/>
      <c r="EPR554" s="3"/>
      <c r="EPS554" s="3"/>
      <c r="EPT554" s="3"/>
      <c r="EPU554" s="3"/>
      <c r="EPV554" s="3"/>
      <c r="EPW554" s="3"/>
      <c r="EPX554" s="3"/>
      <c r="EPY554" s="3"/>
      <c r="EPZ554" s="3"/>
      <c r="EQA554" s="3"/>
      <c r="EQB554" s="3"/>
      <c r="EQC554" s="3"/>
      <c r="EQD554" s="3"/>
      <c r="EQE554" s="3"/>
      <c r="EQF554" s="3"/>
      <c r="EQG554" s="3"/>
      <c r="EQH554" s="3"/>
      <c r="EQI554" s="3"/>
      <c r="EQJ554" s="3"/>
      <c r="EQK554" s="3"/>
      <c r="EQL554" s="3"/>
      <c r="EQM554" s="3"/>
      <c r="EQO554" s="3"/>
      <c r="EQQ554" s="3"/>
      <c r="EQR554" s="3"/>
      <c r="EQS554" s="3"/>
      <c r="EQT554" s="3"/>
      <c r="EQU554" s="3"/>
      <c r="EQV554" s="3"/>
      <c r="EQW554" s="3"/>
      <c r="EQX554" s="3"/>
      <c r="ERC554" s="3"/>
      <c r="ERD554" s="3"/>
      <c r="ERE554" s="3"/>
      <c r="ERF554" s="3"/>
      <c r="ERG554" s="3"/>
      <c r="ERH554" s="3"/>
      <c r="ERI554" s="3"/>
      <c r="ERJ554" s="3"/>
      <c r="ERK554" s="3"/>
      <c r="ERL554" s="3"/>
      <c r="ERM554" s="3"/>
      <c r="ERN554" s="3"/>
      <c r="ERO554" s="3"/>
      <c r="ERP554" s="3"/>
      <c r="ERQ554" s="3"/>
      <c r="ERR554" s="3"/>
      <c r="ERS554" s="3"/>
      <c r="ERT554" s="3"/>
      <c r="ERU554" s="3"/>
      <c r="ERV554" s="3"/>
      <c r="ERW554" s="3"/>
      <c r="ERX554" s="3"/>
      <c r="ERY554" s="3"/>
      <c r="ERZ554" s="3"/>
      <c r="ESA554" s="3"/>
      <c r="ESB554" s="3"/>
      <c r="ESC554" s="3"/>
      <c r="ESD554" s="3"/>
      <c r="ESE554" s="3"/>
      <c r="ESF554" s="3"/>
      <c r="ESG554" s="3"/>
      <c r="ESH554" s="3"/>
      <c r="ESI554" s="3"/>
      <c r="ESJ554" s="3"/>
      <c r="ESK554" s="3"/>
      <c r="ESL554" s="3"/>
      <c r="ESM554" s="3"/>
      <c r="ESN554" s="3"/>
      <c r="ESO554" s="3"/>
      <c r="ESP554" s="3"/>
      <c r="ESQ554" s="3"/>
      <c r="ESR554" s="3"/>
      <c r="ESS554" s="3"/>
      <c r="EST554" s="3"/>
      <c r="ESU554" s="3"/>
      <c r="ESV554" s="3"/>
      <c r="ESW554" s="3"/>
      <c r="ESX554" s="3"/>
      <c r="ESY554" s="3"/>
      <c r="ESZ554" s="3"/>
      <c r="ETA554" s="3"/>
      <c r="ETB554" s="3"/>
      <c r="ETC554" s="3"/>
      <c r="ETD554" s="3"/>
      <c r="ETE554" s="3"/>
      <c r="ETF554" s="3"/>
      <c r="ETG554" s="3"/>
      <c r="ETH554" s="3"/>
      <c r="ETI554" s="3"/>
      <c r="ETJ554" s="3"/>
      <c r="ETK554" s="3"/>
      <c r="ETL554" s="3"/>
      <c r="ETM554" s="3"/>
      <c r="ETN554" s="3"/>
      <c r="ETO554" s="3"/>
      <c r="ETP554" s="3"/>
      <c r="ETQ554" s="3"/>
      <c r="ETR554" s="3"/>
      <c r="ETS554" s="3"/>
      <c r="ETT554" s="3"/>
      <c r="ETU554" s="3"/>
      <c r="ETV554" s="3"/>
      <c r="ETW554" s="3"/>
      <c r="ETX554" s="3"/>
      <c r="ETY554" s="3"/>
      <c r="ETZ554" s="3"/>
      <c r="EUA554" s="3"/>
      <c r="EUB554" s="3"/>
      <c r="EUC554" s="3"/>
      <c r="EUD554" s="3"/>
      <c r="EUE554" s="3"/>
      <c r="EUF554" s="3"/>
      <c r="EUG554" s="3"/>
      <c r="EUH554" s="3"/>
      <c r="EUI554" s="3"/>
      <c r="EUJ554" s="3"/>
      <c r="EUK554" s="3"/>
      <c r="EUL554" s="3"/>
      <c r="EUM554" s="3"/>
      <c r="EUN554" s="3"/>
      <c r="EUO554" s="3"/>
      <c r="EUP554" s="3"/>
      <c r="EUQ554" s="3"/>
      <c r="EUR554" s="3"/>
      <c r="EUS554" s="3"/>
      <c r="EUT554" s="3"/>
      <c r="EUU554" s="3"/>
      <c r="EUV554" s="3"/>
      <c r="EUW554" s="3"/>
      <c r="EUX554" s="3"/>
      <c r="EUY554" s="3"/>
      <c r="EUZ554" s="3"/>
      <c r="EVA554" s="3"/>
      <c r="EVB554" s="3"/>
      <c r="EVC554" s="3"/>
      <c r="EVD554" s="3"/>
      <c r="EVE554" s="3"/>
      <c r="EVF554" s="3"/>
      <c r="EVG554" s="3"/>
      <c r="EVH554" s="3"/>
      <c r="EVI554" s="3"/>
      <c r="EVJ554" s="3"/>
      <c r="EVK554" s="3"/>
      <c r="EVL554" s="3"/>
      <c r="EVM554" s="3"/>
      <c r="EVN554" s="3"/>
      <c r="EVO554" s="3"/>
      <c r="EVP554" s="3"/>
      <c r="EVQ554" s="3"/>
      <c r="EVR554" s="3"/>
      <c r="EVS554" s="3"/>
      <c r="EVT554" s="3"/>
      <c r="EVU554" s="3"/>
      <c r="EVV554" s="3"/>
      <c r="EVW554" s="3"/>
      <c r="EVX554" s="3"/>
      <c r="EVY554" s="3"/>
      <c r="EVZ554" s="3"/>
      <c r="EWA554" s="3"/>
      <c r="EWB554" s="3"/>
      <c r="EWC554" s="3"/>
      <c r="EWD554" s="3"/>
      <c r="EWE554" s="3"/>
      <c r="EWF554" s="3"/>
      <c r="EWG554" s="3"/>
      <c r="EWH554" s="3"/>
      <c r="EWI554" s="3"/>
      <c r="EWJ554" s="3"/>
      <c r="EWK554" s="3"/>
      <c r="EWL554" s="3"/>
      <c r="EWM554" s="3"/>
      <c r="EWN554" s="3"/>
      <c r="EWO554" s="3"/>
      <c r="EWP554" s="3"/>
      <c r="EWQ554" s="3"/>
      <c r="EWR554" s="3"/>
      <c r="EWS554" s="3"/>
      <c r="EWT554" s="3"/>
      <c r="EWU554" s="3"/>
      <c r="EWV554" s="3"/>
      <c r="EWW554" s="3"/>
      <c r="EWX554" s="3"/>
      <c r="EWY554" s="3"/>
      <c r="EWZ554" s="3"/>
      <c r="EXA554" s="3"/>
      <c r="EXB554" s="3"/>
      <c r="EXC554" s="3"/>
      <c r="EXD554" s="3"/>
      <c r="EXE554" s="3"/>
      <c r="EXF554" s="3"/>
      <c r="EXG554" s="3"/>
      <c r="EXH554" s="3"/>
      <c r="EXI554" s="3"/>
      <c r="EXJ554" s="3"/>
      <c r="EXK554" s="3"/>
      <c r="EXL554" s="3"/>
      <c r="EXM554" s="3"/>
      <c r="EXN554" s="3"/>
      <c r="EXO554" s="3"/>
      <c r="EXP554" s="3"/>
      <c r="EXQ554" s="3"/>
      <c r="EXR554" s="3"/>
      <c r="EXS554" s="3"/>
      <c r="EXT554" s="3"/>
      <c r="EXU554" s="3"/>
      <c r="EXV554" s="3"/>
      <c r="EXW554" s="3"/>
      <c r="EXX554" s="3"/>
      <c r="EXY554" s="3"/>
      <c r="EXZ554" s="3"/>
      <c r="EYA554" s="3"/>
      <c r="EYB554" s="3"/>
      <c r="EYC554" s="3"/>
      <c r="EYD554" s="3"/>
      <c r="EYE554" s="3"/>
      <c r="EYF554" s="3"/>
      <c r="EYG554" s="3"/>
      <c r="EYH554" s="3"/>
      <c r="EYI554" s="3"/>
      <c r="EYJ554" s="3"/>
      <c r="EYK554" s="3"/>
      <c r="EYL554" s="3"/>
      <c r="EYM554" s="3"/>
      <c r="EYN554" s="3"/>
      <c r="EYO554" s="3"/>
      <c r="EYP554" s="3"/>
      <c r="EYQ554" s="3"/>
      <c r="EYR554" s="3"/>
      <c r="EYS554" s="3"/>
      <c r="EYT554" s="3"/>
      <c r="EYU554" s="3"/>
      <c r="EYV554" s="3"/>
      <c r="EYW554" s="3"/>
      <c r="EYX554" s="3"/>
      <c r="EYY554" s="3"/>
      <c r="EYZ554" s="3"/>
      <c r="EZA554" s="3"/>
      <c r="EZB554" s="3"/>
      <c r="EZC554" s="3"/>
      <c r="EZD554" s="3"/>
      <c r="EZE554" s="3"/>
      <c r="EZF554" s="3"/>
      <c r="EZG554" s="3"/>
      <c r="EZH554" s="3"/>
      <c r="EZI554" s="3"/>
      <c r="EZJ554" s="3"/>
      <c r="EZK554" s="3"/>
      <c r="EZL554" s="3"/>
      <c r="EZM554" s="3"/>
      <c r="EZN554" s="3"/>
      <c r="EZO554" s="3"/>
      <c r="EZP554" s="3"/>
      <c r="EZQ554" s="3"/>
      <c r="EZR554" s="3"/>
      <c r="EZS554" s="3"/>
      <c r="EZT554" s="3"/>
      <c r="EZU554" s="3"/>
      <c r="EZV554" s="3"/>
      <c r="EZW554" s="3"/>
      <c r="EZX554" s="3"/>
      <c r="EZY554" s="3"/>
      <c r="EZZ554" s="3"/>
      <c r="FAA554" s="3"/>
      <c r="FAB554" s="3"/>
      <c r="FAC554" s="3"/>
      <c r="FAD554" s="3"/>
      <c r="FAE554" s="3"/>
      <c r="FAF554" s="3"/>
      <c r="FAG554" s="3"/>
      <c r="FAH554" s="3"/>
      <c r="FAI554" s="3"/>
      <c r="FAK554" s="3"/>
      <c r="FAM554" s="3"/>
      <c r="FAN554" s="3"/>
      <c r="FAO554" s="3"/>
      <c r="FAP554" s="3"/>
      <c r="FAQ554" s="3"/>
      <c r="FAR554" s="3"/>
      <c r="FAS554" s="3"/>
      <c r="FAT554" s="3"/>
      <c r="FAY554" s="3"/>
      <c r="FAZ554" s="3"/>
      <c r="FBA554" s="3"/>
      <c r="FBB554" s="3"/>
      <c r="FBC554" s="3"/>
      <c r="FBD554" s="3"/>
      <c r="FBE554" s="3"/>
      <c r="FBF554" s="3"/>
      <c r="FBG554" s="3"/>
      <c r="FBH554" s="3"/>
      <c r="FBI554" s="3"/>
      <c r="FBJ554" s="3"/>
      <c r="FBK554" s="3"/>
      <c r="FBL554" s="3"/>
      <c r="FBM554" s="3"/>
      <c r="FBN554" s="3"/>
      <c r="FBO554" s="3"/>
      <c r="FBP554" s="3"/>
      <c r="FBQ554" s="3"/>
      <c r="FBR554" s="3"/>
      <c r="FBS554" s="3"/>
      <c r="FBT554" s="3"/>
      <c r="FBU554" s="3"/>
      <c r="FBV554" s="3"/>
      <c r="FBW554" s="3"/>
      <c r="FBX554" s="3"/>
      <c r="FBY554" s="3"/>
      <c r="FBZ554" s="3"/>
      <c r="FCA554" s="3"/>
      <c r="FCB554" s="3"/>
      <c r="FCC554" s="3"/>
      <c r="FCD554" s="3"/>
      <c r="FCE554" s="3"/>
      <c r="FCF554" s="3"/>
      <c r="FCG554" s="3"/>
      <c r="FCH554" s="3"/>
      <c r="FCI554" s="3"/>
      <c r="FCJ554" s="3"/>
      <c r="FCK554" s="3"/>
      <c r="FCL554" s="3"/>
      <c r="FCM554" s="3"/>
      <c r="FCN554" s="3"/>
      <c r="FCO554" s="3"/>
      <c r="FCP554" s="3"/>
      <c r="FCQ554" s="3"/>
      <c r="FCR554" s="3"/>
      <c r="FCS554" s="3"/>
      <c r="FCT554" s="3"/>
      <c r="FCU554" s="3"/>
      <c r="FCV554" s="3"/>
      <c r="FCW554" s="3"/>
      <c r="FCX554" s="3"/>
      <c r="FCY554" s="3"/>
      <c r="FCZ554" s="3"/>
      <c r="FDA554" s="3"/>
      <c r="FDB554" s="3"/>
      <c r="FDC554" s="3"/>
      <c r="FDD554" s="3"/>
      <c r="FDE554" s="3"/>
      <c r="FDF554" s="3"/>
      <c r="FDG554" s="3"/>
      <c r="FDH554" s="3"/>
      <c r="FDI554" s="3"/>
      <c r="FDJ554" s="3"/>
      <c r="FDK554" s="3"/>
      <c r="FDL554" s="3"/>
      <c r="FDM554" s="3"/>
      <c r="FDN554" s="3"/>
      <c r="FDO554" s="3"/>
      <c r="FDP554" s="3"/>
      <c r="FDQ554" s="3"/>
      <c r="FDR554" s="3"/>
      <c r="FDS554" s="3"/>
      <c r="FDT554" s="3"/>
      <c r="FDU554" s="3"/>
      <c r="FDV554" s="3"/>
      <c r="FDW554" s="3"/>
      <c r="FDX554" s="3"/>
      <c r="FDY554" s="3"/>
      <c r="FDZ554" s="3"/>
      <c r="FEA554" s="3"/>
      <c r="FEB554" s="3"/>
      <c r="FEC554" s="3"/>
      <c r="FED554" s="3"/>
      <c r="FEE554" s="3"/>
      <c r="FEF554" s="3"/>
      <c r="FEG554" s="3"/>
      <c r="FEH554" s="3"/>
      <c r="FEI554" s="3"/>
      <c r="FEJ554" s="3"/>
      <c r="FEK554" s="3"/>
      <c r="FEL554" s="3"/>
      <c r="FEM554" s="3"/>
      <c r="FEN554" s="3"/>
      <c r="FEO554" s="3"/>
      <c r="FEP554" s="3"/>
      <c r="FEQ554" s="3"/>
      <c r="FER554" s="3"/>
      <c r="FES554" s="3"/>
      <c r="FET554" s="3"/>
      <c r="FEU554" s="3"/>
      <c r="FEV554" s="3"/>
      <c r="FEW554" s="3"/>
      <c r="FEX554" s="3"/>
      <c r="FEY554" s="3"/>
      <c r="FEZ554" s="3"/>
      <c r="FFA554" s="3"/>
      <c r="FFB554" s="3"/>
      <c r="FFC554" s="3"/>
      <c r="FFD554" s="3"/>
      <c r="FFE554" s="3"/>
      <c r="FFF554" s="3"/>
      <c r="FFG554" s="3"/>
      <c r="FFH554" s="3"/>
      <c r="FFI554" s="3"/>
      <c r="FFJ554" s="3"/>
      <c r="FFK554" s="3"/>
      <c r="FFL554" s="3"/>
      <c r="FFM554" s="3"/>
      <c r="FFN554" s="3"/>
      <c r="FFO554" s="3"/>
      <c r="FFP554" s="3"/>
      <c r="FFQ554" s="3"/>
      <c r="FFR554" s="3"/>
      <c r="FFS554" s="3"/>
      <c r="FFT554" s="3"/>
      <c r="FFU554" s="3"/>
      <c r="FFV554" s="3"/>
      <c r="FFW554" s="3"/>
      <c r="FFX554" s="3"/>
      <c r="FFY554" s="3"/>
      <c r="FFZ554" s="3"/>
      <c r="FGA554" s="3"/>
      <c r="FGB554" s="3"/>
      <c r="FGC554" s="3"/>
      <c r="FGD554" s="3"/>
      <c r="FGE554" s="3"/>
      <c r="FGF554" s="3"/>
      <c r="FGG554" s="3"/>
      <c r="FGH554" s="3"/>
      <c r="FGI554" s="3"/>
      <c r="FGJ554" s="3"/>
      <c r="FGK554" s="3"/>
      <c r="FGL554" s="3"/>
      <c r="FGM554" s="3"/>
      <c r="FGN554" s="3"/>
      <c r="FGO554" s="3"/>
      <c r="FGP554" s="3"/>
      <c r="FGQ554" s="3"/>
      <c r="FGR554" s="3"/>
      <c r="FGS554" s="3"/>
      <c r="FGT554" s="3"/>
      <c r="FGU554" s="3"/>
      <c r="FGV554" s="3"/>
      <c r="FGW554" s="3"/>
      <c r="FGX554" s="3"/>
      <c r="FGY554" s="3"/>
      <c r="FGZ554" s="3"/>
      <c r="FHA554" s="3"/>
      <c r="FHB554" s="3"/>
      <c r="FHC554" s="3"/>
      <c r="FHD554" s="3"/>
      <c r="FHE554" s="3"/>
      <c r="FHF554" s="3"/>
      <c r="FHG554" s="3"/>
      <c r="FHH554" s="3"/>
      <c r="FHI554" s="3"/>
      <c r="FHJ554" s="3"/>
      <c r="FHK554" s="3"/>
      <c r="FHL554" s="3"/>
      <c r="FHM554" s="3"/>
      <c r="FHN554" s="3"/>
      <c r="FHO554" s="3"/>
      <c r="FHP554" s="3"/>
      <c r="FHQ554" s="3"/>
      <c r="FHR554" s="3"/>
      <c r="FHS554" s="3"/>
      <c r="FHT554" s="3"/>
      <c r="FHU554" s="3"/>
      <c r="FHV554" s="3"/>
      <c r="FHW554" s="3"/>
      <c r="FHX554" s="3"/>
      <c r="FHY554" s="3"/>
      <c r="FHZ554" s="3"/>
      <c r="FIA554" s="3"/>
      <c r="FIB554" s="3"/>
      <c r="FIC554" s="3"/>
      <c r="FID554" s="3"/>
      <c r="FIE554" s="3"/>
      <c r="FIF554" s="3"/>
      <c r="FIG554" s="3"/>
      <c r="FIH554" s="3"/>
      <c r="FII554" s="3"/>
      <c r="FIJ554" s="3"/>
      <c r="FIK554" s="3"/>
      <c r="FIL554" s="3"/>
      <c r="FIM554" s="3"/>
      <c r="FIN554" s="3"/>
      <c r="FIO554" s="3"/>
      <c r="FIP554" s="3"/>
      <c r="FIQ554" s="3"/>
      <c r="FIR554" s="3"/>
      <c r="FIS554" s="3"/>
      <c r="FIT554" s="3"/>
      <c r="FIU554" s="3"/>
      <c r="FIV554" s="3"/>
      <c r="FIW554" s="3"/>
      <c r="FIX554" s="3"/>
      <c r="FIY554" s="3"/>
      <c r="FIZ554" s="3"/>
      <c r="FJA554" s="3"/>
      <c r="FJB554" s="3"/>
      <c r="FJC554" s="3"/>
      <c r="FJD554" s="3"/>
      <c r="FJE554" s="3"/>
      <c r="FJF554" s="3"/>
      <c r="FJG554" s="3"/>
      <c r="FJH554" s="3"/>
      <c r="FJI554" s="3"/>
      <c r="FJJ554" s="3"/>
      <c r="FJK554" s="3"/>
      <c r="FJL554" s="3"/>
      <c r="FJM554" s="3"/>
      <c r="FJN554" s="3"/>
      <c r="FJO554" s="3"/>
      <c r="FJP554" s="3"/>
      <c r="FJQ554" s="3"/>
      <c r="FJR554" s="3"/>
      <c r="FJS554" s="3"/>
      <c r="FJT554" s="3"/>
      <c r="FJU554" s="3"/>
      <c r="FJV554" s="3"/>
      <c r="FJW554" s="3"/>
      <c r="FJX554" s="3"/>
      <c r="FJY554" s="3"/>
      <c r="FJZ554" s="3"/>
      <c r="FKA554" s="3"/>
      <c r="FKB554" s="3"/>
      <c r="FKC554" s="3"/>
      <c r="FKD554" s="3"/>
      <c r="FKE554" s="3"/>
      <c r="FKG554" s="3"/>
      <c r="FKI554" s="3"/>
      <c r="FKJ554" s="3"/>
      <c r="FKK554" s="3"/>
      <c r="FKL554" s="3"/>
      <c r="FKM554" s="3"/>
      <c r="FKN554" s="3"/>
      <c r="FKO554" s="3"/>
      <c r="FKP554" s="3"/>
      <c r="FKU554" s="3"/>
      <c r="FKV554" s="3"/>
      <c r="FKW554" s="3"/>
      <c r="FKX554" s="3"/>
      <c r="FKY554" s="3"/>
      <c r="FKZ554" s="3"/>
      <c r="FLA554" s="3"/>
      <c r="FLB554" s="3"/>
      <c r="FLC554" s="3"/>
      <c r="FLD554" s="3"/>
      <c r="FLE554" s="3"/>
      <c r="FLF554" s="3"/>
      <c r="FLG554" s="3"/>
      <c r="FLH554" s="3"/>
      <c r="FLI554" s="3"/>
      <c r="FLJ554" s="3"/>
      <c r="FLK554" s="3"/>
      <c r="FLL554" s="3"/>
      <c r="FLM554" s="3"/>
      <c r="FLN554" s="3"/>
      <c r="FLO554" s="3"/>
      <c r="FLP554" s="3"/>
      <c r="FLQ554" s="3"/>
      <c r="FLR554" s="3"/>
      <c r="FLS554" s="3"/>
      <c r="FLT554" s="3"/>
      <c r="FLU554" s="3"/>
      <c r="FLV554" s="3"/>
      <c r="FLW554" s="3"/>
      <c r="FLX554" s="3"/>
      <c r="FLY554" s="3"/>
      <c r="FLZ554" s="3"/>
      <c r="FMA554" s="3"/>
      <c r="FMB554" s="3"/>
      <c r="FMC554" s="3"/>
      <c r="FMD554" s="3"/>
      <c r="FME554" s="3"/>
      <c r="FMF554" s="3"/>
      <c r="FMG554" s="3"/>
      <c r="FMH554" s="3"/>
      <c r="FMI554" s="3"/>
      <c r="FMJ554" s="3"/>
      <c r="FMK554" s="3"/>
      <c r="FML554" s="3"/>
      <c r="FMM554" s="3"/>
      <c r="FMN554" s="3"/>
      <c r="FMO554" s="3"/>
      <c r="FMP554" s="3"/>
      <c r="FMQ554" s="3"/>
      <c r="FMR554" s="3"/>
      <c r="FMS554" s="3"/>
      <c r="FMT554" s="3"/>
      <c r="FMU554" s="3"/>
      <c r="FMV554" s="3"/>
      <c r="FMW554" s="3"/>
      <c r="FMX554" s="3"/>
      <c r="FMY554" s="3"/>
      <c r="FMZ554" s="3"/>
      <c r="FNA554" s="3"/>
      <c r="FNB554" s="3"/>
      <c r="FNC554" s="3"/>
      <c r="FND554" s="3"/>
      <c r="FNE554" s="3"/>
      <c r="FNF554" s="3"/>
      <c r="FNG554" s="3"/>
      <c r="FNH554" s="3"/>
      <c r="FNI554" s="3"/>
      <c r="FNJ554" s="3"/>
      <c r="FNK554" s="3"/>
      <c r="FNL554" s="3"/>
      <c r="FNM554" s="3"/>
      <c r="FNN554" s="3"/>
      <c r="FNO554" s="3"/>
      <c r="FNP554" s="3"/>
      <c r="FNQ554" s="3"/>
      <c r="FNR554" s="3"/>
      <c r="FNS554" s="3"/>
      <c r="FNT554" s="3"/>
      <c r="FNU554" s="3"/>
      <c r="FNV554" s="3"/>
      <c r="FNW554" s="3"/>
      <c r="FNX554" s="3"/>
      <c r="FNY554" s="3"/>
      <c r="FNZ554" s="3"/>
      <c r="FOA554" s="3"/>
      <c r="FOB554" s="3"/>
      <c r="FOC554" s="3"/>
      <c r="FOD554" s="3"/>
      <c r="FOE554" s="3"/>
      <c r="FOF554" s="3"/>
      <c r="FOG554" s="3"/>
      <c r="FOH554" s="3"/>
      <c r="FOI554" s="3"/>
      <c r="FOJ554" s="3"/>
      <c r="FOK554" s="3"/>
      <c r="FOL554" s="3"/>
      <c r="FOM554" s="3"/>
      <c r="FON554" s="3"/>
      <c r="FOO554" s="3"/>
      <c r="FOP554" s="3"/>
      <c r="FOQ554" s="3"/>
      <c r="FOR554" s="3"/>
      <c r="FOS554" s="3"/>
      <c r="FOT554" s="3"/>
      <c r="FOU554" s="3"/>
      <c r="FOV554" s="3"/>
      <c r="FOW554" s="3"/>
      <c r="FOX554" s="3"/>
      <c r="FOY554" s="3"/>
      <c r="FOZ554" s="3"/>
      <c r="FPA554" s="3"/>
      <c r="FPB554" s="3"/>
      <c r="FPC554" s="3"/>
      <c r="FPD554" s="3"/>
      <c r="FPE554" s="3"/>
      <c r="FPF554" s="3"/>
      <c r="FPG554" s="3"/>
      <c r="FPH554" s="3"/>
      <c r="FPI554" s="3"/>
      <c r="FPJ554" s="3"/>
      <c r="FPK554" s="3"/>
      <c r="FPL554" s="3"/>
      <c r="FPM554" s="3"/>
      <c r="FPN554" s="3"/>
      <c r="FPO554" s="3"/>
      <c r="FPP554" s="3"/>
      <c r="FPQ554" s="3"/>
      <c r="FPR554" s="3"/>
      <c r="FPS554" s="3"/>
      <c r="FPT554" s="3"/>
      <c r="FPU554" s="3"/>
      <c r="FPV554" s="3"/>
      <c r="FPW554" s="3"/>
      <c r="FPX554" s="3"/>
      <c r="FPY554" s="3"/>
      <c r="FPZ554" s="3"/>
      <c r="FQA554" s="3"/>
      <c r="FQB554" s="3"/>
      <c r="FQC554" s="3"/>
      <c r="FQD554" s="3"/>
      <c r="FQE554" s="3"/>
      <c r="FQF554" s="3"/>
      <c r="FQG554" s="3"/>
      <c r="FQH554" s="3"/>
      <c r="FQI554" s="3"/>
      <c r="FQJ554" s="3"/>
      <c r="FQK554" s="3"/>
      <c r="FQL554" s="3"/>
      <c r="FQM554" s="3"/>
      <c r="FQN554" s="3"/>
      <c r="FQO554" s="3"/>
      <c r="FQP554" s="3"/>
      <c r="FQQ554" s="3"/>
      <c r="FQR554" s="3"/>
      <c r="FQS554" s="3"/>
      <c r="FQT554" s="3"/>
      <c r="FQU554" s="3"/>
      <c r="FQV554" s="3"/>
      <c r="FQW554" s="3"/>
      <c r="FQX554" s="3"/>
      <c r="FQY554" s="3"/>
      <c r="FQZ554" s="3"/>
      <c r="FRA554" s="3"/>
      <c r="FRB554" s="3"/>
      <c r="FRC554" s="3"/>
      <c r="FRD554" s="3"/>
      <c r="FRE554" s="3"/>
      <c r="FRF554" s="3"/>
      <c r="FRG554" s="3"/>
      <c r="FRH554" s="3"/>
      <c r="FRI554" s="3"/>
      <c r="FRJ554" s="3"/>
      <c r="FRK554" s="3"/>
      <c r="FRL554" s="3"/>
      <c r="FRM554" s="3"/>
      <c r="FRN554" s="3"/>
      <c r="FRO554" s="3"/>
      <c r="FRP554" s="3"/>
      <c r="FRQ554" s="3"/>
      <c r="FRR554" s="3"/>
      <c r="FRS554" s="3"/>
      <c r="FRT554" s="3"/>
      <c r="FRU554" s="3"/>
      <c r="FRV554" s="3"/>
      <c r="FRW554" s="3"/>
      <c r="FRX554" s="3"/>
      <c r="FRY554" s="3"/>
      <c r="FRZ554" s="3"/>
      <c r="FSA554" s="3"/>
      <c r="FSB554" s="3"/>
      <c r="FSC554" s="3"/>
      <c r="FSD554" s="3"/>
      <c r="FSE554" s="3"/>
      <c r="FSF554" s="3"/>
      <c r="FSG554" s="3"/>
      <c r="FSH554" s="3"/>
      <c r="FSI554" s="3"/>
      <c r="FSJ554" s="3"/>
      <c r="FSK554" s="3"/>
      <c r="FSL554" s="3"/>
      <c r="FSM554" s="3"/>
      <c r="FSN554" s="3"/>
      <c r="FSO554" s="3"/>
      <c r="FSP554" s="3"/>
      <c r="FSQ554" s="3"/>
      <c r="FSR554" s="3"/>
      <c r="FSS554" s="3"/>
      <c r="FST554" s="3"/>
      <c r="FSU554" s="3"/>
      <c r="FSV554" s="3"/>
      <c r="FSW554" s="3"/>
      <c r="FSX554" s="3"/>
      <c r="FSY554" s="3"/>
      <c r="FSZ554" s="3"/>
      <c r="FTA554" s="3"/>
      <c r="FTB554" s="3"/>
      <c r="FTC554" s="3"/>
      <c r="FTD554" s="3"/>
      <c r="FTE554" s="3"/>
      <c r="FTF554" s="3"/>
      <c r="FTG554" s="3"/>
      <c r="FTH554" s="3"/>
      <c r="FTI554" s="3"/>
      <c r="FTJ554" s="3"/>
      <c r="FTK554" s="3"/>
      <c r="FTL554" s="3"/>
      <c r="FTM554" s="3"/>
      <c r="FTN554" s="3"/>
      <c r="FTO554" s="3"/>
      <c r="FTP554" s="3"/>
      <c r="FTQ554" s="3"/>
      <c r="FTR554" s="3"/>
      <c r="FTS554" s="3"/>
      <c r="FTT554" s="3"/>
      <c r="FTU554" s="3"/>
      <c r="FTV554" s="3"/>
      <c r="FTW554" s="3"/>
      <c r="FTX554" s="3"/>
      <c r="FTY554" s="3"/>
      <c r="FTZ554" s="3"/>
      <c r="FUA554" s="3"/>
      <c r="FUC554" s="3"/>
      <c r="FUE554" s="3"/>
      <c r="FUF554" s="3"/>
      <c r="FUG554" s="3"/>
      <c r="FUH554" s="3"/>
      <c r="FUI554" s="3"/>
      <c r="FUJ554" s="3"/>
      <c r="FUK554" s="3"/>
      <c r="FUL554" s="3"/>
      <c r="FUQ554" s="3"/>
      <c r="FUR554" s="3"/>
      <c r="FUS554" s="3"/>
      <c r="FUT554" s="3"/>
      <c r="FUU554" s="3"/>
      <c r="FUV554" s="3"/>
      <c r="FUW554" s="3"/>
      <c r="FUX554" s="3"/>
      <c r="FUY554" s="3"/>
      <c r="FUZ554" s="3"/>
      <c r="FVA554" s="3"/>
      <c r="FVB554" s="3"/>
      <c r="FVC554" s="3"/>
      <c r="FVD554" s="3"/>
      <c r="FVE554" s="3"/>
      <c r="FVF554" s="3"/>
      <c r="FVG554" s="3"/>
      <c r="FVH554" s="3"/>
      <c r="FVI554" s="3"/>
      <c r="FVJ554" s="3"/>
      <c r="FVK554" s="3"/>
      <c r="FVL554" s="3"/>
      <c r="FVM554" s="3"/>
      <c r="FVN554" s="3"/>
      <c r="FVO554" s="3"/>
      <c r="FVP554" s="3"/>
      <c r="FVQ554" s="3"/>
      <c r="FVR554" s="3"/>
      <c r="FVS554" s="3"/>
      <c r="FVT554" s="3"/>
      <c r="FVU554" s="3"/>
      <c r="FVV554" s="3"/>
      <c r="FVW554" s="3"/>
      <c r="FVX554" s="3"/>
      <c r="FVY554" s="3"/>
      <c r="FVZ554" s="3"/>
      <c r="FWA554" s="3"/>
      <c r="FWB554" s="3"/>
      <c r="FWC554" s="3"/>
      <c r="FWD554" s="3"/>
      <c r="FWE554" s="3"/>
      <c r="FWF554" s="3"/>
      <c r="FWG554" s="3"/>
      <c r="FWH554" s="3"/>
      <c r="FWI554" s="3"/>
      <c r="FWJ554" s="3"/>
      <c r="FWK554" s="3"/>
      <c r="FWL554" s="3"/>
      <c r="FWM554" s="3"/>
      <c r="FWN554" s="3"/>
      <c r="FWO554" s="3"/>
      <c r="FWP554" s="3"/>
      <c r="FWQ554" s="3"/>
      <c r="FWR554" s="3"/>
      <c r="FWS554" s="3"/>
      <c r="FWT554" s="3"/>
      <c r="FWU554" s="3"/>
      <c r="FWV554" s="3"/>
      <c r="FWW554" s="3"/>
      <c r="FWX554" s="3"/>
      <c r="FWY554" s="3"/>
      <c r="FWZ554" s="3"/>
      <c r="FXA554" s="3"/>
      <c r="FXB554" s="3"/>
      <c r="FXC554" s="3"/>
      <c r="FXD554" s="3"/>
      <c r="FXE554" s="3"/>
      <c r="FXF554" s="3"/>
      <c r="FXG554" s="3"/>
      <c r="FXH554" s="3"/>
      <c r="FXI554" s="3"/>
      <c r="FXJ554" s="3"/>
      <c r="FXK554" s="3"/>
      <c r="FXL554" s="3"/>
      <c r="FXM554" s="3"/>
      <c r="FXN554" s="3"/>
      <c r="FXO554" s="3"/>
      <c r="FXP554" s="3"/>
      <c r="FXQ554" s="3"/>
      <c r="FXR554" s="3"/>
      <c r="FXS554" s="3"/>
      <c r="FXT554" s="3"/>
      <c r="FXU554" s="3"/>
      <c r="FXV554" s="3"/>
      <c r="FXW554" s="3"/>
      <c r="FXX554" s="3"/>
      <c r="FXY554" s="3"/>
      <c r="FXZ554" s="3"/>
      <c r="FYA554" s="3"/>
      <c r="FYB554" s="3"/>
      <c r="FYC554" s="3"/>
      <c r="FYD554" s="3"/>
      <c r="FYE554" s="3"/>
      <c r="FYF554" s="3"/>
      <c r="FYG554" s="3"/>
      <c r="FYH554" s="3"/>
      <c r="FYI554" s="3"/>
      <c r="FYJ554" s="3"/>
      <c r="FYK554" s="3"/>
      <c r="FYL554" s="3"/>
      <c r="FYM554" s="3"/>
      <c r="FYN554" s="3"/>
      <c r="FYO554" s="3"/>
      <c r="FYP554" s="3"/>
      <c r="FYQ554" s="3"/>
      <c r="FYR554" s="3"/>
      <c r="FYS554" s="3"/>
      <c r="FYT554" s="3"/>
      <c r="FYU554" s="3"/>
      <c r="FYV554" s="3"/>
      <c r="FYW554" s="3"/>
      <c r="FYX554" s="3"/>
      <c r="FYY554" s="3"/>
      <c r="FYZ554" s="3"/>
      <c r="FZA554" s="3"/>
      <c r="FZB554" s="3"/>
      <c r="FZC554" s="3"/>
      <c r="FZD554" s="3"/>
      <c r="FZE554" s="3"/>
      <c r="FZF554" s="3"/>
      <c r="FZG554" s="3"/>
      <c r="FZH554" s="3"/>
      <c r="FZI554" s="3"/>
      <c r="FZJ554" s="3"/>
      <c r="FZK554" s="3"/>
      <c r="FZL554" s="3"/>
      <c r="FZM554" s="3"/>
      <c r="FZN554" s="3"/>
      <c r="FZO554" s="3"/>
      <c r="FZP554" s="3"/>
      <c r="FZQ554" s="3"/>
      <c r="FZR554" s="3"/>
      <c r="FZS554" s="3"/>
      <c r="FZT554" s="3"/>
      <c r="FZU554" s="3"/>
      <c r="FZV554" s="3"/>
      <c r="FZW554" s="3"/>
      <c r="FZX554" s="3"/>
      <c r="FZY554" s="3"/>
      <c r="FZZ554" s="3"/>
      <c r="GAA554" s="3"/>
      <c r="GAB554" s="3"/>
      <c r="GAC554" s="3"/>
      <c r="GAD554" s="3"/>
      <c r="GAE554" s="3"/>
      <c r="GAF554" s="3"/>
      <c r="GAG554" s="3"/>
      <c r="GAH554" s="3"/>
      <c r="GAI554" s="3"/>
      <c r="GAJ554" s="3"/>
      <c r="GAK554" s="3"/>
      <c r="GAL554" s="3"/>
      <c r="GAM554" s="3"/>
      <c r="GAN554" s="3"/>
      <c r="GAO554" s="3"/>
      <c r="GAP554" s="3"/>
      <c r="GAQ554" s="3"/>
      <c r="GAR554" s="3"/>
      <c r="GAS554" s="3"/>
      <c r="GAT554" s="3"/>
      <c r="GAU554" s="3"/>
      <c r="GAV554" s="3"/>
      <c r="GAW554" s="3"/>
      <c r="GAX554" s="3"/>
      <c r="GAY554" s="3"/>
      <c r="GAZ554" s="3"/>
      <c r="GBA554" s="3"/>
      <c r="GBB554" s="3"/>
      <c r="GBC554" s="3"/>
      <c r="GBD554" s="3"/>
      <c r="GBE554" s="3"/>
      <c r="GBF554" s="3"/>
      <c r="GBG554" s="3"/>
      <c r="GBH554" s="3"/>
      <c r="GBI554" s="3"/>
      <c r="GBJ554" s="3"/>
      <c r="GBK554" s="3"/>
      <c r="GBL554" s="3"/>
      <c r="GBM554" s="3"/>
      <c r="GBN554" s="3"/>
      <c r="GBO554" s="3"/>
      <c r="GBP554" s="3"/>
      <c r="GBQ554" s="3"/>
      <c r="GBR554" s="3"/>
      <c r="GBS554" s="3"/>
      <c r="GBT554" s="3"/>
      <c r="GBU554" s="3"/>
      <c r="GBV554" s="3"/>
      <c r="GBW554" s="3"/>
      <c r="GBX554" s="3"/>
      <c r="GBY554" s="3"/>
      <c r="GBZ554" s="3"/>
      <c r="GCA554" s="3"/>
      <c r="GCB554" s="3"/>
      <c r="GCC554" s="3"/>
      <c r="GCD554" s="3"/>
      <c r="GCE554" s="3"/>
      <c r="GCF554" s="3"/>
      <c r="GCG554" s="3"/>
      <c r="GCH554" s="3"/>
      <c r="GCI554" s="3"/>
      <c r="GCJ554" s="3"/>
      <c r="GCK554" s="3"/>
      <c r="GCL554" s="3"/>
      <c r="GCM554" s="3"/>
      <c r="GCN554" s="3"/>
      <c r="GCO554" s="3"/>
      <c r="GCP554" s="3"/>
      <c r="GCQ554" s="3"/>
      <c r="GCR554" s="3"/>
      <c r="GCS554" s="3"/>
      <c r="GCT554" s="3"/>
      <c r="GCU554" s="3"/>
      <c r="GCV554" s="3"/>
      <c r="GCW554" s="3"/>
      <c r="GCX554" s="3"/>
      <c r="GCY554" s="3"/>
      <c r="GCZ554" s="3"/>
      <c r="GDA554" s="3"/>
      <c r="GDB554" s="3"/>
      <c r="GDC554" s="3"/>
      <c r="GDD554" s="3"/>
      <c r="GDE554" s="3"/>
      <c r="GDF554" s="3"/>
      <c r="GDG554" s="3"/>
      <c r="GDH554" s="3"/>
      <c r="GDI554" s="3"/>
      <c r="GDJ554" s="3"/>
      <c r="GDK554" s="3"/>
      <c r="GDL554" s="3"/>
      <c r="GDM554" s="3"/>
      <c r="GDN554" s="3"/>
      <c r="GDO554" s="3"/>
      <c r="GDP554" s="3"/>
      <c r="GDQ554" s="3"/>
      <c r="GDR554" s="3"/>
      <c r="GDS554" s="3"/>
      <c r="GDT554" s="3"/>
      <c r="GDU554" s="3"/>
      <c r="GDV554" s="3"/>
      <c r="GDW554" s="3"/>
      <c r="GDY554" s="3"/>
      <c r="GEA554" s="3"/>
      <c r="GEB554" s="3"/>
      <c r="GEC554" s="3"/>
      <c r="GED554" s="3"/>
      <c r="GEE554" s="3"/>
      <c r="GEF554" s="3"/>
      <c r="GEG554" s="3"/>
      <c r="GEH554" s="3"/>
      <c r="GEM554" s="3"/>
      <c r="GEN554" s="3"/>
      <c r="GEO554" s="3"/>
      <c r="GEP554" s="3"/>
      <c r="GEQ554" s="3"/>
      <c r="GER554" s="3"/>
      <c r="GES554" s="3"/>
      <c r="GET554" s="3"/>
      <c r="GEU554" s="3"/>
      <c r="GEV554" s="3"/>
      <c r="GEW554" s="3"/>
      <c r="GEX554" s="3"/>
      <c r="GEY554" s="3"/>
      <c r="GEZ554" s="3"/>
      <c r="GFA554" s="3"/>
      <c r="GFB554" s="3"/>
      <c r="GFC554" s="3"/>
      <c r="GFD554" s="3"/>
      <c r="GFE554" s="3"/>
      <c r="GFF554" s="3"/>
      <c r="GFG554" s="3"/>
      <c r="GFH554" s="3"/>
      <c r="GFI554" s="3"/>
      <c r="GFJ554" s="3"/>
      <c r="GFK554" s="3"/>
      <c r="GFL554" s="3"/>
      <c r="GFM554" s="3"/>
      <c r="GFN554" s="3"/>
      <c r="GFO554" s="3"/>
      <c r="GFP554" s="3"/>
      <c r="GFQ554" s="3"/>
      <c r="GFR554" s="3"/>
      <c r="GFS554" s="3"/>
      <c r="GFT554" s="3"/>
      <c r="GFU554" s="3"/>
      <c r="GFV554" s="3"/>
      <c r="GFW554" s="3"/>
      <c r="GFX554" s="3"/>
      <c r="GFY554" s="3"/>
      <c r="GFZ554" s="3"/>
      <c r="GGA554" s="3"/>
      <c r="GGB554" s="3"/>
      <c r="GGC554" s="3"/>
      <c r="GGD554" s="3"/>
      <c r="GGE554" s="3"/>
      <c r="GGF554" s="3"/>
      <c r="GGG554" s="3"/>
      <c r="GGH554" s="3"/>
      <c r="GGI554" s="3"/>
      <c r="GGJ554" s="3"/>
      <c r="GGK554" s="3"/>
      <c r="GGL554" s="3"/>
      <c r="GGM554" s="3"/>
      <c r="GGN554" s="3"/>
      <c r="GGO554" s="3"/>
      <c r="GGP554" s="3"/>
      <c r="GGQ554" s="3"/>
      <c r="GGR554" s="3"/>
      <c r="GGS554" s="3"/>
      <c r="GGT554" s="3"/>
      <c r="GGU554" s="3"/>
      <c r="GGV554" s="3"/>
      <c r="GGW554" s="3"/>
      <c r="GGX554" s="3"/>
      <c r="GGY554" s="3"/>
      <c r="GGZ554" s="3"/>
      <c r="GHA554" s="3"/>
      <c r="GHB554" s="3"/>
      <c r="GHC554" s="3"/>
      <c r="GHD554" s="3"/>
      <c r="GHE554" s="3"/>
      <c r="GHF554" s="3"/>
      <c r="GHG554" s="3"/>
      <c r="GHH554" s="3"/>
      <c r="GHI554" s="3"/>
      <c r="GHJ554" s="3"/>
      <c r="GHK554" s="3"/>
      <c r="GHL554" s="3"/>
      <c r="GHM554" s="3"/>
      <c r="GHN554" s="3"/>
      <c r="GHO554" s="3"/>
      <c r="GHP554" s="3"/>
      <c r="GHQ554" s="3"/>
      <c r="GHR554" s="3"/>
      <c r="GHS554" s="3"/>
      <c r="GHT554" s="3"/>
      <c r="GHU554" s="3"/>
      <c r="GHV554" s="3"/>
      <c r="GHW554" s="3"/>
      <c r="GHX554" s="3"/>
      <c r="GHY554" s="3"/>
      <c r="GHZ554" s="3"/>
      <c r="GIA554" s="3"/>
      <c r="GIB554" s="3"/>
      <c r="GIC554" s="3"/>
      <c r="GID554" s="3"/>
      <c r="GIE554" s="3"/>
      <c r="GIF554" s="3"/>
      <c r="GIG554" s="3"/>
      <c r="GIH554" s="3"/>
      <c r="GII554" s="3"/>
      <c r="GIJ554" s="3"/>
      <c r="GIK554" s="3"/>
      <c r="GIL554" s="3"/>
      <c r="GIM554" s="3"/>
      <c r="GIN554" s="3"/>
      <c r="GIO554" s="3"/>
      <c r="GIP554" s="3"/>
      <c r="GIQ554" s="3"/>
      <c r="GIR554" s="3"/>
      <c r="GIS554" s="3"/>
      <c r="GIT554" s="3"/>
      <c r="GIU554" s="3"/>
      <c r="GIV554" s="3"/>
      <c r="GIW554" s="3"/>
      <c r="GIX554" s="3"/>
      <c r="GIY554" s="3"/>
      <c r="GIZ554" s="3"/>
      <c r="GJA554" s="3"/>
      <c r="GJB554" s="3"/>
      <c r="GJC554" s="3"/>
      <c r="GJD554" s="3"/>
      <c r="GJE554" s="3"/>
      <c r="GJF554" s="3"/>
      <c r="GJG554" s="3"/>
      <c r="GJH554" s="3"/>
      <c r="GJI554" s="3"/>
      <c r="GJJ554" s="3"/>
      <c r="GJK554" s="3"/>
      <c r="GJL554" s="3"/>
      <c r="GJM554" s="3"/>
      <c r="GJN554" s="3"/>
      <c r="GJO554" s="3"/>
      <c r="GJP554" s="3"/>
      <c r="GJQ554" s="3"/>
      <c r="GJR554" s="3"/>
      <c r="GJS554" s="3"/>
      <c r="GJT554" s="3"/>
      <c r="GJU554" s="3"/>
      <c r="GJV554" s="3"/>
      <c r="GJW554" s="3"/>
      <c r="GJX554" s="3"/>
      <c r="GJY554" s="3"/>
      <c r="GJZ554" s="3"/>
      <c r="GKA554" s="3"/>
      <c r="GKB554" s="3"/>
      <c r="GKC554" s="3"/>
      <c r="GKD554" s="3"/>
      <c r="GKE554" s="3"/>
      <c r="GKF554" s="3"/>
      <c r="GKG554" s="3"/>
      <c r="GKH554" s="3"/>
      <c r="GKI554" s="3"/>
      <c r="GKJ554" s="3"/>
      <c r="GKK554" s="3"/>
      <c r="GKL554" s="3"/>
      <c r="GKM554" s="3"/>
      <c r="GKN554" s="3"/>
      <c r="GKO554" s="3"/>
      <c r="GKP554" s="3"/>
      <c r="GKQ554" s="3"/>
      <c r="GKR554" s="3"/>
      <c r="GKS554" s="3"/>
      <c r="GKT554" s="3"/>
      <c r="GKU554" s="3"/>
      <c r="GKV554" s="3"/>
      <c r="GKW554" s="3"/>
      <c r="GKX554" s="3"/>
      <c r="GKY554" s="3"/>
      <c r="GKZ554" s="3"/>
      <c r="GLA554" s="3"/>
      <c r="GLB554" s="3"/>
      <c r="GLC554" s="3"/>
      <c r="GLD554" s="3"/>
      <c r="GLE554" s="3"/>
      <c r="GLF554" s="3"/>
      <c r="GLG554" s="3"/>
      <c r="GLH554" s="3"/>
      <c r="GLI554" s="3"/>
      <c r="GLJ554" s="3"/>
      <c r="GLK554" s="3"/>
      <c r="GLL554" s="3"/>
      <c r="GLM554" s="3"/>
      <c r="GLN554" s="3"/>
      <c r="GLO554" s="3"/>
      <c r="GLP554" s="3"/>
      <c r="GLQ554" s="3"/>
      <c r="GLR554" s="3"/>
      <c r="GLS554" s="3"/>
      <c r="GLT554" s="3"/>
      <c r="GLU554" s="3"/>
      <c r="GLV554" s="3"/>
      <c r="GLW554" s="3"/>
      <c r="GLX554" s="3"/>
      <c r="GLY554" s="3"/>
      <c r="GLZ554" s="3"/>
      <c r="GMA554" s="3"/>
      <c r="GMB554" s="3"/>
      <c r="GMC554" s="3"/>
      <c r="GMD554" s="3"/>
      <c r="GME554" s="3"/>
      <c r="GMF554" s="3"/>
      <c r="GMG554" s="3"/>
      <c r="GMH554" s="3"/>
      <c r="GMI554" s="3"/>
      <c r="GMJ554" s="3"/>
      <c r="GMK554" s="3"/>
      <c r="GML554" s="3"/>
      <c r="GMM554" s="3"/>
      <c r="GMN554" s="3"/>
      <c r="GMO554" s="3"/>
      <c r="GMP554" s="3"/>
      <c r="GMQ554" s="3"/>
      <c r="GMR554" s="3"/>
      <c r="GMS554" s="3"/>
      <c r="GMT554" s="3"/>
      <c r="GMU554" s="3"/>
      <c r="GMV554" s="3"/>
      <c r="GMW554" s="3"/>
      <c r="GMX554" s="3"/>
      <c r="GMY554" s="3"/>
      <c r="GMZ554" s="3"/>
      <c r="GNA554" s="3"/>
      <c r="GNB554" s="3"/>
      <c r="GNC554" s="3"/>
      <c r="GND554" s="3"/>
      <c r="GNE554" s="3"/>
      <c r="GNF554" s="3"/>
      <c r="GNG554" s="3"/>
      <c r="GNH554" s="3"/>
      <c r="GNI554" s="3"/>
      <c r="GNJ554" s="3"/>
      <c r="GNK554" s="3"/>
      <c r="GNL554" s="3"/>
      <c r="GNM554" s="3"/>
      <c r="GNN554" s="3"/>
      <c r="GNO554" s="3"/>
      <c r="GNP554" s="3"/>
      <c r="GNQ554" s="3"/>
      <c r="GNR554" s="3"/>
      <c r="GNS554" s="3"/>
      <c r="GNU554" s="3"/>
      <c r="GNW554" s="3"/>
      <c r="GNX554" s="3"/>
      <c r="GNY554" s="3"/>
      <c r="GNZ554" s="3"/>
      <c r="GOA554" s="3"/>
      <c r="GOB554" s="3"/>
      <c r="GOC554" s="3"/>
      <c r="GOD554" s="3"/>
      <c r="GOI554" s="3"/>
      <c r="GOJ554" s="3"/>
      <c r="GOK554" s="3"/>
      <c r="GOL554" s="3"/>
      <c r="GOM554" s="3"/>
      <c r="GON554" s="3"/>
      <c r="GOO554" s="3"/>
      <c r="GOP554" s="3"/>
      <c r="GOQ554" s="3"/>
      <c r="GOR554" s="3"/>
      <c r="GOS554" s="3"/>
      <c r="GOT554" s="3"/>
      <c r="GOU554" s="3"/>
      <c r="GOV554" s="3"/>
      <c r="GOW554" s="3"/>
      <c r="GOX554" s="3"/>
      <c r="GOY554" s="3"/>
      <c r="GOZ554" s="3"/>
      <c r="GPA554" s="3"/>
      <c r="GPB554" s="3"/>
      <c r="GPC554" s="3"/>
      <c r="GPD554" s="3"/>
      <c r="GPE554" s="3"/>
      <c r="GPF554" s="3"/>
      <c r="GPG554" s="3"/>
      <c r="GPH554" s="3"/>
      <c r="GPI554" s="3"/>
      <c r="GPJ554" s="3"/>
      <c r="GPK554" s="3"/>
      <c r="GPL554" s="3"/>
      <c r="GPM554" s="3"/>
      <c r="GPN554" s="3"/>
      <c r="GPO554" s="3"/>
      <c r="GPP554" s="3"/>
      <c r="GPQ554" s="3"/>
      <c r="GPR554" s="3"/>
      <c r="GPS554" s="3"/>
      <c r="GPT554" s="3"/>
      <c r="GPU554" s="3"/>
      <c r="GPV554" s="3"/>
      <c r="GPW554" s="3"/>
      <c r="GPX554" s="3"/>
      <c r="GPY554" s="3"/>
      <c r="GPZ554" s="3"/>
      <c r="GQA554" s="3"/>
      <c r="GQB554" s="3"/>
      <c r="GQC554" s="3"/>
      <c r="GQD554" s="3"/>
      <c r="GQE554" s="3"/>
      <c r="GQF554" s="3"/>
      <c r="GQG554" s="3"/>
      <c r="GQH554" s="3"/>
      <c r="GQI554" s="3"/>
      <c r="GQJ554" s="3"/>
      <c r="GQK554" s="3"/>
      <c r="GQL554" s="3"/>
      <c r="GQM554" s="3"/>
      <c r="GQN554" s="3"/>
      <c r="GQO554" s="3"/>
      <c r="GQP554" s="3"/>
      <c r="GQQ554" s="3"/>
      <c r="GQR554" s="3"/>
      <c r="GQS554" s="3"/>
      <c r="GQT554" s="3"/>
      <c r="GQU554" s="3"/>
      <c r="GQV554" s="3"/>
      <c r="GQW554" s="3"/>
      <c r="GQX554" s="3"/>
      <c r="GQY554" s="3"/>
      <c r="GQZ554" s="3"/>
      <c r="GRA554" s="3"/>
      <c r="GRB554" s="3"/>
      <c r="GRC554" s="3"/>
      <c r="GRD554" s="3"/>
      <c r="GRE554" s="3"/>
      <c r="GRF554" s="3"/>
      <c r="GRG554" s="3"/>
      <c r="GRH554" s="3"/>
      <c r="GRI554" s="3"/>
      <c r="GRJ554" s="3"/>
      <c r="GRK554" s="3"/>
      <c r="GRL554" s="3"/>
      <c r="GRM554" s="3"/>
      <c r="GRN554" s="3"/>
      <c r="GRO554" s="3"/>
      <c r="GRP554" s="3"/>
      <c r="GRQ554" s="3"/>
      <c r="GRR554" s="3"/>
      <c r="GRS554" s="3"/>
      <c r="GRT554" s="3"/>
      <c r="GRU554" s="3"/>
      <c r="GRV554" s="3"/>
      <c r="GRW554" s="3"/>
      <c r="GRX554" s="3"/>
      <c r="GRY554" s="3"/>
      <c r="GRZ554" s="3"/>
      <c r="GSA554" s="3"/>
      <c r="GSB554" s="3"/>
      <c r="GSC554" s="3"/>
      <c r="GSD554" s="3"/>
      <c r="GSE554" s="3"/>
      <c r="GSF554" s="3"/>
      <c r="GSG554" s="3"/>
      <c r="GSH554" s="3"/>
      <c r="GSI554" s="3"/>
      <c r="GSJ554" s="3"/>
      <c r="GSK554" s="3"/>
      <c r="GSL554" s="3"/>
      <c r="GSM554" s="3"/>
      <c r="GSN554" s="3"/>
      <c r="GSO554" s="3"/>
      <c r="GSP554" s="3"/>
      <c r="GSQ554" s="3"/>
      <c r="GSR554" s="3"/>
      <c r="GSS554" s="3"/>
      <c r="GST554" s="3"/>
      <c r="GSU554" s="3"/>
      <c r="GSV554" s="3"/>
      <c r="GSW554" s="3"/>
      <c r="GSX554" s="3"/>
      <c r="GSY554" s="3"/>
      <c r="GSZ554" s="3"/>
      <c r="GTA554" s="3"/>
      <c r="GTB554" s="3"/>
      <c r="GTC554" s="3"/>
      <c r="GTD554" s="3"/>
      <c r="GTE554" s="3"/>
      <c r="GTF554" s="3"/>
      <c r="GTG554" s="3"/>
      <c r="GTH554" s="3"/>
      <c r="GTI554" s="3"/>
      <c r="GTJ554" s="3"/>
      <c r="GTK554" s="3"/>
      <c r="GTL554" s="3"/>
      <c r="GTM554" s="3"/>
      <c r="GTN554" s="3"/>
      <c r="GTO554" s="3"/>
      <c r="GTP554" s="3"/>
      <c r="GTQ554" s="3"/>
      <c r="GTR554" s="3"/>
      <c r="GTS554" s="3"/>
      <c r="GTT554" s="3"/>
      <c r="GTU554" s="3"/>
      <c r="GTV554" s="3"/>
      <c r="GTW554" s="3"/>
      <c r="GTX554" s="3"/>
      <c r="GTY554" s="3"/>
      <c r="GTZ554" s="3"/>
      <c r="GUA554" s="3"/>
      <c r="GUB554" s="3"/>
      <c r="GUC554" s="3"/>
      <c r="GUD554" s="3"/>
      <c r="GUE554" s="3"/>
      <c r="GUF554" s="3"/>
      <c r="GUG554" s="3"/>
      <c r="GUH554" s="3"/>
      <c r="GUI554" s="3"/>
      <c r="GUJ554" s="3"/>
      <c r="GUK554" s="3"/>
      <c r="GUL554" s="3"/>
      <c r="GUM554" s="3"/>
      <c r="GUN554" s="3"/>
      <c r="GUO554" s="3"/>
      <c r="GUP554" s="3"/>
      <c r="GUQ554" s="3"/>
      <c r="GUR554" s="3"/>
      <c r="GUS554" s="3"/>
      <c r="GUT554" s="3"/>
      <c r="GUU554" s="3"/>
      <c r="GUV554" s="3"/>
      <c r="GUW554" s="3"/>
      <c r="GUX554" s="3"/>
      <c r="GUY554" s="3"/>
      <c r="GUZ554" s="3"/>
      <c r="GVA554" s="3"/>
      <c r="GVB554" s="3"/>
      <c r="GVC554" s="3"/>
      <c r="GVD554" s="3"/>
      <c r="GVE554" s="3"/>
      <c r="GVF554" s="3"/>
      <c r="GVG554" s="3"/>
      <c r="GVH554" s="3"/>
      <c r="GVI554" s="3"/>
      <c r="GVJ554" s="3"/>
      <c r="GVK554" s="3"/>
      <c r="GVL554" s="3"/>
      <c r="GVM554" s="3"/>
      <c r="GVN554" s="3"/>
      <c r="GVO554" s="3"/>
      <c r="GVP554" s="3"/>
      <c r="GVQ554" s="3"/>
      <c r="GVR554" s="3"/>
      <c r="GVS554" s="3"/>
      <c r="GVT554" s="3"/>
      <c r="GVU554" s="3"/>
      <c r="GVV554" s="3"/>
      <c r="GVW554" s="3"/>
      <c r="GVX554" s="3"/>
      <c r="GVY554" s="3"/>
      <c r="GVZ554" s="3"/>
      <c r="GWA554" s="3"/>
      <c r="GWB554" s="3"/>
      <c r="GWC554" s="3"/>
      <c r="GWD554" s="3"/>
      <c r="GWE554" s="3"/>
      <c r="GWF554" s="3"/>
      <c r="GWG554" s="3"/>
      <c r="GWH554" s="3"/>
      <c r="GWI554" s="3"/>
      <c r="GWJ554" s="3"/>
      <c r="GWK554" s="3"/>
      <c r="GWL554" s="3"/>
      <c r="GWM554" s="3"/>
      <c r="GWN554" s="3"/>
      <c r="GWO554" s="3"/>
      <c r="GWP554" s="3"/>
      <c r="GWQ554" s="3"/>
      <c r="GWR554" s="3"/>
      <c r="GWS554" s="3"/>
      <c r="GWT554" s="3"/>
      <c r="GWU554" s="3"/>
      <c r="GWV554" s="3"/>
      <c r="GWW554" s="3"/>
      <c r="GWX554" s="3"/>
      <c r="GWY554" s="3"/>
      <c r="GWZ554" s="3"/>
      <c r="GXA554" s="3"/>
      <c r="GXB554" s="3"/>
      <c r="GXC554" s="3"/>
      <c r="GXD554" s="3"/>
      <c r="GXE554" s="3"/>
      <c r="GXF554" s="3"/>
      <c r="GXG554" s="3"/>
      <c r="GXH554" s="3"/>
      <c r="GXI554" s="3"/>
      <c r="GXJ554" s="3"/>
      <c r="GXK554" s="3"/>
      <c r="GXL554" s="3"/>
      <c r="GXM554" s="3"/>
      <c r="GXN554" s="3"/>
      <c r="GXO554" s="3"/>
      <c r="GXQ554" s="3"/>
      <c r="GXS554" s="3"/>
      <c r="GXT554" s="3"/>
      <c r="GXU554" s="3"/>
      <c r="GXV554" s="3"/>
      <c r="GXW554" s="3"/>
      <c r="GXX554" s="3"/>
      <c r="GXY554" s="3"/>
      <c r="GXZ554" s="3"/>
      <c r="GYE554" s="3"/>
      <c r="GYF554" s="3"/>
      <c r="GYG554" s="3"/>
      <c r="GYH554" s="3"/>
      <c r="GYI554" s="3"/>
      <c r="GYJ554" s="3"/>
      <c r="GYK554" s="3"/>
      <c r="GYL554" s="3"/>
      <c r="GYM554" s="3"/>
      <c r="GYN554" s="3"/>
      <c r="GYO554" s="3"/>
      <c r="GYP554" s="3"/>
      <c r="GYQ554" s="3"/>
      <c r="GYR554" s="3"/>
      <c r="GYS554" s="3"/>
      <c r="GYT554" s="3"/>
      <c r="GYU554" s="3"/>
      <c r="GYV554" s="3"/>
      <c r="GYW554" s="3"/>
      <c r="GYX554" s="3"/>
      <c r="GYY554" s="3"/>
      <c r="GYZ554" s="3"/>
      <c r="GZA554" s="3"/>
      <c r="GZB554" s="3"/>
      <c r="GZC554" s="3"/>
      <c r="GZD554" s="3"/>
      <c r="GZE554" s="3"/>
      <c r="GZF554" s="3"/>
      <c r="GZG554" s="3"/>
      <c r="GZH554" s="3"/>
      <c r="GZI554" s="3"/>
      <c r="GZJ554" s="3"/>
      <c r="GZK554" s="3"/>
      <c r="GZL554" s="3"/>
      <c r="GZM554" s="3"/>
      <c r="GZN554" s="3"/>
      <c r="GZO554" s="3"/>
      <c r="GZP554" s="3"/>
      <c r="GZQ554" s="3"/>
      <c r="GZR554" s="3"/>
      <c r="GZS554" s="3"/>
      <c r="GZT554" s="3"/>
      <c r="GZU554" s="3"/>
      <c r="GZV554" s="3"/>
      <c r="GZW554" s="3"/>
      <c r="GZX554" s="3"/>
      <c r="GZY554" s="3"/>
      <c r="GZZ554" s="3"/>
      <c r="HAA554" s="3"/>
      <c r="HAB554" s="3"/>
      <c r="HAC554" s="3"/>
      <c r="HAD554" s="3"/>
      <c r="HAE554" s="3"/>
      <c r="HAF554" s="3"/>
      <c r="HAG554" s="3"/>
      <c r="HAH554" s="3"/>
      <c r="HAI554" s="3"/>
      <c r="HAJ554" s="3"/>
      <c r="HAK554" s="3"/>
      <c r="HAL554" s="3"/>
      <c r="HAM554" s="3"/>
      <c r="HAN554" s="3"/>
      <c r="HAO554" s="3"/>
      <c r="HAP554" s="3"/>
      <c r="HAQ554" s="3"/>
      <c r="HAR554" s="3"/>
      <c r="HAS554" s="3"/>
      <c r="HAT554" s="3"/>
      <c r="HAU554" s="3"/>
      <c r="HAV554" s="3"/>
      <c r="HAW554" s="3"/>
      <c r="HAX554" s="3"/>
      <c r="HAY554" s="3"/>
      <c r="HAZ554" s="3"/>
      <c r="HBA554" s="3"/>
      <c r="HBB554" s="3"/>
      <c r="HBC554" s="3"/>
      <c r="HBD554" s="3"/>
      <c r="HBE554" s="3"/>
      <c r="HBF554" s="3"/>
      <c r="HBG554" s="3"/>
      <c r="HBH554" s="3"/>
      <c r="HBI554" s="3"/>
      <c r="HBJ554" s="3"/>
      <c r="HBK554" s="3"/>
      <c r="HBL554" s="3"/>
      <c r="HBM554" s="3"/>
      <c r="HBN554" s="3"/>
      <c r="HBO554" s="3"/>
      <c r="HBP554" s="3"/>
      <c r="HBQ554" s="3"/>
      <c r="HBR554" s="3"/>
      <c r="HBS554" s="3"/>
      <c r="HBT554" s="3"/>
      <c r="HBU554" s="3"/>
      <c r="HBV554" s="3"/>
      <c r="HBW554" s="3"/>
      <c r="HBX554" s="3"/>
      <c r="HBY554" s="3"/>
      <c r="HBZ554" s="3"/>
      <c r="HCA554" s="3"/>
      <c r="HCB554" s="3"/>
      <c r="HCC554" s="3"/>
      <c r="HCD554" s="3"/>
      <c r="HCE554" s="3"/>
      <c r="HCF554" s="3"/>
      <c r="HCG554" s="3"/>
      <c r="HCH554" s="3"/>
      <c r="HCI554" s="3"/>
      <c r="HCJ554" s="3"/>
      <c r="HCK554" s="3"/>
      <c r="HCL554" s="3"/>
      <c r="HCM554" s="3"/>
      <c r="HCN554" s="3"/>
      <c r="HCO554" s="3"/>
      <c r="HCP554" s="3"/>
      <c r="HCQ554" s="3"/>
      <c r="HCR554" s="3"/>
      <c r="HCS554" s="3"/>
      <c r="HCT554" s="3"/>
      <c r="HCU554" s="3"/>
      <c r="HCV554" s="3"/>
      <c r="HCW554" s="3"/>
      <c r="HCX554" s="3"/>
      <c r="HCY554" s="3"/>
      <c r="HCZ554" s="3"/>
      <c r="HDA554" s="3"/>
      <c r="HDB554" s="3"/>
      <c r="HDC554" s="3"/>
      <c r="HDD554" s="3"/>
      <c r="HDE554" s="3"/>
      <c r="HDF554" s="3"/>
      <c r="HDG554" s="3"/>
      <c r="HDH554" s="3"/>
      <c r="HDI554" s="3"/>
      <c r="HDJ554" s="3"/>
      <c r="HDK554" s="3"/>
      <c r="HDL554" s="3"/>
      <c r="HDM554" s="3"/>
      <c r="HDN554" s="3"/>
      <c r="HDO554" s="3"/>
      <c r="HDP554" s="3"/>
      <c r="HDQ554" s="3"/>
      <c r="HDR554" s="3"/>
      <c r="HDS554" s="3"/>
      <c r="HDT554" s="3"/>
      <c r="HDU554" s="3"/>
      <c r="HDV554" s="3"/>
      <c r="HDW554" s="3"/>
      <c r="HDX554" s="3"/>
      <c r="HDY554" s="3"/>
      <c r="HDZ554" s="3"/>
      <c r="HEA554" s="3"/>
      <c r="HEB554" s="3"/>
      <c r="HEC554" s="3"/>
      <c r="HED554" s="3"/>
      <c r="HEE554" s="3"/>
      <c r="HEF554" s="3"/>
      <c r="HEG554" s="3"/>
      <c r="HEH554" s="3"/>
      <c r="HEI554" s="3"/>
      <c r="HEJ554" s="3"/>
      <c r="HEK554" s="3"/>
      <c r="HEL554" s="3"/>
      <c r="HEM554" s="3"/>
      <c r="HEN554" s="3"/>
      <c r="HEO554" s="3"/>
      <c r="HEP554" s="3"/>
      <c r="HEQ554" s="3"/>
      <c r="HER554" s="3"/>
      <c r="HES554" s="3"/>
      <c r="HET554" s="3"/>
      <c r="HEU554" s="3"/>
      <c r="HEV554" s="3"/>
      <c r="HEW554" s="3"/>
      <c r="HEX554" s="3"/>
      <c r="HEY554" s="3"/>
      <c r="HEZ554" s="3"/>
      <c r="HFA554" s="3"/>
      <c r="HFB554" s="3"/>
      <c r="HFC554" s="3"/>
      <c r="HFD554" s="3"/>
      <c r="HFE554" s="3"/>
      <c r="HFF554" s="3"/>
      <c r="HFG554" s="3"/>
      <c r="HFH554" s="3"/>
      <c r="HFI554" s="3"/>
      <c r="HFJ554" s="3"/>
      <c r="HFK554" s="3"/>
      <c r="HFL554" s="3"/>
      <c r="HFM554" s="3"/>
      <c r="HFN554" s="3"/>
      <c r="HFO554" s="3"/>
      <c r="HFP554" s="3"/>
      <c r="HFQ554" s="3"/>
      <c r="HFR554" s="3"/>
      <c r="HFS554" s="3"/>
      <c r="HFT554" s="3"/>
      <c r="HFU554" s="3"/>
      <c r="HFV554" s="3"/>
      <c r="HFW554" s="3"/>
      <c r="HFX554" s="3"/>
      <c r="HFY554" s="3"/>
      <c r="HFZ554" s="3"/>
      <c r="HGA554" s="3"/>
      <c r="HGB554" s="3"/>
      <c r="HGC554" s="3"/>
      <c r="HGD554" s="3"/>
      <c r="HGE554" s="3"/>
      <c r="HGF554" s="3"/>
      <c r="HGG554" s="3"/>
      <c r="HGH554" s="3"/>
      <c r="HGI554" s="3"/>
      <c r="HGJ554" s="3"/>
      <c r="HGK554" s="3"/>
      <c r="HGL554" s="3"/>
      <c r="HGM554" s="3"/>
      <c r="HGN554" s="3"/>
      <c r="HGO554" s="3"/>
      <c r="HGP554" s="3"/>
      <c r="HGQ554" s="3"/>
      <c r="HGR554" s="3"/>
      <c r="HGS554" s="3"/>
      <c r="HGT554" s="3"/>
      <c r="HGU554" s="3"/>
      <c r="HGV554" s="3"/>
      <c r="HGW554" s="3"/>
      <c r="HGX554" s="3"/>
      <c r="HGY554" s="3"/>
      <c r="HGZ554" s="3"/>
      <c r="HHA554" s="3"/>
      <c r="HHB554" s="3"/>
      <c r="HHC554" s="3"/>
      <c r="HHD554" s="3"/>
      <c r="HHE554" s="3"/>
      <c r="HHF554" s="3"/>
      <c r="HHG554" s="3"/>
      <c r="HHH554" s="3"/>
      <c r="HHI554" s="3"/>
      <c r="HHJ554" s="3"/>
      <c r="HHK554" s="3"/>
      <c r="HHM554" s="3"/>
      <c r="HHO554" s="3"/>
      <c r="HHP554" s="3"/>
      <c r="HHQ554" s="3"/>
      <c r="HHR554" s="3"/>
      <c r="HHS554" s="3"/>
      <c r="HHT554" s="3"/>
      <c r="HHU554" s="3"/>
      <c r="HHV554" s="3"/>
      <c r="HIA554" s="3"/>
      <c r="HIB554" s="3"/>
      <c r="HIC554" s="3"/>
      <c r="HID554" s="3"/>
      <c r="HIE554" s="3"/>
      <c r="HIF554" s="3"/>
      <c r="HIG554" s="3"/>
      <c r="HIH554" s="3"/>
      <c r="HII554" s="3"/>
      <c r="HIJ554" s="3"/>
      <c r="HIK554" s="3"/>
      <c r="HIL554" s="3"/>
      <c r="HIM554" s="3"/>
      <c r="HIN554" s="3"/>
      <c r="HIO554" s="3"/>
      <c r="HIP554" s="3"/>
      <c r="HIQ554" s="3"/>
      <c r="HIR554" s="3"/>
      <c r="HIS554" s="3"/>
      <c r="HIT554" s="3"/>
      <c r="HIU554" s="3"/>
      <c r="HIV554" s="3"/>
      <c r="HIW554" s="3"/>
      <c r="HIX554" s="3"/>
      <c r="HIY554" s="3"/>
      <c r="HIZ554" s="3"/>
      <c r="HJA554" s="3"/>
      <c r="HJB554" s="3"/>
      <c r="HJC554" s="3"/>
      <c r="HJD554" s="3"/>
      <c r="HJE554" s="3"/>
      <c r="HJF554" s="3"/>
      <c r="HJG554" s="3"/>
      <c r="HJH554" s="3"/>
      <c r="HJI554" s="3"/>
      <c r="HJJ554" s="3"/>
      <c r="HJK554" s="3"/>
      <c r="HJL554" s="3"/>
      <c r="HJM554" s="3"/>
      <c r="HJN554" s="3"/>
      <c r="HJO554" s="3"/>
      <c r="HJP554" s="3"/>
      <c r="HJQ554" s="3"/>
      <c r="HJR554" s="3"/>
      <c r="HJS554" s="3"/>
      <c r="HJT554" s="3"/>
      <c r="HJU554" s="3"/>
      <c r="HJV554" s="3"/>
      <c r="HJW554" s="3"/>
      <c r="HJX554" s="3"/>
      <c r="HJY554" s="3"/>
      <c r="HJZ554" s="3"/>
      <c r="HKA554" s="3"/>
      <c r="HKB554" s="3"/>
      <c r="HKC554" s="3"/>
      <c r="HKD554" s="3"/>
      <c r="HKE554" s="3"/>
      <c r="HKF554" s="3"/>
      <c r="HKG554" s="3"/>
      <c r="HKH554" s="3"/>
      <c r="HKI554" s="3"/>
      <c r="HKJ554" s="3"/>
      <c r="HKK554" s="3"/>
      <c r="HKL554" s="3"/>
      <c r="HKM554" s="3"/>
      <c r="HKN554" s="3"/>
      <c r="HKO554" s="3"/>
      <c r="HKP554" s="3"/>
      <c r="HKQ554" s="3"/>
      <c r="HKR554" s="3"/>
      <c r="HKS554" s="3"/>
      <c r="HKT554" s="3"/>
      <c r="HKU554" s="3"/>
      <c r="HKV554" s="3"/>
      <c r="HKW554" s="3"/>
      <c r="HKX554" s="3"/>
      <c r="HKY554" s="3"/>
      <c r="HKZ554" s="3"/>
      <c r="HLA554" s="3"/>
      <c r="HLB554" s="3"/>
      <c r="HLC554" s="3"/>
      <c r="HLD554" s="3"/>
      <c r="HLE554" s="3"/>
      <c r="HLF554" s="3"/>
      <c r="HLG554" s="3"/>
      <c r="HLH554" s="3"/>
      <c r="HLI554" s="3"/>
      <c r="HLJ554" s="3"/>
      <c r="HLK554" s="3"/>
      <c r="HLL554" s="3"/>
      <c r="HLM554" s="3"/>
      <c r="HLN554" s="3"/>
      <c r="HLO554" s="3"/>
      <c r="HLP554" s="3"/>
      <c r="HLQ554" s="3"/>
      <c r="HLR554" s="3"/>
      <c r="HLS554" s="3"/>
      <c r="HLT554" s="3"/>
      <c r="HLU554" s="3"/>
      <c r="HLV554" s="3"/>
      <c r="HLW554" s="3"/>
      <c r="HLX554" s="3"/>
      <c r="HLY554" s="3"/>
      <c r="HLZ554" s="3"/>
      <c r="HMA554" s="3"/>
      <c r="HMB554" s="3"/>
      <c r="HMC554" s="3"/>
      <c r="HMD554" s="3"/>
      <c r="HME554" s="3"/>
      <c r="HMF554" s="3"/>
      <c r="HMG554" s="3"/>
      <c r="HMH554" s="3"/>
      <c r="HMI554" s="3"/>
      <c r="HMJ554" s="3"/>
      <c r="HMK554" s="3"/>
      <c r="HML554" s="3"/>
      <c r="HMM554" s="3"/>
      <c r="HMN554" s="3"/>
      <c r="HMO554" s="3"/>
      <c r="HMP554" s="3"/>
      <c r="HMQ554" s="3"/>
      <c r="HMR554" s="3"/>
      <c r="HMS554" s="3"/>
      <c r="HMT554" s="3"/>
      <c r="HMU554" s="3"/>
      <c r="HMV554" s="3"/>
      <c r="HMW554" s="3"/>
      <c r="HMX554" s="3"/>
      <c r="HMY554" s="3"/>
      <c r="HMZ554" s="3"/>
      <c r="HNA554" s="3"/>
      <c r="HNB554" s="3"/>
      <c r="HNC554" s="3"/>
      <c r="HND554" s="3"/>
      <c r="HNE554" s="3"/>
      <c r="HNF554" s="3"/>
      <c r="HNG554" s="3"/>
      <c r="HNH554" s="3"/>
      <c r="HNI554" s="3"/>
      <c r="HNJ554" s="3"/>
      <c r="HNK554" s="3"/>
      <c r="HNL554" s="3"/>
      <c r="HNM554" s="3"/>
      <c r="HNN554" s="3"/>
      <c r="HNO554" s="3"/>
      <c r="HNP554" s="3"/>
      <c r="HNQ554" s="3"/>
      <c r="HNR554" s="3"/>
      <c r="HNS554" s="3"/>
      <c r="HNT554" s="3"/>
      <c r="HNU554" s="3"/>
      <c r="HNV554" s="3"/>
      <c r="HNW554" s="3"/>
      <c r="HNX554" s="3"/>
      <c r="HNY554" s="3"/>
      <c r="HNZ554" s="3"/>
      <c r="HOA554" s="3"/>
      <c r="HOB554" s="3"/>
      <c r="HOC554" s="3"/>
      <c r="HOD554" s="3"/>
      <c r="HOE554" s="3"/>
      <c r="HOF554" s="3"/>
      <c r="HOG554" s="3"/>
      <c r="HOH554" s="3"/>
      <c r="HOI554" s="3"/>
      <c r="HOJ554" s="3"/>
      <c r="HOK554" s="3"/>
      <c r="HOL554" s="3"/>
      <c r="HOM554" s="3"/>
      <c r="HON554" s="3"/>
      <c r="HOO554" s="3"/>
      <c r="HOP554" s="3"/>
      <c r="HOQ554" s="3"/>
      <c r="HOR554" s="3"/>
      <c r="HOS554" s="3"/>
      <c r="HOT554" s="3"/>
      <c r="HOU554" s="3"/>
      <c r="HOV554" s="3"/>
      <c r="HOW554" s="3"/>
      <c r="HOX554" s="3"/>
      <c r="HOY554" s="3"/>
      <c r="HOZ554" s="3"/>
      <c r="HPA554" s="3"/>
      <c r="HPB554" s="3"/>
      <c r="HPC554" s="3"/>
      <c r="HPD554" s="3"/>
      <c r="HPE554" s="3"/>
      <c r="HPF554" s="3"/>
      <c r="HPG554" s="3"/>
      <c r="HPH554" s="3"/>
      <c r="HPI554" s="3"/>
      <c r="HPJ554" s="3"/>
      <c r="HPK554" s="3"/>
      <c r="HPL554" s="3"/>
      <c r="HPM554" s="3"/>
      <c r="HPN554" s="3"/>
      <c r="HPO554" s="3"/>
      <c r="HPP554" s="3"/>
      <c r="HPQ554" s="3"/>
      <c r="HPR554" s="3"/>
      <c r="HPS554" s="3"/>
      <c r="HPT554" s="3"/>
      <c r="HPU554" s="3"/>
      <c r="HPV554" s="3"/>
      <c r="HPW554" s="3"/>
      <c r="HPX554" s="3"/>
      <c r="HPY554" s="3"/>
      <c r="HPZ554" s="3"/>
      <c r="HQA554" s="3"/>
      <c r="HQB554" s="3"/>
      <c r="HQC554" s="3"/>
      <c r="HQD554" s="3"/>
      <c r="HQE554" s="3"/>
      <c r="HQF554" s="3"/>
      <c r="HQG554" s="3"/>
      <c r="HQH554" s="3"/>
      <c r="HQI554" s="3"/>
      <c r="HQJ554" s="3"/>
      <c r="HQK554" s="3"/>
      <c r="HQL554" s="3"/>
      <c r="HQM554" s="3"/>
      <c r="HQN554" s="3"/>
      <c r="HQO554" s="3"/>
      <c r="HQP554" s="3"/>
      <c r="HQQ554" s="3"/>
      <c r="HQR554" s="3"/>
      <c r="HQS554" s="3"/>
      <c r="HQT554" s="3"/>
      <c r="HQU554" s="3"/>
      <c r="HQV554" s="3"/>
      <c r="HQW554" s="3"/>
      <c r="HQX554" s="3"/>
      <c r="HQY554" s="3"/>
      <c r="HQZ554" s="3"/>
      <c r="HRA554" s="3"/>
      <c r="HRB554" s="3"/>
      <c r="HRC554" s="3"/>
      <c r="HRD554" s="3"/>
      <c r="HRE554" s="3"/>
      <c r="HRF554" s="3"/>
      <c r="HRG554" s="3"/>
      <c r="HRI554" s="3"/>
      <c r="HRK554" s="3"/>
      <c r="HRL554" s="3"/>
      <c r="HRM554" s="3"/>
      <c r="HRN554" s="3"/>
      <c r="HRO554" s="3"/>
      <c r="HRP554" s="3"/>
      <c r="HRQ554" s="3"/>
      <c r="HRR554" s="3"/>
      <c r="HRW554" s="3"/>
      <c r="HRX554" s="3"/>
      <c r="HRY554" s="3"/>
      <c r="HRZ554" s="3"/>
      <c r="HSA554" s="3"/>
      <c r="HSB554" s="3"/>
      <c r="HSC554" s="3"/>
      <c r="HSD554" s="3"/>
      <c r="HSE554" s="3"/>
      <c r="HSF554" s="3"/>
      <c r="HSG554" s="3"/>
      <c r="HSH554" s="3"/>
      <c r="HSI554" s="3"/>
      <c r="HSJ554" s="3"/>
      <c r="HSK554" s="3"/>
      <c r="HSL554" s="3"/>
      <c r="HSM554" s="3"/>
      <c r="HSN554" s="3"/>
      <c r="HSO554" s="3"/>
      <c r="HSP554" s="3"/>
      <c r="HSQ554" s="3"/>
      <c r="HSR554" s="3"/>
      <c r="HSS554" s="3"/>
      <c r="HST554" s="3"/>
      <c r="HSU554" s="3"/>
      <c r="HSV554" s="3"/>
      <c r="HSW554" s="3"/>
      <c r="HSX554" s="3"/>
      <c r="HSY554" s="3"/>
      <c r="HSZ554" s="3"/>
      <c r="HTA554" s="3"/>
      <c r="HTB554" s="3"/>
      <c r="HTC554" s="3"/>
      <c r="HTD554" s="3"/>
      <c r="HTE554" s="3"/>
      <c r="HTF554" s="3"/>
      <c r="HTG554" s="3"/>
      <c r="HTH554" s="3"/>
      <c r="HTI554" s="3"/>
      <c r="HTJ554" s="3"/>
      <c r="HTK554" s="3"/>
      <c r="HTL554" s="3"/>
      <c r="HTM554" s="3"/>
      <c r="HTN554" s="3"/>
      <c r="HTO554" s="3"/>
      <c r="HTP554" s="3"/>
      <c r="HTQ554" s="3"/>
      <c r="HTR554" s="3"/>
      <c r="HTS554" s="3"/>
      <c r="HTT554" s="3"/>
      <c r="HTU554" s="3"/>
      <c r="HTV554" s="3"/>
      <c r="HTW554" s="3"/>
      <c r="HTX554" s="3"/>
      <c r="HTY554" s="3"/>
      <c r="HTZ554" s="3"/>
      <c r="HUA554" s="3"/>
      <c r="HUB554" s="3"/>
      <c r="HUC554" s="3"/>
      <c r="HUD554" s="3"/>
      <c r="HUE554" s="3"/>
      <c r="HUF554" s="3"/>
      <c r="HUG554" s="3"/>
      <c r="HUH554" s="3"/>
      <c r="HUI554" s="3"/>
      <c r="HUJ554" s="3"/>
      <c r="HUK554" s="3"/>
      <c r="HUL554" s="3"/>
      <c r="HUM554" s="3"/>
      <c r="HUN554" s="3"/>
      <c r="HUO554" s="3"/>
      <c r="HUP554" s="3"/>
      <c r="HUQ554" s="3"/>
      <c r="HUR554" s="3"/>
      <c r="HUS554" s="3"/>
      <c r="HUT554" s="3"/>
      <c r="HUU554" s="3"/>
      <c r="HUV554" s="3"/>
      <c r="HUW554" s="3"/>
      <c r="HUX554" s="3"/>
      <c r="HUY554" s="3"/>
      <c r="HUZ554" s="3"/>
      <c r="HVA554" s="3"/>
      <c r="HVB554" s="3"/>
      <c r="HVC554" s="3"/>
      <c r="HVD554" s="3"/>
      <c r="HVE554" s="3"/>
      <c r="HVF554" s="3"/>
      <c r="HVG554" s="3"/>
      <c r="HVH554" s="3"/>
      <c r="HVI554" s="3"/>
      <c r="HVJ554" s="3"/>
      <c r="HVK554" s="3"/>
      <c r="HVL554" s="3"/>
      <c r="HVM554" s="3"/>
      <c r="HVN554" s="3"/>
      <c r="HVO554" s="3"/>
      <c r="HVP554" s="3"/>
      <c r="HVQ554" s="3"/>
      <c r="HVR554" s="3"/>
      <c r="HVS554" s="3"/>
      <c r="HVT554" s="3"/>
      <c r="HVU554" s="3"/>
      <c r="HVV554" s="3"/>
      <c r="HVW554" s="3"/>
      <c r="HVX554" s="3"/>
      <c r="HVY554" s="3"/>
      <c r="HVZ554" s="3"/>
      <c r="HWA554" s="3"/>
      <c r="HWB554" s="3"/>
      <c r="HWC554" s="3"/>
      <c r="HWD554" s="3"/>
      <c r="HWE554" s="3"/>
      <c r="HWF554" s="3"/>
      <c r="HWG554" s="3"/>
      <c r="HWH554" s="3"/>
      <c r="HWI554" s="3"/>
      <c r="HWJ554" s="3"/>
      <c r="HWK554" s="3"/>
      <c r="HWL554" s="3"/>
      <c r="HWM554" s="3"/>
      <c r="HWN554" s="3"/>
      <c r="HWO554" s="3"/>
      <c r="HWP554" s="3"/>
      <c r="HWQ554" s="3"/>
      <c r="HWR554" s="3"/>
      <c r="HWS554" s="3"/>
      <c r="HWT554" s="3"/>
      <c r="HWU554" s="3"/>
      <c r="HWV554" s="3"/>
      <c r="HWW554" s="3"/>
      <c r="HWX554" s="3"/>
      <c r="HWY554" s="3"/>
      <c r="HWZ554" s="3"/>
      <c r="HXA554" s="3"/>
      <c r="HXB554" s="3"/>
      <c r="HXC554" s="3"/>
      <c r="HXD554" s="3"/>
      <c r="HXE554" s="3"/>
      <c r="HXF554" s="3"/>
      <c r="HXG554" s="3"/>
      <c r="HXH554" s="3"/>
      <c r="HXI554" s="3"/>
      <c r="HXJ554" s="3"/>
      <c r="HXK554" s="3"/>
      <c r="HXL554" s="3"/>
      <c r="HXM554" s="3"/>
      <c r="HXN554" s="3"/>
      <c r="HXO554" s="3"/>
      <c r="HXP554" s="3"/>
      <c r="HXQ554" s="3"/>
      <c r="HXR554" s="3"/>
      <c r="HXS554" s="3"/>
      <c r="HXT554" s="3"/>
      <c r="HXU554" s="3"/>
      <c r="HXV554" s="3"/>
      <c r="HXW554" s="3"/>
      <c r="HXX554" s="3"/>
      <c r="HXY554" s="3"/>
      <c r="HXZ554" s="3"/>
      <c r="HYA554" s="3"/>
      <c r="HYB554" s="3"/>
      <c r="HYC554" s="3"/>
      <c r="HYD554" s="3"/>
      <c r="HYE554" s="3"/>
      <c r="HYF554" s="3"/>
      <c r="HYG554" s="3"/>
      <c r="HYH554" s="3"/>
      <c r="HYI554" s="3"/>
      <c r="HYJ554" s="3"/>
      <c r="HYK554" s="3"/>
      <c r="HYL554" s="3"/>
      <c r="HYM554" s="3"/>
      <c r="HYN554" s="3"/>
      <c r="HYO554" s="3"/>
      <c r="HYP554" s="3"/>
      <c r="HYQ554" s="3"/>
      <c r="HYR554" s="3"/>
      <c r="HYS554" s="3"/>
      <c r="HYT554" s="3"/>
      <c r="HYU554" s="3"/>
      <c r="HYV554" s="3"/>
      <c r="HYW554" s="3"/>
      <c r="HYX554" s="3"/>
      <c r="HYY554" s="3"/>
      <c r="HYZ554" s="3"/>
      <c r="HZA554" s="3"/>
      <c r="HZB554" s="3"/>
      <c r="HZC554" s="3"/>
      <c r="HZD554" s="3"/>
      <c r="HZE554" s="3"/>
      <c r="HZF554" s="3"/>
      <c r="HZG554" s="3"/>
      <c r="HZH554" s="3"/>
      <c r="HZI554" s="3"/>
      <c r="HZJ554" s="3"/>
      <c r="HZK554" s="3"/>
      <c r="HZL554" s="3"/>
      <c r="HZM554" s="3"/>
      <c r="HZN554" s="3"/>
      <c r="HZO554" s="3"/>
      <c r="HZP554" s="3"/>
      <c r="HZQ554" s="3"/>
      <c r="HZR554" s="3"/>
      <c r="HZS554" s="3"/>
      <c r="HZT554" s="3"/>
      <c r="HZU554" s="3"/>
      <c r="HZV554" s="3"/>
      <c r="HZW554" s="3"/>
      <c r="HZX554" s="3"/>
      <c r="HZY554" s="3"/>
      <c r="HZZ554" s="3"/>
      <c r="IAA554" s="3"/>
      <c r="IAB554" s="3"/>
      <c r="IAC554" s="3"/>
      <c r="IAD554" s="3"/>
      <c r="IAE554" s="3"/>
      <c r="IAF554" s="3"/>
      <c r="IAG554" s="3"/>
      <c r="IAH554" s="3"/>
      <c r="IAI554" s="3"/>
      <c r="IAJ554" s="3"/>
      <c r="IAK554" s="3"/>
      <c r="IAL554" s="3"/>
      <c r="IAM554" s="3"/>
      <c r="IAN554" s="3"/>
      <c r="IAO554" s="3"/>
      <c r="IAP554" s="3"/>
      <c r="IAQ554" s="3"/>
      <c r="IAR554" s="3"/>
      <c r="IAS554" s="3"/>
      <c r="IAT554" s="3"/>
      <c r="IAU554" s="3"/>
      <c r="IAV554" s="3"/>
      <c r="IAW554" s="3"/>
      <c r="IAX554" s="3"/>
      <c r="IAY554" s="3"/>
      <c r="IAZ554" s="3"/>
      <c r="IBA554" s="3"/>
      <c r="IBB554" s="3"/>
      <c r="IBC554" s="3"/>
      <c r="IBE554" s="3"/>
      <c r="IBG554" s="3"/>
      <c r="IBH554" s="3"/>
      <c r="IBI554" s="3"/>
      <c r="IBJ554" s="3"/>
      <c r="IBK554" s="3"/>
      <c r="IBL554" s="3"/>
      <c r="IBM554" s="3"/>
      <c r="IBN554" s="3"/>
      <c r="IBS554" s="3"/>
      <c r="IBT554" s="3"/>
      <c r="IBU554" s="3"/>
      <c r="IBV554" s="3"/>
      <c r="IBW554" s="3"/>
      <c r="IBX554" s="3"/>
      <c r="IBY554" s="3"/>
      <c r="IBZ554" s="3"/>
      <c r="ICA554" s="3"/>
      <c r="ICB554" s="3"/>
      <c r="ICC554" s="3"/>
      <c r="ICD554" s="3"/>
      <c r="ICE554" s="3"/>
      <c r="ICF554" s="3"/>
      <c r="ICG554" s="3"/>
      <c r="ICH554" s="3"/>
      <c r="ICI554" s="3"/>
      <c r="ICJ554" s="3"/>
      <c r="ICK554" s="3"/>
      <c r="ICL554" s="3"/>
      <c r="ICM554" s="3"/>
      <c r="ICN554" s="3"/>
      <c r="ICO554" s="3"/>
      <c r="ICP554" s="3"/>
      <c r="ICQ554" s="3"/>
      <c r="ICR554" s="3"/>
      <c r="ICS554" s="3"/>
      <c r="ICT554" s="3"/>
      <c r="ICU554" s="3"/>
      <c r="ICV554" s="3"/>
      <c r="ICW554" s="3"/>
      <c r="ICX554" s="3"/>
      <c r="ICY554" s="3"/>
      <c r="ICZ554" s="3"/>
      <c r="IDA554" s="3"/>
      <c r="IDB554" s="3"/>
      <c r="IDC554" s="3"/>
      <c r="IDD554" s="3"/>
      <c r="IDE554" s="3"/>
      <c r="IDF554" s="3"/>
      <c r="IDG554" s="3"/>
      <c r="IDH554" s="3"/>
      <c r="IDI554" s="3"/>
      <c r="IDJ554" s="3"/>
      <c r="IDK554" s="3"/>
      <c r="IDL554" s="3"/>
      <c r="IDM554" s="3"/>
      <c r="IDN554" s="3"/>
      <c r="IDO554" s="3"/>
      <c r="IDP554" s="3"/>
      <c r="IDQ554" s="3"/>
      <c r="IDR554" s="3"/>
      <c r="IDS554" s="3"/>
      <c r="IDT554" s="3"/>
      <c r="IDU554" s="3"/>
      <c r="IDV554" s="3"/>
      <c r="IDW554" s="3"/>
      <c r="IDX554" s="3"/>
      <c r="IDY554" s="3"/>
      <c r="IDZ554" s="3"/>
      <c r="IEA554" s="3"/>
      <c r="IEB554" s="3"/>
      <c r="IEC554" s="3"/>
      <c r="IED554" s="3"/>
      <c r="IEE554" s="3"/>
      <c r="IEF554" s="3"/>
      <c r="IEG554" s="3"/>
      <c r="IEH554" s="3"/>
      <c r="IEI554" s="3"/>
      <c r="IEJ554" s="3"/>
      <c r="IEK554" s="3"/>
      <c r="IEL554" s="3"/>
      <c r="IEM554" s="3"/>
      <c r="IEN554" s="3"/>
      <c r="IEO554" s="3"/>
      <c r="IEP554" s="3"/>
      <c r="IEQ554" s="3"/>
      <c r="IER554" s="3"/>
      <c r="IES554" s="3"/>
      <c r="IET554" s="3"/>
      <c r="IEU554" s="3"/>
      <c r="IEV554" s="3"/>
      <c r="IEW554" s="3"/>
      <c r="IEX554" s="3"/>
      <c r="IEY554" s="3"/>
      <c r="IEZ554" s="3"/>
      <c r="IFA554" s="3"/>
      <c r="IFB554" s="3"/>
      <c r="IFC554" s="3"/>
      <c r="IFD554" s="3"/>
      <c r="IFE554" s="3"/>
      <c r="IFF554" s="3"/>
      <c r="IFG554" s="3"/>
      <c r="IFH554" s="3"/>
      <c r="IFI554" s="3"/>
      <c r="IFJ554" s="3"/>
      <c r="IFK554" s="3"/>
      <c r="IFL554" s="3"/>
      <c r="IFM554" s="3"/>
      <c r="IFN554" s="3"/>
      <c r="IFO554" s="3"/>
      <c r="IFP554" s="3"/>
      <c r="IFQ554" s="3"/>
      <c r="IFR554" s="3"/>
      <c r="IFS554" s="3"/>
      <c r="IFT554" s="3"/>
      <c r="IFU554" s="3"/>
      <c r="IFV554" s="3"/>
      <c r="IFW554" s="3"/>
      <c r="IFX554" s="3"/>
      <c r="IFY554" s="3"/>
      <c r="IFZ554" s="3"/>
      <c r="IGA554" s="3"/>
      <c r="IGB554" s="3"/>
      <c r="IGC554" s="3"/>
      <c r="IGD554" s="3"/>
      <c r="IGE554" s="3"/>
      <c r="IGF554" s="3"/>
      <c r="IGG554" s="3"/>
      <c r="IGH554" s="3"/>
      <c r="IGI554" s="3"/>
      <c r="IGJ554" s="3"/>
      <c r="IGK554" s="3"/>
      <c r="IGL554" s="3"/>
      <c r="IGM554" s="3"/>
      <c r="IGN554" s="3"/>
      <c r="IGO554" s="3"/>
      <c r="IGP554" s="3"/>
      <c r="IGQ554" s="3"/>
      <c r="IGR554" s="3"/>
      <c r="IGS554" s="3"/>
      <c r="IGT554" s="3"/>
      <c r="IGU554" s="3"/>
      <c r="IGV554" s="3"/>
      <c r="IGW554" s="3"/>
      <c r="IGX554" s="3"/>
      <c r="IGY554" s="3"/>
      <c r="IGZ554" s="3"/>
      <c r="IHA554" s="3"/>
      <c r="IHB554" s="3"/>
      <c r="IHC554" s="3"/>
      <c r="IHD554" s="3"/>
      <c r="IHE554" s="3"/>
      <c r="IHF554" s="3"/>
      <c r="IHG554" s="3"/>
      <c r="IHH554" s="3"/>
      <c r="IHI554" s="3"/>
      <c r="IHJ554" s="3"/>
      <c r="IHK554" s="3"/>
      <c r="IHL554" s="3"/>
      <c r="IHM554" s="3"/>
      <c r="IHN554" s="3"/>
      <c r="IHO554" s="3"/>
      <c r="IHP554" s="3"/>
      <c r="IHQ554" s="3"/>
      <c r="IHR554" s="3"/>
      <c r="IHS554" s="3"/>
      <c r="IHT554" s="3"/>
      <c r="IHU554" s="3"/>
      <c r="IHV554" s="3"/>
      <c r="IHW554" s="3"/>
      <c r="IHX554" s="3"/>
      <c r="IHY554" s="3"/>
      <c r="IHZ554" s="3"/>
      <c r="IIA554" s="3"/>
      <c r="IIB554" s="3"/>
      <c r="IIC554" s="3"/>
      <c r="IID554" s="3"/>
      <c r="IIE554" s="3"/>
      <c r="IIF554" s="3"/>
      <c r="IIG554" s="3"/>
      <c r="IIH554" s="3"/>
      <c r="III554" s="3"/>
      <c r="IIJ554" s="3"/>
      <c r="IIK554" s="3"/>
      <c r="IIL554" s="3"/>
      <c r="IIM554" s="3"/>
      <c r="IIN554" s="3"/>
      <c r="IIO554" s="3"/>
      <c r="IIP554" s="3"/>
      <c r="IIQ554" s="3"/>
      <c r="IIR554" s="3"/>
      <c r="IIS554" s="3"/>
      <c r="IIT554" s="3"/>
      <c r="IIU554" s="3"/>
      <c r="IIV554" s="3"/>
      <c r="IIW554" s="3"/>
      <c r="IIX554" s="3"/>
      <c r="IIY554" s="3"/>
      <c r="IIZ554" s="3"/>
      <c r="IJA554" s="3"/>
      <c r="IJB554" s="3"/>
      <c r="IJC554" s="3"/>
      <c r="IJD554" s="3"/>
      <c r="IJE554" s="3"/>
      <c r="IJF554" s="3"/>
      <c r="IJG554" s="3"/>
      <c r="IJH554" s="3"/>
      <c r="IJI554" s="3"/>
      <c r="IJJ554" s="3"/>
      <c r="IJK554" s="3"/>
      <c r="IJL554" s="3"/>
      <c r="IJM554" s="3"/>
      <c r="IJN554" s="3"/>
      <c r="IJO554" s="3"/>
      <c r="IJP554" s="3"/>
      <c r="IJQ554" s="3"/>
      <c r="IJR554" s="3"/>
      <c r="IJS554" s="3"/>
      <c r="IJT554" s="3"/>
      <c r="IJU554" s="3"/>
      <c r="IJV554" s="3"/>
      <c r="IJW554" s="3"/>
      <c r="IJX554" s="3"/>
      <c r="IJY554" s="3"/>
      <c r="IJZ554" s="3"/>
      <c r="IKA554" s="3"/>
      <c r="IKB554" s="3"/>
      <c r="IKC554" s="3"/>
      <c r="IKD554" s="3"/>
      <c r="IKE554" s="3"/>
      <c r="IKF554" s="3"/>
      <c r="IKG554" s="3"/>
      <c r="IKH554" s="3"/>
      <c r="IKI554" s="3"/>
      <c r="IKJ554" s="3"/>
      <c r="IKK554" s="3"/>
      <c r="IKL554" s="3"/>
      <c r="IKM554" s="3"/>
      <c r="IKN554" s="3"/>
      <c r="IKO554" s="3"/>
      <c r="IKP554" s="3"/>
      <c r="IKQ554" s="3"/>
      <c r="IKR554" s="3"/>
      <c r="IKS554" s="3"/>
      <c r="IKT554" s="3"/>
      <c r="IKU554" s="3"/>
      <c r="IKV554" s="3"/>
      <c r="IKW554" s="3"/>
      <c r="IKX554" s="3"/>
      <c r="IKY554" s="3"/>
      <c r="ILA554" s="3"/>
      <c r="ILC554" s="3"/>
      <c r="ILD554" s="3"/>
      <c r="ILE554" s="3"/>
      <c r="ILF554" s="3"/>
      <c r="ILG554" s="3"/>
      <c r="ILH554" s="3"/>
      <c r="ILI554" s="3"/>
      <c r="ILJ554" s="3"/>
      <c r="ILO554" s="3"/>
      <c r="ILP554" s="3"/>
      <c r="ILQ554" s="3"/>
      <c r="ILR554" s="3"/>
      <c r="ILS554" s="3"/>
      <c r="ILT554" s="3"/>
      <c r="ILU554" s="3"/>
      <c r="ILV554" s="3"/>
      <c r="ILW554" s="3"/>
      <c r="ILX554" s="3"/>
      <c r="ILY554" s="3"/>
      <c r="ILZ554" s="3"/>
      <c r="IMA554" s="3"/>
      <c r="IMB554" s="3"/>
      <c r="IMC554" s="3"/>
      <c r="IMD554" s="3"/>
      <c r="IME554" s="3"/>
      <c r="IMF554" s="3"/>
      <c r="IMG554" s="3"/>
      <c r="IMH554" s="3"/>
      <c r="IMI554" s="3"/>
      <c r="IMJ554" s="3"/>
      <c r="IMK554" s="3"/>
      <c r="IML554" s="3"/>
      <c r="IMM554" s="3"/>
      <c r="IMN554" s="3"/>
      <c r="IMO554" s="3"/>
      <c r="IMP554" s="3"/>
      <c r="IMQ554" s="3"/>
      <c r="IMR554" s="3"/>
      <c r="IMS554" s="3"/>
      <c r="IMT554" s="3"/>
      <c r="IMU554" s="3"/>
      <c r="IMV554" s="3"/>
      <c r="IMW554" s="3"/>
      <c r="IMX554" s="3"/>
      <c r="IMY554" s="3"/>
      <c r="IMZ554" s="3"/>
      <c r="INA554" s="3"/>
      <c r="INB554" s="3"/>
      <c r="INC554" s="3"/>
      <c r="IND554" s="3"/>
      <c r="INE554" s="3"/>
      <c r="INF554" s="3"/>
      <c r="ING554" s="3"/>
      <c r="INH554" s="3"/>
      <c r="INI554" s="3"/>
      <c r="INJ554" s="3"/>
      <c r="INK554" s="3"/>
      <c r="INL554" s="3"/>
      <c r="INM554" s="3"/>
      <c r="INN554" s="3"/>
      <c r="INO554" s="3"/>
      <c r="INP554" s="3"/>
      <c r="INQ554" s="3"/>
      <c r="INR554" s="3"/>
      <c r="INS554" s="3"/>
      <c r="INT554" s="3"/>
      <c r="INU554" s="3"/>
      <c r="INV554" s="3"/>
      <c r="INW554" s="3"/>
      <c r="INX554" s="3"/>
      <c r="INY554" s="3"/>
      <c r="INZ554" s="3"/>
      <c r="IOA554" s="3"/>
      <c r="IOB554" s="3"/>
      <c r="IOC554" s="3"/>
      <c r="IOD554" s="3"/>
      <c r="IOE554" s="3"/>
      <c r="IOF554" s="3"/>
      <c r="IOG554" s="3"/>
      <c r="IOH554" s="3"/>
      <c r="IOI554" s="3"/>
      <c r="IOJ554" s="3"/>
      <c r="IOK554" s="3"/>
      <c r="IOL554" s="3"/>
      <c r="IOM554" s="3"/>
      <c r="ION554" s="3"/>
      <c r="IOO554" s="3"/>
      <c r="IOP554" s="3"/>
      <c r="IOQ554" s="3"/>
      <c r="IOR554" s="3"/>
      <c r="IOS554" s="3"/>
      <c r="IOT554" s="3"/>
      <c r="IOU554" s="3"/>
      <c r="IOV554" s="3"/>
      <c r="IOW554" s="3"/>
      <c r="IOX554" s="3"/>
      <c r="IOY554" s="3"/>
      <c r="IOZ554" s="3"/>
      <c r="IPA554" s="3"/>
      <c r="IPB554" s="3"/>
      <c r="IPC554" s="3"/>
      <c r="IPD554" s="3"/>
      <c r="IPE554" s="3"/>
      <c r="IPF554" s="3"/>
      <c r="IPG554" s="3"/>
      <c r="IPH554" s="3"/>
      <c r="IPI554" s="3"/>
      <c r="IPJ554" s="3"/>
      <c r="IPK554" s="3"/>
      <c r="IPL554" s="3"/>
      <c r="IPM554" s="3"/>
      <c r="IPN554" s="3"/>
      <c r="IPO554" s="3"/>
      <c r="IPP554" s="3"/>
      <c r="IPQ554" s="3"/>
      <c r="IPR554" s="3"/>
      <c r="IPS554" s="3"/>
      <c r="IPT554" s="3"/>
      <c r="IPU554" s="3"/>
      <c r="IPV554" s="3"/>
      <c r="IPW554" s="3"/>
      <c r="IPX554" s="3"/>
      <c r="IPY554" s="3"/>
      <c r="IPZ554" s="3"/>
      <c r="IQA554" s="3"/>
      <c r="IQB554" s="3"/>
      <c r="IQC554" s="3"/>
      <c r="IQD554" s="3"/>
      <c r="IQE554" s="3"/>
      <c r="IQF554" s="3"/>
      <c r="IQG554" s="3"/>
      <c r="IQH554" s="3"/>
      <c r="IQI554" s="3"/>
      <c r="IQJ554" s="3"/>
      <c r="IQK554" s="3"/>
      <c r="IQL554" s="3"/>
      <c r="IQM554" s="3"/>
      <c r="IQN554" s="3"/>
      <c r="IQO554" s="3"/>
      <c r="IQP554" s="3"/>
      <c r="IQQ554" s="3"/>
      <c r="IQR554" s="3"/>
      <c r="IQS554" s="3"/>
      <c r="IQT554" s="3"/>
      <c r="IQU554" s="3"/>
      <c r="IQV554" s="3"/>
      <c r="IQW554" s="3"/>
      <c r="IQX554" s="3"/>
      <c r="IQY554" s="3"/>
      <c r="IQZ554" s="3"/>
      <c r="IRA554" s="3"/>
      <c r="IRB554" s="3"/>
      <c r="IRC554" s="3"/>
      <c r="IRD554" s="3"/>
      <c r="IRE554" s="3"/>
      <c r="IRF554" s="3"/>
      <c r="IRG554" s="3"/>
      <c r="IRH554" s="3"/>
      <c r="IRI554" s="3"/>
      <c r="IRJ554" s="3"/>
      <c r="IRK554" s="3"/>
      <c r="IRL554" s="3"/>
      <c r="IRM554" s="3"/>
      <c r="IRN554" s="3"/>
      <c r="IRO554" s="3"/>
      <c r="IRP554" s="3"/>
      <c r="IRQ554" s="3"/>
      <c r="IRR554" s="3"/>
      <c r="IRS554" s="3"/>
      <c r="IRT554" s="3"/>
      <c r="IRU554" s="3"/>
      <c r="IRV554" s="3"/>
      <c r="IRW554" s="3"/>
      <c r="IRX554" s="3"/>
      <c r="IRY554" s="3"/>
      <c r="IRZ554" s="3"/>
      <c r="ISA554" s="3"/>
      <c r="ISB554" s="3"/>
      <c r="ISC554" s="3"/>
      <c r="ISD554" s="3"/>
      <c r="ISE554" s="3"/>
      <c r="ISF554" s="3"/>
      <c r="ISG554" s="3"/>
      <c r="ISH554" s="3"/>
      <c r="ISI554" s="3"/>
      <c r="ISJ554" s="3"/>
      <c r="ISK554" s="3"/>
      <c r="ISL554" s="3"/>
      <c r="ISM554" s="3"/>
      <c r="ISN554" s="3"/>
      <c r="ISO554" s="3"/>
      <c r="ISP554" s="3"/>
      <c r="ISQ554" s="3"/>
      <c r="ISR554" s="3"/>
      <c r="ISS554" s="3"/>
      <c r="IST554" s="3"/>
      <c r="ISU554" s="3"/>
      <c r="ISV554" s="3"/>
      <c r="ISW554" s="3"/>
      <c r="ISX554" s="3"/>
      <c r="ISY554" s="3"/>
      <c r="ISZ554" s="3"/>
      <c r="ITA554" s="3"/>
      <c r="ITB554" s="3"/>
      <c r="ITC554" s="3"/>
      <c r="ITD554" s="3"/>
      <c r="ITE554" s="3"/>
      <c r="ITF554" s="3"/>
      <c r="ITG554" s="3"/>
      <c r="ITH554" s="3"/>
      <c r="ITI554" s="3"/>
      <c r="ITJ554" s="3"/>
      <c r="ITK554" s="3"/>
      <c r="ITL554" s="3"/>
      <c r="ITM554" s="3"/>
      <c r="ITN554" s="3"/>
      <c r="ITO554" s="3"/>
      <c r="ITP554" s="3"/>
      <c r="ITQ554" s="3"/>
      <c r="ITR554" s="3"/>
      <c r="ITS554" s="3"/>
      <c r="ITT554" s="3"/>
      <c r="ITU554" s="3"/>
      <c r="ITV554" s="3"/>
      <c r="ITW554" s="3"/>
      <c r="ITX554" s="3"/>
      <c r="ITY554" s="3"/>
      <c r="ITZ554" s="3"/>
      <c r="IUA554" s="3"/>
      <c r="IUB554" s="3"/>
      <c r="IUC554" s="3"/>
      <c r="IUD554" s="3"/>
      <c r="IUE554" s="3"/>
      <c r="IUF554" s="3"/>
      <c r="IUG554" s="3"/>
      <c r="IUH554" s="3"/>
      <c r="IUI554" s="3"/>
      <c r="IUJ554" s="3"/>
      <c r="IUK554" s="3"/>
      <c r="IUL554" s="3"/>
      <c r="IUM554" s="3"/>
      <c r="IUN554" s="3"/>
      <c r="IUO554" s="3"/>
      <c r="IUP554" s="3"/>
      <c r="IUQ554" s="3"/>
      <c r="IUR554" s="3"/>
      <c r="IUS554" s="3"/>
      <c r="IUT554" s="3"/>
      <c r="IUU554" s="3"/>
      <c r="IUW554" s="3"/>
      <c r="IUY554" s="3"/>
      <c r="IUZ554" s="3"/>
      <c r="IVA554" s="3"/>
      <c r="IVB554" s="3"/>
      <c r="IVC554" s="3"/>
      <c r="IVD554" s="3"/>
      <c r="IVE554" s="3"/>
      <c r="IVF554" s="3"/>
      <c r="IVK554" s="3"/>
      <c r="IVL554" s="3"/>
      <c r="IVM554" s="3"/>
      <c r="IVN554" s="3"/>
      <c r="IVO554" s="3"/>
      <c r="IVP554" s="3"/>
      <c r="IVQ554" s="3"/>
      <c r="IVR554" s="3"/>
      <c r="IVS554" s="3"/>
      <c r="IVT554" s="3"/>
      <c r="IVU554" s="3"/>
      <c r="IVV554" s="3"/>
      <c r="IVW554" s="3"/>
      <c r="IVX554" s="3"/>
      <c r="IVY554" s="3"/>
      <c r="IVZ554" s="3"/>
      <c r="IWA554" s="3"/>
      <c r="IWB554" s="3"/>
      <c r="IWC554" s="3"/>
      <c r="IWD554" s="3"/>
      <c r="IWE554" s="3"/>
      <c r="IWF554" s="3"/>
      <c r="IWG554" s="3"/>
      <c r="IWH554" s="3"/>
      <c r="IWI554" s="3"/>
      <c r="IWJ554" s="3"/>
      <c r="IWK554" s="3"/>
      <c r="IWL554" s="3"/>
      <c r="IWM554" s="3"/>
      <c r="IWN554" s="3"/>
      <c r="IWO554" s="3"/>
      <c r="IWP554" s="3"/>
      <c r="IWQ554" s="3"/>
      <c r="IWR554" s="3"/>
      <c r="IWS554" s="3"/>
      <c r="IWT554" s="3"/>
      <c r="IWU554" s="3"/>
      <c r="IWV554" s="3"/>
      <c r="IWW554" s="3"/>
      <c r="IWX554" s="3"/>
      <c r="IWY554" s="3"/>
      <c r="IWZ554" s="3"/>
      <c r="IXA554" s="3"/>
      <c r="IXB554" s="3"/>
      <c r="IXC554" s="3"/>
      <c r="IXD554" s="3"/>
      <c r="IXE554" s="3"/>
      <c r="IXF554" s="3"/>
      <c r="IXG554" s="3"/>
      <c r="IXH554" s="3"/>
      <c r="IXI554" s="3"/>
      <c r="IXJ554" s="3"/>
      <c r="IXK554" s="3"/>
      <c r="IXL554" s="3"/>
      <c r="IXM554" s="3"/>
      <c r="IXN554" s="3"/>
      <c r="IXO554" s="3"/>
      <c r="IXP554" s="3"/>
      <c r="IXQ554" s="3"/>
      <c r="IXR554" s="3"/>
      <c r="IXS554" s="3"/>
      <c r="IXT554" s="3"/>
      <c r="IXU554" s="3"/>
      <c r="IXV554" s="3"/>
      <c r="IXW554" s="3"/>
      <c r="IXX554" s="3"/>
      <c r="IXY554" s="3"/>
      <c r="IXZ554" s="3"/>
      <c r="IYA554" s="3"/>
      <c r="IYB554" s="3"/>
      <c r="IYC554" s="3"/>
      <c r="IYD554" s="3"/>
      <c r="IYE554" s="3"/>
      <c r="IYF554" s="3"/>
      <c r="IYG554" s="3"/>
      <c r="IYH554" s="3"/>
      <c r="IYI554" s="3"/>
      <c r="IYJ554" s="3"/>
      <c r="IYK554" s="3"/>
      <c r="IYL554" s="3"/>
      <c r="IYM554" s="3"/>
      <c r="IYN554" s="3"/>
      <c r="IYO554" s="3"/>
      <c r="IYP554" s="3"/>
      <c r="IYQ554" s="3"/>
      <c r="IYR554" s="3"/>
      <c r="IYS554" s="3"/>
      <c r="IYT554" s="3"/>
      <c r="IYU554" s="3"/>
      <c r="IYV554" s="3"/>
      <c r="IYW554" s="3"/>
      <c r="IYX554" s="3"/>
      <c r="IYY554" s="3"/>
      <c r="IYZ554" s="3"/>
      <c r="IZA554" s="3"/>
      <c r="IZB554" s="3"/>
      <c r="IZC554" s="3"/>
      <c r="IZD554" s="3"/>
      <c r="IZE554" s="3"/>
      <c r="IZF554" s="3"/>
      <c r="IZG554" s="3"/>
      <c r="IZH554" s="3"/>
      <c r="IZI554" s="3"/>
      <c r="IZJ554" s="3"/>
      <c r="IZK554" s="3"/>
      <c r="IZL554" s="3"/>
      <c r="IZM554" s="3"/>
      <c r="IZN554" s="3"/>
      <c r="IZO554" s="3"/>
      <c r="IZP554" s="3"/>
      <c r="IZQ554" s="3"/>
      <c r="IZR554" s="3"/>
      <c r="IZS554" s="3"/>
      <c r="IZT554" s="3"/>
      <c r="IZU554" s="3"/>
      <c r="IZV554" s="3"/>
      <c r="IZW554" s="3"/>
      <c r="IZX554" s="3"/>
      <c r="IZY554" s="3"/>
      <c r="IZZ554" s="3"/>
      <c r="JAA554" s="3"/>
      <c r="JAB554" s="3"/>
      <c r="JAC554" s="3"/>
      <c r="JAD554" s="3"/>
      <c r="JAE554" s="3"/>
      <c r="JAF554" s="3"/>
      <c r="JAG554" s="3"/>
      <c r="JAH554" s="3"/>
      <c r="JAI554" s="3"/>
      <c r="JAJ554" s="3"/>
      <c r="JAK554" s="3"/>
      <c r="JAL554" s="3"/>
      <c r="JAM554" s="3"/>
      <c r="JAN554" s="3"/>
      <c r="JAO554" s="3"/>
      <c r="JAP554" s="3"/>
      <c r="JAQ554" s="3"/>
      <c r="JAR554" s="3"/>
      <c r="JAS554" s="3"/>
      <c r="JAT554" s="3"/>
      <c r="JAU554" s="3"/>
      <c r="JAV554" s="3"/>
      <c r="JAW554" s="3"/>
      <c r="JAX554" s="3"/>
      <c r="JAY554" s="3"/>
      <c r="JAZ554" s="3"/>
      <c r="JBA554" s="3"/>
      <c r="JBB554" s="3"/>
      <c r="JBC554" s="3"/>
      <c r="JBD554" s="3"/>
      <c r="JBE554" s="3"/>
      <c r="JBF554" s="3"/>
      <c r="JBG554" s="3"/>
      <c r="JBH554" s="3"/>
      <c r="JBI554" s="3"/>
      <c r="JBJ554" s="3"/>
      <c r="JBK554" s="3"/>
      <c r="JBL554" s="3"/>
      <c r="JBM554" s="3"/>
      <c r="JBN554" s="3"/>
      <c r="JBO554" s="3"/>
      <c r="JBP554" s="3"/>
      <c r="JBQ554" s="3"/>
      <c r="JBR554" s="3"/>
      <c r="JBS554" s="3"/>
      <c r="JBT554" s="3"/>
      <c r="JBU554" s="3"/>
      <c r="JBV554" s="3"/>
      <c r="JBW554" s="3"/>
      <c r="JBX554" s="3"/>
      <c r="JBY554" s="3"/>
      <c r="JBZ554" s="3"/>
      <c r="JCA554" s="3"/>
      <c r="JCB554" s="3"/>
      <c r="JCC554" s="3"/>
      <c r="JCD554" s="3"/>
      <c r="JCE554" s="3"/>
      <c r="JCF554" s="3"/>
      <c r="JCG554" s="3"/>
      <c r="JCH554" s="3"/>
      <c r="JCI554" s="3"/>
      <c r="JCJ554" s="3"/>
      <c r="JCK554" s="3"/>
      <c r="JCL554" s="3"/>
      <c r="JCM554" s="3"/>
      <c r="JCN554" s="3"/>
      <c r="JCO554" s="3"/>
      <c r="JCP554" s="3"/>
      <c r="JCQ554" s="3"/>
      <c r="JCR554" s="3"/>
      <c r="JCS554" s="3"/>
      <c r="JCT554" s="3"/>
      <c r="JCU554" s="3"/>
      <c r="JCV554" s="3"/>
      <c r="JCW554" s="3"/>
      <c r="JCX554" s="3"/>
      <c r="JCY554" s="3"/>
      <c r="JCZ554" s="3"/>
      <c r="JDA554" s="3"/>
      <c r="JDB554" s="3"/>
      <c r="JDC554" s="3"/>
      <c r="JDD554" s="3"/>
      <c r="JDE554" s="3"/>
      <c r="JDF554" s="3"/>
      <c r="JDG554" s="3"/>
      <c r="JDH554" s="3"/>
      <c r="JDI554" s="3"/>
      <c r="JDJ554" s="3"/>
      <c r="JDK554" s="3"/>
      <c r="JDL554" s="3"/>
      <c r="JDM554" s="3"/>
      <c r="JDN554" s="3"/>
      <c r="JDO554" s="3"/>
      <c r="JDP554" s="3"/>
      <c r="JDQ554" s="3"/>
      <c r="JDR554" s="3"/>
      <c r="JDS554" s="3"/>
      <c r="JDT554" s="3"/>
      <c r="JDU554" s="3"/>
      <c r="JDV554" s="3"/>
      <c r="JDW554" s="3"/>
      <c r="JDX554" s="3"/>
      <c r="JDY554" s="3"/>
      <c r="JDZ554" s="3"/>
      <c r="JEA554" s="3"/>
      <c r="JEB554" s="3"/>
      <c r="JEC554" s="3"/>
      <c r="JED554" s="3"/>
      <c r="JEE554" s="3"/>
      <c r="JEF554" s="3"/>
      <c r="JEG554" s="3"/>
      <c r="JEH554" s="3"/>
      <c r="JEI554" s="3"/>
      <c r="JEJ554" s="3"/>
      <c r="JEK554" s="3"/>
      <c r="JEL554" s="3"/>
      <c r="JEM554" s="3"/>
      <c r="JEN554" s="3"/>
      <c r="JEO554" s="3"/>
      <c r="JEP554" s="3"/>
      <c r="JEQ554" s="3"/>
      <c r="JES554" s="3"/>
      <c r="JEU554" s="3"/>
      <c r="JEV554" s="3"/>
      <c r="JEW554" s="3"/>
      <c r="JEX554" s="3"/>
      <c r="JEY554" s="3"/>
      <c r="JEZ554" s="3"/>
      <c r="JFA554" s="3"/>
      <c r="JFB554" s="3"/>
      <c r="JFG554" s="3"/>
      <c r="JFH554" s="3"/>
      <c r="JFI554" s="3"/>
      <c r="JFJ554" s="3"/>
      <c r="JFK554" s="3"/>
      <c r="JFL554" s="3"/>
      <c r="JFM554" s="3"/>
      <c r="JFN554" s="3"/>
      <c r="JFO554" s="3"/>
      <c r="JFP554" s="3"/>
      <c r="JFQ554" s="3"/>
      <c r="JFR554" s="3"/>
      <c r="JFS554" s="3"/>
      <c r="JFT554" s="3"/>
      <c r="JFU554" s="3"/>
      <c r="JFV554" s="3"/>
      <c r="JFW554" s="3"/>
      <c r="JFX554" s="3"/>
      <c r="JFY554" s="3"/>
      <c r="JFZ554" s="3"/>
      <c r="JGA554" s="3"/>
      <c r="JGB554" s="3"/>
      <c r="JGC554" s="3"/>
      <c r="JGD554" s="3"/>
      <c r="JGE554" s="3"/>
      <c r="JGF554" s="3"/>
      <c r="JGG554" s="3"/>
      <c r="JGH554" s="3"/>
      <c r="JGI554" s="3"/>
      <c r="JGJ554" s="3"/>
      <c r="JGK554" s="3"/>
      <c r="JGL554" s="3"/>
      <c r="JGM554" s="3"/>
      <c r="JGN554" s="3"/>
      <c r="JGO554" s="3"/>
      <c r="JGP554" s="3"/>
      <c r="JGQ554" s="3"/>
      <c r="JGR554" s="3"/>
      <c r="JGS554" s="3"/>
      <c r="JGT554" s="3"/>
      <c r="JGU554" s="3"/>
      <c r="JGV554" s="3"/>
      <c r="JGW554" s="3"/>
      <c r="JGX554" s="3"/>
      <c r="JGY554" s="3"/>
      <c r="JGZ554" s="3"/>
      <c r="JHA554" s="3"/>
      <c r="JHB554" s="3"/>
      <c r="JHC554" s="3"/>
      <c r="JHD554" s="3"/>
      <c r="JHE554" s="3"/>
      <c r="JHF554" s="3"/>
      <c r="JHG554" s="3"/>
      <c r="JHH554" s="3"/>
      <c r="JHI554" s="3"/>
      <c r="JHJ554" s="3"/>
      <c r="JHK554" s="3"/>
      <c r="JHL554" s="3"/>
      <c r="JHM554" s="3"/>
      <c r="JHN554" s="3"/>
      <c r="JHO554" s="3"/>
      <c r="JHP554" s="3"/>
      <c r="JHQ554" s="3"/>
      <c r="JHR554" s="3"/>
      <c r="JHS554" s="3"/>
      <c r="JHT554" s="3"/>
      <c r="JHU554" s="3"/>
      <c r="JHV554" s="3"/>
      <c r="JHW554" s="3"/>
      <c r="JHX554" s="3"/>
      <c r="JHY554" s="3"/>
      <c r="JHZ554" s="3"/>
      <c r="JIA554" s="3"/>
      <c r="JIB554" s="3"/>
      <c r="JIC554" s="3"/>
      <c r="JID554" s="3"/>
      <c r="JIE554" s="3"/>
      <c r="JIF554" s="3"/>
      <c r="JIG554" s="3"/>
      <c r="JIH554" s="3"/>
      <c r="JII554" s="3"/>
      <c r="JIJ554" s="3"/>
      <c r="JIK554" s="3"/>
      <c r="JIL554" s="3"/>
      <c r="JIM554" s="3"/>
      <c r="JIN554" s="3"/>
      <c r="JIO554" s="3"/>
      <c r="JIP554" s="3"/>
      <c r="JIQ554" s="3"/>
      <c r="JIR554" s="3"/>
      <c r="JIS554" s="3"/>
      <c r="JIT554" s="3"/>
      <c r="JIU554" s="3"/>
      <c r="JIV554" s="3"/>
      <c r="JIW554" s="3"/>
      <c r="JIX554" s="3"/>
      <c r="JIY554" s="3"/>
      <c r="JIZ554" s="3"/>
      <c r="JJA554" s="3"/>
      <c r="JJB554" s="3"/>
      <c r="JJC554" s="3"/>
      <c r="JJD554" s="3"/>
      <c r="JJE554" s="3"/>
      <c r="JJF554" s="3"/>
      <c r="JJG554" s="3"/>
      <c r="JJH554" s="3"/>
      <c r="JJI554" s="3"/>
      <c r="JJJ554" s="3"/>
      <c r="JJK554" s="3"/>
      <c r="JJL554" s="3"/>
      <c r="JJM554" s="3"/>
      <c r="JJN554" s="3"/>
      <c r="JJO554" s="3"/>
      <c r="JJP554" s="3"/>
      <c r="JJQ554" s="3"/>
      <c r="JJR554" s="3"/>
      <c r="JJS554" s="3"/>
      <c r="JJT554" s="3"/>
      <c r="JJU554" s="3"/>
      <c r="JJV554" s="3"/>
      <c r="JJW554" s="3"/>
      <c r="JJX554" s="3"/>
      <c r="JJY554" s="3"/>
      <c r="JJZ554" s="3"/>
      <c r="JKA554" s="3"/>
      <c r="JKB554" s="3"/>
      <c r="JKC554" s="3"/>
      <c r="JKD554" s="3"/>
      <c r="JKE554" s="3"/>
      <c r="JKF554" s="3"/>
      <c r="JKG554" s="3"/>
      <c r="JKH554" s="3"/>
      <c r="JKI554" s="3"/>
      <c r="JKJ554" s="3"/>
      <c r="JKK554" s="3"/>
      <c r="JKL554" s="3"/>
      <c r="JKM554" s="3"/>
      <c r="JKN554" s="3"/>
      <c r="JKO554" s="3"/>
      <c r="JKP554" s="3"/>
      <c r="JKQ554" s="3"/>
      <c r="JKR554" s="3"/>
      <c r="JKS554" s="3"/>
      <c r="JKT554" s="3"/>
      <c r="JKU554" s="3"/>
      <c r="JKV554" s="3"/>
      <c r="JKW554" s="3"/>
      <c r="JKX554" s="3"/>
      <c r="JKY554" s="3"/>
      <c r="JKZ554" s="3"/>
      <c r="JLA554" s="3"/>
      <c r="JLB554" s="3"/>
      <c r="JLC554" s="3"/>
      <c r="JLD554" s="3"/>
      <c r="JLE554" s="3"/>
      <c r="JLF554" s="3"/>
      <c r="JLG554" s="3"/>
      <c r="JLH554" s="3"/>
      <c r="JLI554" s="3"/>
      <c r="JLJ554" s="3"/>
      <c r="JLK554" s="3"/>
      <c r="JLL554" s="3"/>
      <c r="JLM554" s="3"/>
      <c r="JLN554" s="3"/>
      <c r="JLO554" s="3"/>
      <c r="JLP554" s="3"/>
      <c r="JLQ554" s="3"/>
      <c r="JLR554" s="3"/>
      <c r="JLS554" s="3"/>
      <c r="JLT554" s="3"/>
      <c r="JLU554" s="3"/>
      <c r="JLV554" s="3"/>
      <c r="JLW554" s="3"/>
      <c r="JLX554" s="3"/>
      <c r="JLY554" s="3"/>
      <c r="JLZ554" s="3"/>
      <c r="JMA554" s="3"/>
      <c r="JMB554" s="3"/>
      <c r="JMC554" s="3"/>
      <c r="JMD554" s="3"/>
      <c r="JME554" s="3"/>
      <c r="JMF554" s="3"/>
      <c r="JMG554" s="3"/>
      <c r="JMH554" s="3"/>
      <c r="JMI554" s="3"/>
      <c r="JMJ554" s="3"/>
      <c r="JMK554" s="3"/>
      <c r="JML554" s="3"/>
      <c r="JMM554" s="3"/>
      <c r="JMN554" s="3"/>
      <c r="JMO554" s="3"/>
      <c r="JMP554" s="3"/>
      <c r="JMQ554" s="3"/>
      <c r="JMR554" s="3"/>
      <c r="JMS554" s="3"/>
      <c r="JMT554" s="3"/>
      <c r="JMU554" s="3"/>
      <c r="JMV554" s="3"/>
      <c r="JMW554" s="3"/>
      <c r="JMX554" s="3"/>
      <c r="JMY554" s="3"/>
      <c r="JMZ554" s="3"/>
      <c r="JNA554" s="3"/>
      <c r="JNB554" s="3"/>
      <c r="JNC554" s="3"/>
      <c r="JND554" s="3"/>
      <c r="JNE554" s="3"/>
      <c r="JNF554" s="3"/>
      <c r="JNG554" s="3"/>
      <c r="JNH554" s="3"/>
      <c r="JNI554" s="3"/>
      <c r="JNJ554" s="3"/>
      <c r="JNK554" s="3"/>
      <c r="JNL554" s="3"/>
      <c r="JNM554" s="3"/>
      <c r="JNN554" s="3"/>
      <c r="JNO554" s="3"/>
      <c r="JNP554" s="3"/>
      <c r="JNQ554" s="3"/>
      <c r="JNR554" s="3"/>
      <c r="JNS554" s="3"/>
      <c r="JNT554" s="3"/>
      <c r="JNU554" s="3"/>
      <c r="JNV554" s="3"/>
      <c r="JNW554" s="3"/>
      <c r="JNX554" s="3"/>
      <c r="JNY554" s="3"/>
      <c r="JNZ554" s="3"/>
      <c r="JOA554" s="3"/>
      <c r="JOB554" s="3"/>
      <c r="JOC554" s="3"/>
      <c r="JOD554" s="3"/>
      <c r="JOE554" s="3"/>
      <c r="JOF554" s="3"/>
      <c r="JOG554" s="3"/>
      <c r="JOH554" s="3"/>
      <c r="JOI554" s="3"/>
      <c r="JOJ554" s="3"/>
      <c r="JOK554" s="3"/>
      <c r="JOL554" s="3"/>
      <c r="JOM554" s="3"/>
      <c r="JOO554" s="3"/>
      <c r="JOQ554" s="3"/>
      <c r="JOR554" s="3"/>
      <c r="JOS554" s="3"/>
      <c r="JOT554" s="3"/>
      <c r="JOU554" s="3"/>
      <c r="JOV554" s="3"/>
      <c r="JOW554" s="3"/>
      <c r="JOX554" s="3"/>
      <c r="JPC554" s="3"/>
      <c r="JPD554" s="3"/>
      <c r="JPE554" s="3"/>
      <c r="JPF554" s="3"/>
      <c r="JPG554" s="3"/>
      <c r="JPH554" s="3"/>
      <c r="JPI554" s="3"/>
      <c r="JPJ554" s="3"/>
      <c r="JPK554" s="3"/>
      <c r="JPL554" s="3"/>
      <c r="JPM554" s="3"/>
      <c r="JPN554" s="3"/>
      <c r="JPO554" s="3"/>
      <c r="JPP554" s="3"/>
      <c r="JPQ554" s="3"/>
      <c r="JPR554" s="3"/>
      <c r="JPS554" s="3"/>
      <c r="JPT554" s="3"/>
      <c r="JPU554" s="3"/>
      <c r="JPV554" s="3"/>
      <c r="JPW554" s="3"/>
      <c r="JPX554" s="3"/>
      <c r="JPY554" s="3"/>
      <c r="JPZ554" s="3"/>
      <c r="JQA554" s="3"/>
      <c r="JQB554" s="3"/>
      <c r="JQC554" s="3"/>
      <c r="JQD554" s="3"/>
      <c r="JQE554" s="3"/>
      <c r="JQF554" s="3"/>
      <c r="JQG554" s="3"/>
      <c r="JQH554" s="3"/>
      <c r="JQI554" s="3"/>
      <c r="JQJ554" s="3"/>
      <c r="JQK554" s="3"/>
      <c r="JQL554" s="3"/>
      <c r="JQM554" s="3"/>
      <c r="JQN554" s="3"/>
      <c r="JQO554" s="3"/>
      <c r="JQP554" s="3"/>
      <c r="JQQ554" s="3"/>
      <c r="JQR554" s="3"/>
      <c r="JQS554" s="3"/>
      <c r="JQT554" s="3"/>
      <c r="JQU554" s="3"/>
      <c r="JQV554" s="3"/>
      <c r="JQW554" s="3"/>
      <c r="JQX554" s="3"/>
      <c r="JQY554" s="3"/>
      <c r="JQZ554" s="3"/>
      <c r="JRA554" s="3"/>
      <c r="JRB554" s="3"/>
      <c r="JRC554" s="3"/>
      <c r="JRD554" s="3"/>
      <c r="JRE554" s="3"/>
      <c r="JRF554" s="3"/>
      <c r="JRG554" s="3"/>
      <c r="JRH554" s="3"/>
      <c r="JRI554" s="3"/>
      <c r="JRJ554" s="3"/>
      <c r="JRK554" s="3"/>
      <c r="JRL554" s="3"/>
      <c r="JRM554" s="3"/>
      <c r="JRN554" s="3"/>
      <c r="JRO554" s="3"/>
      <c r="JRP554" s="3"/>
      <c r="JRQ554" s="3"/>
      <c r="JRR554" s="3"/>
      <c r="JRS554" s="3"/>
      <c r="JRT554" s="3"/>
      <c r="JRU554" s="3"/>
      <c r="JRV554" s="3"/>
      <c r="JRW554" s="3"/>
      <c r="JRX554" s="3"/>
      <c r="JRY554" s="3"/>
      <c r="JRZ554" s="3"/>
      <c r="JSA554" s="3"/>
      <c r="JSB554" s="3"/>
      <c r="JSC554" s="3"/>
      <c r="JSD554" s="3"/>
      <c r="JSE554" s="3"/>
      <c r="JSF554" s="3"/>
      <c r="JSG554" s="3"/>
      <c r="JSH554" s="3"/>
      <c r="JSI554" s="3"/>
      <c r="JSJ554" s="3"/>
      <c r="JSK554" s="3"/>
      <c r="JSL554" s="3"/>
      <c r="JSM554" s="3"/>
      <c r="JSN554" s="3"/>
      <c r="JSO554" s="3"/>
      <c r="JSP554" s="3"/>
      <c r="JSQ554" s="3"/>
      <c r="JSR554" s="3"/>
      <c r="JSS554" s="3"/>
      <c r="JST554" s="3"/>
      <c r="JSU554" s="3"/>
      <c r="JSV554" s="3"/>
      <c r="JSW554" s="3"/>
      <c r="JSX554" s="3"/>
      <c r="JSY554" s="3"/>
      <c r="JSZ554" s="3"/>
      <c r="JTA554" s="3"/>
      <c r="JTB554" s="3"/>
      <c r="JTC554" s="3"/>
      <c r="JTD554" s="3"/>
      <c r="JTE554" s="3"/>
      <c r="JTF554" s="3"/>
      <c r="JTG554" s="3"/>
      <c r="JTH554" s="3"/>
      <c r="JTI554" s="3"/>
      <c r="JTJ554" s="3"/>
      <c r="JTK554" s="3"/>
      <c r="JTL554" s="3"/>
      <c r="JTM554" s="3"/>
      <c r="JTN554" s="3"/>
      <c r="JTO554" s="3"/>
      <c r="JTP554" s="3"/>
      <c r="JTQ554" s="3"/>
      <c r="JTR554" s="3"/>
      <c r="JTS554" s="3"/>
      <c r="JTT554" s="3"/>
      <c r="JTU554" s="3"/>
      <c r="JTV554" s="3"/>
      <c r="JTW554" s="3"/>
      <c r="JTX554" s="3"/>
      <c r="JTY554" s="3"/>
      <c r="JTZ554" s="3"/>
      <c r="JUA554" s="3"/>
      <c r="JUB554" s="3"/>
      <c r="JUC554" s="3"/>
      <c r="JUD554" s="3"/>
      <c r="JUE554" s="3"/>
      <c r="JUF554" s="3"/>
      <c r="JUG554" s="3"/>
      <c r="JUH554" s="3"/>
      <c r="JUI554" s="3"/>
      <c r="JUJ554" s="3"/>
      <c r="JUK554" s="3"/>
      <c r="JUL554" s="3"/>
      <c r="JUM554" s="3"/>
      <c r="JUN554" s="3"/>
      <c r="JUO554" s="3"/>
      <c r="JUP554" s="3"/>
      <c r="JUQ554" s="3"/>
      <c r="JUR554" s="3"/>
      <c r="JUS554" s="3"/>
      <c r="JUT554" s="3"/>
      <c r="JUU554" s="3"/>
      <c r="JUV554" s="3"/>
      <c r="JUW554" s="3"/>
      <c r="JUX554" s="3"/>
      <c r="JUY554" s="3"/>
      <c r="JUZ554" s="3"/>
      <c r="JVA554" s="3"/>
      <c r="JVB554" s="3"/>
      <c r="JVC554" s="3"/>
      <c r="JVD554" s="3"/>
      <c r="JVE554" s="3"/>
      <c r="JVF554" s="3"/>
      <c r="JVG554" s="3"/>
      <c r="JVH554" s="3"/>
      <c r="JVI554" s="3"/>
      <c r="JVJ554" s="3"/>
      <c r="JVK554" s="3"/>
      <c r="JVL554" s="3"/>
      <c r="JVM554" s="3"/>
      <c r="JVN554" s="3"/>
      <c r="JVO554" s="3"/>
      <c r="JVP554" s="3"/>
      <c r="JVQ554" s="3"/>
      <c r="JVR554" s="3"/>
      <c r="JVS554" s="3"/>
      <c r="JVT554" s="3"/>
      <c r="JVU554" s="3"/>
      <c r="JVV554" s="3"/>
      <c r="JVW554" s="3"/>
      <c r="JVX554" s="3"/>
      <c r="JVY554" s="3"/>
      <c r="JVZ554" s="3"/>
      <c r="JWA554" s="3"/>
      <c r="JWB554" s="3"/>
      <c r="JWC554" s="3"/>
      <c r="JWD554" s="3"/>
      <c r="JWE554" s="3"/>
      <c r="JWF554" s="3"/>
      <c r="JWG554" s="3"/>
      <c r="JWH554" s="3"/>
      <c r="JWI554" s="3"/>
      <c r="JWJ554" s="3"/>
      <c r="JWK554" s="3"/>
      <c r="JWL554" s="3"/>
      <c r="JWM554" s="3"/>
      <c r="JWN554" s="3"/>
      <c r="JWO554" s="3"/>
      <c r="JWP554" s="3"/>
      <c r="JWQ554" s="3"/>
      <c r="JWR554" s="3"/>
      <c r="JWS554" s="3"/>
      <c r="JWT554" s="3"/>
      <c r="JWU554" s="3"/>
      <c r="JWV554" s="3"/>
      <c r="JWW554" s="3"/>
      <c r="JWX554" s="3"/>
      <c r="JWY554" s="3"/>
      <c r="JWZ554" s="3"/>
      <c r="JXA554" s="3"/>
      <c r="JXB554" s="3"/>
      <c r="JXC554" s="3"/>
      <c r="JXD554" s="3"/>
      <c r="JXE554" s="3"/>
      <c r="JXF554" s="3"/>
      <c r="JXG554" s="3"/>
      <c r="JXH554" s="3"/>
      <c r="JXI554" s="3"/>
      <c r="JXJ554" s="3"/>
      <c r="JXK554" s="3"/>
      <c r="JXL554" s="3"/>
      <c r="JXM554" s="3"/>
      <c r="JXN554" s="3"/>
      <c r="JXO554" s="3"/>
      <c r="JXP554" s="3"/>
      <c r="JXQ554" s="3"/>
      <c r="JXR554" s="3"/>
      <c r="JXS554" s="3"/>
      <c r="JXT554" s="3"/>
      <c r="JXU554" s="3"/>
      <c r="JXV554" s="3"/>
      <c r="JXW554" s="3"/>
      <c r="JXX554" s="3"/>
      <c r="JXY554" s="3"/>
      <c r="JXZ554" s="3"/>
      <c r="JYA554" s="3"/>
      <c r="JYB554" s="3"/>
      <c r="JYC554" s="3"/>
      <c r="JYD554" s="3"/>
      <c r="JYE554" s="3"/>
      <c r="JYF554" s="3"/>
      <c r="JYG554" s="3"/>
      <c r="JYH554" s="3"/>
      <c r="JYI554" s="3"/>
      <c r="JYK554" s="3"/>
      <c r="JYM554" s="3"/>
      <c r="JYN554" s="3"/>
      <c r="JYO554" s="3"/>
      <c r="JYP554" s="3"/>
      <c r="JYQ554" s="3"/>
      <c r="JYR554" s="3"/>
      <c r="JYS554" s="3"/>
      <c r="JYT554" s="3"/>
      <c r="JYY554" s="3"/>
      <c r="JYZ554" s="3"/>
      <c r="JZA554" s="3"/>
      <c r="JZB554" s="3"/>
      <c r="JZC554" s="3"/>
      <c r="JZD554" s="3"/>
      <c r="JZE554" s="3"/>
      <c r="JZF554" s="3"/>
      <c r="JZG554" s="3"/>
      <c r="JZH554" s="3"/>
      <c r="JZI554" s="3"/>
      <c r="JZJ554" s="3"/>
      <c r="JZK554" s="3"/>
      <c r="JZL554" s="3"/>
      <c r="JZM554" s="3"/>
      <c r="JZN554" s="3"/>
      <c r="JZO554" s="3"/>
      <c r="JZP554" s="3"/>
      <c r="JZQ554" s="3"/>
      <c r="JZR554" s="3"/>
      <c r="JZS554" s="3"/>
      <c r="JZT554" s="3"/>
      <c r="JZU554" s="3"/>
      <c r="JZV554" s="3"/>
      <c r="JZW554" s="3"/>
      <c r="JZX554" s="3"/>
      <c r="JZY554" s="3"/>
      <c r="JZZ554" s="3"/>
      <c r="KAA554" s="3"/>
      <c r="KAB554" s="3"/>
      <c r="KAC554" s="3"/>
      <c r="KAD554" s="3"/>
      <c r="KAE554" s="3"/>
      <c r="KAF554" s="3"/>
      <c r="KAG554" s="3"/>
      <c r="KAH554" s="3"/>
      <c r="KAI554" s="3"/>
      <c r="KAJ554" s="3"/>
      <c r="KAK554" s="3"/>
      <c r="KAL554" s="3"/>
      <c r="KAM554" s="3"/>
      <c r="KAN554" s="3"/>
      <c r="KAO554" s="3"/>
      <c r="KAP554" s="3"/>
      <c r="KAQ554" s="3"/>
      <c r="KAR554" s="3"/>
      <c r="KAS554" s="3"/>
      <c r="KAT554" s="3"/>
      <c r="KAU554" s="3"/>
      <c r="KAV554" s="3"/>
      <c r="KAW554" s="3"/>
      <c r="KAX554" s="3"/>
      <c r="KAY554" s="3"/>
      <c r="KAZ554" s="3"/>
      <c r="KBA554" s="3"/>
      <c r="KBB554" s="3"/>
      <c r="KBC554" s="3"/>
      <c r="KBD554" s="3"/>
      <c r="KBE554" s="3"/>
      <c r="KBF554" s="3"/>
      <c r="KBG554" s="3"/>
      <c r="KBH554" s="3"/>
      <c r="KBI554" s="3"/>
      <c r="KBJ554" s="3"/>
      <c r="KBK554" s="3"/>
      <c r="KBL554" s="3"/>
      <c r="KBM554" s="3"/>
      <c r="KBN554" s="3"/>
      <c r="KBO554" s="3"/>
      <c r="KBP554" s="3"/>
      <c r="KBQ554" s="3"/>
      <c r="KBR554" s="3"/>
      <c r="KBS554" s="3"/>
      <c r="KBT554" s="3"/>
      <c r="KBU554" s="3"/>
      <c r="KBV554" s="3"/>
      <c r="KBW554" s="3"/>
      <c r="KBX554" s="3"/>
      <c r="KBY554" s="3"/>
      <c r="KBZ554" s="3"/>
      <c r="KCA554" s="3"/>
      <c r="KCB554" s="3"/>
      <c r="KCC554" s="3"/>
      <c r="KCD554" s="3"/>
      <c r="KCE554" s="3"/>
      <c r="KCF554" s="3"/>
      <c r="KCG554" s="3"/>
      <c r="KCH554" s="3"/>
      <c r="KCI554" s="3"/>
      <c r="KCJ554" s="3"/>
      <c r="KCK554" s="3"/>
      <c r="KCL554" s="3"/>
      <c r="KCM554" s="3"/>
      <c r="KCN554" s="3"/>
      <c r="KCO554" s="3"/>
      <c r="KCP554" s="3"/>
      <c r="KCQ554" s="3"/>
      <c r="KCR554" s="3"/>
      <c r="KCS554" s="3"/>
      <c r="KCT554" s="3"/>
      <c r="KCU554" s="3"/>
      <c r="KCV554" s="3"/>
      <c r="KCW554" s="3"/>
      <c r="KCX554" s="3"/>
      <c r="KCY554" s="3"/>
      <c r="KCZ554" s="3"/>
      <c r="KDA554" s="3"/>
      <c r="KDB554" s="3"/>
      <c r="KDC554" s="3"/>
      <c r="KDD554" s="3"/>
      <c r="KDE554" s="3"/>
      <c r="KDF554" s="3"/>
      <c r="KDG554" s="3"/>
      <c r="KDH554" s="3"/>
      <c r="KDI554" s="3"/>
      <c r="KDJ554" s="3"/>
      <c r="KDK554" s="3"/>
      <c r="KDL554" s="3"/>
      <c r="KDM554" s="3"/>
      <c r="KDN554" s="3"/>
      <c r="KDO554" s="3"/>
      <c r="KDP554" s="3"/>
      <c r="KDQ554" s="3"/>
      <c r="KDR554" s="3"/>
      <c r="KDS554" s="3"/>
      <c r="KDT554" s="3"/>
      <c r="KDU554" s="3"/>
      <c r="KDV554" s="3"/>
      <c r="KDW554" s="3"/>
      <c r="KDX554" s="3"/>
      <c r="KDY554" s="3"/>
      <c r="KDZ554" s="3"/>
      <c r="KEA554" s="3"/>
      <c r="KEB554" s="3"/>
      <c r="KEC554" s="3"/>
      <c r="KED554" s="3"/>
      <c r="KEE554" s="3"/>
      <c r="KEF554" s="3"/>
      <c r="KEG554" s="3"/>
      <c r="KEH554" s="3"/>
      <c r="KEI554" s="3"/>
      <c r="KEJ554" s="3"/>
      <c r="KEK554" s="3"/>
      <c r="KEL554" s="3"/>
      <c r="KEM554" s="3"/>
      <c r="KEN554" s="3"/>
      <c r="KEO554" s="3"/>
      <c r="KEP554" s="3"/>
      <c r="KEQ554" s="3"/>
      <c r="KER554" s="3"/>
      <c r="KES554" s="3"/>
      <c r="KET554" s="3"/>
      <c r="KEU554" s="3"/>
      <c r="KEV554" s="3"/>
      <c r="KEW554" s="3"/>
      <c r="KEX554" s="3"/>
      <c r="KEY554" s="3"/>
      <c r="KEZ554" s="3"/>
      <c r="KFA554" s="3"/>
      <c r="KFB554" s="3"/>
      <c r="KFC554" s="3"/>
      <c r="KFD554" s="3"/>
      <c r="KFE554" s="3"/>
      <c r="KFF554" s="3"/>
      <c r="KFG554" s="3"/>
      <c r="KFH554" s="3"/>
      <c r="KFI554" s="3"/>
      <c r="KFJ554" s="3"/>
      <c r="KFK554" s="3"/>
      <c r="KFL554" s="3"/>
      <c r="KFM554" s="3"/>
      <c r="KFN554" s="3"/>
      <c r="KFO554" s="3"/>
      <c r="KFP554" s="3"/>
      <c r="KFQ554" s="3"/>
      <c r="KFR554" s="3"/>
      <c r="KFS554" s="3"/>
      <c r="KFT554" s="3"/>
      <c r="KFU554" s="3"/>
      <c r="KFV554" s="3"/>
      <c r="KFW554" s="3"/>
      <c r="KFX554" s="3"/>
      <c r="KFY554" s="3"/>
      <c r="KFZ554" s="3"/>
      <c r="KGA554" s="3"/>
      <c r="KGB554" s="3"/>
      <c r="KGC554" s="3"/>
      <c r="KGD554" s="3"/>
      <c r="KGE554" s="3"/>
      <c r="KGF554" s="3"/>
      <c r="KGG554" s="3"/>
      <c r="KGH554" s="3"/>
      <c r="KGI554" s="3"/>
      <c r="KGJ554" s="3"/>
      <c r="KGK554" s="3"/>
      <c r="KGL554" s="3"/>
      <c r="KGM554" s="3"/>
      <c r="KGN554" s="3"/>
      <c r="KGO554" s="3"/>
      <c r="KGP554" s="3"/>
      <c r="KGQ554" s="3"/>
      <c r="KGR554" s="3"/>
      <c r="KGS554" s="3"/>
      <c r="KGT554" s="3"/>
      <c r="KGU554" s="3"/>
      <c r="KGV554" s="3"/>
      <c r="KGW554" s="3"/>
      <c r="KGX554" s="3"/>
      <c r="KGY554" s="3"/>
      <c r="KGZ554" s="3"/>
      <c r="KHA554" s="3"/>
      <c r="KHB554" s="3"/>
      <c r="KHC554" s="3"/>
      <c r="KHD554" s="3"/>
      <c r="KHE554" s="3"/>
      <c r="KHF554" s="3"/>
      <c r="KHG554" s="3"/>
      <c r="KHH554" s="3"/>
      <c r="KHI554" s="3"/>
      <c r="KHJ554" s="3"/>
      <c r="KHK554" s="3"/>
      <c r="KHL554" s="3"/>
      <c r="KHM554" s="3"/>
      <c r="KHN554" s="3"/>
      <c r="KHO554" s="3"/>
      <c r="KHP554" s="3"/>
      <c r="KHQ554" s="3"/>
      <c r="KHR554" s="3"/>
      <c r="KHS554" s="3"/>
      <c r="KHT554" s="3"/>
      <c r="KHU554" s="3"/>
      <c r="KHV554" s="3"/>
      <c r="KHW554" s="3"/>
      <c r="KHX554" s="3"/>
      <c r="KHY554" s="3"/>
      <c r="KHZ554" s="3"/>
      <c r="KIA554" s="3"/>
      <c r="KIB554" s="3"/>
      <c r="KIC554" s="3"/>
      <c r="KID554" s="3"/>
      <c r="KIE554" s="3"/>
      <c r="KIG554" s="3"/>
      <c r="KII554" s="3"/>
      <c r="KIJ554" s="3"/>
      <c r="KIK554" s="3"/>
      <c r="KIL554" s="3"/>
      <c r="KIM554" s="3"/>
      <c r="KIN554" s="3"/>
      <c r="KIO554" s="3"/>
      <c r="KIP554" s="3"/>
      <c r="KIU554" s="3"/>
      <c r="KIV554" s="3"/>
      <c r="KIW554" s="3"/>
      <c r="KIX554" s="3"/>
      <c r="KIY554" s="3"/>
      <c r="KIZ554" s="3"/>
      <c r="KJA554" s="3"/>
      <c r="KJB554" s="3"/>
      <c r="KJC554" s="3"/>
      <c r="KJD554" s="3"/>
      <c r="KJE554" s="3"/>
      <c r="KJF554" s="3"/>
      <c r="KJG554" s="3"/>
      <c r="KJH554" s="3"/>
      <c r="KJI554" s="3"/>
      <c r="KJJ554" s="3"/>
      <c r="KJK554" s="3"/>
      <c r="KJL554" s="3"/>
      <c r="KJM554" s="3"/>
      <c r="KJN554" s="3"/>
      <c r="KJO554" s="3"/>
      <c r="KJP554" s="3"/>
      <c r="KJQ554" s="3"/>
      <c r="KJR554" s="3"/>
      <c r="KJS554" s="3"/>
      <c r="KJT554" s="3"/>
      <c r="KJU554" s="3"/>
      <c r="KJV554" s="3"/>
      <c r="KJW554" s="3"/>
      <c r="KJX554" s="3"/>
      <c r="KJY554" s="3"/>
      <c r="KJZ554" s="3"/>
      <c r="KKA554" s="3"/>
      <c r="KKB554" s="3"/>
      <c r="KKC554" s="3"/>
      <c r="KKD554" s="3"/>
      <c r="KKE554" s="3"/>
      <c r="KKF554" s="3"/>
      <c r="KKG554" s="3"/>
      <c r="KKH554" s="3"/>
      <c r="KKI554" s="3"/>
      <c r="KKJ554" s="3"/>
      <c r="KKK554" s="3"/>
      <c r="KKL554" s="3"/>
      <c r="KKM554" s="3"/>
      <c r="KKN554" s="3"/>
      <c r="KKO554" s="3"/>
      <c r="KKP554" s="3"/>
      <c r="KKQ554" s="3"/>
      <c r="KKR554" s="3"/>
      <c r="KKS554" s="3"/>
      <c r="KKT554" s="3"/>
      <c r="KKU554" s="3"/>
      <c r="KKV554" s="3"/>
      <c r="KKW554" s="3"/>
      <c r="KKX554" s="3"/>
      <c r="KKY554" s="3"/>
      <c r="KKZ554" s="3"/>
      <c r="KLA554" s="3"/>
      <c r="KLB554" s="3"/>
      <c r="KLC554" s="3"/>
      <c r="KLD554" s="3"/>
      <c r="KLE554" s="3"/>
      <c r="KLF554" s="3"/>
      <c r="KLG554" s="3"/>
      <c r="KLH554" s="3"/>
      <c r="KLI554" s="3"/>
      <c r="KLJ554" s="3"/>
      <c r="KLK554" s="3"/>
      <c r="KLL554" s="3"/>
      <c r="KLM554" s="3"/>
      <c r="KLN554" s="3"/>
      <c r="KLO554" s="3"/>
      <c r="KLP554" s="3"/>
      <c r="KLQ554" s="3"/>
      <c r="KLR554" s="3"/>
      <c r="KLS554" s="3"/>
      <c r="KLT554" s="3"/>
      <c r="KLU554" s="3"/>
      <c r="KLV554" s="3"/>
      <c r="KLW554" s="3"/>
      <c r="KLX554" s="3"/>
      <c r="KLY554" s="3"/>
      <c r="KLZ554" s="3"/>
      <c r="KMA554" s="3"/>
      <c r="KMB554" s="3"/>
      <c r="KMC554" s="3"/>
      <c r="KMD554" s="3"/>
      <c r="KME554" s="3"/>
      <c r="KMF554" s="3"/>
      <c r="KMG554" s="3"/>
      <c r="KMH554" s="3"/>
      <c r="KMI554" s="3"/>
      <c r="KMJ554" s="3"/>
      <c r="KMK554" s="3"/>
      <c r="KML554" s="3"/>
      <c r="KMM554" s="3"/>
      <c r="KMN554" s="3"/>
      <c r="KMO554" s="3"/>
      <c r="KMP554" s="3"/>
      <c r="KMQ554" s="3"/>
      <c r="KMR554" s="3"/>
      <c r="KMS554" s="3"/>
      <c r="KMT554" s="3"/>
      <c r="KMU554" s="3"/>
      <c r="KMV554" s="3"/>
      <c r="KMW554" s="3"/>
      <c r="KMX554" s="3"/>
      <c r="KMY554" s="3"/>
      <c r="KMZ554" s="3"/>
      <c r="KNA554" s="3"/>
      <c r="KNB554" s="3"/>
      <c r="KNC554" s="3"/>
      <c r="KND554" s="3"/>
      <c r="KNE554" s="3"/>
      <c r="KNF554" s="3"/>
      <c r="KNG554" s="3"/>
      <c r="KNH554" s="3"/>
      <c r="KNI554" s="3"/>
      <c r="KNJ554" s="3"/>
      <c r="KNK554" s="3"/>
      <c r="KNL554" s="3"/>
      <c r="KNM554" s="3"/>
      <c r="KNN554" s="3"/>
      <c r="KNO554" s="3"/>
      <c r="KNP554" s="3"/>
      <c r="KNQ554" s="3"/>
      <c r="KNR554" s="3"/>
      <c r="KNS554" s="3"/>
      <c r="KNT554" s="3"/>
      <c r="KNU554" s="3"/>
      <c r="KNV554" s="3"/>
      <c r="KNW554" s="3"/>
      <c r="KNX554" s="3"/>
      <c r="KNY554" s="3"/>
      <c r="KNZ554" s="3"/>
      <c r="KOA554" s="3"/>
      <c r="KOB554" s="3"/>
      <c r="KOC554" s="3"/>
      <c r="KOD554" s="3"/>
      <c r="KOE554" s="3"/>
      <c r="KOF554" s="3"/>
      <c r="KOG554" s="3"/>
      <c r="KOH554" s="3"/>
      <c r="KOI554" s="3"/>
      <c r="KOJ554" s="3"/>
      <c r="KOK554" s="3"/>
      <c r="KOL554" s="3"/>
      <c r="KOM554" s="3"/>
      <c r="KON554" s="3"/>
      <c r="KOO554" s="3"/>
      <c r="KOP554" s="3"/>
      <c r="KOQ554" s="3"/>
      <c r="KOR554" s="3"/>
      <c r="KOS554" s="3"/>
      <c r="KOT554" s="3"/>
      <c r="KOU554" s="3"/>
      <c r="KOV554" s="3"/>
      <c r="KOW554" s="3"/>
      <c r="KOX554" s="3"/>
      <c r="KOY554" s="3"/>
      <c r="KOZ554" s="3"/>
      <c r="KPA554" s="3"/>
      <c r="KPB554" s="3"/>
      <c r="KPC554" s="3"/>
      <c r="KPD554" s="3"/>
      <c r="KPE554" s="3"/>
      <c r="KPF554" s="3"/>
      <c r="KPG554" s="3"/>
      <c r="KPH554" s="3"/>
      <c r="KPI554" s="3"/>
      <c r="KPJ554" s="3"/>
      <c r="KPK554" s="3"/>
      <c r="KPL554" s="3"/>
      <c r="KPM554" s="3"/>
      <c r="KPN554" s="3"/>
      <c r="KPO554" s="3"/>
      <c r="KPP554" s="3"/>
      <c r="KPQ554" s="3"/>
      <c r="KPR554" s="3"/>
      <c r="KPS554" s="3"/>
      <c r="KPT554" s="3"/>
      <c r="KPU554" s="3"/>
      <c r="KPV554" s="3"/>
      <c r="KPW554" s="3"/>
      <c r="KPX554" s="3"/>
      <c r="KPY554" s="3"/>
      <c r="KPZ554" s="3"/>
      <c r="KQA554" s="3"/>
      <c r="KQB554" s="3"/>
      <c r="KQC554" s="3"/>
      <c r="KQD554" s="3"/>
      <c r="KQE554" s="3"/>
      <c r="KQF554" s="3"/>
      <c r="KQG554" s="3"/>
      <c r="KQH554" s="3"/>
      <c r="KQI554" s="3"/>
      <c r="KQJ554" s="3"/>
      <c r="KQK554" s="3"/>
      <c r="KQL554" s="3"/>
      <c r="KQM554" s="3"/>
      <c r="KQN554" s="3"/>
      <c r="KQO554" s="3"/>
      <c r="KQP554" s="3"/>
      <c r="KQQ554" s="3"/>
      <c r="KQR554" s="3"/>
      <c r="KQS554" s="3"/>
      <c r="KQT554" s="3"/>
      <c r="KQU554" s="3"/>
      <c r="KQV554" s="3"/>
      <c r="KQW554" s="3"/>
      <c r="KQX554" s="3"/>
      <c r="KQY554" s="3"/>
      <c r="KQZ554" s="3"/>
      <c r="KRA554" s="3"/>
      <c r="KRB554" s="3"/>
      <c r="KRC554" s="3"/>
      <c r="KRD554" s="3"/>
      <c r="KRE554" s="3"/>
      <c r="KRF554" s="3"/>
      <c r="KRG554" s="3"/>
      <c r="KRH554" s="3"/>
      <c r="KRI554" s="3"/>
      <c r="KRJ554" s="3"/>
      <c r="KRK554" s="3"/>
      <c r="KRL554" s="3"/>
      <c r="KRM554" s="3"/>
      <c r="KRN554" s="3"/>
      <c r="KRO554" s="3"/>
      <c r="KRP554" s="3"/>
      <c r="KRQ554" s="3"/>
      <c r="KRR554" s="3"/>
      <c r="KRS554" s="3"/>
      <c r="KRT554" s="3"/>
      <c r="KRU554" s="3"/>
      <c r="KRV554" s="3"/>
      <c r="KRW554" s="3"/>
      <c r="KRX554" s="3"/>
      <c r="KRY554" s="3"/>
      <c r="KRZ554" s="3"/>
      <c r="KSA554" s="3"/>
      <c r="KSC554" s="3"/>
      <c r="KSE554" s="3"/>
      <c r="KSF554" s="3"/>
      <c r="KSG554" s="3"/>
      <c r="KSH554" s="3"/>
      <c r="KSI554" s="3"/>
      <c r="KSJ554" s="3"/>
      <c r="KSK554" s="3"/>
      <c r="KSL554" s="3"/>
      <c r="KSQ554" s="3"/>
      <c r="KSR554" s="3"/>
      <c r="KSS554" s="3"/>
      <c r="KST554" s="3"/>
      <c r="KSU554" s="3"/>
      <c r="KSV554" s="3"/>
      <c r="KSW554" s="3"/>
      <c r="KSX554" s="3"/>
      <c r="KSY554" s="3"/>
      <c r="KSZ554" s="3"/>
      <c r="KTA554" s="3"/>
      <c r="KTB554" s="3"/>
      <c r="KTC554" s="3"/>
      <c r="KTD554" s="3"/>
      <c r="KTE554" s="3"/>
      <c r="KTF554" s="3"/>
      <c r="KTG554" s="3"/>
      <c r="KTH554" s="3"/>
      <c r="KTI554" s="3"/>
      <c r="KTJ554" s="3"/>
      <c r="KTK554" s="3"/>
      <c r="KTL554" s="3"/>
      <c r="KTM554" s="3"/>
      <c r="KTN554" s="3"/>
      <c r="KTO554" s="3"/>
      <c r="KTP554" s="3"/>
      <c r="KTQ554" s="3"/>
      <c r="KTR554" s="3"/>
      <c r="KTS554" s="3"/>
      <c r="KTT554" s="3"/>
      <c r="KTU554" s="3"/>
      <c r="KTV554" s="3"/>
      <c r="KTW554" s="3"/>
      <c r="KTX554" s="3"/>
      <c r="KTY554" s="3"/>
      <c r="KTZ554" s="3"/>
      <c r="KUA554" s="3"/>
      <c r="KUB554" s="3"/>
      <c r="KUC554" s="3"/>
      <c r="KUD554" s="3"/>
      <c r="KUE554" s="3"/>
      <c r="KUF554" s="3"/>
      <c r="KUG554" s="3"/>
      <c r="KUH554" s="3"/>
      <c r="KUI554" s="3"/>
      <c r="KUJ554" s="3"/>
      <c r="KUK554" s="3"/>
      <c r="KUL554" s="3"/>
      <c r="KUM554" s="3"/>
      <c r="KUN554" s="3"/>
      <c r="KUO554" s="3"/>
      <c r="KUP554" s="3"/>
      <c r="KUQ554" s="3"/>
      <c r="KUR554" s="3"/>
      <c r="KUS554" s="3"/>
      <c r="KUT554" s="3"/>
      <c r="KUU554" s="3"/>
      <c r="KUV554" s="3"/>
      <c r="KUW554" s="3"/>
      <c r="KUX554" s="3"/>
      <c r="KUY554" s="3"/>
      <c r="KUZ554" s="3"/>
      <c r="KVA554" s="3"/>
      <c r="KVB554" s="3"/>
      <c r="KVC554" s="3"/>
      <c r="KVD554" s="3"/>
      <c r="KVE554" s="3"/>
      <c r="KVF554" s="3"/>
      <c r="KVG554" s="3"/>
      <c r="KVH554" s="3"/>
      <c r="KVI554" s="3"/>
      <c r="KVJ554" s="3"/>
      <c r="KVK554" s="3"/>
      <c r="KVL554" s="3"/>
      <c r="KVM554" s="3"/>
      <c r="KVN554" s="3"/>
      <c r="KVO554" s="3"/>
      <c r="KVP554" s="3"/>
      <c r="KVQ554" s="3"/>
      <c r="KVR554" s="3"/>
      <c r="KVS554" s="3"/>
      <c r="KVT554" s="3"/>
      <c r="KVU554" s="3"/>
      <c r="KVV554" s="3"/>
      <c r="KVW554" s="3"/>
      <c r="KVX554" s="3"/>
      <c r="KVY554" s="3"/>
      <c r="KVZ554" s="3"/>
      <c r="KWA554" s="3"/>
      <c r="KWB554" s="3"/>
      <c r="KWC554" s="3"/>
      <c r="KWD554" s="3"/>
      <c r="KWE554" s="3"/>
      <c r="KWF554" s="3"/>
      <c r="KWG554" s="3"/>
      <c r="KWH554" s="3"/>
      <c r="KWI554" s="3"/>
      <c r="KWJ554" s="3"/>
      <c r="KWK554" s="3"/>
      <c r="KWL554" s="3"/>
      <c r="KWM554" s="3"/>
      <c r="KWN554" s="3"/>
      <c r="KWO554" s="3"/>
      <c r="KWP554" s="3"/>
      <c r="KWQ554" s="3"/>
      <c r="KWR554" s="3"/>
      <c r="KWS554" s="3"/>
      <c r="KWT554" s="3"/>
      <c r="KWU554" s="3"/>
      <c r="KWV554" s="3"/>
      <c r="KWW554" s="3"/>
      <c r="KWX554" s="3"/>
      <c r="KWY554" s="3"/>
      <c r="KWZ554" s="3"/>
      <c r="KXA554" s="3"/>
      <c r="KXB554" s="3"/>
      <c r="KXC554" s="3"/>
      <c r="KXD554" s="3"/>
      <c r="KXE554" s="3"/>
      <c r="KXF554" s="3"/>
      <c r="KXG554" s="3"/>
      <c r="KXH554" s="3"/>
      <c r="KXI554" s="3"/>
      <c r="KXJ554" s="3"/>
      <c r="KXK554" s="3"/>
      <c r="KXL554" s="3"/>
      <c r="KXM554" s="3"/>
      <c r="KXN554" s="3"/>
      <c r="KXO554" s="3"/>
      <c r="KXP554" s="3"/>
      <c r="KXQ554" s="3"/>
      <c r="KXR554" s="3"/>
      <c r="KXS554" s="3"/>
      <c r="KXT554" s="3"/>
      <c r="KXU554" s="3"/>
      <c r="KXV554" s="3"/>
      <c r="KXW554" s="3"/>
      <c r="KXX554" s="3"/>
      <c r="KXY554" s="3"/>
      <c r="KXZ554" s="3"/>
      <c r="KYA554" s="3"/>
      <c r="KYB554" s="3"/>
      <c r="KYC554" s="3"/>
      <c r="KYD554" s="3"/>
      <c r="KYE554" s="3"/>
      <c r="KYF554" s="3"/>
      <c r="KYG554" s="3"/>
      <c r="KYH554" s="3"/>
      <c r="KYI554" s="3"/>
      <c r="KYJ554" s="3"/>
      <c r="KYK554" s="3"/>
      <c r="KYL554" s="3"/>
      <c r="KYM554" s="3"/>
      <c r="KYN554" s="3"/>
      <c r="KYO554" s="3"/>
      <c r="KYP554" s="3"/>
      <c r="KYQ554" s="3"/>
      <c r="KYR554" s="3"/>
      <c r="KYS554" s="3"/>
      <c r="KYT554" s="3"/>
      <c r="KYU554" s="3"/>
      <c r="KYV554" s="3"/>
      <c r="KYW554" s="3"/>
      <c r="KYX554" s="3"/>
      <c r="KYY554" s="3"/>
      <c r="KYZ554" s="3"/>
      <c r="KZA554" s="3"/>
      <c r="KZB554" s="3"/>
      <c r="KZC554" s="3"/>
      <c r="KZD554" s="3"/>
      <c r="KZE554" s="3"/>
      <c r="KZF554" s="3"/>
      <c r="KZG554" s="3"/>
      <c r="KZH554" s="3"/>
      <c r="KZI554" s="3"/>
      <c r="KZJ554" s="3"/>
      <c r="KZK554" s="3"/>
      <c r="KZL554" s="3"/>
      <c r="KZM554" s="3"/>
      <c r="KZN554" s="3"/>
      <c r="KZO554" s="3"/>
      <c r="KZP554" s="3"/>
      <c r="KZQ554" s="3"/>
      <c r="KZR554" s="3"/>
      <c r="KZS554" s="3"/>
      <c r="KZT554" s="3"/>
      <c r="KZU554" s="3"/>
      <c r="KZV554" s="3"/>
      <c r="KZW554" s="3"/>
      <c r="KZX554" s="3"/>
      <c r="KZY554" s="3"/>
      <c r="KZZ554" s="3"/>
      <c r="LAA554" s="3"/>
      <c r="LAB554" s="3"/>
      <c r="LAC554" s="3"/>
      <c r="LAD554" s="3"/>
      <c r="LAE554" s="3"/>
      <c r="LAF554" s="3"/>
      <c r="LAG554" s="3"/>
      <c r="LAH554" s="3"/>
      <c r="LAI554" s="3"/>
      <c r="LAJ554" s="3"/>
      <c r="LAK554" s="3"/>
      <c r="LAL554" s="3"/>
      <c r="LAM554" s="3"/>
      <c r="LAN554" s="3"/>
      <c r="LAO554" s="3"/>
      <c r="LAP554" s="3"/>
      <c r="LAQ554" s="3"/>
      <c r="LAR554" s="3"/>
      <c r="LAS554" s="3"/>
      <c r="LAT554" s="3"/>
      <c r="LAU554" s="3"/>
      <c r="LAV554" s="3"/>
      <c r="LAW554" s="3"/>
      <c r="LAX554" s="3"/>
      <c r="LAY554" s="3"/>
      <c r="LAZ554" s="3"/>
      <c r="LBA554" s="3"/>
      <c r="LBB554" s="3"/>
      <c r="LBC554" s="3"/>
      <c r="LBD554" s="3"/>
      <c r="LBE554" s="3"/>
      <c r="LBF554" s="3"/>
      <c r="LBG554" s="3"/>
      <c r="LBH554" s="3"/>
      <c r="LBI554" s="3"/>
      <c r="LBJ554" s="3"/>
      <c r="LBK554" s="3"/>
      <c r="LBL554" s="3"/>
      <c r="LBM554" s="3"/>
      <c r="LBN554" s="3"/>
      <c r="LBO554" s="3"/>
      <c r="LBP554" s="3"/>
      <c r="LBQ554" s="3"/>
      <c r="LBR554" s="3"/>
      <c r="LBS554" s="3"/>
      <c r="LBT554" s="3"/>
      <c r="LBU554" s="3"/>
      <c r="LBV554" s="3"/>
      <c r="LBW554" s="3"/>
      <c r="LBY554" s="3"/>
      <c r="LCA554" s="3"/>
      <c r="LCB554" s="3"/>
      <c r="LCC554" s="3"/>
      <c r="LCD554" s="3"/>
      <c r="LCE554" s="3"/>
      <c r="LCF554" s="3"/>
      <c r="LCG554" s="3"/>
      <c r="LCH554" s="3"/>
      <c r="LCM554" s="3"/>
      <c r="LCN554" s="3"/>
      <c r="LCO554" s="3"/>
      <c r="LCP554" s="3"/>
      <c r="LCQ554" s="3"/>
      <c r="LCR554" s="3"/>
      <c r="LCS554" s="3"/>
      <c r="LCT554" s="3"/>
      <c r="LCU554" s="3"/>
      <c r="LCV554" s="3"/>
      <c r="LCW554" s="3"/>
      <c r="LCX554" s="3"/>
      <c r="LCY554" s="3"/>
      <c r="LCZ554" s="3"/>
      <c r="LDA554" s="3"/>
      <c r="LDB554" s="3"/>
      <c r="LDC554" s="3"/>
      <c r="LDD554" s="3"/>
      <c r="LDE554" s="3"/>
      <c r="LDF554" s="3"/>
      <c r="LDG554" s="3"/>
      <c r="LDH554" s="3"/>
      <c r="LDI554" s="3"/>
      <c r="LDJ554" s="3"/>
      <c r="LDK554" s="3"/>
      <c r="LDL554" s="3"/>
      <c r="LDM554" s="3"/>
      <c r="LDN554" s="3"/>
      <c r="LDO554" s="3"/>
      <c r="LDP554" s="3"/>
      <c r="LDQ554" s="3"/>
      <c r="LDR554" s="3"/>
      <c r="LDS554" s="3"/>
      <c r="LDT554" s="3"/>
      <c r="LDU554" s="3"/>
      <c r="LDV554" s="3"/>
      <c r="LDW554" s="3"/>
      <c r="LDX554" s="3"/>
      <c r="LDY554" s="3"/>
      <c r="LDZ554" s="3"/>
      <c r="LEA554" s="3"/>
      <c r="LEB554" s="3"/>
      <c r="LEC554" s="3"/>
      <c r="LED554" s="3"/>
      <c r="LEE554" s="3"/>
      <c r="LEF554" s="3"/>
      <c r="LEG554" s="3"/>
      <c r="LEH554" s="3"/>
      <c r="LEI554" s="3"/>
      <c r="LEJ554" s="3"/>
      <c r="LEK554" s="3"/>
      <c r="LEL554" s="3"/>
      <c r="LEM554" s="3"/>
      <c r="LEN554" s="3"/>
      <c r="LEO554" s="3"/>
      <c r="LEP554" s="3"/>
      <c r="LEQ554" s="3"/>
      <c r="LER554" s="3"/>
      <c r="LES554" s="3"/>
      <c r="LET554" s="3"/>
      <c r="LEU554" s="3"/>
      <c r="LEV554" s="3"/>
      <c r="LEW554" s="3"/>
      <c r="LEX554" s="3"/>
      <c r="LEY554" s="3"/>
      <c r="LEZ554" s="3"/>
      <c r="LFA554" s="3"/>
      <c r="LFB554" s="3"/>
      <c r="LFC554" s="3"/>
      <c r="LFD554" s="3"/>
      <c r="LFE554" s="3"/>
      <c r="LFF554" s="3"/>
      <c r="LFG554" s="3"/>
      <c r="LFH554" s="3"/>
      <c r="LFI554" s="3"/>
      <c r="LFJ554" s="3"/>
      <c r="LFK554" s="3"/>
      <c r="LFL554" s="3"/>
      <c r="LFM554" s="3"/>
      <c r="LFN554" s="3"/>
      <c r="LFO554" s="3"/>
      <c r="LFP554" s="3"/>
      <c r="LFQ554" s="3"/>
      <c r="LFR554" s="3"/>
      <c r="LFS554" s="3"/>
      <c r="LFT554" s="3"/>
      <c r="LFU554" s="3"/>
      <c r="LFV554" s="3"/>
      <c r="LFW554" s="3"/>
      <c r="LFX554" s="3"/>
      <c r="LFY554" s="3"/>
      <c r="LFZ554" s="3"/>
      <c r="LGA554" s="3"/>
      <c r="LGB554" s="3"/>
      <c r="LGC554" s="3"/>
      <c r="LGD554" s="3"/>
      <c r="LGE554" s="3"/>
      <c r="LGF554" s="3"/>
      <c r="LGG554" s="3"/>
      <c r="LGH554" s="3"/>
      <c r="LGI554" s="3"/>
      <c r="LGJ554" s="3"/>
      <c r="LGK554" s="3"/>
      <c r="LGL554" s="3"/>
      <c r="LGM554" s="3"/>
      <c r="LGN554" s="3"/>
      <c r="LGO554" s="3"/>
      <c r="LGP554" s="3"/>
      <c r="LGQ554" s="3"/>
      <c r="LGR554" s="3"/>
      <c r="LGS554" s="3"/>
      <c r="LGT554" s="3"/>
      <c r="LGU554" s="3"/>
      <c r="LGV554" s="3"/>
      <c r="LGW554" s="3"/>
      <c r="LGX554" s="3"/>
      <c r="LGY554" s="3"/>
      <c r="LGZ554" s="3"/>
      <c r="LHA554" s="3"/>
      <c r="LHB554" s="3"/>
      <c r="LHC554" s="3"/>
      <c r="LHD554" s="3"/>
      <c r="LHE554" s="3"/>
      <c r="LHF554" s="3"/>
      <c r="LHG554" s="3"/>
      <c r="LHH554" s="3"/>
      <c r="LHI554" s="3"/>
      <c r="LHJ554" s="3"/>
      <c r="LHK554" s="3"/>
      <c r="LHL554" s="3"/>
      <c r="LHM554" s="3"/>
      <c r="LHN554" s="3"/>
      <c r="LHO554" s="3"/>
      <c r="LHP554" s="3"/>
      <c r="LHQ554" s="3"/>
      <c r="LHR554" s="3"/>
      <c r="LHS554" s="3"/>
      <c r="LHT554" s="3"/>
      <c r="LHU554" s="3"/>
      <c r="LHV554" s="3"/>
      <c r="LHW554" s="3"/>
      <c r="LHX554" s="3"/>
      <c r="LHY554" s="3"/>
      <c r="LHZ554" s="3"/>
      <c r="LIA554" s="3"/>
      <c r="LIB554" s="3"/>
      <c r="LIC554" s="3"/>
      <c r="LID554" s="3"/>
      <c r="LIE554" s="3"/>
      <c r="LIF554" s="3"/>
      <c r="LIG554" s="3"/>
      <c r="LIH554" s="3"/>
      <c r="LII554" s="3"/>
      <c r="LIJ554" s="3"/>
      <c r="LIK554" s="3"/>
      <c r="LIL554" s="3"/>
      <c r="LIM554" s="3"/>
      <c r="LIN554" s="3"/>
      <c r="LIO554" s="3"/>
      <c r="LIP554" s="3"/>
      <c r="LIQ554" s="3"/>
      <c r="LIR554" s="3"/>
      <c r="LIS554" s="3"/>
      <c r="LIT554" s="3"/>
      <c r="LIU554" s="3"/>
      <c r="LIV554" s="3"/>
      <c r="LIW554" s="3"/>
      <c r="LIX554" s="3"/>
      <c r="LIY554" s="3"/>
      <c r="LIZ554" s="3"/>
      <c r="LJA554" s="3"/>
      <c r="LJB554" s="3"/>
      <c r="LJC554" s="3"/>
      <c r="LJD554" s="3"/>
      <c r="LJE554" s="3"/>
      <c r="LJF554" s="3"/>
      <c r="LJG554" s="3"/>
      <c r="LJH554" s="3"/>
      <c r="LJI554" s="3"/>
      <c r="LJJ554" s="3"/>
      <c r="LJK554" s="3"/>
      <c r="LJL554" s="3"/>
      <c r="LJM554" s="3"/>
      <c r="LJN554" s="3"/>
      <c r="LJO554" s="3"/>
      <c r="LJP554" s="3"/>
      <c r="LJQ554" s="3"/>
      <c r="LJR554" s="3"/>
      <c r="LJS554" s="3"/>
      <c r="LJT554" s="3"/>
      <c r="LJU554" s="3"/>
      <c r="LJV554" s="3"/>
      <c r="LJW554" s="3"/>
      <c r="LJX554" s="3"/>
      <c r="LJY554" s="3"/>
      <c r="LJZ554" s="3"/>
      <c r="LKA554" s="3"/>
      <c r="LKB554" s="3"/>
      <c r="LKC554" s="3"/>
      <c r="LKD554" s="3"/>
      <c r="LKE554" s="3"/>
      <c r="LKF554" s="3"/>
      <c r="LKG554" s="3"/>
      <c r="LKH554" s="3"/>
      <c r="LKI554" s="3"/>
      <c r="LKJ554" s="3"/>
      <c r="LKK554" s="3"/>
      <c r="LKL554" s="3"/>
      <c r="LKM554" s="3"/>
      <c r="LKN554" s="3"/>
      <c r="LKO554" s="3"/>
      <c r="LKP554" s="3"/>
      <c r="LKQ554" s="3"/>
      <c r="LKR554" s="3"/>
      <c r="LKS554" s="3"/>
      <c r="LKT554" s="3"/>
      <c r="LKU554" s="3"/>
      <c r="LKV554" s="3"/>
      <c r="LKW554" s="3"/>
      <c r="LKX554" s="3"/>
      <c r="LKY554" s="3"/>
      <c r="LKZ554" s="3"/>
      <c r="LLA554" s="3"/>
      <c r="LLB554" s="3"/>
      <c r="LLC554" s="3"/>
      <c r="LLD554" s="3"/>
      <c r="LLE554" s="3"/>
      <c r="LLF554" s="3"/>
      <c r="LLG554" s="3"/>
      <c r="LLH554" s="3"/>
      <c r="LLI554" s="3"/>
      <c r="LLJ554" s="3"/>
      <c r="LLK554" s="3"/>
      <c r="LLL554" s="3"/>
      <c r="LLM554" s="3"/>
      <c r="LLN554" s="3"/>
      <c r="LLO554" s="3"/>
      <c r="LLP554" s="3"/>
      <c r="LLQ554" s="3"/>
      <c r="LLR554" s="3"/>
      <c r="LLS554" s="3"/>
      <c r="LLU554" s="3"/>
      <c r="LLW554" s="3"/>
      <c r="LLX554" s="3"/>
      <c r="LLY554" s="3"/>
      <c r="LLZ554" s="3"/>
      <c r="LMA554" s="3"/>
      <c r="LMB554" s="3"/>
      <c r="LMC554" s="3"/>
      <c r="LMD554" s="3"/>
      <c r="LMI554" s="3"/>
      <c r="LMJ554" s="3"/>
      <c r="LMK554" s="3"/>
      <c r="LML554" s="3"/>
      <c r="LMM554" s="3"/>
      <c r="LMN554" s="3"/>
      <c r="LMO554" s="3"/>
      <c r="LMP554" s="3"/>
      <c r="LMQ554" s="3"/>
      <c r="LMR554" s="3"/>
      <c r="LMS554" s="3"/>
      <c r="LMT554" s="3"/>
      <c r="LMU554" s="3"/>
      <c r="LMV554" s="3"/>
      <c r="LMW554" s="3"/>
      <c r="LMX554" s="3"/>
      <c r="LMY554" s="3"/>
      <c r="LMZ554" s="3"/>
      <c r="LNA554" s="3"/>
      <c r="LNB554" s="3"/>
      <c r="LNC554" s="3"/>
      <c r="LND554" s="3"/>
      <c r="LNE554" s="3"/>
      <c r="LNF554" s="3"/>
      <c r="LNG554" s="3"/>
      <c r="LNH554" s="3"/>
      <c r="LNI554" s="3"/>
      <c r="LNJ554" s="3"/>
      <c r="LNK554" s="3"/>
      <c r="LNL554" s="3"/>
      <c r="LNM554" s="3"/>
      <c r="LNN554" s="3"/>
      <c r="LNO554" s="3"/>
      <c r="LNP554" s="3"/>
      <c r="LNQ554" s="3"/>
      <c r="LNR554" s="3"/>
      <c r="LNS554" s="3"/>
      <c r="LNT554" s="3"/>
      <c r="LNU554" s="3"/>
      <c r="LNV554" s="3"/>
      <c r="LNW554" s="3"/>
      <c r="LNX554" s="3"/>
      <c r="LNY554" s="3"/>
      <c r="LNZ554" s="3"/>
      <c r="LOA554" s="3"/>
      <c r="LOB554" s="3"/>
      <c r="LOC554" s="3"/>
      <c r="LOD554" s="3"/>
      <c r="LOE554" s="3"/>
      <c r="LOF554" s="3"/>
      <c r="LOG554" s="3"/>
      <c r="LOH554" s="3"/>
      <c r="LOI554" s="3"/>
      <c r="LOJ554" s="3"/>
      <c r="LOK554" s="3"/>
      <c r="LOL554" s="3"/>
      <c r="LOM554" s="3"/>
      <c r="LON554" s="3"/>
      <c r="LOO554" s="3"/>
      <c r="LOP554" s="3"/>
      <c r="LOQ554" s="3"/>
      <c r="LOR554" s="3"/>
      <c r="LOS554" s="3"/>
      <c r="LOT554" s="3"/>
      <c r="LOU554" s="3"/>
      <c r="LOV554" s="3"/>
      <c r="LOW554" s="3"/>
      <c r="LOX554" s="3"/>
      <c r="LOY554" s="3"/>
      <c r="LOZ554" s="3"/>
      <c r="LPA554" s="3"/>
      <c r="LPB554" s="3"/>
      <c r="LPC554" s="3"/>
      <c r="LPD554" s="3"/>
      <c r="LPE554" s="3"/>
      <c r="LPF554" s="3"/>
      <c r="LPG554" s="3"/>
      <c r="LPH554" s="3"/>
      <c r="LPI554" s="3"/>
      <c r="LPJ554" s="3"/>
      <c r="LPK554" s="3"/>
      <c r="LPL554" s="3"/>
      <c r="LPM554" s="3"/>
      <c r="LPN554" s="3"/>
      <c r="LPO554" s="3"/>
      <c r="LPP554" s="3"/>
      <c r="LPQ554" s="3"/>
      <c r="LPR554" s="3"/>
      <c r="LPS554" s="3"/>
      <c r="LPT554" s="3"/>
      <c r="LPU554" s="3"/>
      <c r="LPV554" s="3"/>
      <c r="LPW554" s="3"/>
      <c r="LPX554" s="3"/>
      <c r="LPY554" s="3"/>
      <c r="LPZ554" s="3"/>
      <c r="LQA554" s="3"/>
      <c r="LQB554" s="3"/>
      <c r="LQC554" s="3"/>
      <c r="LQD554" s="3"/>
      <c r="LQE554" s="3"/>
      <c r="LQF554" s="3"/>
      <c r="LQG554" s="3"/>
      <c r="LQH554" s="3"/>
      <c r="LQI554" s="3"/>
      <c r="LQJ554" s="3"/>
      <c r="LQK554" s="3"/>
      <c r="LQL554" s="3"/>
      <c r="LQM554" s="3"/>
      <c r="LQN554" s="3"/>
      <c r="LQO554" s="3"/>
      <c r="LQP554" s="3"/>
      <c r="LQQ554" s="3"/>
      <c r="LQR554" s="3"/>
      <c r="LQS554" s="3"/>
      <c r="LQT554" s="3"/>
      <c r="LQU554" s="3"/>
      <c r="LQV554" s="3"/>
      <c r="LQW554" s="3"/>
      <c r="LQX554" s="3"/>
      <c r="LQY554" s="3"/>
      <c r="LQZ554" s="3"/>
      <c r="LRA554" s="3"/>
      <c r="LRB554" s="3"/>
      <c r="LRC554" s="3"/>
      <c r="LRD554" s="3"/>
      <c r="LRE554" s="3"/>
      <c r="LRF554" s="3"/>
      <c r="LRG554" s="3"/>
      <c r="LRH554" s="3"/>
      <c r="LRI554" s="3"/>
      <c r="LRJ554" s="3"/>
      <c r="LRK554" s="3"/>
      <c r="LRL554" s="3"/>
      <c r="LRM554" s="3"/>
      <c r="LRN554" s="3"/>
      <c r="LRO554" s="3"/>
      <c r="LRP554" s="3"/>
      <c r="LRQ554" s="3"/>
      <c r="LRR554" s="3"/>
      <c r="LRS554" s="3"/>
      <c r="LRT554" s="3"/>
      <c r="LRU554" s="3"/>
      <c r="LRV554" s="3"/>
      <c r="LRW554" s="3"/>
      <c r="LRX554" s="3"/>
      <c r="LRY554" s="3"/>
      <c r="LRZ554" s="3"/>
      <c r="LSA554" s="3"/>
      <c r="LSB554" s="3"/>
      <c r="LSC554" s="3"/>
      <c r="LSD554" s="3"/>
      <c r="LSE554" s="3"/>
      <c r="LSF554" s="3"/>
      <c r="LSG554" s="3"/>
      <c r="LSH554" s="3"/>
      <c r="LSI554" s="3"/>
      <c r="LSJ554" s="3"/>
      <c r="LSK554" s="3"/>
      <c r="LSL554" s="3"/>
      <c r="LSM554" s="3"/>
      <c r="LSN554" s="3"/>
      <c r="LSO554" s="3"/>
      <c r="LSP554" s="3"/>
      <c r="LSQ554" s="3"/>
      <c r="LSR554" s="3"/>
      <c r="LSS554" s="3"/>
      <c r="LST554" s="3"/>
      <c r="LSU554" s="3"/>
      <c r="LSV554" s="3"/>
      <c r="LSW554" s="3"/>
      <c r="LSX554" s="3"/>
      <c r="LSY554" s="3"/>
      <c r="LSZ554" s="3"/>
      <c r="LTA554" s="3"/>
      <c r="LTB554" s="3"/>
      <c r="LTC554" s="3"/>
      <c r="LTD554" s="3"/>
      <c r="LTE554" s="3"/>
      <c r="LTF554" s="3"/>
      <c r="LTG554" s="3"/>
      <c r="LTH554" s="3"/>
      <c r="LTI554" s="3"/>
      <c r="LTJ554" s="3"/>
      <c r="LTK554" s="3"/>
      <c r="LTL554" s="3"/>
      <c r="LTM554" s="3"/>
      <c r="LTN554" s="3"/>
      <c r="LTO554" s="3"/>
      <c r="LTP554" s="3"/>
      <c r="LTQ554" s="3"/>
      <c r="LTR554" s="3"/>
      <c r="LTS554" s="3"/>
      <c r="LTT554" s="3"/>
      <c r="LTU554" s="3"/>
      <c r="LTV554" s="3"/>
      <c r="LTW554" s="3"/>
      <c r="LTX554" s="3"/>
      <c r="LTY554" s="3"/>
      <c r="LTZ554" s="3"/>
      <c r="LUA554" s="3"/>
      <c r="LUB554" s="3"/>
      <c r="LUC554" s="3"/>
      <c r="LUD554" s="3"/>
      <c r="LUE554" s="3"/>
      <c r="LUF554" s="3"/>
      <c r="LUG554" s="3"/>
      <c r="LUH554" s="3"/>
      <c r="LUI554" s="3"/>
      <c r="LUJ554" s="3"/>
      <c r="LUK554" s="3"/>
      <c r="LUL554" s="3"/>
      <c r="LUM554" s="3"/>
      <c r="LUN554" s="3"/>
      <c r="LUO554" s="3"/>
      <c r="LUP554" s="3"/>
      <c r="LUQ554" s="3"/>
      <c r="LUR554" s="3"/>
      <c r="LUS554" s="3"/>
      <c r="LUT554" s="3"/>
      <c r="LUU554" s="3"/>
      <c r="LUV554" s="3"/>
      <c r="LUW554" s="3"/>
      <c r="LUX554" s="3"/>
      <c r="LUY554" s="3"/>
      <c r="LUZ554" s="3"/>
      <c r="LVA554" s="3"/>
      <c r="LVB554" s="3"/>
      <c r="LVC554" s="3"/>
      <c r="LVD554" s="3"/>
      <c r="LVE554" s="3"/>
      <c r="LVF554" s="3"/>
      <c r="LVG554" s="3"/>
      <c r="LVH554" s="3"/>
      <c r="LVI554" s="3"/>
      <c r="LVJ554" s="3"/>
      <c r="LVK554" s="3"/>
      <c r="LVL554" s="3"/>
      <c r="LVM554" s="3"/>
      <c r="LVN554" s="3"/>
      <c r="LVO554" s="3"/>
      <c r="LVQ554" s="3"/>
      <c r="LVS554" s="3"/>
      <c r="LVT554" s="3"/>
      <c r="LVU554" s="3"/>
      <c r="LVV554" s="3"/>
      <c r="LVW554" s="3"/>
      <c r="LVX554" s="3"/>
      <c r="LVY554" s="3"/>
      <c r="LVZ554" s="3"/>
      <c r="LWE554" s="3"/>
      <c r="LWF554" s="3"/>
      <c r="LWG554" s="3"/>
      <c r="LWH554" s="3"/>
      <c r="LWI554" s="3"/>
      <c r="LWJ554" s="3"/>
      <c r="LWK554" s="3"/>
      <c r="LWL554" s="3"/>
      <c r="LWM554" s="3"/>
      <c r="LWN554" s="3"/>
      <c r="LWO554" s="3"/>
      <c r="LWP554" s="3"/>
      <c r="LWQ554" s="3"/>
      <c r="LWR554" s="3"/>
      <c r="LWS554" s="3"/>
      <c r="LWT554" s="3"/>
      <c r="LWU554" s="3"/>
      <c r="LWV554" s="3"/>
      <c r="LWW554" s="3"/>
      <c r="LWX554" s="3"/>
      <c r="LWY554" s="3"/>
      <c r="LWZ554" s="3"/>
      <c r="LXA554" s="3"/>
      <c r="LXB554" s="3"/>
      <c r="LXC554" s="3"/>
      <c r="LXD554" s="3"/>
      <c r="LXE554" s="3"/>
      <c r="LXF554" s="3"/>
      <c r="LXG554" s="3"/>
      <c r="LXH554" s="3"/>
      <c r="LXI554" s="3"/>
      <c r="LXJ554" s="3"/>
      <c r="LXK554" s="3"/>
      <c r="LXL554" s="3"/>
      <c r="LXM554" s="3"/>
      <c r="LXN554" s="3"/>
      <c r="LXO554" s="3"/>
      <c r="LXP554" s="3"/>
      <c r="LXQ554" s="3"/>
      <c r="LXR554" s="3"/>
      <c r="LXS554" s="3"/>
      <c r="LXT554" s="3"/>
      <c r="LXU554" s="3"/>
      <c r="LXV554" s="3"/>
      <c r="LXW554" s="3"/>
      <c r="LXX554" s="3"/>
      <c r="LXY554" s="3"/>
      <c r="LXZ554" s="3"/>
      <c r="LYA554" s="3"/>
      <c r="LYB554" s="3"/>
      <c r="LYC554" s="3"/>
      <c r="LYD554" s="3"/>
      <c r="LYE554" s="3"/>
      <c r="LYF554" s="3"/>
      <c r="LYG554" s="3"/>
      <c r="LYH554" s="3"/>
      <c r="LYI554" s="3"/>
      <c r="LYJ554" s="3"/>
      <c r="LYK554" s="3"/>
      <c r="LYL554" s="3"/>
      <c r="LYM554" s="3"/>
      <c r="LYN554" s="3"/>
      <c r="LYO554" s="3"/>
      <c r="LYP554" s="3"/>
      <c r="LYQ554" s="3"/>
      <c r="LYR554" s="3"/>
      <c r="LYS554" s="3"/>
      <c r="LYT554" s="3"/>
      <c r="LYU554" s="3"/>
      <c r="LYV554" s="3"/>
      <c r="LYW554" s="3"/>
      <c r="LYX554" s="3"/>
      <c r="LYY554" s="3"/>
      <c r="LYZ554" s="3"/>
      <c r="LZA554" s="3"/>
      <c r="LZB554" s="3"/>
      <c r="LZC554" s="3"/>
      <c r="LZD554" s="3"/>
      <c r="LZE554" s="3"/>
      <c r="LZF554" s="3"/>
      <c r="LZG554" s="3"/>
      <c r="LZH554" s="3"/>
      <c r="LZI554" s="3"/>
      <c r="LZJ554" s="3"/>
      <c r="LZK554" s="3"/>
      <c r="LZL554" s="3"/>
      <c r="LZM554" s="3"/>
      <c r="LZN554" s="3"/>
      <c r="LZO554" s="3"/>
      <c r="LZP554" s="3"/>
      <c r="LZQ554" s="3"/>
      <c r="LZR554" s="3"/>
      <c r="LZS554" s="3"/>
      <c r="LZT554" s="3"/>
      <c r="LZU554" s="3"/>
      <c r="LZV554" s="3"/>
      <c r="LZW554" s="3"/>
      <c r="LZX554" s="3"/>
      <c r="LZY554" s="3"/>
      <c r="LZZ554" s="3"/>
      <c r="MAA554" s="3"/>
      <c r="MAB554" s="3"/>
      <c r="MAC554" s="3"/>
      <c r="MAD554" s="3"/>
      <c r="MAE554" s="3"/>
      <c r="MAF554" s="3"/>
      <c r="MAG554" s="3"/>
      <c r="MAH554" s="3"/>
      <c r="MAI554" s="3"/>
      <c r="MAJ554" s="3"/>
      <c r="MAK554" s="3"/>
      <c r="MAL554" s="3"/>
      <c r="MAM554" s="3"/>
      <c r="MAN554" s="3"/>
      <c r="MAO554" s="3"/>
      <c r="MAP554" s="3"/>
      <c r="MAQ554" s="3"/>
      <c r="MAR554" s="3"/>
      <c r="MAS554" s="3"/>
      <c r="MAT554" s="3"/>
      <c r="MAU554" s="3"/>
      <c r="MAV554" s="3"/>
      <c r="MAW554" s="3"/>
      <c r="MAX554" s="3"/>
      <c r="MAY554" s="3"/>
      <c r="MAZ554" s="3"/>
      <c r="MBA554" s="3"/>
      <c r="MBB554" s="3"/>
      <c r="MBC554" s="3"/>
      <c r="MBD554" s="3"/>
      <c r="MBE554" s="3"/>
      <c r="MBF554" s="3"/>
      <c r="MBG554" s="3"/>
      <c r="MBH554" s="3"/>
      <c r="MBI554" s="3"/>
      <c r="MBJ554" s="3"/>
      <c r="MBK554" s="3"/>
      <c r="MBL554" s="3"/>
      <c r="MBM554" s="3"/>
      <c r="MBN554" s="3"/>
      <c r="MBO554" s="3"/>
      <c r="MBP554" s="3"/>
      <c r="MBQ554" s="3"/>
      <c r="MBR554" s="3"/>
      <c r="MBS554" s="3"/>
      <c r="MBT554" s="3"/>
      <c r="MBU554" s="3"/>
      <c r="MBV554" s="3"/>
      <c r="MBW554" s="3"/>
      <c r="MBX554" s="3"/>
      <c r="MBY554" s="3"/>
      <c r="MBZ554" s="3"/>
      <c r="MCA554" s="3"/>
      <c r="MCB554" s="3"/>
      <c r="MCC554" s="3"/>
      <c r="MCD554" s="3"/>
      <c r="MCE554" s="3"/>
      <c r="MCF554" s="3"/>
      <c r="MCG554" s="3"/>
      <c r="MCH554" s="3"/>
      <c r="MCI554" s="3"/>
      <c r="MCJ554" s="3"/>
      <c r="MCK554" s="3"/>
      <c r="MCL554" s="3"/>
      <c r="MCM554" s="3"/>
      <c r="MCN554" s="3"/>
      <c r="MCO554" s="3"/>
      <c r="MCP554" s="3"/>
      <c r="MCQ554" s="3"/>
      <c r="MCR554" s="3"/>
      <c r="MCS554" s="3"/>
      <c r="MCT554" s="3"/>
      <c r="MCU554" s="3"/>
      <c r="MCV554" s="3"/>
      <c r="MCW554" s="3"/>
      <c r="MCX554" s="3"/>
      <c r="MCY554" s="3"/>
      <c r="MCZ554" s="3"/>
      <c r="MDA554" s="3"/>
      <c r="MDB554" s="3"/>
      <c r="MDC554" s="3"/>
      <c r="MDD554" s="3"/>
      <c r="MDE554" s="3"/>
      <c r="MDF554" s="3"/>
      <c r="MDG554" s="3"/>
      <c r="MDH554" s="3"/>
      <c r="MDI554" s="3"/>
      <c r="MDJ554" s="3"/>
      <c r="MDK554" s="3"/>
      <c r="MDL554" s="3"/>
      <c r="MDM554" s="3"/>
      <c r="MDN554" s="3"/>
      <c r="MDO554" s="3"/>
      <c r="MDP554" s="3"/>
      <c r="MDQ554" s="3"/>
      <c r="MDR554" s="3"/>
      <c r="MDS554" s="3"/>
      <c r="MDT554" s="3"/>
      <c r="MDU554" s="3"/>
      <c r="MDV554" s="3"/>
      <c r="MDW554" s="3"/>
      <c r="MDX554" s="3"/>
      <c r="MDY554" s="3"/>
      <c r="MDZ554" s="3"/>
      <c r="MEA554" s="3"/>
      <c r="MEB554" s="3"/>
      <c r="MEC554" s="3"/>
      <c r="MED554" s="3"/>
      <c r="MEE554" s="3"/>
      <c r="MEF554" s="3"/>
      <c r="MEG554" s="3"/>
      <c r="MEH554" s="3"/>
      <c r="MEI554" s="3"/>
      <c r="MEJ554" s="3"/>
      <c r="MEK554" s="3"/>
      <c r="MEL554" s="3"/>
      <c r="MEM554" s="3"/>
      <c r="MEN554" s="3"/>
      <c r="MEO554" s="3"/>
      <c r="MEP554" s="3"/>
      <c r="MEQ554" s="3"/>
      <c r="MER554" s="3"/>
      <c r="MES554" s="3"/>
      <c r="MET554" s="3"/>
      <c r="MEU554" s="3"/>
      <c r="MEV554" s="3"/>
      <c r="MEW554" s="3"/>
      <c r="MEX554" s="3"/>
      <c r="MEY554" s="3"/>
      <c r="MEZ554" s="3"/>
      <c r="MFA554" s="3"/>
      <c r="MFB554" s="3"/>
      <c r="MFC554" s="3"/>
      <c r="MFD554" s="3"/>
      <c r="MFE554" s="3"/>
      <c r="MFF554" s="3"/>
      <c r="MFG554" s="3"/>
      <c r="MFH554" s="3"/>
      <c r="MFI554" s="3"/>
      <c r="MFJ554" s="3"/>
      <c r="MFK554" s="3"/>
      <c r="MFM554" s="3"/>
      <c r="MFO554" s="3"/>
      <c r="MFP554" s="3"/>
      <c r="MFQ554" s="3"/>
      <c r="MFR554" s="3"/>
      <c r="MFS554" s="3"/>
      <c r="MFT554" s="3"/>
      <c r="MFU554" s="3"/>
      <c r="MFV554" s="3"/>
      <c r="MGA554" s="3"/>
      <c r="MGB554" s="3"/>
      <c r="MGC554" s="3"/>
      <c r="MGD554" s="3"/>
      <c r="MGE554" s="3"/>
      <c r="MGF554" s="3"/>
      <c r="MGG554" s="3"/>
      <c r="MGH554" s="3"/>
      <c r="MGI554" s="3"/>
      <c r="MGJ554" s="3"/>
      <c r="MGK554" s="3"/>
      <c r="MGL554" s="3"/>
      <c r="MGM554" s="3"/>
      <c r="MGN554" s="3"/>
      <c r="MGO554" s="3"/>
      <c r="MGP554" s="3"/>
      <c r="MGQ554" s="3"/>
      <c r="MGR554" s="3"/>
      <c r="MGS554" s="3"/>
      <c r="MGT554" s="3"/>
      <c r="MGU554" s="3"/>
      <c r="MGV554" s="3"/>
      <c r="MGW554" s="3"/>
      <c r="MGX554" s="3"/>
      <c r="MGY554" s="3"/>
      <c r="MGZ554" s="3"/>
      <c r="MHA554" s="3"/>
      <c r="MHB554" s="3"/>
      <c r="MHC554" s="3"/>
      <c r="MHD554" s="3"/>
      <c r="MHE554" s="3"/>
      <c r="MHF554" s="3"/>
      <c r="MHG554" s="3"/>
      <c r="MHH554" s="3"/>
      <c r="MHI554" s="3"/>
      <c r="MHJ554" s="3"/>
      <c r="MHK554" s="3"/>
      <c r="MHL554" s="3"/>
      <c r="MHM554" s="3"/>
      <c r="MHN554" s="3"/>
      <c r="MHO554" s="3"/>
      <c r="MHP554" s="3"/>
      <c r="MHQ554" s="3"/>
      <c r="MHR554" s="3"/>
      <c r="MHS554" s="3"/>
      <c r="MHT554" s="3"/>
      <c r="MHU554" s="3"/>
      <c r="MHV554" s="3"/>
      <c r="MHW554" s="3"/>
      <c r="MHX554" s="3"/>
      <c r="MHY554" s="3"/>
      <c r="MHZ554" s="3"/>
      <c r="MIA554" s="3"/>
      <c r="MIB554" s="3"/>
      <c r="MIC554" s="3"/>
      <c r="MID554" s="3"/>
      <c r="MIE554" s="3"/>
      <c r="MIF554" s="3"/>
      <c r="MIG554" s="3"/>
      <c r="MIH554" s="3"/>
      <c r="MII554" s="3"/>
      <c r="MIJ554" s="3"/>
      <c r="MIK554" s="3"/>
      <c r="MIL554" s="3"/>
      <c r="MIM554" s="3"/>
      <c r="MIN554" s="3"/>
      <c r="MIO554" s="3"/>
      <c r="MIP554" s="3"/>
      <c r="MIQ554" s="3"/>
      <c r="MIR554" s="3"/>
      <c r="MIS554" s="3"/>
      <c r="MIT554" s="3"/>
      <c r="MIU554" s="3"/>
      <c r="MIV554" s="3"/>
      <c r="MIW554" s="3"/>
      <c r="MIX554" s="3"/>
      <c r="MIY554" s="3"/>
      <c r="MIZ554" s="3"/>
      <c r="MJA554" s="3"/>
      <c r="MJB554" s="3"/>
      <c r="MJC554" s="3"/>
      <c r="MJD554" s="3"/>
      <c r="MJE554" s="3"/>
      <c r="MJF554" s="3"/>
      <c r="MJG554" s="3"/>
      <c r="MJH554" s="3"/>
      <c r="MJI554" s="3"/>
      <c r="MJJ554" s="3"/>
      <c r="MJK554" s="3"/>
      <c r="MJL554" s="3"/>
      <c r="MJM554" s="3"/>
      <c r="MJN554" s="3"/>
      <c r="MJO554" s="3"/>
      <c r="MJP554" s="3"/>
      <c r="MJQ554" s="3"/>
      <c r="MJR554" s="3"/>
      <c r="MJS554" s="3"/>
      <c r="MJT554" s="3"/>
      <c r="MJU554" s="3"/>
      <c r="MJV554" s="3"/>
      <c r="MJW554" s="3"/>
      <c r="MJX554" s="3"/>
      <c r="MJY554" s="3"/>
      <c r="MJZ554" s="3"/>
      <c r="MKA554" s="3"/>
      <c r="MKB554" s="3"/>
      <c r="MKC554" s="3"/>
      <c r="MKD554" s="3"/>
      <c r="MKE554" s="3"/>
      <c r="MKF554" s="3"/>
      <c r="MKG554" s="3"/>
      <c r="MKH554" s="3"/>
      <c r="MKI554" s="3"/>
      <c r="MKJ554" s="3"/>
      <c r="MKK554" s="3"/>
      <c r="MKL554" s="3"/>
      <c r="MKM554" s="3"/>
      <c r="MKN554" s="3"/>
      <c r="MKO554" s="3"/>
      <c r="MKP554" s="3"/>
      <c r="MKQ554" s="3"/>
      <c r="MKR554" s="3"/>
      <c r="MKS554" s="3"/>
      <c r="MKT554" s="3"/>
      <c r="MKU554" s="3"/>
      <c r="MKV554" s="3"/>
      <c r="MKW554" s="3"/>
      <c r="MKX554" s="3"/>
      <c r="MKY554" s="3"/>
      <c r="MKZ554" s="3"/>
      <c r="MLA554" s="3"/>
      <c r="MLB554" s="3"/>
      <c r="MLC554" s="3"/>
      <c r="MLD554" s="3"/>
      <c r="MLE554" s="3"/>
      <c r="MLF554" s="3"/>
      <c r="MLG554" s="3"/>
      <c r="MLH554" s="3"/>
      <c r="MLI554" s="3"/>
      <c r="MLJ554" s="3"/>
      <c r="MLK554" s="3"/>
      <c r="MLL554" s="3"/>
      <c r="MLM554" s="3"/>
      <c r="MLN554" s="3"/>
      <c r="MLO554" s="3"/>
      <c r="MLP554" s="3"/>
      <c r="MLQ554" s="3"/>
      <c r="MLR554" s="3"/>
      <c r="MLS554" s="3"/>
      <c r="MLT554" s="3"/>
      <c r="MLU554" s="3"/>
      <c r="MLV554" s="3"/>
      <c r="MLW554" s="3"/>
      <c r="MLX554" s="3"/>
      <c r="MLY554" s="3"/>
      <c r="MLZ554" s="3"/>
      <c r="MMA554" s="3"/>
      <c r="MMB554" s="3"/>
      <c r="MMC554" s="3"/>
      <c r="MMD554" s="3"/>
      <c r="MME554" s="3"/>
      <c r="MMF554" s="3"/>
      <c r="MMG554" s="3"/>
      <c r="MMH554" s="3"/>
      <c r="MMI554" s="3"/>
      <c r="MMJ554" s="3"/>
      <c r="MMK554" s="3"/>
      <c r="MML554" s="3"/>
      <c r="MMM554" s="3"/>
      <c r="MMN554" s="3"/>
      <c r="MMO554" s="3"/>
      <c r="MMP554" s="3"/>
      <c r="MMQ554" s="3"/>
      <c r="MMR554" s="3"/>
      <c r="MMS554" s="3"/>
      <c r="MMT554" s="3"/>
      <c r="MMU554" s="3"/>
      <c r="MMV554" s="3"/>
      <c r="MMW554" s="3"/>
      <c r="MMX554" s="3"/>
      <c r="MMY554" s="3"/>
      <c r="MMZ554" s="3"/>
      <c r="MNA554" s="3"/>
      <c r="MNB554" s="3"/>
      <c r="MNC554" s="3"/>
      <c r="MND554" s="3"/>
      <c r="MNE554" s="3"/>
      <c r="MNF554" s="3"/>
      <c r="MNG554" s="3"/>
      <c r="MNH554" s="3"/>
      <c r="MNI554" s="3"/>
      <c r="MNJ554" s="3"/>
      <c r="MNK554" s="3"/>
      <c r="MNL554" s="3"/>
      <c r="MNM554" s="3"/>
      <c r="MNN554" s="3"/>
      <c r="MNO554" s="3"/>
      <c r="MNP554" s="3"/>
      <c r="MNQ554" s="3"/>
      <c r="MNR554" s="3"/>
      <c r="MNS554" s="3"/>
      <c r="MNT554" s="3"/>
      <c r="MNU554" s="3"/>
      <c r="MNV554" s="3"/>
      <c r="MNW554" s="3"/>
      <c r="MNX554" s="3"/>
      <c r="MNY554" s="3"/>
      <c r="MNZ554" s="3"/>
      <c r="MOA554" s="3"/>
      <c r="MOB554" s="3"/>
      <c r="MOC554" s="3"/>
      <c r="MOD554" s="3"/>
      <c r="MOE554" s="3"/>
      <c r="MOF554" s="3"/>
      <c r="MOG554" s="3"/>
      <c r="MOH554" s="3"/>
      <c r="MOI554" s="3"/>
      <c r="MOJ554" s="3"/>
      <c r="MOK554" s="3"/>
      <c r="MOL554" s="3"/>
      <c r="MOM554" s="3"/>
      <c r="MON554" s="3"/>
      <c r="MOO554" s="3"/>
      <c r="MOP554" s="3"/>
      <c r="MOQ554" s="3"/>
      <c r="MOR554" s="3"/>
      <c r="MOS554" s="3"/>
      <c r="MOT554" s="3"/>
      <c r="MOU554" s="3"/>
      <c r="MOV554" s="3"/>
      <c r="MOW554" s="3"/>
      <c r="MOX554" s="3"/>
      <c r="MOY554" s="3"/>
      <c r="MOZ554" s="3"/>
      <c r="MPA554" s="3"/>
      <c r="MPB554" s="3"/>
      <c r="MPC554" s="3"/>
      <c r="MPD554" s="3"/>
      <c r="MPE554" s="3"/>
      <c r="MPF554" s="3"/>
      <c r="MPG554" s="3"/>
      <c r="MPI554" s="3"/>
      <c r="MPK554" s="3"/>
      <c r="MPL554" s="3"/>
      <c r="MPM554" s="3"/>
      <c r="MPN554" s="3"/>
      <c r="MPO554" s="3"/>
      <c r="MPP554" s="3"/>
      <c r="MPQ554" s="3"/>
      <c r="MPR554" s="3"/>
      <c r="MPW554" s="3"/>
      <c r="MPX554" s="3"/>
      <c r="MPY554" s="3"/>
      <c r="MPZ554" s="3"/>
      <c r="MQA554" s="3"/>
      <c r="MQB554" s="3"/>
      <c r="MQC554" s="3"/>
      <c r="MQD554" s="3"/>
      <c r="MQE554" s="3"/>
      <c r="MQF554" s="3"/>
      <c r="MQG554" s="3"/>
      <c r="MQH554" s="3"/>
      <c r="MQI554" s="3"/>
      <c r="MQJ554" s="3"/>
      <c r="MQK554" s="3"/>
      <c r="MQL554" s="3"/>
      <c r="MQM554" s="3"/>
      <c r="MQN554" s="3"/>
      <c r="MQO554" s="3"/>
      <c r="MQP554" s="3"/>
      <c r="MQQ554" s="3"/>
      <c r="MQR554" s="3"/>
      <c r="MQS554" s="3"/>
      <c r="MQT554" s="3"/>
      <c r="MQU554" s="3"/>
      <c r="MQV554" s="3"/>
      <c r="MQW554" s="3"/>
      <c r="MQX554" s="3"/>
      <c r="MQY554" s="3"/>
      <c r="MQZ554" s="3"/>
      <c r="MRA554" s="3"/>
      <c r="MRB554" s="3"/>
      <c r="MRC554" s="3"/>
      <c r="MRD554" s="3"/>
      <c r="MRE554" s="3"/>
      <c r="MRF554" s="3"/>
      <c r="MRG554" s="3"/>
      <c r="MRH554" s="3"/>
      <c r="MRI554" s="3"/>
      <c r="MRJ554" s="3"/>
      <c r="MRK554" s="3"/>
      <c r="MRL554" s="3"/>
      <c r="MRM554" s="3"/>
      <c r="MRN554" s="3"/>
      <c r="MRO554" s="3"/>
      <c r="MRP554" s="3"/>
      <c r="MRQ554" s="3"/>
      <c r="MRR554" s="3"/>
      <c r="MRS554" s="3"/>
      <c r="MRT554" s="3"/>
      <c r="MRU554" s="3"/>
      <c r="MRV554" s="3"/>
      <c r="MRW554" s="3"/>
      <c r="MRX554" s="3"/>
      <c r="MRY554" s="3"/>
      <c r="MRZ554" s="3"/>
      <c r="MSA554" s="3"/>
      <c r="MSB554" s="3"/>
      <c r="MSC554" s="3"/>
      <c r="MSD554" s="3"/>
      <c r="MSE554" s="3"/>
      <c r="MSF554" s="3"/>
      <c r="MSG554" s="3"/>
      <c r="MSH554" s="3"/>
      <c r="MSI554" s="3"/>
      <c r="MSJ554" s="3"/>
      <c r="MSK554" s="3"/>
      <c r="MSL554" s="3"/>
      <c r="MSM554" s="3"/>
      <c r="MSN554" s="3"/>
      <c r="MSO554" s="3"/>
      <c r="MSP554" s="3"/>
      <c r="MSQ554" s="3"/>
      <c r="MSR554" s="3"/>
      <c r="MSS554" s="3"/>
      <c r="MST554" s="3"/>
      <c r="MSU554" s="3"/>
      <c r="MSV554" s="3"/>
      <c r="MSW554" s="3"/>
      <c r="MSX554" s="3"/>
      <c r="MSY554" s="3"/>
      <c r="MSZ554" s="3"/>
      <c r="MTA554" s="3"/>
      <c r="MTB554" s="3"/>
      <c r="MTC554" s="3"/>
      <c r="MTD554" s="3"/>
      <c r="MTE554" s="3"/>
      <c r="MTF554" s="3"/>
      <c r="MTG554" s="3"/>
      <c r="MTH554" s="3"/>
      <c r="MTI554" s="3"/>
      <c r="MTJ554" s="3"/>
      <c r="MTK554" s="3"/>
      <c r="MTL554" s="3"/>
      <c r="MTM554" s="3"/>
      <c r="MTN554" s="3"/>
      <c r="MTO554" s="3"/>
      <c r="MTP554" s="3"/>
      <c r="MTQ554" s="3"/>
      <c r="MTR554" s="3"/>
      <c r="MTS554" s="3"/>
      <c r="MTT554" s="3"/>
      <c r="MTU554" s="3"/>
      <c r="MTV554" s="3"/>
      <c r="MTW554" s="3"/>
      <c r="MTX554" s="3"/>
      <c r="MTY554" s="3"/>
      <c r="MTZ554" s="3"/>
      <c r="MUA554" s="3"/>
      <c r="MUB554" s="3"/>
      <c r="MUC554" s="3"/>
      <c r="MUD554" s="3"/>
      <c r="MUE554" s="3"/>
      <c r="MUF554" s="3"/>
      <c r="MUG554" s="3"/>
      <c r="MUH554" s="3"/>
      <c r="MUI554" s="3"/>
      <c r="MUJ554" s="3"/>
      <c r="MUK554" s="3"/>
      <c r="MUL554" s="3"/>
      <c r="MUM554" s="3"/>
      <c r="MUN554" s="3"/>
      <c r="MUO554" s="3"/>
      <c r="MUP554" s="3"/>
      <c r="MUQ554" s="3"/>
      <c r="MUR554" s="3"/>
      <c r="MUS554" s="3"/>
      <c r="MUT554" s="3"/>
      <c r="MUU554" s="3"/>
      <c r="MUV554" s="3"/>
      <c r="MUW554" s="3"/>
      <c r="MUX554" s="3"/>
      <c r="MUY554" s="3"/>
      <c r="MUZ554" s="3"/>
      <c r="MVA554" s="3"/>
      <c r="MVB554" s="3"/>
      <c r="MVC554" s="3"/>
      <c r="MVD554" s="3"/>
      <c r="MVE554" s="3"/>
      <c r="MVF554" s="3"/>
      <c r="MVG554" s="3"/>
      <c r="MVH554" s="3"/>
      <c r="MVI554" s="3"/>
      <c r="MVJ554" s="3"/>
      <c r="MVK554" s="3"/>
      <c r="MVL554" s="3"/>
      <c r="MVM554" s="3"/>
      <c r="MVN554" s="3"/>
      <c r="MVO554" s="3"/>
      <c r="MVP554" s="3"/>
      <c r="MVQ554" s="3"/>
      <c r="MVR554" s="3"/>
      <c r="MVS554" s="3"/>
      <c r="MVT554" s="3"/>
      <c r="MVU554" s="3"/>
      <c r="MVV554" s="3"/>
      <c r="MVW554" s="3"/>
      <c r="MVX554" s="3"/>
      <c r="MVY554" s="3"/>
      <c r="MVZ554" s="3"/>
      <c r="MWA554" s="3"/>
      <c r="MWB554" s="3"/>
      <c r="MWC554" s="3"/>
      <c r="MWD554" s="3"/>
      <c r="MWE554" s="3"/>
      <c r="MWF554" s="3"/>
      <c r="MWG554" s="3"/>
      <c r="MWH554" s="3"/>
      <c r="MWI554" s="3"/>
      <c r="MWJ554" s="3"/>
      <c r="MWK554" s="3"/>
      <c r="MWL554" s="3"/>
      <c r="MWM554" s="3"/>
      <c r="MWN554" s="3"/>
      <c r="MWO554" s="3"/>
      <c r="MWP554" s="3"/>
      <c r="MWQ554" s="3"/>
      <c r="MWR554" s="3"/>
      <c r="MWS554" s="3"/>
      <c r="MWT554" s="3"/>
      <c r="MWU554" s="3"/>
      <c r="MWV554" s="3"/>
      <c r="MWW554" s="3"/>
      <c r="MWX554" s="3"/>
      <c r="MWY554" s="3"/>
      <c r="MWZ554" s="3"/>
      <c r="MXA554" s="3"/>
      <c r="MXB554" s="3"/>
      <c r="MXC554" s="3"/>
      <c r="MXD554" s="3"/>
      <c r="MXE554" s="3"/>
      <c r="MXF554" s="3"/>
      <c r="MXG554" s="3"/>
      <c r="MXH554" s="3"/>
      <c r="MXI554" s="3"/>
      <c r="MXJ554" s="3"/>
      <c r="MXK554" s="3"/>
      <c r="MXL554" s="3"/>
      <c r="MXM554" s="3"/>
      <c r="MXN554" s="3"/>
      <c r="MXO554" s="3"/>
      <c r="MXP554" s="3"/>
      <c r="MXQ554" s="3"/>
      <c r="MXR554" s="3"/>
      <c r="MXS554" s="3"/>
      <c r="MXT554" s="3"/>
      <c r="MXU554" s="3"/>
      <c r="MXV554" s="3"/>
      <c r="MXW554" s="3"/>
      <c r="MXX554" s="3"/>
      <c r="MXY554" s="3"/>
      <c r="MXZ554" s="3"/>
      <c r="MYA554" s="3"/>
      <c r="MYB554" s="3"/>
      <c r="MYC554" s="3"/>
      <c r="MYD554" s="3"/>
      <c r="MYE554" s="3"/>
      <c r="MYF554" s="3"/>
      <c r="MYG554" s="3"/>
      <c r="MYH554" s="3"/>
      <c r="MYI554" s="3"/>
      <c r="MYJ554" s="3"/>
      <c r="MYK554" s="3"/>
      <c r="MYL554" s="3"/>
      <c r="MYM554" s="3"/>
      <c r="MYN554" s="3"/>
      <c r="MYO554" s="3"/>
      <c r="MYP554" s="3"/>
      <c r="MYQ554" s="3"/>
      <c r="MYR554" s="3"/>
      <c r="MYS554" s="3"/>
      <c r="MYT554" s="3"/>
      <c r="MYU554" s="3"/>
      <c r="MYV554" s="3"/>
      <c r="MYW554" s="3"/>
      <c r="MYX554" s="3"/>
      <c r="MYY554" s="3"/>
      <c r="MYZ554" s="3"/>
      <c r="MZA554" s="3"/>
      <c r="MZB554" s="3"/>
      <c r="MZC554" s="3"/>
      <c r="MZE554" s="3"/>
      <c r="MZG554" s="3"/>
      <c r="MZH554" s="3"/>
      <c r="MZI554" s="3"/>
      <c r="MZJ554" s="3"/>
      <c r="MZK554" s="3"/>
      <c r="MZL554" s="3"/>
      <c r="MZM554" s="3"/>
      <c r="MZN554" s="3"/>
      <c r="MZS554" s="3"/>
      <c r="MZT554" s="3"/>
      <c r="MZU554" s="3"/>
      <c r="MZV554" s="3"/>
      <c r="MZW554" s="3"/>
      <c r="MZX554" s="3"/>
      <c r="MZY554" s="3"/>
      <c r="MZZ554" s="3"/>
      <c r="NAA554" s="3"/>
      <c r="NAB554" s="3"/>
      <c r="NAC554" s="3"/>
      <c r="NAD554" s="3"/>
      <c r="NAE554" s="3"/>
      <c r="NAF554" s="3"/>
      <c r="NAG554" s="3"/>
      <c r="NAH554" s="3"/>
      <c r="NAI554" s="3"/>
      <c r="NAJ554" s="3"/>
      <c r="NAK554" s="3"/>
      <c r="NAL554" s="3"/>
      <c r="NAM554" s="3"/>
      <c r="NAN554" s="3"/>
      <c r="NAO554" s="3"/>
      <c r="NAP554" s="3"/>
      <c r="NAQ554" s="3"/>
      <c r="NAR554" s="3"/>
      <c r="NAS554" s="3"/>
      <c r="NAT554" s="3"/>
      <c r="NAU554" s="3"/>
      <c r="NAV554" s="3"/>
      <c r="NAW554" s="3"/>
      <c r="NAX554" s="3"/>
      <c r="NAY554" s="3"/>
      <c r="NAZ554" s="3"/>
      <c r="NBA554" s="3"/>
      <c r="NBB554" s="3"/>
      <c r="NBC554" s="3"/>
      <c r="NBD554" s="3"/>
      <c r="NBE554" s="3"/>
      <c r="NBF554" s="3"/>
      <c r="NBG554" s="3"/>
      <c r="NBH554" s="3"/>
      <c r="NBI554" s="3"/>
      <c r="NBJ554" s="3"/>
      <c r="NBK554" s="3"/>
      <c r="NBL554" s="3"/>
      <c r="NBM554" s="3"/>
      <c r="NBN554" s="3"/>
      <c r="NBO554" s="3"/>
      <c r="NBP554" s="3"/>
      <c r="NBQ554" s="3"/>
      <c r="NBR554" s="3"/>
      <c r="NBS554" s="3"/>
      <c r="NBT554" s="3"/>
      <c r="NBU554" s="3"/>
      <c r="NBV554" s="3"/>
      <c r="NBW554" s="3"/>
      <c r="NBX554" s="3"/>
      <c r="NBY554" s="3"/>
      <c r="NBZ554" s="3"/>
      <c r="NCA554" s="3"/>
      <c r="NCB554" s="3"/>
      <c r="NCC554" s="3"/>
      <c r="NCD554" s="3"/>
      <c r="NCE554" s="3"/>
      <c r="NCF554" s="3"/>
      <c r="NCG554" s="3"/>
      <c r="NCH554" s="3"/>
      <c r="NCI554" s="3"/>
      <c r="NCJ554" s="3"/>
      <c r="NCK554" s="3"/>
      <c r="NCL554" s="3"/>
      <c r="NCM554" s="3"/>
      <c r="NCN554" s="3"/>
      <c r="NCO554" s="3"/>
      <c r="NCP554" s="3"/>
      <c r="NCQ554" s="3"/>
      <c r="NCR554" s="3"/>
      <c r="NCS554" s="3"/>
      <c r="NCT554" s="3"/>
      <c r="NCU554" s="3"/>
      <c r="NCV554" s="3"/>
      <c r="NCW554" s="3"/>
      <c r="NCX554" s="3"/>
      <c r="NCY554" s="3"/>
      <c r="NCZ554" s="3"/>
      <c r="NDA554" s="3"/>
      <c r="NDB554" s="3"/>
      <c r="NDC554" s="3"/>
      <c r="NDD554" s="3"/>
      <c r="NDE554" s="3"/>
      <c r="NDF554" s="3"/>
      <c r="NDG554" s="3"/>
      <c r="NDH554" s="3"/>
      <c r="NDI554" s="3"/>
      <c r="NDJ554" s="3"/>
      <c r="NDK554" s="3"/>
      <c r="NDL554" s="3"/>
      <c r="NDM554" s="3"/>
      <c r="NDN554" s="3"/>
      <c r="NDO554" s="3"/>
      <c r="NDP554" s="3"/>
      <c r="NDQ554" s="3"/>
      <c r="NDR554" s="3"/>
      <c r="NDS554" s="3"/>
      <c r="NDT554" s="3"/>
      <c r="NDU554" s="3"/>
      <c r="NDV554" s="3"/>
      <c r="NDW554" s="3"/>
      <c r="NDX554" s="3"/>
      <c r="NDY554" s="3"/>
      <c r="NDZ554" s="3"/>
      <c r="NEA554" s="3"/>
      <c r="NEB554" s="3"/>
      <c r="NEC554" s="3"/>
      <c r="NED554" s="3"/>
      <c r="NEE554" s="3"/>
      <c r="NEF554" s="3"/>
      <c r="NEG554" s="3"/>
      <c r="NEH554" s="3"/>
      <c r="NEI554" s="3"/>
      <c r="NEJ554" s="3"/>
      <c r="NEK554" s="3"/>
      <c r="NEL554" s="3"/>
      <c r="NEM554" s="3"/>
      <c r="NEN554" s="3"/>
      <c r="NEO554" s="3"/>
      <c r="NEP554" s="3"/>
      <c r="NEQ554" s="3"/>
      <c r="NER554" s="3"/>
      <c r="NES554" s="3"/>
      <c r="NET554" s="3"/>
      <c r="NEU554" s="3"/>
      <c r="NEV554" s="3"/>
      <c r="NEW554" s="3"/>
      <c r="NEX554" s="3"/>
      <c r="NEY554" s="3"/>
      <c r="NEZ554" s="3"/>
      <c r="NFA554" s="3"/>
      <c r="NFB554" s="3"/>
      <c r="NFC554" s="3"/>
      <c r="NFD554" s="3"/>
      <c r="NFE554" s="3"/>
      <c r="NFF554" s="3"/>
      <c r="NFG554" s="3"/>
      <c r="NFH554" s="3"/>
      <c r="NFI554" s="3"/>
      <c r="NFJ554" s="3"/>
      <c r="NFK554" s="3"/>
      <c r="NFL554" s="3"/>
      <c r="NFM554" s="3"/>
      <c r="NFN554" s="3"/>
      <c r="NFO554" s="3"/>
      <c r="NFP554" s="3"/>
      <c r="NFQ554" s="3"/>
      <c r="NFR554" s="3"/>
      <c r="NFS554" s="3"/>
      <c r="NFT554" s="3"/>
      <c r="NFU554" s="3"/>
      <c r="NFV554" s="3"/>
      <c r="NFW554" s="3"/>
      <c r="NFX554" s="3"/>
      <c r="NFY554" s="3"/>
      <c r="NFZ554" s="3"/>
      <c r="NGA554" s="3"/>
      <c r="NGB554" s="3"/>
      <c r="NGC554" s="3"/>
      <c r="NGD554" s="3"/>
      <c r="NGE554" s="3"/>
      <c r="NGF554" s="3"/>
      <c r="NGG554" s="3"/>
      <c r="NGH554" s="3"/>
      <c r="NGI554" s="3"/>
      <c r="NGJ554" s="3"/>
      <c r="NGK554" s="3"/>
      <c r="NGL554" s="3"/>
      <c r="NGM554" s="3"/>
      <c r="NGN554" s="3"/>
      <c r="NGO554" s="3"/>
      <c r="NGP554" s="3"/>
      <c r="NGQ554" s="3"/>
      <c r="NGR554" s="3"/>
      <c r="NGS554" s="3"/>
      <c r="NGT554" s="3"/>
      <c r="NGU554" s="3"/>
      <c r="NGV554" s="3"/>
      <c r="NGW554" s="3"/>
      <c r="NGX554" s="3"/>
      <c r="NGY554" s="3"/>
      <c r="NGZ554" s="3"/>
      <c r="NHA554" s="3"/>
      <c r="NHB554" s="3"/>
      <c r="NHC554" s="3"/>
      <c r="NHD554" s="3"/>
      <c r="NHE554" s="3"/>
      <c r="NHF554" s="3"/>
      <c r="NHG554" s="3"/>
      <c r="NHH554" s="3"/>
      <c r="NHI554" s="3"/>
      <c r="NHJ554" s="3"/>
      <c r="NHK554" s="3"/>
      <c r="NHL554" s="3"/>
      <c r="NHM554" s="3"/>
      <c r="NHN554" s="3"/>
      <c r="NHO554" s="3"/>
      <c r="NHP554" s="3"/>
      <c r="NHQ554" s="3"/>
      <c r="NHR554" s="3"/>
      <c r="NHS554" s="3"/>
      <c r="NHT554" s="3"/>
      <c r="NHU554" s="3"/>
      <c r="NHV554" s="3"/>
      <c r="NHW554" s="3"/>
      <c r="NHX554" s="3"/>
      <c r="NHY554" s="3"/>
      <c r="NHZ554" s="3"/>
      <c r="NIA554" s="3"/>
      <c r="NIB554" s="3"/>
      <c r="NIC554" s="3"/>
      <c r="NID554" s="3"/>
      <c r="NIE554" s="3"/>
      <c r="NIF554" s="3"/>
      <c r="NIG554" s="3"/>
      <c r="NIH554" s="3"/>
      <c r="NII554" s="3"/>
      <c r="NIJ554" s="3"/>
      <c r="NIK554" s="3"/>
      <c r="NIL554" s="3"/>
      <c r="NIM554" s="3"/>
      <c r="NIN554" s="3"/>
      <c r="NIO554" s="3"/>
      <c r="NIP554" s="3"/>
      <c r="NIQ554" s="3"/>
      <c r="NIR554" s="3"/>
      <c r="NIS554" s="3"/>
      <c r="NIT554" s="3"/>
      <c r="NIU554" s="3"/>
      <c r="NIV554" s="3"/>
      <c r="NIW554" s="3"/>
      <c r="NIX554" s="3"/>
      <c r="NIY554" s="3"/>
      <c r="NJA554" s="3"/>
      <c r="NJC554" s="3"/>
      <c r="NJD554" s="3"/>
      <c r="NJE554" s="3"/>
      <c r="NJF554" s="3"/>
      <c r="NJG554" s="3"/>
      <c r="NJH554" s="3"/>
      <c r="NJI554" s="3"/>
      <c r="NJJ554" s="3"/>
      <c r="NJO554" s="3"/>
      <c r="NJP554" s="3"/>
      <c r="NJQ554" s="3"/>
      <c r="NJR554" s="3"/>
      <c r="NJS554" s="3"/>
      <c r="NJT554" s="3"/>
      <c r="NJU554" s="3"/>
      <c r="NJV554" s="3"/>
      <c r="NJW554" s="3"/>
      <c r="NJX554" s="3"/>
      <c r="NJY554" s="3"/>
      <c r="NJZ554" s="3"/>
      <c r="NKA554" s="3"/>
      <c r="NKB554" s="3"/>
      <c r="NKC554" s="3"/>
      <c r="NKD554" s="3"/>
      <c r="NKE554" s="3"/>
      <c r="NKF554" s="3"/>
      <c r="NKG554" s="3"/>
      <c r="NKH554" s="3"/>
      <c r="NKI554" s="3"/>
      <c r="NKJ554" s="3"/>
      <c r="NKK554" s="3"/>
      <c r="NKL554" s="3"/>
      <c r="NKM554" s="3"/>
      <c r="NKN554" s="3"/>
      <c r="NKO554" s="3"/>
      <c r="NKP554" s="3"/>
      <c r="NKQ554" s="3"/>
      <c r="NKR554" s="3"/>
      <c r="NKS554" s="3"/>
      <c r="NKT554" s="3"/>
      <c r="NKU554" s="3"/>
      <c r="NKV554" s="3"/>
      <c r="NKW554" s="3"/>
      <c r="NKX554" s="3"/>
      <c r="NKY554" s="3"/>
      <c r="NKZ554" s="3"/>
      <c r="NLA554" s="3"/>
      <c r="NLB554" s="3"/>
      <c r="NLC554" s="3"/>
      <c r="NLD554" s="3"/>
      <c r="NLE554" s="3"/>
      <c r="NLF554" s="3"/>
      <c r="NLG554" s="3"/>
      <c r="NLH554" s="3"/>
      <c r="NLI554" s="3"/>
      <c r="NLJ554" s="3"/>
      <c r="NLK554" s="3"/>
      <c r="NLL554" s="3"/>
      <c r="NLM554" s="3"/>
      <c r="NLN554" s="3"/>
      <c r="NLO554" s="3"/>
      <c r="NLP554" s="3"/>
      <c r="NLQ554" s="3"/>
      <c r="NLR554" s="3"/>
      <c r="NLS554" s="3"/>
      <c r="NLT554" s="3"/>
      <c r="NLU554" s="3"/>
      <c r="NLV554" s="3"/>
      <c r="NLW554" s="3"/>
      <c r="NLX554" s="3"/>
      <c r="NLY554" s="3"/>
      <c r="NLZ554" s="3"/>
      <c r="NMA554" s="3"/>
      <c r="NMB554" s="3"/>
      <c r="NMC554" s="3"/>
      <c r="NMD554" s="3"/>
      <c r="NME554" s="3"/>
      <c r="NMF554" s="3"/>
      <c r="NMG554" s="3"/>
      <c r="NMH554" s="3"/>
      <c r="NMI554" s="3"/>
      <c r="NMJ554" s="3"/>
      <c r="NMK554" s="3"/>
      <c r="NML554" s="3"/>
      <c r="NMM554" s="3"/>
      <c r="NMN554" s="3"/>
      <c r="NMO554" s="3"/>
      <c r="NMP554" s="3"/>
      <c r="NMQ554" s="3"/>
      <c r="NMR554" s="3"/>
      <c r="NMS554" s="3"/>
      <c r="NMT554" s="3"/>
      <c r="NMU554" s="3"/>
      <c r="NMV554" s="3"/>
      <c r="NMW554" s="3"/>
      <c r="NMX554" s="3"/>
      <c r="NMY554" s="3"/>
      <c r="NMZ554" s="3"/>
      <c r="NNA554" s="3"/>
      <c r="NNB554" s="3"/>
      <c r="NNC554" s="3"/>
      <c r="NND554" s="3"/>
      <c r="NNE554" s="3"/>
      <c r="NNF554" s="3"/>
      <c r="NNG554" s="3"/>
      <c r="NNH554" s="3"/>
      <c r="NNI554" s="3"/>
      <c r="NNJ554" s="3"/>
      <c r="NNK554" s="3"/>
      <c r="NNL554" s="3"/>
      <c r="NNM554" s="3"/>
      <c r="NNN554" s="3"/>
      <c r="NNO554" s="3"/>
      <c r="NNP554" s="3"/>
      <c r="NNQ554" s="3"/>
      <c r="NNR554" s="3"/>
      <c r="NNS554" s="3"/>
      <c r="NNT554" s="3"/>
      <c r="NNU554" s="3"/>
      <c r="NNV554" s="3"/>
      <c r="NNW554" s="3"/>
      <c r="NNX554" s="3"/>
      <c r="NNY554" s="3"/>
      <c r="NNZ554" s="3"/>
      <c r="NOA554" s="3"/>
      <c r="NOB554" s="3"/>
      <c r="NOC554" s="3"/>
      <c r="NOD554" s="3"/>
      <c r="NOE554" s="3"/>
      <c r="NOF554" s="3"/>
      <c r="NOG554" s="3"/>
      <c r="NOH554" s="3"/>
      <c r="NOI554" s="3"/>
      <c r="NOJ554" s="3"/>
      <c r="NOK554" s="3"/>
      <c r="NOL554" s="3"/>
      <c r="NOM554" s="3"/>
      <c r="NON554" s="3"/>
      <c r="NOO554" s="3"/>
      <c r="NOP554" s="3"/>
      <c r="NOQ554" s="3"/>
      <c r="NOR554" s="3"/>
      <c r="NOS554" s="3"/>
      <c r="NOT554" s="3"/>
      <c r="NOU554" s="3"/>
      <c r="NOV554" s="3"/>
      <c r="NOW554" s="3"/>
      <c r="NOX554" s="3"/>
      <c r="NOY554" s="3"/>
      <c r="NOZ554" s="3"/>
      <c r="NPA554" s="3"/>
      <c r="NPB554" s="3"/>
      <c r="NPC554" s="3"/>
      <c r="NPD554" s="3"/>
      <c r="NPE554" s="3"/>
      <c r="NPF554" s="3"/>
      <c r="NPG554" s="3"/>
      <c r="NPH554" s="3"/>
      <c r="NPI554" s="3"/>
      <c r="NPJ554" s="3"/>
      <c r="NPK554" s="3"/>
      <c r="NPL554" s="3"/>
      <c r="NPM554" s="3"/>
      <c r="NPN554" s="3"/>
      <c r="NPO554" s="3"/>
      <c r="NPP554" s="3"/>
      <c r="NPQ554" s="3"/>
      <c r="NPR554" s="3"/>
      <c r="NPS554" s="3"/>
      <c r="NPT554" s="3"/>
      <c r="NPU554" s="3"/>
      <c r="NPV554" s="3"/>
      <c r="NPW554" s="3"/>
      <c r="NPX554" s="3"/>
      <c r="NPY554" s="3"/>
      <c r="NPZ554" s="3"/>
      <c r="NQA554" s="3"/>
      <c r="NQB554" s="3"/>
      <c r="NQC554" s="3"/>
      <c r="NQD554" s="3"/>
      <c r="NQE554" s="3"/>
      <c r="NQF554" s="3"/>
      <c r="NQG554" s="3"/>
      <c r="NQH554" s="3"/>
      <c r="NQI554" s="3"/>
      <c r="NQJ554" s="3"/>
      <c r="NQK554" s="3"/>
      <c r="NQL554" s="3"/>
      <c r="NQM554" s="3"/>
      <c r="NQN554" s="3"/>
      <c r="NQO554" s="3"/>
      <c r="NQP554" s="3"/>
      <c r="NQQ554" s="3"/>
      <c r="NQR554" s="3"/>
      <c r="NQS554" s="3"/>
      <c r="NQT554" s="3"/>
      <c r="NQU554" s="3"/>
      <c r="NQV554" s="3"/>
      <c r="NQW554" s="3"/>
      <c r="NQX554" s="3"/>
      <c r="NQY554" s="3"/>
      <c r="NQZ554" s="3"/>
      <c r="NRA554" s="3"/>
      <c r="NRB554" s="3"/>
      <c r="NRC554" s="3"/>
      <c r="NRD554" s="3"/>
      <c r="NRE554" s="3"/>
      <c r="NRF554" s="3"/>
      <c r="NRG554" s="3"/>
      <c r="NRH554" s="3"/>
      <c r="NRI554" s="3"/>
      <c r="NRJ554" s="3"/>
      <c r="NRK554" s="3"/>
      <c r="NRL554" s="3"/>
      <c r="NRM554" s="3"/>
      <c r="NRN554" s="3"/>
      <c r="NRO554" s="3"/>
      <c r="NRP554" s="3"/>
      <c r="NRQ554" s="3"/>
      <c r="NRR554" s="3"/>
      <c r="NRS554" s="3"/>
      <c r="NRT554" s="3"/>
      <c r="NRU554" s="3"/>
      <c r="NRV554" s="3"/>
      <c r="NRW554" s="3"/>
      <c r="NRX554" s="3"/>
      <c r="NRY554" s="3"/>
      <c r="NRZ554" s="3"/>
      <c r="NSA554" s="3"/>
      <c r="NSB554" s="3"/>
      <c r="NSC554" s="3"/>
      <c r="NSD554" s="3"/>
      <c r="NSE554" s="3"/>
      <c r="NSF554" s="3"/>
      <c r="NSG554" s="3"/>
      <c r="NSH554" s="3"/>
      <c r="NSI554" s="3"/>
      <c r="NSJ554" s="3"/>
      <c r="NSK554" s="3"/>
      <c r="NSL554" s="3"/>
      <c r="NSM554" s="3"/>
      <c r="NSN554" s="3"/>
      <c r="NSO554" s="3"/>
      <c r="NSP554" s="3"/>
      <c r="NSQ554" s="3"/>
      <c r="NSR554" s="3"/>
      <c r="NSS554" s="3"/>
      <c r="NST554" s="3"/>
      <c r="NSU554" s="3"/>
      <c r="NSW554" s="3"/>
      <c r="NSY554" s="3"/>
      <c r="NSZ554" s="3"/>
      <c r="NTA554" s="3"/>
      <c r="NTB554" s="3"/>
      <c r="NTC554" s="3"/>
      <c r="NTD554" s="3"/>
      <c r="NTE554" s="3"/>
      <c r="NTF554" s="3"/>
      <c r="NTK554" s="3"/>
      <c r="NTL554" s="3"/>
      <c r="NTM554" s="3"/>
      <c r="NTN554" s="3"/>
      <c r="NTO554" s="3"/>
      <c r="NTP554" s="3"/>
      <c r="NTQ554" s="3"/>
      <c r="NTR554" s="3"/>
      <c r="NTS554" s="3"/>
      <c r="NTT554" s="3"/>
      <c r="NTU554" s="3"/>
      <c r="NTV554" s="3"/>
      <c r="NTW554" s="3"/>
      <c r="NTX554" s="3"/>
      <c r="NTY554" s="3"/>
      <c r="NTZ554" s="3"/>
      <c r="NUA554" s="3"/>
      <c r="NUB554" s="3"/>
      <c r="NUC554" s="3"/>
      <c r="NUD554" s="3"/>
      <c r="NUE554" s="3"/>
      <c r="NUF554" s="3"/>
      <c r="NUG554" s="3"/>
      <c r="NUH554" s="3"/>
      <c r="NUI554" s="3"/>
      <c r="NUJ554" s="3"/>
      <c r="NUK554" s="3"/>
      <c r="NUL554" s="3"/>
      <c r="NUM554" s="3"/>
      <c r="NUN554" s="3"/>
      <c r="NUO554" s="3"/>
      <c r="NUP554" s="3"/>
      <c r="NUQ554" s="3"/>
      <c r="NUR554" s="3"/>
      <c r="NUS554" s="3"/>
      <c r="NUT554" s="3"/>
      <c r="NUU554" s="3"/>
      <c r="NUV554" s="3"/>
      <c r="NUW554" s="3"/>
      <c r="NUX554" s="3"/>
      <c r="NUY554" s="3"/>
      <c r="NUZ554" s="3"/>
      <c r="NVA554" s="3"/>
      <c r="NVB554" s="3"/>
      <c r="NVC554" s="3"/>
      <c r="NVD554" s="3"/>
      <c r="NVE554" s="3"/>
      <c r="NVF554" s="3"/>
      <c r="NVG554" s="3"/>
      <c r="NVH554" s="3"/>
      <c r="NVI554" s="3"/>
      <c r="NVJ554" s="3"/>
      <c r="NVK554" s="3"/>
      <c r="NVL554" s="3"/>
      <c r="NVM554" s="3"/>
      <c r="NVN554" s="3"/>
      <c r="NVO554" s="3"/>
      <c r="NVP554" s="3"/>
      <c r="NVQ554" s="3"/>
      <c r="NVR554" s="3"/>
      <c r="NVS554" s="3"/>
      <c r="NVT554" s="3"/>
      <c r="NVU554" s="3"/>
      <c r="NVV554" s="3"/>
      <c r="NVW554" s="3"/>
      <c r="NVX554" s="3"/>
      <c r="NVY554" s="3"/>
      <c r="NVZ554" s="3"/>
      <c r="NWA554" s="3"/>
      <c r="NWB554" s="3"/>
      <c r="NWC554" s="3"/>
      <c r="NWD554" s="3"/>
      <c r="NWE554" s="3"/>
      <c r="NWF554" s="3"/>
      <c r="NWG554" s="3"/>
      <c r="NWH554" s="3"/>
      <c r="NWI554" s="3"/>
      <c r="NWJ554" s="3"/>
      <c r="NWK554" s="3"/>
      <c r="NWL554" s="3"/>
      <c r="NWM554" s="3"/>
      <c r="NWN554" s="3"/>
      <c r="NWO554" s="3"/>
      <c r="NWP554" s="3"/>
      <c r="NWQ554" s="3"/>
      <c r="NWR554" s="3"/>
      <c r="NWS554" s="3"/>
      <c r="NWT554" s="3"/>
      <c r="NWU554" s="3"/>
      <c r="NWV554" s="3"/>
      <c r="NWW554" s="3"/>
      <c r="NWX554" s="3"/>
      <c r="NWY554" s="3"/>
      <c r="NWZ554" s="3"/>
      <c r="NXA554" s="3"/>
      <c r="NXB554" s="3"/>
      <c r="NXC554" s="3"/>
      <c r="NXD554" s="3"/>
      <c r="NXE554" s="3"/>
      <c r="NXF554" s="3"/>
      <c r="NXG554" s="3"/>
      <c r="NXH554" s="3"/>
      <c r="NXI554" s="3"/>
      <c r="NXJ554" s="3"/>
      <c r="NXK554" s="3"/>
      <c r="NXL554" s="3"/>
      <c r="NXM554" s="3"/>
      <c r="NXN554" s="3"/>
      <c r="NXO554" s="3"/>
      <c r="NXP554" s="3"/>
      <c r="NXQ554" s="3"/>
      <c r="NXR554" s="3"/>
      <c r="NXS554" s="3"/>
      <c r="NXT554" s="3"/>
      <c r="NXU554" s="3"/>
      <c r="NXV554" s="3"/>
      <c r="NXW554" s="3"/>
      <c r="NXX554" s="3"/>
      <c r="NXY554" s="3"/>
      <c r="NXZ554" s="3"/>
      <c r="NYA554" s="3"/>
      <c r="NYB554" s="3"/>
      <c r="NYC554" s="3"/>
      <c r="NYD554" s="3"/>
      <c r="NYE554" s="3"/>
      <c r="NYF554" s="3"/>
      <c r="NYG554" s="3"/>
      <c r="NYH554" s="3"/>
      <c r="NYI554" s="3"/>
      <c r="NYJ554" s="3"/>
      <c r="NYK554" s="3"/>
      <c r="NYL554" s="3"/>
      <c r="NYM554" s="3"/>
      <c r="NYN554" s="3"/>
      <c r="NYO554" s="3"/>
      <c r="NYP554" s="3"/>
      <c r="NYQ554" s="3"/>
      <c r="NYR554" s="3"/>
      <c r="NYS554" s="3"/>
      <c r="NYT554" s="3"/>
      <c r="NYU554" s="3"/>
      <c r="NYV554" s="3"/>
      <c r="NYW554" s="3"/>
      <c r="NYX554" s="3"/>
      <c r="NYY554" s="3"/>
      <c r="NYZ554" s="3"/>
      <c r="NZA554" s="3"/>
      <c r="NZB554" s="3"/>
      <c r="NZC554" s="3"/>
      <c r="NZD554" s="3"/>
      <c r="NZE554" s="3"/>
      <c r="NZF554" s="3"/>
      <c r="NZG554" s="3"/>
      <c r="NZH554" s="3"/>
      <c r="NZI554" s="3"/>
      <c r="NZJ554" s="3"/>
      <c r="NZK554" s="3"/>
      <c r="NZL554" s="3"/>
      <c r="NZM554" s="3"/>
      <c r="NZN554" s="3"/>
      <c r="NZO554" s="3"/>
      <c r="NZP554" s="3"/>
      <c r="NZQ554" s="3"/>
      <c r="NZR554" s="3"/>
      <c r="NZS554" s="3"/>
      <c r="NZT554" s="3"/>
      <c r="NZU554" s="3"/>
      <c r="NZV554" s="3"/>
      <c r="NZW554" s="3"/>
      <c r="NZX554" s="3"/>
      <c r="NZY554" s="3"/>
      <c r="NZZ554" s="3"/>
      <c r="OAA554" s="3"/>
      <c r="OAB554" s="3"/>
      <c r="OAC554" s="3"/>
      <c r="OAD554" s="3"/>
      <c r="OAE554" s="3"/>
      <c r="OAF554" s="3"/>
      <c r="OAG554" s="3"/>
      <c r="OAH554" s="3"/>
      <c r="OAI554" s="3"/>
      <c r="OAJ554" s="3"/>
      <c r="OAK554" s="3"/>
      <c r="OAL554" s="3"/>
      <c r="OAM554" s="3"/>
      <c r="OAN554" s="3"/>
      <c r="OAO554" s="3"/>
      <c r="OAP554" s="3"/>
      <c r="OAQ554" s="3"/>
      <c r="OAR554" s="3"/>
      <c r="OAS554" s="3"/>
      <c r="OAT554" s="3"/>
      <c r="OAU554" s="3"/>
      <c r="OAV554" s="3"/>
      <c r="OAW554" s="3"/>
      <c r="OAX554" s="3"/>
      <c r="OAY554" s="3"/>
      <c r="OAZ554" s="3"/>
      <c r="OBA554" s="3"/>
      <c r="OBB554" s="3"/>
      <c r="OBC554" s="3"/>
      <c r="OBD554" s="3"/>
      <c r="OBE554" s="3"/>
      <c r="OBF554" s="3"/>
      <c r="OBG554" s="3"/>
      <c r="OBH554" s="3"/>
      <c r="OBI554" s="3"/>
      <c r="OBJ554" s="3"/>
      <c r="OBK554" s="3"/>
      <c r="OBL554" s="3"/>
      <c r="OBM554" s="3"/>
      <c r="OBN554" s="3"/>
      <c r="OBO554" s="3"/>
      <c r="OBP554" s="3"/>
      <c r="OBQ554" s="3"/>
      <c r="OBR554" s="3"/>
      <c r="OBS554" s="3"/>
      <c r="OBT554" s="3"/>
      <c r="OBU554" s="3"/>
      <c r="OBV554" s="3"/>
      <c r="OBW554" s="3"/>
      <c r="OBX554" s="3"/>
      <c r="OBY554" s="3"/>
      <c r="OBZ554" s="3"/>
      <c r="OCA554" s="3"/>
      <c r="OCB554" s="3"/>
      <c r="OCC554" s="3"/>
      <c r="OCD554" s="3"/>
      <c r="OCE554" s="3"/>
      <c r="OCF554" s="3"/>
      <c r="OCG554" s="3"/>
      <c r="OCH554" s="3"/>
      <c r="OCI554" s="3"/>
      <c r="OCJ554" s="3"/>
      <c r="OCK554" s="3"/>
      <c r="OCL554" s="3"/>
      <c r="OCM554" s="3"/>
      <c r="OCN554" s="3"/>
      <c r="OCO554" s="3"/>
      <c r="OCP554" s="3"/>
      <c r="OCQ554" s="3"/>
      <c r="OCS554" s="3"/>
      <c r="OCU554" s="3"/>
      <c r="OCV554" s="3"/>
      <c r="OCW554" s="3"/>
      <c r="OCX554" s="3"/>
      <c r="OCY554" s="3"/>
      <c r="OCZ554" s="3"/>
      <c r="ODA554" s="3"/>
      <c r="ODB554" s="3"/>
      <c r="ODG554" s="3"/>
      <c r="ODH554" s="3"/>
      <c r="ODI554" s="3"/>
      <c r="ODJ554" s="3"/>
      <c r="ODK554" s="3"/>
      <c r="ODL554" s="3"/>
      <c r="ODM554" s="3"/>
      <c r="ODN554" s="3"/>
      <c r="ODO554" s="3"/>
      <c r="ODP554" s="3"/>
      <c r="ODQ554" s="3"/>
      <c r="ODR554" s="3"/>
      <c r="ODS554" s="3"/>
      <c r="ODT554" s="3"/>
      <c r="ODU554" s="3"/>
      <c r="ODV554" s="3"/>
      <c r="ODW554" s="3"/>
      <c r="ODX554" s="3"/>
      <c r="ODY554" s="3"/>
      <c r="ODZ554" s="3"/>
      <c r="OEA554" s="3"/>
      <c r="OEB554" s="3"/>
      <c r="OEC554" s="3"/>
      <c r="OED554" s="3"/>
      <c r="OEE554" s="3"/>
      <c r="OEF554" s="3"/>
      <c r="OEG554" s="3"/>
      <c r="OEH554" s="3"/>
      <c r="OEI554" s="3"/>
      <c r="OEJ554" s="3"/>
      <c r="OEK554" s="3"/>
      <c r="OEL554" s="3"/>
      <c r="OEM554" s="3"/>
      <c r="OEN554" s="3"/>
      <c r="OEO554" s="3"/>
      <c r="OEP554" s="3"/>
      <c r="OEQ554" s="3"/>
      <c r="OER554" s="3"/>
      <c r="OES554" s="3"/>
      <c r="OET554" s="3"/>
      <c r="OEU554" s="3"/>
      <c r="OEV554" s="3"/>
      <c r="OEW554" s="3"/>
      <c r="OEX554" s="3"/>
      <c r="OEY554" s="3"/>
      <c r="OEZ554" s="3"/>
      <c r="OFA554" s="3"/>
      <c r="OFB554" s="3"/>
      <c r="OFC554" s="3"/>
      <c r="OFD554" s="3"/>
      <c r="OFE554" s="3"/>
      <c r="OFF554" s="3"/>
      <c r="OFG554" s="3"/>
      <c r="OFH554" s="3"/>
      <c r="OFI554" s="3"/>
      <c r="OFJ554" s="3"/>
      <c r="OFK554" s="3"/>
      <c r="OFL554" s="3"/>
      <c r="OFM554" s="3"/>
      <c r="OFN554" s="3"/>
      <c r="OFO554" s="3"/>
      <c r="OFP554" s="3"/>
      <c r="OFQ554" s="3"/>
      <c r="OFR554" s="3"/>
      <c r="OFS554" s="3"/>
      <c r="OFT554" s="3"/>
      <c r="OFU554" s="3"/>
      <c r="OFV554" s="3"/>
      <c r="OFW554" s="3"/>
      <c r="OFX554" s="3"/>
      <c r="OFY554" s="3"/>
      <c r="OFZ554" s="3"/>
      <c r="OGA554" s="3"/>
      <c r="OGB554" s="3"/>
      <c r="OGC554" s="3"/>
      <c r="OGD554" s="3"/>
      <c r="OGE554" s="3"/>
      <c r="OGF554" s="3"/>
      <c r="OGG554" s="3"/>
      <c r="OGH554" s="3"/>
      <c r="OGI554" s="3"/>
      <c r="OGJ554" s="3"/>
      <c r="OGK554" s="3"/>
      <c r="OGL554" s="3"/>
      <c r="OGM554" s="3"/>
      <c r="OGN554" s="3"/>
      <c r="OGO554" s="3"/>
      <c r="OGP554" s="3"/>
      <c r="OGQ554" s="3"/>
      <c r="OGR554" s="3"/>
      <c r="OGS554" s="3"/>
      <c r="OGT554" s="3"/>
      <c r="OGU554" s="3"/>
      <c r="OGV554" s="3"/>
      <c r="OGW554" s="3"/>
      <c r="OGX554" s="3"/>
      <c r="OGY554" s="3"/>
      <c r="OGZ554" s="3"/>
      <c r="OHA554" s="3"/>
      <c r="OHB554" s="3"/>
      <c r="OHC554" s="3"/>
      <c r="OHD554" s="3"/>
      <c r="OHE554" s="3"/>
      <c r="OHF554" s="3"/>
      <c r="OHG554" s="3"/>
      <c r="OHH554" s="3"/>
      <c r="OHI554" s="3"/>
      <c r="OHJ554" s="3"/>
      <c r="OHK554" s="3"/>
      <c r="OHL554" s="3"/>
      <c r="OHM554" s="3"/>
      <c r="OHN554" s="3"/>
      <c r="OHO554" s="3"/>
      <c r="OHP554" s="3"/>
      <c r="OHQ554" s="3"/>
      <c r="OHR554" s="3"/>
      <c r="OHS554" s="3"/>
      <c r="OHT554" s="3"/>
      <c r="OHU554" s="3"/>
      <c r="OHV554" s="3"/>
      <c r="OHW554" s="3"/>
      <c r="OHX554" s="3"/>
      <c r="OHY554" s="3"/>
      <c r="OHZ554" s="3"/>
      <c r="OIA554" s="3"/>
      <c r="OIB554" s="3"/>
      <c r="OIC554" s="3"/>
      <c r="OID554" s="3"/>
      <c r="OIE554" s="3"/>
      <c r="OIF554" s="3"/>
      <c r="OIG554" s="3"/>
      <c r="OIH554" s="3"/>
      <c r="OII554" s="3"/>
      <c r="OIJ554" s="3"/>
      <c r="OIK554" s="3"/>
      <c r="OIL554" s="3"/>
      <c r="OIM554" s="3"/>
      <c r="OIN554" s="3"/>
      <c r="OIO554" s="3"/>
      <c r="OIP554" s="3"/>
      <c r="OIQ554" s="3"/>
      <c r="OIR554" s="3"/>
      <c r="OIS554" s="3"/>
      <c r="OIT554" s="3"/>
      <c r="OIU554" s="3"/>
      <c r="OIV554" s="3"/>
      <c r="OIW554" s="3"/>
      <c r="OIX554" s="3"/>
      <c r="OIY554" s="3"/>
      <c r="OIZ554" s="3"/>
      <c r="OJA554" s="3"/>
      <c r="OJB554" s="3"/>
      <c r="OJC554" s="3"/>
      <c r="OJD554" s="3"/>
      <c r="OJE554" s="3"/>
      <c r="OJF554" s="3"/>
      <c r="OJG554" s="3"/>
      <c r="OJH554" s="3"/>
      <c r="OJI554" s="3"/>
      <c r="OJJ554" s="3"/>
      <c r="OJK554" s="3"/>
      <c r="OJL554" s="3"/>
      <c r="OJM554" s="3"/>
      <c r="OJN554" s="3"/>
      <c r="OJO554" s="3"/>
      <c r="OJP554" s="3"/>
      <c r="OJQ554" s="3"/>
      <c r="OJR554" s="3"/>
      <c r="OJS554" s="3"/>
      <c r="OJT554" s="3"/>
      <c r="OJU554" s="3"/>
      <c r="OJV554" s="3"/>
      <c r="OJW554" s="3"/>
      <c r="OJX554" s="3"/>
      <c r="OJY554" s="3"/>
      <c r="OJZ554" s="3"/>
      <c r="OKA554" s="3"/>
      <c r="OKB554" s="3"/>
      <c r="OKC554" s="3"/>
      <c r="OKD554" s="3"/>
      <c r="OKE554" s="3"/>
      <c r="OKF554" s="3"/>
      <c r="OKG554" s="3"/>
      <c r="OKH554" s="3"/>
      <c r="OKI554" s="3"/>
      <c r="OKJ554" s="3"/>
      <c r="OKK554" s="3"/>
      <c r="OKL554" s="3"/>
      <c r="OKM554" s="3"/>
      <c r="OKN554" s="3"/>
      <c r="OKO554" s="3"/>
      <c r="OKP554" s="3"/>
      <c r="OKQ554" s="3"/>
      <c r="OKR554" s="3"/>
      <c r="OKS554" s="3"/>
      <c r="OKT554" s="3"/>
      <c r="OKU554" s="3"/>
      <c r="OKV554" s="3"/>
      <c r="OKW554" s="3"/>
      <c r="OKX554" s="3"/>
      <c r="OKY554" s="3"/>
      <c r="OKZ554" s="3"/>
      <c r="OLA554" s="3"/>
      <c r="OLB554" s="3"/>
      <c r="OLC554" s="3"/>
      <c r="OLD554" s="3"/>
      <c r="OLE554" s="3"/>
      <c r="OLF554" s="3"/>
      <c r="OLG554" s="3"/>
      <c r="OLH554" s="3"/>
      <c r="OLI554" s="3"/>
      <c r="OLJ554" s="3"/>
      <c r="OLK554" s="3"/>
      <c r="OLL554" s="3"/>
      <c r="OLM554" s="3"/>
      <c r="OLN554" s="3"/>
      <c r="OLO554" s="3"/>
      <c r="OLP554" s="3"/>
      <c r="OLQ554" s="3"/>
      <c r="OLR554" s="3"/>
      <c r="OLS554" s="3"/>
      <c r="OLT554" s="3"/>
      <c r="OLU554" s="3"/>
      <c r="OLV554" s="3"/>
      <c r="OLW554" s="3"/>
      <c r="OLX554" s="3"/>
      <c r="OLY554" s="3"/>
      <c r="OLZ554" s="3"/>
      <c r="OMA554" s="3"/>
      <c r="OMB554" s="3"/>
      <c r="OMC554" s="3"/>
      <c r="OMD554" s="3"/>
      <c r="OME554" s="3"/>
      <c r="OMF554" s="3"/>
      <c r="OMG554" s="3"/>
      <c r="OMH554" s="3"/>
      <c r="OMI554" s="3"/>
      <c r="OMJ554" s="3"/>
      <c r="OMK554" s="3"/>
      <c r="OML554" s="3"/>
      <c r="OMM554" s="3"/>
      <c r="OMO554" s="3"/>
      <c r="OMQ554" s="3"/>
      <c r="OMR554" s="3"/>
      <c r="OMS554" s="3"/>
      <c r="OMT554" s="3"/>
      <c r="OMU554" s="3"/>
      <c r="OMV554" s="3"/>
      <c r="OMW554" s="3"/>
      <c r="OMX554" s="3"/>
      <c r="ONC554" s="3"/>
      <c r="OND554" s="3"/>
      <c r="ONE554" s="3"/>
      <c r="ONF554" s="3"/>
      <c r="ONG554" s="3"/>
      <c r="ONH554" s="3"/>
      <c r="ONI554" s="3"/>
      <c r="ONJ554" s="3"/>
      <c r="ONK554" s="3"/>
      <c r="ONL554" s="3"/>
      <c r="ONM554" s="3"/>
      <c r="ONN554" s="3"/>
      <c r="ONO554" s="3"/>
      <c r="ONP554" s="3"/>
      <c r="ONQ554" s="3"/>
      <c r="ONR554" s="3"/>
      <c r="ONS554" s="3"/>
      <c r="ONT554" s="3"/>
      <c r="ONU554" s="3"/>
      <c r="ONV554" s="3"/>
      <c r="ONW554" s="3"/>
      <c r="ONX554" s="3"/>
      <c r="ONY554" s="3"/>
      <c r="ONZ554" s="3"/>
      <c r="OOA554" s="3"/>
      <c r="OOB554" s="3"/>
      <c r="OOC554" s="3"/>
      <c r="OOD554" s="3"/>
      <c r="OOE554" s="3"/>
      <c r="OOF554" s="3"/>
      <c r="OOG554" s="3"/>
      <c r="OOH554" s="3"/>
      <c r="OOI554" s="3"/>
      <c r="OOJ554" s="3"/>
      <c r="OOK554" s="3"/>
      <c r="OOL554" s="3"/>
      <c r="OOM554" s="3"/>
      <c r="OON554" s="3"/>
      <c r="OOO554" s="3"/>
      <c r="OOP554" s="3"/>
      <c r="OOQ554" s="3"/>
      <c r="OOR554" s="3"/>
      <c r="OOS554" s="3"/>
      <c r="OOT554" s="3"/>
      <c r="OOU554" s="3"/>
      <c r="OOV554" s="3"/>
      <c r="OOW554" s="3"/>
      <c r="OOX554" s="3"/>
      <c r="OOY554" s="3"/>
      <c r="OOZ554" s="3"/>
      <c r="OPA554" s="3"/>
      <c r="OPB554" s="3"/>
      <c r="OPC554" s="3"/>
      <c r="OPD554" s="3"/>
      <c r="OPE554" s="3"/>
      <c r="OPF554" s="3"/>
      <c r="OPG554" s="3"/>
      <c r="OPH554" s="3"/>
      <c r="OPI554" s="3"/>
      <c r="OPJ554" s="3"/>
      <c r="OPK554" s="3"/>
      <c r="OPL554" s="3"/>
      <c r="OPM554" s="3"/>
      <c r="OPN554" s="3"/>
      <c r="OPO554" s="3"/>
      <c r="OPP554" s="3"/>
      <c r="OPQ554" s="3"/>
      <c r="OPR554" s="3"/>
      <c r="OPS554" s="3"/>
      <c r="OPT554" s="3"/>
      <c r="OPU554" s="3"/>
      <c r="OPV554" s="3"/>
      <c r="OPW554" s="3"/>
      <c r="OPX554" s="3"/>
      <c r="OPY554" s="3"/>
      <c r="OPZ554" s="3"/>
      <c r="OQA554" s="3"/>
      <c r="OQB554" s="3"/>
      <c r="OQC554" s="3"/>
      <c r="OQD554" s="3"/>
      <c r="OQE554" s="3"/>
      <c r="OQF554" s="3"/>
      <c r="OQG554" s="3"/>
      <c r="OQH554" s="3"/>
      <c r="OQI554" s="3"/>
      <c r="OQJ554" s="3"/>
      <c r="OQK554" s="3"/>
      <c r="OQL554" s="3"/>
      <c r="OQM554" s="3"/>
      <c r="OQN554" s="3"/>
      <c r="OQO554" s="3"/>
      <c r="OQP554" s="3"/>
      <c r="OQQ554" s="3"/>
      <c r="OQR554" s="3"/>
      <c r="OQS554" s="3"/>
      <c r="OQT554" s="3"/>
      <c r="OQU554" s="3"/>
      <c r="OQV554" s="3"/>
      <c r="OQW554" s="3"/>
      <c r="OQX554" s="3"/>
      <c r="OQY554" s="3"/>
      <c r="OQZ554" s="3"/>
      <c r="ORA554" s="3"/>
      <c r="ORB554" s="3"/>
      <c r="ORC554" s="3"/>
      <c r="ORD554" s="3"/>
      <c r="ORE554" s="3"/>
      <c r="ORF554" s="3"/>
      <c r="ORG554" s="3"/>
      <c r="ORH554" s="3"/>
      <c r="ORI554" s="3"/>
      <c r="ORJ554" s="3"/>
      <c r="ORK554" s="3"/>
      <c r="ORL554" s="3"/>
      <c r="ORM554" s="3"/>
      <c r="ORN554" s="3"/>
      <c r="ORO554" s="3"/>
      <c r="ORP554" s="3"/>
      <c r="ORQ554" s="3"/>
      <c r="ORR554" s="3"/>
      <c r="ORS554" s="3"/>
      <c r="ORT554" s="3"/>
      <c r="ORU554" s="3"/>
      <c r="ORV554" s="3"/>
      <c r="ORW554" s="3"/>
      <c r="ORX554" s="3"/>
      <c r="ORY554" s="3"/>
      <c r="ORZ554" s="3"/>
      <c r="OSA554" s="3"/>
      <c r="OSB554" s="3"/>
      <c r="OSC554" s="3"/>
      <c r="OSD554" s="3"/>
      <c r="OSE554" s="3"/>
      <c r="OSF554" s="3"/>
      <c r="OSG554" s="3"/>
      <c r="OSH554" s="3"/>
      <c r="OSI554" s="3"/>
      <c r="OSJ554" s="3"/>
      <c r="OSK554" s="3"/>
      <c r="OSL554" s="3"/>
      <c r="OSM554" s="3"/>
      <c r="OSN554" s="3"/>
      <c r="OSO554" s="3"/>
      <c r="OSP554" s="3"/>
      <c r="OSQ554" s="3"/>
      <c r="OSR554" s="3"/>
      <c r="OSS554" s="3"/>
      <c r="OST554" s="3"/>
      <c r="OSU554" s="3"/>
      <c r="OSV554" s="3"/>
      <c r="OSW554" s="3"/>
      <c r="OSX554" s="3"/>
      <c r="OSY554" s="3"/>
      <c r="OSZ554" s="3"/>
      <c r="OTA554" s="3"/>
      <c r="OTB554" s="3"/>
      <c r="OTC554" s="3"/>
      <c r="OTD554" s="3"/>
      <c r="OTE554" s="3"/>
      <c r="OTF554" s="3"/>
      <c r="OTG554" s="3"/>
      <c r="OTH554" s="3"/>
      <c r="OTI554" s="3"/>
      <c r="OTJ554" s="3"/>
      <c r="OTK554" s="3"/>
      <c r="OTL554" s="3"/>
      <c r="OTM554" s="3"/>
      <c r="OTN554" s="3"/>
      <c r="OTO554" s="3"/>
      <c r="OTP554" s="3"/>
      <c r="OTQ554" s="3"/>
      <c r="OTR554" s="3"/>
      <c r="OTS554" s="3"/>
      <c r="OTT554" s="3"/>
      <c r="OTU554" s="3"/>
      <c r="OTV554" s="3"/>
      <c r="OTW554" s="3"/>
      <c r="OTX554" s="3"/>
      <c r="OTY554" s="3"/>
      <c r="OTZ554" s="3"/>
      <c r="OUA554" s="3"/>
      <c r="OUB554" s="3"/>
      <c r="OUC554" s="3"/>
      <c r="OUD554" s="3"/>
      <c r="OUE554" s="3"/>
      <c r="OUF554" s="3"/>
      <c r="OUG554" s="3"/>
      <c r="OUH554" s="3"/>
      <c r="OUI554" s="3"/>
      <c r="OUJ554" s="3"/>
      <c r="OUK554" s="3"/>
      <c r="OUL554" s="3"/>
      <c r="OUM554" s="3"/>
      <c r="OUN554" s="3"/>
      <c r="OUO554" s="3"/>
      <c r="OUP554" s="3"/>
      <c r="OUQ554" s="3"/>
      <c r="OUR554" s="3"/>
      <c r="OUS554" s="3"/>
      <c r="OUT554" s="3"/>
      <c r="OUU554" s="3"/>
      <c r="OUV554" s="3"/>
      <c r="OUW554" s="3"/>
      <c r="OUX554" s="3"/>
      <c r="OUY554" s="3"/>
      <c r="OUZ554" s="3"/>
      <c r="OVA554" s="3"/>
      <c r="OVB554" s="3"/>
      <c r="OVC554" s="3"/>
      <c r="OVD554" s="3"/>
      <c r="OVE554" s="3"/>
      <c r="OVF554" s="3"/>
      <c r="OVG554" s="3"/>
      <c r="OVH554" s="3"/>
      <c r="OVI554" s="3"/>
      <c r="OVJ554" s="3"/>
      <c r="OVK554" s="3"/>
      <c r="OVL554" s="3"/>
      <c r="OVM554" s="3"/>
      <c r="OVN554" s="3"/>
      <c r="OVO554" s="3"/>
      <c r="OVP554" s="3"/>
      <c r="OVQ554" s="3"/>
      <c r="OVR554" s="3"/>
      <c r="OVS554" s="3"/>
      <c r="OVT554" s="3"/>
      <c r="OVU554" s="3"/>
      <c r="OVV554" s="3"/>
      <c r="OVW554" s="3"/>
      <c r="OVX554" s="3"/>
      <c r="OVY554" s="3"/>
      <c r="OVZ554" s="3"/>
      <c r="OWA554" s="3"/>
      <c r="OWB554" s="3"/>
      <c r="OWC554" s="3"/>
      <c r="OWD554" s="3"/>
      <c r="OWE554" s="3"/>
      <c r="OWF554" s="3"/>
      <c r="OWG554" s="3"/>
      <c r="OWH554" s="3"/>
      <c r="OWI554" s="3"/>
      <c r="OWK554" s="3"/>
      <c r="OWM554" s="3"/>
      <c r="OWN554" s="3"/>
      <c r="OWO554" s="3"/>
      <c r="OWP554" s="3"/>
      <c r="OWQ554" s="3"/>
      <c r="OWR554" s="3"/>
      <c r="OWS554" s="3"/>
      <c r="OWT554" s="3"/>
      <c r="OWY554" s="3"/>
      <c r="OWZ554" s="3"/>
      <c r="OXA554" s="3"/>
      <c r="OXB554" s="3"/>
      <c r="OXC554" s="3"/>
      <c r="OXD554" s="3"/>
      <c r="OXE554" s="3"/>
      <c r="OXF554" s="3"/>
      <c r="OXG554" s="3"/>
      <c r="OXH554" s="3"/>
      <c r="OXI554" s="3"/>
      <c r="OXJ554" s="3"/>
      <c r="OXK554" s="3"/>
      <c r="OXL554" s="3"/>
      <c r="OXM554" s="3"/>
      <c r="OXN554" s="3"/>
      <c r="OXO554" s="3"/>
      <c r="OXP554" s="3"/>
      <c r="OXQ554" s="3"/>
      <c r="OXR554" s="3"/>
      <c r="OXS554" s="3"/>
      <c r="OXT554" s="3"/>
      <c r="OXU554" s="3"/>
      <c r="OXV554" s="3"/>
      <c r="OXW554" s="3"/>
      <c r="OXX554" s="3"/>
      <c r="OXY554" s="3"/>
      <c r="OXZ554" s="3"/>
      <c r="OYA554" s="3"/>
      <c r="OYB554" s="3"/>
      <c r="OYC554" s="3"/>
      <c r="OYD554" s="3"/>
      <c r="OYE554" s="3"/>
      <c r="OYF554" s="3"/>
      <c r="OYG554" s="3"/>
      <c r="OYH554" s="3"/>
      <c r="OYI554" s="3"/>
      <c r="OYJ554" s="3"/>
      <c r="OYK554" s="3"/>
      <c r="OYL554" s="3"/>
      <c r="OYM554" s="3"/>
      <c r="OYN554" s="3"/>
      <c r="OYO554" s="3"/>
      <c r="OYP554" s="3"/>
      <c r="OYQ554" s="3"/>
      <c r="OYR554" s="3"/>
      <c r="OYS554" s="3"/>
      <c r="OYT554" s="3"/>
      <c r="OYU554" s="3"/>
      <c r="OYV554" s="3"/>
      <c r="OYW554" s="3"/>
      <c r="OYX554" s="3"/>
      <c r="OYY554" s="3"/>
      <c r="OYZ554" s="3"/>
      <c r="OZA554" s="3"/>
      <c r="OZB554" s="3"/>
      <c r="OZC554" s="3"/>
      <c r="OZD554" s="3"/>
      <c r="OZE554" s="3"/>
      <c r="OZF554" s="3"/>
      <c r="OZG554" s="3"/>
      <c r="OZH554" s="3"/>
      <c r="OZI554" s="3"/>
      <c r="OZJ554" s="3"/>
      <c r="OZK554" s="3"/>
      <c r="OZL554" s="3"/>
      <c r="OZM554" s="3"/>
      <c r="OZN554" s="3"/>
      <c r="OZO554" s="3"/>
      <c r="OZP554" s="3"/>
      <c r="OZQ554" s="3"/>
      <c r="OZR554" s="3"/>
      <c r="OZS554" s="3"/>
      <c r="OZT554" s="3"/>
      <c r="OZU554" s="3"/>
      <c r="OZV554" s="3"/>
      <c r="OZW554" s="3"/>
      <c r="OZX554" s="3"/>
      <c r="OZY554" s="3"/>
      <c r="OZZ554" s="3"/>
      <c r="PAA554" s="3"/>
      <c r="PAB554" s="3"/>
      <c r="PAC554" s="3"/>
      <c r="PAD554" s="3"/>
      <c r="PAE554" s="3"/>
      <c r="PAF554" s="3"/>
      <c r="PAG554" s="3"/>
      <c r="PAH554" s="3"/>
      <c r="PAI554" s="3"/>
      <c r="PAJ554" s="3"/>
      <c r="PAK554" s="3"/>
      <c r="PAL554" s="3"/>
      <c r="PAM554" s="3"/>
      <c r="PAN554" s="3"/>
      <c r="PAO554" s="3"/>
      <c r="PAP554" s="3"/>
      <c r="PAQ554" s="3"/>
      <c r="PAR554" s="3"/>
      <c r="PAS554" s="3"/>
      <c r="PAT554" s="3"/>
      <c r="PAU554" s="3"/>
      <c r="PAV554" s="3"/>
      <c r="PAW554" s="3"/>
      <c r="PAX554" s="3"/>
      <c r="PAY554" s="3"/>
      <c r="PAZ554" s="3"/>
      <c r="PBA554" s="3"/>
      <c r="PBB554" s="3"/>
      <c r="PBC554" s="3"/>
      <c r="PBD554" s="3"/>
      <c r="PBE554" s="3"/>
      <c r="PBF554" s="3"/>
      <c r="PBG554" s="3"/>
      <c r="PBH554" s="3"/>
      <c r="PBI554" s="3"/>
      <c r="PBJ554" s="3"/>
      <c r="PBK554" s="3"/>
      <c r="PBL554" s="3"/>
      <c r="PBM554" s="3"/>
      <c r="PBN554" s="3"/>
      <c r="PBO554" s="3"/>
      <c r="PBP554" s="3"/>
      <c r="PBQ554" s="3"/>
      <c r="PBR554" s="3"/>
      <c r="PBS554" s="3"/>
      <c r="PBT554" s="3"/>
      <c r="PBU554" s="3"/>
      <c r="PBV554" s="3"/>
      <c r="PBW554" s="3"/>
      <c r="PBX554" s="3"/>
      <c r="PBY554" s="3"/>
      <c r="PBZ554" s="3"/>
      <c r="PCA554" s="3"/>
      <c r="PCB554" s="3"/>
      <c r="PCC554" s="3"/>
      <c r="PCD554" s="3"/>
      <c r="PCE554" s="3"/>
      <c r="PCF554" s="3"/>
      <c r="PCG554" s="3"/>
      <c r="PCH554" s="3"/>
      <c r="PCI554" s="3"/>
      <c r="PCJ554" s="3"/>
      <c r="PCK554" s="3"/>
      <c r="PCL554" s="3"/>
      <c r="PCM554" s="3"/>
      <c r="PCN554" s="3"/>
      <c r="PCO554" s="3"/>
      <c r="PCP554" s="3"/>
      <c r="PCQ554" s="3"/>
      <c r="PCR554" s="3"/>
      <c r="PCS554" s="3"/>
      <c r="PCT554" s="3"/>
      <c r="PCU554" s="3"/>
      <c r="PCV554" s="3"/>
      <c r="PCW554" s="3"/>
      <c r="PCX554" s="3"/>
      <c r="PCY554" s="3"/>
      <c r="PCZ554" s="3"/>
      <c r="PDA554" s="3"/>
      <c r="PDB554" s="3"/>
      <c r="PDC554" s="3"/>
      <c r="PDD554" s="3"/>
      <c r="PDE554" s="3"/>
      <c r="PDF554" s="3"/>
      <c r="PDG554" s="3"/>
      <c r="PDH554" s="3"/>
      <c r="PDI554" s="3"/>
      <c r="PDJ554" s="3"/>
      <c r="PDK554" s="3"/>
      <c r="PDL554" s="3"/>
      <c r="PDM554" s="3"/>
      <c r="PDN554" s="3"/>
      <c r="PDO554" s="3"/>
      <c r="PDP554" s="3"/>
      <c r="PDQ554" s="3"/>
      <c r="PDR554" s="3"/>
      <c r="PDS554" s="3"/>
      <c r="PDT554" s="3"/>
      <c r="PDU554" s="3"/>
      <c r="PDV554" s="3"/>
      <c r="PDW554" s="3"/>
      <c r="PDX554" s="3"/>
      <c r="PDY554" s="3"/>
      <c r="PDZ554" s="3"/>
      <c r="PEA554" s="3"/>
      <c r="PEB554" s="3"/>
      <c r="PEC554" s="3"/>
      <c r="PED554" s="3"/>
      <c r="PEE554" s="3"/>
      <c r="PEF554" s="3"/>
      <c r="PEG554" s="3"/>
      <c r="PEH554" s="3"/>
      <c r="PEI554" s="3"/>
      <c r="PEJ554" s="3"/>
      <c r="PEK554" s="3"/>
      <c r="PEL554" s="3"/>
      <c r="PEM554" s="3"/>
      <c r="PEN554" s="3"/>
      <c r="PEO554" s="3"/>
      <c r="PEP554" s="3"/>
      <c r="PEQ554" s="3"/>
      <c r="PER554" s="3"/>
      <c r="PES554" s="3"/>
      <c r="PET554" s="3"/>
      <c r="PEU554" s="3"/>
      <c r="PEV554" s="3"/>
      <c r="PEW554" s="3"/>
      <c r="PEX554" s="3"/>
      <c r="PEY554" s="3"/>
      <c r="PEZ554" s="3"/>
      <c r="PFA554" s="3"/>
      <c r="PFB554" s="3"/>
      <c r="PFC554" s="3"/>
      <c r="PFD554" s="3"/>
      <c r="PFE554" s="3"/>
      <c r="PFF554" s="3"/>
      <c r="PFG554" s="3"/>
      <c r="PFH554" s="3"/>
      <c r="PFI554" s="3"/>
      <c r="PFJ554" s="3"/>
      <c r="PFK554" s="3"/>
      <c r="PFL554" s="3"/>
      <c r="PFM554" s="3"/>
      <c r="PFN554" s="3"/>
      <c r="PFO554" s="3"/>
      <c r="PFP554" s="3"/>
      <c r="PFQ554" s="3"/>
      <c r="PFR554" s="3"/>
      <c r="PFS554" s="3"/>
      <c r="PFT554" s="3"/>
      <c r="PFU554" s="3"/>
      <c r="PFV554" s="3"/>
      <c r="PFW554" s="3"/>
      <c r="PFX554" s="3"/>
      <c r="PFY554" s="3"/>
      <c r="PFZ554" s="3"/>
      <c r="PGA554" s="3"/>
      <c r="PGB554" s="3"/>
      <c r="PGC554" s="3"/>
      <c r="PGD554" s="3"/>
      <c r="PGE554" s="3"/>
      <c r="PGG554" s="3"/>
      <c r="PGI554" s="3"/>
      <c r="PGJ554" s="3"/>
      <c r="PGK554" s="3"/>
      <c r="PGL554" s="3"/>
      <c r="PGM554" s="3"/>
      <c r="PGN554" s="3"/>
      <c r="PGO554" s="3"/>
      <c r="PGP554" s="3"/>
      <c r="PGU554" s="3"/>
      <c r="PGV554" s="3"/>
      <c r="PGW554" s="3"/>
      <c r="PGX554" s="3"/>
      <c r="PGY554" s="3"/>
      <c r="PGZ554" s="3"/>
      <c r="PHA554" s="3"/>
      <c r="PHB554" s="3"/>
      <c r="PHC554" s="3"/>
      <c r="PHD554" s="3"/>
      <c r="PHE554" s="3"/>
      <c r="PHF554" s="3"/>
      <c r="PHG554" s="3"/>
      <c r="PHH554" s="3"/>
      <c r="PHI554" s="3"/>
      <c r="PHJ554" s="3"/>
      <c r="PHK554" s="3"/>
      <c r="PHL554" s="3"/>
      <c r="PHM554" s="3"/>
      <c r="PHN554" s="3"/>
      <c r="PHO554" s="3"/>
      <c r="PHP554" s="3"/>
      <c r="PHQ554" s="3"/>
      <c r="PHR554" s="3"/>
      <c r="PHS554" s="3"/>
      <c r="PHT554" s="3"/>
      <c r="PHU554" s="3"/>
      <c r="PHV554" s="3"/>
      <c r="PHW554" s="3"/>
      <c r="PHX554" s="3"/>
      <c r="PHY554" s="3"/>
      <c r="PHZ554" s="3"/>
      <c r="PIA554" s="3"/>
      <c r="PIB554" s="3"/>
      <c r="PIC554" s="3"/>
      <c r="PID554" s="3"/>
      <c r="PIE554" s="3"/>
      <c r="PIF554" s="3"/>
      <c r="PIG554" s="3"/>
      <c r="PIH554" s="3"/>
      <c r="PII554" s="3"/>
      <c r="PIJ554" s="3"/>
      <c r="PIK554" s="3"/>
      <c r="PIL554" s="3"/>
      <c r="PIM554" s="3"/>
      <c r="PIN554" s="3"/>
      <c r="PIO554" s="3"/>
      <c r="PIP554" s="3"/>
      <c r="PIQ554" s="3"/>
      <c r="PIR554" s="3"/>
      <c r="PIS554" s="3"/>
      <c r="PIT554" s="3"/>
      <c r="PIU554" s="3"/>
      <c r="PIV554" s="3"/>
      <c r="PIW554" s="3"/>
      <c r="PIX554" s="3"/>
      <c r="PIY554" s="3"/>
      <c r="PIZ554" s="3"/>
      <c r="PJA554" s="3"/>
      <c r="PJB554" s="3"/>
      <c r="PJC554" s="3"/>
      <c r="PJD554" s="3"/>
      <c r="PJE554" s="3"/>
      <c r="PJF554" s="3"/>
      <c r="PJG554" s="3"/>
      <c r="PJH554" s="3"/>
      <c r="PJI554" s="3"/>
      <c r="PJJ554" s="3"/>
      <c r="PJK554" s="3"/>
      <c r="PJL554" s="3"/>
      <c r="PJM554" s="3"/>
      <c r="PJN554" s="3"/>
      <c r="PJO554" s="3"/>
      <c r="PJP554" s="3"/>
      <c r="PJQ554" s="3"/>
      <c r="PJR554" s="3"/>
      <c r="PJS554" s="3"/>
      <c r="PJT554" s="3"/>
      <c r="PJU554" s="3"/>
      <c r="PJV554" s="3"/>
      <c r="PJW554" s="3"/>
      <c r="PJX554" s="3"/>
      <c r="PJY554" s="3"/>
      <c r="PJZ554" s="3"/>
      <c r="PKA554" s="3"/>
      <c r="PKB554" s="3"/>
      <c r="PKC554" s="3"/>
      <c r="PKD554" s="3"/>
      <c r="PKE554" s="3"/>
      <c r="PKF554" s="3"/>
      <c r="PKG554" s="3"/>
      <c r="PKH554" s="3"/>
      <c r="PKI554" s="3"/>
      <c r="PKJ554" s="3"/>
      <c r="PKK554" s="3"/>
      <c r="PKL554" s="3"/>
      <c r="PKM554" s="3"/>
      <c r="PKN554" s="3"/>
      <c r="PKO554" s="3"/>
      <c r="PKP554" s="3"/>
      <c r="PKQ554" s="3"/>
      <c r="PKR554" s="3"/>
      <c r="PKS554" s="3"/>
      <c r="PKT554" s="3"/>
      <c r="PKU554" s="3"/>
      <c r="PKV554" s="3"/>
      <c r="PKW554" s="3"/>
      <c r="PKX554" s="3"/>
      <c r="PKY554" s="3"/>
      <c r="PKZ554" s="3"/>
      <c r="PLA554" s="3"/>
      <c r="PLB554" s="3"/>
      <c r="PLC554" s="3"/>
      <c r="PLD554" s="3"/>
      <c r="PLE554" s="3"/>
      <c r="PLF554" s="3"/>
      <c r="PLG554" s="3"/>
      <c r="PLH554" s="3"/>
      <c r="PLI554" s="3"/>
      <c r="PLJ554" s="3"/>
      <c r="PLK554" s="3"/>
      <c r="PLL554" s="3"/>
      <c r="PLM554" s="3"/>
      <c r="PLN554" s="3"/>
      <c r="PLO554" s="3"/>
      <c r="PLP554" s="3"/>
      <c r="PLQ554" s="3"/>
      <c r="PLR554" s="3"/>
      <c r="PLS554" s="3"/>
      <c r="PLT554" s="3"/>
      <c r="PLU554" s="3"/>
      <c r="PLV554" s="3"/>
      <c r="PLW554" s="3"/>
      <c r="PLX554" s="3"/>
      <c r="PLY554" s="3"/>
      <c r="PLZ554" s="3"/>
      <c r="PMA554" s="3"/>
      <c r="PMB554" s="3"/>
      <c r="PMC554" s="3"/>
      <c r="PMD554" s="3"/>
      <c r="PME554" s="3"/>
      <c r="PMF554" s="3"/>
      <c r="PMG554" s="3"/>
      <c r="PMH554" s="3"/>
      <c r="PMI554" s="3"/>
      <c r="PMJ554" s="3"/>
      <c r="PMK554" s="3"/>
      <c r="PML554" s="3"/>
      <c r="PMM554" s="3"/>
      <c r="PMN554" s="3"/>
      <c r="PMO554" s="3"/>
      <c r="PMP554" s="3"/>
      <c r="PMQ554" s="3"/>
      <c r="PMR554" s="3"/>
      <c r="PMS554" s="3"/>
      <c r="PMT554" s="3"/>
      <c r="PMU554" s="3"/>
      <c r="PMV554" s="3"/>
      <c r="PMW554" s="3"/>
      <c r="PMX554" s="3"/>
      <c r="PMY554" s="3"/>
      <c r="PMZ554" s="3"/>
      <c r="PNA554" s="3"/>
      <c r="PNB554" s="3"/>
      <c r="PNC554" s="3"/>
      <c r="PND554" s="3"/>
      <c r="PNE554" s="3"/>
      <c r="PNF554" s="3"/>
      <c r="PNG554" s="3"/>
      <c r="PNH554" s="3"/>
      <c r="PNI554" s="3"/>
      <c r="PNJ554" s="3"/>
      <c r="PNK554" s="3"/>
      <c r="PNL554" s="3"/>
      <c r="PNM554" s="3"/>
      <c r="PNN554" s="3"/>
      <c r="PNO554" s="3"/>
      <c r="PNP554" s="3"/>
      <c r="PNQ554" s="3"/>
      <c r="PNR554" s="3"/>
      <c r="PNS554" s="3"/>
      <c r="PNT554" s="3"/>
      <c r="PNU554" s="3"/>
      <c r="PNV554" s="3"/>
      <c r="PNW554" s="3"/>
      <c r="PNX554" s="3"/>
      <c r="PNY554" s="3"/>
      <c r="PNZ554" s="3"/>
      <c r="POA554" s="3"/>
      <c r="POB554" s="3"/>
      <c r="POC554" s="3"/>
      <c r="POD554" s="3"/>
      <c r="POE554" s="3"/>
      <c r="POF554" s="3"/>
      <c r="POG554" s="3"/>
      <c r="POH554" s="3"/>
      <c r="POI554" s="3"/>
      <c r="POJ554" s="3"/>
      <c r="POK554" s="3"/>
      <c r="POL554" s="3"/>
      <c r="POM554" s="3"/>
      <c r="PON554" s="3"/>
      <c r="POO554" s="3"/>
      <c r="POP554" s="3"/>
      <c r="POQ554" s="3"/>
      <c r="POR554" s="3"/>
      <c r="POS554" s="3"/>
      <c r="POT554" s="3"/>
      <c r="POU554" s="3"/>
      <c r="POV554" s="3"/>
      <c r="POW554" s="3"/>
      <c r="POX554" s="3"/>
      <c r="POY554" s="3"/>
      <c r="POZ554" s="3"/>
      <c r="PPA554" s="3"/>
      <c r="PPB554" s="3"/>
      <c r="PPC554" s="3"/>
      <c r="PPD554" s="3"/>
      <c r="PPE554" s="3"/>
      <c r="PPF554" s="3"/>
      <c r="PPG554" s="3"/>
      <c r="PPH554" s="3"/>
      <c r="PPI554" s="3"/>
      <c r="PPJ554" s="3"/>
      <c r="PPK554" s="3"/>
      <c r="PPL554" s="3"/>
      <c r="PPM554" s="3"/>
      <c r="PPN554" s="3"/>
      <c r="PPO554" s="3"/>
      <c r="PPP554" s="3"/>
      <c r="PPQ554" s="3"/>
      <c r="PPR554" s="3"/>
      <c r="PPS554" s="3"/>
      <c r="PPT554" s="3"/>
      <c r="PPU554" s="3"/>
      <c r="PPV554" s="3"/>
      <c r="PPW554" s="3"/>
      <c r="PPX554" s="3"/>
      <c r="PPY554" s="3"/>
      <c r="PPZ554" s="3"/>
      <c r="PQA554" s="3"/>
      <c r="PQC554" s="3"/>
      <c r="PQE554" s="3"/>
      <c r="PQF554" s="3"/>
      <c r="PQG554" s="3"/>
      <c r="PQH554" s="3"/>
      <c r="PQI554" s="3"/>
      <c r="PQJ554" s="3"/>
      <c r="PQK554" s="3"/>
      <c r="PQL554" s="3"/>
      <c r="PQQ554" s="3"/>
      <c r="PQR554" s="3"/>
      <c r="PQS554" s="3"/>
      <c r="PQT554" s="3"/>
      <c r="PQU554" s="3"/>
      <c r="PQV554" s="3"/>
      <c r="PQW554" s="3"/>
      <c r="PQX554" s="3"/>
      <c r="PQY554" s="3"/>
      <c r="PQZ554" s="3"/>
      <c r="PRA554" s="3"/>
      <c r="PRB554" s="3"/>
      <c r="PRC554" s="3"/>
      <c r="PRD554" s="3"/>
      <c r="PRE554" s="3"/>
      <c r="PRF554" s="3"/>
      <c r="PRG554" s="3"/>
      <c r="PRH554" s="3"/>
      <c r="PRI554" s="3"/>
      <c r="PRJ554" s="3"/>
      <c r="PRK554" s="3"/>
      <c r="PRL554" s="3"/>
      <c r="PRM554" s="3"/>
      <c r="PRN554" s="3"/>
      <c r="PRO554" s="3"/>
      <c r="PRP554" s="3"/>
      <c r="PRQ554" s="3"/>
      <c r="PRR554" s="3"/>
      <c r="PRS554" s="3"/>
      <c r="PRT554" s="3"/>
      <c r="PRU554" s="3"/>
      <c r="PRV554" s="3"/>
      <c r="PRW554" s="3"/>
      <c r="PRX554" s="3"/>
      <c r="PRY554" s="3"/>
      <c r="PRZ554" s="3"/>
      <c r="PSA554" s="3"/>
      <c r="PSB554" s="3"/>
      <c r="PSC554" s="3"/>
      <c r="PSD554" s="3"/>
      <c r="PSE554" s="3"/>
      <c r="PSF554" s="3"/>
      <c r="PSG554" s="3"/>
      <c r="PSH554" s="3"/>
      <c r="PSI554" s="3"/>
      <c r="PSJ554" s="3"/>
      <c r="PSK554" s="3"/>
      <c r="PSL554" s="3"/>
      <c r="PSM554" s="3"/>
      <c r="PSN554" s="3"/>
      <c r="PSO554" s="3"/>
      <c r="PSP554" s="3"/>
      <c r="PSQ554" s="3"/>
      <c r="PSR554" s="3"/>
      <c r="PSS554" s="3"/>
      <c r="PST554" s="3"/>
      <c r="PSU554" s="3"/>
      <c r="PSV554" s="3"/>
      <c r="PSW554" s="3"/>
      <c r="PSX554" s="3"/>
      <c r="PSY554" s="3"/>
      <c r="PSZ554" s="3"/>
      <c r="PTA554" s="3"/>
      <c r="PTB554" s="3"/>
      <c r="PTC554" s="3"/>
      <c r="PTD554" s="3"/>
      <c r="PTE554" s="3"/>
      <c r="PTF554" s="3"/>
      <c r="PTG554" s="3"/>
      <c r="PTH554" s="3"/>
      <c r="PTI554" s="3"/>
      <c r="PTJ554" s="3"/>
      <c r="PTK554" s="3"/>
      <c r="PTL554" s="3"/>
      <c r="PTM554" s="3"/>
      <c r="PTN554" s="3"/>
      <c r="PTO554" s="3"/>
      <c r="PTP554" s="3"/>
      <c r="PTQ554" s="3"/>
      <c r="PTR554" s="3"/>
      <c r="PTS554" s="3"/>
      <c r="PTT554" s="3"/>
      <c r="PTU554" s="3"/>
      <c r="PTV554" s="3"/>
      <c r="PTW554" s="3"/>
      <c r="PTX554" s="3"/>
      <c r="PTY554" s="3"/>
      <c r="PTZ554" s="3"/>
      <c r="PUA554" s="3"/>
      <c r="PUB554" s="3"/>
      <c r="PUC554" s="3"/>
      <c r="PUD554" s="3"/>
      <c r="PUE554" s="3"/>
      <c r="PUF554" s="3"/>
      <c r="PUG554" s="3"/>
      <c r="PUH554" s="3"/>
      <c r="PUI554" s="3"/>
      <c r="PUJ554" s="3"/>
      <c r="PUK554" s="3"/>
      <c r="PUL554" s="3"/>
      <c r="PUM554" s="3"/>
      <c r="PUN554" s="3"/>
      <c r="PUO554" s="3"/>
      <c r="PUP554" s="3"/>
      <c r="PUQ554" s="3"/>
      <c r="PUR554" s="3"/>
      <c r="PUS554" s="3"/>
      <c r="PUT554" s="3"/>
      <c r="PUU554" s="3"/>
      <c r="PUV554" s="3"/>
      <c r="PUW554" s="3"/>
      <c r="PUX554" s="3"/>
      <c r="PUY554" s="3"/>
      <c r="PUZ554" s="3"/>
      <c r="PVA554" s="3"/>
      <c r="PVB554" s="3"/>
      <c r="PVC554" s="3"/>
      <c r="PVD554" s="3"/>
      <c r="PVE554" s="3"/>
      <c r="PVF554" s="3"/>
      <c r="PVG554" s="3"/>
      <c r="PVH554" s="3"/>
      <c r="PVI554" s="3"/>
      <c r="PVJ554" s="3"/>
      <c r="PVK554" s="3"/>
      <c r="PVL554" s="3"/>
      <c r="PVM554" s="3"/>
      <c r="PVN554" s="3"/>
      <c r="PVO554" s="3"/>
      <c r="PVP554" s="3"/>
      <c r="PVQ554" s="3"/>
      <c r="PVR554" s="3"/>
      <c r="PVS554" s="3"/>
      <c r="PVT554" s="3"/>
      <c r="PVU554" s="3"/>
      <c r="PVV554" s="3"/>
      <c r="PVW554" s="3"/>
      <c r="PVX554" s="3"/>
      <c r="PVY554" s="3"/>
      <c r="PVZ554" s="3"/>
      <c r="PWA554" s="3"/>
      <c r="PWB554" s="3"/>
      <c r="PWC554" s="3"/>
      <c r="PWD554" s="3"/>
      <c r="PWE554" s="3"/>
      <c r="PWF554" s="3"/>
      <c r="PWG554" s="3"/>
      <c r="PWH554" s="3"/>
      <c r="PWI554" s="3"/>
      <c r="PWJ554" s="3"/>
      <c r="PWK554" s="3"/>
      <c r="PWL554" s="3"/>
      <c r="PWM554" s="3"/>
      <c r="PWN554" s="3"/>
      <c r="PWO554" s="3"/>
      <c r="PWP554" s="3"/>
      <c r="PWQ554" s="3"/>
      <c r="PWR554" s="3"/>
      <c r="PWS554" s="3"/>
      <c r="PWT554" s="3"/>
      <c r="PWU554" s="3"/>
      <c r="PWV554" s="3"/>
      <c r="PWW554" s="3"/>
      <c r="PWX554" s="3"/>
      <c r="PWY554" s="3"/>
      <c r="PWZ554" s="3"/>
      <c r="PXA554" s="3"/>
      <c r="PXB554" s="3"/>
      <c r="PXC554" s="3"/>
      <c r="PXD554" s="3"/>
      <c r="PXE554" s="3"/>
      <c r="PXF554" s="3"/>
      <c r="PXG554" s="3"/>
      <c r="PXH554" s="3"/>
      <c r="PXI554" s="3"/>
      <c r="PXJ554" s="3"/>
      <c r="PXK554" s="3"/>
      <c r="PXL554" s="3"/>
      <c r="PXM554" s="3"/>
      <c r="PXN554" s="3"/>
      <c r="PXO554" s="3"/>
      <c r="PXP554" s="3"/>
      <c r="PXQ554" s="3"/>
      <c r="PXR554" s="3"/>
      <c r="PXS554" s="3"/>
      <c r="PXT554" s="3"/>
      <c r="PXU554" s="3"/>
      <c r="PXV554" s="3"/>
      <c r="PXW554" s="3"/>
      <c r="PXX554" s="3"/>
      <c r="PXY554" s="3"/>
      <c r="PXZ554" s="3"/>
      <c r="PYA554" s="3"/>
      <c r="PYB554" s="3"/>
      <c r="PYC554" s="3"/>
      <c r="PYD554" s="3"/>
      <c r="PYE554" s="3"/>
      <c r="PYF554" s="3"/>
      <c r="PYG554" s="3"/>
      <c r="PYH554" s="3"/>
      <c r="PYI554" s="3"/>
      <c r="PYJ554" s="3"/>
      <c r="PYK554" s="3"/>
      <c r="PYL554" s="3"/>
      <c r="PYM554" s="3"/>
      <c r="PYN554" s="3"/>
      <c r="PYO554" s="3"/>
      <c r="PYP554" s="3"/>
      <c r="PYQ554" s="3"/>
      <c r="PYR554" s="3"/>
      <c r="PYS554" s="3"/>
      <c r="PYT554" s="3"/>
      <c r="PYU554" s="3"/>
      <c r="PYV554" s="3"/>
      <c r="PYW554" s="3"/>
      <c r="PYX554" s="3"/>
      <c r="PYY554" s="3"/>
      <c r="PYZ554" s="3"/>
      <c r="PZA554" s="3"/>
      <c r="PZB554" s="3"/>
      <c r="PZC554" s="3"/>
      <c r="PZD554" s="3"/>
      <c r="PZE554" s="3"/>
      <c r="PZF554" s="3"/>
      <c r="PZG554" s="3"/>
      <c r="PZH554" s="3"/>
      <c r="PZI554" s="3"/>
      <c r="PZJ554" s="3"/>
      <c r="PZK554" s="3"/>
      <c r="PZL554" s="3"/>
      <c r="PZM554" s="3"/>
      <c r="PZN554" s="3"/>
      <c r="PZO554" s="3"/>
      <c r="PZP554" s="3"/>
      <c r="PZQ554" s="3"/>
      <c r="PZR554" s="3"/>
      <c r="PZS554" s="3"/>
      <c r="PZT554" s="3"/>
      <c r="PZU554" s="3"/>
      <c r="PZV554" s="3"/>
      <c r="PZW554" s="3"/>
      <c r="PZY554" s="3"/>
      <c r="QAA554" s="3"/>
      <c r="QAB554" s="3"/>
      <c r="QAC554" s="3"/>
      <c r="QAD554" s="3"/>
      <c r="QAE554" s="3"/>
      <c r="QAF554" s="3"/>
      <c r="QAG554" s="3"/>
      <c r="QAH554" s="3"/>
      <c r="QAM554" s="3"/>
      <c r="QAN554" s="3"/>
      <c r="QAO554" s="3"/>
      <c r="QAP554" s="3"/>
      <c r="QAQ554" s="3"/>
      <c r="QAR554" s="3"/>
      <c r="QAS554" s="3"/>
      <c r="QAT554" s="3"/>
      <c r="QAU554" s="3"/>
      <c r="QAV554" s="3"/>
      <c r="QAW554" s="3"/>
      <c r="QAX554" s="3"/>
      <c r="QAY554" s="3"/>
      <c r="QAZ554" s="3"/>
      <c r="QBA554" s="3"/>
      <c r="QBB554" s="3"/>
      <c r="QBC554" s="3"/>
      <c r="QBD554" s="3"/>
      <c r="QBE554" s="3"/>
      <c r="QBF554" s="3"/>
      <c r="QBG554" s="3"/>
      <c r="QBH554" s="3"/>
      <c r="QBI554" s="3"/>
      <c r="QBJ554" s="3"/>
      <c r="QBK554" s="3"/>
      <c r="QBL554" s="3"/>
      <c r="QBM554" s="3"/>
      <c r="QBN554" s="3"/>
      <c r="QBO554" s="3"/>
      <c r="QBP554" s="3"/>
      <c r="QBQ554" s="3"/>
      <c r="QBR554" s="3"/>
      <c r="QBS554" s="3"/>
      <c r="QBT554" s="3"/>
      <c r="QBU554" s="3"/>
      <c r="QBV554" s="3"/>
      <c r="QBW554" s="3"/>
      <c r="QBX554" s="3"/>
      <c r="QBY554" s="3"/>
      <c r="QBZ554" s="3"/>
      <c r="QCA554" s="3"/>
      <c r="QCB554" s="3"/>
      <c r="QCC554" s="3"/>
      <c r="QCD554" s="3"/>
      <c r="QCE554" s="3"/>
      <c r="QCF554" s="3"/>
      <c r="QCG554" s="3"/>
      <c r="QCH554" s="3"/>
      <c r="QCI554" s="3"/>
      <c r="QCJ554" s="3"/>
      <c r="QCK554" s="3"/>
      <c r="QCL554" s="3"/>
      <c r="QCM554" s="3"/>
      <c r="QCN554" s="3"/>
      <c r="QCO554" s="3"/>
      <c r="QCP554" s="3"/>
      <c r="QCQ554" s="3"/>
      <c r="QCR554" s="3"/>
      <c r="QCS554" s="3"/>
      <c r="QCT554" s="3"/>
      <c r="QCU554" s="3"/>
      <c r="QCV554" s="3"/>
      <c r="QCW554" s="3"/>
      <c r="QCX554" s="3"/>
      <c r="QCY554" s="3"/>
      <c r="QCZ554" s="3"/>
      <c r="QDA554" s="3"/>
      <c r="QDB554" s="3"/>
      <c r="QDC554" s="3"/>
      <c r="QDD554" s="3"/>
      <c r="QDE554" s="3"/>
      <c r="QDF554" s="3"/>
      <c r="QDG554" s="3"/>
      <c r="QDH554" s="3"/>
      <c r="QDI554" s="3"/>
      <c r="QDJ554" s="3"/>
      <c r="QDK554" s="3"/>
      <c r="QDL554" s="3"/>
      <c r="QDM554" s="3"/>
      <c r="QDN554" s="3"/>
      <c r="QDO554" s="3"/>
      <c r="QDP554" s="3"/>
      <c r="QDQ554" s="3"/>
      <c r="QDR554" s="3"/>
      <c r="QDS554" s="3"/>
      <c r="QDT554" s="3"/>
      <c r="QDU554" s="3"/>
      <c r="QDV554" s="3"/>
      <c r="QDW554" s="3"/>
      <c r="QDX554" s="3"/>
      <c r="QDY554" s="3"/>
      <c r="QDZ554" s="3"/>
      <c r="QEA554" s="3"/>
      <c r="QEB554" s="3"/>
      <c r="QEC554" s="3"/>
      <c r="QED554" s="3"/>
      <c r="QEE554" s="3"/>
      <c r="QEF554" s="3"/>
      <c r="QEG554" s="3"/>
      <c r="QEH554" s="3"/>
      <c r="QEI554" s="3"/>
      <c r="QEJ554" s="3"/>
      <c r="QEK554" s="3"/>
      <c r="QEL554" s="3"/>
      <c r="QEM554" s="3"/>
      <c r="QEN554" s="3"/>
      <c r="QEO554" s="3"/>
      <c r="QEP554" s="3"/>
      <c r="QEQ554" s="3"/>
      <c r="QER554" s="3"/>
      <c r="QES554" s="3"/>
      <c r="QET554" s="3"/>
      <c r="QEU554" s="3"/>
      <c r="QEV554" s="3"/>
      <c r="QEW554" s="3"/>
      <c r="QEX554" s="3"/>
      <c r="QEY554" s="3"/>
      <c r="QEZ554" s="3"/>
      <c r="QFA554" s="3"/>
      <c r="QFB554" s="3"/>
      <c r="QFC554" s="3"/>
      <c r="QFD554" s="3"/>
      <c r="QFE554" s="3"/>
      <c r="QFF554" s="3"/>
      <c r="QFG554" s="3"/>
      <c r="QFH554" s="3"/>
      <c r="QFI554" s="3"/>
      <c r="QFJ554" s="3"/>
      <c r="QFK554" s="3"/>
      <c r="QFL554" s="3"/>
      <c r="QFM554" s="3"/>
      <c r="QFN554" s="3"/>
      <c r="QFO554" s="3"/>
      <c r="QFP554" s="3"/>
      <c r="QFQ554" s="3"/>
      <c r="QFR554" s="3"/>
      <c r="QFS554" s="3"/>
      <c r="QFT554" s="3"/>
      <c r="QFU554" s="3"/>
      <c r="QFV554" s="3"/>
      <c r="QFW554" s="3"/>
      <c r="QFX554" s="3"/>
      <c r="QFY554" s="3"/>
      <c r="QFZ554" s="3"/>
      <c r="QGA554" s="3"/>
      <c r="QGB554" s="3"/>
      <c r="QGC554" s="3"/>
      <c r="QGD554" s="3"/>
      <c r="QGE554" s="3"/>
      <c r="QGF554" s="3"/>
      <c r="QGG554" s="3"/>
      <c r="QGH554" s="3"/>
      <c r="QGI554" s="3"/>
      <c r="QGJ554" s="3"/>
      <c r="QGK554" s="3"/>
      <c r="QGL554" s="3"/>
      <c r="QGM554" s="3"/>
      <c r="QGN554" s="3"/>
      <c r="QGO554" s="3"/>
      <c r="QGP554" s="3"/>
      <c r="QGQ554" s="3"/>
      <c r="QGR554" s="3"/>
      <c r="QGS554" s="3"/>
      <c r="QGT554" s="3"/>
      <c r="QGU554" s="3"/>
      <c r="QGV554" s="3"/>
      <c r="QGW554" s="3"/>
      <c r="QGX554" s="3"/>
      <c r="QGY554" s="3"/>
      <c r="QGZ554" s="3"/>
      <c r="QHA554" s="3"/>
      <c r="QHB554" s="3"/>
      <c r="QHC554" s="3"/>
      <c r="QHD554" s="3"/>
      <c r="QHE554" s="3"/>
      <c r="QHF554" s="3"/>
      <c r="QHG554" s="3"/>
      <c r="QHH554" s="3"/>
      <c r="QHI554" s="3"/>
      <c r="QHJ554" s="3"/>
      <c r="QHK554" s="3"/>
      <c r="QHL554" s="3"/>
      <c r="QHM554" s="3"/>
      <c r="QHN554" s="3"/>
      <c r="QHO554" s="3"/>
      <c r="QHP554" s="3"/>
      <c r="QHQ554" s="3"/>
      <c r="QHR554" s="3"/>
      <c r="QHS554" s="3"/>
      <c r="QHT554" s="3"/>
      <c r="QHU554" s="3"/>
      <c r="QHV554" s="3"/>
      <c r="QHW554" s="3"/>
      <c r="QHX554" s="3"/>
      <c r="QHY554" s="3"/>
      <c r="QHZ554" s="3"/>
      <c r="QIA554" s="3"/>
      <c r="QIB554" s="3"/>
      <c r="QIC554" s="3"/>
      <c r="QID554" s="3"/>
      <c r="QIE554" s="3"/>
      <c r="QIF554" s="3"/>
      <c r="QIG554" s="3"/>
      <c r="QIH554" s="3"/>
      <c r="QII554" s="3"/>
      <c r="QIJ554" s="3"/>
      <c r="QIK554" s="3"/>
      <c r="QIL554" s="3"/>
      <c r="QIM554" s="3"/>
      <c r="QIN554" s="3"/>
      <c r="QIO554" s="3"/>
      <c r="QIP554" s="3"/>
      <c r="QIQ554" s="3"/>
      <c r="QIR554" s="3"/>
      <c r="QIS554" s="3"/>
      <c r="QIT554" s="3"/>
      <c r="QIU554" s="3"/>
      <c r="QIV554" s="3"/>
      <c r="QIW554" s="3"/>
      <c r="QIX554" s="3"/>
      <c r="QIY554" s="3"/>
      <c r="QIZ554" s="3"/>
      <c r="QJA554" s="3"/>
      <c r="QJB554" s="3"/>
      <c r="QJC554" s="3"/>
      <c r="QJD554" s="3"/>
      <c r="QJE554" s="3"/>
      <c r="QJF554" s="3"/>
      <c r="QJG554" s="3"/>
      <c r="QJH554" s="3"/>
      <c r="QJI554" s="3"/>
      <c r="QJJ554" s="3"/>
      <c r="QJK554" s="3"/>
      <c r="QJL554" s="3"/>
      <c r="QJM554" s="3"/>
      <c r="QJN554" s="3"/>
      <c r="QJO554" s="3"/>
      <c r="QJP554" s="3"/>
      <c r="QJQ554" s="3"/>
      <c r="QJR554" s="3"/>
      <c r="QJS554" s="3"/>
      <c r="QJU554" s="3"/>
      <c r="QJW554" s="3"/>
      <c r="QJX554" s="3"/>
      <c r="QJY554" s="3"/>
      <c r="QJZ554" s="3"/>
      <c r="QKA554" s="3"/>
      <c r="QKB554" s="3"/>
      <c r="QKC554" s="3"/>
      <c r="QKD554" s="3"/>
      <c r="QKI554" s="3"/>
      <c r="QKJ554" s="3"/>
      <c r="QKK554" s="3"/>
      <c r="QKL554" s="3"/>
      <c r="QKM554" s="3"/>
      <c r="QKN554" s="3"/>
      <c r="QKO554" s="3"/>
      <c r="QKP554" s="3"/>
      <c r="QKQ554" s="3"/>
      <c r="QKR554" s="3"/>
      <c r="QKS554" s="3"/>
      <c r="QKT554" s="3"/>
      <c r="QKU554" s="3"/>
      <c r="QKV554" s="3"/>
      <c r="QKW554" s="3"/>
      <c r="QKX554" s="3"/>
      <c r="QKY554" s="3"/>
      <c r="QKZ554" s="3"/>
      <c r="QLA554" s="3"/>
      <c r="QLB554" s="3"/>
      <c r="QLC554" s="3"/>
      <c r="QLD554" s="3"/>
      <c r="QLE554" s="3"/>
      <c r="QLF554" s="3"/>
      <c r="QLG554" s="3"/>
      <c r="QLH554" s="3"/>
      <c r="QLI554" s="3"/>
      <c r="QLJ554" s="3"/>
      <c r="QLK554" s="3"/>
      <c r="QLL554" s="3"/>
      <c r="QLM554" s="3"/>
      <c r="QLN554" s="3"/>
      <c r="QLO554" s="3"/>
      <c r="QLP554" s="3"/>
      <c r="QLQ554" s="3"/>
      <c r="QLR554" s="3"/>
      <c r="QLS554" s="3"/>
      <c r="QLT554" s="3"/>
      <c r="QLU554" s="3"/>
      <c r="QLV554" s="3"/>
      <c r="QLW554" s="3"/>
      <c r="QLX554" s="3"/>
      <c r="QLY554" s="3"/>
      <c r="QLZ554" s="3"/>
      <c r="QMA554" s="3"/>
      <c r="QMB554" s="3"/>
      <c r="QMC554" s="3"/>
      <c r="QMD554" s="3"/>
      <c r="QME554" s="3"/>
      <c r="QMF554" s="3"/>
      <c r="QMG554" s="3"/>
      <c r="QMH554" s="3"/>
      <c r="QMI554" s="3"/>
      <c r="QMJ554" s="3"/>
      <c r="QMK554" s="3"/>
      <c r="QML554" s="3"/>
      <c r="QMM554" s="3"/>
      <c r="QMN554" s="3"/>
      <c r="QMO554" s="3"/>
      <c r="QMP554" s="3"/>
      <c r="QMQ554" s="3"/>
      <c r="QMR554" s="3"/>
      <c r="QMS554" s="3"/>
      <c r="QMT554" s="3"/>
      <c r="QMU554" s="3"/>
      <c r="QMV554" s="3"/>
      <c r="QMW554" s="3"/>
      <c r="QMX554" s="3"/>
      <c r="QMY554" s="3"/>
      <c r="QMZ554" s="3"/>
      <c r="QNA554" s="3"/>
      <c r="QNB554" s="3"/>
      <c r="QNC554" s="3"/>
      <c r="QND554" s="3"/>
      <c r="QNE554" s="3"/>
      <c r="QNF554" s="3"/>
      <c r="QNG554" s="3"/>
      <c r="QNH554" s="3"/>
      <c r="QNI554" s="3"/>
      <c r="QNJ554" s="3"/>
      <c r="QNK554" s="3"/>
      <c r="QNL554" s="3"/>
      <c r="QNM554" s="3"/>
      <c r="QNN554" s="3"/>
      <c r="QNO554" s="3"/>
      <c r="QNP554" s="3"/>
      <c r="QNQ554" s="3"/>
      <c r="QNR554" s="3"/>
      <c r="QNS554" s="3"/>
      <c r="QNT554" s="3"/>
      <c r="QNU554" s="3"/>
      <c r="QNV554" s="3"/>
      <c r="QNW554" s="3"/>
      <c r="QNX554" s="3"/>
      <c r="QNY554" s="3"/>
      <c r="QNZ554" s="3"/>
      <c r="QOA554" s="3"/>
      <c r="QOB554" s="3"/>
      <c r="QOC554" s="3"/>
      <c r="QOD554" s="3"/>
      <c r="QOE554" s="3"/>
      <c r="QOF554" s="3"/>
      <c r="QOG554" s="3"/>
      <c r="QOH554" s="3"/>
      <c r="QOI554" s="3"/>
      <c r="QOJ554" s="3"/>
      <c r="QOK554" s="3"/>
      <c r="QOL554" s="3"/>
      <c r="QOM554" s="3"/>
      <c r="QON554" s="3"/>
      <c r="QOO554" s="3"/>
      <c r="QOP554" s="3"/>
      <c r="QOQ554" s="3"/>
      <c r="QOR554" s="3"/>
      <c r="QOS554" s="3"/>
      <c r="QOT554" s="3"/>
      <c r="QOU554" s="3"/>
      <c r="QOV554" s="3"/>
      <c r="QOW554" s="3"/>
      <c r="QOX554" s="3"/>
      <c r="QOY554" s="3"/>
      <c r="QOZ554" s="3"/>
      <c r="QPA554" s="3"/>
      <c r="QPB554" s="3"/>
      <c r="QPC554" s="3"/>
      <c r="QPD554" s="3"/>
      <c r="QPE554" s="3"/>
      <c r="QPF554" s="3"/>
      <c r="QPG554" s="3"/>
      <c r="QPH554" s="3"/>
      <c r="QPI554" s="3"/>
      <c r="QPJ554" s="3"/>
      <c r="QPK554" s="3"/>
      <c r="QPL554" s="3"/>
      <c r="QPM554" s="3"/>
      <c r="QPN554" s="3"/>
      <c r="QPO554" s="3"/>
      <c r="QPP554" s="3"/>
      <c r="QPQ554" s="3"/>
      <c r="QPR554" s="3"/>
      <c r="QPS554" s="3"/>
      <c r="QPT554" s="3"/>
      <c r="QPU554" s="3"/>
      <c r="QPV554" s="3"/>
      <c r="QPW554" s="3"/>
      <c r="QPX554" s="3"/>
      <c r="QPY554" s="3"/>
      <c r="QPZ554" s="3"/>
      <c r="QQA554" s="3"/>
      <c r="QQB554" s="3"/>
      <c r="QQC554" s="3"/>
      <c r="QQD554" s="3"/>
      <c r="QQE554" s="3"/>
      <c r="QQF554" s="3"/>
      <c r="QQG554" s="3"/>
      <c r="QQH554" s="3"/>
      <c r="QQI554" s="3"/>
      <c r="QQJ554" s="3"/>
      <c r="QQK554" s="3"/>
      <c r="QQL554" s="3"/>
      <c r="QQM554" s="3"/>
      <c r="QQN554" s="3"/>
      <c r="QQO554" s="3"/>
      <c r="QQP554" s="3"/>
      <c r="QQQ554" s="3"/>
      <c r="QQR554" s="3"/>
      <c r="QQS554" s="3"/>
      <c r="QQT554" s="3"/>
      <c r="QQU554" s="3"/>
      <c r="QQV554" s="3"/>
      <c r="QQW554" s="3"/>
      <c r="QQX554" s="3"/>
      <c r="QQY554" s="3"/>
      <c r="QQZ554" s="3"/>
      <c r="QRA554" s="3"/>
      <c r="QRB554" s="3"/>
      <c r="QRC554" s="3"/>
      <c r="QRD554" s="3"/>
      <c r="QRE554" s="3"/>
      <c r="QRF554" s="3"/>
      <c r="QRG554" s="3"/>
      <c r="QRH554" s="3"/>
      <c r="QRI554" s="3"/>
      <c r="QRJ554" s="3"/>
      <c r="QRK554" s="3"/>
      <c r="QRL554" s="3"/>
      <c r="QRM554" s="3"/>
      <c r="QRN554" s="3"/>
      <c r="QRO554" s="3"/>
      <c r="QRP554" s="3"/>
      <c r="QRQ554" s="3"/>
      <c r="QRR554" s="3"/>
      <c r="QRS554" s="3"/>
      <c r="QRT554" s="3"/>
      <c r="QRU554" s="3"/>
      <c r="QRV554" s="3"/>
      <c r="QRW554" s="3"/>
      <c r="QRX554" s="3"/>
      <c r="QRY554" s="3"/>
      <c r="QRZ554" s="3"/>
      <c r="QSA554" s="3"/>
      <c r="QSB554" s="3"/>
      <c r="QSC554" s="3"/>
      <c r="QSD554" s="3"/>
      <c r="QSE554" s="3"/>
      <c r="QSF554" s="3"/>
      <c r="QSG554" s="3"/>
      <c r="QSH554" s="3"/>
      <c r="QSI554" s="3"/>
      <c r="QSJ554" s="3"/>
      <c r="QSK554" s="3"/>
      <c r="QSL554" s="3"/>
      <c r="QSM554" s="3"/>
      <c r="QSN554" s="3"/>
      <c r="QSO554" s="3"/>
      <c r="QSP554" s="3"/>
      <c r="QSQ554" s="3"/>
      <c r="QSR554" s="3"/>
      <c r="QSS554" s="3"/>
      <c r="QST554" s="3"/>
      <c r="QSU554" s="3"/>
      <c r="QSV554" s="3"/>
      <c r="QSW554" s="3"/>
      <c r="QSX554" s="3"/>
      <c r="QSY554" s="3"/>
      <c r="QSZ554" s="3"/>
      <c r="QTA554" s="3"/>
      <c r="QTB554" s="3"/>
      <c r="QTC554" s="3"/>
      <c r="QTD554" s="3"/>
      <c r="QTE554" s="3"/>
      <c r="QTF554" s="3"/>
      <c r="QTG554" s="3"/>
      <c r="QTH554" s="3"/>
      <c r="QTI554" s="3"/>
      <c r="QTJ554" s="3"/>
      <c r="QTK554" s="3"/>
      <c r="QTL554" s="3"/>
      <c r="QTM554" s="3"/>
      <c r="QTN554" s="3"/>
      <c r="QTO554" s="3"/>
      <c r="QTQ554" s="3"/>
      <c r="QTS554" s="3"/>
      <c r="QTT554" s="3"/>
      <c r="QTU554" s="3"/>
      <c r="QTV554" s="3"/>
      <c r="QTW554" s="3"/>
      <c r="QTX554" s="3"/>
      <c r="QTY554" s="3"/>
      <c r="QTZ554" s="3"/>
      <c r="QUE554" s="3"/>
      <c r="QUF554" s="3"/>
      <c r="QUG554" s="3"/>
      <c r="QUH554" s="3"/>
      <c r="QUI554" s="3"/>
      <c r="QUJ554" s="3"/>
      <c r="QUK554" s="3"/>
      <c r="QUL554" s="3"/>
      <c r="QUM554" s="3"/>
      <c r="QUN554" s="3"/>
      <c r="QUO554" s="3"/>
      <c r="QUP554" s="3"/>
      <c r="QUQ554" s="3"/>
      <c r="QUR554" s="3"/>
      <c r="QUS554" s="3"/>
      <c r="QUT554" s="3"/>
      <c r="QUU554" s="3"/>
      <c r="QUV554" s="3"/>
      <c r="QUW554" s="3"/>
      <c r="QUX554" s="3"/>
      <c r="QUY554" s="3"/>
      <c r="QUZ554" s="3"/>
      <c r="QVA554" s="3"/>
      <c r="QVB554" s="3"/>
      <c r="QVC554" s="3"/>
      <c r="QVD554" s="3"/>
      <c r="QVE554" s="3"/>
      <c r="QVF554" s="3"/>
      <c r="QVG554" s="3"/>
      <c r="QVH554" s="3"/>
      <c r="QVI554" s="3"/>
      <c r="QVJ554" s="3"/>
      <c r="QVK554" s="3"/>
      <c r="QVL554" s="3"/>
      <c r="QVM554" s="3"/>
      <c r="QVN554" s="3"/>
      <c r="QVO554" s="3"/>
      <c r="QVP554" s="3"/>
      <c r="QVQ554" s="3"/>
      <c r="QVR554" s="3"/>
      <c r="QVS554" s="3"/>
      <c r="QVT554" s="3"/>
      <c r="QVU554" s="3"/>
      <c r="QVV554" s="3"/>
      <c r="QVW554" s="3"/>
      <c r="QVX554" s="3"/>
      <c r="QVY554" s="3"/>
      <c r="QVZ554" s="3"/>
      <c r="QWA554" s="3"/>
      <c r="QWB554" s="3"/>
      <c r="QWC554" s="3"/>
      <c r="QWD554" s="3"/>
      <c r="QWE554" s="3"/>
      <c r="QWF554" s="3"/>
      <c r="QWG554" s="3"/>
      <c r="QWH554" s="3"/>
      <c r="QWI554" s="3"/>
      <c r="QWJ554" s="3"/>
      <c r="QWK554" s="3"/>
      <c r="QWL554" s="3"/>
      <c r="QWM554" s="3"/>
      <c r="QWN554" s="3"/>
      <c r="QWO554" s="3"/>
      <c r="QWP554" s="3"/>
      <c r="QWQ554" s="3"/>
      <c r="QWR554" s="3"/>
      <c r="QWS554" s="3"/>
      <c r="QWT554" s="3"/>
      <c r="QWU554" s="3"/>
      <c r="QWV554" s="3"/>
      <c r="QWW554" s="3"/>
      <c r="QWX554" s="3"/>
      <c r="QWY554" s="3"/>
      <c r="QWZ554" s="3"/>
      <c r="QXA554" s="3"/>
      <c r="QXB554" s="3"/>
      <c r="QXC554" s="3"/>
      <c r="QXD554" s="3"/>
      <c r="QXE554" s="3"/>
      <c r="QXF554" s="3"/>
      <c r="QXG554" s="3"/>
      <c r="QXH554" s="3"/>
      <c r="QXI554" s="3"/>
      <c r="QXJ554" s="3"/>
      <c r="QXK554" s="3"/>
      <c r="QXL554" s="3"/>
      <c r="QXM554" s="3"/>
      <c r="QXN554" s="3"/>
      <c r="QXO554" s="3"/>
      <c r="QXP554" s="3"/>
      <c r="QXQ554" s="3"/>
      <c r="QXR554" s="3"/>
      <c r="QXS554" s="3"/>
      <c r="QXT554" s="3"/>
      <c r="QXU554" s="3"/>
      <c r="QXV554" s="3"/>
      <c r="QXW554" s="3"/>
      <c r="QXX554" s="3"/>
      <c r="QXY554" s="3"/>
      <c r="QXZ554" s="3"/>
      <c r="QYA554" s="3"/>
      <c r="QYB554" s="3"/>
      <c r="QYC554" s="3"/>
      <c r="QYD554" s="3"/>
      <c r="QYE554" s="3"/>
      <c r="QYF554" s="3"/>
      <c r="QYG554" s="3"/>
      <c r="QYH554" s="3"/>
      <c r="QYI554" s="3"/>
      <c r="QYJ554" s="3"/>
      <c r="QYK554" s="3"/>
      <c r="QYL554" s="3"/>
      <c r="QYM554" s="3"/>
      <c r="QYN554" s="3"/>
      <c r="QYO554" s="3"/>
      <c r="QYP554" s="3"/>
      <c r="QYQ554" s="3"/>
      <c r="QYR554" s="3"/>
      <c r="QYS554" s="3"/>
      <c r="QYT554" s="3"/>
      <c r="QYU554" s="3"/>
      <c r="QYV554" s="3"/>
      <c r="QYW554" s="3"/>
      <c r="QYX554" s="3"/>
      <c r="QYY554" s="3"/>
      <c r="QYZ554" s="3"/>
      <c r="QZA554" s="3"/>
      <c r="QZB554" s="3"/>
      <c r="QZC554" s="3"/>
      <c r="QZD554" s="3"/>
      <c r="QZE554" s="3"/>
      <c r="QZF554" s="3"/>
      <c r="QZG554" s="3"/>
      <c r="QZH554" s="3"/>
      <c r="QZI554" s="3"/>
      <c r="QZJ554" s="3"/>
      <c r="QZK554" s="3"/>
      <c r="QZL554" s="3"/>
      <c r="QZM554" s="3"/>
      <c r="QZN554" s="3"/>
      <c r="QZO554" s="3"/>
      <c r="QZP554" s="3"/>
      <c r="QZQ554" s="3"/>
      <c r="QZR554" s="3"/>
      <c r="QZS554" s="3"/>
      <c r="QZT554" s="3"/>
      <c r="QZU554" s="3"/>
      <c r="QZV554" s="3"/>
      <c r="QZW554" s="3"/>
      <c r="QZX554" s="3"/>
      <c r="QZY554" s="3"/>
      <c r="QZZ554" s="3"/>
      <c r="RAA554" s="3"/>
      <c r="RAB554" s="3"/>
      <c r="RAC554" s="3"/>
      <c r="RAD554" s="3"/>
      <c r="RAE554" s="3"/>
      <c r="RAF554" s="3"/>
      <c r="RAG554" s="3"/>
      <c r="RAH554" s="3"/>
      <c r="RAI554" s="3"/>
      <c r="RAJ554" s="3"/>
      <c r="RAK554" s="3"/>
      <c r="RAL554" s="3"/>
      <c r="RAM554" s="3"/>
      <c r="RAN554" s="3"/>
      <c r="RAO554" s="3"/>
      <c r="RAP554" s="3"/>
      <c r="RAQ554" s="3"/>
      <c r="RAR554" s="3"/>
      <c r="RAS554" s="3"/>
      <c r="RAT554" s="3"/>
      <c r="RAU554" s="3"/>
      <c r="RAV554" s="3"/>
      <c r="RAW554" s="3"/>
      <c r="RAX554" s="3"/>
      <c r="RAY554" s="3"/>
      <c r="RAZ554" s="3"/>
      <c r="RBA554" s="3"/>
      <c r="RBB554" s="3"/>
      <c r="RBC554" s="3"/>
      <c r="RBD554" s="3"/>
      <c r="RBE554" s="3"/>
      <c r="RBF554" s="3"/>
      <c r="RBG554" s="3"/>
      <c r="RBH554" s="3"/>
      <c r="RBI554" s="3"/>
      <c r="RBJ554" s="3"/>
      <c r="RBK554" s="3"/>
      <c r="RBL554" s="3"/>
      <c r="RBM554" s="3"/>
      <c r="RBN554" s="3"/>
      <c r="RBO554" s="3"/>
      <c r="RBP554" s="3"/>
      <c r="RBQ554" s="3"/>
      <c r="RBR554" s="3"/>
      <c r="RBS554" s="3"/>
      <c r="RBT554" s="3"/>
      <c r="RBU554" s="3"/>
      <c r="RBV554" s="3"/>
      <c r="RBW554" s="3"/>
      <c r="RBX554" s="3"/>
      <c r="RBY554" s="3"/>
      <c r="RBZ554" s="3"/>
      <c r="RCA554" s="3"/>
      <c r="RCB554" s="3"/>
      <c r="RCC554" s="3"/>
      <c r="RCD554" s="3"/>
      <c r="RCE554" s="3"/>
      <c r="RCF554" s="3"/>
      <c r="RCG554" s="3"/>
      <c r="RCH554" s="3"/>
      <c r="RCI554" s="3"/>
      <c r="RCJ554" s="3"/>
      <c r="RCK554" s="3"/>
      <c r="RCL554" s="3"/>
      <c r="RCM554" s="3"/>
      <c r="RCN554" s="3"/>
      <c r="RCO554" s="3"/>
      <c r="RCP554" s="3"/>
      <c r="RCQ554" s="3"/>
      <c r="RCR554" s="3"/>
      <c r="RCS554" s="3"/>
      <c r="RCT554" s="3"/>
      <c r="RCU554" s="3"/>
      <c r="RCV554" s="3"/>
      <c r="RCW554" s="3"/>
      <c r="RCX554" s="3"/>
      <c r="RCY554" s="3"/>
      <c r="RCZ554" s="3"/>
      <c r="RDA554" s="3"/>
      <c r="RDB554" s="3"/>
      <c r="RDC554" s="3"/>
      <c r="RDD554" s="3"/>
      <c r="RDE554" s="3"/>
      <c r="RDF554" s="3"/>
      <c r="RDG554" s="3"/>
      <c r="RDH554" s="3"/>
      <c r="RDI554" s="3"/>
      <c r="RDJ554" s="3"/>
      <c r="RDK554" s="3"/>
      <c r="RDM554" s="3"/>
      <c r="RDO554" s="3"/>
      <c r="RDP554" s="3"/>
      <c r="RDQ554" s="3"/>
      <c r="RDR554" s="3"/>
      <c r="RDS554" s="3"/>
      <c r="RDT554" s="3"/>
      <c r="RDU554" s="3"/>
      <c r="RDV554" s="3"/>
      <c r="REA554" s="3"/>
      <c r="REB554" s="3"/>
      <c r="REC554" s="3"/>
      <c r="RED554" s="3"/>
      <c r="REE554" s="3"/>
      <c r="REF554" s="3"/>
      <c r="REG554" s="3"/>
      <c r="REH554" s="3"/>
      <c r="REI554" s="3"/>
      <c r="REJ554" s="3"/>
      <c r="REK554" s="3"/>
      <c r="REL554" s="3"/>
      <c r="REM554" s="3"/>
      <c r="REN554" s="3"/>
      <c r="REO554" s="3"/>
      <c r="REP554" s="3"/>
      <c r="REQ554" s="3"/>
      <c r="RER554" s="3"/>
      <c r="RES554" s="3"/>
      <c r="RET554" s="3"/>
      <c r="REU554" s="3"/>
      <c r="REV554" s="3"/>
      <c r="REW554" s="3"/>
      <c r="REX554" s="3"/>
      <c r="REY554" s="3"/>
      <c r="REZ554" s="3"/>
      <c r="RFA554" s="3"/>
      <c r="RFB554" s="3"/>
      <c r="RFC554" s="3"/>
      <c r="RFD554" s="3"/>
      <c r="RFE554" s="3"/>
      <c r="RFF554" s="3"/>
      <c r="RFG554" s="3"/>
      <c r="RFH554" s="3"/>
      <c r="RFI554" s="3"/>
      <c r="RFJ554" s="3"/>
      <c r="RFK554" s="3"/>
      <c r="RFL554" s="3"/>
      <c r="RFM554" s="3"/>
      <c r="RFN554" s="3"/>
      <c r="RFO554" s="3"/>
      <c r="RFP554" s="3"/>
      <c r="RFQ554" s="3"/>
      <c r="RFR554" s="3"/>
      <c r="RFS554" s="3"/>
      <c r="RFT554" s="3"/>
      <c r="RFU554" s="3"/>
      <c r="RFV554" s="3"/>
      <c r="RFW554" s="3"/>
      <c r="RFX554" s="3"/>
      <c r="RFY554" s="3"/>
      <c r="RFZ554" s="3"/>
      <c r="RGA554" s="3"/>
      <c r="RGB554" s="3"/>
      <c r="RGC554" s="3"/>
      <c r="RGD554" s="3"/>
      <c r="RGE554" s="3"/>
      <c r="RGF554" s="3"/>
      <c r="RGG554" s="3"/>
      <c r="RGH554" s="3"/>
      <c r="RGI554" s="3"/>
      <c r="RGJ554" s="3"/>
      <c r="RGK554" s="3"/>
      <c r="RGL554" s="3"/>
      <c r="RGM554" s="3"/>
      <c r="RGN554" s="3"/>
      <c r="RGO554" s="3"/>
      <c r="RGP554" s="3"/>
      <c r="RGQ554" s="3"/>
      <c r="RGR554" s="3"/>
      <c r="RGS554" s="3"/>
      <c r="RGT554" s="3"/>
      <c r="RGU554" s="3"/>
      <c r="RGV554" s="3"/>
      <c r="RGW554" s="3"/>
      <c r="RGX554" s="3"/>
      <c r="RGY554" s="3"/>
      <c r="RGZ554" s="3"/>
      <c r="RHA554" s="3"/>
      <c r="RHB554" s="3"/>
      <c r="RHC554" s="3"/>
      <c r="RHD554" s="3"/>
      <c r="RHE554" s="3"/>
      <c r="RHF554" s="3"/>
      <c r="RHG554" s="3"/>
      <c r="RHH554" s="3"/>
      <c r="RHI554" s="3"/>
      <c r="RHJ554" s="3"/>
      <c r="RHK554" s="3"/>
      <c r="RHL554" s="3"/>
      <c r="RHM554" s="3"/>
      <c r="RHN554" s="3"/>
      <c r="RHO554" s="3"/>
      <c r="RHP554" s="3"/>
      <c r="RHQ554" s="3"/>
      <c r="RHR554" s="3"/>
      <c r="RHS554" s="3"/>
      <c r="RHT554" s="3"/>
      <c r="RHU554" s="3"/>
      <c r="RHV554" s="3"/>
      <c r="RHW554" s="3"/>
      <c r="RHX554" s="3"/>
      <c r="RHY554" s="3"/>
      <c r="RHZ554" s="3"/>
      <c r="RIA554" s="3"/>
      <c r="RIB554" s="3"/>
      <c r="RIC554" s="3"/>
      <c r="RID554" s="3"/>
      <c r="RIE554" s="3"/>
      <c r="RIF554" s="3"/>
      <c r="RIG554" s="3"/>
      <c r="RIH554" s="3"/>
      <c r="RII554" s="3"/>
      <c r="RIJ554" s="3"/>
      <c r="RIK554" s="3"/>
      <c r="RIL554" s="3"/>
      <c r="RIM554" s="3"/>
      <c r="RIN554" s="3"/>
      <c r="RIO554" s="3"/>
      <c r="RIP554" s="3"/>
      <c r="RIQ554" s="3"/>
      <c r="RIR554" s="3"/>
      <c r="RIS554" s="3"/>
      <c r="RIT554" s="3"/>
      <c r="RIU554" s="3"/>
      <c r="RIV554" s="3"/>
      <c r="RIW554" s="3"/>
      <c r="RIX554" s="3"/>
      <c r="RIY554" s="3"/>
      <c r="RIZ554" s="3"/>
      <c r="RJA554" s="3"/>
      <c r="RJB554" s="3"/>
      <c r="RJC554" s="3"/>
      <c r="RJD554" s="3"/>
      <c r="RJE554" s="3"/>
      <c r="RJF554" s="3"/>
      <c r="RJG554" s="3"/>
      <c r="RJH554" s="3"/>
      <c r="RJI554" s="3"/>
      <c r="RJJ554" s="3"/>
      <c r="RJK554" s="3"/>
      <c r="RJL554" s="3"/>
      <c r="RJM554" s="3"/>
      <c r="RJN554" s="3"/>
      <c r="RJO554" s="3"/>
      <c r="RJP554" s="3"/>
      <c r="RJQ554" s="3"/>
      <c r="RJR554" s="3"/>
      <c r="RJS554" s="3"/>
      <c r="RJT554" s="3"/>
      <c r="RJU554" s="3"/>
      <c r="RJV554" s="3"/>
      <c r="RJW554" s="3"/>
      <c r="RJX554" s="3"/>
      <c r="RJY554" s="3"/>
      <c r="RJZ554" s="3"/>
      <c r="RKA554" s="3"/>
      <c r="RKB554" s="3"/>
      <c r="RKC554" s="3"/>
      <c r="RKD554" s="3"/>
      <c r="RKE554" s="3"/>
      <c r="RKF554" s="3"/>
      <c r="RKG554" s="3"/>
      <c r="RKH554" s="3"/>
      <c r="RKI554" s="3"/>
      <c r="RKJ554" s="3"/>
      <c r="RKK554" s="3"/>
      <c r="RKL554" s="3"/>
      <c r="RKM554" s="3"/>
      <c r="RKN554" s="3"/>
      <c r="RKO554" s="3"/>
      <c r="RKP554" s="3"/>
      <c r="RKQ554" s="3"/>
      <c r="RKR554" s="3"/>
      <c r="RKS554" s="3"/>
      <c r="RKT554" s="3"/>
      <c r="RKU554" s="3"/>
      <c r="RKV554" s="3"/>
      <c r="RKW554" s="3"/>
      <c r="RKX554" s="3"/>
      <c r="RKY554" s="3"/>
      <c r="RKZ554" s="3"/>
      <c r="RLA554" s="3"/>
      <c r="RLB554" s="3"/>
      <c r="RLC554" s="3"/>
      <c r="RLD554" s="3"/>
      <c r="RLE554" s="3"/>
      <c r="RLF554" s="3"/>
      <c r="RLG554" s="3"/>
      <c r="RLH554" s="3"/>
      <c r="RLI554" s="3"/>
      <c r="RLJ554" s="3"/>
      <c r="RLK554" s="3"/>
      <c r="RLL554" s="3"/>
      <c r="RLM554" s="3"/>
      <c r="RLN554" s="3"/>
      <c r="RLO554" s="3"/>
      <c r="RLP554" s="3"/>
      <c r="RLQ554" s="3"/>
      <c r="RLR554" s="3"/>
      <c r="RLS554" s="3"/>
      <c r="RLT554" s="3"/>
      <c r="RLU554" s="3"/>
      <c r="RLV554" s="3"/>
      <c r="RLW554" s="3"/>
      <c r="RLX554" s="3"/>
      <c r="RLY554" s="3"/>
      <c r="RLZ554" s="3"/>
      <c r="RMA554" s="3"/>
      <c r="RMB554" s="3"/>
      <c r="RMC554" s="3"/>
      <c r="RMD554" s="3"/>
      <c r="RME554" s="3"/>
      <c r="RMF554" s="3"/>
      <c r="RMG554" s="3"/>
      <c r="RMH554" s="3"/>
      <c r="RMI554" s="3"/>
      <c r="RMJ554" s="3"/>
      <c r="RMK554" s="3"/>
      <c r="RML554" s="3"/>
      <c r="RMM554" s="3"/>
      <c r="RMN554" s="3"/>
      <c r="RMO554" s="3"/>
      <c r="RMP554" s="3"/>
      <c r="RMQ554" s="3"/>
      <c r="RMR554" s="3"/>
      <c r="RMS554" s="3"/>
      <c r="RMT554" s="3"/>
      <c r="RMU554" s="3"/>
      <c r="RMV554" s="3"/>
      <c r="RMW554" s="3"/>
      <c r="RMX554" s="3"/>
      <c r="RMY554" s="3"/>
      <c r="RMZ554" s="3"/>
      <c r="RNA554" s="3"/>
      <c r="RNB554" s="3"/>
      <c r="RNC554" s="3"/>
      <c r="RND554" s="3"/>
      <c r="RNE554" s="3"/>
      <c r="RNF554" s="3"/>
      <c r="RNG554" s="3"/>
      <c r="RNI554" s="3"/>
      <c r="RNK554" s="3"/>
      <c r="RNL554" s="3"/>
      <c r="RNM554" s="3"/>
      <c r="RNN554" s="3"/>
      <c r="RNO554" s="3"/>
      <c r="RNP554" s="3"/>
      <c r="RNQ554" s="3"/>
      <c r="RNR554" s="3"/>
      <c r="RNW554" s="3"/>
      <c r="RNX554" s="3"/>
      <c r="RNY554" s="3"/>
      <c r="RNZ554" s="3"/>
      <c r="ROA554" s="3"/>
      <c r="ROB554" s="3"/>
      <c r="ROC554" s="3"/>
      <c r="ROD554" s="3"/>
      <c r="ROE554" s="3"/>
      <c r="ROF554" s="3"/>
      <c r="ROG554" s="3"/>
      <c r="ROH554" s="3"/>
      <c r="ROI554" s="3"/>
      <c r="ROJ554" s="3"/>
      <c r="ROK554" s="3"/>
      <c r="ROL554" s="3"/>
      <c r="ROM554" s="3"/>
      <c r="RON554" s="3"/>
      <c r="ROO554" s="3"/>
      <c r="ROP554" s="3"/>
      <c r="ROQ554" s="3"/>
      <c r="ROR554" s="3"/>
      <c r="ROS554" s="3"/>
      <c r="ROT554" s="3"/>
      <c r="ROU554" s="3"/>
      <c r="ROV554" s="3"/>
      <c r="ROW554" s="3"/>
      <c r="ROX554" s="3"/>
      <c r="ROY554" s="3"/>
      <c r="ROZ554" s="3"/>
      <c r="RPA554" s="3"/>
      <c r="RPB554" s="3"/>
      <c r="RPC554" s="3"/>
      <c r="RPD554" s="3"/>
      <c r="RPE554" s="3"/>
      <c r="RPF554" s="3"/>
      <c r="RPG554" s="3"/>
      <c r="RPH554" s="3"/>
      <c r="RPI554" s="3"/>
      <c r="RPJ554" s="3"/>
      <c r="RPK554" s="3"/>
      <c r="RPL554" s="3"/>
      <c r="RPM554" s="3"/>
      <c r="RPN554" s="3"/>
      <c r="RPO554" s="3"/>
      <c r="RPP554" s="3"/>
      <c r="RPQ554" s="3"/>
      <c r="RPR554" s="3"/>
      <c r="RPS554" s="3"/>
      <c r="RPT554" s="3"/>
      <c r="RPU554" s="3"/>
      <c r="RPV554" s="3"/>
      <c r="RPW554" s="3"/>
      <c r="RPX554" s="3"/>
      <c r="RPY554" s="3"/>
      <c r="RPZ554" s="3"/>
      <c r="RQA554" s="3"/>
      <c r="RQB554" s="3"/>
      <c r="RQC554" s="3"/>
      <c r="RQD554" s="3"/>
      <c r="RQE554" s="3"/>
      <c r="RQF554" s="3"/>
      <c r="RQG554" s="3"/>
      <c r="RQH554" s="3"/>
      <c r="RQI554" s="3"/>
      <c r="RQJ554" s="3"/>
      <c r="RQK554" s="3"/>
      <c r="RQL554" s="3"/>
      <c r="RQM554" s="3"/>
      <c r="RQN554" s="3"/>
      <c r="RQO554" s="3"/>
      <c r="RQP554" s="3"/>
      <c r="RQQ554" s="3"/>
      <c r="RQR554" s="3"/>
      <c r="RQS554" s="3"/>
      <c r="RQT554" s="3"/>
      <c r="RQU554" s="3"/>
      <c r="RQV554" s="3"/>
      <c r="RQW554" s="3"/>
      <c r="RQX554" s="3"/>
      <c r="RQY554" s="3"/>
      <c r="RQZ554" s="3"/>
      <c r="RRA554" s="3"/>
      <c r="RRB554" s="3"/>
      <c r="RRC554" s="3"/>
      <c r="RRD554" s="3"/>
      <c r="RRE554" s="3"/>
      <c r="RRF554" s="3"/>
      <c r="RRG554" s="3"/>
      <c r="RRH554" s="3"/>
      <c r="RRI554" s="3"/>
      <c r="RRJ554" s="3"/>
      <c r="RRK554" s="3"/>
      <c r="RRL554" s="3"/>
      <c r="RRM554" s="3"/>
      <c r="RRN554" s="3"/>
      <c r="RRO554" s="3"/>
      <c r="RRP554" s="3"/>
      <c r="RRQ554" s="3"/>
      <c r="RRR554" s="3"/>
      <c r="RRS554" s="3"/>
      <c r="RRT554" s="3"/>
      <c r="RRU554" s="3"/>
      <c r="RRV554" s="3"/>
      <c r="RRW554" s="3"/>
      <c r="RRX554" s="3"/>
      <c r="RRY554" s="3"/>
      <c r="RRZ554" s="3"/>
      <c r="RSA554" s="3"/>
      <c r="RSB554" s="3"/>
      <c r="RSC554" s="3"/>
      <c r="RSD554" s="3"/>
      <c r="RSE554" s="3"/>
      <c r="RSF554" s="3"/>
      <c r="RSG554" s="3"/>
      <c r="RSH554" s="3"/>
      <c r="RSI554" s="3"/>
      <c r="RSJ554" s="3"/>
      <c r="RSK554" s="3"/>
      <c r="RSL554" s="3"/>
      <c r="RSM554" s="3"/>
      <c r="RSN554" s="3"/>
      <c r="RSO554" s="3"/>
      <c r="RSP554" s="3"/>
      <c r="RSQ554" s="3"/>
      <c r="RSR554" s="3"/>
      <c r="RSS554" s="3"/>
      <c r="RST554" s="3"/>
      <c r="RSU554" s="3"/>
      <c r="RSV554" s="3"/>
      <c r="RSW554" s="3"/>
      <c r="RSX554" s="3"/>
      <c r="RSY554" s="3"/>
      <c r="RSZ554" s="3"/>
      <c r="RTA554" s="3"/>
      <c r="RTB554" s="3"/>
      <c r="RTC554" s="3"/>
      <c r="RTD554" s="3"/>
      <c r="RTE554" s="3"/>
      <c r="RTF554" s="3"/>
      <c r="RTG554" s="3"/>
      <c r="RTH554" s="3"/>
      <c r="RTI554" s="3"/>
      <c r="RTJ554" s="3"/>
      <c r="RTK554" s="3"/>
      <c r="RTL554" s="3"/>
      <c r="RTM554" s="3"/>
      <c r="RTN554" s="3"/>
      <c r="RTO554" s="3"/>
      <c r="RTP554" s="3"/>
      <c r="RTQ554" s="3"/>
      <c r="RTR554" s="3"/>
      <c r="RTS554" s="3"/>
      <c r="RTT554" s="3"/>
      <c r="RTU554" s="3"/>
      <c r="RTV554" s="3"/>
      <c r="RTW554" s="3"/>
      <c r="RTX554" s="3"/>
      <c r="RTY554" s="3"/>
      <c r="RTZ554" s="3"/>
      <c r="RUA554" s="3"/>
      <c r="RUB554" s="3"/>
      <c r="RUC554" s="3"/>
      <c r="RUD554" s="3"/>
      <c r="RUE554" s="3"/>
      <c r="RUF554" s="3"/>
      <c r="RUG554" s="3"/>
      <c r="RUH554" s="3"/>
      <c r="RUI554" s="3"/>
      <c r="RUJ554" s="3"/>
      <c r="RUK554" s="3"/>
      <c r="RUL554" s="3"/>
      <c r="RUM554" s="3"/>
      <c r="RUN554" s="3"/>
      <c r="RUO554" s="3"/>
      <c r="RUP554" s="3"/>
      <c r="RUQ554" s="3"/>
      <c r="RUR554" s="3"/>
      <c r="RUS554" s="3"/>
      <c r="RUT554" s="3"/>
      <c r="RUU554" s="3"/>
      <c r="RUV554" s="3"/>
      <c r="RUW554" s="3"/>
      <c r="RUX554" s="3"/>
      <c r="RUY554" s="3"/>
      <c r="RUZ554" s="3"/>
      <c r="RVA554" s="3"/>
      <c r="RVB554" s="3"/>
      <c r="RVC554" s="3"/>
      <c r="RVD554" s="3"/>
      <c r="RVE554" s="3"/>
      <c r="RVF554" s="3"/>
      <c r="RVG554" s="3"/>
      <c r="RVH554" s="3"/>
      <c r="RVI554" s="3"/>
      <c r="RVJ554" s="3"/>
      <c r="RVK554" s="3"/>
      <c r="RVL554" s="3"/>
      <c r="RVM554" s="3"/>
      <c r="RVN554" s="3"/>
      <c r="RVO554" s="3"/>
      <c r="RVP554" s="3"/>
      <c r="RVQ554" s="3"/>
      <c r="RVR554" s="3"/>
      <c r="RVS554" s="3"/>
      <c r="RVT554" s="3"/>
      <c r="RVU554" s="3"/>
      <c r="RVV554" s="3"/>
      <c r="RVW554" s="3"/>
      <c r="RVX554" s="3"/>
      <c r="RVY554" s="3"/>
      <c r="RVZ554" s="3"/>
      <c r="RWA554" s="3"/>
      <c r="RWB554" s="3"/>
      <c r="RWC554" s="3"/>
      <c r="RWD554" s="3"/>
      <c r="RWE554" s="3"/>
      <c r="RWF554" s="3"/>
      <c r="RWG554" s="3"/>
      <c r="RWH554" s="3"/>
      <c r="RWI554" s="3"/>
      <c r="RWJ554" s="3"/>
      <c r="RWK554" s="3"/>
      <c r="RWL554" s="3"/>
      <c r="RWM554" s="3"/>
      <c r="RWN554" s="3"/>
      <c r="RWO554" s="3"/>
      <c r="RWP554" s="3"/>
      <c r="RWQ554" s="3"/>
      <c r="RWR554" s="3"/>
      <c r="RWS554" s="3"/>
      <c r="RWT554" s="3"/>
      <c r="RWU554" s="3"/>
      <c r="RWV554" s="3"/>
      <c r="RWW554" s="3"/>
      <c r="RWX554" s="3"/>
      <c r="RWY554" s="3"/>
      <c r="RWZ554" s="3"/>
      <c r="RXA554" s="3"/>
      <c r="RXB554" s="3"/>
      <c r="RXC554" s="3"/>
      <c r="RXE554" s="3"/>
      <c r="RXG554" s="3"/>
      <c r="RXH554" s="3"/>
      <c r="RXI554" s="3"/>
      <c r="RXJ554" s="3"/>
      <c r="RXK554" s="3"/>
      <c r="RXL554" s="3"/>
      <c r="RXM554" s="3"/>
      <c r="RXN554" s="3"/>
      <c r="RXS554" s="3"/>
      <c r="RXT554" s="3"/>
      <c r="RXU554" s="3"/>
      <c r="RXV554" s="3"/>
      <c r="RXW554" s="3"/>
      <c r="RXX554" s="3"/>
      <c r="RXY554" s="3"/>
      <c r="RXZ554" s="3"/>
      <c r="RYA554" s="3"/>
      <c r="RYB554" s="3"/>
      <c r="RYC554" s="3"/>
      <c r="RYD554" s="3"/>
      <c r="RYE554" s="3"/>
      <c r="RYF554" s="3"/>
      <c r="RYG554" s="3"/>
      <c r="RYH554" s="3"/>
      <c r="RYI554" s="3"/>
      <c r="RYJ554" s="3"/>
      <c r="RYK554" s="3"/>
      <c r="RYL554" s="3"/>
      <c r="RYM554" s="3"/>
      <c r="RYN554" s="3"/>
      <c r="RYO554" s="3"/>
      <c r="RYP554" s="3"/>
      <c r="RYQ554" s="3"/>
      <c r="RYR554" s="3"/>
      <c r="RYS554" s="3"/>
      <c r="RYT554" s="3"/>
      <c r="RYU554" s="3"/>
      <c r="RYV554" s="3"/>
      <c r="RYW554" s="3"/>
      <c r="RYX554" s="3"/>
      <c r="RYY554" s="3"/>
      <c r="RYZ554" s="3"/>
      <c r="RZA554" s="3"/>
      <c r="RZB554" s="3"/>
      <c r="RZC554" s="3"/>
      <c r="RZD554" s="3"/>
      <c r="RZE554" s="3"/>
      <c r="RZF554" s="3"/>
      <c r="RZG554" s="3"/>
      <c r="RZH554" s="3"/>
      <c r="RZI554" s="3"/>
      <c r="RZJ554" s="3"/>
      <c r="RZK554" s="3"/>
      <c r="RZL554" s="3"/>
      <c r="RZM554" s="3"/>
      <c r="RZN554" s="3"/>
      <c r="RZO554" s="3"/>
      <c r="RZP554" s="3"/>
      <c r="RZQ554" s="3"/>
      <c r="RZR554" s="3"/>
      <c r="RZS554" s="3"/>
      <c r="RZT554" s="3"/>
      <c r="RZU554" s="3"/>
      <c r="RZV554" s="3"/>
      <c r="RZW554" s="3"/>
      <c r="RZX554" s="3"/>
      <c r="RZY554" s="3"/>
      <c r="RZZ554" s="3"/>
      <c r="SAA554" s="3"/>
      <c r="SAB554" s="3"/>
      <c r="SAC554" s="3"/>
      <c r="SAD554" s="3"/>
      <c r="SAE554" s="3"/>
      <c r="SAF554" s="3"/>
      <c r="SAG554" s="3"/>
      <c r="SAH554" s="3"/>
      <c r="SAI554" s="3"/>
      <c r="SAJ554" s="3"/>
      <c r="SAK554" s="3"/>
      <c r="SAL554" s="3"/>
      <c r="SAM554" s="3"/>
      <c r="SAN554" s="3"/>
      <c r="SAO554" s="3"/>
      <c r="SAP554" s="3"/>
      <c r="SAQ554" s="3"/>
      <c r="SAR554" s="3"/>
      <c r="SAS554" s="3"/>
      <c r="SAT554" s="3"/>
      <c r="SAU554" s="3"/>
      <c r="SAV554" s="3"/>
      <c r="SAW554" s="3"/>
      <c r="SAX554" s="3"/>
      <c r="SAY554" s="3"/>
      <c r="SAZ554" s="3"/>
      <c r="SBA554" s="3"/>
      <c r="SBB554" s="3"/>
      <c r="SBC554" s="3"/>
      <c r="SBD554" s="3"/>
      <c r="SBE554" s="3"/>
      <c r="SBF554" s="3"/>
      <c r="SBG554" s="3"/>
      <c r="SBH554" s="3"/>
      <c r="SBI554" s="3"/>
      <c r="SBJ554" s="3"/>
      <c r="SBK554" s="3"/>
      <c r="SBL554" s="3"/>
      <c r="SBM554" s="3"/>
      <c r="SBN554" s="3"/>
      <c r="SBO554" s="3"/>
      <c r="SBP554" s="3"/>
      <c r="SBQ554" s="3"/>
      <c r="SBR554" s="3"/>
      <c r="SBS554" s="3"/>
      <c r="SBT554" s="3"/>
      <c r="SBU554" s="3"/>
      <c r="SBV554" s="3"/>
      <c r="SBW554" s="3"/>
      <c r="SBX554" s="3"/>
      <c r="SBY554" s="3"/>
      <c r="SBZ554" s="3"/>
      <c r="SCA554" s="3"/>
      <c r="SCB554" s="3"/>
      <c r="SCC554" s="3"/>
      <c r="SCD554" s="3"/>
      <c r="SCE554" s="3"/>
      <c r="SCF554" s="3"/>
      <c r="SCG554" s="3"/>
      <c r="SCH554" s="3"/>
      <c r="SCI554" s="3"/>
      <c r="SCJ554" s="3"/>
      <c r="SCK554" s="3"/>
      <c r="SCL554" s="3"/>
      <c r="SCM554" s="3"/>
      <c r="SCN554" s="3"/>
      <c r="SCO554" s="3"/>
      <c r="SCP554" s="3"/>
      <c r="SCQ554" s="3"/>
      <c r="SCR554" s="3"/>
      <c r="SCS554" s="3"/>
      <c r="SCT554" s="3"/>
      <c r="SCU554" s="3"/>
      <c r="SCV554" s="3"/>
      <c r="SCW554" s="3"/>
      <c r="SCX554" s="3"/>
      <c r="SCY554" s="3"/>
      <c r="SCZ554" s="3"/>
      <c r="SDA554" s="3"/>
      <c r="SDB554" s="3"/>
      <c r="SDC554" s="3"/>
      <c r="SDD554" s="3"/>
      <c r="SDE554" s="3"/>
      <c r="SDF554" s="3"/>
      <c r="SDG554" s="3"/>
      <c r="SDH554" s="3"/>
      <c r="SDI554" s="3"/>
      <c r="SDJ554" s="3"/>
      <c r="SDK554" s="3"/>
      <c r="SDL554" s="3"/>
      <c r="SDM554" s="3"/>
      <c r="SDN554" s="3"/>
      <c r="SDO554" s="3"/>
      <c r="SDP554" s="3"/>
      <c r="SDQ554" s="3"/>
      <c r="SDR554" s="3"/>
      <c r="SDS554" s="3"/>
      <c r="SDT554" s="3"/>
      <c r="SDU554" s="3"/>
      <c r="SDV554" s="3"/>
      <c r="SDW554" s="3"/>
      <c r="SDX554" s="3"/>
      <c r="SDY554" s="3"/>
      <c r="SDZ554" s="3"/>
      <c r="SEA554" s="3"/>
      <c r="SEB554" s="3"/>
      <c r="SEC554" s="3"/>
      <c r="SED554" s="3"/>
      <c r="SEE554" s="3"/>
      <c r="SEF554" s="3"/>
      <c r="SEG554" s="3"/>
      <c r="SEH554" s="3"/>
      <c r="SEI554" s="3"/>
      <c r="SEJ554" s="3"/>
      <c r="SEK554" s="3"/>
      <c r="SEL554" s="3"/>
      <c r="SEM554" s="3"/>
      <c r="SEN554" s="3"/>
      <c r="SEO554" s="3"/>
      <c r="SEP554" s="3"/>
      <c r="SEQ554" s="3"/>
      <c r="SER554" s="3"/>
      <c r="SES554" s="3"/>
      <c r="SET554" s="3"/>
      <c r="SEU554" s="3"/>
      <c r="SEV554" s="3"/>
      <c r="SEW554" s="3"/>
      <c r="SEX554" s="3"/>
      <c r="SEY554" s="3"/>
      <c r="SEZ554" s="3"/>
      <c r="SFA554" s="3"/>
      <c r="SFB554" s="3"/>
      <c r="SFC554" s="3"/>
      <c r="SFD554" s="3"/>
      <c r="SFE554" s="3"/>
      <c r="SFF554" s="3"/>
      <c r="SFG554" s="3"/>
      <c r="SFH554" s="3"/>
      <c r="SFI554" s="3"/>
      <c r="SFJ554" s="3"/>
      <c r="SFK554" s="3"/>
      <c r="SFL554" s="3"/>
      <c r="SFM554" s="3"/>
      <c r="SFN554" s="3"/>
      <c r="SFO554" s="3"/>
      <c r="SFP554" s="3"/>
      <c r="SFQ554" s="3"/>
      <c r="SFR554" s="3"/>
      <c r="SFS554" s="3"/>
      <c r="SFT554" s="3"/>
      <c r="SFU554" s="3"/>
      <c r="SFV554" s="3"/>
      <c r="SFW554" s="3"/>
      <c r="SFX554" s="3"/>
      <c r="SFY554" s="3"/>
      <c r="SFZ554" s="3"/>
      <c r="SGA554" s="3"/>
      <c r="SGB554" s="3"/>
      <c r="SGC554" s="3"/>
      <c r="SGD554" s="3"/>
      <c r="SGE554" s="3"/>
      <c r="SGF554" s="3"/>
      <c r="SGG554" s="3"/>
      <c r="SGH554" s="3"/>
      <c r="SGI554" s="3"/>
      <c r="SGJ554" s="3"/>
      <c r="SGK554" s="3"/>
      <c r="SGL554" s="3"/>
      <c r="SGM554" s="3"/>
      <c r="SGN554" s="3"/>
      <c r="SGO554" s="3"/>
      <c r="SGP554" s="3"/>
      <c r="SGQ554" s="3"/>
      <c r="SGR554" s="3"/>
      <c r="SGS554" s="3"/>
      <c r="SGT554" s="3"/>
      <c r="SGU554" s="3"/>
      <c r="SGV554" s="3"/>
      <c r="SGW554" s="3"/>
      <c r="SGX554" s="3"/>
      <c r="SGY554" s="3"/>
      <c r="SHA554" s="3"/>
      <c r="SHC554" s="3"/>
      <c r="SHD554" s="3"/>
      <c r="SHE554" s="3"/>
      <c r="SHF554" s="3"/>
      <c r="SHG554" s="3"/>
      <c r="SHH554" s="3"/>
      <c r="SHI554" s="3"/>
      <c r="SHJ554" s="3"/>
      <c r="SHO554" s="3"/>
      <c r="SHP554" s="3"/>
      <c r="SHQ554" s="3"/>
      <c r="SHR554" s="3"/>
      <c r="SHS554" s="3"/>
      <c r="SHT554" s="3"/>
      <c r="SHU554" s="3"/>
      <c r="SHV554" s="3"/>
      <c r="SHW554" s="3"/>
      <c r="SHX554" s="3"/>
      <c r="SHY554" s="3"/>
      <c r="SHZ554" s="3"/>
      <c r="SIA554" s="3"/>
      <c r="SIB554" s="3"/>
      <c r="SIC554" s="3"/>
      <c r="SID554" s="3"/>
      <c r="SIE554" s="3"/>
      <c r="SIF554" s="3"/>
      <c r="SIG554" s="3"/>
      <c r="SIH554" s="3"/>
      <c r="SII554" s="3"/>
      <c r="SIJ554" s="3"/>
      <c r="SIK554" s="3"/>
      <c r="SIL554" s="3"/>
      <c r="SIM554" s="3"/>
      <c r="SIN554" s="3"/>
      <c r="SIO554" s="3"/>
      <c r="SIP554" s="3"/>
      <c r="SIQ554" s="3"/>
      <c r="SIR554" s="3"/>
      <c r="SIS554" s="3"/>
      <c r="SIT554" s="3"/>
      <c r="SIU554" s="3"/>
      <c r="SIV554" s="3"/>
      <c r="SIW554" s="3"/>
      <c r="SIX554" s="3"/>
      <c r="SIY554" s="3"/>
      <c r="SIZ554" s="3"/>
      <c r="SJA554" s="3"/>
      <c r="SJB554" s="3"/>
      <c r="SJC554" s="3"/>
      <c r="SJD554" s="3"/>
      <c r="SJE554" s="3"/>
      <c r="SJF554" s="3"/>
      <c r="SJG554" s="3"/>
      <c r="SJH554" s="3"/>
      <c r="SJI554" s="3"/>
      <c r="SJJ554" s="3"/>
      <c r="SJK554" s="3"/>
      <c r="SJL554" s="3"/>
      <c r="SJM554" s="3"/>
      <c r="SJN554" s="3"/>
      <c r="SJO554" s="3"/>
      <c r="SJP554" s="3"/>
      <c r="SJQ554" s="3"/>
      <c r="SJR554" s="3"/>
      <c r="SJS554" s="3"/>
      <c r="SJT554" s="3"/>
      <c r="SJU554" s="3"/>
      <c r="SJV554" s="3"/>
      <c r="SJW554" s="3"/>
      <c r="SJX554" s="3"/>
      <c r="SJY554" s="3"/>
      <c r="SJZ554" s="3"/>
      <c r="SKA554" s="3"/>
      <c r="SKB554" s="3"/>
      <c r="SKC554" s="3"/>
      <c r="SKD554" s="3"/>
      <c r="SKE554" s="3"/>
      <c r="SKF554" s="3"/>
      <c r="SKG554" s="3"/>
      <c r="SKH554" s="3"/>
      <c r="SKI554" s="3"/>
      <c r="SKJ554" s="3"/>
      <c r="SKK554" s="3"/>
      <c r="SKL554" s="3"/>
      <c r="SKM554" s="3"/>
      <c r="SKN554" s="3"/>
      <c r="SKO554" s="3"/>
      <c r="SKP554" s="3"/>
      <c r="SKQ554" s="3"/>
      <c r="SKR554" s="3"/>
      <c r="SKS554" s="3"/>
      <c r="SKT554" s="3"/>
      <c r="SKU554" s="3"/>
      <c r="SKV554" s="3"/>
      <c r="SKW554" s="3"/>
      <c r="SKX554" s="3"/>
      <c r="SKY554" s="3"/>
      <c r="SKZ554" s="3"/>
      <c r="SLA554" s="3"/>
      <c r="SLB554" s="3"/>
      <c r="SLC554" s="3"/>
      <c r="SLD554" s="3"/>
      <c r="SLE554" s="3"/>
      <c r="SLF554" s="3"/>
      <c r="SLG554" s="3"/>
      <c r="SLH554" s="3"/>
      <c r="SLI554" s="3"/>
      <c r="SLJ554" s="3"/>
      <c r="SLK554" s="3"/>
      <c r="SLL554" s="3"/>
      <c r="SLM554" s="3"/>
      <c r="SLN554" s="3"/>
      <c r="SLO554" s="3"/>
      <c r="SLP554" s="3"/>
      <c r="SLQ554" s="3"/>
      <c r="SLR554" s="3"/>
      <c r="SLS554" s="3"/>
      <c r="SLT554" s="3"/>
      <c r="SLU554" s="3"/>
      <c r="SLV554" s="3"/>
      <c r="SLW554" s="3"/>
      <c r="SLX554" s="3"/>
      <c r="SLY554" s="3"/>
      <c r="SLZ554" s="3"/>
      <c r="SMA554" s="3"/>
      <c r="SMB554" s="3"/>
      <c r="SMC554" s="3"/>
      <c r="SMD554" s="3"/>
      <c r="SME554" s="3"/>
      <c r="SMF554" s="3"/>
      <c r="SMG554" s="3"/>
      <c r="SMH554" s="3"/>
      <c r="SMI554" s="3"/>
      <c r="SMJ554" s="3"/>
      <c r="SMK554" s="3"/>
      <c r="SML554" s="3"/>
      <c r="SMM554" s="3"/>
      <c r="SMN554" s="3"/>
      <c r="SMO554" s="3"/>
      <c r="SMP554" s="3"/>
      <c r="SMQ554" s="3"/>
      <c r="SMR554" s="3"/>
      <c r="SMS554" s="3"/>
      <c r="SMT554" s="3"/>
      <c r="SMU554" s="3"/>
      <c r="SMV554" s="3"/>
      <c r="SMW554" s="3"/>
      <c r="SMX554" s="3"/>
      <c r="SMY554" s="3"/>
      <c r="SMZ554" s="3"/>
      <c r="SNA554" s="3"/>
      <c r="SNB554" s="3"/>
      <c r="SNC554" s="3"/>
      <c r="SND554" s="3"/>
      <c r="SNE554" s="3"/>
      <c r="SNF554" s="3"/>
      <c r="SNG554" s="3"/>
      <c r="SNH554" s="3"/>
      <c r="SNI554" s="3"/>
      <c r="SNJ554" s="3"/>
      <c r="SNK554" s="3"/>
      <c r="SNL554" s="3"/>
      <c r="SNM554" s="3"/>
      <c r="SNN554" s="3"/>
      <c r="SNO554" s="3"/>
      <c r="SNP554" s="3"/>
      <c r="SNQ554" s="3"/>
      <c r="SNR554" s="3"/>
      <c r="SNS554" s="3"/>
      <c r="SNT554" s="3"/>
      <c r="SNU554" s="3"/>
      <c r="SNV554" s="3"/>
      <c r="SNW554" s="3"/>
      <c r="SNX554" s="3"/>
      <c r="SNY554" s="3"/>
      <c r="SNZ554" s="3"/>
      <c r="SOA554" s="3"/>
      <c r="SOB554" s="3"/>
      <c r="SOC554" s="3"/>
      <c r="SOD554" s="3"/>
      <c r="SOE554" s="3"/>
      <c r="SOF554" s="3"/>
      <c r="SOG554" s="3"/>
      <c r="SOH554" s="3"/>
      <c r="SOI554" s="3"/>
      <c r="SOJ554" s="3"/>
      <c r="SOK554" s="3"/>
      <c r="SOL554" s="3"/>
      <c r="SOM554" s="3"/>
      <c r="SON554" s="3"/>
      <c r="SOO554" s="3"/>
      <c r="SOP554" s="3"/>
      <c r="SOQ554" s="3"/>
      <c r="SOR554" s="3"/>
      <c r="SOS554" s="3"/>
      <c r="SOT554" s="3"/>
      <c r="SOU554" s="3"/>
      <c r="SOV554" s="3"/>
      <c r="SOW554" s="3"/>
      <c r="SOX554" s="3"/>
      <c r="SOY554" s="3"/>
      <c r="SOZ554" s="3"/>
      <c r="SPA554" s="3"/>
      <c r="SPB554" s="3"/>
      <c r="SPC554" s="3"/>
      <c r="SPD554" s="3"/>
      <c r="SPE554" s="3"/>
      <c r="SPF554" s="3"/>
      <c r="SPG554" s="3"/>
      <c r="SPH554" s="3"/>
      <c r="SPI554" s="3"/>
      <c r="SPJ554" s="3"/>
      <c r="SPK554" s="3"/>
      <c r="SPL554" s="3"/>
      <c r="SPM554" s="3"/>
      <c r="SPN554" s="3"/>
      <c r="SPO554" s="3"/>
      <c r="SPP554" s="3"/>
      <c r="SPQ554" s="3"/>
      <c r="SPR554" s="3"/>
      <c r="SPS554" s="3"/>
      <c r="SPT554" s="3"/>
      <c r="SPU554" s="3"/>
      <c r="SPV554" s="3"/>
      <c r="SPW554" s="3"/>
      <c r="SPX554" s="3"/>
      <c r="SPY554" s="3"/>
      <c r="SPZ554" s="3"/>
      <c r="SQA554" s="3"/>
      <c r="SQB554" s="3"/>
      <c r="SQC554" s="3"/>
      <c r="SQD554" s="3"/>
      <c r="SQE554" s="3"/>
      <c r="SQF554" s="3"/>
      <c r="SQG554" s="3"/>
      <c r="SQH554" s="3"/>
      <c r="SQI554" s="3"/>
      <c r="SQJ554" s="3"/>
      <c r="SQK554" s="3"/>
      <c r="SQL554" s="3"/>
      <c r="SQM554" s="3"/>
      <c r="SQN554" s="3"/>
      <c r="SQO554" s="3"/>
      <c r="SQP554" s="3"/>
      <c r="SQQ554" s="3"/>
      <c r="SQR554" s="3"/>
      <c r="SQS554" s="3"/>
      <c r="SQT554" s="3"/>
      <c r="SQU554" s="3"/>
      <c r="SQW554" s="3"/>
      <c r="SQY554" s="3"/>
      <c r="SQZ554" s="3"/>
      <c r="SRA554" s="3"/>
      <c r="SRB554" s="3"/>
      <c r="SRC554" s="3"/>
      <c r="SRD554" s="3"/>
      <c r="SRE554" s="3"/>
      <c r="SRF554" s="3"/>
      <c r="SRK554" s="3"/>
      <c r="SRL554" s="3"/>
      <c r="SRM554" s="3"/>
      <c r="SRN554" s="3"/>
      <c r="SRO554" s="3"/>
      <c r="SRP554" s="3"/>
      <c r="SRQ554" s="3"/>
      <c r="SRR554" s="3"/>
      <c r="SRS554" s="3"/>
      <c r="SRT554" s="3"/>
      <c r="SRU554" s="3"/>
      <c r="SRV554" s="3"/>
      <c r="SRW554" s="3"/>
      <c r="SRX554" s="3"/>
      <c r="SRY554" s="3"/>
      <c r="SRZ554" s="3"/>
      <c r="SSA554" s="3"/>
      <c r="SSB554" s="3"/>
      <c r="SSC554" s="3"/>
      <c r="SSD554" s="3"/>
      <c r="SSE554" s="3"/>
      <c r="SSF554" s="3"/>
      <c r="SSG554" s="3"/>
      <c r="SSH554" s="3"/>
      <c r="SSI554" s="3"/>
      <c r="SSJ554" s="3"/>
      <c r="SSK554" s="3"/>
      <c r="SSL554" s="3"/>
      <c r="SSM554" s="3"/>
      <c r="SSN554" s="3"/>
      <c r="SSO554" s="3"/>
      <c r="SSP554" s="3"/>
      <c r="SSQ554" s="3"/>
      <c r="SSR554" s="3"/>
      <c r="SSS554" s="3"/>
      <c r="SST554" s="3"/>
      <c r="SSU554" s="3"/>
      <c r="SSV554" s="3"/>
      <c r="SSW554" s="3"/>
      <c r="SSX554" s="3"/>
      <c r="SSY554" s="3"/>
      <c r="SSZ554" s="3"/>
      <c r="STA554" s="3"/>
      <c r="STB554" s="3"/>
      <c r="STC554" s="3"/>
      <c r="STD554" s="3"/>
      <c r="STE554" s="3"/>
      <c r="STF554" s="3"/>
      <c r="STG554" s="3"/>
      <c r="STH554" s="3"/>
      <c r="STI554" s="3"/>
      <c r="STJ554" s="3"/>
      <c r="STK554" s="3"/>
      <c r="STL554" s="3"/>
      <c r="STM554" s="3"/>
      <c r="STN554" s="3"/>
      <c r="STO554" s="3"/>
      <c r="STP554" s="3"/>
      <c r="STQ554" s="3"/>
      <c r="STR554" s="3"/>
      <c r="STS554" s="3"/>
      <c r="STT554" s="3"/>
      <c r="STU554" s="3"/>
      <c r="STV554" s="3"/>
      <c r="STW554" s="3"/>
      <c r="STX554" s="3"/>
      <c r="STY554" s="3"/>
      <c r="STZ554" s="3"/>
      <c r="SUA554" s="3"/>
      <c r="SUB554" s="3"/>
      <c r="SUC554" s="3"/>
      <c r="SUD554" s="3"/>
      <c r="SUE554" s="3"/>
      <c r="SUF554" s="3"/>
      <c r="SUG554" s="3"/>
      <c r="SUH554" s="3"/>
      <c r="SUI554" s="3"/>
      <c r="SUJ554" s="3"/>
      <c r="SUK554" s="3"/>
      <c r="SUL554" s="3"/>
      <c r="SUM554" s="3"/>
      <c r="SUN554" s="3"/>
      <c r="SUO554" s="3"/>
      <c r="SUP554" s="3"/>
      <c r="SUQ554" s="3"/>
      <c r="SUR554" s="3"/>
      <c r="SUS554" s="3"/>
      <c r="SUT554" s="3"/>
      <c r="SUU554" s="3"/>
      <c r="SUV554" s="3"/>
      <c r="SUW554" s="3"/>
      <c r="SUX554" s="3"/>
      <c r="SUY554" s="3"/>
      <c r="SUZ554" s="3"/>
      <c r="SVA554" s="3"/>
      <c r="SVB554" s="3"/>
      <c r="SVC554" s="3"/>
      <c r="SVD554" s="3"/>
      <c r="SVE554" s="3"/>
      <c r="SVF554" s="3"/>
      <c r="SVG554" s="3"/>
      <c r="SVH554" s="3"/>
      <c r="SVI554" s="3"/>
      <c r="SVJ554" s="3"/>
      <c r="SVK554" s="3"/>
      <c r="SVL554" s="3"/>
      <c r="SVM554" s="3"/>
      <c r="SVN554" s="3"/>
      <c r="SVO554" s="3"/>
      <c r="SVP554" s="3"/>
      <c r="SVQ554" s="3"/>
      <c r="SVR554" s="3"/>
      <c r="SVS554" s="3"/>
      <c r="SVT554" s="3"/>
      <c r="SVU554" s="3"/>
      <c r="SVV554" s="3"/>
      <c r="SVW554" s="3"/>
      <c r="SVX554" s="3"/>
      <c r="SVY554" s="3"/>
      <c r="SVZ554" s="3"/>
      <c r="SWA554" s="3"/>
      <c r="SWB554" s="3"/>
      <c r="SWC554" s="3"/>
      <c r="SWD554" s="3"/>
      <c r="SWE554" s="3"/>
      <c r="SWF554" s="3"/>
      <c r="SWG554" s="3"/>
      <c r="SWH554" s="3"/>
      <c r="SWI554" s="3"/>
      <c r="SWJ554" s="3"/>
      <c r="SWK554" s="3"/>
      <c r="SWL554" s="3"/>
      <c r="SWM554" s="3"/>
      <c r="SWN554" s="3"/>
      <c r="SWO554" s="3"/>
      <c r="SWP554" s="3"/>
      <c r="SWQ554" s="3"/>
      <c r="SWR554" s="3"/>
      <c r="SWS554" s="3"/>
      <c r="SWT554" s="3"/>
      <c r="SWU554" s="3"/>
      <c r="SWV554" s="3"/>
      <c r="SWW554" s="3"/>
      <c r="SWX554" s="3"/>
      <c r="SWY554" s="3"/>
      <c r="SWZ554" s="3"/>
      <c r="SXA554" s="3"/>
      <c r="SXB554" s="3"/>
      <c r="SXC554" s="3"/>
      <c r="SXD554" s="3"/>
      <c r="SXE554" s="3"/>
      <c r="SXF554" s="3"/>
      <c r="SXG554" s="3"/>
      <c r="SXH554" s="3"/>
      <c r="SXI554" s="3"/>
      <c r="SXJ554" s="3"/>
      <c r="SXK554" s="3"/>
      <c r="SXL554" s="3"/>
      <c r="SXM554" s="3"/>
      <c r="SXN554" s="3"/>
      <c r="SXO554" s="3"/>
      <c r="SXP554" s="3"/>
      <c r="SXQ554" s="3"/>
      <c r="SXR554" s="3"/>
      <c r="SXS554" s="3"/>
      <c r="SXT554" s="3"/>
      <c r="SXU554" s="3"/>
      <c r="SXV554" s="3"/>
      <c r="SXW554" s="3"/>
      <c r="SXX554" s="3"/>
      <c r="SXY554" s="3"/>
      <c r="SXZ554" s="3"/>
      <c r="SYA554" s="3"/>
      <c r="SYB554" s="3"/>
      <c r="SYC554" s="3"/>
      <c r="SYD554" s="3"/>
      <c r="SYE554" s="3"/>
      <c r="SYF554" s="3"/>
      <c r="SYG554" s="3"/>
      <c r="SYH554" s="3"/>
      <c r="SYI554" s="3"/>
      <c r="SYJ554" s="3"/>
      <c r="SYK554" s="3"/>
      <c r="SYL554" s="3"/>
      <c r="SYM554" s="3"/>
      <c r="SYN554" s="3"/>
      <c r="SYO554" s="3"/>
      <c r="SYP554" s="3"/>
      <c r="SYQ554" s="3"/>
      <c r="SYR554" s="3"/>
      <c r="SYS554" s="3"/>
      <c r="SYT554" s="3"/>
      <c r="SYU554" s="3"/>
      <c r="SYV554" s="3"/>
      <c r="SYW554" s="3"/>
      <c r="SYX554" s="3"/>
      <c r="SYY554" s="3"/>
      <c r="SYZ554" s="3"/>
      <c r="SZA554" s="3"/>
      <c r="SZB554" s="3"/>
      <c r="SZC554" s="3"/>
      <c r="SZD554" s="3"/>
      <c r="SZE554" s="3"/>
      <c r="SZF554" s="3"/>
      <c r="SZG554" s="3"/>
      <c r="SZH554" s="3"/>
      <c r="SZI554" s="3"/>
      <c r="SZJ554" s="3"/>
      <c r="SZK554" s="3"/>
      <c r="SZL554" s="3"/>
      <c r="SZM554" s="3"/>
      <c r="SZN554" s="3"/>
      <c r="SZO554" s="3"/>
      <c r="SZP554" s="3"/>
      <c r="SZQ554" s="3"/>
      <c r="SZR554" s="3"/>
      <c r="SZS554" s="3"/>
      <c r="SZT554" s="3"/>
      <c r="SZU554" s="3"/>
      <c r="SZV554" s="3"/>
      <c r="SZW554" s="3"/>
      <c r="SZX554" s="3"/>
      <c r="SZY554" s="3"/>
      <c r="SZZ554" s="3"/>
      <c r="TAA554" s="3"/>
      <c r="TAB554" s="3"/>
      <c r="TAC554" s="3"/>
      <c r="TAD554" s="3"/>
      <c r="TAE554" s="3"/>
      <c r="TAF554" s="3"/>
      <c r="TAG554" s="3"/>
      <c r="TAH554" s="3"/>
      <c r="TAI554" s="3"/>
      <c r="TAJ554" s="3"/>
      <c r="TAK554" s="3"/>
      <c r="TAL554" s="3"/>
      <c r="TAM554" s="3"/>
      <c r="TAN554" s="3"/>
      <c r="TAO554" s="3"/>
      <c r="TAP554" s="3"/>
      <c r="TAQ554" s="3"/>
      <c r="TAS554" s="3"/>
      <c r="TAU554" s="3"/>
      <c r="TAV554" s="3"/>
      <c r="TAW554" s="3"/>
      <c r="TAX554" s="3"/>
      <c r="TAY554" s="3"/>
      <c r="TAZ554" s="3"/>
      <c r="TBA554" s="3"/>
      <c r="TBB554" s="3"/>
      <c r="TBG554" s="3"/>
      <c r="TBH554" s="3"/>
      <c r="TBI554" s="3"/>
      <c r="TBJ554" s="3"/>
      <c r="TBK554" s="3"/>
      <c r="TBL554" s="3"/>
      <c r="TBM554" s="3"/>
      <c r="TBN554" s="3"/>
      <c r="TBO554" s="3"/>
      <c r="TBP554" s="3"/>
      <c r="TBQ554" s="3"/>
      <c r="TBR554" s="3"/>
      <c r="TBS554" s="3"/>
      <c r="TBT554" s="3"/>
      <c r="TBU554" s="3"/>
      <c r="TBV554" s="3"/>
      <c r="TBW554" s="3"/>
      <c r="TBX554" s="3"/>
      <c r="TBY554" s="3"/>
      <c r="TBZ554" s="3"/>
      <c r="TCA554" s="3"/>
      <c r="TCB554" s="3"/>
      <c r="TCC554" s="3"/>
      <c r="TCD554" s="3"/>
      <c r="TCE554" s="3"/>
      <c r="TCF554" s="3"/>
      <c r="TCG554" s="3"/>
      <c r="TCH554" s="3"/>
      <c r="TCI554" s="3"/>
      <c r="TCJ554" s="3"/>
      <c r="TCK554" s="3"/>
      <c r="TCL554" s="3"/>
      <c r="TCM554" s="3"/>
      <c r="TCN554" s="3"/>
      <c r="TCO554" s="3"/>
      <c r="TCP554" s="3"/>
      <c r="TCQ554" s="3"/>
      <c r="TCR554" s="3"/>
      <c r="TCS554" s="3"/>
      <c r="TCT554" s="3"/>
      <c r="TCU554" s="3"/>
      <c r="TCV554" s="3"/>
      <c r="TCW554" s="3"/>
      <c r="TCX554" s="3"/>
      <c r="TCY554" s="3"/>
      <c r="TCZ554" s="3"/>
      <c r="TDA554" s="3"/>
      <c r="TDB554" s="3"/>
      <c r="TDC554" s="3"/>
      <c r="TDD554" s="3"/>
      <c r="TDE554" s="3"/>
      <c r="TDF554" s="3"/>
      <c r="TDG554" s="3"/>
      <c r="TDH554" s="3"/>
      <c r="TDI554" s="3"/>
      <c r="TDJ554" s="3"/>
      <c r="TDK554" s="3"/>
      <c r="TDL554" s="3"/>
      <c r="TDM554" s="3"/>
      <c r="TDN554" s="3"/>
      <c r="TDO554" s="3"/>
      <c r="TDP554" s="3"/>
      <c r="TDQ554" s="3"/>
      <c r="TDR554" s="3"/>
      <c r="TDS554" s="3"/>
      <c r="TDT554" s="3"/>
      <c r="TDU554" s="3"/>
      <c r="TDV554" s="3"/>
      <c r="TDW554" s="3"/>
      <c r="TDX554" s="3"/>
      <c r="TDY554" s="3"/>
      <c r="TDZ554" s="3"/>
      <c r="TEA554" s="3"/>
      <c r="TEB554" s="3"/>
      <c r="TEC554" s="3"/>
      <c r="TED554" s="3"/>
      <c r="TEE554" s="3"/>
      <c r="TEF554" s="3"/>
      <c r="TEG554" s="3"/>
      <c r="TEH554" s="3"/>
      <c r="TEI554" s="3"/>
      <c r="TEJ554" s="3"/>
      <c r="TEK554" s="3"/>
      <c r="TEL554" s="3"/>
      <c r="TEM554" s="3"/>
      <c r="TEN554" s="3"/>
      <c r="TEO554" s="3"/>
      <c r="TEP554" s="3"/>
      <c r="TEQ554" s="3"/>
      <c r="TER554" s="3"/>
      <c r="TES554" s="3"/>
      <c r="TET554" s="3"/>
      <c r="TEU554" s="3"/>
      <c r="TEV554" s="3"/>
      <c r="TEW554" s="3"/>
      <c r="TEX554" s="3"/>
      <c r="TEY554" s="3"/>
      <c r="TEZ554" s="3"/>
      <c r="TFA554" s="3"/>
      <c r="TFB554" s="3"/>
      <c r="TFC554" s="3"/>
      <c r="TFD554" s="3"/>
      <c r="TFE554" s="3"/>
      <c r="TFF554" s="3"/>
      <c r="TFG554" s="3"/>
      <c r="TFH554" s="3"/>
      <c r="TFI554" s="3"/>
      <c r="TFJ554" s="3"/>
      <c r="TFK554" s="3"/>
      <c r="TFL554" s="3"/>
      <c r="TFM554" s="3"/>
      <c r="TFN554" s="3"/>
      <c r="TFO554" s="3"/>
      <c r="TFP554" s="3"/>
      <c r="TFQ554" s="3"/>
      <c r="TFR554" s="3"/>
      <c r="TFS554" s="3"/>
      <c r="TFT554" s="3"/>
      <c r="TFU554" s="3"/>
      <c r="TFV554" s="3"/>
      <c r="TFW554" s="3"/>
      <c r="TFX554" s="3"/>
      <c r="TFY554" s="3"/>
      <c r="TFZ554" s="3"/>
      <c r="TGA554" s="3"/>
      <c r="TGB554" s="3"/>
      <c r="TGC554" s="3"/>
      <c r="TGD554" s="3"/>
      <c r="TGE554" s="3"/>
      <c r="TGF554" s="3"/>
      <c r="TGG554" s="3"/>
      <c r="TGH554" s="3"/>
      <c r="TGI554" s="3"/>
      <c r="TGJ554" s="3"/>
      <c r="TGK554" s="3"/>
      <c r="TGL554" s="3"/>
      <c r="TGM554" s="3"/>
      <c r="TGN554" s="3"/>
      <c r="TGO554" s="3"/>
      <c r="TGP554" s="3"/>
      <c r="TGQ554" s="3"/>
      <c r="TGR554" s="3"/>
      <c r="TGS554" s="3"/>
      <c r="TGT554" s="3"/>
      <c r="TGU554" s="3"/>
      <c r="TGV554" s="3"/>
      <c r="TGW554" s="3"/>
      <c r="TGX554" s="3"/>
      <c r="TGY554" s="3"/>
      <c r="TGZ554" s="3"/>
      <c r="THA554" s="3"/>
      <c r="THB554" s="3"/>
      <c r="THC554" s="3"/>
      <c r="THD554" s="3"/>
      <c r="THE554" s="3"/>
      <c r="THF554" s="3"/>
      <c r="THG554" s="3"/>
      <c r="THH554" s="3"/>
      <c r="THI554" s="3"/>
      <c r="THJ554" s="3"/>
      <c r="THK554" s="3"/>
      <c r="THL554" s="3"/>
      <c r="THM554" s="3"/>
      <c r="THN554" s="3"/>
      <c r="THO554" s="3"/>
      <c r="THP554" s="3"/>
      <c r="THQ554" s="3"/>
      <c r="THR554" s="3"/>
      <c r="THS554" s="3"/>
      <c r="THT554" s="3"/>
      <c r="THU554" s="3"/>
      <c r="THV554" s="3"/>
      <c r="THW554" s="3"/>
      <c r="THX554" s="3"/>
      <c r="THY554" s="3"/>
      <c r="THZ554" s="3"/>
      <c r="TIA554" s="3"/>
      <c r="TIB554" s="3"/>
      <c r="TIC554" s="3"/>
      <c r="TID554" s="3"/>
      <c r="TIE554" s="3"/>
      <c r="TIF554" s="3"/>
      <c r="TIG554" s="3"/>
      <c r="TIH554" s="3"/>
      <c r="TII554" s="3"/>
      <c r="TIJ554" s="3"/>
      <c r="TIK554" s="3"/>
      <c r="TIL554" s="3"/>
      <c r="TIM554" s="3"/>
      <c r="TIN554" s="3"/>
      <c r="TIO554" s="3"/>
      <c r="TIP554" s="3"/>
      <c r="TIQ554" s="3"/>
      <c r="TIR554" s="3"/>
      <c r="TIS554" s="3"/>
      <c r="TIT554" s="3"/>
      <c r="TIU554" s="3"/>
      <c r="TIV554" s="3"/>
      <c r="TIW554" s="3"/>
      <c r="TIX554" s="3"/>
      <c r="TIY554" s="3"/>
      <c r="TIZ554" s="3"/>
      <c r="TJA554" s="3"/>
      <c r="TJB554" s="3"/>
      <c r="TJC554" s="3"/>
      <c r="TJD554" s="3"/>
      <c r="TJE554" s="3"/>
      <c r="TJF554" s="3"/>
      <c r="TJG554" s="3"/>
      <c r="TJH554" s="3"/>
      <c r="TJI554" s="3"/>
      <c r="TJJ554" s="3"/>
      <c r="TJK554" s="3"/>
      <c r="TJL554" s="3"/>
      <c r="TJM554" s="3"/>
      <c r="TJN554" s="3"/>
      <c r="TJO554" s="3"/>
      <c r="TJP554" s="3"/>
      <c r="TJQ554" s="3"/>
      <c r="TJR554" s="3"/>
      <c r="TJS554" s="3"/>
      <c r="TJT554" s="3"/>
      <c r="TJU554" s="3"/>
      <c r="TJV554" s="3"/>
      <c r="TJW554" s="3"/>
      <c r="TJX554" s="3"/>
      <c r="TJY554" s="3"/>
      <c r="TJZ554" s="3"/>
      <c r="TKA554" s="3"/>
      <c r="TKB554" s="3"/>
      <c r="TKC554" s="3"/>
      <c r="TKD554" s="3"/>
      <c r="TKE554" s="3"/>
      <c r="TKF554" s="3"/>
      <c r="TKG554" s="3"/>
      <c r="TKH554" s="3"/>
      <c r="TKI554" s="3"/>
      <c r="TKJ554" s="3"/>
      <c r="TKK554" s="3"/>
      <c r="TKL554" s="3"/>
      <c r="TKM554" s="3"/>
      <c r="TKO554" s="3"/>
      <c r="TKQ554" s="3"/>
      <c r="TKR554" s="3"/>
      <c r="TKS554" s="3"/>
      <c r="TKT554" s="3"/>
      <c r="TKU554" s="3"/>
      <c r="TKV554" s="3"/>
      <c r="TKW554" s="3"/>
      <c r="TKX554" s="3"/>
      <c r="TLC554" s="3"/>
      <c r="TLD554" s="3"/>
      <c r="TLE554" s="3"/>
      <c r="TLF554" s="3"/>
      <c r="TLG554" s="3"/>
      <c r="TLH554" s="3"/>
      <c r="TLI554" s="3"/>
      <c r="TLJ554" s="3"/>
      <c r="TLK554" s="3"/>
      <c r="TLL554" s="3"/>
      <c r="TLM554" s="3"/>
      <c r="TLN554" s="3"/>
      <c r="TLO554" s="3"/>
      <c r="TLP554" s="3"/>
      <c r="TLQ554" s="3"/>
      <c r="TLR554" s="3"/>
      <c r="TLS554" s="3"/>
      <c r="TLT554" s="3"/>
      <c r="TLU554" s="3"/>
      <c r="TLV554" s="3"/>
      <c r="TLW554" s="3"/>
      <c r="TLX554" s="3"/>
      <c r="TLY554" s="3"/>
      <c r="TLZ554" s="3"/>
      <c r="TMA554" s="3"/>
      <c r="TMB554" s="3"/>
      <c r="TMC554" s="3"/>
      <c r="TMD554" s="3"/>
      <c r="TME554" s="3"/>
      <c r="TMF554" s="3"/>
      <c r="TMG554" s="3"/>
      <c r="TMH554" s="3"/>
      <c r="TMI554" s="3"/>
      <c r="TMJ554" s="3"/>
      <c r="TMK554" s="3"/>
      <c r="TML554" s="3"/>
      <c r="TMM554" s="3"/>
      <c r="TMN554" s="3"/>
      <c r="TMO554" s="3"/>
      <c r="TMP554" s="3"/>
      <c r="TMQ554" s="3"/>
      <c r="TMR554" s="3"/>
      <c r="TMS554" s="3"/>
      <c r="TMT554" s="3"/>
      <c r="TMU554" s="3"/>
      <c r="TMV554" s="3"/>
      <c r="TMW554" s="3"/>
      <c r="TMX554" s="3"/>
      <c r="TMY554" s="3"/>
      <c r="TMZ554" s="3"/>
      <c r="TNA554" s="3"/>
      <c r="TNB554" s="3"/>
      <c r="TNC554" s="3"/>
      <c r="TND554" s="3"/>
      <c r="TNE554" s="3"/>
      <c r="TNF554" s="3"/>
      <c r="TNG554" s="3"/>
      <c r="TNH554" s="3"/>
      <c r="TNI554" s="3"/>
      <c r="TNJ554" s="3"/>
      <c r="TNK554" s="3"/>
      <c r="TNL554" s="3"/>
      <c r="TNM554" s="3"/>
      <c r="TNN554" s="3"/>
      <c r="TNO554" s="3"/>
      <c r="TNP554" s="3"/>
      <c r="TNQ554" s="3"/>
      <c r="TNR554" s="3"/>
      <c r="TNS554" s="3"/>
      <c r="TNT554" s="3"/>
      <c r="TNU554" s="3"/>
      <c r="TNV554" s="3"/>
      <c r="TNW554" s="3"/>
      <c r="TNX554" s="3"/>
      <c r="TNY554" s="3"/>
      <c r="TNZ554" s="3"/>
      <c r="TOA554" s="3"/>
      <c r="TOB554" s="3"/>
      <c r="TOC554" s="3"/>
      <c r="TOD554" s="3"/>
      <c r="TOE554" s="3"/>
      <c r="TOF554" s="3"/>
      <c r="TOG554" s="3"/>
      <c r="TOH554" s="3"/>
      <c r="TOI554" s="3"/>
      <c r="TOJ554" s="3"/>
      <c r="TOK554" s="3"/>
      <c r="TOL554" s="3"/>
      <c r="TOM554" s="3"/>
      <c r="TON554" s="3"/>
      <c r="TOO554" s="3"/>
      <c r="TOP554" s="3"/>
      <c r="TOQ554" s="3"/>
      <c r="TOR554" s="3"/>
      <c r="TOS554" s="3"/>
      <c r="TOT554" s="3"/>
      <c r="TOU554" s="3"/>
      <c r="TOV554" s="3"/>
      <c r="TOW554" s="3"/>
      <c r="TOX554" s="3"/>
      <c r="TOY554" s="3"/>
      <c r="TOZ554" s="3"/>
      <c r="TPA554" s="3"/>
      <c r="TPB554" s="3"/>
      <c r="TPC554" s="3"/>
      <c r="TPD554" s="3"/>
      <c r="TPE554" s="3"/>
      <c r="TPF554" s="3"/>
      <c r="TPG554" s="3"/>
      <c r="TPH554" s="3"/>
      <c r="TPI554" s="3"/>
      <c r="TPJ554" s="3"/>
      <c r="TPK554" s="3"/>
      <c r="TPL554" s="3"/>
      <c r="TPM554" s="3"/>
      <c r="TPN554" s="3"/>
      <c r="TPO554" s="3"/>
      <c r="TPP554" s="3"/>
      <c r="TPQ554" s="3"/>
      <c r="TPR554" s="3"/>
      <c r="TPS554" s="3"/>
      <c r="TPT554" s="3"/>
      <c r="TPU554" s="3"/>
      <c r="TPV554" s="3"/>
      <c r="TPW554" s="3"/>
      <c r="TPX554" s="3"/>
      <c r="TPY554" s="3"/>
      <c r="TPZ554" s="3"/>
      <c r="TQA554" s="3"/>
      <c r="TQB554" s="3"/>
      <c r="TQC554" s="3"/>
      <c r="TQD554" s="3"/>
      <c r="TQE554" s="3"/>
      <c r="TQF554" s="3"/>
      <c r="TQG554" s="3"/>
      <c r="TQH554" s="3"/>
      <c r="TQI554" s="3"/>
      <c r="TQJ554" s="3"/>
      <c r="TQK554" s="3"/>
      <c r="TQL554" s="3"/>
      <c r="TQM554" s="3"/>
      <c r="TQN554" s="3"/>
      <c r="TQO554" s="3"/>
      <c r="TQP554" s="3"/>
      <c r="TQQ554" s="3"/>
      <c r="TQR554" s="3"/>
      <c r="TQS554" s="3"/>
      <c r="TQT554" s="3"/>
      <c r="TQU554" s="3"/>
      <c r="TQV554" s="3"/>
      <c r="TQW554" s="3"/>
      <c r="TQX554" s="3"/>
      <c r="TQY554" s="3"/>
      <c r="TQZ554" s="3"/>
      <c r="TRA554" s="3"/>
      <c r="TRB554" s="3"/>
      <c r="TRC554" s="3"/>
      <c r="TRD554" s="3"/>
      <c r="TRE554" s="3"/>
      <c r="TRF554" s="3"/>
      <c r="TRG554" s="3"/>
      <c r="TRH554" s="3"/>
      <c r="TRI554" s="3"/>
      <c r="TRJ554" s="3"/>
      <c r="TRK554" s="3"/>
      <c r="TRL554" s="3"/>
      <c r="TRM554" s="3"/>
      <c r="TRN554" s="3"/>
      <c r="TRO554" s="3"/>
      <c r="TRP554" s="3"/>
      <c r="TRQ554" s="3"/>
      <c r="TRR554" s="3"/>
      <c r="TRS554" s="3"/>
      <c r="TRT554" s="3"/>
      <c r="TRU554" s="3"/>
      <c r="TRV554" s="3"/>
      <c r="TRW554" s="3"/>
      <c r="TRX554" s="3"/>
      <c r="TRY554" s="3"/>
      <c r="TRZ554" s="3"/>
      <c r="TSA554" s="3"/>
      <c r="TSB554" s="3"/>
      <c r="TSC554" s="3"/>
      <c r="TSD554" s="3"/>
      <c r="TSE554" s="3"/>
      <c r="TSF554" s="3"/>
      <c r="TSG554" s="3"/>
      <c r="TSH554" s="3"/>
      <c r="TSI554" s="3"/>
      <c r="TSJ554" s="3"/>
      <c r="TSK554" s="3"/>
      <c r="TSL554" s="3"/>
      <c r="TSM554" s="3"/>
      <c r="TSN554" s="3"/>
      <c r="TSO554" s="3"/>
      <c r="TSP554" s="3"/>
      <c r="TSQ554" s="3"/>
      <c r="TSR554" s="3"/>
      <c r="TSS554" s="3"/>
      <c r="TST554" s="3"/>
      <c r="TSU554" s="3"/>
      <c r="TSV554" s="3"/>
      <c r="TSW554" s="3"/>
      <c r="TSX554" s="3"/>
      <c r="TSY554" s="3"/>
      <c r="TSZ554" s="3"/>
      <c r="TTA554" s="3"/>
      <c r="TTB554" s="3"/>
      <c r="TTC554" s="3"/>
      <c r="TTD554" s="3"/>
      <c r="TTE554" s="3"/>
      <c r="TTF554" s="3"/>
      <c r="TTG554" s="3"/>
      <c r="TTH554" s="3"/>
      <c r="TTI554" s="3"/>
      <c r="TTJ554" s="3"/>
      <c r="TTK554" s="3"/>
      <c r="TTL554" s="3"/>
      <c r="TTM554" s="3"/>
      <c r="TTN554" s="3"/>
      <c r="TTO554" s="3"/>
      <c r="TTP554" s="3"/>
      <c r="TTQ554" s="3"/>
      <c r="TTR554" s="3"/>
      <c r="TTS554" s="3"/>
      <c r="TTT554" s="3"/>
      <c r="TTU554" s="3"/>
      <c r="TTV554" s="3"/>
      <c r="TTW554" s="3"/>
      <c r="TTX554" s="3"/>
      <c r="TTY554" s="3"/>
      <c r="TTZ554" s="3"/>
      <c r="TUA554" s="3"/>
      <c r="TUB554" s="3"/>
      <c r="TUC554" s="3"/>
      <c r="TUD554" s="3"/>
      <c r="TUE554" s="3"/>
      <c r="TUF554" s="3"/>
      <c r="TUG554" s="3"/>
      <c r="TUH554" s="3"/>
      <c r="TUI554" s="3"/>
      <c r="TUK554" s="3"/>
      <c r="TUM554" s="3"/>
      <c r="TUN554" s="3"/>
      <c r="TUO554" s="3"/>
      <c r="TUP554" s="3"/>
      <c r="TUQ554" s="3"/>
      <c r="TUR554" s="3"/>
      <c r="TUS554" s="3"/>
      <c r="TUT554" s="3"/>
      <c r="TUY554" s="3"/>
      <c r="TUZ554" s="3"/>
      <c r="TVA554" s="3"/>
      <c r="TVB554" s="3"/>
      <c r="TVC554" s="3"/>
      <c r="TVD554" s="3"/>
      <c r="TVE554" s="3"/>
      <c r="TVF554" s="3"/>
      <c r="TVG554" s="3"/>
      <c r="TVH554" s="3"/>
      <c r="TVI554" s="3"/>
      <c r="TVJ554" s="3"/>
      <c r="TVK554" s="3"/>
      <c r="TVL554" s="3"/>
      <c r="TVM554" s="3"/>
      <c r="TVN554" s="3"/>
      <c r="TVO554" s="3"/>
      <c r="TVP554" s="3"/>
      <c r="TVQ554" s="3"/>
      <c r="TVR554" s="3"/>
      <c r="TVS554" s="3"/>
      <c r="TVT554" s="3"/>
      <c r="TVU554" s="3"/>
      <c r="TVV554" s="3"/>
      <c r="TVW554" s="3"/>
      <c r="TVX554" s="3"/>
      <c r="TVY554" s="3"/>
      <c r="TVZ554" s="3"/>
      <c r="TWA554" s="3"/>
      <c r="TWB554" s="3"/>
      <c r="TWC554" s="3"/>
      <c r="TWD554" s="3"/>
      <c r="TWE554" s="3"/>
      <c r="TWF554" s="3"/>
      <c r="TWG554" s="3"/>
      <c r="TWH554" s="3"/>
      <c r="TWI554" s="3"/>
      <c r="TWJ554" s="3"/>
      <c r="TWK554" s="3"/>
      <c r="TWL554" s="3"/>
      <c r="TWM554" s="3"/>
      <c r="TWN554" s="3"/>
      <c r="TWO554" s="3"/>
      <c r="TWP554" s="3"/>
      <c r="TWQ554" s="3"/>
      <c r="TWR554" s="3"/>
      <c r="TWS554" s="3"/>
      <c r="TWT554" s="3"/>
      <c r="TWU554" s="3"/>
      <c r="TWV554" s="3"/>
      <c r="TWW554" s="3"/>
      <c r="TWX554" s="3"/>
      <c r="TWY554" s="3"/>
      <c r="TWZ554" s="3"/>
      <c r="TXA554" s="3"/>
      <c r="TXB554" s="3"/>
      <c r="TXC554" s="3"/>
      <c r="TXD554" s="3"/>
      <c r="TXE554" s="3"/>
      <c r="TXF554" s="3"/>
      <c r="TXG554" s="3"/>
      <c r="TXH554" s="3"/>
      <c r="TXI554" s="3"/>
      <c r="TXJ554" s="3"/>
      <c r="TXK554" s="3"/>
      <c r="TXL554" s="3"/>
      <c r="TXM554" s="3"/>
      <c r="TXN554" s="3"/>
      <c r="TXO554" s="3"/>
      <c r="TXP554" s="3"/>
      <c r="TXQ554" s="3"/>
      <c r="TXR554" s="3"/>
      <c r="TXS554" s="3"/>
      <c r="TXT554" s="3"/>
      <c r="TXU554" s="3"/>
      <c r="TXV554" s="3"/>
      <c r="TXW554" s="3"/>
      <c r="TXX554" s="3"/>
      <c r="TXY554" s="3"/>
      <c r="TXZ554" s="3"/>
      <c r="TYA554" s="3"/>
      <c r="TYB554" s="3"/>
      <c r="TYC554" s="3"/>
      <c r="TYD554" s="3"/>
      <c r="TYE554" s="3"/>
      <c r="TYF554" s="3"/>
      <c r="TYG554" s="3"/>
      <c r="TYH554" s="3"/>
      <c r="TYI554" s="3"/>
      <c r="TYJ554" s="3"/>
      <c r="TYK554" s="3"/>
      <c r="TYL554" s="3"/>
      <c r="TYM554" s="3"/>
      <c r="TYN554" s="3"/>
      <c r="TYO554" s="3"/>
      <c r="TYP554" s="3"/>
      <c r="TYQ554" s="3"/>
      <c r="TYR554" s="3"/>
      <c r="TYS554" s="3"/>
      <c r="TYT554" s="3"/>
      <c r="TYU554" s="3"/>
      <c r="TYV554" s="3"/>
      <c r="TYW554" s="3"/>
      <c r="TYX554" s="3"/>
      <c r="TYY554" s="3"/>
      <c r="TYZ554" s="3"/>
      <c r="TZA554" s="3"/>
      <c r="TZB554" s="3"/>
      <c r="TZC554" s="3"/>
      <c r="TZD554" s="3"/>
      <c r="TZE554" s="3"/>
      <c r="TZF554" s="3"/>
      <c r="TZG554" s="3"/>
      <c r="TZH554" s="3"/>
      <c r="TZI554" s="3"/>
      <c r="TZJ554" s="3"/>
      <c r="TZK554" s="3"/>
      <c r="TZL554" s="3"/>
      <c r="TZM554" s="3"/>
      <c r="TZN554" s="3"/>
      <c r="TZO554" s="3"/>
      <c r="TZP554" s="3"/>
      <c r="TZQ554" s="3"/>
      <c r="TZR554" s="3"/>
      <c r="TZS554" s="3"/>
      <c r="TZT554" s="3"/>
      <c r="TZU554" s="3"/>
      <c r="TZV554" s="3"/>
      <c r="TZW554" s="3"/>
      <c r="TZX554" s="3"/>
      <c r="TZY554" s="3"/>
      <c r="TZZ554" s="3"/>
      <c r="UAA554" s="3"/>
      <c r="UAB554" s="3"/>
      <c r="UAC554" s="3"/>
      <c r="UAD554" s="3"/>
      <c r="UAE554" s="3"/>
      <c r="UAF554" s="3"/>
      <c r="UAG554" s="3"/>
      <c r="UAH554" s="3"/>
      <c r="UAI554" s="3"/>
      <c r="UAJ554" s="3"/>
      <c r="UAK554" s="3"/>
      <c r="UAL554" s="3"/>
      <c r="UAM554" s="3"/>
      <c r="UAN554" s="3"/>
      <c r="UAO554" s="3"/>
      <c r="UAP554" s="3"/>
      <c r="UAQ554" s="3"/>
      <c r="UAR554" s="3"/>
      <c r="UAS554" s="3"/>
      <c r="UAT554" s="3"/>
      <c r="UAU554" s="3"/>
      <c r="UAV554" s="3"/>
      <c r="UAW554" s="3"/>
      <c r="UAX554" s="3"/>
      <c r="UAY554" s="3"/>
      <c r="UAZ554" s="3"/>
      <c r="UBA554" s="3"/>
      <c r="UBB554" s="3"/>
      <c r="UBC554" s="3"/>
      <c r="UBD554" s="3"/>
      <c r="UBE554" s="3"/>
      <c r="UBF554" s="3"/>
      <c r="UBG554" s="3"/>
      <c r="UBH554" s="3"/>
      <c r="UBI554" s="3"/>
      <c r="UBJ554" s="3"/>
      <c r="UBK554" s="3"/>
      <c r="UBL554" s="3"/>
      <c r="UBM554" s="3"/>
      <c r="UBN554" s="3"/>
      <c r="UBO554" s="3"/>
      <c r="UBP554" s="3"/>
      <c r="UBQ554" s="3"/>
      <c r="UBR554" s="3"/>
      <c r="UBS554" s="3"/>
      <c r="UBT554" s="3"/>
      <c r="UBU554" s="3"/>
      <c r="UBV554" s="3"/>
      <c r="UBW554" s="3"/>
      <c r="UBX554" s="3"/>
      <c r="UBY554" s="3"/>
      <c r="UBZ554" s="3"/>
      <c r="UCA554" s="3"/>
      <c r="UCB554" s="3"/>
      <c r="UCC554" s="3"/>
      <c r="UCD554" s="3"/>
      <c r="UCE554" s="3"/>
      <c r="UCF554" s="3"/>
      <c r="UCG554" s="3"/>
      <c r="UCH554" s="3"/>
      <c r="UCI554" s="3"/>
      <c r="UCJ554" s="3"/>
      <c r="UCK554" s="3"/>
      <c r="UCL554" s="3"/>
      <c r="UCM554" s="3"/>
      <c r="UCN554" s="3"/>
      <c r="UCO554" s="3"/>
      <c r="UCP554" s="3"/>
      <c r="UCQ554" s="3"/>
      <c r="UCR554" s="3"/>
      <c r="UCS554" s="3"/>
      <c r="UCT554" s="3"/>
      <c r="UCU554" s="3"/>
      <c r="UCV554" s="3"/>
      <c r="UCW554" s="3"/>
      <c r="UCX554" s="3"/>
      <c r="UCY554" s="3"/>
      <c r="UCZ554" s="3"/>
      <c r="UDA554" s="3"/>
      <c r="UDB554" s="3"/>
      <c r="UDC554" s="3"/>
      <c r="UDD554" s="3"/>
      <c r="UDE554" s="3"/>
      <c r="UDF554" s="3"/>
      <c r="UDG554" s="3"/>
      <c r="UDH554" s="3"/>
      <c r="UDI554" s="3"/>
      <c r="UDJ554" s="3"/>
      <c r="UDK554" s="3"/>
      <c r="UDL554" s="3"/>
      <c r="UDM554" s="3"/>
      <c r="UDN554" s="3"/>
      <c r="UDO554" s="3"/>
      <c r="UDP554" s="3"/>
      <c r="UDQ554" s="3"/>
      <c r="UDR554" s="3"/>
      <c r="UDS554" s="3"/>
      <c r="UDT554" s="3"/>
      <c r="UDU554" s="3"/>
      <c r="UDV554" s="3"/>
      <c r="UDW554" s="3"/>
      <c r="UDX554" s="3"/>
      <c r="UDY554" s="3"/>
      <c r="UDZ554" s="3"/>
      <c r="UEA554" s="3"/>
      <c r="UEB554" s="3"/>
      <c r="UEC554" s="3"/>
      <c r="UED554" s="3"/>
      <c r="UEE554" s="3"/>
      <c r="UEG554" s="3"/>
      <c r="UEI554" s="3"/>
      <c r="UEJ554" s="3"/>
      <c r="UEK554" s="3"/>
      <c r="UEL554" s="3"/>
      <c r="UEM554" s="3"/>
      <c r="UEN554" s="3"/>
      <c r="UEO554" s="3"/>
      <c r="UEP554" s="3"/>
      <c r="UEU554" s="3"/>
      <c r="UEV554" s="3"/>
      <c r="UEW554" s="3"/>
      <c r="UEX554" s="3"/>
      <c r="UEY554" s="3"/>
      <c r="UEZ554" s="3"/>
      <c r="UFA554" s="3"/>
      <c r="UFB554" s="3"/>
      <c r="UFC554" s="3"/>
      <c r="UFD554" s="3"/>
      <c r="UFE554" s="3"/>
      <c r="UFF554" s="3"/>
      <c r="UFG554" s="3"/>
      <c r="UFH554" s="3"/>
      <c r="UFI554" s="3"/>
      <c r="UFJ554" s="3"/>
      <c r="UFK554" s="3"/>
      <c r="UFL554" s="3"/>
      <c r="UFM554" s="3"/>
      <c r="UFN554" s="3"/>
      <c r="UFO554" s="3"/>
      <c r="UFP554" s="3"/>
      <c r="UFQ554" s="3"/>
      <c r="UFR554" s="3"/>
      <c r="UFS554" s="3"/>
      <c r="UFT554" s="3"/>
      <c r="UFU554" s="3"/>
      <c r="UFV554" s="3"/>
      <c r="UFW554" s="3"/>
      <c r="UFX554" s="3"/>
      <c r="UFY554" s="3"/>
      <c r="UFZ554" s="3"/>
      <c r="UGA554" s="3"/>
      <c r="UGB554" s="3"/>
      <c r="UGC554" s="3"/>
      <c r="UGD554" s="3"/>
      <c r="UGE554" s="3"/>
      <c r="UGF554" s="3"/>
      <c r="UGG554" s="3"/>
      <c r="UGH554" s="3"/>
      <c r="UGI554" s="3"/>
      <c r="UGJ554" s="3"/>
      <c r="UGK554" s="3"/>
      <c r="UGL554" s="3"/>
      <c r="UGM554" s="3"/>
      <c r="UGN554" s="3"/>
      <c r="UGO554" s="3"/>
      <c r="UGP554" s="3"/>
      <c r="UGQ554" s="3"/>
      <c r="UGR554" s="3"/>
      <c r="UGS554" s="3"/>
      <c r="UGT554" s="3"/>
      <c r="UGU554" s="3"/>
      <c r="UGV554" s="3"/>
      <c r="UGW554" s="3"/>
      <c r="UGX554" s="3"/>
      <c r="UGY554" s="3"/>
      <c r="UGZ554" s="3"/>
      <c r="UHA554" s="3"/>
      <c r="UHB554" s="3"/>
      <c r="UHC554" s="3"/>
      <c r="UHD554" s="3"/>
      <c r="UHE554" s="3"/>
      <c r="UHF554" s="3"/>
      <c r="UHG554" s="3"/>
      <c r="UHH554" s="3"/>
      <c r="UHI554" s="3"/>
      <c r="UHJ554" s="3"/>
      <c r="UHK554" s="3"/>
      <c r="UHL554" s="3"/>
      <c r="UHM554" s="3"/>
      <c r="UHN554" s="3"/>
      <c r="UHO554" s="3"/>
      <c r="UHP554" s="3"/>
      <c r="UHQ554" s="3"/>
      <c r="UHR554" s="3"/>
      <c r="UHS554" s="3"/>
      <c r="UHT554" s="3"/>
      <c r="UHU554" s="3"/>
      <c r="UHV554" s="3"/>
      <c r="UHW554" s="3"/>
      <c r="UHX554" s="3"/>
      <c r="UHY554" s="3"/>
      <c r="UHZ554" s="3"/>
      <c r="UIA554" s="3"/>
      <c r="UIB554" s="3"/>
      <c r="UIC554" s="3"/>
      <c r="UID554" s="3"/>
      <c r="UIE554" s="3"/>
      <c r="UIF554" s="3"/>
      <c r="UIG554" s="3"/>
      <c r="UIH554" s="3"/>
      <c r="UII554" s="3"/>
      <c r="UIJ554" s="3"/>
      <c r="UIK554" s="3"/>
      <c r="UIL554" s="3"/>
      <c r="UIM554" s="3"/>
      <c r="UIN554" s="3"/>
      <c r="UIO554" s="3"/>
      <c r="UIP554" s="3"/>
      <c r="UIQ554" s="3"/>
      <c r="UIR554" s="3"/>
      <c r="UIS554" s="3"/>
      <c r="UIT554" s="3"/>
      <c r="UIU554" s="3"/>
      <c r="UIV554" s="3"/>
      <c r="UIW554" s="3"/>
      <c r="UIX554" s="3"/>
      <c r="UIY554" s="3"/>
      <c r="UIZ554" s="3"/>
      <c r="UJA554" s="3"/>
      <c r="UJB554" s="3"/>
      <c r="UJC554" s="3"/>
      <c r="UJD554" s="3"/>
      <c r="UJE554" s="3"/>
      <c r="UJF554" s="3"/>
      <c r="UJG554" s="3"/>
      <c r="UJH554" s="3"/>
      <c r="UJI554" s="3"/>
      <c r="UJJ554" s="3"/>
      <c r="UJK554" s="3"/>
      <c r="UJL554" s="3"/>
      <c r="UJM554" s="3"/>
      <c r="UJN554" s="3"/>
      <c r="UJO554" s="3"/>
      <c r="UJP554" s="3"/>
      <c r="UJQ554" s="3"/>
      <c r="UJR554" s="3"/>
      <c r="UJS554" s="3"/>
      <c r="UJT554" s="3"/>
      <c r="UJU554" s="3"/>
      <c r="UJV554" s="3"/>
      <c r="UJW554" s="3"/>
      <c r="UJX554" s="3"/>
      <c r="UJY554" s="3"/>
      <c r="UJZ554" s="3"/>
      <c r="UKA554" s="3"/>
      <c r="UKB554" s="3"/>
      <c r="UKC554" s="3"/>
      <c r="UKD554" s="3"/>
      <c r="UKE554" s="3"/>
      <c r="UKF554" s="3"/>
      <c r="UKG554" s="3"/>
      <c r="UKH554" s="3"/>
      <c r="UKI554" s="3"/>
      <c r="UKJ554" s="3"/>
      <c r="UKK554" s="3"/>
      <c r="UKL554" s="3"/>
      <c r="UKM554" s="3"/>
      <c r="UKN554" s="3"/>
      <c r="UKO554" s="3"/>
      <c r="UKP554" s="3"/>
      <c r="UKQ554" s="3"/>
      <c r="UKR554" s="3"/>
      <c r="UKS554" s="3"/>
      <c r="UKT554" s="3"/>
      <c r="UKU554" s="3"/>
      <c r="UKV554" s="3"/>
      <c r="UKW554" s="3"/>
      <c r="UKX554" s="3"/>
      <c r="UKY554" s="3"/>
      <c r="UKZ554" s="3"/>
      <c r="ULA554" s="3"/>
      <c r="ULB554" s="3"/>
      <c r="ULC554" s="3"/>
      <c r="ULD554" s="3"/>
      <c r="ULE554" s="3"/>
      <c r="ULF554" s="3"/>
      <c r="ULG554" s="3"/>
      <c r="ULH554" s="3"/>
      <c r="ULI554" s="3"/>
      <c r="ULJ554" s="3"/>
      <c r="ULK554" s="3"/>
      <c r="ULL554" s="3"/>
      <c r="ULM554" s="3"/>
      <c r="ULN554" s="3"/>
      <c r="ULO554" s="3"/>
      <c r="ULP554" s="3"/>
      <c r="ULQ554" s="3"/>
      <c r="ULR554" s="3"/>
      <c r="ULS554" s="3"/>
      <c r="ULT554" s="3"/>
      <c r="ULU554" s="3"/>
      <c r="ULV554" s="3"/>
      <c r="ULW554" s="3"/>
      <c r="ULX554" s="3"/>
      <c r="ULY554" s="3"/>
      <c r="ULZ554" s="3"/>
      <c r="UMA554" s="3"/>
      <c r="UMB554" s="3"/>
      <c r="UMC554" s="3"/>
      <c r="UMD554" s="3"/>
      <c r="UME554" s="3"/>
      <c r="UMF554" s="3"/>
      <c r="UMG554" s="3"/>
      <c r="UMH554" s="3"/>
      <c r="UMI554" s="3"/>
      <c r="UMJ554" s="3"/>
      <c r="UMK554" s="3"/>
      <c r="UML554" s="3"/>
      <c r="UMM554" s="3"/>
      <c r="UMN554" s="3"/>
      <c r="UMO554" s="3"/>
      <c r="UMP554" s="3"/>
      <c r="UMQ554" s="3"/>
      <c r="UMR554" s="3"/>
      <c r="UMS554" s="3"/>
      <c r="UMT554" s="3"/>
      <c r="UMU554" s="3"/>
      <c r="UMV554" s="3"/>
      <c r="UMW554" s="3"/>
      <c r="UMX554" s="3"/>
      <c r="UMY554" s="3"/>
      <c r="UMZ554" s="3"/>
      <c r="UNA554" s="3"/>
      <c r="UNB554" s="3"/>
      <c r="UNC554" s="3"/>
      <c r="UND554" s="3"/>
      <c r="UNE554" s="3"/>
      <c r="UNF554" s="3"/>
      <c r="UNG554" s="3"/>
      <c r="UNH554" s="3"/>
      <c r="UNI554" s="3"/>
      <c r="UNJ554" s="3"/>
      <c r="UNK554" s="3"/>
      <c r="UNL554" s="3"/>
      <c r="UNM554" s="3"/>
      <c r="UNN554" s="3"/>
      <c r="UNO554" s="3"/>
      <c r="UNP554" s="3"/>
      <c r="UNQ554" s="3"/>
      <c r="UNR554" s="3"/>
      <c r="UNS554" s="3"/>
      <c r="UNT554" s="3"/>
      <c r="UNU554" s="3"/>
      <c r="UNV554" s="3"/>
      <c r="UNW554" s="3"/>
      <c r="UNX554" s="3"/>
      <c r="UNY554" s="3"/>
      <c r="UNZ554" s="3"/>
      <c r="UOA554" s="3"/>
      <c r="UOC554" s="3"/>
      <c r="UOE554" s="3"/>
      <c r="UOF554" s="3"/>
      <c r="UOG554" s="3"/>
      <c r="UOH554" s="3"/>
      <c r="UOI554" s="3"/>
      <c r="UOJ554" s="3"/>
      <c r="UOK554" s="3"/>
      <c r="UOL554" s="3"/>
      <c r="UOQ554" s="3"/>
      <c r="UOR554" s="3"/>
      <c r="UOS554" s="3"/>
      <c r="UOT554" s="3"/>
      <c r="UOU554" s="3"/>
      <c r="UOV554" s="3"/>
      <c r="UOW554" s="3"/>
      <c r="UOX554" s="3"/>
      <c r="UOY554" s="3"/>
      <c r="UOZ554" s="3"/>
      <c r="UPA554" s="3"/>
      <c r="UPB554" s="3"/>
      <c r="UPC554" s="3"/>
      <c r="UPD554" s="3"/>
      <c r="UPE554" s="3"/>
      <c r="UPF554" s="3"/>
      <c r="UPG554" s="3"/>
      <c r="UPH554" s="3"/>
      <c r="UPI554" s="3"/>
      <c r="UPJ554" s="3"/>
      <c r="UPK554" s="3"/>
      <c r="UPL554" s="3"/>
      <c r="UPM554" s="3"/>
      <c r="UPN554" s="3"/>
      <c r="UPO554" s="3"/>
      <c r="UPP554" s="3"/>
      <c r="UPQ554" s="3"/>
      <c r="UPR554" s="3"/>
      <c r="UPS554" s="3"/>
      <c r="UPT554" s="3"/>
      <c r="UPU554" s="3"/>
      <c r="UPV554" s="3"/>
      <c r="UPW554" s="3"/>
      <c r="UPX554" s="3"/>
      <c r="UPY554" s="3"/>
      <c r="UPZ554" s="3"/>
      <c r="UQA554" s="3"/>
      <c r="UQB554" s="3"/>
      <c r="UQC554" s="3"/>
      <c r="UQD554" s="3"/>
      <c r="UQE554" s="3"/>
      <c r="UQF554" s="3"/>
      <c r="UQG554" s="3"/>
      <c r="UQH554" s="3"/>
      <c r="UQI554" s="3"/>
      <c r="UQJ554" s="3"/>
      <c r="UQK554" s="3"/>
      <c r="UQL554" s="3"/>
      <c r="UQM554" s="3"/>
      <c r="UQN554" s="3"/>
      <c r="UQO554" s="3"/>
      <c r="UQP554" s="3"/>
      <c r="UQQ554" s="3"/>
      <c r="UQR554" s="3"/>
      <c r="UQS554" s="3"/>
      <c r="UQT554" s="3"/>
      <c r="UQU554" s="3"/>
      <c r="UQV554" s="3"/>
      <c r="UQW554" s="3"/>
      <c r="UQX554" s="3"/>
      <c r="UQY554" s="3"/>
      <c r="UQZ554" s="3"/>
      <c r="URA554" s="3"/>
      <c r="URB554" s="3"/>
      <c r="URC554" s="3"/>
      <c r="URD554" s="3"/>
      <c r="URE554" s="3"/>
      <c r="URF554" s="3"/>
      <c r="URG554" s="3"/>
      <c r="URH554" s="3"/>
      <c r="URI554" s="3"/>
      <c r="URJ554" s="3"/>
      <c r="URK554" s="3"/>
      <c r="URL554" s="3"/>
      <c r="URM554" s="3"/>
      <c r="URN554" s="3"/>
      <c r="URO554" s="3"/>
      <c r="URP554" s="3"/>
      <c r="URQ554" s="3"/>
      <c r="URR554" s="3"/>
      <c r="URS554" s="3"/>
      <c r="URT554" s="3"/>
      <c r="URU554" s="3"/>
      <c r="URV554" s="3"/>
      <c r="URW554" s="3"/>
      <c r="URX554" s="3"/>
      <c r="URY554" s="3"/>
      <c r="URZ554" s="3"/>
      <c r="USA554" s="3"/>
      <c r="USB554" s="3"/>
      <c r="USC554" s="3"/>
      <c r="USD554" s="3"/>
      <c r="USE554" s="3"/>
      <c r="USF554" s="3"/>
      <c r="USG554" s="3"/>
      <c r="USH554" s="3"/>
      <c r="USI554" s="3"/>
      <c r="USJ554" s="3"/>
      <c r="USK554" s="3"/>
      <c r="USL554" s="3"/>
      <c r="USM554" s="3"/>
      <c r="USN554" s="3"/>
      <c r="USO554" s="3"/>
      <c r="USP554" s="3"/>
      <c r="USQ554" s="3"/>
      <c r="USR554" s="3"/>
      <c r="USS554" s="3"/>
      <c r="UST554" s="3"/>
      <c r="USU554" s="3"/>
      <c r="USV554" s="3"/>
      <c r="USW554" s="3"/>
      <c r="USX554" s="3"/>
      <c r="USY554" s="3"/>
      <c r="USZ554" s="3"/>
      <c r="UTA554" s="3"/>
      <c r="UTB554" s="3"/>
      <c r="UTC554" s="3"/>
      <c r="UTD554" s="3"/>
      <c r="UTE554" s="3"/>
      <c r="UTF554" s="3"/>
      <c r="UTG554" s="3"/>
      <c r="UTH554" s="3"/>
      <c r="UTI554" s="3"/>
      <c r="UTJ554" s="3"/>
      <c r="UTK554" s="3"/>
      <c r="UTL554" s="3"/>
      <c r="UTM554" s="3"/>
      <c r="UTN554" s="3"/>
      <c r="UTO554" s="3"/>
      <c r="UTP554" s="3"/>
      <c r="UTQ554" s="3"/>
      <c r="UTR554" s="3"/>
      <c r="UTS554" s="3"/>
      <c r="UTT554" s="3"/>
      <c r="UTU554" s="3"/>
      <c r="UTV554" s="3"/>
      <c r="UTW554" s="3"/>
      <c r="UTX554" s="3"/>
      <c r="UTY554" s="3"/>
      <c r="UTZ554" s="3"/>
      <c r="UUA554" s="3"/>
      <c r="UUB554" s="3"/>
      <c r="UUC554" s="3"/>
      <c r="UUD554" s="3"/>
      <c r="UUE554" s="3"/>
      <c r="UUF554" s="3"/>
      <c r="UUG554" s="3"/>
      <c r="UUH554" s="3"/>
      <c r="UUI554" s="3"/>
      <c r="UUJ554" s="3"/>
      <c r="UUK554" s="3"/>
      <c r="UUL554" s="3"/>
      <c r="UUM554" s="3"/>
      <c r="UUN554" s="3"/>
      <c r="UUO554" s="3"/>
      <c r="UUP554" s="3"/>
      <c r="UUQ554" s="3"/>
      <c r="UUR554" s="3"/>
      <c r="UUS554" s="3"/>
      <c r="UUT554" s="3"/>
      <c r="UUU554" s="3"/>
      <c r="UUV554" s="3"/>
      <c r="UUW554" s="3"/>
      <c r="UUX554" s="3"/>
      <c r="UUY554" s="3"/>
      <c r="UUZ554" s="3"/>
      <c r="UVA554" s="3"/>
      <c r="UVB554" s="3"/>
      <c r="UVC554" s="3"/>
      <c r="UVD554" s="3"/>
      <c r="UVE554" s="3"/>
      <c r="UVF554" s="3"/>
      <c r="UVG554" s="3"/>
      <c r="UVH554" s="3"/>
      <c r="UVI554" s="3"/>
      <c r="UVJ554" s="3"/>
      <c r="UVK554" s="3"/>
      <c r="UVL554" s="3"/>
      <c r="UVM554" s="3"/>
      <c r="UVN554" s="3"/>
      <c r="UVO554" s="3"/>
      <c r="UVP554" s="3"/>
      <c r="UVQ554" s="3"/>
      <c r="UVR554" s="3"/>
      <c r="UVS554" s="3"/>
      <c r="UVT554" s="3"/>
      <c r="UVU554" s="3"/>
      <c r="UVV554" s="3"/>
      <c r="UVW554" s="3"/>
      <c r="UVX554" s="3"/>
      <c r="UVY554" s="3"/>
      <c r="UVZ554" s="3"/>
      <c r="UWA554" s="3"/>
      <c r="UWB554" s="3"/>
      <c r="UWC554" s="3"/>
      <c r="UWD554" s="3"/>
      <c r="UWE554" s="3"/>
      <c r="UWF554" s="3"/>
      <c r="UWG554" s="3"/>
      <c r="UWH554" s="3"/>
      <c r="UWI554" s="3"/>
      <c r="UWJ554" s="3"/>
      <c r="UWK554" s="3"/>
      <c r="UWL554" s="3"/>
      <c r="UWM554" s="3"/>
      <c r="UWN554" s="3"/>
      <c r="UWO554" s="3"/>
      <c r="UWP554" s="3"/>
      <c r="UWQ554" s="3"/>
      <c r="UWR554" s="3"/>
      <c r="UWS554" s="3"/>
      <c r="UWT554" s="3"/>
      <c r="UWU554" s="3"/>
      <c r="UWV554" s="3"/>
      <c r="UWW554" s="3"/>
      <c r="UWX554" s="3"/>
      <c r="UWY554" s="3"/>
      <c r="UWZ554" s="3"/>
      <c r="UXA554" s="3"/>
      <c r="UXB554" s="3"/>
      <c r="UXC554" s="3"/>
      <c r="UXD554" s="3"/>
      <c r="UXE554" s="3"/>
      <c r="UXF554" s="3"/>
      <c r="UXG554" s="3"/>
      <c r="UXH554" s="3"/>
      <c r="UXI554" s="3"/>
      <c r="UXJ554" s="3"/>
      <c r="UXK554" s="3"/>
      <c r="UXL554" s="3"/>
      <c r="UXM554" s="3"/>
      <c r="UXN554" s="3"/>
      <c r="UXO554" s="3"/>
      <c r="UXP554" s="3"/>
      <c r="UXQ554" s="3"/>
      <c r="UXR554" s="3"/>
      <c r="UXS554" s="3"/>
      <c r="UXT554" s="3"/>
      <c r="UXU554" s="3"/>
      <c r="UXV554" s="3"/>
      <c r="UXW554" s="3"/>
      <c r="UXY554" s="3"/>
      <c r="UYA554" s="3"/>
      <c r="UYB554" s="3"/>
      <c r="UYC554" s="3"/>
      <c r="UYD554" s="3"/>
      <c r="UYE554" s="3"/>
      <c r="UYF554" s="3"/>
      <c r="UYG554" s="3"/>
      <c r="UYH554" s="3"/>
      <c r="UYM554" s="3"/>
      <c r="UYN554" s="3"/>
      <c r="UYO554" s="3"/>
      <c r="UYP554" s="3"/>
      <c r="UYQ554" s="3"/>
      <c r="UYR554" s="3"/>
      <c r="UYS554" s="3"/>
      <c r="UYT554" s="3"/>
      <c r="UYU554" s="3"/>
      <c r="UYV554" s="3"/>
      <c r="UYW554" s="3"/>
      <c r="UYX554" s="3"/>
      <c r="UYY554" s="3"/>
      <c r="UYZ554" s="3"/>
      <c r="UZA554" s="3"/>
      <c r="UZB554" s="3"/>
      <c r="UZC554" s="3"/>
      <c r="UZD554" s="3"/>
      <c r="UZE554" s="3"/>
      <c r="UZF554" s="3"/>
      <c r="UZG554" s="3"/>
      <c r="UZH554" s="3"/>
      <c r="UZI554" s="3"/>
      <c r="UZJ554" s="3"/>
      <c r="UZK554" s="3"/>
      <c r="UZL554" s="3"/>
      <c r="UZM554" s="3"/>
      <c r="UZN554" s="3"/>
      <c r="UZO554" s="3"/>
      <c r="UZP554" s="3"/>
      <c r="UZQ554" s="3"/>
      <c r="UZR554" s="3"/>
      <c r="UZS554" s="3"/>
      <c r="UZT554" s="3"/>
      <c r="UZU554" s="3"/>
      <c r="UZV554" s="3"/>
      <c r="UZW554" s="3"/>
      <c r="UZX554" s="3"/>
      <c r="UZY554" s="3"/>
      <c r="UZZ554" s="3"/>
      <c r="VAA554" s="3"/>
      <c r="VAB554" s="3"/>
      <c r="VAC554" s="3"/>
      <c r="VAD554" s="3"/>
      <c r="VAE554" s="3"/>
      <c r="VAF554" s="3"/>
      <c r="VAG554" s="3"/>
      <c r="VAH554" s="3"/>
      <c r="VAI554" s="3"/>
      <c r="VAJ554" s="3"/>
      <c r="VAK554" s="3"/>
      <c r="VAL554" s="3"/>
      <c r="VAM554" s="3"/>
      <c r="VAN554" s="3"/>
      <c r="VAO554" s="3"/>
      <c r="VAP554" s="3"/>
      <c r="VAQ554" s="3"/>
      <c r="VAR554" s="3"/>
      <c r="VAS554" s="3"/>
      <c r="VAT554" s="3"/>
      <c r="VAU554" s="3"/>
      <c r="VAV554" s="3"/>
      <c r="VAW554" s="3"/>
      <c r="VAX554" s="3"/>
      <c r="VAY554" s="3"/>
      <c r="VAZ554" s="3"/>
      <c r="VBA554" s="3"/>
      <c r="VBB554" s="3"/>
      <c r="VBC554" s="3"/>
      <c r="VBD554" s="3"/>
      <c r="VBE554" s="3"/>
      <c r="VBF554" s="3"/>
      <c r="VBG554" s="3"/>
      <c r="VBH554" s="3"/>
      <c r="VBI554" s="3"/>
      <c r="VBJ554" s="3"/>
      <c r="VBK554" s="3"/>
      <c r="VBL554" s="3"/>
      <c r="VBM554" s="3"/>
      <c r="VBN554" s="3"/>
      <c r="VBO554" s="3"/>
      <c r="VBP554" s="3"/>
      <c r="VBQ554" s="3"/>
      <c r="VBR554" s="3"/>
      <c r="VBS554" s="3"/>
      <c r="VBT554" s="3"/>
      <c r="VBU554" s="3"/>
      <c r="VBV554" s="3"/>
      <c r="VBW554" s="3"/>
      <c r="VBX554" s="3"/>
      <c r="VBY554" s="3"/>
      <c r="VBZ554" s="3"/>
      <c r="VCA554" s="3"/>
      <c r="VCB554" s="3"/>
      <c r="VCC554" s="3"/>
      <c r="VCD554" s="3"/>
      <c r="VCE554" s="3"/>
      <c r="VCF554" s="3"/>
      <c r="VCG554" s="3"/>
      <c r="VCH554" s="3"/>
      <c r="VCI554" s="3"/>
      <c r="VCJ554" s="3"/>
      <c r="VCK554" s="3"/>
      <c r="VCL554" s="3"/>
      <c r="VCM554" s="3"/>
      <c r="VCN554" s="3"/>
      <c r="VCO554" s="3"/>
      <c r="VCP554" s="3"/>
      <c r="VCQ554" s="3"/>
      <c r="VCR554" s="3"/>
      <c r="VCS554" s="3"/>
      <c r="VCT554" s="3"/>
      <c r="VCU554" s="3"/>
      <c r="VCV554" s="3"/>
      <c r="VCW554" s="3"/>
      <c r="VCX554" s="3"/>
      <c r="VCY554" s="3"/>
      <c r="VCZ554" s="3"/>
      <c r="VDA554" s="3"/>
      <c r="VDB554" s="3"/>
      <c r="VDC554" s="3"/>
      <c r="VDD554" s="3"/>
      <c r="VDE554" s="3"/>
      <c r="VDF554" s="3"/>
      <c r="VDG554" s="3"/>
      <c r="VDH554" s="3"/>
      <c r="VDI554" s="3"/>
      <c r="VDJ554" s="3"/>
      <c r="VDK554" s="3"/>
      <c r="VDL554" s="3"/>
      <c r="VDM554" s="3"/>
      <c r="VDN554" s="3"/>
      <c r="VDO554" s="3"/>
      <c r="VDP554" s="3"/>
      <c r="VDQ554" s="3"/>
      <c r="VDR554" s="3"/>
      <c r="VDS554" s="3"/>
      <c r="VDT554" s="3"/>
      <c r="VDU554" s="3"/>
      <c r="VDV554" s="3"/>
      <c r="VDW554" s="3"/>
      <c r="VDX554" s="3"/>
      <c r="VDY554" s="3"/>
      <c r="VDZ554" s="3"/>
      <c r="VEA554" s="3"/>
      <c r="VEB554" s="3"/>
      <c r="VEC554" s="3"/>
      <c r="VED554" s="3"/>
      <c r="VEE554" s="3"/>
      <c r="VEF554" s="3"/>
      <c r="VEG554" s="3"/>
      <c r="VEH554" s="3"/>
      <c r="VEI554" s="3"/>
      <c r="VEJ554" s="3"/>
      <c r="VEK554" s="3"/>
      <c r="VEL554" s="3"/>
      <c r="VEM554" s="3"/>
      <c r="VEN554" s="3"/>
      <c r="VEO554" s="3"/>
      <c r="VEP554" s="3"/>
      <c r="VEQ554" s="3"/>
      <c r="VER554" s="3"/>
      <c r="VES554" s="3"/>
      <c r="VET554" s="3"/>
      <c r="VEU554" s="3"/>
      <c r="VEV554" s="3"/>
      <c r="VEW554" s="3"/>
      <c r="VEX554" s="3"/>
      <c r="VEY554" s="3"/>
      <c r="VEZ554" s="3"/>
      <c r="VFA554" s="3"/>
      <c r="VFB554" s="3"/>
      <c r="VFC554" s="3"/>
      <c r="VFD554" s="3"/>
      <c r="VFE554" s="3"/>
      <c r="VFF554" s="3"/>
      <c r="VFG554" s="3"/>
      <c r="VFH554" s="3"/>
      <c r="VFI554" s="3"/>
      <c r="VFJ554" s="3"/>
      <c r="VFK554" s="3"/>
      <c r="VFL554" s="3"/>
      <c r="VFM554" s="3"/>
      <c r="VFN554" s="3"/>
      <c r="VFO554" s="3"/>
      <c r="VFP554" s="3"/>
      <c r="VFQ554" s="3"/>
      <c r="VFR554" s="3"/>
      <c r="VFS554" s="3"/>
      <c r="VFT554" s="3"/>
      <c r="VFU554" s="3"/>
      <c r="VFV554" s="3"/>
      <c r="VFW554" s="3"/>
      <c r="VFX554" s="3"/>
      <c r="VFY554" s="3"/>
      <c r="VFZ554" s="3"/>
      <c r="VGA554" s="3"/>
      <c r="VGB554" s="3"/>
      <c r="VGC554" s="3"/>
      <c r="VGD554" s="3"/>
      <c r="VGE554" s="3"/>
      <c r="VGF554" s="3"/>
      <c r="VGG554" s="3"/>
      <c r="VGH554" s="3"/>
      <c r="VGI554" s="3"/>
      <c r="VGJ554" s="3"/>
      <c r="VGK554" s="3"/>
      <c r="VGL554" s="3"/>
      <c r="VGM554" s="3"/>
      <c r="VGN554" s="3"/>
      <c r="VGO554" s="3"/>
      <c r="VGP554" s="3"/>
      <c r="VGQ554" s="3"/>
      <c r="VGR554" s="3"/>
      <c r="VGS554" s="3"/>
      <c r="VGT554" s="3"/>
      <c r="VGU554" s="3"/>
      <c r="VGV554" s="3"/>
      <c r="VGW554" s="3"/>
      <c r="VGX554" s="3"/>
      <c r="VGY554" s="3"/>
      <c r="VGZ554" s="3"/>
      <c r="VHA554" s="3"/>
      <c r="VHB554" s="3"/>
      <c r="VHC554" s="3"/>
      <c r="VHD554" s="3"/>
      <c r="VHE554" s="3"/>
      <c r="VHF554" s="3"/>
      <c r="VHG554" s="3"/>
      <c r="VHH554" s="3"/>
      <c r="VHI554" s="3"/>
      <c r="VHJ554" s="3"/>
      <c r="VHK554" s="3"/>
      <c r="VHL554" s="3"/>
      <c r="VHM554" s="3"/>
      <c r="VHN554" s="3"/>
      <c r="VHO554" s="3"/>
      <c r="VHP554" s="3"/>
      <c r="VHQ554" s="3"/>
      <c r="VHR554" s="3"/>
      <c r="VHS554" s="3"/>
      <c r="VHU554" s="3"/>
      <c r="VHW554" s="3"/>
      <c r="VHX554" s="3"/>
      <c r="VHY554" s="3"/>
      <c r="VHZ554" s="3"/>
      <c r="VIA554" s="3"/>
      <c r="VIB554" s="3"/>
      <c r="VIC554" s="3"/>
      <c r="VID554" s="3"/>
      <c r="VII554" s="3"/>
      <c r="VIJ554" s="3"/>
      <c r="VIK554" s="3"/>
      <c r="VIL554" s="3"/>
      <c r="VIM554" s="3"/>
      <c r="VIN554" s="3"/>
      <c r="VIO554" s="3"/>
      <c r="VIP554" s="3"/>
      <c r="VIQ554" s="3"/>
      <c r="VIR554" s="3"/>
      <c r="VIS554" s="3"/>
      <c r="VIT554" s="3"/>
      <c r="VIU554" s="3"/>
      <c r="VIV554" s="3"/>
      <c r="VIW554" s="3"/>
      <c r="VIX554" s="3"/>
      <c r="VIY554" s="3"/>
      <c r="VIZ554" s="3"/>
      <c r="VJA554" s="3"/>
      <c r="VJB554" s="3"/>
      <c r="VJC554" s="3"/>
      <c r="VJD554" s="3"/>
      <c r="VJE554" s="3"/>
      <c r="VJF554" s="3"/>
      <c r="VJG554" s="3"/>
      <c r="VJH554" s="3"/>
      <c r="VJI554" s="3"/>
      <c r="VJJ554" s="3"/>
      <c r="VJK554" s="3"/>
      <c r="VJL554" s="3"/>
      <c r="VJM554" s="3"/>
      <c r="VJN554" s="3"/>
      <c r="VJO554" s="3"/>
      <c r="VJP554" s="3"/>
      <c r="VJQ554" s="3"/>
      <c r="VJR554" s="3"/>
      <c r="VJS554" s="3"/>
      <c r="VJT554" s="3"/>
      <c r="VJU554" s="3"/>
      <c r="VJV554" s="3"/>
      <c r="VJW554" s="3"/>
      <c r="VJX554" s="3"/>
      <c r="VJY554" s="3"/>
      <c r="VJZ554" s="3"/>
      <c r="VKA554" s="3"/>
      <c r="VKB554" s="3"/>
      <c r="VKC554" s="3"/>
      <c r="VKD554" s="3"/>
      <c r="VKE554" s="3"/>
      <c r="VKF554" s="3"/>
      <c r="VKG554" s="3"/>
      <c r="VKH554" s="3"/>
      <c r="VKI554" s="3"/>
      <c r="VKJ554" s="3"/>
      <c r="VKK554" s="3"/>
      <c r="VKL554" s="3"/>
      <c r="VKM554" s="3"/>
      <c r="VKN554" s="3"/>
      <c r="VKO554" s="3"/>
      <c r="VKP554" s="3"/>
      <c r="VKQ554" s="3"/>
      <c r="VKR554" s="3"/>
      <c r="VKS554" s="3"/>
      <c r="VKT554" s="3"/>
      <c r="VKU554" s="3"/>
      <c r="VKV554" s="3"/>
      <c r="VKW554" s="3"/>
      <c r="VKX554" s="3"/>
      <c r="VKY554" s="3"/>
      <c r="VKZ554" s="3"/>
      <c r="VLA554" s="3"/>
      <c r="VLB554" s="3"/>
      <c r="VLC554" s="3"/>
      <c r="VLD554" s="3"/>
      <c r="VLE554" s="3"/>
      <c r="VLF554" s="3"/>
      <c r="VLG554" s="3"/>
      <c r="VLH554" s="3"/>
      <c r="VLI554" s="3"/>
      <c r="VLJ554" s="3"/>
      <c r="VLK554" s="3"/>
      <c r="VLL554" s="3"/>
      <c r="VLM554" s="3"/>
      <c r="VLN554" s="3"/>
      <c r="VLO554" s="3"/>
      <c r="VLP554" s="3"/>
      <c r="VLQ554" s="3"/>
      <c r="VLR554" s="3"/>
      <c r="VLS554" s="3"/>
      <c r="VLT554" s="3"/>
      <c r="VLU554" s="3"/>
      <c r="VLV554" s="3"/>
      <c r="VLW554" s="3"/>
      <c r="VLX554" s="3"/>
      <c r="VLY554" s="3"/>
      <c r="VLZ554" s="3"/>
      <c r="VMA554" s="3"/>
      <c r="VMB554" s="3"/>
      <c r="VMC554" s="3"/>
      <c r="VMD554" s="3"/>
      <c r="VME554" s="3"/>
      <c r="VMF554" s="3"/>
      <c r="VMG554" s="3"/>
      <c r="VMH554" s="3"/>
      <c r="VMI554" s="3"/>
      <c r="VMJ554" s="3"/>
      <c r="VMK554" s="3"/>
      <c r="VML554" s="3"/>
      <c r="VMM554" s="3"/>
      <c r="VMN554" s="3"/>
      <c r="VMO554" s="3"/>
      <c r="VMP554" s="3"/>
      <c r="VMQ554" s="3"/>
      <c r="VMR554" s="3"/>
      <c r="VMS554" s="3"/>
      <c r="VMT554" s="3"/>
      <c r="VMU554" s="3"/>
      <c r="VMV554" s="3"/>
      <c r="VMW554" s="3"/>
      <c r="VMX554" s="3"/>
      <c r="VMY554" s="3"/>
      <c r="VMZ554" s="3"/>
      <c r="VNA554" s="3"/>
      <c r="VNB554" s="3"/>
      <c r="VNC554" s="3"/>
      <c r="VND554" s="3"/>
      <c r="VNE554" s="3"/>
      <c r="VNF554" s="3"/>
      <c r="VNG554" s="3"/>
      <c r="VNH554" s="3"/>
      <c r="VNI554" s="3"/>
      <c r="VNJ554" s="3"/>
      <c r="VNK554" s="3"/>
      <c r="VNL554" s="3"/>
      <c r="VNM554" s="3"/>
      <c r="VNN554" s="3"/>
      <c r="VNO554" s="3"/>
      <c r="VNP554" s="3"/>
      <c r="VNQ554" s="3"/>
      <c r="VNR554" s="3"/>
      <c r="VNS554" s="3"/>
      <c r="VNT554" s="3"/>
      <c r="VNU554" s="3"/>
      <c r="VNV554" s="3"/>
      <c r="VNW554" s="3"/>
      <c r="VNX554" s="3"/>
      <c r="VNY554" s="3"/>
      <c r="VNZ554" s="3"/>
      <c r="VOA554" s="3"/>
      <c r="VOB554" s="3"/>
      <c r="VOC554" s="3"/>
      <c r="VOD554" s="3"/>
      <c r="VOE554" s="3"/>
      <c r="VOF554" s="3"/>
      <c r="VOG554" s="3"/>
      <c r="VOH554" s="3"/>
      <c r="VOI554" s="3"/>
      <c r="VOJ554" s="3"/>
      <c r="VOK554" s="3"/>
      <c r="VOL554" s="3"/>
      <c r="VOM554" s="3"/>
      <c r="VON554" s="3"/>
      <c r="VOO554" s="3"/>
      <c r="VOP554" s="3"/>
      <c r="VOQ554" s="3"/>
      <c r="VOR554" s="3"/>
      <c r="VOS554" s="3"/>
      <c r="VOT554" s="3"/>
      <c r="VOU554" s="3"/>
      <c r="VOV554" s="3"/>
      <c r="VOW554" s="3"/>
      <c r="VOX554" s="3"/>
      <c r="VOY554" s="3"/>
      <c r="VOZ554" s="3"/>
      <c r="VPA554" s="3"/>
      <c r="VPB554" s="3"/>
      <c r="VPC554" s="3"/>
      <c r="VPD554" s="3"/>
      <c r="VPE554" s="3"/>
      <c r="VPF554" s="3"/>
      <c r="VPG554" s="3"/>
      <c r="VPH554" s="3"/>
      <c r="VPI554" s="3"/>
      <c r="VPJ554" s="3"/>
      <c r="VPK554" s="3"/>
      <c r="VPL554" s="3"/>
      <c r="VPM554" s="3"/>
      <c r="VPN554" s="3"/>
      <c r="VPO554" s="3"/>
      <c r="VPP554" s="3"/>
      <c r="VPQ554" s="3"/>
      <c r="VPR554" s="3"/>
      <c r="VPS554" s="3"/>
      <c r="VPT554" s="3"/>
      <c r="VPU554" s="3"/>
      <c r="VPV554" s="3"/>
      <c r="VPW554" s="3"/>
      <c r="VPX554" s="3"/>
      <c r="VPY554" s="3"/>
      <c r="VPZ554" s="3"/>
      <c r="VQA554" s="3"/>
      <c r="VQB554" s="3"/>
      <c r="VQC554" s="3"/>
      <c r="VQD554" s="3"/>
      <c r="VQE554" s="3"/>
      <c r="VQF554" s="3"/>
      <c r="VQG554" s="3"/>
      <c r="VQH554" s="3"/>
      <c r="VQI554" s="3"/>
      <c r="VQJ554" s="3"/>
      <c r="VQK554" s="3"/>
      <c r="VQL554" s="3"/>
      <c r="VQM554" s="3"/>
      <c r="VQN554" s="3"/>
      <c r="VQO554" s="3"/>
      <c r="VQP554" s="3"/>
      <c r="VQQ554" s="3"/>
      <c r="VQR554" s="3"/>
      <c r="VQS554" s="3"/>
      <c r="VQT554" s="3"/>
      <c r="VQU554" s="3"/>
      <c r="VQV554" s="3"/>
      <c r="VQW554" s="3"/>
      <c r="VQX554" s="3"/>
      <c r="VQY554" s="3"/>
      <c r="VQZ554" s="3"/>
      <c r="VRA554" s="3"/>
      <c r="VRB554" s="3"/>
      <c r="VRC554" s="3"/>
      <c r="VRD554" s="3"/>
      <c r="VRE554" s="3"/>
      <c r="VRF554" s="3"/>
      <c r="VRG554" s="3"/>
      <c r="VRH554" s="3"/>
      <c r="VRI554" s="3"/>
      <c r="VRJ554" s="3"/>
      <c r="VRK554" s="3"/>
      <c r="VRL554" s="3"/>
      <c r="VRM554" s="3"/>
      <c r="VRN554" s="3"/>
      <c r="VRO554" s="3"/>
      <c r="VRQ554" s="3"/>
      <c r="VRS554" s="3"/>
      <c r="VRT554" s="3"/>
      <c r="VRU554" s="3"/>
      <c r="VRV554" s="3"/>
      <c r="VRW554" s="3"/>
      <c r="VRX554" s="3"/>
      <c r="VRY554" s="3"/>
      <c r="VRZ554" s="3"/>
      <c r="VSE554" s="3"/>
      <c r="VSF554" s="3"/>
      <c r="VSG554" s="3"/>
      <c r="VSH554" s="3"/>
      <c r="VSI554" s="3"/>
      <c r="VSJ554" s="3"/>
      <c r="VSK554" s="3"/>
      <c r="VSL554" s="3"/>
      <c r="VSM554" s="3"/>
      <c r="VSN554" s="3"/>
      <c r="VSO554" s="3"/>
      <c r="VSP554" s="3"/>
      <c r="VSQ554" s="3"/>
      <c r="VSR554" s="3"/>
      <c r="VSS554" s="3"/>
      <c r="VST554" s="3"/>
      <c r="VSU554" s="3"/>
      <c r="VSV554" s="3"/>
      <c r="VSW554" s="3"/>
      <c r="VSX554" s="3"/>
      <c r="VSY554" s="3"/>
      <c r="VSZ554" s="3"/>
      <c r="VTA554" s="3"/>
      <c r="VTB554" s="3"/>
      <c r="VTC554" s="3"/>
      <c r="VTD554" s="3"/>
      <c r="VTE554" s="3"/>
      <c r="VTF554" s="3"/>
      <c r="VTG554" s="3"/>
      <c r="VTH554" s="3"/>
      <c r="VTI554" s="3"/>
      <c r="VTJ554" s="3"/>
      <c r="VTK554" s="3"/>
      <c r="VTL554" s="3"/>
      <c r="VTM554" s="3"/>
      <c r="VTN554" s="3"/>
      <c r="VTO554" s="3"/>
      <c r="VTP554" s="3"/>
      <c r="VTQ554" s="3"/>
      <c r="VTR554" s="3"/>
      <c r="VTS554" s="3"/>
      <c r="VTT554" s="3"/>
      <c r="VTU554" s="3"/>
      <c r="VTV554" s="3"/>
      <c r="VTW554" s="3"/>
      <c r="VTX554" s="3"/>
      <c r="VTY554" s="3"/>
      <c r="VTZ554" s="3"/>
      <c r="VUA554" s="3"/>
      <c r="VUB554" s="3"/>
      <c r="VUC554" s="3"/>
      <c r="VUD554" s="3"/>
      <c r="VUE554" s="3"/>
      <c r="VUF554" s="3"/>
      <c r="VUG554" s="3"/>
      <c r="VUH554" s="3"/>
      <c r="VUI554" s="3"/>
      <c r="VUJ554" s="3"/>
      <c r="VUK554" s="3"/>
      <c r="VUL554" s="3"/>
      <c r="VUM554" s="3"/>
      <c r="VUN554" s="3"/>
      <c r="VUO554" s="3"/>
      <c r="VUP554" s="3"/>
      <c r="VUQ554" s="3"/>
      <c r="VUR554" s="3"/>
      <c r="VUS554" s="3"/>
      <c r="VUT554" s="3"/>
      <c r="VUU554" s="3"/>
      <c r="VUV554" s="3"/>
      <c r="VUW554" s="3"/>
      <c r="VUX554" s="3"/>
      <c r="VUY554" s="3"/>
      <c r="VUZ554" s="3"/>
      <c r="VVA554" s="3"/>
      <c r="VVB554" s="3"/>
      <c r="VVC554" s="3"/>
      <c r="VVD554" s="3"/>
      <c r="VVE554" s="3"/>
      <c r="VVF554" s="3"/>
      <c r="VVG554" s="3"/>
      <c r="VVH554" s="3"/>
      <c r="VVI554" s="3"/>
      <c r="VVJ554" s="3"/>
      <c r="VVK554" s="3"/>
      <c r="VVL554" s="3"/>
      <c r="VVM554" s="3"/>
      <c r="VVN554" s="3"/>
      <c r="VVO554" s="3"/>
      <c r="VVP554" s="3"/>
      <c r="VVQ554" s="3"/>
      <c r="VVR554" s="3"/>
      <c r="VVS554" s="3"/>
      <c r="VVT554" s="3"/>
      <c r="VVU554" s="3"/>
      <c r="VVV554" s="3"/>
      <c r="VVW554" s="3"/>
      <c r="VVX554" s="3"/>
      <c r="VVY554" s="3"/>
      <c r="VVZ554" s="3"/>
      <c r="VWA554" s="3"/>
      <c r="VWB554" s="3"/>
      <c r="VWC554" s="3"/>
      <c r="VWD554" s="3"/>
      <c r="VWE554" s="3"/>
      <c r="VWF554" s="3"/>
      <c r="VWG554" s="3"/>
      <c r="VWH554" s="3"/>
      <c r="VWI554" s="3"/>
      <c r="VWJ554" s="3"/>
      <c r="VWK554" s="3"/>
      <c r="VWL554" s="3"/>
      <c r="VWM554" s="3"/>
      <c r="VWN554" s="3"/>
      <c r="VWO554" s="3"/>
      <c r="VWP554" s="3"/>
      <c r="VWQ554" s="3"/>
      <c r="VWR554" s="3"/>
      <c r="VWS554" s="3"/>
      <c r="VWT554" s="3"/>
      <c r="VWU554" s="3"/>
      <c r="VWV554" s="3"/>
      <c r="VWW554" s="3"/>
      <c r="VWX554" s="3"/>
      <c r="VWY554" s="3"/>
      <c r="VWZ554" s="3"/>
      <c r="VXA554" s="3"/>
      <c r="VXB554" s="3"/>
      <c r="VXC554" s="3"/>
      <c r="VXD554" s="3"/>
      <c r="VXE554" s="3"/>
      <c r="VXF554" s="3"/>
      <c r="VXG554" s="3"/>
      <c r="VXH554" s="3"/>
      <c r="VXI554" s="3"/>
      <c r="VXJ554" s="3"/>
      <c r="VXK554" s="3"/>
      <c r="VXL554" s="3"/>
      <c r="VXM554" s="3"/>
      <c r="VXN554" s="3"/>
      <c r="VXO554" s="3"/>
      <c r="VXP554" s="3"/>
      <c r="VXQ554" s="3"/>
      <c r="VXR554" s="3"/>
      <c r="VXS554" s="3"/>
      <c r="VXT554" s="3"/>
      <c r="VXU554" s="3"/>
      <c r="VXV554" s="3"/>
      <c r="VXW554" s="3"/>
      <c r="VXX554" s="3"/>
      <c r="VXY554" s="3"/>
      <c r="VXZ554" s="3"/>
      <c r="VYA554" s="3"/>
      <c r="VYB554" s="3"/>
      <c r="VYC554" s="3"/>
      <c r="VYD554" s="3"/>
      <c r="VYE554" s="3"/>
      <c r="VYF554" s="3"/>
      <c r="VYG554" s="3"/>
      <c r="VYH554" s="3"/>
      <c r="VYI554" s="3"/>
      <c r="VYJ554" s="3"/>
      <c r="VYK554" s="3"/>
      <c r="VYL554" s="3"/>
      <c r="VYM554" s="3"/>
      <c r="VYN554" s="3"/>
      <c r="VYO554" s="3"/>
      <c r="VYP554" s="3"/>
      <c r="VYQ554" s="3"/>
      <c r="VYR554" s="3"/>
      <c r="VYS554" s="3"/>
      <c r="VYT554" s="3"/>
      <c r="VYU554" s="3"/>
      <c r="VYV554" s="3"/>
      <c r="VYW554" s="3"/>
      <c r="VYX554" s="3"/>
      <c r="VYY554" s="3"/>
      <c r="VYZ554" s="3"/>
      <c r="VZA554" s="3"/>
      <c r="VZB554" s="3"/>
      <c r="VZC554" s="3"/>
      <c r="VZD554" s="3"/>
      <c r="VZE554" s="3"/>
      <c r="VZF554" s="3"/>
      <c r="VZG554" s="3"/>
      <c r="VZH554" s="3"/>
      <c r="VZI554" s="3"/>
      <c r="VZJ554" s="3"/>
      <c r="VZK554" s="3"/>
      <c r="VZL554" s="3"/>
      <c r="VZM554" s="3"/>
      <c r="VZN554" s="3"/>
      <c r="VZO554" s="3"/>
      <c r="VZP554" s="3"/>
      <c r="VZQ554" s="3"/>
      <c r="VZR554" s="3"/>
      <c r="VZS554" s="3"/>
      <c r="VZT554" s="3"/>
      <c r="VZU554" s="3"/>
      <c r="VZV554" s="3"/>
      <c r="VZW554" s="3"/>
      <c r="VZX554" s="3"/>
      <c r="VZY554" s="3"/>
      <c r="VZZ554" s="3"/>
      <c r="WAA554" s="3"/>
      <c r="WAB554" s="3"/>
      <c r="WAC554" s="3"/>
      <c r="WAD554" s="3"/>
      <c r="WAE554" s="3"/>
      <c r="WAF554" s="3"/>
      <c r="WAG554" s="3"/>
      <c r="WAH554" s="3"/>
      <c r="WAI554" s="3"/>
      <c r="WAJ554" s="3"/>
      <c r="WAK554" s="3"/>
      <c r="WAL554" s="3"/>
      <c r="WAM554" s="3"/>
      <c r="WAN554" s="3"/>
      <c r="WAO554" s="3"/>
      <c r="WAP554" s="3"/>
      <c r="WAQ554" s="3"/>
      <c r="WAR554" s="3"/>
      <c r="WAS554" s="3"/>
      <c r="WAT554" s="3"/>
      <c r="WAU554" s="3"/>
      <c r="WAV554" s="3"/>
      <c r="WAW554" s="3"/>
      <c r="WAX554" s="3"/>
      <c r="WAY554" s="3"/>
      <c r="WAZ554" s="3"/>
      <c r="WBA554" s="3"/>
      <c r="WBB554" s="3"/>
      <c r="WBC554" s="3"/>
      <c r="WBD554" s="3"/>
      <c r="WBE554" s="3"/>
      <c r="WBF554" s="3"/>
      <c r="WBG554" s="3"/>
      <c r="WBH554" s="3"/>
      <c r="WBI554" s="3"/>
      <c r="WBJ554" s="3"/>
      <c r="WBK554" s="3"/>
      <c r="WBM554" s="3"/>
      <c r="WBO554" s="3"/>
      <c r="WBP554" s="3"/>
      <c r="WBQ554" s="3"/>
      <c r="WBR554" s="3"/>
      <c r="WBS554" s="3"/>
      <c r="WBT554" s="3"/>
      <c r="WBU554" s="3"/>
      <c r="WBV554" s="3"/>
      <c r="WCA554" s="3"/>
      <c r="WCB554" s="3"/>
      <c r="WCC554" s="3"/>
      <c r="WCD554" s="3"/>
      <c r="WCE554" s="3"/>
      <c r="WCF554" s="3"/>
      <c r="WCG554" s="3"/>
      <c r="WCH554" s="3"/>
      <c r="WCI554" s="3"/>
      <c r="WCJ554" s="3"/>
      <c r="WCK554" s="3"/>
      <c r="WCL554" s="3"/>
      <c r="WCM554" s="3"/>
      <c r="WCN554" s="3"/>
      <c r="WCO554" s="3"/>
      <c r="WCP554" s="3"/>
      <c r="WCQ554" s="3"/>
      <c r="WCR554" s="3"/>
      <c r="WCS554" s="3"/>
      <c r="WCT554" s="3"/>
      <c r="WCU554" s="3"/>
      <c r="WCV554" s="3"/>
      <c r="WCW554" s="3"/>
      <c r="WCX554" s="3"/>
      <c r="WCY554" s="3"/>
      <c r="WCZ554" s="3"/>
      <c r="WDA554" s="3"/>
      <c r="WDB554" s="3"/>
      <c r="WDC554" s="3"/>
      <c r="WDD554" s="3"/>
      <c r="WDE554" s="3"/>
      <c r="WDF554" s="3"/>
      <c r="WDG554" s="3"/>
      <c r="WDH554" s="3"/>
      <c r="WDI554" s="3"/>
      <c r="WDJ554" s="3"/>
      <c r="WDK554" s="3"/>
      <c r="WDL554" s="3"/>
      <c r="WDM554" s="3"/>
      <c r="WDN554" s="3"/>
      <c r="WDO554" s="3"/>
      <c r="WDP554" s="3"/>
      <c r="WDQ554" s="3"/>
      <c r="WDR554" s="3"/>
      <c r="WDS554" s="3"/>
      <c r="WDT554" s="3"/>
      <c r="WDU554" s="3"/>
      <c r="WDV554" s="3"/>
      <c r="WDW554" s="3"/>
      <c r="WDX554" s="3"/>
      <c r="WDY554" s="3"/>
      <c r="WDZ554" s="3"/>
      <c r="WEA554" s="3"/>
      <c r="WEB554" s="3"/>
      <c r="WEC554" s="3"/>
      <c r="WED554" s="3"/>
      <c r="WEE554" s="3"/>
      <c r="WEF554" s="3"/>
      <c r="WEG554" s="3"/>
      <c r="WEH554" s="3"/>
      <c r="WEI554" s="3"/>
      <c r="WEJ554" s="3"/>
      <c r="WEK554" s="3"/>
      <c r="WEL554" s="3"/>
      <c r="WEM554" s="3"/>
      <c r="WEN554" s="3"/>
      <c r="WEO554" s="3"/>
      <c r="WEP554" s="3"/>
      <c r="WEQ554" s="3"/>
      <c r="WER554" s="3"/>
      <c r="WES554" s="3"/>
      <c r="WET554" s="3"/>
      <c r="WEU554" s="3"/>
      <c r="WEV554" s="3"/>
      <c r="WEW554" s="3"/>
      <c r="WEX554" s="3"/>
      <c r="WEY554" s="3"/>
      <c r="WEZ554" s="3"/>
      <c r="WFA554" s="3"/>
      <c r="WFB554" s="3"/>
      <c r="WFC554" s="3"/>
      <c r="WFD554" s="3"/>
      <c r="WFE554" s="3"/>
      <c r="WFF554" s="3"/>
      <c r="WFG554" s="3"/>
      <c r="WFH554" s="3"/>
      <c r="WFI554" s="3"/>
      <c r="WFJ554" s="3"/>
      <c r="WFK554" s="3"/>
      <c r="WFL554" s="3"/>
      <c r="WFM554" s="3"/>
      <c r="WFN554" s="3"/>
      <c r="WFO554" s="3"/>
      <c r="WFP554" s="3"/>
      <c r="WFQ554" s="3"/>
      <c r="WFR554" s="3"/>
      <c r="WFS554" s="3"/>
      <c r="WFT554" s="3"/>
      <c r="WFU554" s="3"/>
      <c r="WFV554" s="3"/>
      <c r="WFW554" s="3"/>
      <c r="WFX554" s="3"/>
      <c r="WFY554" s="3"/>
      <c r="WFZ554" s="3"/>
      <c r="WGA554" s="3"/>
      <c r="WGB554" s="3"/>
      <c r="WGC554" s="3"/>
      <c r="WGD554" s="3"/>
      <c r="WGE554" s="3"/>
      <c r="WGF554" s="3"/>
      <c r="WGG554" s="3"/>
      <c r="WGH554" s="3"/>
      <c r="WGI554" s="3"/>
      <c r="WGJ554" s="3"/>
      <c r="WGK554" s="3"/>
      <c r="WGL554" s="3"/>
      <c r="WGM554" s="3"/>
      <c r="WGN554" s="3"/>
      <c r="WGO554" s="3"/>
      <c r="WGP554" s="3"/>
      <c r="WGQ554" s="3"/>
      <c r="WGR554" s="3"/>
      <c r="WGS554" s="3"/>
      <c r="WGT554" s="3"/>
      <c r="WGU554" s="3"/>
      <c r="WGV554" s="3"/>
      <c r="WGW554" s="3"/>
      <c r="WGX554" s="3"/>
      <c r="WGY554" s="3"/>
      <c r="WGZ554" s="3"/>
      <c r="WHA554" s="3"/>
      <c r="WHB554" s="3"/>
      <c r="WHC554" s="3"/>
      <c r="WHD554" s="3"/>
      <c r="WHE554" s="3"/>
      <c r="WHF554" s="3"/>
      <c r="WHG554" s="3"/>
      <c r="WHH554" s="3"/>
      <c r="WHI554" s="3"/>
      <c r="WHJ554" s="3"/>
      <c r="WHK554" s="3"/>
      <c r="WHL554" s="3"/>
      <c r="WHM554" s="3"/>
      <c r="WHN554" s="3"/>
      <c r="WHO554" s="3"/>
      <c r="WHP554" s="3"/>
      <c r="WHQ554" s="3"/>
      <c r="WHR554" s="3"/>
      <c r="WHS554" s="3"/>
      <c r="WHT554" s="3"/>
      <c r="WHU554" s="3"/>
      <c r="WHV554" s="3"/>
      <c r="WHW554" s="3"/>
      <c r="WHX554" s="3"/>
      <c r="WHY554" s="3"/>
      <c r="WHZ554" s="3"/>
      <c r="WIA554" s="3"/>
      <c r="WIB554" s="3"/>
      <c r="WIC554" s="3"/>
      <c r="WID554" s="3"/>
      <c r="WIE554" s="3"/>
      <c r="WIF554" s="3"/>
      <c r="WIG554" s="3"/>
      <c r="WIH554" s="3"/>
      <c r="WII554" s="3"/>
      <c r="WIJ554" s="3"/>
      <c r="WIK554" s="3"/>
      <c r="WIL554" s="3"/>
      <c r="WIM554" s="3"/>
      <c r="WIN554" s="3"/>
      <c r="WIO554" s="3"/>
      <c r="WIP554" s="3"/>
      <c r="WIQ554" s="3"/>
      <c r="WIR554" s="3"/>
      <c r="WIS554" s="3"/>
      <c r="WIT554" s="3"/>
      <c r="WIU554" s="3"/>
      <c r="WIV554" s="3"/>
      <c r="WIW554" s="3"/>
      <c r="WIX554" s="3"/>
      <c r="WIY554" s="3"/>
      <c r="WIZ554" s="3"/>
      <c r="WJA554" s="3"/>
      <c r="WJB554" s="3"/>
      <c r="WJC554" s="3"/>
      <c r="WJD554" s="3"/>
      <c r="WJE554" s="3"/>
      <c r="WJF554" s="3"/>
      <c r="WJG554" s="3"/>
      <c r="WJH554" s="3"/>
      <c r="WJI554" s="3"/>
      <c r="WJJ554" s="3"/>
      <c r="WJK554" s="3"/>
      <c r="WJL554" s="3"/>
      <c r="WJM554" s="3"/>
      <c r="WJN554" s="3"/>
      <c r="WJO554" s="3"/>
      <c r="WJP554" s="3"/>
      <c r="WJQ554" s="3"/>
      <c r="WJR554" s="3"/>
      <c r="WJS554" s="3"/>
      <c r="WJT554" s="3"/>
      <c r="WJU554" s="3"/>
      <c r="WJV554" s="3"/>
      <c r="WJW554" s="3"/>
      <c r="WJX554" s="3"/>
      <c r="WJY554" s="3"/>
      <c r="WJZ554" s="3"/>
      <c r="WKA554" s="3"/>
      <c r="WKB554" s="3"/>
      <c r="WKC554" s="3"/>
      <c r="WKD554" s="3"/>
      <c r="WKE554" s="3"/>
      <c r="WKF554" s="3"/>
      <c r="WKG554" s="3"/>
      <c r="WKH554" s="3"/>
      <c r="WKI554" s="3"/>
      <c r="WKJ554" s="3"/>
      <c r="WKK554" s="3"/>
      <c r="WKL554" s="3"/>
      <c r="WKM554" s="3"/>
      <c r="WKN554" s="3"/>
      <c r="WKO554" s="3"/>
      <c r="WKP554" s="3"/>
      <c r="WKQ554" s="3"/>
      <c r="WKR554" s="3"/>
      <c r="WKS554" s="3"/>
      <c r="WKT554" s="3"/>
      <c r="WKU554" s="3"/>
      <c r="WKV554" s="3"/>
      <c r="WKW554" s="3"/>
      <c r="WKX554" s="3"/>
      <c r="WKY554" s="3"/>
      <c r="WKZ554" s="3"/>
      <c r="WLA554" s="3"/>
      <c r="WLB554" s="3"/>
      <c r="WLC554" s="3"/>
      <c r="WLD554" s="3"/>
      <c r="WLE554" s="3"/>
      <c r="WLF554" s="3"/>
      <c r="WLG554" s="3"/>
      <c r="WLI554" s="3"/>
      <c r="WLK554" s="3"/>
      <c r="WLL554" s="3"/>
      <c r="WLM554" s="3"/>
      <c r="WLN554" s="3"/>
      <c r="WLO554" s="3"/>
      <c r="WLP554" s="3"/>
      <c r="WLQ554" s="3"/>
      <c r="WLR554" s="3"/>
      <c r="WLW554" s="3"/>
      <c r="WLX554" s="3"/>
      <c r="WLY554" s="3"/>
      <c r="WLZ554" s="3"/>
      <c r="WMA554" s="3"/>
      <c r="WMB554" s="3"/>
      <c r="WMC554" s="3"/>
      <c r="WMD554" s="3"/>
      <c r="WME554" s="3"/>
      <c r="WMF554" s="3"/>
      <c r="WMG554" s="3"/>
      <c r="WMH554" s="3"/>
      <c r="WMI554" s="3"/>
      <c r="WMJ554" s="3"/>
      <c r="WMK554" s="3"/>
      <c r="WML554" s="3"/>
      <c r="WMM554" s="3"/>
      <c r="WMN554" s="3"/>
      <c r="WMO554" s="3"/>
      <c r="WMP554" s="3"/>
      <c r="WMQ554" s="3"/>
      <c r="WMR554" s="3"/>
      <c r="WMS554" s="3"/>
      <c r="WMT554" s="3"/>
      <c r="WMU554" s="3"/>
      <c r="WMV554" s="3"/>
      <c r="WMW554" s="3"/>
      <c r="WMX554" s="3"/>
      <c r="WMY554" s="3"/>
      <c r="WMZ554" s="3"/>
      <c r="WNA554" s="3"/>
      <c r="WNB554" s="3"/>
      <c r="WNC554" s="3"/>
      <c r="WND554" s="3"/>
      <c r="WNE554" s="3"/>
      <c r="WNF554" s="3"/>
      <c r="WNG554" s="3"/>
      <c r="WNH554" s="3"/>
      <c r="WNI554" s="3"/>
      <c r="WNJ554" s="3"/>
      <c r="WNK554" s="3"/>
      <c r="WNL554" s="3"/>
      <c r="WNM554" s="3"/>
      <c r="WNN554" s="3"/>
      <c r="WNO554" s="3"/>
      <c r="WNP554" s="3"/>
      <c r="WNQ554" s="3"/>
      <c r="WNR554" s="3"/>
      <c r="WNS554" s="3"/>
      <c r="WNT554" s="3"/>
      <c r="WNU554" s="3"/>
      <c r="WNV554" s="3"/>
      <c r="WNW554" s="3"/>
      <c r="WNX554" s="3"/>
      <c r="WNY554" s="3"/>
      <c r="WNZ554" s="3"/>
      <c r="WOA554" s="3"/>
      <c r="WOB554" s="3"/>
      <c r="WOC554" s="3"/>
      <c r="WOD554" s="3"/>
      <c r="WOE554" s="3"/>
      <c r="WOF554" s="3"/>
      <c r="WOG554" s="3"/>
      <c r="WOH554" s="3"/>
      <c r="WOI554" s="3"/>
      <c r="WOJ554" s="3"/>
      <c r="WOK554" s="3"/>
      <c r="WOL554" s="3"/>
      <c r="WOM554" s="3"/>
      <c r="WON554" s="3"/>
      <c r="WOO554" s="3"/>
      <c r="WOP554" s="3"/>
      <c r="WOQ554" s="3"/>
      <c r="WOR554" s="3"/>
      <c r="WOS554" s="3"/>
      <c r="WOT554" s="3"/>
      <c r="WOU554" s="3"/>
      <c r="WOV554" s="3"/>
      <c r="WOW554" s="3"/>
      <c r="WOX554" s="3"/>
      <c r="WOY554" s="3"/>
      <c r="WOZ554" s="3"/>
      <c r="WPA554" s="3"/>
      <c r="WPB554" s="3"/>
      <c r="WPC554" s="3"/>
      <c r="WPD554" s="3"/>
      <c r="WPE554" s="3"/>
      <c r="WPF554" s="3"/>
      <c r="WPG554" s="3"/>
      <c r="WPH554" s="3"/>
      <c r="WPI554" s="3"/>
      <c r="WPJ554" s="3"/>
      <c r="WPK554" s="3"/>
      <c r="WPL554" s="3"/>
      <c r="WPM554" s="3"/>
      <c r="WPN554" s="3"/>
      <c r="WPO554" s="3"/>
      <c r="WPP554" s="3"/>
      <c r="WPQ554" s="3"/>
      <c r="WPR554" s="3"/>
      <c r="WPS554" s="3"/>
      <c r="WPT554" s="3"/>
      <c r="WPU554" s="3"/>
      <c r="WPV554" s="3"/>
      <c r="WPW554" s="3"/>
      <c r="WPX554" s="3"/>
      <c r="WPY554" s="3"/>
      <c r="WPZ554" s="3"/>
      <c r="WQA554" s="3"/>
      <c r="WQB554" s="3"/>
      <c r="WQC554" s="3"/>
      <c r="WQD554" s="3"/>
      <c r="WQE554" s="3"/>
      <c r="WQF554" s="3"/>
      <c r="WQG554" s="3"/>
      <c r="WQH554" s="3"/>
      <c r="WQI554" s="3"/>
      <c r="WQJ554" s="3"/>
      <c r="WQK554" s="3"/>
      <c r="WQL554" s="3"/>
      <c r="WQM554" s="3"/>
      <c r="WQN554" s="3"/>
      <c r="WQO554" s="3"/>
      <c r="WQP554" s="3"/>
      <c r="WQQ554" s="3"/>
      <c r="WQR554" s="3"/>
      <c r="WQS554" s="3"/>
      <c r="WQT554" s="3"/>
      <c r="WQU554" s="3"/>
      <c r="WQV554" s="3"/>
      <c r="WQW554" s="3"/>
      <c r="WQX554" s="3"/>
      <c r="WQY554" s="3"/>
      <c r="WQZ554" s="3"/>
      <c r="WRA554" s="3"/>
      <c r="WRB554" s="3"/>
      <c r="WRC554" s="3"/>
      <c r="WRD554" s="3"/>
      <c r="WRE554" s="3"/>
      <c r="WRF554" s="3"/>
      <c r="WRG554" s="3"/>
      <c r="WRH554" s="3"/>
      <c r="WRI554" s="3"/>
      <c r="WRJ554" s="3"/>
      <c r="WRK554" s="3"/>
      <c r="WRL554" s="3"/>
      <c r="WRM554" s="3"/>
      <c r="WRN554" s="3"/>
      <c r="WRO554" s="3"/>
      <c r="WRP554" s="3"/>
      <c r="WRQ554" s="3"/>
      <c r="WRR554" s="3"/>
      <c r="WRS554" s="3"/>
      <c r="WRT554" s="3"/>
      <c r="WRU554" s="3"/>
      <c r="WRV554" s="3"/>
      <c r="WRW554" s="3"/>
      <c r="WRX554" s="3"/>
      <c r="WRY554" s="3"/>
      <c r="WRZ554" s="3"/>
      <c r="WSA554" s="3"/>
      <c r="WSB554" s="3"/>
      <c r="WSC554" s="3"/>
      <c r="WSD554" s="3"/>
      <c r="WSE554" s="3"/>
      <c r="WSF554" s="3"/>
      <c r="WSG554" s="3"/>
      <c r="WSH554" s="3"/>
      <c r="WSI554" s="3"/>
      <c r="WSJ554" s="3"/>
      <c r="WSK554" s="3"/>
      <c r="WSL554" s="3"/>
      <c r="WSM554" s="3"/>
      <c r="WSN554" s="3"/>
      <c r="WSO554" s="3"/>
      <c r="WSP554" s="3"/>
      <c r="WSQ554" s="3"/>
      <c r="WSR554" s="3"/>
      <c r="WSS554" s="3"/>
      <c r="WST554" s="3"/>
      <c r="WSU554" s="3"/>
      <c r="WSV554" s="3"/>
      <c r="WSW554" s="3"/>
      <c r="WSX554" s="3"/>
      <c r="WSY554" s="3"/>
      <c r="WSZ554" s="3"/>
      <c r="WTA554" s="3"/>
      <c r="WTB554" s="3"/>
      <c r="WTC554" s="3"/>
      <c r="WTD554" s="3"/>
      <c r="WTE554" s="3"/>
      <c r="WTF554" s="3"/>
      <c r="WTG554" s="3"/>
      <c r="WTH554" s="3"/>
      <c r="WTI554" s="3"/>
      <c r="WTJ554" s="3"/>
      <c r="WTK554" s="3"/>
      <c r="WTL554" s="3"/>
      <c r="WTM554" s="3"/>
      <c r="WTN554" s="3"/>
      <c r="WTO554" s="3"/>
      <c r="WTP554" s="3"/>
      <c r="WTQ554" s="3"/>
      <c r="WTR554" s="3"/>
      <c r="WTS554" s="3"/>
      <c r="WTT554" s="3"/>
      <c r="WTU554" s="3"/>
      <c r="WTV554" s="3"/>
      <c r="WTW554" s="3"/>
      <c r="WTX554" s="3"/>
      <c r="WTY554" s="3"/>
      <c r="WTZ554" s="3"/>
      <c r="WUA554" s="3"/>
      <c r="WUB554" s="3"/>
      <c r="WUC554" s="3"/>
      <c r="WUD554" s="3"/>
      <c r="WUE554" s="3"/>
      <c r="WUF554" s="3"/>
      <c r="WUG554" s="3"/>
      <c r="WUH554" s="3"/>
      <c r="WUI554" s="3"/>
      <c r="WUJ554" s="3"/>
      <c r="WUK554" s="3"/>
      <c r="WUL554" s="3"/>
      <c r="WUM554" s="3"/>
      <c r="WUN554" s="3"/>
      <c r="WUO554" s="3"/>
      <c r="WUP554" s="3"/>
      <c r="WUQ554" s="3"/>
      <c r="WUR554" s="3"/>
      <c r="WUS554" s="3"/>
      <c r="WUT554" s="3"/>
      <c r="WUU554" s="3"/>
      <c r="WUV554" s="3"/>
      <c r="WUW554" s="3"/>
      <c r="WUX554" s="3"/>
      <c r="WUY554" s="3"/>
      <c r="WUZ554" s="3"/>
      <c r="WVA554" s="3"/>
      <c r="WVB554" s="3"/>
      <c r="WVC554" s="3"/>
      <c r="WVE554" s="3"/>
      <c r="WVG554" s="3"/>
      <c r="WVH554" s="3"/>
      <c r="WVI554" s="3"/>
      <c r="WVJ554" s="3"/>
      <c r="WVK554" s="3"/>
      <c r="WVL554" s="3"/>
      <c r="WVM554" s="3"/>
      <c r="WVN554" s="3"/>
      <c r="WVS554" s="3"/>
      <c r="WVT554" s="3"/>
      <c r="WVU554" s="3"/>
      <c r="WVV554" s="3"/>
      <c r="WVW554" s="3"/>
      <c r="WVX554" s="3"/>
      <c r="WVY554" s="3"/>
      <c r="WVZ554" s="3"/>
      <c r="WWA554" s="3"/>
      <c r="WWB554" s="3"/>
      <c r="WWC554" s="3"/>
      <c r="WWD554" s="3"/>
      <c r="WWE554" s="3"/>
      <c r="WWF554" s="3"/>
      <c r="WWG554" s="3"/>
      <c r="WWH554" s="3"/>
      <c r="WWI554" s="3"/>
      <c r="WWJ554" s="3"/>
      <c r="WWK554" s="3"/>
      <c r="WWL554" s="3"/>
      <c r="WWM554" s="3"/>
      <c r="WWN554" s="3"/>
      <c r="WWO554" s="3"/>
      <c r="WWP554" s="3"/>
      <c r="WWQ554" s="3"/>
      <c r="WWR554" s="3"/>
      <c r="WWS554" s="3"/>
      <c r="WWT554" s="3"/>
      <c r="WWU554" s="3"/>
      <c r="WWV554" s="3"/>
      <c r="WWW554" s="3"/>
      <c r="WWX554" s="3"/>
      <c r="WWY554" s="3"/>
      <c r="WWZ554" s="3"/>
      <c r="WXA554" s="3"/>
      <c r="WXB554" s="3"/>
      <c r="WXC554" s="3"/>
      <c r="WXD554" s="3"/>
      <c r="WXE554" s="3"/>
      <c r="WXF554" s="3"/>
      <c r="WXG554" s="3"/>
      <c r="WXH554" s="3"/>
      <c r="WXI554" s="3"/>
      <c r="WXJ554" s="3"/>
      <c r="WXK554" s="3"/>
      <c r="WXL554" s="3"/>
      <c r="WXM554" s="3"/>
      <c r="WXN554" s="3"/>
      <c r="WXO554" s="3"/>
      <c r="WXP554" s="3"/>
      <c r="WXQ554" s="3"/>
      <c r="WXR554" s="3"/>
      <c r="WXS554" s="3"/>
      <c r="WXT554" s="3"/>
      <c r="WXU554" s="3"/>
      <c r="WXV554" s="3"/>
      <c r="WXW554" s="3"/>
      <c r="WXX554" s="3"/>
      <c r="WXY554" s="3"/>
      <c r="WXZ554" s="3"/>
      <c r="WYA554" s="3"/>
      <c r="WYB554" s="3"/>
      <c r="WYC554" s="3"/>
      <c r="WYD554" s="3"/>
      <c r="WYE554" s="3"/>
      <c r="WYF554" s="3"/>
      <c r="WYG554" s="3"/>
      <c r="WYH554" s="3"/>
      <c r="WYI554" s="3"/>
      <c r="WYJ554" s="3"/>
      <c r="WYK554" s="3"/>
      <c r="WYL554" s="3"/>
      <c r="WYM554" s="3"/>
      <c r="WYN554" s="3"/>
      <c r="WYO554" s="3"/>
      <c r="WYP554" s="3"/>
      <c r="WYQ554" s="3"/>
      <c r="WYR554" s="3"/>
      <c r="WYS554" s="3"/>
      <c r="WYT554" s="3"/>
      <c r="WYU554" s="3"/>
      <c r="WYV554" s="3"/>
      <c r="WYW554" s="3"/>
      <c r="WYX554" s="3"/>
      <c r="WYY554" s="3"/>
      <c r="WYZ554" s="3"/>
      <c r="WZA554" s="3"/>
      <c r="WZB554" s="3"/>
      <c r="WZC554" s="3"/>
      <c r="WZD554" s="3"/>
      <c r="WZE554" s="3"/>
      <c r="WZF554" s="3"/>
      <c r="WZG554" s="3"/>
      <c r="WZH554" s="3"/>
      <c r="WZI554" s="3"/>
      <c r="WZJ554" s="3"/>
      <c r="WZK554" s="3"/>
      <c r="WZL554" s="3"/>
      <c r="WZM554" s="3"/>
      <c r="WZN554" s="3"/>
      <c r="WZO554" s="3"/>
      <c r="WZP554" s="3"/>
      <c r="WZQ554" s="3"/>
      <c r="WZR554" s="3"/>
      <c r="WZS554" s="3"/>
      <c r="WZT554" s="3"/>
      <c r="WZU554" s="3"/>
      <c r="WZV554" s="3"/>
      <c r="WZW554" s="3"/>
      <c r="WZX554" s="3"/>
      <c r="WZY554" s="3"/>
      <c r="WZZ554" s="3"/>
      <c r="XAA554" s="3"/>
      <c r="XAB554" s="3"/>
      <c r="XAC554" s="3"/>
      <c r="XAD554" s="3"/>
      <c r="XAE554" s="3"/>
      <c r="XAF554" s="3"/>
      <c r="XAG554" s="3"/>
      <c r="XAH554" s="3"/>
      <c r="XAI554" s="3"/>
      <c r="XAJ554" s="3"/>
      <c r="XAK554" s="3"/>
      <c r="XAL554" s="3"/>
      <c r="XAM554" s="3"/>
      <c r="XAN554" s="3"/>
      <c r="XAO554" s="3"/>
      <c r="XAP554" s="3"/>
      <c r="XAQ554" s="3"/>
      <c r="XAR554" s="3"/>
      <c r="XAS554" s="3"/>
      <c r="XAT554" s="3"/>
      <c r="XAU554" s="3"/>
      <c r="XAV554" s="3"/>
      <c r="XAW554" s="3"/>
      <c r="XAX554" s="3"/>
      <c r="XAY554" s="3"/>
      <c r="XAZ554" s="3"/>
      <c r="XBA554" s="3"/>
      <c r="XBB554" s="3"/>
      <c r="XBC554" s="3"/>
      <c r="XBD554" s="3"/>
      <c r="XBE554" s="3"/>
      <c r="XBF554" s="3"/>
      <c r="XBG554" s="3"/>
      <c r="XBH554" s="3"/>
      <c r="XBI554" s="3"/>
      <c r="XBJ554" s="3"/>
      <c r="XBK554" s="3"/>
      <c r="XBL554" s="3"/>
      <c r="XBM554" s="3"/>
      <c r="XBN554" s="3"/>
      <c r="XBO554" s="3"/>
      <c r="XBP554" s="3"/>
      <c r="XBQ554" s="3"/>
      <c r="XBR554" s="3"/>
      <c r="XBS554" s="3"/>
      <c r="XBT554" s="3"/>
      <c r="XBU554" s="3"/>
      <c r="XBV554" s="3"/>
      <c r="XBW554" s="3"/>
      <c r="XBX554" s="3"/>
      <c r="XBY554" s="3"/>
      <c r="XBZ554" s="3"/>
      <c r="XCA554" s="3"/>
      <c r="XCB554" s="3"/>
      <c r="XCC554" s="3"/>
      <c r="XCD554" s="3"/>
      <c r="XCE554" s="3"/>
      <c r="XCF554" s="3"/>
      <c r="XCG554" s="3"/>
      <c r="XCH554" s="3"/>
      <c r="XCI554" s="3"/>
      <c r="XCJ554" s="3"/>
      <c r="XCK554" s="3"/>
      <c r="XCL554" s="3"/>
      <c r="XCM554" s="3"/>
      <c r="XCN554" s="3"/>
      <c r="XCO554" s="3"/>
      <c r="XCP554" s="3"/>
      <c r="XCQ554" s="3"/>
      <c r="XCR554" s="3"/>
      <c r="XCS554" s="3"/>
      <c r="XCT554" s="3"/>
      <c r="XCU554" s="3"/>
      <c r="XCV554" s="3"/>
      <c r="XCW554" s="3"/>
      <c r="XCX554" s="3"/>
      <c r="XCY554" s="3"/>
      <c r="XCZ554" s="3"/>
      <c r="XDA554" s="3"/>
      <c r="XDB554" s="3"/>
      <c r="XDC554" s="3"/>
      <c r="XDD554" s="3"/>
      <c r="XDE554" s="3"/>
      <c r="XDF554" s="3"/>
      <c r="XDG554" s="3"/>
      <c r="XDH554" s="3"/>
      <c r="XDI554" s="3"/>
      <c r="XDJ554" s="3"/>
      <c r="XDK554" s="3"/>
      <c r="XDL554" s="3"/>
      <c r="XDM554" s="3"/>
      <c r="XDN554" s="3"/>
      <c r="XDO554" s="3"/>
      <c r="XDP554" s="3"/>
      <c r="XDQ554" s="3"/>
      <c r="XDR554" s="3"/>
      <c r="XDS554" s="3"/>
      <c r="XDT554" s="3"/>
      <c r="XDU554" s="3"/>
      <c r="XDV554" s="3"/>
      <c r="XDW554" s="3"/>
      <c r="XDX554" s="3"/>
      <c r="XDY554" s="3"/>
      <c r="XDZ554" s="3"/>
      <c r="XEA554" s="3"/>
      <c r="XEB554" s="3"/>
      <c r="XEC554" s="3"/>
      <c r="XED554" s="3"/>
      <c r="XEE554" s="3"/>
      <c r="XEF554" s="3"/>
      <c r="XEG554" s="3"/>
      <c r="XEH554" s="3"/>
      <c r="XEI554" s="3"/>
      <c r="XEJ554" s="3"/>
      <c r="XEK554" s="3"/>
      <c r="XEL554" s="3"/>
      <c r="XEM554" s="3"/>
      <c r="XEN554" s="3"/>
      <c r="XEO554" s="3"/>
      <c r="XEP554" s="3"/>
      <c r="XEQ554" s="3"/>
      <c r="XER554" s="3"/>
      <c r="XES554" s="3"/>
      <c r="XET554" s="3"/>
      <c r="XEU554" s="3"/>
      <c r="XEV554" s="3"/>
      <c r="XEW554" s="3"/>
      <c r="XEX554" s="3"/>
      <c r="XEY554" s="3"/>
    </row>
    <row r="555" spans="1:16379" ht="16.5" customHeight="1">
      <c r="A555" s="25" t="s">
        <v>325</v>
      </c>
      <c r="B555" s="23">
        <v>203</v>
      </c>
      <c r="C555" s="23">
        <v>226</v>
      </c>
      <c r="D555" s="23">
        <v>223</v>
      </c>
      <c r="E555" s="24">
        <f t="shared" si="65"/>
        <v>98.672566371681413</v>
      </c>
      <c r="F555" s="23"/>
      <c r="G555" s="20">
        <f>D555-F555</f>
        <v>223</v>
      </c>
      <c r="H555" s="21"/>
      <c r="I555" s="23">
        <f>SUM(I556:I561)</f>
        <v>225.31</v>
      </c>
      <c r="J555" s="20">
        <f>I555-B555</f>
        <v>22.310000000000002</v>
      </c>
      <c r="K555" s="24">
        <f t="shared" si="69"/>
        <v>10.990147783251231</v>
      </c>
      <c r="M555" s="23">
        <f>SUM(M556:M561)</f>
        <v>225.31</v>
      </c>
      <c r="N555" s="23">
        <f>SUM(N556:N561)</f>
        <v>0</v>
      </c>
      <c r="O555" s="32">
        <f t="shared" si="70"/>
        <v>225.31</v>
      </c>
      <c r="Q555" s="33"/>
    </row>
    <row r="556" spans="1:16379" ht="16.5" customHeight="1">
      <c r="A556" s="34" t="s">
        <v>358</v>
      </c>
      <c r="B556" s="23"/>
      <c r="C556" s="23"/>
      <c r="D556" s="23"/>
      <c r="E556" s="24"/>
      <c r="F556" s="23"/>
      <c r="G556" s="20"/>
      <c r="H556" s="21"/>
      <c r="I556" s="23">
        <v>174.31</v>
      </c>
      <c r="J556" s="20"/>
      <c r="K556" s="24"/>
      <c r="M556" s="23">
        <v>174.31</v>
      </c>
      <c r="N556" s="23"/>
      <c r="O556" s="32">
        <f t="shared" si="70"/>
        <v>174.31</v>
      </c>
      <c r="Q556" s="33"/>
    </row>
    <row r="557" spans="1:16379" ht="16.5" customHeight="1">
      <c r="A557" s="25" t="s">
        <v>359</v>
      </c>
      <c r="B557" s="23"/>
      <c r="C557" s="23"/>
      <c r="D557" s="23"/>
      <c r="E557" s="24"/>
      <c r="F557" s="23"/>
      <c r="G557" s="20"/>
      <c r="H557" s="21"/>
      <c r="I557" s="23">
        <v>5</v>
      </c>
      <c r="J557" s="20"/>
      <c r="K557" s="24"/>
      <c r="M557" s="23">
        <v>5</v>
      </c>
      <c r="N557" s="23"/>
      <c r="O557" s="32">
        <f t="shared" si="70"/>
        <v>5</v>
      </c>
      <c r="Q557" s="33"/>
    </row>
    <row r="558" spans="1:16379" ht="16.5" customHeight="1">
      <c r="A558" s="25" t="s">
        <v>608</v>
      </c>
      <c r="B558" s="23"/>
      <c r="C558" s="23"/>
      <c r="D558" s="23"/>
      <c r="E558" s="24"/>
      <c r="F558" s="23"/>
      <c r="G558" s="20"/>
      <c r="H558" s="21"/>
      <c r="I558" s="23">
        <v>17</v>
      </c>
      <c r="J558" s="20"/>
      <c r="K558" s="24"/>
      <c r="M558" s="23">
        <v>17</v>
      </c>
      <c r="N558" s="23"/>
      <c r="O558" s="32">
        <f t="shared" si="70"/>
        <v>17</v>
      </c>
      <c r="Q558" s="33"/>
    </row>
    <row r="559" spans="1:16379" ht="16.5" customHeight="1">
      <c r="A559" s="25" t="s">
        <v>609</v>
      </c>
      <c r="B559" s="23"/>
      <c r="C559" s="23"/>
      <c r="D559" s="23"/>
      <c r="E559" s="24"/>
      <c r="F559" s="23"/>
      <c r="G559" s="20"/>
      <c r="H559" s="21"/>
      <c r="I559" s="23">
        <v>10</v>
      </c>
      <c r="J559" s="20"/>
      <c r="K559" s="24"/>
      <c r="M559" s="23">
        <v>10</v>
      </c>
      <c r="N559" s="23"/>
      <c r="O559" s="32">
        <f t="shared" si="70"/>
        <v>10</v>
      </c>
      <c r="Q559" s="33"/>
    </row>
    <row r="560" spans="1:16379" ht="16.5" customHeight="1">
      <c r="A560" s="25" t="s">
        <v>610</v>
      </c>
      <c r="B560" s="23"/>
      <c r="C560" s="23"/>
      <c r="D560" s="23"/>
      <c r="E560" s="24"/>
      <c r="F560" s="23"/>
      <c r="G560" s="20"/>
      <c r="H560" s="21"/>
      <c r="I560" s="23">
        <v>7</v>
      </c>
      <c r="J560" s="20"/>
      <c r="K560" s="24"/>
      <c r="M560" s="23">
        <v>7</v>
      </c>
      <c r="N560" s="23"/>
      <c r="O560" s="32">
        <f t="shared" si="70"/>
        <v>7</v>
      </c>
      <c r="Q560" s="33"/>
    </row>
    <row r="561" spans="1:17" ht="16.5" customHeight="1">
      <c r="A561" s="25" t="s">
        <v>611</v>
      </c>
      <c r="B561" s="23"/>
      <c r="C561" s="23"/>
      <c r="D561" s="23"/>
      <c r="E561" s="24"/>
      <c r="F561" s="23"/>
      <c r="G561" s="20"/>
      <c r="H561" s="21"/>
      <c r="I561" s="23">
        <v>12</v>
      </c>
      <c r="J561" s="20"/>
      <c r="K561" s="24"/>
      <c r="M561" s="23">
        <v>12</v>
      </c>
      <c r="N561" s="23">
        <v>0</v>
      </c>
      <c r="O561" s="32">
        <f t="shared" si="70"/>
        <v>12</v>
      </c>
      <c r="Q561" s="33"/>
    </row>
    <row r="562" spans="1:17" ht="16.5" customHeight="1">
      <c r="A562" s="25" t="s">
        <v>326</v>
      </c>
      <c r="B562" s="23"/>
      <c r="C562" s="23"/>
      <c r="D562" s="23">
        <v>-38</v>
      </c>
      <c r="E562" s="24"/>
      <c r="F562" s="23"/>
      <c r="G562" s="20">
        <f>D562-F562</f>
        <v>-38</v>
      </c>
      <c r="H562" s="21"/>
      <c r="I562" s="23"/>
      <c r="J562" s="20">
        <f t="shared" ref="J562:J573" si="71">I562-B562</f>
        <v>0</v>
      </c>
      <c r="K562" s="24"/>
      <c r="M562" s="23"/>
      <c r="N562" s="23"/>
      <c r="O562" s="32">
        <f t="shared" si="70"/>
        <v>0</v>
      </c>
      <c r="Q562" s="33"/>
    </row>
    <row r="563" spans="1:17" ht="16.5" customHeight="1">
      <c r="A563" s="25" t="s">
        <v>327</v>
      </c>
      <c r="B563" s="23">
        <v>135</v>
      </c>
      <c r="C563" s="23">
        <v>566</v>
      </c>
      <c r="D563" s="23">
        <v>564</v>
      </c>
      <c r="E563" s="24">
        <f t="shared" si="65"/>
        <v>99.646643109540634</v>
      </c>
      <c r="F563" s="23"/>
      <c r="G563" s="20">
        <f>D563-F563</f>
        <v>564</v>
      </c>
      <c r="H563" s="21"/>
      <c r="I563" s="23"/>
      <c r="J563" s="20">
        <f t="shared" si="71"/>
        <v>-135</v>
      </c>
      <c r="K563" s="24">
        <f t="shared" si="69"/>
        <v>-100</v>
      </c>
      <c r="M563" s="23"/>
      <c r="N563" s="23"/>
      <c r="O563" s="32">
        <f t="shared" si="70"/>
        <v>0</v>
      </c>
      <c r="Q563" s="33"/>
    </row>
    <row r="564" spans="1:17" ht="16.5" customHeight="1">
      <c r="A564" s="25" t="s">
        <v>328</v>
      </c>
      <c r="B564" s="23">
        <v>8</v>
      </c>
      <c r="C564" s="23"/>
      <c r="D564" s="23"/>
      <c r="E564" s="24"/>
      <c r="F564" s="23"/>
      <c r="G564" s="20">
        <f>D564-F564</f>
        <v>0</v>
      </c>
      <c r="H564" s="21"/>
      <c r="I564" s="23"/>
      <c r="J564" s="20">
        <f t="shared" si="71"/>
        <v>-8</v>
      </c>
      <c r="K564" s="24">
        <f t="shared" si="69"/>
        <v>-100</v>
      </c>
      <c r="M564" s="23"/>
      <c r="N564" s="23"/>
      <c r="O564" s="32">
        <f t="shared" si="70"/>
        <v>0</v>
      </c>
      <c r="Q564" s="33"/>
    </row>
    <row r="565" spans="1:17" s="2" customFormat="1" ht="16.5" customHeight="1">
      <c r="A565" s="45" t="s">
        <v>329</v>
      </c>
      <c r="B565" s="20">
        <v>6640</v>
      </c>
      <c r="C565" s="20"/>
      <c r="D565" s="20"/>
      <c r="E565" s="24"/>
      <c r="F565" s="20"/>
      <c r="G565" s="20">
        <f>D565-F565</f>
        <v>0</v>
      </c>
      <c r="H565" s="21"/>
      <c r="I565" s="20">
        <v>6900</v>
      </c>
      <c r="J565" s="20">
        <f t="shared" si="71"/>
        <v>260</v>
      </c>
      <c r="K565" s="24">
        <f t="shared" si="69"/>
        <v>3.9156626506024099</v>
      </c>
      <c r="M565" s="20">
        <v>6000</v>
      </c>
      <c r="N565" s="20">
        <v>900</v>
      </c>
      <c r="O565" s="32">
        <f t="shared" si="70"/>
        <v>6900</v>
      </c>
      <c r="Q565" s="33"/>
    </row>
    <row r="566" spans="1:17" s="2" customFormat="1" ht="16.5" customHeight="1">
      <c r="A566" s="45" t="s">
        <v>330</v>
      </c>
      <c r="B566" s="20">
        <f>B567+B568</f>
        <v>10723</v>
      </c>
      <c r="C566" s="20">
        <f t="shared" ref="C566:I566" si="72">C567+C568</f>
        <v>160</v>
      </c>
      <c r="D566" s="20">
        <f t="shared" si="72"/>
        <v>90</v>
      </c>
      <c r="E566" s="24">
        <f t="shared" si="65"/>
        <v>56.25</v>
      </c>
      <c r="F566" s="20">
        <f t="shared" si="72"/>
        <v>1724</v>
      </c>
      <c r="G566" s="20">
        <f>D566-F566</f>
        <v>-1634</v>
      </c>
      <c r="H566" s="21">
        <f t="shared" si="66"/>
        <v>-94.779582366589338</v>
      </c>
      <c r="I566" s="20">
        <f t="shared" si="72"/>
        <v>19148</v>
      </c>
      <c r="J566" s="20">
        <f t="shared" si="71"/>
        <v>8425</v>
      </c>
      <c r="K566" s="24">
        <f t="shared" si="69"/>
        <v>78.569430196773297</v>
      </c>
      <c r="M566" s="20">
        <f t="shared" ref="M566:N566" si="73">M567+M568</f>
        <v>10000</v>
      </c>
      <c r="N566" s="20">
        <f t="shared" si="73"/>
        <v>9148</v>
      </c>
      <c r="O566" s="32">
        <f t="shared" si="70"/>
        <v>19148</v>
      </c>
      <c r="Q566" s="33"/>
    </row>
    <row r="567" spans="1:17" ht="16.5" customHeight="1">
      <c r="A567" s="25" t="s">
        <v>331</v>
      </c>
      <c r="B567" s="23">
        <v>10551</v>
      </c>
      <c r="C567" s="23"/>
      <c r="D567" s="23"/>
      <c r="E567" s="24"/>
      <c r="F567" s="23"/>
      <c r="G567" s="20"/>
      <c r="H567" s="21"/>
      <c r="I567" s="23">
        <v>19148</v>
      </c>
      <c r="J567" s="20">
        <f t="shared" si="71"/>
        <v>8597</v>
      </c>
      <c r="K567" s="24">
        <f t="shared" si="69"/>
        <v>81.480428395412758</v>
      </c>
      <c r="M567" s="23">
        <v>10000</v>
      </c>
      <c r="N567" s="23">
        <v>9148</v>
      </c>
      <c r="O567" s="32">
        <f t="shared" si="70"/>
        <v>19148</v>
      </c>
      <c r="Q567" s="33"/>
    </row>
    <row r="568" spans="1:17" ht="16.5" customHeight="1">
      <c r="A568" s="25" t="s">
        <v>332</v>
      </c>
      <c r="B568" s="23">
        <v>172</v>
      </c>
      <c r="C568" s="23">
        <v>160</v>
      </c>
      <c r="D568" s="23">
        <v>90</v>
      </c>
      <c r="E568" s="24">
        <f t="shared" si="65"/>
        <v>56.25</v>
      </c>
      <c r="F568" s="23">
        <v>1724</v>
      </c>
      <c r="G568" s="20"/>
      <c r="H568" s="21">
        <f t="shared" si="66"/>
        <v>0</v>
      </c>
      <c r="I568" s="23"/>
      <c r="J568" s="20">
        <f t="shared" si="71"/>
        <v>-172</v>
      </c>
      <c r="K568" s="24">
        <f t="shared" si="69"/>
        <v>-100</v>
      </c>
      <c r="M568" s="23"/>
      <c r="N568" s="23"/>
      <c r="O568" s="32">
        <f t="shared" si="70"/>
        <v>0</v>
      </c>
      <c r="Q568" s="33"/>
    </row>
    <row r="569" spans="1:17" s="2" customFormat="1" ht="16.5" customHeight="1">
      <c r="A569" s="58" t="s">
        <v>333</v>
      </c>
      <c r="B569" s="59">
        <f>B570</f>
        <v>28517</v>
      </c>
      <c r="C569" s="59">
        <f t="shared" ref="C569:D569" si="74">C570</f>
        <v>28740</v>
      </c>
      <c r="D569" s="59">
        <f t="shared" si="74"/>
        <v>28660</v>
      </c>
      <c r="E569" s="24">
        <f t="shared" si="65"/>
        <v>99.721642310368821</v>
      </c>
      <c r="F569" s="59">
        <f>F570</f>
        <v>20536</v>
      </c>
      <c r="G569" s="20">
        <f>D569-F569</f>
        <v>8124</v>
      </c>
      <c r="H569" s="21">
        <f t="shared" si="66"/>
        <v>39.559797428905334</v>
      </c>
      <c r="I569" s="59">
        <f>I570</f>
        <v>28193</v>
      </c>
      <c r="J569" s="20">
        <f t="shared" si="71"/>
        <v>-324</v>
      </c>
      <c r="K569" s="24">
        <f t="shared" si="69"/>
        <v>-1.1361643931689869</v>
      </c>
      <c r="M569" s="59">
        <f>M570</f>
        <v>19193</v>
      </c>
      <c r="N569" s="59">
        <f>N570</f>
        <v>9000</v>
      </c>
      <c r="O569" s="32">
        <f t="shared" si="70"/>
        <v>28193</v>
      </c>
      <c r="Q569" s="33"/>
    </row>
    <row r="570" spans="1:17" ht="16.5" customHeight="1">
      <c r="A570" s="60" t="s">
        <v>334</v>
      </c>
      <c r="B570" s="61">
        <v>28517</v>
      </c>
      <c r="C570" s="23">
        <v>28740</v>
      </c>
      <c r="D570" s="23">
        <v>28660</v>
      </c>
      <c r="E570" s="24">
        <f t="shared" si="65"/>
        <v>99.721642310368821</v>
      </c>
      <c r="F570" s="62">
        <v>20536</v>
      </c>
      <c r="G570" s="20">
        <f>D570-F570</f>
        <v>8124</v>
      </c>
      <c r="H570" s="21">
        <f t="shared" si="66"/>
        <v>39.559797428905334</v>
      </c>
      <c r="I570" s="23">
        <v>28193</v>
      </c>
      <c r="J570" s="20">
        <f t="shared" si="71"/>
        <v>-324</v>
      </c>
      <c r="K570" s="24">
        <f t="shared" si="69"/>
        <v>-1.1361643931689869</v>
      </c>
      <c r="M570" s="23">
        <v>19193</v>
      </c>
      <c r="N570" s="23">
        <v>9000</v>
      </c>
      <c r="O570" s="32">
        <f t="shared" si="70"/>
        <v>28193</v>
      </c>
      <c r="Q570" s="33"/>
    </row>
    <row r="571" spans="1:17" ht="16.5" customHeight="1">
      <c r="A571" s="58" t="s">
        <v>335</v>
      </c>
      <c r="B571" s="20">
        <f>B572</f>
        <v>0</v>
      </c>
      <c r="C571" s="20">
        <f t="shared" ref="C571:D571" si="75">C572</f>
        <v>74</v>
      </c>
      <c r="D571" s="20">
        <f t="shared" si="75"/>
        <v>70</v>
      </c>
      <c r="E571" s="24">
        <f t="shared" si="65"/>
        <v>94.594594594594597</v>
      </c>
      <c r="F571" s="20">
        <f>F572</f>
        <v>226</v>
      </c>
      <c r="G571" s="20">
        <f>D571-F571</f>
        <v>-156</v>
      </c>
      <c r="H571" s="21">
        <f t="shared" si="66"/>
        <v>-69.026548672566364</v>
      </c>
      <c r="I571" s="20">
        <f>I572</f>
        <v>80</v>
      </c>
      <c r="J571" s="20">
        <f t="shared" si="71"/>
        <v>80</v>
      </c>
      <c r="K571" s="24"/>
      <c r="M571" s="20">
        <f>M572</f>
        <v>80</v>
      </c>
      <c r="N571" s="20">
        <f>N572</f>
        <v>0</v>
      </c>
      <c r="O571" s="32">
        <f t="shared" si="70"/>
        <v>80</v>
      </c>
      <c r="Q571" s="33"/>
    </row>
    <row r="572" spans="1:17" ht="16.5" customHeight="1">
      <c r="A572" s="60" t="s">
        <v>336</v>
      </c>
      <c r="B572" s="61"/>
      <c r="C572" s="23">
        <v>74</v>
      </c>
      <c r="D572" s="23">
        <v>70</v>
      </c>
      <c r="E572" s="24">
        <f t="shared" si="65"/>
        <v>94.594594594594597</v>
      </c>
      <c r="F572" s="62">
        <v>226</v>
      </c>
      <c r="G572" s="20">
        <f>D572-F572</f>
        <v>-156</v>
      </c>
      <c r="H572" s="21">
        <f t="shared" si="66"/>
        <v>-69.026548672566364</v>
      </c>
      <c r="I572" s="23">
        <v>80</v>
      </c>
      <c r="J572" s="20">
        <f t="shared" si="71"/>
        <v>80</v>
      </c>
      <c r="K572" s="24"/>
      <c r="M572" s="23">
        <v>80</v>
      </c>
      <c r="N572" s="23"/>
      <c r="O572" s="32">
        <f t="shared" si="70"/>
        <v>80</v>
      </c>
      <c r="Q572" s="33"/>
    </row>
    <row r="573" spans="1:17" ht="16.5" customHeight="1">
      <c r="A573" s="63" t="s">
        <v>337</v>
      </c>
      <c r="B573" s="20">
        <f>B571+B569+B566+B565+B542+B534+B522+B508+B499+B492+B469+B456+B408+B395+B366+B321+B250+B218+B202+B177+B140+B130+B7</f>
        <v>647936</v>
      </c>
      <c r="C573" s="20">
        <f>C571+C569+C566+C565+C542+C534+C522+C508+C499+C492+C469+C456+C408+C395+C366+C321+C250+C218+C202+C177+C140+C130+C7</f>
        <v>790500</v>
      </c>
      <c r="D573" s="20">
        <f>D571+D569+D566+D565+D542+D534+D522+D508+D499+D492+D469+D456+D408+D395+D366+D321+D250+D218+D202+D177+D140+D130+D7</f>
        <v>784966</v>
      </c>
      <c r="E573" s="21">
        <f t="shared" si="65"/>
        <v>99.299936748893103</v>
      </c>
      <c r="F573" s="20">
        <f>F571+F569+F566+F565+F542+F534+F522+F508+F499+F492+F469+F456+F408+F395+F366+F321+F250+F218+F202+F177+F140+F130+F7</f>
        <v>763381</v>
      </c>
      <c r="G573" s="20">
        <f>D573-F573</f>
        <v>21585</v>
      </c>
      <c r="H573" s="21">
        <f t="shared" si="66"/>
        <v>2.8275526899411956</v>
      </c>
      <c r="I573" s="20">
        <f>I571+I569+I566+I565+I542+I534+I522+I508+I499+I492+I469+I456+I408+I395+I366+I321+I250+I218+I202+I177+I140+I130+I7</f>
        <v>661109.32999999996</v>
      </c>
      <c r="J573" s="20">
        <f t="shared" si="71"/>
        <v>13173.329999999958</v>
      </c>
      <c r="K573" s="24">
        <f>J573/B573*100</f>
        <v>2.0331220984788558</v>
      </c>
      <c r="M573" s="20">
        <f>M571+M569+M566+M565+M542+M534+M522+M508+M499+M492+M469+M456+M408+M395+M366+M321+M250+M218+M202+M177+M140+M130+M7</f>
        <v>556341.67999999993</v>
      </c>
      <c r="N573" s="20">
        <f>N571+N569+N566+N565+N542+N534+N522+N508+N499+N492+N469+N456+N408+N395+N366+N321+N250+N218+N202+N177+N140+N130+N7</f>
        <v>89768</v>
      </c>
      <c r="O573" s="32">
        <f t="shared" si="70"/>
        <v>646109.67999999993</v>
      </c>
      <c r="Q573" s="33"/>
    </row>
    <row r="574" spans="1:17" ht="16.5" customHeight="1">
      <c r="A574" s="64" t="s">
        <v>338</v>
      </c>
      <c r="B574" s="56">
        <f>B575+B576+B577+B578+B581+B584+B585</f>
        <v>33065</v>
      </c>
      <c r="C574" s="56">
        <f t="shared" ref="C574:I574" si="76">C575+C576+C577+C578+C581+C584+C585</f>
        <v>63249</v>
      </c>
      <c r="D574" s="56">
        <f t="shared" si="76"/>
        <v>138563</v>
      </c>
      <c r="E574" s="56"/>
      <c r="F574" s="56"/>
      <c r="G574" s="56"/>
      <c r="H574" s="56"/>
      <c r="I574" s="56">
        <f t="shared" si="76"/>
        <v>40768</v>
      </c>
      <c r="J574" s="56">
        <f t="shared" ref="J574" si="77">J578+J581+J582+J583+J584+J585+J575+J576+J577</f>
        <v>0</v>
      </c>
      <c r="K574" s="56"/>
      <c r="M574" s="66">
        <f t="shared" ref="M574:N574" si="78">M578+M581+M582+M583+M584+M585+M575+M576+M577</f>
        <v>0</v>
      </c>
      <c r="N574" s="66">
        <f t="shared" si="78"/>
        <v>0</v>
      </c>
      <c r="O574" s="67"/>
    </row>
    <row r="575" spans="1:17" ht="16.5" customHeight="1">
      <c r="A575" s="65" t="s">
        <v>339</v>
      </c>
      <c r="B575" s="56"/>
      <c r="C575" s="56"/>
      <c r="D575" s="56"/>
      <c r="E575" s="56"/>
      <c r="F575" s="56"/>
      <c r="G575" s="56"/>
      <c r="H575" s="56"/>
      <c r="I575" s="56"/>
      <c r="J575" s="56"/>
      <c r="K575" s="68"/>
      <c r="M575" s="66"/>
      <c r="N575" s="66"/>
      <c r="O575" s="67"/>
    </row>
    <row r="576" spans="1:17" ht="16.5" customHeight="1">
      <c r="A576" s="65" t="s">
        <v>340</v>
      </c>
      <c r="B576" s="56">
        <v>15231</v>
      </c>
      <c r="C576" s="56">
        <v>15231</v>
      </c>
      <c r="D576" s="56">
        <v>50193</v>
      </c>
      <c r="E576" s="56"/>
      <c r="F576" s="56"/>
      <c r="G576" s="56"/>
      <c r="H576" s="56"/>
      <c r="I576" s="56">
        <v>14617</v>
      </c>
      <c r="J576" s="56"/>
      <c r="K576" s="68"/>
      <c r="M576" s="66"/>
      <c r="N576" s="66"/>
      <c r="O576" s="67"/>
    </row>
    <row r="577" spans="1:15" ht="16.5" customHeight="1">
      <c r="A577" s="65" t="s">
        <v>341</v>
      </c>
      <c r="B577" s="56"/>
      <c r="C577" s="56"/>
      <c r="D577" s="56"/>
      <c r="E577" s="56"/>
      <c r="F577" s="56"/>
      <c r="G577" s="56"/>
      <c r="H577" s="56"/>
      <c r="I577" s="56"/>
      <c r="J577" s="56"/>
      <c r="K577" s="68"/>
      <c r="M577" s="66"/>
      <c r="N577" s="66"/>
      <c r="O577" s="67"/>
    </row>
    <row r="578" spans="1:15" ht="16.5" customHeight="1">
      <c r="A578" s="69" t="s">
        <v>342</v>
      </c>
      <c r="B578" s="55">
        <f>B579+B580</f>
        <v>17834</v>
      </c>
      <c r="C578" s="55">
        <f t="shared" ref="C578:I578" si="79">C579+C580</f>
        <v>17834</v>
      </c>
      <c r="D578" s="55">
        <f t="shared" si="79"/>
        <v>37847</v>
      </c>
      <c r="E578" s="55"/>
      <c r="F578" s="55"/>
      <c r="G578" s="55"/>
      <c r="H578" s="55"/>
      <c r="I578" s="55">
        <f t="shared" si="79"/>
        <v>26151</v>
      </c>
      <c r="J578" s="55"/>
      <c r="K578" s="71"/>
      <c r="M578" s="75"/>
      <c r="N578" s="75"/>
      <c r="O578" s="67"/>
    </row>
    <row r="579" spans="1:15" ht="16.5" customHeight="1">
      <c r="A579" s="69" t="s">
        <v>343</v>
      </c>
      <c r="B579" s="55">
        <v>2216</v>
      </c>
      <c r="C579" s="55">
        <v>2216</v>
      </c>
      <c r="D579" s="55">
        <v>2216</v>
      </c>
      <c r="E579" s="70"/>
      <c r="F579" s="55"/>
      <c r="G579" s="55"/>
      <c r="H579" s="71"/>
      <c r="I579" s="55">
        <v>2216</v>
      </c>
      <c r="J579" s="55"/>
      <c r="K579" s="71"/>
      <c r="M579" s="75"/>
      <c r="N579" s="75"/>
      <c r="O579" s="67"/>
    </row>
    <row r="580" spans="1:15" ht="16.5" customHeight="1">
      <c r="A580" s="65" t="s">
        <v>344</v>
      </c>
      <c r="B580" s="55">
        <v>15618</v>
      </c>
      <c r="C580" s="55">
        <v>15618</v>
      </c>
      <c r="D580" s="55">
        <f>15618+22200-2187</f>
        <v>35631</v>
      </c>
      <c r="E580" s="70"/>
      <c r="F580" s="71"/>
      <c r="G580" s="55"/>
      <c r="H580" s="71"/>
      <c r="I580" s="55">
        <v>23935</v>
      </c>
      <c r="J580" s="55"/>
      <c r="K580" s="71"/>
      <c r="M580" s="75"/>
      <c r="N580" s="75"/>
      <c r="O580" s="67"/>
    </row>
    <row r="581" spans="1:15" ht="16.5" customHeight="1">
      <c r="A581" s="72" t="s">
        <v>345</v>
      </c>
      <c r="B581" s="55"/>
      <c r="C581" s="55">
        <f>C582+C583</f>
        <v>30184</v>
      </c>
      <c r="D581" s="55">
        <f>D582+D583</f>
        <v>40285</v>
      </c>
      <c r="E581" s="55"/>
      <c r="F581" s="55"/>
      <c r="G581" s="55"/>
      <c r="H581" s="55"/>
      <c r="I581" s="55"/>
      <c r="J581" s="55"/>
      <c r="K581" s="71"/>
      <c r="M581" s="75"/>
      <c r="N581" s="75"/>
      <c r="O581" s="67"/>
    </row>
    <row r="582" spans="1:15" ht="16.5" customHeight="1">
      <c r="A582" s="65" t="s">
        <v>346</v>
      </c>
      <c r="B582" s="55"/>
      <c r="C582" s="55">
        <f>38098-7914</f>
        <v>30184</v>
      </c>
      <c r="D582" s="55">
        <v>40285</v>
      </c>
      <c r="E582" s="70"/>
      <c r="F582" s="71"/>
      <c r="G582" s="55"/>
      <c r="H582" s="71"/>
      <c r="I582" s="55"/>
      <c r="J582" s="55"/>
      <c r="K582" s="71"/>
      <c r="M582" s="75"/>
      <c r="N582" s="75"/>
      <c r="O582" s="67"/>
    </row>
    <row r="583" spans="1:15" s="3" customFormat="1" ht="16.5" customHeight="1">
      <c r="A583" s="65" t="s">
        <v>347</v>
      </c>
      <c r="B583" s="55"/>
      <c r="C583" s="55"/>
      <c r="D583" s="55"/>
      <c r="E583" s="70"/>
      <c r="F583" s="71"/>
      <c r="G583" s="55"/>
      <c r="H583" s="71"/>
      <c r="I583" s="76"/>
      <c r="J583" s="55"/>
      <c r="K583" s="55"/>
      <c r="M583" s="77"/>
      <c r="N583" s="77"/>
      <c r="O583" s="67"/>
    </row>
    <row r="584" spans="1:15" s="2" customFormat="1" ht="16.5" customHeight="1">
      <c r="A584" s="65" t="s">
        <v>348</v>
      </c>
      <c r="B584" s="55"/>
      <c r="C584" s="55"/>
      <c r="D584" s="55"/>
      <c r="E584" s="70"/>
      <c r="F584" s="71"/>
      <c r="G584" s="55"/>
      <c r="H584" s="71"/>
      <c r="I584" s="76"/>
      <c r="J584" s="55"/>
      <c r="K584" s="55"/>
      <c r="M584" s="77"/>
      <c r="N584" s="77"/>
      <c r="O584" s="67"/>
    </row>
    <row r="585" spans="1:15" ht="16.5" customHeight="1">
      <c r="A585" s="72" t="s">
        <v>349</v>
      </c>
      <c r="B585" s="55"/>
      <c r="C585" s="55"/>
      <c r="D585" s="55">
        <v>10238</v>
      </c>
      <c r="E585" s="70"/>
      <c r="F585" s="71"/>
      <c r="G585" s="55"/>
      <c r="H585" s="71"/>
      <c r="I585" s="76"/>
      <c r="J585" s="55"/>
      <c r="K585" s="55"/>
      <c r="M585" s="77"/>
      <c r="N585" s="77"/>
      <c r="O585" s="67"/>
    </row>
    <row r="586" spans="1:15" ht="16.5" customHeight="1">
      <c r="A586" s="64" t="s">
        <v>350</v>
      </c>
      <c r="B586" s="56">
        <v>58745</v>
      </c>
      <c r="C586" s="56">
        <v>58745</v>
      </c>
      <c r="D586" s="56">
        <v>58745</v>
      </c>
      <c r="E586" s="56"/>
      <c r="F586" s="56"/>
      <c r="G586" s="56"/>
      <c r="H586" s="56"/>
      <c r="I586" s="56">
        <v>89100</v>
      </c>
      <c r="J586" s="56"/>
      <c r="K586" s="68"/>
      <c r="M586" s="66"/>
      <c r="N586" s="66"/>
      <c r="O586" s="67"/>
    </row>
    <row r="587" spans="1:15" ht="16.5" customHeight="1">
      <c r="A587" s="17" t="s">
        <v>351</v>
      </c>
      <c r="B587" s="56">
        <f>B573+B574+B586</f>
        <v>739746</v>
      </c>
      <c r="C587" s="56">
        <f>C573+C574+C586</f>
        <v>912494</v>
      </c>
      <c r="D587" s="56">
        <f>D573+D574+D586</f>
        <v>982274</v>
      </c>
      <c r="E587" s="56"/>
      <c r="F587" s="56"/>
      <c r="G587" s="56"/>
      <c r="H587" s="56"/>
      <c r="I587" s="56">
        <f>I573+I574+I586</f>
        <v>790977.33</v>
      </c>
      <c r="J587" s="56"/>
      <c r="K587" s="68"/>
      <c r="M587" s="66"/>
      <c r="N587" s="66"/>
      <c r="O587" s="67"/>
    </row>
    <row r="588" spans="1:15">
      <c r="C588" s="73"/>
      <c r="D588" s="73"/>
      <c r="I588" s="78"/>
      <c r="M588" s="79"/>
      <c r="N588" s="79"/>
      <c r="O588" s="27"/>
    </row>
    <row r="589" spans="1:15">
      <c r="M589" s="27"/>
      <c r="N589" s="27"/>
      <c r="O589" s="27"/>
    </row>
    <row r="590" spans="1:15" ht="14.25">
      <c r="B590" s="74">
        <f>B587-市级一般公共预算收入!B124</f>
        <v>0</v>
      </c>
      <c r="C590" s="74"/>
      <c r="D590" s="74"/>
      <c r="E590" s="74"/>
      <c r="F590" s="74"/>
      <c r="G590" s="74"/>
      <c r="H590" s="74"/>
      <c r="I590" s="74"/>
      <c r="M590" s="78"/>
      <c r="N590" s="78"/>
    </row>
  </sheetData>
  <autoFilter ref="I1:I590">
    <extLst/>
  </autoFilter>
  <mergeCells count="16">
    <mergeCell ref="M5:M6"/>
    <mergeCell ref="N5:N6"/>
    <mergeCell ref="O4:O6"/>
    <mergeCell ref="A2:K2"/>
    <mergeCell ref="C3:F3"/>
    <mergeCell ref="B4:H4"/>
    <mergeCell ref="I4:K4"/>
    <mergeCell ref="G5:H5"/>
    <mergeCell ref="J5:K5"/>
    <mergeCell ref="A4:A6"/>
    <mergeCell ref="B5:B6"/>
    <mergeCell ref="C5:C6"/>
    <mergeCell ref="D5:D6"/>
    <mergeCell ref="E5:E6"/>
    <mergeCell ref="F5:F6"/>
    <mergeCell ref="I5:I6"/>
  </mergeCells>
  <phoneticPr fontId="24" type="noConversion"/>
  <printOptions horizontalCentered="1"/>
  <pageMargins left="0.70833333333333304" right="0.70833333333333304" top="0.74791666666666701" bottom="0.74791666666666701" header="0.31458333333333299" footer="0.31458333333333299"/>
  <pageSetup paperSize="9" scale="80" orientation="landscape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命名范围</vt:lpstr>
      </vt:variant>
      <vt:variant>
        <vt:i4>6</vt:i4>
      </vt:variant>
    </vt:vector>
  </HeadingPairs>
  <TitlesOfParts>
    <vt:vector size="11" baseType="lpstr">
      <vt:lpstr>封面</vt:lpstr>
      <vt:lpstr>全市一般公共预算收入</vt:lpstr>
      <vt:lpstr>全市一般公共预算支出</vt:lpstr>
      <vt:lpstr>市级一般公共预算收入</vt:lpstr>
      <vt:lpstr>市级一般公共预算支出</vt:lpstr>
      <vt:lpstr>全市一般公共预算收入!Print_Area</vt:lpstr>
      <vt:lpstr>全市一般公共预算支出!Print_Area</vt:lpstr>
      <vt:lpstr>全市一般公共预算收入!Print_Titles</vt:lpstr>
      <vt:lpstr>全市一般公共预算支出!Print_Titles</vt:lpstr>
      <vt:lpstr>市级一般公共预算收入!Print_Titles</vt:lpstr>
      <vt:lpstr>市级一般公共预算支出!Print_Titles</vt:lpstr>
    </vt:vector>
  </TitlesOfParts>
  <Company>china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吴海妮</dc:creator>
  <cp:lastModifiedBy>杨炽</cp:lastModifiedBy>
  <cp:lastPrinted>2020-01-06T10:13:00Z</cp:lastPrinted>
  <dcterms:created xsi:type="dcterms:W3CDTF">2018-12-20T01:38:00Z</dcterms:created>
  <dcterms:modified xsi:type="dcterms:W3CDTF">2020-05-19T10:32:34Z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2052-10.1.0.7468</vt:lpwstr>
  </property>
  <property fmtid="{D5CDD505-2E9C-101B-9397-08002B2CF9AE}" pid="3" name="KSORubyTemplateID" linkTarget="0">
    <vt:lpwstr>14</vt:lpwstr>
  </property>
</Properties>
</file>